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omments1.xml" ContentType="application/vnd.openxmlformats-officedocument.spreadsheetml.comment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drawings/drawing6.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ersons/person.xml" ContentType="application/vnd.ms-excel.person+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24226"/>
  <mc:AlternateContent xmlns:mc="http://schemas.openxmlformats.org/markup-compatibility/2006">
    <mc:Choice Requires="x15">
      <x15ac:absPath xmlns:x15ac="http://schemas.microsoft.com/office/spreadsheetml/2010/11/ac" url="https://d.docs.live.net/2a92c5bee02acc66/Desktop/"/>
    </mc:Choice>
  </mc:AlternateContent>
  <xr:revisionPtr revIDLastSave="71" documentId="13_ncr:1_{5DEC15FF-6BC2-46F4-9640-07CA5E459103}" xr6:coauthVersionLast="47" xr6:coauthVersionMax="47" xr10:uidLastSave="{866A81A5-24B4-4084-9BFB-0D01ABC9D98C}"/>
  <bookViews>
    <workbookView xWindow="-108" yWindow="612" windowWidth="23256" windowHeight="11736" firstSheet="6" activeTab="10" xr2:uid="{00000000-000D-0000-FFFF-FFFF00000000}"/>
  </bookViews>
  <sheets>
    <sheet name="H &amp; M Brand data" sheetId="1" r:id="rId1"/>
    <sheet name="Bar Chart" sheetId="11" r:id="rId2"/>
    <sheet name="Line Chart" sheetId="13" r:id="rId3"/>
    <sheet name="Database" sheetId="7" r:id="rId4"/>
    <sheet name="Macros" sheetId="16" r:id="rId5"/>
    <sheet name="store location wise revenue &amp; q" sheetId="3" r:id="rId6"/>
    <sheet name="Revenue comparison of discount" sheetId="4" r:id="rId7"/>
    <sheet name="Slicer" sheetId="9" r:id="rId8"/>
    <sheet name="chatgpt" sheetId="17" r:id="rId9"/>
    <sheet name="Dashboard" sheetId="6" r:id="rId10"/>
    <sheet name="revenue as per sales chaneel" sheetId="20" r:id="rId11"/>
  </sheets>
  <definedNames>
    <definedName name="Slicer_Category">#N/A</definedName>
    <definedName name="Slicer_Sales_Channel">#N/A</definedName>
    <definedName name="Slicer_Sales_Channel1">#N/A</definedName>
    <definedName name="Slicer_Store_Location">#N/A</definedName>
    <definedName name="Slicer_Sub_category">#N/A</definedName>
    <definedName name="solver_adj" localSheetId="0" hidden="1">'H &amp; M Brand data'!$G$2</definedName>
    <definedName name="solver_cvg" localSheetId="0" hidden="1">0.0001</definedName>
    <definedName name="solver_drv" localSheetId="0" hidden="1">1</definedName>
    <definedName name="solver_eng" localSheetId="0" hidden="1">2</definedName>
    <definedName name="solver_est" localSheetId="0" hidden="1">1</definedName>
    <definedName name="solver_itr" localSheetId="0" hidden="1">2147483647</definedName>
    <definedName name="solver_lhs1" localSheetId="0" hidden="1">'H &amp; M Brand data'!$H$2</definedName>
    <definedName name="solver_lhs2" localSheetId="0" hidden="1">'H &amp; M Brand data'!$H$2</definedName>
    <definedName name="solver_mip" localSheetId="0" hidden="1">2147483647</definedName>
    <definedName name="solver_mni" localSheetId="0" hidden="1">30</definedName>
    <definedName name="solver_mrt" localSheetId="0" hidden="1">0.075</definedName>
    <definedName name="solver_msl" localSheetId="0" hidden="1">2</definedName>
    <definedName name="solver_neg" localSheetId="0" hidden="1">1</definedName>
    <definedName name="solver_nod" localSheetId="0" hidden="1">2147483647</definedName>
    <definedName name="solver_num" localSheetId="0" hidden="1">1</definedName>
    <definedName name="solver_nwt" localSheetId="0" hidden="1">1</definedName>
    <definedName name="solver_opt" localSheetId="0" hidden="1">'H &amp; M Brand data'!$N$2</definedName>
    <definedName name="solver_pre" localSheetId="0" hidden="1">0.000001</definedName>
    <definedName name="solver_rbv" localSheetId="0" hidden="1">2</definedName>
    <definedName name="solver_rel1" localSheetId="0" hidden="1">1</definedName>
    <definedName name="solver_rel2" localSheetId="0" hidden="1">4</definedName>
    <definedName name="solver_rhs1" localSheetId="0" hidden="1">50</definedName>
    <definedName name="solver_rhs2" localSheetId="0" hidden="1">"integer"</definedName>
    <definedName name="solver_rlx" localSheetId="0" hidden="1">2</definedName>
    <definedName name="solver_rsd" localSheetId="0" hidden="1">0</definedName>
    <definedName name="solver_scl" localSheetId="0" hidden="1">2</definedName>
    <definedName name="solver_sho" localSheetId="0" hidden="1">2</definedName>
    <definedName name="solver_ssz" localSheetId="0" hidden="1">0</definedName>
    <definedName name="solver_tim" localSheetId="0" hidden="1">2147483647</definedName>
    <definedName name="solver_tol" localSheetId="0" hidden="1">0.01</definedName>
    <definedName name="solver_typ" localSheetId="0" hidden="1">3</definedName>
    <definedName name="solver_val" localSheetId="0" hidden="1">500000</definedName>
    <definedName name="solver_ver" localSheetId="0" hidden="1">3</definedName>
  </definedNames>
  <calcPr calcId="191029"/>
  <pivotCaches>
    <pivotCache cacheId="0" r:id="rId12"/>
    <pivotCache cacheId="1" r:id="rId13"/>
    <pivotCache cacheId="2" r:id="rId14"/>
  </pivotCaches>
  <extLst>
    <ext xmlns:x14="http://schemas.microsoft.com/office/spreadsheetml/2009/9/main" uri="{BBE1A952-AA13-448e-AADC-164F8A28A991}">
      <x14:slicerCaches>
        <x14:slicerCache r:id="rId15"/>
        <x14:slicerCache r:id="rId16"/>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 i="17" l="1" a="1"/>
  <c r="A1" i="17" s="1"/>
  <c r="S185" i="1"/>
  <c r="R185" i="1"/>
  <c r="Y2" i="1"/>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X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U2" i="1"/>
  <c r="O7" i="1"/>
  <c r="AA2" i="1"/>
  <c r="Q2" i="1"/>
  <c r="S2"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2430" i="1"/>
  <c r="W2431" i="1"/>
  <c r="W2432" i="1"/>
  <c r="W2433" i="1"/>
  <c r="W2434" i="1"/>
  <c r="W2435" i="1"/>
  <c r="W2436" i="1"/>
  <c r="W2416" i="1"/>
  <c r="W2417" i="1"/>
  <c r="W2418" i="1"/>
  <c r="W2419" i="1"/>
  <c r="W2420" i="1"/>
  <c r="W2421" i="1"/>
  <c r="W2422" i="1"/>
  <c r="W2423" i="1"/>
  <c r="W2424" i="1"/>
  <c r="W2425" i="1"/>
  <c r="W2426" i="1"/>
  <c r="W2427" i="1"/>
  <c r="W2428" i="1"/>
  <c r="W2429"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226" i="1"/>
  <c r="W227" i="1"/>
  <c r="W228"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65" i="1"/>
  <c r="W66" i="1"/>
  <c r="W67" i="1"/>
  <c r="W68" i="1"/>
  <c r="W69" i="1"/>
  <c r="W70" i="1"/>
  <c r="W71" i="1"/>
  <c r="W72" i="1"/>
  <c r="W73" i="1"/>
  <c r="W74" i="1"/>
  <c r="W75"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3" i="1"/>
  <c r="W4" i="1"/>
  <c r="W5" i="1"/>
  <c r="W6" i="1"/>
  <c r="W7" i="1"/>
  <c r="W8" i="1"/>
  <c r="W2"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44" i="1"/>
  <c r="V45" i="1"/>
  <c r="V46" i="1"/>
  <c r="V47" i="1"/>
  <c r="V48" i="1"/>
  <c r="V49" i="1"/>
  <c r="V50" i="1"/>
  <c r="V51" i="1"/>
  <c r="V52" i="1"/>
  <c r="V53" i="1"/>
  <c r="V37" i="1"/>
  <c r="V38" i="1"/>
  <c r="V39" i="1"/>
  <c r="V40" i="1"/>
  <c r="V41" i="1"/>
  <c r="V42" i="1"/>
  <c r="V43" i="1"/>
  <c r="V27" i="1"/>
  <c r="V28" i="1"/>
  <c r="V29" i="1"/>
  <c r="V30" i="1"/>
  <c r="V31" i="1"/>
  <c r="V32" i="1"/>
  <c r="V33" i="1"/>
  <c r="V34" i="1"/>
  <c r="V35" i="1"/>
  <c r="V36" i="1"/>
  <c r="V17" i="1"/>
  <c r="V18" i="1"/>
  <c r="V19" i="1"/>
  <c r="V20" i="1"/>
  <c r="V21" i="1"/>
  <c r="V22" i="1"/>
  <c r="V23" i="1"/>
  <c r="V24" i="1"/>
  <c r="V25" i="1"/>
  <c r="V26" i="1"/>
  <c r="V10" i="1"/>
  <c r="V11" i="1"/>
  <c r="V12" i="1"/>
  <c r="V13" i="1"/>
  <c r="V14" i="1"/>
  <c r="V15" i="1"/>
  <c r="V16" i="1"/>
  <c r="V3" i="1"/>
  <c r="V4" i="1"/>
  <c r="V5" i="1"/>
  <c r="V6" i="1"/>
  <c r="V7" i="1"/>
  <c r="V8" i="1"/>
  <c r="V9" i="1"/>
  <c r="V2" i="1"/>
  <c r="U4001"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389" i="1"/>
  <c r="U3390" i="1"/>
  <c r="U3391" i="1"/>
  <c r="U3392" i="1"/>
  <c r="U3393" i="1"/>
  <c r="U3394" i="1"/>
  <c r="U3395" i="1"/>
  <c r="U3396" i="1"/>
  <c r="U3397" i="1"/>
  <c r="U3398" i="1"/>
  <c r="U3399" i="1"/>
  <c r="U3400" i="1"/>
  <c r="U3401" i="1"/>
  <c r="U3402"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03" i="1"/>
  <c r="U3304" i="1"/>
  <c r="U3305" i="1"/>
  <c r="U3306" i="1"/>
  <c r="U3307" i="1"/>
  <c r="U3308" i="1"/>
  <c r="U3309" i="1"/>
  <c r="U3310" i="1"/>
  <c r="U3311" i="1"/>
  <c r="U3312" i="1"/>
  <c r="U3313" i="1"/>
  <c r="U3293" i="1"/>
  <c r="U3294" i="1"/>
  <c r="U3295" i="1"/>
  <c r="U3296" i="1"/>
  <c r="U3297" i="1"/>
  <c r="U3298" i="1"/>
  <c r="U3299" i="1"/>
  <c r="U3300" i="1"/>
  <c r="U3301" i="1"/>
  <c r="U3302" i="1"/>
  <c r="U3280" i="1"/>
  <c r="U3281" i="1"/>
  <c r="U3282" i="1"/>
  <c r="U3283" i="1"/>
  <c r="U3284" i="1"/>
  <c r="U3285" i="1"/>
  <c r="U3286" i="1"/>
  <c r="U3287" i="1"/>
  <c r="U3288" i="1"/>
  <c r="U3289" i="1"/>
  <c r="U3290" i="1"/>
  <c r="U3291" i="1"/>
  <c r="U3292" i="1"/>
  <c r="U3267" i="1"/>
  <c r="U3268" i="1"/>
  <c r="U3269" i="1"/>
  <c r="U3270" i="1"/>
  <c r="U3271" i="1"/>
  <c r="U3272" i="1"/>
  <c r="U3273" i="1"/>
  <c r="U3274" i="1"/>
  <c r="U3275" i="1"/>
  <c r="U3276" i="1"/>
  <c r="U3277" i="1"/>
  <c r="U3278" i="1"/>
  <c r="U3279" i="1"/>
  <c r="U3260" i="1"/>
  <c r="U3261" i="1"/>
  <c r="U3262" i="1"/>
  <c r="U3263" i="1"/>
  <c r="U3264" i="1"/>
  <c r="U3265" i="1"/>
  <c r="U3266" i="1"/>
  <c r="U3249" i="1"/>
  <c r="U3250" i="1"/>
  <c r="U3251" i="1"/>
  <c r="U3252" i="1"/>
  <c r="U3253" i="1"/>
  <c r="U3254" i="1"/>
  <c r="U3255" i="1"/>
  <c r="U3256" i="1"/>
  <c r="U3257" i="1"/>
  <c r="U3258" i="1"/>
  <c r="U3259" i="1"/>
  <c r="U3239" i="1"/>
  <c r="U3240" i="1"/>
  <c r="U3241" i="1"/>
  <c r="U3242" i="1"/>
  <c r="U3243" i="1"/>
  <c r="U3244" i="1"/>
  <c r="U3245" i="1"/>
  <c r="U3246" i="1"/>
  <c r="U3247" i="1"/>
  <c r="U3248" i="1"/>
  <c r="U3230" i="1"/>
  <c r="U3231" i="1"/>
  <c r="U3232" i="1"/>
  <c r="U3233" i="1"/>
  <c r="U3234" i="1"/>
  <c r="U3235" i="1"/>
  <c r="U3236" i="1"/>
  <c r="U3237" i="1"/>
  <c r="U3238" i="1"/>
  <c r="U3218" i="1"/>
  <c r="U3219" i="1"/>
  <c r="U3220" i="1"/>
  <c r="U3221" i="1"/>
  <c r="U3222" i="1"/>
  <c r="U3223" i="1"/>
  <c r="U3224" i="1"/>
  <c r="U3225" i="1"/>
  <c r="U3226" i="1"/>
  <c r="U3227" i="1"/>
  <c r="U3228" i="1"/>
  <c r="U3229" i="1"/>
  <c r="U3210" i="1"/>
  <c r="U3211" i="1"/>
  <c r="U3212" i="1"/>
  <c r="U3213" i="1"/>
  <c r="U3214" i="1"/>
  <c r="U3215" i="1"/>
  <c r="U3216" i="1"/>
  <c r="U3217"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542" i="1"/>
  <c r="U2543" i="1"/>
  <c r="U2544" i="1"/>
  <c r="U2545" i="1"/>
  <c r="U2546" i="1"/>
  <c r="U2547" i="1"/>
  <c r="U2548" i="1"/>
  <c r="U2549" i="1"/>
  <c r="U2566" i="1"/>
  <c r="U2530" i="1"/>
  <c r="U2531" i="1"/>
  <c r="U2532" i="1"/>
  <c r="U2533" i="1"/>
  <c r="U2534" i="1"/>
  <c r="U2535" i="1"/>
  <c r="U2536" i="1"/>
  <c r="U2537" i="1"/>
  <c r="U2538" i="1"/>
  <c r="U2539" i="1"/>
  <c r="U2540" i="1"/>
  <c r="U2541" i="1"/>
  <c r="U2520" i="1"/>
  <c r="U2521" i="1"/>
  <c r="U2522" i="1"/>
  <c r="U2523" i="1"/>
  <c r="U2524" i="1"/>
  <c r="U2525" i="1"/>
  <c r="U2526" i="1"/>
  <c r="U2527" i="1"/>
  <c r="U2528" i="1"/>
  <c r="U2529" i="1"/>
  <c r="U2505" i="1"/>
  <c r="U2506" i="1"/>
  <c r="U2507" i="1"/>
  <c r="U2508" i="1"/>
  <c r="U2509" i="1"/>
  <c r="U2510" i="1"/>
  <c r="U2511" i="1"/>
  <c r="U2512" i="1"/>
  <c r="U2513" i="1"/>
  <c r="U2514" i="1"/>
  <c r="U2515" i="1"/>
  <c r="U2516" i="1"/>
  <c r="U2517" i="1"/>
  <c r="U2518" i="1"/>
  <c r="U2519" i="1"/>
  <c r="U2492" i="1"/>
  <c r="U2493" i="1"/>
  <c r="U2494" i="1"/>
  <c r="U2495" i="1"/>
  <c r="U2496" i="1"/>
  <c r="U2497" i="1"/>
  <c r="U2498" i="1"/>
  <c r="U2499" i="1"/>
  <c r="U2500" i="1"/>
  <c r="U2501" i="1"/>
  <c r="U2502" i="1"/>
  <c r="U2503" i="1"/>
  <c r="U2504" i="1"/>
  <c r="U2475" i="1"/>
  <c r="U2476" i="1"/>
  <c r="U2477" i="1"/>
  <c r="U2478" i="1"/>
  <c r="U2479" i="1"/>
  <c r="U2480" i="1"/>
  <c r="U2481" i="1"/>
  <c r="U2482" i="1"/>
  <c r="U2483" i="1"/>
  <c r="U2484" i="1"/>
  <c r="U2485" i="1"/>
  <c r="U2486" i="1"/>
  <c r="U2487" i="1"/>
  <c r="U2488" i="1"/>
  <c r="U2489" i="1"/>
  <c r="U2490" i="1"/>
  <c r="U2491" i="1"/>
  <c r="U2466" i="1"/>
  <c r="U2467" i="1"/>
  <c r="U2468" i="1"/>
  <c r="U2469" i="1"/>
  <c r="U2470" i="1"/>
  <c r="U2471" i="1"/>
  <c r="U2472" i="1"/>
  <c r="U2473" i="1"/>
  <c r="U2474" i="1"/>
  <c r="U2454" i="1"/>
  <c r="U2455" i="1"/>
  <c r="U2456" i="1"/>
  <c r="U2457" i="1"/>
  <c r="U2458" i="1"/>
  <c r="U2459" i="1"/>
  <c r="U2460" i="1"/>
  <c r="U2461" i="1"/>
  <c r="U2462" i="1"/>
  <c r="U2463" i="1"/>
  <c r="U2464" i="1"/>
  <c r="U2465" i="1"/>
  <c r="U2444" i="1"/>
  <c r="U2445" i="1"/>
  <c r="U2446" i="1"/>
  <c r="U2447" i="1"/>
  <c r="U2448" i="1"/>
  <c r="U2449" i="1"/>
  <c r="U2450" i="1"/>
  <c r="U2451" i="1"/>
  <c r="U2452" i="1"/>
  <c r="U2453" i="1"/>
  <c r="U2435" i="1"/>
  <c r="U2436" i="1"/>
  <c r="U2437" i="1"/>
  <c r="U2438" i="1"/>
  <c r="U2439" i="1"/>
  <c r="U2440" i="1"/>
  <c r="U2441" i="1"/>
  <c r="U2442" i="1"/>
  <c r="U2443" i="1"/>
  <c r="U2423" i="1"/>
  <c r="U2424" i="1"/>
  <c r="U2425" i="1"/>
  <c r="U2426" i="1"/>
  <c r="U2427" i="1"/>
  <c r="U2428" i="1"/>
  <c r="U2429" i="1"/>
  <c r="U2430" i="1"/>
  <c r="U2431" i="1"/>
  <c r="U2432" i="1"/>
  <c r="U2433" i="1"/>
  <c r="U2434"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360" i="1"/>
  <c r="U2361" i="1"/>
  <c r="U2362" i="1"/>
  <c r="U2363" i="1"/>
  <c r="U2364" i="1"/>
  <c r="U2365" i="1"/>
  <c r="U2366" i="1"/>
  <c r="U2367" i="1"/>
  <c r="U2368" i="1"/>
  <c r="U2369" i="1"/>
  <c r="U2370" i="1"/>
  <c r="U2351" i="1"/>
  <c r="U2352" i="1"/>
  <c r="U2353" i="1"/>
  <c r="U2354" i="1"/>
  <c r="U2355" i="1"/>
  <c r="U2356" i="1"/>
  <c r="U2357" i="1"/>
  <c r="U2358" i="1"/>
  <c r="U2359" i="1"/>
  <c r="U2339" i="1"/>
  <c r="U2340" i="1"/>
  <c r="U2341" i="1"/>
  <c r="U2342" i="1"/>
  <c r="U2343" i="1"/>
  <c r="U2344" i="1"/>
  <c r="U2345" i="1"/>
  <c r="U2346" i="1"/>
  <c r="U2347" i="1"/>
  <c r="U2348" i="1"/>
  <c r="U2349" i="1"/>
  <c r="U2350" i="1"/>
  <c r="U2331" i="1"/>
  <c r="U2332" i="1"/>
  <c r="U2333" i="1"/>
  <c r="U2334" i="1"/>
  <c r="U2335" i="1"/>
  <c r="U2336" i="1"/>
  <c r="U2337" i="1"/>
  <c r="U2338" i="1"/>
  <c r="U2317" i="1"/>
  <c r="U2318" i="1"/>
  <c r="U2319" i="1"/>
  <c r="U2320" i="1"/>
  <c r="U2321" i="1"/>
  <c r="U2322" i="1"/>
  <c r="U2323" i="1"/>
  <c r="U2324" i="1"/>
  <c r="U2325" i="1"/>
  <c r="U2326" i="1"/>
  <c r="U2327" i="1"/>
  <c r="U2328" i="1"/>
  <c r="U2329" i="1"/>
  <c r="U2330"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T2"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3" i="1"/>
  <c r="T4" i="1"/>
  <c r="T5" i="1"/>
  <c r="T6" i="1"/>
  <c r="T7" i="1"/>
  <c r="T8" i="1"/>
  <c r="T9" i="1"/>
  <c r="T10" i="1"/>
  <c r="O2" i="1"/>
  <c r="R2"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657" i="1"/>
  <c r="Q658" i="1"/>
  <c r="Q659" i="1"/>
  <c r="Q660" i="1"/>
  <c r="Q661" i="1"/>
  <c r="Q662" i="1"/>
  <c r="Q663" i="1"/>
  <c r="Q664" i="1"/>
  <c r="Q665" i="1"/>
  <c r="Q666" i="1"/>
  <c r="Q667" i="1"/>
  <c r="Q668" i="1"/>
  <c r="Q669" i="1"/>
  <c r="Q670" i="1"/>
  <c r="Q671"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2" i="1"/>
  <c r="O3"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18" i="1"/>
  <c r="O19" i="1"/>
  <c r="O20" i="1"/>
  <c r="O21" i="1"/>
  <c r="O22" i="1"/>
  <c r="O23" i="1"/>
  <c r="O24" i="1"/>
  <c r="O25" i="1"/>
  <c r="O4" i="1"/>
  <c r="O5" i="1"/>
  <c r="O6" i="1"/>
  <c r="O8" i="1"/>
  <c r="O9" i="1"/>
  <c r="O10" i="1"/>
  <c r="O11" i="1"/>
  <c r="O12" i="1"/>
  <c r="O13" i="1"/>
  <c r="O14" i="1"/>
  <c r="O15" i="1"/>
  <c r="O16" i="1"/>
  <c r="O17" i="1"/>
  <c r="AB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dell</author>
  </authors>
  <commentList>
    <comment ref="C1" authorId="0" shapeId="0" xr:uid="{82B74AF5-32E8-4881-9891-0F344B9AB031}">
      <text>
        <r>
          <rPr>
            <b/>
            <sz val="9"/>
            <color indexed="81"/>
            <rFont val="Tahoma"/>
            <family val="2"/>
          </rPr>
          <t>dell:</t>
        </r>
        <r>
          <rPr>
            <sz val="9"/>
            <color indexed="81"/>
            <rFont val="Tahoma"/>
            <family val="2"/>
          </rPr>
          <t xml:space="preserve">
Data Validation done on category : Men," "Women," "Accessories"and "Kids" ).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<sst xmlns="http://schemas.openxmlformats.org/spreadsheetml/2006/main" count="120112" uniqueCount="8200">
  <si>
    <t>Product ID</t>
  </si>
  <si>
    <t>Product Name</t>
  </si>
  <si>
    <t>Category</t>
  </si>
  <si>
    <t>Sub-category</t>
  </si>
  <si>
    <t>Size</t>
  </si>
  <si>
    <t>Color</t>
  </si>
  <si>
    <t>Price</t>
  </si>
  <si>
    <t>Quantity Sold</t>
  </si>
  <si>
    <t>Sale Date</t>
  </si>
  <si>
    <t>Store Location</t>
  </si>
  <si>
    <t>Sales Channel</t>
  </si>
  <si>
    <t>Discount Applied</t>
  </si>
  <si>
    <t>Revenue</t>
  </si>
  <si>
    <t>P24521</t>
  </si>
  <si>
    <t>P20362</t>
  </si>
  <si>
    <t>P37862</t>
  </si>
  <si>
    <t>P30656</t>
  </si>
  <si>
    <t>P39812</t>
  </si>
  <si>
    <t>P95383</t>
  </si>
  <si>
    <t>P26661</t>
  </si>
  <si>
    <t>P12603</t>
  </si>
  <si>
    <t>P39521</t>
  </si>
  <si>
    <t>P31236</t>
  </si>
  <si>
    <t>P49078</t>
  </si>
  <si>
    <t>P38357</t>
  </si>
  <si>
    <t>P50646</t>
  </si>
  <si>
    <t>P87253</t>
  </si>
  <si>
    <t>P71276</t>
  </si>
  <si>
    <t>P98526</t>
  </si>
  <si>
    <t>P24917</t>
  </si>
  <si>
    <t>P59896</t>
  </si>
  <si>
    <t>P87167</t>
  </si>
  <si>
    <t>P25587</t>
  </si>
  <si>
    <t>P50734</t>
  </si>
  <si>
    <t>P89242</t>
  </si>
  <si>
    <t>P18614</t>
  </si>
  <si>
    <t>P79779</t>
  </si>
  <si>
    <t>P34076</t>
  </si>
  <si>
    <t>P26932</t>
  </si>
  <si>
    <t>P35718</t>
  </si>
  <si>
    <t>P39991</t>
  </si>
  <si>
    <t>P24126</t>
  </si>
  <si>
    <t>P57298</t>
  </si>
  <si>
    <t>P32221</t>
  </si>
  <si>
    <t>P87226</t>
  </si>
  <si>
    <t>P83601</t>
  </si>
  <si>
    <t>P28777</t>
  </si>
  <si>
    <t>P71065</t>
  </si>
  <si>
    <t>P79297</t>
  </si>
  <si>
    <t>P74453</t>
  </si>
  <si>
    <t>P98189</t>
  </si>
  <si>
    <t>P96640</t>
  </si>
  <si>
    <t>P62796</t>
  </si>
  <si>
    <t>P93239</t>
  </si>
  <si>
    <t>P73106</t>
  </si>
  <si>
    <t>P93748</t>
  </si>
  <si>
    <t>P47010</t>
  </si>
  <si>
    <t>P85652</t>
  </si>
  <si>
    <t>P33020</t>
  </si>
  <si>
    <t>P85527</t>
  </si>
  <si>
    <t>P73730</t>
  </si>
  <si>
    <t>P32032</t>
  </si>
  <si>
    <t>P56092</t>
  </si>
  <si>
    <t>P71497</t>
  </si>
  <si>
    <t>P21126</t>
  </si>
  <si>
    <t>P83487</t>
  </si>
  <si>
    <t>P41213</t>
  </si>
  <si>
    <t>P66050</t>
  </si>
  <si>
    <t>P73800</t>
  </si>
  <si>
    <t>P97364</t>
  </si>
  <si>
    <t>P73423</t>
  </si>
  <si>
    <t>P63686</t>
  </si>
  <si>
    <t>P48689</t>
  </si>
  <si>
    <t>P38497</t>
  </si>
  <si>
    <t>P45571</t>
  </si>
  <si>
    <t>P91098</t>
  </si>
  <si>
    <t>P80720</t>
  </si>
  <si>
    <t>P41347</t>
  </si>
  <si>
    <t>P71263</t>
  </si>
  <si>
    <t>P89351</t>
  </si>
  <si>
    <t>P18111</t>
  </si>
  <si>
    <t>P20331</t>
  </si>
  <si>
    <t>P68900</t>
  </si>
  <si>
    <t>P68915</t>
  </si>
  <si>
    <t>P52464</t>
  </si>
  <si>
    <t>P54964</t>
  </si>
  <si>
    <t>P56194</t>
  </si>
  <si>
    <t>P42144</t>
  </si>
  <si>
    <t>P55725</t>
  </si>
  <si>
    <t>P85847</t>
  </si>
  <si>
    <t>P74822</t>
  </si>
  <si>
    <t>P79072</t>
  </si>
  <si>
    <t>P73130</t>
  </si>
  <si>
    <t>P36109</t>
  </si>
  <si>
    <t>P38064</t>
  </si>
  <si>
    <t>P67067</t>
  </si>
  <si>
    <t>P93034</t>
  </si>
  <si>
    <t>P52982</t>
  </si>
  <si>
    <t>P10254</t>
  </si>
  <si>
    <t>P63917</t>
  </si>
  <si>
    <t>P13895</t>
  </si>
  <si>
    <t>P40772</t>
  </si>
  <si>
    <t>P50060</t>
  </si>
  <si>
    <t>P34630</t>
  </si>
  <si>
    <t>P65606</t>
  </si>
  <si>
    <t>P94560</t>
  </si>
  <si>
    <t>P61731</t>
  </si>
  <si>
    <t>P11755</t>
  </si>
  <si>
    <t>P57691</t>
  </si>
  <si>
    <t>P31080</t>
  </si>
  <si>
    <t>P83498</t>
  </si>
  <si>
    <t>P50059</t>
  </si>
  <si>
    <t>P34938</t>
  </si>
  <si>
    <t>P73286</t>
  </si>
  <si>
    <t>P55613</t>
  </si>
  <si>
    <t>P97817</t>
  </si>
  <si>
    <t>P83665</t>
  </si>
  <si>
    <t>P60293</t>
  </si>
  <si>
    <t>P25909</t>
  </si>
  <si>
    <t>P88168</t>
  </si>
  <si>
    <t>P39218</t>
  </si>
  <si>
    <t>P51673</t>
  </si>
  <si>
    <t>P77597</t>
  </si>
  <si>
    <t>P47791</t>
  </si>
  <si>
    <t>P32045</t>
  </si>
  <si>
    <t>P20565</t>
  </si>
  <si>
    <t>P23094</t>
  </si>
  <si>
    <t>P29404</t>
  </si>
  <si>
    <t>P46706</t>
  </si>
  <si>
    <t>P49837</t>
  </si>
  <si>
    <t>P49349</t>
  </si>
  <si>
    <t>P80765</t>
  </si>
  <si>
    <t>P23171</t>
  </si>
  <si>
    <t>P38599</t>
  </si>
  <si>
    <t>P40774</t>
  </si>
  <si>
    <t>P51477</t>
  </si>
  <si>
    <t>P26713</t>
  </si>
  <si>
    <t>P14392</t>
  </si>
  <si>
    <t>P35514</t>
  </si>
  <si>
    <t>P58892</t>
  </si>
  <si>
    <t>P92646</t>
  </si>
  <si>
    <t>P34092</t>
  </si>
  <si>
    <t>P51293</t>
  </si>
  <si>
    <t>P44607</t>
  </si>
  <si>
    <t>P63316</t>
  </si>
  <si>
    <t>P58380</t>
  </si>
  <si>
    <t>P91121</t>
  </si>
  <si>
    <t>P50085</t>
  </si>
  <si>
    <t>P78372</t>
  </si>
  <si>
    <t>P36745</t>
  </si>
  <si>
    <t>P31606</t>
  </si>
  <si>
    <t>P78700</t>
  </si>
  <si>
    <t>P27198</t>
  </si>
  <si>
    <t>P36854</t>
  </si>
  <si>
    <t>P80853</t>
  </si>
  <si>
    <t>P77179</t>
  </si>
  <si>
    <t>P68252</t>
  </si>
  <si>
    <t>P91147</t>
  </si>
  <si>
    <t>P51243</t>
  </si>
  <si>
    <t>P10471</t>
  </si>
  <si>
    <t>P66923</t>
  </si>
  <si>
    <t>P71421</t>
  </si>
  <si>
    <t>P44388</t>
  </si>
  <si>
    <t>P96793</t>
  </si>
  <si>
    <t>P73772</t>
  </si>
  <si>
    <t>P13984</t>
  </si>
  <si>
    <t>P62677</t>
  </si>
  <si>
    <t>P58638</t>
  </si>
  <si>
    <t>P60802</t>
  </si>
  <si>
    <t>P75749</t>
  </si>
  <si>
    <t>P45111</t>
  </si>
  <si>
    <t>P84565</t>
  </si>
  <si>
    <t>P28756</t>
  </si>
  <si>
    <t>P46578</t>
  </si>
  <si>
    <t>P46843</t>
  </si>
  <si>
    <t>P19431</t>
  </si>
  <si>
    <t>P80510</t>
  </si>
  <si>
    <t>P82906</t>
  </si>
  <si>
    <t>P33848</t>
  </si>
  <si>
    <t>P12914</t>
  </si>
  <si>
    <t>P34453</t>
  </si>
  <si>
    <t>P42798</t>
  </si>
  <si>
    <t>P99268</t>
  </si>
  <si>
    <t>P59050</t>
  </si>
  <si>
    <t>P59513</t>
  </si>
  <si>
    <t>P82714</t>
  </si>
  <si>
    <t>P45562</t>
  </si>
  <si>
    <t>P32333</t>
  </si>
  <si>
    <t>P37840</t>
  </si>
  <si>
    <t>P77573</t>
  </si>
  <si>
    <t>P93728</t>
  </si>
  <si>
    <t>P64454</t>
  </si>
  <si>
    <t>P81438</t>
  </si>
  <si>
    <t>P49540</t>
  </si>
  <si>
    <t>P43579</t>
  </si>
  <si>
    <t>P47838</t>
  </si>
  <si>
    <t>P71114</t>
  </si>
  <si>
    <t>P42196</t>
  </si>
  <si>
    <t>P24851</t>
  </si>
  <si>
    <t>P56274</t>
  </si>
  <si>
    <t>P11438</t>
  </si>
  <si>
    <t>P54093</t>
  </si>
  <si>
    <t>P17232</t>
  </si>
  <si>
    <t>P30865</t>
  </si>
  <si>
    <t>P16748</t>
  </si>
  <si>
    <t>P35186</t>
  </si>
  <si>
    <t>P22475</t>
  </si>
  <si>
    <t>P46442</t>
  </si>
  <si>
    <t>P56029</t>
  </si>
  <si>
    <t>P30747</t>
  </si>
  <si>
    <t>P95922</t>
  </si>
  <si>
    <t>P75407</t>
  </si>
  <si>
    <t>P25994</t>
  </si>
  <si>
    <t>P64914</t>
  </si>
  <si>
    <t>P86293</t>
  </si>
  <si>
    <t>P37078</t>
  </si>
  <si>
    <t>P50820</t>
  </si>
  <si>
    <t>P14529</t>
  </si>
  <si>
    <t>P32842</t>
  </si>
  <si>
    <t>P60008</t>
  </si>
  <si>
    <t>P47931</t>
  </si>
  <si>
    <t>P62932</t>
  </si>
  <si>
    <t>P83289</t>
  </si>
  <si>
    <t>P42072</t>
  </si>
  <si>
    <t>P66837</t>
  </si>
  <si>
    <t>P24937</t>
  </si>
  <si>
    <t>P57986</t>
  </si>
  <si>
    <t>P57569</t>
  </si>
  <si>
    <t>P83940</t>
  </si>
  <si>
    <t>P34854</t>
  </si>
  <si>
    <t>P51958</t>
  </si>
  <si>
    <t>P96111</t>
  </si>
  <si>
    <t>P20536</t>
  </si>
  <si>
    <t>P44052</t>
  </si>
  <si>
    <t>P10086</t>
  </si>
  <si>
    <t>P40299</t>
  </si>
  <si>
    <t>P61322</t>
  </si>
  <si>
    <t>P30470</t>
  </si>
  <si>
    <t>P75638</t>
  </si>
  <si>
    <t>P63925</t>
  </si>
  <si>
    <t>P29898</t>
  </si>
  <si>
    <t>P46868</t>
  </si>
  <si>
    <t>P78233</t>
  </si>
  <si>
    <t>P84619</t>
  </si>
  <si>
    <t>P24772</t>
  </si>
  <si>
    <t>P87083</t>
  </si>
  <si>
    <t>P89705</t>
  </si>
  <si>
    <t>P75984</t>
  </si>
  <si>
    <t>P25007</t>
  </si>
  <si>
    <t>P88198</t>
  </si>
  <si>
    <t>P42340</t>
  </si>
  <si>
    <t>P85180</t>
  </si>
  <si>
    <t>P52930</t>
  </si>
  <si>
    <t>P84161</t>
  </si>
  <si>
    <t>P90006</t>
  </si>
  <si>
    <t>P94474</t>
  </si>
  <si>
    <t>P25641</t>
  </si>
  <si>
    <t>P51497</t>
  </si>
  <si>
    <t>P68952</t>
  </si>
  <si>
    <t>P33799</t>
  </si>
  <si>
    <t>P63122</t>
  </si>
  <si>
    <t>P55576</t>
  </si>
  <si>
    <t>P77559</t>
  </si>
  <si>
    <t>P26819</t>
  </si>
  <si>
    <t>P72579</t>
  </si>
  <si>
    <t>P86722</t>
  </si>
  <si>
    <t>P32088</t>
  </si>
  <si>
    <t>P66150</t>
  </si>
  <si>
    <t>P59319</t>
  </si>
  <si>
    <t>P93707</t>
  </si>
  <si>
    <t>P17472</t>
  </si>
  <si>
    <t>P89059</t>
  </si>
  <si>
    <t>P71063</t>
  </si>
  <si>
    <t>P15327</t>
  </si>
  <si>
    <t>P35218</t>
  </si>
  <si>
    <t>P92635</t>
  </si>
  <si>
    <t>P38289</t>
  </si>
  <si>
    <t>P92037</t>
  </si>
  <si>
    <t>P28554</t>
  </si>
  <si>
    <t>P75495</t>
  </si>
  <si>
    <t>P38386</t>
  </si>
  <si>
    <t>P26499</t>
  </si>
  <si>
    <t>P46528</t>
  </si>
  <si>
    <t>P86800</t>
  </si>
  <si>
    <t>P37178</t>
  </si>
  <si>
    <t>P87891</t>
  </si>
  <si>
    <t>P68646</t>
  </si>
  <si>
    <t>P80269</t>
  </si>
  <si>
    <t>P83902</t>
  </si>
  <si>
    <t>P41190</t>
  </si>
  <si>
    <t>P56809</t>
  </si>
  <si>
    <t>P49010</t>
  </si>
  <si>
    <t>P71111</t>
  </si>
  <si>
    <t>P19777</t>
  </si>
  <si>
    <t>P49589</t>
  </si>
  <si>
    <t>P74672</t>
  </si>
  <si>
    <t>P36875</t>
  </si>
  <si>
    <t>P28880</t>
  </si>
  <si>
    <t>P75618</t>
  </si>
  <si>
    <t>P21519</t>
  </si>
  <si>
    <t>P36778</t>
  </si>
  <si>
    <t>P69295</t>
  </si>
  <si>
    <t>P86526</t>
  </si>
  <si>
    <t>P51506</t>
  </si>
  <si>
    <t>P39547</t>
  </si>
  <si>
    <t>P98181</t>
  </si>
  <si>
    <t>P72252</t>
  </si>
  <si>
    <t>P88619</t>
  </si>
  <si>
    <t>P76176</t>
  </si>
  <si>
    <t>P62532</t>
  </si>
  <si>
    <t>P46639</t>
  </si>
  <si>
    <t>P17737</t>
  </si>
  <si>
    <t>P79711</t>
  </si>
  <si>
    <t>P64647</t>
  </si>
  <si>
    <t>P72151</t>
  </si>
  <si>
    <t>P58143</t>
  </si>
  <si>
    <t>P35881</t>
  </si>
  <si>
    <t>P20500</t>
  </si>
  <si>
    <t>P75446</t>
  </si>
  <si>
    <t>P31686</t>
  </si>
  <si>
    <t>P19650</t>
  </si>
  <si>
    <t>P64234</t>
  </si>
  <si>
    <t>P89469</t>
  </si>
  <si>
    <t>P53639</t>
  </si>
  <si>
    <t>P62467</t>
  </si>
  <si>
    <t>P18687</t>
  </si>
  <si>
    <t>P15750</t>
  </si>
  <si>
    <t>P54081</t>
  </si>
  <si>
    <t>P98800</t>
  </si>
  <si>
    <t>P53148</t>
  </si>
  <si>
    <t>P11335</t>
  </si>
  <si>
    <t>P49660</t>
  </si>
  <si>
    <t>P88653</t>
  </si>
  <si>
    <t>P38121</t>
  </si>
  <si>
    <t>P18445</t>
  </si>
  <si>
    <t>P50783</t>
  </si>
  <si>
    <t>P24897</t>
  </si>
  <si>
    <t>P88222</t>
  </si>
  <si>
    <t>P52181</t>
  </si>
  <si>
    <t>P65576</t>
  </si>
  <si>
    <t>P11551</t>
  </si>
  <si>
    <t>P56687</t>
  </si>
  <si>
    <t>P58096</t>
  </si>
  <si>
    <t>P47040</t>
  </si>
  <si>
    <t>P49412</t>
  </si>
  <si>
    <t>P65163</t>
  </si>
  <si>
    <t>P93222</t>
  </si>
  <si>
    <t>P91790</t>
  </si>
  <si>
    <t>P21748</t>
  </si>
  <si>
    <t>P98038</t>
  </si>
  <si>
    <t>P57406</t>
  </si>
  <si>
    <t>P66886</t>
  </si>
  <si>
    <t>P28434</t>
  </si>
  <si>
    <t>P30874</t>
  </si>
  <si>
    <t>P63094</t>
  </si>
  <si>
    <t>P89372</t>
  </si>
  <si>
    <t>P66959</t>
  </si>
  <si>
    <t>P63395</t>
  </si>
  <si>
    <t>P82082</t>
  </si>
  <si>
    <t>P61421</t>
  </si>
  <si>
    <t>P53460</t>
  </si>
  <si>
    <t>P89112</t>
  </si>
  <si>
    <t>P80585</t>
  </si>
  <si>
    <t>P95197</t>
  </si>
  <si>
    <t>P19988</t>
  </si>
  <si>
    <t>P13573</t>
  </si>
  <si>
    <t>P38310</t>
  </si>
  <si>
    <t>P59705</t>
  </si>
  <si>
    <t>P60069</t>
  </si>
  <si>
    <t>P97323</t>
  </si>
  <si>
    <t>P42127</t>
  </si>
  <si>
    <t>P65223</t>
  </si>
  <si>
    <t>P27097</t>
  </si>
  <si>
    <t>P72054</t>
  </si>
  <si>
    <t>P64362</t>
  </si>
  <si>
    <t>P70298</t>
  </si>
  <si>
    <t>P57989</t>
  </si>
  <si>
    <t>P80442</t>
  </si>
  <si>
    <t>P72522</t>
  </si>
  <si>
    <t>P39524</t>
  </si>
  <si>
    <t>P36067</t>
  </si>
  <si>
    <t>P87574</t>
  </si>
  <si>
    <t>P70197</t>
  </si>
  <si>
    <t>P98682</t>
  </si>
  <si>
    <t>P31008</t>
  </si>
  <si>
    <t>P89077</t>
  </si>
  <si>
    <t>P43836</t>
  </si>
  <si>
    <t>P36017</t>
  </si>
  <si>
    <t>P29486</t>
  </si>
  <si>
    <t>P48473</t>
  </si>
  <si>
    <t>P24355</t>
  </si>
  <si>
    <t>P67095</t>
  </si>
  <si>
    <t>P94037</t>
  </si>
  <si>
    <t>P93556</t>
  </si>
  <si>
    <t>P40104</t>
  </si>
  <si>
    <t>P12078</t>
  </si>
  <si>
    <t>P71312</t>
  </si>
  <si>
    <t>P56491</t>
  </si>
  <si>
    <t>P47223</t>
  </si>
  <si>
    <t>P79175</t>
  </si>
  <si>
    <t>P99381</t>
  </si>
  <si>
    <t>P43549</t>
  </si>
  <si>
    <t>P90557</t>
  </si>
  <si>
    <t>P38537</t>
  </si>
  <si>
    <t>P53350</t>
  </si>
  <si>
    <t>P52490</t>
  </si>
  <si>
    <t>P34520</t>
  </si>
  <si>
    <t>P36800</t>
  </si>
  <si>
    <t>P89079</t>
  </si>
  <si>
    <t>P13172</t>
  </si>
  <si>
    <t>P43938</t>
  </si>
  <si>
    <t>P42287</t>
  </si>
  <si>
    <t>P41086</t>
  </si>
  <si>
    <t>P38773</t>
  </si>
  <si>
    <t>P82302</t>
  </si>
  <si>
    <t>P71784</t>
  </si>
  <si>
    <t>P71410</t>
  </si>
  <si>
    <t>P80176</t>
  </si>
  <si>
    <t>P22631</t>
  </si>
  <si>
    <t>P93377</t>
  </si>
  <si>
    <t>P95821</t>
  </si>
  <si>
    <t>P62598</t>
  </si>
  <si>
    <t>P71765</t>
  </si>
  <si>
    <t>P97451</t>
  </si>
  <si>
    <t>P93174</t>
  </si>
  <si>
    <t>P90503</t>
  </si>
  <si>
    <t>P44504</t>
  </si>
  <si>
    <t>P21200</t>
  </si>
  <si>
    <t>P18341</t>
  </si>
  <si>
    <t>P32178</t>
  </si>
  <si>
    <t>P30272</t>
  </si>
  <si>
    <t>P51175</t>
  </si>
  <si>
    <t>P28734</t>
  </si>
  <si>
    <t>P97612</t>
  </si>
  <si>
    <t>P50607</t>
  </si>
  <si>
    <t>P31243</t>
  </si>
  <si>
    <t>P88085</t>
  </si>
  <si>
    <t>P57393</t>
  </si>
  <si>
    <t>P86818</t>
  </si>
  <si>
    <t>P55700</t>
  </si>
  <si>
    <t>P38104</t>
  </si>
  <si>
    <t>P52004</t>
  </si>
  <si>
    <t>P85071</t>
  </si>
  <si>
    <t>P71466</t>
  </si>
  <si>
    <t>P91449</t>
  </si>
  <si>
    <t>P96995</t>
  </si>
  <si>
    <t>P23118</t>
  </si>
  <si>
    <t>P97727</t>
  </si>
  <si>
    <t>P55256</t>
  </si>
  <si>
    <t>P97713</t>
  </si>
  <si>
    <t>P81012</t>
  </si>
  <si>
    <t>P68866</t>
  </si>
  <si>
    <t>P39135</t>
  </si>
  <si>
    <t>P18334</t>
  </si>
  <si>
    <t>P74250</t>
  </si>
  <si>
    <t>P84919</t>
  </si>
  <si>
    <t>P31576</t>
  </si>
  <si>
    <t>P39638</t>
  </si>
  <si>
    <t>P89008</t>
  </si>
  <si>
    <t>P14599</t>
  </si>
  <si>
    <t>P77767</t>
  </si>
  <si>
    <t>P26146</t>
  </si>
  <si>
    <t>P96240</t>
  </si>
  <si>
    <t>P81418</t>
  </si>
  <si>
    <t>P62389</t>
  </si>
  <si>
    <t>P76150</t>
  </si>
  <si>
    <t>P84564</t>
  </si>
  <si>
    <t>P75653</t>
  </si>
  <si>
    <t>P90572</t>
  </si>
  <si>
    <t>P23457</t>
  </si>
  <si>
    <t>P18803</t>
  </si>
  <si>
    <t>P12247</t>
  </si>
  <si>
    <t>P73510</t>
  </si>
  <si>
    <t>P75245</t>
  </si>
  <si>
    <t>P47833</t>
  </si>
  <si>
    <t>P31732</t>
  </si>
  <si>
    <t>P80361</t>
  </si>
  <si>
    <t>P54204</t>
  </si>
  <si>
    <t>P44785</t>
  </si>
  <si>
    <t>P86451</t>
  </si>
  <si>
    <t>P72445</t>
  </si>
  <si>
    <t>P88695</t>
  </si>
  <si>
    <t>P14658</t>
  </si>
  <si>
    <t>P27138</t>
  </si>
  <si>
    <t>P49039</t>
  </si>
  <si>
    <t>P32253</t>
  </si>
  <si>
    <t>P45900</t>
  </si>
  <si>
    <t>P93826</t>
  </si>
  <si>
    <t>P53510</t>
  </si>
  <si>
    <t>P50498</t>
  </si>
  <si>
    <t>P53311</t>
  </si>
  <si>
    <t>P93892</t>
  </si>
  <si>
    <t>P47409</t>
  </si>
  <si>
    <t>P99563</t>
  </si>
  <si>
    <t>P35246</t>
  </si>
  <si>
    <t>P52757</t>
  </si>
  <si>
    <t>P22248</t>
  </si>
  <si>
    <t>P11992</t>
  </si>
  <si>
    <t>P30671</t>
  </si>
  <si>
    <t>P88881</t>
  </si>
  <si>
    <t>P58885</t>
  </si>
  <si>
    <t>P94667</t>
  </si>
  <si>
    <t>P63971</t>
  </si>
  <si>
    <t>P82358</t>
  </si>
  <si>
    <t>P68141</t>
  </si>
  <si>
    <t>P99175</t>
  </si>
  <si>
    <t>P29967</t>
  </si>
  <si>
    <t>P54432</t>
  </si>
  <si>
    <t>P72106</t>
  </si>
  <si>
    <t>P19312</t>
  </si>
  <si>
    <t>P54216</t>
  </si>
  <si>
    <t>P92192</t>
  </si>
  <si>
    <t>P13907</t>
  </si>
  <si>
    <t>P88583</t>
  </si>
  <si>
    <t>P37213</t>
  </si>
  <si>
    <t>P98884</t>
  </si>
  <si>
    <t>P63651</t>
  </si>
  <si>
    <t>P85730</t>
  </si>
  <si>
    <t>P73199</t>
  </si>
  <si>
    <t>P56628</t>
  </si>
  <si>
    <t>P49338</t>
  </si>
  <si>
    <t>P88268</t>
  </si>
  <si>
    <t>P76445</t>
  </si>
  <si>
    <t>P30083</t>
  </si>
  <si>
    <t>P30278</t>
  </si>
  <si>
    <t>P17592</t>
  </si>
  <si>
    <t>P80137</t>
  </si>
  <si>
    <t>P64315</t>
  </si>
  <si>
    <t>P96226</t>
  </si>
  <si>
    <t>P10138</t>
  </si>
  <si>
    <t>P97825</t>
  </si>
  <si>
    <t>P54923</t>
  </si>
  <si>
    <t>P56977</t>
  </si>
  <si>
    <t>P92448</t>
  </si>
  <si>
    <t>P31917</t>
  </si>
  <si>
    <t>P34028</t>
  </si>
  <si>
    <t>P96185</t>
  </si>
  <si>
    <t>P87547</t>
  </si>
  <si>
    <t>P58841</t>
  </si>
  <si>
    <t>P35934</t>
  </si>
  <si>
    <t>P20135</t>
  </si>
  <si>
    <t>P35219</t>
  </si>
  <si>
    <t>P62442</t>
  </si>
  <si>
    <t>P23653</t>
  </si>
  <si>
    <t>P50158</t>
  </si>
  <si>
    <t>P46088</t>
  </si>
  <si>
    <t>P98505</t>
  </si>
  <si>
    <t>P58291</t>
  </si>
  <si>
    <t>P50320</t>
  </si>
  <si>
    <t>P75626</t>
  </si>
  <si>
    <t>P58822</t>
  </si>
  <si>
    <t>P51533</t>
  </si>
  <si>
    <t>P34043</t>
  </si>
  <si>
    <t>P47359</t>
  </si>
  <si>
    <t>P30193</t>
  </si>
  <si>
    <t>P34886</t>
  </si>
  <si>
    <t>P57848</t>
  </si>
  <si>
    <t>P56692</t>
  </si>
  <si>
    <t>P30611</t>
  </si>
  <si>
    <t>P42126</t>
  </si>
  <si>
    <t>P98337</t>
  </si>
  <si>
    <t>P25376</t>
  </si>
  <si>
    <t>P75480</t>
  </si>
  <si>
    <t>P85947</t>
  </si>
  <si>
    <t>P34522</t>
  </si>
  <si>
    <t>P49654</t>
  </si>
  <si>
    <t>P90794</t>
  </si>
  <si>
    <t>P13977</t>
  </si>
  <si>
    <t>P83859</t>
  </si>
  <si>
    <t>P72489</t>
  </si>
  <si>
    <t>P79090</t>
  </si>
  <si>
    <t>P41760</t>
  </si>
  <si>
    <t>P16359</t>
  </si>
  <si>
    <t>P72712</t>
  </si>
  <si>
    <t>P51033</t>
  </si>
  <si>
    <t>P66740</t>
  </si>
  <si>
    <t>P41549</t>
  </si>
  <si>
    <t>P29783</t>
  </si>
  <si>
    <t>P25107</t>
  </si>
  <si>
    <t>P93665</t>
  </si>
  <si>
    <t>P22982</t>
  </si>
  <si>
    <t>P61491</t>
  </si>
  <si>
    <t>P48529</t>
  </si>
  <si>
    <t>P68199</t>
  </si>
  <si>
    <t>P59818</t>
  </si>
  <si>
    <t>P68306</t>
  </si>
  <si>
    <t>P12322</t>
  </si>
  <si>
    <t>P18988</t>
  </si>
  <si>
    <t>P53910</t>
  </si>
  <si>
    <t>P21978</t>
  </si>
  <si>
    <t>P70429</t>
  </si>
  <si>
    <t>P71797</t>
  </si>
  <si>
    <t>P49095</t>
  </si>
  <si>
    <t>P51409</t>
  </si>
  <si>
    <t>P79594</t>
  </si>
  <si>
    <t>P23228</t>
  </si>
  <si>
    <t>P66411</t>
  </si>
  <si>
    <t>P53238</t>
  </si>
  <si>
    <t>P95510</t>
  </si>
  <si>
    <t>P94506</t>
  </si>
  <si>
    <t>P41060</t>
  </si>
  <si>
    <t>P47138</t>
  </si>
  <si>
    <t>P71698</t>
  </si>
  <si>
    <t>P30291</t>
  </si>
  <si>
    <t>P47241</t>
  </si>
  <si>
    <t>P60898</t>
  </si>
  <si>
    <t>P75745</t>
  </si>
  <si>
    <t>P10037</t>
  </si>
  <si>
    <t>P21633</t>
  </si>
  <si>
    <t>P82265</t>
  </si>
  <si>
    <t>P84045</t>
  </si>
  <si>
    <t>P52853</t>
  </si>
  <si>
    <t>P44281</t>
  </si>
  <si>
    <t>P79919</t>
  </si>
  <si>
    <t>P31362</t>
  </si>
  <si>
    <t>P38884</t>
  </si>
  <si>
    <t>P53508</t>
  </si>
  <si>
    <t>P84003</t>
  </si>
  <si>
    <t>P41215</t>
  </si>
  <si>
    <t>P15343</t>
  </si>
  <si>
    <t>P98136</t>
  </si>
  <si>
    <t>P82580</t>
  </si>
  <si>
    <t>P19152</t>
  </si>
  <si>
    <t>P35106</t>
  </si>
  <si>
    <t>P72065</t>
  </si>
  <si>
    <t>P90927</t>
  </si>
  <si>
    <t>P75177</t>
  </si>
  <si>
    <t>P86426</t>
  </si>
  <si>
    <t>P85922</t>
  </si>
  <si>
    <t>P51276</t>
  </si>
  <si>
    <t>P91986</t>
  </si>
  <si>
    <t>P31289</t>
  </si>
  <si>
    <t>P47731</t>
  </si>
  <si>
    <t>P88527</t>
  </si>
  <si>
    <t>P87791</t>
  </si>
  <si>
    <t>P60642</t>
  </si>
  <si>
    <t>P82907</t>
  </si>
  <si>
    <t>P94985</t>
  </si>
  <si>
    <t>P82426</t>
  </si>
  <si>
    <t>P69669</t>
  </si>
  <si>
    <t>P18527</t>
  </si>
  <si>
    <t>P58329</t>
  </si>
  <si>
    <t>P49455</t>
  </si>
  <si>
    <t>P93732</t>
  </si>
  <si>
    <t>P92955</t>
  </si>
  <si>
    <t>P78716</t>
  </si>
  <si>
    <t>P32845</t>
  </si>
  <si>
    <t>P60400</t>
  </si>
  <si>
    <t>P61431</t>
  </si>
  <si>
    <t>P39756</t>
  </si>
  <si>
    <t>P11920</t>
  </si>
  <si>
    <t>P70729</t>
  </si>
  <si>
    <t>P68745</t>
  </si>
  <si>
    <t>P52021</t>
  </si>
  <si>
    <t>P39740</t>
  </si>
  <si>
    <t>P18031</t>
  </si>
  <si>
    <t>P93043</t>
  </si>
  <si>
    <t>P83942</t>
  </si>
  <si>
    <t>P77786</t>
  </si>
  <si>
    <t>P58501</t>
  </si>
  <si>
    <t>P78665</t>
  </si>
  <si>
    <t>P76610</t>
  </si>
  <si>
    <t>P76817</t>
  </si>
  <si>
    <t>P18731</t>
  </si>
  <si>
    <t>P49983</t>
  </si>
  <si>
    <t>P44809</t>
  </si>
  <si>
    <t>P29105</t>
  </si>
  <si>
    <t>P18408</t>
  </si>
  <si>
    <t>P50186</t>
  </si>
  <si>
    <t>P63126</t>
  </si>
  <si>
    <t>P98908</t>
  </si>
  <si>
    <t>P11061</t>
  </si>
  <si>
    <t>P24885</t>
  </si>
  <si>
    <t>P76969</t>
  </si>
  <si>
    <t>P66492</t>
  </si>
  <si>
    <t>P49064</t>
  </si>
  <si>
    <t>P78393</t>
  </si>
  <si>
    <t>P24905</t>
  </si>
  <si>
    <t>P79936</t>
  </si>
  <si>
    <t>P51723</t>
  </si>
  <si>
    <t>P73303</t>
  </si>
  <si>
    <t>P82097</t>
  </si>
  <si>
    <t>P63333</t>
  </si>
  <si>
    <t>P17286</t>
  </si>
  <si>
    <t>P30983</t>
  </si>
  <si>
    <t>P16418</t>
  </si>
  <si>
    <t>P88370</t>
  </si>
  <si>
    <t>P98028</t>
  </si>
  <si>
    <t>P81249</t>
  </si>
  <si>
    <t>P81807</t>
  </si>
  <si>
    <t>P33244</t>
  </si>
  <si>
    <t>P65633</t>
  </si>
  <si>
    <t>P19991</t>
  </si>
  <si>
    <t>P25861</t>
  </si>
  <si>
    <t>P80906</t>
  </si>
  <si>
    <t>P43241</t>
  </si>
  <si>
    <t>P37658</t>
  </si>
  <si>
    <t>P57064</t>
  </si>
  <si>
    <t>P25696</t>
  </si>
  <si>
    <t>P75460</t>
  </si>
  <si>
    <t>P96477</t>
  </si>
  <si>
    <t>P56339</t>
  </si>
  <si>
    <t>P83971</t>
  </si>
  <si>
    <t>P23259</t>
  </si>
  <si>
    <t>P50708</t>
  </si>
  <si>
    <t>P84704</t>
  </si>
  <si>
    <t>P16896</t>
  </si>
  <si>
    <t>P24895</t>
  </si>
  <si>
    <t>P19067</t>
  </si>
  <si>
    <t>P94493</t>
  </si>
  <si>
    <t>P14059</t>
  </si>
  <si>
    <t>P75072</t>
  </si>
  <si>
    <t>P20979</t>
  </si>
  <si>
    <t>P11658</t>
  </si>
  <si>
    <t>P86448</t>
  </si>
  <si>
    <t>P44423</t>
  </si>
  <si>
    <t>P94736</t>
  </si>
  <si>
    <t>P66117</t>
  </si>
  <si>
    <t>P24326</t>
  </si>
  <si>
    <t>P75510</t>
  </si>
  <si>
    <t>P82835</t>
  </si>
  <si>
    <t>P88253</t>
  </si>
  <si>
    <t>P28156</t>
  </si>
  <si>
    <t>P35065</t>
  </si>
  <si>
    <t>P37003</t>
  </si>
  <si>
    <t>P58009</t>
  </si>
  <si>
    <t>P78567</t>
  </si>
  <si>
    <t>P59945</t>
  </si>
  <si>
    <t>P73620</t>
  </si>
  <si>
    <t>P52440</t>
  </si>
  <si>
    <t>P33211</t>
  </si>
  <si>
    <t>P92492</t>
  </si>
  <si>
    <t>P94355</t>
  </si>
  <si>
    <t>P11947</t>
  </si>
  <si>
    <t>P29891</t>
  </si>
  <si>
    <t>P67000</t>
  </si>
  <si>
    <t>P36445</t>
  </si>
  <si>
    <t>P12512</t>
  </si>
  <si>
    <t>P79531</t>
  </si>
  <si>
    <t>P12857</t>
  </si>
  <si>
    <t>P63603</t>
  </si>
  <si>
    <t>P38841</t>
  </si>
  <si>
    <t>P63574</t>
  </si>
  <si>
    <t>P46779</t>
  </si>
  <si>
    <t>P70138</t>
  </si>
  <si>
    <t>P85109</t>
  </si>
  <si>
    <t>P80114</t>
  </si>
  <si>
    <t>P73083</t>
  </si>
  <si>
    <t>P16252</t>
  </si>
  <si>
    <t>P84510</t>
  </si>
  <si>
    <t>P36563</t>
  </si>
  <si>
    <t>P50109</t>
  </si>
  <si>
    <t>P37531</t>
  </si>
  <si>
    <t>P60954</t>
  </si>
  <si>
    <t>P61135</t>
  </si>
  <si>
    <t>P80784</t>
  </si>
  <si>
    <t>P93872</t>
  </si>
  <si>
    <t>P37999</t>
  </si>
  <si>
    <t>P65075</t>
  </si>
  <si>
    <t>P13699</t>
  </si>
  <si>
    <t>P84757</t>
  </si>
  <si>
    <t>P62693</t>
  </si>
  <si>
    <t>P58391</t>
  </si>
  <si>
    <t>P51650</t>
  </si>
  <si>
    <t>P98386</t>
  </si>
  <si>
    <t>P21836</t>
  </si>
  <si>
    <t>P73002</t>
  </si>
  <si>
    <t>P78752</t>
  </si>
  <si>
    <t>P37790</t>
  </si>
  <si>
    <t>P12721</t>
  </si>
  <si>
    <t>P21489</t>
  </si>
  <si>
    <t>P59378</t>
  </si>
  <si>
    <t>P41626</t>
  </si>
  <si>
    <t>P57937</t>
  </si>
  <si>
    <t>P90575</t>
  </si>
  <si>
    <t>P74322</t>
  </si>
  <si>
    <t>P38651</t>
  </si>
  <si>
    <t>P30560</t>
  </si>
  <si>
    <t>P83004</t>
  </si>
  <si>
    <t>P31316</t>
  </si>
  <si>
    <t>P73285</t>
  </si>
  <si>
    <t>P36046</t>
  </si>
  <si>
    <t>P44494</t>
  </si>
  <si>
    <t>P13658</t>
  </si>
  <si>
    <t>P39296</t>
  </si>
  <si>
    <t>P34626</t>
  </si>
  <si>
    <t>P50305</t>
  </si>
  <si>
    <t>P93730</t>
  </si>
  <si>
    <t>P21681</t>
  </si>
  <si>
    <t>P95179</t>
  </si>
  <si>
    <t>P65264</t>
  </si>
  <si>
    <t>P38111</t>
  </si>
  <si>
    <t>P32301</t>
  </si>
  <si>
    <t>P79183</t>
  </si>
  <si>
    <t>P86354</t>
  </si>
  <si>
    <t>P46329</t>
  </si>
  <si>
    <t>P50689</t>
  </si>
  <si>
    <t>P45439</t>
  </si>
  <si>
    <t>P81848</t>
  </si>
  <si>
    <t>P34757</t>
  </si>
  <si>
    <t>P47759</t>
  </si>
  <si>
    <t>P23863</t>
  </si>
  <si>
    <t>P68523</t>
  </si>
  <si>
    <t>P31853</t>
  </si>
  <si>
    <t>P65496</t>
  </si>
  <si>
    <t>P70017</t>
  </si>
  <si>
    <t>P17822</t>
  </si>
  <si>
    <t>P68442</t>
  </si>
  <si>
    <t>P51071</t>
  </si>
  <si>
    <t>P55508</t>
  </si>
  <si>
    <t>P50436</t>
  </si>
  <si>
    <t>P36106</t>
  </si>
  <si>
    <t>P86289</t>
  </si>
  <si>
    <t>P48888</t>
  </si>
  <si>
    <t>P33557</t>
  </si>
  <si>
    <t>P44106</t>
  </si>
  <si>
    <t>P55368</t>
  </si>
  <si>
    <t>P53541</t>
  </si>
  <si>
    <t>P92984</t>
  </si>
  <si>
    <t>P13283</t>
  </si>
  <si>
    <t>P21291</t>
  </si>
  <si>
    <t>P66604</t>
  </si>
  <si>
    <t>P34554</t>
  </si>
  <si>
    <t>P73109</t>
  </si>
  <si>
    <t>P62575</t>
  </si>
  <si>
    <t>P59781</t>
  </si>
  <si>
    <t>P44414</t>
  </si>
  <si>
    <t>P90877</t>
  </si>
  <si>
    <t>P44339</t>
  </si>
  <si>
    <t>P97160</t>
  </si>
  <si>
    <t>P24008</t>
  </si>
  <si>
    <t>P81182</t>
  </si>
  <si>
    <t>P89139</t>
  </si>
  <si>
    <t>P62202</t>
  </si>
  <si>
    <t>P89604</t>
  </si>
  <si>
    <t>P89631</t>
  </si>
  <si>
    <t>P96913</t>
  </si>
  <si>
    <t>P12674</t>
  </si>
  <si>
    <t>P23280</t>
  </si>
  <si>
    <t>P37633</t>
  </si>
  <si>
    <t>P65404</t>
  </si>
  <si>
    <t>P96571</t>
  </si>
  <si>
    <t>P67830</t>
  </si>
  <si>
    <t>P74162</t>
  </si>
  <si>
    <t>P54327</t>
  </si>
  <si>
    <t>P39477</t>
  </si>
  <si>
    <t>P25811</t>
  </si>
  <si>
    <t>P95063</t>
  </si>
  <si>
    <t>P41452</t>
  </si>
  <si>
    <t>P59076</t>
  </si>
  <si>
    <t>P44815</t>
  </si>
  <si>
    <t>P62303</t>
  </si>
  <si>
    <t>P46080</t>
  </si>
  <si>
    <t>P12882</t>
  </si>
  <si>
    <t>P67159</t>
  </si>
  <si>
    <t>P64538</t>
  </si>
  <si>
    <t>P89058</t>
  </si>
  <si>
    <t>P25386</t>
  </si>
  <si>
    <t>P63277</t>
  </si>
  <si>
    <t>P87055</t>
  </si>
  <si>
    <t>P21089</t>
  </si>
  <si>
    <t>P88070</t>
  </si>
  <si>
    <t>P71552</t>
  </si>
  <si>
    <t>P67026</t>
  </si>
  <si>
    <t>P47346</t>
  </si>
  <si>
    <t>P47542</t>
  </si>
  <si>
    <t>P62068</t>
  </si>
  <si>
    <t>P91611</t>
  </si>
  <si>
    <t>P19194</t>
  </si>
  <si>
    <t>P54497</t>
  </si>
  <si>
    <t>P99974</t>
  </si>
  <si>
    <t>P74445</t>
  </si>
  <si>
    <t>P88427</t>
  </si>
  <si>
    <t>P11291</t>
  </si>
  <si>
    <t>P94563</t>
  </si>
  <si>
    <t>P97658</t>
  </si>
  <si>
    <t>P50585</t>
  </si>
  <si>
    <t>P75354</t>
  </si>
  <si>
    <t>P66202</t>
  </si>
  <si>
    <t>P70535</t>
  </si>
  <si>
    <t>P61695</t>
  </si>
  <si>
    <t>P89723</t>
  </si>
  <si>
    <t>P41841</t>
  </si>
  <si>
    <t>P10810</t>
  </si>
  <si>
    <t>P80615</t>
  </si>
  <si>
    <t>P73790</t>
  </si>
  <si>
    <t>P70679</t>
  </si>
  <si>
    <t>P25375</t>
  </si>
  <si>
    <t>P58199</t>
  </si>
  <si>
    <t>P14764</t>
  </si>
  <si>
    <t>P63841</t>
  </si>
  <si>
    <t>P24906</t>
  </si>
  <si>
    <t>P85920</t>
  </si>
  <si>
    <t>P81713</t>
  </si>
  <si>
    <t>P26701</t>
  </si>
  <si>
    <t>P30833</t>
  </si>
  <si>
    <t>P89905</t>
  </si>
  <si>
    <t>P79863</t>
  </si>
  <si>
    <t>P89524</t>
  </si>
  <si>
    <t>P55115</t>
  </si>
  <si>
    <t>P22454</t>
  </si>
  <si>
    <t>P58665</t>
  </si>
  <si>
    <t>P23047</t>
  </si>
  <si>
    <t>P94495</t>
  </si>
  <si>
    <t>P29776</t>
  </si>
  <si>
    <t>P12601</t>
  </si>
  <si>
    <t>P37444</t>
  </si>
  <si>
    <t>P54025</t>
  </si>
  <si>
    <t>P46657</t>
  </si>
  <si>
    <t>P89681</t>
  </si>
  <si>
    <t>P55511</t>
  </si>
  <si>
    <t>P59740</t>
  </si>
  <si>
    <t>P53978</t>
  </si>
  <si>
    <t>P32873</t>
  </si>
  <si>
    <t>P71422</t>
  </si>
  <si>
    <t>P55445</t>
  </si>
  <si>
    <t>P93936</t>
  </si>
  <si>
    <t>P19881</t>
  </si>
  <si>
    <t>P26707</t>
  </si>
  <si>
    <t>P15990</t>
  </si>
  <si>
    <t>P14491</t>
  </si>
  <si>
    <t>P99100</t>
  </si>
  <si>
    <t>P43684</t>
  </si>
  <si>
    <t>P99251</t>
  </si>
  <si>
    <t>P45268</t>
  </si>
  <si>
    <t>P33159</t>
  </si>
  <si>
    <t>P51015</t>
  </si>
  <si>
    <t>P82857</t>
  </si>
  <si>
    <t>P81162</t>
  </si>
  <si>
    <t>P13688</t>
  </si>
  <si>
    <t>P74463</t>
  </si>
  <si>
    <t>P26843</t>
  </si>
  <si>
    <t>P73226</t>
  </si>
  <si>
    <t>P11331</t>
  </si>
  <si>
    <t>P82668</t>
  </si>
  <si>
    <t>P15530</t>
  </si>
  <si>
    <t>P99947</t>
  </si>
  <si>
    <t>P36760</t>
  </si>
  <si>
    <t>P71937</t>
  </si>
  <si>
    <t>P68553</t>
  </si>
  <si>
    <t>P90042</t>
  </si>
  <si>
    <t>P35157</t>
  </si>
  <si>
    <t>P91747</t>
  </si>
  <si>
    <t>P76622</t>
  </si>
  <si>
    <t>P70191</t>
  </si>
  <si>
    <t>P97607</t>
  </si>
  <si>
    <t>P34503</t>
  </si>
  <si>
    <t>P89578</t>
  </si>
  <si>
    <t>P63950</t>
  </si>
  <si>
    <t>P29850</t>
  </si>
  <si>
    <t>P87365</t>
  </si>
  <si>
    <t>P72481</t>
  </si>
  <si>
    <t>P95231</t>
  </si>
  <si>
    <t>P68436</t>
  </si>
  <si>
    <t>P88520</t>
  </si>
  <si>
    <t>P84102</t>
  </si>
  <si>
    <t>P12946</t>
  </si>
  <si>
    <t>P90767</t>
  </si>
  <si>
    <t>P61881</t>
  </si>
  <si>
    <t>P89579</t>
  </si>
  <si>
    <t>P49210</t>
  </si>
  <si>
    <t>P71530</t>
  </si>
  <si>
    <t>P99533</t>
  </si>
  <si>
    <t>P51830</t>
  </si>
  <si>
    <t>P34844</t>
  </si>
  <si>
    <t>P29663</t>
  </si>
  <si>
    <t>P85211</t>
  </si>
  <si>
    <t>P76359</t>
  </si>
  <si>
    <t>P80798</t>
  </si>
  <si>
    <t>P77251</t>
  </si>
  <si>
    <t>P81940</t>
  </si>
  <si>
    <t>P78755</t>
  </si>
  <si>
    <t>P65380</t>
  </si>
  <si>
    <t>P78074</t>
  </si>
  <si>
    <t>P87949</t>
  </si>
  <si>
    <t>P55129</t>
  </si>
  <si>
    <t>P52071</t>
  </si>
  <si>
    <t>P65945</t>
  </si>
  <si>
    <t>P33310</t>
  </si>
  <si>
    <t>P26996</t>
  </si>
  <si>
    <t>P96615</t>
  </si>
  <si>
    <t>P31646</t>
  </si>
  <si>
    <t>P56669</t>
  </si>
  <si>
    <t>P50194</t>
  </si>
  <si>
    <t>P88895</t>
  </si>
  <si>
    <t>P76312</t>
  </si>
  <si>
    <t>P60212</t>
  </si>
  <si>
    <t>P79669</t>
  </si>
  <si>
    <t>P68207</t>
  </si>
  <si>
    <t>P51890</t>
  </si>
  <si>
    <t>P89796</t>
  </si>
  <si>
    <t>P57865</t>
  </si>
  <si>
    <t>P35068</t>
  </si>
  <si>
    <t>P60575</t>
  </si>
  <si>
    <t>P29442</t>
  </si>
  <si>
    <t>P26353</t>
  </si>
  <si>
    <t>P50271</t>
  </si>
  <si>
    <t>P87370</t>
  </si>
  <si>
    <t>P77755</t>
  </si>
  <si>
    <t>P28334</t>
  </si>
  <si>
    <t>P23302</t>
  </si>
  <si>
    <t>P23663</t>
  </si>
  <si>
    <t>P63689</t>
  </si>
  <si>
    <t>P97665</t>
  </si>
  <si>
    <t>P97618</t>
  </si>
  <si>
    <t>P25081</t>
  </si>
  <si>
    <t>P16259</t>
  </si>
  <si>
    <t>P69413</t>
  </si>
  <si>
    <t>P84591</t>
  </si>
  <si>
    <t>P41170</t>
  </si>
  <si>
    <t>P86954</t>
  </si>
  <si>
    <t>P22351</t>
  </si>
  <si>
    <t>P51386</t>
  </si>
  <si>
    <t>P43414</t>
  </si>
  <si>
    <t>P69293</t>
  </si>
  <si>
    <t>P98668</t>
  </si>
  <si>
    <t>P86099</t>
  </si>
  <si>
    <t>P55358</t>
  </si>
  <si>
    <t>P72918</t>
  </si>
  <si>
    <t>P51072</t>
  </si>
  <si>
    <t>P37135</t>
  </si>
  <si>
    <t>P78465</t>
  </si>
  <si>
    <t>P96007</t>
  </si>
  <si>
    <t>P10125</t>
  </si>
  <si>
    <t>P99587</t>
  </si>
  <si>
    <t>P80937</t>
  </si>
  <si>
    <t>P35652</t>
  </si>
  <si>
    <t>P63782</t>
  </si>
  <si>
    <t>P40677</t>
  </si>
  <si>
    <t>P49037</t>
  </si>
  <si>
    <t>P11425</t>
  </si>
  <si>
    <t>P86153</t>
  </si>
  <si>
    <t>P60288</t>
  </si>
  <si>
    <t>P92546</t>
  </si>
  <si>
    <t>P73498</t>
  </si>
  <si>
    <t>P93274</t>
  </si>
  <si>
    <t>P91839</t>
  </si>
  <si>
    <t>P66686</t>
  </si>
  <si>
    <t>P21995</t>
  </si>
  <si>
    <t>P23761</t>
  </si>
  <si>
    <t>P95797</t>
  </si>
  <si>
    <t>P15705</t>
  </si>
  <si>
    <t>P87939</t>
  </si>
  <si>
    <t>P65538</t>
  </si>
  <si>
    <t>P39775</t>
  </si>
  <si>
    <t>P13371</t>
  </si>
  <si>
    <t>P31502</t>
  </si>
  <si>
    <t>P71088</t>
  </si>
  <si>
    <t>P48008</t>
  </si>
  <si>
    <t>P99599</t>
  </si>
  <si>
    <t>P75770</t>
  </si>
  <si>
    <t>P96824</t>
  </si>
  <si>
    <t>P63558</t>
  </si>
  <si>
    <t>P61395</t>
  </si>
  <si>
    <t>P55458</t>
  </si>
  <si>
    <t>P62324</t>
  </si>
  <si>
    <t>P22486</t>
  </si>
  <si>
    <t>P45959</t>
  </si>
  <si>
    <t>P17086</t>
  </si>
  <si>
    <t>P85535</t>
  </si>
  <si>
    <t>P60882</t>
  </si>
  <si>
    <t>P17768</t>
  </si>
  <si>
    <t>P28742</t>
  </si>
  <si>
    <t>P93587</t>
  </si>
  <si>
    <t>P96387</t>
  </si>
  <si>
    <t>P24553</t>
  </si>
  <si>
    <t>P31973</t>
  </si>
  <si>
    <t>P77033</t>
  </si>
  <si>
    <t>P45135</t>
  </si>
  <si>
    <t>P10443</t>
  </si>
  <si>
    <t>P26646</t>
  </si>
  <si>
    <t>P38440</t>
  </si>
  <si>
    <t>P56715</t>
  </si>
  <si>
    <t>P24379</t>
  </si>
  <si>
    <t>P90288</t>
  </si>
  <si>
    <t>P83052</t>
  </si>
  <si>
    <t>P38749</t>
  </si>
  <si>
    <t>P24644</t>
  </si>
  <si>
    <t>P72670</t>
  </si>
  <si>
    <t>P85819</t>
  </si>
  <si>
    <t>P42043</t>
  </si>
  <si>
    <t>P28987</t>
  </si>
  <si>
    <t>P77904</t>
  </si>
  <si>
    <t>P92490</t>
  </si>
  <si>
    <t>P83534</t>
  </si>
  <si>
    <t>P71391</t>
  </si>
  <si>
    <t>P72954</t>
  </si>
  <si>
    <t>P30267</t>
  </si>
  <si>
    <t>P11727</t>
  </si>
  <si>
    <t>P45124</t>
  </si>
  <si>
    <t>P51656</t>
  </si>
  <si>
    <t>P39213</t>
  </si>
  <si>
    <t>P88937</t>
  </si>
  <si>
    <t>P17174</t>
  </si>
  <si>
    <t>P68401</t>
  </si>
  <si>
    <t>P70124</t>
  </si>
  <si>
    <t>P18837</t>
  </si>
  <si>
    <t>P89691</t>
  </si>
  <si>
    <t>P97305</t>
  </si>
  <si>
    <t>P75266</t>
  </si>
  <si>
    <t>P18952</t>
  </si>
  <si>
    <t>P55812</t>
  </si>
  <si>
    <t>P32378</t>
  </si>
  <si>
    <t>P93580</t>
  </si>
  <si>
    <t>P61032</t>
  </si>
  <si>
    <t>P22319</t>
  </si>
  <si>
    <t>P11962</t>
  </si>
  <si>
    <t>P39682</t>
  </si>
  <si>
    <t>P86210</t>
  </si>
  <si>
    <t>P80707</t>
  </si>
  <si>
    <t>P67548</t>
  </si>
  <si>
    <t>P32017</t>
  </si>
  <si>
    <t>P91788</t>
  </si>
  <si>
    <t>P27005</t>
  </si>
  <si>
    <t>P82981</t>
  </si>
  <si>
    <t>P18258</t>
  </si>
  <si>
    <t>P33743</t>
  </si>
  <si>
    <t>P16303</t>
  </si>
  <si>
    <t>P38075</t>
  </si>
  <si>
    <t>P53937</t>
  </si>
  <si>
    <t>P33795</t>
  </si>
  <si>
    <t>P98383</t>
  </si>
  <si>
    <t>P99786</t>
  </si>
  <si>
    <t>P42153</t>
  </si>
  <si>
    <t>P71499</t>
  </si>
  <si>
    <t>P35164</t>
  </si>
  <si>
    <t>P60738</t>
  </si>
  <si>
    <t>P34064</t>
  </si>
  <si>
    <t>P95530</t>
  </si>
  <si>
    <t>P96410</t>
  </si>
  <si>
    <t>P75853</t>
  </si>
  <si>
    <t>P90700</t>
  </si>
  <si>
    <t>P43346</t>
  </si>
  <si>
    <t>P64139</t>
  </si>
  <si>
    <t>P35721</t>
  </si>
  <si>
    <t>P62077</t>
  </si>
  <si>
    <t>P18698</t>
  </si>
  <si>
    <t>P38525</t>
  </si>
  <si>
    <t>P63154</t>
  </si>
  <si>
    <t>P27622</t>
  </si>
  <si>
    <t>P49176</t>
  </si>
  <si>
    <t>P48380</t>
  </si>
  <si>
    <t>P34539</t>
  </si>
  <si>
    <t>P64515</t>
  </si>
  <si>
    <t>P21492</t>
  </si>
  <si>
    <t>P13146</t>
  </si>
  <si>
    <t>P52518</t>
  </si>
  <si>
    <t>P68623</t>
  </si>
  <si>
    <t>P33533</t>
  </si>
  <si>
    <t>P47092</t>
  </si>
  <si>
    <t>P59814</t>
  </si>
  <si>
    <t>P56167</t>
  </si>
  <si>
    <t>P10884</t>
  </si>
  <si>
    <t>P16837</t>
  </si>
  <si>
    <t>P80437</t>
  </si>
  <si>
    <t>P46650</t>
  </si>
  <si>
    <t>P70104</t>
  </si>
  <si>
    <t>P92071</t>
  </si>
  <si>
    <t>P24097</t>
  </si>
  <si>
    <t>P41121</t>
  </si>
  <si>
    <t>P87038</t>
  </si>
  <si>
    <t>P73394</t>
  </si>
  <si>
    <t>P42462</t>
  </si>
  <si>
    <t>P48280</t>
  </si>
  <si>
    <t>P76507</t>
  </si>
  <si>
    <t>P86439</t>
  </si>
  <si>
    <t>P71272</t>
  </si>
  <si>
    <t>P82798</t>
  </si>
  <si>
    <t>P99102</t>
  </si>
  <si>
    <t>P42923</t>
  </si>
  <si>
    <t>P15906</t>
  </si>
  <si>
    <t>P81262</t>
  </si>
  <si>
    <t>P59393</t>
  </si>
  <si>
    <t>P55301</t>
  </si>
  <si>
    <t>P22525</t>
  </si>
  <si>
    <t>P49856</t>
  </si>
  <si>
    <t>P43716</t>
  </si>
  <si>
    <t>P97299</t>
  </si>
  <si>
    <t>P36987</t>
  </si>
  <si>
    <t>P13975</t>
  </si>
  <si>
    <t>P88567</t>
  </si>
  <si>
    <t>P19571</t>
  </si>
  <si>
    <t>P68349</t>
  </si>
  <si>
    <t>P71095</t>
  </si>
  <si>
    <t>P30630</t>
  </si>
  <si>
    <t>P26466</t>
  </si>
  <si>
    <t>P14700</t>
  </si>
  <si>
    <t>P70908</t>
  </si>
  <si>
    <t>P33089</t>
  </si>
  <si>
    <t>P81078</t>
  </si>
  <si>
    <t>P45247</t>
  </si>
  <si>
    <t>P45033</t>
  </si>
  <si>
    <t>P98326</t>
  </si>
  <si>
    <t>P91614</t>
  </si>
  <si>
    <t>P19172</t>
  </si>
  <si>
    <t>P82988</t>
  </si>
  <si>
    <t>P29015</t>
  </si>
  <si>
    <t>P41976</t>
  </si>
  <si>
    <t>P15215</t>
  </si>
  <si>
    <t>P66229</t>
  </si>
  <si>
    <t>P64269</t>
  </si>
  <si>
    <t>P67924</t>
  </si>
  <si>
    <t>P71077</t>
  </si>
  <si>
    <t>P16316</t>
  </si>
  <si>
    <t>P33776</t>
  </si>
  <si>
    <t>P71885</t>
  </si>
  <si>
    <t>P45865</t>
  </si>
  <si>
    <t>P90428</t>
  </si>
  <si>
    <t>P46699</t>
  </si>
  <si>
    <t>P53525</t>
  </si>
  <si>
    <t>P25982</t>
  </si>
  <si>
    <t>P91442</t>
  </si>
  <si>
    <t>P58699</t>
  </si>
  <si>
    <t>P43809</t>
  </si>
  <si>
    <t>P91673</t>
  </si>
  <si>
    <t>P22219</t>
  </si>
  <si>
    <t>P50561</t>
  </si>
  <si>
    <t>P31056</t>
  </si>
  <si>
    <t>P60433</t>
  </si>
  <si>
    <t>P40752</t>
  </si>
  <si>
    <t>P46981</t>
  </si>
  <si>
    <t>P73740</t>
  </si>
  <si>
    <t>P31842</t>
  </si>
  <si>
    <t>P39887</t>
  </si>
  <si>
    <t>P68831</t>
  </si>
  <si>
    <t>P50129</t>
  </si>
  <si>
    <t>P85181</t>
  </si>
  <si>
    <t>P76210</t>
  </si>
  <si>
    <t>P55646</t>
  </si>
  <si>
    <t>P46140</t>
  </si>
  <si>
    <t>P65990</t>
  </si>
  <si>
    <t>P58650</t>
  </si>
  <si>
    <t>P33714</t>
  </si>
  <si>
    <t>P38720</t>
  </si>
  <si>
    <t>P93917</t>
  </si>
  <si>
    <t>P32642</t>
  </si>
  <si>
    <t>P63832</t>
  </si>
  <si>
    <t>P55114</t>
  </si>
  <si>
    <t>P47015</t>
  </si>
  <si>
    <t>P20497</t>
  </si>
  <si>
    <t>P53879</t>
  </si>
  <si>
    <t>P39170</t>
  </si>
  <si>
    <t>P90447</t>
  </si>
  <si>
    <t>P41289</t>
  </si>
  <si>
    <t>P18000</t>
  </si>
  <si>
    <t>P46672</t>
  </si>
  <si>
    <t>P13295</t>
  </si>
  <si>
    <t>P69740</t>
  </si>
  <si>
    <t>P92276</t>
  </si>
  <si>
    <t>P27370</t>
  </si>
  <si>
    <t>P40852</t>
  </si>
  <si>
    <t>P44870</t>
  </si>
  <si>
    <t>P50358</t>
  </si>
  <si>
    <t>P42619</t>
  </si>
  <si>
    <t>P15390</t>
  </si>
  <si>
    <t>P65618</t>
  </si>
  <si>
    <t>P61674</t>
  </si>
  <si>
    <t>P46675</t>
  </si>
  <si>
    <t>P67478</t>
  </si>
  <si>
    <t>P57308</t>
  </si>
  <si>
    <t>P17152</t>
  </si>
  <si>
    <t>P14062</t>
  </si>
  <si>
    <t>P60416</t>
  </si>
  <si>
    <t>P55584</t>
  </si>
  <si>
    <t>P60537</t>
  </si>
  <si>
    <t>P14442</t>
  </si>
  <si>
    <t>P57788</t>
  </si>
  <si>
    <t>P48341</t>
  </si>
  <si>
    <t>P25659</t>
  </si>
  <si>
    <t>P57311</t>
  </si>
  <si>
    <t>P80353</t>
  </si>
  <si>
    <t>P65702</t>
  </si>
  <si>
    <t>P20702</t>
  </si>
  <si>
    <t>P21026</t>
  </si>
  <si>
    <t>P16226</t>
  </si>
  <si>
    <t>P96440</t>
  </si>
  <si>
    <t>P58968</t>
  </si>
  <si>
    <t>P98623</t>
  </si>
  <si>
    <t>P35517</t>
  </si>
  <si>
    <t>P14502</t>
  </si>
  <si>
    <t>P56128</t>
  </si>
  <si>
    <t>P24450</t>
  </si>
  <si>
    <t>P21181</t>
  </si>
  <si>
    <t>P49929</t>
  </si>
  <si>
    <t>P45005</t>
  </si>
  <si>
    <t>P71145</t>
  </si>
  <si>
    <t>P53420</t>
  </si>
  <si>
    <t>P85948</t>
  </si>
  <si>
    <t>P22018</t>
  </si>
  <si>
    <t>P54747</t>
  </si>
  <si>
    <t>P39177</t>
  </si>
  <si>
    <t>P99022</t>
  </si>
  <si>
    <t>P73327</t>
  </si>
  <si>
    <t>P52733</t>
  </si>
  <si>
    <t>P56784</t>
  </si>
  <si>
    <t>P52620</t>
  </si>
  <si>
    <t>P58322</t>
  </si>
  <si>
    <t>P76581</t>
  </si>
  <si>
    <t>P47616</t>
  </si>
  <si>
    <t>P49818</t>
  </si>
  <si>
    <t>P47980</t>
  </si>
  <si>
    <t>P80992</t>
  </si>
  <si>
    <t>P31627</t>
  </si>
  <si>
    <t>P34329</t>
  </si>
  <si>
    <t>P71958</t>
  </si>
  <si>
    <t>P90280</t>
  </si>
  <si>
    <t>P28498</t>
  </si>
  <si>
    <t>P18110</t>
  </si>
  <si>
    <t>P98150</t>
  </si>
  <si>
    <t>P77936</t>
  </si>
  <si>
    <t>P65172</t>
  </si>
  <si>
    <t>P95453</t>
  </si>
  <si>
    <t>P29620</t>
  </si>
  <si>
    <t>P51824</t>
  </si>
  <si>
    <t>P46791</t>
  </si>
  <si>
    <t>P35132</t>
  </si>
  <si>
    <t>P23853</t>
  </si>
  <si>
    <t>P48638</t>
  </si>
  <si>
    <t>P38042</t>
  </si>
  <si>
    <t>P25358</t>
  </si>
  <si>
    <t>P74141</t>
  </si>
  <si>
    <t>P74069</t>
  </si>
  <si>
    <t>P22778</t>
  </si>
  <si>
    <t>P51610</t>
  </si>
  <si>
    <t>P94849</t>
  </si>
  <si>
    <t>P75017</t>
  </si>
  <si>
    <t>P76095</t>
  </si>
  <si>
    <t>P18870</t>
  </si>
  <si>
    <t>P76106</t>
  </si>
  <si>
    <t>P68850</t>
  </si>
  <si>
    <t>P37963</t>
  </si>
  <si>
    <t>P57727</t>
  </si>
  <si>
    <t>P77886</t>
  </si>
  <si>
    <t>P29232</t>
  </si>
  <si>
    <t>P45662</t>
  </si>
  <si>
    <t>P38069</t>
  </si>
  <si>
    <t>P74492</t>
  </si>
  <si>
    <t>P85041</t>
  </si>
  <si>
    <t>P70784</t>
  </si>
  <si>
    <t>P38980</t>
  </si>
  <si>
    <t>P30580</t>
  </si>
  <si>
    <t>P79457</t>
  </si>
  <si>
    <t>P24558</t>
  </si>
  <si>
    <t>P93871</t>
  </si>
  <si>
    <t>P82663</t>
  </si>
  <si>
    <t>P25913</t>
  </si>
  <si>
    <t>P98237</t>
  </si>
  <si>
    <t>P95972</t>
  </si>
  <si>
    <t>P47733</t>
  </si>
  <si>
    <t>P27284</t>
  </si>
  <si>
    <t>P67621</t>
  </si>
  <si>
    <t>P22962</t>
  </si>
  <si>
    <t>P49976</t>
  </si>
  <si>
    <t>P37294</t>
  </si>
  <si>
    <t>P23201</t>
  </si>
  <si>
    <t>P50613</t>
  </si>
  <si>
    <t>P53310</t>
  </si>
  <si>
    <t>P26900</t>
  </si>
  <si>
    <t>P30981</t>
  </si>
  <si>
    <t>P45764</t>
  </si>
  <si>
    <t>P48236</t>
  </si>
  <si>
    <t>P61514</t>
  </si>
  <si>
    <t>P87089</t>
  </si>
  <si>
    <t>P74489</t>
  </si>
  <si>
    <t>P98472</t>
  </si>
  <si>
    <t>P29409</t>
  </si>
  <si>
    <t>P25460</t>
  </si>
  <si>
    <t>P81532</t>
  </si>
  <si>
    <t>P34165</t>
  </si>
  <si>
    <t>P82695</t>
  </si>
  <si>
    <t>P42113</t>
  </si>
  <si>
    <t>P68264</t>
  </si>
  <si>
    <t>P97499</t>
  </si>
  <si>
    <t>P69110</t>
  </si>
  <si>
    <t>P51280</t>
  </si>
  <si>
    <t>P13570</t>
  </si>
  <si>
    <t>P57417</t>
  </si>
  <si>
    <t>P75463</t>
  </si>
  <si>
    <t>P82231</t>
  </si>
  <si>
    <t>P15040</t>
  </si>
  <si>
    <t>P91925</t>
  </si>
  <si>
    <t>P73820</t>
  </si>
  <si>
    <t>P93246</t>
  </si>
  <si>
    <t>P60281</t>
  </si>
  <si>
    <t>P16170</t>
  </si>
  <si>
    <t>P46505</t>
  </si>
  <si>
    <t>P92381</t>
  </si>
  <si>
    <t>P34569</t>
  </si>
  <si>
    <t>P78354</t>
  </si>
  <si>
    <t>P56078</t>
  </si>
  <si>
    <t>P44944</t>
  </si>
  <si>
    <t>P41640</t>
  </si>
  <si>
    <t>P97050</t>
  </si>
  <si>
    <t>P63229</t>
  </si>
  <si>
    <t>P17146</t>
  </si>
  <si>
    <t>P33620</t>
  </si>
  <si>
    <t>P49518</t>
  </si>
  <si>
    <t>P47266</t>
  </si>
  <si>
    <t>P86658</t>
  </si>
  <si>
    <t>P47767</t>
  </si>
  <si>
    <t>P59899</t>
  </si>
  <si>
    <t>P36181</t>
  </si>
  <si>
    <t>P26112</t>
  </si>
  <si>
    <t>P40230</t>
  </si>
  <si>
    <t>P68731</t>
  </si>
  <si>
    <t>P26194</t>
  </si>
  <si>
    <t>P62117</t>
  </si>
  <si>
    <t>P35275</t>
  </si>
  <si>
    <t>P75009</t>
  </si>
  <si>
    <t>P38919</t>
  </si>
  <si>
    <t>P95266</t>
  </si>
  <si>
    <t>P34142</t>
  </si>
  <si>
    <t>P65569</t>
  </si>
  <si>
    <t>P38150</t>
  </si>
  <si>
    <t>P14391</t>
  </si>
  <si>
    <t>P18649</t>
  </si>
  <si>
    <t>P17498</t>
  </si>
  <si>
    <t>P22476</t>
  </si>
  <si>
    <t>P60060</t>
  </si>
  <si>
    <t>P66832</t>
  </si>
  <si>
    <t>P34699</t>
  </si>
  <si>
    <t>P50057</t>
  </si>
  <si>
    <t>P16643</t>
  </si>
  <si>
    <t>P54728</t>
  </si>
  <si>
    <t>P11171</t>
  </si>
  <si>
    <t>P94691</t>
  </si>
  <si>
    <t>P27178</t>
  </si>
  <si>
    <t>P66466</t>
  </si>
  <si>
    <t>P35880</t>
  </si>
  <si>
    <t>P86730</t>
  </si>
  <si>
    <t>P95732</t>
  </si>
  <si>
    <t>P38108</t>
  </si>
  <si>
    <t>P41296</t>
  </si>
  <si>
    <t>P88578</t>
  </si>
  <si>
    <t>P46634</t>
  </si>
  <si>
    <t>P89608</t>
  </si>
  <si>
    <t>P62255</t>
  </si>
  <si>
    <t>P40910</t>
  </si>
  <si>
    <t>P99297</t>
  </si>
  <si>
    <t>P52045</t>
  </si>
  <si>
    <t>P80864</t>
  </si>
  <si>
    <t>P15102</t>
  </si>
  <si>
    <t>P50254</t>
  </si>
  <si>
    <t>P73222</t>
  </si>
  <si>
    <t>P30821</t>
  </si>
  <si>
    <t>P19483</t>
  </si>
  <si>
    <t>P56881</t>
  </si>
  <si>
    <t>P18066</t>
  </si>
  <si>
    <t>P79291</t>
  </si>
  <si>
    <t>P62390</t>
  </si>
  <si>
    <t>P34720</t>
  </si>
  <si>
    <t>P83102</t>
  </si>
  <si>
    <t>P87827</t>
  </si>
  <si>
    <t>P82875</t>
  </si>
  <si>
    <t>P29322</t>
  </si>
  <si>
    <t>P69775</t>
  </si>
  <si>
    <t>P17123</t>
  </si>
  <si>
    <t>P92421</t>
  </si>
  <si>
    <t>P92452</t>
  </si>
  <si>
    <t>P87065</t>
  </si>
  <si>
    <t>P32704</t>
  </si>
  <si>
    <t>P12740</t>
  </si>
  <si>
    <t>P70618</t>
  </si>
  <si>
    <t>P21847</t>
  </si>
  <si>
    <t>P25648</t>
  </si>
  <si>
    <t>P36924</t>
  </si>
  <si>
    <t>P26290</t>
  </si>
  <si>
    <t>P63844</t>
  </si>
  <si>
    <t>P26041</t>
  </si>
  <si>
    <t>P11227</t>
  </si>
  <si>
    <t>P50767</t>
  </si>
  <si>
    <t>P84150</t>
  </si>
  <si>
    <t>P90740</t>
  </si>
  <si>
    <t>P13753</t>
  </si>
  <si>
    <t>P21593</t>
  </si>
  <si>
    <t>P44782</t>
  </si>
  <si>
    <t>P58294</t>
  </si>
  <si>
    <t>P17780</t>
  </si>
  <si>
    <t>P68039</t>
  </si>
  <si>
    <t>P42883</t>
  </si>
  <si>
    <t>P81763</t>
  </si>
  <si>
    <t>P38640</t>
  </si>
  <si>
    <t>P74932</t>
  </si>
  <si>
    <t>P89360</t>
  </si>
  <si>
    <t>P11583</t>
  </si>
  <si>
    <t>P86641</t>
  </si>
  <si>
    <t>P80527</t>
  </si>
  <si>
    <t>P35229</t>
  </si>
  <si>
    <t>P25253</t>
  </si>
  <si>
    <t>P92412</t>
  </si>
  <si>
    <t>P59726</t>
  </si>
  <si>
    <t>P77817</t>
  </si>
  <si>
    <t>P46972</t>
  </si>
  <si>
    <t>P56645</t>
  </si>
  <si>
    <t>P14611</t>
  </si>
  <si>
    <t>P35680</t>
  </si>
  <si>
    <t>P72853</t>
  </si>
  <si>
    <t>P48679</t>
  </si>
  <si>
    <t>P46846</t>
  </si>
  <si>
    <t>P53930</t>
  </si>
  <si>
    <t>P31184</t>
  </si>
  <si>
    <t>P65242</t>
  </si>
  <si>
    <t>P15890</t>
  </si>
  <si>
    <t>P90866</t>
  </si>
  <si>
    <t>P29279</t>
  </si>
  <si>
    <t>P35760</t>
  </si>
  <si>
    <t>P32286</t>
  </si>
  <si>
    <t>P46938</t>
  </si>
  <si>
    <t>P21368</t>
  </si>
  <si>
    <t>P86808</t>
  </si>
  <si>
    <t>P35858</t>
  </si>
  <si>
    <t>P27592</t>
  </si>
  <si>
    <t>P26667</t>
  </si>
  <si>
    <t>P94012</t>
  </si>
  <si>
    <t>P46860</t>
  </si>
  <si>
    <t>P63343</t>
  </si>
  <si>
    <t>P64840</t>
  </si>
  <si>
    <t>P13585</t>
  </si>
  <si>
    <t>P61146</t>
  </si>
  <si>
    <t>P42731</t>
  </si>
  <si>
    <t>P46658</t>
  </si>
  <si>
    <t>P13325</t>
  </si>
  <si>
    <t>P55339</t>
  </si>
  <si>
    <t>P76293</t>
  </si>
  <si>
    <t>P65071</t>
  </si>
  <si>
    <t>P97378</t>
  </si>
  <si>
    <t>P19014</t>
  </si>
  <si>
    <t>P61518</t>
  </si>
  <si>
    <t>P61751</t>
  </si>
  <si>
    <t>P25395</t>
  </si>
  <si>
    <t>P37567</t>
  </si>
  <si>
    <t>P57655</t>
  </si>
  <si>
    <t>P85974</t>
  </si>
  <si>
    <t>P62406</t>
  </si>
  <si>
    <t>P56733</t>
  </si>
  <si>
    <t>P18805</t>
  </si>
  <si>
    <t>P33485</t>
  </si>
  <si>
    <t>P65046</t>
  </si>
  <si>
    <t>P86231</t>
  </si>
  <si>
    <t>P29586</t>
  </si>
  <si>
    <t>P87613</t>
  </si>
  <si>
    <t>P28933</t>
  </si>
  <si>
    <t>P28677</t>
  </si>
  <si>
    <t>P96709</t>
  </si>
  <si>
    <t>P81709</t>
  </si>
  <si>
    <t>P19608</t>
  </si>
  <si>
    <t>P63213</t>
  </si>
  <si>
    <t>P30047</t>
  </si>
  <si>
    <t>P44659</t>
  </si>
  <si>
    <t>P26922</t>
  </si>
  <si>
    <t>P88989</t>
  </si>
  <si>
    <t>P67285</t>
  </si>
  <si>
    <t>P42857</t>
  </si>
  <si>
    <t>P84952</t>
  </si>
  <si>
    <t>P55522</t>
  </si>
  <si>
    <t>P88532</t>
  </si>
  <si>
    <t>P63912</t>
  </si>
  <si>
    <t>P66533</t>
  </si>
  <si>
    <t>P71026</t>
  </si>
  <si>
    <t>P37680</t>
  </si>
  <si>
    <t>P69926</t>
  </si>
  <si>
    <t>P23742</t>
  </si>
  <si>
    <t>P39249</t>
  </si>
  <si>
    <t>P56938</t>
  </si>
  <si>
    <t>P93521</t>
  </si>
  <si>
    <t>P37256</t>
  </si>
  <si>
    <t>P32872</t>
  </si>
  <si>
    <t>P25961</t>
  </si>
  <si>
    <t>P61542</t>
  </si>
  <si>
    <t>P87491</t>
  </si>
  <si>
    <t>P32822</t>
  </si>
  <si>
    <t>P12496</t>
  </si>
  <si>
    <t>P20439</t>
  </si>
  <si>
    <t>P58794</t>
  </si>
  <si>
    <t>P63411</t>
  </si>
  <si>
    <t>P38729</t>
  </si>
  <si>
    <t>P67579</t>
  </si>
  <si>
    <t>P45452</t>
  </si>
  <si>
    <t>P62497</t>
  </si>
  <si>
    <t>P94954</t>
  </si>
  <si>
    <t>P78625</t>
  </si>
  <si>
    <t>P71785</t>
  </si>
  <si>
    <t>P98944</t>
  </si>
  <si>
    <t>P22866</t>
  </si>
  <si>
    <t>P39186</t>
  </si>
  <si>
    <t>P19038</t>
  </si>
  <si>
    <t>P87085</t>
  </si>
  <si>
    <t>P76200</t>
  </si>
  <si>
    <t>P65642</t>
  </si>
  <si>
    <t>P65582</t>
  </si>
  <si>
    <t>P53847</t>
  </si>
  <si>
    <t>P17466</t>
  </si>
  <si>
    <t>P40170</t>
  </si>
  <si>
    <t>P69860</t>
  </si>
  <si>
    <t>P64785</t>
  </si>
  <si>
    <t>P43883</t>
  </si>
  <si>
    <t>P84079</t>
  </si>
  <si>
    <t>P47510</t>
  </si>
  <si>
    <t>P30698</t>
  </si>
  <si>
    <t>P55380</t>
  </si>
  <si>
    <t>P76137</t>
  </si>
  <si>
    <t>P47449</t>
  </si>
  <si>
    <t>P31404</t>
  </si>
  <si>
    <t>P39594</t>
  </si>
  <si>
    <t>P45168</t>
  </si>
  <si>
    <t>P14342</t>
  </si>
  <si>
    <t>P15933</t>
  </si>
  <si>
    <t>P26414</t>
  </si>
  <si>
    <t>P15393</t>
  </si>
  <si>
    <t>P25532</t>
  </si>
  <si>
    <t>P39528</t>
  </si>
  <si>
    <t>P83932</t>
  </si>
  <si>
    <t>P93166</t>
  </si>
  <si>
    <t>P61359</t>
  </si>
  <si>
    <t>P46402</t>
  </si>
  <si>
    <t>P58072</t>
  </si>
  <si>
    <t>P29041</t>
  </si>
  <si>
    <t>P41755</t>
  </si>
  <si>
    <t>P18785</t>
  </si>
  <si>
    <t>P23956</t>
  </si>
  <si>
    <t>P72404</t>
  </si>
  <si>
    <t>P37285</t>
  </si>
  <si>
    <t>P28930</t>
  </si>
  <si>
    <t>P98518</t>
  </si>
  <si>
    <t>P30564</t>
  </si>
  <si>
    <t>P20748</t>
  </si>
  <si>
    <t>P98510</t>
  </si>
  <si>
    <t>P59103</t>
  </si>
  <si>
    <t>P54128</t>
  </si>
  <si>
    <t>P67533</t>
  </si>
  <si>
    <t>P18113</t>
  </si>
  <si>
    <t>P46007</t>
  </si>
  <si>
    <t>P50053</t>
  </si>
  <si>
    <t>P37937</t>
  </si>
  <si>
    <t>P25782</t>
  </si>
  <si>
    <t>P67527</t>
  </si>
  <si>
    <t>P56959</t>
  </si>
  <si>
    <t>P27860</t>
  </si>
  <si>
    <t>P84514</t>
  </si>
  <si>
    <t>P81903</t>
  </si>
  <si>
    <t>P47357</t>
  </si>
  <si>
    <t>P30315</t>
  </si>
  <si>
    <t>P21550</t>
  </si>
  <si>
    <t>P15827</t>
  </si>
  <si>
    <t>P19635</t>
  </si>
  <si>
    <t>P86936</t>
  </si>
  <si>
    <t>P25900</t>
  </si>
  <si>
    <t>P34211</t>
  </si>
  <si>
    <t>P99427</t>
  </si>
  <si>
    <t>P55637</t>
  </si>
  <si>
    <t>P69868</t>
  </si>
  <si>
    <t>P63899</t>
  </si>
  <si>
    <t>P61455</t>
  </si>
  <si>
    <t>P45519</t>
  </si>
  <si>
    <t>P73688</t>
  </si>
  <si>
    <t>P44187</t>
  </si>
  <si>
    <t>P45081</t>
  </si>
  <si>
    <t>P69955</t>
  </si>
  <si>
    <t>P17686</t>
  </si>
  <si>
    <t>P79497</t>
  </si>
  <si>
    <t>P72275</t>
  </si>
  <si>
    <t>P38533</t>
  </si>
  <si>
    <t>P72111</t>
  </si>
  <si>
    <t>P67395</t>
  </si>
  <si>
    <t>P90796</t>
  </si>
  <si>
    <t>P21667</t>
  </si>
  <si>
    <t>P68363</t>
  </si>
  <si>
    <t>P29338</t>
  </si>
  <si>
    <t>P40557</t>
  </si>
  <si>
    <t>P39009</t>
  </si>
  <si>
    <t>P72821</t>
  </si>
  <si>
    <t>P51292</t>
  </si>
  <si>
    <t>P47556</t>
  </si>
  <si>
    <t>P71847</t>
  </si>
  <si>
    <t>P20525</t>
  </si>
  <si>
    <t>P99250</t>
  </si>
  <si>
    <t>P80425</t>
  </si>
  <si>
    <t>P50477</t>
  </si>
  <si>
    <t>P63390</t>
  </si>
  <si>
    <t>P17396</t>
  </si>
  <si>
    <t>P71871</t>
  </si>
  <si>
    <t>P92820</t>
  </si>
  <si>
    <t>P55719</t>
  </si>
  <si>
    <t>P90882</t>
  </si>
  <si>
    <t>P94124</t>
  </si>
  <si>
    <t>P16912</t>
  </si>
  <si>
    <t>P82758</t>
  </si>
  <si>
    <t>P79021</t>
  </si>
  <si>
    <t>P84729</t>
  </si>
  <si>
    <t>P49921</t>
  </si>
  <si>
    <t>P31665</t>
  </si>
  <si>
    <t>P65799</t>
  </si>
  <si>
    <t>P85207</t>
  </si>
  <si>
    <t>P32698</t>
  </si>
  <si>
    <t>P90043</t>
  </si>
  <si>
    <t>P26811</t>
  </si>
  <si>
    <t>P51669</t>
  </si>
  <si>
    <t>P97601</t>
  </si>
  <si>
    <t>P73275</t>
  </si>
  <si>
    <t>P89574</t>
  </si>
  <si>
    <t>P30804</t>
  </si>
  <si>
    <t>P76313</t>
  </si>
  <si>
    <t>P74197</t>
  </si>
  <si>
    <t>P89714</t>
  </si>
  <si>
    <t>P40536</t>
  </si>
  <si>
    <t>P45672</t>
  </si>
  <si>
    <t>P69173</t>
  </si>
  <si>
    <t>P34069</t>
  </si>
  <si>
    <t>P79765</t>
  </si>
  <si>
    <t>P23542</t>
  </si>
  <si>
    <t>P26852</t>
  </si>
  <si>
    <t>P32689</t>
  </si>
  <si>
    <t>P19643</t>
  </si>
  <si>
    <t>P39914</t>
  </si>
  <si>
    <t>P44920</t>
  </si>
  <si>
    <t>P60328</t>
  </si>
  <si>
    <t>P31130</t>
  </si>
  <si>
    <t>P24186</t>
  </si>
  <si>
    <t>P19681</t>
  </si>
  <si>
    <t>P14612</t>
  </si>
  <si>
    <t>P84990</t>
  </si>
  <si>
    <t>P54713</t>
  </si>
  <si>
    <t>P60172</t>
  </si>
  <si>
    <t>P95699</t>
  </si>
  <si>
    <t>P65823</t>
  </si>
  <si>
    <t>P98515</t>
  </si>
  <si>
    <t>P76776</t>
  </si>
  <si>
    <t>P32251</t>
  </si>
  <si>
    <t>P73601</t>
  </si>
  <si>
    <t>P23704</t>
  </si>
  <si>
    <t>P70549</t>
  </si>
  <si>
    <t>P10608</t>
  </si>
  <si>
    <t>P25039</t>
  </si>
  <si>
    <t>P29505</t>
  </si>
  <si>
    <t>P37545</t>
  </si>
  <si>
    <t>P96384</t>
  </si>
  <si>
    <t>P87407</t>
  </si>
  <si>
    <t>P97584</t>
  </si>
  <si>
    <t>P83833</t>
  </si>
  <si>
    <t>P74203</t>
  </si>
  <si>
    <t>P85038</t>
  </si>
  <si>
    <t>P31097</t>
  </si>
  <si>
    <t>P93641</t>
  </si>
  <si>
    <t>P96220</t>
  </si>
  <si>
    <t>P39347</t>
  </si>
  <si>
    <t>P28632</t>
  </si>
  <si>
    <t>P48411</t>
  </si>
  <si>
    <t>P18035</t>
  </si>
  <si>
    <t>P46401</t>
  </si>
  <si>
    <t>P19806</t>
  </si>
  <si>
    <t>P32908</t>
  </si>
  <si>
    <t>P49056</t>
  </si>
  <si>
    <t>P44924</t>
  </si>
  <si>
    <t>P96698</t>
  </si>
  <si>
    <t>P57674</t>
  </si>
  <si>
    <t>P21426</t>
  </si>
  <si>
    <t>P91897</t>
  </si>
  <si>
    <t>P85859</t>
  </si>
  <si>
    <t>P16121</t>
  </si>
  <si>
    <t>P10481</t>
  </si>
  <si>
    <t>P64453</t>
  </si>
  <si>
    <t>P22336</t>
  </si>
  <si>
    <t>P93278</t>
  </si>
  <si>
    <t>P75053</t>
  </si>
  <si>
    <t>P71408</t>
  </si>
  <si>
    <t>P85998</t>
  </si>
  <si>
    <t>P93362</t>
  </si>
  <si>
    <t>P69921</t>
  </si>
  <si>
    <t>P35554</t>
  </si>
  <si>
    <t>P74705</t>
  </si>
  <si>
    <t>P47313</t>
  </si>
  <si>
    <t>P15596</t>
  </si>
  <si>
    <t>P74378</t>
  </si>
  <si>
    <t>P95245</t>
  </si>
  <si>
    <t>P98827</t>
  </si>
  <si>
    <t>P52795</t>
  </si>
  <si>
    <t>P67772</t>
  </si>
  <si>
    <t>P14120</t>
  </si>
  <si>
    <t>P50289</t>
  </si>
  <si>
    <t>P74857</t>
  </si>
  <si>
    <t>P35671</t>
  </si>
  <si>
    <t>P63723</t>
  </si>
  <si>
    <t>P14573</t>
  </si>
  <si>
    <t>P77466</t>
  </si>
  <si>
    <t>P30355</t>
  </si>
  <si>
    <t>P55336</t>
  </si>
  <si>
    <t>P92500</t>
  </si>
  <si>
    <t>P44721</t>
  </si>
  <si>
    <t>P22406</t>
  </si>
  <si>
    <t>P99814</t>
  </si>
  <si>
    <t>P96527</t>
  </si>
  <si>
    <t>P11297</t>
  </si>
  <si>
    <t>P75513</t>
  </si>
  <si>
    <t>P42727</t>
  </si>
  <si>
    <t>P89692</t>
  </si>
  <si>
    <t>P56750</t>
  </si>
  <si>
    <t>P20718</t>
  </si>
  <si>
    <t>P82819</t>
  </si>
  <si>
    <t>P44018</t>
  </si>
  <si>
    <t>P68977</t>
  </si>
  <si>
    <t>P45861</t>
  </si>
  <si>
    <t>P19503</t>
  </si>
  <si>
    <t>P99133</t>
  </si>
  <si>
    <t>P51697</t>
  </si>
  <si>
    <t>P20783</t>
  </si>
  <si>
    <t>P92998</t>
  </si>
  <si>
    <t>P16032</t>
  </si>
  <si>
    <t>P64415</t>
  </si>
  <si>
    <t>P89684</t>
  </si>
  <si>
    <t>P45828</t>
  </si>
  <si>
    <t>P45464</t>
  </si>
  <si>
    <t>P54396</t>
  </si>
  <si>
    <t>P14636</t>
  </si>
  <si>
    <t>P27393</t>
  </si>
  <si>
    <t>P13521</t>
  </si>
  <si>
    <t>P27135</t>
  </si>
  <si>
    <t>P85343</t>
  </si>
  <si>
    <t>P58708</t>
  </si>
  <si>
    <t>P18520</t>
  </si>
  <si>
    <t>P56517</t>
  </si>
  <si>
    <t>P77820</t>
  </si>
  <si>
    <t>P51749</t>
  </si>
  <si>
    <t>P91490</t>
  </si>
  <si>
    <t>P44596</t>
  </si>
  <si>
    <t>P26724</t>
  </si>
  <si>
    <t>P29659</t>
  </si>
  <si>
    <t>P85608</t>
  </si>
  <si>
    <t>P25381</t>
  </si>
  <si>
    <t>P54638</t>
  </si>
  <si>
    <t>P32302</t>
  </si>
  <si>
    <t>P99969</t>
  </si>
  <si>
    <t>P55519</t>
  </si>
  <si>
    <t>P49582</t>
  </si>
  <si>
    <t>P14214</t>
  </si>
  <si>
    <t>P43572</t>
  </si>
  <si>
    <t>P88964</t>
  </si>
  <si>
    <t>P62908</t>
  </si>
  <si>
    <t>P81773</t>
  </si>
  <si>
    <t>P90002</t>
  </si>
  <si>
    <t>P60148</t>
  </si>
  <si>
    <t>P35960</t>
  </si>
  <si>
    <t>P91491</t>
  </si>
  <si>
    <t>P38470</t>
  </si>
  <si>
    <t>P15985</t>
  </si>
  <si>
    <t>P85475</t>
  </si>
  <si>
    <t>P78675</t>
  </si>
  <si>
    <t>P11895</t>
  </si>
  <si>
    <t>P14289</t>
  </si>
  <si>
    <t>P95347</t>
  </si>
  <si>
    <t>P38370</t>
  </si>
  <si>
    <t>P53502</t>
  </si>
  <si>
    <t>P82393</t>
  </si>
  <si>
    <t>P27550</t>
  </si>
  <si>
    <t>P56181</t>
  </si>
  <si>
    <t>P14047</t>
  </si>
  <si>
    <t>P41704</t>
  </si>
  <si>
    <t>P36681</t>
  </si>
  <si>
    <t>P37732</t>
  </si>
  <si>
    <t>P77190</t>
  </si>
  <si>
    <t>P31439</t>
  </si>
  <si>
    <t>P83456</t>
  </si>
  <si>
    <t>P77894</t>
  </si>
  <si>
    <t>P48802</t>
  </si>
  <si>
    <t>P84731</t>
  </si>
  <si>
    <t>P48727</t>
  </si>
  <si>
    <t>P63241</t>
  </si>
  <si>
    <t>P51645</t>
  </si>
  <si>
    <t>P40011</t>
  </si>
  <si>
    <t>P96629</t>
  </si>
  <si>
    <t>P61459</t>
  </si>
  <si>
    <t>P39669</t>
  </si>
  <si>
    <t>P84967</t>
  </si>
  <si>
    <t>P20902</t>
  </si>
  <si>
    <t>P40393</t>
  </si>
  <si>
    <t>P55883</t>
  </si>
  <si>
    <t>P98486</t>
  </si>
  <si>
    <t>P15071</t>
  </si>
  <si>
    <t>P80513</t>
  </si>
  <si>
    <t>P98547</t>
  </si>
  <si>
    <t>P60068</t>
  </si>
  <si>
    <t>P56458</t>
  </si>
  <si>
    <t>P40199</t>
  </si>
  <si>
    <t>P54254</t>
  </si>
  <si>
    <t>P48221</t>
  </si>
  <si>
    <t>P41225</t>
  </si>
  <si>
    <t>P34420</t>
  </si>
  <si>
    <t>P60962</t>
  </si>
  <si>
    <t>P74015</t>
  </si>
  <si>
    <t>P14897</t>
  </si>
  <si>
    <t>P64252</t>
  </si>
  <si>
    <t>P48344</t>
  </si>
  <si>
    <t>P63617</t>
  </si>
  <si>
    <t>P11218</t>
  </si>
  <si>
    <t>P20736</t>
  </si>
  <si>
    <t>P24853</t>
  </si>
  <si>
    <t>P54333</t>
  </si>
  <si>
    <t>P81722</t>
  </si>
  <si>
    <t>P43447</t>
  </si>
  <si>
    <t>P40701</t>
  </si>
  <si>
    <t>P99353</t>
  </si>
  <si>
    <t>P42497</t>
  </si>
  <si>
    <t>P16763</t>
  </si>
  <si>
    <t>P33518</t>
  </si>
  <si>
    <t>P51300</t>
  </si>
  <si>
    <t>P46194</t>
  </si>
  <si>
    <t>P76937</t>
  </si>
  <si>
    <t>P53076</t>
  </si>
  <si>
    <t>P89158</t>
  </si>
  <si>
    <t>P82811</t>
  </si>
  <si>
    <t>P75226</t>
  </si>
  <si>
    <t>P50827</t>
  </si>
  <si>
    <t>P61803</t>
  </si>
  <si>
    <t>P21009</t>
  </si>
  <si>
    <t>P29893</t>
  </si>
  <si>
    <t>P74961</t>
  </si>
  <si>
    <t>P22349</t>
  </si>
  <si>
    <t>P45489</t>
  </si>
  <si>
    <t>P65546</t>
  </si>
  <si>
    <t>P50722</t>
  </si>
  <si>
    <t>P85645</t>
  </si>
  <si>
    <t>P53745</t>
  </si>
  <si>
    <t>P41883</t>
  </si>
  <si>
    <t>P34417</t>
  </si>
  <si>
    <t>P90726</t>
  </si>
  <si>
    <t>P32511</t>
  </si>
  <si>
    <t>P18353</t>
  </si>
  <si>
    <t>P57943</t>
  </si>
  <si>
    <t>P10527</t>
  </si>
  <si>
    <t>P38621</t>
  </si>
  <si>
    <t>P91759</t>
  </si>
  <si>
    <t>P83733</t>
  </si>
  <si>
    <t>P31672</t>
  </si>
  <si>
    <t>P29432</t>
  </si>
  <si>
    <t>P43917</t>
  </si>
  <si>
    <t>P15027</t>
  </si>
  <si>
    <t>P35453</t>
  </si>
  <si>
    <t>P43320</t>
  </si>
  <si>
    <t>P86126</t>
  </si>
  <si>
    <t>P38151</t>
  </si>
  <si>
    <t>P30170</t>
  </si>
  <si>
    <t>P72381</t>
  </si>
  <si>
    <t>P64709</t>
  </si>
  <si>
    <t>P89546</t>
  </si>
  <si>
    <t>P13343</t>
  </si>
  <si>
    <t>P45675</t>
  </si>
  <si>
    <t>P85363</t>
  </si>
  <si>
    <t>P96135</t>
  </si>
  <si>
    <t>P79688</t>
  </si>
  <si>
    <t>P69627</t>
  </si>
  <si>
    <t>P78759</t>
  </si>
  <si>
    <t>P57281</t>
  </si>
  <si>
    <t>P80225</t>
  </si>
  <si>
    <t>P17500</t>
  </si>
  <si>
    <t>P93757</t>
  </si>
  <si>
    <t>P95323</t>
  </si>
  <si>
    <t>P10880</t>
  </si>
  <si>
    <t>P15098</t>
  </si>
  <si>
    <t>P47417</t>
  </si>
  <si>
    <t>P61553</t>
  </si>
  <si>
    <t>P91253</t>
  </si>
  <si>
    <t>P65639</t>
  </si>
  <si>
    <t>P42634</t>
  </si>
  <si>
    <t>P45184</t>
  </si>
  <si>
    <t>P65729</t>
  </si>
  <si>
    <t>P29564</t>
  </si>
  <si>
    <t>P67302</t>
  </si>
  <si>
    <t>P89481</t>
  </si>
  <si>
    <t>P93264</t>
  </si>
  <si>
    <t>P44168</t>
  </si>
  <si>
    <t>P55347</t>
  </si>
  <si>
    <t>P55470</t>
  </si>
  <si>
    <t>P64664</t>
  </si>
  <si>
    <t>P27978</t>
  </si>
  <si>
    <t>P70168</t>
  </si>
  <si>
    <t>P42159</t>
  </si>
  <si>
    <t>P72309</t>
  </si>
  <si>
    <t>P24926</t>
  </si>
  <si>
    <t>P18983</t>
  </si>
  <si>
    <t>P70644</t>
  </si>
  <si>
    <t>P11289</t>
  </si>
  <si>
    <t>P78668</t>
  </si>
  <si>
    <t>P46776</t>
  </si>
  <si>
    <t>P25097</t>
  </si>
  <si>
    <t>P93026</t>
  </si>
  <si>
    <t>P80266</t>
  </si>
  <si>
    <t>P97098</t>
  </si>
  <si>
    <t>P68803</t>
  </si>
  <si>
    <t>P18215</t>
  </si>
  <si>
    <t>P13030</t>
  </si>
  <si>
    <t>P55728</t>
  </si>
  <si>
    <t>P55681</t>
  </si>
  <si>
    <t>P15582</t>
  </si>
  <si>
    <t>P27859</t>
  </si>
  <si>
    <t>P41288</t>
  </si>
  <si>
    <t>P92200</t>
  </si>
  <si>
    <t>P60079</t>
  </si>
  <si>
    <t>P82947</t>
  </si>
  <si>
    <t>P90785</t>
  </si>
  <si>
    <t>P37806</t>
  </si>
  <si>
    <t>P87783</t>
  </si>
  <si>
    <t>P77794</t>
  </si>
  <si>
    <t>P54455</t>
  </si>
  <si>
    <t>P83619</t>
  </si>
  <si>
    <t>P73975</t>
  </si>
  <si>
    <t>P57463</t>
  </si>
  <si>
    <t>P41980</t>
  </si>
  <si>
    <t>P24015</t>
  </si>
  <si>
    <t>P38811</t>
  </si>
  <si>
    <t>P91269</t>
  </si>
  <si>
    <t>P70475</t>
  </si>
  <si>
    <t>P98249</t>
  </si>
  <si>
    <t>P70885</t>
  </si>
  <si>
    <t>P42054</t>
  </si>
  <si>
    <t>P19019</t>
  </si>
  <si>
    <t>P44217</t>
  </si>
  <si>
    <t>P36758</t>
  </si>
  <si>
    <t>P41139</t>
  </si>
  <si>
    <t>P78988</t>
  </si>
  <si>
    <t>P37243</t>
  </si>
  <si>
    <t>P26433</t>
  </si>
  <si>
    <t>P84435</t>
  </si>
  <si>
    <t>P43608</t>
  </si>
  <si>
    <t>P40947</t>
  </si>
  <si>
    <t>P20509</t>
  </si>
  <si>
    <t>P96085</t>
  </si>
  <si>
    <t>P30732</t>
  </si>
  <si>
    <t>P78522</t>
  </si>
  <si>
    <t>P85754</t>
  </si>
  <si>
    <t>P48217</t>
  </si>
  <si>
    <t>P94289</t>
  </si>
  <si>
    <t>P40477</t>
  </si>
  <si>
    <t>P63290</t>
  </si>
  <si>
    <t>P52780</t>
  </si>
  <si>
    <t>P10760</t>
  </si>
  <si>
    <t>P23829</t>
  </si>
  <si>
    <t>P82621</t>
  </si>
  <si>
    <t>P27617</t>
  </si>
  <si>
    <t>P26104</t>
  </si>
  <si>
    <t>P33918</t>
  </si>
  <si>
    <t>P81235</t>
  </si>
  <si>
    <t>P37739</t>
  </si>
  <si>
    <t>P40578</t>
  </si>
  <si>
    <t>P95809</t>
  </si>
  <si>
    <t>P36471</t>
  </si>
  <si>
    <t>P28942</t>
  </si>
  <si>
    <t>P51662</t>
  </si>
  <si>
    <t>P19223</t>
  </si>
  <si>
    <t>P42990</t>
  </si>
  <si>
    <t>P30411</t>
  </si>
  <si>
    <t>P81388</t>
  </si>
  <si>
    <t>P33043</t>
  </si>
  <si>
    <t>P24016</t>
  </si>
  <si>
    <t>P39342</t>
  </si>
  <si>
    <t>P85121</t>
  </si>
  <si>
    <t>P88078</t>
  </si>
  <si>
    <t>P78226</t>
  </si>
  <si>
    <t>P24806</t>
  </si>
  <si>
    <t>P22779</t>
  </si>
  <si>
    <t>P57724</t>
  </si>
  <si>
    <t>P57605</t>
  </si>
  <si>
    <t>P18787</t>
  </si>
  <si>
    <t>P47140</t>
  </si>
  <si>
    <t>P24712</t>
  </si>
  <si>
    <t>P92503</t>
  </si>
  <si>
    <t>P57148</t>
  </si>
  <si>
    <t>P15196</t>
  </si>
  <si>
    <t>P73466</t>
  </si>
  <si>
    <t>P22902</t>
  </si>
  <si>
    <t>P79064</t>
  </si>
  <si>
    <t>P28598</t>
  </si>
  <si>
    <t>P39892</t>
  </si>
  <si>
    <t>P77198</t>
  </si>
  <si>
    <t>P81141</t>
  </si>
  <si>
    <t>P80311</t>
  </si>
  <si>
    <t>P59768</t>
  </si>
  <si>
    <t>P33709</t>
  </si>
  <si>
    <t>P62988</t>
  </si>
  <si>
    <t>P52892</t>
  </si>
  <si>
    <t>P33815</t>
  </si>
  <si>
    <t>P40186</t>
  </si>
  <si>
    <t>P41804</t>
  </si>
  <si>
    <t>P49327</t>
  </si>
  <si>
    <t>P27762</t>
  </si>
  <si>
    <t>P65694</t>
  </si>
  <si>
    <t>P98700</t>
  </si>
  <si>
    <t>P70243</t>
  </si>
  <si>
    <t>P75534</t>
  </si>
  <si>
    <t>P43465</t>
  </si>
  <si>
    <t>P17465</t>
  </si>
  <si>
    <t>P24805</t>
  </si>
  <si>
    <t>P32684</t>
  </si>
  <si>
    <t>P27403</t>
  </si>
  <si>
    <t>P80633</t>
  </si>
  <si>
    <t>P26277</t>
  </si>
  <si>
    <t>P88572</t>
  </si>
  <si>
    <t>P22834</t>
  </si>
  <si>
    <t>P20199</t>
  </si>
  <si>
    <t>P41103</t>
  </si>
  <si>
    <t>P10702</t>
  </si>
  <si>
    <t>P73525</t>
  </si>
  <si>
    <t>P11139</t>
  </si>
  <si>
    <t>P27668</t>
  </si>
  <si>
    <t>P20188</t>
  </si>
  <si>
    <t>P99205</t>
  </si>
  <si>
    <t>P79448</t>
  </si>
  <si>
    <t>P44662</t>
  </si>
  <si>
    <t>P88292</t>
  </si>
  <si>
    <t>P56806</t>
  </si>
  <si>
    <t>P60165</t>
  </si>
  <si>
    <t>P77313</t>
  </si>
  <si>
    <t>P41507</t>
  </si>
  <si>
    <t>P24733</t>
  </si>
  <si>
    <t>P16716</t>
  </si>
  <si>
    <t>P59200</t>
  </si>
  <si>
    <t>P57526</t>
  </si>
  <si>
    <t>P14719</t>
  </si>
  <si>
    <t>P81729</t>
  </si>
  <si>
    <t>P26272</t>
  </si>
  <si>
    <t>P99752</t>
  </si>
  <si>
    <t>P44138</t>
  </si>
  <si>
    <t>P30234</t>
  </si>
  <si>
    <t>P71587</t>
  </si>
  <si>
    <t>P37050</t>
  </si>
  <si>
    <t>P21774</t>
  </si>
  <si>
    <t>P47954</t>
  </si>
  <si>
    <t>P35476</t>
  </si>
  <si>
    <t>P40098</t>
  </si>
  <si>
    <t>P92237</t>
  </si>
  <si>
    <t>P31913</t>
  </si>
  <si>
    <t>P39370</t>
  </si>
  <si>
    <t>P22353</t>
  </si>
  <si>
    <t>P93811</t>
  </si>
  <si>
    <t>P87712</t>
  </si>
  <si>
    <t>P24923</t>
  </si>
  <si>
    <t>P12549</t>
  </si>
  <si>
    <t>P92210</t>
  </si>
  <si>
    <t>P32976</t>
  </si>
  <si>
    <t>P33525</t>
  </si>
  <si>
    <t>P54760</t>
  </si>
  <si>
    <t>P49128</t>
  </si>
  <si>
    <t>P15593</t>
  </si>
  <si>
    <t>P33626</t>
  </si>
  <si>
    <t>P76060</t>
  </si>
  <si>
    <t>P21898</t>
  </si>
  <si>
    <t>P72248</t>
  </si>
  <si>
    <t>P29242</t>
  </si>
  <si>
    <t>P99140</t>
  </si>
  <si>
    <t>P66480</t>
  </si>
  <si>
    <t>P22580</t>
  </si>
  <si>
    <t>P10418</t>
  </si>
  <si>
    <t>P13123</t>
  </si>
  <si>
    <t>P60865</t>
  </si>
  <si>
    <t>P48607</t>
  </si>
  <si>
    <t>P18549</t>
  </si>
  <si>
    <t>P11311</t>
  </si>
  <si>
    <t>P58553</t>
  </si>
  <si>
    <t>P97930</t>
  </si>
  <si>
    <t>P72088</t>
  </si>
  <si>
    <t>P12389</t>
  </si>
  <si>
    <t>P86340</t>
  </si>
  <si>
    <t>P25244</t>
  </si>
  <si>
    <t>P59674</t>
  </si>
  <si>
    <t>P74943</t>
  </si>
  <si>
    <t>P14856</t>
  </si>
  <si>
    <t>P54016</t>
  </si>
  <si>
    <t>P24925</t>
  </si>
  <si>
    <t>P11975</t>
  </si>
  <si>
    <t>P80516</t>
  </si>
  <si>
    <t>P44166</t>
  </si>
  <si>
    <t>P47719</t>
  </si>
  <si>
    <t>P10260</t>
  </si>
  <si>
    <t>P20646</t>
  </si>
  <si>
    <t>P87022</t>
  </si>
  <si>
    <t>P76438</t>
  </si>
  <si>
    <t>P96576</t>
  </si>
  <si>
    <t>P98882</t>
  </si>
  <si>
    <t>P16925</t>
  </si>
  <si>
    <t>P31608</t>
  </si>
  <si>
    <t>P90231</t>
  </si>
  <si>
    <t>P77219</t>
  </si>
  <si>
    <t>P47959</t>
  </si>
  <si>
    <t>P43088</t>
  </si>
  <si>
    <t>P95454</t>
  </si>
  <si>
    <t>P25286</t>
  </si>
  <si>
    <t>P21642</t>
  </si>
  <si>
    <t>P10263</t>
  </si>
  <si>
    <t>P16955</t>
  </si>
  <si>
    <t>P75126</t>
  </si>
  <si>
    <t>P47351</t>
  </si>
  <si>
    <t>P45792</t>
  </si>
  <si>
    <t>P47587</t>
  </si>
  <si>
    <t>P11821</t>
  </si>
  <si>
    <t>P63115</t>
  </si>
  <si>
    <t>P21224</t>
  </si>
  <si>
    <t>P16337</t>
  </si>
  <si>
    <t>P40692</t>
  </si>
  <si>
    <t>P84916</t>
  </si>
  <si>
    <t>P11000</t>
  </si>
  <si>
    <t>P35312</t>
  </si>
  <si>
    <t>P17770</t>
  </si>
  <si>
    <t>P61385</t>
  </si>
  <si>
    <t>P43230</t>
  </si>
  <si>
    <t>P65906</t>
  </si>
  <si>
    <t>P35883</t>
  </si>
  <si>
    <t>P20993</t>
  </si>
  <si>
    <t>P62823</t>
  </si>
  <si>
    <t>P10970</t>
  </si>
  <si>
    <t>P93682</t>
  </si>
  <si>
    <t>P70724</t>
  </si>
  <si>
    <t>P70278</t>
  </si>
  <si>
    <t>P47262</t>
  </si>
  <si>
    <t>P22046</t>
  </si>
  <si>
    <t>P77359</t>
  </si>
  <si>
    <t>P53480</t>
  </si>
  <si>
    <t>P44603</t>
  </si>
  <si>
    <t>P56141</t>
  </si>
  <si>
    <t>P10576</t>
  </si>
  <si>
    <t>P72262</t>
  </si>
  <si>
    <t>P74769</t>
  </si>
  <si>
    <t>P92883</t>
  </si>
  <si>
    <t>P88230</t>
  </si>
  <si>
    <t>P51628</t>
  </si>
  <si>
    <t>P84531</t>
  </si>
  <si>
    <t>P57260</t>
  </si>
  <si>
    <t>P73240</t>
  </si>
  <si>
    <t>P81742</t>
  </si>
  <si>
    <t>P52507</t>
  </si>
  <si>
    <t>P24195</t>
  </si>
  <si>
    <t>P52500</t>
  </si>
  <si>
    <t>P66273</t>
  </si>
  <si>
    <t>P44544</t>
  </si>
  <si>
    <t>P87828</t>
  </si>
  <si>
    <t>P78018</t>
  </si>
  <si>
    <t>P91418</t>
  </si>
  <si>
    <t>P76601</t>
  </si>
  <si>
    <t>P93458</t>
  </si>
  <si>
    <t>P46378</t>
  </si>
  <si>
    <t>P57403</t>
  </si>
  <si>
    <t>P49272</t>
  </si>
  <si>
    <t>P59894</t>
  </si>
  <si>
    <t>P27730</t>
  </si>
  <si>
    <t>P16589</t>
  </si>
  <si>
    <t>P53522</t>
  </si>
  <si>
    <t>P54338</t>
  </si>
  <si>
    <t>P63516</t>
  </si>
  <si>
    <t>P59933</t>
  </si>
  <si>
    <t>P98632</t>
  </si>
  <si>
    <t>P38750</t>
  </si>
  <si>
    <t>P22875</t>
  </si>
  <si>
    <t>P51745</t>
  </si>
  <si>
    <t>P14907</t>
  </si>
  <si>
    <t>P75141</t>
  </si>
  <si>
    <t>P62992</t>
  </si>
  <si>
    <t>P81426</t>
  </si>
  <si>
    <t>P29345</t>
  </si>
  <si>
    <t>P87868</t>
  </si>
  <si>
    <t>P55756</t>
  </si>
  <si>
    <t>P50406</t>
  </si>
  <si>
    <t>P18553</t>
  </si>
  <si>
    <t>P97980</t>
  </si>
  <si>
    <t>P75543</t>
  </si>
  <si>
    <t>P38343</t>
  </si>
  <si>
    <t>P66791</t>
  </si>
  <si>
    <t>P66028</t>
  </si>
  <si>
    <t>P97580</t>
  </si>
  <si>
    <t>P38055</t>
  </si>
  <si>
    <t>P85824</t>
  </si>
  <si>
    <t>P74469</t>
  </si>
  <si>
    <t>P41078</t>
  </si>
  <si>
    <t>P67284</t>
  </si>
  <si>
    <t>P14194</t>
  </si>
  <si>
    <t>P22706</t>
  </si>
  <si>
    <t>P68419</t>
  </si>
  <si>
    <t>P90818</t>
  </si>
  <si>
    <t>P21678</t>
  </si>
  <si>
    <t>P43996</t>
  </si>
  <si>
    <t>P18734</t>
  </si>
  <si>
    <t>P44111</t>
  </si>
  <si>
    <t>P83700</t>
  </si>
  <si>
    <t>P50606</t>
  </si>
  <si>
    <t>P72268</t>
  </si>
  <si>
    <t>P11846</t>
  </si>
  <si>
    <t>P15392</t>
  </si>
  <si>
    <t>P47473</t>
  </si>
  <si>
    <t>P55932</t>
  </si>
  <si>
    <t>P40378</t>
  </si>
  <si>
    <t>P32144</t>
  </si>
  <si>
    <t>P79984</t>
  </si>
  <si>
    <t>P99299</t>
  </si>
  <si>
    <t>P14451</t>
  </si>
  <si>
    <t>P21520</t>
  </si>
  <si>
    <t>P91764</t>
  </si>
  <si>
    <t>P39839</t>
  </si>
  <si>
    <t>P32724</t>
  </si>
  <si>
    <t>P40391</t>
  </si>
  <si>
    <t>P71789</t>
  </si>
  <si>
    <t>P24975</t>
  </si>
  <si>
    <t>P37116</t>
  </si>
  <si>
    <t>P91613</t>
  </si>
  <si>
    <t>P18246</t>
  </si>
  <si>
    <t>P63592</t>
  </si>
  <si>
    <t>P34896</t>
  </si>
  <si>
    <t>P25065</t>
  </si>
  <si>
    <t>P18366</t>
  </si>
  <si>
    <t>P98398</t>
  </si>
  <si>
    <t>P66922</t>
  </si>
  <si>
    <t>P62238</t>
  </si>
  <si>
    <t>P29040</t>
  </si>
  <si>
    <t>P92365</t>
  </si>
  <si>
    <t>P94781</t>
  </si>
  <si>
    <t>P65629</t>
  </si>
  <si>
    <t>P42221</t>
  </si>
  <si>
    <t>P36865</t>
  </si>
  <si>
    <t>P55383</t>
  </si>
  <si>
    <t>P49859</t>
  </si>
  <si>
    <t>P19835</t>
  </si>
  <si>
    <t>P40517</t>
  </si>
  <si>
    <t>P49748</t>
  </si>
  <si>
    <t>P50481</t>
  </si>
  <si>
    <t>P91104</t>
  </si>
  <si>
    <t>P27004</t>
  </si>
  <si>
    <t>P50354</t>
  </si>
  <si>
    <t>P40678</t>
  </si>
  <si>
    <t>P97183</t>
  </si>
  <si>
    <t>P21242</t>
  </si>
  <si>
    <t>P19891</t>
  </si>
  <si>
    <t>P89930</t>
  </si>
  <si>
    <t>P28669</t>
  </si>
  <si>
    <t>P35159</t>
  </si>
  <si>
    <t>P70154</t>
  </si>
  <si>
    <t>P95443</t>
  </si>
  <si>
    <t>P49558</t>
  </si>
  <si>
    <t>P10777</t>
  </si>
  <si>
    <t>P18604</t>
  </si>
  <si>
    <t>P93045</t>
  </si>
  <si>
    <t>P98971</t>
  </si>
  <si>
    <t>P52042</t>
  </si>
  <si>
    <t>P39002</t>
  </si>
  <si>
    <t>P36826</t>
  </si>
  <si>
    <t>P15235</t>
  </si>
  <si>
    <t>P84347</t>
  </si>
  <si>
    <t>P75217</t>
  </si>
  <si>
    <t>P30908</t>
  </si>
  <si>
    <t>P21574</t>
  </si>
  <si>
    <t>P61415</t>
  </si>
  <si>
    <t>P74820</t>
  </si>
  <si>
    <t>P51190</t>
  </si>
  <si>
    <t>P70534</t>
  </si>
  <si>
    <t>P77321</t>
  </si>
  <si>
    <t>P11237</t>
  </si>
  <si>
    <t>P86864</t>
  </si>
  <si>
    <t>P90878</t>
  </si>
  <si>
    <t>P38994</t>
  </si>
  <si>
    <t>P93352</t>
  </si>
  <si>
    <t>P76519</t>
  </si>
  <si>
    <t>P82311</t>
  </si>
  <si>
    <t>P85938</t>
  </si>
  <si>
    <t>P61290</t>
  </si>
  <si>
    <t>P71387</t>
  </si>
  <si>
    <t>P85883</t>
  </si>
  <si>
    <t>P44781</t>
  </si>
  <si>
    <t>P54419</t>
  </si>
  <si>
    <t>P95149</t>
  </si>
  <si>
    <t>P48245</t>
  </si>
  <si>
    <t>P31832</t>
  </si>
  <si>
    <t>P11282</t>
  </si>
  <si>
    <t>P91471</t>
  </si>
  <si>
    <t>P44836</t>
  </si>
  <si>
    <t>P34900</t>
  </si>
  <si>
    <t>P84357</t>
  </si>
  <si>
    <t>P26705</t>
  </si>
  <si>
    <t>P80349</t>
  </si>
  <si>
    <t>P74131</t>
  </si>
  <si>
    <t>P53625</t>
  </si>
  <si>
    <t>P38783</t>
  </si>
  <si>
    <t>P55157</t>
  </si>
  <si>
    <t>P33621</t>
  </si>
  <si>
    <t>P51931</t>
  </si>
  <si>
    <t>P12281</t>
  </si>
  <si>
    <t>P56584</t>
  </si>
  <si>
    <t>P54331</t>
  </si>
  <si>
    <t>P98959</t>
  </si>
  <si>
    <t>P98598</t>
  </si>
  <si>
    <t>P14833</t>
  </si>
  <si>
    <t>P37971</t>
  </si>
  <si>
    <t>P89475</t>
  </si>
  <si>
    <t>P85587</t>
  </si>
  <si>
    <t>P38089</t>
  </si>
  <si>
    <t>P33685</t>
  </si>
  <si>
    <t>P83825</t>
  </si>
  <si>
    <t>P66713</t>
  </si>
  <si>
    <t>P78128</t>
  </si>
  <si>
    <t>P80538</t>
  </si>
  <si>
    <t>P36417</t>
  </si>
  <si>
    <t>P75436</t>
  </si>
  <si>
    <t>P10348</t>
  </si>
  <si>
    <t>P52445</t>
  </si>
  <si>
    <t>P45021</t>
  </si>
  <si>
    <t>P94978</t>
  </si>
  <si>
    <t>P99153</t>
  </si>
  <si>
    <t>P87231</t>
  </si>
  <si>
    <t>P80448</t>
  </si>
  <si>
    <t>P25137</t>
  </si>
  <si>
    <t>P15939</t>
  </si>
  <si>
    <t>P20157</t>
  </si>
  <si>
    <t>P55162</t>
  </si>
  <si>
    <t>P73379</t>
  </si>
  <si>
    <t>P68369</t>
  </si>
  <si>
    <t>P27433</t>
  </si>
  <si>
    <t>P61268</t>
  </si>
  <si>
    <t>P86851</t>
  </si>
  <si>
    <t>P99652</t>
  </si>
  <si>
    <t>P34917</t>
  </si>
  <si>
    <t>P59035</t>
  </si>
  <si>
    <t>P39125</t>
  </si>
  <si>
    <t>P13195</t>
  </si>
  <si>
    <t>P57825</t>
  </si>
  <si>
    <t>P27718</t>
  </si>
  <si>
    <t>P81472</t>
  </si>
  <si>
    <t>P35637</t>
  </si>
  <si>
    <t>P59898</t>
  </si>
  <si>
    <t>P38527</t>
  </si>
  <si>
    <t>P40847</t>
  </si>
  <si>
    <t>P68712</t>
  </si>
  <si>
    <t>P76090</t>
  </si>
  <si>
    <t>P57249</t>
  </si>
  <si>
    <t>P54322</t>
  </si>
  <si>
    <t>P46257</t>
  </si>
  <si>
    <t>P82148</t>
  </si>
  <si>
    <t>P58283</t>
  </si>
  <si>
    <t>P69710</t>
  </si>
  <si>
    <t>P21508</t>
  </si>
  <si>
    <t>P94974</t>
  </si>
  <si>
    <t>P74745</t>
  </si>
  <si>
    <t>P32748</t>
  </si>
  <si>
    <t>P66065</t>
  </si>
  <si>
    <t>P23050</t>
  </si>
  <si>
    <t>P72722</t>
  </si>
  <si>
    <t>P24367</t>
  </si>
  <si>
    <t>P85973</t>
  </si>
  <si>
    <t>P47102</t>
  </si>
  <si>
    <t>P21560</t>
  </si>
  <si>
    <t>P57833</t>
  </si>
  <si>
    <t>P23317</t>
  </si>
  <si>
    <t>P66617</t>
  </si>
  <si>
    <t>P62083</t>
  </si>
  <si>
    <t>P46895</t>
  </si>
  <si>
    <t>P55870</t>
  </si>
  <si>
    <t>P52043</t>
  </si>
  <si>
    <t>P82157</t>
  </si>
  <si>
    <t>P40584</t>
  </si>
  <si>
    <t>P21402</t>
  </si>
  <si>
    <t>P26695</t>
  </si>
  <si>
    <t>P49701</t>
  </si>
  <si>
    <t>P23548</t>
  </si>
  <si>
    <t>P56680</t>
  </si>
  <si>
    <t>P64017</t>
  </si>
  <si>
    <t>P55518</t>
  </si>
  <si>
    <t>P23483</t>
  </si>
  <si>
    <t>P43288</t>
  </si>
  <si>
    <t>P69866</t>
  </si>
  <si>
    <t>P19766</t>
  </si>
  <si>
    <t>P14875</t>
  </si>
  <si>
    <t>P21374</t>
  </si>
  <si>
    <t>P81407</t>
  </si>
  <si>
    <t>P90248</t>
  </si>
  <si>
    <t>P33726</t>
  </si>
  <si>
    <t>P36405</t>
  </si>
  <si>
    <t>P11126</t>
  </si>
  <si>
    <t>P87863</t>
  </si>
  <si>
    <t>P68857</t>
  </si>
  <si>
    <t>P84671</t>
  </si>
  <si>
    <t>P82540</t>
  </si>
  <si>
    <t>P86369</t>
  </si>
  <si>
    <t>P28850</t>
  </si>
  <si>
    <t>P22705</t>
  </si>
  <si>
    <t>P73343</t>
  </si>
  <si>
    <t>P16056</t>
  </si>
  <si>
    <t>P72355</t>
  </si>
  <si>
    <t>P46987</t>
  </si>
  <si>
    <t>P12692</t>
  </si>
  <si>
    <t>P99868</t>
  </si>
  <si>
    <t>P75431</t>
  </si>
  <si>
    <t>P23016</t>
  </si>
  <si>
    <t>P32199</t>
  </si>
  <si>
    <t>P25580</t>
  </si>
  <si>
    <t>P22527</t>
  </si>
  <si>
    <t>P80422</t>
  </si>
  <si>
    <t>P97690</t>
  </si>
  <si>
    <t>P92506</t>
  </si>
  <si>
    <t>P43717</t>
  </si>
  <si>
    <t>P69989</t>
  </si>
  <si>
    <t>P51421</t>
  </si>
  <si>
    <t>P82042</t>
  </si>
  <si>
    <t>P37196</t>
  </si>
  <si>
    <t>P72804</t>
  </si>
  <si>
    <t>P68706</t>
  </si>
  <si>
    <t>P25418</t>
  </si>
  <si>
    <t>P26998</t>
  </si>
  <si>
    <t>P82957</t>
  </si>
  <si>
    <t>P59187</t>
  </si>
  <si>
    <t>P95119</t>
  </si>
  <si>
    <t>P36611</t>
  </si>
  <si>
    <t>P61788</t>
  </si>
  <si>
    <t>P57059</t>
  </si>
  <si>
    <t>P11090</t>
  </si>
  <si>
    <t>P57073</t>
  </si>
  <si>
    <t>P76968</t>
  </si>
  <si>
    <t>P15229</t>
  </si>
  <si>
    <t>P67013</t>
  </si>
  <si>
    <t>P44469</t>
  </si>
  <si>
    <t>P82295</t>
  </si>
  <si>
    <t>P95026</t>
  </si>
  <si>
    <t>P31044</t>
  </si>
  <si>
    <t>P66031</t>
  </si>
  <si>
    <t>P70966</t>
  </si>
  <si>
    <t>P23980</t>
  </si>
  <si>
    <t>P75036</t>
  </si>
  <si>
    <t>P17009</t>
  </si>
  <si>
    <t>P20730</t>
  </si>
  <si>
    <t>P86977</t>
  </si>
  <si>
    <t>P19272</t>
  </si>
  <si>
    <t>P32792</t>
  </si>
  <si>
    <t>P88884</t>
  </si>
  <si>
    <t>P19234</t>
  </si>
  <si>
    <t>P99039</t>
  </si>
  <si>
    <t>P82241</t>
  </si>
  <si>
    <t>P16513</t>
  </si>
  <si>
    <t>P96894</t>
  </si>
  <si>
    <t>P11399</t>
  </si>
  <si>
    <t>P96833</t>
  </si>
  <si>
    <t>P38605</t>
  </si>
  <si>
    <t>P88191</t>
  </si>
  <si>
    <t>P28237</t>
  </si>
  <si>
    <t>P29792</t>
  </si>
  <si>
    <t>P70479</t>
  </si>
  <si>
    <t>P59976</t>
  </si>
  <si>
    <t>P59061</t>
  </si>
  <si>
    <t>P47509</t>
  </si>
  <si>
    <t>P37611</t>
  </si>
  <si>
    <t>P76572</t>
  </si>
  <si>
    <t>P63356</t>
  </si>
  <si>
    <t>P88496</t>
  </si>
  <si>
    <t>P26710</t>
  </si>
  <si>
    <t>P90791</t>
  </si>
  <si>
    <t>P36687</t>
  </si>
  <si>
    <t>P92518</t>
  </si>
  <si>
    <t>P56565</t>
  </si>
  <si>
    <t>P47879</t>
  </si>
  <si>
    <t>P49445</t>
  </si>
  <si>
    <t>P87340</t>
  </si>
  <si>
    <t>P21028</t>
  </si>
  <si>
    <t>P13798</t>
  </si>
  <si>
    <t>P66276</t>
  </si>
  <si>
    <t>P98155</t>
  </si>
  <si>
    <t>P99108</t>
  </si>
  <si>
    <t>P16817</t>
  </si>
  <si>
    <t>P94964</t>
  </si>
  <si>
    <t>P24882</t>
  </si>
  <si>
    <t>P93847</t>
  </si>
  <si>
    <t>P16120</t>
  </si>
  <si>
    <t>P65453</t>
  </si>
  <si>
    <t>P89204</t>
  </si>
  <si>
    <t>P91786</t>
  </si>
  <si>
    <t>P12731</t>
  </si>
  <si>
    <t>P86085</t>
  </si>
  <si>
    <t>P70977</t>
  </si>
  <si>
    <t>P87723</t>
  </si>
  <si>
    <t>P99334</t>
  </si>
  <si>
    <t>P42902</t>
  </si>
  <si>
    <t>P59182</t>
  </si>
  <si>
    <t>P86760</t>
  </si>
  <si>
    <t>P52060</t>
  </si>
  <si>
    <t>P69096</t>
  </si>
  <si>
    <t>P64878</t>
  </si>
  <si>
    <t>P97897</t>
  </si>
  <si>
    <t>P92202</t>
  </si>
  <si>
    <t>P77878</t>
  </si>
  <si>
    <t>P10628</t>
  </si>
  <si>
    <t>P34803</t>
  </si>
  <si>
    <t>P92745</t>
  </si>
  <si>
    <t>P67110</t>
  </si>
  <si>
    <t>P63283</t>
  </si>
  <si>
    <t>P66009</t>
  </si>
  <si>
    <t>P84403</t>
  </si>
  <si>
    <t>P44082</t>
  </si>
  <si>
    <t>P24132</t>
  </si>
  <si>
    <t>P47363</t>
  </si>
  <si>
    <t>P86279</t>
  </si>
  <si>
    <t>P89048</t>
  </si>
  <si>
    <t>P49950</t>
  </si>
  <si>
    <t>P84478</t>
  </si>
  <si>
    <t>P81089</t>
  </si>
  <si>
    <t>P81871</t>
  </si>
  <si>
    <t>P73911</t>
  </si>
  <si>
    <t>P69080</t>
  </si>
  <si>
    <t>P41430</t>
  </si>
  <si>
    <t>P63944</t>
  </si>
  <si>
    <t>P91058</t>
  </si>
  <si>
    <t>P62170</t>
  </si>
  <si>
    <t>P93906</t>
  </si>
  <si>
    <t>P62759</t>
  </si>
  <si>
    <t>P50829</t>
  </si>
  <si>
    <t>P22433</t>
  </si>
  <si>
    <t>P94661</t>
  </si>
  <si>
    <t>P27450</t>
  </si>
  <si>
    <t>P16471</t>
  </si>
  <si>
    <t>P72946</t>
  </si>
  <si>
    <t>P69259</t>
  </si>
  <si>
    <t>P56463</t>
  </si>
  <si>
    <t>P79697</t>
  </si>
  <si>
    <t>P44498</t>
  </si>
  <si>
    <t>P85780</t>
  </si>
  <si>
    <t>P78967</t>
  </si>
  <si>
    <t>P69959</t>
  </si>
  <si>
    <t>P22288</t>
  </si>
  <si>
    <t>P22051</t>
  </si>
  <si>
    <t>P63966</t>
  </si>
  <si>
    <t>P33013</t>
  </si>
  <si>
    <t>P68794</t>
  </si>
  <si>
    <t>P21135</t>
  </si>
  <si>
    <t>P37574</t>
  </si>
  <si>
    <t>P91249</t>
  </si>
  <si>
    <t>P65655</t>
  </si>
  <si>
    <t>P35578</t>
  </si>
  <si>
    <t>P69372</t>
  </si>
  <si>
    <t>P77442</t>
  </si>
  <si>
    <t>P87286</t>
  </si>
  <si>
    <t>P58571</t>
  </si>
  <si>
    <t>P88358</t>
  </si>
  <si>
    <t>P15956</t>
  </si>
  <si>
    <t>P66622</t>
  </si>
  <si>
    <t>P35301</t>
  </si>
  <si>
    <t>P84327</t>
  </si>
  <si>
    <t>P19101</t>
  </si>
  <si>
    <t>P61637</t>
  </si>
  <si>
    <t>P31432</t>
  </si>
  <si>
    <t>P88178</t>
  </si>
  <si>
    <t>P10166</t>
  </si>
  <si>
    <t>P35792</t>
  </si>
  <si>
    <t>P55414</t>
  </si>
  <si>
    <t>P32266</t>
  </si>
  <si>
    <t>P79578</t>
  </si>
  <si>
    <t>P62254</t>
  </si>
  <si>
    <t>P91701</t>
  </si>
  <si>
    <t>P54562</t>
  </si>
  <si>
    <t>P87649</t>
  </si>
  <si>
    <t>P75521</t>
  </si>
  <si>
    <t>P39497</t>
  </si>
  <si>
    <t>P45252</t>
  </si>
  <si>
    <t>P69736</t>
  </si>
  <si>
    <t>P42569</t>
  </si>
  <si>
    <t>P62615</t>
  </si>
  <si>
    <t>P42728</t>
  </si>
  <si>
    <t>P44831</t>
  </si>
  <si>
    <t>P92873</t>
  </si>
  <si>
    <t>P43393</t>
  </si>
  <si>
    <t>P22477</t>
  </si>
  <si>
    <t>P93400</t>
  </si>
  <si>
    <t>P10409</t>
  </si>
  <si>
    <t>P42284</t>
  </si>
  <si>
    <t>P15961</t>
  </si>
  <si>
    <t>P51021</t>
  </si>
  <si>
    <t>P63435</t>
  </si>
  <si>
    <t>P80409</t>
  </si>
  <si>
    <t>P45167</t>
  </si>
  <si>
    <t>P91509</t>
  </si>
  <si>
    <t>P59652</t>
  </si>
  <si>
    <t>P67850</t>
  </si>
  <si>
    <t>P23773</t>
  </si>
  <si>
    <t>P62564</t>
  </si>
  <si>
    <t>P73965</t>
  </si>
  <si>
    <t>P95425</t>
  </si>
  <si>
    <t>P40795</t>
  </si>
  <si>
    <t>P40219</t>
  </si>
  <si>
    <t>P31392</t>
  </si>
  <si>
    <t>P25292</t>
  </si>
  <si>
    <t>P93202</t>
  </si>
  <si>
    <t>P71695</t>
  </si>
  <si>
    <t>P14446</t>
  </si>
  <si>
    <t>P65185</t>
  </si>
  <si>
    <t>P37424</t>
  </si>
  <si>
    <t>P64384</t>
  </si>
  <si>
    <t>P45152</t>
  </si>
  <si>
    <t>P94171</t>
  </si>
  <si>
    <t>P36546</t>
  </si>
  <si>
    <t>P32340</t>
  </si>
  <si>
    <t>P47008</t>
  </si>
  <si>
    <t>P48725</t>
  </si>
  <si>
    <t>P54611</t>
  </si>
  <si>
    <t>P54990</t>
  </si>
  <si>
    <t>P49855</t>
  </si>
  <si>
    <t>P39012</t>
  </si>
  <si>
    <t>P42753</t>
  </si>
  <si>
    <t>P63951</t>
  </si>
  <si>
    <t>P72448</t>
  </si>
  <si>
    <t>P33064</t>
  </si>
  <si>
    <t>P75941</t>
  </si>
  <si>
    <t>P30561</t>
  </si>
  <si>
    <t>P78011</t>
  </si>
  <si>
    <t>P39873</t>
  </si>
  <si>
    <t>P66382</t>
  </si>
  <si>
    <t>P28478</t>
  </si>
  <si>
    <t>P47111</t>
  </si>
  <si>
    <t>P16580</t>
  </si>
  <si>
    <t>P80848</t>
  </si>
  <si>
    <t>P54558</t>
  </si>
  <si>
    <t>P72622</t>
  </si>
  <si>
    <t>P67516</t>
  </si>
  <si>
    <t>P22871</t>
  </si>
  <si>
    <t>P16258</t>
  </si>
  <si>
    <t>P45546</t>
  </si>
  <si>
    <t>P44075</t>
  </si>
  <si>
    <t>P27566</t>
  </si>
  <si>
    <t>P27765</t>
  </si>
  <si>
    <t>P33183</t>
  </si>
  <si>
    <t>P92524</t>
  </si>
  <si>
    <t>P39996</t>
  </si>
  <si>
    <t>P63793</t>
  </si>
  <si>
    <t>P14948</t>
  </si>
  <si>
    <t>P76857</t>
  </si>
  <si>
    <t>P26002</t>
  </si>
  <si>
    <t>P74771</t>
  </si>
  <si>
    <t>P50749</t>
  </si>
  <si>
    <t>P91991</t>
  </si>
  <si>
    <t>P36270</t>
  </si>
  <si>
    <t>P71608</t>
  </si>
  <si>
    <t>P13741</t>
  </si>
  <si>
    <t>P97721</t>
  </si>
  <si>
    <t>P59639</t>
  </si>
  <si>
    <t>P46643</t>
  </si>
  <si>
    <t>P20814</t>
  </si>
  <si>
    <t>P19506</t>
  </si>
  <si>
    <t>P24006</t>
  </si>
  <si>
    <t>P68462</t>
  </si>
  <si>
    <t>P97836</t>
  </si>
  <si>
    <t>P75804</t>
  </si>
  <si>
    <t>P61620</t>
  </si>
  <si>
    <t>P15864</t>
  </si>
  <si>
    <t>P88224</t>
  </si>
  <si>
    <t>P61889</t>
  </si>
  <si>
    <t>P78235</t>
  </si>
  <si>
    <t>P29101</t>
  </si>
  <si>
    <t>P79564</t>
  </si>
  <si>
    <t>P65575</t>
  </si>
  <si>
    <t>P19775</t>
  </si>
  <si>
    <t>P60324</t>
  </si>
  <si>
    <t>P78711</t>
  </si>
  <si>
    <t>P22361</t>
  </si>
  <si>
    <t>P51457</t>
  </si>
  <si>
    <t>P23278</t>
  </si>
  <si>
    <t>P40798</t>
  </si>
  <si>
    <t>P11298</t>
  </si>
  <si>
    <t>P78019</t>
  </si>
  <si>
    <t>P38167</t>
  </si>
  <si>
    <t>P54380</t>
  </si>
  <si>
    <t>P41178</t>
  </si>
  <si>
    <t>P97800</t>
  </si>
  <si>
    <t>P99780</t>
  </si>
  <si>
    <t>P85246</t>
  </si>
  <si>
    <t>P59243</t>
  </si>
  <si>
    <t>P71381</t>
  </si>
  <si>
    <t>P56322</t>
  </si>
  <si>
    <t>P75292</t>
  </si>
  <si>
    <t>P91776</t>
  </si>
  <si>
    <t>P83247</t>
  </si>
  <si>
    <t>P80532</t>
  </si>
  <si>
    <t>P17188</t>
  </si>
  <si>
    <t>P89119</t>
  </si>
  <si>
    <t>P53766</t>
  </si>
  <si>
    <t>P37770</t>
  </si>
  <si>
    <t>P50215</t>
  </si>
  <si>
    <t>P29860</t>
  </si>
  <si>
    <t>P88372</t>
  </si>
  <si>
    <t>P74680</t>
  </si>
  <si>
    <t>P38556</t>
  </si>
  <si>
    <t>P29977</t>
  </si>
  <si>
    <t>P85740</t>
  </si>
  <si>
    <t>P79944</t>
  </si>
  <si>
    <t>P18697</t>
  </si>
  <si>
    <t>P20246</t>
  </si>
  <si>
    <t>P86261</t>
  </si>
  <si>
    <t>P54343</t>
  </si>
  <si>
    <t>P12201</t>
  </si>
  <si>
    <t>P97518</t>
  </si>
  <si>
    <t>P25402</t>
  </si>
  <si>
    <t>P90338</t>
  </si>
  <si>
    <t>P31961</t>
  </si>
  <si>
    <t>P21833</t>
  </si>
  <si>
    <t>P70292</t>
  </si>
  <si>
    <t>P62286</t>
  </si>
  <si>
    <t>P79236</t>
  </si>
  <si>
    <t>P53430</t>
  </si>
  <si>
    <t>P41604</t>
  </si>
  <si>
    <t>P82712</t>
  </si>
  <si>
    <t>P80260</t>
  </si>
  <si>
    <t>P63049</t>
  </si>
  <si>
    <t>P92636</t>
  </si>
  <si>
    <t>P48434</t>
  </si>
  <si>
    <t>P85849</t>
  </si>
  <si>
    <t>P89368</t>
  </si>
  <si>
    <t>P74318</t>
  </si>
  <si>
    <t>P51049</t>
  </si>
  <si>
    <t>P82689</t>
  </si>
  <si>
    <t>P80810</t>
  </si>
  <si>
    <t>P88307</t>
  </si>
  <si>
    <t>P62461</t>
  </si>
  <si>
    <t>P86379</t>
  </si>
  <si>
    <t>P61686</t>
  </si>
  <si>
    <t>P84434</t>
  </si>
  <si>
    <t>P42331</t>
  </si>
  <si>
    <t>P93219</t>
  </si>
  <si>
    <t>P20249</t>
  </si>
  <si>
    <t>P68983</t>
  </si>
  <si>
    <t>P34162</t>
  </si>
  <si>
    <t>P91535</t>
  </si>
  <si>
    <t>P89401</t>
  </si>
  <si>
    <t>P34604</t>
  </si>
  <si>
    <t>P69083</t>
  </si>
  <si>
    <t>P16390</t>
  </si>
  <si>
    <t>P41497</t>
  </si>
  <si>
    <t>P42788</t>
  </si>
  <si>
    <t>P24952</t>
  </si>
  <si>
    <t>P58014</t>
  </si>
  <si>
    <t>P64703</t>
  </si>
  <si>
    <t>P56885</t>
  </si>
  <si>
    <t>P10273</t>
  </si>
  <si>
    <t>P12853</t>
  </si>
  <si>
    <t>P89386</t>
  </si>
  <si>
    <t>P55737</t>
  </si>
  <si>
    <t>P92532</t>
  </si>
  <si>
    <t>P19300</t>
  </si>
  <si>
    <t>P23485</t>
  </si>
  <si>
    <t>P22693</t>
  </si>
  <si>
    <t>P27919</t>
  </si>
  <si>
    <t>P23217</t>
  </si>
  <si>
    <t>P67508</t>
  </si>
  <si>
    <t>P24775</t>
  </si>
  <si>
    <t>P60817</t>
  </si>
  <si>
    <t>P15080</t>
  </si>
  <si>
    <t>P88800</t>
  </si>
  <si>
    <t>P80866</t>
  </si>
  <si>
    <t>P85522</t>
  </si>
  <si>
    <t>P85445</t>
  </si>
  <si>
    <t>P66225</t>
  </si>
  <si>
    <t>P33490</t>
  </si>
  <si>
    <t>P98857</t>
  </si>
  <si>
    <t>P42703</t>
  </si>
  <si>
    <t>P27314</t>
  </si>
  <si>
    <t>P37864</t>
  </si>
  <si>
    <t>P54909</t>
  </si>
  <si>
    <t>P89305</t>
  </si>
  <si>
    <t>P69088</t>
  </si>
  <si>
    <t>P51768</t>
  </si>
  <si>
    <t>P86574</t>
  </si>
  <si>
    <t>P80892</t>
  </si>
  <si>
    <t>P65632</t>
  </si>
  <si>
    <t>P48853</t>
  </si>
  <si>
    <t>P66797</t>
  </si>
  <si>
    <t>P16906</t>
  </si>
  <si>
    <t>P76797</t>
  </si>
  <si>
    <t>P79449</t>
  </si>
  <si>
    <t>P47118</t>
  </si>
  <si>
    <t>P79248</t>
  </si>
  <si>
    <t>P25829</t>
  </si>
  <si>
    <t>P61145</t>
  </si>
  <si>
    <t>P63412</t>
  </si>
  <si>
    <t>P69171</t>
  </si>
  <si>
    <t>P60964</t>
  </si>
  <si>
    <t>P42094</t>
  </si>
  <si>
    <t>P70161</t>
  </si>
  <si>
    <t>P39036</t>
  </si>
  <si>
    <t>P95474</t>
  </si>
  <si>
    <t>P88926</t>
  </si>
  <si>
    <t>P43944</t>
  </si>
  <si>
    <t>P89958</t>
  </si>
  <si>
    <t>P79025</t>
  </si>
  <si>
    <t>P59172</t>
  </si>
  <si>
    <t>P87145</t>
  </si>
  <si>
    <t>P18084</t>
  </si>
  <si>
    <t>P37033</t>
  </si>
  <si>
    <t>P66415</t>
  </si>
  <si>
    <t>P73851</t>
  </si>
  <si>
    <t>P78302</t>
  </si>
  <si>
    <t>P76544</t>
  </si>
  <si>
    <t>P40466</t>
  </si>
  <si>
    <t>P15166</t>
  </si>
  <si>
    <t>P71877</t>
  </si>
  <si>
    <t>P57431</t>
  </si>
  <si>
    <t>P98665</t>
  </si>
  <si>
    <t>P54525</t>
  </si>
  <si>
    <t>P92601</t>
  </si>
  <si>
    <t>P37481</t>
  </si>
  <si>
    <t>P61534</t>
  </si>
  <si>
    <t>P79083</t>
  </si>
  <si>
    <t>P53634</t>
  </si>
  <si>
    <t>P94751</t>
  </si>
  <si>
    <t>P62267</t>
  </si>
  <si>
    <t>P53064</t>
  </si>
  <si>
    <t>P13790</t>
  </si>
  <si>
    <t>P46747</t>
  </si>
  <si>
    <t>P94455</t>
  </si>
  <si>
    <t>P60854</t>
  </si>
  <si>
    <t>P13104</t>
  </si>
  <si>
    <t>P36574</t>
  </si>
  <si>
    <t>P60656</t>
  </si>
  <si>
    <t>P98524</t>
  </si>
  <si>
    <t>P37581</t>
  </si>
  <si>
    <t>P16231</t>
  </si>
  <si>
    <t>P39730</t>
  </si>
  <si>
    <t>P57839</t>
  </si>
  <si>
    <t>P17734</t>
  </si>
  <si>
    <t>P46945</t>
  </si>
  <si>
    <t>P83134</t>
  </si>
  <si>
    <t>P28574</t>
  </si>
  <si>
    <t>P36188</t>
  </si>
  <si>
    <t>P94659</t>
  </si>
  <si>
    <t>P80074</t>
  </si>
  <si>
    <t>P10012</t>
  </si>
  <si>
    <t>P60302</t>
  </si>
  <si>
    <t>P17378</t>
  </si>
  <si>
    <t>P44090</t>
  </si>
  <si>
    <t>P20368</t>
  </si>
  <si>
    <t>P69336</t>
  </si>
  <si>
    <t>P12489</t>
  </si>
  <si>
    <t>P51897</t>
  </si>
  <si>
    <t>P59186</t>
  </si>
  <si>
    <t>P94628</t>
  </si>
  <si>
    <t>P37816</t>
  </si>
  <si>
    <t>P53643</t>
  </si>
  <si>
    <t>P23097</t>
  </si>
  <si>
    <t>P69161</t>
  </si>
  <si>
    <t>P72916</t>
  </si>
  <si>
    <t>P89190</t>
  </si>
  <si>
    <t>P78138</t>
  </si>
  <si>
    <t>P74046</t>
  </si>
  <si>
    <t>P56159</t>
  </si>
  <si>
    <t>P30180</t>
  </si>
  <si>
    <t>P59555</t>
  </si>
  <si>
    <t>P79324</t>
  </si>
  <si>
    <t>P75353</t>
  </si>
  <si>
    <t>P87335</t>
  </si>
  <si>
    <t>P83113</t>
  </si>
  <si>
    <t>P69154</t>
  </si>
  <si>
    <t>P85554</t>
  </si>
  <si>
    <t>P44818</t>
  </si>
  <si>
    <t>P81479</t>
  </si>
  <si>
    <t>P66114</t>
  </si>
  <si>
    <t>P66324</t>
  </si>
  <si>
    <t>P75092</t>
  </si>
  <si>
    <t>P84183</t>
  </si>
  <si>
    <t>P73296</t>
  </si>
  <si>
    <t>P64205</t>
  </si>
  <si>
    <t>P69157</t>
  </si>
  <si>
    <t>P85097</t>
  </si>
  <si>
    <t>P22331</t>
  </si>
  <si>
    <t>P31299</t>
  </si>
  <si>
    <t>P65407</t>
  </si>
  <si>
    <t>P56077</t>
  </si>
  <si>
    <t>P43888</t>
  </si>
  <si>
    <t>P75178</t>
  </si>
  <si>
    <t>P98649</t>
  </si>
  <si>
    <t>P31727</t>
  </si>
  <si>
    <t>P85284</t>
  </si>
  <si>
    <t>P15293</t>
  </si>
  <si>
    <t>P39498</t>
  </si>
  <si>
    <t>P10835</t>
  </si>
  <si>
    <t>P32640</t>
  </si>
  <si>
    <t>P88643</t>
  </si>
  <si>
    <t>P49676</t>
  </si>
  <si>
    <t>P30303</t>
  </si>
  <si>
    <t>P19253</t>
  </si>
  <si>
    <t>P38354</t>
  </si>
  <si>
    <t>P98986</t>
  </si>
  <si>
    <t>P96825</t>
  </si>
  <si>
    <t>P25867</t>
  </si>
  <si>
    <t>P77485</t>
  </si>
  <si>
    <t>P21310</t>
  </si>
  <si>
    <t>P68622</t>
  </si>
  <si>
    <t>P77537</t>
  </si>
  <si>
    <t>P46201</t>
  </si>
  <si>
    <t>P61590</t>
  </si>
  <si>
    <t>P85964</t>
  </si>
  <si>
    <t>P31997</t>
  </si>
  <si>
    <t>P16097</t>
  </si>
  <si>
    <t>P87128</t>
  </si>
  <si>
    <t>P56257</t>
  </si>
  <si>
    <t>P43232</t>
  </si>
  <si>
    <t>P80981</t>
  </si>
  <si>
    <t>P78270</t>
  </si>
  <si>
    <t>P48626</t>
  </si>
  <si>
    <t>P72700</t>
  </si>
  <si>
    <t>P83482</t>
  </si>
  <si>
    <t>P13039</t>
  </si>
  <si>
    <t>P49109</t>
  </si>
  <si>
    <t>P71733</t>
  </si>
  <si>
    <t>P40964</t>
  </si>
  <si>
    <t>P76492</t>
  </si>
  <si>
    <t>P58186</t>
  </si>
  <si>
    <t>P91397</t>
  </si>
  <si>
    <t>P67841</t>
  </si>
  <si>
    <t>P58163</t>
  </si>
  <si>
    <t>P54815</t>
  </si>
  <si>
    <t>P76484</t>
  </si>
  <si>
    <t>P25210</t>
  </si>
  <si>
    <t>P37400</t>
  </si>
  <si>
    <t>P72331</t>
  </si>
  <si>
    <t>P17154</t>
  </si>
  <si>
    <t>P38869</t>
  </si>
  <si>
    <t>P82881</t>
  </si>
  <si>
    <t>P66265</t>
  </si>
  <si>
    <t>P14621</t>
  </si>
  <si>
    <t>P59684</t>
  </si>
  <si>
    <t>P77832</t>
  </si>
  <si>
    <t>P53432</t>
  </si>
  <si>
    <t>P49372</t>
  </si>
  <si>
    <t>P74389</t>
  </si>
  <si>
    <t>P65719</t>
  </si>
  <si>
    <t>P20150</t>
  </si>
  <si>
    <t>P76674</t>
  </si>
  <si>
    <t>P88180</t>
  </si>
  <si>
    <t>P32228</t>
  </si>
  <si>
    <t>P33241</t>
  </si>
  <si>
    <t>P49292</t>
  </si>
  <si>
    <t>P37154</t>
  </si>
  <si>
    <t>P61776</t>
  </si>
  <si>
    <t>P35566</t>
  </si>
  <si>
    <t>P99150</t>
  </si>
  <si>
    <t>P63600</t>
  </si>
  <si>
    <t>P51973</t>
  </si>
  <si>
    <t>P86496</t>
  </si>
  <si>
    <t>P94525</t>
  </si>
  <si>
    <t>P17085</t>
  </si>
  <si>
    <t>P64963</t>
  </si>
  <si>
    <t>P77847</t>
  </si>
  <si>
    <t>P11412</t>
  </si>
  <si>
    <t>P37578</t>
  </si>
  <si>
    <t>P47387</t>
  </si>
  <si>
    <t>P44750</t>
  </si>
  <si>
    <t>P85957</t>
  </si>
  <si>
    <t>P87460</t>
  </si>
  <si>
    <t>P13553</t>
  </si>
  <si>
    <t>P37776</t>
  </si>
  <si>
    <t>P26684</t>
  </si>
  <si>
    <t>P19452</t>
  </si>
  <si>
    <t>P37638</t>
  </si>
  <si>
    <t>P29316</t>
  </si>
  <si>
    <t>P44190</t>
  </si>
  <si>
    <t>P24570</t>
  </si>
  <si>
    <t>P57801</t>
  </si>
  <si>
    <t>P33069</t>
  </si>
  <si>
    <t>P59223</t>
  </si>
  <si>
    <t>P29631</t>
  </si>
  <si>
    <t>P73415</t>
  </si>
  <si>
    <t>P27367</t>
  </si>
  <si>
    <t>P59749</t>
  </si>
  <si>
    <t>P41920</t>
  </si>
  <si>
    <t>P73937</t>
  </si>
  <si>
    <t>P70105</t>
  </si>
  <si>
    <t>P80593</t>
  </si>
  <si>
    <t>P92033</t>
  </si>
  <si>
    <t>P44554</t>
  </si>
  <si>
    <t>P52474</t>
  </si>
  <si>
    <t>P13205</t>
  </si>
  <si>
    <t>P93386</t>
  </si>
  <si>
    <t>P23880</t>
  </si>
  <si>
    <t>P11446</t>
  </si>
  <si>
    <t>P78430</t>
  </si>
  <si>
    <t>P29126</t>
  </si>
  <si>
    <t>P93205</t>
  </si>
  <si>
    <t>P45573</t>
  </si>
  <si>
    <t>P76356</t>
  </si>
  <si>
    <t>P25809</t>
  </si>
  <si>
    <t>P32864</t>
  </si>
  <si>
    <t>P24702</t>
  </si>
  <si>
    <t>P34781</t>
  </si>
  <si>
    <t>P56062</t>
  </si>
  <si>
    <t>P57744</t>
  </si>
  <si>
    <t>P86175</t>
  </si>
  <si>
    <t>P72400</t>
  </si>
  <si>
    <t>P70529</t>
  </si>
  <si>
    <t>P50658</t>
  </si>
  <si>
    <t>P27991</t>
  </si>
  <si>
    <t>P60135</t>
  </si>
  <si>
    <t>P65687</t>
  </si>
  <si>
    <t>P37267</t>
  </si>
  <si>
    <t>P80008</t>
  </si>
  <si>
    <t>P26243</t>
  </si>
  <si>
    <t>P14001</t>
  </si>
  <si>
    <t>P17991</t>
  </si>
  <si>
    <t>P27280</t>
  </si>
  <si>
    <t>P34794</t>
  </si>
  <si>
    <t>P81946</t>
  </si>
  <si>
    <t>P67264</t>
  </si>
  <si>
    <t>P89287</t>
  </si>
  <si>
    <t>P95299</t>
  </si>
  <si>
    <t>P72189</t>
  </si>
  <si>
    <t>P67725</t>
  </si>
  <si>
    <t>P46263</t>
  </si>
  <si>
    <t>P82976</t>
  </si>
  <si>
    <t>P52705</t>
  </si>
  <si>
    <t>P55196</t>
  </si>
  <si>
    <t>P27810</t>
  </si>
  <si>
    <t>P80252</t>
  </si>
  <si>
    <t>P36796</t>
  </si>
  <si>
    <t>P16378</t>
  </si>
  <si>
    <t>P25025</t>
  </si>
  <si>
    <t>P10078</t>
  </si>
  <si>
    <t>P55692</t>
  </si>
  <si>
    <t>P72641</t>
  </si>
  <si>
    <t>P68129</t>
  </si>
  <si>
    <t>P66803</t>
  </si>
  <si>
    <t>P37314</t>
  </si>
  <si>
    <t>P11138</t>
  </si>
  <si>
    <t>P20276</t>
  </si>
  <si>
    <t>P19359</t>
  </si>
  <si>
    <t>P24560</t>
  </si>
  <si>
    <t>P24676</t>
  </si>
  <si>
    <t>P79474</t>
  </si>
  <si>
    <t>P20147</t>
  </si>
  <si>
    <t>P85797</t>
  </si>
  <si>
    <t>P98701</t>
  </si>
  <si>
    <t>P85524</t>
  </si>
  <si>
    <t>P52397</t>
  </si>
  <si>
    <t>P51055</t>
  </si>
  <si>
    <t>P61607</t>
  </si>
  <si>
    <t>P26214</t>
  </si>
  <si>
    <t>P71392</t>
  </si>
  <si>
    <t>P83766</t>
  </si>
  <si>
    <t>P69091</t>
  </si>
  <si>
    <t>P43451</t>
  </si>
  <si>
    <t>P71932</t>
  </si>
  <si>
    <t>P67146</t>
  </si>
  <si>
    <t>P10437</t>
  </si>
  <si>
    <t>P76162</t>
  </si>
  <si>
    <t>P83223</t>
  </si>
  <si>
    <t>P33663</t>
  </si>
  <si>
    <t>P40535</t>
  </si>
  <si>
    <t>P66656</t>
  </si>
  <si>
    <t>P67874</t>
  </si>
  <si>
    <t>P42361</t>
  </si>
  <si>
    <t>P77087</t>
  </si>
  <si>
    <t>P93440</t>
  </si>
  <si>
    <t>P62734</t>
  </si>
  <si>
    <t>P42324</t>
  </si>
  <si>
    <t>P33451</t>
  </si>
  <si>
    <t>P20941</t>
  </si>
  <si>
    <t>P55739</t>
  </si>
  <si>
    <t>P86592</t>
  </si>
  <si>
    <t>P18704</t>
  </si>
  <si>
    <t>P54515</t>
  </si>
  <si>
    <t>P45478</t>
  </si>
  <si>
    <t>P90674</t>
  </si>
  <si>
    <t>P31425</t>
  </si>
  <si>
    <t>P44385</t>
  </si>
  <si>
    <t>P97394</t>
  </si>
  <si>
    <t>P23374</t>
  </si>
  <si>
    <t>P60678</t>
  </si>
  <si>
    <t>P94112</t>
  </si>
  <si>
    <t>P36579</t>
  </si>
  <si>
    <t>P89720</t>
  </si>
  <si>
    <t>P54269</t>
  </si>
  <si>
    <t>P52698</t>
  </si>
  <si>
    <t>P51155</t>
  </si>
  <si>
    <t>P49933</t>
  </si>
  <si>
    <t>P99437</t>
  </si>
  <si>
    <t>P41321</t>
  </si>
  <si>
    <t>P24453</t>
  </si>
  <si>
    <t>P61793</t>
  </si>
  <si>
    <t>P34286</t>
  </si>
  <si>
    <t>P69092</t>
  </si>
  <si>
    <t>P57171</t>
  </si>
  <si>
    <t>P51253</t>
  </si>
  <si>
    <t>P10164</t>
  </si>
  <si>
    <t>P91133</t>
  </si>
  <si>
    <t>P79165</t>
  </si>
  <si>
    <t>P74276</t>
  </si>
  <si>
    <t>P56315</t>
  </si>
  <si>
    <t>P79196</t>
  </si>
  <si>
    <t>P88846</t>
  </si>
  <si>
    <t>P59848</t>
  </si>
  <si>
    <t>P52421</t>
  </si>
  <si>
    <t>P36632</t>
  </si>
  <si>
    <t>P12462</t>
  </si>
  <si>
    <t>P73906</t>
  </si>
  <si>
    <t>P61948</t>
  </si>
  <si>
    <t>P16070</t>
  </si>
  <si>
    <t>P51720</t>
  </si>
  <si>
    <t>P58261</t>
  </si>
  <si>
    <t>P50735</t>
  </si>
  <si>
    <t>P13607</t>
  </si>
  <si>
    <t>P55886</t>
  </si>
  <si>
    <t>P79153</t>
  </si>
  <si>
    <t>P96398</t>
  </si>
  <si>
    <t>P40542</t>
  </si>
  <si>
    <t>P55382</t>
  </si>
  <si>
    <t>P14828</t>
  </si>
  <si>
    <t>P98465</t>
  </si>
  <si>
    <t>P23423</t>
  </si>
  <si>
    <t>P18608</t>
  </si>
  <si>
    <t>P75400</t>
  </si>
  <si>
    <t>P28445</t>
  </si>
  <si>
    <t>P41891</t>
  </si>
  <si>
    <t>P30881</t>
  </si>
  <si>
    <t>P61211</t>
  </si>
  <si>
    <t>P60335</t>
  </si>
  <si>
    <t>P14879</t>
  </si>
  <si>
    <t>P56279</t>
  </si>
  <si>
    <t>P39644</t>
  </si>
  <si>
    <t>P78148</t>
  </si>
  <si>
    <t>P18915</t>
  </si>
  <si>
    <t>P77132</t>
  </si>
  <si>
    <t>P96004</t>
  </si>
  <si>
    <t>P51230</t>
  </si>
  <si>
    <t>P54802</t>
  </si>
  <si>
    <t>P73276</t>
  </si>
  <si>
    <t>P84573</t>
  </si>
  <si>
    <t>P62160</t>
  </si>
  <si>
    <t>P28517</t>
  </si>
  <si>
    <t>P82643</t>
  </si>
  <si>
    <t>P98556</t>
  </si>
  <si>
    <t>P26089</t>
  </si>
  <si>
    <t>P83721</t>
  </si>
  <si>
    <t>P23811</t>
  </si>
  <si>
    <t>P74122</t>
  </si>
  <si>
    <t>P35136</t>
  </si>
  <si>
    <t>P74298</t>
  </si>
  <si>
    <t>P10123</t>
  </si>
  <si>
    <t>P85334</t>
  </si>
  <si>
    <t>P95981</t>
  </si>
  <si>
    <t>P35738</t>
  </si>
  <si>
    <t>P14430</t>
  </si>
  <si>
    <t>P64644</t>
  </si>
  <si>
    <t>P47574</t>
  </si>
  <si>
    <t>P14584</t>
  </si>
  <si>
    <t>P16023</t>
  </si>
  <si>
    <t>P41483</t>
  </si>
  <si>
    <t>P84898</t>
  </si>
  <si>
    <t>P96646</t>
  </si>
  <si>
    <t>P90592</t>
  </si>
  <si>
    <t>P22660</t>
  </si>
  <si>
    <t>P87922</t>
  </si>
  <si>
    <t>P28068</t>
  </si>
  <si>
    <t>P39658</t>
  </si>
  <si>
    <t>P71959</t>
  </si>
  <si>
    <t>P27713</t>
  </si>
  <si>
    <t>P71790</t>
  </si>
  <si>
    <t>P14459</t>
  </si>
  <si>
    <t>P12880</t>
  </si>
  <si>
    <t>P12422</t>
  </si>
  <si>
    <t>P45581</t>
  </si>
  <si>
    <t>P95150</t>
  </si>
  <si>
    <t>P14484</t>
  </si>
  <si>
    <t>P47949</t>
  </si>
  <si>
    <t>P39422</t>
  </si>
  <si>
    <t>P54882</t>
  </si>
  <si>
    <t>P45517</t>
  </si>
  <si>
    <t>P61601</t>
  </si>
  <si>
    <t>P65913</t>
  </si>
  <si>
    <t>P25471</t>
  </si>
  <si>
    <t>P27577</t>
  </si>
  <si>
    <t>P54018</t>
  </si>
  <si>
    <t>P56072</t>
  </si>
  <si>
    <t>P66476</t>
  </si>
  <si>
    <t>P58229</t>
  </si>
  <si>
    <t>P92523</t>
  </si>
  <si>
    <t>P17578</t>
  </si>
  <si>
    <t>P30202</t>
  </si>
  <si>
    <t>P48129</t>
  </si>
  <si>
    <t>P50394</t>
  </si>
  <si>
    <t>P87857</t>
  </si>
  <si>
    <t>P66110</t>
  </si>
  <si>
    <t>P48202</t>
  </si>
  <si>
    <t>P43898</t>
  </si>
  <si>
    <t>P16853</t>
  </si>
  <si>
    <t>P57234</t>
  </si>
  <si>
    <t>P33804</t>
  </si>
  <si>
    <t>P89860</t>
  </si>
  <si>
    <t>P86076</t>
  </si>
  <si>
    <t>P51806</t>
  </si>
  <si>
    <t>P21786</t>
  </si>
  <si>
    <t>P11166</t>
  </si>
  <si>
    <t>P72744</t>
  </si>
  <si>
    <t>P47058</t>
  </si>
  <si>
    <t>P41363</t>
  </si>
  <si>
    <t>P70732</t>
  </si>
  <si>
    <t>P98591</t>
  </si>
  <si>
    <t>P83125</t>
  </si>
  <si>
    <t>P38338</t>
  </si>
  <si>
    <t>P48273</t>
  </si>
  <si>
    <t>P51666</t>
  </si>
  <si>
    <t>P59156</t>
  </si>
  <si>
    <t>P12075</t>
  </si>
  <si>
    <t>P41371</t>
  </si>
  <si>
    <t>P41131</t>
  </si>
  <si>
    <t>P83145</t>
  </si>
  <si>
    <t>P21063</t>
  </si>
  <si>
    <t>P69568</t>
  </si>
  <si>
    <t>P21940</t>
  </si>
  <si>
    <t>P65194</t>
  </si>
  <si>
    <t>P74743</t>
  </si>
  <si>
    <t>P12773</t>
  </si>
  <si>
    <t>P72139</t>
  </si>
  <si>
    <t>P63994</t>
  </si>
  <si>
    <t>P88096</t>
  </si>
  <si>
    <t>P63477</t>
  </si>
  <si>
    <t>P17841</t>
  </si>
  <si>
    <t>P55792</t>
  </si>
  <si>
    <t>P46532</t>
  </si>
  <si>
    <t>P94583</t>
  </si>
  <si>
    <t>P14388</t>
  </si>
  <si>
    <t>P13953</t>
  </si>
  <si>
    <t>P80041</t>
  </si>
  <si>
    <t>P61835</t>
  </si>
  <si>
    <t>P85784</t>
  </si>
  <si>
    <t>P52639</t>
  </si>
  <si>
    <t>P62306</t>
  </si>
  <si>
    <t>P57026</t>
  </si>
  <si>
    <t>P89883</t>
  </si>
  <si>
    <t>P71860</t>
  </si>
  <si>
    <t>P89571</t>
  </si>
  <si>
    <t>P83886</t>
  </si>
  <si>
    <t>P67329</t>
  </si>
  <si>
    <t>P30629</t>
  </si>
  <si>
    <t>P78485</t>
  </si>
  <si>
    <t>P80679</t>
  </si>
  <si>
    <t>P71628</t>
  </si>
  <si>
    <t>P24479</t>
  </si>
  <si>
    <t>P11852</t>
  </si>
  <si>
    <t>P37778</t>
  </si>
  <si>
    <t>P78604</t>
  </si>
  <si>
    <t>P60866</t>
  </si>
  <si>
    <t>P21486</t>
  </si>
  <si>
    <t>P49062</t>
  </si>
  <si>
    <t>P60227</t>
  </si>
  <si>
    <t>P76401</t>
  </si>
  <si>
    <t>P65450</t>
  </si>
  <si>
    <t>P39329</t>
  </si>
  <si>
    <t>P61755</t>
  </si>
  <si>
    <t>P31054</t>
  </si>
  <si>
    <t>P86315</t>
  </si>
  <si>
    <t>P89552</t>
  </si>
  <si>
    <t>P15401</t>
  </si>
  <si>
    <t>P70473</t>
  </si>
  <si>
    <t>P76134</t>
  </si>
  <si>
    <t>P30760</t>
  </si>
  <si>
    <t>P52536</t>
  </si>
  <si>
    <t>P59699</t>
  </si>
  <si>
    <t>P54431</t>
  </si>
  <si>
    <t>P15452</t>
  </si>
  <si>
    <t>P29775</t>
  </si>
  <si>
    <t>P71196</t>
  </si>
  <si>
    <t>P85124</t>
  </si>
  <si>
    <t>P53299</t>
  </si>
  <si>
    <t>P89055</t>
  </si>
  <si>
    <t>P62215</t>
  </si>
  <si>
    <t>P33154</t>
  </si>
  <si>
    <t>P34758</t>
  </si>
  <si>
    <t>P23281</t>
  </si>
  <si>
    <t>P95668</t>
  </si>
  <si>
    <t>P91631</t>
  </si>
  <si>
    <t>P33293</t>
  </si>
  <si>
    <t>P79375</t>
  </si>
  <si>
    <t>P93600</t>
  </si>
  <si>
    <t>P42763</t>
  </si>
  <si>
    <t>P42374</t>
  </si>
  <si>
    <t>P59821</t>
  </si>
  <si>
    <t>P96329</t>
  </si>
  <si>
    <t>P67109</t>
  </si>
  <si>
    <t>P19904</t>
  </si>
  <si>
    <t>P52564</t>
  </si>
  <si>
    <t>P88703</t>
  </si>
  <si>
    <t>P63784</t>
  </si>
  <si>
    <t>P79075</t>
  </si>
  <si>
    <t>P77318</t>
  </si>
  <si>
    <t>P58383</t>
  </si>
  <si>
    <t>P28031</t>
  </si>
  <si>
    <t>P29900</t>
  </si>
  <si>
    <t>P69174</t>
  </si>
  <si>
    <t>P10361</t>
  </si>
  <si>
    <t>P32102</t>
  </si>
  <si>
    <t>P27082</t>
  </si>
  <si>
    <t>P91855</t>
  </si>
  <si>
    <t>P33738</t>
  </si>
  <si>
    <t>P37373</t>
  </si>
  <si>
    <t>P78081</t>
  </si>
  <si>
    <t>P96604</t>
  </si>
  <si>
    <t>P71178</t>
  </si>
  <si>
    <t>P41668</t>
  </si>
  <si>
    <t>P55636</t>
  </si>
  <si>
    <t>P49971</t>
  </si>
  <si>
    <t>P56677</t>
  </si>
  <si>
    <t>P55233</t>
  </si>
  <si>
    <t>P48780</t>
  </si>
  <si>
    <t>P89160</t>
  </si>
  <si>
    <t>P21163</t>
  </si>
  <si>
    <t>P73056</t>
  </si>
  <si>
    <t>P92597</t>
  </si>
  <si>
    <t>P52190</t>
  </si>
  <si>
    <t>P45564</t>
  </si>
  <si>
    <t>P35553</t>
  </si>
  <si>
    <t>P22850</t>
  </si>
  <si>
    <t>P53402</t>
  </si>
  <si>
    <t>P24461</t>
  </si>
  <si>
    <t>P54550</t>
  </si>
  <si>
    <t>P61548</t>
  </si>
  <si>
    <t>P32742</t>
  </si>
  <si>
    <t>P53649</t>
  </si>
  <si>
    <t>P76757</t>
  </si>
  <si>
    <t>P81750</t>
  </si>
  <si>
    <t>P48466</t>
  </si>
  <si>
    <t>P17089</t>
  </si>
  <si>
    <t>P74550</t>
  </si>
  <si>
    <t>P12250</t>
  </si>
  <si>
    <t>P29465</t>
  </si>
  <si>
    <t>P35143</t>
  </si>
  <si>
    <t>P48833</t>
  </si>
  <si>
    <t>P79643</t>
  </si>
  <si>
    <t>P93694</t>
  </si>
  <si>
    <t>P37356</t>
  </si>
  <si>
    <t>P73353</t>
  </si>
  <si>
    <t>P26756</t>
  </si>
  <si>
    <t>P13559</t>
  </si>
  <si>
    <t>P82191</t>
  </si>
  <si>
    <t>P48389</t>
  </si>
  <si>
    <t>P15500</t>
  </si>
  <si>
    <t>P10451</t>
  </si>
  <si>
    <t>P98406</t>
  </si>
  <si>
    <t>P97938</t>
  </si>
  <si>
    <t>P81635</t>
  </si>
  <si>
    <t>P75999</t>
  </si>
  <si>
    <t>P24578</t>
  </si>
  <si>
    <t>P13034</t>
  </si>
  <si>
    <t>P48031</t>
  </si>
  <si>
    <t>P57462</t>
  </si>
  <si>
    <t>P91388</t>
  </si>
  <si>
    <t>P84214</t>
  </si>
  <si>
    <t>P45955</t>
  </si>
  <si>
    <t>P38988</t>
  </si>
  <si>
    <t>P58034</t>
  </si>
  <si>
    <t>P89164</t>
  </si>
  <si>
    <t>P74333</t>
  </si>
  <si>
    <t>P35938</t>
  </si>
  <si>
    <t>P12774</t>
  </si>
  <si>
    <t>P68033</t>
  </si>
  <si>
    <t>P41781</t>
  </si>
  <si>
    <t>P36291</t>
  </si>
  <si>
    <t>P75869</t>
  </si>
  <si>
    <t>P61675</t>
  </si>
  <si>
    <t>P50209</t>
  </si>
  <si>
    <t>P31336</t>
  </si>
  <si>
    <t>P57939</t>
  </si>
  <si>
    <t>P23510</t>
  </si>
  <si>
    <t>P47301</t>
  </si>
  <si>
    <t>P13229</t>
  </si>
  <si>
    <t>P23007</t>
  </si>
  <si>
    <t>P73674</t>
  </si>
  <si>
    <t>P98145</t>
  </si>
  <si>
    <t>P16554</t>
  </si>
  <si>
    <t>P58769</t>
  </si>
  <si>
    <t>P53247</t>
  </si>
  <si>
    <t>P45592</t>
  </si>
  <si>
    <t>P82565</t>
  </si>
  <si>
    <t>P68016</t>
  </si>
  <si>
    <t>P66777</t>
  </si>
  <si>
    <t>P89339</t>
  </si>
  <si>
    <t>P16098</t>
  </si>
  <si>
    <t>P54977</t>
  </si>
  <si>
    <t>P38114</t>
  </si>
  <si>
    <t>P73537</t>
  </si>
  <si>
    <t>P41645</t>
  </si>
  <si>
    <t>P81819</t>
  </si>
  <si>
    <t>P15130</t>
  </si>
  <si>
    <t>P40148</t>
  </si>
  <si>
    <t>P29480</t>
  </si>
  <si>
    <t>P41040</t>
  </si>
  <si>
    <t>P55005</t>
  </si>
  <si>
    <t>P19402</t>
  </si>
  <si>
    <t>P52455</t>
  </si>
  <si>
    <t>P34567</t>
  </si>
  <si>
    <t>P56342</t>
  </si>
  <si>
    <t>P57104</t>
  </si>
  <si>
    <t>P18283</t>
  </si>
  <si>
    <t>P99320</t>
  </si>
  <si>
    <t>P87345</t>
  </si>
  <si>
    <t>P29301</t>
  </si>
  <si>
    <t>P88599</t>
  </si>
  <si>
    <t>P67769</t>
  </si>
  <si>
    <t>P37878</t>
  </si>
  <si>
    <t>P73341</t>
  </si>
  <si>
    <t>P70948</t>
  </si>
  <si>
    <t>P32897</t>
  </si>
  <si>
    <t>P92783</t>
  </si>
  <si>
    <t>P29872</t>
  </si>
  <si>
    <t>P39229</t>
  </si>
  <si>
    <t>P36770</t>
  </si>
  <si>
    <t>P40334</t>
  </si>
  <si>
    <t>P38843</t>
  </si>
  <si>
    <t>P94349</t>
  </si>
  <si>
    <t>P46242</t>
  </si>
  <si>
    <t>P44804</t>
  </si>
  <si>
    <t>P59656</t>
  </si>
  <si>
    <t>P57812</t>
  </si>
  <si>
    <t>P64044</t>
  </si>
  <si>
    <t>P37747</t>
  </si>
  <si>
    <t>P35805</t>
  </si>
  <si>
    <t>P52659</t>
  </si>
  <si>
    <t>P21754</t>
  </si>
  <si>
    <t>P52093</t>
  </si>
  <si>
    <t>P34134</t>
  </si>
  <si>
    <t>P66311</t>
  </si>
  <si>
    <t>P80809</t>
  </si>
  <si>
    <t>P26913</t>
  </si>
  <si>
    <t>P55189</t>
  </si>
  <si>
    <t>P69445</t>
  </si>
  <si>
    <t>P11073</t>
  </si>
  <si>
    <t>P93789</t>
  </si>
  <si>
    <t>P18744</t>
  </si>
  <si>
    <t>P74216</t>
  </si>
  <si>
    <t>P12800</t>
  </si>
  <si>
    <t>P98522</t>
  </si>
  <si>
    <t>P30937</t>
  </si>
  <si>
    <t>P12955</t>
  </si>
  <si>
    <t>P90815</t>
  </si>
  <si>
    <t>P46309</t>
  </si>
  <si>
    <t>P19463</t>
  </si>
  <si>
    <t>P76327</t>
  </si>
  <si>
    <t>P58849</t>
  </si>
  <si>
    <t>P45960</t>
  </si>
  <si>
    <t>P80794</t>
  </si>
  <si>
    <t>P92680</t>
  </si>
  <si>
    <t>P10660</t>
  </si>
  <si>
    <t>P93135</t>
  </si>
  <si>
    <t>P95593</t>
  </si>
  <si>
    <t>P30803</t>
  </si>
  <si>
    <t>P28022</t>
  </si>
  <si>
    <t>P80537</t>
  </si>
  <si>
    <t>P77870</t>
  </si>
  <si>
    <t>P62280</t>
  </si>
  <si>
    <t>P45231</t>
  </si>
  <si>
    <t>P10388</t>
  </si>
  <si>
    <t>P39291</t>
  </si>
  <si>
    <t>P93272</t>
  </si>
  <si>
    <t>P97224</t>
  </si>
  <si>
    <t>P76429</t>
  </si>
  <si>
    <t>P89245</t>
  </si>
  <si>
    <t>P50413</t>
  </si>
  <si>
    <t>P44260</t>
  </si>
  <si>
    <t>P49469</t>
  </si>
  <si>
    <t>P94715</t>
  </si>
  <si>
    <t>P67198</t>
  </si>
  <si>
    <t>P53118</t>
  </si>
  <si>
    <t>P75260</t>
  </si>
  <si>
    <t>P61975</t>
  </si>
  <si>
    <t>P38381</t>
  </si>
  <si>
    <t>P91382</t>
  </si>
  <si>
    <t>P98365</t>
  </si>
  <si>
    <t>P56576</t>
  </si>
  <si>
    <t>P86325</t>
  </si>
  <si>
    <t>P45397</t>
  </si>
  <si>
    <t>P39143</t>
  </si>
  <si>
    <t>P61221</t>
  </si>
  <si>
    <t>P20771</t>
  </si>
  <si>
    <t>P78391</t>
  </si>
  <si>
    <t>P85681</t>
  </si>
  <si>
    <t>P47952</t>
  </si>
  <si>
    <t>P78954</t>
  </si>
  <si>
    <t>P80480</t>
  </si>
  <si>
    <t>P13420</t>
  </si>
  <si>
    <t>P72232</t>
  </si>
  <si>
    <t>P64910</t>
  </si>
  <si>
    <t>P39039</t>
  </si>
  <si>
    <t>P92361</t>
  </si>
  <si>
    <t>P26552</t>
  </si>
  <si>
    <t>P28780</t>
  </si>
  <si>
    <t>P24618</t>
  </si>
  <si>
    <t>P79028</t>
  </si>
  <si>
    <t>P52916</t>
  </si>
  <si>
    <t>P14121</t>
  </si>
  <si>
    <t>P19691</t>
  </si>
  <si>
    <t>P35123</t>
  </si>
  <si>
    <t>P82533</t>
  </si>
  <si>
    <t>P34389</t>
  </si>
  <si>
    <t>P38125</t>
  </si>
  <si>
    <t>P18385</t>
  </si>
  <si>
    <t>P78103</t>
  </si>
  <si>
    <t>P69474</t>
  </si>
  <si>
    <t>P29972</t>
  </si>
  <si>
    <t>P76158</t>
  </si>
  <si>
    <t>P80264</t>
  </si>
  <si>
    <t>P23896</t>
  </si>
  <si>
    <t>P23631</t>
  </si>
  <si>
    <t>P91046</t>
  </si>
  <si>
    <t>P82298</t>
  </si>
  <si>
    <t>P70315</t>
  </si>
  <si>
    <t>P48166</t>
  </si>
  <si>
    <t>P25905</t>
  </si>
  <si>
    <t>P37119</t>
  </si>
  <si>
    <t>P72406</t>
  </si>
  <si>
    <t>P40851</t>
  </si>
  <si>
    <t>P20114</t>
  </si>
  <si>
    <t>P85884</t>
  </si>
  <si>
    <t>P68050</t>
  </si>
  <si>
    <t>P10864</t>
  </si>
  <si>
    <t>P10102</t>
  </si>
  <si>
    <t>P80339</t>
  </si>
  <si>
    <t>P29703</t>
  </si>
  <si>
    <t>P39070</t>
  </si>
  <si>
    <t>P41638</t>
  </si>
  <si>
    <t>P90587</t>
  </si>
  <si>
    <t>P48584</t>
  </si>
  <si>
    <t>P70663</t>
  </si>
  <si>
    <t>P10891</t>
  </si>
  <si>
    <t>P66160</t>
  </si>
  <si>
    <t>P45750</t>
  </si>
  <si>
    <t>P61961</t>
  </si>
  <si>
    <t>P20594</t>
  </si>
  <si>
    <t>P14785</t>
  </si>
  <si>
    <t>P20450</t>
  </si>
  <si>
    <t>P59753</t>
  </si>
  <si>
    <t>P38207</t>
  </si>
  <si>
    <t>P88788</t>
  </si>
  <si>
    <t>P45907</t>
  </si>
  <si>
    <t>P76112</t>
  </si>
  <si>
    <t>P80429</t>
  </si>
  <si>
    <t>P11754</t>
  </si>
  <si>
    <t>P98529</t>
  </si>
  <si>
    <t>P67390</t>
  </si>
  <si>
    <t>P60807</t>
  </si>
  <si>
    <t>P26578</t>
  </si>
  <si>
    <t>P78289</t>
  </si>
  <si>
    <t>P61429</t>
  </si>
  <si>
    <t>P32390</t>
  </si>
  <si>
    <t>P56117</t>
  </si>
  <si>
    <t>P22873</t>
  </si>
  <si>
    <t>P75673</t>
  </si>
  <si>
    <t>P99164</t>
  </si>
  <si>
    <t>P84481</t>
  </si>
  <si>
    <t>P45629</t>
  </si>
  <si>
    <t>P10991</t>
  </si>
  <si>
    <t>P85963</t>
  </si>
  <si>
    <t>P17128</t>
  </si>
  <si>
    <t>P28171</t>
  </si>
  <si>
    <t>P47441</t>
  </si>
  <si>
    <t>P12878</t>
  </si>
  <si>
    <t>P83446</t>
  </si>
  <si>
    <t>P70499</t>
  </si>
  <si>
    <t>P53352</t>
  </si>
  <si>
    <t>P42044</t>
  </si>
  <si>
    <t>P25975</t>
  </si>
  <si>
    <t>P46625</t>
  </si>
  <si>
    <t>P14530</t>
  </si>
  <si>
    <t>P17054</t>
  </si>
  <si>
    <t>P45549</t>
  </si>
  <si>
    <t>P67050</t>
  </si>
  <si>
    <t>P26177</t>
  </si>
  <si>
    <t>P80596</t>
  </si>
  <si>
    <t>P79910</t>
  </si>
  <si>
    <t>P10285</t>
  </si>
  <si>
    <t>P58127</t>
  </si>
  <si>
    <t>P53599</t>
  </si>
  <si>
    <t>P60041</t>
  </si>
  <si>
    <t>P78414</t>
  </si>
  <si>
    <t>P12354</t>
  </si>
  <si>
    <t>P51461</t>
  </si>
  <si>
    <t>P61942</t>
  </si>
  <si>
    <t>P54527</t>
  </si>
  <si>
    <t>P52189</t>
  </si>
  <si>
    <t>P13982</t>
  </si>
  <si>
    <t>P95920</t>
  </si>
  <si>
    <t>P18674</t>
  </si>
  <si>
    <t>P49925</t>
  </si>
  <si>
    <t>P91426</t>
  </si>
  <si>
    <t>P93674</t>
  </si>
  <si>
    <t>P36950</t>
  </si>
  <si>
    <t>P11055</t>
  </si>
  <si>
    <t>P91048</t>
  </si>
  <si>
    <t>P51892</t>
  </si>
  <si>
    <t>P77379</t>
  </si>
  <si>
    <t>P39154</t>
  </si>
  <si>
    <t>P76736</t>
  </si>
  <si>
    <t>P86095</t>
  </si>
  <si>
    <t>P14494</t>
  </si>
  <si>
    <t>P29528</t>
  </si>
  <si>
    <t>P82756</t>
  </si>
  <si>
    <t>P48840</t>
  </si>
  <si>
    <t>P77159</t>
  </si>
  <si>
    <t>P18858</t>
  </si>
  <si>
    <t>P33028</t>
  </si>
  <si>
    <t>P52745</t>
  </si>
  <si>
    <t>P93256</t>
  </si>
  <si>
    <t>P16245</t>
  </si>
  <si>
    <t>P21287</t>
  </si>
  <si>
    <t>P97585</t>
  </si>
  <si>
    <t>P68477</t>
  </si>
  <si>
    <t>P96911</t>
  </si>
  <si>
    <t>P24604</t>
  </si>
  <si>
    <t>P48839</t>
  </si>
  <si>
    <t>P91342</t>
  </si>
  <si>
    <t>P85901</t>
  </si>
  <si>
    <t>P41336</t>
  </si>
  <si>
    <t>P27231</t>
  </si>
  <si>
    <t>P84613</t>
  </si>
  <si>
    <t>P95011</t>
  </si>
  <si>
    <t>P70639</t>
  </si>
  <si>
    <t>P22550</t>
  </si>
  <si>
    <t>P32549</t>
  </si>
  <si>
    <t>P34327</t>
  </si>
  <si>
    <t>P41790</t>
  </si>
  <si>
    <t>P60693</t>
  </si>
  <si>
    <t>P44180</t>
  </si>
  <si>
    <t>P28188</t>
  </si>
  <si>
    <t>P54580</t>
  </si>
  <si>
    <t>P31449</t>
  </si>
  <si>
    <t>P63325</t>
  </si>
  <si>
    <t>P63345</t>
  </si>
  <si>
    <t>P13877</t>
  </si>
  <si>
    <t>P86842</t>
  </si>
  <si>
    <t>P34191</t>
  </si>
  <si>
    <t>P23395</t>
  </si>
  <si>
    <t>P69682</t>
  </si>
  <si>
    <t>P32025</t>
  </si>
  <si>
    <t>P73954</t>
  </si>
  <si>
    <t>P96040</t>
  </si>
  <si>
    <t>P79846</t>
  </si>
  <si>
    <t>P69694</t>
  </si>
  <si>
    <t>P78212</t>
  </si>
  <si>
    <t>P91809</t>
  </si>
  <si>
    <t>P16502</t>
  </si>
  <si>
    <t>P98931</t>
  </si>
  <si>
    <t>P84398</t>
  </si>
  <si>
    <t>P42894</t>
  </si>
  <si>
    <t>P81924</t>
  </si>
  <si>
    <t>P36082</t>
  </si>
  <si>
    <t>P97946</t>
  </si>
  <si>
    <t>P97473</t>
  </si>
  <si>
    <t>P99321</t>
  </si>
  <si>
    <t>P20084</t>
  </si>
  <si>
    <t>P56735</t>
  </si>
  <si>
    <t>P50666</t>
  </si>
  <si>
    <t>P35051</t>
  </si>
  <si>
    <t>P24584</t>
  </si>
  <si>
    <t>P51053</t>
  </si>
  <si>
    <t>P62235</t>
  </si>
  <si>
    <t>P97487</t>
  </si>
  <si>
    <t>P23545</t>
  </si>
  <si>
    <t>P43323</t>
  </si>
  <si>
    <t>P95784</t>
  </si>
  <si>
    <t>P28988</t>
  </si>
  <si>
    <t>P54920</t>
  </si>
  <si>
    <t>P37645</t>
  </si>
  <si>
    <t>P76887</t>
  </si>
  <si>
    <t>P94958</t>
  </si>
  <si>
    <t>P33927</t>
  </si>
  <si>
    <t>P27756</t>
  </si>
  <si>
    <t>P89438</t>
  </si>
  <si>
    <t>P27407</t>
  </si>
  <si>
    <t>P47146</t>
  </si>
  <si>
    <t>P67959</t>
  </si>
  <si>
    <t>P85330</t>
  </si>
  <si>
    <t>P53798</t>
  </si>
  <si>
    <t>P23838</t>
  </si>
  <si>
    <t>P45799</t>
  </si>
  <si>
    <t>P69039</t>
  </si>
  <si>
    <t>P97547</t>
  </si>
  <si>
    <t>P13209</t>
  </si>
  <si>
    <t>P42918</t>
  </si>
  <si>
    <t>P89212</t>
  </si>
  <si>
    <t>P92559</t>
  </si>
  <si>
    <t>P38626</t>
  </si>
  <si>
    <t>P49486</t>
  </si>
  <si>
    <t>P59854</t>
  </si>
  <si>
    <t>P99097</t>
  </si>
  <si>
    <t>P33104</t>
  </si>
  <si>
    <t>P23782</t>
  </si>
  <si>
    <t>P20859</t>
  </si>
  <si>
    <t>P29617</t>
  </si>
  <si>
    <t>P17337</t>
  </si>
  <si>
    <t>P16908</t>
  </si>
  <si>
    <t>P57232</t>
  </si>
  <si>
    <t>P64395</t>
  </si>
  <si>
    <t>P38542</t>
  </si>
  <si>
    <t>P19429</t>
  </si>
  <si>
    <t>P64074</t>
  </si>
  <si>
    <t>P17451</t>
  </si>
  <si>
    <t>P88847</t>
  </si>
  <si>
    <t>P11481</t>
  </si>
  <si>
    <t>P58012</t>
  </si>
  <si>
    <t>P19762</t>
  </si>
  <si>
    <t>P42565</t>
  </si>
  <si>
    <t>P45325</t>
  </si>
  <si>
    <t>P22123</t>
  </si>
  <si>
    <t>P46326</t>
  </si>
  <si>
    <t>P87026</t>
  </si>
  <si>
    <t>P26741</t>
  </si>
  <si>
    <t>P27674</t>
  </si>
  <si>
    <t>P31421</t>
  </si>
  <si>
    <t>P96222</t>
  </si>
  <si>
    <t>P88736</t>
  </si>
  <si>
    <t>P18645</t>
  </si>
  <si>
    <t>P42067</t>
  </si>
  <si>
    <t>P50736</t>
  </si>
  <si>
    <t>P12185</t>
  </si>
  <si>
    <t>P97357</t>
  </si>
  <si>
    <t>P35102</t>
  </si>
  <si>
    <t>P29925</t>
  </si>
  <si>
    <t>P22218</t>
  </si>
  <si>
    <t>P24189</t>
  </si>
  <si>
    <t>P53791</t>
  </si>
  <si>
    <t>P86093</t>
  </si>
  <si>
    <t>P29779</t>
  </si>
  <si>
    <t>P73465</t>
  </si>
  <si>
    <t>P16929</t>
  </si>
  <si>
    <t>P15674</t>
  </si>
  <si>
    <t>P17960</t>
  </si>
  <si>
    <t>P90541</t>
  </si>
  <si>
    <t>P12328</t>
  </si>
  <si>
    <t>P21407</t>
  </si>
  <si>
    <t>P59305</t>
  </si>
  <si>
    <t>P91237</t>
  </si>
  <si>
    <t>P79258</t>
  </si>
  <si>
    <t>P18399</t>
  </si>
  <si>
    <t>P58649</t>
  </si>
  <si>
    <t>P11095</t>
  </si>
  <si>
    <t>P17650</t>
  </si>
  <si>
    <t>P84474</t>
  </si>
  <si>
    <t>P90598</t>
  </si>
  <si>
    <t>P65703</t>
  </si>
  <si>
    <t>P24768</t>
  </si>
  <si>
    <t>P95929</t>
  </si>
  <si>
    <t>P56780</t>
  </si>
  <si>
    <t>P95292</t>
  </si>
  <si>
    <t>P19999</t>
  </si>
  <si>
    <t>P10514</t>
  </si>
  <si>
    <t>P27989</t>
  </si>
  <si>
    <t>P81111</t>
  </si>
  <si>
    <t>P77316</t>
  </si>
  <si>
    <t>P16200</t>
  </si>
  <si>
    <t>P71380</t>
  </si>
  <si>
    <t>P27207</t>
  </si>
  <si>
    <t>P57641</t>
  </si>
  <si>
    <t>P73242</t>
  </si>
  <si>
    <t>P74336</t>
  </si>
  <si>
    <t>P51561</t>
  </si>
  <si>
    <t>P59688</t>
  </si>
  <si>
    <t>P17230</t>
  </si>
  <si>
    <t>P90998</t>
  </si>
  <si>
    <t>P61423</t>
  </si>
  <si>
    <t>P50382</t>
  </si>
  <si>
    <t>P68215</t>
  </si>
  <si>
    <t>P23065</t>
  </si>
  <si>
    <t>P15693</t>
  </si>
  <si>
    <t>P59861</t>
  </si>
  <si>
    <t>P63731</t>
  </si>
  <si>
    <t>P78026</t>
  </si>
  <si>
    <t>P49723</t>
  </si>
  <si>
    <t>P66698</t>
  </si>
  <si>
    <t>P96912</t>
  </si>
  <si>
    <t>P92311</t>
  </si>
  <si>
    <t>P57758</t>
  </si>
  <si>
    <t>P92850</t>
  </si>
  <si>
    <t>P23883</t>
  </si>
  <si>
    <t>P84461</t>
  </si>
  <si>
    <t>P77250</t>
  </si>
  <si>
    <t>P47548</t>
  </si>
  <si>
    <t>P84910</t>
  </si>
  <si>
    <t>P48069</t>
  </si>
  <si>
    <t>P69342</t>
  </si>
  <si>
    <t>P82936</t>
  </si>
  <si>
    <t>P30537</t>
  </si>
  <si>
    <t>P73271</t>
  </si>
  <si>
    <t>P61002</t>
  </si>
  <si>
    <t>P50154</t>
  </si>
  <si>
    <t>P43658</t>
  </si>
  <si>
    <t>P27119</t>
  </si>
  <si>
    <t>P53738</t>
  </si>
  <si>
    <t>P10489</t>
  </si>
  <si>
    <t>P24741</t>
  </si>
  <si>
    <t>P84071</t>
  </si>
  <si>
    <t>P89747</t>
  </si>
  <si>
    <t>P21142</t>
  </si>
  <si>
    <t>P19191</t>
  </si>
  <si>
    <t>P31778</t>
  </si>
  <si>
    <t>P18126</t>
  </si>
  <si>
    <t>P13024</t>
  </si>
  <si>
    <t>P29718</t>
  </si>
  <si>
    <t>P47686</t>
  </si>
  <si>
    <t>P33321</t>
  </si>
  <si>
    <t>P21109</t>
  </si>
  <si>
    <t>P73636</t>
  </si>
  <si>
    <t>P93927</t>
  </si>
  <si>
    <t>P19345</t>
  </si>
  <si>
    <t>P70607</t>
  </si>
  <si>
    <t>P69595</t>
  </si>
  <si>
    <t>P59284</t>
  </si>
  <si>
    <t>P63566</t>
  </si>
  <si>
    <t>P33489</t>
  </si>
  <si>
    <t>P98672</t>
  </si>
  <si>
    <t>P10573</t>
  </si>
  <si>
    <t>P95270</t>
  </si>
  <si>
    <t>P54349</t>
  </si>
  <si>
    <t>P17213</t>
  </si>
  <si>
    <t>P55733</t>
  </si>
  <si>
    <t>P31305</t>
  </si>
  <si>
    <t>P16717</t>
  </si>
  <si>
    <t>P25261</t>
  </si>
  <si>
    <t>P96436</t>
  </si>
  <si>
    <t>P63819</t>
  </si>
  <si>
    <t>P21615</t>
  </si>
  <si>
    <t>P53701</t>
  </si>
  <si>
    <t>P78634</t>
  </si>
  <si>
    <t>P51337</t>
  </si>
  <si>
    <t>P89321</t>
  </si>
  <si>
    <t>P61664</t>
  </si>
  <si>
    <t>P52467</t>
  </si>
  <si>
    <t>P95339</t>
  </si>
  <si>
    <t>P49192</t>
  </si>
  <si>
    <t>P79365</t>
  </si>
  <si>
    <t>P75504</t>
  </si>
  <si>
    <t>P69676</t>
  </si>
  <si>
    <t>P92268</t>
  </si>
  <si>
    <t>P62410</t>
  </si>
  <si>
    <t>P71981</t>
  </si>
  <si>
    <t>P35929</t>
  </si>
  <si>
    <t>P75674</t>
  </si>
  <si>
    <t>P36686</t>
  </si>
  <si>
    <t>P46585</t>
  </si>
  <si>
    <t>P96427</t>
  </si>
  <si>
    <t>P39214</t>
  </si>
  <si>
    <t>P37171</t>
  </si>
  <si>
    <t>P64784</t>
  </si>
  <si>
    <t>P38006</t>
  </si>
  <si>
    <t>Men Jackets #448</t>
  </si>
  <si>
    <t>Men Jackets #808</t>
  </si>
  <si>
    <t>Men Shirts #913</t>
  </si>
  <si>
    <t>Men Pants #412</t>
  </si>
  <si>
    <t>Accessories Hats #166</t>
  </si>
  <si>
    <t>Kids Shorts #262</t>
  </si>
  <si>
    <t>Men Jackets #449</t>
  </si>
  <si>
    <t>Accessories Bags #182</t>
  </si>
  <si>
    <t>Kids T-Shirts #722</t>
  </si>
  <si>
    <t>Accessories Belts #855</t>
  </si>
  <si>
    <t>Accessories Bags #448</t>
  </si>
  <si>
    <t>Kids T-Shirts #130</t>
  </si>
  <si>
    <t>Kids Shorts #203</t>
  </si>
  <si>
    <t>Kids Shorts #938</t>
  </si>
  <si>
    <t>Men Shoes #309</t>
  </si>
  <si>
    <t>Kids Sweaters #361</t>
  </si>
  <si>
    <t>Women Dresses #124</t>
  </si>
  <si>
    <t>Men Pants #744</t>
  </si>
  <si>
    <t>Women Tops #201</t>
  </si>
  <si>
    <t>Kids T-Shirts #600</t>
  </si>
  <si>
    <t>Kids T-Shirts #874</t>
  </si>
  <si>
    <t>Men Pants #294</t>
  </si>
  <si>
    <t>Kids Sweaters #499</t>
  </si>
  <si>
    <t>Accessories Scarves #739</t>
  </si>
  <si>
    <t>Accessories Belts #799</t>
  </si>
  <si>
    <t>Kids T-Shirts #260</t>
  </si>
  <si>
    <t>Men Jackets #322</t>
  </si>
  <si>
    <t>Women Dresses #343</t>
  </si>
  <si>
    <t>Accessories Scarves #795</t>
  </si>
  <si>
    <t>Kids T-Shirts #328</t>
  </si>
  <si>
    <t>Kids Shorts #257</t>
  </si>
  <si>
    <t>Kids Sweaters #907</t>
  </si>
  <si>
    <t>Women Skirts #469</t>
  </si>
  <si>
    <t>Women Tops #284</t>
  </si>
  <si>
    <t>Kids T-Shirts #774</t>
  </si>
  <si>
    <t>Men Jackets #844</t>
  </si>
  <si>
    <t>Women Dresses #405</t>
  </si>
  <si>
    <t>Accessories Hats #712</t>
  </si>
  <si>
    <t>Accessories Bags #557</t>
  </si>
  <si>
    <t>Kids Sweaters #804</t>
  </si>
  <si>
    <t>Men Jackets #339</t>
  </si>
  <si>
    <t>Women Dresses #924</t>
  </si>
  <si>
    <t>Kids Shoes #507</t>
  </si>
  <si>
    <t>Accessories Scarves #595</t>
  </si>
  <si>
    <t>Accessories Scarves #689</t>
  </si>
  <si>
    <t>Kids Sweaters #992</t>
  </si>
  <si>
    <t>Accessories Belts #349</t>
  </si>
  <si>
    <t>Men Shoes #644</t>
  </si>
  <si>
    <t>Men Shoes #144</t>
  </si>
  <si>
    <t>Men Pants #473</t>
  </si>
  <si>
    <t>Men Shoes #968</t>
  </si>
  <si>
    <t>Men Pants #595</t>
  </si>
  <si>
    <t>Women Shoes #250</t>
  </si>
  <si>
    <t>Accessories Scarves #607</t>
  </si>
  <si>
    <t>Accessories Bags #456</t>
  </si>
  <si>
    <t>Kids T-Shirts #899</t>
  </si>
  <si>
    <t>Women Tops #951</t>
  </si>
  <si>
    <t>Men Jackets #573</t>
  </si>
  <si>
    <t>Women Skirts #283</t>
  </si>
  <si>
    <t>Men Jackets #488</t>
  </si>
  <si>
    <t>Accessories Scarves #151</t>
  </si>
  <si>
    <t>Women Shoes #887</t>
  </si>
  <si>
    <t>Kids T-Shirts #221</t>
  </si>
  <si>
    <t>Women Skirts #292</t>
  </si>
  <si>
    <t>Men Shoes #696</t>
  </si>
  <si>
    <t>Kids Sweaters #500</t>
  </si>
  <si>
    <t>Kids Shorts #954</t>
  </si>
  <si>
    <t>Women Dresses #369</t>
  </si>
  <si>
    <t>Men Shirts #894</t>
  </si>
  <si>
    <t>Kids Sweaters #746</t>
  </si>
  <si>
    <t>Women Dresses #648</t>
  </si>
  <si>
    <t>Women Skirts #838</t>
  </si>
  <si>
    <t>Kids T-Shirts #132</t>
  </si>
  <si>
    <t>Accessories Hats #286</t>
  </si>
  <si>
    <t>Men Pants #576</t>
  </si>
  <si>
    <t>Accessories Belts #787</t>
  </si>
  <si>
    <t>Men Pants #250</t>
  </si>
  <si>
    <t>Kids Sweaters #821</t>
  </si>
  <si>
    <t>Men Shirts #443</t>
  </si>
  <si>
    <t>Kids Sweaters #638</t>
  </si>
  <si>
    <t>Kids Shoes #860</t>
  </si>
  <si>
    <t>Women Skirts #425</t>
  </si>
  <si>
    <t>Women Skirts #584</t>
  </si>
  <si>
    <t>Men Shirts #940</t>
  </si>
  <si>
    <t>Men Shoes #936</t>
  </si>
  <si>
    <t>Kids Shoes #400</t>
  </si>
  <si>
    <t>Women Shoes #860</t>
  </si>
  <si>
    <t>Women Dresses #877</t>
  </si>
  <si>
    <t>Accessories Scarves #587</t>
  </si>
  <si>
    <t>Accessories Belts #878</t>
  </si>
  <si>
    <t>Kids Sweaters #712</t>
  </si>
  <si>
    <t>Men Shirts #946</t>
  </si>
  <si>
    <t>Men Pants #719</t>
  </si>
  <si>
    <t>Women Shoes #478</t>
  </si>
  <si>
    <t>Kids T-Shirts #573</t>
  </si>
  <si>
    <t>Kids Sweaters #340</t>
  </si>
  <si>
    <t>Women Dresses #123</t>
  </si>
  <si>
    <t>Accessories Bags #251</t>
  </si>
  <si>
    <t>Men Jackets #934</t>
  </si>
  <si>
    <t>Women Skirts #715</t>
  </si>
  <si>
    <t>Men Jackets #897</t>
  </si>
  <si>
    <t>Kids Shorts #985</t>
  </si>
  <si>
    <t>Kids Shorts #780</t>
  </si>
  <si>
    <t>Women Shoes #714</t>
  </si>
  <si>
    <t>Kids T-Shirts #983</t>
  </si>
  <si>
    <t>Accessories Scarves #490</t>
  </si>
  <si>
    <t>Accessories Hats #126</t>
  </si>
  <si>
    <t>Kids Shorts #536</t>
  </si>
  <si>
    <t>Kids T-Shirts #213</t>
  </si>
  <si>
    <t>Kids Sweaters #972</t>
  </si>
  <si>
    <t>Men Shirts #997</t>
  </si>
  <si>
    <t>Women Dresses #213</t>
  </si>
  <si>
    <t>Men Shoes #909</t>
  </si>
  <si>
    <t>Kids T-Shirts #625</t>
  </si>
  <si>
    <t>Accessories Hats #696</t>
  </si>
  <si>
    <t>Accessories Hats #594</t>
  </si>
  <si>
    <t>Accessories Scarves #235</t>
  </si>
  <si>
    <t>Women Skirts #775</t>
  </si>
  <si>
    <t>Accessories Hats #110</t>
  </si>
  <si>
    <t>Men Shirts #451</t>
  </si>
  <si>
    <t>Accessories Belts #341</t>
  </si>
  <si>
    <t>Women Skirts #895</t>
  </si>
  <si>
    <t>Accessories Bags #860</t>
  </si>
  <si>
    <t>Kids T-Shirts #540</t>
  </si>
  <si>
    <t>Women Dresses #495</t>
  </si>
  <si>
    <t>Kids Shoes #323</t>
  </si>
  <si>
    <t>Kids Shorts #172</t>
  </si>
  <si>
    <t>Accessories Hats #907</t>
  </si>
  <si>
    <t>Accessories Hats #602</t>
  </si>
  <si>
    <t>Women Skirts #904</t>
  </si>
  <si>
    <t>Accessories Hats #849</t>
  </si>
  <si>
    <t>Kids Sweaters #262</t>
  </si>
  <si>
    <t>Accessories Hats #981</t>
  </si>
  <si>
    <t>Women Shoes #851</t>
  </si>
  <si>
    <t>Accessories Hats #972</t>
  </si>
  <si>
    <t>Accessories Belts #884</t>
  </si>
  <si>
    <t>Men Shoes #252</t>
  </si>
  <si>
    <t>Men Pants #613</t>
  </si>
  <si>
    <t>Kids T-Shirts #493</t>
  </si>
  <si>
    <t>Women Tops #477</t>
  </si>
  <si>
    <t>Men Shoes #911</t>
  </si>
  <si>
    <t>Accessories Belts #268</t>
  </si>
  <si>
    <t>Accessories Belts #671</t>
  </si>
  <si>
    <t>Women Skirts #373</t>
  </si>
  <si>
    <t>Men Jackets #263</t>
  </si>
  <si>
    <t>Accessories Bags #735</t>
  </si>
  <si>
    <t>Accessories Bags #139</t>
  </si>
  <si>
    <t>Kids Shorts #767</t>
  </si>
  <si>
    <t>Kids T-Shirts #815</t>
  </si>
  <si>
    <t>Accessories Scarves #432</t>
  </si>
  <si>
    <t>Kids Sweaters #476</t>
  </si>
  <si>
    <t>Men Shirts #621</t>
  </si>
  <si>
    <t>Kids T-Shirts #412</t>
  </si>
  <si>
    <t>Kids Shoes #509</t>
  </si>
  <si>
    <t>Accessories Belts #217</t>
  </si>
  <si>
    <t>Kids Sweaters #241</t>
  </si>
  <si>
    <t>Kids Shoes #694</t>
  </si>
  <si>
    <t>Kids T-Shirts #627</t>
  </si>
  <si>
    <t>Accessories Bags #202</t>
  </si>
  <si>
    <t>Kids T-Shirts #635</t>
  </si>
  <si>
    <t>Accessories Scarves #593</t>
  </si>
  <si>
    <t>Women Skirts #759</t>
  </si>
  <si>
    <t>Women Shoes #397</t>
  </si>
  <si>
    <t>Kids Sweaters #556</t>
  </si>
  <si>
    <t>Kids Shoes #547</t>
  </si>
  <si>
    <t>Men Shirts #786</t>
  </si>
  <si>
    <t>Accessories Bags #186</t>
  </si>
  <si>
    <t>Kids T-Shirts #446</t>
  </si>
  <si>
    <t>Women Dresses #190</t>
  </si>
  <si>
    <t>Women Dresses #905</t>
  </si>
  <si>
    <t>Accessories Hats #764</t>
  </si>
  <si>
    <t>Women Shoes #696</t>
  </si>
  <si>
    <t>Accessories Belts #228</t>
  </si>
  <si>
    <t>Women Tops #277</t>
  </si>
  <si>
    <t>Women Skirts #607</t>
  </si>
  <si>
    <t>Men Jackets #552</t>
  </si>
  <si>
    <t>Accessories Scarves #465</t>
  </si>
  <si>
    <t>Men Shoes #932</t>
  </si>
  <si>
    <t>Accessories Scarves #397</t>
  </si>
  <si>
    <t>Women Skirts #583</t>
  </si>
  <si>
    <t>Accessories Bags #501</t>
  </si>
  <si>
    <t>Men Pants #404</t>
  </si>
  <si>
    <t>Men Shoes #256</t>
  </si>
  <si>
    <t>Kids Sweaters #358</t>
  </si>
  <si>
    <t>Accessories Bags #888</t>
  </si>
  <si>
    <t>Kids Sweaters #823</t>
  </si>
  <si>
    <t>Accessories Belts #964</t>
  </si>
  <si>
    <t>Kids Sweaters #882</t>
  </si>
  <si>
    <t>Accessories Bags #631</t>
  </si>
  <si>
    <t>Women Shoes #312</t>
  </si>
  <si>
    <t>Men Pants #257</t>
  </si>
  <si>
    <t>Men Jackets #586</t>
  </si>
  <si>
    <t>Women Skirts #151</t>
  </si>
  <si>
    <t>Accessories Hats #694</t>
  </si>
  <si>
    <t>Accessories Bags #876</t>
  </si>
  <si>
    <t>Accessories Scarves #344</t>
  </si>
  <si>
    <t>Kids Shorts #452</t>
  </si>
  <si>
    <t>Women Skirts #802</t>
  </si>
  <si>
    <t>Women Tops #671</t>
  </si>
  <si>
    <t>Men Shoes #460</t>
  </si>
  <si>
    <t>Men Jackets #424</t>
  </si>
  <si>
    <t>Women Dresses #321</t>
  </si>
  <si>
    <t>Kids T-Shirts #564</t>
  </si>
  <si>
    <t>Women Shoes #811</t>
  </si>
  <si>
    <t>Accessories Hats #769</t>
  </si>
  <si>
    <t>Accessories Hats #531</t>
  </si>
  <si>
    <t>Accessories Bags #749</t>
  </si>
  <si>
    <t>Accessories Scarves #939</t>
  </si>
  <si>
    <t>Men Jackets #907</t>
  </si>
  <si>
    <t>Accessories Scarves #831</t>
  </si>
  <si>
    <t>Men Jackets #801</t>
  </si>
  <si>
    <t>Women Tops #893</t>
  </si>
  <si>
    <t>Kids Shoes #875</t>
  </si>
  <si>
    <t>Kids Shoes #674</t>
  </si>
  <si>
    <t>Men Pants #478</t>
  </si>
  <si>
    <t>Women Shoes #341</t>
  </si>
  <si>
    <t>Women Dresses #887</t>
  </si>
  <si>
    <t>Kids Sweaters #438</t>
  </si>
  <si>
    <t>Accessories Hats #770</t>
  </si>
  <si>
    <t>Accessories Bags #436</t>
  </si>
  <si>
    <t>Accessories Belts #602</t>
  </si>
  <si>
    <t>Accessories Bags #838</t>
  </si>
  <si>
    <t>Accessories Belts #558</t>
  </si>
  <si>
    <t>Accessories Belts #227</t>
  </si>
  <si>
    <t>Kids T-Shirts #316</t>
  </si>
  <si>
    <t>Men Shoes #534</t>
  </si>
  <si>
    <t>Men Shoes #765</t>
  </si>
  <si>
    <t>Accessories Bags #604</t>
  </si>
  <si>
    <t>Kids Sweaters #940</t>
  </si>
  <si>
    <t>Accessories Hats #624</t>
  </si>
  <si>
    <t>Men Jackets #524</t>
  </si>
  <si>
    <t>Kids T-Shirts #977</t>
  </si>
  <si>
    <t>Kids Shorts #828</t>
  </si>
  <si>
    <t>Men Pants #494</t>
  </si>
  <si>
    <t>Accessories Bags #157</t>
  </si>
  <si>
    <t>Men Shoes #899</t>
  </si>
  <si>
    <t>Kids Shorts #118</t>
  </si>
  <si>
    <t>Women Shoes #302</t>
  </si>
  <si>
    <t>Accessories Hats #781</t>
  </si>
  <si>
    <t>Kids Shoes #578</t>
  </si>
  <si>
    <t>Accessories Belts #408</t>
  </si>
  <si>
    <t>Accessories Hats #858</t>
  </si>
  <si>
    <t>Kids T-Shirts #964</t>
  </si>
  <si>
    <t>Kids T-Shirts #444</t>
  </si>
  <si>
    <t>Women Dresses #971</t>
  </si>
  <si>
    <t>Kids Shorts #739</t>
  </si>
  <si>
    <t>Men Shoes #471</t>
  </si>
  <si>
    <t>Accessories Belts #857</t>
  </si>
  <si>
    <t>Accessories Hats #456</t>
  </si>
  <si>
    <t>Women Skirts #864</t>
  </si>
  <si>
    <t>Accessories Scarves #779</t>
  </si>
  <si>
    <t>Kids Sweaters #420</t>
  </si>
  <si>
    <t>Accessories Bags #426</t>
  </si>
  <si>
    <t>Men Pants #477</t>
  </si>
  <si>
    <t>Women Skirts #645</t>
  </si>
  <si>
    <t>Women Skirts #253</t>
  </si>
  <si>
    <t>Kids Shoes #600</t>
  </si>
  <si>
    <t>Women Shoes #481</t>
  </si>
  <si>
    <t>Kids Shoes #962</t>
  </si>
  <si>
    <t>Kids Shorts #993</t>
  </si>
  <si>
    <t>Women Shoes #198</t>
  </si>
  <si>
    <t>Kids Sweaters #184</t>
  </si>
  <si>
    <t>Kids Sweaters #596</t>
  </si>
  <si>
    <t>Women Tops #581</t>
  </si>
  <si>
    <t>Men Jackets #581</t>
  </si>
  <si>
    <t>Women Skirts #506</t>
  </si>
  <si>
    <t>Women Tops #183</t>
  </si>
  <si>
    <t>Accessories Hats #130</t>
  </si>
  <si>
    <t>Kids T-Shirts #946</t>
  </si>
  <si>
    <t>Kids Shoes #780</t>
  </si>
  <si>
    <t>Men Jackets #737</t>
  </si>
  <si>
    <t>Kids Shorts #297</t>
  </si>
  <si>
    <t>Women Shoes #934</t>
  </si>
  <si>
    <t>Kids Shoes #258</t>
  </si>
  <si>
    <t>Men Pants #816</t>
  </si>
  <si>
    <t>Women Skirts #342</t>
  </si>
  <si>
    <t>Accessories Hats #324</t>
  </si>
  <si>
    <t>Accessories Belts #758</t>
  </si>
  <si>
    <t>Women Tops #550</t>
  </si>
  <si>
    <t>Women Skirts #508</t>
  </si>
  <si>
    <t>Accessories Scarves #270</t>
  </si>
  <si>
    <t>Kids Shorts #790</t>
  </si>
  <si>
    <t>Women Tops #992</t>
  </si>
  <si>
    <t>Kids Sweaters #318</t>
  </si>
  <si>
    <t>Kids T-Shirts #592</t>
  </si>
  <si>
    <t>Accessories Bags #253</t>
  </si>
  <si>
    <t>Women Dresses #901</t>
  </si>
  <si>
    <t>Women Shoes #586</t>
  </si>
  <si>
    <t>Accessories Belts #778</t>
  </si>
  <si>
    <t>Women Shoes #475</t>
  </si>
  <si>
    <t>Women Shoes #486</t>
  </si>
  <si>
    <t>Women Skirts #958</t>
  </si>
  <si>
    <t>Men Shoes #156</t>
  </si>
  <si>
    <t>Accessories Belts #807</t>
  </si>
  <si>
    <t>Accessories Hats #221</t>
  </si>
  <si>
    <t>Women Skirts #771</t>
  </si>
  <si>
    <t>Accessories Belts #582</t>
  </si>
  <si>
    <t>Women Skirts #484</t>
  </si>
  <si>
    <t>Accessories Belts #983</t>
  </si>
  <si>
    <t>Kids Shoes #824</t>
  </si>
  <si>
    <t>Men Jackets #183</t>
  </si>
  <si>
    <t>Accessories Hats #467</t>
  </si>
  <si>
    <t>Kids Shorts #354</t>
  </si>
  <si>
    <t>Women Shoes #569</t>
  </si>
  <si>
    <t>Men Shirts #281</t>
  </si>
  <si>
    <t>Kids Sweaters #445</t>
  </si>
  <si>
    <t>Kids Sweaters #548</t>
  </si>
  <si>
    <t>Men Shoes #920</t>
  </si>
  <si>
    <t>Women Tops #937</t>
  </si>
  <si>
    <t>Accessories Scarves #988</t>
  </si>
  <si>
    <t>Men Shoes #537</t>
  </si>
  <si>
    <t>Kids T-Shirts #660</t>
  </si>
  <si>
    <t>Accessories Scarves #684</t>
  </si>
  <si>
    <t>Women Tops #354</t>
  </si>
  <si>
    <t>Men Shoes #693</t>
  </si>
  <si>
    <t>Kids T-Shirts #382</t>
  </si>
  <si>
    <t>Kids Shorts #794</t>
  </si>
  <si>
    <t>Women Shoes #367</t>
  </si>
  <si>
    <t>Kids Sweaters #317</t>
  </si>
  <si>
    <t>Accessories Belts #464</t>
  </si>
  <si>
    <t>Kids Shoes #249</t>
  </si>
  <si>
    <t>Kids Sweaters #133</t>
  </si>
  <si>
    <t>Men Jackets #558</t>
  </si>
  <si>
    <t>Women Tops #543</t>
  </si>
  <si>
    <t>Accessories Bags #685</t>
  </si>
  <si>
    <t>Men Shoes #260</t>
  </si>
  <si>
    <t>Kids Shoes #516</t>
  </si>
  <si>
    <t>Women Shoes #246</t>
  </si>
  <si>
    <t>Accessories Bags #380</t>
  </si>
  <si>
    <t>Men Shirts #300</t>
  </si>
  <si>
    <t>Accessories Hats #567</t>
  </si>
  <si>
    <t>Kids T-Shirts #768</t>
  </si>
  <si>
    <t>Men Pants #252</t>
  </si>
  <si>
    <t>Men Pants #462</t>
  </si>
  <si>
    <t>Women Tops #885</t>
  </si>
  <si>
    <t>Accessories Bags #556</t>
  </si>
  <si>
    <t>Women Shoes #700</t>
  </si>
  <si>
    <t>Kids Shorts #288</t>
  </si>
  <si>
    <t>Accessories Scarves #319</t>
  </si>
  <si>
    <t>Men Pants #185</t>
  </si>
  <si>
    <t>Women Skirts #192</t>
  </si>
  <si>
    <t>Kids Shoes #923</t>
  </si>
  <si>
    <t>Women Tops #793</t>
  </si>
  <si>
    <t>Men Shoes #257</t>
  </si>
  <si>
    <t>Men Pants #286</t>
  </si>
  <si>
    <t>Women Skirts #490</t>
  </si>
  <si>
    <t>Women Dresses #426</t>
  </si>
  <si>
    <t>Women Shoes #260</t>
  </si>
  <si>
    <t>Men Pants #158</t>
  </si>
  <si>
    <t>Women Tops #855</t>
  </si>
  <si>
    <t>Men Shoes #495</t>
  </si>
  <si>
    <t>Accessories Hats #170</t>
  </si>
  <si>
    <t>Accessories Belts #623</t>
  </si>
  <si>
    <t>Men Shirts #483</t>
  </si>
  <si>
    <t>Accessories Bags #152</t>
  </si>
  <si>
    <t>Kids Shorts #303</t>
  </si>
  <si>
    <t>Accessories Bags #745</t>
  </si>
  <si>
    <t>Kids Shorts #825</t>
  </si>
  <si>
    <t>Women Tops #629</t>
  </si>
  <si>
    <t>Men Shirts #905</t>
  </si>
  <si>
    <t>Men Shirts #745</t>
  </si>
  <si>
    <t>Kids Shorts #554</t>
  </si>
  <si>
    <t>Women Tops #933</t>
  </si>
  <si>
    <t>Kids T-Shirts #887</t>
  </si>
  <si>
    <t>Men Pants #255</t>
  </si>
  <si>
    <t>Women Shoes #149</t>
  </si>
  <si>
    <t>Accessories Scarves #904</t>
  </si>
  <si>
    <t>Accessories Scarves #652</t>
  </si>
  <si>
    <t>Accessories Belts #307</t>
  </si>
  <si>
    <t>Kids Shorts #643</t>
  </si>
  <si>
    <t>Accessories Belts #598</t>
  </si>
  <si>
    <t>Accessories Belts #421</t>
  </si>
  <si>
    <t>Accessories Belts #773</t>
  </si>
  <si>
    <t>Women Tops #316</t>
  </si>
  <si>
    <t>Men Shoes #321</t>
  </si>
  <si>
    <t>Men Shirts #811</t>
  </si>
  <si>
    <t>Women Shoes #169</t>
  </si>
  <si>
    <t>Kids Shoes #340</t>
  </si>
  <si>
    <t>Women Tops #167</t>
  </si>
  <si>
    <t>Men Jackets #962</t>
  </si>
  <si>
    <t>Accessories Scarves #682</t>
  </si>
  <si>
    <t>Men Shirts #810</t>
  </si>
  <si>
    <t>Men Shoes #234</t>
  </si>
  <si>
    <t>Women Tops #786</t>
  </si>
  <si>
    <t>Women Skirts #786</t>
  </si>
  <si>
    <t>Accessories Hats #362</t>
  </si>
  <si>
    <t>Kids T-Shirts #938</t>
  </si>
  <si>
    <t>Men Jackets #682</t>
  </si>
  <si>
    <t>Men Shoes #443</t>
  </si>
  <si>
    <t>Kids Sweaters #767</t>
  </si>
  <si>
    <t>Women Tops #223</t>
  </si>
  <si>
    <t>Men Shoes #619</t>
  </si>
  <si>
    <t>Kids T-Shirts #205</t>
  </si>
  <si>
    <t>Women Dresses #581</t>
  </si>
  <si>
    <t>Kids Shoes #842</t>
  </si>
  <si>
    <t>Men Shoes #564</t>
  </si>
  <si>
    <t>Accessories Scarves #322</t>
  </si>
  <si>
    <t>Men Pants #934</t>
  </si>
  <si>
    <t>Women Shoes #296</t>
  </si>
  <si>
    <t>Accessories Belts #119</t>
  </si>
  <si>
    <t>Men Jackets #984</t>
  </si>
  <si>
    <t>Accessories Belts #305</t>
  </si>
  <si>
    <t>Accessories Belts #597</t>
  </si>
  <si>
    <t>Accessories Hats #557</t>
  </si>
  <si>
    <t>Women Skirts #252</t>
  </si>
  <si>
    <t>Women Tops #102</t>
  </si>
  <si>
    <t>Women Dresses #748</t>
  </si>
  <si>
    <t>Accessories Hats #476</t>
  </si>
  <si>
    <t>Men Jackets #244</t>
  </si>
  <si>
    <t>Accessories Bags #306</t>
  </si>
  <si>
    <t>Women Dresses #287</t>
  </si>
  <si>
    <t>Men Shoes #479</t>
  </si>
  <si>
    <t>Kids T-Shirts #565</t>
  </si>
  <si>
    <t>Accessories Belts #670</t>
  </si>
  <si>
    <t>Women Skirts #395</t>
  </si>
  <si>
    <t>Women Shoes #200</t>
  </si>
  <si>
    <t>Kids Shorts #186</t>
  </si>
  <si>
    <t>Women Tops #814</t>
  </si>
  <si>
    <t>Kids Shorts #334</t>
  </si>
  <si>
    <t>Women Shoes #366</t>
  </si>
  <si>
    <t>Accessories Bags #634</t>
  </si>
  <si>
    <t>Men Shirts #928</t>
  </si>
  <si>
    <t>Kids T-Shirts #775</t>
  </si>
  <si>
    <t>Women Dresses #702</t>
  </si>
  <si>
    <t>Accessories Belts #684</t>
  </si>
  <si>
    <t>Accessories Bags #905</t>
  </si>
  <si>
    <t>Kids Shoes #931</t>
  </si>
  <si>
    <t>Women Tops #160</t>
  </si>
  <si>
    <t>Women Dresses #972</t>
  </si>
  <si>
    <t>Men Pants #753</t>
  </si>
  <si>
    <t>Men Shirts #338</t>
  </si>
  <si>
    <t>Men Jackets #225</t>
  </si>
  <si>
    <t>Women Tops #189</t>
  </si>
  <si>
    <t>Women Skirts #936</t>
  </si>
  <si>
    <t>Kids T-Shirts #431</t>
  </si>
  <si>
    <t>Accessories Bags #679</t>
  </si>
  <si>
    <t>Accessories Hats #196</t>
  </si>
  <si>
    <t>Men Shirts #414</t>
  </si>
  <si>
    <t>Kids Shoes #836</t>
  </si>
  <si>
    <t>Kids T-Shirts #647</t>
  </si>
  <si>
    <t>Men Jackets #170</t>
  </si>
  <si>
    <t>Women Tops #853</t>
  </si>
  <si>
    <t>Men Jackets #977</t>
  </si>
  <si>
    <t>Men Pants #983</t>
  </si>
  <si>
    <t>Kids Sweaters #953</t>
  </si>
  <si>
    <t>Accessories Bags #229</t>
  </si>
  <si>
    <t>Accessories Belts #629</t>
  </si>
  <si>
    <t>Accessories Scarves #246</t>
  </si>
  <si>
    <t>Men Jackets #480</t>
  </si>
  <si>
    <t>Men Shirts #780</t>
  </si>
  <si>
    <t>Women Skirts #271</t>
  </si>
  <si>
    <t>Accessories Bags #816</t>
  </si>
  <si>
    <t>Men Pants #883</t>
  </si>
  <si>
    <t>Accessories Hats #298</t>
  </si>
  <si>
    <t>Men Shirts #635</t>
  </si>
  <si>
    <t>Accessories Scarves #213</t>
  </si>
  <si>
    <t>Women Skirts #416</t>
  </si>
  <si>
    <t>Kids T-Shirts #915</t>
  </si>
  <si>
    <t>Accessories Scarves #187</t>
  </si>
  <si>
    <t>Men Shoes #422</t>
  </si>
  <si>
    <t>Women Tops #532</t>
  </si>
  <si>
    <t>Kids T-Shirts #533</t>
  </si>
  <si>
    <t>Kids Shorts #212</t>
  </si>
  <si>
    <t>Men Pants #162</t>
  </si>
  <si>
    <t>Women Tops #317</t>
  </si>
  <si>
    <t>Men Shoes #706</t>
  </si>
  <si>
    <t>Men Jackets #627</t>
  </si>
  <si>
    <t>Women Tops #132</t>
  </si>
  <si>
    <t>Kids Shoes #797</t>
  </si>
  <si>
    <t>Men Shirts #692</t>
  </si>
  <si>
    <t>Kids T-Shirts #201</t>
  </si>
  <si>
    <t>Accessories Bags #768</t>
  </si>
  <si>
    <t>Men Pants #933</t>
  </si>
  <si>
    <t>Accessories Hats #228</t>
  </si>
  <si>
    <t>Accessories Hats #639</t>
  </si>
  <si>
    <t>Accessories Belts #803</t>
  </si>
  <si>
    <t>Accessories Hats #189</t>
  </si>
  <si>
    <t>Men Shirts #476</t>
  </si>
  <si>
    <t>Women Skirts #938</t>
  </si>
  <si>
    <t>Kids Sweaters #217</t>
  </si>
  <si>
    <t>Kids Shoes #773</t>
  </si>
  <si>
    <t>Men Jackets #811</t>
  </si>
  <si>
    <t>Accessories Belts #367</t>
  </si>
  <si>
    <t>Women Skirts #168</t>
  </si>
  <si>
    <t>Kids Shoes #870</t>
  </si>
  <si>
    <t>Men Jackets #204</t>
  </si>
  <si>
    <t>Women Shoes #651</t>
  </si>
  <si>
    <t>Kids T-Shirts #642</t>
  </si>
  <si>
    <t>Kids Shorts #419</t>
  </si>
  <si>
    <t>Women Dresses #900</t>
  </si>
  <si>
    <t>Men Jackets #131</t>
  </si>
  <si>
    <t>Kids Shoes #813</t>
  </si>
  <si>
    <t>Kids T-Shirts #681</t>
  </si>
  <si>
    <t>Men Pants #692</t>
  </si>
  <si>
    <t>Women Skirts #681</t>
  </si>
  <si>
    <t>Women Tops #188</t>
  </si>
  <si>
    <t>Accessories Scarves #247</t>
  </si>
  <si>
    <t>Men Shirts #212</t>
  </si>
  <si>
    <t>Accessories Belts #300</t>
  </si>
  <si>
    <t>Kids Shorts #500</t>
  </si>
  <si>
    <t>Accessories Scarves #186</t>
  </si>
  <si>
    <t>Accessories Belts #465</t>
  </si>
  <si>
    <t>Accessories Belts #607</t>
  </si>
  <si>
    <t>Accessories Scarves #945</t>
  </si>
  <si>
    <t>Women Tops #623</t>
  </si>
  <si>
    <t>Accessories Scarves #510</t>
  </si>
  <si>
    <t>Kids Shorts #582</t>
  </si>
  <si>
    <t>Men Shirts #217</t>
  </si>
  <si>
    <t>Men Shoes #568</t>
  </si>
  <si>
    <t>Women Skirts #663</t>
  </si>
  <si>
    <t>Men Shirts #665</t>
  </si>
  <si>
    <t>Accessories Belts #976</t>
  </si>
  <si>
    <t>Men Jackets #427</t>
  </si>
  <si>
    <t>Kids Shoes #140</t>
  </si>
  <si>
    <t>Kids Sweaters #784</t>
  </si>
  <si>
    <t>Accessories Scarves #573</t>
  </si>
  <si>
    <t>Kids T-Shirts #344</t>
  </si>
  <si>
    <t>Accessories Hats #948</t>
  </si>
  <si>
    <t>Men Shoes #353</t>
  </si>
  <si>
    <t>Men Shoes #304</t>
  </si>
  <si>
    <t>Kids Shorts #913</t>
  </si>
  <si>
    <t>Women Shoes #174</t>
  </si>
  <si>
    <t>Accessories Belts #385</t>
  </si>
  <si>
    <t>Women Tops #666</t>
  </si>
  <si>
    <t>Men Shoes #967</t>
  </si>
  <si>
    <t>Women Dresses #388</t>
  </si>
  <si>
    <t>Kids T-Shirts #390</t>
  </si>
  <si>
    <t>Accessories Belts #384</t>
  </si>
  <si>
    <t>Kids Shoes #728</t>
  </si>
  <si>
    <t>Accessories Belts #873</t>
  </si>
  <si>
    <t>Women Skirts #668</t>
  </si>
  <si>
    <t>Accessories Hats #313</t>
  </si>
  <si>
    <t>Men Jackets #609</t>
  </si>
  <si>
    <t>Women Skirts #473</t>
  </si>
  <si>
    <t>Men Shirts #708</t>
  </si>
  <si>
    <t>Men Jackets #489</t>
  </si>
  <si>
    <t>Kids Shorts #332</t>
  </si>
  <si>
    <t>Men Pants #136</t>
  </si>
  <si>
    <t>Women Skirts #631</t>
  </si>
  <si>
    <t>Women Shoes #437</t>
  </si>
  <si>
    <t>Accessories Belts #157</t>
  </si>
  <si>
    <t>Accessories Bags #218</t>
  </si>
  <si>
    <t>Women Skirts #371</t>
  </si>
  <si>
    <t>Women Tops #723</t>
  </si>
  <si>
    <t>Women Tops #655</t>
  </si>
  <si>
    <t>Men Pants #173</t>
  </si>
  <si>
    <t>Women Tops #842</t>
  </si>
  <si>
    <t>Men Pants #206</t>
  </si>
  <si>
    <t>Accessories Scarves #496</t>
  </si>
  <si>
    <t>Men Pants #487</t>
  </si>
  <si>
    <t>Men Shirts #339</t>
  </si>
  <si>
    <t>Accessories Belts #975</t>
  </si>
  <si>
    <t>Kids Sweaters #925</t>
  </si>
  <si>
    <t>Men Jackets #346</t>
  </si>
  <si>
    <t>Men Jackets #487</t>
  </si>
  <si>
    <t>Women Skirts #559</t>
  </si>
  <si>
    <t>Women Tops #222</t>
  </si>
  <si>
    <t>Accessories Belts #595</t>
  </si>
  <si>
    <t>Accessories Hats #822</t>
  </si>
  <si>
    <t>Women Shoes #615</t>
  </si>
  <si>
    <t>Accessories Scarves #276</t>
  </si>
  <si>
    <t>Kids Shorts #760</t>
  </si>
  <si>
    <t>Men Shirts #463</t>
  </si>
  <si>
    <t>Men Pants #112</t>
  </si>
  <si>
    <t>Men Pants #548</t>
  </si>
  <si>
    <t>Women Dresses #893</t>
  </si>
  <si>
    <t>Kids Sweaters #905</t>
  </si>
  <si>
    <t>Kids Shorts #384</t>
  </si>
  <si>
    <t>Men Shirts #505</t>
  </si>
  <si>
    <t>Men Jackets #625</t>
  </si>
  <si>
    <t>Accessories Hats #478</t>
  </si>
  <si>
    <t>Women Skirts #580</t>
  </si>
  <si>
    <t>Women Tops #433</t>
  </si>
  <si>
    <t>Men Pants #868</t>
  </si>
  <si>
    <t>Women Dresses #655</t>
  </si>
  <si>
    <t>Men Shirts #241</t>
  </si>
  <si>
    <t>Women Tops #876</t>
  </si>
  <si>
    <t>Men Jackets #223</t>
  </si>
  <si>
    <t>Men Shirts #554</t>
  </si>
  <si>
    <t>Men Shoes #855</t>
  </si>
  <si>
    <t>Kids Shoes #609</t>
  </si>
  <si>
    <t>Kids Sweaters #852</t>
  </si>
  <si>
    <t>Women Dresses #700</t>
  </si>
  <si>
    <t>Women Skirts #635</t>
  </si>
  <si>
    <t>Women Dresses #871</t>
  </si>
  <si>
    <t>Accessories Scarves #316</t>
  </si>
  <si>
    <t>Men Jackets #511</t>
  </si>
  <si>
    <t>Men Shirts #344</t>
  </si>
  <si>
    <t>Men Shoes #880</t>
  </si>
  <si>
    <t>Men Shirts #990</t>
  </si>
  <si>
    <t>Accessories Belts #485</t>
  </si>
  <si>
    <t>Women Skirts #969</t>
  </si>
  <si>
    <t>Men Pants #899</t>
  </si>
  <si>
    <t>Men Pants #658</t>
  </si>
  <si>
    <t>Women Dresses #723</t>
  </si>
  <si>
    <t>Men Jackets #446</t>
  </si>
  <si>
    <t>Accessories Bags #390</t>
  </si>
  <si>
    <t>Kids Sweaters #479</t>
  </si>
  <si>
    <t>Women Tops #774</t>
  </si>
  <si>
    <t>Accessories Scarves #901</t>
  </si>
  <si>
    <t>Kids Shoes #438</t>
  </si>
  <si>
    <t>Kids Shoes #840</t>
  </si>
  <si>
    <t>Kids Sweaters #678</t>
  </si>
  <si>
    <t>Accessories Belts #237</t>
  </si>
  <si>
    <t>Accessories Bags #551</t>
  </si>
  <si>
    <t>Accessories Scarves #608</t>
  </si>
  <si>
    <t>Accessories Bags #238</t>
  </si>
  <si>
    <t>Men Jackets #389</t>
  </si>
  <si>
    <t>Kids T-Shirts #630</t>
  </si>
  <si>
    <t>Accessories Scarves #140</t>
  </si>
  <si>
    <t>Men Shirts #263</t>
  </si>
  <si>
    <t>Men Jackets #630</t>
  </si>
  <si>
    <t>Accessories Hats #496</t>
  </si>
  <si>
    <t>Kids Shorts #456</t>
  </si>
  <si>
    <t>Women Tops #625</t>
  </si>
  <si>
    <t>Men Shoes #945</t>
  </si>
  <si>
    <t>Women Dresses #667</t>
  </si>
  <si>
    <t>Kids Sweaters #134</t>
  </si>
  <si>
    <t>Kids Shorts #438</t>
  </si>
  <si>
    <t>Kids Shoes #869</t>
  </si>
  <si>
    <t>Women Shoes #325</t>
  </si>
  <si>
    <t>Women Dresses #535</t>
  </si>
  <si>
    <t>Women Shoes #441</t>
  </si>
  <si>
    <t>Women Dresses #282</t>
  </si>
  <si>
    <t>Kids Shoes #215</t>
  </si>
  <si>
    <t>Women Skirts #926</t>
  </si>
  <si>
    <t>Accessories Hats #120</t>
  </si>
  <si>
    <t>Accessories Hats #206</t>
  </si>
  <si>
    <t>Women Dresses #268</t>
  </si>
  <si>
    <t>Women Skirts #798</t>
  </si>
  <si>
    <t>Women Tops #677</t>
  </si>
  <si>
    <t>Men Pants #655</t>
  </si>
  <si>
    <t>Women Skirts #646</t>
  </si>
  <si>
    <t>Accessories Scarves #927</t>
  </si>
  <si>
    <t>Accessories Hats #825</t>
  </si>
  <si>
    <t>Men Shirts #761</t>
  </si>
  <si>
    <t>Accessories Bags #896</t>
  </si>
  <si>
    <t>Kids Shorts #382</t>
  </si>
  <si>
    <t>Accessories Bags #827</t>
  </si>
  <si>
    <t>Accessories Bags #272</t>
  </si>
  <si>
    <t>Men Pants #996</t>
  </si>
  <si>
    <t>Men Jackets #794</t>
  </si>
  <si>
    <t>Women Skirts #190</t>
  </si>
  <si>
    <t>Men Shoes #907</t>
  </si>
  <si>
    <t>Accessories Scarves #788</t>
  </si>
  <si>
    <t>Kids Sweaters #534</t>
  </si>
  <si>
    <t>Women Tops #221</t>
  </si>
  <si>
    <t>Kids Shoes #238</t>
  </si>
  <si>
    <t>Kids T-Shirts #379</t>
  </si>
  <si>
    <t>Women Tops #684</t>
  </si>
  <si>
    <t>Men Jackets #397</t>
  </si>
  <si>
    <t>Kids Shoes #805</t>
  </si>
  <si>
    <t>Accessories Belts #534</t>
  </si>
  <si>
    <t>Women Tops #436</t>
  </si>
  <si>
    <t>Kids Shorts #357</t>
  </si>
  <si>
    <t>Kids Sweaters #933</t>
  </si>
  <si>
    <t>Accessories Hats #947</t>
  </si>
  <si>
    <t>Kids Shorts #122</t>
  </si>
  <si>
    <t>Men Shoes #707</t>
  </si>
  <si>
    <t>Kids T-Shirts #435</t>
  </si>
  <si>
    <t>Accessories Scarves #464</t>
  </si>
  <si>
    <t>Kids Shorts #275</t>
  </si>
  <si>
    <t>Men Jackets #796</t>
  </si>
  <si>
    <t>Kids T-Shirts #274</t>
  </si>
  <si>
    <t>Kids T-Shirts #870</t>
  </si>
  <si>
    <t>Women Skirts #452</t>
  </si>
  <si>
    <t>Women Tops #148</t>
  </si>
  <si>
    <t>Kids Shoes #217</t>
  </si>
  <si>
    <t>Accessories Scarves #148</t>
  </si>
  <si>
    <t>Accessories Belts #720</t>
  </si>
  <si>
    <t>Kids Shoes #960</t>
  </si>
  <si>
    <t>Women Shoes #508</t>
  </si>
  <si>
    <t>Women Shoes #205</t>
  </si>
  <si>
    <t>Kids T-Shirts #851</t>
  </si>
  <si>
    <t>Men Shoes #377</t>
  </si>
  <si>
    <t>Kids Shoes #154</t>
  </si>
  <si>
    <t>Accessories Belts #169</t>
  </si>
  <si>
    <t>Men Pants #978</t>
  </si>
  <si>
    <t>Accessories Hats #621</t>
  </si>
  <si>
    <t>Men Shirts #944</t>
  </si>
  <si>
    <t>Kids Shoes #436</t>
  </si>
  <si>
    <t>Women Skirts #946</t>
  </si>
  <si>
    <t>Women Shoes #960</t>
  </si>
  <si>
    <t>Women Dresses #968</t>
  </si>
  <si>
    <t>Women Tops #605</t>
  </si>
  <si>
    <t>Kids Sweaters #113</t>
  </si>
  <si>
    <t>Kids Shorts #104</t>
  </si>
  <si>
    <t>Accessories Bags #695</t>
  </si>
  <si>
    <t>Accessories Scarves #257</t>
  </si>
  <si>
    <t>Accessories Bags #469</t>
  </si>
  <si>
    <t>Women Skirts #227</t>
  </si>
  <si>
    <t>Men Shoes #733</t>
  </si>
  <si>
    <t>Women Dresses #193</t>
  </si>
  <si>
    <t>Women Shoes #389</t>
  </si>
  <si>
    <t>Accessories Belts #576</t>
  </si>
  <si>
    <t>Men Shirts #775</t>
  </si>
  <si>
    <t>Men Jackets #443</t>
  </si>
  <si>
    <t>Accessories Scarves #198</t>
  </si>
  <si>
    <t>Kids Shorts #406</t>
  </si>
  <si>
    <t>Accessories Belts #425</t>
  </si>
  <si>
    <t>Kids Shorts #162</t>
  </si>
  <si>
    <t>Men Shirts #817</t>
  </si>
  <si>
    <t>Kids Sweaters #818</t>
  </si>
  <si>
    <t>Kids Shorts #662</t>
  </si>
  <si>
    <t>Men Shoes #944</t>
  </si>
  <si>
    <t>Kids Shorts #882</t>
  </si>
  <si>
    <t>Men Jackets #457</t>
  </si>
  <si>
    <t>Women Shoes #846</t>
  </si>
  <si>
    <t>Men Shoes #747</t>
  </si>
  <si>
    <t>Men Jackets #112</t>
  </si>
  <si>
    <t>Accessories Belts #522</t>
  </si>
  <si>
    <t>Accessories Scarves #569</t>
  </si>
  <si>
    <t>Women Tops #979</t>
  </si>
  <si>
    <t>Women Tops #194</t>
  </si>
  <si>
    <t>Men Pants #159</t>
  </si>
  <si>
    <t>Men Jackets #690</t>
  </si>
  <si>
    <t>Men Pants #799</t>
  </si>
  <si>
    <t>Men Shirts #310</t>
  </si>
  <si>
    <t>Women Tops #975</t>
  </si>
  <si>
    <t>Accessories Bags #337</t>
  </si>
  <si>
    <t>Accessories Scarves #662</t>
  </si>
  <si>
    <t>Kids T-Shirts #110</t>
  </si>
  <si>
    <t>Kids Shorts #737</t>
  </si>
  <si>
    <t>Accessories Belts #948</t>
  </si>
  <si>
    <t>Men Jackets #317</t>
  </si>
  <si>
    <t>Kids Shoes #202</t>
  </si>
  <si>
    <t>Kids Shoes #585</t>
  </si>
  <si>
    <t>Kids Shoes #850</t>
  </si>
  <si>
    <t>Accessories Scarves #233</t>
  </si>
  <si>
    <t>Accessories Scarves #390</t>
  </si>
  <si>
    <t>Accessories Scarves #155</t>
  </si>
  <si>
    <t>Women Tops #419</t>
  </si>
  <si>
    <t>Women Tops #479</t>
  </si>
  <si>
    <t>Accessories Scarves #783</t>
  </si>
  <si>
    <t>Accessories Scarves #178</t>
  </si>
  <si>
    <t>Kids T-Shirts #957</t>
  </si>
  <si>
    <t>Men Pants #225</t>
  </si>
  <si>
    <t>Men Pants #314</t>
  </si>
  <si>
    <t>Women Tops #698</t>
  </si>
  <si>
    <t>Men Jackets #312</t>
  </si>
  <si>
    <t>Women Shoes #500</t>
  </si>
  <si>
    <t>Accessories Bags #366</t>
  </si>
  <si>
    <t>Kids Sweaters #778</t>
  </si>
  <si>
    <t>Accessories Hats #190</t>
  </si>
  <si>
    <t>Women Tops #402</t>
  </si>
  <si>
    <t>Kids Sweaters #156</t>
  </si>
  <si>
    <t>Kids Shoes #687</t>
  </si>
  <si>
    <t>Accessories Bags #943</t>
  </si>
  <si>
    <t>Men Jackets #432</t>
  </si>
  <si>
    <t>Accessories Hats #399</t>
  </si>
  <si>
    <t>Kids Sweaters #238</t>
  </si>
  <si>
    <t>Women Tops #379</t>
  </si>
  <si>
    <t>Accessories Bags #710</t>
  </si>
  <si>
    <t>Accessories Bags #806</t>
  </si>
  <si>
    <t>Accessories Scarves #946</t>
  </si>
  <si>
    <t>Women Shoes #128</t>
  </si>
  <si>
    <t>Accessories Scarves #415</t>
  </si>
  <si>
    <t>Accessories Scarves #857</t>
  </si>
  <si>
    <t>Men Shirts #685</t>
  </si>
  <si>
    <t>Accessories Hats #376</t>
  </si>
  <si>
    <t>Men Jackets #909</t>
  </si>
  <si>
    <t>Women Shoes #849</t>
  </si>
  <si>
    <t>Accessories Belts #359</t>
  </si>
  <si>
    <t>Women Skirts #122</t>
  </si>
  <si>
    <t>Accessories Hats #394</t>
  </si>
  <si>
    <t>Women Shoes #755</t>
  </si>
  <si>
    <t>Men Jackets #861</t>
  </si>
  <si>
    <t>Kids Shorts #151</t>
  </si>
  <si>
    <t>Men Shoes #931</t>
  </si>
  <si>
    <t>Women Shoes #322</t>
  </si>
  <si>
    <t>Women Dresses #662</t>
  </si>
  <si>
    <t>Kids T-Shirts #794</t>
  </si>
  <si>
    <t>Kids Sweaters #145</t>
  </si>
  <si>
    <t>Women Dresses #341</t>
  </si>
  <si>
    <t>Men Shirts #467</t>
  </si>
  <si>
    <t>Men Shoes #563</t>
  </si>
  <si>
    <t>Accessories Scarves #384</t>
  </si>
  <si>
    <t>Accessories Belts #748</t>
  </si>
  <si>
    <t>Accessories Hats #578</t>
  </si>
  <si>
    <t>Kids Shorts #906</t>
  </si>
  <si>
    <t>Kids Shorts #543</t>
  </si>
  <si>
    <t>Men Jackets #561</t>
  </si>
  <si>
    <t>Kids Shoes #152</t>
  </si>
  <si>
    <t>Men Shirts #626</t>
  </si>
  <si>
    <t>Accessories Belts #472</t>
  </si>
  <si>
    <t>Kids Sweaters #963</t>
  </si>
  <si>
    <t>Accessories Scarves #404</t>
  </si>
  <si>
    <t>Kids Sweaters #680</t>
  </si>
  <si>
    <t>Men Shirts #697</t>
  </si>
  <si>
    <t>Men Shirts #535</t>
  </si>
  <si>
    <t>Women Shoes #655</t>
  </si>
  <si>
    <t>Women Shoes #674</t>
  </si>
  <si>
    <t>Accessories Bags #328</t>
  </si>
  <si>
    <t>Kids Shoes #669</t>
  </si>
  <si>
    <t>Women Skirts #110</t>
  </si>
  <si>
    <t>Men Shirts #575</t>
  </si>
  <si>
    <t>Kids Sweaters #475</t>
  </si>
  <si>
    <t>Men Shirts #672</t>
  </si>
  <si>
    <t>Accessories Belts #490</t>
  </si>
  <si>
    <t>Women Skirts #947</t>
  </si>
  <si>
    <t>Accessories Scarves #733</t>
  </si>
  <si>
    <t>Kids Shoes #235</t>
  </si>
  <si>
    <t>Women Shoes #929</t>
  </si>
  <si>
    <t>Men Jackets #987</t>
  </si>
  <si>
    <t>Accessories Bags #222</t>
  </si>
  <si>
    <t>Kids T-Shirts #178</t>
  </si>
  <si>
    <t>Women Skirts #281</t>
  </si>
  <si>
    <t>Kids Shorts #258</t>
  </si>
  <si>
    <t>Women Shoes #867</t>
  </si>
  <si>
    <t>Accessories Hats #479</t>
  </si>
  <si>
    <t>Women Shoes #473</t>
  </si>
  <si>
    <t>Accessories Belts #822</t>
  </si>
  <si>
    <t>Kids Sweaters #503</t>
  </si>
  <si>
    <t>Men Jackets #343</t>
  </si>
  <si>
    <t>Men Pants #561</t>
  </si>
  <si>
    <t>Men Shirts #977</t>
  </si>
  <si>
    <t>Men Jackets #479</t>
  </si>
  <si>
    <t>Women Dresses #430</t>
  </si>
  <si>
    <t>Accessories Bags #137</t>
  </si>
  <si>
    <t>Women Tops #143</t>
  </si>
  <si>
    <t>Accessories Belts #978</t>
  </si>
  <si>
    <t>Women Dresses #422</t>
  </si>
  <si>
    <t>Men Shoes #489</t>
  </si>
  <si>
    <t>Kids Sweaters #491</t>
  </si>
  <si>
    <t>Men Shoes #163</t>
  </si>
  <si>
    <t>Accessories Hats #372</t>
  </si>
  <si>
    <t>Women Dresses #547</t>
  </si>
  <si>
    <t>Women Tops #350</t>
  </si>
  <si>
    <t>Men Shirts #602</t>
  </si>
  <si>
    <t>Accessories Scarves #641</t>
  </si>
  <si>
    <t>Kids Shorts #806</t>
  </si>
  <si>
    <t>Men Shirts #797</t>
  </si>
  <si>
    <t>Kids Sweaters #892</t>
  </si>
  <si>
    <t>Accessories Hats #207</t>
  </si>
  <si>
    <t>Men Jackets #422</t>
  </si>
  <si>
    <t>Women Dresses #374</t>
  </si>
  <si>
    <t>Men Pants #579</t>
  </si>
  <si>
    <t>Kids T-Shirts #152</t>
  </si>
  <si>
    <t>Accessories Belts #240</t>
  </si>
  <si>
    <t>Men Shoes #955</t>
  </si>
  <si>
    <t>Accessories Belts #589</t>
  </si>
  <si>
    <t>Kids T-Shirts #138</t>
  </si>
  <si>
    <t>Accessories Scarves #367</t>
  </si>
  <si>
    <t>Kids Shorts #313</t>
  </si>
  <si>
    <t>Accessories Belts #570</t>
  </si>
  <si>
    <t>Kids T-Shirts #108</t>
  </si>
  <si>
    <t>Men Shoes #465</t>
  </si>
  <si>
    <t>Accessories Scarves #582</t>
  </si>
  <si>
    <t>Men Pants #847</t>
  </si>
  <si>
    <t>Women Dresses #122</t>
  </si>
  <si>
    <t>Kids Shorts #583</t>
  </si>
  <si>
    <t>Men Shirts #945</t>
  </si>
  <si>
    <t>Kids Shoes #730</t>
  </si>
  <si>
    <t>Women Tops #777</t>
  </si>
  <si>
    <t>Women Tops #307</t>
  </si>
  <si>
    <t>Women Skirts #405</t>
  </si>
  <si>
    <t>Women Shoes #640</t>
  </si>
  <si>
    <t>Kids Shorts #120</t>
  </si>
  <si>
    <t>Women Shoes #711</t>
  </si>
  <si>
    <t>Accessories Bags #700</t>
  </si>
  <si>
    <t>Women Skirts #459</t>
  </si>
  <si>
    <t>Kids T-Shirts #810</t>
  </si>
  <si>
    <t>Men Shoes #873</t>
  </si>
  <si>
    <t>Women Dresses #970</t>
  </si>
  <si>
    <t>Accessories Belts #548</t>
  </si>
  <si>
    <t>Accessories Bags #723</t>
  </si>
  <si>
    <t>Men Shirts #257</t>
  </si>
  <si>
    <t>Men Shirts #516</t>
  </si>
  <si>
    <t>Women Tops #481</t>
  </si>
  <si>
    <t>Kids Shoes #709</t>
  </si>
  <si>
    <t>Women Skirts #929</t>
  </si>
  <si>
    <t>Accessories Bags #595</t>
  </si>
  <si>
    <t>Men Shirts #358</t>
  </si>
  <si>
    <t>Women Skirts #664</t>
  </si>
  <si>
    <t>Women Shoes #428</t>
  </si>
  <si>
    <t>Accessories Hats #426</t>
  </si>
  <si>
    <t>Accessories Belts #168</t>
  </si>
  <si>
    <t>Men Jackets #540</t>
  </si>
  <si>
    <t>Kids Shoes #885</t>
  </si>
  <si>
    <t>Women Dresses #511</t>
  </si>
  <si>
    <t>Women Skirts #160</t>
  </si>
  <si>
    <t>Kids T-Shirts #264</t>
  </si>
  <si>
    <t>Men Jackets #742</t>
  </si>
  <si>
    <t>Accessories Belts #618</t>
  </si>
  <si>
    <t>Women Tops #834</t>
  </si>
  <si>
    <t>Women Tops #839</t>
  </si>
  <si>
    <t>Kids T-Shirts #922</t>
  </si>
  <si>
    <t>Women Dresses #558</t>
  </si>
  <si>
    <t>Kids Sweaters #434</t>
  </si>
  <si>
    <t>Accessories Hats #461</t>
  </si>
  <si>
    <t>Men Shirts #847</t>
  </si>
  <si>
    <t>Accessories Belts #378</t>
  </si>
  <si>
    <t>Men Pants #133</t>
  </si>
  <si>
    <t>Kids Sweaters #372</t>
  </si>
  <si>
    <t>Women Skirts #225</t>
  </si>
  <si>
    <t>Accessories Scarves #517</t>
  </si>
  <si>
    <t>Men Pants #695</t>
  </si>
  <si>
    <t>Women Tops #569</t>
  </si>
  <si>
    <t>Accessories Bags #775</t>
  </si>
  <si>
    <t>Kids Sweaters #424</t>
  </si>
  <si>
    <t>Kids Shorts #749</t>
  </si>
  <si>
    <t>Women Dresses #629</t>
  </si>
  <si>
    <t>Women Skirts #538</t>
  </si>
  <si>
    <t>Women Skirts #304</t>
  </si>
  <si>
    <t>Accessories Belts #578</t>
  </si>
  <si>
    <t>Women Dresses #216</t>
  </si>
  <si>
    <t>Accessories Bags #138</t>
  </si>
  <si>
    <t>Men Jackets #163</t>
  </si>
  <si>
    <t>Kids Shoes #519</t>
  </si>
  <si>
    <t>Accessories Hats #648</t>
  </si>
  <si>
    <t>Men Shoes #162</t>
  </si>
  <si>
    <t>Men Jackets #413</t>
  </si>
  <si>
    <t>Kids T-Shirts #708</t>
  </si>
  <si>
    <t>Men Jackets #362</t>
  </si>
  <si>
    <t>Men Jackets #456</t>
  </si>
  <si>
    <t>Men Pants #608</t>
  </si>
  <si>
    <t>Kids T-Shirts #778</t>
  </si>
  <si>
    <t>Women Tops #922</t>
  </si>
  <si>
    <t>Kids T-Shirts #690</t>
  </si>
  <si>
    <t>Accessories Hats #548</t>
  </si>
  <si>
    <t>Women Tops #719</t>
  </si>
  <si>
    <t>Kids Sweaters #147</t>
  </si>
  <si>
    <t>Women Dresses #249</t>
  </si>
  <si>
    <t>Kids T-Shirts #756</t>
  </si>
  <si>
    <t>Men Jackets #451</t>
  </si>
  <si>
    <t>Accessories Scarves #620</t>
  </si>
  <si>
    <t>Accessories Belts #980</t>
  </si>
  <si>
    <t>Kids Shorts #757</t>
  </si>
  <si>
    <t>Accessories Bags #402</t>
  </si>
  <si>
    <t>Women Skirts #247</t>
  </si>
  <si>
    <t>Women Skirts #901</t>
  </si>
  <si>
    <t>Men Shoes #188</t>
  </si>
  <si>
    <t>Men Shoes #459</t>
  </si>
  <si>
    <t>Kids Sweaters #644</t>
  </si>
  <si>
    <t>Men Shirts #381</t>
  </si>
  <si>
    <t>Kids Sweaters #552</t>
  </si>
  <si>
    <t>Women Skirts #363</t>
  </si>
  <si>
    <t>Accessories Belts #942</t>
  </si>
  <si>
    <t>Kids Sweaters #853</t>
  </si>
  <si>
    <t>Women Skirts #884</t>
  </si>
  <si>
    <t>Kids T-Shirts #784</t>
  </si>
  <si>
    <t>Women Tops #279</t>
  </si>
  <si>
    <t>Women Tops #548</t>
  </si>
  <si>
    <t>Men Shoes #643</t>
  </si>
  <si>
    <t>Accessories Bags #336</t>
  </si>
  <si>
    <t>Accessories Scarves #845</t>
  </si>
  <si>
    <t>Women Tops #887</t>
  </si>
  <si>
    <t>Women Tops #207</t>
  </si>
  <si>
    <t>Accessories Hats #148</t>
  </si>
  <si>
    <t>Accessories Belts #617</t>
  </si>
  <si>
    <t>Kids T-Shirts #947</t>
  </si>
  <si>
    <t>Women Dresses #161</t>
  </si>
  <si>
    <t>Women Skirts #964</t>
  </si>
  <si>
    <t>Men Shoes #187</t>
  </si>
  <si>
    <t>Accessories Hats #197</t>
  </si>
  <si>
    <t>Kids Sweaters #910</t>
  </si>
  <si>
    <t>Kids Shorts #402</t>
  </si>
  <si>
    <t>Accessories Bags #177</t>
  </si>
  <si>
    <t>Men Shoes #648</t>
  </si>
  <si>
    <t>Men Shoes #288</t>
  </si>
  <si>
    <t>Men Shirts #172</t>
  </si>
  <si>
    <t>Accessories Hats #737</t>
  </si>
  <si>
    <t>Men Pants #364</t>
  </si>
  <si>
    <t>Accessories Scarves #203</t>
  </si>
  <si>
    <t>Kids Shorts #810</t>
  </si>
  <si>
    <t>Kids T-Shirts #244</t>
  </si>
  <si>
    <t>Kids Sweaters #119</t>
  </si>
  <si>
    <t>Accessories Scarves #747</t>
  </si>
  <si>
    <t>Accessories Hats #888</t>
  </si>
  <si>
    <t>Men Jackets #841</t>
  </si>
  <si>
    <t>Women Skirts #836</t>
  </si>
  <si>
    <t>Women Tops #224</t>
  </si>
  <si>
    <t>Men Pants #575</t>
  </si>
  <si>
    <t>Men Pants #216</t>
  </si>
  <si>
    <t>Kids Sweaters #173</t>
  </si>
  <si>
    <t>Men Shoes #608</t>
  </si>
  <si>
    <t>Accessories Bags #185</t>
  </si>
  <si>
    <t>Men Shoes #673</t>
  </si>
  <si>
    <t>Kids Sweaters #367</t>
  </si>
  <si>
    <t>Men Pants #132</t>
  </si>
  <si>
    <t>Men Pants #312</t>
  </si>
  <si>
    <t>Men Shoes #396</t>
  </si>
  <si>
    <t>Men Shoes #977</t>
  </si>
  <si>
    <t>Kids Sweaters #150</t>
  </si>
  <si>
    <t>Accessories Belts #702</t>
  </si>
  <si>
    <t>Women Tops #976</t>
  </si>
  <si>
    <t>Men Pants #530</t>
  </si>
  <si>
    <t>Women Skirts #647</t>
  </si>
  <si>
    <t>Men Jackets #947</t>
  </si>
  <si>
    <t>Women Shoes #497</t>
  </si>
  <si>
    <t>Men Jackets #679</t>
  </si>
  <si>
    <t>Men Jackets #774</t>
  </si>
  <si>
    <t>Kids T-Shirts #905</t>
  </si>
  <si>
    <t>Women Tops #959</t>
  </si>
  <si>
    <t>Men Shirts #513</t>
  </si>
  <si>
    <t>Women Shoes #866</t>
  </si>
  <si>
    <t>Men Jackets #172</t>
  </si>
  <si>
    <t>Women Shoes #634</t>
  </si>
  <si>
    <t>Men Shoes #189</t>
  </si>
  <si>
    <t>Kids T-Shirts #921</t>
  </si>
  <si>
    <t>Men Jackets #156</t>
  </si>
  <si>
    <t>Men Pants #430</t>
  </si>
  <si>
    <t>Accessories Scarves #667</t>
  </si>
  <si>
    <t>Accessories Hats #763</t>
  </si>
  <si>
    <t>Kids T-Shirts #471</t>
  </si>
  <si>
    <t>Accessories Belts #580</t>
  </si>
  <si>
    <t>Accessories Hats #869</t>
  </si>
  <si>
    <t>Men Jackets #735</t>
  </si>
  <si>
    <t>Accessories Hats #198</t>
  </si>
  <si>
    <t>Men Jackets #700</t>
  </si>
  <si>
    <t>Accessories Belts #271</t>
  </si>
  <si>
    <t>Men Shirts #436</t>
  </si>
  <si>
    <t>Women Skirts #991</t>
  </si>
  <si>
    <t>Men Shoes #253</t>
  </si>
  <si>
    <t>Women Shoes #931</t>
  </si>
  <si>
    <t>Men Pants #126</t>
  </si>
  <si>
    <t>Accessories Hats #691</t>
  </si>
  <si>
    <t>Men Shirts #176</t>
  </si>
  <si>
    <t>Accessories Bags #381</t>
  </si>
  <si>
    <t>Men Shirts #675</t>
  </si>
  <si>
    <t>Men Shirts #555</t>
  </si>
  <si>
    <t>Men Shoes #402</t>
  </si>
  <si>
    <t>Women Shoes #515</t>
  </si>
  <si>
    <t>Men Shirts #182</t>
  </si>
  <si>
    <t>Men Shirts #448</t>
  </si>
  <si>
    <t>Women Shoes #680</t>
  </si>
  <si>
    <t>Men Jackets #310</t>
  </si>
  <si>
    <t>Accessories Bags #582</t>
  </si>
  <si>
    <t>Women Tops #337</t>
  </si>
  <si>
    <t>Men Jackets #912</t>
  </si>
  <si>
    <t>Accessories Belts #560</t>
  </si>
  <si>
    <t>Men Shirts #424</t>
  </si>
  <si>
    <t>Kids Shoes #471</t>
  </si>
  <si>
    <t>Men Pants #517</t>
  </si>
  <si>
    <t>Women Tops #796</t>
  </si>
  <si>
    <t>Women Dresses #220</t>
  </si>
  <si>
    <t>Kids Shoes #974</t>
  </si>
  <si>
    <t>Men Shoes #654</t>
  </si>
  <si>
    <t>Kids T-Shirts #655</t>
  </si>
  <si>
    <t>Kids T-Shirts #174</t>
  </si>
  <si>
    <t>Kids Shoes #939</t>
  </si>
  <si>
    <t>Kids Sweaters #810</t>
  </si>
  <si>
    <t>Accessories Belts #468</t>
  </si>
  <si>
    <t>Accessories Scarves #314</t>
  </si>
  <si>
    <t>Kids Sweaters #888</t>
  </si>
  <si>
    <t>Accessories Belts #249</t>
  </si>
  <si>
    <t>Women Tops #986</t>
  </si>
  <si>
    <t>Women Shoes #311</t>
  </si>
  <si>
    <t>Kids Shorts #356</t>
  </si>
  <si>
    <t>Accessories Hats #612</t>
  </si>
  <si>
    <t>Women Skirts #393</t>
  </si>
  <si>
    <t>Men Pants #970</t>
  </si>
  <si>
    <t>Kids Sweaters #176</t>
  </si>
  <si>
    <t>Accessories Bags #638</t>
  </si>
  <si>
    <t>Accessories Bags #579</t>
  </si>
  <si>
    <t>Women Dresses #332</t>
  </si>
  <si>
    <t>Accessories Belts #808</t>
  </si>
  <si>
    <t>Women Skirts #689</t>
  </si>
  <si>
    <t>Kids Shorts #712</t>
  </si>
  <si>
    <t>Kids Shoes #263</t>
  </si>
  <si>
    <t>Accessories Bags #165</t>
  </si>
  <si>
    <t>Women Tops #761</t>
  </si>
  <si>
    <t>Accessories Hats #438</t>
  </si>
  <si>
    <t>Men Jackets #745</t>
  </si>
  <si>
    <t>Kids T-Shirts #176</t>
  </si>
  <si>
    <t>Accessories Hats #217</t>
  </si>
  <si>
    <t>Kids T-Shirts #823</t>
  </si>
  <si>
    <t>Women Skirts #400</t>
  </si>
  <si>
    <t>Men Shoes #225</t>
  </si>
  <si>
    <t>Women Dresses #548</t>
  </si>
  <si>
    <t>Kids Shoes #821</t>
  </si>
  <si>
    <t>Men Jackets #974</t>
  </si>
  <si>
    <t>Kids Sweaters #908</t>
  </si>
  <si>
    <t>Women Tops #210</t>
  </si>
  <si>
    <t>Kids Sweaters #342</t>
  </si>
  <si>
    <t>Women Shoes #723</t>
  </si>
  <si>
    <t>Women Dresses #688</t>
  </si>
  <si>
    <t>Kids Shoes #983</t>
  </si>
  <si>
    <t>Kids T-Shirts #830</t>
  </si>
  <si>
    <t>Kids Sweaters #977</t>
  </si>
  <si>
    <t>Women Dresses #313</t>
  </si>
  <si>
    <t>Kids Shorts #185</t>
  </si>
  <si>
    <t>Accessories Bags #586</t>
  </si>
  <si>
    <t>Men Jackets #778</t>
  </si>
  <si>
    <t>Men Shirts #398</t>
  </si>
  <si>
    <t>Women Tops #150</t>
  </si>
  <si>
    <t>Men Shoes #583</t>
  </si>
  <si>
    <t>Men Jackets #500</t>
  </si>
  <si>
    <t>Accessories Bags #476</t>
  </si>
  <si>
    <t>Accessories Scarves #985</t>
  </si>
  <si>
    <t>Women Dresses #917</t>
  </si>
  <si>
    <t>Men Shoes #591</t>
  </si>
  <si>
    <t>Men Shoes #329</t>
  </si>
  <si>
    <t>Men Shirts #336</t>
  </si>
  <si>
    <t>Men Shoes #453</t>
  </si>
  <si>
    <t>Accessories Hats #831</t>
  </si>
  <si>
    <t>Kids Sweaters #967</t>
  </si>
  <si>
    <t>Accessories Hats #966</t>
  </si>
  <si>
    <t>Men Shirts #966</t>
  </si>
  <si>
    <t>Accessories Belts #155</t>
  </si>
  <si>
    <t>Men Jackets #175</t>
  </si>
  <si>
    <t>Accessories Hats #629</t>
  </si>
  <si>
    <t>Kids Shoes #108</t>
  </si>
  <si>
    <t>Women Tops #273</t>
  </si>
  <si>
    <t>Accessories Bags #880</t>
  </si>
  <si>
    <t>Men Shirts #351</t>
  </si>
  <si>
    <t>Men Pants #447</t>
  </si>
  <si>
    <t>Women Shoes #666</t>
  </si>
  <si>
    <t>Women Dresses #456</t>
  </si>
  <si>
    <t>Men Jackets #702</t>
  </si>
  <si>
    <t>Men Shoes #454</t>
  </si>
  <si>
    <t>Men Shoes #609</t>
  </si>
  <si>
    <t>Kids T-Shirts #371</t>
  </si>
  <si>
    <t>Accessories Belts #454</t>
  </si>
  <si>
    <t>Kids Shoes #370</t>
  </si>
  <si>
    <t>Accessories Hats #314</t>
  </si>
  <si>
    <t>Accessories Bags #589</t>
  </si>
  <si>
    <t>Men Shoes #451</t>
  </si>
  <si>
    <t>Women Tops #610</t>
  </si>
  <si>
    <t>Women Shoes #465</t>
  </si>
  <si>
    <t>Men Jackets #549</t>
  </si>
  <si>
    <t>Kids Shoes #319</t>
  </si>
  <si>
    <t>Kids Sweaters #187</t>
  </si>
  <si>
    <t>Women Tops #759</t>
  </si>
  <si>
    <t>Accessories Scarves #558</t>
  </si>
  <si>
    <t>Kids Shorts #657</t>
  </si>
  <si>
    <t>Men Shoes #927</t>
  </si>
  <si>
    <t>Accessories Bags #159</t>
  </si>
  <si>
    <t>Kids Shorts #851</t>
  </si>
  <si>
    <t>Men Shirts #832</t>
  </si>
  <si>
    <t>Accessories Hats #626</t>
  </si>
  <si>
    <t>Women Skirts #390</t>
  </si>
  <si>
    <t>Women Dresses #368</t>
  </si>
  <si>
    <t>Accessories Bags #590</t>
  </si>
  <si>
    <t>Kids Shoes #708</t>
  </si>
  <si>
    <t>Accessories Belts #267</t>
  </si>
  <si>
    <t>Men Shirts #911</t>
  </si>
  <si>
    <t>Women Shoes #330</t>
  </si>
  <si>
    <t>Accessories Hats #310</t>
  </si>
  <si>
    <t>Women Dresses #828</t>
  </si>
  <si>
    <t>Accessories Scarves #918</t>
  </si>
  <si>
    <t>Men Pants #448</t>
  </si>
  <si>
    <t>Women Shoes #624</t>
  </si>
  <si>
    <t>Women Tops #894</t>
  </si>
  <si>
    <t>Women Skirts #193</t>
  </si>
  <si>
    <t>Kids T-Shirts #663</t>
  </si>
  <si>
    <t>Accessories Belts #657</t>
  </si>
  <si>
    <t>Accessories Bags #913</t>
  </si>
  <si>
    <t>Accessories Belts #986</t>
  </si>
  <si>
    <t>Accessories Belts #140</t>
  </si>
  <si>
    <t>Men Shirts #317</t>
  </si>
  <si>
    <t>Men Jackets #466</t>
  </si>
  <si>
    <t>Women Skirts #451</t>
  </si>
  <si>
    <t>Women Skirts #199</t>
  </si>
  <si>
    <t>Women Skirts #818</t>
  </si>
  <si>
    <t>Women Shoes #337</t>
  </si>
  <si>
    <t>Kids Shoes #876</t>
  </si>
  <si>
    <t>Accessories Bags #518</t>
  </si>
  <si>
    <t>Accessories Belts #744</t>
  </si>
  <si>
    <t>Men Jackets #129</t>
  </si>
  <si>
    <t>Kids Sweaters #990</t>
  </si>
  <si>
    <t>Women Tops #572</t>
  </si>
  <si>
    <t>Kids T-Shirts #525</t>
  </si>
  <si>
    <t>Women Dresses #746</t>
  </si>
  <si>
    <t>Women Shoes #301</t>
  </si>
  <si>
    <t>Women Dresses #683</t>
  </si>
  <si>
    <t>Women Skirts #163</t>
  </si>
  <si>
    <t>Accessories Bags #307</t>
  </si>
  <si>
    <t>Kids Shoes #534</t>
  </si>
  <si>
    <t>Men Jackets #138</t>
  </si>
  <si>
    <t>Accessories Scarves #925</t>
  </si>
  <si>
    <t>Women Shoes #564</t>
  </si>
  <si>
    <t>Kids T-Shirts #296</t>
  </si>
  <si>
    <t>Accessories Belts #134</t>
  </si>
  <si>
    <t>Kids Shoes #362</t>
  </si>
  <si>
    <t>Kids Shorts #984</t>
  </si>
  <si>
    <t>Women Dresses #357</t>
  </si>
  <si>
    <t>Men Jackets #388</t>
  </si>
  <si>
    <t>Accessories Belts #660</t>
  </si>
  <si>
    <t>Women Dresses #995</t>
  </si>
  <si>
    <t>Kids Shoes #816</t>
  </si>
  <si>
    <t>Women Skirts #684</t>
  </si>
  <si>
    <t>Women Shoes #947</t>
  </si>
  <si>
    <t>Kids T-Shirts #381</t>
  </si>
  <si>
    <t>Women Shoes #806</t>
  </si>
  <si>
    <t>Accessories Scarves #519</t>
  </si>
  <si>
    <t>Women Dresses #621</t>
  </si>
  <si>
    <t>Men Shoes #784</t>
  </si>
  <si>
    <t>Kids Sweaters #891</t>
  </si>
  <si>
    <t>Men Jackets #556</t>
  </si>
  <si>
    <t>Kids Sweaters #319</t>
  </si>
  <si>
    <t>Men Pants #131</t>
  </si>
  <si>
    <t>Men Shirts #861</t>
  </si>
  <si>
    <t>Kids Shoes #665</t>
  </si>
  <si>
    <t>Women Skirts #488</t>
  </si>
  <si>
    <t>Women Dresses #275</t>
  </si>
  <si>
    <t>Women Skirts #302</t>
  </si>
  <si>
    <t>Accessories Belts #600</t>
  </si>
  <si>
    <t>Women Tops #265</t>
  </si>
  <si>
    <t>Women Tops #588</t>
  </si>
  <si>
    <t>Men Shirts #751</t>
  </si>
  <si>
    <t>Accessories Scarves #813</t>
  </si>
  <si>
    <t>Men Jackets #164</t>
  </si>
  <si>
    <t>Men Pants #851</t>
  </si>
  <si>
    <t>Kids Sweaters #798</t>
  </si>
  <si>
    <t>Women Tops #646</t>
  </si>
  <si>
    <t>Kids T-Shirts #104</t>
  </si>
  <si>
    <t>Kids Shorts #769</t>
  </si>
  <si>
    <t>Men Shoes #704</t>
  </si>
  <si>
    <t>Accessories Hats #553</t>
  </si>
  <si>
    <t>Men Jackets #829</t>
  </si>
  <si>
    <t>Women Tops #162</t>
  </si>
  <si>
    <t>Kids Shorts #427</t>
  </si>
  <si>
    <t>Accessories Bags #119</t>
  </si>
  <si>
    <t>Accessories Belts #141</t>
  </si>
  <si>
    <t>Women Dresses #480</t>
  </si>
  <si>
    <t>Accessories Hats #685</t>
  </si>
  <si>
    <t>Men Shirts #652</t>
  </si>
  <si>
    <t>Men Shirts #126</t>
  </si>
  <si>
    <t>Kids Shorts #136</t>
  </si>
  <si>
    <t>Kids Sweaters #873</t>
  </si>
  <si>
    <t>Men Pants #757</t>
  </si>
  <si>
    <t>Women Dresses #356</t>
  </si>
  <si>
    <t>Kids Shoes #203</t>
  </si>
  <si>
    <t>Kids T-Shirts #835</t>
  </si>
  <si>
    <t>Accessories Belts #749</t>
  </si>
  <si>
    <t>Men Shoes #206</t>
  </si>
  <si>
    <t>Accessories Bags #103</t>
  </si>
  <si>
    <t>Women Shoes #303</t>
  </si>
  <si>
    <t>Women Dresses #407</t>
  </si>
  <si>
    <t>Women Dresses #241</t>
  </si>
  <si>
    <t>Women Dresses #130</t>
  </si>
  <si>
    <t>Kids Shorts #853</t>
  </si>
  <si>
    <t>Kids Shorts #279</t>
  </si>
  <si>
    <t>Women Shoes #358</t>
  </si>
  <si>
    <t>Kids Shorts #966</t>
  </si>
  <si>
    <t>Kids Shorts #646</t>
  </si>
  <si>
    <t>Men Shirts #426</t>
  </si>
  <si>
    <t>Accessories Bags #862</t>
  </si>
  <si>
    <t>Women Skirts #720</t>
  </si>
  <si>
    <t>Men Jackets #658</t>
  </si>
  <si>
    <t>Accessories Belts #531</t>
  </si>
  <si>
    <t>Kids Shoes #493</t>
  </si>
  <si>
    <t>Accessories Belts #895</t>
  </si>
  <si>
    <t>Accessories Scarves #823</t>
  </si>
  <si>
    <t>Women Dresses #750</t>
  </si>
  <si>
    <t>Men Shoes #326</t>
  </si>
  <si>
    <t>Women Dresses #675</t>
  </si>
  <si>
    <t>Women Skirts #971</t>
  </si>
  <si>
    <t>Accessories Bags #850</t>
  </si>
  <si>
    <t>Accessories Belts #709</t>
  </si>
  <si>
    <t>Accessories Belts #142</t>
  </si>
  <si>
    <t>Men Jackets #560</t>
  </si>
  <si>
    <t>Accessories Bags #919</t>
  </si>
  <si>
    <t>Accessories Bags #973</t>
  </si>
  <si>
    <t>Women Shoes #764</t>
  </si>
  <si>
    <t>Women Tops #633</t>
  </si>
  <si>
    <t>Men Jackets #538</t>
  </si>
  <si>
    <t>Kids T-Shirts #223</t>
  </si>
  <si>
    <t>Kids Shoes #490</t>
  </si>
  <si>
    <t>Men Jackets #831</t>
  </si>
  <si>
    <t>Kids Shoes #948</t>
  </si>
  <si>
    <t>Kids Shoes #386</t>
  </si>
  <si>
    <t>Men Shoes #918</t>
  </si>
  <si>
    <t>Accessories Hats #671</t>
  </si>
  <si>
    <t>Accessories Bags #697</t>
  </si>
  <si>
    <t>Accessories Hats #952</t>
  </si>
  <si>
    <t>Women Tops #977</t>
  </si>
  <si>
    <t>Kids Shoes #363</t>
  </si>
  <si>
    <t>Accessories Scarves #738</t>
  </si>
  <si>
    <t>Kids Shoes #608</t>
  </si>
  <si>
    <t>Women Dresses #402</t>
  </si>
  <si>
    <t>Kids T-Shirts #916</t>
  </si>
  <si>
    <t>Kids Shorts #135</t>
  </si>
  <si>
    <t>Kids Sweaters #657</t>
  </si>
  <si>
    <t>Women Shoes #790</t>
  </si>
  <si>
    <t>Accessories Belts #219</t>
  </si>
  <si>
    <t>Men Jackets #776</t>
  </si>
  <si>
    <t>Women Shoes #617</t>
  </si>
  <si>
    <t>Men Shoes #292</t>
  </si>
  <si>
    <t>Men Shirts #194</t>
  </si>
  <si>
    <t>Accessories Belts #508</t>
  </si>
  <si>
    <t>Men Pants #697</t>
  </si>
  <si>
    <t>Women Dresses #218</t>
  </si>
  <si>
    <t>Women Skirts #842</t>
  </si>
  <si>
    <t>Accessories Scarves #248</t>
  </si>
  <si>
    <t>Women Skirts #305</t>
  </si>
  <si>
    <t>Men Pants #735</t>
  </si>
  <si>
    <t>Women Dresses #428</t>
  </si>
  <si>
    <t>Men Shirts #841</t>
  </si>
  <si>
    <t>Women Dresses #273</t>
  </si>
  <si>
    <t>Men Pants #208</t>
  </si>
  <si>
    <t>Women Shoes #896</t>
  </si>
  <si>
    <t>Men Shirts #434</t>
  </si>
  <si>
    <t>Women Skirts #431</t>
  </si>
  <si>
    <t>Women Skirts #317</t>
  </si>
  <si>
    <t>Kids Sweaters #402</t>
  </si>
  <si>
    <t>Women Tops #305</t>
  </si>
  <si>
    <t>Men Shirts #632</t>
  </si>
  <si>
    <t>Women Shoes #270</t>
  </si>
  <si>
    <t>Women Dresses #156</t>
  </si>
  <si>
    <t>Accessories Scarves #844</t>
  </si>
  <si>
    <t>Women Tops #426</t>
  </si>
  <si>
    <t>Accessories Hats #608</t>
  </si>
  <si>
    <t>Women Dresses #955</t>
  </si>
  <si>
    <t>Accessories Hats #203</t>
  </si>
  <si>
    <t>Kids T-Shirts #397</t>
  </si>
  <si>
    <t>Men Shirts #199</t>
  </si>
  <si>
    <t>Kids Shoes #143</t>
  </si>
  <si>
    <t>Women Shoes #621</t>
  </si>
  <si>
    <t>Kids T-Shirts #508</t>
  </si>
  <si>
    <t>Women Shoes #273</t>
  </si>
  <si>
    <t>Men Jackets #106</t>
  </si>
  <si>
    <t>Men Jackets #315</t>
  </si>
  <si>
    <t>Women Dresses #163</t>
  </si>
  <si>
    <t>Men Pants #795</t>
  </si>
  <si>
    <t>Men Pants #651</t>
  </si>
  <si>
    <t>Kids Sweaters #666</t>
  </si>
  <si>
    <t>Men Shoes #957</t>
  </si>
  <si>
    <t>Accessories Scarves #926</t>
  </si>
  <si>
    <t>Men Pants #310</t>
  </si>
  <si>
    <t>Kids T-Shirts #295</t>
  </si>
  <si>
    <t>Kids Shorts #437</t>
  </si>
  <si>
    <t>Kids Shoes #208</t>
  </si>
  <si>
    <t>Kids Shoes #714</t>
  </si>
  <si>
    <t>Kids Shoes #635</t>
  </si>
  <si>
    <t>Women Skirts #370</t>
  </si>
  <si>
    <t>Accessories Scarves #592</t>
  </si>
  <si>
    <t>Women Skirts #601</t>
  </si>
  <si>
    <t>Accessories Hats #701</t>
  </si>
  <si>
    <t>Accessories Hats #672</t>
  </si>
  <si>
    <t>Women Skirts #338</t>
  </si>
  <si>
    <t>Women Tops #607</t>
  </si>
  <si>
    <t>Women Skirts #109</t>
  </si>
  <si>
    <t>Kids Sweaters #515</t>
  </si>
  <si>
    <t>Men Pants #953</t>
  </si>
  <si>
    <t>Men Shoes #191</t>
  </si>
  <si>
    <t>Women Dresses #242</t>
  </si>
  <si>
    <t>Kids T-Shirts #534</t>
  </si>
  <si>
    <t>Kids Sweaters #135</t>
  </si>
  <si>
    <t>Kids Shoes #127</t>
  </si>
  <si>
    <t>Men Jackets #118</t>
  </si>
  <si>
    <t>Kids Shoes #583</t>
  </si>
  <si>
    <t>Women Skirts #519</t>
  </si>
  <si>
    <t>Accessories Hats #415</t>
  </si>
  <si>
    <t>Men Shoes #395</t>
  </si>
  <si>
    <t>Accessories Bags #666</t>
  </si>
  <si>
    <t>Accessories Bags #622</t>
  </si>
  <si>
    <t>Women Skirts #570</t>
  </si>
  <si>
    <t>Women Shoes #759</t>
  </si>
  <si>
    <t>Men Shoes #935</t>
  </si>
  <si>
    <t>Kids T-Shirts #721</t>
  </si>
  <si>
    <t>Kids Shoes #146</t>
  </si>
  <si>
    <t>Accessories Scarves #175</t>
  </si>
  <si>
    <t>Men Pants #137</t>
  </si>
  <si>
    <t>Women Shoes #987</t>
  </si>
  <si>
    <t>Women Dresses #624</t>
  </si>
  <si>
    <t>Men Jackets #193</t>
  </si>
  <si>
    <t>Men Pants #359</t>
  </si>
  <si>
    <t>Women Shoes #742</t>
  </si>
  <si>
    <t>Kids Shorts #213</t>
  </si>
  <si>
    <t>Accessories Hats #633</t>
  </si>
  <si>
    <t>Kids Shoes #361</t>
  </si>
  <si>
    <t>Men Shirts #342</t>
  </si>
  <si>
    <t>Men Pants #551</t>
  </si>
  <si>
    <t>Kids T-Shirts #844</t>
  </si>
  <si>
    <t>Kids Shorts #537</t>
  </si>
  <si>
    <t>Women Dresses #885</t>
  </si>
  <si>
    <t>Kids Shorts #457</t>
  </si>
  <si>
    <t>Men Shoes #117</t>
  </si>
  <si>
    <t>Women Shoes #401</t>
  </si>
  <si>
    <t>Kids Shorts #687</t>
  </si>
  <si>
    <t>Accessories Belts #795</t>
  </si>
  <si>
    <t>Accessories Scarves #395</t>
  </si>
  <si>
    <t>Men Shoes #354</t>
  </si>
  <si>
    <t>Accessories Bags #956</t>
  </si>
  <si>
    <t>Men Pants #367</t>
  </si>
  <si>
    <t>Men Shoes #788</t>
  </si>
  <si>
    <t>Women Skirts #404</t>
  </si>
  <si>
    <t>Women Dresses #623</t>
  </si>
  <si>
    <t>Kids T-Shirts #377</t>
  </si>
  <si>
    <t>Men Pants #223</t>
  </si>
  <si>
    <t>Accessories Scarves #336</t>
  </si>
  <si>
    <t>Men Jackets #434</t>
  </si>
  <si>
    <t>Kids Shorts #826</t>
  </si>
  <si>
    <t>Accessories Hats #341</t>
  </si>
  <si>
    <t>Accessories Belts #166</t>
  </si>
  <si>
    <t>Women Dresses #205</t>
  </si>
  <si>
    <t>Women Shoes #641</t>
  </si>
  <si>
    <t>Kids Sweaters #575</t>
  </si>
  <si>
    <t>Accessories Belts #538</t>
  </si>
  <si>
    <t>Men Pants #440</t>
  </si>
  <si>
    <t>Women Dresses #478</t>
  </si>
  <si>
    <t>Women Shoes #353</t>
  </si>
  <si>
    <t>Kids Shoes #802</t>
  </si>
  <si>
    <t>Women Skirts #857</t>
  </si>
  <si>
    <t>Accessories Hats #778</t>
  </si>
  <si>
    <t>Women Shoes #490</t>
  </si>
  <si>
    <t>Men Jackets #827</t>
  </si>
  <si>
    <t>Men Jackets #455</t>
  </si>
  <si>
    <t>Women Shoes #540</t>
  </si>
  <si>
    <t>Men Jackets #930</t>
  </si>
  <si>
    <t>Accessories Hats #723</t>
  </si>
  <si>
    <t>Kids Sweaters #715</t>
  </si>
  <si>
    <t>Men Jackets #783</t>
  </si>
  <si>
    <t>Accessories Bags #388</t>
  </si>
  <si>
    <t>Women Shoes #824</t>
  </si>
  <si>
    <t>Men Jackets #838</t>
  </si>
  <si>
    <t>Kids Sweaters #447</t>
  </si>
  <si>
    <t>Women Skirts #272</t>
  </si>
  <si>
    <t>Accessories Scarves #649</t>
  </si>
  <si>
    <t>Kids Sweaters #989</t>
  </si>
  <si>
    <t>Kids Shoes #779</t>
  </si>
  <si>
    <t>Accessories Belts #990</t>
  </si>
  <si>
    <t>Women Dresses #383</t>
  </si>
  <si>
    <t>Accessories Hats #347</t>
  </si>
  <si>
    <t>Kids Sweaters #845</t>
  </si>
  <si>
    <t>Accessories Hats #941</t>
  </si>
  <si>
    <t>Accessories Scarves #259</t>
  </si>
  <si>
    <t>Men Shoes #772</t>
  </si>
  <si>
    <t>Accessories Belts #431</t>
  </si>
  <si>
    <t>Kids Shoes #603</t>
  </si>
  <si>
    <t>Women Shoes #253</t>
  </si>
  <si>
    <t>Men Jackets #268</t>
  </si>
  <si>
    <t>Women Skirts #181</t>
  </si>
  <si>
    <t>Men Jackets #871</t>
  </si>
  <si>
    <t>Women Shoes #261</t>
  </si>
  <si>
    <t>Kids Shorts #217</t>
  </si>
  <si>
    <t>Men Pants #905</t>
  </si>
  <si>
    <t>Women Shoes #125</t>
  </si>
  <si>
    <t>Accessories Hats #890</t>
  </si>
  <si>
    <t>Men Shoes #699</t>
  </si>
  <si>
    <t>Kids Sweaters #960</t>
  </si>
  <si>
    <t>Accessories Hats #649</t>
  </si>
  <si>
    <t>Men Jackets #623</t>
  </si>
  <si>
    <t>Accessories Scarves #398</t>
  </si>
  <si>
    <t>Kids Shorts #409</t>
  </si>
  <si>
    <t>Kids Shoes #798</t>
  </si>
  <si>
    <t>Kids Shoes #804</t>
  </si>
  <si>
    <t>Kids Sweaters #483</t>
  </si>
  <si>
    <t>Kids Shoes #113</t>
  </si>
  <si>
    <t>Accessories Scarves #906</t>
  </si>
  <si>
    <t>Men Jackets #762</t>
  </si>
  <si>
    <t>Women Shoes #713</t>
  </si>
  <si>
    <t>Kids Shoes #223</t>
  </si>
  <si>
    <t>Women Dresses #635</t>
  </si>
  <si>
    <t>Accessories Hats #961</t>
  </si>
  <si>
    <t>Accessories Belts #509</t>
  </si>
  <si>
    <t>Kids Shoes #357</t>
  </si>
  <si>
    <t>Kids Shorts #925</t>
  </si>
  <si>
    <t>Men Shoes #432</t>
  </si>
  <si>
    <t>Accessories Bags #944</t>
  </si>
  <si>
    <t>Accessories Scarves #448</t>
  </si>
  <si>
    <t>Men Shirts #927</t>
  </si>
  <si>
    <t>Men Shoes #430</t>
  </si>
  <si>
    <t>Accessories Scarves #329</t>
  </si>
  <si>
    <t>Kids Shorts #325</t>
  </si>
  <si>
    <t>Women Shoes #350</t>
  </si>
  <si>
    <t>Women Skirts #974</t>
  </si>
  <si>
    <t>Men Shoes #490</t>
  </si>
  <si>
    <t>Accessories Hats #564</t>
  </si>
  <si>
    <t>Women Dresses #592</t>
  </si>
  <si>
    <t>Women Shoes #208</t>
  </si>
  <si>
    <t>Kids Shoes #517</t>
  </si>
  <si>
    <t>Men Pants #366</t>
  </si>
  <si>
    <t>Kids Sweaters #312</t>
  </si>
  <si>
    <t>Women Shoes #602</t>
  </si>
  <si>
    <t>Men Shoes #431</t>
  </si>
  <si>
    <t>Accessories Bags #171</t>
  </si>
  <si>
    <t>Kids T-Shirts #657</t>
  </si>
  <si>
    <t>Kids T-Shirts #248</t>
  </si>
  <si>
    <t>Kids Shoes #777</t>
  </si>
  <si>
    <t>Women Dresses #913</t>
  </si>
  <si>
    <t>Men Jackets #599</t>
  </si>
  <si>
    <t>Kids Shorts #878</t>
  </si>
  <si>
    <t>Women Tops #991</t>
  </si>
  <si>
    <t>Accessories Hats #956</t>
  </si>
  <si>
    <t>Men Shoes #545</t>
  </si>
  <si>
    <t>Women Dresses #737</t>
  </si>
  <si>
    <t>Women Shoes #419</t>
  </si>
  <si>
    <t>Men Shirts #835</t>
  </si>
  <si>
    <t>Kids Sweaters #508</t>
  </si>
  <si>
    <t>Women Shoes #433</t>
  </si>
  <si>
    <t>Kids Sweaters #722</t>
  </si>
  <si>
    <t>Men Shirts #709</t>
  </si>
  <si>
    <t>Accessories Hats #780</t>
  </si>
  <si>
    <t>Kids Shorts #625</t>
  </si>
  <si>
    <t>Accessories Hats #296</t>
  </si>
  <si>
    <t>Men Jackets #713</t>
  </si>
  <si>
    <t>Women Skirts #257</t>
  </si>
  <si>
    <t>Accessories Scarves #405</t>
  </si>
  <si>
    <t>Kids Sweaters #855</t>
  </si>
  <si>
    <t>Men Pants #691</t>
  </si>
  <si>
    <t>Accessories Hats #425</t>
  </si>
  <si>
    <t>Accessories Hats #465</t>
  </si>
  <si>
    <t>Accessories Scarves #118</t>
  </si>
  <si>
    <t>Accessories Scarves #150</t>
  </si>
  <si>
    <t>Men Shoes #452</t>
  </si>
  <si>
    <t>Women Dresses #565</t>
  </si>
  <si>
    <t>Kids T-Shirts #569</t>
  </si>
  <si>
    <t>Accessories Scarves #460</t>
  </si>
  <si>
    <t>Kids Shoes #574</t>
  </si>
  <si>
    <t>Kids Shorts #901</t>
  </si>
  <si>
    <t>Accessories Scarves #767</t>
  </si>
  <si>
    <t>Kids T-Shirts #266</t>
  </si>
  <si>
    <t>Women Shoes #610</t>
  </si>
  <si>
    <t>Kids Sweaters #606</t>
  </si>
  <si>
    <t>Women Dresses #425</t>
  </si>
  <si>
    <t>Men Shoes #249</t>
  </si>
  <si>
    <t>Accessories Belts #132</t>
  </si>
  <si>
    <t>Kids T-Shirts #889</t>
  </si>
  <si>
    <t>Accessories Bags #397</t>
  </si>
  <si>
    <t>Accessories Belts #603</t>
  </si>
  <si>
    <t>Accessories Belts #402</t>
  </si>
  <si>
    <t>Kids Shorts #233</t>
  </si>
  <si>
    <t>Men Shoes #811</t>
  </si>
  <si>
    <t>Men Jackets #383</t>
  </si>
  <si>
    <t>Men Pants #345</t>
  </si>
  <si>
    <t>Women Tops #545</t>
  </si>
  <si>
    <t>Women Shoes #938</t>
  </si>
  <si>
    <t>Men Pants #776</t>
  </si>
  <si>
    <t>Men Pants #926</t>
  </si>
  <si>
    <t>Accessories Belts #552</t>
  </si>
  <si>
    <t>Kids Sweaters #573</t>
  </si>
  <si>
    <t>Accessories Belts #809</t>
  </si>
  <si>
    <t>Men Shoes #423</t>
  </si>
  <si>
    <t>Men Shoes #934</t>
  </si>
  <si>
    <t>Women Skirts #353</t>
  </si>
  <si>
    <t>Kids T-Shirts #321</t>
  </si>
  <si>
    <t>Kids Shoes #767</t>
  </si>
  <si>
    <t>Women Shoes #888</t>
  </si>
  <si>
    <t>Women Dresses #777</t>
  </si>
  <si>
    <t>Kids Sweaters #463</t>
  </si>
  <si>
    <t>Kids Shorts #132</t>
  </si>
  <si>
    <t>Women Dresses #138</t>
  </si>
  <si>
    <t>Men Jackets #602</t>
  </si>
  <si>
    <t>Accessories Bags #116</t>
  </si>
  <si>
    <t>Men Shoes #904</t>
  </si>
  <si>
    <t>Men Shirts #821</t>
  </si>
  <si>
    <t>Men Jackets #465</t>
  </si>
  <si>
    <t>Kids Shorts #481</t>
  </si>
  <si>
    <t>Kids T-Shirts #451</t>
  </si>
  <si>
    <t>Men Shirts #651</t>
  </si>
  <si>
    <t>Men Shoes #427</t>
  </si>
  <si>
    <t>Kids T-Shirts #134</t>
  </si>
  <si>
    <t>Women Tops #830</t>
  </si>
  <si>
    <t>Women Dresses #243</t>
  </si>
  <si>
    <t>Kids Shoes #557</t>
  </si>
  <si>
    <t>Kids T-Shirts #822</t>
  </si>
  <si>
    <t>Kids Shorts #392</t>
  </si>
  <si>
    <t>Kids Shorts #501</t>
  </si>
  <si>
    <t>Accessories Scarves #810</t>
  </si>
  <si>
    <t>Men Shoes #196</t>
  </si>
  <si>
    <t>Men Shirts #130</t>
  </si>
  <si>
    <t>Kids Sweaters #240</t>
  </si>
  <si>
    <t>Accessories Belts #186</t>
  </si>
  <si>
    <t>Kids Shorts #149</t>
  </si>
  <si>
    <t>Accessories Bags #600</t>
  </si>
  <si>
    <t>Men Pants #802</t>
  </si>
  <si>
    <t>Kids Sweaters #709</t>
  </si>
  <si>
    <t>Men Shirts #790</t>
  </si>
  <si>
    <t>Accessories Scarves #455</t>
  </si>
  <si>
    <t>Kids Sweaters #331</t>
  </si>
  <si>
    <t>Kids Shoes #835</t>
  </si>
  <si>
    <t>Kids Sweaters #759</t>
  </si>
  <si>
    <t>Women Shoes #829</t>
  </si>
  <si>
    <t>Accessories Hats #499</t>
  </si>
  <si>
    <t>Kids Shoes #644</t>
  </si>
  <si>
    <t>Women Dresses #245</t>
  </si>
  <si>
    <t>Women Shoes #919</t>
  </si>
  <si>
    <t>Men Pants #328</t>
  </si>
  <si>
    <t>Women Skirts #952</t>
  </si>
  <si>
    <t>Accessories Bags #481</t>
  </si>
  <si>
    <t>Accessories Belts #139</t>
  </si>
  <si>
    <t>Kids Sweaters #284</t>
  </si>
  <si>
    <t>Women Shoes #532</t>
  </si>
  <si>
    <t>Men Pants #445</t>
  </si>
  <si>
    <t>Men Shirts #387</t>
  </si>
  <si>
    <t>Men Jackets #137</t>
  </si>
  <si>
    <t>Kids Shoes #299</t>
  </si>
  <si>
    <t>Men Pants #510</t>
  </si>
  <si>
    <t>Accessories Belts #530</t>
  </si>
  <si>
    <t>Accessories Bags #472</t>
  </si>
  <si>
    <t>Women Shoes #923</t>
  </si>
  <si>
    <t>Women Skirts #326</t>
  </si>
  <si>
    <t>Accessories Scarves #782</t>
  </si>
  <si>
    <t>Accessories Scarves #780</t>
  </si>
  <si>
    <t>Women Shoes #175</t>
  </si>
  <si>
    <t>Kids Shorts #535</t>
  </si>
  <si>
    <t>Women Shoes #972</t>
  </si>
  <si>
    <t>Kids Shorts #952</t>
  </si>
  <si>
    <t>Men Shoes #350</t>
  </si>
  <si>
    <t>Accessories Bags #789</t>
  </si>
  <si>
    <t>Kids Shoes #932</t>
  </si>
  <si>
    <t>Women Skirts #491</t>
  </si>
  <si>
    <t>Women Skirts #770</t>
  </si>
  <si>
    <t>Kids Shorts #196</t>
  </si>
  <si>
    <t>Kids Shorts #433</t>
  </si>
  <si>
    <t>Kids T-Shirts #378</t>
  </si>
  <si>
    <t>Women Skirts #463</t>
  </si>
  <si>
    <t>Kids Sweaters #619</t>
  </si>
  <si>
    <t>Kids Shoes #433</t>
  </si>
  <si>
    <t>Kids T-Shirts #503</t>
  </si>
  <si>
    <t>Women Dresses #530</t>
  </si>
  <si>
    <t>Accessories Hats #331</t>
  </si>
  <si>
    <t>Kids Sweaters #658</t>
  </si>
  <si>
    <t>Women Dresses #945</t>
  </si>
  <si>
    <t>Men Shoes #669</t>
  </si>
  <si>
    <t>Accessories Belts #885</t>
  </si>
  <si>
    <t>Kids Shorts #286</t>
  </si>
  <si>
    <t>Women Dresses #570</t>
  </si>
  <si>
    <t>Women Dresses #173</t>
  </si>
  <si>
    <t>Kids Shorts #735</t>
  </si>
  <si>
    <t>Kids Shorts #482</t>
  </si>
  <si>
    <t>Women Skirts #215</t>
  </si>
  <si>
    <t>Men Shirts #648</t>
  </si>
  <si>
    <t>Men Jackets #640</t>
  </si>
  <si>
    <t>Kids Shoes #496</t>
  </si>
  <si>
    <t>Accessories Scarves #577</t>
  </si>
  <si>
    <t>Women Shoes #691</t>
  </si>
  <si>
    <t>Kids T-Shirts #788</t>
  </si>
  <si>
    <t>Kids Sweaters #700</t>
  </si>
  <si>
    <t>Kids Shorts #644</t>
  </si>
  <si>
    <t>Kids Sweaters #454</t>
  </si>
  <si>
    <t>Women Tops #599</t>
  </si>
  <si>
    <t>Accessories Scarves #262</t>
  </si>
  <si>
    <t>Women Shoes #294</t>
  </si>
  <si>
    <t>Kids Shoes #788</t>
  </si>
  <si>
    <t>Kids Shorts #352</t>
  </si>
  <si>
    <t>Men Shirts #538</t>
  </si>
  <si>
    <t>Men Shoes #381</t>
  </si>
  <si>
    <t>Accessories Bags #526</t>
  </si>
  <si>
    <t>Women Shoes #334</t>
  </si>
  <si>
    <t>Women Shoes #797</t>
  </si>
  <si>
    <t>Accessories Scarves #911</t>
  </si>
  <si>
    <t>Kids Sweaters #470</t>
  </si>
  <si>
    <t>Women Shoes #637</t>
  </si>
  <si>
    <t>Men Shoes #449</t>
  </si>
  <si>
    <t>Men Jackets #765</t>
  </si>
  <si>
    <t>Kids T-Shirts #944</t>
  </si>
  <si>
    <t>Women Shoes #429</t>
  </si>
  <si>
    <t>Kids Sweaters #645</t>
  </si>
  <si>
    <t>Women Dresses #673</t>
  </si>
  <si>
    <t>Men Shoes #589</t>
  </si>
  <si>
    <t>Men Shoes #812</t>
  </si>
  <si>
    <t>Accessories Belts #533</t>
  </si>
  <si>
    <t>Accessories Bags #318</t>
  </si>
  <si>
    <t>Kids T-Shirts #106</t>
  </si>
  <si>
    <t>Women Dresses #153</t>
  </si>
  <si>
    <t>Kids Shorts #779</t>
  </si>
  <si>
    <t>Men Shirts #891</t>
  </si>
  <si>
    <t>Accessories Hats #146</t>
  </si>
  <si>
    <t>Women Skirts #628</t>
  </si>
  <si>
    <t>Accessories Bags #220</t>
  </si>
  <si>
    <t>Men Shoes #562</t>
  </si>
  <si>
    <t>Men Jackets #298</t>
  </si>
  <si>
    <t>Accessories Scarves #715</t>
  </si>
  <si>
    <t>Women Skirts #504</t>
  </si>
  <si>
    <t>Kids Shoes #131</t>
  </si>
  <si>
    <t>Men Shoes #514</t>
  </si>
  <si>
    <t>Kids Sweaters #502</t>
  </si>
  <si>
    <t>Women Skirts #378</t>
  </si>
  <si>
    <t>Women Shoes #158</t>
  </si>
  <si>
    <t>Accessories Bags #709</t>
  </si>
  <si>
    <t>Kids T-Shirts #230</t>
  </si>
  <si>
    <t>Kids T-Shirts #121</t>
  </si>
  <si>
    <t>Accessories Scarves #433</t>
  </si>
  <si>
    <t>Men Pants #508</t>
  </si>
  <si>
    <t>Accessories Scarves #639</t>
  </si>
  <si>
    <t>Accessories Bags #652</t>
  </si>
  <si>
    <t>Men Shoes #857</t>
  </si>
  <si>
    <t>Accessories Scarves #416</t>
  </si>
  <si>
    <t>Kids T-Shirts #122</t>
  </si>
  <si>
    <t>Men Jackets #146</t>
  </si>
  <si>
    <t>Kids Sweaters #213</t>
  </si>
  <si>
    <t>Kids Shoes #612</t>
  </si>
  <si>
    <t>Women Dresses #200</t>
  </si>
  <si>
    <t>Kids T-Shirts #271</t>
  </si>
  <si>
    <t>Accessories Bags #413</t>
  </si>
  <si>
    <t>Men Pants #356</t>
  </si>
  <si>
    <t>Women Skirts #286</t>
  </si>
  <si>
    <t>Men Shoes #346</t>
  </si>
  <si>
    <t>Accessories Bags #199</t>
  </si>
  <si>
    <t>Accessories Belts #270</t>
  </si>
  <si>
    <t>Accessories Scarves #753</t>
  </si>
  <si>
    <t>Women Tops #442</t>
  </si>
  <si>
    <t>Women Tops #704</t>
  </si>
  <si>
    <t>Women Skirts #726</t>
  </si>
  <si>
    <t>Women Dresses #468</t>
  </si>
  <si>
    <t>Kids Shoes #722</t>
  </si>
  <si>
    <t>Kids T-Shirts #723</t>
  </si>
  <si>
    <t>Kids Sweaters #695</t>
  </si>
  <si>
    <t>Men Pants #147</t>
  </si>
  <si>
    <t>Men Shoes #334</t>
  </si>
  <si>
    <t>Men Shirts #769</t>
  </si>
  <si>
    <t>Kids Sweaters #221</t>
  </si>
  <si>
    <t>Kids Shorts #337</t>
  </si>
  <si>
    <t>Kids Sweaters #718</t>
  </si>
  <si>
    <t>Women Tops #870</t>
  </si>
  <si>
    <t>Kids Shoes #587</t>
  </si>
  <si>
    <t>Kids Shoes #237</t>
  </si>
  <si>
    <t>Women Dresses #837</t>
  </si>
  <si>
    <t>Women Tops #942</t>
  </si>
  <si>
    <t>Men Shoes #441</t>
  </si>
  <si>
    <t>Kids Shoes #827</t>
  </si>
  <si>
    <t>Women Dresses #766</t>
  </si>
  <si>
    <t>Women Shoes #921</t>
  </si>
  <si>
    <t>Women Skirts #265</t>
  </si>
  <si>
    <t>Men Shirts #349</t>
  </si>
  <si>
    <t>Men Shoes #720</t>
  </si>
  <si>
    <t>Kids Sweaters #562</t>
  </si>
  <si>
    <t>Women Skirts #731</t>
  </si>
  <si>
    <t>Accessories Scarves #553</t>
  </si>
  <si>
    <t>Accessories Hats #265</t>
  </si>
  <si>
    <t>Kids Shoes #431</t>
  </si>
  <si>
    <t>Accessories Scarves #467</t>
  </si>
  <si>
    <t>Kids Shoes #535</t>
  </si>
  <si>
    <t>Accessories Bags #613</t>
  </si>
  <si>
    <t>Kids Shoes #489</t>
  </si>
  <si>
    <t>Men Pants #444</t>
  </si>
  <si>
    <t>Women Dresses #807</t>
  </si>
  <si>
    <t>Men Shirts #500</t>
  </si>
  <si>
    <t>Men Jackets #821</t>
  </si>
  <si>
    <t>Men Shoes #153</t>
  </si>
  <si>
    <t>Kids T-Shirts #571</t>
  </si>
  <si>
    <t>Women Skirts #617</t>
  </si>
  <si>
    <t>Men Jackets #804</t>
  </si>
  <si>
    <t>Women Shoes #893</t>
  </si>
  <si>
    <t>Kids Shorts #746</t>
  </si>
  <si>
    <t>Accessories Hats #384</t>
  </si>
  <si>
    <t>Accessories Bags #761</t>
  </si>
  <si>
    <t>Kids Shoes #252</t>
  </si>
  <si>
    <t>Kids Sweaters #421</t>
  </si>
  <si>
    <t>Kids Shoes #267</t>
  </si>
  <si>
    <t>Women Dresses #697</t>
  </si>
  <si>
    <t>Accessories Scarves #120</t>
  </si>
  <si>
    <t>Accessories Hats #343</t>
  </si>
  <si>
    <t>Accessories Scarves #870</t>
  </si>
  <si>
    <t>Women Skirts #673</t>
  </si>
  <si>
    <t>Men Jackets #366</t>
  </si>
  <si>
    <t>Men Jackets #973</t>
  </si>
  <si>
    <t>Men Shirts #842</t>
  </si>
  <si>
    <t>Accessories Belts #736</t>
  </si>
  <si>
    <t>Women Skirts #329</t>
  </si>
  <si>
    <t>Kids T-Shirts #856</t>
  </si>
  <si>
    <t>Accessories Hats #983</t>
  </si>
  <si>
    <t>Women Dresses #781</t>
  </si>
  <si>
    <t>Men Pants #502</t>
  </si>
  <si>
    <t>Kids Shoes #746</t>
  </si>
  <si>
    <t>Women Skirts #563</t>
  </si>
  <si>
    <t>Kids Sweaters #471</t>
  </si>
  <si>
    <t>Women Dresses #603</t>
  </si>
  <si>
    <t>Kids T-Shirts #521</t>
  </si>
  <si>
    <t>Men Shoes #947</t>
  </si>
  <si>
    <t>Men Pants #355</t>
  </si>
  <si>
    <t>Men Pants #242</t>
  </si>
  <si>
    <t>Accessories Scarves #555</t>
  </si>
  <si>
    <t>Kids Shoes #594</t>
  </si>
  <si>
    <t>Men Pants #458</t>
  </si>
  <si>
    <t>Men Shirts #840</t>
  </si>
  <si>
    <t>Women Shoes #869</t>
  </si>
  <si>
    <t>Men Shirts #941</t>
  </si>
  <si>
    <t>Men Shirts #274</t>
  </si>
  <si>
    <t>Kids Shoes #737</t>
  </si>
  <si>
    <t>Women Skirts #239</t>
  </si>
  <si>
    <t>Men Pants #155</t>
  </si>
  <si>
    <t>Men Jackets #350</t>
  </si>
  <si>
    <t>Men Shirts #456</t>
  </si>
  <si>
    <t>Women Skirts #614</t>
  </si>
  <si>
    <t>Accessories Hats #789</t>
  </si>
  <si>
    <t>Men Shirts #930</t>
  </si>
  <si>
    <t>Women Tops #688</t>
  </si>
  <si>
    <t>Men Shirts #296</t>
  </si>
  <si>
    <t>Accessories Belts #851</t>
  </si>
  <si>
    <t>Kids T-Shirts #746</t>
  </si>
  <si>
    <t>Accessories Scarves #353</t>
  </si>
  <si>
    <t>Accessories Hats #518</t>
  </si>
  <si>
    <t>Women Dresses #379</t>
  </si>
  <si>
    <t>Kids Shorts #107</t>
  </si>
  <si>
    <t>Men Jackets #892</t>
  </si>
  <si>
    <t>Women Skirts #131</t>
  </si>
  <si>
    <t>Women Tops #660</t>
  </si>
  <si>
    <t>Kids Shoes #576</t>
  </si>
  <si>
    <t>Kids Sweaters #220</t>
  </si>
  <si>
    <t>Accessories Hats #523</t>
  </si>
  <si>
    <t>Women Skirts #652</t>
  </si>
  <si>
    <t>Accessories Hats #533</t>
  </si>
  <si>
    <t>Kids Shorts #478</t>
  </si>
  <si>
    <t>Women Skirts #258</t>
  </si>
  <si>
    <t>Kids T-Shirts #876</t>
  </si>
  <si>
    <t>Kids Shoes #184</t>
  </si>
  <si>
    <t>Women Skirts #268</t>
  </si>
  <si>
    <t>Women Tops #799</t>
  </si>
  <si>
    <t>Kids Sweaters #537</t>
  </si>
  <si>
    <t>Women Dresses #363</t>
  </si>
  <si>
    <t>Women Tops #584</t>
  </si>
  <si>
    <t>Women Tops #784</t>
  </si>
  <si>
    <t>Kids Shorts #885</t>
  </si>
  <si>
    <t>Men Shoes #618</t>
  </si>
  <si>
    <t>Kids T-Shirts #247</t>
  </si>
  <si>
    <t>Accessories Hats #874</t>
  </si>
  <si>
    <t>Accessories Hats #448</t>
  </si>
  <si>
    <t>Women Tops #420</t>
  </si>
  <si>
    <t>Kids T-Shirts #680</t>
  </si>
  <si>
    <t>Men Shoes #388</t>
  </si>
  <si>
    <t>Men Shirts #160</t>
  </si>
  <si>
    <t>Men Shoes #477</t>
  </si>
  <si>
    <t>Men Jackets #321</t>
  </si>
  <si>
    <t>Accessories Belts #302</t>
  </si>
  <si>
    <t>Kids T-Shirts #478</t>
  </si>
  <si>
    <t>Kids Shoes #201</t>
  </si>
  <si>
    <t>Accessories Hats #901</t>
  </si>
  <si>
    <t>Kids Shoes #588</t>
  </si>
  <si>
    <t>Kids T-Shirts #496</t>
  </si>
  <si>
    <t>Kids Sweaters #952</t>
  </si>
  <si>
    <t>Women Skirts #269</t>
  </si>
  <si>
    <t>Accessories Scarves #794</t>
  </si>
  <si>
    <t>Kids Sweaters #522</t>
  </si>
  <si>
    <t>Accessories Bags #950</t>
  </si>
  <si>
    <t>Accessories Belts #429</t>
  </si>
  <si>
    <t>Men Shirts #393</t>
  </si>
  <si>
    <t>Kids Sweaters #379</t>
  </si>
  <si>
    <t>Men Shirts #584</t>
  </si>
  <si>
    <t>Accessories Scarves #346</t>
  </si>
  <si>
    <t>Kids Shoes #502</t>
  </si>
  <si>
    <t>Accessories Bags #960</t>
  </si>
  <si>
    <t>Accessories Hats #123</t>
  </si>
  <si>
    <t>Accessories Belts #455</t>
  </si>
  <si>
    <t>Kids Shoes #655</t>
  </si>
  <si>
    <t>Men Jackets #536</t>
  </si>
  <si>
    <t>Accessories Hats #290</t>
  </si>
  <si>
    <t>Men Pants #676</t>
  </si>
  <si>
    <t>Women Dresses #779</t>
  </si>
  <si>
    <t>Women Skirts #745</t>
  </si>
  <si>
    <t>Men Shoes #805</t>
  </si>
  <si>
    <t>Kids Shoes #317</t>
  </si>
  <si>
    <t>Men Shoes #670</t>
  </si>
  <si>
    <t>Men Shoes #728</t>
  </si>
  <si>
    <t>Kids Shoes #487</t>
  </si>
  <si>
    <t>Men Shoes #742</t>
  </si>
  <si>
    <t>Men Shirts #750</t>
  </si>
  <si>
    <t>Accessories Hats #886</t>
  </si>
  <si>
    <t>Women Skirts #423</t>
  </si>
  <si>
    <t>Accessories Scarves #534</t>
  </si>
  <si>
    <t>Accessories Belts #127</t>
  </si>
  <si>
    <t>Accessories Belts #126</t>
  </si>
  <si>
    <t>Accessories Belts #567</t>
  </si>
  <si>
    <t>Accessories Hats #654</t>
  </si>
  <si>
    <t>Women Dresses #716</t>
  </si>
  <si>
    <t>Men Jackets #266</t>
  </si>
  <si>
    <t>Women Dresses #974</t>
  </si>
  <si>
    <t>Women Dresses #339</t>
  </si>
  <si>
    <t>Men Pants #733</t>
  </si>
  <si>
    <t>Men Shirts #127</t>
  </si>
  <si>
    <t>Kids Shoes #750</t>
  </si>
  <si>
    <t>Men Pants #143</t>
  </si>
  <si>
    <t>Women Shoes #935</t>
  </si>
  <si>
    <t>Women Skirts #555</t>
  </si>
  <si>
    <t>Accessories Hats #242</t>
  </si>
  <si>
    <t>Kids Sweaters #354</t>
  </si>
  <si>
    <t>Men Pants #668</t>
  </si>
  <si>
    <t>Accessories Scarves #317</t>
  </si>
  <si>
    <t>Accessories Belts #651</t>
  </si>
  <si>
    <t>Men Pants #840</t>
  </si>
  <si>
    <t>Men Jackets #401</t>
  </si>
  <si>
    <t>Kids Shorts #497</t>
  </si>
  <si>
    <t>Women Tops #787</t>
  </si>
  <si>
    <t>Kids T-Shirts #366</t>
  </si>
  <si>
    <t>Women Tops #978</t>
  </si>
  <si>
    <t>Men Jackets #246</t>
  </si>
  <si>
    <t>Kids T-Shirts #368</t>
  </si>
  <si>
    <t>Men Pants #604</t>
  </si>
  <si>
    <t>Men Jackets #659</t>
  </si>
  <si>
    <t>Women Shoes #939</t>
  </si>
  <si>
    <t>Accessories Scarves #897</t>
  </si>
  <si>
    <t>Women Dresses #606</t>
  </si>
  <si>
    <t>Kids Sweaters #513</t>
  </si>
  <si>
    <t>Kids T-Shirts #828</t>
  </si>
  <si>
    <t>Kids T-Shirts #499</t>
  </si>
  <si>
    <t>Men Shirts #561</t>
  </si>
  <si>
    <t>Kids T-Shirts #160</t>
  </si>
  <si>
    <t>Men Shoes #671</t>
  </si>
  <si>
    <t>Men Shoes #746</t>
  </si>
  <si>
    <t>Women Tops #498</t>
  </si>
  <si>
    <t>Women Tops #405</t>
  </si>
  <si>
    <t>Kids Shoes #757</t>
  </si>
  <si>
    <t>Accessories Bags #492</t>
  </si>
  <si>
    <t>Accessories Hats #851</t>
  </si>
  <si>
    <t>Women Dresses #440</t>
  </si>
  <si>
    <t>Kids T-Shirts #992</t>
  </si>
  <si>
    <t>Accessories Belts #543</t>
  </si>
  <si>
    <t>Men Pants #675</t>
  </si>
  <si>
    <t>Kids T-Shirts #396</t>
  </si>
  <si>
    <t>Men Shoes #480</t>
  </si>
  <si>
    <t>Kids Sweaters #124</t>
  </si>
  <si>
    <t>Kids Shorts #292</t>
  </si>
  <si>
    <t>Accessories Belts #725</t>
  </si>
  <si>
    <t>Accessories Bags #646</t>
  </si>
  <si>
    <t>Kids Sweaters #988</t>
  </si>
  <si>
    <t>Women Skirts #485</t>
  </si>
  <si>
    <t>Women Skirts #793</t>
  </si>
  <si>
    <t>Men Shoes #365</t>
  </si>
  <si>
    <t>Men Shoes #547</t>
  </si>
  <si>
    <t>Men Shirts #752</t>
  </si>
  <si>
    <t>Accessories Bags #931</t>
  </si>
  <si>
    <t>Kids Sweaters #429</t>
  </si>
  <si>
    <t>Kids Shoes #818</t>
  </si>
  <si>
    <t>Accessories Bags #276</t>
  </si>
  <si>
    <t>Kids Shorts #989</t>
  </si>
  <si>
    <t>Women Tops #843</t>
  </si>
  <si>
    <t>Kids Shorts #700</t>
  </si>
  <si>
    <t>Accessories Scarves #328</t>
  </si>
  <si>
    <t>Accessories Bags #555</t>
  </si>
  <si>
    <t>Men Pants #830</t>
  </si>
  <si>
    <t>Women Dresses #594</t>
  </si>
  <si>
    <t>Women Dresses #755</t>
  </si>
  <si>
    <t>Men Shirts #779</t>
  </si>
  <si>
    <t>Men Pants #621</t>
  </si>
  <si>
    <t>Men Pants #630</t>
  </si>
  <si>
    <t>Women Shoes #820</t>
  </si>
  <si>
    <t>Kids Sweaters #482</t>
  </si>
  <si>
    <t>Women Shoes #993</t>
  </si>
  <si>
    <t>Kids Sweaters #745</t>
  </si>
  <si>
    <t>Men Shoes #631</t>
  </si>
  <si>
    <t>Women Skirts #578</t>
  </si>
  <si>
    <t>Men Shirts #886</t>
  </si>
  <si>
    <t>Men Shirts #494</t>
  </si>
  <si>
    <t>Men Shirts #907</t>
  </si>
  <si>
    <t>Men Shoes #771</t>
  </si>
  <si>
    <t>Kids T-Shirts #514</t>
  </si>
  <si>
    <t>Accessories Scarves #661</t>
  </si>
  <si>
    <t>Accessories Bags #334</t>
  </si>
  <si>
    <t>Men Jackets #689</t>
  </si>
  <si>
    <t>Kids Sweaters #453</t>
  </si>
  <si>
    <t>Women Skirts #988</t>
  </si>
  <si>
    <t>Accessories Scarves #992</t>
  </si>
  <si>
    <t>Kids Shoes #512</t>
  </si>
  <si>
    <t>Women Shoes #985</t>
  </si>
  <si>
    <t>Accessories Hats #549</t>
  </si>
  <si>
    <t>Kids Sweaters #943</t>
  </si>
  <si>
    <t>Women Shoes #448</t>
  </si>
  <si>
    <t>Accessories Belts #194</t>
  </si>
  <si>
    <t>Women Shoes #332</t>
  </si>
  <si>
    <t>Kids T-Shirts #549</t>
  </si>
  <si>
    <t>Accessories Hats #450</t>
  </si>
  <si>
    <t>Women Skirts #120</t>
  </si>
  <si>
    <t>Accessories Belts #668</t>
  </si>
  <si>
    <t>Kids Shorts #655</t>
  </si>
  <si>
    <t>Kids T-Shirts #312</t>
  </si>
  <si>
    <t>Women Skirts #499</t>
  </si>
  <si>
    <t>Women Tops #781</t>
  </si>
  <si>
    <t>Kids T-Shirts #361</t>
  </si>
  <si>
    <t>Accessories Bags #657</t>
  </si>
  <si>
    <t>Accessories Hats #293</t>
  </si>
  <si>
    <t>Kids Sweaters #738</t>
  </si>
  <si>
    <t>Men Pants #718</t>
  </si>
  <si>
    <t>Women Tops #822</t>
  </si>
  <si>
    <t>Women Skirts #388</t>
  </si>
  <si>
    <t>Men Pants #679</t>
  </si>
  <si>
    <t>Accessories Hats #521</t>
  </si>
  <si>
    <t>Women Shoes #677</t>
  </si>
  <si>
    <t>Accessories Hats #276</t>
  </si>
  <si>
    <t>Accessories Belts #596</t>
  </si>
  <si>
    <t>Men Pants #788</t>
  </si>
  <si>
    <t>Accessories Scarves #873</t>
  </si>
  <si>
    <t>Accessories Belts #782</t>
  </si>
  <si>
    <t>Women Skirts #674</t>
  </si>
  <si>
    <t>Accessories Scarves #961</t>
  </si>
  <si>
    <t>Men Pants #423</t>
  </si>
  <si>
    <t>Women Tops #934</t>
  </si>
  <si>
    <t>Accessories Hats #986</t>
  </si>
  <si>
    <t>Kids Shoes #837</t>
  </si>
  <si>
    <t>Accessories Bags #805</t>
  </si>
  <si>
    <t>Kids Sweaters #144</t>
  </si>
  <si>
    <t>Women Dresses #445</t>
  </si>
  <si>
    <t>Accessories Belts #100</t>
  </si>
  <si>
    <t>Women Tops #987</t>
  </si>
  <si>
    <t>Accessories Bags #114</t>
  </si>
  <si>
    <t>Accessories Hats #297</t>
  </si>
  <si>
    <t>Accessories Scarves #796</t>
  </si>
  <si>
    <t>Accessories Belts #276</t>
  </si>
  <si>
    <t>Accessories Scarves #866</t>
  </si>
  <si>
    <t>Men Shirts #573</t>
  </si>
  <si>
    <t>Accessories Bags #696</t>
  </si>
  <si>
    <t>Women Shoes #456</t>
  </si>
  <si>
    <t>Kids Shorts #574</t>
  </si>
  <si>
    <t>Kids Sweaters #922</t>
  </si>
  <si>
    <t>Kids Shorts #605</t>
  </si>
  <si>
    <t>Men Shirts #912</t>
  </si>
  <si>
    <t>Kids Shorts #789</t>
  </si>
  <si>
    <t>Accessories Hats #806</t>
  </si>
  <si>
    <t>Women Skirts #117</t>
  </si>
  <si>
    <t>Men Shirts #248</t>
  </si>
  <si>
    <t>Men Pants #299</t>
  </si>
  <si>
    <t>Accessories Scarves #119</t>
  </si>
  <si>
    <t>Women Skirts #417</t>
  </si>
  <si>
    <t>Accessories Bags #401</t>
  </si>
  <si>
    <t>Accessories Scarves #494</t>
  </si>
  <si>
    <t>Women Skirts #573</t>
  </si>
  <si>
    <t>Women Skirts #643</t>
  </si>
  <si>
    <t>Women Skirts #719</t>
  </si>
  <si>
    <t>Men Shirts #485</t>
  </si>
  <si>
    <t>Women Tops #530</t>
  </si>
  <si>
    <t>Women Shoes #395</t>
  </si>
  <si>
    <t>Kids T-Shirts #643</t>
  </si>
  <si>
    <t>Kids Shorts #697</t>
  </si>
  <si>
    <t>Accessories Belts #891</t>
  </si>
  <si>
    <t>Kids Shorts #450</t>
  </si>
  <si>
    <t>Women Shoes #747</t>
  </si>
  <si>
    <t>Women Dresses #209</t>
  </si>
  <si>
    <t>Accessories Bags #271</t>
  </si>
  <si>
    <t>Men Shoes #761</t>
  </si>
  <si>
    <t>Women Skirts #553</t>
  </si>
  <si>
    <t>Accessories Scarves #999</t>
  </si>
  <si>
    <t>Kids T-Shirts #860</t>
  </si>
  <si>
    <t>Kids Shorts #530</t>
  </si>
  <si>
    <t>Kids Sweaters #974</t>
  </si>
  <si>
    <t>Men Pants #323</t>
  </si>
  <si>
    <t>Accessories Scarves #561</t>
  </si>
  <si>
    <t>Kids Shorts #304</t>
  </si>
  <si>
    <t>Kids Shorts #965</t>
  </si>
  <si>
    <t>Women Tops #624</t>
  </si>
  <si>
    <t>Women Dresses #127</t>
  </si>
  <si>
    <t>Kids T-Shirts #779</t>
  </si>
  <si>
    <t>Men Pants #787</t>
  </si>
  <si>
    <t>Women Dresses #929</t>
  </si>
  <si>
    <t>Kids T-Shirts #556</t>
  </si>
  <si>
    <t>Men Jackets #628</t>
  </si>
  <si>
    <t>Men Shoes #666</t>
  </si>
  <si>
    <t>Women Shoes #776</t>
  </si>
  <si>
    <t>Kids Sweaters #111</t>
  </si>
  <si>
    <t>Men Jackets #839</t>
  </si>
  <si>
    <t>Women Tops #792</t>
  </si>
  <si>
    <t>Kids Shoes #344</t>
  </si>
  <si>
    <t>Women Dresses #386</t>
  </si>
  <si>
    <t>Men Shirts #201</t>
  </si>
  <si>
    <t>Accessories Hats #380</t>
  </si>
  <si>
    <t>Women Skirts #880</t>
  </si>
  <si>
    <t>Men Jackets #296</t>
  </si>
  <si>
    <t>Men Shirts #747</t>
  </si>
  <si>
    <t>Women Skirts #831</t>
  </si>
  <si>
    <t>Kids Sweaters #589</t>
  </si>
  <si>
    <t>Accessories Bags #488</t>
  </si>
  <si>
    <t>Men Shirts #851</t>
  </si>
  <si>
    <t>Kids Shorts #868</t>
  </si>
  <si>
    <t>Kids Sweaters #652</t>
  </si>
  <si>
    <t>Women Skirts #650</t>
  </si>
  <si>
    <t>Accessories Belts #299</t>
  </si>
  <si>
    <t>Men Jackets #353</t>
  </si>
  <si>
    <t>Women Shoes #440</t>
  </si>
  <si>
    <t>Accessories Hats #728</t>
  </si>
  <si>
    <t>Kids T-Shirts #376</t>
  </si>
  <si>
    <t>Men Shirts #937</t>
  </si>
  <si>
    <t>Accessories Scarves #717</t>
  </si>
  <si>
    <t>Women Skirts #401</t>
  </si>
  <si>
    <t>Kids Shoes #117</t>
  </si>
  <si>
    <t>Men Jackets #855</t>
  </si>
  <si>
    <t>Men Jackets #209</t>
  </si>
  <si>
    <t>Men Shirts #532</t>
  </si>
  <si>
    <t>Men Pants #642</t>
  </si>
  <si>
    <t>Women Shoes #324</t>
  </si>
  <si>
    <t>Women Skirts #913</t>
  </si>
  <si>
    <t>Women Skirts #949</t>
  </si>
  <si>
    <t>Accessories Hats #546</t>
  </si>
  <si>
    <t>Accessories Bags #797</t>
  </si>
  <si>
    <t>Accessories Scarves #744</t>
  </si>
  <si>
    <t>Men Shirts #768</t>
  </si>
  <si>
    <t>Men Jackets #807</t>
  </si>
  <si>
    <t>Kids Shorts #400</t>
  </si>
  <si>
    <t>Accessories Belts #586</t>
  </si>
  <si>
    <t>Men Jackets #280</t>
  </si>
  <si>
    <t>Kids Shorts #141</t>
  </si>
  <si>
    <t>Accessories Belts #178</t>
  </si>
  <si>
    <t>Men Shirts #866</t>
  </si>
  <si>
    <t>Men Pants #134</t>
  </si>
  <si>
    <t>Kids Sweaters #724</t>
  </si>
  <si>
    <t>Women Tops #468</t>
  </si>
  <si>
    <t>Kids Shorts #130</t>
  </si>
  <si>
    <t>Men Shoes #360</t>
  </si>
  <si>
    <t>Women Shoes #920</t>
  </si>
  <si>
    <t>Men Shirts #243</t>
  </si>
  <si>
    <t>Women Dresses #783</t>
  </si>
  <si>
    <t>Women Shoes #241</t>
  </si>
  <si>
    <t>Women Skirts #230</t>
  </si>
  <si>
    <t>Accessories Bags #121</t>
  </si>
  <si>
    <t>Accessories Scarves #374</t>
  </si>
  <si>
    <t>Accessories Bags #524</t>
  </si>
  <si>
    <t>Men Shirts #209</t>
  </si>
  <si>
    <t>Women Shoes #535</t>
  </si>
  <si>
    <t>Men Jackets #435</t>
  </si>
  <si>
    <t>Accessories Belts #581</t>
  </si>
  <si>
    <t>Accessories Belts #236</t>
  </si>
  <si>
    <t>Accessories Scarves #219</t>
  </si>
  <si>
    <t>Women Tops #128</t>
  </si>
  <si>
    <t>Women Shoes #616</t>
  </si>
  <si>
    <t>Kids T-Shirts #789</t>
  </si>
  <si>
    <t>Men Shoes #773</t>
  </si>
  <si>
    <t>Accessories Hats #326</t>
  </si>
  <si>
    <t>Men Shoes #558</t>
  </si>
  <si>
    <t>Kids Sweaters #747</t>
  </si>
  <si>
    <t>Kids T-Shirts #883</t>
  </si>
  <si>
    <t>Men Jackets #526</t>
  </si>
  <si>
    <t>Men Shoes #751</t>
  </si>
  <si>
    <t>Accessories Hats #510</t>
  </si>
  <si>
    <t>Accessories Scarves #790</t>
  </si>
  <si>
    <t>Women Shoes #556</t>
  </si>
  <si>
    <t>Accessories Belts #518</t>
  </si>
  <si>
    <t>Men Shoes #407</t>
  </si>
  <si>
    <t>Kids Shorts #915</t>
  </si>
  <si>
    <t>Accessories Bags #649</t>
  </si>
  <si>
    <t>Accessories Bags #303</t>
  </si>
  <si>
    <t>Kids Shoes #230</t>
  </si>
  <si>
    <t>Men Pants #709</t>
  </si>
  <si>
    <t>Women Shoes #899</t>
  </si>
  <si>
    <t>Women Shoes #231</t>
  </si>
  <si>
    <t>Women Skirts #696</t>
  </si>
  <si>
    <t>Kids T-Shirts #842</t>
  </si>
  <si>
    <t>Kids T-Shirts #892</t>
  </si>
  <si>
    <t>Men Jackets #854</t>
  </si>
  <si>
    <t>Accessories Bags #464</t>
  </si>
  <si>
    <t>Women Shoes #307</t>
  </si>
  <si>
    <t>Men Shoes #973</t>
  </si>
  <si>
    <t>Accessories Hats #945</t>
  </si>
  <si>
    <t>Kids T-Shirts #819</t>
  </si>
  <si>
    <t>Women Dresses #693</t>
  </si>
  <si>
    <t>Accessories Belts #790</t>
  </si>
  <si>
    <t>Accessories Bags #503</t>
  </si>
  <si>
    <t>Women Dresses #857</t>
  </si>
  <si>
    <t>Accessories Scarves #812</t>
  </si>
  <si>
    <t>Kids Shoes #121</t>
  </si>
  <si>
    <t>Men Shoes #736</t>
  </si>
  <si>
    <t>Accessories Bags #459</t>
  </si>
  <si>
    <t>Men Shoes #831</t>
  </si>
  <si>
    <t>Accessories Scarves #343</t>
  </si>
  <si>
    <t>Men Shoes #796</t>
  </si>
  <si>
    <t>Accessories Bags #299</t>
  </si>
  <si>
    <t>Men Shirts #229</t>
  </si>
  <si>
    <t>Kids T-Shirts #759</t>
  </si>
  <si>
    <t>Accessories Scarves #602</t>
  </si>
  <si>
    <t>Men Jackets #657</t>
  </si>
  <si>
    <t>Kids Shoes #751</t>
  </si>
  <si>
    <t>Women Skirts #433</t>
  </si>
  <si>
    <t>Men Shoes #251</t>
  </si>
  <si>
    <t>Men Shoes #464</t>
  </si>
  <si>
    <t>Kids Sweaters #568</t>
  </si>
  <si>
    <t>Men Jackets #543</t>
  </si>
  <si>
    <t>Women Dresses #206</t>
  </si>
  <si>
    <t>Accessories Hats #208</t>
  </si>
  <si>
    <t>Women Shoes #451</t>
  </si>
  <si>
    <t>Kids Sweaters #796</t>
  </si>
  <si>
    <t>Women Skirts #428</t>
  </si>
  <si>
    <t>Women Dresses #498</t>
  </si>
  <si>
    <t>Kids T-Shirts #227</t>
  </si>
  <si>
    <t>Women Shoes #423</t>
  </si>
  <si>
    <t>Men Shoes #330</t>
  </si>
  <si>
    <t>Kids Shoes #177</t>
  </si>
  <si>
    <t>Men Jackets #374</t>
  </si>
  <si>
    <t>Kids T-Shirts #817</t>
  </si>
  <si>
    <t>Accessories Belts #572</t>
  </si>
  <si>
    <t>Accessories Scarves #973</t>
  </si>
  <si>
    <t>Accessories Hats #688</t>
  </si>
  <si>
    <t>Women Dresses #489</t>
  </si>
  <si>
    <t>Accessories Belts #204</t>
  </si>
  <si>
    <t>Kids Shoes #554</t>
  </si>
  <si>
    <t>Women Tops #998</t>
  </si>
  <si>
    <t>Men Shoes #980</t>
  </si>
  <si>
    <t>Kids T-Shirts #198</t>
  </si>
  <si>
    <t>Men Shirts #889</t>
  </si>
  <si>
    <t>Accessories Hats #381</t>
  </si>
  <si>
    <t>Women Shoes #354</t>
  </si>
  <si>
    <t>Women Skirts #813</t>
  </si>
  <si>
    <t>Women Skirts #334</t>
  </si>
  <si>
    <t>Women Shoes #357</t>
  </si>
  <si>
    <t>Kids Shorts #544</t>
  </si>
  <si>
    <t>Kids Shorts #691</t>
  </si>
  <si>
    <t>Kids T-Shirts #738</t>
  </si>
  <si>
    <t>Accessories Bags #211</t>
  </si>
  <si>
    <t>Kids Shoes #833</t>
  </si>
  <si>
    <t>Accessories Belts #345</t>
  </si>
  <si>
    <t>Men Shoes #815</t>
  </si>
  <si>
    <t>Men Pants #960</t>
  </si>
  <si>
    <t>Men Shoes #789</t>
  </si>
  <si>
    <t>Men Pants #221</t>
  </si>
  <si>
    <t>Accessories Scarves #208</t>
  </si>
  <si>
    <t>Men Shirts #504</t>
  </si>
  <si>
    <t>Men Jackets #764</t>
  </si>
  <si>
    <t>Women Shoes #794</t>
  </si>
  <si>
    <t>Kids T-Shirts #601</t>
  </si>
  <si>
    <t>Women Skirts #888</t>
  </si>
  <si>
    <t>Women Skirts #604</t>
  </si>
  <si>
    <t>Women Dresses #170</t>
  </si>
  <si>
    <t>Kids Sweaters #701</t>
  </si>
  <si>
    <t>Accessories Hats #440</t>
  </si>
  <si>
    <t>Men Shirts #885</t>
  </si>
  <si>
    <t>Kids Sweaters #520</t>
  </si>
  <si>
    <t>Men Shoes #226</t>
  </si>
  <si>
    <t>Women Dresses #235</t>
  </si>
  <si>
    <t>Kids Sweaters #266</t>
  </si>
  <si>
    <t>Women Tops #460</t>
  </si>
  <si>
    <t>Accessories Belts #916</t>
  </si>
  <si>
    <t>Accessories Hats #480</t>
  </si>
  <si>
    <t>Men Shoes #763</t>
  </si>
  <si>
    <t>Accessories Scarves #449</t>
  </si>
  <si>
    <t>Kids T-Shirts #536</t>
  </si>
  <si>
    <t>Kids Sweaters #632</t>
  </si>
  <si>
    <t>Women Skirts #310</t>
  </si>
  <si>
    <t>Accessories Belts #554</t>
  </si>
  <si>
    <t>Kids Shorts #589</t>
  </si>
  <si>
    <t>Women Shoes #871</t>
  </si>
  <si>
    <t>Men Shoes #549</t>
  </si>
  <si>
    <t>Accessories Hats #756</t>
  </si>
  <si>
    <t>Women Dresses #914</t>
  </si>
  <si>
    <t>Men Shirts #557</t>
  </si>
  <si>
    <t>Women Tops #824</t>
  </si>
  <si>
    <t>Men Shoes #442</t>
  </si>
  <si>
    <t>Accessories Bags #120</t>
  </si>
  <si>
    <t>Men Pants #186</t>
  </si>
  <si>
    <t>Kids T-Shirts #693</t>
  </si>
  <si>
    <t>Accessories Scarves #539</t>
  </si>
  <si>
    <t>Kids T-Shirts #744</t>
  </si>
  <si>
    <t>Accessories Bags #190</t>
  </si>
  <si>
    <t>Women Skirts #917</t>
  </si>
  <si>
    <t>Kids Shorts #232</t>
  </si>
  <si>
    <t>Kids T-Shirts #118</t>
  </si>
  <si>
    <t>Women Dresses #872</t>
  </si>
  <si>
    <t>Kids T-Shirts #495</t>
  </si>
  <si>
    <t>Kids Shorts #407</t>
  </si>
  <si>
    <t>Men Jackets #404</t>
  </si>
  <si>
    <t>Kids Shoes #693</t>
  </si>
  <si>
    <t>Kids Sweaters #276</t>
  </si>
  <si>
    <t>Women Skirts #532</t>
  </si>
  <si>
    <t>Accessories Hats #485</t>
  </si>
  <si>
    <t>Men Jackets #348</t>
  </si>
  <si>
    <t>Kids Sweaters #577</t>
  </si>
  <si>
    <t>Men Jackets #596</t>
  </si>
  <si>
    <t>Kids Shorts #178</t>
  </si>
  <si>
    <t>Men Pants #218</t>
  </si>
  <si>
    <t>Accessories Bags #767</t>
  </si>
  <si>
    <t>Men Shoes #856</t>
  </si>
  <si>
    <t>Kids Sweaters #231</t>
  </si>
  <si>
    <t>Men Shirts #420</t>
  </si>
  <si>
    <t>Accessories Bags #755</t>
  </si>
  <si>
    <t>Accessories Bags #124</t>
  </si>
  <si>
    <t>Accessories Hats #914</t>
  </si>
  <si>
    <t>Men Shirts #119</t>
  </si>
  <si>
    <t>Accessories Scarves #413</t>
  </si>
  <si>
    <t>Men Pants #496</t>
  </si>
  <si>
    <t>Kids Sweaters #961</t>
  </si>
  <si>
    <t>Women Skirts #154</t>
  </si>
  <si>
    <t>Kids Sweaters #830</t>
  </si>
  <si>
    <t>Men Shoes #959</t>
  </si>
  <si>
    <t>Kids Sweaters #694</t>
  </si>
  <si>
    <t>Women Dresses #927</t>
  </si>
  <si>
    <t>Women Shoes #894</t>
  </si>
  <si>
    <t>Men Shoes #484</t>
  </si>
  <si>
    <t>Women Dresses #395</t>
  </si>
  <si>
    <t>Accessories Hats #596</t>
  </si>
  <si>
    <t>Kids T-Shirts #816</t>
  </si>
  <si>
    <t>Men Shoes #476</t>
  </si>
  <si>
    <t>Women Shoes #719</t>
  </si>
  <si>
    <t>Accessories Bags #188</t>
  </si>
  <si>
    <t>Accessories Scarves #869</t>
  </si>
  <si>
    <t>Kids Sweaters #282</t>
  </si>
  <si>
    <t>Accessories Hats #281</t>
  </si>
  <si>
    <t>Men Jackets #958</t>
  </si>
  <si>
    <t>Kids Shoes #167</t>
  </si>
  <si>
    <t>Women Skirts #203</t>
  </si>
  <si>
    <t>Kids Sweaters #151</t>
  </si>
  <si>
    <t>Accessories Belts #427</t>
  </si>
  <si>
    <t>Men Shoes #737</t>
  </si>
  <si>
    <t>Kids Shorts #148</t>
  </si>
  <si>
    <t>Men Shoes #139</t>
  </si>
  <si>
    <t>Men Pants #304</t>
  </si>
  <si>
    <t>Women Tops #926</t>
  </si>
  <si>
    <t>Accessories Hats #532</t>
  </si>
  <si>
    <t>Accessories Bags #779</t>
  </si>
  <si>
    <t>Men Pants #469</t>
  </si>
  <si>
    <t>Men Shoes #650</t>
  </si>
  <si>
    <t>Accessories Scarves #642</t>
  </si>
  <si>
    <t>Kids Shorts #142</t>
  </si>
  <si>
    <t>Kids T-Shirts #164</t>
  </si>
  <si>
    <t>Kids Sweaters #656</t>
  </si>
  <si>
    <t>Kids Sweaters #370</t>
  </si>
  <si>
    <t>Women Dresses #770</t>
  </si>
  <si>
    <t>Women Skirts #505</t>
  </si>
  <si>
    <t>Women Shoes #223</t>
  </si>
  <si>
    <t>Men Jackets #978</t>
  </si>
  <si>
    <t>Women Skirts #940</t>
  </si>
  <si>
    <t>Men Pants #497</t>
  </si>
  <si>
    <t>Men Pants #727</t>
  </si>
  <si>
    <t>Men Shoes #300</t>
  </si>
  <si>
    <t>Men Jackets #651</t>
  </si>
  <si>
    <t>Kids Shorts #418</t>
  </si>
  <si>
    <t>Accessories Scarves #428</t>
  </si>
  <si>
    <t>Women Dresses #536</t>
  </si>
  <si>
    <t>Women Dresses #797</t>
  </si>
  <si>
    <t>Men Jackets #913</t>
  </si>
  <si>
    <t>Kids Shorts #499</t>
  </si>
  <si>
    <t>Accessories Hats #667</t>
  </si>
  <si>
    <t>Kids Sweaters #492</t>
  </si>
  <si>
    <t>Kids Shorts #968</t>
  </si>
  <si>
    <t>Accessories Bags #262</t>
  </si>
  <si>
    <t>Men Jackets #620</t>
  </si>
  <si>
    <t>Kids Shorts #821</t>
  </si>
  <si>
    <t>Women Skirts #703</t>
  </si>
  <si>
    <t>Women Dresses #625</t>
  </si>
  <si>
    <t>Kids T-Shirts #387</t>
  </si>
  <si>
    <t>Women Shoes #771</t>
  </si>
  <si>
    <t>Women Skirts #891</t>
  </si>
  <si>
    <t>Women Dresses #960</t>
  </si>
  <si>
    <t>Kids T-Shirts #996</t>
  </si>
  <si>
    <t>Kids Sweaters #148</t>
  </si>
  <si>
    <t>Kids Shorts #677</t>
  </si>
  <si>
    <t>Accessories Bags #984</t>
  </si>
  <si>
    <t>Women Tops #485</t>
  </si>
  <si>
    <t>Kids Shorts #577</t>
  </si>
  <si>
    <t>Men Shoes #717</t>
  </si>
  <si>
    <t>Accessories Belts #432</t>
  </si>
  <si>
    <t>Kids Sweaters #462</t>
  </si>
  <si>
    <t>Kids Sweaters #263</t>
  </si>
  <si>
    <t>Accessories Hats #915</t>
  </si>
  <si>
    <t>Women Dresses #827</t>
  </si>
  <si>
    <t>Women Skirts #191</t>
  </si>
  <si>
    <t>Accessories Scarves #905</t>
  </si>
  <si>
    <t>Accessories Bags #461</t>
  </si>
  <si>
    <t>Women Shoes #381</t>
  </si>
  <si>
    <t>Women Dresses #236</t>
  </si>
  <si>
    <t>Accessories Belts #887</t>
  </si>
  <si>
    <t>Women Tops #103</t>
  </si>
  <si>
    <t>Men Pants #963</t>
  </si>
  <si>
    <t>Men Shoes #697</t>
  </si>
  <si>
    <t>Men Jackets #286</t>
  </si>
  <si>
    <t>Men Shoes #689</t>
  </si>
  <si>
    <t>Accessories Bags #894</t>
  </si>
  <si>
    <t>Kids T-Shirts #802</t>
  </si>
  <si>
    <t>Women Tops #444</t>
  </si>
  <si>
    <t>Accessories Bags #829</t>
  </si>
  <si>
    <t>Men Pants #377</t>
  </si>
  <si>
    <t>Men Pants #966</t>
  </si>
  <si>
    <t>Men Pants #745</t>
  </si>
  <si>
    <t>Men Shirts #190</t>
  </si>
  <si>
    <t>Accessories Scarves #418</t>
  </si>
  <si>
    <t>Kids Shorts #844</t>
  </si>
  <si>
    <t>Accessories Belts #686</t>
  </si>
  <si>
    <t>Kids Shorts #216</t>
  </si>
  <si>
    <t>Women Dresses #891</t>
  </si>
  <si>
    <t>Kids Sweaters #731</t>
  </si>
  <si>
    <t>Women Dresses #580</t>
  </si>
  <si>
    <t>Accessories Hats #666</t>
  </si>
  <si>
    <t>Kids Sweaters #100</t>
  </si>
  <si>
    <t>Accessories Hats #225</t>
  </si>
  <si>
    <t>Men Shoes #147</t>
  </si>
  <si>
    <t>Women Skirts #411</t>
  </si>
  <si>
    <t>Accessories Bags #378</t>
  </si>
  <si>
    <t>Men Pants #809</t>
  </si>
  <si>
    <t>Men Jackets #686</t>
  </si>
  <si>
    <t>Accessories Scarves #825</t>
  </si>
  <si>
    <t>Men Shirts #778</t>
  </si>
  <si>
    <t>Kids Shorts #561</t>
  </si>
  <si>
    <t>Women Shoes #181</t>
  </si>
  <si>
    <t>Men Shoes #413</t>
  </si>
  <si>
    <t>Women Tops #805</t>
  </si>
  <si>
    <t>Accessories Hats #445</t>
  </si>
  <si>
    <t>Men Jackets #785</t>
  </si>
  <si>
    <t>Men Shirts #897</t>
  </si>
  <si>
    <t>Accessories Bags #455</t>
  </si>
  <si>
    <t>Accessories Scarves #934</t>
  </si>
  <si>
    <t>Men Shirts #249</t>
  </si>
  <si>
    <t>Women Skirts #518</t>
  </si>
  <si>
    <t>Accessories Belts #571</t>
  </si>
  <si>
    <t>Women Dresses #449</t>
  </si>
  <si>
    <t>Men Shirts #397</t>
  </si>
  <si>
    <t>Kids T-Shirts #553</t>
  </si>
  <si>
    <t>Accessories Belts #896</t>
  </si>
  <si>
    <t>Kids Sweaters #161</t>
  </si>
  <si>
    <t>Men Jackets #405</t>
  </si>
  <si>
    <t>Men Pants #513</t>
  </si>
  <si>
    <t>Kids Shoes #286</t>
  </si>
  <si>
    <t>Men Shirts #676</t>
  </si>
  <si>
    <t>Men Jackets #953</t>
  </si>
  <si>
    <t>Women Skirts #955</t>
  </si>
  <si>
    <t>Women Dresses #862</t>
  </si>
  <si>
    <t>Women Dresses #780</t>
  </si>
  <si>
    <t>Accessories Scarves #137</t>
  </si>
  <si>
    <t>Men Shirts #254</t>
  </si>
  <si>
    <t>Men Pants #457</t>
  </si>
  <si>
    <t>Women Dresses #979</t>
  </si>
  <si>
    <t>Kids T-Shirts #574</t>
  </si>
  <si>
    <t>Women Shoes #901</t>
  </si>
  <si>
    <t>Men Pants #606</t>
  </si>
  <si>
    <t>Men Jackets #415</t>
  </si>
  <si>
    <t>Accessories Belts #761</t>
  </si>
  <si>
    <t>Women Dresses #148</t>
  </si>
  <si>
    <t>Men Shirts #597</t>
  </si>
  <si>
    <t>Accessories Bags #193</t>
  </si>
  <si>
    <t>Women Shoes #571</t>
  </si>
  <si>
    <t>Women Tops #925</t>
  </si>
  <si>
    <t>Women Dresses #613</t>
  </si>
  <si>
    <t>Accessories Scarves #325</t>
  </si>
  <si>
    <t>Kids Shorts #331</t>
  </si>
  <si>
    <t>Accessories Hats #430</t>
  </si>
  <si>
    <t>Kids Shorts #204</t>
  </si>
  <si>
    <t>Men Pants #567</t>
  </si>
  <si>
    <t>Kids Shorts #179</t>
  </si>
  <si>
    <t>Women Tops #659</t>
  </si>
  <si>
    <t>Women Skirts #566</t>
  </si>
  <si>
    <t>Men Pants #251</t>
  </si>
  <si>
    <t>Men Pants #428</t>
  </si>
  <si>
    <t>Men Shoes #114</t>
  </si>
  <si>
    <t>Women Skirts #112</t>
  </si>
  <si>
    <t>Men Shoes #127</t>
  </si>
  <si>
    <t>Accessories Scarves #218</t>
  </si>
  <si>
    <t>Men Jackets #925</t>
  </si>
  <si>
    <t>Men Shirts #643</t>
  </si>
  <si>
    <t>Women Tops #981</t>
  </si>
  <si>
    <t>Kids T-Shirts #190</t>
  </si>
  <si>
    <t>Men Pants #810</t>
  </si>
  <si>
    <t>Accessories Bags #343</t>
  </si>
  <si>
    <t>Men Jackets #816</t>
  </si>
  <si>
    <t>Women Skirts #980</t>
  </si>
  <si>
    <t>Women Skirts #450</t>
  </si>
  <si>
    <t>Accessories Belts #428</t>
  </si>
  <si>
    <t>Women Skirts #436</t>
  </si>
  <si>
    <t>Men Shoes #843</t>
  </si>
  <si>
    <t>Accessories Scarves #920</t>
  </si>
  <si>
    <t>Kids Sweaters #294</t>
  </si>
  <si>
    <t>Women Dresses #569</t>
  </si>
  <si>
    <t>Men Shirts #449</t>
  </si>
  <si>
    <t>Men Shoes #662</t>
  </si>
  <si>
    <t>Women Shoes #202</t>
  </si>
  <si>
    <t>Men Pants #859</t>
  </si>
  <si>
    <t>Accessories Scarves #451</t>
  </si>
  <si>
    <t>Men Jackets #513</t>
  </si>
  <si>
    <t>Men Shoes #710</t>
  </si>
  <si>
    <t>Kids Sweaters #543</t>
  </si>
  <si>
    <t>Kids Shoes #123</t>
  </si>
  <si>
    <t>Men Jackets #124</t>
  </si>
  <si>
    <t>Men Shoes #519</t>
  </si>
  <si>
    <t>Accessories Scarves #793</t>
  </si>
  <si>
    <t>Men Pants #290</t>
  </si>
  <si>
    <t>Kids T-Shirts #311</t>
  </si>
  <si>
    <t>Kids Shorts #410</t>
  </si>
  <si>
    <t>Women Dresses #619</t>
  </si>
  <si>
    <t>Kids Shorts #106</t>
  </si>
  <si>
    <t>Accessories Hats #387</t>
  </si>
  <si>
    <t>Women Skirts #299</t>
  </si>
  <si>
    <t>Accessories Scarves #711</t>
  </si>
  <si>
    <t>Women Tops #639</t>
  </si>
  <si>
    <t>Women Shoes #870</t>
  </si>
  <si>
    <t>Women Skirts #502</t>
  </si>
  <si>
    <t>Men Shoes #741</t>
  </si>
  <si>
    <t>Kids Sweaters #302</t>
  </si>
  <si>
    <t>Accessories Belts #944</t>
  </si>
  <si>
    <t>Men Shirts #723</t>
  </si>
  <si>
    <t>Accessories Bags #942</t>
  </si>
  <si>
    <t>Women Skirts #975</t>
  </si>
  <si>
    <t>Women Skirts #881</t>
  </si>
  <si>
    <t>Accessories Scarves #143</t>
  </si>
  <si>
    <t>Accessories Scarves #685</t>
  </si>
  <si>
    <t>Kids Sweaters #177</t>
  </si>
  <si>
    <t>Women Shoes #750</t>
  </si>
  <si>
    <t>Accessories Bags #914</t>
  </si>
  <si>
    <t>Accessories Hats #560</t>
  </si>
  <si>
    <t>Accessories Bags #835</t>
  </si>
  <si>
    <t>Men Jackets #753</t>
  </si>
  <si>
    <t>Accessories Bags #405</t>
  </si>
  <si>
    <t>Kids Shoes #707</t>
  </si>
  <si>
    <t>Kids Shoes #571</t>
  </si>
  <si>
    <t>Kids Shoes #243</t>
  </si>
  <si>
    <t>Women Skirts #445</t>
  </si>
  <si>
    <t>Men Shirts #388</t>
  </si>
  <si>
    <t>Kids Sweaters #860</t>
  </si>
  <si>
    <t>Accessories Hats #169</t>
  </si>
  <si>
    <t>Kids T-Shirts #699</t>
  </si>
  <si>
    <t>Accessories Belts #738</t>
  </si>
  <si>
    <t>Accessories Bags #599</t>
  </si>
  <si>
    <t>Men Jackets #192</t>
  </si>
  <si>
    <t>Men Jackets #250</t>
  </si>
  <si>
    <t>Women Skirts #251</t>
  </si>
  <si>
    <t>Men Shoes #961</t>
  </si>
  <si>
    <t>Accessories Hats #741</t>
  </si>
  <si>
    <t>Women Dresses #435</t>
  </si>
  <si>
    <t>Accessories Belts #414</t>
  </si>
  <si>
    <t>Women Skirts #568</t>
  </si>
  <si>
    <t>Accessories Hats #184</t>
  </si>
  <si>
    <t>Women Dresses #832</t>
  </si>
  <si>
    <t>Accessories Belts #814</t>
  </si>
  <si>
    <t>Kids Sweaters #559</t>
  </si>
  <si>
    <t>Accessories Hats #235</t>
  </si>
  <si>
    <t>Kids Sweaters #514</t>
  </si>
  <si>
    <t>Kids T-Shirts #374</t>
  </si>
  <si>
    <t>Women Tops #884</t>
  </si>
  <si>
    <t>Men Pants #506</t>
  </si>
  <si>
    <t>Women Tops #508</t>
  </si>
  <si>
    <t>Men Shirts #594</t>
  </si>
  <si>
    <t>Kids Shorts #307</t>
  </si>
  <si>
    <t>Accessories Belts #206</t>
  </si>
  <si>
    <t>Women Skirts #649</t>
  </si>
  <si>
    <t>Accessories Hats #603</t>
  </si>
  <si>
    <t>Kids Sweaters #794</t>
  </si>
  <si>
    <t>Kids Shoes #220</t>
  </si>
  <si>
    <t>Women Dresses #102</t>
  </si>
  <si>
    <t>Men Shoes #960</t>
  </si>
  <si>
    <t>Women Shoes #431</t>
  </si>
  <si>
    <t>Women Shoes #635</t>
  </si>
  <si>
    <t>Accessories Scarves #168</t>
  </si>
  <si>
    <t>Accessories Hats #458</t>
  </si>
  <si>
    <t>Women Shoes #970</t>
  </si>
  <si>
    <t>Men Shirts #565</t>
  </si>
  <si>
    <t>Men Shoes #293</t>
  </si>
  <si>
    <t>Men Shoes #371</t>
  </si>
  <si>
    <t>Accessories Belts #650</t>
  </si>
  <si>
    <t>Accessories Belts #274</t>
  </si>
  <si>
    <t>Kids T-Shirts #953</t>
  </si>
  <si>
    <t>Kids Shoes #155</t>
  </si>
  <si>
    <t>Kids Shorts #447</t>
  </si>
  <si>
    <t>Accessories Hats #481</t>
  </si>
  <si>
    <t>Kids T-Shirts #718</t>
  </si>
  <si>
    <t>Women Skirts #545</t>
  </si>
  <si>
    <t>Accessories Hats #795</t>
  </si>
  <si>
    <t>Men Shoes #800</t>
  </si>
  <si>
    <t>Women Tops #186</t>
  </si>
  <si>
    <t>Men Jackets #850</t>
  </si>
  <si>
    <t>Women Skirts #132</t>
  </si>
  <si>
    <t>Men Shirts #857</t>
  </si>
  <si>
    <t>Accessories Belts #573</t>
  </si>
  <si>
    <t>Men Shirts #125</t>
  </si>
  <si>
    <t>Men Jackets #352</t>
  </si>
  <si>
    <t>Accessories Hats #434</t>
  </si>
  <si>
    <t>Accessories Hats #247</t>
  </si>
  <si>
    <t>Accessories Bags #311</t>
  </si>
  <si>
    <t>Women Shoes #780</t>
  </si>
  <si>
    <t>Accessories Hats #554</t>
  </si>
  <si>
    <t>Women Tops #789</t>
  </si>
  <si>
    <t>Accessories Hats #779</t>
  </si>
  <si>
    <t>Kids Shoes #104</t>
  </si>
  <si>
    <t>Accessories Hats #993</t>
  </si>
  <si>
    <t>Women Skirts #883</t>
  </si>
  <si>
    <t>Kids Sweaters #999</t>
  </si>
  <si>
    <t>Men Shoes #630</t>
  </si>
  <si>
    <t>Women Skirts #487</t>
  </si>
  <si>
    <t>Accessories Bags #859</t>
  </si>
  <si>
    <t>Men Pants #768</t>
  </si>
  <si>
    <t>Women Tops #184</t>
  </si>
  <si>
    <t>Women Dresses #289</t>
  </si>
  <si>
    <t>Accessories Hats #727</t>
  </si>
  <si>
    <t>Accessories Bags #431</t>
  </si>
  <si>
    <t>Men Pants #850</t>
  </si>
  <si>
    <t>Men Shirts #623</t>
  </si>
  <si>
    <t>Women Skirts #170</t>
  </si>
  <si>
    <t>Women Tops #651</t>
  </si>
  <si>
    <t>Kids Shorts #508</t>
  </si>
  <si>
    <t>Women Tops #705</t>
  </si>
  <si>
    <t>Kids Shoes #577</t>
  </si>
  <si>
    <t>Kids Shoes #999</t>
  </si>
  <si>
    <t>Women Tops #406</t>
  </si>
  <si>
    <t>Accessories Hats #735</t>
  </si>
  <si>
    <t>Kids Shorts #158</t>
  </si>
  <si>
    <t>Accessories Hats #167</t>
  </si>
  <si>
    <t>Accessories Scarves #144</t>
  </si>
  <si>
    <t>Men Shoes #289</t>
  </si>
  <si>
    <t>Women Dresses #319</t>
  </si>
  <si>
    <t>Men Shoes #499</t>
  </si>
  <si>
    <t>Women Shoes #538</t>
  </si>
  <si>
    <t>Accessories Belts #907</t>
  </si>
  <si>
    <t>Men Shoes #975</t>
  </si>
  <si>
    <t>Accessories Scarves #403</t>
  </si>
  <si>
    <t>Men Jackets #852</t>
  </si>
  <si>
    <t>Accessories Bags #593</t>
  </si>
  <si>
    <t>Accessories Scarves #185</t>
  </si>
  <si>
    <t>Accessories Scarves #282</t>
  </si>
  <si>
    <t>Kids Sweaters #257</t>
  </si>
  <si>
    <t>Men Jackets #200</t>
  </si>
  <si>
    <t>Accessories Scarves #893</t>
  </si>
  <si>
    <t>Men Shoes #122</t>
  </si>
  <si>
    <t>Accessories Bags #118</t>
  </si>
  <si>
    <t>Kids T-Shirts #310</t>
  </si>
  <si>
    <t>Women Tops #968</t>
  </si>
  <si>
    <t>Accessories Hats #299</t>
  </si>
  <si>
    <t>Women Dresses #496</t>
  </si>
  <si>
    <t>Men Shoes #491</t>
  </si>
  <si>
    <t>Men Jackets #108</t>
  </si>
  <si>
    <t>Accessories Scarves #352</t>
  </si>
  <si>
    <t>Men Pants #542</t>
  </si>
  <si>
    <t>Kids Shorts #973</t>
  </si>
  <si>
    <t>Women Shoes #292</t>
  </si>
  <si>
    <t>Men Pants #209</t>
  </si>
  <si>
    <t>Kids T-Shirts #554</t>
  </si>
  <si>
    <t>Kids Shoes #168</t>
  </si>
  <si>
    <t>Women Dresses #986</t>
  </si>
  <si>
    <t>Men Pants #204</t>
  </si>
  <si>
    <t>Men Pants #821</t>
  </si>
  <si>
    <t>Accessories Scarves #994</t>
  </si>
  <si>
    <t>Accessories Bags #368</t>
  </si>
  <si>
    <t>Men Shoes #731</t>
  </si>
  <si>
    <t>Men Pants #302</t>
  </si>
  <si>
    <t>Women Skirts #845</t>
  </si>
  <si>
    <t>Women Tops #394</t>
  </si>
  <si>
    <t>Men Pants #924</t>
  </si>
  <si>
    <t>Accessories Hats #865</t>
  </si>
  <si>
    <t>Accessories Bags #719</t>
  </si>
  <si>
    <t>Men Jackets #115</t>
  </si>
  <si>
    <t>Women Skirts #173</t>
  </si>
  <si>
    <t>Accessories Bags #144</t>
  </si>
  <si>
    <t>Women Tops #322</t>
  </si>
  <si>
    <t>Women Dresses #860</t>
  </si>
  <si>
    <t>Kids Shorts #956</t>
  </si>
  <si>
    <t>Accessories Bags #920</t>
  </si>
  <si>
    <t>Women Tops #892</t>
  </si>
  <si>
    <t>Men Pants #339</t>
  </si>
  <si>
    <t>Women Dresses #616</t>
  </si>
  <si>
    <t>Kids Sweaters #321</t>
  </si>
  <si>
    <t>Kids T-Shirts #734</t>
  </si>
  <si>
    <t>Women Tops #109</t>
  </si>
  <si>
    <t>Women Shoes #898</t>
  </si>
  <si>
    <t>Women Tops #604</t>
  </si>
  <si>
    <t>Men Jackets #334</t>
  </si>
  <si>
    <t>Accessories Belts #347</t>
  </si>
  <si>
    <t>Men Shirts #376</t>
  </si>
  <si>
    <t>Men Shoes #612</t>
  </si>
  <si>
    <t>Accessories Bags #821</t>
  </si>
  <si>
    <t>Accessories Hats #637</t>
  </si>
  <si>
    <t>Kids Shoes #336</t>
  </si>
  <si>
    <t>Women Skirts #941</t>
  </si>
  <si>
    <t>Men Jackets #904</t>
  </si>
  <si>
    <t>Accessories Scarves #655</t>
  </si>
  <si>
    <t>Women Skirts #174</t>
  </si>
  <si>
    <t>Women Skirts #898</t>
  </si>
  <si>
    <t>Accessories Scarves #446</t>
  </si>
  <si>
    <t>Women Tops #841</t>
  </si>
  <si>
    <t>Women Dresses #248</t>
  </si>
  <si>
    <t>Accessories Belts #152</t>
  </si>
  <si>
    <t>Women Dresses #349</t>
  </si>
  <si>
    <t>Women Shoes #477</t>
  </si>
  <si>
    <t>Women Dresses #418</t>
  </si>
  <si>
    <t>Men Jackets #293</t>
  </si>
  <si>
    <t>Accessories Bags #293</t>
  </si>
  <si>
    <t>Women Shoes #874</t>
  </si>
  <si>
    <t>Kids T-Shirts #331</t>
  </si>
  <si>
    <t>Accessories Belts #705</t>
  </si>
  <si>
    <t>Kids Shorts #799</t>
  </si>
  <si>
    <t>Men Pants #758</t>
  </si>
  <si>
    <t>Accessories Bags #832</t>
  </si>
  <si>
    <t>Women Shoes #533</t>
  </si>
  <si>
    <t>Accessories Hats #342</t>
  </si>
  <si>
    <t>Accessories Bags #521</t>
  </si>
  <si>
    <t>Men Pants #740</t>
  </si>
  <si>
    <t>Women Skirts #763</t>
  </si>
  <si>
    <t>Kids Sweaters #684</t>
  </si>
  <si>
    <t>Women Tops #445</t>
  </si>
  <si>
    <t>Women Tops #859</t>
  </si>
  <si>
    <t>Accessories Hats #125</t>
  </si>
  <si>
    <t>Men Shirts #895</t>
  </si>
  <si>
    <t>Men Pants #121</t>
  </si>
  <si>
    <t>Men Jackets #110</t>
  </si>
  <si>
    <t>Men Shirts #402</t>
  </si>
  <si>
    <t>Kids Shoes #817</t>
  </si>
  <si>
    <t>Men Jackets #884</t>
  </si>
  <si>
    <t>Accessories Hats #273</t>
  </si>
  <si>
    <t>Women Dresses #794</t>
  </si>
  <si>
    <t>Accessories Belts #382</t>
  </si>
  <si>
    <t>Men Jackets #338</t>
  </si>
  <si>
    <t>Women Dresses #744</t>
  </si>
  <si>
    <t>Men Shirts #522</t>
  </si>
  <si>
    <t>Women Dresses #869</t>
  </si>
  <si>
    <t>Kids Sweaters #900</t>
  </si>
  <si>
    <t>Women Skirts #332</t>
  </si>
  <si>
    <t>Women Dresses #112</t>
  </si>
  <si>
    <t>Kids Shorts #705</t>
  </si>
  <si>
    <t>Women Dresses #448</t>
  </si>
  <si>
    <t>Accessories Bags #530</t>
  </si>
  <si>
    <t>Kids T-Shirts #342</t>
  </si>
  <si>
    <t>Kids Shoes #280</t>
  </si>
  <si>
    <t>Men Jackets #669</t>
  </si>
  <si>
    <t>Women Skirts #521</t>
  </si>
  <si>
    <t>Kids Shoes #622</t>
  </si>
  <si>
    <t>Women Dresses #358</t>
  </si>
  <si>
    <t>Accessories Belts #165</t>
  </si>
  <si>
    <t>Kids Shoes #729</t>
  </si>
  <si>
    <t>Accessories Hats #556</t>
  </si>
  <si>
    <t>Women Dresses #298</t>
  </si>
  <si>
    <t>Accessories Scarves #192</t>
  </si>
  <si>
    <t>Men Pants #281</t>
  </si>
  <si>
    <t>Kids Shoes #951</t>
  </si>
  <si>
    <t>Kids Shorts #663</t>
  </si>
  <si>
    <t>Women Tops #353</t>
  </si>
  <si>
    <t>Accessories Bags #230</t>
  </si>
  <si>
    <t>Kids Shorts #152</t>
  </si>
  <si>
    <t>Kids T-Shirts #662</t>
  </si>
  <si>
    <t>Women Shoes #855</t>
  </si>
  <si>
    <t>Kids Sweaters #136</t>
  </si>
  <si>
    <t>Men Shirts #432</t>
  </si>
  <si>
    <t>Kids Shoes #670</t>
  </si>
  <si>
    <t>Men Pants #728</t>
  </si>
  <si>
    <t>Women Skirts #672</t>
  </si>
  <si>
    <t>Kids Shoes #279</t>
  </si>
  <si>
    <t>Kids T-Shirts #729</t>
  </si>
  <si>
    <t>Men Shoes #199</t>
  </si>
  <si>
    <t>Kids Shorts #114</t>
  </si>
  <si>
    <t>Men Pants #569</t>
  </si>
  <si>
    <t>Kids Sweaters #928</t>
  </si>
  <si>
    <t>Men Shoes #853</t>
  </si>
  <si>
    <t>Women Dresses #931</t>
  </si>
  <si>
    <t>Men Jackets #770</t>
  </si>
  <si>
    <t>Kids Shoes #335</t>
  </si>
  <si>
    <t>Women Tops #218</t>
  </si>
  <si>
    <t>Men Jackets #880</t>
  </si>
  <si>
    <t>Women Dresses #645</t>
  </si>
  <si>
    <t>Women Shoes #652</t>
  </si>
  <si>
    <t>Kids Shorts #271</t>
  </si>
  <si>
    <t>Women Shoes #658</t>
  </si>
  <si>
    <t>Accessories Belts #498</t>
  </si>
  <si>
    <t>Men Pants #167</t>
  </si>
  <si>
    <t>Women Tops #738</t>
  </si>
  <si>
    <t>Accessories Scarves #492</t>
  </si>
  <si>
    <t>Women Skirts #274</t>
  </si>
  <si>
    <t>Women Skirts #185</t>
  </si>
  <si>
    <t>Kids Sweaters #686</t>
  </si>
  <si>
    <t>Men Shoes #592</t>
  </si>
  <si>
    <t>Kids Shoes #738</t>
  </si>
  <si>
    <t>Men Shoes #470</t>
  </si>
  <si>
    <t>Men Shirts #992</t>
  </si>
  <si>
    <t>Men Shoes #698</t>
  </si>
  <si>
    <t>Women Shoes #268</t>
  </si>
  <si>
    <t>Accessories Belts #448</t>
  </si>
  <si>
    <t>Men Shirts #384</t>
  </si>
  <si>
    <t>Women Tops #819</t>
  </si>
  <si>
    <t>Women Shoes #999</t>
  </si>
  <si>
    <t>Women Dresses #125</t>
  </si>
  <si>
    <t>Kids Shorts #451</t>
  </si>
  <si>
    <t>Men Shirts #918</t>
  </si>
  <si>
    <t>Women Skirts #560</t>
  </si>
  <si>
    <t>Accessories Belts #506</t>
  </si>
  <si>
    <t>Men Shirts #578</t>
  </si>
  <si>
    <t>Women Shoes #976</t>
  </si>
  <si>
    <t>Accessories Scarves #288</t>
  </si>
  <si>
    <t>Kids T-Shirts #524</t>
  </si>
  <si>
    <t>Kids Shorts #839</t>
  </si>
  <si>
    <t>Women Tops #831</t>
  </si>
  <si>
    <t>Women Shoes #285</t>
  </si>
  <si>
    <t>Accessories Bags #911</t>
  </si>
  <si>
    <t>Men Shoes #202</t>
  </si>
  <si>
    <t>Men Pants #202</t>
  </si>
  <si>
    <t>Women Dresses #670</t>
  </si>
  <si>
    <t>Kids Shoes #287</t>
  </si>
  <si>
    <t>Accessories Hats #525</t>
  </si>
  <si>
    <t>Kids Shorts #515</t>
  </si>
  <si>
    <t>Women Dresses #396</t>
  </si>
  <si>
    <t>Women Shoes #895</t>
  </si>
  <si>
    <t>Women Shoes #982</t>
  </si>
  <si>
    <t>Men Shirts #253</t>
  </si>
  <si>
    <t>Men Jackets #924</t>
  </si>
  <si>
    <t>Men Shoes #421</t>
  </si>
  <si>
    <t>Men Jackets #773</t>
  </si>
  <si>
    <t>Women Tops #753</t>
  </si>
  <si>
    <t>Kids Sweaters #315</t>
  </si>
  <si>
    <t>Kids Sweaters #801</t>
  </si>
  <si>
    <t>Accessories Bags #170</t>
  </si>
  <si>
    <t>Accessories Hats #405</t>
  </si>
  <si>
    <t>Men Shoes #849</t>
  </si>
  <si>
    <t>Kids Sweaters #996</t>
  </si>
  <si>
    <t>Accessories Scarves #196</t>
  </si>
  <si>
    <t>Accessories Scarves #638</t>
  </si>
  <si>
    <t>Accessories Bags #423</t>
  </si>
  <si>
    <t>Accessories Hats #711</t>
  </si>
  <si>
    <t>Accessories Scarves #612</t>
  </si>
  <si>
    <t>Men Shirts #326</t>
  </si>
  <si>
    <t>Accessories Bags #669</t>
  </si>
  <si>
    <t>Accessories Hats #739</t>
  </si>
  <si>
    <t>Men Shirts #601</t>
  </si>
  <si>
    <t>Men Shoes #429</t>
  </si>
  <si>
    <t>Accessories Scarves #846</t>
  </si>
  <si>
    <t>Kids T-Shirts #605</t>
  </si>
  <si>
    <t>Kids T-Shirts #100</t>
  </si>
  <si>
    <t>Accessories Bags #670</t>
  </si>
  <si>
    <t>Accessories Hats #863</t>
  </si>
  <si>
    <t>Men Jackets #989</t>
  </si>
  <si>
    <t>Men Shoes #291</t>
  </si>
  <si>
    <t>Men Jackets #139</t>
  </si>
  <si>
    <t>Men Pants #756</t>
  </si>
  <si>
    <t>Women Tops #312</t>
  </si>
  <si>
    <t>Accessories Bags #201</t>
  </si>
  <si>
    <t>Women Skirts #772</t>
  </si>
  <si>
    <t>Women Shoes #144</t>
  </si>
  <si>
    <t>Kids Shoes #628</t>
  </si>
  <si>
    <t>Accessories Bags #982</t>
  </si>
  <si>
    <t>Accessories Bags #728</t>
  </si>
  <si>
    <t>Kids T-Shirts #383</t>
  </si>
  <si>
    <t>Accessories Scarves #950</t>
  </si>
  <si>
    <t>Accessories Scarves #778</t>
  </si>
  <si>
    <t>Kids Shoes #413</t>
  </si>
  <si>
    <t>Men Shoes #240</t>
  </si>
  <si>
    <t>Men Jackets #241</t>
  </si>
  <si>
    <t>Men Shirts #214</t>
  </si>
  <si>
    <t>Accessories Hats #283</t>
  </si>
  <si>
    <t>Men Shirts #952</t>
  </si>
  <si>
    <t>Men Jackets #438</t>
  </si>
  <si>
    <t>Women Skirts #956</t>
  </si>
  <si>
    <t>Women Skirts #235</t>
  </si>
  <si>
    <t>Accessories Hats #850</t>
  </si>
  <si>
    <t>Women Dresses #479</t>
  </si>
  <si>
    <t>Kids T-Shirts #613</t>
  </si>
  <si>
    <t>Accessories Scarves #209</t>
  </si>
  <si>
    <t>Kids T-Shirts #408</t>
  </si>
  <si>
    <t>Accessories Bags #410</t>
  </si>
  <si>
    <t>Accessories Bags #637</t>
  </si>
  <si>
    <t>Accessories Belts #745</t>
  </si>
  <si>
    <t>Accessories Hats #280</t>
  </si>
  <si>
    <t>Kids T-Shirts #219</t>
  </si>
  <si>
    <t>Men Shirts #887</t>
  </si>
  <si>
    <t>Kids Shorts #719</t>
  </si>
  <si>
    <t>Kids Shorts #380</t>
  </si>
  <si>
    <t>Men Shoes #384</t>
  </si>
  <si>
    <t>Kids T-Shirts #717</t>
  </si>
  <si>
    <t>Accessories Scarves #338</t>
  </si>
  <si>
    <t>Kids T-Shirts #982</t>
  </si>
  <si>
    <t>Women Tops #772</t>
  </si>
  <si>
    <t>Kids Shoes #671</t>
  </si>
  <si>
    <t>Kids Shorts #105</t>
  </si>
  <si>
    <t>Accessories Bags #825</t>
  </si>
  <si>
    <t>Accessories Belts #735</t>
  </si>
  <si>
    <t>Accessories Belts #528</t>
  </si>
  <si>
    <t>Men Pants #879</t>
  </si>
  <si>
    <t>Men Shoes #376</t>
  </si>
  <si>
    <t>Accessories Scarves #444</t>
  </si>
  <si>
    <t>Kids Shorts #842</t>
  </si>
  <si>
    <t>Women Dresses #876</t>
  </si>
  <si>
    <t>Men Jackets #412</t>
  </si>
  <si>
    <t>Men Shoes #675</t>
  </si>
  <si>
    <t>Accessories Scarves #915</t>
  </si>
  <si>
    <t>Women Tops #973</t>
  </si>
  <si>
    <t>Men Jackets #724</t>
  </si>
  <si>
    <t>Accessories Belts #294</t>
  </si>
  <si>
    <t>Accessories Belts #149</t>
  </si>
  <si>
    <t>Women Dresses #633</t>
  </si>
  <si>
    <t>Accessories Bags #513</t>
  </si>
  <si>
    <t>Men Shirts #279</t>
  </si>
  <si>
    <t>Women Shoes #193</t>
  </si>
  <si>
    <t>Women Skirts #489</t>
  </si>
  <si>
    <t>Men Pants #405</t>
  </si>
  <si>
    <t>Accessories Bags #329</t>
  </si>
  <si>
    <t>Kids Sweaters #597</t>
  </si>
  <si>
    <t>Women Shoes #163</t>
  </si>
  <si>
    <t>Kids Shoes #550</t>
  </si>
  <si>
    <t>Kids Shorts #981</t>
  </si>
  <si>
    <t>Kids Shorts #495</t>
  </si>
  <si>
    <t>Accessories Scarves #919</t>
  </si>
  <si>
    <t>Accessories Hats #309</t>
  </si>
  <si>
    <t>Accessories Belts #752</t>
  </si>
  <si>
    <t>Kids Sweaters #288</t>
  </si>
  <si>
    <t>Women Dresses #890</t>
  </si>
  <si>
    <t>Kids Sweaters #110</t>
  </si>
  <si>
    <t>Men Shoes #926</t>
  </si>
  <si>
    <t>Accessories Scarves #121</t>
  </si>
  <si>
    <t>Accessories Hats #665</t>
  </si>
  <si>
    <t>Women Shoes #470</t>
  </si>
  <si>
    <t>Men Shirts #947</t>
  </si>
  <si>
    <t>Men Shoes #769</t>
  </si>
  <si>
    <t>Kids Shorts #632</t>
  </si>
  <si>
    <t>Women Skirts #101</t>
  </si>
  <si>
    <t>Men Shirts #545</t>
  </si>
  <si>
    <t>Men Shoes #266</t>
  </si>
  <si>
    <t>Kids T-Shirts #650</t>
  </si>
  <si>
    <t>Accessories Belts #401</t>
  </si>
  <si>
    <t>Women Tops #915</t>
  </si>
  <si>
    <t>Women Skirts #576</t>
  </si>
  <si>
    <t>Men Jackets #823</t>
  </si>
  <si>
    <t>Women Shoes #979</t>
  </si>
  <si>
    <t>Kids T-Shirts #215</t>
  </si>
  <si>
    <t>Accessories Belts #620</t>
  </si>
  <si>
    <t>Women Skirts #166</t>
  </si>
  <si>
    <t>Accessories Hats #407</t>
  </si>
  <si>
    <t>Women Skirts #833</t>
  </si>
  <si>
    <t>Men Shirts #558</t>
  </si>
  <si>
    <t>Kids Shorts #647</t>
  </si>
  <si>
    <t>Women Skirts #509</t>
  </si>
  <si>
    <t>Men Shoes #987</t>
  </si>
  <si>
    <t>Women Shoes #936</t>
  </si>
  <si>
    <t>Kids Shoes #723</t>
  </si>
  <si>
    <t>Men Pants #796</t>
  </si>
  <si>
    <t>Kids Shoes #741</t>
  </si>
  <si>
    <t>Men Shirts #923</t>
  </si>
  <si>
    <t>Kids T-Shirts #182</t>
  </si>
  <si>
    <t>Men Pants #485</t>
  </si>
  <si>
    <t>Men Shoes #859</t>
  </si>
  <si>
    <t>Men Jackets #547</t>
  </si>
  <si>
    <t>Accessories Hats #647</t>
  </si>
  <si>
    <t>Women Dresses #966</t>
  </si>
  <si>
    <t>Accessories Scarves #431</t>
  </si>
  <si>
    <t>Kids Shorts #827</t>
  </si>
  <si>
    <t>Kids Shorts #619</t>
  </si>
  <si>
    <t>Women Dresses #709</t>
  </si>
  <si>
    <t>Women Shoes #903</t>
  </si>
  <si>
    <t>Women Tops #867</t>
  </si>
  <si>
    <t>Men Pants #639</t>
  </si>
  <si>
    <t>Women Shoes #275</t>
  </si>
  <si>
    <t>Men Shirts #904</t>
  </si>
  <si>
    <t>Men Shirts #143</t>
  </si>
  <si>
    <t>Accessories Scarves #861</t>
  </si>
  <si>
    <t>Women Skirts #558</t>
  </si>
  <si>
    <t>Women Shoes #740</t>
  </si>
  <si>
    <t>Kids Shoes #615</t>
  </si>
  <si>
    <t>Women Skirts #457</t>
  </si>
  <si>
    <t>Accessories Scarves #101</t>
  </si>
  <si>
    <t>Men Shirts #938</t>
  </si>
  <si>
    <t>Kids T-Shirts #999</t>
  </si>
  <si>
    <t>Kids Shorts #177</t>
  </si>
  <si>
    <t>Accessories Belts #665</t>
  </si>
  <si>
    <t>Kids Shorts #818</t>
  </si>
  <si>
    <t>Accessories Belts #954</t>
  </si>
  <si>
    <t>Women Tops #291</t>
  </si>
  <si>
    <t>Kids Shorts #565</t>
  </si>
  <si>
    <t>Kids Shoes #648</t>
  </si>
  <si>
    <t>Men Shirts #278</t>
  </si>
  <si>
    <t>Kids Shorts #696</t>
  </si>
  <si>
    <t>Accessories Hats #597</t>
  </si>
  <si>
    <t>Men Shirts #394</t>
  </si>
  <si>
    <t>Accessories Hats #699</t>
  </si>
  <si>
    <t>Women Tops #238</t>
  </si>
  <si>
    <t>Women Shoes #632</t>
  </si>
  <si>
    <t>Accessories Belts #536</t>
  </si>
  <si>
    <t>Men Shoes #702</t>
  </si>
  <si>
    <t>Men Shirts #499</t>
  </si>
  <si>
    <t>Accessories Belts #380</t>
  </si>
  <si>
    <t>Women Skirts #890</t>
  </si>
  <si>
    <t>Accessories Bags #972</t>
  </si>
  <si>
    <t>Men Jackets #846</t>
  </si>
  <si>
    <t>Accessories Bags #153</t>
  </si>
  <si>
    <t>Men Jackets #622</t>
  </si>
  <si>
    <t>Accessories Belts #903</t>
  </si>
  <si>
    <t>Women Dresses #949</t>
  </si>
  <si>
    <t>Kids T-Shirts #141</t>
  </si>
  <si>
    <t>Kids T-Shirts #151</t>
  </si>
  <si>
    <t>Accessories Bags #949</t>
  </si>
  <si>
    <t>Kids Sweaters #965</t>
  </si>
  <si>
    <t>Kids Sweaters #442</t>
  </si>
  <si>
    <t>Accessories Belts #202</t>
  </si>
  <si>
    <t>Men Pants #547</t>
  </si>
  <si>
    <t>Women Dresses #204</t>
  </si>
  <si>
    <t>Men Shirts #330</t>
  </si>
  <si>
    <t>Kids Sweaters #640</t>
  </si>
  <si>
    <t>Kids T-Shirts #284</t>
  </si>
  <si>
    <t>Men Pants #464</t>
  </si>
  <si>
    <t>Kids Shorts #930</t>
  </si>
  <si>
    <t>Men Shoes #938</t>
  </si>
  <si>
    <t>Women Shoes #167</t>
  </si>
  <si>
    <t>Kids Shoes #787</t>
  </si>
  <si>
    <t>Men Pants #860</t>
  </si>
  <si>
    <t>Women Skirts #982</t>
  </si>
  <si>
    <t>Men Pants #329</t>
  </si>
  <si>
    <t>Men Shirts #534</t>
  </si>
  <si>
    <t>Women Tops #171</t>
  </si>
  <si>
    <t>Men Shirts #970</t>
  </si>
  <si>
    <t>Accessories Scarves #482</t>
  </si>
  <si>
    <t>Women Dresses #844</t>
  </si>
  <si>
    <t>Accessories Hats #252</t>
  </si>
  <si>
    <t>Accessories Scarves #549</t>
  </si>
  <si>
    <t>Kids T-Shirts #689</t>
  </si>
  <si>
    <t>Kids Shoes #148</t>
  </si>
  <si>
    <t>Kids Shorts #607</t>
  </si>
  <si>
    <t>Men Shoes #550</t>
  </si>
  <si>
    <t>Kids T-Shirts #269</t>
  </si>
  <si>
    <t>Accessories Scarves #254</t>
  </si>
  <si>
    <t>Accessories Scarves #300</t>
  </si>
  <si>
    <t>Men Pants #702</t>
  </si>
  <si>
    <t>Kids Shoes #448</t>
  </si>
  <si>
    <t>Women Shoes #667</t>
  </si>
  <si>
    <t>Kids Shorts #894</t>
  </si>
  <si>
    <t>Accessories Belts #984</t>
  </si>
  <si>
    <t>Accessories Belts #403</t>
  </si>
  <si>
    <t>Accessories Bags #433</t>
  </si>
  <si>
    <t>Men Shirts #942</t>
  </si>
  <si>
    <t>Kids T-Shirts #282</t>
  </si>
  <si>
    <t>Accessories Hats #135</t>
  </si>
  <si>
    <t>Accessories Belts #254</t>
  </si>
  <si>
    <t>Women Shoes #727</t>
  </si>
  <si>
    <t>Kids Shorts #345</t>
  </si>
  <si>
    <t>Men Shirts #502</t>
  </si>
  <si>
    <t>Accessories Bags #234</t>
  </si>
  <si>
    <t>Women Skirts #589</t>
  </si>
  <si>
    <t>Men Pants #986</t>
  </si>
  <si>
    <t>Accessories Scarves #690</t>
  </si>
  <si>
    <t>Kids Shorts #928</t>
  </si>
  <si>
    <t>Accessories Belts #491</t>
  </si>
  <si>
    <t>Accessories Bags #227</t>
  </si>
  <si>
    <t>Accessories Belts #876</t>
  </si>
  <si>
    <t>Women Dresses #768</t>
  </si>
  <si>
    <t>Kids Sweaters #512</t>
  </si>
  <si>
    <t>Kids T-Shirts #305</t>
  </si>
  <si>
    <t>Accessories Hats #268</t>
  </si>
  <si>
    <t>Men Shirts #736</t>
  </si>
  <si>
    <t>Kids Shoes #109</t>
  </si>
  <si>
    <t>Men Pants #649</t>
  </si>
  <si>
    <t>Accessories Belts #777</t>
  </si>
  <si>
    <t>Women Dresses #350</t>
  </si>
  <si>
    <t>Accessories Scarves #633</t>
  </si>
  <si>
    <t>Accessories Bags #625</t>
  </si>
  <si>
    <t>Men Shirts #150</t>
  </si>
  <si>
    <t>Men Shoes #385</t>
  </si>
  <si>
    <t>Accessories Scarves #515</t>
  </si>
  <si>
    <t>Accessories Scarves #855</t>
  </si>
  <si>
    <t>Kids T-Shirts #107</t>
  </si>
  <si>
    <t>Accessories Belts #853</t>
  </si>
  <si>
    <t>Kids Sweaters #365</t>
  </si>
  <si>
    <t>Women Shoes #761</t>
  </si>
  <si>
    <t>Men Pants #336</t>
  </si>
  <si>
    <t>Kids Sweaters #887</t>
  </si>
  <si>
    <t>Men Shoes #688</t>
  </si>
  <si>
    <t>Kids Shorts #684</t>
  </si>
  <si>
    <t>Women Shoes #356</t>
  </si>
  <si>
    <t>Men Jackets #760</t>
  </si>
  <si>
    <t>Kids T-Shirts #935</t>
  </si>
  <si>
    <t>Men Shirts #548</t>
  </si>
  <si>
    <t>Men Shoes #344</t>
  </si>
  <si>
    <t>Accessories Belts #143</t>
  </si>
  <si>
    <t>Kids Shorts #460</t>
  </si>
  <si>
    <t>Accessories Hats #577</t>
  </si>
  <si>
    <t>Women Skirts #204</t>
  </si>
  <si>
    <t>Accessories Bags #248</t>
  </si>
  <si>
    <t>Accessories Hats #179</t>
  </si>
  <si>
    <t>Accessories Hats #762</t>
  </si>
  <si>
    <t>Kids Shoes #163</t>
  </si>
  <si>
    <t>Kids T-Shirts #798</t>
  </si>
  <si>
    <t>Kids Shorts #617</t>
  </si>
  <si>
    <t>Men Shoes #245</t>
  </si>
  <si>
    <t>Men Shirts #916</t>
  </si>
  <si>
    <t>Men Jackets #308</t>
  </si>
  <si>
    <t>Men Shoes #412</t>
  </si>
  <si>
    <t>Kids Sweaters #277</t>
  </si>
  <si>
    <t>Women Dresses #831</t>
  </si>
  <si>
    <t>Men Shoes #755</t>
  </si>
  <si>
    <t>Women Skirts #241</t>
  </si>
  <si>
    <t>Kids Shorts #601</t>
  </si>
  <si>
    <t>Kids Shorts #564</t>
  </si>
  <si>
    <t>Women Skirts #250</t>
  </si>
  <si>
    <t>Women Skirts #800</t>
  </si>
  <si>
    <t>Accessories Hats #515</t>
  </si>
  <si>
    <t>Men Pants #274</t>
  </si>
  <si>
    <t>Women Dresses #818</t>
  </si>
  <si>
    <t>Men Shirts #975</t>
  </si>
  <si>
    <t>Accessories Scarves #408</t>
  </si>
  <si>
    <t>Kids Sweaters #206</t>
  </si>
  <si>
    <t>Kids Shoes #848</t>
  </si>
  <si>
    <t>Kids T-Shirts #560</t>
  </si>
  <si>
    <t>Women Dresses #412</t>
  </si>
  <si>
    <t>Accessories Hats #211</t>
  </si>
  <si>
    <t>Kids T-Shirts #832</t>
  </si>
  <si>
    <t>Men Shirts #400</t>
  </si>
  <si>
    <t>Kids Sweaters #774</t>
  </si>
  <si>
    <t>Accessories Belts #711</t>
  </si>
  <si>
    <t>Men Jackets #254</t>
  </si>
  <si>
    <t>Women Skirts #690</t>
  </si>
  <si>
    <t>Women Dresses #199</t>
  </si>
  <si>
    <t>Accessories Bags #321</t>
  </si>
  <si>
    <t>Men Jackets #319</t>
  </si>
  <si>
    <t>Women Dresses #742</t>
  </si>
  <si>
    <t>Women Tops #664</t>
  </si>
  <si>
    <t>Men Shoes #178</t>
  </si>
  <si>
    <t>Men Shoes #524</t>
  </si>
  <si>
    <t>Men Pants #829</t>
  </si>
  <si>
    <t>Women Tops #721</t>
  </si>
  <si>
    <t>Men Pants #115</t>
  </si>
  <si>
    <t>Women Tops #247</t>
  </si>
  <si>
    <t>Men Shirts #759</t>
  </si>
  <si>
    <t>Kids Shoes #135</t>
  </si>
  <si>
    <t>Kids Shorts #921</t>
  </si>
  <si>
    <t>Men Pants #357</t>
  </si>
  <si>
    <t>Men Shirts #991</t>
  </si>
  <si>
    <t>Kids Sweaters #553</t>
  </si>
  <si>
    <t>Accessories Bags #856</t>
  </si>
  <si>
    <t>Women Shoes #953</t>
  </si>
  <si>
    <t>Accessories Bags #290</t>
  </si>
  <si>
    <t>Kids Shoes #138</t>
  </si>
  <si>
    <t>Men Pants #394</t>
  </si>
  <si>
    <t>Kids Sweaters #542</t>
  </si>
  <si>
    <t>Men Shoes #295</t>
  </si>
  <si>
    <t>Women Shoes #308</t>
  </si>
  <si>
    <t>Women Skirts #826</t>
  </si>
  <si>
    <t>Men Shoes #764</t>
  </si>
  <si>
    <t>Men Pants #393</t>
  </si>
  <si>
    <t>Accessories Scarves #128</t>
  </si>
  <si>
    <t>Women Skirts #429</t>
  </si>
  <si>
    <t>Accessories Belts #604</t>
  </si>
  <si>
    <t>Men Shirts #378</t>
  </si>
  <si>
    <t>Men Shoes #214</t>
  </si>
  <si>
    <t>Men Shirts #474</t>
  </si>
  <si>
    <t>Accessories Hats #259</t>
  </si>
  <si>
    <t>Men Jackets #822</t>
  </si>
  <si>
    <t>Accessories Bags #221</t>
  </si>
  <si>
    <t>Kids Shoes #189</t>
  </si>
  <si>
    <t>Kids Sweaters #138</t>
  </si>
  <si>
    <t>Kids Shorts #586</t>
  </si>
  <si>
    <t>Women Tops #845</t>
  </si>
  <si>
    <t>Kids T-Shirts #249</t>
  </si>
  <si>
    <t>Accessories Belts #700</t>
  </si>
  <si>
    <t>Accessories Bags #660</t>
  </si>
  <si>
    <t>Women Tops #665</t>
  </si>
  <si>
    <t>Men Shirts #926</t>
  </si>
  <si>
    <t>Accessories Hats #957</t>
  </si>
  <si>
    <t>Kids T-Shirts #467</t>
  </si>
  <si>
    <t>Men Pants #764</t>
  </si>
  <si>
    <t>Accessories Bags #682</t>
  </si>
  <si>
    <t>Accessories Hats #985</t>
  </si>
  <si>
    <t>Accessories Hats #798</t>
  </si>
  <si>
    <t>Men Shirts #544</t>
  </si>
  <si>
    <t>Kids T-Shirts #318</t>
  </si>
  <si>
    <t>Men Pants #273</t>
  </si>
  <si>
    <t>Accessories Scarves #770</t>
  </si>
  <si>
    <t>Women Tops #236</t>
  </si>
  <si>
    <t>Kids T-Shirts #257</t>
  </si>
  <si>
    <t>Men Shirts #487</t>
  </si>
  <si>
    <t>Men Pants #554</t>
  </si>
  <si>
    <t>Accessories Belts #343</t>
  </si>
  <si>
    <t>Men Jackets #365</t>
  </si>
  <si>
    <t>Men Jackets #311</t>
  </si>
  <si>
    <t>Men Jackets #279</t>
  </si>
  <si>
    <t>Men Shoes #981</t>
  </si>
  <si>
    <t>Kids Shorts #807</t>
  </si>
  <si>
    <t>Accessories Bags #339</t>
  </si>
  <si>
    <t>Men Shoes #990</t>
  </si>
  <si>
    <t>Accessories Hats #165</t>
  </si>
  <si>
    <t>Women Skirts #788</t>
  </si>
  <si>
    <t>Kids Sweaters #872</t>
  </si>
  <si>
    <t>Men Shoes #715</t>
  </si>
  <si>
    <t>Accessories Bags #773</t>
  </si>
  <si>
    <t>Men Jackets #954</t>
  </si>
  <si>
    <t>Women Shoes #565</t>
  </si>
  <si>
    <t>Men Jackets #595</t>
  </si>
  <si>
    <t>Kids Sweaters #773</t>
  </si>
  <si>
    <t>Women Tops #455</t>
  </si>
  <si>
    <t>Men Shirts #787</t>
  </si>
  <si>
    <t>Kids Shoes #928</t>
  </si>
  <si>
    <t>Men Jackets #493</t>
  </si>
  <si>
    <t>Women Dresses #740</t>
  </si>
  <si>
    <t>Men Shirts #647</t>
  </si>
  <si>
    <t>Kids T-Shirts #128</t>
  </si>
  <si>
    <t>Men Shirts #347</t>
  </si>
  <si>
    <t>Accessories Bags #908</t>
  </si>
  <si>
    <t>Women Shoes #686</t>
  </si>
  <si>
    <t>Men Shoes #526</t>
  </si>
  <si>
    <t>Kids Shoes #611</t>
  </si>
  <si>
    <t>Men Shoes #891</t>
  </si>
  <si>
    <t>Men Jackets #876</t>
  </si>
  <si>
    <t>Accessories Hats #635</t>
  </si>
  <si>
    <t>Kids Shorts #652</t>
  </si>
  <si>
    <t>Accessories Belts #898</t>
  </si>
  <si>
    <t>Women Dresses #179</t>
  </si>
  <si>
    <t>Men Shirts #412</t>
  </si>
  <si>
    <t>Men Shirts #144</t>
  </si>
  <si>
    <t>Men Shirts #714</t>
  </si>
  <si>
    <t>Women Shoes #476</t>
  </si>
  <si>
    <t>Women Skirts #725</t>
  </si>
  <si>
    <t>Accessories Hats #661</t>
  </si>
  <si>
    <t>Women Shoes #828</t>
  </si>
  <si>
    <t>Accessories Scarves #827</t>
  </si>
  <si>
    <t>Men Jackets #276</t>
  </si>
  <si>
    <t>Women Dresses #261</t>
  </si>
  <si>
    <t>Women Tops #956</t>
  </si>
  <si>
    <t>Women Shoes #650</t>
  </si>
  <si>
    <t>Women Shoes #937</t>
  </si>
  <si>
    <t>Accessories Belts #833</t>
  </si>
  <si>
    <t>Kids Sweaters #422</t>
  </si>
  <si>
    <t>Women Shoes #792</t>
  </si>
  <si>
    <t>Accessories Belts #535</t>
  </si>
  <si>
    <t>Men Jackets #354</t>
  </si>
  <si>
    <t>Women Skirts #844</t>
  </si>
  <si>
    <t>Accessories Bags #523</t>
  </si>
  <si>
    <t>Kids Sweaters #786</t>
  </si>
  <si>
    <t>Accessories Hats #749</t>
  </si>
  <si>
    <t>Accessories Belts #291</t>
  </si>
  <si>
    <t>Accessories Hats #617</t>
  </si>
  <si>
    <t>Women Skirts #403</t>
  </si>
  <si>
    <t>Accessories Scarves #212</t>
  </si>
  <si>
    <t>Men Pants #288</t>
  </si>
  <si>
    <t>Accessories Belts #914</t>
  </si>
  <si>
    <t>Accessories Hats #411</t>
  </si>
  <si>
    <t>Kids Sweaters #130</t>
  </si>
  <si>
    <t>Men Shoes #348</t>
  </si>
  <si>
    <t>Kids T-Shirts #481</t>
  </si>
  <si>
    <t>Accessories Hats #622</t>
  </si>
  <si>
    <t>Men Shirts #922</t>
  </si>
  <si>
    <t>Women Shoes #115</t>
  </si>
  <si>
    <t>Women Skirts #412</t>
  </si>
  <si>
    <t>Kids Sweaters #918</t>
  </si>
  <si>
    <t>Men Shirts #610</t>
  </si>
  <si>
    <t>Women Tops #356</t>
  </si>
  <si>
    <t>Women Shoes #731</t>
  </si>
  <si>
    <t>Accessories Belts #840</t>
  </si>
  <si>
    <t>Accessories Hats #303</t>
  </si>
  <si>
    <t>Kids Shoes #399</t>
  </si>
  <si>
    <t>Women Tops #172</t>
  </si>
  <si>
    <t>Accessories Bags #508</t>
  </si>
  <si>
    <t>Men Shirts #318</t>
  </si>
  <si>
    <t>Kids Shorts #411</t>
  </si>
  <si>
    <t>Women Dresses #796</t>
  </si>
  <si>
    <t>Women Shoes #943</t>
  </si>
  <si>
    <t>Women Tops #791</t>
  </si>
  <si>
    <t>Men Pants #674</t>
  </si>
  <si>
    <t>Accessories Scarves #406</t>
  </si>
  <si>
    <t>Kids Sweaters #451</t>
  </si>
  <si>
    <t>Kids Shoes #240</t>
  </si>
  <si>
    <t>Men Jackets #351</t>
  </si>
  <si>
    <t>Men Jackets #888</t>
  </si>
  <si>
    <t>Kids Shorts #465</t>
  </si>
  <si>
    <t>Men Shoes #641</t>
  </si>
  <si>
    <t>Kids T-Shirts #304</t>
  </si>
  <si>
    <t>Accessories Hats #581</t>
  </si>
  <si>
    <t>Kids Shorts #538</t>
  </si>
  <si>
    <t>Kids Sweaters #255</t>
  </si>
  <si>
    <t>Women Tops #513</t>
  </si>
  <si>
    <t>Women Tops #213</t>
  </si>
  <si>
    <t>Women Tops #770</t>
  </si>
  <si>
    <t>Accessories Bags #424</t>
  </si>
  <si>
    <t>Accessories Scarves #163</t>
  </si>
  <si>
    <t>Men Shoes #357</t>
  </si>
  <si>
    <t>Women Skirts #383</t>
  </si>
  <si>
    <t>Men Jackets #546</t>
  </si>
  <si>
    <t>Accessories Belts #653</t>
  </si>
  <si>
    <t>Men Shoes #121</t>
  </si>
  <si>
    <t>Men Shoes #207</t>
  </si>
  <si>
    <t>Women Shoes #136</t>
  </si>
  <si>
    <t>Accessories Bags #782</t>
  </si>
  <si>
    <t>Accessories Hats #210</t>
  </si>
  <si>
    <t>Accessories Hats #173</t>
  </si>
  <si>
    <t>Women Shoes #863</t>
  </si>
  <si>
    <t>Women Dresses #237</t>
  </si>
  <si>
    <t>Accessories Hats #882</t>
  </si>
  <si>
    <t>Women Dresses #813</t>
  </si>
  <si>
    <t>Men Jackets #860</t>
  </si>
  <si>
    <t>Accessories Hats #826</t>
  </si>
  <si>
    <t>Kids Shoes #393</t>
  </si>
  <si>
    <t>Kids Shorts #294</t>
  </si>
  <si>
    <t>Accessories Hats #501</t>
  </si>
  <si>
    <t>Kids Sweaters #945</t>
  </si>
  <si>
    <t>Women Tops #835</t>
  </si>
  <si>
    <t>Kids T-Shirts #339</t>
  </si>
  <si>
    <t>Men Pants #384</t>
  </si>
  <si>
    <t>Accessories Belts #453</t>
  </si>
  <si>
    <t>Women Shoes #274</t>
  </si>
  <si>
    <t>Men Shirts #527</t>
  </si>
  <si>
    <t>Women Dresses #622</t>
  </si>
  <si>
    <t>Kids Shorts #393</t>
  </si>
  <si>
    <t>Women Tops #927</t>
  </si>
  <si>
    <t>Kids T-Shirts #623</t>
  </si>
  <si>
    <t>Men Shoes #323</t>
  </si>
  <si>
    <t>Accessories Bags #687</t>
  </si>
  <si>
    <t>Men Shoes #577</t>
  </si>
  <si>
    <t>Accessories Hats #271</t>
  </si>
  <si>
    <t>Kids Sweaters #359</t>
  </si>
  <si>
    <t>Kids Sweaters #654</t>
  </si>
  <si>
    <t>Men Pants #256</t>
  </si>
  <si>
    <t>Accessories Scarves #244</t>
  </si>
  <si>
    <t>Accessories Hats #921</t>
  </si>
  <si>
    <t>Kids Shoes #347</t>
  </si>
  <si>
    <t>Women Tops #120</t>
  </si>
  <si>
    <t>Women Dresses #414</t>
  </si>
  <si>
    <t>Men Pants #486</t>
  </si>
  <si>
    <t>Accessories Bags #781</t>
  </si>
  <si>
    <t>Women Shoes #779</t>
  </si>
  <si>
    <t>Women Dresses #874</t>
  </si>
  <si>
    <t>Kids Shorts #343</t>
  </si>
  <si>
    <t>Accessories Scarves #875</t>
  </si>
  <si>
    <t>Accessories Scarves #495</t>
  </si>
  <si>
    <t>Kids Shorts #813</t>
  </si>
  <si>
    <t>Men Jackets #614</t>
  </si>
  <si>
    <t>Kids Shorts #403</t>
  </si>
  <si>
    <t>Men Pants #565</t>
  </si>
  <si>
    <t>Accessories Scarves #239</t>
  </si>
  <si>
    <t>Women Shoes #746</t>
  </si>
  <si>
    <t>Men Shoes #410</t>
  </si>
  <si>
    <t>Accessories Scarves #963</t>
  </si>
  <si>
    <t>Accessories Hats #200</t>
  </si>
  <si>
    <t>Kids T-Shirts #896</t>
  </si>
  <si>
    <t>Women Shoes #365</t>
  </si>
  <si>
    <t>Men Jackets #894</t>
  </si>
  <si>
    <t>Women Dresses #501</t>
  </si>
  <si>
    <t>Women Shoes #914</t>
  </si>
  <si>
    <t>Kids T-Shirts #335</t>
  </si>
  <si>
    <t>Men Pants #421</t>
  </si>
  <si>
    <t>Kids Shorts #714</t>
  </si>
  <si>
    <t>Accessories Belts #643</t>
  </si>
  <si>
    <t>Women Tops #899</t>
  </si>
  <si>
    <t>Kids Sweaters #258</t>
  </si>
  <si>
    <t>Women Dresses #141</t>
  </si>
  <si>
    <t>Accessories Belts #843</t>
  </si>
  <si>
    <t>Kids T-Shirts #621</t>
  </si>
  <si>
    <t>Women Tops #114</t>
  </si>
  <si>
    <t>Accessories Scarves #828</t>
  </si>
  <si>
    <t>Women Shoes #492</t>
  </si>
  <si>
    <t>Women Shoes #566</t>
  </si>
  <si>
    <t>Kids Shoes #120</t>
  </si>
  <si>
    <t>Kids Sweaters #190</t>
  </si>
  <si>
    <t>Kids Shoes #769</t>
  </si>
  <si>
    <t>Accessories Hats #174</t>
  </si>
  <si>
    <t>Kids Shorts #436</t>
  </si>
  <si>
    <t>Women Skirts #486</t>
  </si>
  <si>
    <t>Women Skirts #293</t>
  </si>
  <si>
    <t>Accessories Scarves #271</t>
  </si>
  <si>
    <t>Kids Sweaters #995</t>
  </si>
  <si>
    <t>Men Shirts #659</t>
  </si>
  <si>
    <t>Accessories Bags #254</t>
  </si>
  <si>
    <t>Accessories Hats #813</t>
  </si>
  <si>
    <t>Men Pants #643</t>
  </si>
  <si>
    <t>Women Tops #286</t>
  </si>
  <si>
    <t>Accessories Hats #573</t>
  </si>
  <si>
    <t>Women Dresses #562</t>
  </si>
  <si>
    <t>Men Jackets #864</t>
  </si>
  <si>
    <t>Women Skirts #198</t>
  </si>
  <si>
    <t>Women Dresses #101</t>
  </si>
  <si>
    <t>Men Jackets #840</t>
  </si>
  <si>
    <t>Kids T-Shirts #620</t>
  </si>
  <si>
    <t>Women Skirts #804</t>
  </si>
  <si>
    <t>Kids Shoes #963</t>
  </si>
  <si>
    <t>Accessories Scarves #805</t>
  </si>
  <si>
    <t>Kids Sweaters #328</t>
  </si>
  <si>
    <t>Men Pants #566</t>
  </si>
  <si>
    <t>Kids Shoes #204</t>
  </si>
  <si>
    <t>Kids Sweaters #565</t>
  </si>
  <si>
    <t>Women Tops #274</t>
  </si>
  <si>
    <t>Accessories Belts #960</t>
  </si>
  <si>
    <t>Women Skirts #467</t>
  </si>
  <si>
    <t>Accessories Scarves #125</t>
  </si>
  <si>
    <t>Accessories Scarves #840</t>
  </si>
  <si>
    <t>Accessories Scarves #691</t>
  </si>
  <si>
    <t>Women Skirts #886</t>
  </si>
  <si>
    <t>Accessories Scarves #882</t>
  </si>
  <si>
    <t>Accessories Hats #618</t>
  </si>
  <si>
    <t>Men Shirts #475</t>
  </si>
  <si>
    <t>Accessories Bags #788</t>
  </si>
  <si>
    <t>Kids Sweaters #761</t>
  </si>
  <si>
    <t>Kids Shorts #948</t>
  </si>
  <si>
    <t>Accessories Scarves #659</t>
  </si>
  <si>
    <t>Women Tops #440</t>
  </si>
  <si>
    <t>Accessories Bags #495</t>
  </si>
  <si>
    <t>Women Shoes #165</t>
  </si>
  <si>
    <t>Women Shoes #689</t>
  </si>
  <si>
    <t>Accessories Bags #341</t>
  </si>
  <si>
    <t>Kids Shorts #909</t>
  </si>
  <si>
    <t>Accessories Hats #507</t>
  </si>
  <si>
    <t>Women Tops #227</t>
  </si>
  <si>
    <t>Kids Shoes #568</t>
  </si>
  <si>
    <t>Kids T-Shirts #607</t>
  </si>
  <si>
    <t>Accessories Bags #694</t>
  </si>
  <si>
    <t>Women Dresses #842</t>
  </si>
  <si>
    <t>Men Shirts #586</t>
  </si>
  <si>
    <t>Accessories Scarves #657</t>
  </si>
  <si>
    <t>Men Shoes #964</t>
  </si>
  <si>
    <t>Accessories Belts #621</t>
  </si>
  <si>
    <t>Kids Shorts #747</t>
  </si>
  <si>
    <t>Men Shoes #160</t>
  </si>
  <si>
    <t>Accessories Hats #673</t>
  </si>
  <si>
    <t>Kids Shoes #795</t>
  </si>
  <si>
    <t>Accessories Scarves #131</t>
  </si>
  <si>
    <t>Kids T-Shirts #544</t>
  </si>
  <si>
    <t>Accessories Bags #994</t>
  </si>
  <si>
    <t>Women Shoes #622</t>
  </si>
  <si>
    <t>Accessories Bags #892</t>
  </si>
  <si>
    <t>Men Pants #596</t>
  </si>
  <si>
    <t>Kids Sweaters #849</t>
  </si>
  <si>
    <t>Women Tops #441</t>
  </si>
  <si>
    <t>Kids T-Shirts #308</t>
  </si>
  <si>
    <t>Men Pants #818</t>
  </si>
  <si>
    <t>Men Pants #801</t>
  </si>
  <si>
    <t>Accessories Hats #400</t>
  </si>
  <si>
    <t>Kids Sweaters #646</t>
  </si>
  <si>
    <t>Kids Shoes #115</t>
  </si>
  <si>
    <t>Kids T-Shirts #724</t>
  </si>
  <si>
    <t>Women Skirts #948</t>
  </si>
  <si>
    <t>Accessories Scarves #567</t>
  </si>
  <si>
    <t>Men Shoes #858</t>
  </si>
  <si>
    <t>Men Shirts #934</t>
  </si>
  <si>
    <t>Women Skirts #389</t>
  </si>
  <si>
    <t>Accessories Hats #364</t>
  </si>
  <si>
    <t>Kids Sweaters #180</t>
  </si>
  <si>
    <t>Accessories Hats #132</t>
  </si>
  <si>
    <t>Men Pants #365</t>
  </si>
  <si>
    <t>Women Dresses #575</t>
  </si>
  <si>
    <t>Accessories Scarves #630</t>
  </si>
  <si>
    <t>Women Dresses #392</t>
  </si>
  <si>
    <t>Women Shoes #653</t>
  </si>
  <si>
    <t>Kids T-Shirts #273</t>
  </si>
  <si>
    <t>Men Shoes #183</t>
  </si>
  <si>
    <t>Women Skirts #655</t>
  </si>
  <si>
    <t>Women Shoes #507</t>
  </si>
  <si>
    <t>Women Skirts #637</t>
  </si>
  <si>
    <t>Accessories Bags #959</t>
  </si>
  <si>
    <t>Men Shoes #613</t>
  </si>
  <si>
    <t>Accessories Hats #717</t>
  </si>
  <si>
    <t>Women Tops #954</t>
  </si>
  <si>
    <t>Women Shoes #309</t>
  </si>
  <si>
    <t>Men Pants #954</t>
  </si>
  <si>
    <t>Men Shoes #901</t>
  </si>
  <si>
    <t>Men Shoes #992</t>
  </si>
  <si>
    <t>Accessories Belts #910</t>
  </si>
  <si>
    <t>Women Tops #586</t>
  </si>
  <si>
    <t>Men Pants #254</t>
  </si>
  <si>
    <t>Kids T-Shirts #155</t>
  </si>
  <si>
    <t>Women Skirts #852</t>
  </si>
  <si>
    <t>Accessories Hats #951</t>
  </si>
  <si>
    <t>Men Shoes #211</t>
  </si>
  <si>
    <t>Men Shoes #446</t>
  </si>
  <si>
    <t>Women Shoes #505</t>
  </si>
  <si>
    <t>Women Shoes #830</t>
  </si>
  <si>
    <t>Men Pants #144</t>
  </si>
  <si>
    <t>Men Shirts #291</t>
  </si>
  <si>
    <t>Women Dresses #864</t>
  </si>
  <si>
    <t>Men Shoes #652</t>
  </si>
  <si>
    <t>Accessories Hats #924</t>
  </si>
  <si>
    <t>Women Skirts #464</t>
  </si>
  <si>
    <t>Women Tops #549</t>
  </si>
  <si>
    <t>Kids Sweaters #236</t>
  </si>
  <si>
    <t>Kids Shorts #351</t>
  </si>
  <si>
    <t>Accessories Scarves #200</t>
  </si>
  <si>
    <t>Men Shoes #338</t>
  </si>
  <si>
    <t>Kids Shorts #364</t>
  </si>
  <si>
    <t>Kids Shoes #107</t>
  </si>
  <si>
    <t>Men Shirts #823</t>
  </si>
  <si>
    <t>Men Shirts #849</t>
  </si>
  <si>
    <t>Kids Sweaters #591</t>
  </si>
  <si>
    <t>Kids Sweaters #481</t>
  </si>
  <si>
    <t>Women Tops #675</t>
  </si>
  <si>
    <t>Kids Sweaters #930</t>
  </si>
  <si>
    <t>Kids Shorts #121</t>
  </si>
  <si>
    <t>Men Pants #832</t>
  </si>
  <si>
    <t>Accessories Scarves #177</t>
  </si>
  <si>
    <t>Men Pants #239</t>
  </si>
  <si>
    <t>Men Pants #633</t>
  </si>
  <si>
    <t>Kids T-Shirts #656</t>
  </si>
  <si>
    <t>Men Jackets #496</t>
  </si>
  <si>
    <t>Men Jackets #832</t>
  </si>
  <si>
    <t>Accessories Scarves #637</t>
  </si>
  <si>
    <t>Accessories Scarves #216</t>
  </si>
  <si>
    <t>Kids T-Shirts #791</t>
  </si>
  <si>
    <t>Kids Sweaters #242</t>
  </si>
  <si>
    <t>Women Skirts #630</t>
  </si>
  <si>
    <t>Men Shoes #818</t>
  </si>
  <si>
    <t>Accessories Belts #913</t>
  </si>
  <si>
    <t>Kids Shorts #206</t>
  </si>
  <si>
    <t>Men Jackets #345</t>
  </si>
  <si>
    <t>Accessories Bags #843</t>
  </si>
  <si>
    <t>Kids Shorts #884</t>
  </si>
  <si>
    <t>Men Pants #340</t>
  </si>
  <si>
    <t>Men Pants #352</t>
  </si>
  <si>
    <t>Kids Sweaters #669</t>
  </si>
  <si>
    <t>Kids T-Shirts #898</t>
  </si>
  <si>
    <t>Men Pants #677</t>
  </si>
  <si>
    <t>Men Pants #653</t>
  </si>
  <si>
    <t>Men Shoes #813</t>
  </si>
  <si>
    <t>Accessories Scarves #214</t>
  </si>
  <si>
    <t>Accessories Hats #586</t>
  </si>
  <si>
    <t>Men Shirts #377</t>
  </si>
  <si>
    <t>Accessories Belts #664</t>
  </si>
  <si>
    <t>Accessories Belts #649</t>
  </si>
  <si>
    <t>Accessories Hats #838</t>
  </si>
  <si>
    <t>Kids Shoes #996</t>
  </si>
  <si>
    <t>Women Dresses #416</t>
  </si>
  <si>
    <t>Men Shoes #352</t>
  </si>
  <si>
    <t>Accessories Bags #895</t>
  </si>
  <si>
    <t>Kids Shoes #719</t>
  </si>
  <si>
    <t>Kids Shorts #618</t>
  </si>
  <si>
    <t>Women Dresses #217</t>
  </si>
  <si>
    <t>Accessories Bags #309</t>
  </si>
  <si>
    <t>Kids Shorts #391</t>
  </si>
  <si>
    <t>Accessories Scarves #351</t>
  </si>
  <si>
    <t>Men Jackets #617</t>
  </si>
  <si>
    <t>Women Dresses #176</t>
  </si>
  <si>
    <t>Accessories Scarves #368</t>
  </si>
  <si>
    <t>Accessories Hats #420</t>
  </si>
  <si>
    <t>Kids Shoes #198</t>
  </si>
  <si>
    <t>Men Shoes #726</t>
  </si>
  <si>
    <t>Women Skirts #698</t>
  </si>
  <si>
    <t>Kids Shorts #626</t>
  </si>
  <si>
    <t>Accessories Belts #792</t>
  </si>
  <si>
    <t>Men</t>
  </si>
  <si>
    <t>Accessories</t>
  </si>
  <si>
    <t>Kids</t>
  </si>
  <si>
    <t>Women</t>
  </si>
  <si>
    <t>Jackets</t>
  </si>
  <si>
    <t>Shirts</t>
  </si>
  <si>
    <t>Pants</t>
  </si>
  <si>
    <t>Hats</t>
  </si>
  <si>
    <t>Shorts</t>
  </si>
  <si>
    <t>Bags</t>
  </si>
  <si>
    <t>T-Shirts</t>
  </si>
  <si>
    <t>Belts</t>
  </si>
  <si>
    <t>Shoes</t>
  </si>
  <si>
    <t>Sweaters</t>
  </si>
  <si>
    <t>Dresses</t>
  </si>
  <si>
    <t>Tops</t>
  </si>
  <si>
    <t>Scarves</t>
  </si>
  <si>
    <t>Skirts</t>
  </si>
  <si>
    <t>M</t>
  </si>
  <si>
    <t>L</t>
  </si>
  <si>
    <t>S</t>
  </si>
  <si>
    <t>XS</t>
  </si>
  <si>
    <t>XL</t>
  </si>
  <si>
    <t>Red</t>
  </si>
  <si>
    <t>Green</t>
  </si>
  <si>
    <t>Yellow</t>
  </si>
  <si>
    <t>Pink</t>
  </si>
  <si>
    <t>Black</t>
  </si>
  <si>
    <t>Blue</t>
  </si>
  <si>
    <t>White</t>
  </si>
  <si>
    <t>2024-02-05</t>
  </si>
  <si>
    <t>2023-12-07</t>
  </si>
  <si>
    <t>2023-02-01</t>
  </si>
  <si>
    <t>2024-01-27</t>
  </si>
  <si>
    <t>2023-06-09</t>
  </si>
  <si>
    <t>2024-08-05</t>
  </si>
  <si>
    <t>2024-06-11</t>
  </si>
  <si>
    <t>2023-10-05</t>
  </si>
  <si>
    <t>2023-06-30</t>
  </si>
  <si>
    <t>2023-01-13</t>
  </si>
  <si>
    <t>2024-01-16</t>
  </si>
  <si>
    <t>2024-04-02</t>
  </si>
  <si>
    <t>2023-02-10</t>
  </si>
  <si>
    <t>2023-06-25</t>
  </si>
  <si>
    <t>2023-12-14</t>
  </si>
  <si>
    <t>2023-03-04</t>
  </si>
  <si>
    <t>2023-11-09</t>
  </si>
  <si>
    <t>2023-01-26</t>
  </si>
  <si>
    <t>2022-12-14</t>
  </si>
  <si>
    <t>2023-01-14</t>
  </si>
  <si>
    <t>2024-07-16</t>
  </si>
  <si>
    <t>2023-03-05</t>
  </si>
  <si>
    <t>2023-05-28</t>
  </si>
  <si>
    <t>2024-09-14</t>
  </si>
  <si>
    <t>2023-05-09</t>
  </si>
  <si>
    <t>2023-04-28</t>
  </si>
  <si>
    <t>2022-11-21</t>
  </si>
  <si>
    <t>2023-10-01</t>
  </si>
  <si>
    <t>2024-05-06</t>
  </si>
  <si>
    <t>2023-11-08</t>
  </si>
  <si>
    <t>2023-08-26</t>
  </si>
  <si>
    <t>2024-04-11</t>
  </si>
  <si>
    <t>2023-10-02</t>
  </si>
  <si>
    <t>2023-03-17</t>
  </si>
  <si>
    <t>2023-01-06</t>
  </si>
  <si>
    <t>2024-07-27</t>
  </si>
  <si>
    <t>2024-09-29</t>
  </si>
  <si>
    <t>2023-09-20</t>
  </si>
  <si>
    <t>2024-04-13</t>
  </si>
  <si>
    <t>2024-05-30</t>
  </si>
  <si>
    <t>2024-02-18</t>
  </si>
  <si>
    <t>2022-12-31</t>
  </si>
  <si>
    <t>2023-06-01</t>
  </si>
  <si>
    <t>2023-06-06</t>
  </si>
  <si>
    <t>2023-11-18</t>
  </si>
  <si>
    <t>2024-06-16</t>
  </si>
  <si>
    <t>2024-01-20</t>
  </si>
  <si>
    <t>2023-10-12</t>
  </si>
  <si>
    <t>2023-06-23</t>
  </si>
  <si>
    <t>2024-01-23</t>
  </si>
  <si>
    <t>2023-05-20</t>
  </si>
  <si>
    <t>2023-12-20</t>
  </si>
  <si>
    <t>2023-12-06</t>
  </si>
  <si>
    <t>2024-05-21</t>
  </si>
  <si>
    <t>2024-01-03</t>
  </si>
  <si>
    <t>2022-12-11</t>
  </si>
  <si>
    <t>2023-11-02</t>
  </si>
  <si>
    <t>2023-05-21</t>
  </si>
  <si>
    <t>2024-02-23</t>
  </si>
  <si>
    <t>2024-07-12</t>
  </si>
  <si>
    <t>2022-12-02</t>
  </si>
  <si>
    <t>2024-04-14</t>
  </si>
  <si>
    <t>2023-09-11</t>
  </si>
  <si>
    <t>2024-02-04</t>
  </si>
  <si>
    <t>2023-06-14</t>
  </si>
  <si>
    <t>2024-10-11</t>
  </si>
  <si>
    <t>2024-08-04</t>
  </si>
  <si>
    <t>2022-11-30</t>
  </si>
  <si>
    <t>2022-11-20</t>
  </si>
  <si>
    <t>2023-07-26</t>
  </si>
  <si>
    <t>2023-11-26</t>
  </si>
  <si>
    <t>2023-02-08</t>
  </si>
  <si>
    <t>2024-02-01</t>
  </si>
  <si>
    <t>2022-12-16</t>
  </si>
  <si>
    <t>2023-07-06</t>
  </si>
  <si>
    <t>2022-12-15</t>
  </si>
  <si>
    <t>2024-03-05</t>
  </si>
  <si>
    <t>2024-06-25</t>
  </si>
  <si>
    <t>2024-10-06</t>
  </si>
  <si>
    <t>2024-07-14</t>
  </si>
  <si>
    <t>2024-08-08</t>
  </si>
  <si>
    <t>2022-12-30</t>
  </si>
  <si>
    <t>2023-04-17</t>
  </si>
  <si>
    <t>2023-05-25</t>
  </si>
  <si>
    <t>2023-06-26</t>
  </si>
  <si>
    <t>2023-12-02</t>
  </si>
  <si>
    <t>2023-05-18</t>
  </si>
  <si>
    <t>2024-03-11</t>
  </si>
  <si>
    <t>2024-08-09</t>
  </si>
  <si>
    <t>2023-11-16</t>
  </si>
  <si>
    <t>2023-08-11</t>
  </si>
  <si>
    <t>2024-06-29</t>
  </si>
  <si>
    <t>2024-04-23</t>
  </si>
  <si>
    <t>2023-10-14</t>
  </si>
  <si>
    <t>2024-10-08</t>
  </si>
  <si>
    <t>2024-07-19</t>
  </si>
  <si>
    <t>2023-06-07</t>
  </si>
  <si>
    <t>2023-04-15</t>
  </si>
  <si>
    <t>2023-05-10</t>
  </si>
  <si>
    <t>2023-09-13</t>
  </si>
  <si>
    <t>2023-03-10</t>
  </si>
  <si>
    <t>2023-07-10</t>
  </si>
  <si>
    <t>2023-12-01</t>
  </si>
  <si>
    <t>2023-06-22</t>
  </si>
  <si>
    <t>2023-09-12</t>
  </si>
  <si>
    <t>2023-07-20</t>
  </si>
  <si>
    <t>2022-12-07</t>
  </si>
  <si>
    <t>2023-03-07</t>
  </si>
  <si>
    <t>2023-11-30</t>
  </si>
  <si>
    <t>2023-05-13</t>
  </si>
  <si>
    <t>2023-09-19</t>
  </si>
  <si>
    <t>2024-02-27</t>
  </si>
  <si>
    <t>2024-06-22</t>
  </si>
  <si>
    <t>2024-03-24</t>
  </si>
  <si>
    <t>2024-06-02</t>
  </si>
  <si>
    <t>2024-10-01</t>
  </si>
  <si>
    <t>2023-12-21</t>
  </si>
  <si>
    <t>2023-09-07</t>
  </si>
  <si>
    <t>2022-11-05</t>
  </si>
  <si>
    <t>2023-09-03</t>
  </si>
  <si>
    <t>2024-02-07</t>
  </si>
  <si>
    <t>2024-03-15</t>
  </si>
  <si>
    <t>2024-10-13</t>
  </si>
  <si>
    <t>2024-09-26</t>
  </si>
  <si>
    <t>2024-08-21</t>
  </si>
  <si>
    <t>2024-07-03</t>
  </si>
  <si>
    <t>2024-10-07</t>
  </si>
  <si>
    <t>2024-03-13</t>
  </si>
  <si>
    <t>2023-04-25</t>
  </si>
  <si>
    <t>2022-11-19</t>
  </si>
  <si>
    <t>2024-09-20</t>
  </si>
  <si>
    <t>2024-02-24</t>
  </si>
  <si>
    <t>2024-10-03</t>
  </si>
  <si>
    <t>2023-10-30</t>
  </si>
  <si>
    <t>2024-04-05</t>
  </si>
  <si>
    <t>2022-11-02</t>
  </si>
  <si>
    <t>2022-11-26</t>
  </si>
  <si>
    <t>2023-11-15</t>
  </si>
  <si>
    <t>2024-07-15</t>
  </si>
  <si>
    <t>2024-09-15</t>
  </si>
  <si>
    <t>2024-09-10</t>
  </si>
  <si>
    <t>2022-12-09</t>
  </si>
  <si>
    <t>2024-04-16</t>
  </si>
  <si>
    <t>2024-10-05</t>
  </si>
  <si>
    <t>2023-02-06</t>
  </si>
  <si>
    <t>2023-12-18</t>
  </si>
  <si>
    <t>2023-05-05</t>
  </si>
  <si>
    <t>2023-11-20</t>
  </si>
  <si>
    <t>2023-08-31</t>
  </si>
  <si>
    <t>2023-06-17</t>
  </si>
  <si>
    <t>2023-12-29</t>
  </si>
  <si>
    <t>2024-05-05</t>
  </si>
  <si>
    <t>2023-12-24</t>
  </si>
  <si>
    <t>2024-09-25</t>
  </si>
  <si>
    <t>2024-08-28</t>
  </si>
  <si>
    <t>2023-09-15</t>
  </si>
  <si>
    <t>2024-04-15</t>
  </si>
  <si>
    <t>2024-06-10</t>
  </si>
  <si>
    <t>2024-04-17</t>
  </si>
  <si>
    <t>2024-04-04</t>
  </si>
  <si>
    <t>2024-02-02</t>
  </si>
  <si>
    <t>2023-12-03</t>
  </si>
  <si>
    <t>2023-11-24</t>
  </si>
  <si>
    <t>2024-03-04</t>
  </si>
  <si>
    <t>2023-12-22</t>
  </si>
  <si>
    <t>2023-03-30</t>
  </si>
  <si>
    <t>2024-02-28</t>
  </si>
  <si>
    <t>2022-11-03</t>
  </si>
  <si>
    <t>2024-09-04</t>
  </si>
  <si>
    <t>2024-01-29</t>
  </si>
  <si>
    <t>2024-08-24</t>
  </si>
  <si>
    <t>2023-03-23</t>
  </si>
  <si>
    <t>2023-06-20</t>
  </si>
  <si>
    <t>2024-05-14</t>
  </si>
  <si>
    <t>2023-11-27</t>
  </si>
  <si>
    <t>2024-09-16</t>
  </si>
  <si>
    <t>2023-05-04</t>
  </si>
  <si>
    <t>2024-07-28</t>
  </si>
  <si>
    <t>2024-08-29</t>
  </si>
  <si>
    <t>2023-01-09</t>
  </si>
  <si>
    <t>2022-12-13</t>
  </si>
  <si>
    <t>2023-11-07</t>
  </si>
  <si>
    <t>2024-09-27</t>
  </si>
  <si>
    <t>2024-03-10</t>
  </si>
  <si>
    <t>2023-10-08</t>
  </si>
  <si>
    <t>2022-11-09</t>
  </si>
  <si>
    <t>2023-01-23</t>
  </si>
  <si>
    <t>2023-03-12</t>
  </si>
  <si>
    <t>2024-09-19</t>
  </si>
  <si>
    <t>2022-12-06</t>
  </si>
  <si>
    <t>2022-11-12</t>
  </si>
  <si>
    <t>2023-09-18</t>
  </si>
  <si>
    <t>2023-07-16</t>
  </si>
  <si>
    <t>2024-05-29</t>
  </si>
  <si>
    <t>2023-09-14</t>
  </si>
  <si>
    <t>2023-10-03</t>
  </si>
  <si>
    <t>2023-10-27</t>
  </si>
  <si>
    <t>2023-09-24</t>
  </si>
  <si>
    <t>2023-03-03</t>
  </si>
  <si>
    <t>2023-06-13</t>
  </si>
  <si>
    <t>2022-12-12</t>
  </si>
  <si>
    <t>2024-04-24</t>
  </si>
  <si>
    <t>2023-01-03</t>
  </si>
  <si>
    <t>2023-10-19</t>
  </si>
  <si>
    <t>2023-09-22</t>
  </si>
  <si>
    <t>2024-09-01</t>
  </si>
  <si>
    <t>2024-05-09</t>
  </si>
  <si>
    <t>2023-02-19</t>
  </si>
  <si>
    <t>2024-03-17</t>
  </si>
  <si>
    <t>2023-04-06</t>
  </si>
  <si>
    <t>2024-01-17</t>
  </si>
  <si>
    <t>2024-04-10</t>
  </si>
  <si>
    <t>2023-03-15</t>
  </si>
  <si>
    <t>2024-07-05</t>
  </si>
  <si>
    <t>2023-01-19</t>
  </si>
  <si>
    <t>2024-03-01</t>
  </si>
  <si>
    <t>2024-01-25</t>
  </si>
  <si>
    <t>2023-08-01</t>
  </si>
  <si>
    <t>2023-12-11</t>
  </si>
  <si>
    <t>2023-04-21</t>
  </si>
  <si>
    <t>2022-10-23</t>
  </si>
  <si>
    <t>2024-02-15</t>
  </si>
  <si>
    <t>2024-02-12</t>
  </si>
  <si>
    <t>2024-10-14</t>
  </si>
  <si>
    <t>2024-09-05</t>
  </si>
  <si>
    <t>2022-12-20</t>
  </si>
  <si>
    <t>2024-08-07</t>
  </si>
  <si>
    <t>2023-02-23</t>
  </si>
  <si>
    <t>2024-03-08</t>
  </si>
  <si>
    <t>2022-12-10</t>
  </si>
  <si>
    <t>2024-01-22</t>
  </si>
  <si>
    <t>2023-10-13</t>
  </si>
  <si>
    <t>2024-06-26</t>
  </si>
  <si>
    <t>2024-07-04</t>
  </si>
  <si>
    <t>2023-06-27</t>
  </si>
  <si>
    <t>2024-06-23</t>
  </si>
  <si>
    <t>2024-07-08</t>
  </si>
  <si>
    <t>2023-10-28</t>
  </si>
  <si>
    <t>2024-05-24</t>
  </si>
  <si>
    <t>2023-07-28</t>
  </si>
  <si>
    <t>2023-03-16</t>
  </si>
  <si>
    <t>2024-09-09</t>
  </si>
  <si>
    <t>2024-06-14</t>
  </si>
  <si>
    <t>2024-06-30</t>
  </si>
  <si>
    <t>2023-09-02</t>
  </si>
  <si>
    <t>2022-11-23</t>
  </si>
  <si>
    <t>2024-03-02</t>
  </si>
  <si>
    <t>2023-02-12</t>
  </si>
  <si>
    <t>2023-04-01</t>
  </si>
  <si>
    <t>2024-04-20</t>
  </si>
  <si>
    <t>2023-08-17</t>
  </si>
  <si>
    <t>2023-03-06</t>
  </si>
  <si>
    <t>2024-03-22</t>
  </si>
  <si>
    <t>2023-04-14</t>
  </si>
  <si>
    <t>2024-05-26</t>
  </si>
  <si>
    <t>2023-04-26</t>
  </si>
  <si>
    <t>2023-03-29</t>
  </si>
  <si>
    <t>2023-06-24</t>
  </si>
  <si>
    <t>2023-01-27</t>
  </si>
  <si>
    <t>2024-09-24</t>
  </si>
  <si>
    <t>2024-05-02</t>
  </si>
  <si>
    <t>2022-10-31</t>
  </si>
  <si>
    <t>2024-02-25</t>
  </si>
  <si>
    <t>2023-10-20</t>
  </si>
  <si>
    <t>2023-03-09</t>
  </si>
  <si>
    <t>2023-12-04</t>
  </si>
  <si>
    <t>2023-09-21</t>
  </si>
  <si>
    <t>2023-02-25</t>
  </si>
  <si>
    <t>2022-12-27</t>
  </si>
  <si>
    <t>2024-05-20</t>
  </si>
  <si>
    <t>2023-08-30</t>
  </si>
  <si>
    <t>2023-06-12</t>
  </si>
  <si>
    <t>2024-08-03</t>
  </si>
  <si>
    <t>2024-07-01</t>
  </si>
  <si>
    <t>2024-08-23</t>
  </si>
  <si>
    <t>2023-04-04</t>
  </si>
  <si>
    <t>2023-12-27</t>
  </si>
  <si>
    <t>2023-01-15</t>
  </si>
  <si>
    <t>2024-02-17</t>
  </si>
  <si>
    <t>2024-06-21</t>
  </si>
  <si>
    <t>2023-09-05</t>
  </si>
  <si>
    <t>2024-03-12</t>
  </si>
  <si>
    <t>2023-01-25</t>
  </si>
  <si>
    <t>2023-10-10</t>
  </si>
  <si>
    <t>2023-05-22</t>
  </si>
  <si>
    <t>2023-02-20</t>
  </si>
  <si>
    <t>2023-07-02</t>
  </si>
  <si>
    <t>2024-01-14</t>
  </si>
  <si>
    <t>2023-05-12</t>
  </si>
  <si>
    <t>2023-12-05</t>
  </si>
  <si>
    <t>2023-01-31</t>
  </si>
  <si>
    <t>2023-02-05</t>
  </si>
  <si>
    <t>2023-08-07</t>
  </si>
  <si>
    <t>2023-06-05</t>
  </si>
  <si>
    <t>2023-01-20</t>
  </si>
  <si>
    <t>2024-07-25</t>
  </si>
  <si>
    <t>2024-07-21</t>
  </si>
  <si>
    <t>2023-11-22</t>
  </si>
  <si>
    <t>2024-06-17</t>
  </si>
  <si>
    <t>2024-09-28</t>
  </si>
  <si>
    <t>2023-08-27</t>
  </si>
  <si>
    <t>2024-07-26</t>
  </si>
  <si>
    <t>2024-03-26</t>
  </si>
  <si>
    <t>2024-06-07</t>
  </si>
  <si>
    <t>2022-10-29</t>
  </si>
  <si>
    <t>2023-08-06</t>
  </si>
  <si>
    <t>2023-08-23</t>
  </si>
  <si>
    <t>2024-05-15</t>
  </si>
  <si>
    <t>2024-03-09</t>
  </si>
  <si>
    <t>2023-07-01</t>
  </si>
  <si>
    <t>2024-02-26</t>
  </si>
  <si>
    <t>2023-09-17</t>
  </si>
  <si>
    <t>2022-10-28</t>
  </si>
  <si>
    <t>2024-01-05</t>
  </si>
  <si>
    <t>2024-08-15</t>
  </si>
  <si>
    <t>2023-10-23</t>
  </si>
  <si>
    <t>2023-03-21</t>
  </si>
  <si>
    <t>2023-03-02</t>
  </si>
  <si>
    <t>2023-01-02</t>
  </si>
  <si>
    <t>2022-12-29</t>
  </si>
  <si>
    <t>2022-11-25</t>
  </si>
  <si>
    <t>2022-12-23</t>
  </si>
  <si>
    <t>2023-09-25</t>
  </si>
  <si>
    <t>2023-12-15</t>
  </si>
  <si>
    <t>2023-02-02</t>
  </si>
  <si>
    <t>2024-09-11</t>
  </si>
  <si>
    <t>2024-09-12</t>
  </si>
  <si>
    <t>2024-07-20</t>
  </si>
  <si>
    <t>2024-08-10</t>
  </si>
  <si>
    <t>2024-05-27</t>
  </si>
  <si>
    <t>2023-09-09</t>
  </si>
  <si>
    <t>2024-01-19</t>
  </si>
  <si>
    <t>2023-07-17</t>
  </si>
  <si>
    <t>2023-01-05</t>
  </si>
  <si>
    <t>2023-08-21</t>
  </si>
  <si>
    <t>2023-07-05</t>
  </si>
  <si>
    <t>2024-09-02</t>
  </si>
  <si>
    <t>2023-09-16</t>
  </si>
  <si>
    <t>2023-06-15</t>
  </si>
  <si>
    <t>2024-08-22</t>
  </si>
  <si>
    <t>2024-01-28</t>
  </si>
  <si>
    <t>2023-06-04</t>
  </si>
  <si>
    <t>2023-05-15</t>
  </si>
  <si>
    <t>2024-02-11</t>
  </si>
  <si>
    <t>2024-05-11</t>
  </si>
  <si>
    <t>2023-02-27</t>
  </si>
  <si>
    <t>2024-08-20</t>
  </si>
  <si>
    <t>2024-09-18</t>
  </si>
  <si>
    <t>2023-06-28</t>
  </si>
  <si>
    <t>2024-05-23</t>
  </si>
  <si>
    <t>2023-03-28</t>
  </si>
  <si>
    <t>2023-01-30</t>
  </si>
  <si>
    <t>2023-12-25</t>
  </si>
  <si>
    <t>2024-06-24</t>
  </si>
  <si>
    <t>2024-07-31</t>
  </si>
  <si>
    <t>2024-01-08</t>
  </si>
  <si>
    <t>2024-07-07</t>
  </si>
  <si>
    <t>2022-12-18</t>
  </si>
  <si>
    <t>2024-01-11</t>
  </si>
  <si>
    <t>2022-11-27</t>
  </si>
  <si>
    <t>2024-01-04</t>
  </si>
  <si>
    <t>2023-03-22</t>
  </si>
  <si>
    <t>2023-04-29</t>
  </si>
  <si>
    <t>2023-04-11</t>
  </si>
  <si>
    <t>2023-03-11</t>
  </si>
  <si>
    <t>2022-10-15</t>
  </si>
  <si>
    <t>2023-07-14</t>
  </si>
  <si>
    <t>2023-03-01</t>
  </si>
  <si>
    <t>2022-11-08</t>
  </si>
  <si>
    <t>2023-05-17</t>
  </si>
  <si>
    <t>2024-05-25</t>
  </si>
  <si>
    <t>2024-09-17</t>
  </si>
  <si>
    <t>2023-01-12</t>
  </si>
  <si>
    <t>2024-07-17</t>
  </si>
  <si>
    <t>2024-06-27</t>
  </si>
  <si>
    <t>2023-12-16</t>
  </si>
  <si>
    <t>2024-06-20</t>
  </si>
  <si>
    <t>2023-05-30</t>
  </si>
  <si>
    <t>2024-08-17</t>
  </si>
  <si>
    <t>2024-09-23</t>
  </si>
  <si>
    <t>2023-02-17</t>
  </si>
  <si>
    <t>2023-11-13</t>
  </si>
  <si>
    <t>2024-08-25</t>
  </si>
  <si>
    <t>2023-11-03</t>
  </si>
  <si>
    <t>2023-10-11</t>
  </si>
  <si>
    <t>2023-08-05</t>
  </si>
  <si>
    <t>2024-05-13</t>
  </si>
  <si>
    <t>2023-06-08</t>
  </si>
  <si>
    <t>2024-02-20</t>
  </si>
  <si>
    <t>2023-05-27</t>
  </si>
  <si>
    <t>2023-02-15</t>
  </si>
  <si>
    <t>2022-11-14</t>
  </si>
  <si>
    <t>2024-01-06</t>
  </si>
  <si>
    <t>2024-05-19</t>
  </si>
  <si>
    <t>2024-02-21</t>
  </si>
  <si>
    <t>2024-04-29</t>
  </si>
  <si>
    <t>2023-04-27</t>
  </si>
  <si>
    <t>2022-10-21</t>
  </si>
  <si>
    <t>2023-06-16</t>
  </si>
  <si>
    <t>2023-06-19</t>
  </si>
  <si>
    <t>2022-10-25</t>
  </si>
  <si>
    <t>2024-04-21</t>
  </si>
  <si>
    <t>2023-08-28</t>
  </si>
  <si>
    <t>2022-11-04</t>
  </si>
  <si>
    <t>2024-05-16</t>
  </si>
  <si>
    <t>2022-12-01</t>
  </si>
  <si>
    <t>2023-08-10</t>
  </si>
  <si>
    <t>2024-01-30</t>
  </si>
  <si>
    <t>2023-02-03</t>
  </si>
  <si>
    <t>2024-08-16</t>
  </si>
  <si>
    <t>2023-08-04</t>
  </si>
  <si>
    <t>2024-05-08</t>
  </si>
  <si>
    <t>2023-11-29</t>
  </si>
  <si>
    <t>2023-10-24</t>
  </si>
  <si>
    <t>2022-11-24</t>
  </si>
  <si>
    <t>2024-08-06</t>
  </si>
  <si>
    <t>2023-03-20</t>
  </si>
  <si>
    <t>2023-06-11</t>
  </si>
  <si>
    <t>2022-10-30</t>
  </si>
  <si>
    <t>2023-06-29</t>
  </si>
  <si>
    <t>2024-06-03</t>
  </si>
  <si>
    <t>2024-05-31</t>
  </si>
  <si>
    <t>2023-05-26</t>
  </si>
  <si>
    <t>2024-09-03</t>
  </si>
  <si>
    <t>2022-11-15</t>
  </si>
  <si>
    <t>2024-01-21</t>
  </si>
  <si>
    <t>2023-07-04</t>
  </si>
  <si>
    <t>2022-10-20</t>
  </si>
  <si>
    <t>2023-05-03</t>
  </si>
  <si>
    <t>2023-10-26</t>
  </si>
  <si>
    <t>2023-01-10</t>
  </si>
  <si>
    <t>2024-02-19</t>
  </si>
  <si>
    <t>2023-06-02</t>
  </si>
  <si>
    <t>2024-03-07</t>
  </si>
  <si>
    <t>2023-05-11</t>
  </si>
  <si>
    <t>2023-10-15</t>
  </si>
  <si>
    <t>2023-04-12</t>
  </si>
  <si>
    <t>2024-03-29</t>
  </si>
  <si>
    <t>2023-07-24</t>
  </si>
  <si>
    <t>2023-07-12</t>
  </si>
  <si>
    <t>2024-01-07</t>
  </si>
  <si>
    <t>2024-05-28</t>
  </si>
  <si>
    <t>2022-10-27</t>
  </si>
  <si>
    <t>2023-02-28</t>
  </si>
  <si>
    <t>2024-01-15</t>
  </si>
  <si>
    <t>2024-07-09</t>
  </si>
  <si>
    <t>2023-12-26</t>
  </si>
  <si>
    <t>2023-04-13</t>
  </si>
  <si>
    <t>2023-03-14</t>
  </si>
  <si>
    <t>2023-03-08</t>
  </si>
  <si>
    <t>2023-05-06</t>
  </si>
  <si>
    <t>2023-04-24</t>
  </si>
  <si>
    <t>2023-11-25</t>
  </si>
  <si>
    <t>2024-08-14</t>
  </si>
  <si>
    <t>2023-01-11</t>
  </si>
  <si>
    <t>2023-08-13</t>
  </si>
  <si>
    <t>2023-08-03</t>
  </si>
  <si>
    <t>2024-04-27</t>
  </si>
  <si>
    <t>2023-10-25</t>
  </si>
  <si>
    <t>2024-05-01</t>
  </si>
  <si>
    <t>2023-12-08</t>
  </si>
  <si>
    <t>2023-08-08</t>
  </si>
  <si>
    <t>2023-11-06</t>
  </si>
  <si>
    <t>2023-01-18</t>
  </si>
  <si>
    <t>2024-09-08</t>
  </si>
  <si>
    <t>2023-08-16</t>
  </si>
  <si>
    <t>2023-01-08</t>
  </si>
  <si>
    <t>2024-07-22</t>
  </si>
  <si>
    <t>2023-11-14</t>
  </si>
  <si>
    <t>2024-03-31</t>
  </si>
  <si>
    <t>2023-03-26</t>
  </si>
  <si>
    <t>2023-05-31</t>
  </si>
  <si>
    <t>2024-02-29</t>
  </si>
  <si>
    <t>2023-07-03</t>
  </si>
  <si>
    <t>2023-11-23</t>
  </si>
  <si>
    <t>2023-07-23</t>
  </si>
  <si>
    <t>2024-05-18</t>
  </si>
  <si>
    <t>2024-09-07</t>
  </si>
  <si>
    <t>2023-12-12</t>
  </si>
  <si>
    <t>2024-06-05</t>
  </si>
  <si>
    <t>2023-04-07</t>
  </si>
  <si>
    <t>2024-07-06</t>
  </si>
  <si>
    <t>2023-03-25</t>
  </si>
  <si>
    <t>2024-05-03</t>
  </si>
  <si>
    <t>2023-10-29</t>
  </si>
  <si>
    <t>2024-02-03</t>
  </si>
  <si>
    <t>2022-11-10</t>
  </si>
  <si>
    <t>2024-06-04</t>
  </si>
  <si>
    <t>2024-06-08</t>
  </si>
  <si>
    <t>2023-12-30</t>
  </si>
  <si>
    <t>2022-12-25</t>
  </si>
  <si>
    <t>2023-03-27</t>
  </si>
  <si>
    <t>2023-01-21</t>
  </si>
  <si>
    <t>2023-04-16</t>
  </si>
  <si>
    <t>2024-06-13</t>
  </si>
  <si>
    <t>2024-06-12</t>
  </si>
  <si>
    <t>2024-04-12</t>
  </si>
  <si>
    <t>2023-04-05</t>
  </si>
  <si>
    <t>2024-04-03</t>
  </si>
  <si>
    <t>2023-07-08</t>
  </si>
  <si>
    <t>2022-10-26</t>
  </si>
  <si>
    <t>2024-01-12</t>
  </si>
  <si>
    <t>2023-01-01</t>
  </si>
  <si>
    <t>2024-04-22</t>
  </si>
  <si>
    <t>2023-05-08</t>
  </si>
  <si>
    <t>2022-12-21</t>
  </si>
  <si>
    <t>2024-07-30</t>
  </si>
  <si>
    <t>2024-03-19</t>
  </si>
  <si>
    <t>2024-03-14</t>
  </si>
  <si>
    <t>2023-07-22</t>
  </si>
  <si>
    <t>2023-05-19</t>
  </si>
  <si>
    <t>2022-10-17</t>
  </si>
  <si>
    <t>2023-09-30</t>
  </si>
  <si>
    <t>2022-11-28</t>
  </si>
  <si>
    <t>2024-10-04</t>
  </si>
  <si>
    <t>2024-06-28</t>
  </si>
  <si>
    <t>2022-10-16</t>
  </si>
  <si>
    <t>2024-03-16</t>
  </si>
  <si>
    <t>2023-08-09</t>
  </si>
  <si>
    <t>2023-08-24</t>
  </si>
  <si>
    <t>2023-11-05</t>
  </si>
  <si>
    <t>2023-10-17</t>
  </si>
  <si>
    <t>2022-11-06</t>
  </si>
  <si>
    <t>2023-02-26</t>
  </si>
  <si>
    <t>2023-01-28</t>
  </si>
  <si>
    <t>2023-04-30</t>
  </si>
  <si>
    <t>2024-03-23</t>
  </si>
  <si>
    <t>2023-09-10</t>
  </si>
  <si>
    <t>2023-09-04</t>
  </si>
  <si>
    <t>2024-04-26</t>
  </si>
  <si>
    <t>2023-07-13</t>
  </si>
  <si>
    <t>2023-10-09</t>
  </si>
  <si>
    <t>2023-09-08</t>
  </si>
  <si>
    <t>2023-01-22</t>
  </si>
  <si>
    <t>2023-02-04</t>
  </si>
  <si>
    <t>2024-09-22</t>
  </si>
  <si>
    <t>2023-05-23</t>
  </si>
  <si>
    <t>2023-04-23</t>
  </si>
  <si>
    <t>2024-06-01</t>
  </si>
  <si>
    <t>2022-12-28</t>
  </si>
  <si>
    <t>2023-10-31</t>
  </si>
  <si>
    <t>2024-05-12</t>
  </si>
  <si>
    <t>2024-08-12</t>
  </si>
  <si>
    <t>2024-08-31</t>
  </si>
  <si>
    <t>2023-10-21</t>
  </si>
  <si>
    <t>2024-02-08</t>
  </si>
  <si>
    <t>2023-08-12</t>
  </si>
  <si>
    <t>2023-07-11</t>
  </si>
  <si>
    <t>2024-04-06</t>
  </si>
  <si>
    <t>2023-11-28</t>
  </si>
  <si>
    <t>2024-04-19</t>
  </si>
  <si>
    <t>2022-12-03</t>
  </si>
  <si>
    <t>2024-09-21</t>
  </si>
  <si>
    <t>2024-03-06</t>
  </si>
  <si>
    <t>2023-04-18</t>
  </si>
  <si>
    <t>2024-03-27</t>
  </si>
  <si>
    <t>2024-10-09</t>
  </si>
  <si>
    <t>2023-12-19</t>
  </si>
  <si>
    <t>2023-03-24</t>
  </si>
  <si>
    <t>2023-10-22</t>
  </si>
  <si>
    <t>2024-05-10</t>
  </si>
  <si>
    <t>2024-07-23</t>
  </si>
  <si>
    <t>2023-12-23</t>
  </si>
  <si>
    <t>2024-08-01</t>
  </si>
  <si>
    <t>2022-12-24</t>
  </si>
  <si>
    <t>2023-10-04</t>
  </si>
  <si>
    <t>2023-08-14</t>
  </si>
  <si>
    <t>2023-04-10</t>
  </si>
  <si>
    <t>2023-11-19</t>
  </si>
  <si>
    <t>2024-07-11</t>
  </si>
  <si>
    <t>2024-04-18</t>
  </si>
  <si>
    <t>2023-09-01</t>
  </si>
  <si>
    <t>2023-01-07</t>
  </si>
  <si>
    <t>2022-12-26</t>
  </si>
  <si>
    <t>2022-11-13</t>
  </si>
  <si>
    <t>2024-10-02</t>
  </si>
  <si>
    <t>2023-03-19</t>
  </si>
  <si>
    <t>2023-05-24</t>
  </si>
  <si>
    <t>2023-02-18</t>
  </si>
  <si>
    <t>2023-06-03</t>
  </si>
  <si>
    <t>2022-12-17</t>
  </si>
  <si>
    <t>2023-07-18</t>
  </si>
  <si>
    <t>2022-11-29</t>
  </si>
  <si>
    <t>2023-02-09</t>
  </si>
  <si>
    <t>2023-04-02</t>
  </si>
  <si>
    <t>2022-12-08</t>
  </si>
  <si>
    <t>2024-04-09</t>
  </si>
  <si>
    <t>2023-01-24</t>
  </si>
  <si>
    <t>2023-08-18</t>
  </si>
  <si>
    <t>2023-05-07</t>
  </si>
  <si>
    <t>2024-09-13</t>
  </si>
  <si>
    <t>2023-04-22</t>
  </si>
  <si>
    <t>2024-08-18</t>
  </si>
  <si>
    <t>2024-07-02</t>
  </si>
  <si>
    <t>2023-11-10</t>
  </si>
  <si>
    <t>2023-02-21</t>
  </si>
  <si>
    <t>2023-02-16</t>
  </si>
  <si>
    <t>2023-08-29</t>
  </si>
  <si>
    <t>2022-11-16</t>
  </si>
  <si>
    <t>2023-01-29</t>
  </si>
  <si>
    <t>2023-07-21</t>
  </si>
  <si>
    <t>2024-08-27</t>
  </si>
  <si>
    <t>2023-04-03</t>
  </si>
  <si>
    <t>2024-02-22</t>
  </si>
  <si>
    <t>2024-10-10</t>
  </si>
  <si>
    <t>2023-07-27</t>
  </si>
  <si>
    <t>2024-08-30</t>
  </si>
  <si>
    <t>2022-11-07</t>
  </si>
  <si>
    <t>2023-02-14</t>
  </si>
  <si>
    <t>2022-12-19</t>
  </si>
  <si>
    <t>2023-11-12</t>
  </si>
  <si>
    <t>2022-12-04</t>
  </si>
  <si>
    <t>2023-06-18</t>
  </si>
  <si>
    <t>2024-02-09</t>
  </si>
  <si>
    <t>2023-10-16</t>
  </si>
  <si>
    <t>2023-11-01</t>
  </si>
  <si>
    <t>2022-10-24</t>
  </si>
  <si>
    <t>2024-09-06</t>
  </si>
  <si>
    <t>2024-07-24</t>
  </si>
  <si>
    <t>2023-02-22</t>
  </si>
  <si>
    <t>2024-03-21</t>
  </si>
  <si>
    <t>2024-01-26</t>
  </si>
  <si>
    <t>2022-11-22</t>
  </si>
  <si>
    <t>2023-08-22</t>
  </si>
  <si>
    <t>2022-12-22</t>
  </si>
  <si>
    <t>2024-03-03</t>
  </si>
  <si>
    <t>2022-10-19</t>
  </si>
  <si>
    <t>2023-03-31</t>
  </si>
  <si>
    <t>2024-01-10</t>
  </si>
  <si>
    <t>2023-07-19</t>
  </si>
  <si>
    <t>2023-12-17</t>
  </si>
  <si>
    <t>2023-07-07</t>
  </si>
  <si>
    <t>2022-10-22</t>
  </si>
  <si>
    <t>2022-12-05</t>
  </si>
  <si>
    <t>2024-06-15</t>
  </si>
  <si>
    <t>2023-12-09</t>
  </si>
  <si>
    <t>2024-01-01</t>
  </si>
  <si>
    <t>2023-10-18</t>
  </si>
  <si>
    <t>2023-07-25</t>
  </si>
  <si>
    <t>2023-07-15</t>
  </si>
  <si>
    <t>2023-07-30</t>
  </si>
  <si>
    <t>2023-09-06</t>
  </si>
  <si>
    <t>2023-09-27</t>
  </si>
  <si>
    <t>2023-03-18</t>
  </si>
  <si>
    <t>2023-12-28</t>
  </si>
  <si>
    <t>2023-09-28</t>
  </si>
  <si>
    <t>2023-04-19</t>
  </si>
  <si>
    <t>2023-01-17</t>
  </si>
  <si>
    <t>2023-05-01</t>
  </si>
  <si>
    <t>2023-04-09</t>
  </si>
  <si>
    <t>2023-11-04</t>
  </si>
  <si>
    <t>2024-06-18</t>
  </si>
  <si>
    <t>2024-05-04</t>
  </si>
  <si>
    <t>2024-04-28</t>
  </si>
  <si>
    <t>2023-08-25</t>
  </si>
  <si>
    <t>2024-09-30</t>
  </si>
  <si>
    <t>2023-08-19</t>
  </si>
  <si>
    <t>2024-04-25</t>
  </si>
  <si>
    <t>2024-02-13</t>
  </si>
  <si>
    <t>2024-06-19</t>
  </si>
  <si>
    <t>2022-11-17</t>
  </si>
  <si>
    <t>2023-07-31</t>
  </si>
  <si>
    <t>2022-10-18</t>
  </si>
  <si>
    <t>2022-11-11</t>
  </si>
  <si>
    <t>2023-08-02</t>
  </si>
  <si>
    <t>2024-01-24</t>
  </si>
  <si>
    <t>2024-02-10</t>
  </si>
  <si>
    <t>2024-06-06</t>
  </si>
  <si>
    <t>2024-10-12</t>
  </si>
  <si>
    <t>2023-07-29</t>
  </si>
  <si>
    <t>2023-12-10</t>
  </si>
  <si>
    <t>2023-10-07</t>
  </si>
  <si>
    <t>2024-08-02</t>
  </si>
  <si>
    <t>2024-07-10</t>
  </si>
  <si>
    <t>2023-02-24</t>
  </si>
  <si>
    <t>2024-07-13</t>
  </si>
  <si>
    <t>2023-12-31</t>
  </si>
  <si>
    <t>2024-03-30</t>
  </si>
  <si>
    <t>2023-10-06</t>
  </si>
  <si>
    <t>2023-08-15</t>
  </si>
  <si>
    <t>2023-07-09</t>
  </si>
  <si>
    <t>2023-05-16</t>
  </si>
  <si>
    <t>2023-02-13</t>
  </si>
  <si>
    <t>2023-03-13</t>
  </si>
  <si>
    <t>2023-04-08</t>
  </si>
  <si>
    <t>2024-05-17</t>
  </si>
  <si>
    <t>2024-02-14</t>
  </si>
  <si>
    <t>2023-04-20</t>
  </si>
  <si>
    <t>2024-01-02</t>
  </si>
  <si>
    <t>2024-04-01</t>
  </si>
  <si>
    <t>2024-01-31</t>
  </si>
  <si>
    <t>2023-05-14</t>
  </si>
  <si>
    <t>2024-05-07</t>
  </si>
  <si>
    <t>2024-03-28</t>
  </si>
  <si>
    <t>2024-06-09</t>
  </si>
  <si>
    <t>2024-03-18</t>
  </si>
  <si>
    <t>2024-03-25</t>
  </si>
  <si>
    <t>2023-08-20</t>
  </si>
  <si>
    <t>2024-01-09</t>
  </si>
  <si>
    <t>2024-04-07</t>
  </si>
  <si>
    <t>2023-09-29</t>
  </si>
  <si>
    <t>2024-07-18</t>
  </si>
  <si>
    <t>2023-06-21</t>
  </si>
  <si>
    <t>2024-08-19</t>
  </si>
  <si>
    <t>2024-02-16</t>
  </si>
  <si>
    <t>2023-06-10</t>
  </si>
  <si>
    <t>2024-04-30</t>
  </si>
  <si>
    <t>2023-01-16</t>
  </si>
  <si>
    <t>2024-07-29</t>
  </si>
  <si>
    <t>2022-11-01</t>
  </si>
  <si>
    <t>2024-01-13</t>
  </si>
  <si>
    <t>2024-01-18</t>
  </si>
  <si>
    <t>2023-09-26</t>
  </si>
  <si>
    <t>2023-01-04</t>
  </si>
  <si>
    <t>2024-03-20</t>
  </si>
  <si>
    <t>2024-08-26</t>
  </si>
  <si>
    <t>2024-04-08</t>
  </si>
  <si>
    <t>2023-02-07</t>
  </si>
  <si>
    <t>2023-11-17</t>
  </si>
  <si>
    <t>2023-05-02</t>
  </si>
  <si>
    <t>2023-11-11</t>
  </si>
  <si>
    <t>2024-08-11</t>
  </si>
  <si>
    <t>2023-02-11</t>
  </si>
  <si>
    <t>2023-05-29</t>
  </si>
  <si>
    <t>2024-02-06</t>
  </si>
  <si>
    <t>2024-05-22</t>
  </si>
  <si>
    <t>2023-09-23</t>
  </si>
  <si>
    <t>New York</t>
  </si>
  <si>
    <t>Chicago</t>
  </si>
  <si>
    <t>Phoenix</t>
  </si>
  <si>
    <t>Houston</t>
  </si>
  <si>
    <t>Los Angeles</t>
  </si>
  <si>
    <t>Online</t>
  </si>
  <si>
    <t>In-Store</t>
  </si>
  <si>
    <t>Yes</t>
  </si>
  <si>
    <t>No</t>
  </si>
  <si>
    <t>Date Function extract Year</t>
  </si>
  <si>
    <t>Text function Uppercase</t>
  </si>
  <si>
    <t>CONCATENATE</t>
  </si>
  <si>
    <t>Numeric SUM OF PRICE</t>
  </si>
  <si>
    <t>AVERGAE OF TOTAL SALE</t>
  </si>
  <si>
    <t xml:space="preserve">Logical Function IF </t>
  </si>
  <si>
    <t>IF Logical Function (Discount Status)</t>
  </si>
  <si>
    <t>Conditional Formating High Sales</t>
  </si>
  <si>
    <t>IF and AND logical function Product Type Analysis</t>
  </si>
  <si>
    <t>Conditional Formating to highlight discounted products</t>
  </si>
  <si>
    <t>Grand Total</t>
  </si>
  <si>
    <t>Sum of Revenue</t>
  </si>
  <si>
    <t>Sum of Quantity Sold</t>
  </si>
  <si>
    <t>Revenue comparision of discounted vs. non - discounted items.</t>
  </si>
  <si>
    <t xml:space="preserve">Revenue  &amp; quantity sold by store location wise   </t>
  </si>
  <si>
    <t>VLOOKUP</t>
  </si>
  <si>
    <t xml:space="preserve">Solver  Set Objective </t>
  </si>
  <si>
    <t>ik</t>
  </si>
  <si>
    <t>Row Labels</t>
  </si>
  <si>
    <t>Sum of Price</t>
  </si>
  <si>
    <t>Count of Sales Channel</t>
  </si>
  <si>
    <t xml:space="preserve">HLOOK UP </t>
  </si>
  <si>
    <t xml:space="preserve">Profit  SOLVER </t>
  </si>
  <si>
    <t>Total Revenue Goal seek 100000</t>
  </si>
  <si>
    <t>Sales Chaneel</t>
  </si>
  <si>
    <t>c</t>
  </si>
  <si>
    <t>Z</t>
  </si>
  <si>
    <t>Product category</t>
  </si>
  <si>
    <t>store location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</si>
</sst>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F800]dddd\,\ mmmm\ dd\,\ yyyy"/>
  </numFmts>
  <fonts count="17" x14ac:knownFonts="1">
    <font>
      <sz val="11"/>
      <color theme="1"/>
      <name val="Calibri"/>
      <family val="2"/>
      <scheme val="minor"/>
    </font>
    <font>
      <sz val="11"/>
      <color theme="1"/>
      <name val="Calibri"/>
      <family val="2"/>
      <scheme val="minor"/>
    </font>
    <font>
      <b/>
      <sz val="11"/>
      <color theme="5" tint="-0.499984740745262"/>
      <name val="Calibri"/>
      <family val="2"/>
      <scheme val="minor"/>
    </font>
    <font>
      <sz val="11"/>
      <color theme="5" tint="-0.499984740745262"/>
      <name val="Calibri"/>
      <family val="2"/>
      <scheme val="minor"/>
    </font>
    <font>
      <sz val="9"/>
      <color indexed="81"/>
      <name val="Tahoma"/>
      <family val="2"/>
    </font>
    <font>
      <b/>
      <sz val="9"/>
      <color indexed="81"/>
      <name val="Tahoma"/>
      <family val="2"/>
    </font>
    <font>
      <b/>
      <sz val="11"/>
      <color theme="1"/>
      <name val="Calibri"/>
      <family val="2"/>
      <scheme val="minor"/>
    </font>
    <font>
      <u/>
      <sz val="11"/>
      <color theme="10"/>
      <name val="Calibri"/>
      <family val="2"/>
      <scheme val="minor"/>
    </font>
    <font>
      <b/>
      <sz val="10"/>
      <color rgb="FFC00000"/>
      <name val="Calibri"/>
      <family val="2"/>
      <scheme val="minor"/>
    </font>
    <font>
      <b/>
      <sz val="10"/>
      <color theme="1"/>
      <name val="Calibri"/>
      <family val="2"/>
      <scheme val="minor"/>
    </font>
    <font>
      <b/>
      <sz val="11"/>
      <color rgb="FFC00000"/>
      <name val="Calibri"/>
      <family val="2"/>
      <scheme val="minor"/>
    </font>
    <font>
      <b/>
      <sz val="12"/>
      <color theme="1"/>
      <name val="Calibri"/>
      <family val="2"/>
      <scheme val="minor"/>
    </font>
    <font>
      <sz val="11"/>
      <name val="Calibri"/>
      <family val="2"/>
      <scheme val="minor"/>
    </font>
    <font>
      <sz val="11"/>
      <color theme="0"/>
      <name val="Calibri"/>
      <family val="2"/>
      <scheme val="minor"/>
    </font>
    <font>
      <sz val="18"/>
      <color rgb="FF000000"/>
      <name val="Calibri"/>
      <family val="2"/>
      <scheme val="minor"/>
    </font>
    <font>
      <b/>
      <sz val="18"/>
      <color rgb="FF000000"/>
      <name val="Calibri"/>
      <family val="2"/>
      <scheme val="minor"/>
    </font>
    <font>
      <sz val="14"/>
      <color rgb="FF000000"/>
      <name val="Calibri"/>
      <family val="2"/>
      <scheme val="minor"/>
    </font>
  </fonts>
  <fills count="9">
    <fill>
      <patternFill patternType="none"/>
    </fill>
    <fill>
      <patternFill patternType="gray125"/>
    </fill>
    <fill>
      <patternFill patternType="solid">
        <fgColor theme="5" tint="0.79998168889431442"/>
        <bgColor indexed="65"/>
      </patternFill>
    </fill>
    <fill>
      <patternFill patternType="solid">
        <fgColor theme="5" tint="0.39997558519241921"/>
        <bgColor indexed="64"/>
      </patternFill>
    </fill>
    <fill>
      <patternFill patternType="solid">
        <fgColor theme="0"/>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5" tint="0.39994506668294322"/>
        <bgColor indexed="64"/>
      </patternFill>
    </fill>
    <fill>
      <patternFill patternType="solid">
        <fgColor rgb="FFC00000"/>
        <bgColor indexed="64"/>
      </patternFill>
    </fill>
  </fills>
  <borders count="10">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top style="thin">
        <color auto="1"/>
      </top>
      <bottom/>
      <diagonal/>
    </border>
  </borders>
  <cellStyleXfs count="3">
    <xf numFmtId="0" fontId="0" fillId="0" borderId="0"/>
    <xf numFmtId="0" fontId="1" fillId="2" borderId="0" applyNumberFormat="0" applyBorder="0" applyAlignment="0" applyProtection="0"/>
    <xf numFmtId="0" fontId="7" fillId="0" borderId="0" applyNumberFormat="0" applyFill="0" applyBorder="0" applyAlignment="0" applyProtection="0"/>
  </cellStyleXfs>
  <cellXfs count="48">
    <xf numFmtId="0" fontId="0" fillId="0" borderId="0" xfId="0"/>
    <xf numFmtId="0" fontId="0" fillId="0" borderId="0" xfId="0" applyAlignment="1">
      <alignment wrapText="1"/>
    </xf>
    <xf numFmtId="0" fontId="3" fillId="2" borderId="2" xfId="1" applyFont="1" applyBorder="1" applyAlignment="1">
      <alignment horizontal="center" vertical="top" wrapText="1"/>
    </xf>
    <xf numFmtId="0" fontId="3" fillId="2" borderId="1" xfId="1" applyFont="1" applyBorder="1" applyAlignment="1">
      <alignment horizontal="center" vertical="top" wrapText="1"/>
    </xf>
    <xf numFmtId="0" fontId="3" fillId="2" borderId="5" xfId="1" applyFont="1" applyBorder="1" applyAlignment="1">
      <alignment horizontal="center" vertical="top" wrapText="1"/>
    </xf>
    <xf numFmtId="0" fontId="3" fillId="2" borderId="8" xfId="1" applyFont="1" applyBorder="1" applyAlignment="1">
      <alignment horizontal="center" vertical="top" wrapText="1"/>
    </xf>
    <xf numFmtId="0" fontId="3" fillId="2" borderId="4" xfId="1" applyFont="1" applyBorder="1" applyAlignment="1">
      <alignment horizontal="center" vertical="top" wrapText="1"/>
    </xf>
    <xf numFmtId="0" fontId="3" fillId="2" borderId="9" xfId="1" applyFont="1" applyBorder="1" applyAlignment="1">
      <alignment horizontal="center" vertical="top" wrapText="1"/>
    </xf>
    <xf numFmtId="164" fontId="3" fillId="2" borderId="1" xfId="1" applyNumberFormat="1" applyFont="1" applyBorder="1" applyAlignment="1">
      <alignment horizontal="center" vertical="top" wrapText="1"/>
    </xf>
    <xf numFmtId="164" fontId="3" fillId="2" borderId="4" xfId="1" applyNumberFormat="1" applyFont="1" applyBorder="1" applyAlignment="1">
      <alignment horizontal="center" vertical="top" wrapText="1"/>
    </xf>
    <xf numFmtId="164" fontId="0" fillId="0" borderId="0" xfId="0" applyNumberFormat="1" applyAlignment="1">
      <alignment wrapText="1"/>
    </xf>
    <xf numFmtId="0" fontId="2" fillId="2" borderId="6" xfId="1" applyFont="1" applyBorder="1" applyAlignment="1">
      <alignment horizontal="center" vertical="center" wrapText="1"/>
    </xf>
    <xf numFmtId="0" fontId="2" fillId="2" borderId="3" xfId="1" applyFont="1" applyBorder="1" applyAlignment="1">
      <alignment horizontal="center" vertical="center" wrapText="1"/>
    </xf>
    <xf numFmtId="164" fontId="2" fillId="2" borderId="3" xfId="1" applyNumberFormat="1" applyFont="1" applyBorder="1" applyAlignment="1">
      <alignment horizontal="center" vertical="center" wrapText="1"/>
    </xf>
    <xf numFmtId="0" fontId="2" fillId="2" borderId="7" xfId="1" applyFont="1" applyBorder="1" applyAlignment="1">
      <alignment horizontal="center" vertical="center" wrapText="1"/>
    </xf>
    <xf numFmtId="0" fontId="6" fillId="0" borderId="0" xfId="0" applyFont="1" applyAlignment="1">
      <alignment horizontal="center"/>
    </xf>
    <xf numFmtId="0" fontId="0" fillId="0" borderId="0" xfId="0" applyAlignment="1">
      <alignment horizontal="center"/>
    </xf>
    <xf numFmtId="0" fontId="6" fillId="0" borderId="0" xfId="0" applyFont="1"/>
    <xf numFmtId="0" fontId="0" fillId="3" borderId="0" xfId="0" applyFill="1" applyAlignment="1">
      <alignment horizontal="center"/>
    </xf>
    <xf numFmtId="0" fontId="0" fillId="3" borderId="0" xfId="0" applyFill="1"/>
    <xf numFmtId="0" fontId="0" fillId="4" borderId="0" xfId="0" applyFill="1"/>
    <xf numFmtId="0" fontId="0" fillId="0" borderId="0" xfId="0" applyAlignment="1">
      <alignment horizontal="left"/>
    </xf>
    <xf numFmtId="0" fontId="0" fillId="5" borderId="0" xfId="0" applyFill="1"/>
    <xf numFmtId="0" fontId="7" fillId="4" borderId="0" xfId="2" applyFill="1"/>
    <xf numFmtId="0" fontId="7" fillId="4" borderId="0" xfId="2" quotePrefix="1" applyFill="1"/>
    <xf numFmtId="0" fontId="8" fillId="6" borderId="0" xfId="0" applyFont="1" applyFill="1" applyAlignment="1">
      <alignment horizontal="center" vertical="center" wrapText="1"/>
    </xf>
    <xf numFmtId="0" fontId="8" fillId="6" borderId="0" xfId="0" applyFont="1" applyFill="1" applyAlignment="1">
      <alignment vertical="center" wrapText="1"/>
    </xf>
    <xf numFmtId="0" fontId="8" fillId="6" borderId="0" xfId="0" applyFont="1" applyFill="1" applyAlignment="1">
      <alignment vertical="center"/>
    </xf>
    <xf numFmtId="0" fontId="8" fillId="6" borderId="0" xfId="0" applyFont="1" applyFill="1" applyAlignment="1">
      <alignment horizontal="right" vertical="center" wrapText="1"/>
    </xf>
    <xf numFmtId="0" fontId="9" fillId="0" borderId="0" xfId="0" applyFont="1" applyAlignment="1">
      <alignment vertical="center" wrapText="1"/>
    </xf>
    <xf numFmtId="0" fontId="0" fillId="4" borderId="0" xfId="0" applyFill="1" applyAlignment="1">
      <alignment wrapText="1"/>
    </xf>
    <xf numFmtId="0" fontId="3" fillId="6" borderId="3" xfId="1" applyFont="1" applyFill="1" applyBorder="1" applyAlignment="1">
      <alignment horizontal="center" vertical="top" wrapText="1"/>
    </xf>
    <xf numFmtId="0" fontId="3" fillId="6" borderId="1" xfId="1" applyFont="1" applyFill="1" applyBorder="1" applyAlignment="1">
      <alignment horizontal="center" vertical="top" wrapText="1"/>
    </xf>
    <xf numFmtId="0" fontId="3" fillId="6" borderId="4" xfId="1" applyFont="1" applyFill="1" applyBorder="1" applyAlignment="1">
      <alignment horizontal="center" vertical="top" wrapText="1"/>
    </xf>
    <xf numFmtId="0" fontId="10" fillId="6" borderId="3" xfId="1" applyFont="1" applyFill="1" applyBorder="1" applyAlignment="1">
      <alignment horizontal="center" vertical="center" wrapText="1"/>
    </xf>
    <xf numFmtId="0" fontId="0" fillId="3" borderId="0" xfId="0" applyFill="1" applyAlignment="1">
      <alignment horizontal="left"/>
    </xf>
    <xf numFmtId="10" fontId="0" fillId="3" borderId="0" xfId="0" applyNumberFormat="1" applyFill="1"/>
    <xf numFmtId="0" fontId="11" fillId="3" borderId="0" xfId="0" applyFont="1" applyFill="1"/>
    <xf numFmtId="0" fontId="11" fillId="7" borderId="0" xfId="0" applyFont="1" applyFill="1"/>
    <xf numFmtId="0" fontId="12" fillId="5" borderId="0" xfId="0" applyFont="1" applyFill="1"/>
    <xf numFmtId="0" fontId="0" fillId="5" borderId="0" xfId="0" applyFill="1" applyAlignment="1">
      <alignment horizontal="left"/>
    </xf>
    <xf numFmtId="0" fontId="13" fillId="8" borderId="0" xfId="0" applyFont="1" applyFill="1"/>
    <xf numFmtId="0" fontId="13" fillId="8" borderId="0" xfId="0" applyFont="1" applyFill="1" applyAlignment="1">
      <alignment horizontal="left"/>
    </xf>
    <xf numFmtId="0" fontId="14" fillId="0" borderId="0" xfId="0" applyFont="1" applyAlignment="1">
      <alignment horizontal="left" vertical="center" readingOrder="1"/>
    </xf>
    <xf numFmtId="0" fontId="15" fillId="0" borderId="0" xfId="0" applyFont="1" applyAlignment="1">
      <alignment horizontal="left" vertical="center" readingOrder="1"/>
    </xf>
    <xf numFmtId="0" fontId="16" fillId="0" borderId="0" xfId="0" applyFont="1" applyAlignment="1">
      <alignment horizontal="left" vertical="center" readingOrder="1"/>
    </xf>
    <xf numFmtId="0" fontId="3" fillId="4" borderId="1" xfId="1" applyFont="1" applyFill="1" applyBorder="1" applyAlignment="1">
      <alignment horizontal="center" vertical="top" wrapText="1"/>
    </xf>
    <xf numFmtId="10" fontId="0" fillId="0" borderId="0" xfId="0" applyNumberFormat="1"/>
  </cellXfs>
  <cellStyles count="3">
    <cellStyle name="20% - Accent2" xfId="1" builtinId="34"/>
    <cellStyle name="Hyperlink" xfId="2" builtinId="8"/>
    <cellStyle name="Normal" xfId="0" builtinId="0"/>
  </cellStyles>
  <dxfs count="82">
    <dxf>
      <fill>
        <patternFill>
          <fgColor indexed="64"/>
          <bgColor theme="5" tint="-0.24994659260841701"/>
        </patternFill>
      </fill>
    </dxf>
    <dxf>
      <fill>
        <patternFill>
          <fgColor indexed="64"/>
          <bgColor theme="5" tint="0.39991454817346722"/>
        </patternFill>
      </fill>
    </dxf>
    <dxf>
      <fill>
        <patternFill>
          <bgColor theme="5" tint="-0.24994659260841701"/>
        </patternFill>
      </fill>
    </dxf>
    <dxf>
      <fill>
        <patternFill>
          <bgColor theme="5" tint="0.39994506668294322"/>
        </patternFill>
      </fill>
    </dxf>
    <dxf>
      <font>
        <color rgb="FF9C5700"/>
      </font>
      <fill>
        <patternFill>
          <bgColor rgb="FFFFEB9C"/>
        </patternFill>
      </fill>
    </dxf>
    <dxf>
      <font>
        <color rgb="FF9C0006"/>
      </font>
      <fill>
        <patternFill>
          <bgColor rgb="FFFFC7CE"/>
        </patternFill>
      </fill>
    </dxf>
    <dxf>
      <font>
        <color theme="0"/>
      </font>
      <fill>
        <patternFill>
          <bgColor theme="5"/>
        </patternFill>
      </fill>
    </dxf>
    <dxf>
      <fill>
        <patternFill>
          <bgColor theme="5"/>
        </patternFill>
      </fill>
    </dxf>
    <dxf>
      <fill>
        <patternFill>
          <bgColor theme="5"/>
        </patternFill>
      </fill>
    </dxf>
    <dxf>
      <fill>
        <patternFill>
          <bgColor theme="5" tint="-0.24994659260841701"/>
        </patternFill>
      </fill>
    </dxf>
    <dxf>
      <font>
        <color theme="0"/>
      </font>
      <fill>
        <patternFill>
          <bgColor theme="5"/>
        </patternFill>
      </fill>
    </dxf>
    <dxf>
      <fill>
        <patternFill>
          <bgColor theme="5"/>
        </patternFill>
      </fill>
    </dxf>
    <dxf>
      <fill>
        <patternFill>
          <bgColor theme="5"/>
        </patternFill>
      </fill>
    </dxf>
    <dxf>
      <fill>
        <patternFill>
          <bgColor theme="5" tint="-0.24994659260841701"/>
        </patternFill>
      </fill>
    </dxf>
    <dxf>
      <font>
        <color rgb="FF9C5700"/>
      </font>
      <fill>
        <patternFill>
          <bgColor rgb="FFFFEB9C"/>
        </patternFill>
      </fill>
    </dxf>
    <dxf>
      <font>
        <color rgb="FF9C0006"/>
      </font>
      <fill>
        <patternFill>
          <bgColor rgb="FFFFC7CE"/>
        </patternFill>
      </fill>
    </dxf>
    <dxf>
      <font>
        <color theme="0"/>
      </font>
      <fill>
        <patternFill>
          <bgColor theme="5"/>
        </patternFill>
      </fill>
    </dxf>
    <dxf>
      <fill>
        <patternFill>
          <bgColor theme="5"/>
        </patternFill>
      </fill>
    </dxf>
    <dxf>
      <fill>
        <patternFill>
          <bgColor theme="5"/>
        </patternFill>
      </fill>
    </dxf>
    <dxf>
      <fill>
        <patternFill>
          <bgColor theme="5" tint="-0.24994659260841701"/>
        </patternFill>
      </fill>
    </dxf>
    <dxf>
      <font>
        <color rgb="FF9C5700"/>
      </font>
      <fill>
        <patternFill>
          <bgColor rgb="FFFFEB9C"/>
        </patternFill>
      </fill>
    </dxf>
    <dxf>
      <font>
        <color rgb="FF9C0006"/>
      </font>
      <fill>
        <patternFill>
          <bgColor rgb="FFFFC7CE"/>
        </patternFill>
      </fill>
    </dxf>
    <dxf>
      <fill>
        <patternFill>
          <bgColor theme="5"/>
        </patternFill>
      </fill>
    </dxf>
    <dxf>
      <font>
        <color theme="0"/>
      </font>
      <fill>
        <patternFill>
          <bgColor theme="5"/>
        </patternFill>
      </fill>
    </dxf>
    <dxf>
      <fill>
        <patternFill>
          <bgColor theme="5" tint="-0.24994659260841701"/>
        </patternFill>
      </fill>
    </dxf>
    <dxf>
      <font>
        <color rgb="FF9C5700"/>
      </font>
      <fill>
        <patternFill>
          <bgColor rgb="FFFFEB9C"/>
        </patternFill>
      </fill>
    </dxf>
    <dxf>
      <font>
        <color rgb="FF9C0006"/>
      </font>
      <fill>
        <patternFill>
          <bgColor rgb="FFFFC7CE"/>
        </patternFill>
      </fill>
    </dxf>
    <dxf>
      <fill>
        <patternFill>
          <bgColor theme="5"/>
        </patternFill>
      </fill>
    </dxf>
    <dxf>
      <font>
        <color rgb="FF9C5700"/>
      </font>
      <fill>
        <patternFill>
          <bgColor rgb="FFFFEB9C"/>
        </patternFill>
      </fill>
    </dxf>
    <dxf>
      <font>
        <color rgb="FF9C0006"/>
      </font>
    </dxf>
    <dxf>
      <font>
        <color theme="0"/>
      </font>
    </dxf>
    <dxf>
      <fill>
        <patternFill patternType="solid">
          <bgColor rgb="FFC00000"/>
        </patternFill>
      </fill>
    </dxf>
    <dxf>
      <font>
        <color theme="0"/>
      </font>
    </dxf>
    <dxf>
      <font>
        <color theme="0"/>
      </font>
    </dxf>
    <dxf>
      <fill>
        <patternFill patternType="solid">
          <bgColor rgb="FFC00000"/>
        </patternFill>
      </fill>
    </dxf>
    <dxf>
      <fill>
        <patternFill patternType="solid">
          <bgColor rgb="FFC00000"/>
        </patternFill>
      </fill>
    </dxf>
    <dxf>
      <fill>
        <patternFill patternType="solid">
          <bgColor theme="5" tint="0.39997558519241921"/>
        </patternFill>
      </fill>
    </dxf>
    <dxf>
      <fill>
        <patternFill>
          <bgColor theme="5" tint="0.39997558519241921"/>
        </patternFill>
      </fill>
    </dxf>
    <dxf>
      <fill>
        <patternFill>
          <bgColor theme="5" tint="0.39997558519241921"/>
        </patternFill>
      </fill>
    </dxf>
    <dxf>
      <fill>
        <patternFill patternType="solid">
          <bgColor theme="3" tint="-0.249977111117893"/>
        </patternFill>
      </fill>
    </dxf>
    <dxf>
      <fill>
        <patternFill patternType="solid">
          <bgColor theme="3" tint="-0.249977111117893"/>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alignment horizontal="general"/>
    </dxf>
    <dxf>
      <alignment horizontal="general"/>
    </dxf>
    <dxf>
      <alignment horizontal="genera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alignment horizontal="center"/>
    </dxf>
    <dxf>
      <alignment horizontal="center"/>
    </dxf>
    <dxf>
      <alignment horizontal="center"/>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ont>
        <color auto="1"/>
      </font>
    </dxf>
    <dxf>
      <font>
        <color auto="1"/>
      </font>
    </dxf>
    <dxf>
      <font>
        <strike val="0"/>
        <outline val="0"/>
        <shadow val="0"/>
        <u val="none"/>
        <vertAlign val="baseline"/>
        <sz val="11"/>
        <color theme="5" tint="-0.499984740745262"/>
        <name val="Calibri"/>
        <family val="2"/>
        <scheme val="minor"/>
      </font>
      <numFmt numFmtId="0" formatCode="General"/>
      <fill>
        <patternFill patternType="solid">
          <fgColor indexed="64"/>
          <bgColor theme="5" tint="0.79998168889431442"/>
        </patternFill>
      </fill>
      <alignment horizontal="center"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1"/>
        <color theme="5" tint="-0.499984740745262"/>
        <name val="Calibri"/>
        <family val="2"/>
        <scheme val="minor"/>
      </font>
      <alignment horizontal="center"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1"/>
        <color theme="5" tint="-0.499984740745262"/>
        <name val="Calibri"/>
        <family val="2"/>
        <scheme val="minor"/>
      </font>
      <alignment horizontal="center"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1"/>
        <color theme="5" tint="-0.499984740745262"/>
        <name val="Calibri"/>
        <family val="2"/>
        <scheme val="minor"/>
      </font>
      <alignment horizontal="center"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1"/>
        <color theme="5" tint="-0.499984740745262"/>
        <name val="Calibri"/>
        <family val="2"/>
        <scheme val="minor"/>
      </font>
      <alignment horizontal="center"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1"/>
        <color theme="5" tint="-0.499984740745262"/>
        <name val="Calibri"/>
        <family val="2"/>
        <scheme val="minor"/>
      </font>
      <numFmt numFmtId="164" formatCode="[$-F800]dddd\,\ mmmm\ dd\,\ yyyy"/>
      <alignment horizontal="center"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1"/>
        <color theme="5" tint="-0.499984740745262"/>
        <name val="Calibri"/>
        <family val="2"/>
        <scheme val="minor"/>
      </font>
      <alignment horizontal="center"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1"/>
        <color theme="5" tint="-0.499984740745262"/>
        <name val="Calibri"/>
        <family val="2"/>
        <scheme val="minor"/>
      </font>
      <alignment horizontal="center"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1"/>
        <color theme="5" tint="-0.499984740745262"/>
        <name val="Calibri"/>
        <family val="2"/>
        <scheme val="minor"/>
      </font>
      <alignment horizontal="center"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1"/>
        <color theme="5" tint="-0.499984740745262"/>
        <name val="Calibri"/>
        <family val="2"/>
        <scheme val="minor"/>
      </font>
      <alignment horizontal="center"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1"/>
        <color theme="5" tint="-0.499984740745262"/>
        <name val="Calibri"/>
        <family val="2"/>
        <scheme val="minor"/>
      </font>
      <alignment horizontal="center"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1"/>
        <color theme="5" tint="-0.499984740745262"/>
        <name val="Calibri"/>
        <family val="2"/>
        <scheme val="minor"/>
      </font>
      <alignment horizontal="center"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1"/>
        <color theme="5" tint="-0.499984740745262"/>
        <name val="Calibri"/>
        <family val="2"/>
        <scheme val="minor"/>
      </font>
      <alignment horizontal="center" vertical="top" textRotation="0" wrapText="1" indent="0" justifyLastLine="0" shrinkToFit="0" readingOrder="0"/>
      <border diagonalUp="0" diagonalDown="0" outline="0">
        <left style="thin">
          <color auto="1"/>
        </left>
        <right style="thin">
          <color auto="1"/>
        </right>
        <top style="thin">
          <color auto="1"/>
        </top>
        <bottom style="thin">
          <color auto="1"/>
        </bottom>
      </border>
    </dxf>
    <dxf>
      <font>
        <strike val="0"/>
        <outline val="0"/>
        <shadow val="0"/>
        <u val="none"/>
        <vertAlign val="baseline"/>
        <sz val="11"/>
        <color theme="5" tint="-0.499984740745262"/>
        <name val="Calibri"/>
        <family val="2"/>
        <scheme val="minor"/>
      </font>
      <alignment horizontal="center" vertical="top" textRotation="0" wrapText="1"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left style="thin">
          <color auto="1"/>
        </left>
        <right style="thin">
          <color auto="1"/>
        </right>
        <top style="thin">
          <color auto="1"/>
        </top>
        <bottom style="thin">
          <color auto="1"/>
        </bottom>
      </border>
    </dxf>
    <dxf>
      <font>
        <strike val="0"/>
        <outline val="0"/>
        <shadow val="0"/>
        <u val="none"/>
        <vertAlign val="baseline"/>
        <sz val="11"/>
        <color theme="5" tint="-0.499984740745262"/>
        <name val="Calibri"/>
        <family val="2"/>
        <scheme val="minor"/>
      </font>
      <alignment horizontal="center"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1"/>
        <color theme="5" tint="-0.499984740745262"/>
        <name val="Calibri"/>
        <family val="2"/>
        <scheme val="minor"/>
      </font>
      <alignment horizontal="center" vertical="center" textRotation="0" wrapText="1" indent="0" justifyLastLine="0" shrinkToFit="0" readingOrder="0"/>
      <border diagonalUp="0" diagonalDown="0" outline="0">
        <left style="thin">
          <color auto="1"/>
        </left>
        <right style="thin">
          <color auto="1"/>
        </right>
        <top/>
        <bottom/>
      </border>
    </dxf>
  </dxfs>
  <tableStyles count="1" defaultTableStyle="TableStyleMedium9" defaultPivotStyle="PivotStyleLight16">
    <tableStyle name="Slicer Style 1" pivot="0" table="0" count="0" xr9:uid="{E65784C2-0738-4F0E-8FF7-A355EF29F9D3}"/>
  </tableStyles>
  <colors>
    <mruColors>
      <color rgb="FFFF3300"/>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3.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10/relationships/person" Target="persons/person.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sheetMetadata" Target="metadata.xml"/><Relationship Id="rId10" Type="http://schemas.openxmlformats.org/officeDocument/2006/relationships/worksheet" Target="worksheets/sheet10.xml"/><Relationship Id="rId19"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[HM_Brand_Sales_ PROJECT (pragati).xlsx]Bar Chart!PivotTable3</c:name>
    <c:fmtId val="7"/>
  </c:pivotSource>
  <c:chart>
    <c:title>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'Bar Chart'!$B$3</c:f>
              <c:strCache>
                <c:ptCount val="1"/>
                <c:pt idx="0">
                  <c:v>Total</c:v>
                </c:pt>
              </c:strCache>
            </c:strRef>
          </c:tx>
          <c:spPr>
            <a:solidFill>
              <a:schemeClr val="accent2"/>
            </a:solidFill>
            <a:ln>
              <a:noFill/>
            </a:ln>
            <a:effectLst/>
            <a:sp3d/>
          </c:spPr>
          <c:invertIfNegative val="0"/>
          <c:cat>
            <c:strRef>
              <c:f>'Bar Chart'!$A$4:$A$18</c:f>
              <c:strCache>
                <c:ptCount val="14"/>
                <c:pt idx="0">
                  <c:v>Bags</c:v>
                </c:pt>
                <c:pt idx="1">
                  <c:v>Belts</c:v>
                </c:pt>
                <c:pt idx="2">
                  <c:v>Dresses</c:v>
                </c:pt>
                <c:pt idx="3">
                  <c:v>Hats</c:v>
                </c:pt>
                <c:pt idx="4">
                  <c:v>Jackets</c:v>
                </c:pt>
                <c:pt idx="5">
                  <c:v>Pants</c:v>
                </c:pt>
                <c:pt idx="6">
                  <c:v>Scarves</c:v>
                </c:pt>
                <c:pt idx="7">
                  <c:v>Shirts</c:v>
                </c:pt>
                <c:pt idx="8">
                  <c:v>Shoes</c:v>
                </c:pt>
                <c:pt idx="9">
                  <c:v>Shorts</c:v>
                </c:pt>
                <c:pt idx="10">
                  <c:v>Skirts</c:v>
                </c:pt>
                <c:pt idx="11">
                  <c:v>Sweaters</c:v>
                </c:pt>
                <c:pt idx="12">
                  <c:v>Tops</c:v>
                </c:pt>
                <c:pt idx="13">
                  <c:v>T-Shirts</c:v>
                </c:pt>
              </c:strCache>
            </c:strRef>
          </c:cat>
          <c:val>
            <c:numRef>
              <c:f>'Bar Chart'!$B$4:$B$18</c:f>
              <c:numCache>
                <c:formatCode>General</c:formatCode>
                <c:ptCount val="14"/>
                <c:pt idx="0">
                  <c:v>2110621.9400000009</c:v>
                </c:pt>
                <c:pt idx="1">
                  <c:v>2237442.6199999996</c:v>
                </c:pt>
                <c:pt idx="2">
                  <c:v>2189499.3299999991</c:v>
                </c:pt>
                <c:pt idx="3">
                  <c:v>2297269.85</c:v>
                </c:pt>
                <c:pt idx="4">
                  <c:v>2261539.1799999997</c:v>
                </c:pt>
                <c:pt idx="5">
                  <c:v>1991407.379999999</c:v>
                </c:pt>
                <c:pt idx="6">
                  <c:v>2264170.2799999998</c:v>
                </c:pt>
                <c:pt idx="7">
                  <c:v>2095987.3800000013</c:v>
                </c:pt>
                <c:pt idx="8">
                  <c:v>6742361.4099999974</c:v>
                </c:pt>
                <c:pt idx="9">
                  <c:v>2072722.4799999993</c:v>
                </c:pt>
                <c:pt idx="10">
                  <c:v>2398045.1300000027</c:v>
                </c:pt>
                <c:pt idx="11">
                  <c:v>2338696.8099999982</c:v>
                </c:pt>
                <c:pt idx="12">
                  <c:v>1884703.4099999995</c:v>
                </c:pt>
                <c:pt idx="13">
                  <c:v>2208207.5299999984</c:v>
                </c:pt>
              </c:numCache>
            </c:numRef>
          </c:val>
          <c:extLst>
            <c:ext xmlns:c16="http://schemas.microsoft.com/office/drawing/2014/chart" uri="{C3380CC4-5D6E-409C-BE32-E72D297353CC}">
              <c16:uniqueId val="{00000000-52C3-41A5-AB92-FD4ABDF89D2D}"/>
            </c:ext>
          </c:extLst>
        </c:ser>
        <c:dLbls>
          <c:showLegendKey val="0"/>
          <c:showVal val="0"/>
          <c:showCatName val="0"/>
          <c:showSerName val="0"/>
          <c:showPercent val="0"/>
          <c:showBubbleSize val="0"/>
        </c:dLbls>
        <c:gapWidth val="150"/>
        <c:shape val="box"/>
        <c:axId val="49766592"/>
        <c:axId val="1074196304"/>
        <c:axId val="0"/>
      </c:bar3DChart>
      <c:catAx>
        <c:axId val="497665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074196304"/>
        <c:crosses val="autoZero"/>
        <c:auto val="1"/>
        <c:lblAlgn val="ctr"/>
        <c:lblOffset val="100"/>
        <c:noMultiLvlLbl val="0"/>
      </c:catAx>
      <c:valAx>
        <c:axId val="1074196304"/>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0,,&quot;L&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66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[HM_Brand_Sales_ PROJECT (pragati).xlsx]Line Chart!PivotTable4</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Chart'!$B$3</c:f>
              <c:strCache>
                <c:ptCount val="1"/>
                <c:pt idx="0">
                  <c:v>Total</c:v>
                </c:pt>
              </c:strCache>
            </c:strRef>
          </c:tx>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'Line Chart'!$A$4:$A$9</c:f>
              <c:strCache>
                <c:ptCount val="5"/>
                <c:pt idx="0">
                  <c:v>Chicago</c:v>
                </c:pt>
                <c:pt idx="1">
                  <c:v>Houston</c:v>
                </c:pt>
                <c:pt idx="2">
                  <c:v>Los Angeles</c:v>
                </c:pt>
                <c:pt idx="3">
                  <c:v>New York</c:v>
                </c:pt>
                <c:pt idx="4">
                  <c:v>Phoenix</c:v>
                </c:pt>
              </c:strCache>
            </c:strRef>
          </c:cat>
          <c:val>
            <c:numRef>
              <c:f>'Line Chart'!$B$4:$B$9</c:f>
              <c:numCache>
                <c:formatCode>General</c:formatCode>
                <c:ptCount val="5"/>
                <c:pt idx="0">
                  <c:v>828</c:v>
                </c:pt>
                <c:pt idx="1">
                  <c:v>782</c:v>
                </c:pt>
                <c:pt idx="2">
                  <c:v>778</c:v>
                </c:pt>
                <c:pt idx="3">
                  <c:v>819</c:v>
                </c:pt>
                <c:pt idx="4">
                  <c:v>793</c:v>
                </c:pt>
              </c:numCache>
            </c:numRef>
          </c:val>
          <c:smooth val="0"/>
          <c:extLst>
            <c:ext xmlns:c16="http://schemas.microsoft.com/office/drawing/2014/chart" uri="{C3380CC4-5D6E-409C-BE32-E72D297353CC}">
              <c16:uniqueId val="{00000000-A264-487F-9EF4-7F9281B595E5}"/>
            </c:ext>
          </c:extLst>
        </c:ser>
        <c:dLbls>
          <c:dLblPos val="t"/>
          <c:showLegendKey val="0"/>
          <c:showVal val="1"/>
          <c:showCatName val="0"/>
          <c:showSerName val="0"/>
          <c:showPercent val="0"/>
          <c:showBubbleSize val="0"/>
        </c:dLbls>
        <c:marker val="1"/>
        <c:smooth val="0"/>
        <c:axId val="59560128"/>
        <c:axId val="59563488"/>
      </c:lineChart>
      <c:catAx>
        <c:axId val="59560128"/>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63488"/>
        <c:crosses val="autoZero"/>
        <c:auto val="1"/>
        <c:lblAlgn val="ctr"/>
        <c:lblOffset val="100"/>
        <c:noMultiLvlLbl val="0"/>
      </c:catAx>
      <c:valAx>
        <c:axId val="59563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60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[HM_Brand_Sales_ PROJECT (pragati).xlsx]store location wise revenue &amp; q!PivotTable2</c:name>
    <c:fmtId val="6"/>
  </c:pivotSource>
  <c:chart>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'store location wise revenue &amp; q'!$B$2</c:f>
              <c:strCache>
                <c:ptCount val="1"/>
                <c:pt idx="0">
                  <c:v>Sum of Revenue</c:v>
                </c:pt>
              </c:strCache>
            </c:strRef>
          </c:tx>
          <c:spPr>
            <a:solidFill>
              <a:schemeClr val="accent2"/>
            </a:solidFill>
            <a:ln>
              <a:noFill/>
            </a:ln>
            <a:effectLst/>
            <a:sp3d/>
          </c:spPr>
          <c:invertIfNegative val="0"/>
          <c:cat>
            <c:strRef>
              <c:f>'store location wise revenue &amp; q'!$A$3:$A$8</c:f>
              <c:strCache>
                <c:ptCount val="5"/>
                <c:pt idx="0">
                  <c:v>Chicago</c:v>
                </c:pt>
                <c:pt idx="1">
                  <c:v>Houston</c:v>
                </c:pt>
                <c:pt idx="2">
                  <c:v>Los Angeles</c:v>
                </c:pt>
                <c:pt idx="3">
                  <c:v>New York</c:v>
                </c:pt>
                <c:pt idx="4">
                  <c:v>Phoenix</c:v>
                </c:pt>
              </c:strCache>
            </c:strRef>
          </c:cat>
          <c:val>
            <c:numRef>
              <c:f>'store location wise revenue &amp; q'!$B$3:$B$8</c:f>
              <c:numCache>
                <c:formatCode>General</c:formatCode>
                <c:ptCount val="5"/>
                <c:pt idx="0">
                  <c:v>67816671.390000001</c:v>
                </c:pt>
                <c:pt idx="1">
                  <c:v>65585152.480000064</c:v>
                </c:pt>
                <c:pt idx="2">
                  <c:v>63812128.060000032</c:v>
                </c:pt>
                <c:pt idx="3">
                  <c:v>71029804.740000054</c:v>
                </c:pt>
                <c:pt idx="4">
                  <c:v>63215465.960000031</c:v>
                </c:pt>
              </c:numCache>
            </c:numRef>
          </c:val>
          <c:extLst>
            <c:ext xmlns:c16="http://schemas.microsoft.com/office/drawing/2014/chart" uri="{C3380CC4-5D6E-409C-BE32-E72D297353CC}">
              <c16:uniqueId val="{00000000-D0C2-4A67-AB34-B64102A032BA}"/>
            </c:ext>
          </c:extLst>
        </c:ser>
        <c:ser>
          <c:idx val="1"/>
          <c:order val="1"/>
          <c:tx>
            <c:strRef>
              <c:f>'store location wise revenue &amp; q'!$C$2</c:f>
              <c:strCache>
                <c:ptCount val="1"/>
                <c:pt idx="0">
                  <c:v>Sum of Quantity Sold</c:v>
                </c:pt>
              </c:strCache>
            </c:strRef>
          </c:tx>
          <c:spPr>
            <a:solidFill>
              <a:schemeClr val="accent4"/>
            </a:solidFill>
            <a:ln>
              <a:noFill/>
            </a:ln>
            <a:effectLst/>
            <a:sp3d/>
          </c:spPr>
          <c:invertIfNegative val="0"/>
          <c:cat>
            <c:strRef>
              <c:f>'store location wise revenue &amp; q'!$A$3:$A$8</c:f>
              <c:strCache>
                <c:ptCount val="5"/>
                <c:pt idx="0">
                  <c:v>Chicago</c:v>
                </c:pt>
                <c:pt idx="1">
                  <c:v>Houston</c:v>
                </c:pt>
                <c:pt idx="2">
                  <c:v>Los Angeles</c:v>
                </c:pt>
                <c:pt idx="3">
                  <c:v>New York</c:v>
                </c:pt>
                <c:pt idx="4">
                  <c:v>Phoenix</c:v>
                </c:pt>
              </c:strCache>
            </c:strRef>
          </c:cat>
          <c:val>
            <c:numRef>
              <c:f>'store location wise revenue &amp; q'!$C$3:$C$8</c:f>
              <c:numCache>
                <c:formatCode>General</c:formatCode>
                <c:ptCount val="5"/>
                <c:pt idx="0">
                  <c:v>8644</c:v>
                </c:pt>
                <c:pt idx="1">
                  <c:v>8203</c:v>
                </c:pt>
                <c:pt idx="2">
                  <c:v>8186</c:v>
                </c:pt>
                <c:pt idx="3">
                  <c:v>8920</c:v>
                </c:pt>
                <c:pt idx="4">
                  <c:v>8008</c:v>
                </c:pt>
              </c:numCache>
            </c:numRef>
          </c:val>
          <c:extLst>
            <c:ext xmlns:c16="http://schemas.microsoft.com/office/drawing/2014/chart" uri="{C3380CC4-5D6E-409C-BE32-E72D297353CC}">
              <c16:uniqueId val="{00000001-D0C2-4A67-AB34-B64102A032BA}"/>
            </c:ext>
          </c:extLst>
        </c:ser>
        <c:dLbls>
          <c:showLegendKey val="0"/>
          <c:showVal val="0"/>
          <c:showCatName val="0"/>
          <c:showSerName val="0"/>
          <c:showPercent val="0"/>
          <c:showBubbleSize val="0"/>
        </c:dLbls>
        <c:gapWidth val="150"/>
        <c:shape val="box"/>
        <c:axId val="1525517360"/>
        <c:axId val="1525517840"/>
        <c:axId val="0"/>
      </c:bar3DChart>
      <c:catAx>
        <c:axId val="15255173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517840"/>
        <c:crosses val="autoZero"/>
        <c:auto val="1"/>
        <c:lblAlgn val="ctr"/>
        <c:lblOffset val="100"/>
        <c:noMultiLvlLbl val="0"/>
      </c:catAx>
      <c:valAx>
        <c:axId val="1525517840"/>
        <c:scaling>
          <c:orientation val="minMax"/>
        </c:scaling>
        <c:delete val="0"/>
        <c:axPos val="l"/>
        <c:majorGridlines>
          <c:spPr>
            <a:ln w="9525" cap="flat" cmpd="sng" algn="ctr">
              <a:solidFill>
                <a:schemeClr val="tx1">
                  <a:lumMod val="15000"/>
                  <a:lumOff val="85000"/>
                </a:schemeClr>
              </a:solidFill>
              <a:round/>
            </a:ln>
            <a:effectLst/>
          </c:spPr>
        </c:majorGridlines>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517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[HM_Brand_Sales_ PROJECT (pragati).xlsx]Revenue comparison of discount!PivotTable1</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hade val="76000"/>
            </a:schemeClr>
          </a:solidFill>
          <a:ln>
            <a:noFill/>
          </a:ln>
          <a:effectLst>
            <a:outerShdw blurRad="317500" algn="ctr" rotWithShape="0">
              <a:prstClr val="black">
                <a:alpha val="25000"/>
              </a:prstClr>
            </a:outerShdw>
          </a:effectLst>
        </c:spPr>
      </c:pivotFmt>
      <c:pivotFmt>
        <c:idx val="2"/>
        <c:spPr>
          <a:solidFill>
            <a:schemeClr val="accent2">
              <a:tint val="77000"/>
            </a:schemeClr>
          </a:solidFill>
          <a:ln>
            <a:noFill/>
          </a:ln>
          <a:effectLst>
            <a:outerShdw blurRad="317500" algn="ctr" rotWithShape="0">
              <a:prstClr val="black">
                <a:alpha val="25000"/>
              </a:prstClr>
            </a:outerShdw>
          </a:effectLst>
        </c:spPr>
      </c:pivotFmt>
    </c:pivotFmts>
    <c:plotArea>
      <c:layout/>
      <c:pieChart>
        <c:varyColors val="1"/>
        <c:ser>
          <c:idx val="0"/>
          <c:order val="0"/>
          <c:tx>
            <c:strRef>
              <c:f>'Revenue comparison of discount'!$B$2</c:f>
              <c:strCache>
                <c:ptCount val="1"/>
                <c:pt idx="0">
                  <c:v>Total</c:v>
                </c:pt>
              </c:strCache>
            </c:strRef>
          </c:tx>
          <c:dPt>
            <c:idx val="0"/>
            <c:bubble3D val="0"/>
            <c:spPr>
              <a:solidFill>
                <a:schemeClr val="accent2">
                  <a:shade val="76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344B-46E4-8DFE-BD8CE969565B}"/>
              </c:ext>
            </c:extLst>
          </c:dPt>
          <c:dPt>
            <c:idx val="1"/>
            <c:bubble3D val="0"/>
            <c:spPr>
              <a:solidFill>
                <a:schemeClr val="accent2">
                  <a:tint val="77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344B-46E4-8DFE-BD8CE969565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'Revenue comparison of discount'!$A$3:$A$5</c:f>
              <c:strCache>
                <c:ptCount val="2"/>
                <c:pt idx="0">
                  <c:v>No</c:v>
                </c:pt>
                <c:pt idx="1">
                  <c:v>Yes</c:v>
                </c:pt>
              </c:strCache>
            </c:strRef>
          </c:cat>
          <c:val>
            <c:numRef>
              <c:f>'Revenue comparison of discount'!$B$3:$B$5</c:f>
              <c:numCache>
                <c:formatCode>General</c:formatCode>
                <c:ptCount val="2"/>
                <c:pt idx="0">
                  <c:v>186822804.27999994</c:v>
                </c:pt>
                <c:pt idx="1">
                  <c:v>144636418.34999967</c:v>
                </c:pt>
              </c:numCache>
            </c:numRef>
          </c:val>
          <c:extLst>
            <c:ext xmlns:c16="http://schemas.microsoft.com/office/drawing/2014/chart" uri="{C3380CC4-5D6E-409C-BE32-E72D297353CC}">
              <c16:uniqueId val="{00000000-5017-4437-B22F-3B1C55736E5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[HM_Brand_Sales_ PROJECT (pragati).xlsx]Slicer!PivotTable1</c:name>
    <c:fmtId val="1"/>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doughnutChart>
        <c:varyColors val="1"/>
        <c:ser>
          <c:idx val="0"/>
          <c:order val="0"/>
          <c:tx>
            <c:strRef>
              <c:f>Slicer!$B$1</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6F80-473C-B8AE-FB69A000DFF7}"/>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6F80-473C-B8AE-FB69A000DFF7}"/>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6F80-473C-B8AE-FB69A000DFF7}"/>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6F80-473C-B8AE-FB69A000DFF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Slicer!$A$2:$A$6</c:f>
              <c:strCache>
                <c:ptCount val="4"/>
                <c:pt idx="0">
                  <c:v>Accessories</c:v>
                </c:pt>
                <c:pt idx="1">
                  <c:v>Kids</c:v>
                </c:pt>
                <c:pt idx="2">
                  <c:v>Men</c:v>
                </c:pt>
                <c:pt idx="3">
                  <c:v>Women</c:v>
                </c:pt>
              </c:strCache>
            </c:strRef>
          </c:cat>
          <c:val>
            <c:numRef>
              <c:f>Slicer!$B$2:$B$6</c:f>
              <c:numCache>
                <c:formatCode>0.00%</c:formatCode>
                <c:ptCount val="4"/>
                <c:pt idx="0">
                  <c:v>0.25211779894651976</c:v>
                </c:pt>
                <c:pt idx="1">
                  <c:v>0.25122240799120021</c:v>
                </c:pt>
                <c:pt idx="2">
                  <c:v>0.25009133314276116</c:v>
                </c:pt>
                <c:pt idx="3">
                  <c:v>0.24656845991951881</c:v>
                </c:pt>
              </c:numCache>
            </c:numRef>
          </c:val>
          <c:extLst>
            <c:ext xmlns:c16="http://schemas.microsoft.com/office/drawing/2014/chart" uri="{C3380CC4-5D6E-409C-BE32-E72D297353CC}">
              <c16:uniqueId val="{00000008-6F80-473C-B8AE-FB69A000DFF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[HM_Brand_Sales_ PROJECT (pragati).xlsx]Bar Chart!PivotTable3</c:name>
    <c:fmtId val="3"/>
  </c:pivotSource>
  <c:chart>
    <c:title>
      <c:layout>
        <c:manualLayout>
          <c:xMode val="edge"/>
          <c:yMode val="edge"/>
          <c:x val="0.62588512272875763"/>
          <c:y val="0.20171774302860029"/>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051703214517541"/>
          <c:y val="0.49178712735534924"/>
          <c:w val="0.36791776027996498"/>
          <c:h val="0.31585576056724252"/>
        </c:manualLayout>
      </c:layout>
      <c:bar3DChart>
        <c:barDir val="bar"/>
        <c:grouping val="stacked"/>
        <c:varyColors val="0"/>
        <c:ser>
          <c:idx val="0"/>
          <c:order val="0"/>
          <c:tx>
            <c:strRef>
              <c:f>'Bar Chart'!$B$3</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'Bar Chart'!$A$4:$A$18</c:f>
              <c:strCache>
                <c:ptCount val="14"/>
                <c:pt idx="0">
                  <c:v>Bags</c:v>
                </c:pt>
                <c:pt idx="1">
                  <c:v>Belts</c:v>
                </c:pt>
                <c:pt idx="2">
                  <c:v>Dresses</c:v>
                </c:pt>
                <c:pt idx="3">
                  <c:v>Hats</c:v>
                </c:pt>
                <c:pt idx="4">
                  <c:v>Jackets</c:v>
                </c:pt>
                <c:pt idx="5">
                  <c:v>Pants</c:v>
                </c:pt>
                <c:pt idx="6">
                  <c:v>Scarves</c:v>
                </c:pt>
                <c:pt idx="7">
                  <c:v>Shirts</c:v>
                </c:pt>
                <c:pt idx="8">
                  <c:v>Shoes</c:v>
                </c:pt>
                <c:pt idx="9">
                  <c:v>Shorts</c:v>
                </c:pt>
                <c:pt idx="10">
                  <c:v>Skirts</c:v>
                </c:pt>
                <c:pt idx="11">
                  <c:v>Sweaters</c:v>
                </c:pt>
                <c:pt idx="12">
                  <c:v>Tops</c:v>
                </c:pt>
                <c:pt idx="13">
                  <c:v>T-Shirts</c:v>
                </c:pt>
              </c:strCache>
            </c:strRef>
          </c:cat>
          <c:val>
            <c:numRef>
              <c:f>'Bar Chart'!$B$4:$B$18</c:f>
              <c:numCache>
                <c:formatCode>General</c:formatCode>
                <c:ptCount val="14"/>
                <c:pt idx="0">
                  <c:v>2110621.9400000009</c:v>
                </c:pt>
                <c:pt idx="1">
                  <c:v>2237442.6199999996</c:v>
                </c:pt>
                <c:pt idx="2">
                  <c:v>2189499.3299999991</c:v>
                </c:pt>
                <c:pt idx="3">
                  <c:v>2297269.85</c:v>
                </c:pt>
                <c:pt idx="4">
                  <c:v>2261539.1799999997</c:v>
                </c:pt>
                <c:pt idx="5">
                  <c:v>1991407.379999999</c:v>
                </c:pt>
                <c:pt idx="6">
                  <c:v>2264170.2799999998</c:v>
                </c:pt>
                <c:pt idx="7">
                  <c:v>2095987.3800000013</c:v>
                </c:pt>
                <c:pt idx="8">
                  <c:v>6742361.4099999974</c:v>
                </c:pt>
                <c:pt idx="9">
                  <c:v>2072722.4799999993</c:v>
                </c:pt>
                <c:pt idx="10">
                  <c:v>2398045.1300000027</c:v>
                </c:pt>
                <c:pt idx="11">
                  <c:v>2338696.8099999982</c:v>
                </c:pt>
                <c:pt idx="12">
                  <c:v>1884703.4099999995</c:v>
                </c:pt>
                <c:pt idx="13">
                  <c:v>2208207.5299999984</c:v>
                </c:pt>
              </c:numCache>
            </c:numRef>
          </c:val>
          <c:extLst>
            <c:ext xmlns:c16="http://schemas.microsoft.com/office/drawing/2014/chart" uri="{C3380CC4-5D6E-409C-BE32-E72D297353CC}">
              <c16:uniqueId val="{00000000-8843-4E14-BD1C-FF47A543A94C}"/>
            </c:ext>
          </c:extLst>
        </c:ser>
        <c:dLbls>
          <c:showLegendKey val="0"/>
          <c:showVal val="0"/>
          <c:showCatName val="0"/>
          <c:showSerName val="0"/>
          <c:showPercent val="0"/>
          <c:showBubbleSize val="0"/>
        </c:dLbls>
        <c:gapWidth val="150"/>
        <c:shape val="box"/>
        <c:axId val="49777632"/>
        <c:axId val="49772352"/>
        <c:axId val="0"/>
      </c:bar3DChart>
      <c:catAx>
        <c:axId val="497776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772352"/>
        <c:crosses val="autoZero"/>
        <c:auto val="1"/>
        <c:lblAlgn val="ctr"/>
        <c:lblOffset val="100"/>
        <c:noMultiLvlLbl val="0"/>
      </c:catAx>
      <c:valAx>
        <c:axId val="49772352"/>
        <c:scaling>
          <c:orientation val="minMax"/>
        </c:scaling>
        <c:delete val="0"/>
        <c:axPos val="b"/>
        <c:majorGridlines>
          <c:spPr>
            <a:ln w="9525" cap="flat" cmpd="sng" algn="ctr">
              <a:solidFill>
                <a:schemeClr val="dk1">
                  <a:lumMod val="50000"/>
                  <a:lumOff val="50000"/>
                </a:schemeClr>
              </a:solidFill>
              <a:round/>
            </a:ln>
            <a:effectLst/>
          </c:spPr>
        </c:majorGridlines>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777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[HM_Brand_Sales_ PROJECT (pragati).xlsx]Revenue comparison of discount!PivotTable1</c:name>
    <c:fmtId val="8"/>
  </c:pivotSource>
  <c:chart>
    <c:title>
      <c:layout>
        <c:manualLayout>
          <c:xMode val="edge"/>
          <c:yMode val="edge"/>
          <c:x val="0.76320845341018251"/>
          <c:y val="0.11035861449961241"/>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4"/>
      </c:pivotFmt>
      <c:pivotFmt>
        <c:idx val="5"/>
      </c:pivotFmt>
      <c:pivotFmt>
        <c:idx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2">
                  <a:shade val="76000"/>
                  <a:shade val="51000"/>
                  <a:satMod val="130000"/>
                </a:schemeClr>
              </a:gs>
              <a:gs pos="80000">
                <a:schemeClr val="accent2">
                  <a:shade val="76000"/>
                  <a:shade val="93000"/>
                  <a:satMod val="130000"/>
                </a:schemeClr>
              </a:gs>
              <a:gs pos="100000">
                <a:schemeClr val="accent2">
                  <a:shade val="76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
        <c:spPr>
          <a:gradFill rotWithShape="1">
            <a:gsLst>
              <a:gs pos="0">
                <a:schemeClr val="accent2">
                  <a:tint val="77000"/>
                  <a:shade val="51000"/>
                  <a:satMod val="130000"/>
                </a:schemeClr>
              </a:gs>
              <a:gs pos="80000">
                <a:schemeClr val="accent2">
                  <a:tint val="77000"/>
                  <a:shade val="93000"/>
                  <a:satMod val="130000"/>
                </a:schemeClr>
              </a:gs>
              <a:gs pos="100000">
                <a:schemeClr val="accent2">
                  <a:tint val="77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'Revenue comparison of discount'!$B$2</c:f>
              <c:strCache>
                <c:ptCount val="1"/>
                <c:pt idx="0">
                  <c:v>Total</c:v>
                </c:pt>
              </c:strCache>
            </c:strRef>
          </c:tx>
          <c:dPt>
            <c:idx val="0"/>
            <c:bubble3D val="0"/>
            <c:spPr>
              <a:gradFill rotWithShape="1">
                <a:gsLst>
                  <a:gs pos="0">
                    <a:schemeClr val="accent2">
                      <a:shade val="76000"/>
                      <a:shade val="51000"/>
                      <a:satMod val="130000"/>
                    </a:schemeClr>
                  </a:gs>
                  <a:gs pos="80000">
                    <a:schemeClr val="accent2">
                      <a:shade val="76000"/>
                      <a:shade val="93000"/>
                      <a:satMod val="130000"/>
                    </a:schemeClr>
                  </a:gs>
                  <a:gs pos="100000">
                    <a:schemeClr val="accent2">
                      <a:shade val="76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71D7-4F1B-AD50-F1F9618B772F}"/>
              </c:ext>
            </c:extLst>
          </c:dPt>
          <c:dPt>
            <c:idx val="1"/>
            <c:bubble3D val="0"/>
            <c:spPr>
              <a:gradFill rotWithShape="1">
                <a:gsLst>
                  <a:gs pos="0">
                    <a:schemeClr val="accent2">
                      <a:tint val="77000"/>
                      <a:shade val="51000"/>
                      <a:satMod val="130000"/>
                    </a:schemeClr>
                  </a:gs>
                  <a:gs pos="80000">
                    <a:schemeClr val="accent2">
                      <a:tint val="77000"/>
                      <a:shade val="93000"/>
                      <a:satMod val="130000"/>
                    </a:schemeClr>
                  </a:gs>
                  <a:gs pos="100000">
                    <a:schemeClr val="accent2">
                      <a:tint val="77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71D7-4F1B-AD50-F1F9618B772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'Revenue comparison of discount'!$A$3:$A$5</c:f>
              <c:strCache>
                <c:ptCount val="2"/>
                <c:pt idx="0">
                  <c:v>No</c:v>
                </c:pt>
                <c:pt idx="1">
                  <c:v>Yes</c:v>
                </c:pt>
              </c:strCache>
            </c:strRef>
          </c:cat>
          <c:val>
            <c:numRef>
              <c:f>'Revenue comparison of discount'!$B$3:$B$5</c:f>
              <c:numCache>
                <c:formatCode>General</c:formatCode>
                <c:ptCount val="2"/>
                <c:pt idx="0">
                  <c:v>186822804.27999994</c:v>
                </c:pt>
                <c:pt idx="1">
                  <c:v>144636418.34999967</c:v>
                </c:pt>
              </c:numCache>
            </c:numRef>
          </c:val>
          <c:extLst>
            <c:ext xmlns:c16="http://schemas.microsoft.com/office/drawing/2014/chart" uri="{C3380CC4-5D6E-409C-BE32-E72D297353CC}">
              <c16:uniqueId val="{00000004-71D7-4F1B-AD50-F1F9618B772F}"/>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[HM_Brand_Sales_ PROJECT (pragati).xlsx]store location wise revenue &amp; q!PivotTable2</c:name>
    <c:fmtId val="16"/>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'store location wise revenue &amp; q'!$B$2</c:f>
              <c:strCache>
                <c:ptCount val="1"/>
                <c:pt idx="0">
                  <c:v>Sum of Revenue</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'store location wise revenue &amp; q'!$A$3:$A$8</c:f>
              <c:strCache>
                <c:ptCount val="5"/>
                <c:pt idx="0">
                  <c:v>Chicago</c:v>
                </c:pt>
                <c:pt idx="1">
                  <c:v>Houston</c:v>
                </c:pt>
                <c:pt idx="2">
                  <c:v>Los Angeles</c:v>
                </c:pt>
                <c:pt idx="3">
                  <c:v>New York</c:v>
                </c:pt>
                <c:pt idx="4">
                  <c:v>Phoenix</c:v>
                </c:pt>
              </c:strCache>
            </c:strRef>
          </c:cat>
          <c:val>
            <c:numRef>
              <c:f>'store location wise revenue &amp; q'!$B$3:$B$8</c:f>
              <c:numCache>
                <c:formatCode>General</c:formatCode>
                <c:ptCount val="5"/>
                <c:pt idx="0">
                  <c:v>67816671.390000001</c:v>
                </c:pt>
                <c:pt idx="1">
                  <c:v>65585152.480000064</c:v>
                </c:pt>
                <c:pt idx="2">
                  <c:v>63812128.060000032</c:v>
                </c:pt>
                <c:pt idx="3">
                  <c:v>71029804.740000054</c:v>
                </c:pt>
                <c:pt idx="4">
                  <c:v>63215465.960000031</c:v>
                </c:pt>
              </c:numCache>
            </c:numRef>
          </c:val>
          <c:extLst>
            <c:ext xmlns:c16="http://schemas.microsoft.com/office/drawing/2014/chart" uri="{C3380CC4-5D6E-409C-BE32-E72D297353CC}">
              <c16:uniqueId val="{00000000-425D-4969-8310-CE089B20E0A1}"/>
            </c:ext>
          </c:extLst>
        </c:ser>
        <c:ser>
          <c:idx val="1"/>
          <c:order val="1"/>
          <c:tx>
            <c:strRef>
              <c:f>'store location wise revenue &amp; q'!$C$2</c:f>
              <c:strCache>
                <c:ptCount val="1"/>
                <c:pt idx="0">
                  <c:v>Sum of Quantity Sold</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'store location wise revenue &amp; q'!$A$3:$A$8</c:f>
              <c:strCache>
                <c:ptCount val="5"/>
                <c:pt idx="0">
                  <c:v>Chicago</c:v>
                </c:pt>
                <c:pt idx="1">
                  <c:v>Houston</c:v>
                </c:pt>
                <c:pt idx="2">
                  <c:v>Los Angeles</c:v>
                </c:pt>
                <c:pt idx="3">
                  <c:v>New York</c:v>
                </c:pt>
                <c:pt idx="4">
                  <c:v>Phoenix</c:v>
                </c:pt>
              </c:strCache>
            </c:strRef>
          </c:cat>
          <c:val>
            <c:numRef>
              <c:f>'store location wise revenue &amp; q'!$C$3:$C$8</c:f>
              <c:numCache>
                <c:formatCode>General</c:formatCode>
                <c:ptCount val="5"/>
                <c:pt idx="0">
                  <c:v>8644</c:v>
                </c:pt>
                <c:pt idx="1">
                  <c:v>8203</c:v>
                </c:pt>
                <c:pt idx="2">
                  <c:v>8186</c:v>
                </c:pt>
                <c:pt idx="3">
                  <c:v>8920</c:v>
                </c:pt>
                <c:pt idx="4">
                  <c:v>8008</c:v>
                </c:pt>
              </c:numCache>
            </c:numRef>
          </c:val>
          <c:extLst>
            <c:ext xmlns:c16="http://schemas.microsoft.com/office/drawing/2014/chart" uri="{C3380CC4-5D6E-409C-BE32-E72D297353CC}">
              <c16:uniqueId val="{00000001-425D-4969-8310-CE089B20E0A1}"/>
            </c:ext>
          </c:extLst>
        </c:ser>
        <c:dLbls>
          <c:showLegendKey val="0"/>
          <c:showVal val="0"/>
          <c:showCatName val="0"/>
          <c:showSerName val="0"/>
          <c:showPercent val="0"/>
          <c:showBubbleSize val="0"/>
        </c:dLbls>
        <c:gapWidth val="150"/>
        <c:shape val="box"/>
        <c:axId val="1525517360"/>
        <c:axId val="1525517840"/>
        <c:axId val="0"/>
      </c:bar3DChart>
      <c:catAx>
        <c:axId val="15255173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25517840"/>
        <c:crosses val="autoZero"/>
        <c:auto val="1"/>
        <c:lblAlgn val="ctr"/>
        <c:lblOffset val="100"/>
        <c:noMultiLvlLbl val="0"/>
      </c:catAx>
      <c:valAx>
        <c:axId val="1525517840"/>
        <c:scaling>
          <c:orientation val="minMax"/>
        </c:scaling>
        <c:delete val="0"/>
        <c:axPos val="l"/>
        <c:majorGridlines>
          <c:spPr>
            <a:ln w="9525" cap="flat" cmpd="sng" algn="ctr">
              <a:solidFill>
                <a:schemeClr val="dk1">
                  <a:lumMod val="50000"/>
                  <a:lumOff val="50000"/>
                </a:schemeClr>
              </a:solidFill>
              <a:round/>
            </a:ln>
            <a:effectLst/>
          </c:spPr>
        </c:majorGridlines>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25517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[HM_Brand_Sales_ PROJECT (pragati).xlsx]Line Chart!PivotTable4</c:name>
    <c:fmtId val="9"/>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Chart'!$B$3</c:f>
              <c:strCache>
                <c:ptCount val="1"/>
                <c:pt idx="0">
                  <c:v>Total</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'Line Chart'!$A$4:$A$9</c:f>
              <c:strCache>
                <c:ptCount val="5"/>
                <c:pt idx="0">
                  <c:v>Chicago</c:v>
                </c:pt>
                <c:pt idx="1">
                  <c:v>Houston</c:v>
                </c:pt>
                <c:pt idx="2">
                  <c:v>Los Angeles</c:v>
                </c:pt>
                <c:pt idx="3">
                  <c:v>New York</c:v>
                </c:pt>
                <c:pt idx="4">
                  <c:v>Phoenix</c:v>
                </c:pt>
              </c:strCache>
            </c:strRef>
          </c:cat>
          <c:val>
            <c:numRef>
              <c:f>'Line Chart'!$B$4:$B$9</c:f>
              <c:numCache>
                <c:formatCode>General</c:formatCode>
                <c:ptCount val="5"/>
                <c:pt idx="0">
                  <c:v>828</c:v>
                </c:pt>
                <c:pt idx="1">
                  <c:v>782</c:v>
                </c:pt>
                <c:pt idx="2">
                  <c:v>778</c:v>
                </c:pt>
                <c:pt idx="3">
                  <c:v>819</c:v>
                </c:pt>
                <c:pt idx="4">
                  <c:v>793</c:v>
                </c:pt>
              </c:numCache>
            </c:numRef>
          </c:val>
          <c:smooth val="0"/>
          <c:extLst>
            <c:ext xmlns:c16="http://schemas.microsoft.com/office/drawing/2014/chart" uri="{C3380CC4-5D6E-409C-BE32-E72D297353CC}">
              <c16:uniqueId val="{00000000-F4CA-4D65-8266-6531602703FF}"/>
            </c:ext>
          </c:extLst>
        </c:ser>
        <c:dLbls>
          <c:showLegendKey val="0"/>
          <c:showVal val="0"/>
          <c:showCatName val="0"/>
          <c:showSerName val="0"/>
          <c:showPercent val="0"/>
          <c:showBubbleSize val="0"/>
        </c:dLbls>
        <c:marker val="1"/>
        <c:smooth val="0"/>
        <c:axId val="59560128"/>
        <c:axId val="59563488"/>
      </c:lineChart>
      <c:catAx>
        <c:axId val="5956012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9563488"/>
        <c:crosses val="autoZero"/>
        <c:auto val="1"/>
        <c:lblAlgn val="ctr"/>
        <c:lblOffset val="100"/>
        <c:noMultiLvlLbl val="0"/>
      </c:catAx>
      <c:valAx>
        <c:axId val="5956348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9560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a:innerShdw blurRad="114300">
        <a:prstClr val="black"/>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[HM_Brand_Sales_ PROJECT (pragati).xlsx]revenue as per sales chaneel!PivotTable2</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as per sales chaneel'!$D$6</c:f>
              <c:strCache>
                <c:ptCount val="1"/>
                <c:pt idx="0">
                  <c:v>Total</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'revenue as per sales chaneel'!$C$7:$C$9</c:f>
              <c:strCache>
                <c:ptCount val="2"/>
                <c:pt idx="0">
                  <c:v>In-Store</c:v>
                </c:pt>
                <c:pt idx="1">
                  <c:v>Online</c:v>
                </c:pt>
              </c:strCache>
            </c:strRef>
          </c:cat>
          <c:val>
            <c:numRef>
              <c:f>'revenue as per sales chaneel'!$D$7:$D$9</c:f>
              <c:numCache>
                <c:formatCode>General</c:formatCode>
                <c:ptCount val="2"/>
                <c:pt idx="0">
                  <c:v>166609392.63999963</c:v>
                </c:pt>
                <c:pt idx="1">
                  <c:v>164849829.98999974</c:v>
                </c:pt>
              </c:numCache>
            </c:numRef>
          </c:val>
          <c:extLst>
            <c:ext xmlns:c16="http://schemas.microsoft.com/office/drawing/2014/chart" uri="{C3380CC4-5D6E-409C-BE32-E72D297353CC}">
              <c16:uniqueId val="{00000000-4166-4BB3-B463-9170DE919C37}"/>
            </c:ext>
          </c:extLst>
        </c:ser>
        <c:dLbls>
          <c:showLegendKey val="0"/>
          <c:showVal val="0"/>
          <c:showCatName val="0"/>
          <c:showSerName val="0"/>
          <c:showPercent val="0"/>
          <c:showBubbleSize val="0"/>
        </c:dLbls>
        <c:gapWidth val="100"/>
        <c:overlap val="-24"/>
        <c:axId val="1497897264"/>
        <c:axId val="1497916464"/>
      </c:barChart>
      <c:catAx>
        <c:axId val="14978972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97916464"/>
        <c:crosses val="autoZero"/>
        <c:auto val="1"/>
        <c:lblAlgn val="ctr"/>
        <c:lblOffset val="100"/>
        <c:noMultiLvlLbl val="0"/>
      </c:catAx>
      <c:valAx>
        <c:axId val="149791646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97897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2">
  <a:schemeClr val="accent2"/>
</cs:colorStyle>
</file>

<file path=xl/charts/style1.xml><?xml version="1.0" encoding="utf-8"?>
<cs:chartStyle xmlns:cs="http://schemas.microsoft.com/office/drawing/2012/chartStyle" xmlns:a="http://schemas.openxmlformats.org/drawingml/2006/main" id="296">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chart" Target="../charts/chart5.xml"/><Relationship Id="rId7" Type="http://schemas.openxmlformats.org/officeDocument/2006/relationships/hyperlink" Target="#'H &amp; M Brand data'!A1"/><Relationship Id="rId2" Type="http://schemas.openxmlformats.org/officeDocument/2006/relationships/image" Target="../media/image1.jpeg"/><Relationship Id="rId1" Type="http://schemas.openxmlformats.org/officeDocument/2006/relationships/hyperlink" Target="https://www2.hm.com/en_us/index.html" TargetMode="Externa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hyperlink" Target="#'H &amp; M Brand data'!A1"/><Relationship Id="rId2" Type="http://schemas.openxmlformats.org/officeDocument/2006/relationships/image" Target="../media/image1.jpeg"/><Relationship Id="rId1" Type="http://schemas.openxmlformats.org/officeDocument/2006/relationships/hyperlink" Target="https://www2.hm.com/en_us/index.html" TargetMode="Externa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4</xdr:col>
      <xdr:colOff>228600</xdr:colOff>
      <xdr:row>3</xdr:row>
      <xdr:rowOff>99060</xdr:rowOff>
    </xdr:from>
    <xdr:to>
      <xdr:col>13</xdr:col>
      <xdr:colOff>7620</xdr:colOff>
      <xdr:row>19</xdr:row>
      <xdr:rowOff>179070</xdr:rowOff>
    </xdr:to>
    <xdr:graphicFrame macro="">
      <xdr:nvGraphicFramePr>
        <xdr:cNvPr id="4" name="Chart 3">
          <a:extLst>
            <a:ext uri="{FF2B5EF4-FFF2-40B4-BE49-F238E27FC236}">
              <a16:creationId xmlns:a16="http://schemas.microsoft.com/office/drawing/2014/main" id="{6DCE7252-6FCA-79FD-3B81-F861B0F411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251460</xdr:colOff>
      <xdr:row>4</xdr:row>
      <xdr:rowOff>179070</xdr:rowOff>
    </xdr:from>
    <xdr:to>
      <xdr:col>11</xdr:col>
      <xdr:colOff>449580</xdr:colOff>
      <xdr:row>20</xdr:row>
      <xdr:rowOff>144780</xdr:rowOff>
    </xdr:to>
    <xdr:graphicFrame macro="">
      <xdr:nvGraphicFramePr>
        <xdr:cNvPr id="2" name="Chart 1">
          <a:extLst>
            <a:ext uri="{FF2B5EF4-FFF2-40B4-BE49-F238E27FC236}">
              <a16:creationId xmlns:a16="http://schemas.microsoft.com/office/drawing/2014/main" id="{CD0735CA-22D3-0066-990B-9A877AEE08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108336</xdr:colOff>
      <xdr:row>2</xdr:row>
      <xdr:rowOff>20540</xdr:rowOff>
    </xdr:from>
    <xdr:to>
      <xdr:col>10</xdr:col>
      <xdr:colOff>298836</xdr:colOff>
      <xdr:row>21</xdr:row>
      <xdr:rowOff>122251</xdr:rowOff>
    </xdr:to>
    <xdr:graphicFrame macro="">
      <xdr:nvGraphicFramePr>
        <xdr:cNvPr id="7" name="Chart 6">
          <a:extLst>
            <a:ext uri="{FF2B5EF4-FFF2-40B4-BE49-F238E27FC236}">
              <a16:creationId xmlns:a16="http://schemas.microsoft.com/office/drawing/2014/main" id="{E77DB7A8-4546-169D-64CD-ED40A623EA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525780</xdr:colOff>
      <xdr:row>3</xdr:row>
      <xdr:rowOff>110490</xdr:rowOff>
    </xdr:from>
    <xdr:to>
      <xdr:col>10</xdr:col>
      <xdr:colOff>220980</xdr:colOff>
      <xdr:row>18</xdr:row>
      <xdr:rowOff>110490</xdr:rowOff>
    </xdr:to>
    <xdr:graphicFrame macro="">
      <xdr:nvGraphicFramePr>
        <xdr:cNvPr id="2" name="Chart 1">
          <a:extLst>
            <a:ext uri="{FF2B5EF4-FFF2-40B4-BE49-F238E27FC236}">
              <a16:creationId xmlns:a16="http://schemas.microsoft.com/office/drawing/2014/main" id="{D68464DA-694B-30AF-B0FC-63A2217950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167640</xdr:colOff>
      <xdr:row>1</xdr:row>
      <xdr:rowOff>167640</xdr:rowOff>
    </xdr:from>
    <xdr:to>
      <xdr:col>6</xdr:col>
      <xdr:colOff>167640</xdr:colOff>
      <xdr:row>15</xdr:row>
      <xdr:rowOff>74295</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B9BB5639-279A-E865-AF30-A9907998584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659380" y="3505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220980</xdr:colOff>
      <xdr:row>1</xdr:row>
      <xdr:rowOff>68580</xdr:rowOff>
    </xdr:from>
    <xdr:to>
      <xdr:col>21</xdr:col>
      <xdr:colOff>91440</xdr:colOff>
      <xdr:row>3</xdr:row>
      <xdr:rowOff>129540</xdr:rowOff>
    </xdr:to>
    <xdr:sp macro="" textlink="">
      <xdr:nvSpPr>
        <xdr:cNvPr id="3" name="TextBox 2">
          <a:extLst>
            <a:ext uri="{FF2B5EF4-FFF2-40B4-BE49-F238E27FC236}">
              <a16:creationId xmlns:a16="http://schemas.microsoft.com/office/drawing/2014/main" id="{315FF157-93CA-A37A-A42F-ACFB8F9FF4F0}"/>
            </a:ext>
          </a:extLst>
        </xdr:cNvPr>
        <xdr:cNvSpPr txBox="1"/>
      </xdr:nvSpPr>
      <xdr:spPr>
        <a:xfrm>
          <a:off x="2659380" y="251460"/>
          <a:ext cx="10233660" cy="426720"/>
        </a:xfrm>
        <a:prstGeom prst="rect">
          <a:avLst/>
        </a:prstGeom>
        <a:solidFill>
          <a:srgbClr val="C00000"/>
        </a:solidFill>
        <a:ln w="9525" cmpd="sng">
          <a:solidFill>
            <a:schemeClr val="lt1">
              <a:shade val="50000"/>
            </a:schemeClr>
          </a:solidFill>
        </a:ln>
        <a:effectLst>
          <a:glow rad="63500">
            <a:schemeClr val="accent2">
              <a:satMod val="175000"/>
              <a:alpha val="40000"/>
            </a:schemeClr>
          </a:glow>
          <a:outerShdw blurRad="50800" dist="38100" dir="13500000" algn="b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a:solidFill>
                <a:srgbClr val="C00000"/>
              </a:solidFill>
            </a:rPr>
            <a:t> </a:t>
          </a:r>
          <a:r>
            <a:rPr lang="en-IN" sz="2000" b="1" cap="none" spc="0">
              <a:ln w="6600">
                <a:solidFill>
                  <a:schemeClr val="accent2"/>
                </a:solidFill>
                <a:prstDash val="solid"/>
              </a:ln>
              <a:solidFill>
                <a:srgbClr val="FFFFFF"/>
              </a:solidFill>
              <a:effectLst>
                <a:outerShdw dist="38100" dir="2700000" algn="tl" rotWithShape="0">
                  <a:schemeClr val="accent2"/>
                </a:outerShdw>
              </a:effectLst>
            </a:rPr>
            <a:t>H &amp; M Brand</a:t>
          </a:r>
          <a:r>
            <a:rPr lang="en-IN" sz="2000" b="1" cap="none" spc="0" baseline="0">
              <a:ln w="6600">
                <a:solidFill>
                  <a:schemeClr val="accent2"/>
                </a:solidFill>
                <a:prstDash val="solid"/>
              </a:ln>
              <a:solidFill>
                <a:srgbClr val="FFFFFF"/>
              </a:solidFill>
              <a:effectLst>
                <a:outerShdw dist="38100" dir="2700000" algn="tl" rotWithShape="0">
                  <a:schemeClr val="accent2"/>
                </a:outerShdw>
              </a:effectLst>
            </a:rPr>
            <a:t> Data Overview Dashboard</a:t>
          </a:r>
          <a:endParaRPr lang="en-IN" sz="2000">
            <a:solidFill>
              <a:srgbClr val="C00000"/>
            </a:solidFill>
          </a:endParaRPr>
        </a:p>
      </xdr:txBody>
    </xdr:sp>
    <xdr:clientData/>
  </xdr:twoCellAnchor>
  <xdr:twoCellAnchor editAs="oneCell">
    <xdr:from>
      <xdr:col>2</xdr:col>
      <xdr:colOff>388620</xdr:colOff>
      <xdr:row>1</xdr:row>
      <xdr:rowOff>76200</xdr:rowOff>
    </xdr:from>
    <xdr:to>
      <xdr:col>3</xdr:col>
      <xdr:colOff>448835</xdr:colOff>
      <xdr:row>3</xdr:row>
      <xdr:rowOff>152400</xdr:rowOff>
    </xdr:to>
    <xdr:pic>
      <xdr:nvPicPr>
        <xdr:cNvPr id="5" name="Picture 4">
          <a:hlinkClick xmlns:r="http://schemas.openxmlformats.org/officeDocument/2006/relationships" r:id="rId1"/>
          <a:extLst>
            <a:ext uri="{FF2B5EF4-FFF2-40B4-BE49-F238E27FC236}">
              <a16:creationId xmlns:a16="http://schemas.microsoft.com/office/drawing/2014/main" id="{75004E95-CD8D-C57C-B6B2-1DC8972D17A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607820" y="259080"/>
          <a:ext cx="669815" cy="441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106680</xdr:colOff>
      <xdr:row>4</xdr:row>
      <xdr:rowOff>0</xdr:rowOff>
    </xdr:from>
    <xdr:to>
      <xdr:col>6</xdr:col>
      <xdr:colOff>205740</xdr:colOff>
      <xdr:row>15</xdr:row>
      <xdr:rowOff>68580</xdr:rowOff>
    </xdr:to>
    <xdr:graphicFrame macro="">
      <xdr:nvGraphicFramePr>
        <xdr:cNvPr id="2" name="Chart 2">
          <a:extLst>
            <a:ext uri="{FF2B5EF4-FFF2-40B4-BE49-F238E27FC236}">
              <a16:creationId xmlns:a16="http://schemas.microsoft.com/office/drawing/2014/main" id="{B3B9893A-ECA1-8CBA-B08C-B10D09A7B2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371476</xdr:colOff>
      <xdr:row>15</xdr:row>
      <xdr:rowOff>32019</xdr:rowOff>
    </xdr:from>
    <xdr:to>
      <xdr:col>14</xdr:col>
      <xdr:colOff>41952</xdr:colOff>
      <xdr:row>23</xdr:row>
      <xdr:rowOff>111949</xdr:rowOff>
    </xdr:to>
    <xdr:graphicFrame macro="">
      <xdr:nvGraphicFramePr>
        <xdr:cNvPr id="4" name="Chart 2">
          <a:extLst>
            <a:ext uri="{FF2B5EF4-FFF2-40B4-BE49-F238E27FC236}">
              <a16:creationId xmlns:a16="http://schemas.microsoft.com/office/drawing/2014/main" id="{FE972A67-2790-C8B4-83FB-22A97182D4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28575</xdr:colOff>
      <xdr:row>12</xdr:row>
      <xdr:rowOff>126299</xdr:rowOff>
    </xdr:from>
    <xdr:to>
      <xdr:col>1</xdr:col>
      <xdr:colOff>561975</xdr:colOff>
      <xdr:row>22</xdr:row>
      <xdr:rowOff>88199</xdr:rowOff>
    </xdr:to>
    <mc:AlternateContent xmlns:mc="http://schemas.openxmlformats.org/markup-compatibility/2006" xmlns:a14="http://schemas.microsoft.com/office/drawing/2010/main">
      <mc:Choice Requires="a14">
        <xdr:graphicFrame macro="">
          <xdr:nvGraphicFramePr>
            <xdr:cNvPr id="7" name="Category 2">
              <a:extLst>
                <a:ext uri="{FF2B5EF4-FFF2-40B4-BE49-F238E27FC236}">
                  <a16:creationId xmlns:a16="http://schemas.microsoft.com/office/drawing/2014/main" id="{6F2C3AF4-7D45-490F-BD39-1EC452C1465E}"/>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28575" y="2320859"/>
              <a:ext cx="1143000" cy="1790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86130</xdr:colOff>
      <xdr:row>15</xdr:row>
      <xdr:rowOff>140484</xdr:rowOff>
    </xdr:from>
    <xdr:to>
      <xdr:col>6</xdr:col>
      <xdr:colOff>217454</xdr:colOff>
      <xdr:row>23</xdr:row>
      <xdr:rowOff>148104</xdr:rowOff>
    </xdr:to>
    <xdr:graphicFrame macro="">
      <xdr:nvGraphicFramePr>
        <xdr:cNvPr id="8" name="Chart 7">
          <a:extLst>
            <a:ext uri="{FF2B5EF4-FFF2-40B4-BE49-F238E27FC236}">
              <a16:creationId xmlns:a16="http://schemas.microsoft.com/office/drawing/2014/main" id="{3AD883A1-965D-474E-95CA-72A760CB06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99708</xdr:colOff>
      <xdr:row>10</xdr:row>
      <xdr:rowOff>68581</xdr:rowOff>
    </xdr:from>
    <xdr:to>
      <xdr:col>22</xdr:col>
      <xdr:colOff>571499</xdr:colOff>
      <xdr:row>23</xdr:row>
      <xdr:rowOff>121920</xdr:rowOff>
    </xdr:to>
    <xdr:graphicFrame macro="">
      <xdr:nvGraphicFramePr>
        <xdr:cNvPr id="9" name="Chart 8">
          <a:extLst>
            <a:ext uri="{FF2B5EF4-FFF2-40B4-BE49-F238E27FC236}">
              <a16:creationId xmlns:a16="http://schemas.microsoft.com/office/drawing/2014/main" id="{5697E608-8EDC-4DFE-A42E-FFB5B04EC3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281940</xdr:colOff>
      <xdr:row>1</xdr:row>
      <xdr:rowOff>38100</xdr:rowOff>
    </xdr:from>
    <xdr:to>
      <xdr:col>22</xdr:col>
      <xdr:colOff>434340</xdr:colOff>
      <xdr:row>4</xdr:row>
      <xdr:rowOff>0</xdr:rowOff>
    </xdr:to>
    <xdr:sp macro="" textlink="">
      <xdr:nvSpPr>
        <xdr:cNvPr id="11" name="Rectangle: Rounded Corners 10">
          <a:hlinkClick xmlns:r="http://schemas.openxmlformats.org/officeDocument/2006/relationships" r:id="rId7"/>
          <a:extLst>
            <a:ext uri="{FF2B5EF4-FFF2-40B4-BE49-F238E27FC236}">
              <a16:creationId xmlns:a16="http://schemas.microsoft.com/office/drawing/2014/main" id="{6EF064CA-9A07-4B67-36E7-2F2F55A6FA3C}"/>
            </a:ext>
          </a:extLst>
        </xdr:cNvPr>
        <xdr:cNvSpPr/>
      </xdr:nvSpPr>
      <xdr:spPr>
        <a:xfrm>
          <a:off x="13083540" y="220980"/>
          <a:ext cx="762000" cy="510540"/>
        </a:xfrm>
        <a:prstGeom prst="roundRect">
          <a:avLst/>
        </a:prstGeom>
        <a:effectLst>
          <a:glow rad="63500">
            <a:schemeClr val="accent2">
              <a:satMod val="175000"/>
              <a:alpha val="40000"/>
            </a:schemeClr>
          </a:glow>
          <a:outerShdw blurRad="50800" dist="38100" dir="13500000" algn="br"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000"/>
            <a:t>H &amp; M Database </a:t>
          </a:r>
        </a:p>
      </xdr:txBody>
    </xdr:sp>
    <xdr:clientData/>
  </xdr:twoCellAnchor>
  <xdr:twoCellAnchor>
    <xdr:from>
      <xdr:col>6</xdr:col>
      <xdr:colOff>352426</xdr:colOff>
      <xdr:row>3</xdr:row>
      <xdr:rowOff>177855</xdr:rowOff>
    </xdr:from>
    <xdr:to>
      <xdr:col>14</xdr:col>
      <xdr:colOff>52206</xdr:colOff>
      <xdr:row>15</xdr:row>
      <xdr:rowOff>4500</xdr:rowOff>
    </xdr:to>
    <xdr:graphicFrame macro="">
      <xdr:nvGraphicFramePr>
        <xdr:cNvPr id="16" name="Chart 15">
          <a:extLst>
            <a:ext uri="{FF2B5EF4-FFF2-40B4-BE49-F238E27FC236}">
              <a16:creationId xmlns:a16="http://schemas.microsoft.com/office/drawing/2014/main" id="{966E4CE0-3A43-A5D3-1B31-4D11AB7785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2</xdr:row>
      <xdr:rowOff>53542</xdr:rowOff>
    </xdr:from>
    <xdr:to>
      <xdr:col>1</xdr:col>
      <xdr:colOff>533400</xdr:colOff>
      <xdr:row>12</xdr:row>
      <xdr:rowOff>4256</xdr:rowOff>
    </xdr:to>
    <mc:AlternateContent xmlns:mc="http://schemas.openxmlformats.org/markup-compatibility/2006" xmlns:a14="http://schemas.microsoft.com/office/drawing/2010/main">
      <mc:Choice Requires="a14">
        <xdr:graphicFrame macro="">
          <xdr:nvGraphicFramePr>
            <xdr:cNvPr id="17" name="Store Location">
              <a:extLst>
                <a:ext uri="{FF2B5EF4-FFF2-40B4-BE49-F238E27FC236}">
                  <a16:creationId xmlns:a16="http://schemas.microsoft.com/office/drawing/2014/main" id="{D0855E6D-F112-5FBE-9CE5-D938211EB7C9}"/>
                </a:ext>
              </a:extLst>
            </xdr:cNvPr>
            <xdr:cNvGraphicFramePr/>
          </xdr:nvGraphicFramePr>
          <xdr:xfrm>
            <a:off x="0" y="0"/>
            <a:ext cx="0" cy="0"/>
          </xdr:xfrm>
          <a:graphic>
            <a:graphicData uri="http://schemas.microsoft.com/office/drawing/2010/slicer">
              <sle:slicer xmlns:sle="http://schemas.microsoft.com/office/drawing/2010/slicer" name="Store Location"/>
            </a:graphicData>
          </a:graphic>
        </xdr:graphicFrame>
      </mc:Choice>
      <mc:Fallback xmlns="">
        <xdr:sp macro="" textlink="">
          <xdr:nvSpPr>
            <xdr:cNvPr id="0" name=""/>
            <xdr:cNvSpPr>
              <a:spLocks noTextEdit="1"/>
            </xdr:cNvSpPr>
          </xdr:nvSpPr>
          <xdr:spPr>
            <a:xfrm>
              <a:off x="0" y="419302"/>
              <a:ext cx="1143000" cy="17795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327660</xdr:colOff>
      <xdr:row>4</xdr:row>
      <xdr:rowOff>121921</xdr:rowOff>
    </xdr:from>
    <xdr:to>
      <xdr:col>22</xdr:col>
      <xdr:colOff>514350</xdr:colOff>
      <xdr:row>10</xdr:row>
      <xdr:rowOff>15241</xdr:rowOff>
    </xdr:to>
    <mc:AlternateContent xmlns:mc="http://schemas.openxmlformats.org/markup-compatibility/2006" xmlns:a14="http://schemas.microsoft.com/office/drawing/2010/main">
      <mc:Choice Requires="a14">
        <xdr:graphicFrame macro="">
          <xdr:nvGraphicFramePr>
            <xdr:cNvPr id="18" name="Sales Channel">
              <a:extLst>
                <a:ext uri="{FF2B5EF4-FFF2-40B4-BE49-F238E27FC236}">
                  <a16:creationId xmlns:a16="http://schemas.microsoft.com/office/drawing/2014/main" id="{AE9664E2-3869-CE31-671F-8A81F147A6AF}"/>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mlns="">
        <xdr:sp macro="" textlink="">
          <xdr:nvSpPr>
            <xdr:cNvPr id="0" name=""/>
            <xdr:cNvSpPr>
              <a:spLocks noTextEdit="1"/>
            </xdr:cNvSpPr>
          </xdr:nvSpPr>
          <xdr:spPr>
            <a:xfrm>
              <a:off x="11910060" y="853441"/>
              <a:ext cx="2015490" cy="990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144780</xdr:colOff>
      <xdr:row>4</xdr:row>
      <xdr:rowOff>121921</xdr:rowOff>
    </xdr:from>
    <xdr:to>
      <xdr:col>19</xdr:col>
      <xdr:colOff>259080</xdr:colOff>
      <xdr:row>10</xdr:row>
      <xdr:rowOff>0</xdr:rowOff>
    </xdr:to>
    <mc:AlternateContent xmlns:mc="http://schemas.openxmlformats.org/markup-compatibility/2006" xmlns:a14="http://schemas.microsoft.com/office/drawing/2010/main">
      <mc:Choice Requires="a14">
        <xdr:graphicFrame macro="">
          <xdr:nvGraphicFramePr>
            <xdr:cNvPr id="21" name="Sub-category">
              <a:extLst>
                <a:ext uri="{FF2B5EF4-FFF2-40B4-BE49-F238E27FC236}">
                  <a16:creationId xmlns:a16="http://schemas.microsoft.com/office/drawing/2014/main" id="{4D9D957C-4D11-A510-1E6C-74E41F05E766}"/>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8679180" y="853441"/>
              <a:ext cx="3162300" cy="9753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220980</xdr:colOff>
      <xdr:row>1</xdr:row>
      <xdr:rowOff>68580</xdr:rowOff>
    </xdr:from>
    <xdr:to>
      <xdr:col>21</xdr:col>
      <xdr:colOff>91440</xdr:colOff>
      <xdr:row>3</xdr:row>
      <xdr:rowOff>129540</xdr:rowOff>
    </xdr:to>
    <xdr:sp macro="" textlink="">
      <xdr:nvSpPr>
        <xdr:cNvPr id="2" name="TextBox 1">
          <a:extLst>
            <a:ext uri="{FF2B5EF4-FFF2-40B4-BE49-F238E27FC236}">
              <a16:creationId xmlns:a16="http://schemas.microsoft.com/office/drawing/2014/main" id="{8BFB5EE3-2093-402E-BD9F-E7B5222591BF}"/>
            </a:ext>
          </a:extLst>
        </xdr:cNvPr>
        <xdr:cNvSpPr txBox="1"/>
      </xdr:nvSpPr>
      <xdr:spPr>
        <a:xfrm>
          <a:off x="2659380" y="251460"/>
          <a:ext cx="10233660" cy="426720"/>
        </a:xfrm>
        <a:prstGeom prst="rect">
          <a:avLst/>
        </a:prstGeom>
        <a:solidFill>
          <a:srgbClr val="C0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a:solidFill>
                <a:srgbClr val="C00000"/>
              </a:solidFill>
            </a:rPr>
            <a:t> </a:t>
          </a:r>
          <a:r>
            <a:rPr lang="en-IN" sz="2000" b="1" cap="none" spc="0">
              <a:ln w="6600">
                <a:solidFill>
                  <a:schemeClr val="accent2"/>
                </a:solidFill>
                <a:prstDash val="solid"/>
              </a:ln>
              <a:solidFill>
                <a:srgbClr val="FFFFFF"/>
              </a:solidFill>
              <a:effectLst>
                <a:outerShdw dist="38100" dir="2700000" algn="tl" rotWithShape="0">
                  <a:schemeClr val="accent2"/>
                </a:outerShdw>
              </a:effectLst>
            </a:rPr>
            <a:t>H &amp; M Brand</a:t>
          </a:r>
          <a:r>
            <a:rPr lang="en-IN" sz="2000" b="1" cap="none" spc="0" baseline="0">
              <a:ln w="6600">
                <a:solidFill>
                  <a:schemeClr val="accent2"/>
                </a:solidFill>
                <a:prstDash val="solid"/>
              </a:ln>
              <a:solidFill>
                <a:srgbClr val="FFFFFF"/>
              </a:solidFill>
              <a:effectLst>
                <a:outerShdw dist="38100" dir="2700000" algn="tl" rotWithShape="0">
                  <a:schemeClr val="accent2"/>
                </a:outerShdw>
              </a:effectLst>
            </a:rPr>
            <a:t> Data Overview Dashboard</a:t>
          </a:r>
          <a:endParaRPr lang="en-IN" sz="2000">
            <a:solidFill>
              <a:srgbClr val="C00000"/>
            </a:solidFill>
          </a:endParaRPr>
        </a:p>
      </xdr:txBody>
    </xdr:sp>
    <xdr:clientData/>
  </xdr:twoCellAnchor>
  <xdr:twoCellAnchor editAs="oneCell">
    <xdr:from>
      <xdr:col>2</xdr:col>
      <xdr:colOff>388620</xdr:colOff>
      <xdr:row>1</xdr:row>
      <xdr:rowOff>76200</xdr:rowOff>
    </xdr:from>
    <xdr:to>
      <xdr:col>3</xdr:col>
      <xdr:colOff>40896</xdr:colOff>
      <xdr:row>3</xdr:row>
      <xdr:rowOff>152400</xdr:rowOff>
    </xdr:to>
    <xdr:pic>
      <xdr:nvPicPr>
        <xdr:cNvPr id="3" name="Picture 2">
          <a:hlinkClick xmlns:r="http://schemas.openxmlformats.org/officeDocument/2006/relationships" r:id="rId1"/>
          <a:extLst>
            <a:ext uri="{FF2B5EF4-FFF2-40B4-BE49-F238E27FC236}">
              <a16:creationId xmlns:a16="http://schemas.microsoft.com/office/drawing/2014/main" id="{BE270791-76CF-4155-9A51-AE1020FD88D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607820" y="259080"/>
          <a:ext cx="669815" cy="441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21</xdr:col>
      <xdr:colOff>281940</xdr:colOff>
      <xdr:row>1</xdr:row>
      <xdr:rowOff>38100</xdr:rowOff>
    </xdr:from>
    <xdr:to>
      <xdr:col>22</xdr:col>
      <xdr:colOff>434340</xdr:colOff>
      <xdr:row>4</xdr:row>
      <xdr:rowOff>0</xdr:rowOff>
    </xdr:to>
    <xdr:sp macro="" textlink="">
      <xdr:nvSpPr>
        <xdr:cNvPr id="9" name="Rectangle: Rounded Corners 8">
          <a:hlinkClick xmlns:r="http://schemas.openxmlformats.org/officeDocument/2006/relationships" r:id="rId3"/>
          <a:extLst>
            <a:ext uri="{FF2B5EF4-FFF2-40B4-BE49-F238E27FC236}">
              <a16:creationId xmlns:a16="http://schemas.microsoft.com/office/drawing/2014/main" id="{CC11779D-4754-4BC5-8D16-CB6B4DF302E4}"/>
            </a:ext>
          </a:extLst>
        </xdr:cNvPr>
        <xdr:cNvSpPr/>
      </xdr:nvSpPr>
      <xdr:spPr>
        <a:xfrm>
          <a:off x="13083540" y="220980"/>
          <a:ext cx="762000" cy="51054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000"/>
            <a:t>H &amp; M Database </a:t>
          </a:r>
        </a:p>
      </xdr:txBody>
    </xdr:sp>
    <xdr:clientData/>
  </xdr:twoCellAnchor>
  <xdr:twoCellAnchor>
    <xdr:from>
      <xdr:col>7</xdr:col>
      <xdr:colOff>492607</xdr:colOff>
      <xdr:row>5</xdr:row>
      <xdr:rowOff>140854</xdr:rowOff>
    </xdr:from>
    <xdr:to>
      <xdr:col>15</xdr:col>
      <xdr:colOff>292485</xdr:colOff>
      <xdr:row>22</xdr:row>
      <xdr:rowOff>0</xdr:rowOff>
    </xdr:to>
    <xdr:graphicFrame macro="">
      <xdr:nvGraphicFramePr>
        <xdr:cNvPr id="14" name="Chart 13">
          <a:extLst>
            <a:ext uri="{FF2B5EF4-FFF2-40B4-BE49-F238E27FC236}">
              <a16:creationId xmlns:a16="http://schemas.microsoft.com/office/drawing/2014/main" id="{23883821-BB30-3894-A7A2-983B30B66A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17</xdr:col>
      <xdr:colOff>282017</xdr:colOff>
      <xdr:row>7</xdr:row>
      <xdr:rowOff>50723</xdr:rowOff>
    </xdr:from>
    <xdr:to>
      <xdr:col>20</xdr:col>
      <xdr:colOff>286635</xdr:colOff>
      <xdr:row>20</xdr:row>
      <xdr:rowOff>116244</xdr:rowOff>
    </xdr:to>
    <mc:AlternateContent xmlns:mc="http://schemas.openxmlformats.org/markup-compatibility/2006" xmlns:a14="http://schemas.microsoft.com/office/drawing/2010/main">
      <mc:Choice Requires="a14">
        <xdr:graphicFrame macro="">
          <xdr:nvGraphicFramePr>
            <xdr:cNvPr id="15" name="Sales Channel 1">
              <a:extLst>
                <a:ext uri="{FF2B5EF4-FFF2-40B4-BE49-F238E27FC236}">
                  <a16:creationId xmlns:a16="http://schemas.microsoft.com/office/drawing/2014/main" id="{243E4742-1985-1B7D-5DCF-A973B79C23C6}"/>
                </a:ext>
              </a:extLst>
            </xdr:cNvPr>
            <xdr:cNvGraphicFramePr/>
          </xdr:nvGraphicFramePr>
          <xdr:xfrm>
            <a:off x="0" y="0"/>
            <a:ext cx="0" cy="0"/>
          </xdr:xfrm>
          <a:graphic>
            <a:graphicData uri="http://schemas.microsoft.com/office/drawing/2010/slicer">
              <sle:slicer xmlns:sle="http://schemas.microsoft.com/office/drawing/2010/slicer" name="Sales Channel 1"/>
            </a:graphicData>
          </a:graphic>
        </xdr:graphicFrame>
      </mc:Choice>
      <mc:Fallback xmlns="">
        <xdr:sp macro="" textlink="">
          <xdr:nvSpPr>
            <xdr:cNvPr id="0" name=""/>
            <xdr:cNvSpPr>
              <a:spLocks noTextEdit="1"/>
            </xdr:cNvSpPr>
          </xdr:nvSpPr>
          <xdr:spPr>
            <a:xfrm>
              <a:off x="11409305" y="1365956"/>
              <a:ext cx="1820892" cy="25080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588.699625578702" createdVersion="8" refreshedVersion="8" minRefreshableVersion="3" recordCount="4000" xr:uid="{184A0C77-4E59-4F99-9639-F011F756E5A7}">
  <cacheSource type="worksheet">
    <worksheetSource name="Table2"/>
  </cacheSource>
  <cacheFields count="14">
    <cacheField name="Product ID" numFmtId="0">
      <sharedItems/>
    </cacheField>
    <cacheField name="Product Name" numFmtId="0">
      <sharedItems/>
    </cacheField>
    <cacheField name="Category" numFmtId="0">
      <sharedItems/>
    </cacheField>
    <cacheField name="Sub-category" numFmtId="0">
      <sharedItems/>
    </cacheField>
    <cacheField name="Size" numFmtId="0">
      <sharedItems/>
    </cacheField>
    <cacheField name="Color" numFmtId="0">
      <sharedItems/>
    </cacheField>
    <cacheField name="Price" numFmtId="0">
      <sharedItems containsSemiMixedTypes="0" containsString="0" containsNumber="1" minValue="834.15" maxValue="16599.169999999998"/>
    </cacheField>
    <cacheField name="Quantity Sold" numFmtId="0">
      <sharedItems containsSemiMixedTypes="0" containsString="0" containsNumber="1" containsInteger="1" minValue="1" maxValue="50"/>
    </cacheField>
    <cacheField name="Sale Date" numFmtId="164">
      <sharedItems containsNonDate="0"/>
    </cacheField>
    <cacheField name="Store Location" numFmtId="0">
      <sharedItems count="5">
        <s v="New York"/>
        <s v="Chicago"/>
        <s v="Phoenix"/>
        <s v="Houston"/>
        <s v="Los Angeles"/>
      </sharedItems>
    </cacheField>
    <cacheField name="Sales Channel" numFmtId="0">
      <sharedItems count="2">
        <s v="Online"/>
        <s v="In-Store"/>
      </sharedItems>
    </cacheField>
    <cacheField name="Discount Applied" numFmtId="0">
      <sharedItems count="2">
        <s v="Yes"/>
        <s v="No"/>
      </sharedItems>
    </cacheField>
    <cacheField name="Revenue" numFmtId="0">
      <sharedItems containsSemiMixedTypes="0" containsString="0" containsNumber="1" minValue="670.64" maxValue="314404"/>
    </cacheField>
    <cacheField name="Solver  Set Objective " numFmtId="0">
      <sharedItems containsSemiMixedTypes="0" containsString="0" containsNumber="1" minValue="838.3" maxValue="434007"/>
    </cacheField>
  </cacheFields>
  <extLst>
    <ext xmlns:x14="http://schemas.microsoft.com/office/spreadsheetml/2009/9/main" uri="{725AE2AE-9491-48be-B2B4-4EB974FC3084}">
      <x14:pivotCacheDefinition pivotCacheId="2660659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588.699628472219" createdVersion="8" refreshedVersion="8" minRefreshableVersion="3" recordCount="4000" xr:uid="{34DB0E28-DD7B-4848-B2EC-003AF21F5B0E}">
  <cacheSource type="worksheet">
    <worksheetSource ref="A1:N4001" sheet="Database"/>
  </cacheSource>
  <cacheFields count="14">
    <cacheField name="Product ID" numFmtId="0">
      <sharedItems/>
    </cacheField>
    <cacheField name="Product Name" numFmtId="0">
      <sharedItems/>
    </cacheField>
    <cacheField name="Category" numFmtId="0">
      <sharedItems count="4">
        <s v="Men"/>
        <s v="Accessories"/>
        <s v="Kids"/>
        <s v="Women"/>
      </sharedItems>
    </cacheField>
    <cacheField name="Sub-category" numFmtId="0">
      <sharedItems count="14">
        <s v="Jackets"/>
        <s v="Shirts"/>
        <s v="Pants"/>
        <s v="Hats"/>
        <s v="Shorts"/>
        <s v="Bags"/>
        <s v="T-Shirts"/>
        <s v="Belts"/>
        <s v="Shoes"/>
        <s v="Sweaters"/>
        <s v="Dresses"/>
        <s v="Tops"/>
        <s v="Scarves"/>
        <s v="Skirts"/>
      </sharedItems>
    </cacheField>
    <cacheField name="Size" numFmtId="0">
      <sharedItems/>
    </cacheField>
    <cacheField name="Color" numFmtId="0">
      <sharedItems/>
    </cacheField>
    <cacheField name="Price" numFmtId="0">
      <sharedItems containsSemiMixedTypes="0" containsString="0" containsNumber="1" minValue="834.15" maxValue="16599.169999999998"/>
    </cacheField>
    <cacheField name="Quantity Sold" numFmtId="0">
      <sharedItems containsSemiMixedTypes="0" containsString="0" containsNumber="1" containsInteger="1" minValue="1" maxValue="50"/>
    </cacheField>
    <cacheField name="Sale Date" numFmtId="0">
      <sharedItems/>
    </cacheField>
    <cacheField name="Store Location" numFmtId="0">
      <sharedItems count="5">
        <s v="New York"/>
        <s v="Chicago"/>
        <s v="Phoenix"/>
        <s v="Houston"/>
        <s v="Los Angeles"/>
      </sharedItems>
    </cacheField>
    <cacheField name="Sales Channel" numFmtId="0">
      <sharedItems/>
    </cacheField>
    <cacheField name="Discount Applied" numFmtId="0">
      <sharedItems/>
    </cacheField>
    <cacheField name="Revenue" numFmtId="0">
      <sharedItems containsSemiMixedTypes="0" containsString="0" containsNumber="1" minValue="670.64" maxValue="314404"/>
    </cacheField>
    <cacheField name="Solver  Set Objective " numFmtId="0">
      <sharedItems containsSemiMixedTypes="0" containsString="0" containsNumber="1" minValue="838.3" maxValue="434007"/>
    </cacheField>
  </cacheFields>
  <extLst>
    <ext xmlns:x14="http://schemas.microsoft.com/office/spreadsheetml/2009/9/main" uri="{725AE2AE-9491-48be-B2B4-4EB974FC3084}">
      <x14:pivotCacheDefinition pivotCacheId="1906934588"/>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604.78970011574" createdVersion="8" refreshedVersion="8" minRefreshableVersion="3" recordCount="4001" xr:uid="{A823886B-872D-4A87-B2BB-241D952486D8}">
  <cacheSource type="worksheet">
    <worksheetSource ref="A1:M1048576" sheet="H &amp; M Brand data"/>
  </cacheSource>
  <cacheFields count="13">
    <cacheField name="Product ID" numFmtId="0">
      <sharedItems containsBlank="1"/>
    </cacheField>
    <cacheField name="Product Name" numFmtId="0">
      <sharedItems containsBlank="1"/>
    </cacheField>
    <cacheField name="Category" numFmtId="0">
      <sharedItems containsBlank="1"/>
    </cacheField>
    <cacheField name="Sub-category" numFmtId="0">
      <sharedItems containsBlank="1"/>
    </cacheField>
    <cacheField name="Size" numFmtId="0">
      <sharedItems containsBlank="1"/>
    </cacheField>
    <cacheField name="Color" numFmtId="0">
      <sharedItems containsBlank="1"/>
    </cacheField>
    <cacheField name="Price" numFmtId="0">
      <sharedItems containsString="0" containsBlank="1" containsNumber="1" minValue="834.15" maxValue="16599.169999999998"/>
    </cacheField>
    <cacheField name="Quantity Sold" numFmtId="0">
      <sharedItems containsString="0" containsBlank="1" containsNumber="1" containsInteger="1" minValue="1" maxValue="50"/>
    </cacheField>
    <cacheField name="Sale Date" numFmtId="164">
      <sharedItems containsNonDate="0" containsBlank="1"/>
    </cacheField>
    <cacheField name="Chicago" numFmtId="0">
      <sharedItems containsBlank="1"/>
    </cacheField>
    <cacheField name="Sales Channel" numFmtId="0">
      <sharedItems containsBlank="1" count="3">
        <s v="Online"/>
        <s v="In-Store"/>
        <m/>
      </sharedItems>
    </cacheField>
    <cacheField name="Discount Applied" numFmtId="0">
      <sharedItems containsBlank="1"/>
    </cacheField>
    <cacheField name="Revenue" numFmtId="0">
      <sharedItems containsString="0" containsBlank="1" containsNumber="1" minValue="670.64" maxValue="314404"/>
    </cacheField>
  </cacheFields>
  <extLst>
    <ext xmlns:x14="http://schemas.microsoft.com/office/spreadsheetml/2009/9/main" uri="{725AE2AE-9491-48be-B2B4-4EB974FC3084}">
      <x14:pivotCacheDefinition pivotCacheId="7757601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00">
  <r>
    <s v="P24521"/>
    <s v="Men Jackets #448"/>
    <s v="Men"/>
    <s v="Jackets"/>
    <s v="M"/>
    <s v="Red"/>
    <n v="8680.14"/>
    <n v="50"/>
    <s v="2024-02-05"/>
    <x v="0"/>
    <x v="0"/>
    <x v="0"/>
    <n v="83329.509999999995"/>
    <n v="434007"/>
  </r>
  <r>
    <s v="P20362"/>
    <s v="Men Jackets #808"/>
    <s v="Men"/>
    <s v="Jackets"/>
    <s v="M"/>
    <s v="Green"/>
    <n v="14700.13"/>
    <n v="18"/>
    <s v="2023-12-07"/>
    <x v="0"/>
    <x v="1"/>
    <x v="0"/>
    <n v="211681.54"/>
    <n v="264602.33999999997"/>
  </r>
  <r>
    <s v="P37862"/>
    <s v="Men Shirts #913"/>
    <s v="Men"/>
    <s v="Shirts"/>
    <s v="M"/>
    <s v="Yellow"/>
    <n v="15568.31"/>
    <n v="7"/>
    <s v="2023-02-01"/>
    <x v="1"/>
    <x v="0"/>
    <x v="1"/>
    <n v="108978.17"/>
    <n v="108978.17"/>
  </r>
  <r>
    <s v="P30656"/>
    <s v="Men Pants #412"/>
    <s v="Men"/>
    <s v="Pants"/>
    <s v="L"/>
    <s v="Pink"/>
    <n v="7172.86"/>
    <n v="14"/>
    <s v="2024-01-27"/>
    <x v="0"/>
    <x v="1"/>
    <x v="1"/>
    <n v="100420.04"/>
    <n v="100420.04"/>
  </r>
  <r>
    <s v="P39812"/>
    <s v="Accessories Hats #166"/>
    <s v="Accessories"/>
    <s v="Hats"/>
    <s v="M"/>
    <s v="Black"/>
    <n v="3441.18"/>
    <n v="9"/>
    <s v="2023-06-09"/>
    <x v="2"/>
    <x v="1"/>
    <x v="0"/>
    <n v="24776.33"/>
    <n v="30970.62"/>
  </r>
  <r>
    <s v="P95383"/>
    <s v="Kids Shorts #262"/>
    <s v="Kids"/>
    <s v="Shorts"/>
    <s v="M"/>
    <s v="Yellow"/>
    <n v="14146.52"/>
    <n v="8"/>
    <s v="2024-08-05"/>
    <x v="2"/>
    <x v="0"/>
    <x v="1"/>
    <n v="113172.16"/>
    <n v="113172.16"/>
  </r>
  <r>
    <s v="P26661"/>
    <s v="Men Jackets #449"/>
    <s v="Men"/>
    <s v="Jackets"/>
    <s v="S"/>
    <s v="Pink"/>
    <n v="10130.15"/>
    <n v="1"/>
    <s v="2024-06-11"/>
    <x v="3"/>
    <x v="0"/>
    <x v="1"/>
    <n v="10130.15"/>
    <n v="10130.15"/>
  </r>
  <r>
    <s v="P12603"/>
    <s v="Accessories Bags #182"/>
    <s v="Accessories"/>
    <s v="Bags"/>
    <s v="M"/>
    <s v="Pink"/>
    <n v="9569.07"/>
    <n v="20"/>
    <s v="2023-10-05"/>
    <x v="0"/>
    <x v="0"/>
    <x v="1"/>
    <n v="191381.4"/>
    <n v="191381.4"/>
  </r>
  <r>
    <s v="P39521"/>
    <s v="Kids T-Shirts #722"/>
    <s v="Kids"/>
    <s v="T-Shirts"/>
    <s v="XS"/>
    <s v="Pink"/>
    <n v="4772.5"/>
    <n v="3"/>
    <s v="2023-06-30"/>
    <x v="2"/>
    <x v="1"/>
    <x v="1"/>
    <n v="14317.5"/>
    <n v="14317.5"/>
  </r>
  <r>
    <s v="P31236"/>
    <s v="Accessories Belts #855"/>
    <s v="Accessories"/>
    <s v="Belts"/>
    <s v="XL"/>
    <s v="Pink"/>
    <n v="6182.67"/>
    <n v="2"/>
    <s v="2023-01-13"/>
    <x v="3"/>
    <x v="1"/>
    <x v="0"/>
    <n v="9891.94"/>
    <n v="12365.34"/>
  </r>
  <r>
    <s v="P49078"/>
    <s v="Accessories Bags #448"/>
    <s v="Accessories"/>
    <s v="Bags"/>
    <s v="M"/>
    <s v="Pink"/>
    <n v="1090.6199999999999"/>
    <n v="2"/>
    <s v="2024-01-16"/>
    <x v="4"/>
    <x v="1"/>
    <x v="0"/>
    <n v="1744.66"/>
    <n v="2181.2399999999998"/>
  </r>
  <r>
    <s v="P38357"/>
    <s v="Kids T-Shirts #130"/>
    <s v="Kids"/>
    <s v="T-Shirts"/>
    <s v="M"/>
    <s v="Black"/>
    <n v="15647.99"/>
    <n v="10"/>
    <s v="2024-04-02"/>
    <x v="4"/>
    <x v="0"/>
    <x v="0"/>
    <n v="125183.92"/>
    <n v="156479.9"/>
  </r>
  <r>
    <s v="P50646"/>
    <s v="Kids Shorts #203"/>
    <s v="Kids"/>
    <s v="Shorts"/>
    <s v="XL"/>
    <s v="Red"/>
    <n v="7204.4"/>
    <n v="16"/>
    <s v="2023-02-10"/>
    <x v="0"/>
    <x v="1"/>
    <x v="0"/>
    <n v="92216.320000000007"/>
    <n v="115270.39999999999"/>
  </r>
  <r>
    <s v="P87253"/>
    <s v="Kids Shorts #938"/>
    <s v="Kids"/>
    <s v="Shorts"/>
    <s v="M"/>
    <s v="Red"/>
    <n v="13884.24"/>
    <n v="1"/>
    <s v="2023-06-25"/>
    <x v="2"/>
    <x v="1"/>
    <x v="0"/>
    <n v="11107.06"/>
    <n v="13884.24"/>
  </r>
  <r>
    <s v="P71276"/>
    <s v="Men Shoes #309"/>
    <s v="Men"/>
    <s v="Shoes"/>
    <s v="XS"/>
    <s v="Blue"/>
    <n v="11476.41"/>
    <n v="3"/>
    <s v="2023-12-14"/>
    <x v="0"/>
    <x v="0"/>
    <x v="1"/>
    <n v="34429.230000000003"/>
    <n v="34429.229999999996"/>
  </r>
  <r>
    <s v="P98526"/>
    <s v="Kids Sweaters #361"/>
    <s v="Kids"/>
    <s v="Sweaters"/>
    <s v="M"/>
    <s v="Green"/>
    <n v="7907.41"/>
    <n v="20"/>
    <s v="2023-03-04"/>
    <x v="1"/>
    <x v="1"/>
    <x v="1"/>
    <n v="158148.20000000001"/>
    <n v="158148.20000000001"/>
  </r>
  <r>
    <s v="P24917"/>
    <s v="Women Dresses #124"/>
    <s v="Women"/>
    <s v="Dresses"/>
    <s v="M"/>
    <s v="Black"/>
    <n v="5768.5"/>
    <n v="11"/>
    <s v="2023-11-09"/>
    <x v="0"/>
    <x v="0"/>
    <x v="1"/>
    <n v="63453.5"/>
    <n v="63453.5"/>
  </r>
  <r>
    <s v="P59896"/>
    <s v="Men Pants #744"/>
    <s v="Men"/>
    <s v="Pants"/>
    <s v="XS"/>
    <s v="White"/>
    <n v="5510.37"/>
    <n v="4"/>
    <s v="2023-01-26"/>
    <x v="2"/>
    <x v="0"/>
    <x v="0"/>
    <n v="17633.349999999999"/>
    <n v="22041.48"/>
  </r>
  <r>
    <s v="P87167"/>
    <s v="Women Tops #201"/>
    <s v="Women"/>
    <s v="Tops"/>
    <s v="XS"/>
    <s v="Green"/>
    <n v="10063.75"/>
    <n v="4"/>
    <s v="2022-12-14"/>
    <x v="4"/>
    <x v="1"/>
    <x v="1"/>
    <n v="40255"/>
    <n v="40255"/>
  </r>
  <r>
    <s v="P25587"/>
    <s v="Kids T-Shirts #600"/>
    <s v="Kids"/>
    <s v="T-Shirts"/>
    <s v="M"/>
    <s v="Red"/>
    <n v="12850.06"/>
    <n v="5"/>
    <s v="2023-01-14"/>
    <x v="1"/>
    <x v="1"/>
    <x v="0"/>
    <n v="51400.24"/>
    <n v="64250.299999999996"/>
  </r>
  <r>
    <s v="P50734"/>
    <s v="Kids T-Shirts #874"/>
    <s v="Kids"/>
    <s v="T-Shirts"/>
    <s v="L"/>
    <s v="Black"/>
    <n v="14027.83"/>
    <n v="7"/>
    <s v="2024-07-16"/>
    <x v="0"/>
    <x v="0"/>
    <x v="1"/>
    <n v="98194.81"/>
    <n v="98194.81"/>
  </r>
  <r>
    <s v="P89242"/>
    <s v="Men Pants #294"/>
    <s v="Men"/>
    <s v="Pants"/>
    <s v="L"/>
    <s v="Yellow"/>
    <n v="16554.349999999999"/>
    <n v="10"/>
    <s v="2023-03-05"/>
    <x v="0"/>
    <x v="0"/>
    <x v="1"/>
    <n v="165543.5"/>
    <n v="165543.5"/>
  </r>
  <r>
    <s v="P18614"/>
    <s v="Kids Sweaters #499"/>
    <s v="Kids"/>
    <s v="Sweaters"/>
    <s v="L"/>
    <s v="Red"/>
    <n v="13226.88"/>
    <n v="13"/>
    <s v="2023-05-28"/>
    <x v="2"/>
    <x v="0"/>
    <x v="1"/>
    <n v="171949.44"/>
    <n v="171949.44"/>
  </r>
  <r>
    <s v="P79779"/>
    <s v="Accessories Scarves #739"/>
    <s v="Accessories"/>
    <s v="Scarves"/>
    <s v="M"/>
    <s v="Yellow"/>
    <n v="1906.51"/>
    <n v="11"/>
    <s v="2024-09-14"/>
    <x v="1"/>
    <x v="1"/>
    <x v="1"/>
    <n v="20971.61"/>
    <n v="20971.61"/>
  </r>
  <r>
    <s v="P34076"/>
    <s v="Accessories Belts #799"/>
    <s v="Accessories"/>
    <s v="Belts"/>
    <s v="S"/>
    <s v="White"/>
    <n v="11307.09"/>
    <n v="15"/>
    <s v="2023-05-09"/>
    <x v="3"/>
    <x v="1"/>
    <x v="0"/>
    <n v="135685.07999999999"/>
    <n v="169606.35"/>
  </r>
  <r>
    <s v="P26932"/>
    <s v="Kids T-Shirts #260"/>
    <s v="Kids"/>
    <s v="T-Shirts"/>
    <s v="XS"/>
    <s v="Green"/>
    <n v="8290.0400000000009"/>
    <n v="17"/>
    <s v="2023-04-28"/>
    <x v="0"/>
    <x v="0"/>
    <x v="1"/>
    <n v="140930.68"/>
    <n v="140930.68000000002"/>
  </r>
  <r>
    <s v="P35718"/>
    <s v="Men Jackets #322"/>
    <s v="Men"/>
    <s v="Jackets"/>
    <s v="S"/>
    <s v="Green"/>
    <n v="6790.23"/>
    <n v="18"/>
    <s v="2022-11-21"/>
    <x v="3"/>
    <x v="0"/>
    <x v="0"/>
    <n v="97778.98"/>
    <n v="122224.13999999998"/>
  </r>
  <r>
    <s v="P39991"/>
    <s v="Women Dresses #343"/>
    <s v="Women"/>
    <s v="Dresses"/>
    <s v="XS"/>
    <s v="Blue"/>
    <n v="9108.42"/>
    <n v="8"/>
    <s v="2023-10-01"/>
    <x v="2"/>
    <x v="1"/>
    <x v="0"/>
    <n v="58294.22"/>
    <n v="72867.360000000001"/>
  </r>
  <r>
    <s v="P24126"/>
    <s v="Accessories Scarves #795"/>
    <s v="Accessories"/>
    <s v="Scarves"/>
    <s v="XL"/>
    <s v="Green"/>
    <n v="10499.5"/>
    <n v="15"/>
    <s v="2024-05-06"/>
    <x v="3"/>
    <x v="0"/>
    <x v="1"/>
    <n v="157492.5"/>
    <n v="157492.5"/>
  </r>
  <r>
    <s v="P57298"/>
    <s v="Kids T-Shirts #328"/>
    <s v="Kids"/>
    <s v="T-Shirts"/>
    <s v="L"/>
    <s v="Yellow"/>
    <n v="15617.28"/>
    <n v="16"/>
    <s v="2023-11-08"/>
    <x v="1"/>
    <x v="1"/>
    <x v="1"/>
    <n v="249876.48000000001"/>
    <n v="249876.48000000001"/>
  </r>
  <r>
    <s v="P32221"/>
    <s v="Kids Shorts #257"/>
    <s v="Kids"/>
    <s v="Shorts"/>
    <s v="S"/>
    <s v="Blue"/>
    <n v="3783.14"/>
    <n v="5"/>
    <s v="2023-08-26"/>
    <x v="0"/>
    <x v="0"/>
    <x v="0"/>
    <n v="15132.56"/>
    <n v="18915.7"/>
  </r>
  <r>
    <s v="P87226"/>
    <s v="Kids Sweaters #907"/>
    <s v="Kids"/>
    <s v="Sweaters"/>
    <s v="L"/>
    <s v="White"/>
    <n v="11749.48"/>
    <n v="10"/>
    <s v="2024-04-11"/>
    <x v="4"/>
    <x v="0"/>
    <x v="1"/>
    <n v="117494.8"/>
    <n v="117494.79999999999"/>
  </r>
  <r>
    <s v="P83601"/>
    <s v="Women Skirts #469"/>
    <s v="Women"/>
    <s v="Skirts"/>
    <s v="M"/>
    <s v="Red"/>
    <n v="3180.56"/>
    <n v="3"/>
    <s v="2023-10-02"/>
    <x v="1"/>
    <x v="1"/>
    <x v="1"/>
    <n v="9541.68"/>
    <n v="9541.68"/>
  </r>
  <r>
    <s v="P28777"/>
    <s v="Women Tops #284"/>
    <s v="Women"/>
    <s v="Tops"/>
    <s v="M"/>
    <s v="Red"/>
    <n v="8643.6200000000008"/>
    <n v="19"/>
    <s v="2023-03-17"/>
    <x v="4"/>
    <x v="1"/>
    <x v="1"/>
    <n v="164228.78"/>
    <n v="164228.78000000003"/>
  </r>
  <r>
    <s v="P71065"/>
    <s v="Kids T-Shirts #774"/>
    <s v="Kids"/>
    <s v="T-Shirts"/>
    <s v="M"/>
    <s v="Blue"/>
    <n v="12576.99"/>
    <n v="1"/>
    <s v="2023-01-06"/>
    <x v="3"/>
    <x v="0"/>
    <x v="0"/>
    <n v="10061.26"/>
    <n v="12576.99"/>
  </r>
  <r>
    <s v="P79297"/>
    <s v="Men Jackets #844"/>
    <s v="Men"/>
    <s v="Jackets"/>
    <s v="L"/>
    <s v="Yellow"/>
    <n v="14720.88"/>
    <n v="9"/>
    <s v="2024-07-27"/>
    <x v="2"/>
    <x v="0"/>
    <x v="0"/>
    <n v="105990.17"/>
    <n v="132487.91999999998"/>
  </r>
  <r>
    <s v="P74453"/>
    <s v="Women Dresses #405"/>
    <s v="Women"/>
    <s v="Dresses"/>
    <s v="M"/>
    <s v="Green"/>
    <n v="15479.5"/>
    <n v="4"/>
    <s v="2024-09-29"/>
    <x v="2"/>
    <x v="1"/>
    <x v="1"/>
    <n v="61918"/>
    <n v="61918"/>
  </r>
  <r>
    <s v="P98189"/>
    <s v="Accessories Hats #712"/>
    <s v="Accessories"/>
    <s v="Hats"/>
    <s v="L"/>
    <s v="Green"/>
    <n v="8960.68"/>
    <n v="16"/>
    <s v="2023-09-20"/>
    <x v="1"/>
    <x v="1"/>
    <x v="0"/>
    <n v="114696.87"/>
    <n v="143370.88"/>
  </r>
  <r>
    <s v="P96640"/>
    <s v="Accessories Bags #557"/>
    <s v="Accessories"/>
    <s v="Bags"/>
    <s v="L"/>
    <s v="White"/>
    <n v="9093.48"/>
    <n v="12"/>
    <s v="2024-04-13"/>
    <x v="2"/>
    <x v="1"/>
    <x v="1"/>
    <n v="109121.76"/>
    <n v="109121.76"/>
  </r>
  <r>
    <s v="P62796"/>
    <s v="Kids Sweaters #804"/>
    <s v="Kids"/>
    <s v="Sweaters"/>
    <s v="S"/>
    <s v="Red"/>
    <n v="10741.86"/>
    <n v="20"/>
    <s v="2024-05-30"/>
    <x v="1"/>
    <x v="1"/>
    <x v="0"/>
    <n v="171869.76"/>
    <n v="214837.2"/>
  </r>
  <r>
    <s v="P93239"/>
    <s v="Women Dresses #405"/>
    <s v="Women"/>
    <s v="Dresses"/>
    <s v="L"/>
    <s v="Blue"/>
    <n v="12263.25"/>
    <n v="5"/>
    <s v="2024-02-18"/>
    <x v="4"/>
    <x v="1"/>
    <x v="1"/>
    <n v="61316.25"/>
    <n v="61316.25"/>
  </r>
  <r>
    <s v="P73106"/>
    <s v="Men Jackets #339"/>
    <s v="Men"/>
    <s v="Jackets"/>
    <s v="XL"/>
    <s v="Green"/>
    <n v="14905.14"/>
    <n v="1"/>
    <s v="2022-12-31"/>
    <x v="1"/>
    <x v="1"/>
    <x v="1"/>
    <n v="14905.14"/>
    <n v="14905.14"/>
  </r>
  <r>
    <s v="P93748"/>
    <s v="Women Dresses #924"/>
    <s v="Women"/>
    <s v="Dresses"/>
    <s v="S"/>
    <s v="Red"/>
    <n v="7475.81"/>
    <n v="4"/>
    <s v="2023-06-01"/>
    <x v="4"/>
    <x v="0"/>
    <x v="0"/>
    <n v="23922.26"/>
    <n v="29903.24"/>
  </r>
  <r>
    <s v="P47010"/>
    <s v="Kids Shoes #507"/>
    <s v="Kids"/>
    <s v="Shoes"/>
    <s v="L"/>
    <s v="Yellow"/>
    <n v="3673.58"/>
    <n v="13"/>
    <s v="2023-06-06"/>
    <x v="4"/>
    <x v="0"/>
    <x v="1"/>
    <n v="47756.54"/>
    <n v="47756.54"/>
  </r>
  <r>
    <s v="P85652"/>
    <s v="Accessories Scarves #595"/>
    <s v="Accessories"/>
    <s v="Scarves"/>
    <s v="XS"/>
    <s v="Yellow"/>
    <n v="3806.38"/>
    <n v="20"/>
    <s v="2023-11-18"/>
    <x v="4"/>
    <x v="0"/>
    <x v="0"/>
    <n v="60902.080000000002"/>
    <n v="76127.600000000006"/>
  </r>
  <r>
    <s v="P33020"/>
    <s v="Accessories Scarves #689"/>
    <s v="Accessories"/>
    <s v="Scarves"/>
    <s v="M"/>
    <s v="White"/>
    <n v="11599.25"/>
    <n v="8"/>
    <s v="2024-06-16"/>
    <x v="2"/>
    <x v="1"/>
    <x v="1"/>
    <n v="92794"/>
    <n v="92794"/>
  </r>
  <r>
    <s v="P85527"/>
    <s v="Kids Sweaters #992"/>
    <s v="Kids"/>
    <s v="Sweaters"/>
    <s v="M"/>
    <s v="Pink"/>
    <n v="11383.45"/>
    <n v="20"/>
    <s v="2024-01-20"/>
    <x v="3"/>
    <x v="1"/>
    <x v="1"/>
    <n v="227669"/>
    <n v="227669"/>
  </r>
  <r>
    <s v="P73730"/>
    <s v="Accessories Belts #349"/>
    <s v="Accessories"/>
    <s v="Belts"/>
    <s v="L"/>
    <s v="Pink"/>
    <n v="6403.45"/>
    <n v="5"/>
    <s v="2023-10-12"/>
    <x v="0"/>
    <x v="0"/>
    <x v="1"/>
    <n v="32017.25"/>
    <n v="32017.25"/>
  </r>
  <r>
    <s v="P32032"/>
    <s v="Men Shoes #644"/>
    <s v="Men"/>
    <s v="Shoes"/>
    <s v="L"/>
    <s v="Green"/>
    <n v="14895.18"/>
    <n v="10"/>
    <s v="2023-05-28"/>
    <x v="2"/>
    <x v="0"/>
    <x v="1"/>
    <n v="148951.79999999999"/>
    <n v="148951.79999999999"/>
  </r>
  <r>
    <s v="P56092"/>
    <s v="Men Shoes #144"/>
    <s v="Men"/>
    <s v="Shoes"/>
    <s v="XL"/>
    <s v="Green"/>
    <n v="10306.94"/>
    <n v="13"/>
    <s v="2023-06-23"/>
    <x v="2"/>
    <x v="0"/>
    <x v="1"/>
    <n v="133990.22"/>
    <n v="133990.22"/>
  </r>
  <r>
    <s v="P71497"/>
    <s v="Men Pants #473"/>
    <s v="Men"/>
    <s v="Pants"/>
    <s v="S"/>
    <s v="Red"/>
    <n v="12399.37"/>
    <n v="16"/>
    <s v="2024-01-23"/>
    <x v="2"/>
    <x v="1"/>
    <x v="0"/>
    <n v="158711.76999999999"/>
    <n v="198389.92"/>
  </r>
  <r>
    <s v="P21126"/>
    <s v="Men Shoes #968"/>
    <s v="Men"/>
    <s v="Shoes"/>
    <s v="XS"/>
    <s v="Green"/>
    <n v="6354.48"/>
    <n v="2"/>
    <s v="2023-05-20"/>
    <x v="3"/>
    <x v="1"/>
    <x v="0"/>
    <n v="10167.5"/>
    <n v="12708.96"/>
  </r>
  <r>
    <s v="P83487"/>
    <s v="Men Pants #595"/>
    <s v="Men"/>
    <s v="Pants"/>
    <s v="L"/>
    <s v="Pink"/>
    <n v="13483.35"/>
    <n v="12"/>
    <s v="2023-12-20"/>
    <x v="0"/>
    <x v="0"/>
    <x v="0"/>
    <n v="129440.16"/>
    <n v="161800.20000000001"/>
  </r>
  <r>
    <s v="P41213"/>
    <s v="Women Shoes #250"/>
    <s v="Women"/>
    <s v="Shoes"/>
    <s v="M"/>
    <s v="Red"/>
    <n v="6729.64"/>
    <n v="12"/>
    <s v="2023-12-06"/>
    <x v="1"/>
    <x v="1"/>
    <x v="0"/>
    <n v="64604.71"/>
    <n v="80755.680000000008"/>
  </r>
  <r>
    <s v="P66050"/>
    <s v="Accessories Scarves #607"/>
    <s v="Accessories"/>
    <s v="Scarves"/>
    <s v="S"/>
    <s v="Black"/>
    <n v="16526.13"/>
    <n v="1"/>
    <s v="2024-05-21"/>
    <x v="2"/>
    <x v="1"/>
    <x v="0"/>
    <n v="13221.07"/>
    <n v="16526.13"/>
  </r>
  <r>
    <s v="P73800"/>
    <s v="Accessories Bags #456"/>
    <s v="Accessories"/>
    <s v="Bags"/>
    <s v="XL"/>
    <s v="Black"/>
    <n v="2008.6"/>
    <n v="20"/>
    <s v="2024-01-03"/>
    <x v="4"/>
    <x v="0"/>
    <x v="0"/>
    <n v="32137.599999999999"/>
    <n v="40172"/>
  </r>
  <r>
    <s v="P97364"/>
    <s v="Kids T-Shirts #899"/>
    <s v="Kids"/>
    <s v="T-Shirts"/>
    <s v="M"/>
    <s v="Green"/>
    <n v="14318.33"/>
    <n v="14"/>
    <s v="2022-12-11"/>
    <x v="2"/>
    <x v="1"/>
    <x v="1"/>
    <n v="200456.62"/>
    <n v="200456.62"/>
  </r>
  <r>
    <s v="P73423"/>
    <s v="Women Tops #951"/>
    <s v="Women"/>
    <s v="Tops"/>
    <s v="M"/>
    <s v="Black"/>
    <n v="13997.95"/>
    <n v="13"/>
    <s v="2023-11-02"/>
    <x v="0"/>
    <x v="1"/>
    <x v="1"/>
    <n v="181973.35"/>
    <n v="181973.35"/>
  </r>
  <r>
    <s v="P63686"/>
    <s v="Men Jackets #573"/>
    <s v="Men"/>
    <s v="Jackets"/>
    <s v="XS"/>
    <s v="Green"/>
    <n v="15408.12"/>
    <n v="5"/>
    <s v="2023-05-21"/>
    <x v="2"/>
    <x v="1"/>
    <x v="0"/>
    <n v="61632.480000000003"/>
    <n v="77040.600000000006"/>
  </r>
  <r>
    <s v="P48689"/>
    <s v="Kids T-Shirts #774"/>
    <s v="Kids"/>
    <s v="T-Shirts"/>
    <s v="S"/>
    <s v="Yellow"/>
    <n v="15709.41"/>
    <n v="18"/>
    <s v="2024-02-23"/>
    <x v="0"/>
    <x v="1"/>
    <x v="0"/>
    <n v="226215.67"/>
    <n v="282769.38"/>
  </r>
  <r>
    <s v="P38497"/>
    <s v="Women Skirts #283"/>
    <s v="Women"/>
    <s v="Skirts"/>
    <s v="XL"/>
    <s v="Blue"/>
    <n v="16574.27"/>
    <n v="8"/>
    <s v="2024-07-12"/>
    <x v="4"/>
    <x v="0"/>
    <x v="1"/>
    <n v="132594.16"/>
    <n v="132594.16"/>
  </r>
  <r>
    <s v="P45571"/>
    <s v="Men Jackets #488"/>
    <s v="Men"/>
    <s v="Jackets"/>
    <s v="S"/>
    <s v="Yellow"/>
    <n v="13611.17"/>
    <n v="2"/>
    <s v="2022-12-02"/>
    <x v="1"/>
    <x v="0"/>
    <x v="1"/>
    <n v="27222.34"/>
    <n v="27222.34"/>
  </r>
  <r>
    <s v="P28777"/>
    <s v="Accessories Scarves #151"/>
    <s v="Accessories"/>
    <s v="Scarves"/>
    <s v="XL"/>
    <s v="White"/>
    <n v="4104.3500000000004"/>
    <n v="6"/>
    <s v="2024-04-14"/>
    <x v="1"/>
    <x v="1"/>
    <x v="0"/>
    <n v="19700.88"/>
    <n v="24626.100000000002"/>
  </r>
  <r>
    <s v="P91098"/>
    <s v="Women Shoes #887"/>
    <s v="Women"/>
    <s v="Shoes"/>
    <s v="S"/>
    <s v="White"/>
    <n v="5127.74"/>
    <n v="19"/>
    <s v="2023-09-11"/>
    <x v="0"/>
    <x v="1"/>
    <x v="1"/>
    <n v="97427.06"/>
    <n v="97427.06"/>
  </r>
  <r>
    <s v="P80720"/>
    <s v="Kids T-Shirts #221"/>
    <s v="Kids"/>
    <s v="T-Shirts"/>
    <s v="S"/>
    <s v="Yellow"/>
    <n v="1083.98"/>
    <n v="13"/>
    <s v="2024-02-04"/>
    <x v="3"/>
    <x v="1"/>
    <x v="1"/>
    <n v="14091.74"/>
    <n v="14091.74"/>
  </r>
  <r>
    <s v="P41347"/>
    <s v="Women Skirts #292"/>
    <s v="Women"/>
    <s v="Skirts"/>
    <s v="XS"/>
    <s v="Red"/>
    <n v="2206.9699999999998"/>
    <n v="9"/>
    <s v="2023-06-14"/>
    <x v="1"/>
    <x v="0"/>
    <x v="1"/>
    <n v="19862.73"/>
    <n v="19862.73"/>
  </r>
  <r>
    <s v="P71263"/>
    <s v="Men Shoes #696"/>
    <s v="Men"/>
    <s v="Shoes"/>
    <s v="XL"/>
    <s v="Red"/>
    <n v="14316.67"/>
    <n v="13"/>
    <s v="2024-10-11"/>
    <x v="3"/>
    <x v="0"/>
    <x v="1"/>
    <n v="186116.71"/>
    <n v="186116.71"/>
  </r>
  <r>
    <s v="P89351"/>
    <s v="Kids Sweaters #500"/>
    <s v="Kids"/>
    <s v="Sweaters"/>
    <s v="M"/>
    <s v="Green"/>
    <n v="7048.36"/>
    <n v="12"/>
    <s v="2024-08-04"/>
    <x v="3"/>
    <x v="0"/>
    <x v="0"/>
    <n v="67664.09"/>
    <n v="84580.319999999992"/>
  </r>
  <r>
    <s v="P18111"/>
    <s v="Kids Shorts #954"/>
    <s v="Kids"/>
    <s v="Shorts"/>
    <s v="XS"/>
    <s v="Black"/>
    <n v="15076.12"/>
    <n v="18"/>
    <s v="2022-11-30"/>
    <x v="1"/>
    <x v="1"/>
    <x v="1"/>
    <n v="271370.15999999997"/>
    <n v="271370.16000000003"/>
  </r>
  <r>
    <s v="P20331"/>
    <s v="Women Dresses #369"/>
    <s v="Women"/>
    <s v="Dresses"/>
    <s v="XS"/>
    <s v="Red"/>
    <n v="11613.36"/>
    <n v="9"/>
    <s v="2022-11-20"/>
    <x v="0"/>
    <x v="0"/>
    <x v="1"/>
    <n v="104520.24"/>
    <n v="104520.24"/>
  </r>
  <r>
    <s v="P68900"/>
    <s v="Men Shirts #894"/>
    <s v="Men"/>
    <s v="Shirts"/>
    <s v="S"/>
    <s v="Green"/>
    <n v="2477.5500000000002"/>
    <n v="8"/>
    <s v="2023-07-26"/>
    <x v="2"/>
    <x v="0"/>
    <x v="0"/>
    <n v="15856.32"/>
    <n v="19820.400000000001"/>
  </r>
  <r>
    <s v="P68915"/>
    <s v="Kids Sweaters #746"/>
    <s v="Kids"/>
    <s v="Sweaters"/>
    <s v="M"/>
    <s v="Pink"/>
    <n v="10006.48"/>
    <n v="15"/>
    <s v="2023-11-26"/>
    <x v="4"/>
    <x v="1"/>
    <x v="0"/>
    <n v="120077.75999999999"/>
    <n v="150097.19999999998"/>
  </r>
  <r>
    <s v="P52464"/>
    <s v="Women Dresses #648"/>
    <s v="Women"/>
    <s v="Dresses"/>
    <s v="L"/>
    <s v="Pink"/>
    <n v="7103.97"/>
    <n v="19"/>
    <s v="2023-02-08"/>
    <x v="0"/>
    <x v="1"/>
    <x v="0"/>
    <n v="107980.51"/>
    <n v="134975.43"/>
  </r>
  <r>
    <s v="P54964"/>
    <s v="Women Skirts #838"/>
    <s v="Women"/>
    <s v="Skirts"/>
    <s v="XL"/>
    <s v="Red"/>
    <n v="8498.3700000000008"/>
    <n v="12"/>
    <s v="2024-02-01"/>
    <x v="3"/>
    <x v="1"/>
    <x v="1"/>
    <n v="101980.44"/>
    <n v="101980.44"/>
  </r>
  <r>
    <s v="P56194"/>
    <s v="Kids T-Shirts #132"/>
    <s v="Kids"/>
    <s v="T-Shirts"/>
    <s v="XS"/>
    <s v="Red"/>
    <n v="5932.84"/>
    <n v="13"/>
    <s v="2022-12-16"/>
    <x v="3"/>
    <x v="0"/>
    <x v="1"/>
    <n v="77126.92"/>
    <n v="77126.92"/>
  </r>
  <r>
    <s v="P42144"/>
    <s v="Accessories Hats #286"/>
    <s v="Accessories"/>
    <s v="Hats"/>
    <s v="S"/>
    <s v="Yellow"/>
    <n v="11857.38"/>
    <n v="15"/>
    <s v="2023-07-06"/>
    <x v="0"/>
    <x v="1"/>
    <x v="0"/>
    <n v="142288.56"/>
    <n v="177860.69999999998"/>
  </r>
  <r>
    <s v="P55725"/>
    <s v="Men Pants #576"/>
    <s v="Men"/>
    <s v="Pants"/>
    <s v="M"/>
    <s v="Red"/>
    <n v="7780.42"/>
    <n v="12"/>
    <s v="2022-12-15"/>
    <x v="1"/>
    <x v="1"/>
    <x v="1"/>
    <n v="93365.04"/>
    <n v="93365.040000000008"/>
  </r>
  <r>
    <s v="P85847"/>
    <s v="Accessories Belts #787"/>
    <s v="Accessories"/>
    <s v="Belts"/>
    <s v="L"/>
    <s v="Black"/>
    <n v="8892.6200000000008"/>
    <n v="17"/>
    <s v="2024-03-05"/>
    <x v="1"/>
    <x v="1"/>
    <x v="1"/>
    <n v="151174.54"/>
    <n v="151174.54"/>
  </r>
  <r>
    <s v="P74822"/>
    <s v="Men Pants #250"/>
    <s v="Men"/>
    <s v="Pants"/>
    <s v="XL"/>
    <s v="Pink"/>
    <n v="15059.52"/>
    <n v="1"/>
    <s v="2024-06-25"/>
    <x v="3"/>
    <x v="1"/>
    <x v="1"/>
    <n v="15059.52"/>
    <n v="15059.52"/>
  </r>
  <r>
    <s v="P79072"/>
    <s v="Kids Sweaters #821"/>
    <s v="Kids"/>
    <s v="Sweaters"/>
    <s v="L"/>
    <s v="Red"/>
    <n v="4615.63"/>
    <n v="8"/>
    <s v="2024-10-06"/>
    <x v="2"/>
    <x v="0"/>
    <x v="1"/>
    <n v="36925.040000000001"/>
    <n v="36925.040000000001"/>
  </r>
  <r>
    <s v="P73130"/>
    <s v="Men Shirts #443"/>
    <s v="Men"/>
    <s v="Shirts"/>
    <s v="XS"/>
    <s v="Blue"/>
    <n v="12815.2"/>
    <n v="1"/>
    <s v="2024-07-14"/>
    <x v="1"/>
    <x v="1"/>
    <x v="1"/>
    <n v="12815.2"/>
    <n v="12815.2"/>
  </r>
  <r>
    <s v="P36109"/>
    <s v="Kids Sweaters #638"/>
    <s v="Kids"/>
    <s v="Sweaters"/>
    <s v="S"/>
    <s v="Black"/>
    <n v="15867.94"/>
    <n v="16"/>
    <s v="2024-08-08"/>
    <x v="1"/>
    <x v="0"/>
    <x v="1"/>
    <n v="253887.04"/>
    <n v="253887.04"/>
  </r>
  <r>
    <s v="P38064"/>
    <s v="Kids Shoes #860"/>
    <s v="Kids"/>
    <s v="Shoes"/>
    <s v="L"/>
    <s v="Black"/>
    <n v="9540.02"/>
    <n v="15"/>
    <s v="2022-12-30"/>
    <x v="0"/>
    <x v="1"/>
    <x v="0"/>
    <n v="114480.24"/>
    <n v="143100.30000000002"/>
  </r>
  <r>
    <s v="P67067"/>
    <s v="Women Skirts #425"/>
    <s v="Women"/>
    <s v="Skirts"/>
    <s v="M"/>
    <s v="Black"/>
    <n v="3619.63"/>
    <n v="5"/>
    <s v="2023-04-17"/>
    <x v="1"/>
    <x v="1"/>
    <x v="1"/>
    <n v="18098.150000000001"/>
    <n v="18098.150000000001"/>
  </r>
  <r>
    <s v="P93034"/>
    <s v="Women Skirts #584"/>
    <s v="Women"/>
    <s v="Skirts"/>
    <s v="XL"/>
    <s v="Pink"/>
    <n v="14973.2"/>
    <n v="16"/>
    <s v="2023-04-28"/>
    <x v="0"/>
    <x v="0"/>
    <x v="0"/>
    <n v="191656.95999999999"/>
    <n v="239571.20000000001"/>
  </r>
  <r>
    <s v="P52982"/>
    <s v="Men Shirts #940"/>
    <s v="Men"/>
    <s v="Shirts"/>
    <s v="S"/>
    <s v="Blue"/>
    <n v="15069.48"/>
    <n v="11"/>
    <s v="2023-05-25"/>
    <x v="1"/>
    <x v="0"/>
    <x v="1"/>
    <n v="165764.28"/>
    <n v="165764.28"/>
  </r>
  <r>
    <s v="P10254"/>
    <s v="Men Shoes #936"/>
    <s v="Men"/>
    <s v="Shoes"/>
    <s v="XS"/>
    <s v="Pink"/>
    <n v="7948.08"/>
    <n v="1"/>
    <s v="2023-06-26"/>
    <x v="1"/>
    <x v="1"/>
    <x v="1"/>
    <n v="7948.08"/>
    <n v="7948.08"/>
  </r>
  <r>
    <s v="P63917"/>
    <s v="Kids Shoes #400"/>
    <s v="Kids"/>
    <s v="Shoes"/>
    <s v="S"/>
    <s v="White"/>
    <n v="11596.76"/>
    <n v="5"/>
    <s v="2023-12-02"/>
    <x v="4"/>
    <x v="1"/>
    <x v="1"/>
    <n v="57983.8"/>
    <n v="57983.8"/>
  </r>
  <r>
    <s v="P13895"/>
    <s v="Women Shoes #860"/>
    <s v="Women"/>
    <s v="Shoes"/>
    <s v="L"/>
    <s v="Green"/>
    <n v="8342.33"/>
    <n v="18"/>
    <s v="2023-05-18"/>
    <x v="2"/>
    <x v="0"/>
    <x v="1"/>
    <n v="150161.94"/>
    <n v="150161.94"/>
  </r>
  <r>
    <s v="P40772"/>
    <s v="Women Dresses #877"/>
    <s v="Women"/>
    <s v="Dresses"/>
    <s v="XL"/>
    <s v="Red"/>
    <n v="8044.36"/>
    <n v="3"/>
    <s v="2024-03-11"/>
    <x v="1"/>
    <x v="0"/>
    <x v="1"/>
    <n v="24133.08"/>
    <n v="24133.079999999998"/>
  </r>
  <r>
    <s v="P50060"/>
    <s v="Accessories Scarves #587"/>
    <s v="Accessories"/>
    <s v="Scarves"/>
    <s v="S"/>
    <s v="Green"/>
    <n v="10917.82"/>
    <n v="13"/>
    <s v="2024-08-09"/>
    <x v="1"/>
    <x v="1"/>
    <x v="1"/>
    <n v="141931.66"/>
    <n v="141931.66"/>
  </r>
  <r>
    <s v="P34630"/>
    <s v="Accessories Belts #878"/>
    <s v="Accessories"/>
    <s v="Belts"/>
    <s v="M"/>
    <s v="Green"/>
    <n v="16375.9"/>
    <n v="12"/>
    <s v="2023-11-16"/>
    <x v="0"/>
    <x v="1"/>
    <x v="1"/>
    <n v="196510.8"/>
    <n v="196510.8"/>
  </r>
  <r>
    <s v="P65606"/>
    <s v="Kids Sweaters #712"/>
    <s v="Kids"/>
    <s v="Sweaters"/>
    <s v="M"/>
    <s v="Yellow"/>
    <n v="16170.89"/>
    <n v="4"/>
    <s v="2023-08-11"/>
    <x v="4"/>
    <x v="0"/>
    <x v="1"/>
    <n v="64683.56"/>
    <n v="64683.56"/>
  </r>
  <r>
    <s v="P94560"/>
    <s v="Men Shirts #946"/>
    <s v="Men"/>
    <s v="Shirts"/>
    <s v="M"/>
    <s v="White"/>
    <n v="3559.04"/>
    <n v="12"/>
    <s v="2024-06-29"/>
    <x v="4"/>
    <x v="1"/>
    <x v="0"/>
    <n v="34166.949999999997"/>
    <n v="42708.479999999996"/>
  </r>
  <r>
    <s v="P61731"/>
    <s v="Men Pants #719"/>
    <s v="Men"/>
    <s v="Pants"/>
    <s v="XL"/>
    <s v="Green"/>
    <n v="5302.87"/>
    <n v="3"/>
    <s v="2024-04-23"/>
    <x v="2"/>
    <x v="0"/>
    <x v="1"/>
    <n v="15908.61"/>
    <n v="15908.61"/>
  </r>
  <r>
    <s v="P11755"/>
    <s v="Women Shoes #478"/>
    <s v="Women"/>
    <s v="Shoes"/>
    <s v="M"/>
    <s v="Pink"/>
    <n v="15864.62"/>
    <n v="4"/>
    <s v="2024-07-27"/>
    <x v="4"/>
    <x v="0"/>
    <x v="1"/>
    <n v="63458.48"/>
    <n v="63458.48"/>
  </r>
  <r>
    <s v="P57691"/>
    <s v="Kids T-Shirts #573"/>
    <s v="Kids"/>
    <s v="T-Shirts"/>
    <s v="M"/>
    <s v="Red"/>
    <n v="13674.25"/>
    <n v="3"/>
    <s v="2023-10-14"/>
    <x v="0"/>
    <x v="0"/>
    <x v="1"/>
    <n v="41022.75"/>
    <n v="41022.75"/>
  </r>
  <r>
    <s v="P31080"/>
    <s v="Kids Sweaters #340"/>
    <s v="Kids"/>
    <s v="Sweaters"/>
    <s v="M"/>
    <s v="Blue"/>
    <n v="10097.780000000001"/>
    <n v="2"/>
    <s v="2024-10-08"/>
    <x v="3"/>
    <x v="1"/>
    <x v="1"/>
    <n v="20195.560000000001"/>
    <n v="20195.560000000001"/>
  </r>
  <r>
    <s v="P83498"/>
    <s v="Women Dresses #123"/>
    <s v="Women"/>
    <s v="Dresses"/>
    <s v="L"/>
    <s v="Green"/>
    <n v="4003.92"/>
    <n v="17"/>
    <s v="2024-07-19"/>
    <x v="3"/>
    <x v="0"/>
    <x v="1"/>
    <n v="68066.64"/>
    <n v="68066.64"/>
  </r>
  <r>
    <s v="P50059"/>
    <s v="Accessories Bags #251"/>
    <s v="Accessories"/>
    <s v="Bags"/>
    <s v="XS"/>
    <s v="Yellow"/>
    <n v="9769.1"/>
    <n v="17"/>
    <s v="2022-12-02"/>
    <x v="2"/>
    <x v="1"/>
    <x v="1"/>
    <n v="166074.70000000001"/>
    <n v="166074.70000000001"/>
  </r>
  <r>
    <s v="P34938"/>
    <s v="Men Jackets #934"/>
    <s v="Men"/>
    <s v="Jackets"/>
    <s v="XS"/>
    <s v="Black"/>
    <n v="13416.95"/>
    <n v="13"/>
    <s v="2023-06-07"/>
    <x v="3"/>
    <x v="0"/>
    <x v="0"/>
    <n v="139536.28"/>
    <n v="174420.35"/>
  </r>
  <r>
    <s v="P73286"/>
    <s v="Women Skirts #715"/>
    <s v="Women"/>
    <s v="Skirts"/>
    <s v="XL"/>
    <s v="Pink"/>
    <n v="13388.73"/>
    <n v="16"/>
    <s v="2023-04-15"/>
    <x v="2"/>
    <x v="0"/>
    <x v="1"/>
    <n v="214219.68"/>
    <n v="214219.68"/>
  </r>
  <r>
    <s v="P55613"/>
    <s v="Men Jackets #897"/>
    <s v="Men"/>
    <s v="Jackets"/>
    <s v="M"/>
    <s v="Green"/>
    <n v="11136.11"/>
    <n v="1"/>
    <s v="2023-05-10"/>
    <x v="0"/>
    <x v="1"/>
    <x v="0"/>
    <n v="8909.2199999999993"/>
    <n v="11136.11"/>
  </r>
  <r>
    <s v="P97817"/>
    <s v="Kids Shorts #985"/>
    <s v="Kids"/>
    <s v="Shorts"/>
    <s v="L"/>
    <s v="Green"/>
    <n v="11650.71"/>
    <n v="2"/>
    <s v="2023-07-06"/>
    <x v="1"/>
    <x v="1"/>
    <x v="0"/>
    <n v="18640.97"/>
    <n v="23301.42"/>
  </r>
  <r>
    <s v="P83665"/>
    <s v="Kids Shorts #780"/>
    <s v="Kids"/>
    <s v="Shorts"/>
    <s v="XL"/>
    <s v="Blue"/>
    <n v="12387.75"/>
    <n v="9"/>
    <s v="2024-01-23"/>
    <x v="0"/>
    <x v="1"/>
    <x v="1"/>
    <n v="111489.75"/>
    <n v="111489.75"/>
  </r>
  <r>
    <s v="P60293"/>
    <s v="Women Shoes #714"/>
    <s v="Women"/>
    <s v="Shoes"/>
    <s v="XL"/>
    <s v="Yellow"/>
    <n v="4170.75"/>
    <n v="4"/>
    <s v="2023-09-13"/>
    <x v="0"/>
    <x v="0"/>
    <x v="1"/>
    <n v="16683"/>
    <n v="16683"/>
  </r>
  <r>
    <s v="P25909"/>
    <s v="Kids T-Shirts #983"/>
    <s v="Kids"/>
    <s v="T-Shirts"/>
    <s v="XS"/>
    <s v="Black"/>
    <n v="11798.45"/>
    <n v="20"/>
    <s v="2023-03-10"/>
    <x v="2"/>
    <x v="0"/>
    <x v="1"/>
    <n v="235969"/>
    <n v="235969"/>
  </r>
  <r>
    <s v="P88168"/>
    <s v="Accessories Scarves #490"/>
    <s v="Accessories"/>
    <s v="Scarves"/>
    <s v="M"/>
    <s v="Green"/>
    <n v="4141.7"/>
    <n v="14"/>
    <s v="2023-07-10"/>
    <x v="1"/>
    <x v="1"/>
    <x v="0"/>
    <n v="46387.040000000001"/>
    <n v="57983.799999999996"/>
  </r>
  <r>
    <s v="P39218"/>
    <s v="Accessories Hats #126"/>
    <s v="Accessories"/>
    <s v="Hats"/>
    <s v="S"/>
    <s v="Green"/>
    <n v="4913.6000000000004"/>
    <n v="4"/>
    <s v="2024-05-21"/>
    <x v="4"/>
    <x v="1"/>
    <x v="1"/>
    <n v="19654.400000000001"/>
    <n v="19654.400000000001"/>
  </r>
  <r>
    <s v="P51673"/>
    <s v="Kids Shorts #536"/>
    <s v="Kids"/>
    <s v="Shorts"/>
    <s v="XS"/>
    <s v="Yellow"/>
    <n v="12299.77"/>
    <n v="13"/>
    <s v="2023-12-01"/>
    <x v="3"/>
    <x v="1"/>
    <x v="1"/>
    <n v="159897.01"/>
    <n v="159897.01"/>
  </r>
  <r>
    <s v="P77597"/>
    <s v="Kids T-Shirts #213"/>
    <s v="Kids"/>
    <s v="T-Shirts"/>
    <s v="S"/>
    <s v="Black"/>
    <n v="11738.69"/>
    <n v="16"/>
    <s v="2023-06-22"/>
    <x v="3"/>
    <x v="0"/>
    <x v="1"/>
    <n v="187819.04"/>
    <n v="187819.04"/>
  </r>
  <r>
    <s v="P47791"/>
    <s v="Kids Sweaters #972"/>
    <s v="Kids"/>
    <s v="Sweaters"/>
    <s v="M"/>
    <s v="Green"/>
    <n v="1634.27"/>
    <n v="14"/>
    <s v="2023-09-12"/>
    <x v="2"/>
    <x v="0"/>
    <x v="0"/>
    <n v="18303.990000000002"/>
    <n v="22879.78"/>
  </r>
  <r>
    <s v="P32045"/>
    <s v="Men Shirts #997"/>
    <s v="Men"/>
    <s v="Shirts"/>
    <s v="L"/>
    <s v="Black"/>
    <n v="12541.3"/>
    <n v="5"/>
    <s v="2023-07-20"/>
    <x v="2"/>
    <x v="0"/>
    <x v="0"/>
    <n v="50165.2"/>
    <n v="62706.5"/>
  </r>
  <r>
    <s v="P20565"/>
    <s v="Women Dresses #213"/>
    <s v="Women"/>
    <s v="Dresses"/>
    <s v="XS"/>
    <s v="Red"/>
    <n v="3856.18"/>
    <n v="10"/>
    <s v="2022-12-07"/>
    <x v="1"/>
    <x v="0"/>
    <x v="0"/>
    <n v="30849.439999999999"/>
    <n v="38561.799999999996"/>
  </r>
  <r>
    <s v="P23094"/>
    <s v="Men Shoes #909"/>
    <s v="Men"/>
    <s v="Shoes"/>
    <s v="M"/>
    <s v="Yellow"/>
    <n v="7152.94"/>
    <n v="20"/>
    <s v="2023-03-07"/>
    <x v="2"/>
    <x v="0"/>
    <x v="1"/>
    <n v="143058.79999999999"/>
    <n v="143058.79999999999"/>
  </r>
  <r>
    <s v="P29404"/>
    <s v="Kids T-Shirts #625"/>
    <s v="Kids"/>
    <s v="T-Shirts"/>
    <s v="L"/>
    <s v="Pink"/>
    <n v="16017.34"/>
    <n v="3"/>
    <s v="2024-10-11"/>
    <x v="4"/>
    <x v="0"/>
    <x v="1"/>
    <n v="48052.02"/>
    <n v="48052.020000000004"/>
  </r>
  <r>
    <s v="P46706"/>
    <s v="Accessories Hats #696"/>
    <s v="Accessories"/>
    <s v="Hats"/>
    <s v="S"/>
    <s v="Red"/>
    <n v="9868.7000000000007"/>
    <n v="1"/>
    <s v="2023-11-30"/>
    <x v="1"/>
    <x v="0"/>
    <x v="1"/>
    <n v="9868.7000000000007"/>
    <n v="9868.7000000000007"/>
  </r>
  <r>
    <s v="P49837"/>
    <s v="Accessories Hats #594"/>
    <s v="Accessories"/>
    <s v="Hats"/>
    <s v="XL"/>
    <s v="Green"/>
    <n v="4094.39"/>
    <n v="11"/>
    <s v="2023-05-13"/>
    <x v="4"/>
    <x v="0"/>
    <x v="1"/>
    <n v="45038.29"/>
    <n v="45038.29"/>
  </r>
  <r>
    <s v="P49349"/>
    <s v="Accessories Scarves #235"/>
    <s v="Accessories"/>
    <s v="Scarves"/>
    <s v="M"/>
    <s v="Pink"/>
    <n v="12247.48"/>
    <n v="5"/>
    <s v="2023-09-19"/>
    <x v="2"/>
    <x v="0"/>
    <x v="1"/>
    <n v="61237.4"/>
    <n v="61237.399999999994"/>
  </r>
  <r>
    <s v="P80765"/>
    <s v="Women Skirts #775"/>
    <s v="Women"/>
    <s v="Skirts"/>
    <s v="L"/>
    <s v="Blue"/>
    <n v="8632.83"/>
    <n v="15"/>
    <s v="2024-02-27"/>
    <x v="4"/>
    <x v="0"/>
    <x v="1"/>
    <n v="129492.45"/>
    <n v="129492.45"/>
  </r>
  <r>
    <s v="P23171"/>
    <s v="Accessories Hats #110"/>
    <s v="Accessories"/>
    <s v="Hats"/>
    <s v="S"/>
    <s v="Pink"/>
    <n v="4905.3"/>
    <n v="2"/>
    <s v="2024-06-22"/>
    <x v="1"/>
    <x v="0"/>
    <x v="1"/>
    <n v="9810.6"/>
    <n v="9810.6"/>
  </r>
  <r>
    <s v="P38599"/>
    <s v="Men Shirts #451"/>
    <s v="Men"/>
    <s v="Shirts"/>
    <s v="M"/>
    <s v="Blue"/>
    <n v="1604.39"/>
    <n v="8"/>
    <s v="2024-03-24"/>
    <x v="1"/>
    <x v="1"/>
    <x v="0"/>
    <n v="10267.93"/>
    <n v="12835.12"/>
  </r>
  <r>
    <s v="P40774"/>
    <s v="Accessories Belts #341"/>
    <s v="Accessories"/>
    <s v="Belts"/>
    <s v="XL"/>
    <s v="Black"/>
    <n v="16200.77"/>
    <n v="15"/>
    <s v="2024-06-02"/>
    <x v="2"/>
    <x v="0"/>
    <x v="1"/>
    <n v="243011.55"/>
    <n v="243011.55000000002"/>
  </r>
  <r>
    <s v="P51477"/>
    <s v="Women Skirts #895"/>
    <s v="Women"/>
    <s v="Skirts"/>
    <s v="XS"/>
    <s v="Yellow"/>
    <n v="5551.87"/>
    <n v="14"/>
    <s v="2024-10-01"/>
    <x v="3"/>
    <x v="1"/>
    <x v="1"/>
    <n v="77726.179999999993"/>
    <n v="77726.179999999993"/>
  </r>
  <r>
    <s v="P26713"/>
    <s v="Accessories Bags #860"/>
    <s v="Accessories"/>
    <s v="Bags"/>
    <s v="M"/>
    <s v="Pink"/>
    <n v="15715.22"/>
    <n v="8"/>
    <s v="2023-12-21"/>
    <x v="2"/>
    <x v="0"/>
    <x v="0"/>
    <n v="100577.74"/>
    <n v="125721.76"/>
  </r>
  <r>
    <s v="P14392"/>
    <s v="Kids T-Shirts #540"/>
    <s v="Kids"/>
    <s v="T-Shirts"/>
    <s v="XS"/>
    <s v="Black"/>
    <n v="3437.86"/>
    <n v="15"/>
    <s v="2023-09-07"/>
    <x v="1"/>
    <x v="1"/>
    <x v="1"/>
    <n v="51567.9"/>
    <n v="51567.9"/>
  </r>
  <r>
    <s v="P35514"/>
    <s v="Women Dresses #495"/>
    <s v="Women"/>
    <s v="Dresses"/>
    <s v="XS"/>
    <s v="Black"/>
    <n v="1315.55"/>
    <n v="11"/>
    <s v="2023-06-07"/>
    <x v="4"/>
    <x v="0"/>
    <x v="1"/>
    <n v="14471.05"/>
    <n v="14471.05"/>
  </r>
  <r>
    <s v="P58892"/>
    <s v="Kids Shoes #323"/>
    <s v="Kids"/>
    <s v="Shoes"/>
    <s v="XL"/>
    <s v="Red"/>
    <n v="13635.24"/>
    <n v="2"/>
    <s v="2022-11-05"/>
    <x v="0"/>
    <x v="0"/>
    <x v="1"/>
    <n v="27270.48"/>
    <n v="27270.48"/>
  </r>
  <r>
    <s v="P92646"/>
    <s v="Kids Shorts #172"/>
    <s v="Kids"/>
    <s v="Shorts"/>
    <s v="M"/>
    <s v="Red"/>
    <n v="6559.49"/>
    <n v="14"/>
    <s v="2023-09-03"/>
    <x v="4"/>
    <x v="1"/>
    <x v="1"/>
    <n v="91832.86"/>
    <n v="91832.86"/>
  </r>
  <r>
    <s v="P34092"/>
    <s v="Accessories Hats #907"/>
    <s v="Accessories"/>
    <s v="Hats"/>
    <s v="XL"/>
    <s v="Red"/>
    <n v="12144.56"/>
    <n v="1"/>
    <s v="2024-02-07"/>
    <x v="2"/>
    <x v="0"/>
    <x v="0"/>
    <n v="9715.98"/>
    <n v="12144.56"/>
  </r>
  <r>
    <s v="P51293"/>
    <s v="Accessories Hats #602"/>
    <s v="Accessories"/>
    <s v="Hats"/>
    <s v="M"/>
    <s v="Green"/>
    <n v="10092.799999999999"/>
    <n v="18"/>
    <s v="2024-03-15"/>
    <x v="4"/>
    <x v="1"/>
    <x v="0"/>
    <n v="145336.32000000001"/>
    <n v="181670.39999999999"/>
  </r>
  <r>
    <s v="P44607"/>
    <s v="Women Skirts #904"/>
    <s v="Women"/>
    <s v="Skirts"/>
    <s v="S"/>
    <s v="Pink"/>
    <n v="1360.37"/>
    <n v="14"/>
    <s v="2024-10-13"/>
    <x v="4"/>
    <x v="1"/>
    <x v="0"/>
    <n v="15236.31"/>
    <n v="19045.18"/>
  </r>
  <r>
    <s v="P63316"/>
    <s v="Accessories Hats #849"/>
    <s v="Accessories"/>
    <s v="Hats"/>
    <s v="XL"/>
    <s v="Black"/>
    <n v="9425.48"/>
    <n v="5"/>
    <s v="2024-09-26"/>
    <x v="4"/>
    <x v="1"/>
    <x v="1"/>
    <n v="47127.4"/>
    <n v="47127.399999999994"/>
  </r>
  <r>
    <s v="P58380"/>
    <s v="Kids Sweaters #262"/>
    <s v="Kids"/>
    <s v="Sweaters"/>
    <s v="XS"/>
    <s v="Red"/>
    <n v="12075.67"/>
    <n v="2"/>
    <s v="2024-08-21"/>
    <x v="4"/>
    <x v="1"/>
    <x v="0"/>
    <n v="19320.740000000002"/>
    <n v="24151.34"/>
  </r>
  <r>
    <s v="P91121"/>
    <s v="Accessories Hats #981"/>
    <s v="Accessories"/>
    <s v="Hats"/>
    <s v="S"/>
    <s v="Pink"/>
    <n v="13068.35"/>
    <n v="7"/>
    <s v="2024-07-03"/>
    <x v="1"/>
    <x v="1"/>
    <x v="1"/>
    <n v="91478.45"/>
    <n v="91478.45"/>
  </r>
  <r>
    <s v="P50085"/>
    <s v="Women Shoes #851"/>
    <s v="Women"/>
    <s v="Shoes"/>
    <s v="M"/>
    <s v="Green"/>
    <n v="15214.73"/>
    <n v="12"/>
    <s v="2024-10-07"/>
    <x v="2"/>
    <x v="0"/>
    <x v="0"/>
    <n v="146061.74"/>
    <n v="182576.76"/>
  </r>
  <r>
    <s v="P78372"/>
    <s v="Accessories Hats #972"/>
    <s v="Accessories"/>
    <s v="Hats"/>
    <s v="L"/>
    <s v="Green"/>
    <n v="13279.17"/>
    <n v="9"/>
    <s v="2024-03-13"/>
    <x v="2"/>
    <x v="1"/>
    <x v="0"/>
    <n v="95610.19"/>
    <n v="119512.53"/>
  </r>
  <r>
    <s v="P36745"/>
    <s v="Accessories Belts #884"/>
    <s v="Accessories"/>
    <s v="Belts"/>
    <s v="M"/>
    <s v="Pink"/>
    <n v="4674.5600000000004"/>
    <n v="1"/>
    <s v="2023-04-25"/>
    <x v="4"/>
    <x v="1"/>
    <x v="0"/>
    <n v="3739.98"/>
    <n v="4674.5600000000004"/>
  </r>
  <r>
    <s v="P31606"/>
    <s v="Men Shoes #252"/>
    <s v="Men"/>
    <s v="Shoes"/>
    <s v="XL"/>
    <s v="White"/>
    <n v="3393.87"/>
    <n v="18"/>
    <s v="2022-11-19"/>
    <x v="1"/>
    <x v="1"/>
    <x v="0"/>
    <n v="48872.06"/>
    <n v="61089.659999999996"/>
  </r>
  <r>
    <s v="P78700"/>
    <s v="Men Pants #613"/>
    <s v="Men"/>
    <s v="Pants"/>
    <s v="XS"/>
    <s v="Blue"/>
    <n v="13811.2"/>
    <n v="18"/>
    <s v="2024-09-20"/>
    <x v="2"/>
    <x v="0"/>
    <x v="0"/>
    <n v="198881.28"/>
    <n v="248601.60000000001"/>
  </r>
  <r>
    <s v="P27198"/>
    <s v="Kids T-Shirts #493"/>
    <s v="Kids"/>
    <s v="T-Shirts"/>
    <s v="S"/>
    <s v="Black"/>
    <n v="7948.91"/>
    <n v="18"/>
    <s v="2024-02-24"/>
    <x v="1"/>
    <x v="1"/>
    <x v="1"/>
    <n v="143080.38"/>
    <n v="143080.38"/>
  </r>
  <r>
    <s v="P36854"/>
    <s v="Women Tops #477"/>
    <s v="Women"/>
    <s v="Tops"/>
    <s v="M"/>
    <s v="White"/>
    <n v="2817.02"/>
    <n v="19"/>
    <s v="2024-10-03"/>
    <x v="4"/>
    <x v="1"/>
    <x v="0"/>
    <n v="42818.87"/>
    <n v="53523.38"/>
  </r>
  <r>
    <s v="P80853"/>
    <s v="Men Shoes #911"/>
    <s v="Men"/>
    <s v="Shoes"/>
    <s v="S"/>
    <s v="Green"/>
    <n v="3903.49"/>
    <n v="10"/>
    <s v="2023-06-23"/>
    <x v="3"/>
    <x v="0"/>
    <x v="0"/>
    <n v="31227.919999999998"/>
    <n v="39034.899999999994"/>
  </r>
  <r>
    <s v="P77179"/>
    <s v="Accessories Belts #268"/>
    <s v="Accessories"/>
    <s v="Belts"/>
    <s v="L"/>
    <s v="White"/>
    <n v="870.67"/>
    <n v="19"/>
    <s v="2024-09-20"/>
    <x v="4"/>
    <x v="1"/>
    <x v="0"/>
    <n v="13234.35"/>
    <n v="16542.73"/>
  </r>
  <r>
    <s v="P68252"/>
    <s v="Accessories Belts #671"/>
    <s v="Accessories"/>
    <s v="Belts"/>
    <s v="XS"/>
    <s v="Pink"/>
    <n v="14889.37"/>
    <n v="10"/>
    <s v="2023-10-30"/>
    <x v="4"/>
    <x v="1"/>
    <x v="1"/>
    <n v="148893.70000000001"/>
    <n v="148893.70000000001"/>
  </r>
  <r>
    <s v="P91147"/>
    <s v="Women Skirts #373"/>
    <s v="Women"/>
    <s v="Skirts"/>
    <s v="S"/>
    <s v="Green"/>
    <n v="8288.3799999999992"/>
    <n v="3"/>
    <s v="2024-04-05"/>
    <x v="3"/>
    <x v="1"/>
    <x v="1"/>
    <n v="24865.14"/>
    <n v="24865.14"/>
  </r>
  <r>
    <s v="P51243"/>
    <s v="Men Jackets #263"/>
    <s v="Men"/>
    <s v="Jackets"/>
    <s v="XS"/>
    <s v="Black"/>
    <n v="7510.67"/>
    <n v="16"/>
    <s v="2022-11-02"/>
    <x v="1"/>
    <x v="0"/>
    <x v="1"/>
    <n v="120170.72"/>
    <n v="120170.72"/>
  </r>
  <r>
    <s v="P10471"/>
    <s v="Accessories Bags #735"/>
    <s v="Accessories"/>
    <s v="Bags"/>
    <s v="XS"/>
    <s v="White"/>
    <n v="15527.64"/>
    <n v="18"/>
    <s v="2022-11-26"/>
    <x v="2"/>
    <x v="0"/>
    <x v="1"/>
    <n v="279497.52"/>
    <n v="279497.52"/>
  </r>
  <r>
    <s v="P66923"/>
    <s v="Accessories Bags #139"/>
    <s v="Accessories"/>
    <s v="Bags"/>
    <s v="L"/>
    <s v="Yellow"/>
    <n v="3869.46"/>
    <n v="12"/>
    <s v="2023-11-15"/>
    <x v="0"/>
    <x v="1"/>
    <x v="0"/>
    <n v="37146.65"/>
    <n v="46433.520000000004"/>
  </r>
  <r>
    <s v="P71421"/>
    <s v="Kids Shorts #767"/>
    <s v="Kids"/>
    <s v="Shorts"/>
    <s v="M"/>
    <s v="Blue"/>
    <n v="2184.56"/>
    <n v="10"/>
    <s v="2024-07-15"/>
    <x v="4"/>
    <x v="1"/>
    <x v="1"/>
    <n v="21845.599999999999"/>
    <n v="21845.599999999999"/>
  </r>
  <r>
    <s v="P44388"/>
    <s v="Kids T-Shirts #815"/>
    <s v="Kids"/>
    <s v="T-Shirts"/>
    <s v="S"/>
    <s v="White"/>
    <n v="9320.9"/>
    <n v="15"/>
    <s v="2024-09-15"/>
    <x v="2"/>
    <x v="1"/>
    <x v="1"/>
    <n v="139813.5"/>
    <n v="139813.5"/>
  </r>
  <r>
    <s v="P96793"/>
    <s v="Accessories Scarves #432"/>
    <s v="Accessories"/>
    <s v="Scarves"/>
    <s v="S"/>
    <s v="Green"/>
    <n v="2336.4499999999998"/>
    <n v="6"/>
    <s v="2023-04-15"/>
    <x v="3"/>
    <x v="0"/>
    <x v="0"/>
    <n v="11214.96"/>
    <n v="14018.699999999999"/>
  </r>
  <r>
    <s v="P73772"/>
    <s v="Kids Sweaters #476"/>
    <s v="Kids"/>
    <s v="Sweaters"/>
    <s v="M"/>
    <s v="White"/>
    <n v="4782.46"/>
    <n v="16"/>
    <s v="2024-09-10"/>
    <x v="4"/>
    <x v="0"/>
    <x v="0"/>
    <n v="61215.82"/>
    <n v="76519.360000000001"/>
  </r>
  <r>
    <s v="P13984"/>
    <s v="Men Shirts #621"/>
    <s v="Men"/>
    <s v="Shirts"/>
    <s v="L"/>
    <s v="Green"/>
    <n v="5772.65"/>
    <n v="2"/>
    <s v="2022-12-09"/>
    <x v="1"/>
    <x v="1"/>
    <x v="1"/>
    <n v="11545.3"/>
    <n v="11545.3"/>
  </r>
  <r>
    <s v="P62677"/>
    <s v="Kids T-Shirts #412"/>
    <s v="Kids"/>
    <s v="T-Shirts"/>
    <s v="M"/>
    <s v="Black"/>
    <n v="1452.5"/>
    <n v="13"/>
    <s v="2024-04-16"/>
    <x v="3"/>
    <x v="1"/>
    <x v="1"/>
    <n v="18882.5"/>
    <n v="18882.5"/>
  </r>
  <r>
    <s v="P58638"/>
    <s v="Kids Shoes #509"/>
    <s v="Kids"/>
    <s v="Shoes"/>
    <s v="M"/>
    <s v="Black"/>
    <n v="11812.56"/>
    <n v="2"/>
    <s v="2024-10-05"/>
    <x v="0"/>
    <x v="0"/>
    <x v="1"/>
    <n v="23625.119999999999"/>
    <n v="23625.119999999999"/>
  </r>
  <r>
    <s v="P60802"/>
    <s v="Accessories Belts #217"/>
    <s v="Accessories"/>
    <s v="Belts"/>
    <s v="M"/>
    <s v="Green"/>
    <n v="12830.14"/>
    <n v="9"/>
    <s v="2024-06-16"/>
    <x v="3"/>
    <x v="1"/>
    <x v="0"/>
    <n v="92377.34"/>
    <n v="115471.26"/>
  </r>
  <r>
    <s v="P75749"/>
    <s v="Kids Sweaters #241"/>
    <s v="Kids"/>
    <s v="Sweaters"/>
    <s v="XL"/>
    <s v="White"/>
    <n v="10935.25"/>
    <n v="2"/>
    <s v="2023-02-06"/>
    <x v="0"/>
    <x v="0"/>
    <x v="1"/>
    <n v="21870.5"/>
    <n v="21870.5"/>
  </r>
  <r>
    <s v="P45111"/>
    <s v="Kids Shoes #694"/>
    <s v="Kids"/>
    <s v="Shoes"/>
    <s v="M"/>
    <s v="Black"/>
    <n v="6974.49"/>
    <n v="20"/>
    <s v="2023-12-18"/>
    <x v="4"/>
    <x v="1"/>
    <x v="0"/>
    <n v="111591.84"/>
    <n v="139489.79999999999"/>
  </r>
  <r>
    <s v="P84565"/>
    <s v="Kids T-Shirts #627"/>
    <s v="Kids"/>
    <s v="T-Shirts"/>
    <s v="S"/>
    <s v="Blue"/>
    <n v="8637.81"/>
    <n v="12"/>
    <s v="2023-02-06"/>
    <x v="2"/>
    <x v="1"/>
    <x v="0"/>
    <n v="82922.81"/>
    <n v="103653.72"/>
  </r>
  <r>
    <s v="P28756"/>
    <s v="Accessories Bags #202"/>
    <s v="Accessories"/>
    <s v="Bags"/>
    <s v="L"/>
    <s v="White"/>
    <n v="5378.4"/>
    <n v="3"/>
    <s v="2023-05-05"/>
    <x v="4"/>
    <x v="0"/>
    <x v="0"/>
    <n v="12908.16"/>
    <n v="16135.199999999999"/>
  </r>
  <r>
    <s v="P46578"/>
    <s v="Kids T-Shirts #635"/>
    <s v="Kids"/>
    <s v="T-Shirts"/>
    <s v="XL"/>
    <s v="White"/>
    <n v="10760.12"/>
    <n v="8"/>
    <s v="2023-11-20"/>
    <x v="0"/>
    <x v="0"/>
    <x v="0"/>
    <n v="68865.100000000006"/>
    <n v="86080.960000000006"/>
  </r>
  <r>
    <s v="P46843"/>
    <s v="Accessories Scarves #593"/>
    <s v="Accessories"/>
    <s v="Scarves"/>
    <s v="M"/>
    <s v="Blue"/>
    <n v="11544.47"/>
    <n v="11"/>
    <s v="2023-08-31"/>
    <x v="3"/>
    <x v="1"/>
    <x v="0"/>
    <n v="101591.17"/>
    <n v="126989.17"/>
  </r>
  <r>
    <s v="P19431"/>
    <s v="Women Skirts #759"/>
    <s v="Women"/>
    <s v="Skirts"/>
    <s v="M"/>
    <s v="Pink"/>
    <n v="2618.65"/>
    <n v="17"/>
    <s v="2023-06-17"/>
    <x v="0"/>
    <x v="0"/>
    <x v="0"/>
    <n v="35613.64"/>
    <n v="44517.05"/>
  </r>
  <r>
    <s v="P80510"/>
    <s v="Women Shoes #397"/>
    <s v="Women"/>
    <s v="Shoes"/>
    <s v="XL"/>
    <s v="Blue"/>
    <n v="16551.86"/>
    <n v="19"/>
    <s v="2023-12-29"/>
    <x v="0"/>
    <x v="1"/>
    <x v="0"/>
    <n v="251587.94"/>
    <n v="314485.34000000003"/>
  </r>
  <r>
    <s v="P82906"/>
    <s v="Kids Sweaters #556"/>
    <s v="Kids"/>
    <s v="Sweaters"/>
    <s v="M"/>
    <s v="Green"/>
    <n v="1341.28"/>
    <n v="17"/>
    <s v="2023-12-02"/>
    <x v="1"/>
    <x v="1"/>
    <x v="0"/>
    <n v="18241.740000000002"/>
    <n v="22801.759999999998"/>
  </r>
  <r>
    <s v="P33848"/>
    <s v="Kids Shoes #547"/>
    <s v="Kids"/>
    <s v="Shoes"/>
    <s v="M"/>
    <s v="Blue"/>
    <n v="14505.08"/>
    <n v="8"/>
    <s v="2024-05-05"/>
    <x v="3"/>
    <x v="0"/>
    <x v="1"/>
    <n v="116040.64"/>
    <n v="116040.64"/>
  </r>
  <r>
    <s v="P12914"/>
    <s v="Men Shirts #786"/>
    <s v="Men"/>
    <s v="Shirts"/>
    <s v="XS"/>
    <s v="Yellow"/>
    <n v="13821.99"/>
    <n v="18"/>
    <s v="2023-12-24"/>
    <x v="4"/>
    <x v="1"/>
    <x v="1"/>
    <n v="248795.82"/>
    <n v="248795.82"/>
  </r>
  <r>
    <s v="P34453"/>
    <s v="Accessories Bags #186"/>
    <s v="Accessories"/>
    <s v="Bags"/>
    <s v="XL"/>
    <s v="Pink"/>
    <n v="14288.45"/>
    <n v="18"/>
    <s v="2024-09-25"/>
    <x v="4"/>
    <x v="1"/>
    <x v="1"/>
    <n v="257192.1"/>
    <n v="257192.1"/>
  </r>
  <r>
    <s v="P42798"/>
    <s v="Kids T-Shirts #446"/>
    <s v="Kids"/>
    <s v="T-Shirts"/>
    <s v="L"/>
    <s v="Blue"/>
    <n v="6024.14"/>
    <n v="9"/>
    <s v="2024-08-28"/>
    <x v="0"/>
    <x v="0"/>
    <x v="1"/>
    <n v="54217.26"/>
    <n v="54217.26"/>
  </r>
  <r>
    <s v="P99268"/>
    <s v="Women Dresses #190"/>
    <s v="Women"/>
    <s v="Dresses"/>
    <s v="L"/>
    <s v="White"/>
    <n v="4776.6499999999996"/>
    <n v="15"/>
    <s v="2023-09-15"/>
    <x v="0"/>
    <x v="0"/>
    <x v="0"/>
    <n v="57319.8"/>
    <n v="71649.75"/>
  </r>
  <r>
    <s v="P59050"/>
    <s v="Women Dresses #905"/>
    <s v="Women"/>
    <s v="Dresses"/>
    <s v="XS"/>
    <s v="White"/>
    <n v="13451.81"/>
    <n v="1"/>
    <s v="2024-04-15"/>
    <x v="2"/>
    <x v="0"/>
    <x v="0"/>
    <n v="10761.78"/>
    <n v="13451.81"/>
  </r>
  <r>
    <s v="P59513"/>
    <s v="Accessories Hats #764"/>
    <s v="Accessories"/>
    <s v="Hats"/>
    <s v="M"/>
    <s v="Pink"/>
    <n v="1858.37"/>
    <n v="9"/>
    <s v="2022-11-02"/>
    <x v="2"/>
    <x v="1"/>
    <x v="0"/>
    <n v="13380.43"/>
    <n v="16725.329999999998"/>
  </r>
  <r>
    <s v="P82714"/>
    <s v="Women Shoes #696"/>
    <s v="Women"/>
    <s v="Shoes"/>
    <s v="XS"/>
    <s v="Pink"/>
    <n v="9776.57"/>
    <n v="13"/>
    <s v="2023-02-10"/>
    <x v="4"/>
    <x v="1"/>
    <x v="0"/>
    <n v="101676.66"/>
    <n v="127095.41"/>
  </r>
  <r>
    <s v="P45562"/>
    <s v="Accessories Belts #228"/>
    <s v="Accessories"/>
    <s v="Belts"/>
    <s v="XL"/>
    <s v="White"/>
    <n v="6348.67"/>
    <n v="1"/>
    <s v="2023-12-29"/>
    <x v="1"/>
    <x v="0"/>
    <x v="1"/>
    <n v="6348.67"/>
    <n v="6348.67"/>
  </r>
  <r>
    <s v="P32333"/>
    <s v="Women Tops #277"/>
    <s v="Women"/>
    <s v="Tops"/>
    <s v="XL"/>
    <s v="Pink"/>
    <n v="15233.82"/>
    <n v="13"/>
    <s v="2024-06-10"/>
    <x v="1"/>
    <x v="0"/>
    <x v="1"/>
    <n v="198039.66"/>
    <n v="198039.66"/>
  </r>
  <r>
    <s v="P37840"/>
    <s v="Women Skirts #607"/>
    <s v="Women"/>
    <s v="Skirts"/>
    <s v="S"/>
    <s v="Pink"/>
    <n v="7108.12"/>
    <n v="6"/>
    <s v="2024-04-17"/>
    <x v="3"/>
    <x v="1"/>
    <x v="1"/>
    <n v="42648.72"/>
    <n v="42648.72"/>
  </r>
  <r>
    <s v="P77573"/>
    <s v="Men Jackets #552"/>
    <s v="Men"/>
    <s v="Jackets"/>
    <s v="XL"/>
    <s v="Pink"/>
    <n v="3632.08"/>
    <n v="2"/>
    <s v="2024-04-04"/>
    <x v="0"/>
    <x v="1"/>
    <x v="1"/>
    <n v="7264.16"/>
    <n v="7264.16"/>
  </r>
  <r>
    <s v="P93728"/>
    <s v="Accessories Scarves #465"/>
    <s v="Accessories"/>
    <s v="Scarves"/>
    <s v="M"/>
    <s v="White"/>
    <n v="3246.96"/>
    <n v="20"/>
    <s v="2024-02-02"/>
    <x v="0"/>
    <x v="0"/>
    <x v="1"/>
    <n v="64939.199999999997"/>
    <n v="64939.199999999997"/>
  </r>
  <r>
    <s v="P64454"/>
    <s v="Men Shoes #932"/>
    <s v="Men"/>
    <s v="Shoes"/>
    <s v="XL"/>
    <s v="Blue"/>
    <n v="14075.97"/>
    <n v="13"/>
    <s v="2024-02-04"/>
    <x v="1"/>
    <x v="0"/>
    <x v="1"/>
    <n v="182987.61"/>
    <n v="182987.61"/>
  </r>
  <r>
    <s v="P81438"/>
    <s v="Accessories Scarves #397"/>
    <s v="Accessories"/>
    <s v="Scarves"/>
    <s v="L"/>
    <s v="Red"/>
    <n v="10243.86"/>
    <n v="3"/>
    <s v="2023-12-03"/>
    <x v="3"/>
    <x v="0"/>
    <x v="1"/>
    <n v="30731.58"/>
    <n v="30731.58"/>
  </r>
  <r>
    <s v="P49540"/>
    <s v="Women Skirts #583"/>
    <s v="Women"/>
    <s v="Skirts"/>
    <s v="XL"/>
    <s v="Blue"/>
    <n v="10615.7"/>
    <n v="18"/>
    <s v="2023-11-24"/>
    <x v="0"/>
    <x v="0"/>
    <x v="1"/>
    <n v="191082.6"/>
    <n v="191082.6"/>
  </r>
  <r>
    <s v="P43579"/>
    <s v="Accessories Bags #501"/>
    <s v="Accessories"/>
    <s v="Bags"/>
    <s v="XL"/>
    <s v="Yellow"/>
    <n v="11320.37"/>
    <n v="11"/>
    <s v="2024-04-16"/>
    <x v="3"/>
    <x v="1"/>
    <x v="0"/>
    <n v="99619.09"/>
    <n v="124524.07"/>
  </r>
  <r>
    <s v="P47838"/>
    <s v="Men Pants #404"/>
    <s v="Men"/>
    <s v="Pants"/>
    <s v="M"/>
    <s v="Black"/>
    <n v="4544.25"/>
    <n v="9"/>
    <s v="2024-03-04"/>
    <x v="3"/>
    <x v="1"/>
    <x v="1"/>
    <n v="40898.25"/>
    <n v="40898.25"/>
  </r>
  <r>
    <s v="P71114"/>
    <s v="Men Shoes #256"/>
    <s v="Men"/>
    <s v="Shoes"/>
    <s v="M"/>
    <s v="Blue"/>
    <n v="14954.94"/>
    <n v="11"/>
    <s v="2023-01-06"/>
    <x v="1"/>
    <x v="1"/>
    <x v="0"/>
    <n v="131603.14000000001"/>
    <n v="164504.34"/>
  </r>
  <r>
    <s v="P42196"/>
    <s v="Kids Sweaters #358"/>
    <s v="Kids"/>
    <s v="Sweaters"/>
    <s v="L"/>
    <s v="Red"/>
    <n v="15308.52"/>
    <n v="11"/>
    <s v="2023-12-24"/>
    <x v="0"/>
    <x v="1"/>
    <x v="0"/>
    <n v="134714.81"/>
    <n v="168393.72"/>
  </r>
  <r>
    <s v="P24851"/>
    <s v="Accessories Bags #888"/>
    <s v="Accessories"/>
    <s v="Bags"/>
    <s v="XL"/>
    <s v="Black"/>
    <n v="11131.13"/>
    <n v="7"/>
    <s v="2023-12-22"/>
    <x v="4"/>
    <x v="0"/>
    <x v="1"/>
    <n v="77917.91"/>
    <n v="77917.909999999989"/>
  </r>
  <r>
    <s v="P56274"/>
    <s v="Kids Sweaters #823"/>
    <s v="Kids"/>
    <s v="Sweaters"/>
    <s v="XL"/>
    <s v="White"/>
    <n v="10890.43"/>
    <n v="16"/>
    <s v="2023-03-30"/>
    <x v="1"/>
    <x v="1"/>
    <x v="0"/>
    <n v="139397.67000000001"/>
    <n v="174246.88"/>
  </r>
  <r>
    <s v="P11438"/>
    <s v="Accessories Belts #964"/>
    <s v="Accessories"/>
    <s v="Belts"/>
    <s v="M"/>
    <s v="Yellow"/>
    <n v="11579.33"/>
    <n v="18"/>
    <s v="2024-02-28"/>
    <x v="3"/>
    <x v="0"/>
    <x v="1"/>
    <n v="208427.94"/>
    <n v="208427.94"/>
  </r>
  <r>
    <s v="P54093"/>
    <s v="Kids Sweaters #882"/>
    <s v="Kids"/>
    <s v="Sweaters"/>
    <s v="L"/>
    <s v="White"/>
    <n v="10366.700000000001"/>
    <n v="12"/>
    <s v="2022-12-07"/>
    <x v="4"/>
    <x v="0"/>
    <x v="1"/>
    <n v="124400.4"/>
    <n v="124400.40000000001"/>
  </r>
  <r>
    <s v="P17232"/>
    <s v="Accessories Bags #631"/>
    <s v="Accessories"/>
    <s v="Bags"/>
    <s v="M"/>
    <s v="Blue"/>
    <n v="11792.64"/>
    <n v="3"/>
    <s v="2022-11-03"/>
    <x v="0"/>
    <x v="0"/>
    <x v="1"/>
    <n v="35377.919999999998"/>
    <n v="35377.919999999998"/>
  </r>
  <r>
    <s v="P30865"/>
    <s v="Women Shoes #312"/>
    <s v="Women"/>
    <s v="Shoes"/>
    <s v="XS"/>
    <s v="Pink"/>
    <n v="14755.74"/>
    <n v="6"/>
    <s v="2024-09-04"/>
    <x v="1"/>
    <x v="1"/>
    <x v="1"/>
    <n v="88534.44"/>
    <n v="88534.44"/>
  </r>
  <r>
    <s v="P16748"/>
    <s v="Men Pants #257"/>
    <s v="Men"/>
    <s v="Pants"/>
    <s v="XS"/>
    <s v="Black"/>
    <n v="1650.87"/>
    <n v="20"/>
    <s v="2023-05-21"/>
    <x v="0"/>
    <x v="1"/>
    <x v="0"/>
    <n v="26413.919999999998"/>
    <n v="33017.399999999994"/>
  </r>
  <r>
    <s v="P35186"/>
    <s v="Men Jackets #586"/>
    <s v="Men"/>
    <s v="Jackets"/>
    <s v="XS"/>
    <s v="Pink"/>
    <n v="16521.150000000001"/>
    <n v="8"/>
    <s v="2024-01-29"/>
    <x v="2"/>
    <x v="0"/>
    <x v="0"/>
    <n v="105735.36"/>
    <n v="132169.20000000001"/>
  </r>
  <r>
    <s v="P22475"/>
    <s v="Women Skirts #151"/>
    <s v="Women"/>
    <s v="Skirts"/>
    <s v="XS"/>
    <s v="Yellow"/>
    <n v="4786.6099999999997"/>
    <n v="17"/>
    <s v="2024-08-24"/>
    <x v="4"/>
    <x v="0"/>
    <x v="0"/>
    <n v="65097.73"/>
    <n v="81372.37"/>
  </r>
  <r>
    <s v="P46442"/>
    <s v="Accessories Hats #694"/>
    <s v="Accessories"/>
    <s v="Hats"/>
    <s v="L"/>
    <s v="Pink"/>
    <n v="7357.95"/>
    <n v="8"/>
    <s v="2023-05-25"/>
    <x v="3"/>
    <x v="1"/>
    <x v="0"/>
    <n v="47090.879999999997"/>
    <n v="58863.6"/>
  </r>
  <r>
    <s v="P56029"/>
    <s v="Accessories Bags #876"/>
    <s v="Accessories"/>
    <s v="Bags"/>
    <s v="M"/>
    <s v="Black"/>
    <n v="1396.06"/>
    <n v="16"/>
    <s v="2023-03-23"/>
    <x v="3"/>
    <x v="1"/>
    <x v="1"/>
    <n v="22336.959999999999"/>
    <n v="22336.959999999999"/>
  </r>
  <r>
    <s v="P30747"/>
    <s v="Accessories Scarves #344"/>
    <s v="Accessories"/>
    <s v="Scarves"/>
    <s v="L"/>
    <s v="Red"/>
    <n v="2565.5300000000002"/>
    <n v="8"/>
    <s v="2023-06-20"/>
    <x v="3"/>
    <x v="1"/>
    <x v="1"/>
    <n v="20524.240000000002"/>
    <n v="20524.240000000002"/>
  </r>
  <r>
    <s v="P95922"/>
    <s v="Kids Shorts #452"/>
    <s v="Kids"/>
    <s v="Shorts"/>
    <s v="XL"/>
    <s v="Yellow"/>
    <n v="12680.74"/>
    <n v="14"/>
    <s v="2023-04-28"/>
    <x v="1"/>
    <x v="1"/>
    <x v="1"/>
    <n v="177530.36"/>
    <n v="177530.36"/>
  </r>
  <r>
    <s v="P75407"/>
    <s v="Women Skirts #802"/>
    <s v="Women"/>
    <s v="Skirts"/>
    <s v="L"/>
    <s v="Blue"/>
    <n v="10751.82"/>
    <n v="1"/>
    <s v="2023-01-13"/>
    <x v="2"/>
    <x v="1"/>
    <x v="1"/>
    <n v="10751.82"/>
    <n v="10751.82"/>
  </r>
  <r>
    <s v="P25994"/>
    <s v="Women Tops #671"/>
    <s v="Women"/>
    <s v="Tops"/>
    <s v="M"/>
    <s v="Blue"/>
    <n v="6462.38"/>
    <n v="2"/>
    <s v="2024-05-14"/>
    <x v="4"/>
    <x v="0"/>
    <x v="1"/>
    <n v="12924.76"/>
    <n v="12924.76"/>
  </r>
  <r>
    <s v="P64914"/>
    <s v="Men Shoes #460"/>
    <s v="Men"/>
    <s v="Shoes"/>
    <s v="L"/>
    <s v="Red"/>
    <n v="2636.91"/>
    <n v="12"/>
    <s v="2023-11-27"/>
    <x v="2"/>
    <x v="1"/>
    <x v="1"/>
    <n v="31642.92"/>
    <n v="31642.92"/>
  </r>
  <r>
    <s v="P86293"/>
    <s v="Men Jackets #424"/>
    <s v="Men"/>
    <s v="Jackets"/>
    <s v="XS"/>
    <s v="Blue"/>
    <n v="11845.76"/>
    <n v="14"/>
    <s v="2024-09-16"/>
    <x v="2"/>
    <x v="1"/>
    <x v="1"/>
    <n v="165840.64000000001"/>
    <n v="165840.64000000001"/>
  </r>
  <r>
    <s v="P37078"/>
    <s v="Women Dresses #321"/>
    <s v="Women"/>
    <s v="Dresses"/>
    <s v="L"/>
    <s v="Yellow"/>
    <n v="3544.93"/>
    <n v="4"/>
    <s v="2024-01-16"/>
    <x v="2"/>
    <x v="0"/>
    <x v="1"/>
    <n v="14179.72"/>
    <n v="14179.72"/>
  </r>
  <r>
    <s v="P50820"/>
    <s v="Kids T-Shirts #564"/>
    <s v="Kids"/>
    <s v="T-Shirts"/>
    <s v="S"/>
    <s v="Blue"/>
    <n v="10131.81"/>
    <n v="9"/>
    <s v="2022-12-30"/>
    <x v="0"/>
    <x v="1"/>
    <x v="1"/>
    <n v="91186.29"/>
    <n v="91186.29"/>
  </r>
  <r>
    <s v="P14529"/>
    <s v="Women Shoes #811"/>
    <s v="Women"/>
    <s v="Shoes"/>
    <s v="L"/>
    <s v="Yellow"/>
    <n v="11717.11"/>
    <n v="19"/>
    <s v="2023-09-19"/>
    <x v="0"/>
    <x v="0"/>
    <x v="1"/>
    <n v="222625.09"/>
    <n v="222625.09000000003"/>
  </r>
  <r>
    <s v="P32842"/>
    <s v="Accessories Hats #769"/>
    <s v="Accessories"/>
    <s v="Hats"/>
    <s v="XS"/>
    <s v="Pink"/>
    <n v="2831.96"/>
    <n v="10"/>
    <s v="2023-05-04"/>
    <x v="1"/>
    <x v="1"/>
    <x v="1"/>
    <n v="28319.599999999999"/>
    <n v="28319.599999999999"/>
  </r>
  <r>
    <s v="P60008"/>
    <s v="Accessories Hats #531"/>
    <s v="Accessories"/>
    <s v="Hats"/>
    <s v="M"/>
    <s v="Red"/>
    <n v="1699.01"/>
    <n v="3"/>
    <s v="2024-08-21"/>
    <x v="2"/>
    <x v="0"/>
    <x v="1"/>
    <n v="5097.03"/>
    <n v="5097.03"/>
  </r>
  <r>
    <s v="P47931"/>
    <s v="Accessories Bags #749"/>
    <s v="Accessories"/>
    <s v="Bags"/>
    <s v="M"/>
    <s v="White"/>
    <n v="3636.23"/>
    <n v="17"/>
    <s v="2024-07-28"/>
    <x v="4"/>
    <x v="1"/>
    <x v="1"/>
    <n v="61815.91"/>
    <n v="61815.91"/>
  </r>
  <r>
    <s v="P62932"/>
    <s v="Women Dresses #905"/>
    <s v="Women"/>
    <s v="Dresses"/>
    <s v="XS"/>
    <s v="Pink"/>
    <n v="8935.7800000000007"/>
    <n v="20"/>
    <s v="2024-08-29"/>
    <x v="1"/>
    <x v="0"/>
    <x v="0"/>
    <n v="142972.48000000001"/>
    <n v="178715.6"/>
  </r>
  <r>
    <s v="P83289"/>
    <s v="Accessories Scarves #939"/>
    <s v="Accessories"/>
    <s v="Scarves"/>
    <s v="XS"/>
    <s v="Yellow"/>
    <n v="13600.38"/>
    <n v="16"/>
    <s v="2023-01-09"/>
    <x v="0"/>
    <x v="0"/>
    <x v="1"/>
    <n v="217606.08"/>
    <n v="217606.08"/>
  </r>
  <r>
    <s v="P42072"/>
    <s v="Men Jackets #907"/>
    <s v="Men"/>
    <s v="Jackets"/>
    <s v="S"/>
    <s v="Green"/>
    <n v="1977.06"/>
    <n v="18"/>
    <s v="2022-12-13"/>
    <x v="1"/>
    <x v="1"/>
    <x v="1"/>
    <n v="35587.08"/>
    <n v="35587.08"/>
  </r>
  <r>
    <s v="P66837"/>
    <s v="Accessories Scarves #831"/>
    <s v="Accessories"/>
    <s v="Scarves"/>
    <s v="L"/>
    <s v="Red"/>
    <n v="15126.75"/>
    <n v="5"/>
    <s v="2023-11-07"/>
    <x v="2"/>
    <x v="0"/>
    <x v="0"/>
    <n v="60507"/>
    <n v="75633.75"/>
  </r>
  <r>
    <s v="P24937"/>
    <s v="Men Jackets #801"/>
    <s v="Men"/>
    <s v="Jackets"/>
    <s v="S"/>
    <s v="White"/>
    <n v="4711.08"/>
    <n v="4"/>
    <s v="2024-09-27"/>
    <x v="3"/>
    <x v="1"/>
    <x v="0"/>
    <n v="15075.29"/>
    <n v="18844.32"/>
  </r>
  <r>
    <s v="P57986"/>
    <s v="Women Tops #893"/>
    <s v="Women"/>
    <s v="Tops"/>
    <s v="XS"/>
    <s v="Green"/>
    <n v="9530.06"/>
    <n v="10"/>
    <s v="2024-05-14"/>
    <x v="2"/>
    <x v="0"/>
    <x v="1"/>
    <n v="95300.6"/>
    <n v="95300.599999999991"/>
  </r>
  <r>
    <s v="P57569"/>
    <s v="Kids Shoes #875"/>
    <s v="Kids"/>
    <s v="Shoes"/>
    <s v="S"/>
    <s v="Yellow"/>
    <n v="8809.6200000000008"/>
    <n v="3"/>
    <s v="2024-03-10"/>
    <x v="2"/>
    <x v="1"/>
    <x v="1"/>
    <n v="26428.86"/>
    <n v="26428.86"/>
  </r>
  <r>
    <s v="P83940"/>
    <s v="Kids Shoes #674"/>
    <s v="Kids"/>
    <s v="Shoes"/>
    <s v="S"/>
    <s v="Green"/>
    <n v="13073.33"/>
    <n v="6"/>
    <s v="2024-08-28"/>
    <x v="3"/>
    <x v="0"/>
    <x v="0"/>
    <n v="62752.15"/>
    <n v="78439.98"/>
  </r>
  <r>
    <s v="P34854"/>
    <s v="Men Pants #478"/>
    <s v="Men"/>
    <s v="Pants"/>
    <s v="M"/>
    <s v="White"/>
    <n v="8122.38"/>
    <n v="11"/>
    <s v="2023-10-08"/>
    <x v="0"/>
    <x v="1"/>
    <x v="1"/>
    <n v="89346.18"/>
    <n v="89346.180000000008"/>
  </r>
  <r>
    <s v="P71263"/>
    <s v="Women Shoes #341"/>
    <s v="Women"/>
    <s v="Shoes"/>
    <s v="M"/>
    <s v="White"/>
    <n v="5091.22"/>
    <n v="12"/>
    <s v="2022-11-09"/>
    <x v="1"/>
    <x v="0"/>
    <x v="1"/>
    <n v="61094.64"/>
    <n v="61094.64"/>
  </r>
  <r>
    <s v="P51958"/>
    <s v="Women Dresses #887"/>
    <s v="Women"/>
    <s v="Dresses"/>
    <s v="XS"/>
    <s v="Red"/>
    <n v="2917.45"/>
    <n v="17"/>
    <s v="2023-01-23"/>
    <x v="4"/>
    <x v="0"/>
    <x v="1"/>
    <n v="49596.65"/>
    <n v="49596.649999999994"/>
  </r>
  <r>
    <s v="P96111"/>
    <s v="Kids Sweaters #438"/>
    <s v="Kids"/>
    <s v="Sweaters"/>
    <s v="L"/>
    <s v="Yellow"/>
    <n v="10201.530000000001"/>
    <n v="10"/>
    <s v="2024-03-04"/>
    <x v="3"/>
    <x v="0"/>
    <x v="1"/>
    <n v="102015.3"/>
    <n v="102015.3"/>
  </r>
  <r>
    <s v="P20536"/>
    <s v="Accessories Hats #770"/>
    <s v="Accessories"/>
    <s v="Hats"/>
    <s v="XS"/>
    <s v="White"/>
    <n v="3975.7"/>
    <n v="5"/>
    <s v="2023-03-12"/>
    <x v="3"/>
    <x v="1"/>
    <x v="1"/>
    <n v="19878.5"/>
    <n v="19878.5"/>
  </r>
  <r>
    <s v="P44052"/>
    <s v="Accessories Bags #436"/>
    <s v="Accessories"/>
    <s v="Bags"/>
    <s v="XS"/>
    <s v="Red"/>
    <n v="8612.91"/>
    <n v="19"/>
    <s v="2024-09-19"/>
    <x v="0"/>
    <x v="0"/>
    <x v="0"/>
    <n v="130915.9"/>
    <n v="163645.29"/>
  </r>
  <r>
    <s v="P10086"/>
    <s v="Accessories Belts #602"/>
    <s v="Accessories"/>
    <s v="Belts"/>
    <s v="M"/>
    <s v="Green"/>
    <n v="5335.24"/>
    <n v="6"/>
    <s v="2022-11-09"/>
    <x v="1"/>
    <x v="0"/>
    <x v="1"/>
    <n v="32011.439999999999"/>
    <n v="32011.439999999999"/>
  </r>
  <r>
    <s v="P40299"/>
    <s v="Accessories Bags #838"/>
    <s v="Accessories"/>
    <s v="Bags"/>
    <s v="L"/>
    <s v="Pink"/>
    <n v="13519.04"/>
    <n v="3"/>
    <s v="2022-12-06"/>
    <x v="3"/>
    <x v="1"/>
    <x v="1"/>
    <n v="40557.120000000003"/>
    <n v="40557.120000000003"/>
  </r>
  <r>
    <s v="P61322"/>
    <s v="Accessories Belts #558"/>
    <s v="Accessories"/>
    <s v="Belts"/>
    <s v="S"/>
    <s v="Yellow"/>
    <n v="12487.35"/>
    <n v="8"/>
    <s v="2024-03-05"/>
    <x v="4"/>
    <x v="0"/>
    <x v="1"/>
    <n v="99898.8"/>
    <n v="99898.8"/>
  </r>
  <r>
    <s v="P30470"/>
    <s v="Women Tops #277"/>
    <s v="Women"/>
    <s v="Tops"/>
    <s v="XS"/>
    <s v="Green"/>
    <n v="10258.799999999999"/>
    <n v="18"/>
    <s v="2022-11-12"/>
    <x v="4"/>
    <x v="0"/>
    <x v="1"/>
    <n v="184658.4"/>
    <n v="184658.4"/>
  </r>
  <r>
    <s v="P75638"/>
    <s v="Accessories Belts #227"/>
    <s v="Accessories"/>
    <s v="Belts"/>
    <s v="M"/>
    <s v="Red"/>
    <n v="13488.33"/>
    <n v="6"/>
    <s v="2023-09-18"/>
    <x v="2"/>
    <x v="1"/>
    <x v="0"/>
    <n v="64744.15"/>
    <n v="80929.98"/>
  </r>
  <r>
    <s v="P63925"/>
    <s v="Kids T-Shirts #316"/>
    <s v="Kids"/>
    <s v="T-Shirts"/>
    <s v="S"/>
    <s v="Pink"/>
    <n v="11210.81"/>
    <n v="15"/>
    <s v="2024-05-14"/>
    <x v="0"/>
    <x v="1"/>
    <x v="1"/>
    <n v="168162.15"/>
    <n v="168162.15"/>
  </r>
  <r>
    <s v="P29898"/>
    <s v="Men Shoes #534"/>
    <s v="Men"/>
    <s v="Shoes"/>
    <s v="M"/>
    <s v="Pink"/>
    <n v="2509.09"/>
    <n v="7"/>
    <s v="2024-04-13"/>
    <x v="1"/>
    <x v="1"/>
    <x v="1"/>
    <n v="17563.63"/>
    <n v="17563.63"/>
  </r>
  <r>
    <s v="P46868"/>
    <s v="Men Shoes #765"/>
    <s v="Men"/>
    <s v="Shoes"/>
    <s v="XS"/>
    <s v="Red"/>
    <n v="14161.46"/>
    <n v="13"/>
    <s v="2023-07-16"/>
    <x v="0"/>
    <x v="1"/>
    <x v="0"/>
    <n v="147279.35"/>
    <n v="184098.97999999998"/>
  </r>
  <r>
    <s v="P78233"/>
    <s v="Accessories Bags #604"/>
    <s v="Accessories"/>
    <s v="Bags"/>
    <s v="L"/>
    <s v="Blue"/>
    <n v="1567.04"/>
    <n v="10"/>
    <s v="2023-07-16"/>
    <x v="3"/>
    <x v="0"/>
    <x v="1"/>
    <n v="15670.4"/>
    <n v="15670.4"/>
  </r>
  <r>
    <s v="P84619"/>
    <s v="Kids Sweaters #940"/>
    <s v="Kids"/>
    <s v="Sweaters"/>
    <s v="S"/>
    <s v="Pink"/>
    <n v="11141.92"/>
    <n v="18"/>
    <s v="2024-05-29"/>
    <x v="1"/>
    <x v="1"/>
    <x v="0"/>
    <n v="160443.98000000001"/>
    <n v="200554.56"/>
  </r>
  <r>
    <s v="P24772"/>
    <s v="Accessories Hats #624"/>
    <s v="Accessories"/>
    <s v="Hats"/>
    <s v="XS"/>
    <s v="Red"/>
    <n v="4471.21"/>
    <n v="13"/>
    <s v="2024-06-16"/>
    <x v="3"/>
    <x v="0"/>
    <x v="1"/>
    <n v="58125.73"/>
    <n v="58125.73"/>
  </r>
  <r>
    <s v="P87083"/>
    <s v="Men Jackets #524"/>
    <s v="Men"/>
    <s v="Jackets"/>
    <s v="M"/>
    <s v="Blue"/>
    <n v="12022.55"/>
    <n v="5"/>
    <s v="2023-09-14"/>
    <x v="4"/>
    <x v="0"/>
    <x v="0"/>
    <n v="48090.2"/>
    <n v="60112.75"/>
  </r>
  <r>
    <s v="P89705"/>
    <s v="Kids T-Shirts #977"/>
    <s v="Kids"/>
    <s v="T-Shirts"/>
    <s v="XS"/>
    <s v="Green"/>
    <n v="13338.93"/>
    <n v="16"/>
    <s v="2023-10-03"/>
    <x v="1"/>
    <x v="1"/>
    <x v="1"/>
    <n v="213422.88"/>
    <n v="213422.88"/>
  </r>
  <r>
    <s v="P75984"/>
    <s v="Kids Shorts #828"/>
    <s v="Kids"/>
    <s v="Shorts"/>
    <s v="L"/>
    <s v="Yellow"/>
    <n v="1459.97"/>
    <n v="14"/>
    <s v="2023-10-27"/>
    <x v="4"/>
    <x v="0"/>
    <x v="1"/>
    <n v="20439.580000000002"/>
    <n v="20439.580000000002"/>
  </r>
  <r>
    <s v="P25007"/>
    <s v="Men Pants #494"/>
    <s v="Men"/>
    <s v="Pants"/>
    <s v="XS"/>
    <s v="White"/>
    <n v="4110.16"/>
    <n v="15"/>
    <s v="2023-09-24"/>
    <x v="3"/>
    <x v="0"/>
    <x v="1"/>
    <n v="61652.4"/>
    <n v="61652.399999999994"/>
  </r>
  <r>
    <s v="P88198"/>
    <s v="Accessories Bags #157"/>
    <s v="Accessories"/>
    <s v="Bags"/>
    <s v="M"/>
    <s v="Green"/>
    <n v="7736.43"/>
    <n v="5"/>
    <s v="2023-03-03"/>
    <x v="0"/>
    <x v="0"/>
    <x v="0"/>
    <n v="30945.72"/>
    <n v="38682.15"/>
  </r>
  <r>
    <s v="P42340"/>
    <s v="Men Shoes #899"/>
    <s v="Men"/>
    <s v="Shoes"/>
    <s v="XL"/>
    <s v="Green"/>
    <n v="4567.49"/>
    <n v="9"/>
    <s v="2023-03-03"/>
    <x v="0"/>
    <x v="1"/>
    <x v="1"/>
    <n v="41107.410000000003"/>
    <n v="41107.409999999996"/>
  </r>
  <r>
    <s v="P85180"/>
    <s v="Kids Shorts #118"/>
    <s v="Kids"/>
    <s v="Shorts"/>
    <s v="XL"/>
    <s v="Black"/>
    <n v="5366.78"/>
    <n v="19"/>
    <s v="2024-06-29"/>
    <x v="0"/>
    <x v="1"/>
    <x v="0"/>
    <n v="81574.89"/>
    <n v="101968.81999999999"/>
  </r>
  <r>
    <s v="P52930"/>
    <s v="Women Shoes #302"/>
    <s v="Women"/>
    <s v="Shoes"/>
    <s v="XL"/>
    <s v="Red"/>
    <n v="13436.87"/>
    <n v="10"/>
    <s v="2023-06-13"/>
    <x v="4"/>
    <x v="0"/>
    <x v="1"/>
    <n v="134368.70000000001"/>
    <n v="134368.70000000001"/>
  </r>
  <r>
    <s v="P84161"/>
    <s v="Accessories Hats #781"/>
    <s v="Accessories"/>
    <s v="Hats"/>
    <s v="XL"/>
    <s v="Yellow"/>
    <n v="15306.03"/>
    <n v="12"/>
    <s v="2022-12-12"/>
    <x v="3"/>
    <x v="1"/>
    <x v="0"/>
    <n v="146938.22"/>
    <n v="183672.36000000002"/>
  </r>
  <r>
    <s v="P90006"/>
    <s v="Kids Shoes #578"/>
    <s v="Kids"/>
    <s v="Shoes"/>
    <s v="L"/>
    <s v="Pink"/>
    <n v="15675.38"/>
    <n v="3"/>
    <s v="2024-04-24"/>
    <x v="1"/>
    <x v="0"/>
    <x v="0"/>
    <n v="37620.58"/>
    <n v="47026.14"/>
  </r>
  <r>
    <s v="P94474"/>
    <s v="Accessories Belts #408"/>
    <s v="Accessories"/>
    <s v="Belts"/>
    <s v="XL"/>
    <s v="Black"/>
    <n v="11567.71"/>
    <n v="9"/>
    <s v="2022-12-09"/>
    <x v="1"/>
    <x v="1"/>
    <x v="0"/>
    <n v="83287.179999999993"/>
    <n v="104109.38999999998"/>
  </r>
  <r>
    <s v="P25641"/>
    <s v="Accessories Hats #858"/>
    <s v="Accessories"/>
    <s v="Hats"/>
    <s v="M"/>
    <s v="Pink"/>
    <n v="14481.01"/>
    <n v="11"/>
    <s v="2023-01-03"/>
    <x v="1"/>
    <x v="1"/>
    <x v="1"/>
    <n v="159291.10999999999"/>
    <n v="159291.11000000002"/>
  </r>
  <r>
    <s v="P51497"/>
    <s v="Kids T-Shirts #964"/>
    <s v="Kids"/>
    <s v="T-Shirts"/>
    <s v="M"/>
    <s v="Black"/>
    <n v="4188.18"/>
    <n v="17"/>
    <s v="2022-11-02"/>
    <x v="4"/>
    <x v="0"/>
    <x v="0"/>
    <n v="56959.58"/>
    <n v="71199.06"/>
  </r>
  <r>
    <s v="P68952"/>
    <s v="Kids T-Shirts #444"/>
    <s v="Kids"/>
    <s v="T-Shirts"/>
    <s v="XS"/>
    <s v="Green"/>
    <n v="16122.75"/>
    <n v="18"/>
    <s v="2023-10-19"/>
    <x v="4"/>
    <x v="0"/>
    <x v="0"/>
    <n v="232167.6"/>
    <n v="290209.5"/>
  </r>
  <r>
    <s v="P33799"/>
    <s v="Women Dresses #971"/>
    <s v="Women"/>
    <s v="Dresses"/>
    <s v="L"/>
    <s v="White"/>
    <n v="15583.25"/>
    <n v="18"/>
    <s v="2024-07-27"/>
    <x v="2"/>
    <x v="0"/>
    <x v="0"/>
    <n v="224398.8"/>
    <n v="280498.5"/>
  </r>
  <r>
    <s v="P63122"/>
    <s v="Kids Shorts #739"/>
    <s v="Kids"/>
    <s v="Shorts"/>
    <s v="XL"/>
    <s v="Black"/>
    <n v="991.02"/>
    <n v="16"/>
    <s v="2024-06-16"/>
    <x v="4"/>
    <x v="1"/>
    <x v="1"/>
    <n v="15856.32"/>
    <n v="15856.32"/>
  </r>
  <r>
    <s v="P55576"/>
    <s v="Men Shoes #471"/>
    <s v="Men"/>
    <s v="Shoes"/>
    <s v="L"/>
    <s v="Blue"/>
    <n v="15578.27"/>
    <n v="12"/>
    <s v="2024-04-04"/>
    <x v="3"/>
    <x v="0"/>
    <x v="1"/>
    <n v="186939.24"/>
    <n v="186939.24"/>
  </r>
  <r>
    <s v="P77559"/>
    <s v="Accessories Belts #857"/>
    <s v="Accessories"/>
    <s v="Belts"/>
    <s v="S"/>
    <s v="Black"/>
    <n v="9657.8799999999992"/>
    <n v="17"/>
    <s v="2023-09-22"/>
    <x v="1"/>
    <x v="0"/>
    <x v="1"/>
    <n v="164183.96"/>
    <n v="164183.96"/>
  </r>
  <r>
    <s v="P26819"/>
    <s v="Accessories Hats #456"/>
    <s v="Accessories"/>
    <s v="Hats"/>
    <s v="XS"/>
    <s v="Yellow"/>
    <n v="971.1"/>
    <n v="6"/>
    <s v="2024-09-01"/>
    <x v="1"/>
    <x v="0"/>
    <x v="0"/>
    <n v="4661.28"/>
    <n v="5826.6"/>
  </r>
  <r>
    <s v="P72579"/>
    <s v="Women Skirts #864"/>
    <s v="Women"/>
    <s v="Skirts"/>
    <s v="XL"/>
    <s v="Yellow"/>
    <n v="10870.51"/>
    <n v="6"/>
    <s v="2024-05-09"/>
    <x v="3"/>
    <x v="1"/>
    <x v="1"/>
    <n v="65223.06"/>
    <n v="65223.06"/>
  </r>
  <r>
    <s v="P86722"/>
    <s v="Accessories Scarves #779"/>
    <s v="Accessories"/>
    <s v="Scarves"/>
    <s v="L"/>
    <s v="Green"/>
    <n v="14569.82"/>
    <n v="5"/>
    <s v="2023-02-19"/>
    <x v="0"/>
    <x v="1"/>
    <x v="0"/>
    <n v="58279.28"/>
    <n v="72849.100000000006"/>
  </r>
  <r>
    <s v="P32088"/>
    <s v="Kids Sweaters #420"/>
    <s v="Kids"/>
    <s v="Sweaters"/>
    <s v="XL"/>
    <s v="Pink"/>
    <n v="1762.92"/>
    <n v="16"/>
    <s v="2024-03-17"/>
    <x v="3"/>
    <x v="1"/>
    <x v="1"/>
    <n v="28206.720000000001"/>
    <n v="28206.720000000001"/>
  </r>
  <r>
    <s v="P66150"/>
    <s v="Accessories Bags #426"/>
    <s v="Accessories"/>
    <s v="Bags"/>
    <s v="S"/>
    <s v="Red"/>
    <n v="15252.08"/>
    <n v="6"/>
    <s v="2024-10-13"/>
    <x v="3"/>
    <x v="1"/>
    <x v="1"/>
    <n v="91512.48"/>
    <n v="91512.48"/>
  </r>
  <r>
    <s v="P59319"/>
    <s v="Men Pants #477"/>
    <s v="Men"/>
    <s v="Pants"/>
    <s v="M"/>
    <s v="Black"/>
    <n v="14139.05"/>
    <n v="7"/>
    <s v="2023-04-06"/>
    <x v="3"/>
    <x v="1"/>
    <x v="0"/>
    <n v="79178.679999999993"/>
    <n v="98973.349999999991"/>
  </r>
  <r>
    <s v="P93707"/>
    <s v="Women Skirts #645"/>
    <s v="Women"/>
    <s v="Skirts"/>
    <s v="L"/>
    <s v="White"/>
    <n v="7460.87"/>
    <n v="3"/>
    <s v="2024-01-17"/>
    <x v="3"/>
    <x v="1"/>
    <x v="0"/>
    <n v="17906.419999999998"/>
    <n v="22382.61"/>
  </r>
  <r>
    <s v="P17472"/>
    <s v="Women Skirts #253"/>
    <s v="Women"/>
    <s v="Skirts"/>
    <s v="S"/>
    <s v="Blue"/>
    <n v="5670.56"/>
    <n v="7"/>
    <s v="2024-04-10"/>
    <x v="2"/>
    <x v="1"/>
    <x v="0"/>
    <n v="31754.97"/>
    <n v="39693.920000000006"/>
  </r>
  <r>
    <s v="P89059"/>
    <s v="Kids Shoes #600"/>
    <s v="Kids"/>
    <s v="Shoes"/>
    <s v="S"/>
    <s v="Blue"/>
    <n v="15897.82"/>
    <n v="5"/>
    <s v="2023-09-24"/>
    <x v="4"/>
    <x v="0"/>
    <x v="1"/>
    <n v="79489.100000000006"/>
    <n v="79489.100000000006"/>
  </r>
  <r>
    <s v="P71063"/>
    <s v="Women Shoes #481"/>
    <s v="Women"/>
    <s v="Shoes"/>
    <s v="XS"/>
    <s v="Red"/>
    <n v="3549.08"/>
    <n v="19"/>
    <s v="2023-03-15"/>
    <x v="2"/>
    <x v="0"/>
    <x v="1"/>
    <n v="67432.52"/>
    <n v="67432.52"/>
  </r>
  <r>
    <s v="P15327"/>
    <s v="Kids Shoes #962"/>
    <s v="Kids"/>
    <s v="Shoes"/>
    <s v="XL"/>
    <s v="Green"/>
    <n v="12917.29"/>
    <n v="12"/>
    <s v="2024-07-05"/>
    <x v="3"/>
    <x v="1"/>
    <x v="1"/>
    <n v="155007.48000000001"/>
    <n v="155007.48000000001"/>
  </r>
  <r>
    <s v="P35218"/>
    <s v="Kids Shorts #993"/>
    <s v="Kids"/>
    <s v="Shorts"/>
    <s v="L"/>
    <s v="Green"/>
    <n v="9676.9699999999993"/>
    <n v="5"/>
    <s v="2023-01-19"/>
    <x v="4"/>
    <x v="1"/>
    <x v="0"/>
    <n v="38707.879999999997"/>
    <n v="48384.85"/>
  </r>
  <r>
    <s v="P92635"/>
    <s v="Women Shoes #198"/>
    <s v="Women"/>
    <s v="Shoes"/>
    <s v="M"/>
    <s v="Black"/>
    <n v="4949.29"/>
    <n v="4"/>
    <s v="2024-03-01"/>
    <x v="4"/>
    <x v="1"/>
    <x v="0"/>
    <n v="15838.06"/>
    <n v="19797.16"/>
  </r>
  <r>
    <s v="P38289"/>
    <s v="Kids Sweaters #184"/>
    <s v="Kids"/>
    <s v="Sweaters"/>
    <s v="S"/>
    <s v="Yellow"/>
    <n v="13060.88"/>
    <n v="16"/>
    <s v="2024-01-25"/>
    <x v="2"/>
    <x v="1"/>
    <x v="1"/>
    <n v="208974.07999999999"/>
    <n v="208974.07999999999"/>
  </r>
  <r>
    <s v="P92037"/>
    <s v="Kids Sweaters #596"/>
    <s v="Kids"/>
    <s v="Sweaters"/>
    <s v="S"/>
    <s v="Black"/>
    <n v="10483.73"/>
    <n v="15"/>
    <s v="2023-08-01"/>
    <x v="2"/>
    <x v="1"/>
    <x v="0"/>
    <n v="125804.76"/>
    <n v="157255.94999999998"/>
  </r>
  <r>
    <s v="P28554"/>
    <s v="Women Tops #581"/>
    <s v="Women"/>
    <s v="Tops"/>
    <s v="XL"/>
    <s v="Pink"/>
    <n v="11540.32"/>
    <n v="1"/>
    <s v="2023-12-11"/>
    <x v="3"/>
    <x v="0"/>
    <x v="1"/>
    <n v="11540.32"/>
    <n v="11540.32"/>
  </r>
  <r>
    <s v="P75495"/>
    <s v="Men Jackets #581"/>
    <s v="Men"/>
    <s v="Jackets"/>
    <s v="L"/>
    <s v="Pink"/>
    <n v="4236.32"/>
    <n v="1"/>
    <s v="2023-04-21"/>
    <x v="2"/>
    <x v="0"/>
    <x v="0"/>
    <n v="3388.89"/>
    <n v="4236.32"/>
  </r>
  <r>
    <s v="P38386"/>
    <s v="Women Skirts #506"/>
    <s v="Women"/>
    <s v="Skirts"/>
    <s v="XL"/>
    <s v="Green"/>
    <n v="16166.74"/>
    <n v="8"/>
    <s v="2023-01-13"/>
    <x v="2"/>
    <x v="0"/>
    <x v="1"/>
    <n v="129333.92"/>
    <n v="129333.92"/>
  </r>
  <r>
    <s v="P26499"/>
    <s v="Women Tops #183"/>
    <s v="Women"/>
    <s v="Tops"/>
    <s v="XL"/>
    <s v="Blue"/>
    <n v="13514.89"/>
    <n v="6"/>
    <s v="2022-10-23"/>
    <x v="1"/>
    <x v="1"/>
    <x v="1"/>
    <n v="81089.34"/>
    <n v="81089.34"/>
  </r>
  <r>
    <s v="P46528"/>
    <s v="Accessories Hats #130"/>
    <s v="Accessories"/>
    <s v="Hats"/>
    <s v="S"/>
    <s v="Blue"/>
    <n v="12598.57"/>
    <n v="14"/>
    <s v="2022-12-09"/>
    <x v="3"/>
    <x v="1"/>
    <x v="1"/>
    <n v="176379.98"/>
    <n v="176379.97999999998"/>
  </r>
  <r>
    <s v="P86800"/>
    <s v="Kids T-Shirts #946"/>
    <s v="Kids"/>
    <s v="T-Shirts"/>
    <s v="L"/>
    <s v="Red"/>
    <n v="3748.28"/>
    <n v="13"/>
    <s v="2024-02-15"/>
    <x v="0"/>
    <x v="0"/>
    <x v="0"/>
    <n v="38981.78"/>
    <n v="48727.64"/>
  </r>
  <r>
    <s v="P37178"/>
    <s v="Kids Shoes #780"/>
    <s v="Kids"/>
    <s v="Shoes"/>
    <s v="M"/>
    <s v="Yellow"/>
    <n v="5745.26"/>
    <n v="11"/>
    <s v="2023-04-15"/>
    <x v="1"/>
    <x v="0"/>
    <x v="1"/>
    <n v="63197.86"/>
    <n v="63197.86"/>
  </r>
  <r>
    <s v="P87891"/>
    <s v="Men Jackets #737"/>
    <s v="Men"/>
    <s v="Jackets"/>
    <s v="XS"/>
    <s v="Yellow"/>
    <n v="5057.1899999999996"/>
    <n v="1"/>
    <s v="2024-02-12"/>
    <x v="0"/>
    <x v="1"/>
    <x v="1"/>
    <n v="5057.1899999999996"/>
    <n v="5057.1899999999996"/>
  </r>
  <r>
    <s v="P68646"/>
    <s v="Kids Shorts #297"/>
    <s v="Kids"/>
    <s v="Shorts"/>
    <s v="M"/>
    <s v="Black"/>
    <n v="4291.1000000000004"/>
    <n v="19"/>
    <s v="2024-04-16"/>
    <x v="4"/>
    <x v="0"/>
    <x v="1"/>
    <n v="81530.899999999994"/>
    <n v="81530.900000000009"/>
  </r>
  <r>
    <s v="P80269"/>
    <s v="Women Shoes #934"/>
    <s v="Women"/>
    <s v="Shoes"/>
    <s v="XS"/>
    <s v="Red"/>
    <n v="10835.65"/>
    <n v="20"/>
    <s v="2024-10-14"/>
    <x v="2"/>
    <x v="1"/>
    <x v="0"/>
    <n v="173370.4"/>
    <n v="216713"/>
  </r>
  <r>
    <s v="P83902"/>
    <s v="Kids Shoes #258"/>
    <s v="Kids"/>
    <s v="Shoes"/>
    <s v="S"/>
    <s v="Yellow"/>
    <n v="5532.78"/>
    <n v="19"/>
    <s v="2024-09-05"/>
    <x v="2"/>
    <x v="0"/>
    <x v="0"/>
    <n v="84098.09"/>
    <n v="105122.81999999999"/>
  </r>
  <r>
    <s v="P41190"/>
    <s v="Men Pants #816"/>
    <s v="Men"/>
    <s v="Pants"/>
    <s v="L"/>
    <s v="Pink"/>
    <n v="1566.21"/>
    <n v="9"/>
    <s v="2022-12-20"/>
    <x v="3"/>
    <x v="1"/>
    <x v="1"/>
    <n v="14095.89"/>
    <n v="14095.89"/>
  </r>
  <r>
    <s v="P56809"/>
    <s v="Women Skirts #342"/>
    <s v="Women"/>
    <s v="Skirts"/>
    <s v="L"/>
    <s v="Red"/>
    <n v="9001.35"/>
    <n v="2"/>
    <s v="2023-10-03"/>
    <x v="0"/>
    <x v="1"/>
    <x v="1"/>
    <n v="18002.7"/>
    <n v="18002.7"/>
  </r>
  <r>
    <s v="P49010"/>
    <s v="Accessories Hats #324"/>
    <s v="Accessories"/>
    <s v="Hats"/>
    <s v="XL"/>
    <s v="Black"/>
    <n v="13934.04"/>
    <n v="16"/>
    <s v="2024-08-07"/>
    <x v="0"/>
    <x v="1"/>
    <x v="1"/>
    <n v="222944.64000000001"/>
    <n v="222944.64000000001"/>
  </r>
  <r>
    <s v="P71111"/>
    <s v="Accessories Belts #758"/>
    <s v="Accessories"/>
    <s v="Belts"/>
    <s v="XS"/>
    <s v="Red"/>
    <n v="2654.34"/>
    <n v="15"/>
    <s v="2023-02-23"/>
    <x v="1"/>
    <x v="0"/>
    <x v="1"/>
    <n v="39815.1"/>
    <n v="39815.100000000006"/>
  </r>
  <r>
    <s v="P19777"/>
    <s v="Women Tops #550"/>
    <s v="Women"/>
    <s v="Tops"/>
    <s v="XL"/>
    <s v="Pink"/>
    <n v="8879.34"/>
    <n v="19"/>
    <s v="2024-03-08"/>
    <x v="0"/>
    <x v="1"/>
    <x v="1"/>
    <n v="168707.46"/>
    <n v="168707.46"/>
  </r>
  <r>
    <s v="P49589"/>
    <s v="Women Skirts #508"/>
    <s v="Women"/>
    <s v="Skirts"/>
    <s v="XL"/>
    <s v="Yellow"/>
    <n v="13568.01"/>
    <n v="18"/>
    <s v="2022-12-10"/>
    <x v="0"/>
    <x v="1"/>
    <x v="1"/>
    <n v="244224.18"/>
    <n v="244224.18"/>
  </r>
  <r>
    <s v="P74672"/>
    <s v="Accessories Scarves #270"/>
    <s v="Accessories"/>
    <s v="Scarves"/>
    <s v="XL"/>
    <s v="Green"/>
    <n v="14244.46"/>
    <n v="1"/>
    <s v="2024-06-16"/>
    <x v="1"/>
    <x v="0"/>
    <x v="1"/>
    <n v="14244.46"/>
    <n v="14244.46"/>
  </r>
  <r>
    <s v="P36875"/>
    <s v="Kids Shorts #790"/>
    <s v="Kids"/>
    <s v="Shorts"/>
    <s v="S"/>
    <s v="White"/>
    <n v="15267.02"/>
    <n v="19"/>
    <s v="2024-01-22"/>
    <x v="3"/>
    <x v="0"/>
    <x v="0"/>
    <n v="232058.87"/>
    <n v="290073.38"/>
  </r>
  <r>
    <s v="P28880"/>
    <s v="Women Tops #992"/>
    <s v="Women"/>
    <s v="Tops"/>
    <s v="XL"/>
    <s v="White"/>
    <n v="4368.29"/>
    <n v="7"/>
    <s v="2024-09-26"/>
    <x v="1"/>
    <x v="0"/>
    <x v="1"/>
    <n v="30578.03"/>
    <n v="30578.03"/>
  </r>
  <r>
    <s v="P75618"/>
    <s v="Kids Sweaters #318"/>
    <s v="Kids"/>
    <s v="Sweaters"/>
    <s v="XS"/>
    <s v="Blue"/>
    <n v="4560.0200000000004"/>
    <n v="7"/>
    <s v="2023-10-13"/>
    <x v="2"/>
    <x v="0"/>
    <x v="1"/>
    <n v="31920.14"/>
    <n v="31920.140000000003"/>
  </r>
  <r>
    <s v="P21519"/>
    <s v="Kids T-Shirts #592"/>
    <s v="Kids"/>
    <s v="T-Shirts"/>
    <s v="L"/>
    <s v="Yellow"/>
    <n v="6668.22"/>
    <n v="7"/>
    <s v="2024-01-17"/>
    <x v="0"/>
    <x v="1"/>
    <x v="0"/>
    <n v="37341.699999999997"/>
    <n v="46677.54"/>
  </r>
  <r>
    <s v="P36778"/>
    <s v="Women Shoes #341"/>
    <s v="Women"/>
    <s v="Shoes"/>
    <s v="XS"/>
    <s v="Pink"/>
    <n v="2837.77"/>
    <n v="17"/>
    <s v="2024-06-26"/>
    <x v="0"/>
    <x v="1"/>
    <x v="1"/>
    <n v="48242.09"/>
    <n v="48242.09"/>
  </r>
  <r>
    <s v="P69295"/>
    <s v="Accessories Bags #253"/>
    <s v="Accessories"/>
    <s v="Bags"/>
    <s v="M"/>
    <s v="Blue"/>
    <n v="16061.33"/>
    <n v="1"/>
    <s v="2023-11-07"/>
    <x v="3"/>
    <x v="1"/>
    <x v="1"/>
    <n v="16061.33"/>
    <n v="16061.33"/>
  </r>
  <r>
    <s v="P86526"/>
    <s v="Women Dresses #901"/>
    <s v="Women"/>
    <s v="Dresses"/>
    <s v="L"/>
    <s v="Green"/>
    <n v="8524.93"/>
    <n v="10"/>
    <s v="2024-07-04"/>
    <x v="2"/>
    <x v="0"/>
    <x v="1"/>
    <n v="85249.3"/>
    <n v="85249.3"/>
  </r>
  <r>
    <s v="P51506"/>
    <s v="Women Shoes #586"/>
    <s v="Women"/>
    <s v="Shoes"/>
    <s v="XL"/>
    <s v="Black"/>
    <n v="8873.5300000000007"/>
    <n v="4"/>
    <s v="2023-06-27"/>
    <x v="3"/>
    <x v="0"/>
    <x v="0"/>
    <n v="28395.13"/>
    <n v="35494.120000000003"/>
  </r>
  <r>
    <s v="P39547"/>
    <s v="Accessories Belts #778"/>
    <s v="Accessories"/>
    <s v="Belts"/>
    <s v="XS"/>
    <s v="White"/>
    <n v="13916.61"/>
    <n v="13"/>
    <s v="2023-04-25"/>
    <x v="1"/>
    <x v="1"/>
    <x v="1"/>
    <n v="180915.93"/>
    <n v="180915.93"/>
  </r>
  <r>
    <s v="P98181"/>
    <s v="Women Shoes #475"/>
    <s v="Women"/>
    <s v="Shoes"/>
    <s v="M"/>
    <s v="Yellow"/>
    <n v="5090.3900000000003"/>
    <n v="7"/>
    <s v="2024-01-16"/>
    <x v="1"/>
    <x v="1"/>
    <x v="0"/>
    <n v="28506.35"/>
    <n v="35632.730000000003"/>
  </r>
  <r>
    <s v="P72252"/>
    <s v="Women Shoes #486"/>
    <s v="Women"/>
    <s v="Shoes"/>
    <s v="M"/>
    <s v="Blue"/>
    <n v="4960.08"/>
    <n v="3"/>
    <s v="2024-06-23"/>
    <x v="0"/>
    <x v="1"/>
    <x v="1"/>
    <n v="14880.24"/>
    <n v="14880.24"/>
  </r>
  <r>
    <s v="P88619"/>
    <s v="Women Skirts #958"/>
    <s v="Women"/>
    <s v="Skirts"/>
    <s v="S"/>
    <s v="White"/>
    <n v="4174.07"/>
    <n v="3"/>
    <s v="2023-08-26"/>
    <x v="4"/>
    <x v="0"/>
    <x v="1"/>
    <n v="12522.21"/>
    <n v="12522.21"/>
  </r>
  <r>
    <s v="P76176"/>
    <s v="Men Shoes #156"/>
    <s v="Men"/>
    <s v="Shoes"/>
    <s v="S"/>
    <s v="Blue"/>
    <n v="14569.82"/>
    <n v="9"/>
    <s v="2024-07-08"/>
    <x v="0"/>
    <x v="0"/>
    <x v="0"/>
    <n v="104902.87"/>
    <n v="131128.38"/>
  </r>
  <r>
    <s v="P62532"/>
    <s v="Accessories Belts #807"/>
    <s v="Accessories"/>
    <s v="Belts"/>
    <s v="M"/>
    <s v="Green"/>
    <n v="16557.669999999998"/>
    <n v="2"/>
    <s v="2023-10-28"/>
    <x v="4"/>
    <x v="0"/>
    <x v="0"/>
    <n v="26491.94"/>
    <n v="33115.339999999997"/>
  </r>
  <r>
    <s v="P46639"/>
    <s v="Accessories Hats #221"/>
    <s v="Accessories"/>
    <s v="Hats"/>
    <s v="M"/>
    <s v="Red"/>
    <n v="4350.03"/>
    <n v="8"/>
    <s v="2024-05-24"/>
    <x v="4"/>
    <x v="1"/>
    <x v="0"/>
    <n v="27839.86"/>
    <n v="34800.239999999998"/>
  </r>
  <r>
    <s v="P17737"/>
    <s v="Women Skirts #771"/>
    <s v="Women"/>
    <s v="Skirts"/>
    <s v="M"/>
    <s v="Red"/>
    <n v="3335.77"/>
    <n v="14"/>
    <s v="2023-07-28"/>
    <x v="4"/>
    <x v="1"/>
    <x v="0"/>
    <n v="37360.79"/>
    <n v="46700.78"/>
  </r>
  <r>
    <s v="P79711"/>
    <s v="Accessories Belts #582"/>
    <s v="Accessories"/>
    <s v="Belts"/>
    <s v="XL"/>
    <s v="White"/>
    <n v="12178.59"/>
    <n v="8"/>
    <s v="2023-03-16"/>
    <x v="1"/>
    <x v="0"/>
    <x v="1"/>
    <n v="97428.72"/>
    <n v="97428.72"/>
  </r>
  <r>
    <s v="P64647"/>
    <s v="Women Skirts #484"/>
    <s v="Women"/>
    <s v="Skirts"/>
    <s v="XS"/>
    <s v="Blue"/>
    <n v="4214.74"/>
    <n v="12"/>
    <s v="2024-09-09"/>
    <x v="0"/>
    <x v="1"/>
    <x v="1"/>
    <n v="50576.88"/>
    <n v="50576.88"/>
  </r>
  <r>
    <s v="P72151"/>
    <s v="Accessories Belts #983"/>
    <s v="Accessories"/>
    <s v="Belts"/>
    <s v="M"/>
    <s v="Yellow"/>
    <n v="5956.08"/>
    <n v="16"/>
    <s v="2024-06-14"/>
    <x v="0"/>
    <x v="1"/>
    <x v="0"/>
    <n v="76237.990000000005"/>
    <n v="95297.279999999999"/>
  </r>
  <r>
    <s v="P58143"/>
    <s v="Kids Shoes #824"/>
    <s v="Kids"/>
    <s v="Shoes"/>
    <s v="M"/>
    <s v="Black"/>
    <n v="12115.51"/>
    <n v="4"/>
    <s v="2023-10-27"/>
    <x v="4"/>
    <x v="1"/>
    <x v="0"/>
    <n v="38769.300000000003"/>
    <n v="48462.04"/>
  </r>
  <r>
    <s v="P35881"/>
    <s v="Men Jackets #183"/>
    <s v="Men"/>
    <s v="Jackets"/>
    <s v="XL"/>
    <s v="Red"/>
    <n v="9354.93"/>
    <n v="3"/>
    <s v="2023-02-08"/>
    <x v="1"/>
    <x v="0"/>
    <x v="0"/>
    <n v="22451.5"/>
    <n v="28064.79"/>
  </r>
  <r>
    <s v="P20500"/>
    <s v="Accessories Hats #467"/>
    <s v="Accessories"/>
    <s v="Hats"/>
    <s v="L"/>
    <s v="Blue"/>
    <n v="7997.05"/>
    <n v="20"/>
    <s v="2024-02-18"/>
    <x v="4"/>
    <x v="1"/>
    <x v="0"/>
    <n v="127952.8"/>
    <n v="159941"/>
  </r>
  <r>
    <s v="P75446"/>
    <s v="Kids Shorts #354"/>
    <s v="Kids"/>
    <s v="Shorts"/>
    <s v="L"/>
    <s v="Green"/>
    <n v="15911.93"/>
    <n v="17"/>
    <s v="2024-06-30"/>
    <x v="2"/>
    <x v="0"/>
    <x v="0"/>
    <n v="216402.58"/>
    <n v="270502.81"/>
  </r>
  <r>
    <s v="P31686"/>
    <s v="Women Shoes #569"/>
    <s v="Women"/>
    <s v="Shoes"/>
    <s v="XS"/>
    <s v="Green"/>
    <n v="5611.63"/>
    <n v="6"/>
    <s v="2023-09-02"/>
    <x v="4"/>
    <x v="0"/>
    <x v="1"/>
    <n v="33669.78"/>
    <n v="33669.78"/>
  </r>
  <r>
    <s v="P19650"/>
    <s v="Men Shirts #281"/>
    <s v="Men"/>
    <s v="Shirts"/>
    <s v="M"/>
    <s v="Red"/>
    <n v="6342.03"/>
    <n v="4"/>
    <s v="2022-11-23"/>
    <x v="2"/>
    <x v="0"/>
    <x v="1"/>
    <n v="25368.12"/>
    <n v="25368.12"/>
  </r>
  <r>
    <s v="P64234"/>
    <s v="Kids Sweaters #445"/>
    <s v="Kids"/>
    <s v="Sweaters"/>
    <s v="XL"/>
    <s v="Green"/>
    <n v="9842.14"/>
    <n v="5"/>
    <s v="2024-03-02"/>
    <x v="0"/>
    <x v="0"/>
    <x v="1"/>
    <n v="49210.7"/>
    <n v="49210.7"/>
  </r>
  <r>
    <s v="P89469"/>
    <s v="Kids Sweaters #548"/>
    <s v="Kids"/>
    <s v="Sweaters"/>
    <s v="XL"/>
    <s v="Yellow"/>
    <n v="6534.59"/>
    <n v="1"/>
    <s v="2023-02-12"/>
    <x v="0"/>
    <x v="0"/>
    <x v="0"/>
    <n v="5227.34"/>
    <n v="6534.59"/>
  </r>
  <r>
    <s v="P53639"/>
    <s v="Men Shoes #920"/>
    <s v="Men"/>
    <s v="Shoes"/>
    <s v="XS"/>
    <s v="Blue"/>
    <n v="12747.14"/>
    <n v="19"/>
    <s v="2023-04-01"/>
    <x v="4"/>
    <x v="0"/>
    <x v="1"/>
    <n v="242195.66"/>
    <n v="242195.65999999997"/>
  </r>
  <r>
    <s v="P62467"/>
    <s v="Women Tops #937"/>
    <s v="Women"/>
    <s v="Tops"/>
    <s v="XS"/>
    <s v="White"/>
    <n v="12631.77"/>
    <n v="1"/>
    <s v="2024-04-20"/>
    <x v="1"/>
    <x v="0"/>
    <x v="0"/>
    <n v="10105.25"/>
    <n v="12631.77"/>
  </r>
  <r>
    <s v="P18687"/>
    <s v="Accessories Scarves #988"/>
    <s v="Accessories"/>
    <s v="Scarves"/>
    <s v="L"/>
    <s v="Black"/>
    <n v="12132.94"/>
    <n v="15"/>
    <s v="2023-05-05"/>
    <x v="1"/>
    <x v="0"/>
    <x v="1"/>
    <n v="181994.1"/>
    <n v="181994.1"/>
  </r>
  <r>
    <s v="P15750"/>
    <s v="Men Shoes #537"/>
    <s v="Men"/>
    <s v="Shoes"/>
    <s v="S"/>
    <s v="Blue"/>
    <n v="9708.51"/>
    <n v="10"/>
    <s v="2024-07-12"/>
    <x v="3"/>
    <x v="1"/>
    <x v="0"/>
    <n v="77668.08"/>
    <n v="97085.1"/>
  </r>
  <r>
    <s v="P54081"/>
    <s v="Kids T-Shirts #660"/>
    <s v="Kids"/>
    <s v="T-Shirts"/>
    <s v="L"/>
    <s v="White"/>
    <n v="13035.15"/>
    <n v="3"/>
    <s v="2023-11-18"/>
    <x v="2"/>
    <x v="1"/>
    <x v="1"/>
    <n v="39105.449999999997"/>
    <n v="39105.449999999997"/>
  </r>
  <r>
    <s v="P98800"/>
    <s v="Accessories Scarves #684"/>
    <s v="Accessories"/>
    <s v="Scarves"/>
    <s v="XS"/>
    <s v="Pink"/>
    <n v="6625.89"/>
    <n v="17"/>
    <s v="2023-08-17"/>
    <x v="2"/>
    <x v="1"/>
    <x v="1"/>
    <n v="112640.13"/>
    <n v="112640.13"/>
  </r>
  <r>
    <s v="P53148"/>
    <s v="Women Tops #354"/>
    <s v="Women"/>
    <s v="Tops"/>
    <s v="XL"/>
    <s v="Black"/>
    <n v="8500.0300000000007"/>
    <n v="14"/>
    <s v="2023-03-06"/>
    <x v="1"/>
    <x v="1"/>
    <x v="1"/>
    <n v="119000.42"/>
    <n v="119000.42000000001"/>
  </r>
  <r>
    <s v="P11335"/>
    <s v="Men Shoes #693"/>
    <s v="Men"/>
    <s v="Shoes"/>
    <s v="M"/>
    <s v="Blue"/>
    <n v="16357.64"/>
    <n v="5"/>
    <s v="2024-03-22"/>
    <x v="1"/>
    <x v="1"/>
    <x v="1"/>
    <n v="81788.2"/>
    <n v="81788.2"/>
  </r>
  <r>
    <s v="P49660"/>
    <s v="Kids T-Shirts #382"/>
    <s v="Kids"/>
    <s v="T-Shirts"/>
    <s v="M"/>
    <s v="Yellow"/>
    <n v="8456.0400000000009"/>
    <n v="7"/>
    <s v="2023-04-14"/>
    <x v="0"/>
    <x v="0"/>
    <x v="0"/>
    <n v="47353.99"/>
    <n v="59192.280000000006"/>
  </r>
  <r>
    <s v="P88653"/>
    <s v="Kids Shorts #794"/>
    <s v="Kids"/>
    <s v="Shorts"/>
    <s v="L"/>
    <s v="Red"/>
    <n v="4736.8100000000004"/>
    <n v="18"/>
    <s v="2024-05-26"/>
    <x v="0"/>
    <x v="1"/>
    <x v="0"/>
    <n v="68210.23"/>
    <n v="85262.58"/>
  </r>
  <r>
    <s v="P38121"/>
    <s v="Women Shoes #367"/>
    <s v="Women"/>
    <s v="Shoes"/>
    <s v="L"/>
    <s v="Yellow"/>
    <n v="3886.06"/>
    <n v="18"/>
    <s v="2023-04-26"/>
    <x v="2"/>
    <x v="0"/>
    <x v="0"/>
    <n v="55959.43"/>
    <n v="69949.08"/>
  </r>
  <r>
    <s v="P18445"/>
    <s v="Kids Sweaters #317"/>
    <s v="Kids"/>
    <s v="Sweaters"/>
    <s v="XL"/>
    <s v="Green"/>
    <n v="14193"/>
    <n v="3"/>
    <s v="2023-03-29"/>
    <x v="0"/>
    <x v="0"/>
    <x v="1"/>
    <n v="42579"/>
    <n v="42579"/>
  </r>
  <r>
    <s v="P50783"/>
    <s v="Accessories Belts #464"/>
    <s v="Accessories"/>
    <s v="Belts"/>
    <s v="XL"/>
    <s v="Red"/>
    <n v="13370.47"/>
    <n v="5"/>
    <s v="2023-06-24"/>
    <x v="4"/>
    <x v="1"/>
    <x v="0"/>
    <n v="53481.88"/>
    <n v="66852.349999999991"/>
  </r>
  <r>
    <s v="P24897"/>
    <s v="Kids Shoes #249"/>
    <s v="Kids"/>
    <s v="Shoes"/>
    <s v="M"/>
    <s v="Blue"/>
    <n v="1803.59"/>
    <n v="4"/>
    <s v="2023-01-27"/>
    <x v="1"/>
    <x v="1"/>
    <x v="1"/>
    <n v="7214.36"/>
    <n v="7214.36"/>
  </r>
  <r>
    <s v="P88222"/>
    <s v="Kids Sweaters #133"/>
    <s v="Kids"/>
    <s v="Sweaters"/>
    <s v="M"/>
    <s v="Blue"/>
    <n v="11400.05"/>
    <n v="12"/>
    <s v="2024-09-24"/>
    <x v="3"/>
    <x v="1"/>
    <x v="1"/>
    <n v="136800.6"/>
    <n v="136800.59999999998"/>
  </r>
  <r>
    <s v="P52181"/>
    <s v="Men Jackets #558"/>
    <s v="Men"/>
    <s v="Jackets"/>
    <s v="XS"/>
    <s v="Pink"/>
    <n v="5554.36"/>
    <n v="8"/>
    <s v="2024-05-02"/>
    <x v="4"/>
    <x v="1"/>
    <x v="1"/>
    <n v="44434.879999999997"/>
    <n v="44434.879999999997"/>
  </r>
  <r>
    <s v="P65576"/>
    <s v="Women Tops #543"/>
    <s v="Women"/>
    <s v="Tops"/>
    <s v="S"/>
    <s v="Green"/>
    <n v="15899.48"/>
    <n v="6"/>
    <s v="2022-10-31"/>
    <x v="2"/>
    <x v="0"/>
    <x v="0"/>
    <n v="76317.67"/>
    <n v="95396.88"/>
  </r>
  <r>
    <s v="P11551"/>
    <s v="Accessories Bags #685"/>
    <s v="Accessories"/>
    <s v="Bags"/>
    <s v="M"/>
    <s v="Yellow"/>
    <n v="9260.31"/>
    <n v="13"/>
    <s v="2024-02-25"/>
    <x v="0"/>
    <x v="1"/>
    <x v="1"/>
    <n v="120384.03"/>
    <n v="120384.03"/>
  </r>
  <r>
    <s v="P56687"/>
    <s v="Men Shoes #260"/>
    <s v="Men"/>
    <s v="Shoes"/>
    <s v="M"/>
    <s v="Black"/>
    <n v="2510.75"/>
    <n v="7"/>
    <s v="2023-10-20"/>
    <x v="0"/>
    <x v="1"/>
    <x v="0"/>
    <n v="14060.2"/>
    <n v="17575.25"/>
  </r>
  <r>
    <s v="P58096"/>
    <s v="Kids Shoes #516"/>
    <s v="Kids"/>
    <s v="Shoes"/>
    <s v="M"/>
    <s v="White"/>
    <n v="16037.26"/>
    <n v="14"/>
    <s v="2023-07-26"/>
    <x v="3"/>
    <x v="1"/>
    <x v="0"/>
    <n v="179616.98"/>
    <n v="224521.64"/>
  </r>
  <r>
    <s v="P47040"/>
    <s v="Women Shoes #246"/>
    <s v="Women"/>
    <s v="Shoes"/>
    <s v="S"/>
    <s v="Pink"/>
    <n v="8738.24"/>
    <n v="12"/>
    <s v="2023-03-09"/>
    <x v="2"/>
    <x v="1"/>
    <x v="0"/>
    <n v="83887.27"/>
    <n v="104858.88"/>
  </r>
  <r>
    <s v="P49412"/>
    <s v="Accessories Bags #380"/>
    <s v="Accessories"/>
    <s v="Bags"/>
    <s v="M"/>
    <s v="Green"/>
    <n v="15720.2"/>
    <n v="20"/>
    <s v="2024-08-04"/>
    <x v="1"/>
    <x v="0"/>
    <x v="1"/>
    <n v="314404"/>
    <n v="314404"/>
  </r>
  <r>
    <s v="P65163"/>
    <s v="Men Shirts #300"/>
    <s v="Men"/>
    <s v="Shirts"/>
    <s v="XL"/>
    <s v="Yellow"/>
    <n v="9634.64"/>
    <n v="8"/>
    <s v="2023-12-04"/>
    <x v="0"/>
    <x v="0"/>
    <x v="0"/>
    <n v="61661.53"/>
    <n v="77077.119999999995"/>
  </r>
  <r>
    <s v="P93222"/>
    <s v="Accessories Hats #567"/>
    <s v="Accessories"/>
    <s v="Hats"/>
    <s v="L"/>
    <s v="Green"/>
    <n v="1316.38"/>
    <n v="12"/>
    <s v="2023-09-21"/>
    <x v="0"/>
    <x v="1"/>
    <x v="0"/>
    <n v="12637.58"/>
    <n v="15796.560000000001"/>
  </r>
  <r>
    <s v="P91790"/>
    <s v="Kids T-Shirts #768"/>
    <s v="Kids"/>
    <s v="T-Shirts"/>
    <s v="S"/>
    <s v="Blue"/>
    <n v="9947.5499999999993"/>
    <n v="6"/>
    <s v="2023-01-06"/>
    <x v="2"/>
    <x v="0"/>
    <x v="1"/>
    <n v="59685.3"/>
    <n v="59685.299999999996"/>
  </r>
  <r>
    <s v="P21748"/>
    <s v="Men Pants #252"/>
    <s v="Men"/>
    <s v="Pants"/>
    <s v="XS"/>
    <s v="Green"/>
    <n v="7323.09"/>
    <n v="1"/>
    <s v="2023-09-15"/>
    <x v="4"/>
    <x v="1"/>
    <x v="1"/>
    <n v="7323.09"/>
    <n v="7323.09"/>
  </r>
  <r>
    <s v="P98038"/>
    <s v="Men Pants #462"/>
    <s v="Men"/>
    <s v="Pants"/>
    <s v="L"/>
    <s v="Red"/>
    <n v="1695.69"/>
    <n v="3"/>
    <s v="2023-02-10"/>
    <x v="1"/>
    <x v="0"/>
    <x v="0"/>
    <n v="4069.49"/>
    <n v="5087.07"/>
  </r>
  <r>
    <s v="P57406"/>
    <s v="Women Tops #885"/>
    <s v="Women"/>
    <s v="Tops"/>
    <s v="M"/>
    <s v="Pink"/>
    <n v="10743.52"/>
    <n v="2"/>
    <s v="2023-02-25"/>
    <x v="4"/>
    <x v="0"/>
    <x v="1"/>
    <n v="21487.040000000001"/>
    <n v="21487.040000000001"/>
  </r>
  <r>
    <s v="P66886"/>
    <s v="Accessories Bags #556"/>
    <s v="Accessories"/>
    <s v="Bags"/>
    <s v="S"/>
    <s v="White"/>
    <n v="14046.92"/>
    <n v="15"/>
    <s v="2023-10-19"/>
    <x v="1"/>
    <x v="0"/>
    <x v="1"/>
    <n v="210703.8"/>
    <n v="210703.8"/>
  </r>
  <r>
    <s v="P28434"/>
    <s v="Women Shoes #700"/>
    <s v="Women"/>
    <s v="Shoes"/>
    <s v="XL"/>
    <s v="White"/>
    <n v="11292.98"/>
    <n v="12"/>
    <s v="2022-12-27"/>
    <x v="2"/>
    <x v="1"/>
    <x v="0"/>
    <n v="108412.94"/>
    <n v="135515.76"/>
  </r>
  <r>
    <s v="P30874"/>
    <s v="Kids Shorts #288"/>
    <s v="Kids"/>
    <s v="Shorts"/>
    <s v="M"/>
    <s v="Green"/>
    <n v="9693.57"/>
    <n v="9"/>
    <s v="2024-05-20"/>
    <x v="2"/>
    <x v="1"/>
    <x v="0"/>
    <n v="69793.87"/>
    <n v="87242.13"/>
  </r>
  <r>
    <s v="P63094"/>
    <s v="Accessories Scarves #319"/>
    <s v="Accessories"/>
    <s v="Scarves"/>
    <s v="S"/>
    <s v="Pink"/>
    <n v="15026.32"/>
    <n v="9"/>
    <s v="2024-05-09"/>
    <x v="4"/>
    <x v="1"/>
    <x v="0"/>
    <n v="108189.67"/>
    <n v="135236.88"/>
  </r>
  <r>
    <s v="P89372"/>
    <s v="Men Pants #185"/>
    <s v="Men"/>
    <s v="Pants"/>
    <s v="S"/>
    <s v="Pink"/>
    <n v="7047.53"/>
    <n v="20"/>
    <s v="2024-03-15"/>
    <x v="1"/>
    <x v="0"/>
    <x v="1"/>
    <n v="140950.6"/>
    <n v="140950.6"/>
  </r>
  <r>
    <s v="P66959"/>
    <s v="Women Skirts #192"/>
    <s v="Women"/>
    <s v="Skirts"/>
    <s v="M"/>
    <s v="White"/>
    <n v="2399.5300000000002"/>
    <n v="9"/>
    <s v="2023-08-30"/>
    <x v="4"/>
    <x v="1"/>
    <x v="1"/>
    <n v="21595.77"/>
    <n v="21595.77"/>
  </r>
  <r>
    <s v="P63395"/>
    <s v="Kids Shoes #923"/>
    <s v="Kids"/>
    <s v="Shoes"/>
    <s v="L"/>
    <s v="White"/>
    <n v="9520.1"/>
    <n v="9"/>
    <s v="2022-10-23"/>
    <x v="1"/>
    <x v="0"/>
    <x v="0"/>
    <n v="68544.72"/>
    <n v="85680.900000000009"/>
  </r>
  <r>
    <s v="P82082"/>
    <s v="Women Tops #793"/>
    <s v="Women"/>
    <s v="Tops"/>
    <s v="L"/>
    <s v="Red"/>
    <n v="15129.24"/>
    <n v="16"/>
    <s v="2023-06-12"/>
    <x v="1"/>
    <x v="1"/>
    <x v="0"/>
    <n v="193653.94"/>
    <n v="242067.84"/>
  </r>
  <r>
    <s v="P61421"/>
    <s v="Men Shoes #257"/>
    <s v="Men"/>
    <s v="Shoes"/>
    <s v="S"/>
    <s v="Pink"/>
    <n v="4365.8"/>
    <n v="8"/>
    <s v="2024-08-03"/>
    <x v="0"/>
    <x v="0"/>
    <x v="1"/>
    <n v="34926.400000000001"/>
    <n v="34926.400000000001"/>
  </r>
  <r>
    <s v="P53460"/>
    <s v="Men Pants #286"/>
    <s v="Men"/>
    <s v="Pants"/>
    <s v="XS"/>
    <s v="Blue"/>
    <n v="859.05"/>
    <n v="14"/>
    <s v="2024-07-01"/>
    <x v="2"/>
    <x v="0"/>
    <x v="0"/>
    <n v="9621.36"/>
    <n v="12026.699999999999"/>
  </r>
  <r>
    <s v="P89112"/>
    <s v="Women Skirts #490"/>
    <s v="Women"/>
    <s v="Skirts"/>
    <s v="L"/>
    <s v="Yellow"/>
    <n v="16535.259999999998"/>
    <n v="15"/>
    <s v="2024-08-23"/>
    <x v="3"/>
    <x v="0"/>
    <x v="0"/>
    <n v="198423.12"/>
    <n v="248028.89999999997"/>
  </r>
  <r>
    <s v="P80585"/>
    <s v="Women Dresses #426"/>
    <s v="Women"/>
    <s v="Dresses"/>
    <s v="L"/>
    <s v="Black"/>
    <n v="13941.51"/>
    <n v="18"/>
    <s v="2023-02-10"/>
    <x v="2"/>
    <x v="0"/>
    <x v="1"/>
    <n v="250947.18"/>
    <n v="250947.18"/>
  </r>
  <r>
    <s v="P95197"/>
    <s v="Women Shoes #260"/>
    <s v="Women"/>
    <s v="Shoes"/>
    <s v="L"/>
    <s v="Black"/>
    <n v="13156.33"/>
    <n v="17"/>
    <s v="2023-04-04"/>
    <x v="0"/>
    <x v="1"/>
    <x v="1"/>
    <n v="223657.61"/>
    <n v="223657.61"/>
  </r>
  <r>
    <s v="P19988"/>
    <s v="Men Pants #158"/>
    <s v="Men"/>
    <s v="Pants"/>
    <s v="XS"/>
    <s v="Blue"/>
    <n v="6527.12"/>
    <n v="15"/>
    <s v="2023-04-25"/>
    <x v="0"/>
    <x v="1"/>
    <x v="0"/>
    <n v="78325.440000000002"/>
    <n v="97906.8"/>
  </r>
  <r>
    <s v="P13573"/>
    <s v="Women Tops #855"/>
    <s v="Women"/>
    <s v="Tops"/>
    <s v="XL"/>
    <s v="Yellow"/>
    <n v="15661.27"/>
    <n v="6"/>
    <s v="2023-12-27"/>
    <x v="3"/>
    <x v="1"/>
    <x v="1"/>
    <n v="93967.62"/>
    <n v="93967.62"/>
  </r>
  <r>
    <s v="P38310"/>
    <s v="Men Shoes #495"/>
    <s v="Men"/>
    <s v="Shoes"/>
    <s v="M"/>
    <s v="Green"/>
    <n v="14212.92"/>
    <n v="6"/>
    <s v="2023-01-15"/>
    <x v="1"/>
    <x v="1"/>
    <x v="1"/>
    <n v="85277.52"/>
    <n v="85277.52"/>
  </r>
  <r>
    <s v="P59705"/>
    <s v="Accessories Hats #170"/>
    <s v="Accessories"/>
    <s v="Hats"/>
    <s v="XL"/>
    <s v="White"/>
    <n v="3641.21"/>
    <n v="6"/>
    <s v="2024-02-17"/>
    <x v="1"/>
    <x v="0"/>
    <x v="1"/>
    <n v="21847.26"/>
    <n v="21847.260000000002"/>
  </r>
  <r>
    <s v="P60069"/>
    <s v="Accessories Belts #623"/>
    <s v="Accessories"/>
    <s v="Belts"/>
    <s v="M"/>
    <s v="Green"/>
    <n v="16260.53"/>
    <n v="10"/>
    <s v="2024-06-21"/>
    <x v="0"/>
    <x v="1"/>
    <x v="1"/>
    <n v="162605.29999999999"/>
    <n v="162605.30000000002"/>
  </r>
  <r>
    <s v="P97323"/>
    <s v="Men Shirts #483"/>
    <s v="Men"/>
    <s v="Shirts"/>
    <s v="M"/>
    <s v="Blue"/>
    <n v="4877.91"/>
    <n v="20"/>
    <s v="2023-09-05"/>
    <x v="4"/>
    <x v="1"/>
    <x v="0"/>
    <n v="78046.559999999998"/>
    <n v="97558.2"/>
  </r>
  <r>
    <s v="P42127"/>
    <s v="Accessories Bags #152"/>
    <s v="Accessories"/>
    <s v="Bags"/>
    <s v="L"/>
    <s v="Pink"/>
    <n v="8349.7999999999993"/>
    <n v="15"/>
    <s v="2024-03-12"/>
    <x v="4"/>
    <x v="1"/>
    <x v="0"/>
    <n v="100197.6"/>
    <n v="125246.99999999999"/>
  </r>
  <r>
    <s v="P65223"/>
    <s v="Kids Shorts #303"/>
    <s v="Kids"/>
    <s v="Shorts"/>
    <s v="M"/>
    <s v="Black"/>
    <n v="4560.8500000000004"/>
    <n v="3"/>
    <s v="2023-01-25"/>
    <x v="4"/>
    <x v="1"/>
    <x v="1"/>
    <n v="13682.55"/>
    <n v="13682.550000000001"/>
  </r>
  <r>
    <s v="P27097"/>
    <s v="Accessories Bags #745"/>
    <s v="Accessories"/>
    <s v="Bags"/>
    <s v="L"/>
    <s v="White"/>
    <n v="12553.75"/>
    <n v="20"/>
    <s v="2023-10-10"/>
    <x v="2"/>
    <x v="1"/>
    <x v="0"/>
    <n v="200860"/>
    <n v="251075"/>
  </r>
  <r>
    <s v="P72054"/>
    <s v="Kids Shorts #825"/>
    <s v="Kids"/>
    <s v="Shorts"/>
    <s v="XS"/>
    <s v="Yellow"/>
    <n v="10623.17"/>
    <n v="10"/>
    <s v="2023-05-22"/>
    <x v="1"/>
    <x v="0"/>
    <x v="1"/>
    <n v="106231.7"/>
    <n v="106231.7"/>
  </r>
  <r>
    <s v="P64362"/>
    <s v="Women Tops #629"/>
    <s v="Women"/>
    <s v="Tops"/>
    <s v="M"/>
    <s v="Green"/>
    <n v="5183.3500000000004"/>
    <n v="3"/>
    <s v="2023-02-20"/>
    <x v="3"/>
    <x v="0"/>
    <x v="1"/>
    <n v="15550.05"/>
    <n v="15550.050000000001"/>
  </r>
  <r>
    <s v="P70298"/>
    <s v="Men Shirts #905"/>
    <s v="Men"/>
    <s v="Shirts"/>
    <s v="M"/>
    <s v="White"/>
    <n v="12982.03"/>
    <n v="20"/>
    <s v="2023-07-02"/>
    <x v="3"/>
    <x v="0"/>
    <x v="0"/>
    <n v="207712.48"/>
    <n v="259640.6"/>
  </r>
  <r>
    <s v="P57989"/>
    <s v="Men Shirts #745"/>
    <s v="Men"/>
    <s v="Shirts"/>
    <s v="L"/>
    <s v="Red"/>
    <n v="3486.83"/>
    <n v="9"/>
    <s v="2023-08-30"/>
    <x v="3"/>
    <x v="1"/>
    <x v="0"/>
    <n v="25105.01"/>
    <n v="31381.47"/>
  </r>
  <r>
    <s v="P80442"/>
    <s v="Kids Shorts #554"/>
    <s v="Kids"/>
    <s v="Shorts"/>
    <s v="XL"/>
    <s v="Yellow"/>
    <n v="4597.37"/>
    <n v="16"/>
    <s v="2022-12-13"/>
    <x v="0"/>
    <x v="0"/>
    <x v="0"/>
    <n v="58846.17"/>
    <n v="73557.919999999998"/>
  </r>
  <r>
    <s v="P72522"/>
    <s v="Women Tops #933"/>
    <s v="Women"/>
    <s v="Tops"/>
    <s v="S"/>
    <s v="Black"/>
    <n v="13997.95"/>
    <n v="10"/>
    <s v="2024-01-14"/>
    <x v="3"/>
    <x v="0"/>
    <x v="1"/>
    <n v="139979.5"/>
    <n v="139979.5"/>
  </r>
  <r>
    <s v="P39524"/>
    <s v="Kids T-Shirts #887"/>
    <s v="Kids"/>
    <s v="T-Shirts"/>
    <s v="XS"/>
    <s v="Yellow"/>
    <n v="7062.47"/>
    <n v="3"/>
    <s v="2023-05-12"/>
    <x v="0"/>
    <x v="0"/>
    <x v="0"/>
    <n v="16950.259999999998"/>
    <n v="21187.41"/>
  </r>
  <r>
    <s v="P36067"/>
    <s v="Men Pants #255"/>
    <s v="Men"/>
    <s v="Pants"/>
    <s v="XS"/>
    <s v="Red"/>
    <n v="3959.93"/>
    <n v="14"/>
    <s v="2023-12-05"/>
    <x v="3"/>
    <x v="0"/>
    <x v="1"/>
    <n v="55439.02"/>
    <n v="55439.02"/>
  </r>
  <r>
    <s v="P87574"/>
    <s v="Women Shoes #149"/>
    <s v="Women"/>
    <s v="Shoes"/>
    <s v="M"/>
    <s v="Green"/>
    <n v="7670.86"/>
    <n v="19"/>
    <s v="2023-03-05"/>
    <x v="1"/>
    <x v="0"/>
    <x v="1"/>
    <n v="145746.34"/>
    <n v="145746.34"/>
  </r>
  <r>
    <s v="P70197"/>
    <s v="Accessories Scarves #904"/>
    <s v="Accessories"/>
    <s v="Scarves"/>
    <s v="M"/>
    <s v="Green"/>
    <n v="2192.0300000000002"/>
    <n v="15"/>
    <s v="2023-01-31"/>
    <x v="2"/>
    <x v="1"/>
    <x v="0"/>
    <n v="26304.36"/>
    <n v="32880.450000000004"/>
  </r>
  <r>
    <s v="P98682"/>
    <s v="Accessories Scarves #652"/>
    <s v="Accessories"/>
    <s v="Scarves"/>
    <s v="XS"/>
    <s v="White"/>
    <n v="7241.75"/>
    <n v="3"/>
    <s v="2023-02-05"/>
    <x v="1"/>
    <x v="0"/>
    <x v="1"/>
    <n v="21725.25"/>
    <n v="21725.25"/>
  </r>
  <r>
    <s v="P31008"/>
    <s v="Accessories Belts #307"/>
    <s v="Accessories"/>
    <s v="Belts"/>
    <s v="S"/>
    <s v="Black"/>
    <n v="14590.57"/>
    <n v="6"/>
    <s v="2023-08-07"/>
    <x v="0"/>
    <x v="1"/>
    <x v="1"/>
    <n v="87543.42"/>
    <n v="87543.42"/>
  </r>
  <r>
    <s v="P89077"/>
    <s v="Kids Shorts #643"/>
    <s v="Kids"/>
    <s v="Shorts"/>
    <s v="M"/>
    <s v="Red"/>
    <n v="12503.12"/>
    <n v="4"/>
    <s v="2023-05-21"/>
    <x v="1"/>
    <x v="1"/>
    <x v="1"/>
    <n v="50012.480000000003"/>
    <n v="50012.480000000003"/>
  </r>
  <r>
    <s v="P43836"/>
    <s v="Accessories Belts #598"/>
    <s v="Accessories"/>
    <s v="Belts"/>
    <s v="L"/>
    <s v="Red"/>
    <n v="15795.73"/>
    <n v="11"/>
    <s v="2023-06-05"/>
    <x v="4"/>
    <x v="1"/>
    <x v="0"/>
    <n v="139002.59"/>
    <n v="173753.03"/>
  </r>
  <r>
    <s v="P36017"/>
    <s v="Accessories Belts #421"/>
    <s v="Accessories"/>
    <s v="Belts"/>
    <s v="XL"/>
    <s v="Pink"/>
    <n v="14437.85"/>
    <n v="7"/>
    <s v="2024-04-13"/>
    <x v="3"/>
    <x v="0"/>
    <x v="0"/>
    <n v="80851.960000000006"/>
    <n v="101064.95"/>
  </r>
  <r>
    <s v="P29486"/>
    <s v="Accessories Belts #773"/>
    <s v="Accessories"/>
    <s v="Belts"/>
    <s v="S"/>
    <s v="Pink"/>
    <n v="13094.08"/>
    <n v="2"/>
    <s v="2023-01-20"/>
    <x v="1"/>
    <x v="0"/>
    <x v="1"/>
    <n v="26188.16"/>
    <n v="26188.16"/>
  </r>
  <r>
    <s v="P48473"/>
    <s v="Women Tops #316"/>
    <s v="Women"/>
    <s v="Tops"/>
    <s v="XL"/>
    <s v="White"/>
    <n v="15830.59"/>
    <n v="9"/>
    <s v="2024-07-25"/>
    <x v="4"/>
    <x v="0"/>
    <x v="0"/>
    <n v="113980.58"/>
    <n v="142475.31"/>
  </r>
  <r>
    <s v="P24355"/>
    <s v="Men Shoes #321"/>
    <s v="Men"/>
    <s v="Shoes"/>
    <s v="XL"/>
    <s v="Green"/>
    <n v="9440.42"/>
    <n v="19"/>
    <s v="2024-07-21"/>
    <x v="2"/>
    <x v="1"/>
    <x v="0"/>
    <n v="143494.54999999999"/>
    <n v="179367.98"/>
  </r>
  <r>
    <s v="P67095"/>
    <s v="Men Shirts #811"/>
    <s v="Men"/>
    <s v="Shirts"/>
    <s v="L"/>
    <s v="Pink"/>
    <n v="3432.88"/>
    <n v="19"/>
    <s v="2023-11-22"/>
    <x v="1"/>
    <x v="1"/>
    <x v="0"/>
    <n v="52179.61"/>
    <n v="65224.72"/>
  </r>
  <r>
    <s v="P94037"/>
    <s v="Women Shoes #169"/>
    <s v="Women"/>
    <s v="Shoes"/>
    <s v="L"/>
    <s v="Red"/>
    <n v="13773.85"/>
    <n v="10"/>
    <s v="2024-06-17"/>
    <x v="4"/>
    <x v="1"/>
    <x v="1"/>
    <n v="137738.5"/>
    <n v="137738.5"/>
  </r>
  <r>
    <s v="P93556"/>
    <s v="Kids Shoes #340"/>
    <s v="Kids"/>
    <s v="Shoes"/>
    <s v="S"/>
    <s v="Pink"/>
    <n v="13598.72"/>
    <n v="3"/>
    <s v="2024-09-28"/>
    <x v="4"/>
    <x v="1"/>
    <x v="1"/>
    <n v="40796.160000000003"/>
    <n v="40796.159999999996"/>
  </r>
  <r>
    <s v="P40104"/>
    <s v="Women Tops #167"/>
    <s v="Women"/>
    <s v="Tops"/>
    <s v="XS"/>
    <s v="Blue"/>
    <n v="5326.11"/>
    <n v="5"/>
    <s v="2023-08-27"/>
    <x v="1"/>
    <x v="0"/>
    <x v="1"/>
    <n v="26630.55"/>
    <n v="26630.55"/>
  </r>
  <r>
    <s v="P12078"/>
    <s v="Men Jackets #962"/>
    <s v="Men"/>
    <s v="Jackets"/>
    <s v="XS"/>
    <s v="Yellow"/>
    <n v="5324.45"/>
    <n v="12"/>
    <s v="2024-07-26"/>
    <x v="0"/>
    <x v="0"/>
    <x v="0"/>
    <n v="51114.720000000001"/>
    <n v="63893.399999999994"/>
  </r>
  <r>
    <s v="P71312"/>
    <s v="Accessories Scarves #682"/>
    <s v="Accessories"/>
    <s v="Scarves"/>
    <s v="L"/>
    <s v="Green"/>
    <n v="14659.46"/>
    <n v="17"/>
    <s v="2024-03-26"/>
    <x v="1"/>
    <x v="1"/>
    <x v="1"/>
    <n v="249210.82"/>
    <n v="249210.81999999998"/>
  </r>
  <r>
    <s v="P56491"/>
    <s v="Men Shirts #810"/>
    <s v="Men"/>
    <s v="Shirts"/>
    <s v="L"/>
    <s v="Red"/>
    <n v="4826.45"/>
    <n v="16"/>
    <s v="2024-06-07"/>
    <x v="2"/>
    <x v="0"/>
    <x v="0"/>
    <n v="61778.559999999998"/>
    <n v="77223.199999999997"/>
  </r>
  <r>
    <s v="P47223"/>
    <s v="Men Shoes #234"/>
    <s v="Men"/>
    <s v="Shoes"/>
    <s v="L"/>
    <s v="White"/>
    <n v="1134.6099999999999"/>
    <n v="19"/>
    <s v="2022-10-29"/>
    <x v="2"/>
    <x v="1"/>
    <x v="1"/>
    <n v="21557.59"/>
    <n v="21557.589999999997"/>
  </r>
  <r>
    <s v="P79175"/>
    <s v="Women Tops #786"/>
    <s v="Women"/>
    <s v="Tops"/>
    <s v="L"/>
    <s v="Pink"/>
    <n v="5197.46"/>
    <n v="3"/>
    <s v="2023-08-06"/>
    <x v="3"/>
    <x v="0"/>
    <x v="0"/>
    <n v="12474.07"/>
    <n v="15592.380000000001"/>
  </r>
  <r>
    <s v="P99381"/>
    <s v="Women Skirts #786"/>
    <s v="Women"/>
    <s v="Skirts"/>
    <s v="XS"/>
    <s v="Black"/>
    <n v="15721.86"/>
    <n v="9"/>
    <s v="2023-08-23"/>
    <x v="2"/>
    <x v="1"/>
    <x v="1"/>
    <n v="141496.74"/>
    <n v="141496.74"/>
  </r>
  <r>
    <s v="P43549"/>
    <s v="Accessories Hats #362"/>
    <s v="Accessories"/>
    <s v="Hats"/>
    <s v="M"/>
    <s v="Yellow"/>
    <n v="12250.8"/>
    <n v="17"/>
    <s v="2023-10-01"/>
    <x v="0"/>
    <x v="1"/>
    <x v="0"/>
    <n v="166610.88"/>
    <n v="208263.59999999998"/>
  </r>
  <r>
    <s v="P90557"/>
    <s v="Kids T-Shirts #938"/>
    <s v="Kids"/>
    <s v="T-Shirts"/>
    <s v="XL"/>
    <s v="White"/>
    <n v="14646.18"/>
    <n v="2"/>
    <s v="2024-03-08"/>
    <x v="3"/>
    <x v="0"/>
    <x v="0"/>
    <n v="23434.22"/>
    <n v="29292.36"/>
  </r>
  <r>
    <s v="P38537"/>
    <s v="Men Jackets #682"/>
    <s v="Men"/>
    <s v="Jackets"/>
    <s v="S"/>
    <s v="Pink"/>
    <n v="5619.93"/>
    <n v="7"/>
    <s v="2024-05-15"/>
    <x v="3"/>
    <x v="0"/>
    <x v="0"/>
    <n v="31471.94"/>
    <n v="39339.51"/>
  </r>
  <r>
    <s v="P53350"/>
    <s v="Men Shoes #443"/>
    <s v="Men"/>
    <s v="Shoes"/>
    <s v="XS"/>
    <s v="Black"/>
    <n v="8957.36"/>
    <n v="6"/>
    <s v="2022-12-09"/>
    <x v="2"/>
    <x v="1"/>
    <x v="0"/>
    <n v="42995.66"/>
    <n v="53744.160000000003"/>
  </r>
  <r>
    <s v="P52490"/>
    <s v="Kids Sweaters #767"/>
    <s v="Kids"/>
    <s v="Sweaters"/>
    <s v="L"/>
    <s v="Blue"/>
    <n v="6976.98"/>
    <n v="1"/>
    <s v="2024-03-09"/>
    <x v="3"/>
    <x v="1"/>
    <x v="0"/>
    <n v="5581.75"/>
    <n v="6976.98"/>
  </r>
  <r>
    <s v="P34520"/>
    <s v="Women Tops #223"/>
    <s v="Women"/>
    <s v="Tops"/>
    <s v="S"/>
    <s v="White"/>
    <n v="4400.66"/>
    <n v="20"/>
    <s v="2023-07-01"/>
    <x v="2"/>
    <x v="1"/>
    <x v="0"/>
    <n v="70410.559999999998"/>
    <n v="88013.2"/>
  </r>
  <r>
    <s v="P36800"/>
    <s v="Men Shoes #619"/>
    <s v="Men"/>
    <s v="Shoes"/>
    <s v="XS"/>
    <s v="Black"/>
    <n v="14322.48"/>
    <n v="20"/>
    <s v="2024-02-26"/>
    <x v="4"/>
    <x v="1"/>
    <x v="0"/>
    <n v="229159.67999999999"/>
    <n v="286449.59999999998"/>
  </r>
  <r>
    <s v="P89079"/>
    <s v="Kids T-Shirts #205"/>
    <s v="Kids"/>
    <s v="T-Shirts"/>
    <s v="XL"/>
    <s v="Yellow"/>
    <n v="9422.16"/>
    <n v="20"/>
    <s v="2024-09-27"/>
    <x v="1"/>
    <x v="0"/>
    <x v="1"/>
    <n v="188443.2"/>
    <n v="188443.2"/>
  </r>
  <r>
    <s v="P13172"/>
    <s v="Women Dresses #581"/>
    <s v="Women"/>
    <s v="Dresses"/>
    <s v="S"/>
    <s v="Pink"/>
    <n v="9491.0499999999993"/>
    <n v="19"/>
    <s v="2023-01-23"/>
    <x v="1"/>
    <x v="1"/>
    <x v="1"/>
    <n v="180329.95"/>
    <n v="180329.94999999998"/>
  </r>
  <r>
    <s v="P43938"/>
    <s v="Kids Shoes #842"/>
    <s v="Kids"/>
    <s v="Shoes"/>
    <s v="L"/>
    <s v="Blue"/>
    <n v="1062.4000000000001"/>
    <n v="8"/>
    <s v="2023-09-17"/>
    <x v="0"/>
    <x v="1"/>
    <x v="0"/>
    <n v="6799.36"/>
    <n v="8499.2000000000007"/>
  </r>
  <r>
    <s v="P42287"/>
    <s v="Men Shoes #564"/>
    <s v="Men"/>
    <s v="Shoes"/>
    <s v="S"/>
    <s v="Red"/>
    <n v="2714.93"/>
    <n v="8"/>
    <s v="2022-10-28"/>
    <x v="1"/>
    <x v="0"/>
    <x v="1"/>
    <n v="21719.439999999999"/>
    <n v="21719.439999999999"/>
  </r>
  <r>
    <s v="P41086"/>
    <s v="Accessories Scarves #322"/>
    <s v="Accessories"/>
    <s v="Scarves"/>
    <s v="XL"/>
    <s v="Yellow"/>
    <n v="8162.22"/>
    <n v="5"/>
    <s v="2024-01-05"/>
    <x v="4"/>
    <x v="1"/>
    <x v="0"/>
    <n v="32648.880000000001"/>
    <n v="40811.1"/>
  </r>
  <r>
    <s v="P38773"/>
    <s v="Men Pants #934"/>
    <s v="Men"/>
    <s v="Pants"/>
    <s v="S"/>
    <s v="Blue"/>
    <n v="14077.63"/>
    <n v="11"/>
    <s v="2024-04-17"/>
    <x v="4"/>
    <x v="0"/>
    <x v="1"/>
    <n v="154853.93"/>
    <n v="154853.93"/>
  </r>
  <r>
    <s v="P82302"/>
    <s v="Women Shoes #296"/>
    <s v="Women"/>
    <s v="Shoes"/>
    <s v="XS"/>
    <s v="Yellow"/>
    <n v="3018.71"/>
    <n v="19"/>
    <s v="2024-08-15"/>
    <x v="3"/>
    <x v="1"/>
    <x v="1"/>
    <n v="57355.49"/>
    <n v="57355.49"/>
  </r>
  <r>
    <s v="P71784"/>
    <s v="Accessories Belts #119"/>
    <s v="Accessories"/>
    <s v="Belts"/>
    <s v="L"/>
    <s v="Yellow"/>
    <n v="5789.25"/>
    <n v="15"/>
    <s v="2023-10-01"/>
    <x v="3"/>
    <x v="1"/>
    <x v="1"/>
    <n v="86838.75"/>
    <n v="86838.75"/>
  </r>
  <r>
    <s v="P71410"/>
    <s v="Men Jackets #984"/>
    <s v="Men"/>
    <s v="Jackets"/>
    <s v="M"/>
    <s v="Green"/>
    <n v="3031.16"/>
    <n v="17"/>
    <s v="2023-09-21"/>
    <x v="0"/>
    <x v="1"/>
    <x v="1"/>
    <n v="51529.72"/>
    <n v="51529.72"/>
  </r>
  <r>
    <s v="P80176"/>
    <s v="Accessories Belts #305"/>
    <s v="Accessories"/>
    <s v="Belts"/>
    <s v="L"/>
    <s v="White"/>
    <n v="13553.9"/>
    <n v="5"/>
    <s v="2024-05-29"/>
    <x v="1"/>
    <x v="1"/>
    <x v="0"/>
    <n v="54215.6"/>
    <n v="67769.5"/>
  </r>
  <r>
    <s v="P22631"/>
    <s v="Accessories Belts #597"/>
    <s v="Accessories"/>
    <s v="Belts"/>
    <s v="M"/>
    <s v="Black"/>
    <n v="11390.09"/>
    <n v="15"/>
    <s v="2023-10-23"/>
    <x v="0"/>
    <x v="1"/>
    <x v="1"/>
    <n v="170851.35"/>
    <n v="170851.35"/>
  </r>
  <r>
    <s v="P93377"/>
    <s v="Accessories Hats #557"/>
    <s v="Accessories"/>
    <s v="Hats"/>
    <s v="M"/>
    <s v="Pink"/>
    <n v="15826.44"/>
    <n v="19"/>
    <s v="2023-03-21"/>
    <x v="2"/>
    <x v="1"/>
    <x v="0"/>
    <n v="240562.22"/>
    <n v="300702.36"/>
  </r>
  <r>
    <s v="P95821"/>
    <s v="Women Skirts #252"/>
    <s v="Women"/>
    <s v="Skirts"/>
    <s v="XL"/>
    <s v="Yellow"/>
    <n v="1052.44"/>
    <n v="3"/>
    <s v="2023-05-12"/>
    <x v="0"/>
    <x v="0"/>
    <x v="0"/>
    <n v="2525.69"/>
    <n v="3157.32"/>
  </r>
  <r>
    <s v="P62598"/>
    <s v="Women Tops #102"/>
    <s v="Women"/>
    <s v="Tops"/>
    <s v="XS"/>
    <s v="Blue"/>
    <n v="4900.32"/>
    <n v="4"/>
    <s v="2023-01-03"/>
    <x v="1"/>
    <x v="1"/>
    <x v="1"/>
    <n v="19601.28"/>
    <n v="19601.28"/>
  </r>
  <r>
    <s v="P71765"/>
    <s v="Women Dresses #748"/>
    <s v="Women"/>
    <s v="Dresses"/>
    <s v="XS"/>
    <s v="White"/>
    <n v="12620.98"/>
    <n v="6"/>
    <s v="2023-03-02"/>
    <x v="2"/>
    <x v="0"/>
    <x v="1"/>
    <n v="75725.88"/>
    <n v="75725.88"/>
  </r>
  <r>
    <s v="P97451"/>
    <s v="Accessories Hats #476"/>
    <s v="Accessories"/>
    <s v="Hats"/>
    <s v="S"/>
    <s v="Black"/>
    <n v="8926.65"/>
    <n v="14"/>
    <s v="2024-08-03"/>
    <x v="3"/>
    <x v="1"/>
    <x v="0"/>
    <n v="99978.48"/>
    <n v="124973.09999999999"/>
  </r>
  <r>
    <s v="P93174"/>
    <s v="Men Jackets #244"/>
    <s v="Men"/>
    <s v="Jackets"/>
    <s v="L"/>
    <s v="Yellow"/>
    <n v="15472.03"/>
    <n v="5"/>
    <s v="2023-01-02"/>
    <x v="4"/>
    <x v="1"/>
    <x v="1"/>
    <n v="77360.149999999994"/>
    <n v="77360.150000000009"/>
  </r>
  <r>
    <s v="P90503"/>
    <s v="Accessories Bags #306"/>
    <s v="Accessories"/>
    <s v="Bags"/>
    <s v="M"/>
    <s v="Red"/>
    <n v="7831.05"/>
    <n v="14"/>
    <s v="2022-12-29"/>
    <x v="1"/>
    <x v="1"/>
    <x v="0"/>
    <n v="87707.76"/>
    <n v="109634.7"/>
  </r>
  <r>
    <s v="P44504"/>
    <s v="Women Dresses #287"/>
    <s v="Women"/>
    <s v="Dresses"/>
    <s v="S"/>
    <s v="Pink"/>
    <n v="9422.16"/>
    <n v="14"/>
    <s v="2023-01-02"/>
    <x v="3"/>
    <x v="1"/>
    <x v="1"/>
    <n v="131910.24"/>
    <n v="131910.24"/>
  </r>
  <r>
    <s v="P21200"/>
    <s v="Accessories Scarves #607"/>
    <s v="Accessories"/>
    <s v="Scarves"/>
    <s v="M"/>
    <s v="Green"/>
    <n v="16341.87"/>
    <n v="8"/>
    <s v="2024-02-05"/>
    <x v="2"/>
    <x v="1"/>
    <x v="0"/>
    <n v="104588.3"/>
    <n v="130734.96"/>
  </r>
  <r>
    <s v="P18341"/>
    <s v="Men Shoes #479"/>
    <s v="Men"/>
    <s v="Shoes"/>
    <s v="L"/>
    <s v="Red"/>
    <n v="838.3"/>
    <n v="14"/>
    <s v="2022-11-25"/>
    <x v="2"/>
    <x v="0"/>
    <x v="1"/>
    <n v="11736.2"/>
    <n v="11736.199999999999"/>
  </r>
  <r>
    <s v="P32178"/>
    <s v="Kids T-Shirts #565"/>
    <s v="Kids"/>
    <s v="T-Shirts"/>
    <s v="M"/>
    <s v="White"/>
    <n v="6081.41"/>
    <n v="10"/>
    <s v="2022-12-23"/>
    <x v="0"/>
    <x v="0"/>
    <x v="0"/>
    <n v="48651.28"/>
    <n v="60814.1"/>
  </r>
  <r>
    <s v="P30272"/>
    <s v="Accessories Belts #670"/>
    <s v="Accessories"/>
    <s v="Belts"/>
    <s v="S"/>
    <s v="Black"/>
    <n v="5506.22"/>
    <n v="17"/>
    <s v="2023-04-04"/>
    <x v="1"/>
    <x v="1"/>
    <x v="0"/>
    <n v="74884.259999999995"/>
    <n v="93605.74"/>
  </r>
  <r>
    <s v="P51175"/>
    <s v="Women Skirts #395"/>
    <s v="Women"/>
    <s v="Skirts"/>
    <s v="L"/>
    <s v="Blue"/>
    <n v="15915.25"/>
    <n v="2"/>
    <s v="2023-03-15"/>
    <x v="1"/>
    <x v="0"/>
    <x v="0"/>
    <n v="25464.400000000001"/>
    <n v="31830.5"/>
  </r>
  <r>
    <s v="P28734"/>
    <s v="Women Shoes #200"/>
    <s v="Women"/>
    <s v="Shoes"/>
    <s v="M"/>
    <s v="Green"/>
    <n v="12885.75"/>
    <n v="11"/>
    <s v="2023-09-25"/>
    <x v="0"/>
    <x v="0"/>
    <x v="0"/>
    <n v="113394.6"/>
    <n v="141743.25"/>
  </r>
  <r>
    <s v="P97612"/>
    <s v="Kids Shorts #186"/>
    <s v="Kids"/>
    <s v="Shorts"/>
    <s v="M"/>
    <s v="Green"/>
    <n v="1443.37"/>
    <n v="10"/>
    <s v="2023-12-15"/>
    <x v="2"/>
    <x v="1"/>
    <x v="1"/>
    <n v="14433.7"/>
    <n v="14433.699999999999"/>
  </r>
  <r>
    <s v="P50607"/>
    <s v="Women Tops #814"/>
    <s v="Women"/>
    <s v="Tops"/>
    <s v="XL"/>
    <s v="Pink"/>
    <n v="14693.49"/>
    <n v="16"/>
    <s v="2023-02-02"/>
    <x v="4"/>
    <x v="1"/>
    <x v="0"/>
    <n v="188076.34"/>
    <n v="235095.84"/>
  </r>
  <r>
    <s v="P31243"/>
    <s v="Kids Shorts #334"/>
    <s v="Kids"/>
    <s v="Shorts"/>
    <s v="L"/>
    <s v="Yellow"/>
    <n v="4018.86"/>
    <n v="15"/>
    <s v="2022-10-23"/>
    <x v="0"/>
    <x v="0"/>
    <x v="0"/>
    <n v="48226.32"/>
    <n v="60282.9"/>
  </r>
  <r>
    <s v="P88085"/>
    <s v="Women Shoes #366"/>
    <s v="Women"/>
    <s v="Shoes"/>
    <s v="L"/>
    <s v="Pink"/>
    <n v="8260.99"/>
    <n v="10"/>
    <s v="2024-09-11"/>
    <x v="0"/>
    <x v="0"/>
    <x v="0"/>
    <n v="66087.92"/>
    <n v="82609.899999999994"/>
  </r>
  <r>
    <s v="P57393"/>
    <s v="Accessories Bags #634"/>
    <s v="Accessories"/>
    <s v="Bags"/>
    <s v="M"/>
    <s v="Pink"/>
    <n v="2579.64"/>
    <n v="12"/>
    <s v="2024-09-12"/>
    <x v="2"/>
    <x v="0"/>
    <x v="0"/>
    <n v="24764.71"/>
    <n v="30955.68"/>
  </r>
  <r>
    <s v="P86818"/>
    <s v="Men Shirts #928"/>
    <s v="Men"/>
    <s v="Shirts"/>
    <s v="XS"/>
    <s v="Green"/>
    <n v="11994.33"/>
    <n v="20"/>
    <s v="2024-07-20"/>
    <x v="3"/>
    <x v="1"/>
    <x v="1"/>
    <n v="239886.6"/>
    <n v="239886.6"/>
  </r>
  <r>
    <s v="P55700"/>
    <s v="Kids T-Shirts #775"/>
    <s v="Kids"/>
    <s v="T-Shirts"/>
    <s v="M"/>
    <s v="Green"/>
    <n v="838.3"/>
    <n v="1"/>
    <s v="2023-09-17"/>
    <x v="2"/>
    <x v="0"/>
    <x v="0"/>
    <n v="670.64"/>
    <n v="838.3"/>
  </r>
  <r>
    <s v="P38104"/>
    <s v="Women Dresses #702"/>
    <s v="Women"/>
    <s v="Dresses"/>
    <s v="L"/>
    <s v="Red"/>
    <n v="2746.47"/>
    <n v="16"/>
    <s v="2023-03-16"/>
    <x v="1"/>
    <x v="1"/>
    <x v="1"/>
    <n v="43943.519999999997"/>
    <n v="43943.519999999997"/>
  </r>
  <r>
    <s v="P52004"/>
    <s v="Accessories Belts #684"/>
    <s v="Accessories"/>
    <s v="Belts"/>
    <s v="S"/>
    <s v="Green"/>
    <n v="9495.2000000000007"/>
    <n v="11"/>
    <s v="2024-08-10"/>
    <x v="4"/>
    <x v="1"/>
    <x v="0"/>
    <n v="83557.759999999995"/>
    <n v="104447.20000000001"/>
  </r>
  <r>
    <s v="P42144"/>
    <s v="Accessories Bags #905"/>
    <s v="Accessories"/>
    <s v="Bags"/>
    <s v="M"/>
    <s v="Pink"/>
    <n v="13612.83"/>
    <n v="13"/>
    <s v="2024-05-27"/>
    <x v="3"/>
    <x v="0"/>
    <x v="1"/>
    <n v="176966.79"/>
    <n v="176966.79"/>
  </r>
  <r>
    <s v="P85071"/>
    <s v="Kids Shoes #931"/>
    <s v="Kids"/>
    <s v="Shoes"/>
    <s v="XS"/>
    <s v="Black"/>
    <n v="13297.43"/>
    <n v="18"/>
    <s v="2023-09-09"/>
    <x v="3"/>
    <x v="0"/>
    <x v="1"/>
    <n v="239353.74"/>
    <n v="239353.74"/>
  </r>
  <r>
    <s v="P71466"/>
    <s v="Women Tops #160"/>
    <s v="Women"/>
    <s v="Tops"/>
    <s v="S"/>
    <s v="Green"/>
    <n v="5990.11"/>
    <n v="2"/>
    <s v="2024-01-19"/>
    <x v="0"/>
    <x v="0"/>
    <x v="1"/>
    <n v="11980.22"/>
    <n v="11980.22"/>
  </r>
  <r>
    <s v="P91449"/>
    <s v="Women Dresses #972"/>
    <s v="Women"/>
    <s v="Dresses"/>
    <s v="M"/>
    <s v="Blue"/>
    <n v="16435.66"/>
    <n v="1"/>
    <s v="2024-05-06"/>
    <x v="4"/>
    <x v="0"/>
    <x v="1"/>
    <n v="16435.66"/>
    <n v="16435.66"/>
  </r>
  <r>
    <s v="P96995"/>
    <s v="Men Pants #753"/>
    <s v="Men"/>
    <s v="Pants"/>
    <s v="XL"/>
    <s v="Blue"/>
    <n v="15058.69"/>
    <n v="16"/>
    <s v="2023-06-24"/>
    <x v="1"/>
    <x v="0"/>
    <x v="1"/>
    <n v="240939.04"/>
    <n v="240939.04"/>
  </r>
  <r>
    <s v="P23118"/>
    <s v="Men Shirts #338"/>
    <s v="Men"/>
    <s v="Shirts"/>
    <s v="XL"/>
    <s v="Blue"/>
    <n v="6454.91"/>
    <n v="12"/>
    <s v="2023-07-17"/>
    <x v="0"/>
    <x v="0"/>
    <x v="1"/>
    <n v="77458.92"/>
    <n v="77458.92"/>
  </r>
  <r>
    <s v="P97727"/>
    <s v="Men Jackets #225"/>
    <s v="Men"/>
    <s v="Jackets"/>
    <s v="S"/>
    <s v="Green"/>
    <n v="11051.45"/>
    <n v="17"/>
    <s v="2023-10-30"/>
    <x v="2"/>
    <x v="0"/>
    <x v="1"/>
    <n v="187874.65"/>
    <n v="187874.65000000002"/>
  </r>
  <r>
    <s v="P55256"/>
    <s v="Women Tops #189"/>
    <s v="Women"/>
    <s v="Tops"/>
    <s v="S"/>
    <s v="Yellow"/>
    <n v="11976.07"/>
    <n v="4"/>
    <s v="2024-08-03"/>
    <x v="2"/>
    <x v="0"/>
    <x v="1"/>
    <n v="47904.28"/>
    <n v="47904.28"/>
  </r>
  <r>
    <s v="P97713"/>
    <s v="Women Skirts #936"/>
    <s v="Women"/>
    <s v="Skirts"/>
    <s v="S"/>
    <s v="Pink"/>
    <n v="10103.59"/>
    <n v="3"/>
    <s v="2023-01-05"/>
    <x v="1"/>
    <x v="0"/>
    <x v="0"/>
    <n v="24248.45"/>
    <n v="30310.77"/>
  </r>
  <r>
    <s v="P81012"/>
    <s v="Kids T-Shirts #431"/>
    <s v="Kids"/>
    <s v="T-Shirts"/>
    <s v="L"/>
    <s v="Black"/>
    <n v="16235.63"/>
    <n v="1"/>
    <s v="2023-08-21"/>
    <x v="3"/>
    <x v="1"/>
    <x v="0"/>
    <n v="12988.67"/>
    <n v="16235.63"/>
  </r>
  <r>
    <s v="P68866"/>
    <s v="Accessories Bags #679"/>
    <s v="Accessories"/>
    <s v="Bags"/>
    <s v="XS"/>
    <s v="Yellow"/>
    <n v="2763.07"/>
    <n v="11"/>
    <s v="2023-07-05"/>
    <x v="1"/>
    <x v="1"/>
    <x v="0"/>
    <n v="24314.85"/>
    <n v="30393.77"/>
  </r>
  <r>
    <s v="P39135"/>
    <s v="Accessories Hats #196"/>
    <s v="Accessories"/>
    <s v="Hats"/>
    <s v="S"/>
    <s v="Yellow"/>
    <n v="1763.75"/>
    <n v="10"/>
    <s v="2024-09-02"/>
    <x v="2"/>
    <x v="0"/>
    <x v="0"/>
    <n v="14110"/>
    <n v="17637.5"/>
  </r>
  <r>
    <s v="P18334"/>
    <s v="Men Shirts #414"/>
    <s v="Men"/>
    <s v="Shirts"/>
    <s v="M"/>
    <s v="Blue"/>
    <n v="1194.3699999999999"/>
    <n v="10"/>
    <s v="2023-09-16"/>
    <x v="0"/>
    <x v="0"/>
    <x v="0"/>
    <n v="9554.9599999999991"/>
    <n v="11943.699999999999"/>
  </r>
  <r>
    <s v="P74250"/>
    <s v="Kids Shoes #836"/>
    <s v="Kids"/>
    <s v="Shoes"/>
    <s v="XL"/>
    <s v="White"/>
    <n v="15704.43"/>
    <n v="6"/>
    <s v="2023-06-27"/>
    <x v="0"/>
    <x v="0"/>
    <x v="1"/>
    <n v="94226.58"/>
    <n v="94226.58"/>
  </r>
  <r>
    <s v="P84919"/>
    <s v="Kids T-Shirts #647"/>
    <s v="Kids"/>
    <s v="T-Shirts"/>
    <s v="XS"/>
    <s v="Blue"/>
    <n v="11407.52"/>
    <n v="14"/>
    <s v="2024-01-27"/>
    <x v="4"/>
    <x v="1"/>
    <x v="1"/>
    <n v="159705.28"/>
    <n v="159705.28"/>
  </r>
  <r>
    <s v="P31576"/>
    <s v="Men Jackets #170"/>
    <s v="Men"/>
    <s v="Jackets"/>
    <s v="S"/>
    <s v="White"/>
    <n v="7314.79"/>
    <n v="12"/>
    <s v="2023-06-15"/>
    <x v="1"/>
    <x v="1"/>
    <x v="1"/>
    <n v="87777.48"/>
    <n v="87777.48"/>
  </r>
  <r>
    <s v="P39638"/>
    <s v="Women Tops #853"/>
    <s v="Women"/>
    <s v="Tops"/>
    <s v="XS"/>
    <s v="Yellow"/>
    <n v="8006.18"/>
    <n v="18"/>
    <s v="2024-08-22"/>
    <x v="2"/>
    <x v="0"/>
    <x v="1"/>
    <n v="144111.24"/>
    <n v="144111.24"/>
  </r>
  <r>
    <s v="P89008"/>
    <s v="Men Jackets #977"/>
    <s v="Men"/>
    <s v="Jackets"/>
    <s v="L"/>
    <s v="Yellow"/>
    <n v="16078.76"/>
    <n v="12"/>
    <s v="2024-03-15"/>
    <x v="1"/>
    <x v="1"/>
    <x v="1"/>
    <n v="192945.12"/>
    <n v="192945.12"/>
  </r>
  <r>
    <s v="P14599"/>
    <s v="Men Pants #983"/>
    <s v="Men"/>
    <s v="Pants"/>
    <s v="L"/>
    <s v="Black"/>
    <n v="8958.19"/>
    <n v="10"/>
    <s v="2023-08-07"/>
    <x v="2"/>
    <x v="0"/>
    <x v="1"/>
    <n v="89581.9"/>
    <n v="89581.900000000009"/>
  </r>
  <r>
    <s v="P77767"/>
    <s v="Kids Sweaters #953"/>
    <s v="Kids"/>
    <s v="Sweaters"/>
    <s v="M"/>
    <s v="Black"/>
    <n v="16562.650000000001"/>
    <n v="5"/>
    <s v="2023-07-16"/>
    <x v="4"/>
    <x v="0"/>
    <x v="0"/>
    <n v="66250.600000000006"/>
    <n v="82813.25"/>
  </r>
  <r>
    <s v="P26146"/>
    <s v="Accessories Bags #229"/>
    <s v="Accessories"/>
    <s v="Bags"/>
    <s v="L"/>
    <s v="Red"/>
    <n v="15262.87"/>
    <n v="19"/>
    <s v="2024-10-13"/>
    <x v="3"/>
    <x v="1"/>
    <x v="1"/>
    <n v="289994.53000000003"/>
    <n v="289994.53000000003"/>
  </r>
  <r>
    <s v="P96240"/>
    <s v="Accessories Belts #629"/>
    <s v="Accessories"/>
    <s v="Belts"/>
    <s v="L"/>
    <s v="White"/>
    <n v="12886.58"/>
    <n v="15"/>
    <s v="2024-01-28"/>
    <x v="2"/>
    <x v="0"/>
    <x v="0"/>
    <n v="154638.96"/>
    <n v="193298.7"/>
  </r>
  <r>
    <s v="P81418"/>
    <s v="Accessories Scarves #246"/>
    <s v="Accessories"/>
    <s v="Scarves"/>
    <s v="L"/>
    <s v="Yellow"/>
    <n v="877.31"/>
    <n v="16"/>
    <s v="2024-09-14"/>
    <x v="3"/>
    <x v="1"/>
    <x v="0"/>
    <n v="11229.9"/>
    <n v="14036.96"/>
  </r>
  <r>
    <s v="P62389"/>
    <s v="Men Jackets #480"/>
    <s v="Men"/>
    <s v="Jackets"/>
    <s v="M"/>
    <s v="Black"/>
    <n v="10619.85"/>
    <n v="12"/>
    <s v="2024-06-07"/>
    <x v="1"/>
    <x v="1"/>
    <x v="0"/>
    <n v="101950.56"/>
    <n v="127438.20000000001"/>
  </r>
  <r>
    <s v="P76150"/>
    <s v="Men Shirts #780"/>
    <s v="Men"/>
    <s v="Shirts"/>
    <s v="S"/>
    <s v="Green"/>
    <n v="1396.89"/>
    <n v="18"/>
    <s v="2023-05-13"/>
    <x v="0"/>
    <x v="1"/>
    <x v="1"/>
    <n v="25144.02"/>
    <n v="25144.02"/>
  </r>
  <r>
    <s v="P84564"/>
    <s v="Women Skirts #271"/>
    <s v="Women"/>
    <s v="Skirts"/>
    <s v="S"/>
    <s v="Blue"/>
    <n v="5065.49"/>
    <n v="12"/>
    <s v="2023-03-30"/>
    <x v="0"/>
    <x v="1"/>
    <x v="1"/>
    <n v="60785.88"/>
    <n v="60785.88"/>
  </r>
  <r>
    <s v="P75653"/>
    <s v="Accessories Bags #816"/>
    <s v="Accessories"/>
    <s v="Bags"/>
    <s v="XS"/>
    <s v="Green"/>
    <n v="3156.49"/>
    <n v="1"/>
    <s v="2023-06-04"/>
    <x v="3"/>
    <x v="1"/>
    <x v="1"/>
    <n v="3156.49"/>
    <n v="3156.49"/>
  </r>
  <r>
    <s v="P90572"/>
    <s v="Men Pants #883"/>
    <s v="Men"/>
    <s v="Pants"/>
    <s v="L"/>
    <s v="Red"/>
    <n v="4413.9399999999996"/>
    <n v="11"/>
    <s v="2023-06-22"/>
    <x v="3"/>
    <x v="0"/>
    <x v="0"/>
    <n v="38842.339999999997"/>
    <n v="48553.34"/>
  </r>
  <r>
    <s v="P23457"/>
    <s v="Accessories Hats #298"/>
    <s v="Accessories"/>
    <s v="Hats"/>
    <s v="S"/>
    <s v="White"/>
    <n v="16024.81"/>
    <n v="5"/>
    <s v="2023-05-15"/>
    <x v="4"/>
    <x v="0"/>
    <x v="0"/>
    <n v="64099.24"/>
    <n v="80124.05"/>
  </r>
  <r>
    <s v="P18803"/>
    <s v="Men Shirts #635"/>
    <s v="Men"/>
    <s v="Shirts"/>
    <s v="L"/>
    <s v="Blue"/>
    <n v="7660.9"/>
    <n v="1"/>
    <s v="2024-02-11"/>
    <x v="3"/>
    <x v="0"/>
    <x v="1"/>
    <n v="7660.9"/>
    <n v="7660.9"/>
  </r>
  <r>
    <s v="P12247"/>
    <s v="Accessories Scarves #213"/>
    <s v="Accessories"/>
    <s v="Scarves"/>
    <s v="M"/>
    <s v="Red"/>
    <n v="14393.03"/>
    <n v="8"/>
    <s v="2022-11-03"/>
    <x v="2"/>
    <x v="0"/>
    <x v="1"/>
    <n v="115144.24"/>
    <n v="115144.24"/>
  </r>
  <r>
    <s v="P73510"/>
    <s v="Women Skirts #416"/>
    <s v="Women"/>
    <s v="Skirts"/>
    <s v="M"/>
    <s v="Pink"/>
    <n v="14544.09"/>
    <n v="7"/>
    <s v="2024-05-11"/>
    <x v="3"/>
    <x v="0"/>
    <x v="1"/>
    <n v="101808.63"/>
    <n v="101808.63"/>
  </r>
  <r>
    <s v="P75245"/>
    <s v="Kids T-Shirts #915"/>
    <s v="Kids"/>
    <s v="T-Shirts"/>
    <s v="M"/>
    <s v="Yellow"/>
    <n v="3714.25"/>
    <n v="2"/>
    <s v="2024-10-11"/>
    <x v="3"/>
    <x v="0"/>
    <x v="0"/>
    <n v="5942.8"/>
    <n v="7428.5"/>
  </r>
  <r>
    <s v="P47833"/>
    <s v="Accessories Scarves #187"/>
    <s v="Accessories"/>
    <s v="Scarves"/>
    <s v="S"/>
    <s v="Pink"/>
    <n v="3841.24"/>
    <n v="8"/>
    <s v="2023-09-15"/>
    <x v="1"/>
    <x v="0"/>
    <x v="0"/>
    <n v="24583.77"/>
    <n v="30729.919999999998"/>
  </r>
  <r>
    <s v="P31732"/>
    <s v="Men Shoes #422"/>
    <s v="Men"/>
    <s v="Shoes"/>
    <s v="XS"/>
    <s v="Green"/>
    <n v="1385.27"/>
    <n v="2"/>
    <s v="2023-01-09"/>
    <x v="2"/>
    <x v="1"/>
    <x v="1"/>
    <n v="2770.54"/>
    <n v="2770.54"/>
  </r>
  <r>
    <s v="P80361"/>
    <s v="Women Tops #532"/>
    <s v="Women"/>
    <s v="Tops"/>
    <s v="L"/>
    <s v="Pink"/>
    <n v="9652.07"/>
    <n v="12"/>
    <s v="2024-02-17"/>
    <x v="3"/>
    <x v="1"/>
    <x v="1"/>
    <n v="115824.84"/>
    <n v="115824.84"/>
  </r>
  <r>
    <s v="P54204"/>
    <s v="Kids T-Shirts #533"/>
    <s v="Kids"/>
    <s v="T-Shirts"/>
    <s v="XL"/>
    <s v="Black"/>
    <n v="3870.29"/>
    <n v="10"/>
    <s v="2024-09-10"/>
    <x v="1"/>
    <x v="1"/>
    <x v="1"/>
    <n v="38702.9"/>
    <n v="38702.9"/>
  </r>
  <r>
    <s v="P44785"/>
    <s v="Kids Shorts #212"/>
    <s v="Kids"/>
    <s v="Shorts"/>
    <s v="XL"/>
    <s v="Green"/>
    <n v="3979.02"/>
    <n v="19"/>
    <s v="2024-07-03"/>
    <x v="0"/>
    <x v="0"/>
    <x v="0"/>
    <n v="60481.27"/>
    <n v="75601.38"/>
  </r>
  <r>
    <s v="P86451"/>
    <s v="Men Pants #162"/>
    <s v="Men"/>
    <s v="Pants"/>
    <s v="XL"/>
    <s v="White"/>
    <n v="15667.08"/>
    <n v="2"/>
    <s v="2023-02-27"/>
    <x v="4"/>
    <x v="1"/>
    <x v="1"/>
    <n v="31334.16"/>
    <n v="31334.16"/>
  </r>
  <r>
    <s v="P72445"/>
    <s v="Women Tops #317"/>
    <s v="Women"/>
    <s v="Tops"/>
    <s v="L"/>
    <s v="Blue"/>
    <n v="7795.36"/>
    <n v="8"/>
    <s v="2024-02-24"/>
    <x v="4"/>
    <x v="0"/>
    <x v="1"/>
    <n v="62362.879999999997"/>
    <n v="62362.879999999997"/>
  </r>
  <r>
    <s v="P88695"/>
    <s v="Men Shoes #706"/>
    <s v="Men"/>
    <s v="Shoes"/>
    <s v="XS"/>
    <s v="Pink"/>
    <n v="5947.78"/>
    <n v="12"/>
    <s v="2024-08-20"/>
    <x v="3"/>
    <x v="0"/>
    <x v="1"/>
    <n v="71373.36"/>
    <n v="71373.36"/>
  </r>
  <r>
    <s v="P14658"/>
    <s v="Men Jackets #627"/>
    <s v="Men"/>
    <s v="Jackets"/>
    <s v="XS"/>
    <s v="Blue"/>
    <n v="4401.49"/>
    <n v="18"/>
    <s v="2024-09-18"/>
    <x v="1"/>
    <x v="0"/>
    <x v="0"/>
    <n v="63381.29"/>
    <n v="79226.819999999992"/>
  </r>
  <r>
    <s v="P27138"/>
    <s v="Women Tops #132"/>
    <s v="Women"/>
    <s v="Tops"/>
    <s v="XS"/>
    <s v="Red"/>
    <n v="4282.8"/>
    <n v="9"/>
    <s v="2023-06-28"/>
    <x v="0"/>
    <x v="0"/>
    <x v="1"/>
    <n v="38545.199999999997"/>
    <n v="38545.200000000004"/>
  </r>
  <r>
    <s v="P49039"/>
    <s v="Kids Shoes #797"/>
    <s v="Kids"/>
    <s v="Shoes"/>
    <s v="S"/>
    <s v="Yellow"/>
    <n v="4944.3100000000004"/>
    <n v="18"/>
    <s v="2024-05-23"/>
    <x v="1"/>
    <x v="1"/>
    <x v="0"/>
    <n v="71198.23"/>
    <n v="88997.58"/>
  </r>
  <r>
    <s v="P32253"/>
    <s v="Men Shirts #692"/>
    <s v="Men"/>
    <s v="Shirts"/>
    <s v="L"/>
    <s v="Green"/>
    <n v="15184.85"/>
    <n v="18"/>
    <s v="2022-12-16"/>
    <x v="2"/>
    <x v="1"/>
    <x v="0"/>
    <n v="218661.84"/>
    <n v="273327.3"/>
  </r>
  <r>
    <s v="P45900"/>
    <s v="Kids T-Shirts #201"/>
    <s v="Kids"/>
    <s v="T-Shirts"/>
    <s v="XS"/>
    <s v="Green"/>
    <n v="15340.06"/>
    <n v="19"/>
    <s v="2023-03-28"/>
    <x v="1"/>
    <x v="1"/>
    <x v="1"/>
    <n v="291461.14"/>
    <n v="291461.14"/>
  </r>
  <r>
    <s v="P93826"/>
    <s v="Accessories Bags #768"/>
    <s v="Accessories"/>
    <s v="Bags"/>
    <s v="S"/>
    <s v="Blue"/>
    <n v="2215.27"/>
    <n v="15"/>
    <s v="2023-12-07"/>
    <x v="1"/>
    <x v="1"/>
    <x v="0"/>
    <n v="26583.24"/>
    <n v="33229.050000000003"/>
  </r>
  <r>
    <s v="P53510"/>
    <s v="Men Pants #933"/>
    <s v="Men"/>
    <s v="Pants"/>
    <s v="XS"/>
    <s v="Pink"/>
    <n v="2723.23"/>
    <n v="3"/>
    <s v="2023-06-26"/>
    <x v="1"/>
    <x v="0"/>
    <x v="0"/>
    <n v="6535.42"/>
    <n v="8169.6900000000005"/>
  </r>
  <r>
    <s v="P50498"/>
    <s v="Accessories Hats #228"/>
    <s v="Accessories"/>
    <s v="Hats"/>
    <s v="XL"/>
    <s v="Green"/>
    <n v="5939.48"/>
    <n v="8"/>
    <s v="2024-02-17"/>
    <x v="4"/>
    <x v="0"/>
    <x v="0"/>
    <n v="38012.339999999997"/>
    <n v="47515.839999999997"/>
  </r>
  <r>
    <s v="P53311"/>
    <s v="Accessories Hats #639"/>
    <s v="Accessories"/>
    <s v="Hats"/>
    <s v="L"/>
    <s v="Pink"/>
    <n v="9554.9599999999991"/>
    <n v="5"/>
    <s v="2023-06-30"/>
    <x v="0"/>
    <x v="1"/>
    <x v="0"/>
    <n v="38219.839999999997"/>
    <n v="47774.799999999996"/>
  </r>
  <r>
    <s v="P93892"/>
    <s v="Accessories Belts #803"/>
    <s v="Accessories"/>
    <s v="Belts"/>
    <s v="XL"/>
    <s v="Pink"/>
    <n v="2895.04"/>
    <n v="9"/>
    <s v="2023-01-30"/>
    <x v="0"/>
    <x v="1"/>
    <x v="0"/>
    <n v="20844.62"/>
    <n v="26055.360000000001"/>
  </r>
  <r>
    <s v="P47409"/>
    <s v="Accessories Hats #189"/>
    <s v="Accessories"/>
    <s v="Hats"/>
    <s v="XL"/>
    <s v="Red"/>
    <n v="10065.41"/>
    <n v="13"/>
    <s v="2023-12-25"/>
    <x v="4"/>
    <x v="1"/>
    <x v="0"/>
    <n v="104680.43"/>
    <n v="130850.33"/>
  </r>
  <r>
    <s v="P99563"/>
    <s v="Men Shirts #476"/>
    <s v="Men"/>
    <s v="Shirts"/>
    <s v="M"/>
    <s v="Black"/>
    <n v="12829.31"/>
    <n v="3"/>
    <s v="2024-06-24"/>
    <x v="2"/>
    <x v="1"/>
    <x v="1"/>
    <n v="38487.93"/>
    <n v="38487.93"/>
  </r>
  <r>
    <s v="P35246"/>
    <s v="Women Skirts #938"/>
    <s v="Women"/>
    <s v="Skirts"/>
    <s v="S"/>
    <s v="Yellow"/>
    <n v="8587.18"/>
    <n v="9"/>
    <s v="2024-07-31"/>
    <x v="2"/>
    <x v="1"/>
    <x v="0"/>
    <n v="61827.53"/>
    <n v="77284.62"/>
  </r>
  <r>
    <s v="P52757"/>
    <s v="Kids Sweaters #217"/>
    <s v="Kids"/>
    <s v="Sweaters"/>
    <s v="L"/>
    <s v="Red"/>
    <n v="9565.75"/>
    <n v="16"/>
    <s v="2024-05-14"/>
    <x v="0"/>
    <x v="0"/>
    <x v="1"/>
    <n v="153052"/>
    <n v="153052"/>
  </r>
  <r>
    <s v="P22248"/>
    <s v="Kids Shoes #773"/>
    <s v="Kids"/>
    <s v="Shoes"/>
    <s v="XL"/>
    <s v="Red"/>
    <n v="1533.84"/>
    <n v="12"/>
    <s v="2024-07-28"/>
    <x v="4"/>
    <x v="0"/>
    <x v="1"/>
    <n v="18406.080000000002"/>
    <n v="18406.079999999998"/>
  </r>
  <r>
    <s v="P11992"/>
    <s v="Men Jackets #811"/>
    <s v="Men"/>
    <s v="Jackets"/>
    <s v="S"/>
    <s v="Blue"/>
    <n v="6811.81"/>
    <n v="5"/>
    <s v="2024-02-23"/>
    <x v="0"/>
    <x v="0"/>
    <x v="0"/>
    <n v="27247.24"/>
    <n v="34059.050000000003"/>
  </r>
  <r>
    <s v="P30671"/>
    <s v="Accessories Belts #367"/>
    <s v="Accessories"/>
    <s v="Belts"/>
    <s v="XL"/>
    <s v="White"/>
    <n v="15068.65"/>
    <n v="6"/>
    <s v="2024-01-08"/>
    <x v="0"/>
    <x v="1"/>
    <x v="1"/>
    <n v="90411.9"/>
    <n v="90411.9"/>
  </r>
  <r>
    <s v="P88881"/>
    <s v="Women Skirts #168"/>
    <s v="Women"/>
    <s v="Skirts"/>
    <s v="XL"/>
    <s v="Green"/>
    <n v="11505.46"/>
    <n v="20"/>
    <s v="2022-12-10"/>
    <x v="1"/>
    <x v="0"/>
    <x v="0"/>
    <n v="184087.36"/>
    <n v="230109.19999999998"/>
  </r>
  <r>
    <s v="P58885"/>
    <s v="Kids Shoes #870"/>
    <s v="Kids"/>
    <s v="Shoes"/>
    <s v="XL"/>
    <s v="Pink"/>
    <n v="14070.99"/>
    <n v="12"/>
    <s v="2024-07-07"/>
    <x v="4"/>
    <x v="0"/>
    <x v="1"/>
    <n v="168851.88"/>
    <n v="168851.88"/>
  </r>
  <r>
    <s v="P94667"/>
    <s v="Men Jackets #204"/>
    <s v="Men"/>
    <s v="Jackets"/>
    <s v="S"/>
    <s v="Yellow"/>
    <n v="9787.36"/>
    <n v="13"/>
    <s v="2022-12-18"/>
    <x v="0"/>
    <x v="0"/>
    <x v="1"/>
    <n v="127235.68"/>
    <n v="127235.68000000001"/>
  </r>
  <r>
    <s v="P63971"/>
    <s v="Women Shoes #651"/>
    <s v="Women"/>
    <s v="Shoes"/>
    <s v="XS"/>
    <s v="Black"/>
    <n v="11762.76"/>
    <n v="18"/>
    <s v="2024-09-10"/>
    <x v="4"/>
    <x v="0"/>
    <x v="0"/>
    <n v="169383.91"/>
    <n v="211729.68"/>
  </r>
  <r>
    <s v="P82358"/>
    <s v="Kids T-Shirts #642"/>
    <s v="Kids"/>
    <s v="T-Shirts"/>
    <s v="M"/>
    <s v="Blue"/>
    <n v="11022.4"/>
    <n v="8"/>
    <s v="2024-01-11"/>
    <x v="3"/>
    <x v="1"/>
    <x v="1"/>
    <n v="88179.199999999997"/>
    <n v="88179.199999999997"/>
  </r>
  <r>
    <s v="P68141"/>
    <s v="Kids Shorts #419"/>
    <s v="Kids"/>
    <s v="Shorts"/>
    <s v="M"/>
    <s v="Pink"/>
    <n v="2315.6999999999998"/>
    <n v="9"/>
    <s v="2024-02-27"/>
    <x v="0"/>
    <x v="0"/>
    <x v="0"/>
    <n v="16673.04"/>
    <n v="20841.3"/>
  </r>
  <r>
    <s v="P99175"/>
    <s v="Women Dresses #900"/>
    <s v="Women"/>
    <s v="Dresses"/>
    <s v="L"/>
    <s v="Yellow"/>
    <n v="14032.81"/>
    <n v="7"/>
    <s v="2022-11-27"/>
    <x v="0"/>
    <x v="0"/>
    <x v="0"/>
    <n v="78583.570000000007"/>
    <n v="98229.67"/>
  </r>
  <r>
    <s v="P29967"/>
    <s v="Men Jackets #131"/>
    <s v="Men"/>
    <s v="Jackets"/>
    <s v="M"/>
    <s v="White"/>
    <n v="4345.05"/>
    <n v="3"/>
    <s v="2023-01-20"/>
    <x v="1"/>
    <x v="1"/>
    <x v="1"/>
    <n v="13035.15"/>
    <n v="13035.150000000001"/>
  </r>
  <r>
    <s v="P54432"/>
    <s v="Kids Shoes #813"/>
    <s v="Kids"/>
    <s v="Shoes"/>
    <s v="XL"/>
    <s v="Pink"/>
    <n v="5337.73"/>
    <n v="5"/>
    <s v="2023-12-01"/>
    <x v="1"/>
    <x v="0"/>
    <x v="1"/>
    <n v="26688.65"/>
    <n v="26688.649999999998"/>
  </r>
  <r>
    <s v="P72106"/>
    <s v="Kids T-Shirts #681"/>
    <s v="Kids"/>
    <s v="T-Shirts"/>
    <s v="XS"/>
    <s v="Red"/>
    <n v="10184.1"/>
    <n v="2"/>
    <s v="2024-01-04"/>
    <x v="2"/>
    <x v="0"/>
    <x v="0"/>
    <n v="16294.56"/>
    <n v="20368.2"/>
  </r>
  <r>
    <s v="P19312"/>
    <s v="Men Pants #692"/>
    <s v="Men"/>
    <s v="Pants"/>
    <s v="XL"/>
    <s v="Red"/>
    <n v="6491.43"/>
    <n v="14"/>
    <s v="2024-07-05"/>
    <x v="1"/>
    <x v="1"/>
    <x v="0"/>
    <n v="72703.850000000006"/>
    <n v="90880.02"/>
  </r>
  <r>
    <s v="P54216"/>
    <s v="Women Skirts #681"/>
    <s v="Women"/>
    <s v="Skirts"/>
    <s v="XL"/>
    <s v="Blue"/>
    <n v="10954.34"/>
    <n v="2"/>
    <s v="2023-03-22"/>
    <x v="3"/>
    <x v="0"/>
    <x v="0"/>
    <n v="17527.11"/>
    <n v="21908.68"/>
  </r>
  <r>
    <s v="P92192"/>
    <s v="Women Tops #188"/>
    <s v="Women"/>
    <s v="Tops"/>
    <s v="L"/>
    <s v="Yellow"/>
    <n v="2162.15"/>
    <n v="5"/>
    <s v="2024-09-12"/>
    <x v="0"/>
    <x v="1"/>
    <x v="0"/>
    <n v="8648.6"/>
    <n v="10810.75"/>
  </r>
  <r>
    <s v="P13907"/>
    <s v="Accessories Scarves #247"/>
    <s v="Accessories"/>
    <s v="Scarves"/>
    <s v="M"/>
    <s v="Red"/>
    <n v="8026.1"/>
    <n v="5"/>
    <s v="2023-04-29"/>
    <x v="2"/>
    <x v="0"/>
    <x v="0"/>
    <n v="32104.400000000001"/>
    <n v="40130.5"/>
  </r>
  <r>
    <s v="P88583"/>
    <s v="Men Shirts #212"/>
    <s v="Men"/>
    <s v="Shirts"/>
    <s v="S"/>
    <s v="Red"/>
    <n v="15558.35"/>
    <n v="5"/>
    <s v="2024-08-10"/>
    <x v="4"/>
    <x v="1"/>
    <x v="0"/>
    <n v="62233.4"/>
    <n v="77791.75"/>
  </r>
  <r>
    <s v="P37213"/>
    <s v="Accessories Belts #300"/>
    <s v="Accessories"/>
    <s v="Belts"/>
    <s v="M"/>
    <s v="Yellow"/>
    <n v="1094.77"/>
    <n v="3"/>
    <s v="2023-04-11"/>
    <x v="1"/>
    <x v="1"/>
    <x v="0"/>
    <n v="2627.78"/>
    <n v="3284.31"/>
  </r>
  <r>
    <s v="P98884"/>
    <s v="Kids Shorts #500"/>
    <s v="Kids"/>
    <s v="Shorts"/>
    <s v="XS"/>
    <s v="Blue"/>
    <n v="13115.66"/>
    <n v="20"/>
    <s v="2023-03-11"/>
    <x v="0"/>
    <x v="1"/>
    <x v="1"/>
    <n v="262313.2"/>
    <n v="262313.2"/>
  </r>
  <r>
    <s v="P63651"/>
    <s v="Accessories Scarves #186"/>
    <s v="Accessories"/>
    <s v="Scarves"/>
    <s v="L"/>
    <s v="Green"/>
    <n v="3307.55"/>
    <n v="18"/>
    <s v="2024-08-23"/>
    <x v="1"/>
    <x v="0"/>
    <x v="1"/>
    <n v="59535.9"/>
    <n v="59535.9"/>
  </r>
  <r>
    <s v="P85730"/>
    <s v="Accessories Belts #465"/>
    <s v="Accessories"/>
    <s v="Belts"/>
    <s v="XS"/>
    <s v="Red"/>
    <n v="9487.73"/>
    <n v="5"/>
    <s v="2024-09-26"/>
    <x v="3"/>
    <x v="0"/>
    <x v="1"/>
    <n v="47438.65"/>
    <n v="47438.649999999994"/>
  </r>
  <r>
    <s v="P73199"/>
    <s v="Accessories Belts #607"/>
    <s v="Accessories"/>
    <s v="Belts"/>
    <s v="XS"/>
    <s v="Yellow"/>
    <n v="4607.33"/>
    <n v="16"/>
    <s v="2022-10-15"/>
    <x v="3"/>
    <x v="0"/>
    <x v="1"/>
    <n v="73717.279999999999"/>
    <n v="73717.279999999999"/>
  </r>
  <r>
    <s v="P56628"/>
    <s v="Accessories Scarves #945"/>
    <s v="Accessories"/>
    <s v="Scarves"/>
    <s v="XS"/>
    <s v="Black"/>
    <n v="10160.86"/>
    <n v="3"/>
    <s v="2023-07-14"/>
    <x v="0"/>
    <x v="1"/>
    <x v="1"/>
    <n v="30482.58"/>
    <n v="30482.58"/>
  </r>
  <r>
    <s v="P97451"/>
    <s v="Women Tops #623"/>
    <s v="Women"/>
    <s v="Tops"/>
    <s v="M"/>
    <s v="White"/>
    <n v="2856.86"/>
    <n v="12"/>
    <s v="2023-03-01"/>
    <x v="4"/>
    <x v="1"/>
    <x v="1"/>
    <n v="34282.32"/>
    <n v="34282.32"/>
  </r>
  <r>
    <s v="P49338"/>
    <s v="Accessories Scarves #510"/>
    <s v="Accessories"/>
    <s v="Scarves"/>
    <s v="L"/>
    <s v="White"/>
    <n v="15207.26"/>
    <n v="11"/>
    <s v="2022-12-16"/>
    <x v="1"/>
    <x v="0"/>
    <x v="1"/>
    <n v="167279.85999999999"/>
    <n v="167279.86000000002"/>
  </r>
  <r>
    <s v="P88268"/>
    <s v="Kids Shorts #582"/>
    <s v="Kids"/>
    <s v="Shorts"/>
    <s v="XL"/>
    <s v="White"/>
    <n v="2367.9899999999998"/>
    <n v="15"/>
    <s v="2024-03-04"/>
    <x v="1"/>
    <x v="0"/>
    <x v="0"/>
    <n v="28415.88"/>
    <n v="35519.85"/>
  </r>
  <r>
    <s v="P76445"/>
    <s v="Accessories Bags #501"/>
    <s v="Accessories"/>
    <s v="Bags"/>
    <s v="XL"/>
    <s v="Pink"/>
    <n v="5798.38"/>
    <n v="12"/>
    <s v="2022-11-08"/>
    <x v="3"/>
    <x v="1"/>
    <x v="1"/>
    <n v="69580.56"/>
    <n v="69580.56"/>
  </r>
  <r>
    <s v="P30083"/>
    <s v="Men Shirts #217"/>
    <s v="Men"/>
    <s v="Shirts"/>
    <s v="XS"/>
    <s v="Yellow"/>
    <n v="3182.22"/>
    <n v="10"/>
    <s v="2023-05-17"/>
    <x v="2"/>
    <x v="0"/>
    <x v="0"/>
    <n v="25457.759999999998"/>
    <n v="31822.199999999997"/>
  </r>
  <r>
    <s v="P30278"/>
    <s v="Accessories Bags #306"/>
    <s v="Accessories"/>
    <s v="Bags"/>
    <s v="L"/>
    <s v="Yellow"/>
    <n v="8823.73"/>
    <n v="17"/>
    <s v="2024-05-25"/>
    <x v="0"/>
    <x v="1"/>
    <x v="1"/>
    <n v="150003.41"/>
    <n v="150003.41"/>
  </r>
  <r>
    <s v="P17592"/>
    <s v="Men Shoes #568"/>
    <s v="Men"/>
    <s v="Shoes"/>
    <s v="S"/>
    <s v="Blue"/>
    <n v="16009.87"/>
    <n v="10"/>
    <s v="2024-09-17"/>
    <x v="1"/>
    <x v="0"/>
    <x v="0"/>
    <n v="128078.96"/>
    <n v="160098.70000000001"/>
  </r>
  <r>
    <s v="P80137"/>
    <s v="Women Skirts #663"/>
    <s v="Women"/>
    <s v="Skirts"/>
    <s v="XS"/>
    <s v="Pink"/>
    <n v="5240.62"/>
    <n v="10"/>
    <s v="2023-01-12"/>
    <x v="0"/>
    <x v="1"/>
    <x v="0"/>
    <n v="41924.959999999999"/>
    <n v="52406.2"/>
  </r>
  <r>
    <s v="P64315"/>
    <s v="Men Shirts #665"/>
    <s v="Men"/>
    <s v="Shirts"/>
    <s v="XS"/>
    <s v="Black"/>
    <n v="6269.82"/>
    <n v="18"/>
    <s v="2022-12-13"/>
    <x v="3"/>
    <x v="1"/>
    <x v="1"/>
    <n v="112856.76"/>
    <n v="112856.76"/>
  </r>
  <r>
    <s v="P96226"/>
    <s v="Accessories Belts #976"/>
    <s v="Accessories"/>
    <s v="Belts"/>
    <s v="S"/>
    <s v="Yellow"/>
    <n v="12409.33"/>
    <n v="6"/>
    <s v="2023-09-11"/>
    <x v="2"/>
    <x v="1"/>
    <x v="0"/>
    <n v="59564.95"/>
    <n v="74455.98"/>
  </r>
  <r>
    <s v="P10138"/>
    <s v="Men Jackets #427"/>
    <s v="Men"/>
    <s v="Jackets"/>
    <s v="XS"/>
    <s v="Blue"/>
    <n v="2177.09"/>
    <n v="18"/>
    <s v="2023-07-16"/>
    <x v="1"/>
    <x v="1"/>
    <x v="0"/>
    <n v="31349.93"/>
    <n v="39187.620000000003"/>
  </r>
  <r>
    <s v="P97825"/>
    <s v="Kids Shoes #140"/>
    <s v="Kids"/>
    <s v="Shoes"/>
    <s v="L"/>
    <s v="Green"/>
    <n v="4789.93"/>
    <n v="9"/>
    <s v="2023-12-22"/>
    <x v="3"/>
    <x v="0"/>
    <x v="1"/>
    <n v="43109.37"/>
    <n v="43109.37"/>
  </r>
  <r>
    <s v="P54923"/>
    <s v="Kids Sweaters #784"/>
    <s v="Kids"/>
    <s v="Sweaters"/>
    <s v="XL"/>
    <s v="Red"/>
    <n v="3245.3"/>
    <n v="17"/>
    <s v="2024-07-17"/>
    <x v="3"/>
    <x v="0"/>
    <x v="0"/>
    <n v="44136.08"/>
    <n v="55170.100000000006"/>
  </r>
  <r>
    <s v="P56977"/>
    <s v="Accessories Scarves #573"/>
    <s v="Accessories"/>
    <s v="Scarves"/>
    <s v="L"/>
    <s v="Pink"/>
    <n v="2724.89"/>
    <n v="15"/>
    <s v="2024-03-11"/>
    <x v="1"/>
    <x v="0"/>
    <x v="0"/>
    <n v="32698.68"/>
    <n v="40873.35"/>
  </r>
  <r>
    <s v="P92448"/>
    <s v="Kids T-Shirts #344"/>
    <s v="Kids"/>
    <s v="T-Shirts"/>
    <s v="XL"/>
    <s v="Black"/>
    <n v="6025.8"/>
    <n v="8"/>
    <s v="2024-06-27"/>
    <x v="4"/>
    <x v="0"/>
    <x v="1"/>
    <n v="48206.400000000001"/>
    <n v="48206.400000000001"/>
  </r>
  <r>
    <s v="P31917"/>
    <s v="Accessories Hats #567"/>
    <s v="Accessories"/>
    <s v="Hats"/>
    <s v="M"/>
    <s v="Red"/>
    <n v="2119.8200000000002"/>
    <n v="8"/>
    <s v="2023-12-16"/>
    <x v="2"/>
    <x v="0"/>
    <x v="0"/>
    <n v="13567.18"/>
    <n v="16958.560000000001"/>
  </r>
  <r>
    <s v="P34028"/>
    <s v="Accessories Hats #948"/>
    <s v="Accessories"/>
    <s v="Hats"/>
    <s v="XS"/>
    <s v="Green"/>
    <n v="8808.7900000000009"/>
    <n v="13"/>
    <s v="2023-12-14"/>
    <x v="0"/>
    <x v="1"/>
    <x v="0"/>
    <n v="91611.25"/>
    <n v="114514.27000000002"/>
  </r>
  <r>
    <s v="P96185"/>
    <s v="Men Shoes #353"/>
    <s v="Men"/>
    <s v="Shoes"/>
    <s v="XL"/>
    <s v="Red"/>
    <n v="2270.88"/>
    <n v="20"/>
    <s v="2024-06-20"/>
    <x v="2"/>
    <x v="1"/>
    <x v="1"/>
    <n v="45417.599999999999"/>
    <n v="45417.600000000006"/>
  </r>
  <r>
    <s v="P87547"/>
    <s v="Men Shoes #304"/>
    <s v="Men"/>
    <s v="Shoes"/>
    <s v="S"/>
    <s v="Green"/>
    <n v="9813.92"/>
    <n v="9"/>
    <s v="2023-08-17"/>
    <x v="4"/>
    <x v="0"/>
    <x v="1"/>
    <n v="88325.28"/>
    <n v="88325.28"/>
  </r>
  <r>
    <s v="P58841"/>
    <s v="Kids Shorts #913"/>
    <s v="Kids"/>
    <s v="Shorts"/>
    <s v="XS"/>
    <s v="Yellow"/>
    <n v="8226.9599999999991"/>
    <n v="6"/>
    <s v="2023-07-05"/>
    <x v="4"/>
    <x v="0"/>
    <x v="1"/>
    <n v="49361.760000000002"/>
    <n v="49361.759999999995"/>
  </r>
  <r>
    <s v="P35934"/>
    <s v="Women Shoes #174"/>
    <s v="Women"/>
    <s v="Shoes"/>
    <s v="L"/>
    <s v="Black"/>
    <n v="3975.7"/>
    <n v="3"/>
    <s v="2023-05-30"/>
    <x v="2"/>
    <x v="0"/>
    <x v="0"/>
    <n v="9541.68"/>
    <n v="11927.099999999999"/>
  </r>
  <r>
    <s v="P20135"/>
    <s v="Accessories Belts #385"/>
    <s v="Accessories"/>
    <s v="Belts"/>
    <s v="S"/>
    <s v="Yellow"/>
    <n v="10155.049999999999"/>
    <n v="12"/>
    <s v="2024-08-17"/>
    <x v="2"/>
    <x v="1"/>
    <x v="1"/>
    <n v="121860.6"/>
    <n v="121860.59999999999"/>
  </r>
  <r>
    <s v="P35219"/>
    <s v="Women Tops #666"/>
    <s v="Women"/>
    <s v="Tops"/>
    <s v="XS"/>
    <s v="Pink"/>
    <n v="16004.06"/>
    <n v="9"/>
    <s v="2024-09-23"/>
    <x v="2"/>
    <x v="1"/>
    <x v="0"/>
    <n v="115228.9"/>
    <n v="144036.54"/>
  </r>
  <r>
    <s v="P62442"/>
    <s v="Men Shoes #967"/>
    <s v="Men"/>
    <s v="Shoes"/>
    <s v="M"/>
    <s v="Blue"/>
    <n v="4662.1099999999997"/>
    <n v="16"/>
    <s v="2023-02-17"/>
    <x v="3"/>
    <x v="1"/>
    <x v="1"/>
    <n v="74593.759999999995"/>
    <n v="74593.759999999995"/>
  </r>
  <r>
    <s v="P23653"/>
    <s v="Women Dresses #388"/>
    <s v="Women"/>
    <s v="Dresses"/>
    <s v="XL"/>
    <s v="Red"/>
    <n v="4138.38"/>
    <n v="2"/>
    <s v="2023-02-27"/>
    <x v="0"/>
    <x v="0"/>
    <x v="1"/>
    <n v="8276.76"/>
    <n v="8276.76"/>
  </r>
  <r>
    <s v="P50158"/>
    <s v="Kids T-Shirts #390"/>
    <s v="Kids"/>
    <s v="T-Shirts"/>
    <s v="XS"/>
    <s v="Yellow"/>
    <n v="4261.22"/>
    <n v="12"/>
    <s v="2023-11-13"/>
    <x v="2"/>
    <x v="1"/>
    <x v="1"/>
    <n v="51134.64"/>
    <n v="51134.64"/>
  </r>
  <r>
    <s v="P46088"/>
    <s v="Accessories Belts #384"/>
    <s v="Accessories"/>
    <s v="Belts"/>
    <s v="M"/>
    <s v="Red"/>
    <n v="12012.59"/>
    <n v="14"/>
    <s v="2024-08-25"/>
    <x v="3"/>
    <x v="1"/>
    <x v="1"/>
    <n v="168176.26"/>
    <n v="168176.26"/>
  </r>
  <r>
    <s v="P98505"/>
    <s v="Kids Shoes #728"/>
    <s v="Kids"/>
    <s v="Shoes"/>
    <s v="M"/>
    <s v="Blue"/>
    <n v="5788.42"/>
    <n v="3"/>
    <s v="2024-07-27"/>
    <x v="2"/>
    <x v="1"/>
    <x v="1"/>
    <n v="17365.259999999998"/>
    <n v="17365.260000000002"/>
  </r>
  <r>
    <s v="P58291"/>
    <s v="Accessories Belts #873"/>
    <s v="Accessories"/>
    <s v="Belts"/>
    <s v="L"/>
    <s v="Pink"/>
    <n v="14083.44"/>
    <n v="20"/>
    <s v="2024-08-29"/>
    <x v="4"/>
    <x v="1"/>
    <x v="0"/>
    <n v="225335.04000000001"/>
    <n v="281668.8"/>
  </r>
  <r>
    <s v="P50320"/>
    <s v="Women Skirts #668"/>
    <s v="Women"/>
    <s v="Skirts"/>
    <s v="L"/>
    <s v="Green"/>
    <n v="5175.05"/>
    <n v="6"/>
    <s v="2023-11-03"/>
    <x v="1"/>
    <x v="1"/>
    <x v="0"/>
    <n v="24840.240000000002"/>
    <n v="31050.300000000003"/>
  </r>
  <r>
    <s v="P75626"/>
    <s v="Accessories Hats #313"/>
    <s v="Accessories"/>
    <s v="Hats"/>
    <s v="XL"/>
    <s v="Blue"/>
    <n v="10479.58"/>
    <n v="1"/>
    <s v="2023-07-06"/>
    <x v="0"/>
    <x v="0"/>
    <x v="1"/>
    <n v="10479.58"/>
    <n v="10479.58"/>
  </r>
  <r>
    <s v="P58822"/>
    <s v="Men Jackets #609"/>
    <s v="Men"/>
    <s v="Jackets"/>
    <s v="XS"/>
    <s v="Yellow"/>
    <n v="11453.17"/>
    <n v="9"/>
    <s v="2024-02-17"/>
    <x v="1"/>
    <x v="1"/>
    <x v="0"/>
    <n v="82462.990000000005"/>
    <n v="103078.53"/>
  </r>
  <r>
    <s v="P51533"/>
    <s v="Women Skirts #473"/>
    <s v="Women"/>
    <s v="Skirts"/>
    <s v="XS"/>
    <s v="Blue"/>
    <n v="10322.709999999999"/>
    <n v="14"/>
    <s v="2023-10-11"/>
    <x v="0"/>
    <x v="0"/>
    <x v="0"/>
    <n v="115614.02"/>
    <n v="144517.94"/>
  </r>
  <r>
    <s v="P34043"/>
    <s v="Men Shirts #708"/>
    <s v="Men"/>
    <s v="Shirts"/>
    <s v="XL"/>
    <s v="Red"/>
    <n v="10213.98"/>
    <n v="1"/>
    <s v="2024-08-10"/>
    <x v="1"/>
    <x v="1"/>
    <x v="1"/>
    <n v="10213.98"/>
    <n v="10213.98"/>
  </r>
  <r>
    <s v="P47359"/>
    <s v="Men Jackets #489"/>
    <s v="Men"/>
    <s v="Jackets"/>
    <s v="XL"/>
    <s v="Green"/>
    <n v="1531.35"/>
    <n v="16"/>
    <s v="2023-08-05"/>
    <x v="1"/>
    <x v="0"/>
    <x v="0"/>
    <n v="19601.28"/>
    <n v="24501.599999999999"/>
  </r>
  <r>
    <s v="P30193"/>
    <s v="Kids Shorts #332"/>
    <s v="Kids"/>
    <s v="Shorts"/>
    <s v="L"/>
    <s v="Yellow"/>
    <n v="13333.12"/>
    <n v="7"/>
    <s v="2024-05-13"/>
    <x v="0"/>
    <x v="0"/>
    <x v="1"/>
    <n v="93331.839999999997"/>
    <n v="93331.840000000011"/>
  </r>
  <r>
    <s v="P34886"/>
    <s v="Men Pants #136"/>
    <s v="Men"/>
    <s v="Pants"/>
    <s v="XL"/>
    <s v="White"/>
    <n v="5178.37"/>
    <n v="4"/>
    <s v="2023-06-08"/>
    <x v="3"/>
    <x v="0"/>
    <x v="0"/>
    <n v="16570.95"/>
    <n v="20713.48"/>
  </r>
  <r>
    <s v="P57848"/>
    <s v="Women Skirts #631"/>
    <s v="Women"/>
    <s v="Skirts"/>
    <s v="XL"/>
    <s v="Green"/>
    <n v="9385.64"/>
    <n v="6"/>
    <s v="2024-05-05"/>
    <x v="4"/>
    <x v="1"/>
    <x v="0"/>
    <n v="45050.74"/>
    <n v="56313.84"/>
  </r>
  <r>
    <s v="P56692"/>
    <s v="Accessories Hats #764"/>
    <s v="Accessories"/>
    <s v="Hats"/>
    <s v="L"/>
    <s v="Pink"/>
    <n v="11849.08"/>
    <n v="2"/>
    <s v="2024-02-20"/>
    <x v="4"/>
    <x v="0"/>
    <x v="1"/>
    <n v="23698.16"/>
    <n v="23698.16"/>
  </r>
  <r>
    <s v="P30611"/>
    <s v="Women Shoes #437"/>
    <s v="Women"/>
    <s v="Shoes"/>
    <s v="XL"/>
    <s v="Green"/>
    <n v="12932.23"/>
    <n v="15"/>
    <s v="2023-05-27"/>
    <x v="3"/>
    <x v="1"/>
    <x v="0"/>
    <n v="155186.76"/>
    <n v="193983.44999999998"/>
  </r>
  <r>
    <s v="P42126"/>
    <s v="Accessories Belts #157"/>
    <s v="Accessories"/>
    <s v="Belts"/>
    <s v="XL"/>
    <s v="White"/>
    <n v="11011.61"/>
    <n v="17"/>
    <s v="2023-02-15"/>
    <x v="1"/>
    <x v="0"/>
    <x v="0"/>
    <n v="149757.73000000001"/>
    <n v="187197.37"/>
  </r>
  <r>
    <s v="P98337"/>
    <s v="Accessories Bags #218"/>
    <s v="Accessories"/>
    <s v="Bags"/>
    <s v="XL"/>
    <s v="Black"/>
    <n v="11812.56"/>
    <n v="14"/>
    <s v="2023-05-28"/>
    <x v="2"/>
    <x v="1"/>
    <x v="0"/>
    <n v="132300.34"/>
    <n v="165375.84"/>
  </r>
  <r>
    <s v="P25376"/>
    <s v="Women Skirts #371"/>
    <s v="Women"/>
    <s v="Skirts"/>
    <s v="M"/>
    <s v="Red"/>
    <n v="11058.92"/>
    <n v="14"/>
    <s v="2022-11-14"/>
    <x v="2"/>
    <x v="0"/>
    <x v="1"/>
    <n v="154824.88"/>
    <n v="154824.88"/>
  </r>
  <r>
    <s v="P75480"/>
    <s v="Women Tops #723"/>
    <s v="Women"/>
    <s v="Tops"/>
    <s v="S"/>
    <s v="White"/>
    <n v="10797.47"/>
    <n v="7"/>
    <s v="2024-01-06"/>
    <x v="0"/>
    <x v="1"/>
    <x v="0"/>
    <n v="60465.5"/>
    <n v="75582.289999999994"/>
  </r>
  <r>
    <s v="P85947"/>
    <s v="Women Tops #655"/>
    <s v="Women"/>
    <s v="Tops"/>
    <s v="XL"/>
    <s v="Black"/>
    <n v="10424.799999999999"/>
    <n v="7"/>
    <s v="2023-05-09"/>
    <x v="3"/>
    <x v="1"/>
    <x v="1"/>
    <n v="72973.600000000006"/>
    <n v="72973.599999999991"/>
  </r>
  <r>
    <s v="P34522"/>
    <s v="Men Pants #173"/>
    <s v="Men"/>
    <s v="Pants"/>
    <s v="L"/>
    <s v="White"/>
    <n v="9154.9"/>
    <n v="5"/>
    <s v="2023-02-20"/>
    <x v="2"/>
    <x v="1"/>
    <x v="1"/>
    <n v="45774.5"/>
    <n v="45774.5"/>
  </r>
  <r>
    <s v="P49654"/>
    <s v="Women Tops #842"/>
    <s v="Women"/>
    <s v="Tops"/>
    <s v="M"/>
    <s v="Black"/>
    <n v="14306.71"/>
    <n v="18"/>
    <s v="2024-05-19"/>
    <x v="0"/>
    <x v="0"/>
    <x v="1"/>
    <n v="257520.78"/>
    <n v="257520.77999999997"/>
  </r>
  <r>
    <s v="P90794"/>
    <s v="Men Pants #206"/>
    <s v="Men"/>
    <s v="Pants"/>
    <s v="S"/>
    <s v="Blue"/>
    <n v="11453.17"/>
    <n v="3"/>
    <s v="2024-02-21"/>
    <x v="2"/>
    <x v="1"/>
    <x v="1"/>
    <n v="34359.51"/>
    <n v="34359.51"/>
  </r>
  <r>
    <s v="P13977"/>
    <s v="Accessories Scarves #496"/>
    <s v="Accessories"/>
    <s v="Scarves"/>
    <s v="L"/>
    <s v="Pink"/>
    <n v="10609.06"/>
    <n v="19"/>
    <s v="2024-04-29"/>
    <x v="2"/>
    <x v="1"/>
    <x v="0"/>
    <n v="161257.38"/>
    <n v="201572.13999999998"/>
  </r>
  <r>
    <s v="P83859"/>
    <s v="Men Pants #487"/>
    <s v="Men"/>
    <s v="Pants"/>
    <s v="S"/>
    <s v="Yellow"/>
    <n v="2929.07"/>
    <n v="3"/>
    <s v="2023-04-27"/>
    <x v="0"/>
    <x v="0"/>
    <x v="1"/>
    <n v="8787.2099999999991"/>
    <n v="8787.2100000000009"/>
  </r>
  <r>
    <s v="P72489"/>
    <s v="Men Shirts #339"/>
    <s v="Men"/>
    <s v="Shirts"/>
    <s v="M"/>
    <s v="Pink"/>
    <n v="6449.93"/>
    <n v="11"/>
    <s v="2022-10-21"/>
    <x v="2"/>
    <x v="0"/>
    <x v="1"/>
    <n v="70949.23"/>
    <n v="70949.23000000001"/>
  </r>
  <r>
    <s v="P79090"/>
    <s v="Accessories Belts #975"/>
    <s v="Accessories"/>
    <s v="Belts"/>
    <s v="XL"/>
    <s v="Red"/>
    <n v="12389.41"/>
    <n v="20"/>
    <s v="2023-06-16"/>
    <x v="1"/>
    <x v="1"/>
    <x v="0"/>
    <n v="198230.56"/>
    <n v="247788.2"/>
  </r>
  <r>
    <s v="P41760"/>
    <s v="Kids Sweaters #925"/>
    <s v="Kids"/>
    <s v="Sweaters"/>
    <s v="L"/>
    <s v="Black"/>
    <n v="9994.86"/>
    <n v="9"/>
    <s v="2022-11-02"/>
    <x v="0"/>
    <x v="0"/>
    <x v="0"/>
    <n v="71962.66"/>
    <n v="89953.74"/>
  </r>
  <r>
    <s v="P16359"/>
    <s v="Men Jackets #346"/>
    <s v="Men"/>
    <s v="Jackets"/>
    <s v="S"/>
    <s v="Black"/>
    <n v="10287.02"/>
    <n v="16"/>
    <s v="2024-02-27"/>
    <x v="0"/>
    <x v="0"/>
    <x v="1"/>
    <n v="164592.32000000001"/>
    <n v="164592.32000000001"/>
  </r>
  <r>
    <s v="P72712"/>
    <s v="Men Jackets #487"/>
    <s v="Men"/>
    <s v="Jackets"/>
    <s v="XS"/>
    <s v="Red"/>
    <n v="5273.82"/>
    <n v="18"/>
    <s v="2024-05-27"/>
    <x v="1"/>
    <x v="1"/>
    <x v="0"/>
    <n v="75943.34"/>
    <n v="94928.76"/>
  </r>
  <r>
    <s v="P51033"/>
    <s v="Women Skirts #559"/>
    <s v="Women"/>
    <s v="Skirts"/>
    <s v="L"/>
    <s v="White"/>
    <n v="10013.120000000001"/>
    <n v="12"/>
    <s v="2023-12-22"/>
    <x v="1"/>
    <x v="0"/>
    <x v="0"/>
    <n v="96125.62"/>
    <n v="120157.44"/>
  </r>
  <r>
    <s v="P66740"/>
    <s v="Women Tops #222"/>
    <s v="Women"/>
    <s v="Tops"/>
    <s v="XL"/>
    <s v="Pink"/>
    <n v="13773.85"/>
    <n v="12"/>
    <s v="2023-06-19"/>
    <x v="3"/>
    <x v="1"/>
    <x v="1"/>
    <n v="165286.20000000001"/>
    <n v="165286.20000000001"/>
  </r>
  <r>
    <s v="P41549"/>
    <s v="Accessories Belts #595"/>
    <s v="Accessories"/>
    <s v="Belts"/>
    <s v="S"/>
    <s v="Blue"/>
    <n v="4611.4799999999996"/>
    <n v="12"/>
    <s v="2022-10-25"/>
    <x v="1"/>
    <x v="1"/>
    <x v="0"/>
    <n v="44270.54"/>
    <n v="55337.759999999995"/>
  </r>
  <r>
    <s v="P29783"/>
    <s v="Accessories Hats #822"/>
    <s v="Accessories"/>
    <s v="Hats"/>
    <s v="S"/>
    <s v="Blue"/>
    <n v="14525"/>
    <n v="6"/>
    <s v="2024-06-17"/>
    <x v="4"/>
    <x v="0"/>
    <x v="1"/>
    <n v="87150"/>
    <n v="87150"/>
  </r>
  <r>
    <s v="P25107"/>
    <s v="Women Shoes #615"/>
    <s v="Women"/>
    <s v="Shoes"/>
    <s v="XL"/>
    <s v="Red"/>
    <n v="13801.24"/>
    <n v="17"/>
    <s v="2023-02-08"/>
    <x v="1"/>
    <x v="1"/>
    <x v="0"/>
    <n v="187697.03"/>
    <n v="234621.08"/>
  </r>
  <r>
    <s v="P93665"/>
    <s v="Accessories Scarves #276"/>
    <s v="Accessories"/>
    <s v="Scarves"/>
    <s v="XS"/>
    <s v="Black"/>
    <n v="15380.73"/>
    <n v="13"/>
    <s v="2024-04-21"/>
    <x v="0"/>
    <x v="1"/>
    <x v="1"/>
    <n v="199949.49"/>
    <n v="199949.49"/>
  </r>
  <r>
    <s v="P22982"/>
    <s v="Kids Shorts #760"/>
    <s v="Kids"/>
    <s v="Shorts"/>
    <s v="XL"/>
    <s v="White"/>
    <n v="2432.73"/>
    <n v="20"/>
    <s v="2024-02-21"/>
    <x v="2"/>
    <x v="0"/>
    <x v="1"/>
    <n v="48654.6"/>
    <n v="48654.6"/>
  </r>
  <r>
    <s v="P61491"/>
    <s v="Men Shirts #463"/>
    <s v="Men"/>
    <s v="Shirts"/>
    <s v="S"/>
    <s v="White"/>
    <n v="1479.89"/>
    <n v="2"/>
    <s v="2023-08-28"/>
    <x v="3"/>
    <x v="1"/>
    <x v="0"/>
    <n v="2367.9899999999998"/>
    <n v="2959.78"/>
  </r>
  <r>
    <s v="P48529"/>
    <s v="Men Pants #112"/>
    <s v="Men"/>
    <s v="Pants"/>
    <s v="M"/>
    <s v="Green"/>
    <n v="2818.68"/>
    <n v="3"/>
    <s v="2022-11-04"/>
    <x v="3"/>
    <x v="0"/>
    <x v="0"/>
    <n v="6764.5"/>
    <n v="8456.0399999999991"/>
  </r>
  <r>
    <s v="P68199"/>
    <s v="Men Pants #548"/>
    <s v="Men"/>
    <s v="Pants"/>
    <s v="L"/>
    <s v="Black"/>
    <n v="3027.84"/>
    <n v="15"/>
    <s v="2024-03-08"/>
    <x v="3"/>
    <x v="0"/>
    <x v="1"/>
    <n v="45417.599999999999"/>
    <n v="45417.600000000006"/>
  </r>
  <r>
    <s v="P59818"/>
    <s v="Women Dresses #893"/>
    <s v="Women"/>
    <s v="Dresses"/>
    <s v="XS"/>
    <s v="Blue"/>
    <n v="10755.14"/>
    <n v="6"/>
    <s v="2024-05-16"/>
    <x v="0"/>
    <x v="0"/>
    <x v="1"/>
    <n v="64530.84"/>
    <n v="64530.84"/>
  </r>
  <r>
    <s v="P68306"/>
    <s v="Kids Sweaters #905"/>
    <s v="Kids"/>
    <s v="Sweaters"/>
    <s v="XL"/>
    <s v="White"/>
    <n v="4897"/>
    <n v="6"/>
    <s v="2024-05-20"/>
    <x v="4"/>
    <x v="1"/>
    <x v="0"/>
    <n v="23505.599999999999"/>
    <n v="29382"/>
  </r>
  <r>
    <s v="P12322"/>
    <s v="Kids Shorts #384"/>
    <s v="Kids"/>
    <s v="Shorts"/>
    <s v="M"/>
    <s v="Yellow"/>
    <n v="1091.45"/>
    <n v="14"/>
    <s v="2022-12-01"/>
    <x v="2"/>
    <x v="1"/>
    <x v="0"/>
    <n v="12224.24"/>
    <n v="15280.300000000001"/>
  </r>
  <r>
    <s v="P18988"/>
    <s v="Men Shirts #505"/>
    <s v="Men"/>
    <s v="Shirts"/>
    <s v="XL"/>
    <s v="Yellow"/>
    <n v="8987.24"/>
    <n v="14"/>
    <s v="2023-08-10"/>
    <x v="3"/>
    <x v="1"/>
    <x v="0"/>
    <n v="100657.42"/>
    <n v="125821.36"/>
  </r>
  <r>
    <s v="P53910"/>
    <s v="Men Jackets #625"/>
    <s v="Men"/>
    <s v="Jackets"/>
    <s v="XL"/>
    <s v="Yellow"/>
    <n v="15018.02"/>
    <n v="8"/>
    <s v="2024-01-19"/>
    <x v="3"/>
    <x v="1"/>
    <x v="1"/>
    <n v="120144.16"/>
    <n v="120144.16"/>
  </r>
  <r>
    <s v="P21978"/>
    <s v="Accessories Hats #478"/>
    <s v="Accessories"/>
    <s v="Hats"/>
    <s v="L"/>
    <s v="Green"/>
    <n v="4535.95"/>
    <n v="14"/>
    <s v="2024-07-07"/>
    <x v="1"/>
    <x v="0"/>
    <x v="0"/>
    <n v="50802.64"/>
    <n v="63503.299999999996"/>
  </r>
  <r>
    <s v="P70429"/>
    <s v="Women Skirts #580"/>
    <s v="Women"/>
    <s v="Skirts"/>
    <s v="S"/>
    <s v="Pink"/>
    <n v="7163.73"/>
    <n v="20"/>
    <s v="2024-05-21"/>
    <x v="2"/>
    <x v="1"/>
    <x v="0"/>
    <n v="114619.68"/>
    <n v="143274.59999999998"/>
  </r>
  <r>
    <s v="P71797"/>
    <s v="Women Tops #433"/>
    <s v="Women"/>
    <s v="Tops"/>
    <s v="XL"/>
    <s v="Pink"/>
    <n v="11628.3"/>
    <n v="8"/>
    <s v="2024-01-30"/>
    <x v="4"/>
    <x v="0"/>
    <x v="0"/>
    <n v="74421.119999999995"/>
    <n v="93026.4"/>
  </r>
  <r>
    <s v="P49095"/>
    <s v="Men Pants #868"/>
    <s v="Men"/>
    <s v="Pants"/>
    <s v="M"/>
    <s v="Yellow"/>
    <n v="16585.060000000001"/>
    <n v="7"/>
    <s v="2023-02-03"/>
    <x v="4"/>
    <x v="0"/>
    <x v="1"/>
    <n v="116095.42"/>
    <n v="116095.42000000001"/>
  </r>
  <r>
    <s v="P51409"/>
    <s v="Women Dresses #655"/>
    <s v="Women"/>
    <s v="Dresses"/>
    <s v="XL"/>
    <s v="Green"/>
    <n v="15207.26"/>
    <n v="10"/>
    <s v="2024-09-05"/>
    <x v="3"/>
    <x v="1"/>
    <x v="0"/>
    <n v="121658.08"/>
    <n v="152072.6"/>
  </r>
  <r>
    <s v="P79594"/>
    <s v="Men Shirts #241"/>
    <s v="Men"/>
    <s v="Shirts"/>
    <s v="M"/>
    <s v="Pink"/>
    <n v="5629.06"/>
    <n v="17"/>
    <s v="2024-07-19"/>
    <x v="0"/>
    <x v="1"/>
    <x v="0"/>
    <n v="76555.05"/>
    <n v="95694.02"/>
  </r>
  <r>
    <s v="P23228"/>
    <s v="Women Tops #876"/>
    <s v="Women"/>
    <s v="Tops"/>
    <s v="XL"/>
    <s v="Yellow"/>
    <n v="16250.57"/>
    <n v="16"/>
    <s v="2024-08-16"/>
    <x v="0"/>
    <x v="0"/>
    <x v="1"/>
    <n v="260009.12"/>
    <n v="260009.12"/>
  </r>
  <r>
    <s v="P66411"/>
    <s v="Men Jackets #223"/>
    <s v="Men"/>
    <s v="Jackets"/>
    <s v="XL"/>
    <s v="Green"/>
    <n v="8229.4500000000007"/>
    <n v="17"/>
    <s v="2023-11-18"/>
    <x v="1"/>
    <x v="0"/>
    <x v="1"/>
    <n v="139900.65"/>
    <n v="139900.65000000002"/>
  </r>
  <r>
    <s v="P53238"/>
    <s v="Men Shirts #554"/>
    <s v="Men"/>
    <s v="Shirts"/>
    <s v="XS"/>
    <s v="Green"/>
    <n v="9143.2800000000007"/>
    <n v="16"/>
    <s v="2023-06-19"/>
    <x v="2"/>
    <x v="0"/>
    <x v="1"/>
    <n v="146292.48000000001"/>
    <n v="146292.48000000001"/>
  </r>
  <r>
    <s v="P95510"/>
    <s v="Men Shoes #855"/>
    <s v="Men"/>
    <s v="Shoes"/>
    <s v="XS"/>
    <s v="Yellow"/>
    <n v="2397.04"/>
    <n v="17"/>
    <s v="2022-12-14"/>
    <x v="4"/>
    <x v="1"/>
    <x v="1"/>
    <n v="40749.68"/>
    <n v="40749.68"/>
  </r>
  <r>
    <s v="P94506"/>
    <s v="Kids Shoes #609"/>
    <s v="Kids"/>
    <s v="Shoes"/>
    <s v="S"/>
    <s v="Green"/>
    <n v="6450.76"/>
    <n v="18"/>
    <s v="2023-06-04"/>
    <x v="1"/>
    <x v="1"/>
    <x v="0"/>
    <n v="92891.11"/>
    <n v="116113.68000000001"/>
  </r>
  <r>
    <s v="P41060"/>
    <s v="Kids Sweaters #852"/>
    <s v="Kids"/>
    <s v="Sweaters"/>
    <s v="L"/>
    <s v="Yellow"/>
    <n v="15048.73"/>
    <n v="17"/>
    <s v="2024-07-12"/>
    <x v="1"/>
    <x v="0"/>
    <x v="1"/>
    <n v="255828.41"/>
    <n v="255828.41"/>
  </r>
  <r>
    <s v="P47138"/>
    <s v="Men Jackets #625"/>
    <s v="Men"/>
    <s v="Jackets"/>
    <s v="XL"/>
    <s v="Green"/>
    <n v="13536.47"/>
    <n v="14"/>
    <s v="2023-01-12"/>
    <x v="1"/>
    <x v="0"/>
    <x v="1"/>
    <n v="189510.58"/>
    <n v="189510.58"/>
  </r>
  <r>
    <s v="P71698"/>
    <s v="Women Dresses #700"/>
    <s v="Women"/>
    <s v="Dresses"/>
    <s v="XL"/>
    <s v="Green"/>
    <n v="12469.92"/>
    <n v="13"/>
    <s v="2024-05-24"/>
    <x v="3"/>
    <x v="0"/>
    <x v="0"/>
    <n v="129687.5"/>
    <n v="162108.96"/>
  </r>
  <r>
    <s v="P30291"/>
    <s v="Women Skirts #635"/>
    <s v="Women"/>
    <s v="Skirts"/>
    <s v="XS"/>
    <s v="Pink"/>
    <n v="3365.65"/>
    <n v="5"/>
    <s v="2024-08-15"/>
    <x v="3"/>
    <x v="0"/>
    <x v="1"/>
    <n v="16828.25"/>
    <n v="16828.25"/>
  </r>
  <r>
    <s v="P47241"/>
    <s v="Women Dresses #871"/>
    <s v="Women"/>
    <s v="Dresses"/>
    <s v="XL"/>
    <s v="Blue"/>
    <n v="1964.61"/>
    <n v="18"/>
    <s v="2023-08-04"/>
    <x v="1"/>
    <x v="0"/>
    <x v="1"/>
    <n v="35362.980000000003"/>
    <n v="35362.979999999996"/>
  </r>
  <r>
    <s v="P60898"/>
    <s v="Accessories Scarves #316"/>
    <s v="Accessories"/>
    <s v="Scarves"/>
    <s v="L"/>
    <s v="Blue"/>
    <n v="13114"/>
    <n v="13"/>
    <s v="2024-05-08"/>
    <x v="3"/>
    <x v="0"/>
    <x v="1"/>
    <n v="170482"/>
    <n v="170482"/>
  </r>
  <r>
    <s v="P75745"/>
    <s v="Men Jackets #511"/>
    <s v="Men"/>
    <s v="Jackets"/>
    <s v="XS"/>
    <s v="Blue"/>
    <n v="7974.64"/>
    <n v="15"/>
    <s v="2023-11-29"/>
    <x v="2"/>
    <x v="1"/>
    <x v="0"/>
    <n v="95695.679999999993"/>
    <n v="119619.6"/>
  </r>
  <r>
    <s v="P10037"/>
    <s v="Men Shirts #344"/>
    <s v="Men"/>
    <s v="Shirts"/>
    <s v="XS"/>
    <s v="White"/>
    <n v="8094.16"/>
    <n v="2"/>
    <s v="2023-11-26"/>
    <x v="3"/>
    <x v="0"/>
    <x v="1"/>
    <n v="16188.32"/>
    <n v="16188.32"/>
  </r>
  <r>
    <s v="P21633"/>
    <s v="Men Shoes #880"/>
    <s v="Men"/>
    <s v="Shoes"/>
    <s v="XL"/>
    <s v="Yellow"/>
    <n v="4921.8999999999996"/>
    <n v="15"/>
    <s v="2023-02-20"/>
    <x v="0"/>
    <x v="0"/>
    <x v="1"/>
    <n v="73828.5"/>
    <n v="73828.5"/>
  </r>
  <r>
    <s v="P82265"/>
    <s v="Men Shirts #990"/>
    <s v="Men"/>
    <s v="Shirts"/>
    <s v="XS"/>
    <s v="Black"/>
    <n v="5912.92"/>
    <n v="19"/>
    <s v="2023-10-24"/>
    <x v="0"/>
    <x v="1"/>
    <x v="0"/>
    <n v="89876.55"/>
    <n v="112345.48"/>
  </r>
  <r>
    <s v="P84045"/>
    <s v="Accessories Belts #485"/>
    <s v="Accessories"/>
    <s v="Belts"/>
    <s v="M"/>
    <s v="Blue"/>
    <n v="14532.47"/>
    <n v="17"/>
    <s v="2022-11-24"/>
    <x v="0"/>
    <x v="0"/>
    <x v="1"/>
    <n v="247051.99"/>
    <n v="247051.99"/>
  </r>
  <r>
    <s v="P52853"/>
    <s v="Women Skirts #969"/>
    <s v="Women"/>
    <s v="Skirts"/>
    <s v="L"/>
    <s v="White"/>
    <n v="14117.47"/>
    <n v="10"/>
    <s v="2022-10-23"/>
    <x v="1"/>
    <x v="0"/>
    <x v="0"/>
    <n v="112939.76"/>
    <n v="141174.69999999998"/>
  </r>
  <r>
    <s v="P44281"/>
    <s v="Men Pants #899"/>
    <s v="Men"/>
    <s v="Pants"/>
    <s v="M"/>
    <s v="Red"/>
    <n v="4180.71"/>
    <n v="16"/>
    <s v="2024-08-06"/>
    <x v="2"/>
    <x v="0"/>
    <x v="0"/>
    <n v="53513.42"/>
    <n v="66891.360000000001"/>
  </r>
  <r>
    <s v="P79919"/>
    <s v="Men Pants #658"/>
    <s v="Men"/>
    <s v="Pants"/>
    <s v="XL"/>
    <s v="Black"/>
    <n v="5503.73"/>
    <n v="7"/>
    <s v="2023-03-20"/>
    <x v="0"/>
    <x v="0"/>
    <x v="0"/>
    <n v="30821.22"/>
    <n v="38526.11"/>
  </r>
  <r>
    <s v="P31362"/>
    <s v="Women Dresses #723"/>
    <s v="Women"/>
    <s v="Dresses"/>
    <s v="M"/>
    <s v="Green"/>
    <n v="5995.92"/>
    <n v="1"/>
    <s v="2024-07-12"/>
    <x v="4"/>
    <x v="0"/>
    <x v="1"/>
    <n v="5995.92"/>
    <n v="5995.92"/>
  </r>
  <r>
    <s v="P38884"/>
    <s v="Men Jackets #446"/>
    <s v="Men"/>
    <s v="Jackets"/>
    <s v="XL"/>
    <s v="Yellow"/>
    <n v="3182.22"/>
    <n v="11"/>
    <s v="2022-10-21"/>
    <x v="4"/>
    <x v="1"/>
    <x v="0"/>
    <n v="28003.37"/>
    <n v="35004.42"/>
  </r>
  <r>
    <s v="P53508"/>
    <s v="Kids Sweaters #500"/>
    <s v="Kids"/>
    <s v="Sweaters"/>
    <s v="M"/>
    <s v="Yellow"/>
    <n v="12448.34"/>
    <n v="17"/>
    <s v="2024-02-07"/>
    <x v="1"/>
    <x v="0"/>
    <x v="1"/>
    <n v="211621.78"/>
    <n v="211621.78"/>
  </r>
  <r>
    <s v="P84003"/>
    <s v="Accessories Bags #390"/>
    <s v="Accessories"/>
    <s v="Bags"/>
    <s v="XS"/>
    <s v="Blue"/>
    <n v="11986.03"/>
    <n v="2"/>
    <s v="2022-12-16"/>
    <x v="0"/>
    <x v="0"/>
    <x v="1"/>
    <n v="23972.06"/>
    <n v="23972.06"/>
  </r>
  <r>
    <s v="P41215"/>
    <s v="Kids Sweaters #479"/>
    <s v="Kids"/>
    <s v="Sweaters"/>
    <s v="XL"/>
    <s v="Green"/>
    <n v="12150.37"/>
    <n v="18"/>
    <s v="2024-08-29"/>
    <x v="4"/>
    <x v="0"/>
    <x v="0"/>
    <n v="174965.66"/>
    <n v="218706.66"/>
  </r>
  <r>
    <s v="P15343"/>
    <s v="Women Tops #774"/>
    <s v="Women"/>
    <s v="Tops"/>
    <s v="XS"/>
    <s v="Yellow"/>
    <n v="9383.15"/>
    <n v="6"/>
    <s v="2023-04-06"/>
    <x v="0"/>
    <x v="0"/>
    <x v="1"/>
    <n v="56298.9"/>
    <n v="56298.899999999994"/>
  </r>
  <r>
    <s v="P98136"/>
    <s v="Accessories Belts #300"/>
    <s v="Accessories"/>
    <s v="Belts"/>
    <s v="M"/>
    <s v="Green"/>
    <n v="1817.7"/>
    <n v="7"/>
    <s v="2023-06-11"/>
    <x v="0"/>
    <x v="0"/>
    <x v="1"/>
    <n v="12723.9"/>
    <n v="12723.9"/>
  </r>
  <r>
    <s v="P82580"/>
    <s v="Accessories Scarves #901"/>
    <s v="Accessories"/>
    <s v="Scarves"/>
    <s v="L"/>
    <s v="Green"/>
    <n v="976.91"/>
    <n v="10"/>
    <s v="2022-10-30"/>
    <x v="4"/>
    <x v="0"/>
    <x v="0"/>
    <n v="7815.28"/>
    <n v="9769.1"/>
  </r>
  <r>
    <s v="P19152"/>
    <s v="Kids Shoes #438"/>
    <s v="Kids"/>
    <s v="Shoes"/>
    <s v="M"/>
    <s v="Blue"/>
    <n v="8435.2900000000009"/>
    <n v="13"/>
    <s v="2023-06-29"/>
    <x v="4"/>
    <x v="1"/>
    <x v="1"/>
    <n v="109658.77"/>
    <n v="109658.77000000002"/>
  </r>
  <r>
    <s v="P35106"/>
    <s v="Kids Shoes #840"/>
    <s v="Kids"/>
    <s v="Shoes"/>
    <s v="S"/>
    <s v="Blue"/>
    <n v="13070.84"/>
    <n v="11"/>
    <s v="2022-11-05"/>
    <x v="0"/>
    <x v="0"/>
    <x v="0"/>
    <n v="115023.06"/>
    <n v="143779.24"/>
  </r>
  <r>
    <s v="P72065"/>
    <s v="Kids Sweaters #678"/>
    <s v="Kids"/>
    <s v="Sweaters"/>
    <s v="XL"/>
    <s v="Black"/>
    <n v="6933.82"/>
    <n v="14"/>
    <s v="2024-06-03"/>
    <x v="4"/>
    <x v="0"/>
    <x v="0"/>
    <n v="77658.95"/>
    <n v="97073.48"/>
  </r>
  <r>
    <s v="P90927"/>
    <s v="Accessories Belts #237"/>
    <s v="Accessories"/>
    <s v="Belts"/>
    <s v="M"/>
    <s v="White"/>
    <n v="15878.73"/>
    <n v="4"/>
    <s v="2024-09-24"/>
    <x v="2"/>
    <x v="1"/>
    <x v="1"/>
    <n v="63514.92"/>
    <n v="63514.92"/>
  </r>
  <r>
    <s v="P75177"/>
    <s v="Accessories Bags #551"/>
    <s v="Accessories"/>
    <s v="Bags"/>
    <s v="M"/>
    <s v="Yellow"/>
    <n v="2985.51"/>
    <n v="12"/>
    <s v="2024-05-31"/>
    <x v="0"/>
    <x v="1"/>
    <x v="0"/>
    <n v="28660.73"/>
    <n v="35826.120000000003"/>
  </r>
  <r>
    <s v="P86426"/>
    <s v="Accessories Scarves #608"/>
    <s v="Accessories"/>
    <s v="Scarves"/>
    <s v="M"/>
    <s v="Black"/>
    <n v="8929.14"/>
    <n v="9"/>
    <s v="2022-10-21"/>
    <x v="1"/>
    <x v="1"/>
    <x v="1"/>
    <n v="80362.259999999995"/>
    <n v="80362.259999999995"/>
  </r>
  <r>
    <s v="P85922"/>
    <s v="Accessories Bags #238"/>
    <s v="Accessories"/>
    <s v="Bags"/>
    <s v="XL"/>
    <s v="Yellow"/>
    <n v="8391.2999999999993"/>
    <n v="14"/>
    <s v="2023-05-26"/>
    <x v="2"/>
    <x v="1"/>
    <x v="1"/>
    <n v="117478.2"/>
    <n v="117478.19999999998"/>
  </r>
  <r>
    <s v="P51276"/>
    <s v="Men Jackets #389"/>
    <s v="Men"/>
    <s v="Jackets"/>
    <s v="XL"/>
    <s v="Red"/>
    <n v="1219.27"/>
    <n v="6"/>
    <s v="2023-06-19"/>
    <x v="4"/>
    <x v="0"/>
    <x v="0"/>
    <n v="5852.33"/>
    <n v="7315.62"/>
  </r>
  <r>
    <s v="P91986"/>
    <s v="Kids T-Shirts #630"/>
    <s v="Kids"/>
    <s v="T-Shirts"/>
    <s v="M"/>
    <s v="White"/>
    <n v="6683.99"/>
    <n v="6"/>
    <s v="2023-02-19"/>
    <x v="1"/>
    <x v="1"/>
    <x v="1"/>
    <n v="40103.94"/>
    <n v="40103.94"/>
  </r>
  <r>
    <s v="P31289"/>
    <s v="Accessories Scarves #140"/>
    <s v="Accessories"/>
    <s v="Scarves"/>
    <s v="L"/>
    <s v="Red"/>
    <n v="5464.72"/>
    <n v="19"/>
    <s v="2024-09-05"/>
    <x v="0"/>
    <x v="0"/>
    <x v="1"/>
    <n v="103829.68"/>
    <n v="103829.68000000001"/>
  </r>
  <r>
    <s v="P47731"/>
    <s v="Men Shirts #263"/>
    <s v="Men"/>
    <s v="Shirts"/>
    <s v="S"/>
    <s v="Green"/>
    <n v="15396.5"/>
    <n v="5"/>
    <s v="2023-06-14"/>
    <x v="0"/>
    <x v="0"/>
    <x v="0"/>
    <n v="61586"/>
    <n v="76982.5"/>
  </r>
  <r>
    <s v="P88527"/>
    <s v="Men Jackets #630"/>
    <s v="Men"/>
    <s v="Jackets"/>
    <s v="XL"/>
    <s v="Red"/>
    <n v="9020.44"/>
    <n v="9"/>
    <s v="2024-09-03"/>
    <x v="3"/>
    <x v="0"/>
    <x v="0"/>
    <n v="64947.5"/>
    <n v="81183.960000000006"/>
  </r>
  <r>
    <s v="P87791"/>
    <s v="Accessories Hats #496"/>
    <s v="Accessories"/>
    <s v="Hats"/>
    <s v="XL"/>
    <s v="Blue"/>
    <n v="12826.82"/>
    <n v="13"/>
    <s v="2024-08-20"/>
    <x v="2"/>
    <x v="1"/>
    <x v="0"/>
    <n v="133399.26"/>
    <n v="166748.66"/>
  </r>
  <r>
    <s v="P60642"/>
    <s v="Kids Shorts #456"/>
    <s v="Kids"/>
    <s v="Shorts"/>
    <s v="L"/>
    <s v="Green"/>
    <n v="4564.17"/>
    <n v="14"/>
    <s v="2022-11-15"/>
    <x v="4"/>
    <x v="0"/>
    <x v="0"/>
    <n v="51118.87"/>
    <n v="63898.380000000005"/>
  </r>
  <r>
    <s v="P82907"/>
    <s v="Women Tops #625"/>
    <s v="Women"/>
    <s v="Tops"/>
    <s v="XS"/>
    <s v="Red"/>
    <n v="7972.98"/>
    <n v="10"/>
    <s v="2023-08-04"/>
    <x v="2"/>
    <x v="1"/>
    <x v="1"/>
    <n v="79729.8"/>
    <n v="79729.799999999988"/>
  </r>
  <r>
    <s v="P94985"/>
    <s v="Men Shoes #945"/>
    <s v="Men"/>
    <s v="Shoes"/>
    <s v="XS"/>
    <s v="Blue"/>
    <n v="9116.7199999999993"/>
    <n v="12"/>
    <s v="2024-03-15"/>
    <x v="2"/>
    <x v="1"/>
    <x v="1"/>
    <n v="109400.64"/>
    <n v="109400.63999999998"/>
  </r>
  <r>
    <s v="P82426"/>
    <s v="Women Dresses #667"/>
    <s v="Women"/>
    <s v="Dresses"/>
    <s v="XS"/>
    <s v="Blue"/>
    <n v="1578.66"/>
    <n v="3"/>
    <s v="2022-11-27"/>
    <x v="1"/>
    <x v="1"/>
    <x v="1"/>
    <n v="4735.9799999999996"/>
    <n v="4735.9800000000005"/>
  </r>
  <r>
    <s v="P69669"/>
    <s v="Kids Sweaters #134"/>
    <s v="Kids"/>
    <s v="Sweaters"/>
    <s v="XL"/>
    <s v="White"/>
    <n v="5116.95"/>
    <n v="20"/>
    <s v="2024-01-21"/>
    <x v="1"/>
    <x v="1"/>
    <x v="1"/>
    <n v="102339"/>
    <n v="102339"/>
  </r>
  <r>
    <s v="P18527"/>
    <s v="Kids Shorts #438"/>
    <s v="Kids"/>
    <s v="Shorts"/>
    <s v="XS"/>
    <s v="White"/>
    <n v="14950.79"/>
    <n v="13"/>
    <s v="2023-04-01"/>
    <x v="1"/>
    <x v="0"/>
    <x v="1"/>
    <n v="194360.27"/>
    <n v="194360.27000000002"/>
  </r>
  <r>
    <s v="P58329"/>
    <s v="Kids Shoes #869"/>
    <s v="Kids"/>
    <s v="Shoes"/>
    <s v="XL"/>
    <s v="Black"/>
    <n v="9475.2800000000007"/>
    <n v="18"/>
    <s v="2023-07-04"/>
    <x v="0"/>
    <x v="1"/>
    <x v="1"/>
    <n v="170555.04"/>
    <n v="170555.04"/>
  </r>
  <r>
    <s v="P49455"/>
    <s v="Women Shoes #325"/>
    <s v="Women"/>
    <s v="Shoes"/>
    <s v="XS"/>
    <s v="Yellow"/>
    <n v="1968.76"/>
    <n v="13"/>
    <s v="2024-02-12"/>
    <x v="0"/>
    <x v="1"/>
    <x v="1"/>
    <n v="25593.88"/>
    <n v="25593.88"/>
  </r>
  <r>
    <s v="P93732"/>
    <s v="Women Dresses #535"/>
    <s v="Women"/>
    <s v="Dresses"/>
    <s v="L"/>
    <s v="Pink"/>
    <n v="15948.45"/>
    <n v="9"/>
    <s v="2022-12-30"/>
    <x v="0"/>
    <x v="1"/>
    <x v="1"/>
    <n v="143536.04999999999"/>
    <n v="143536.05000000002"/>
  </r>
  <r>
    <s v="P92955"/>
    <s v="Women Shoes #441"/>
    <s v="Women"/>
    <s v="Shoes"/>
    <s v="XL"/>
    <s v="Yellow"/>
    <n v="9591.48"/>
    <n v="4"/>
    <s v="2022-10-20"/>
    <x v="2"/>
    <x v="0"/>
    <x v="1"/>
    <n v="38365.919999999998"/>
    <n v="38365.919999999998"/>
  </r>
  <r>
    <s v="P78716"/>
    <s v="Women Dresses #282"/>
    <s v="Women"/>
    <s v="Dresses"/>
    <s v="S"/>
    <s v="White"/>
    <n v="5577.6"/>
    <n v="8"/>
    <s v="2023-05-03"/>
    <x v="3"/>
    <x v="0"/>
    <x v="1"/>
    <n v="44620.800000000003"/>
    <n v="44620.800000000003"/>
  </r>
  <r>
    <s v="P32845"/>
    <s v="Kids Shoes #215"/>
    <s v="Kids"/>
    <s v="Shoes"/>
    <s v="XL"/>
    <s v="White"/>
    <n v="9789.85"/>
    <n v="7"/>
    <s v="2023-11-27"/>
    <x v="1"/>
    <x v="1"/>
    <x v="1"/>
    <n v="68528.95"/>
    <n v="68528.95"/>
  </r>
  <r>
    <s v="P60400"/>
    <s v="Women Skirts #926"/>
    <s v="Women"/>
    <s v="Skirts"/>
    <s v="XL"/>
    <s v="White"/>
    <n v="8743.2199999999993"/>
    <n v="11"/>
    <s v="2023-10-26"/>
    <x v="2"/>
    <x v="1"/>
    <x v="1"/>
    <n v="96175.42"/>
    <n v="96175.42"/>
  </r>
  <r>
    <s v="P61431"/>
    <s v="Kids Sweaters #852"/>
    <s v="Kids"/>
    <s v="Sweaters"/>
    <s v="L"/>
    <s v="Red"/>
    <n v="12903.18"/>
    <n v="2"/>
    <s v="2023-01-10"/>
    <x v="3"/>
    <x v="0"/>
    <x v="0"/>
    <n v="20645.419999999998"/>
    <n v="25806.36"/>
  </r>
  <r>
    <s v="P39756"/>
    <s v="Accessories Hats #120"/>
    <s v="Accessories"/>
    <s v="Hats"/>
    <s v="M"/>
    <s v="Red"/>
    <n v="13148.03"/>
    <n v="6"/>
    <s v="2024-02-19"/>
    <x v="4"/>
    <x v="0"/>
    <x v="1"/>
    <n v="78888.179999999993"/>
    <n v="78888.180000000008"/>
  </r>
  <r>
    <s v="P11920"/>
    <s v="Accessories Hats #206"/>
    <s v="Accessories"/>
    <s v="Hats"/>
    <s v="L"/>
    <s v="Blue"/>
    <n v="10316.9"/>
    <n v="9"/>
    <s v="2023-09-13"/>
    <x v="4"/>
    <x v="1"/>
    <x v="0"/>
    <n v="74281.679999999993"/>
    <n v="92852.099999999991"/>
  </r>
  <r>
    <s v="P70729"/>
    <s v="Women Dresses #268"/>
    <s v="Women"/>
    <s v="Dresses"/>
    <s v="XS"/>
    <s v="Yellow"/>
    <n v="15088.57"/>
    <n v="17"/>
    <s v="2023-06-02"/>
    <x v="4"/>
    <x v="0"/>
    <x v="1"/>
    <n v="256505.69"/>
    <n v="256505.69"/>
  </r>
  <r>
    <s v="P68745"/>
    <s v="Women Skirts #798"/>
    <s v="Women"/>
    <s v="Skirts"/>
    <s v="S"/>
    <s v="White"/>
    <n v="6049.87"/>
    <n v="2"/>
    <s v="2023-11-27"/>
    <x v="1"/>
    <x v="0"/>
    <x v="0"/>
    <n v="9679.4599999999991"/>
    <n v="12099.74"/>
  </r>
  <r>
    <s v="P52021"/>
    <s v="Women Tops #677"/>
    <s v="Women"/>
    <s v="Tops"/>
    <s v="M"/>
    <s v="Green"/>
    <n v="4630.57"/>
    <n v="9"/>
    <s v="2023-11-09"/>
    <x v="3"/>
    <x v="0"/>
    <x v="0"/>
    <n v="33340.269999999997"/>
    <n v="41675.129999999997"/>
  </r>
  <r>
    <s v="P39740"/>
    <s v="Men Pants #655"/>
    <s v="Men"/>
    <s v="Pants"/>
    <s v="XS"/>
    <s v="Yellow"/>
    <n v="5560.17"/>
    <n v="7"/>
    <s v="2024-07-31"/>
    <x v="2"/>
    <x v="0"/>
    <x v="1"/>
    <n v="38921.19"/>
    <n v="38921.19"/>
  </r>
  <r>
    <s v="P18031"/>
    <s v="Women Skirts #646"/>
    <s v="Women"/>
    <s v="Skirts"/>
    <s v="L"/>
    <s v="Yellow"/>
    <n v="10888.77"/>
    <n v="10"/>
    <s v="2022-10-31"/>
    <x v="1"/>
    <x v="1"/>
    <x v="0"/>
    <n v="87110.16"/>
    <n v="108887.70000000001"/>
  </r>
  <r>
    <s v="P93043"/>
    <s v="Accessories Scarves #927"/>
    <s v="Accessories"/>
    <s v="Scarves"/>
    <s v="S"/>
    <s v="Black"/>
    <n v="13895.86"/>
    <n v="12"/>
    <s v="2024-03-07"/>
    <x v="4"/>
    <x v="0"/>
    <x v="1"/>
    <n v="166750.32"/>
    <n v="166750.32"/>
  </r>
  <r>
    <s v="P83942"/>
    <s v="Accessories Hats #825"/>
    <s v="Accessories"/>
    <s v="Hats"/>
    <s v="XL"/>
    <s v="Green"/>
    <n v="1769.56"/>
    <n v="8"/>
    <s v="2023-06-05"/>
    <x v="1"/>
    <x v="0"/>
    <x v="1"/>
    <n v="14156.48"/>
    <n v="14156.48"/>
  </r>
  <r>
    <s v="P77786"/>
    <s v="Men Shirts #761"/>
    <s v="Men"/>
    <s v="Shirts"/>
    <s v="S"/>
    <s v="Green"/>
    <n v="7255.03"/>
    <n v="13"/>
    <s v="2023-05-11"/>
    <x v="3"/>
    <x v="1"/>
    <x v="0"/>
    <n v="75451.98"/>
    <n v="94315.39"/>
  </r>
  <r>
    <s v="P58501"/>
    <s v="Accessories Bags #896"/>
    <s v="Accessories"/>
    <s v="Bags"/>
    <s v="M"/>
    <s v="Pink"/>
    <n v="10084.5"/>
    <n v="11"/>
    <s v="2023-03-06"/>
    <x v="3"/>
    <x v="1"/>
    <x v="0"/>
    <n v="88743.6"/>
    <n v="110929.5"/>
  </r>
  <r>
    <s v="P78665"/>
    <s v="Kids Shorts #382"/>
    <s v="Kids"/>
    <s v="Shorts"/>
    <s v="XS"/>
    <s v="Black"/>
    <n v="11801.77"/>
    <n v="11"/>
    <s v="2023-07-28"/>
    <x v="3"/>
    <x v="0"/>
    <x v="1"/>
    <n v="129819.47"/>
    <n v="129819.47"/>
  </r>
  <r>
    <s v="P76610"/>
    <s v="Accessories Bags #827"/>
    <s v="Accessories"/>
    <s v="Bags"/>
    <s v="XS"/>
    <s v="Red"/>
    <n v="10028.89"/>
    <n v="12"/>
    <s v="2023-05-05"/>
    <x v="4"/>
    <x v="1"/>
    <x v="0"/>
    <n v="96277.51"/>
    <n v="120346.68"/>
  </r>
  <r>
    <s v="P76817"/>
    <s v="Accessories Bags #272"/>
    <s v="Accessories"/>
    <s v="Bags"/>
    <s v="XL"/>
    <s v="Yellow"/>
    <n v="16189.15"/>
    <n v="2"/>
    <s v="2023-10-15"/>
    <x v="2"/>
    <x v="0"/>
    <x v="0"/>
    <n v="25902.639999999999"/>
    <n v="32378.3"/>
  </r>
  <r>
    <s v="P18731"/>
    <s v="Men Pants #996"/>
    <s v="Men"/>
    <s v="Pants"/>
    <s v="L"/>
    <s v="Blue"/>
    <n v="13091.59"/>
    <n v="18"/>
    <s v="2024-06-21"/>
    <x v="4"/>
    <x v="0"/>
    <x v="1"/>
    <n v="235648.62"/>
    <n v="235648.62"/>
  </r>
  <r>
    <s v="P49983"/>
    <s v="Men Jackets #794"/>
    <s v="Men"/>
    <s v="Jackets"/>
    <s v="M"/>
    <s v="Black"/>
    <n v="8953.2099999999991"/>
    <n v="16"/>
    <s v="2023-04-12"/>
    <x v="1"/>
    <x v="0"/>
    <x v="0"/>
    <n v="114601.42"/>
    <n v="143251.35999999999"/>
  </r>
  <r>
    <s v="P44809"/>
    <s v="Women Skirts #190"/>
    <s v="Women"/>
    <s v="Skirts"/>
    <s v="XS"/>
    <s v="Red"/>
    <n v="10598.27"/>
    <n v="11"/>
    <s v="2022-11-25"/>
    <x v="1"/>
    <x v="1"/>
    <x v="0"/>
    <n v="93264.61"/>
    <n v="116580.97"/>
  </r>
  <r>
    <s v="P29105"/>
    <s v="Men Shoes #907"/>
    <s v="Men"/>
    <s v="Shoes"/>
    <s v="XL"/>
    <s v="Pink"/>
    <n v="6199.27"/>
    <n v="7"/>
    <s v="2024-03-29"/>
    <x v="0"/>
    <x v="1"/>
    <x v="1"/>
    <n v="43394.89"/>
    <n v="43394.89"/>
  </r>
  <r>
    <s v="P18408"/>
    <s v="Accessories Scarves #788"/>
    <s v="Accessories"/>
    <s v="Scarves"/>
    <s v="S"/>
    <s v="Pink"/>
    <n v="1332.15"/>
    <n v="4"/>
    <s v="2023-01-14"/>
    <x v="0"/>
    <x v="1"/>
    <x v="1"/>
    <n v="5328.6"/>
    <n v="5328.6"/>
  </r>
  <r>
    <s v="P50186"/>
    <s v="Kids Sweaters #534"/>
    <s v="Kids"/>
    <s v="Sweaters"/>
    <s v="XL"/>
    <s v="Pink"/>
    <n v="7717.34"/>
    <n v="7"/>
    <s v="2024-04-24"/>
    <x v="4"/>
    <x v="1"/>
    <x v="1"/>
    <n v="54021.38"/>
    <n v="54021.380000000005"/>
  </r>
  <r>
    <s v="P63126"/>
    <s v="Women Tops #221"/>
    <s v="Women"/>
    <s v="Tops"/>
    <s v="XL"/>
    <s v="Pink"/>
    <n v="1417.64"/>
    <n v="3"/>
    <s v="2024-03-04"/>
    <x v="0"/>
    <x v="0"/>
    <x v="1"/>
    <n v="4252.92"/>
    <n v="4252.92"/>
  </r>
  <r>
    <s v="P98908"/>
    <s v="Kids Shoes #238"/>
    <s v="Kids"/>
    <s v="Shoes"/>
    <s v="XS"/>
    <s v="Yellow"/>
    <n v="10003.16"/>
    <n v="5"/>
    <s v="2023-08-30"/>
    <x v="2"/>
    <x v="1"/>
    <x v="1"/>
    <n v="50015.8"/>
    <n v="50015.8"/>
  </r>
  <r>
    <s v="P11061"/>
    <s v="Kids T-Shirts #379"/>
    <s v="Kids"/>
    <s v="T-Shirts"/>
    <s v="L"/>
    <s v="Blue"/>
    <n v="2017.73"/>
    <n v="7"/>
    <s v="2023-03-23"/>
    <x v="0"/>
    <x v="0"/>
    <x v="0"/>
    <n v="11299.62"/>
    <n v="14124.11"/>
  </r>
  <r>
    <s v="P24885"/>
    <s v="Women Tops #684"/>
    <s v="Women"/>
    <s v="Tops"/>
    <s v="L"/>
    <s v="Pink"/>
    <n v="2095.75"/>
    <n v="20"/>
    <s v="2023-07-24"/>
    <x v="1"/>
    <x v="1"/>
    <x v="1"/>
    <n v="41915"/>
    <n v="41915"/>
  </r>
  <r>
    <s v="P76969"/>
    <s v="Kids Shoes #509"/>
    <s v="Kids"/>
    <s v="Shoes"/>
    <s v="XS"/>
    <s v="White"/>
    <n v="15961.73"/>
    <n v="13"/>
    <s v="2023-11-26"/>
    <x v="3"/>
    <x v="0"/>
    <x v="0"/>
    <n v="166001.66"/>
    <n v="207502.49"/>
  </r>
  <r>
    <s v="P66492"/>
    <s v="Men Jackets #397"/>
    <s v="Men"/>
    <s v="Jackets"/>
    <s v="M"/>
    <s v="Green"/>
    <n v="3232.85"/>
    <n v="13"/>
    <s v="2024-09-18"/>
    <x v="4"/>
    <x v="1"/>
    <x v="0"/>
    <n v="33621.64"/>
    <n v="42027.049999999996"/>
  </r>
  <r>
    <s v="P49064"/>
    <s v="Kids Shoes #805"/>
    <s v="Kids"/>
    <s v="Shoes"/>
    <s v="M"/>
    <s v="Green"/>
    <n v="4501.92"/>
    <n v="14"/>
    <s v="2023-07-12"/>
    <x v="1"/>
    <x v="1"/>
    <x v="1"/>
    <n v="63026.879999999997"/>
    <n v="63026.880000000005"/>
  </r>
  <r>
    <s v="P78393"/>
    <s v="Accessories Belts #534"/>
    <s v="Accessories"/>
    <s v="Belts"/>
    <s v="XS"/>
    <s v="Yellow"/>
    <n v="8475.9599999999991"/>
    <n v="3"/>
    <s v="2024-01-07"/>
    <x v="2"/>
    <x v="1"/>
    <x v="0"/>
    <n v="20342.47"/>
    <n v="25427.879999999997"/>
  </r>
  <r>
    <s v="P24905"/>
    <s v="Men Shoes #471"/>
    <s v="Men"/>
    <s v="Shoes"/>
    <s v="S"/>
    <s v="Black"/>
    <n v="4339.24"/>
    <n v="9"/>
    <s v="2024-05-28"/>
    <x v="1"/>
    <x v="1"/>
    <x v="0"/>
    <n v="31242.86"/>
    <n v="39053.159999999996"/>
  </r>
  <r>
    <s v="P79936"/>
    <s v="Women Tops #436"/>
    <s v="Women"/>
    <s v="Tops"/>
    <s v="S"/>
    <s v="White"/>
    <n v="9806.4500000000007"/>
    <n v="9"/>
    <s v="2022-10-27"/>
    <x v="1"/>
    <x v="0"/>
    <x v="0"/>
    <n v="70606.44"/>
    <n v="88258.05"/>
  </r>
  <r>
    <s v="P51723"/>
    <s v="Kids Shorts #357"/>
    <s v="Kids"/>
    <s v="Shorts"/>
    <s v="L"/>
    <s v="White"/>
    <n v="15366.62"/>
    <n v="2"/>
    <s v="2023-01-12"/>
    <x v="3"/>
    <x v="0"/>
    <x v="1"/>
    <n v="30733.24"/>
    <n v="30733.24"/>
  </r>
  <r>
    <s v="P73303"/>
    <s v="Kids Sweaters #933"/>
    <s v="Kids"/>
    <s v="Sweaters"/>
    <s v="M"/>
    <s v="Pink"/>
    <n v="1881.61"/>
    <n v="7"/>
    <s v="2023-02-28"/>
    <x v="0"/>
    <x v="0"/>
    <x v="1"/>
    <n v="13171.27"/>
    <n v="13171.269999999999"/>
  </r>
  <r>
    <s v="P82097"/>
    <s v="Accessories Hats #947"/>
    <s v="Accessories"/>
    <s v="Hats"/>
    <s v="M"/>
    <s v="Pink"/>
    <n v="16507.87"/>
    <n v="4"/>
    <s v="2024-01-15"/>
    <x v="0"/>
    <x v="1"/>
    <x v="1"/>
    <n v="66031.48"/>
    <n v="66031.48"/>
  </r>
  <r>
    <s v="P63333"/>
    <s v="Kids Shorts #122"/>
    <s v="Kids"/>
    <s v="Shorts"/>
    <s v="S"/>
    <s v="Blue"/>
    <n v="12464.94"/>
    <n v="2"/>
    <s v="2023-03-07"/>
    <x v="4"/>
    <x v="0"/>
    <x v="1"/>
    <n v="24929.88"/>
    <n v="24929.88"/>
  </r>
  <r>
    <s v="P17286"/>
    <s v="Men Shoes #707"/>
    <s v="Men"/>
    <s v="Shoes"/>
    <s v="XS"/>
    <s v="Yellow"/>
    <n v="10169.16"/>
    <n v="6"/>
    <s v="2023-12-25"/>
    <x v="0"/>
    <x v="1"/>
    <x v="1"/>
    <n v="61014.96"/>
    <n v="61014.96"/>
  </r>
  <r>
    <s v="P30983"/>
    <s v="Kids T-Shirts #435"/>
    <s v="Kids"/>
    <s v="T-Shirts"/>
    <s v="XS"/>
    <s v="Red"/>
    <n v="9520.93"/>
    <n v="13"/>
    <s v="2023-06-06"/>
    <x v="2"/>
    <x v="0"/>
    <x v="0"/>
    <n v="99017.34"/>
    <n v="123772.09"/>
  </r>
  <r>
    <s v="P16418"/>
    <s v="Accessories Scarves #464"/>
    <s v="Accessories"/>
    <s v="Scarves"/>
    <s v="XL"/>
    <s v="Green"/>
    <n v="9830.52"/>
    <n v="20"/>
    <s v="2023-07-01"/>
    <x v="3"/>
    <x v="0"/>
    <x v="1"/>
    <n v="196610.4"/>
    <n v="196610.40000000002"/>
  </r>
  <r>
    <s v="P88370"/>
    <s v="Kids Shorts #275"/>
    <s v="Kids"/>
    <s v="Shorts"/>
    <s v="M"/>
    <s v="Red"/>
    <n v="6566.96"/>
    <n v="15"/>
    <s v="2024-07-09"/>
    <x v="1"/>
    <x v="0"/>
    <x v="1"/>
    <n v="98504.4"/>
    <n v="98504.4"/>
  </r>
  <r>
    <s v="P98028"/>
    <s v="Men Jackets #796"/>
    <s v="Men"/>
    <s v="Jackets"/>
    <s v="M"/>
    <s v="Red"/>
    <n v="4446.3100000000004"/>
    <n v="17"/>
    <s v="2023-03-11"/>
    <x v="0"/>
    <x v="1"/>
    <x v="1"/>
    <n v="75587.27"/>
    <n v="75587.27"/>
  </r>
  <r>
    <s v="P81249"/>
    <s v="Kids T-Shirts #274"/>
    <s v="Kids"/>
    <s v="T-Shirts"/>
    <s v="XS"/>
    <s v="Pink"/>
    <n v="11305.43"/>
    <n v="14"/>
    <s v="2024-06-29"/>
    <x v="4"/>
    <x v="0"/>
    <x v="1"/>
    <n v="158276.01999999999"/>
    <n v="158276.02000000002"/>
  </r>
  <r>
    <s v="P81807"/>
    <s v="Kids T-Shirts #870"/>
    <s v="Kids"/>
    <s v="T-Shirts"/>
    <s v="L"/>
    <s v="Pink"/>
    <n v="10096.120000000001"/>
    <n v="17"/>
    <s v="2024-08-04"/>
    <x v="0"/>
    <x v="1"/>
    <x v="0"/>
    <n v="137306.9"/>
    <n v="171634.04"/>
  </r>
  <r>
    <s v="P33244"/>
    <s v="Women Skirts #452"/>
    <s v="Women"/>
    <s v="Skirts"/>
    <s v="L"/>
    <s v="Yellow"/>
    <n v="10627.32"/>
    <n v="7"/>
    <s v="2023-12-26"/>
    <x v="0"/>
    <x v="0"/>
    <x v="1"/>
    <n v="74391.240000000005"/>
    <n v="74391.239999999991"/>
  </r>
  <r>
    <s v="P65633"/>
    <s v="Accessories Bags #218"/>
    <s v="Accessories"/>
    <s v="Bags"/>
    <s v="XL"/>
    <s v="Pink"/>
    <n v="3915.94"/>
    <n v="14"/>
    <s v="2023-04-13"/>
    <x v="0"/>
    <x v="0"/>
    <x v="0"/>
    <n v="43858.86"/>
    <n v="54823.16"/>
  </r>
  <r>
    <s v="P19991"/>
    <s v="Women Tops #148"/>
    <s v="Women"/>
    <s v="Tops"/>
    <s v="M"/>
    <s v="Red"/>
    <n v="14449.47"/>
    <n v="11"/>
    <s v="2023-03-14"/>
    <x v="2"/>
    <x v="0"/>
    <x v="0"/>
    <n v="127155.17"/>
    <n v="158944.16999999998"/>
  </r>
  <r>
    <s v="P25861"/>
    <s v="Kids Shoes #217"/>
    <s v="Kids"/>
    <s v="Shoes"/>
    <s v="XL"/>
    <s v="Black"/>
    <n v="3171.43"/>
    <n v="13"/>
    <s v="2023-03-08"/>
    <x v="1"/>
    <x v="0"/>
    <x v="0"/>
    <n v="32982.54"/>
    <n v="41228.589999999997"/>
  </r>
  <r>
    <s v="P80906"/>
    <s v="Accessories Scarves #148"/>
    <s v="Accessories"/>
    <s v="Scarves"/>
    <s v="XL"/>
    <s v="Red"/>
    <n v="16448.939999999999"/>
    <n v="4"/>
    <s v="2024-05-29"/>
    <x v="0"/>
    <x v="0"/>
    <x v="1"/>
    <n v="65795.759999999995"/>
    <n v="65795.759999999995"/>
  </r>
  <r>
    <s v="P43241"/>
    <s v="Accessories Belts #720"/>
    <s v="Accessories"/>
    <s v="Belts"/>
    <s v="XS"/>
    <s v="Pink"/>
    <n v="3225.38"/>
    <n v="9"/>
    <s v="2024-10-08"/>
    <x v="4"/>
    <x v="1"/>
    <x v="1"/>
    <n v="29028.42"/>
    <n v="29028.420000000002"/>
  </r>
  <r>
    <s v="P37658"/>
    <s v="Kids Shoes #960"/>
    <s v="Kids"/>
    <s v="Shoes"/>
    <s v="XL"/>
    <s v="Pink"/>
    <n v="14609.66"/>
    <n v="19"/>
    <s v="2023-05-06"/>
    <x v="3"/>
    <x v="0"/>
    <x v="0"/>
    <n v="222066.5"/>
    <n v="277583.53999999998"/>
  </r>
  <r>
    <s v="P57064"/>
    <s v="Women Shoes #508"/>
    <s v="Women"/>
    <s v="Shoes"/>
    <s v="XL"/>
    <s v="Yellow"/>
    <n v="7230.96"/>
    <n v="2"/>
    <s v="2023-01-02"/>
    <x v="3"/>
    <x v="1"/>
    <x v="0"/>
    <n v="11569.37"/>
    <n v="14461.92"/>
  </r>
  <r>
    <s v="P25696"/>
    <s v="Women Shoes #205"/>
    <s v="Women"/>
    <s v="Shoes"/>
    <s v="XL"/>
    <s v="White"/>
    <n v="10277.06"/>
    <n v="6"/>
    <s v="2023-01-05"/>
    <x v="2"/>
    <x v="1"/>
    <x v="0"/>
    <n v="49330.22"/>
    <n v="61662.36"/>
  </r>
  <r>
    <s v="P75460"/>
    <s v="Kids T-Shirts #851"/>
    <s v="Kids"/>
    <s v="T-Shirts"/>
    <s v="S"/>
    <s v="White"/>
    <n v="1777.86"/>
    <n v="14"/>
    <s v="2022-12-31"/>
    <x v="2"/>
    <x v="1"/>
    <x v="1"/>
    <n v="24890.04"/>
    <n v="24890.039999999997"/>
  </r>
  <r>
    <s v="P96477"/>
    <s v="Men Shoes #377"/>
    <s v="Men"/>
    <s v="Shoes"/>
    <s v="M"/>
    <s v="White"/>
    <n v="3877.76"/>
    <n v="6"/>
    <s v="2023-04-11"/>
    <x v="2"/>
    <x v="1"/>
    <x v="0"/>
    <n v="18613.580000000002"/>
    <n v="23266.560000000001"/>
  </r>
  <r>
    <s v="P56339"/>
    <s v="Men Pants #250"/>
    <s v="Men"/>
    <s v="Pants"/>
    <s v="XS"/>
    <s v="White"/>
    <n v="1220.93"/>
    <n v="10"/>
    <s v="2024-09-29"/>
    <x v="4"/>
    <x v="1"/>
    <x v="1"/>
    <n v="12209.3"/>
    <n v="12209.300000000001"/>
  </r>
  <r>
    <s v="P83971"/>
    <s v="Kids Shoes #154"/>
    <s v="Kids"/>
    <s v="Shoes"/>
    <s v="XS"/>
    <s v="Red"/>
    <n v="10288.68"/>
    <n v="18"/>
    <s v="2022-12-27"/>
    <x v="4"/>
    <x v="0"/>
    <x v="0"/>
    <n v="148156.66"/>
    <n v="185196.24"/>
  </r>
  <r>
    <s v="P23259"/>
    <s v="Accessories Belts #169"/>
    <s v="Accessories"/>
    <s v="Belts"/>
    <s v="L"/>
    <s v="Yellow"/>
    <n v="10144.26"/>
    <n v="6"/>
    <s v="2023-04-24"/>
    <x v="1"/>
    <x v="1"/>
    <x v="0"/>
    <n v="48692.78"/>
    <n v="60865.56"/>
  </r>
  <r>
    <s v="P50708"/>
    <s v="Men Pants #978"/>
    <s v="Men"/>
    <s v="Pants"/>
    <s v="L"/>
    <s v="Red"/>
    <n v="4519.3500000000004"/>
    <n v="2"/>
    <s v="2023-11-25"/>
    <x v="3"/>
    <x v="1"/>
    <x v="0"/>
    <n v="7230.96"/>
    <n v="9038.7000000000007"/>
  </r>
  <r>
    <s v="P84704"/>
    <s v="Accessories Hats #621"/>
    <s v="Accessories"/>
    <s v="Hats"/>
    <s v="M"/>
    <s v="White"/>
    <n v="3482.68"/>
    <n v="17"/>
    <s v="2023-02-08"/>
    <x v="3"/>
    <x v="0"/>
    <x v="0"/>
    <n v="47364.78"/>
    <n v="59205.56"/>
  </r>
  <r>
    <s v="P16896"/>
    <s v="Men Shirts #944"/>
    <s v="Men"/>
    <s v="Shirts"/>
    <s v="XL"/>
    <s v="Red"/>
    <n v="16031.45"/>
    <n v="6"/>
    <s v="2024-08-14"/>
    <x v="0"/>
    <x v="0"/>
    <x v="0"/>
    <n v="76950.960000000006"/>
    <n v="96188.700000000012"/>
  </r>
  <r>
    <s v="P24895"/>
    <s v="Kids Shoes #436"/>
    <s v="Kids"/>
    <s v="Shoes"/>
    <s v="M"/>
    <s v="White"/>
    <n v="8390.4699999999993"/>
    <n v="16"/>
    <s v="2023-01-11"/>
    <x v="4"/>
    <x v="1"/>
    <x v="1"/>
    <n v="134247.51999999999"/>
    <n v="134247.51999999999"/>
  </r>
  <r>
    <s v="P19067"/>
    <s v="Women Skirts #946"/>
    <s v="Women"/>
    <s v="Skirts"/>
    <s v="L"/>
    <s v="Red"/>
    <n v="3731.68"/>
    <n v="3"/>
    <s v="2024-06-23"/>
    <x v="1"/>
    <x v="0"/>
    <x v="1"/>
    <n v="11195.04"/>
    <n v="11195.039999999999"/>
  </r>
  <r>
    <s v="P94493"/>
    <s v="Women Shoes #960"/>
    <s v="Women"/>
    <s v="Shoes"/>
    <s v="S"/>
    <s v="Blue"/>
    <n v="8782.23"/>
    <n v="5"/>
    <s v="2023-10-20"/>
    <x v="4"/>
    <x v="0"/>
    <x v="1"/>
    <n v="43911.15"/>
    <n v="43911.149999999994"/>
  </r>
  <r>
    <s v="P14059"/>
    <s v="Women Dresses #968"/>
    <s v="Women"/>
    <s v="Dresses"/>
    <s v="XL"/>
    <s v="Red"/>
    <n v="3147.36"/>
    <n v="16"/>
    <s v="2024-10-05"/>
    <x v="2"/>
    <x v="1"/>
    <x v="1"/>
    <n v="50357.760000000002"/>
    <n v="50357.760000000002"/>
  </r>
  <r>
    <s v="P75072"/>
    <s v="Women Tops #605"/>
    <s v="Women"/>
    <s v="Tops"/>
    <s v="XL"/>
    <s v="Black"/>
    <n v="11800.94"/>
    <n v="5"/>
    <s v="2023-04-13"/>
    <x v="4"/>
    <x v="1"/>
    <x v="1"/>
    <n v="59004.7"/>
    <n v="59004.700000000004"/>
  </r>
  <r>
    <s v="P20979"/>
    <s v="Kids Sweaters #113"/>
    <s v="Kids"/>
    <s v="Sweaters"/>
    <s v="XL"/>
    <s v="Pink"/>
    <n v="15608.98"/>
    <n v="10"/>
    <s v="2023-08-13"/>
    <x v="2"/>
    <x v="1"/>
    <x v="1"/>
    <n v="156089.79999999999"/>
    <n v="156089.79999999999"/>
  </r>
  <r>
    <s v="P11658"/>
    <s v="Kids Shorts #104"/>
    <s v="Kids"/>
    <s v="Shorts"/>
    <s v="L"/>
    <s v="White"/>
    <n v="11437.4"/>
    <n v="8"/>
    <s v="2024-09-05"/>
    <x v="2"/>
    <x v="0"/>
    <x v="0"/>
    <n v="73199.360000000001"/>
    <n v="91499.199999999997"/>
  </r>
  <r>
    <s v="P86448"/>
    <s v="Accessories Bags #695"/>
    <s v="Accessories"/>
    <s v="Bags"/>
    <s v="XS"/>
    <s v="Black"/>
    <n v="12654.18"/>
    <n v="5"/>
    <s v="2024-05-25"/>
    <x v="1"/>
    <x v="0"/>
    <x v="0"/>
    <n v="50616.72"/>
    <n v="63270.9"/>
  </r>
  <r>
    <s v="P44423"/>
    <s v="Accessories Scarves #257"/>
    <s v="Accessories"/>
    <s v="Scarves"/>
    <s v="M"/>
    <s v="Blue"/>
    <n v="2909.98"/>
    <n v="9"/>
    <s v="2022-12-14"/>
    <x v="2"/>
    <x v="1"/>
    <x v="1"/>
    <n v="26189.82"/>
    <n v="26189.82"/>
  </r>
  <r>
    <s v="P94736"/>
    <s v="Accessories Bags #469"/>
    <s v="Accessories"/>
    <s v="Bags"/>
    <s v="L"/>
    <s v="Yellow"/>
    <n v="2895.87"/>
    <n v="20"/>
    <s v="2023-06-23"/>
    <x v="3"/>
    <x v="0"/>
    <x v="1"/>
    <n v="57917.4"/>
    <n v="57917.399999999994"/>
  </r>
  <r>
    <s v="P66117"/>
    <s v="Women Skirts #227"/>
    <s v="Women"/>
    <s v="Skirts"/>
    <s v="XL"/>
    <s v="Black"/>
    <n v="7560.47"/>
    <n v="15"/>
    <s v="2023-02-02"/>
    <x v="0"/>
    <x v="1"/>
    <x v="0"/>
    <n v="90725.64"/>
    <n v="113407.05"/>
  </r>
  <r>
    <s v="P24326"/>
    <s v="Men Shoes #733"/>
    <s v="Men"/>
    <s v="Shoes"/>
    <s v="L"/>
    <s v="Black"/>
    <n v="14627.92"/>
    <n v="11"/>
    <s v="2024-07-05"/>
    <x v="2"/>
    <x v="1"/>
    <x v="0"/>
    <n v="128725.53"/>
    <n v="160907.12"/>
  </r>
  <r>
    <s v="P75510"/>
    <s v="Women Dresses #193"/>
    <s v="Women"/>
    <s v="Dresses"/>
    <s v="XL"/>
    <s v="Black"/>
    <n v="16153.46"/>
    <n v="11"/>
    <s v="2023-08-03"/>
    <x v="2"/>
    <x v="1"/>
    <x v="0"/>
    <n v="142150.78"/>
    <n v="177688.06"/>
  </r>
  <r>
    <s v="P82835"/>
    <s v="Women Shoes #389"/>
    <s v="Women"/>
    <s v="Shoes"/>
    <s v="M"/>
    <s v="Green"/>
    <n v="2815.36"/>
    <n v="14"/>
    <s v="2022-12-20"/>
    <x v="0"/>
    <x v="1"/>
    <x v="0"/>
    <n v="31531.7"/>
    <n v="39415.040000000001"/>
  </r>
  <r>
    <s v="P88253"/>
    <s v="Women Shoes #250"/>
    <s v="Women"/>
    <s v="Shoes"/>
    <s v="XS"/>
    <s v="Pink"/>
    <n v="5487.96"/>
    <n v="7"/>
    <s v="2022-11-05"/>
    <x v="3"/>
    <x v="1"/>
    <x v="0"/>
    <n v="30732.41"/>
    <n v="38415.72"/>
  </r>
  <r>
    <s v="P28156"/>
    <s v="Accessories Belts #576"/>
    <s v="Accessories"/>
    <s v="Belts"/>
    <s v="M"/>
    <s v="Yellow"/>
    <n v="13748.95"/>
    <n v="9"/>
    <s v="2024-04-27"/>
    <x v="1"/>
    <x v="1"/>
    <x v="0"/>
    <n v="98992.44"/>
    <n v="123740.55"/>
  </r>
  <r>
    <s v="P35065"/>
    <s v="Men Shirts #775"/>
    <s v="Men"/>
    <s v="Shirts"/>
    <s v="XL"/>
    <s v="Black"/>
    <n v="4938.5"/>
    <n v="1"/>
    <s v="2023-10-25"/>
    <x v="3"/>
    <x v="0"/>
    <x v="1"/>
    <n v="4938.5"/>
    <n v="4938.5"/>
  </r>
  <r>
    <s v="P37003"/>
    <s v="Men Jackets #443"/>
    <s v="Men"/>
    <s v="Jackets"/>
    <s v="L"/>
    <s v="Pink"/>
    <n v="3535.8"/>
    <n v="1"/>
    <s v="2024-03-11"/>
    <x v="3"/>
    <x v="0"/>
    <x v="0"/>
    <n v="2828.64"/>
    <n v="3535.8"/>
  </r>
  <r>
    <s v="P58009"/>
    <s v="Accessories Scarves #198"/>
    <s v="Accessories"/>
    <s v="Scarves"/>
    <s v="L"/>
    <s v="Blue"/>
    <n v="6025.8"/>
    <n v="2"/>
    <s v="2024-05-01"/>
    <x v="0"/>
    <x v="1"/>
    <x v="0"/>
    <n v="9641.2800000000007"/>
    <n v="12051.6"/>
  </r>
  <r>
    <s v="P78567"/>
    <s v="Kids Shorts #406"/>
    <s v="Kids"/>
    <s v="Shorts"/>
    <s v="S"/>
    <s v="Pink"/>
    <n v="6687.31"/>
    <n v="14"/>
    <s v="2024-05-08"/>
    <x v="2"/>
    <x v="1"/>
    <x v="0"/>
    <n v="74897.539999999994"/>
    <n v="93622.340000000011"/>
  </r>
  <r>
    <s v="P59945"/>
    <s v="Accessories Belts #425"/>
    <s v="Accessories"/>
    <s v="Belts"/>
    <s v="M"/>
    <s v="Green"/>
    <n v="1640.91"/>
    <n v="20"/>
    <s v="2023-12-08"/>
    <x v="2"/>
    <x v="1"/>
    <x v="1"/>
    <n v="32818.199999999997"/>
    <n v="32818.200000000004"/>
  </r>
  <r>
    <s v="P73620"/>
    <s v="Kids Shorts #162"/>
    <s v="Kids"/>
    <s v="Shorts"/>
    <s v="S"/>
    <s v="Blue"/>
    <n v="2666.79"/>
    <n v="8"/>
    <s v="2024-02-01"/>
    <x v="4"/>
    <x v="1"/>
    <x v="1"/>
    <n v="21334.32"/>
    <n v="21334.32"/>
  </r>
  <r>
    <s v="P52440"/>
    <s v="Men Shirts #817"/>
    <s v="Men"/>
    <s v="Shirts"/>
    <s v="XS"/>
    <s v="White"/>
    <n v="11225.75"/>
    <n v="5"/>
    <s v="2024-01-27"/>
    <x v="3"/>
    <x v="0"/>
    <x v="0"/>
    <n v="44903"/>
    <n v="56128.75"/>
  </r>
  <r>
    <s v="P33211"/>
    <s v="Kids Sweaters #818"/>
    <s v="Kids"/>
    <s v="Sweaters"/>
    <s v="L"/>
    <s v="Pink"/>
    <n v="2641.89"/>
    <n v="12"/>
    <s v="2024-08-14"/>
    <x v="3"/>
    <x v="0"/>
    <x v="1"/>
    <n v="31702.68"/>
    <n v="31702.68"/>
  </r>
  <r>
    <s v="P92492"/>
    <s v="Kids Shorts #662"/>
    <s v="Kids"/>
    <s v="Shorts"/>
    <s v="L"/>
    <s v="White"/>
    <n v="15509.38"/>
    <n v="6"/>
    <s v="2023-11-13"/>
    <x v="1"/>
    <x v="1"/>
    <x v="1"/>
    <n v="93056.28"/>
    <n v="93056.28"/>
  </r>
  <r>
    <s v="P94355"/>
    <s v="Men Shoes #944"/>
    <s v="Men"/>
    <s v="Shoes"/>
    <s v="S"/>
    <s v="Green"/>
    <n v="1855.05"/>
    <n v="17"/>
    <s v="2024-05-01"/>
    <x v="2"/>
    <x v="1"/>
    <x v="1"/>
    <n v="31535.85"/>
    <n v="31535.85"/>
  </r>
  <r>
    <s v="P11947"/>
    <s v="Kids Shorts #882"/>
    <s v="Kids"/>
    <s v="Shorts"/>
    <s v="S"/>
    <s v="Red"/>
    <n v="11996.82"/>
    <n v="12"/>
    <s v="2023-12-06"/>
    <x v="0"/>
    <x v="0"/>
    <x v="0"/>
    <n v="115169.14"/>
    <n v="143961.84"/>
  </r>
  <r>
    <s v="P29891"/>
    <s v="Men Jackets #489"/>
    <s v="Men"/>
    <s v="Jackets"/>
    <s v="L"/>
    <s v="Red"/>
    <n v="14427.06"/>
    <n v="11"/>
    <s v="2024-05-13"/>
    <x v="0"/>
    <x v="1"/>
    <x v="0"/>
    <n v="126958.46"/>
    <n v="158697.66"/>
  </r>
  <r>
    <s v="P67000"/>
    <s v="Men Jackets #457"/>
    <s v="Men"/>
    <s v="Jackets"/>
    <s v="XS"/>
    <s v="Pink"/>
    <n v="2695.84"/>
    <n v="17"/>
    <s v="2024-06-03"/>
    <x v="2"/>
    <x v="1"/>
    <x v="1"/>
    <n v="45829.279999999999"/>
    <n v="45829.279999999999"/>
  </r>
  <r>
    <s v="P36445"/>
    <s v="Women Shoes #846"/>
    <s v="Women"/>
    <s v="Shoes"/>
    <s v="S"/>
    <s v="Red"/>
    <n v="16413.25"/>
    <n v="7"/>
    <s v="2023-02-27"/>
    <x v="0"/>
    <x v="0"/>
    <x v="1"/>
    <n v="114892.75"/>
    <n v="114892.75"/>
  </r>
  <r>
    <s v="P12512"/>
    <s v="Men Shoes #747"/>
    <s v="Men"/>
    <s v="Shoes"/>
    <s v="XL"/>
    <s v="Blue"/>
    <n v="1778.69"/>
    <n v="6"/>
    <s v="2023-03-22"/>
    <x v="1"/>
    <x v="1"/>
    <x v="1"/>
    <n v="10672.14"/>
    <n v="10672.14"/>
  </r>
  <r>
    <s v="P79531"/>
    <s v="Men Jackets #112"/>
    <s v="Men"/>
    <s v="Jackets"/>
    <s v="XS"/>
    <s v="Black"/>
    <n v="877.31"/>
    <n v="8"/>
    <s v="2023-06-11"/>
    <x v="1"/>
    <x v="0"/>
    <x v="0"/>
    <n v="5614.95"/>
    <n v="7018.48"/>
  </r>
  <r>
    <s v="P12857"/>
    <s v="Accessories Belts #522"/>
    <s v="Accessories"/>
    <s v="Belts"/>
    <s v="L"/>
    <s v="Green"/>
    <n v="15286.11"/>
    <n v="8"/>
    <s v="2023-10-30"/>
    <x v="3"/>
    <x v="1"/>
    <x v="1"/>
    <n v="122288.88"/>
    <n v="122288.88"/>
  </r>
  <r>
    <s v="P63603"/>
    <s v="Accessories Scarves #569"/>
    <s v="Accessories"/>
    <s v="Scarves"/>
    <s v="S"/>
    <s v="White"/>
    <n v="14663.61"/>
    <n v="16"/>
    <s v="2023-08-05"/>
    <x v="2"/>
    <x v="1"/>
    <x v="0"/>
    <n v="187694.54"/>
    <n v="234617.76"/>
  </r>
  <r>
    <s v="P38841"/>
    <s v="Women Tops #979"/>
    <s v="Women"/>
    <s v="Tops"/>
    <s v="S"/>
    <s v="Pink"/>
    <n v="14830.44"/>
    <n v="18"/>
    <s v="2023-02-20"/>
    <x v="0"/>
    <x v="1"/>
    <x v="0"/>
    <n v="213558.17"/>
    <n v="266947.92"/>
  </r>
  <r>
    <s v="P63574"/>
    <s v="Women Tops #194"/>
    <s v="Women"/>
    <s v="Tops"/>
    <s v="L"/>
    <s v="Green"/>
    <n v="1331.32"/>
    <n v="2"/>
    <s v="2023-02-01"/>
    <x v="4"/>
    <x v="0"/>
    <x v="1"/>
    <n v="2662.64"/>
    <n v="2662.64"/>
  </r>
  <r>
    <s v="P46779"/>
    <s v="Men Pants #159"/>
    <s v="Men"/>
    <s v="Pants"/>
    <s v="L"/>
    <s v="White"/>
    <n v="7958.04"/>
    <n v="18"/>
    <s v="2024-08-06"/>
    <x v="4"/>
    <x v="0"/>
    <x v="1"/>
    <n v="143244.72"/>
    <n v="143244.72"/>
  </r>
  <r>
    <s v="P70138"/>
    <s v="Men Jackets #690"/>
    <s v="Men"/>
    <s v="Jackets"/>
    <s v="XL"/>
    <s v="Yellow"/>
    <n v="9935.1"/>
    <n v="17"/>
    <s v="2022-10-20"/>
    <x v="0"/>
    <x v="0"/>
    <x v="1"/>
    <n v="168896.7"/>
    <n v="168896.7"/>
  </r>
  <r>
    <s v="P85109"/>
    <s v="Men Pants #799"/>
    <s v="Men"/>
    <s v="Pants"/>
    <s v="S"/>
    <s v="Black"/>
    <n v="2157.17"/>
    <n v="14"/>
    <s v="2023-05-12"/>
    <x v="2"/>
    <x v="0"/>
    <x v="1"/>
    <n v="30200.38"/>
    <n v="30200.38"/>
  </r>
  <r>
    <s v="P80114"/>
    <s v="Kids Shoes #813"/>
    <s v="Kids"/>
    <s v="Shoes"/>
    <s v="M"/>
    <s v="Green"/>
    <n v="13642.71"/>
    <n v="10"/>
    <s v="2023-05-25"/>
    <x v="3"/>
    <x v="1"/>
    <x v="0"/>
    <n v="109141.68"/>
    <n v="136427.09999999998"/>
  </r>
  <r>
    <s v="P73083"/>
    <s v="Men Shirts #310"/>
    <s v="Men"/>
    <s v="Shirts"/>
    <s v="XL"/>
    <s v="Blue"/>
    <n v="10228.09"/>
    <n v="13"/>
    <s v="2023-09-18"/>
    <x v="4"/>
    <x v="0"/>
    <x v="0"/>
    <n v="106371.97"/>
    <n v="132965.17000000001"/>
  </r>
  <r>
    <s v="P16252"/>
    <s v="Women Tops #975"/>
    <s v="Women"/>
    <s v="Tops"/>
    <s v="XL"/>
    <s v="Green"/>
    <n v="14549.9"/>
    <n v="13"/>
    <s v="2023-08-08"/>
    <x v="1"/>
    <x v="1"/>
    <x v="0"/>
    <n v="151318.96"/>
    <n v="189148.69999999998"/>
  </r>
  <r>
    <s v="P84510"/>
    <s v="Kids Shorts #104"/>
    <s v="Kids"/>
    <s v="Shorts"/>
    <s v="XS"/>
    <s v="Yellow"/>
    <n v="2735.68"/>
    <n v="12"/>
    <s v="2024-05-15"/>
    <x v="2"/>
    <x v="0"/>
    <x v="1"/>
    <n v="32828.160000000003"/>
    <n v="32828.159999999996"/>
  </r>
  <r>
    <s v="P36563"/>
    <s v="Accessories Bags #337"/>
    <s v="Accessories"/>
    <s v="Bags"/>
    <s v="XL"/>
    <s v="Pink"/>
    <n v="8539.8700000000008"/>
    <n v="12"/>
    <s v="2023-11-06"/>
    <x v="0"/>
    <x v="0"/>
    <x v="0"/>
    <n v="81982.42"/>
    <n v="102478.44"/>
  </r>
  <r>
    <s v="P50109"/>
    <s v="Accessories Scarves #662"/>
    <s v="Accessories"/>
    <s v="Scarves"/>
    <s v="XL"/>
    <s v="Green"/>
    <n v="14187.19"/>
    <n v="8"/>
    <s v="2022-12-07"/>
    <x v="3"/>
    <x v="1"/>
    <x v="0"/>
    <n v="90797.85"/>
    <n v="113497.52"/>
  </r>
  <r>
    <s v="P37531"/>
    <s v="Kids T-Shirts #110"/>
    <s v="Kids"/>
    <s v="T-Shirts"/>
    <s v="XS"/>
    <s v="Black"/>
    <n v="14012.06"/>
    <n v="13"/>
    <s v="2023-03-15"/>
    <x v="2"/>
    <x v="1"/>
    <x v="0"/>
    <n v="145725.59"/>
    <n v="182156.78"/>
  </r>
  <r>
    <s v="P60954"/>
    <s v="Kids Shorts #737"/>
    <s v="Kids"/>
    <s v="Shorts"/>
    <s v="S"/>
    <s v="Pink"/>
    <n v="13306.56"/>
    <n v="2"/>
    <s v="2024-06-25"/>
    <x v="0"/>
    <x v="0"/>
    <x v="0"/>
    <n v="21290.33"/>
    <n v="26613.119999999999"/>
  </r>
  <r>
    <s v="P61135"/>
    <s v="Accessories Belts #948"/>
    <s v="Accessories"/>
    <s v="Belts"/>
    <s v="S"/>
    <s v="Pink"/>
    <n v="15053.71"/>
    <n v="5"/>
    <s v="2024-02-04"/>
    <x v="1"/>
    <x v="0"/>
    <x v="1"/>
    <n v="75268.55"/>
    <n v="75268.549999999988"/>
  </r>
  <r>
    <s v="P80784"/>
    <s v="Men Jackets #317"/>
    <s v="Men"/>
    <s v="Jackets"/>
    <s v="XL"/>
    <s v="Green"/>
    <n v="6906.43"/>
    <n v="13"/>
    <s v="2023-03-17"/>
    <x v="3"/>
    <x v="1"/>
    <x v="1"/>
    <n v="89783.59"/>
    <n v="89783.59"/>
  </r>
  <r>
    <s v="P93872"/>
    <s v="Men Shoes #733"/>
    <s v="Men"/>
    <s v="Shoes"/>
    <s v="M"/>
    <s v="Green"/>
    <n v="9389.7900000000009"/>
    <n v="6"/>
    <s v="2024-02-19"/>
    <x v="1"/>
    <x v="1"/>
    <x v="1"/>
    <n v="56338.74"/>
    <n v="56338.740000000005"/>
  </r>
  <r>
    <s v="P37999"/>
    <s v="Kids Shoes #202"/>
    <s v="Kids"/>
    <s v="Shoes"/>
    <s v="S"/>
    <s v="Blue"/>
    <n v="16170.06"/>
    <n v="19"/>
    <s v="2024-06-17"/>
    <x v="0"/>
    <x v="1"/>
    <x v="1"/>
    <n v="307231.14"/>
    <n v="307231.14"/>
  </r>
  <r>
    <s v="P65075"/>
    <s v="Kids Shoes #585"/>
    <s v="Kids"/>
    <s v="Shoes"/>
    <s v="M"/>
    <s v="Pink"/>
    <n v="7965.51"/>
    <n v="9"/>
    <s v="2024-02-23"/>
    <x v="3"/>
    <x v="1"/>
    <x v="1"/>
    <n v="71689.59"/>
    <n v="71689.59"/>
  </r>
  <r>
    <s v="P13699"/>
    <s v="Kids Shoes #850"/>
    <s v="Kids"/>
    <s v="Shoes"/>
    <s v="XS"/>
    <s v="Green"/>
    <n v="3260.24"/>
    <n v="6"/>
    <s v="2024-08-07"/>
    <x v="2"/>
    <x v="1"/>
    <x v="0"/>
    <n v="15648.82"/>
    <n v="19561.439999999999"/>
  </r>
  <r>
    <s v="P84757"/>
    <s v="Accessories Scarves #233"/>
    <s v="Accessories"/>
    <s v="Scarves"/>
    <s v="S"/>
    <s v="Green"/>
    <n v="13445.17"/>
    <n v="11"/>
    <s v="2024-05-01"/>
    <x v="0"/>
    <x v="1"/>
    <x v="1"/>
    <n v="147896.87"/>
    <n v="147896.87"/>
  </r>
  <r>
    <s v="P62693"/>
    <s v="Accessories Scarves #390"/>
    <s v="Accessories"/>
    <s v="Scarves"/>
    <s v="M"/>
    <s v="Red"/>
    <n v="11125.32"/>
    <n v="1"/>
    <s v="2023-01-18"/>
    <x v="0"/>
    <x v="0"/>
    <x v="1"/>
    <n v="11125.32"/>
    <n v="11125.32"/>
  </r>
  <r>
    <s v="P58391"/>
    <s v="Accessories Scarves #155"/>
    <s v="Accessories"/>
    <s v="Scarves"/>
    <s v="M"/>
    <s v="Green"/>
    <n v="8258.5"/>
    <n v="18"/>
    <s v="2024-09-08"/>
    <x v="1"/>
    <x v="1"/>
    <x v="0"/>
    <n v="118922.4"/>
    <n v="148653"/>
  </r>
  <r>
    <s v="P51650"/>
    <s v="Women Tops #419"/>
    <s v="Women"/>
    <s v="Tops"/>
    <s v="S"/>
    <s v="White"/>
    <n v="7075.75"/>
    <n v="16"/>
    <s v="2024-05-23"/>
    <x v="0"/>
    <x v="0"/>
    <x v="1"/>
    <n v="113212"/>
    <n v="113212"/>
  </r>
  <r>
    <s v="P98386"/>
    <s v="Women Tops #479"/>
    <s v="Women"/>
    <s v="Tops"/>
    <s v="S"/>
    <s v="Black"/>
    <n v="11701.34"/>
    <n v="11"/>
    <s v="2023-12-14"/>
    <x v="3"/>
    <x v="1"/>
    <x v="1"/>
    <n v="128714.74"/>
    <n v="128714.74"/>
  </r>
  <r>
    <s v="P21836"/>
    <s v="Accessories Scarves #783"/>
    <s v="Accessories"/>
    <s v="Scarves"/>
    <s v="S"/>
    <s v="Green"/>
    <n v="5753.56"/>
    <n v="2"/>
    <s v="2023-08-16"/>
    <x v="3"/>
    <x v="1"/>
    <x v="0"/>
    <n v="9205.5300000000007"/>
    <n v="11507.12"/>
  </r>
  <r>
    <s v="P73002"/>
    <s v="Accessories Scarves #178"/>
    <s v="Accessories"/>
    <s v="Scarves"/>
    <s v="S"/>
    <s v="Blue"/>
    <n v="7832.71"/>
    <n v="9"/>
    <s v="2023-01-08"/>
    <x v="4"/>
    <x v="1"/>
    <x v="0"/>
    <n v="56395.18"/>
    <n v="70494.39"/>
  </r>
  <r>
    <s v="P78752"/>
    <s v="Kids T-Shirts #957"/>
    <s v="Kids"/>
    <s v="T-Shirts"/>
    <s v="M"/>
    <s v="Yellow"/>
    <n v="971.1"/>
    <n v="9"/>
    <s v="2024-07-22"/>
    <x v="0"/>
    <x v="1"/>
    <x v="0"/>
    <n v="6991.92"/>
    <n v="8739.9"/>
  </r>
  <r>
    <s v="P37790"/>
    <s v="Men Pants #225"/>
    <s v="Men"/>
    <s v="Pants"/>
    <s v="XS"/>
    <s v="White"/>
    <n v="3099.22"/>
    <n v="13"/>
    <s v="2024-08-29"/>
    <x v="3"/>
    <x v="0"/>
    <x v="1"/>
    <n v="40289.86"/>
    <n v="40289.86"/>
  </r>
  <r>
    <s v="P12721"/>
    <s v="Women Dresses #123"/>
    <s v="Women"/>
    <s v="Dresses"/>
    <s v="L"/>
    <s v="Green"/>
    <n v="7626.87"/>
    <n v="19"/>
    <s v="2023-11-14"/>
    <x v="1"/>
    <x v="1"/>
    <x v="0"/>
    <n v="115928.59"/>
    <n v="144910.53"/>
  </r>
  <r>
    <s v="P21489"/>
    <s v="Men Pants #314"/>
    <s v="Men"/>
    <s v="Pants"/>
    <s v="XL"/>
    <s v="Pink"/>
    <n v="10980.9"/>
    <n v="2"/>
    <s v="2024-03-31"/>
    <x v="0"/>
    <x v="0"/>
    <x v="0"/>
    <n v="17569.439999999999"/>
    <n v="21961.8"/>
  </r>
  <r>
    <s v="P59378"/>
    <s v="Women Tops #698"/>
    <s v="Women"/>
    <s v="Tops"/>
    <s v="XS"/>
    <s v="Black"/>
    <n v="7756.35"/>
    <n v="17"/>
    <s v="2023-03-26"/>
    <x v="1"/>
    <x v="0"/>
    <x v="1"/>
    <n v="131857.95000000001"/>
    <n v="131857.95000000001"/>
  </r>
  <r>
    <s v="P41626"/>
    <s v="Men Jackets #312"/>
    <s v="Men"/>
    <s v="Jackets"/>
    <s v="M"/>
    <s v="White"/>
    <n v="15703.6"/>
    <n v="17"/>
    <s v="2023-09-19"/>
    <x v="1"/>
    <x v="1"/>
    <x v="1"/>
    <n v="266961.2"/>
    <n v="266961.2"/>
  </r>
  <r>
    <s v="P57937"/>
    <s v="Women Shoes #500"/>
    <s v="Women"/>
    <s v="Shoes"/>
    <s v="M"/>
    <s v="Yellow"/>
    <n v="11829.99"/>
    <n v="13"/>
    <s v="2024-03-13"/>
    <x v="3"/>
    <x v="0"/>
    <x v="0"/>
    <n v="123031.73"/>
    <n v="153789.87"/>
  </r>
  <r>
    <s v="P90575"/>
    <s v="Accessories Bags #366"/>
    <s v="Accessories"/>
    <s v="Bags"/>
    <s v="XL"/>
    <s v="Red"/>
    <n v="15974.18"/>
    <n v="6"/>
    <s v="2023-05-31"/>
    <x v="2"/>
    <x v="1"/>
    <x v="0"/>
    <n v="76676.23"/>
    <n v="95845.08"/>
  </r>
  <r>
    <s v="P74322"/>
    <s v="Kids Sweaters #778"/>
    <s v="Kids"/>
    <s v="Sweaters"/>
    <s v="XL"/>
    <s v="Green"/>
    <n v="1171.96"/>
    <n v="17"/>
    <s v="2024-02-29"/>
    <x v="1"/>
    <x v="1"/>
    <x v="0"/>
    <n v="15938.49"/>
    <n v="19923.32"/>
  </r>
  <r>
    <s v="P39135"/>
    <s v="Accessories Hats #190"/>
    <s v="Accessories"/>
    <s v="Hats"/>
    <s v="M"/>
    <s v="Red"/>
    <n v="12114.68"/>
    <n v="5"/>
    <s v="2024-10-07"/>
    <x v="3"/>
    <x v="0"/>
    <x v="0"/>
    <n v="48458.720000000001"/>
    <n v="60573.4"/>
  </r>
  <r>
    <s v="P38651"/>
    <s v="Women Tops #402"/>
    <s v="Women"/>
    <s v="Tops"/>
    <s v="L"/>
    <s v="Yellow"/>
    <n v="1917.3"/>
    <n v="5"/>
    <s v="2023-07-03"/>
    <x v="2"/>
    <x v="0"/>
    <x v="0"/>
    <n v="7669.2"/>
    <n v="9586.5"/>
  </r>
  <r>
    <s v="P30560"/>
    <s v="Kids Sweaters #156"/>
    <s v="Kids"/>
    <s v="Sweaters"/>
    <s v="L"/>
    <s v="Pink"/>
    <n v="15694.47"/>
    <n v="20"/>
    <s v="2023-02-05"/>
    <x v="0"/>
    <x v="1"/>
    <x v="0"/>
    <n v="251111.52"/>
    <n v="313889.39999999997"/>
  </r>
  <r>
    <s v="P83004"/>
    <s v="Kids Shoes #687"/>
    <s v="Kids"/>
    <s v="Shoes"/>
    <s v="S"/>
    <s v="Blue"/>
    <n v="1983.7"/>
    <n v="11"/>
    <s v="2023-12-02"/>
    <x v="3"/>
    <x v="0"/>
    <x v="1"/>
    <n v="21820.7"/>
    <n v="21820.7"/>
  </r>
  <r>
    <s v="P31316"/>
    <s v="Accessories Bags #943"/>
    <s v="Accessories"/>
    <s v="Bags"/>
    <s v="XL"/>
    <s v="Green"/>
    <n v="11010.78"/>
    <n v="10"/>
    <s v="2023-11-23"/>
    <x v="3"/>
    <x v="0"/>
    <x v="1"/>
    <n v="110107.8"/>
    <n v="110107.8"/>
  </r>
  <r>
    <s v="P73285"/>
    <s v="Men Jackets #432"/>
    <s v="Men"/>
    <s v="Jackets"/>
    <s v="S"/>
    <s v="Yellow"/>
    <n v="2186.2199999999998"/>
    <n v="7"/>
    <s v="2023-07-23"/>
    <x v="4"/>
    <x v="0"/>
    <x v="1"/>
    <n v="15303.54"/>
    <n v="15303.539999999999"/>
  </r>
  <r>
    <s v="P36046"/>
    <s v="Accessories Hats #399"/>
    <s v="Accessories"/>
    <s v="Hats"/>
    <s v="XL"/>
    <s v="White"/>
    <n v="1738.85"/>
    <n v="18"/>
    <s v="2022-12-02"/>
    <x v="1"/>
    <x v="0"/>
    <x v="0"/>
    <n v="25039.439999999999"/>
    <n v="31299.3"/>
  </r>
  <r>
    <s v="P44494"/>
    <s v="Women Skirts #506"/>
    <s v="Women"/>
    <s v="Skirts"/>
    <s v="M"/>
    <s v="Black"/>
    <n v="8702.5499999999993"/>
    <n v="16"/>
    <s v="2024-05-18"/>
    <x v="3"/>
    <x v="0"/>
    <x v="0"/>
    <n v="111392.64"/>
    <n v="139240.79999999999"/>
  </r>
  <r>
    <s v="P13658"/>
    <s v="Kids Sweaters #238"/>
    <s v="Kids"/>
    <s v="Sweaters"/>
    <s v="XS"/>
    <s v="White"/>
    <n v="5846.52"/>
    <n v="15"/>
    <s v="2024-10-06"/>
    <x v="4"/>
    <x v="0"/>
    <x v="1"/>
    <n v="87697.8"/>
    <n v="87697.8"/>
  </r>
  <r>
    <s v="P39296"/>
    <s v="Women Tops #379"/>
    <s v="Women"/>
    <s v="Tops"/>
    <s v="XL"/>
    <s v="Green"/>
    <n v="9889.4500000000007"/>
    <n v="19"/>
    <s v="2024-09-07"/>
    <x v="4"/>
    <x v="0"/>
    <x v="0"/>
    <n v="150319.64000000001"/>
    <n v="187899.55000000002"/>
  </r>
  <r>
    <s v="P34626"/>
    <s v="Accessories Bags #710"/>
    <s v="Accessories"/>
    <s v="Bags"/>
    <s v="XL"/>
    <s v="Pink"/>
    <n v="7800.34"/>
    <n v="15"/>
    <s v="2024-03-09"/>
    <x v="2"/>
    <x v="0"/>
    <x v="1"/>
    <n v="117005.1"/>
    <n v="117005.1"/>
  </r>
  <r>
    <s v="P50305"/>
    <s v="Accessories Bags #806"/>
    <s v="Accessories"/>
    <s v="Bags"/>
    <s v="XS"/>
    <s v="Yellow"/>
    <n v="11474.75"/>
    <n v="16"/>
    <s v="2023-12-12"/>
    <x v="4"/>
    <x v="1"/>
    <x v="1"/>
    <n v="183596"/>
    <n v="183596"/>
  </r>
  <r>
    <s v="P93730"/>
    <s v="Accessories Scarves #946"/>
    <s v="Accessories"/>
    <s v="Scarves"/>
    <s v="L"/>
    <s v="White"/>
    <n v="12632.6"/>
    <n v="5"/>
    <s v="2022-10-15"/>
    <x v="2"/>
    <x v="0"/>
    <x v="1"/>
    <n v="63163"/>
    <n v="63163"/>
  </r>
  <r>
    <s v="P21681"/>
    <s v="Women Shoes #128"/>
    <s v="Women"/>
    <s v="Shoes"/>
    <s v="XL"/>
    <s v="Black"/>
    <n v="8975.6200000000008"/>
    <n v="3"/>
    <s v="2024-06-30"/>
    <x v="3"/>
    <x v="0"/>
    <x v="0"/>
    <n v="21541.82"/>
    <n v="26926.86"/>
  </r>
  <r>
    <s v="P95179"/>
    <s v="Accessories Scarves #415"/>
    <s v="Accessories"/>
    <s v="Scarves"/>
    <s v="XL"/>
    <s v="Black"/>
    <n v="8449.4"/>
    <n v="5"/>
    <s v="2024-07-16"/>
    <x v="2"/>
    <x v="1"/>
    <x v="1"/>
    <n v="42247"/>
    <n v="42247"/>
  </r>
  <r>
    <s v="P65264"/>
    <s v="Accessories Scarves #857"/>
    <s v="Accessories"/>
    <s v="Scarves"/>
    <s v="XS"/>
    <s v="Green"/>
    <n v="10954.34"/>
    <n v="7"/>
    <s v="2024-06-05"/>
    <x v="2"/>
    <x v="0"/>
    <x v="0"/>
    <n v="61344.47"/>
    <n v="76680.38"/>
  </r>
  <r>
    <s v="P38111"/>
    <s v="Men Shirts #685"/>
    <s v="Men"/>
    <s v="Shirts"/>
    <s v="M"/>
    <s v="Red"/>
    <n v="2382.1"/>
    <n v="12"/>
    <s v="2024-02-20"/>
    <x v="3"/>
    <x v="1"/>
    <x v="1"/>
    <n v="28585.200000000001"/>
    <n v="28585.199999999997"/>
  </r>
  <r>
    <s v="P32301"/>
    <s v="Accessories Hats #376"/>
    <s v="Accessories"/>
    <s v="Hats"/>
    <s v="M"/>
    <s v="White"/>
    <n v="4919.41"/>
    <n v="18"/>
    <s v="2023-04-07"/>
    <x v="2"/>
    <x v="1"/>
    <x v="0"/>
    <n v="70839.67"/>
    <n v="88549.38"/>
  </r>
  <r>
    <s v="P79183"/>
    <s v="Men Jackets #909"/>
    <s v="Men"/>
    <s v="Jackets"/>
    <s v="XS"/>
    <s v="Pink"/>
    <n v="9592.31"/>
    <n v="1"/>
    <s v="2024-07-06"/>
    <x v="1"/>
    <x v="1"/>
    <x v="1"/>
    <n v="9592.31"/>
    <n v="9592.31"/>
  </r>
  <r>
    <s v="P86354"/>
    <s v="Women Shoes #849"/>
    <s v="Women"/>
    <s v="Shoes"/>
    <s v="M"/>
    <s v="Red"/>
    <n v="5619.93"/>
    <n v="3"/>
    <s v="2024-05-15"/>
    <x v="4"/>
    <x v="1"/>
    <x v="1"/>
    <n v="16859.79"/>
    <n v="16859.79"/>
  </r>
  <r>
    <s v="P46329"/>
    <s v="Accessories Belts #359"/>
    <s v="Accessories"/>
    <s v="Belts"/>
    <s v="S"/>
    <s v="Red"/>
    <n v="16507.87"/>
    <n v="4"/>
    <s v="2023-03-25"/>
    <x v="4"/>
    <x v="0"/>
    <x v="1"/>
    <n v="66031.48"/>
    <n v="66031.48"/>
  </r>
  <r>
    <s v="P50689"/>
    <s v="Men Shirts #780"/>
    <s v="Men"/>
    <s v="Shirts"/>
    <s v="XL"/>
    <s v="Red"/>
    <n v="14988.97"/>
    <n v="7"/>
    <s v="2024-09-25"/>
    <x v="4"/>
    <x v="0"/>
    <x v="0"/>
    <n v="83937.9"/>
    <n v="104922.79"/>
  </r>
  <r>
    <s v="P45439"/>
    <s v="Women Skirts #122"/>
    <s v="Women"/>
    <s v="Skirts"/>
    <s v="XL"/>
    <s v="Black"/>
    <n v="14076.8"/>
    <n v="10"/>
    <s v="2024-08-04"/>
    <x v="1"/>
    <x v="1"/>
    <x v="1"/>
    <n v="140768"/>
    <n v="140768"/>
  </r>
  <r>
    <s v="P81848"/>
    <s v="Men Pants #576"/>
    <s v="Men"/>
    <s v="Pants"/>
    <s v="M"/>
    <s v="White"/>
    <n v="12988.67"/>
    <n v="11"/>
    <s v="2024-09-16"/>
    <x v="2"/>
    <x v="0"/>
    <x v="1"/>
    <n v="142875.37"/>
    <n v="142875.37"/>
  </r>
  <r>
    <s v="P34757"/>
    <s v="Accessories Hats #394"/>
    <s v="Accessories"/>
    <s v="Hats"/>
    <s v="L"/>
    <s v="Red"/>
    <n v="10648.9"/>
    <n v="12"/>
    <s v="2024-05-13"/>
    <x v="2"/>
    <x v="0"/>
    <x v="1"/>
    <n v="127786.8"/>
    <n v="127786.79999999999"/>
  </r>
  <r>
    <s v="P47759"/>
    <s v="Women Shoes #755"/>
    <s v="Women"/>
    <s v="Shoes"/>
    <s v="S"/>
    <s v="Black"/>
    <n v="13222.73"/>
    <n v="9"/>
    <s v="2023-12-24"/>
    <x v="1"/>
    <x v="0"/>
    <x v="0"/>
    <n v="95203.49"/>
    <n v="119004.56999999999"/>
  </r>
  <r>
    <s v="P23863"/>
    <s v="Men Jackets #861"/>
    <s v="Men"/>
    <s v="Jackets"/>
    <s v="XS"/>
    <s v="Pink"/>
    <n v="5693.8"/>
    <n v="20"/>
    <s v="2024-06-02"/>
    <x v="3"/>
    <x v="1"/>
    <x v="1"/>
    <n v="113876"/>
    <n v="113876"/>
  </r>
  <r>
    <s v="P68523"/>
    <s v="Kids Shorts #151"/>
    <s v="Kids"/>
    <s v="Shorts"/>
    <s v="S"/>
    <s v="Blue"/>
    <n v="7013.5"/>
    <n v="17"/>
    <s v="2024-05-26"/>
    <x v="1"/>
    <x v="1"/>
    <x v="0"/>
    <n v="95383.6"/>
    <n v="119229.5"/>
  </r>
  <r>
    <s v="P31853"/>
    <s v="Men Shoes #931"/>
    <s v="Men"/>
    <s v="Shoes"/>
    <s v="S"/>
    <s v="Blue"/>
    <n v="1280.69"/>
    <n v="17"/>
    <s v="2023-04-25"/>
    <x v="0"/>
    <x v="1"/>
    <x v="0"/>
    <n v="17417.55"/>
    <n v="21771.73"/>
  </r>
  <r>
    <s v="P65496"/>
    <s v="Women Shoes #322"/>
    <s v="Women"/>
    <s v="Shoes"/>
    <s v="XS"/>
    <s v="Blue"/>
    <n v="9092.65"/>
    <n v="1"/>
    <s v="2024-04-15"/>
    <x v="3"/>
    <x v="1"/>
    <x v="1"/>
    <n v="9092.65"/>
    <n v="9092.65"/>
  </r>
  <r>
    <s v="P70017"/>
    <s v="Women Dresses #662"/>
    <s v="Women"/>
    <s v="Dresses"/>
    <s v="L"/>
    <s v="Blue"/>
    <n v="4269.5200000000004"/>
    <n v="13"/>
    <s v="2024-05-03"/>
    <x v="1"/>
    <x v="1"/>
    <x v="0"/>
    <n v="44403.34"/>
    <n v="55503.760000000009"/>
  </r>
  <r>
    <s v="P17822"/>
    <s v="Kids T-Shirts #794"/>
    <s v="Kids"/>
    <s v="T-Shirts"/>
    <s v="S"/>
    <s v="Yellow"/>
    <n v="2364.67"/>
    <n v="3"/>
    <s v="2023-06-25"/>
    <x v="0"/>
    <x v="1"/>
    <x v="1"/>
    <n v="7094.01"/>
    <n v="7094.01"/>
  </r>
  <r>
    <s v="P68442"/>
    <s v="Kids Sweaters #145"/>
    <s v="Kids"/>
    <s v="Sweaters"/>
    <s v="XS"/>
    <s v="White"/>
    <n v="8432.7999999999993"/>
    <n v="14"/>
    <s v="2023-06-17"/>
    <x v="1"/>
    <x v="1"/>
    <x v="1"/>
    <n v="118059.2"/>
    <n v="118059.19999999998"/>
  </r>
  <r>
    <s v="P51071"/>
    <s v="Women Dresses #341"/>
    <s v="Women"/>
    <s v="Dresses"/>
    <s v="XS"/>
    <s v="Yellow"/>
    <n v="9449.5499999999993"/>
    <n v="7"/>
    <s v="2023-07-24"/>
    <x v="3"/>
    <x v="1"/>
    <x v="1"/>
    <n v="66146.850000000006"/>
    <n v="66146.849999999991"/>
  </r>
  <r>
    <s v="P55508"/>
    <s v="Men Shirts #467"/>
    <s v="Men"/>
    <s v="Shirts"/>
    <s v="S"/>
    <s v="White"/>
    <n v="5649.81"/>
    <n v="4"/>
    <s v="2023-05-31"/>
    <x v="2"/>
    <x v="1"/>
    <x v="1"/>
    <n v="22599.24"/>
    <n v="22599.24"/>
  </r>
  <r>
    <s v="P50436"/>
    <s v="Men Shoes #563"/>
    <s v="Men"/>
    <s v="Shoes"/>
    <s v="S"/>
    <s v="Yellow"/>
    <n v="14395.52"/>
    <n v="4"/>
    <s v="2023-10-29"/>
    <x v="4"/>
    <x v="0"/>
    <x v="1"/>
    <n v="57582.080000000002"/>
    <n v="57582.080000000002"/>
  </r>
  <r>
    <s v="P36106"/>
    <s v="Accessories Scarves #384"/>
    <s v="Accessories"/>
    <s v="Scarves"/>
    <s v="L"/>
    <s v="Black"/>
    <n v="11657.35"/>
    <n v="14"/>
    <s v="2024-02-03"/>
    <x v="3"/>
    <x v="1"/>
    <x v="0"/>
    <n v="130562.32"/>
    <n v="163202.9"/>
  </r>
  <r>
    <s v="P86289"/>
    <s v="Accessories Belts #748"/>
    <s v="Accessories"/>
    <s v="Belts"/>
    <s v="L"/>
    <s v="Blue"/>
    <n v="10717.79"/>
    <n v="6"/>
    <s v="2024-09-17"/>
    <x v="1"/>
    <x v="1"/>
    <x v="0"/>
    <n v="51445.06"/>
    <n v="64306.740000000005"/>
  </r>
  <r>
    <s v="P48888"/>
    <s v="Accessories Hats #578"/>
    <s v="Accessories"/>
    <s v="Hats"/>
    <s v="L"/>
    <s v="White"/>
    <n v="15413.93"/>
    <n v="19"/>
    <s v="2023-05-21"/>
    <x v="1"/>
    <x v="0"/>
    <x v="0"/>
    <n v="234291.57"/>
    <n v="292864.67"/>
  </r>
  <r>
    <s v="P33557"/>
    <s v="Kids Shorts #906"/>
    <s v="Kids"/>
    <s v="Shorts"/>
    <s v="M"/>
    <s v="Black"/>
    <n v="3014.56"/>
    <n v="4"/>
    <s v="2022-11-10"/>
    <x v="2"/>
    <x v="1"/>
    <x v="0"/>
    <n v="9646.26"/>
    <n v="12058.24"/>
  </r>
  <r>
    <s v="P44106"/>
    <s v="Kids Shorts #543"/>
    <s v="Kids"/>
    <s v="Shorts"/>
    <s v="S"/>
    <s v="White"/>
    <n v="9639.6200000000008"/>
    <n v="14"/>
    <s v="2024-06-04"/>
    <x v="3"/>
    <x v="1"/>
    <x v="1"/>
    <n v="134954.68"/>
    <n v="134954.68000000002"/>
  </r>
  <r>
    <s v="P55368"/>
    <s v="Men Jackets #561"/>
    <s v="Men"/>
    <s v="Jackets"/>
    <s v="M"/>
    <s v="Red"/>
    <n v="2593.75"/>
    <n v="11"/>
    <s v="2022-11-26"/>
    <x v="1"/>
    <x v="0"/>
    <x v="0"/>
    <n v="22825"/>
    <n v="28531.25"/>
  </r>
  <r>
    <s v="P53541"/>
    <s v="Kids Shoes #152"/>
    <s v="Kids"/>
    <s v="Shoes"/>
    <s v="S"/>
    <s v="White"/>
    <n v="1245.83"/>
    <n v="4"/>
    <s v="2023-12-05"/>
    <x v="1"/>
    <x v="1"/>
    <x v="1"/>
    <n v="4983.32"/>
    <n v="4983.32"/>
  </r>
  <r>
    <s v="P92984"/>
    <s v="Men Shirts #626"/>
    <s v="Men"/>
    <s v="Shirts"/>
    <s v="M"/>
    <s v="Blue"/>
    <n v="15083.59"/>
    <n v="17"/>
    <s v="2024-01-22"/>
    <x v="0"/>
    <x v="0"/>
    <x v="0"/>
    <n v="205136.99"/>
    <n v="256421.03"/>
  </r>
  <r>
    <s v="P13283"/>
    <s v="Accessories Belts #472"/>
    <s v="Accessories"/>
    <s v="Belts"/>
    <s v="M"/>
    <s v="Black"/>
    <n v="11410.01"/>
    <n v="13"/>
    <s v="2024-06-08"/>
    <x v="3"/>
    <x v="0"/>
    <x v="0"/>
    <n v="118664.27"/>
    <n v="148330.13"/>
  </r>
  <r>
    <s v="P21291"/>
    <s v="Kids Sweaters #963"/>
    <s v="Kids"/>
    <s v="Sweaters"/>
    <s v="L"/>
    <s v="White"/>
    <n v="3149.02"/>
    <n v="17"/>
    <s v="2023-12-30"/>
    <x v="4"/>
    <x v="1"/>
    <x v="0"/>
    <n v="42826.34"/>
    <n v="53533.34"/>
  </r>
  <r>
    <s v="P66604"/>
    <s v="Accessories Scarves #404"/>
    <s v="Accessories"/>
    <s v="Scarves"/>
    <s v="XL"/>
    <s v="Pink"/>
    <n v="14066.84"/>
    <n v="6"/>
    <s v="2022-12-25"/>
    <x v="4"/>
    <x v="0"/>
    <x v="0"/>
    <n v="67520.5"/>
    <n v="84401.040000000008"/>
  </r>
  <r>
    <s v="P34554"/>
    <s v="Kids Sweaters #680"/>
    <s v="Kids"/>
    <s v="Sweaters"/>
    <s v="S"/>
    <s v="Green"/>
    <n v="11849.91"/>
    <n v="12"/>
    <s v="2023-12-26"/>
    <x v="4"/>
    <x v="1"/>
    <x v="1"/>
    <n v="142198.92000000001"/>
    <n v="142198.91999999998"/>
  </r>
  <r>
    <s v="P73109"/>
    <s v="Men Shirts #697"/>
    <s v="Men"/>
    <s v="Shirts"/>
    <s v="S"/>
    <s v="Red"/>
    <n v="990.19"/>
    <n v="18"/>
    <s v="2023-03-25"/>
    <x v="2"/>
    <x v="0"/>
    <x v="0"/>
    <n v="14258.57"/>
    <n v="17823.420000000002"/>
  </r>
  <r>
    <s v="P62575"/>
    <s v="Men Shirts #535"/>
    <s v="Men"/>
    <s v="Shirts"/>
    <s v="L"/>
    <s v="Green"/>
    <n v="16358.47"/>
    <n v="18"/>
    <s v="2023-05-17"/>
    <x v="1"/>
    <x v="0"/>
    <x v="1"/>
    <n v="294452.46000000002"/>
    <n v="294452.45999999996"/>
  </r>
  <r>
    <s v="P59781"/>
    <s v="Women Shoes #655"/>
    <s v="Women"/>
    <s v="Shoes"/>
    <s v="L"/>
    <s v="Red"/>
    <n v="10722.77"/>
    <n v="11"/>
    <s v="2023-11-20"/>
    <x v="0"/>
    <x v="0"/>
    <x v="1"/>
    <n v="117950.47"/>
    <n v="117950.47"/>
  </r>
  <r>
    <s v="P44414"/>
    <s v="Women Shoes #674"/>
    <s v="Women"/>
    <s v="Shoes"/>
    <s v="XS"/>
    <s v="Pink"/>
    <n v="13524.02"/>
    <n v="14"/>
    <s v="2023-12-25"/>
    <x v="4"/>
    <x v="1"/>
    <x v="0"/>
    <n v="151469.19"/>
    <n v="189336.28"/>
  </r>
  <r>
    <s v="P90877"/>
    <s v="Accessories Bags #328"/>
    <s v="Accessories"/>
    <s v="Bags"/>
    <s v="XL"/>
    <s v="White"/>
    <n v="7377.87"/>
    <n v="17"/>
    <s v="2024-09-19"/>
    <x v="4"/>
    <x v="0"/>
    <x v="0"/>
    <n v="100338.7"/>
    <n v="125423.79"/>
  </r>
  <r>
    <s v="P44339"/>
    <s v="Kids Shoes #669"/>
    <s v="Kids"/>
    <s v="Shoes"/>
    <s v="L"/>
    <s v="Blue"/>
    <n v="16351"/>
    <n v="2"/>
    <s v="2024-02-28"/>
    <x v="2"/>
    <x v="0"/>
    <x v="1"/>
    <n v="32702"/>
    <n v="32702"/>
  </r>
  <r>
    <s v="P97160"/>
    <s v="Women Skirts #110"/>
    <s v="Women"/>
    <s v="Skirts"/>
    <s v="XL"/>
    <s v="Red"/>
    <n v="8143.13"/>
    <n v="16"/>
    <s v="2023-05-31"/>
    <x v="0"/>
    <x v="0"/>
    <x v="1"/>
    <n v="130290.08"/>
    <n v="130290.08"/>
  </r>
  <r>
    <s v="P24008"/>
    <s v="Men Shirts #575"/>
    <s v="Men"/>
    <s v="Shirts"/>
    <s v="XL"/>
    <s v="Green"/>
    <n v="12246.65"/>
    <n v="5"/>
    <s v="2023-03-27"/>
    <x v="4"/>
    <x v="1"/>
    <x v="0"/>
    <n v="48986.6"/>
    <n v="61233.25"/>
  </r>
  <r>
    <s v="P81182"/>
    <s v="Kids Sweaters #475"/>
    <s v="Kids"/>
    <s v="Sweaters"/>
    <s v="L"/>
    <s v="Pink"/>
    <n v="15311.01"/>
    <n v="1"/>
    <s v="2023-05-10"/>
    <x v="3"/>
    <x v="1"/>
    <x v="0"/>
    <n v="12249.14"/>
    <n v="15311.01"/>
  </r>
  <r>
    <s v="P89139"/>
    <s v="Men Shirts #672"/>
    <s v="Men"/>
    <s v="Shirts"/>
    <s v="S"/>
    <s v="Yellow"/>
    <n v="15231.33"/>
    <n v="8"/>
    <s v="2023-07-03"/>
    <x v="2"/>
    <x v="0"/>
    <x v="0"/>
    <n v="97480.18"/>
    <n v="121850.64"/>
  </r>
  <r>
    <s v="P62202"/>
    <s v="Accessories Belts #490"/>
    <s v="Accessories"/>
    <s v="Belts"/>
    <s v="M"/>
    <s v="Black"/>
    <n v="9616.3799999999992"/>
    <n v="19"/>
    <s v="2023-01-21"/>
    <x v="3"/>
    <x v="1"/>
    <x v="0"/>
    <n v="146168.81"/>
    <n v="182711.21999999997"/>
  </r>
  <r>
    <s v="P89604"/>
    <s v="Women Skirts #947"/>
    <s v="Women"/>
    <s v="Skirts"/>
    <s v="M"/>
    <s v="Green"/>
    <n v="5535.27"/>
    <n v="5"/>
    <s v="2023-02-03"/>
    <x v="4"/>
    <x v="0"/>
    <x v="0"/>
    <n v="22141.08"/>
    <n v="27676.350000000002"/>
  </r>
  <r>
    <s v="P98800"/>
    <s v="Accessories Scarves #733"/>
    <s v="Accessories"/>
    <s v="Scarves"/>
    <s v="XS"/>
    <s v="Green"/>
    <n v="3661.13"/>
    <n v="7"/>
    <s v="2023-07-14"/>
    <x v="0"/>
    <x v="1"/>
    <x v="1"/>
    <n v="25627.91"/>
    <n v="25627.91"/>
  </r>
  <r>
    <s v="P89631"/>
    <s v="Kids Shoes #235"/>
    <s v="Kids"/>
    <s v="Shoes"/>
    <s v="L"/>
    <s v="Black"/>
    <n v="1337.13"/>
    <n v="17"/>
    <s v="2023-04-16"/>
    <x v="1"/>
    <x v="1"/>
    <x v="0"/>
    <n v="18185.3"/>
    <n v="22731.210000000003"/>
  </r>
  <r>
    <s v="P96913"/>
    <s v="Women Shoes #929"/>
    <s v="Women"/>
    <s v="Shoes"/>
    <s v="XS"/>
    <s v="Blue"/>
    <n v="3039.46"/>
    <n v="4"/>
    <s v="2023-12-27"/>
    <x v="0"/>
    <x v="0"/>
    <x v="1"/>
    <n v="12157.84"/>
    <n v="12157.84"/>
  </r>
  <r>
    <s v="P12674"/>
    <s v="Men Jackets #987"/>
    <s v="Men"/>
    <s v="Jackets"/>
    <s v="XS"/>
    <s v="White"/>
    <n v="8906.73"/>
    <n v="13"/>
    <s v="2024-06-13"/>
    <x v="1"/>
    <x v="0"/>
    <x v="1"/>
    <n v="115787.49"/>
    <n v="115787.48999999999"/>
  </r>
  <r>
    <s v="P23280"/>
    <s v="Men Shirts #745"/>
    <s v="Men"/>
    <s v="Shirts"/>
    <s v="M"/>
    <s v="Pink"/>
    <n v="9900.24"/>
    <n v="1"/>
    <s v="2024-06-12"/>
    <x v="4"/>
    <x v="0"/>
    <x v="1"/>
    <n v="9900.24"/>
    <n v="9900.24"/>
  </r>
  <r>
    <s v="P37633"/>
    <s v="Men Shoes #460"/>
    <s v="Men"/>
    <s v="Shoes"/>
    <s v="L"/>
    <s v="White"/>
    <n v="2062.5500000000002"/>
    <n v="10"/>
    <s v="2023-04-28"/>
    <x v="0"/>
    <x v="0"/>
    <x v="1"/>
    <n v="20625.5"/>
    <n v="20625.5"/>
  </r>
  <r>
    <s v="P65404"/>
    <s v="Accessories Bags #222"/>
    <s v="Accessories"/>
    <s v="Bags"/>
    <s v="L"/>
    <s v="Black"/>
    <n v="13307.39"/>
    <n v="15"/>
    <s v="2024-08-20"/>
    <x v="4"/>
    <x v="1"/>
    <x v="1"/>
    <n v="199610.85"/>
    <n v="199610.84999999998"/>
  </r>
  <r>
    <s v="P96571"/>
    <s v="Kids T-Shirts #178"/>
    <s v="Kids"/>
    <s v="T-Shirts"/>
    <s v="M"/>
    <s v="Black"/>
    <n v="11478.9"/>
    <n v="4"/>
    <s v="2023-11-27"/>
    <x v="1"/>
    <x v="1"/>
    <x v="1"/>
    <n v="45915.6"/>
    <n v="45915.6"/>
  </r>
  <r>
    <s v="P67830"/>
    <s v="Women Skirts #281"/>
    <s v="Women"/>
    <s v="Skirts"/>
    <s v="XS"/>
    <s v="Pink"/>
    <n v="3018.71"/>
    <n v="1"/>
    <s v="2023-06-27"/>
    <x v="2"/>
    <x v="0"/>
    <x v="0"/>
    <n v="2415.3000000000002"/>
    <n v="3018.71"/>
  </r>
  <r>
    <s v="P74162"/>
    <s v="Kids Shorts #258"/>
    <s v="Kids"/>
    <s v="Shorts"/>
    <s v="M"/>
    <s v="Black"/>
    <n v="14313.35"/>
    <n v="16"/>
    <s v="2023-11-06"/>
    <x v="3"/>
    <x v="0"/>
    <x v="0"/>
    <n v="183210.88"/>
    <n v="229013.6"/>
  </r>
  <r>
    <s v="P54327"/>
    <s v="Women Shoes #867"/>
    <s v="Women"/>
    <s v="Shoes"/>
    <s v="XS"/>
    <s v="Black"/>
    <n v="13202.81"/>
    <n v="2"/>
    <s v="2024-08-20"/>
    <x v="1"/>
    <x v="0"/>
    <x v="1"/>
    <n v="26405.62"/>
    <n v="26405.62"/>
  </r>
  <r>
    <s v="P39477"/>
    <s v="Accessories Hats #479"/>
    <s v="Accessories"/>
    <s v="Hats"/>
    <s v="XL"/>
    <s v="White"/>
    <n v="4452.95"/>
    <n v="4"/>
    <s v="2023-08-27"/>
    <x v="1"/>
    <x v="0"/>
    <x v="1"/>
    <n v="17811.8"/>
    <n v="17811.8"/>
  </r>
  <r>
    <s v="P25811"/>
    <s v="Women Shoes #473"/>
    <s v="Women"/>
    <s v="Shoes"/>
    <s v="M"/>
    <s v="White"/>
    <n v="4173.24"/>
    <n v="8"/>
    <s v="2024-10-06"/>
    <x v="3"/>
    <x v="0"/>
    <x v="0"/>
    <n v="26708.57"/>
    <n v="33385.919999999998"/>
  </r>
  <r>
    <s v="P95063"/>
    <s v="Accessories Belts #822"/>
    <s v="Accessories"/>
    <s v="Belts"/>
    <s v="L"/>
    <s v="Green"/>
    <n v="12616"/>
    <n v="16"/>
    <s v="2024-01-19"/>
    <x v="1"/>
    <x v="1"/>
    <x v="0"/>
    <n v="161484.79999999999"/>
    <n v="201856"/>
  </r>
  <r>
    <s v="P41452"/>
    <s v="Kids Sweaters #503"/>
    <s v="Kids"/>
    <s v="Sweaters"/>
    <s v="XL"/>
    <s v="Yellow"/>
    <n v="4199.8"/>
    <n v="7"/>
    <s v="2024-04-12"/>
    <x v="4"/>
    <x v="0"/>
    <x v="1"/>
    <n v="29398.6"/>
    <n v="29398.600000000002"/>
  </r>
  <r>
    <s v="P59076"/>
    <s v="Men Jackets #343"/>
    <s v="Men"/>
    <s v="Jackets"/>
    <s v="M"/>
    <s v="Black"/>
    <n v="11112.04"/>
    <n v="18"/>
    <s v="2023-09-03"/>
    <x v="2"/>
    <x v="1"/>
    <x v="1"/>
    <n v="200016.72"/>
    <n v="200016.72000000003"/>
  </r>
  <r>
    <s v="P44815"/>
    <s v="Men Pants #561"/>
    <s v="Men"/>
    <s v="Pants"/>
    <s v="XL"/>
    <s v="Blue"/>
    <n v="13985.5"/>
    <n v="7"/>
    <s v="2023-01-10"/>
    <x v="3"/>
    <x v="1"/>
    <x v="1"/>
    <n v="97898.5"/>
    <n v="97898.5"/>
  </r>
  <r>
    <s v="P62303"/>
    <s v="Men Shirts #977"/>
    <s v="Men"/>
    <s v="Shirts"/>
    <s v="S"/>
    <s v="Black"/>
    <n v="8096.65"/>
    <n v="5"/>
    <s v="2024-02-29"/>
    <x v="0"/>
    <x v="0"/>
    <x v="1"/>
    <n v="40483.25"/>
    <n v="40483.25"/>
  </r>
  <r>
    <s v="P46080"/>
    <s v="Men Jackets #479"/>
    <s v="Men"/>
    <s v="Jackets"/>
    <s v="XL"/>
    <s v="Black"/>
    <n v="7255.03"/>
    <n v="3"/>
    <s v="2023-06-19"/>
    <x v="0"/>
    <x v="0"/>
    <x v="1"/>
    <n v="21765.09"/>
    <n v="21765.09"/>
  </r>
  <r>
    <s v="P12882"/>
    <s v="Women Dresses #430"/>
    <s v="Women"/>
    <s v="Dresses"/>
    <s v="M"/>
    <s v="White"/>
    <n v="1510.6"/>
    <n v="16"/>
    <s v="2023-04-05"/>
    <x v="0"/>
    <x v="0"/>
    <x v="1"/>
    <n v="24169.599999999999"/>
    <n v="24169.599999999999"/>
  </r>
  <r>
    <s v="P67159"/>
    <s v="Accessories Bags #137"/>
    <s v="Accessories"/>
    <s v="Bags"/>
    <s v="L"/>
    <s v="Blue"/>
    <n v="6669.05"/>
    <n v="6"/>
    <s v="2024-04-03"/>
    <x v="4"/>
    <x v="1"/>
    <x v="0"/>
    <n v="32011.439999999999"/>
    <n v="40014.300000000003"/>
  </r>
  <r>
    <s v="P64538"/>
    <s v="Women Tops #143"/>
    <s v="Women"/>
    <s v="Tops"/>
    <s v="L"/>
    <s v="Yellow"/>
    <n v="2787.97"/>
    <n v="3"/>
    <s v="2023-03-28"/>
    <x v="1"/>
    <x v="0"/>
    <x v="1"/>
    <n v="8363.91"/>
    <n v="8363.91"/>
  </r>
  <r>
    <s v="P89058"/>
    <s v="Accessories Belts #978"/>
    <s v="Accessories"/>
    <s v="Belts"/>
    <s v="XL"/>
    <s v="Black"/>
    <n v="11823.35"/>
    <n v="6"/>
    <s v="2024-04-24"/>
    <x v="3"/>
    <x v="0"/>
    <x v="1"/>
    <n v="70940.100000000006"/>
    <n v="70940.100000000006"/>
  </r>
  <r>
    <s v="P25386"/>
    <s v="Women Dresses #422"/>
    <s v="Women"/>
    <s v="Dresses"/>
    <s v="S"/>
    <s v="Pink"/>
    <n v="8150.6"/>
    <n v="16"/>
    <s v="2023-07-08"/>
    <x v="0"/>
    <x v="1"/>
    <x v="1"/>
    <n v="130409.60000000001"/>
    <n v="130409.60000000001"/>
  </r>
  <r>
    <s v="P63277"/>
    <s v="Men Shoes #489"/>
    <s v="Men"/>
    <s v="Shoes"/>
    <s v="M"/>
    <s v="Blue"/>
    <n v="1048.29"/>
    <n v="18"/>
    <s v="2022-10-26"/>
    <x v="1"/>
    <x v="1"/>
    <x v="0"/>
    <n v="15095.21"/>
    <n v="18869.22"/>
  </r>
  <r>
    <s v="P87055"/>
    <s v="Kids Sweaters #491"/>
    <s v="Kids"/>
    <s v="Sweaters"/>
    <s v="M"/>
    <s v="Black"/>
    <n v="2769.71"/>
    <n v="4"/>
    <s v="2023-01-30"/>
    <x v="1"/>
    <x v="0"/>
    <x v="1"/>
    <n v="11078.84"/>
    <n v="11078.84"/>
  </r>
  <r>
    <s v="P21089"/>
    <s v="Men Shoes #163"/>
    <s v="Men"/>
    <s v="Shoes"/>
    <s v="M"/>
    <s v="Red"/>
    <n v="10596.61"/>
    <n v="18"/>
    <s v="2023-09-21"/>
    <x v="2"/>
    <x v="0"/>
    <x v="0"/>
    <n v="152591.35"/>
    <n v="190738.98"/>
  </r>
  <r>
    <s v="P88070"/>
    <s v="Accessories Hats #372"/>
    <s v="Accessories"/>
    <s v="Hats"/>
    <s v="XL"/>
    <s v="Yellow"/>
    <n v="7731.45"/>
    <n v="12"/>
    <s v="2022-10-28"/>
    <x v="4"/>
    <x v="0"/>
    <x v="0"/>
    <n v="74221.919999999998"/>
    <n v="92777.4"/>
  </r>
  <r>
    <s v="P71552"/>
    <s v="Women Dresses #547"/>
    <s v="Women"/>
    <s v="Dresses"/>
    <s v="M"/>
    <s v="Pink"/>
    <n v="4921.07"/>
    <n v="18"/>
    <s v="2024-08-09"/>
    <x v="0"/>
    <x v="0"/>
    <x v="0"/>
    <n v="70863.740000000005"/>
    <n v="88579.26"/>
  </r>
  <r>
    <s v="P67026"/>
    <s v="Women Tops #350"/>
    <s v="Women"/>
    <s v="Tops"/>
    <s v="L"/>
    <s v="White"/>
    <n v="2977.21"/>
    <n v="6"/>
    <s v="2024-05-01"/>
    <x v="1"/>
    <x v="0"/>
    <x v="1"/>
    <n v="17863.259999999998"/>
    <n v="17863.260000000002"/>
  </r>
  <r>
    <s v="P47346"/>
    <s v="Men Shirts #602"/>
    <s v="Men"/>
    <s v="Shirts"/>
    <s v="M"/>
    <s v="Yellow"/>
    <n v="13050.92"/>
    <n v="17"/>
    <s v="2024-01-12"/>
    <x v="1"/>
    <x v="1"/>
    <x v="1"/>
    <n v="221865.64"/>
    <n v="221865.64"/>
  </r>
  <r>
    <s v="P47542"/>
    <s v="Men Shirts #928"/>
    <s v="Men"/>
    <s v="Shirts"/>
    <s v="XS"/>
    <s v="White"/>
    <n v="5642.34"/>
    <n v="16"/>
    <s v="2023-01-01"/>
    <x v="2"/>
    <x v="0"/>
    <x v="0"/>
    <n v="72221.62"/>
    <n v="90277.440000000002"/>
  </r>
  <r>
    <s v="P62068"/>
    <s v="Accessories Scarves #641"/>
    <s v="Accessories"/>
    <s v="Scarves"/>
    <s v="L"/>
    <s v="Red"/>
    <n v="12825.99"/>
    <n v="18"/>
    <s v="2024-03-01"/>
    <x v="4"/>
    <x v="0"/>
    <x v="0"/>
    <n v="184694.09"/>
    <n v="230867.82"/>
  </r>
  <r>
    <s v="P91611"/>
    <s v="Kids Shorts #806"/>
    <s v="Kids"/>
    <s v="Shorts"/>
    <s v="L"/>
    <s v="Green"/>
    <n v="1636.76"/>
    <n v="5"/>
    <s v="2022-11-27"/>
    <x v="3"/>
    <x v="1"/>
    <x v="1"/>
    <n v="8183.8"/>
    <n v="8183.8"/>
  </r>
  <r>
    <s v="P19194"/>
    <s v="Men Shirts #797"/>
    <s v="Men"/>
    <s v="Shirts"/>
    <s v="XS"/>
    <s v="Pink"/>
    <n v="8739.9"/>
    <n v="11"/>
    <s v="2024-04-22"/>
    <x v="3"/>
    <x v="0"/>
    <x v="1"/>
    <n v="96138.9"/>
    <n v="96138.9"/>
  </r>
  <r>
    <s v="P54497"/>
    <s v="Kids Sweaters #892"/>
    <s v="Kids"/>
    <s v="Sweaters"/>
    <s v="XS"/>
    <s v="Yellow"/>
    <n v="10529.38"/>
    <n v="20"/>
    <s v="2023-03-16"/>
    <x v="4"/>
    <x v="1"/>
    <x v="1"/>
    <n v="210587.6"/>
    <n v="210587.59999999998"/>
  </r>
  <r>
    <s v="P99974"/>
    <s v="Accessories Hats #207"/>
    <s v="Accessories"/>
    <s v="Hats"/>
    <s v="XL"/>
    <s v="Blue"/>
    <n v="3691.84"/>
    <n v="14"/>
    <s v="2023-05-08"/>
    <x v="3"/>
    <x v="1"/>
    <x v="0"/>
    <n v="41348.94"/>
    <n v="51685.760000000002"/>
  </r>
  <r>
    <s v="P74445"/>
    <s v="Men Jackets #422"/>
    <s v="Men"/>
    <s v="Jackets"/>
    <s v="L"/>
    <s v="White"/>
    <n v="10896.24"/>
    <n v="1"/>
    <s v="2022-12-21"/>
    <x v="0"/>
    <x v="1"/>
    <x v="0"/>
    <n v="8716.66"/>
    <n v="10896.24"/>
  </r>
  <r>
    <s v="P88427"/>
    <s v="Women Dresses #374"/>
    <s v="Women"/>
    <s v="Dresses"/>
    <s v="M"/>
    <s v="Pink"/>
    <n v="9221.2999999999993"/>
    <n v="7"/>
    <s v="2023-07-24"/>
    <x v="2"/>
    <x v="0"/>
    <x v="0"/>
    <n v="51639.28"/>
    <n v="64549.099999999991"/>
  </r>
  <r>
    <s v="P11291"/>
    <s v="Men Pants #579"/>
    <s v="Men"/>
    <s v="Pants"/>
    <s v="M"/>
    <s v="Pink"/>
    <n v="15537.6"/>
    <n v="18"/>
    <s v="2024-07-30"/>
    <x v="0"/>
    <x v="1"/>
    <x v="0"/>
    <n v="223741.44"/>
    <n v="279676.79999999999"/>
  </r>
  <r>
    <s v="P94563"/>
    <s v="Kids T-Shirts #152"/>
    <s v="Kids"/>
    <s v="T-Shirts"/>
    <s v="L"/>
    <s v="White"/>
    <n v="15288.6"/>
    <n v="4"/>
    <s v="2023-04-11"/>
    <x v="1"/>
    <x v="0"/>
    <x v="0"/>
    <n v="48923.519999999997"/>
    <n v="61154.400000000001"/>
  </r>
  <r>
    <s v="P97658"/>
    <s v="Accessories Belts #240"/>
    <s v="Accessories"/>
    <s v="Belts"/>
    <s v="S"/>
    <s v="Pink"/>
    <n v="15293.58"/>
    <n v="2"/>
    <s v="2022-10-30"/>
    <x v="1"/>
    <x v="1"/>
    <x v="1"/>
    <n v="30587.16"/>
    <n v="30587.16"/>
  </r>
  <r>
    <s v="P50585"/>
    <s v="Men Shoes #955"/>
    <s v="Men"/>
    <s v="Shoes"/>
    <s v="L"/>
    <s v="Blue"/>
    <n v="4337.58"/>
    <n v="2"/>
    <s v="2023-09-02"/>
    <x v="0"/>
    <x v="1"/>
    <x v="0"/>
    <n v="6940.46"/>
    <n v="8675.16"/>
  </r>
  <r>
    <s v="P75354"/>
    <s v="Accessories Belts #589"/>
    <s v="Accessories"/>
    <s v="Belts"/>
    <s v="M"/>
    <s v="Black"/>
    <n v="14736.65"/>
    <n v="14"/>
    <s v="2024-04-17"/>
    <x v="0"/>
    <x v="1"/>
    <x v="0"/>
    <n v="165050.48000000001"/>
    <n v="206313.1"/>
  </r>
  <r>
    <s v="P66202"/>
    <s v="Kids T-Shirts #138"/>
    <s v="Kids"/>
    <s v="T-Shirts"/>
    <s v="M"/>
    <s v="Red"/>
    <n v="12097.25"/>
    <n v="15"/>
    <s v="2023-07-20"/>
    <x v="0"/>
    <x v="1"/>
    <x v="0"/>
    <n v="145167"/>
    <n v="181458.75"/>
  </r>
  <r>
    <s v="P70535"/>
    <s v="Accessories Scarves #367"/>
    <s v="Accessories"/>
    <s v="Scarves"/>
    <s v="XL"/>
    <s v="Pink"/>
    <n v="13153.01"/>
    <n v="17"/>
    <s v="2023-12-29"/>
    <x v="1"/>
    <x v="1"/>
    <x v="0"/>
    <n v="178880.77"/>
    <n v="223601.17"/>
  </r>
  <r>
    <s v="P61695"/>
    <s v="Kids Shorts #313"/>
    <s v="Kids"/>
    <s v="Shorts"/>
    <s v="S"/>
    <s v="Pink"/>
    <n v="13975.54"/>
    <n v="14"/>
    <s v="2023-04-17"/>
    <x v="1"/>
    <x v="1"/>
    <x v="0"/>
    <n v="156526.38"/>
    <n v="195657.56"/>
  </r>
  <r>
    <s v="P89723"/>
    <s v="Accessories Belts #570"/>
    <s v="Accessories"/>
    <s v="Belts"/>
    <s v="XL"/>
    <s v="Green"/>
    <n v="8884.32"/>
    <n v="6"/>
    <s v="2024-03-19"/>
    <x v="2"/>
    <x v="0"/>
    <x v="0"/>
    <n v="42644.57"/>
    <n v="53305.919999999998"/>
  </r>
  <r>
    <s v="P41841"/>
    <s v="Kids T-Shirts #108"/>
    <s v="Kids"/>
    <s v="T-Shirts"/>
    <s v="XS"/>
    <s v="Green"/>
    <n v="16468.03"/>
    <n v="1"/>
    <s v="2024-03-14"/>
    <x v="4"/>
    <x v="1"/>
    <x v="1"/>
    <n v="16468.03"/>
    <n v="16468.03"/>
  </r>
  <r>
    <s v="P10810"/>
    <s v="Men Shoes #465"/>
    <s v="Men"/>
    <s v="Shoes"/>
    <s v="M"/>
    <s v="White"/>
    <n v="5343.54"/>
    <n v="5"/>
    <s v="2023-06-23"/>
    <x v="1"/>
    <x v="0"/>
    <x v="0"/>
    <n v="21374.16"/>
    <n v="26717.7"/>
  </r>
  <r>
    <s v="P80615"/>
    <s v="Accessories Scarves #582"/>
    <s v="Accessories"/>
    <s v="Scarves"/>
    <s v="XL"/>
    <s v="Black"/>
    <n v="7415.22"/>
    <n v="6"/>
    <s v="2024-03-15"/>
    <x v="1"/>
    <x v="1"/>
    <x v="1"/>
    <n v="44491.32"/>
    <n v="44491.32"/>
  </r>
  <r>
    <s v="P73790"/>
    <s v="Men Pants #847"/>
    <s v="Men"/>
    <s v="Pants"/>
    <s v="M"/>
    <s v="Yellow"/>
    <n v="1127.97"/>
    <n v="18"/>
    <s v="2023-03-30"/>
    <x v="4"/>
    <x v="0"/>
    <x v="1"/>
    <n v="20303.46"/>
    <n v="20303.46"/>
  </r>
  <r>
    <s v="P70679"/>
    <s v="Women Dresses #122"/>
    <s v="Women"/>
    <s v="Dresses"/>
    <s v="XS"/>
    <s v="Yellow"/>
    <n v="11903.03"/>
    <n v="3"/>
    <s v="2023-09-05"/>
    <x v="4"/>
    <x v="1"/>
    <x v="0"/>
    <n v="28566.94"/>
    <n v="35709.090000000004"/>
  </r>
  <r>
    <s v="P25375"/>
    <s v="Kids Shorts #583"/>
    <s v="Kids"/>
    <s v="Shorts"/>
    <s v="L"/>
    <s v="White"/>
    <n v="4255.41"/>
    <n v="3"/>
    <s v="2023-07-22"/>
    <x v="2"/>
    <x v="0"/>
    <x v="0"/>
    <n v="10213.15"/>
    <n v="12766.23"/>
  </r>
  <r>
    <s v="P58199"/>
    <s v="Men Shirts #945"/>
    <s v="Men"/>
    <s v="Shirts"/>
    <s v="S"/>
    <s v="White"/>
    <n v="16173.38"/>
    <n v="11"/>
    <s v="2022-11-04"/>
    <x v="4"/>
    <x v="0"/>
    <x v="1"/>
    <n v="177907.18"/>
    <n v="177907.18"/>
  </r>
  <r>
    <s v="P14764"/>
    <s v="Kids Shoes #730"/>
    <s v="Kids"/>
    <s v="Shoes"/>
    <s v="L"/>
    <s v="Pink"/>
    <n v="11668.14"/>
    <n v="20"/>
    <s v="2023-05-19"/>
    <x v="4"/>
    <x v="0"/>
    <x v="0"/>
    <n v="186690.24"/>
    <n v="233362.8"/>
  </r>
  <r>
    <s v="P63841"/>
    <s v="Women Tops #777"/>
    <s v="Women"/>
    <s v="Tops"/>
    <s v="L"/>
    <s v="Blue"/>
    <n v="3861.16"/>
    <n v="10"/>
    <s v="2022-10-17"/>
    <x v="2"/>
    <x v="0"/>
    <x v="0"/>
    <n v="30889.279999999999"/>
    <n v="38611.599999999999"/>
  </r>
  <r>
    <s v="P24906"/>
    <s v="Women Tops #307"/>
    <s v="Women"/>
    <s v="Tops"/>
    <s v="L"/>
    <s v="Blue"/>
    <n v="3874.44"/>
    <n v="12"/>
    <s v="2023-07-28"/>
    <x v="4"/>
    <x v="1"/>
    <x v="0"/>
    <n v="37194.79"/>
    <n v="46493.279999999999"/>
  </r>
  <r>
    <s v="P85920"/>
    <s v="Women Skirts #405"/>
    <s v="Women"/>
    <s v="Skirts"/>
    <s v="M"/>
    <s v="Blue"/>
    <n v="14647.01"/>
    <n v="2"/>
    <s v="2023-05-21"/>
    <x v="4"/>
    <x v="1"/>
    <x v="0"/>
    <n v="23435.05"/>
    <n v="29294.02"/>
  </r>
  <r>
    <s v="P81713"/>
    <s v="Women Shoes #640"/>
    <s v="Women"/>
    <s v="Shoes"/>
    <s v="L"/>
    <s v="Blue"/>
    <n v="16508.7"/>
    <n v="12"/>
    <s v="2023-12-06"/>
    <x v="2"/>
    <x v="1"/>
    <x v="0"/>
    <n v="158483.51999999999"/>
    <n v="198104.40000000002"/>
  </r>
  <r>
    <s v="P26701"/>
    <s v="Kids Shorts #120"/>
    <s v="Kids"/>
    <s v="Shorts"/>
    <s v="M"/>
    <s v="Red"/>
    <n v="2781.33"/>
    <n v="3"/>
    <s v="2023-09-16"/>
    <x v="0"/>
    <x v="0"/>
    <x v="0"/>
    <n v="6674.86"/>
    <n v="8343.99"/>
  </r>
  <r>
    <s v="P30833"/>
    <s v="Women Shoes #711"/>
    <s v="Women"/>
    <s v="Shoes"/>
    <s v="S"/>
    <s v="Black"/>
    <n v="1663.32"/>
    <n v="15"/>
    <s v="2024-05-24"/>
    <x v="3"/>
    <x v="1"/>
    <x v="0"/>
    <n v="19959.84"/>
    <n v="24949.8"/>
  </r>
  <r>
    <s v="P89905"/>
    <s v="Accessories Bags #700"/>
    <s v="Accessories"/>
    <s v="Bags"/>
    <s v="XS"/>
    <s v="White"/>
    <n v="7952.23"/>
    <n v="19"/>
    <s v="2024-07-08"/>
    <x v="0"/>
    <x v="0"/>
    <x v="1"/>
    <n v="151092.37"/>
    <n v="151092.37"/>
  </r>
  <r>
    <s v="P79863"/>
    <s v="Women Skirts #459"/>
    <s v="Women"/>
    <s v="Skirts"/>
    <s v="XS"/>
    <s v="Red"/>
    <n v="5683.84"/>
    <n v="7"/>
    <s v="2023-09-30"/>
    <x v="1"/>
    <x v="0"/>
    <x v="1"/>
    <n v="39786.879999999997"/>
    <n v="39786.880000000005"/>
  </r>
  <r>
    <s v="P89524"/>
    <s v="Accessories Hats #130"/>
    <s v="Accessories"/>
    <s v="Hats"/>
    <s v="XL"/>
    <s v="Pink"/>
    <n v="7230.13"/>
    <n v="20"/>
    <s v="2024-05-01"/>
    <x v="2"/>
    <x v="1"/>
    <x v="0"/>
    <n v="115682.08"/>
    <n v="144602.6"/>
  </r>
  <r>
    <s v="P55115"/>
    <s v="Kids T-Shirts #810"/>
    <s v="Kids"/>
    <s v="T-Shirts"/>
    <s v="XS"/>
    <s v="Green"/>
    <n v="2312.38"/>
    <n v="5"/>
    <s v="2024-05-18"/>
    <x v="3"/>
    <x v="1"/>
    <x v="1"/>
    <n v="11561.9"/>
    <n v="11561.900000000001"/>
  </r>
  <r>
    <s v="P22454"/>
    <s v="Men Shoes #873"/>
    <s v="Men"/>
    <s v="Shoes"/>
    <s v="M"/>
    <s v="Blue"/>
    <n v="2589.6"/>
    <n v="17"/>
    <s v="2023-08-28"/>
    <x v="3"/>
    <x v="0"/>
    <x v="1"/>
    <n v="44023.199999999997"/>
    <n v="44023.199999999997"/>
  </r>
  <r>
    <s v="P58665"/>
    <s v="Women Dresses #970"/>
    <s v="Women"/>
    <s v="Dresses"/>
    <s v="XL"/>
    <s v="Green"/>
    <n v="14499.27"/>
    <n v="17"/>
    <s v="2024-01-19"/>
    <x v="2"/>
    <x v="0"/>
    <x v="1"/>
    <n v="246487.59"/>
    <n v="246487.59"/>
  </r>
  <r>
    <s v="P23047"/>
    <s v="Accessories Belts #548"/>
    <s v="Accessories"/>
    <s v="Belts"/>
    <s v="L"/>
    <s v="Green"/>
    <n v="8529.91"/>
    <n v="18"/>
    <s v="2024-08-04"/>
    <x v="0"/>
    <x v="0"/>
    <x v="0"/>
    <n v="122830.87"/>
    <n v="153538.38"/>
  </r>
  <r>
    <s v="P94495"/>
    <s v="Accessories Bags #723"/>
    <s v="Accessories"/>
    <s v="Bags"/>
    <s v="S"/>
    <s v="White"/>
    <n v="7050.02"/>
    <n v="7"/>
    <s v="2022-11-28"/>
    <x v="4"/>
    <x v="1"/>
    <x v="1"/>
    <n v="49350.14"/>
    <n v="49350.14"/>
  </r>
  <r>
    <s v="P29776"/>
    <s v="Men Shirts #257"/>
    <s v="Men"/>
    <s v="Shirts"/>
    <s v="XS"/>
    <s v="Pink"/>
    <n v="13499.12"/>
    <n v="12"/>
    <s v="2024-09-19"/>
    <x v="4"/>
    <x v="0"/>
    <x v="1"/>
    <n v="161989.44"/>
    <n v="161989.44"/>
  </r>
  <r>
    <s v="P12601"/>
    <s v="Men Shirts #516"/>
    <s v="Men"/>
    <s v="Shirts"/>
    <s v="L"/>
    <s v="White"/>
    <n v="2490"/>
    <n v="8"/>
    <s v="2023-06-28"/>
    <x v="3"/>
    <x v="1"/>
    <x v="0"/>
    <n v="15936"/>
    <n v="19920"/>
  </r>
  <r>
    <s v="P37444"/>
    <s v="Women Tops #481"/>
    <s v="Women"/>
    <s v="Tops"/>
    <s v="XL"/>
    <s v="Red"/>
    <n v="5253.07"/>
    <n v="4"/>
    <s v="2024-10-04"/>
    <x v="4"/>
    <x v="0"/>
    <x v="1"/>
    <n v="21012.28"/>
    <n v="21012.28"/>
  </r>
  <r>
    <s v="P54025"/>
    <s v="Kids Shoes #709"/>
    <s v="Kids"/>
    <s v="Shoes"/>
    <s v="XS"/>
    <s v="Black"/>
    <n v="9736.73"/>
    <n v="20"/>
    <s v="2024-01-14"/>
    <x v="2"/>
    <x v="1"/>
    <x v="0"/>
    <n v="155787.68"/>
    <n v="194734.59999999998"/>
  </r>
  <r>
    <s v="P46657"/>
    <s v="Accessories Hats #567"/>
    <s v="Accessories"/>
    <s v="Hats"/>
    <s v="S"/>
    <s v="Black"/>
    <n v="13550.58"/>
    <n v="8"/>
    <s v="2024-04-16"/>
    <x v="3"/>
    <x v="0"/>
    <x v="0"/>
    <n v="86723.38"/>
    <n v="108404.64"/>
  </r>
  <r>
    <s v="P89681"/>
    <s v="Women Skirts #929"/>
    <s v="Women"/>
    <s v="Skirts"/>
    <s v="XL"/>
    <s v="Green"/>
    <n v="8324.07"/>
    <n v="4"/>
    <s v="2023-09-18"/>
    <x v="1"/>
    <x v="0"/>
    <x v="0"/>
    <n v="26637.19"/>
    <n v="33296.28"/>
  </r>
  <r>
    <s v="P55511"/>
    <s v="Accessories Bags #595"/>
    <s v="Accessories"/>
    <s v="Bags"/>
    <s v="M"/>
    <s v="Red"/>
    <n v="16276.3"/>
    <n v="1"/>
    <s v="2024-05-31"/>
    <x v="2"/>
    <x v="1"/>
    <x v="1"/>
    <n v="16276.3"/>
    <n v="16276.3"/>
  </r>
  <r>
    <s v="P59740"/>
    <s v="Men Shirts #358"/>
    <s v="Men"/>
    <s v="Shirts"/>
    <s v="XS"/>
    <s v="Green"/>
    <n v="7189.46"/>
    <n v="10"/>
    <s v="2024-09-15"/>
    <x v="1"/>
    <x v="0"/>
    <x v="0"/>
    <n v="57515.68"/>
    <n v="71894.600000000006"/>
  </r>
  <r>
    <s v="P53978"/>
    <s v="Women Skirts #664"/>
    <s v="Women"/>
    <s v="Skirts"/>
    <s v="S"/>
    <s v="Black"/>
    <n v="14941.66"/>
    <n v="11"/>
    <s v="2024-06-28"/>
    <x v="4"/>
    <x v="1"/>
    <x v="1"/>
    <n v="164358.26"/>
    <n v="164358.26"/>
  </r>
  <r>
    <s v="P32873"/>
    <s v="Women Shoes #428"/>
    <s v="Women"/>
    <s v="Shoes"/>
    <s v="S"/>
    <s v="Red"/>
    <n v="6683.16"/>
    <n v="19"/>
    <s v="2024-01-28"/>
    <x v="3"/>
    <x v="1"/>
    <x v="0"/>
    <n v="101583.7"/>
    <n v="126980.04"/>
  </r>
  <r>
    <s v="P71422"/>
    <s v="Accessories Hats #426"/>
    <s v="Accessories"/>
    <s v="Hats"/>
    <s v="L"/>
    <s v="Pink"/>
    <n v="3466.91"/>
    <n v="4"/>
    <s v="2023-03-11"/>
    <x v="2"/>
    <x v="1"/>
    <x v="1"/>
    <n v="13867.64"/>
    <n v="13867.64"/>
  </r>
  <r>
    <s v="P55445"/>
    <s v="Accessories Belts #168"/>
    <s v="Accessories"/>
    <s v="Belts"/>
    <s v="XL"/>
    <s v="Red"/>
    <n v="6095.52"/>
    <n v="16"/>
    <s v="2023-08-27"/>
    <x v="1"/>
    <x v="0"/>
    <x v="0"/>
    <n v="78022.490000000005"/>
    <n v="97528.320000000007"/>
  </r>
  <r>
    <s v="P93936"/>
    <s v="Men Jackets #540"/>
    <s v="Men"/>
    <s v="Jackets"/>
    <s v="XL"/>
    <s v="Red"/>
    <n v="6263.18"/>
    <n v="17"/>
    <s v="2023-10-26"/>
    <x v="3"/>
    <x v="0"/>
    <x v="1"/>
    <n v="106474.06"/>
    <n v="106474.06"/>
  </r>
  <r>
    <s v="P19881"/>
    <s v="Kids Shoes #885"/>
    <s v="Kids"/>
    <s v="Shoes"/>
    <s v="L"/>
    <s v="Black"/>
    <n v="11869"/>
    <n v="8"/>
    <s v="2022-10-16"/>
    <x v="1"/>
    <x v="1"/>
    <x v="0"/>
    <n v="75961.600000000006"/>
    <n v="94952"/>
  </r>
  <r>
    <s v="P26707"/>
    <s v="Women Dresses #511"/>
    <s v="Women"/>
    <s v="Dresses"/>
    <s v="L"/>
    <s v="Pink"/>
    <n v="14736.65"/>
    <n v="2"/>
    <s v="2023-11-26"/>
    <x v="3"/>
    <x v="0"/>
    <x v="0"/>
    <n v="23578.639999999999"/>
    <n v="29473.3"/>
  </r>
  <r>
    <s v="P15990"/>
    <s v="Women Skirts #160"/>
    <s v="Women"/>
    <s v="Skirts"/>
    <s v="XS"/>
    <s v="Black"/>
    <n v="7003.54"/>
    <n v="15"/>
    <s v="2024-03-16"/>
    <x v="4"/>
    <x v="0"/>
    <x v="1"/>
    <n v="105053.1"/>
    <n v="105053.1"/>
  </r>
  <r>
    <s v="P14491"/>
    <s v="Kids T-Shirts #264"/>
    <s v="Kids"/>
    <s v="T-Shirts"/>
    <s v="XL"/>
    <s v="Pink"/>
    <n v="16290.41"/>
    <n v="12"/>
    <s v="2022-10-16"/>
    <x v="3"/>
    <x v="0"/>
    <x v="0"/>
    <n v="156387.76999999999"/>
    <n v="195484.91999999998"/>
  </r>
  <r>
    <s v="P99100"/>
    <s v="Men Jackets #742"/>
    <s v="Men"/>
    <s v="Jackets"/>
    <s v="XS"/>
    <s v="Blue"/>
    <n v="2131.44"/>
    <n v="10"/>
    <s v="2024-05-25"/>
    <x v="3"/>
    <x v="1"/>
    <x v="1"/>
    <n v="21314.400000000001"/>
    <n v="21314.400000000001"/>
  </r>
  <r>
    <s v="P43684"/>
    <s v="Accessories Belts #618"/>
    <s v="Accessories"/>
    <s v="Belts"/>
    <s v="XL"/>
    <s v="Red"/>
    <n v="3970.72"/>
    <n v="5"/>
    <s v="2023-02-19"/>
    <x v="1"/>
    <x v="0"/>
    <x v="0"/>
    <n v="15882.88"/>
    <n v="19853.599999999999"/>
  </r>
  <r>
    <s v="P99251"/>
    <s v="Women Tops #834"/>
    <s v="Women"/>
    <s v="Tops"/>
    <s v="S"/>
    <s v="Green"/>
    <n v="5305.36"/>
    <n v="18"/>
    <s v="2024-05-09"/>
    <x v="1"/>
    <x v="0"/>
    <x v="0"/>
    <n v="76397.350000000006"/>
    <n v="95496.48"/>
  </r>
  <r>
    <s v="P45268"/>
    <s v="Women Tops #839"/>
    <s v="Women"/>
    <s v="Tops"/>
    <s v="S"/>
    <s v="Black"/>
    <n v="13793.77"/>
    <n v="19"/>
    <s v="2023-09-24"/>
    <x v="0"/>
    <x v="1"/>
    <x v="1"/>
    <n v="262081.63"/>
    <n v="262081.63"/>
  </r>
  <r>
    <s v="P33159"/>
    <s v="Kids Shorts #906"/>
    <s v="Kids"/>
    <s v="Shorts"/>
    <s v="XS"/>
    <s v="Green"/>
    <n v="3778.99"/>
    <n v="8"/>
    <s v="2024-03-08"/>
    <x v="2"/>
    <x v="1"/>
    <x v="0"/>
    <n v="24185.37"/>
    <n v="30231.919999999998"/>
  </r>
  <r>
    <s v="P51015"/>
    <s v="Kids T-Shirts #922"/>
    <s v="Kids"/>
    <s v="T-Shirts"/>
    <s v="XS"/>
    <s v="Red"/>
    <n v="15894.5"/>
    <n v="10"/>
    <s v="2023-04-16"/>
    <x v="3"/>
    <x v="1"/>
    <x v="0"/>
    <n v="127156"/>
    <n v="158945"/>
  </r>
  <r>
    <s v="P82857"/>
    <s v="Women Dresses #558"/>
    <s v="Women"/>
    <s v="Dresses"/>
    <s v="XS"/>
    <s v="Blue"/>
    <n v="13688.36"/>
    <n v="2"/>
    <s v="2023-08-09"/>
    <x v="1"/>
    <x v="1"/>
    <x v="1"/>
    <n v="27376.720000000001"/>
    <n v="27376.720000000001"/>
  </r>
  <r>
    <s v="P81162"/>
    <s v="Kids Sweaters #434"/>
    <s v="Kids"/>
    <s v="Sweaters"/>
    <s v="L"/>
    <s v="Red"/>
    <n v="3551.57"/>
    <n v="3"/>
    <s v="2023-04-14"/>
    <x v="3"/>
    <x v="1"/>
    <x v="1"/>
    <n v="10654.71"/>
    <n v="10654.710000000001"/>
  </r>
  <r>
    <s v="P13688"/>
    <s v="Accessories Hats #461"/>
    <s v="Accessories"/>
    <s v="Hats"/>
    <s v="S"/>
    <s v="White"/>
    <n v="12806.9"/>
    <n v="13"/>
    <s v="2023-03-28"/>
    <x v="4"/>
    <x v="0"/>
    <x v="0"/>
    <n v="133191.76"/>
    <n v="166489.69999999998"/>
  </r>
  <r>
    <s v="P74463"/>
    <s v="Men Shirts #847"/>
    <s v="Men"/>
    <s v="Shirts"/>
    <s v="XL"/>
    <s v="Blue"/>
    <n v="3168.11"/>
    <n v="3"/>
    <s v="2023-08-24"/>
    <x v="2"/>
    <x v="0"/>
    <x v="1"/>
    <n v="9504.33"/>
    <n v="9504.33"/>
  </r>
  <r>
    <s v="P26843"/>
    <s v="Accessories Belts #378"/>
    <s v="Accessories"/>
    <s v="Belts"/>
    <s v="S"/>
    <s v="Black"/>
    <n v="12185.23"/>
    <n v="18"/>
    <s v="2024-01-19"/>
    <x v="3"/>
    <x v="0"/>
    <x v="0"/>
    <n v="175466.98"/>
    <n v="219334.13999999998"/>
  </r>
  <r>
    <s v="P73226"/>
    <s v="Men Pants #133"/>
    <s v="Men"/>
    <s v="Pants"/>
    <s v="XL"/>
    <s v="Black"/>
    <n v="11200.02"/>
    <n v="7"/>
    <s v="2023-11-05"/>
    <x v="0"/>
    <x v="1"/>
    <x v="1"/>
    <n v="78400.14"/>
    <n v="78400.14"/>
  </r>
  <r>
    <s v="P11331"/>
    <s v="Kids Sweaters #372"/>
    <s v="Kids"/>
    <s v="Sweaters"/>
    <s v="M"/>
    <s v="White"/>
    <n v="11449.02"/>
    <n v="20"/>
    <s v="2024-05-13"/>
    <x v="2"/>
    <x v="1"/>
    <x v="0"/>
    <n v="183184.32"/>
    <n v="228980.40000000002"/>
  </r>
  <r>
    <s v="P82668"/>
    <s v="Accessories Scarves #178"/>
    <s v="Accessories"/>
    <s v="Scarves"/>
    <s v="XL"/>
    <s v="Green"/>
    <n v="7327.24"/>
    <n v="19"/>
    <s v="2023-10-17"/>
    <x v="0"/>
    <x v="1"/>
    <x v="1"/>
    <n v="139217.56"/>
    <n v="139217.56"/>
  </r>
  <r>
    <s v="P15530"/>
    <s v="Women Skirts #225"/>
    <s v="Women"/>
    <s v="Skirts"/>
    <s v="M"/>
    <s v="Black"/>
    <n v="14368.96"/>
    <n v="6"/>
    <s v="2024-07-01"/>
    <x v="0"/>
    <x v="1"/>
    <x v="1"/>
    <n v="86213.759999999995"/>
    <n v="86213.759999999995"/>
  </r>
  <r>
    <s v="P99947"/>
    <s v="Accessories Scarves #517"/>
    <s v="Accessories"/>
    <s v="Scarves"/>
    <s v="XL"/>
    <s v="Yellow"/>
    <n v="7533.08"/>
    <n v="19"/>
    <s v="2023-08-10"/>
    <x v="0"/>
    <x v="0"/>
    <x v="0"/>
    <n v="114502.65"/>
    <n v="143128.51999999999"/>
  </r>
  <r>
    <s v="P36760"/>
    <s v="Men Pants #695"/>
    <s v="Men"/>
    <s v="Pants"/>
    <s v="XL"/>
    <s v="Blue"/>
    <n v="15440.49"/>
    <n v="18"/>
    <s v="2023-07-20"/>
    <x v="3"/>
    <x v="0"/>
    <x v="0"/>
    <n v="222342.89"/>
    <n v="277928.82"/>
  </r>
  <r>
    <s v="P71937"/>
    <s v="Women Tops #569"/>
    <s v="Women"/>
    <s v="Tops"/>
    <s v="S"/>
    <s v="Blue"/>
    <n v="1308.08"/>
    <n v="2"/>
    <s v="2023-08-21"/>
    <x v="0"/>
    <x v="0"/>
    <x v="1"/>
    <n v="2616.16"/>
    <n v="2616.16"/>
  </r>
  <r>
    <s v="P86293"/>
    <s v="Accessories Bags #775"/>
    <s v="Accessories"/>
    <s v="Bags"/>
    <s v="XL"/>
    <s v="White"/>
    <n v="11751.97"/>
    <n v="5"/>
    <s v="2024-06-13"/>
    <x v="1"/>
    <x v="1"/>
    <x v="1"/>
    <n v="58759.85"/>
    <n v="58759.85"/>
  </r>
  <r>
    <s v="P68553"/>
    <s v="Kids Sweaters #424"/>
    <s v="Kids"/>
    <s v="Sweaters"/>
    <s v="S"/>
    <s v="Black"/>
    <n v="7206.89"/>
    <n v="11"/>
    <s v="2022-11-23"/>
    <x v="4"/>
    <x v="0"/>
    <x v="1"/>
    <n v="79275.789999999994"/>
    <n v="79275.790000000008"/>
  </r>
  <r>
    <s v="P90042"/>
    <s v="Kids T-Shirts #874"/>
    <s v="Kids"/>
    <s v="T-Shirts"/>
    <s v="XL"/>
    <s v="Pink"/>
    <n v="1485.7"/>
    <n v="3"/>
    <s v="2022-11-06"/>
    <x v="4"/>
    <x v="1"/>
    <x v="1"/>
    <n v="4457.1000000000004"/>
    <n v="4457.1000000000004"/>
  </r>
  <r>
    <s v="P35157"/>
    <s v="Accessories Hats #207"/>
    <s v="Accessories"/>
    <s v="Hats"/>
    <s v="L"/>
    <s v="Pink"/>
    <n v="1327.17"/>
    <n v="15"/>
    <s v="2023-07-17"/>
    <x v="1"/>
    <x v="0"/>
    <x v="0"/>
    <n v="15926.04"/>
    <n v="19907.550000000003"/>
  </r>
  <r>
    <s v="P91747"/>
    <s v="Kids Shorts #749"/>
    <s v="Kids"/>
    <s v="Shorts"/>
    <s v="L"/>
    <s v="Pink"/>
    <n v="15781.62"/>
    <n v="4"/>
    <s v="2024-03-07"/>
    <x v="2"/>
    <x v="1"/>
    <x v="0"/>
    <n v="50501.35"/>
    <n v="63126.48"/>
  </r>
  <r>
    <s v="P76622"/>
    <s v="Women Dresses #629"/>
    <s v="Women"/>
    <s v="Dresses"/>
    <s v="S"/>
    <s v="Green"/>
    <n v="12272.38"/>
    <n v="8"/>
    <s v="2023-10-29"/>
    <x v="0"/>
    <x v="0"/>
    <x v="0"/>
    <n v="78542.899999999994"/>
    <n v="98179.04"/>
  </r>
  <r>
    <s v="P70191"/>
    <s v="Women Skirts #538"/>
    <s v="Women"/>
    <s v="Skirts"/>
    <s v="S"/>
    <s v="White"/>
    <n v="9548.32"/>
    <n v="10"/>
    <s v="2023-12-03"/>
    <x v="2"/>
    <x v="1"/>
    <x v="1"/>
    <n v="95483.199999999997"/>
    <n v="95483.199999999997"/>
  </r>
  <r>
    <s v="P97607"/>
    <s v="Women Skirts #304"/>
    <s v="Women"/>
    <s v="Skirts"/>
    <s v="L"/>
    <s v="Green"/>
    <n v="16533.599999999999"/>
    <n v="10"/>
    <s v="2023-05-31"/>
    <x v="3"/>
    <x v="1"/>
    <x v="1"/>
    <n v="165336"/>
    <n v="165336"/>
  </r>
  <r>
    <s v="P34503"/>
    <s v="Accessories Belts #578"/>
    <s v="Accessories"/>
    <s v="Belts"/>
    <s v="L"/>
    <s v="Green"/>
    <n v="10863.87"/>
    <n v="8"/>
    <s v="2023-12-02"/>
    <x v="3"/>
    <x v="0"/>
    <x v="1"/>
    <n v="86910.96"/>
    <n v="86910.96"/>
  </r>
  <r>
    <s v="P89578"/>
    <s v="Women Dresses #216"/>
    <s v="Women"/>
    <s v="Dresses"/>
    <s v="XS"/>
    <s v="White"/>
    <n v="16166.74"/>
    <n v="16"/>
    <s v="2023-02-26"/>
    <x v="1"/>
    <x v="1"/>
    <x v="0"/>
    <n v="206933.94"/>
    <n v="258667.84"/>
  </r>
  <r>
    <s v="P63950"/>
    <s v="Accessories Bags #138"/>
    <s v="Accessories"/>
    <s v="Bags"/>
    <s v="XL"/>
    <s v="Black"/>
    <n v="8604.61"/>
    <n v="8"/>
    <s v="2024-04-04"/>
    <x v="0"/>
    <x v="0"/>
    <x v="0"/>
    <n v="55069.67"/>
    <n v="68836.88"/>
  </r>
  <r>
    <s v="P29850"/>
    <s v="Men Jackets #163"/>
    <s v="Men"/>
    <s v="Jackets"/>
    <s v="S"/>
    <s v="Green"/>
    <n v="13406.16"/>
    <n v="20"/>
    <s v="2024-07-28"/>
    <x v="0"/>
    <x v="0"/>
    <x v="0"/>
    <n v="214498.56"/>
    <n v="268123.2"/>
  </r>
  <r>
    <s v="P87365"/>
    <s v="Men Shirts #997"/>
    <s v="Men"/>
    <s v="Shirts"/>
    <s v="M"/>
    <s v="White"/>
    <n v="7814.45"/>
    <n v="4"/>
    <s v="2023-03-30"/>
    <x v="4"/>
    <x v="1"/>
    <x v="0"/>
    <n v="25006.240000000002"/>
    <n v="31257.8"/>
  </r>
  <r>
    <s v="P72481"/>
    <s v="Kids Shoes #519"/>
    <s v="Kids"/>
    <s v="Shoes"/>
    <s v="XS"/>
    <s v="White"/>
    <n v="11297.96"/>
    <n v="13"/>
    <s v="2023-09-22"/>
    <x v="2"/>
    <x v="1"/>
    <x v="0"/>
    <n v="117498.95"/>
    <n v="146873.47999999998"/>
  </r>
  <r>
    <s v="P95231"/>
    <s v="Accessories Hats #648"/>
    <s v="Accessories"/>
    <s v="Hats"/>
    <s v="S"/>
    <s v="Pink"/>
    <n v="10183.27"/>
    <n v="20"/>
    <s v="2024-09-07"/>
    <x v="2"/>
    <x v="0"/>
    <x v="0"/>
    <n v="162932.32"/>
    <n v="203665.40000000002"/>
  </r>
  <r>
    <s v="P68436"/>
    <s v="Accessories Scarves #404"/>
    <s v="Accessories"/>
    <s v="Scarves"/>
    <s v="XL"/>
    <s v="Pink"/>
    <n v="5367.61"/>
    <n v="15"/>
    <s v="2024-07-25"/>
    <x v="0"/>
    <x v="1"/>
    <x v="1"/>
    <n v="80514.149999999994"/>
    <n v="80514.149999999994"/>
  </r>
  <r>
    <s v="P88520"/>
    <s v="Men Shoes #162"/>
    <s v="Men"/>
    <s v="Shoes"/>
    <s v="L"/>
    <s v="Blue"/>
    <n v="2591.2600000000002"/>
    <n v="20"/>
    <s v="2023-01-28"/>
    <x v="0"/>
    <x v="1"/>
    <x v="0"/>
    <n v="41460.160000000003"/>
    <n v="51825.200000000004"/>
  </r>
  <r>
    <s v="P84102"/>
    <s v="Men Jackets #413"/>
    <s v="Men"/>
    <s v="Jackets"/>
    <s v="XL"/>
    <s v="Red"/>
    <n v="1163.6600000000001"/>
    <n v="6"/>
    <s v="2024-03-10"/>
    <x v="1"/>
    <x v="1"/>
    <x v="0"/>
    <n v="5585.9"/>
    <n v="6981.9600000000009"/>
  </r>
  <r>
    <s v="P12946"/>
    <s v="Kids T-Shirts #708"/>
    <s v="Kids"/>
    <s v="T-Shirts"/>
    <s v="M"/>
    <s v="Green"/>
    <n v="13265.89"/>
    <n v="6"/>
    <s v="2023-04-30"/>
    <x v="0"/>
    <x v="1"/>
    <x v="0"/>
    <n v="63675.94"/>
    <n v="79595.34"/>
  </r>
  <r>
    <s v="P90767"/>
    <s v="Men Jackets #362"/>
    <s v="Men"/>
    <s v="Jackets"/>
    <s v="S"/>
    <s v="Yellow"/>
    <n v="9906.8799999999992"/>
    <n v="16"/>
    <s v="2023-08-26"/>
    <x v="3"/>
    <x v="0"/>
    <x v="0"/>
    <n v="126808.23"/>
    <n v="158510.07999999999"/>
  </r>
  <r>
    <s v="P61881"/>
    <s v="Men Jackets #456"/>
    <s v="Men"/>
    <s v="Jackets"/>
    <s v="M"/>
    <s v="White"/>
    <n v="11661.5"/>
    <n v="5"/>
    <s v="2023-04-27"/>
    <x v="2"/>
    <x v="0"/>
    <x v="1"/>
    <n v="58307.5"/>
    <n v="58307.5"/>
  </r>
  <r>
    <s v="P89579"/>
    <s v="Men Pants #608"/>
    <s v="Men"/>
    <s v="Pants"/>
    <s v="XL"/>
    <s v="Green"/>
    <n v="1428.43"/>
    <n v="20"/>
    <s v="2024-03-23"/>
    <x v="3"/>
    <x v="1"/>
    <x v="0"/>
    <n v="22854.880000000001"/>
    <n v="28568.600000000002"/>
  </r>
  <r>
    <s v="P49210"/>
    <s v="Kids T-Shirts #778"/>
    <s v="Kids"/>
    <s v="T-Shirts"/>
    <s v="XS"/>
    <s v="Red"/>
    <n v="8637.81"/>
    <n v="5"/>
    <s v="2024-02-17"/>
    <x v="3"/>
    <x v="0"/>
    <x v="0"/>
    <n v="34551.24"/>
    <n v="43189.049999999996"/>
  </r>
  <r>
    <s v="P71530"/>
    <s v="Women Tops #922"/>
    <s v="Women"/>
    <s v="Tops"/>
    <s v="L"/>
    <s v="Red"/>
    <n v="915.49"/>
    <n v="15"/>
    <s v="2024-05-15"/>
    <x v="3"/>
    <x v="0"/>
    <x v="1"/>
    <n v="13732.35"/>
    <n v="13732.35"/>
  </r>
  <r>
    <s v="P99533"/>
    <s v="Kids T-Shirts #690"/>
    <s v="Kids"/>
    <s v="T-Shirts"/>
    <s v="XS"/>
    <s v="White"/>
    <n v="8823.73"/>
    <n v="6"/>
    <s v="2023-11-25"/>
    <x v="2"/>
    <x v="1"/>
    <x v="1"/>
    <n v="52942.38"/>
    <n v="52942.38"/>
  </r>
  <r>
    <s v="P51830"/>
    <s v="Accessories Hats #548"/>
    <s v="Accessories"/>
    <s v="Hats"/>
    <s v="S"/>
    <s v="Blue"/>
    <n v="13349.72"/>
    <n v="18"/>
    <s v="2023-07-17"/>
    <x v="0"/>
    <x v="0"/>
    <x v="0"/>
    <n v="192236.3"/>
    <n v="240294.96"/>
  </r>
  <r>
    <s v="P34844"/>
    <s v="Women Tops #719"/>
    <s v="Women"/>
    <s v="Tops"/>
    <s v="M"/>
    <s v="Yellow"/>
    <n v="15903.63"/>
    <n v="14"/>
    <s v="2023-09-10"/>
    <x v="3"/>
    <x v="1"/>
    <x v="1"/>
    <n v="222650.82"/>
    <n v="222650.81999999998"/>
  </r>
  <r>
    <s v="P29663"/>
    <s v="Kids Sweaters #147"/>
    <s v="Kids"/>
    <s v="Sweaters"/>
    <s v="M"/>
    <s v="Green"/>
    <n v="8119.06"/>
    <n v="17"/>
    <s v="2023-03-10"/>
    <x v="4"/>
    <x v="0"/>
    <x v="0"/>
    <n v="110419.05"/>
    <n v="138024.02000000002"/>
  </r>
  <r>
    <s v="P85211"/>
    <s v="Women Dresses #249"/>
    <s v="Women"/>
    <s v="Dresses"/>
    <s v="XS"/>
    <s v="White"/>
    <n v="3749.94"/>
    <n v="6"/>
    <s v="2023-09-17"/>
    <x v="2"/>
    <x v="0"/>
    <x v="0"/>
    <n v="17999.38"/>
    <n v="22499.64"/>
  </r>
  <r>
    <s v="P76359"/>
    <s v="Kids T-Shirts #756"/>
    <s v="Kids"/>
    <s v="T-Shirts"/>
    <s v="M"/>
    <s v="Yellow"/>
    <n v="9592.31"/>
    <n v="19"/>
    <s v="2023-10-24"/>
    <x v="0"/>
    <x v="0"/>
    <x v="0"/>
    <n v="145802.78"/>
    <n v="182253.88999999998"/>
  </r>
  <r>
    <s v="P80798"/>
    <s v="Men Jackets #451"/>
    <s v="Men"/>
    <s v="Jackets"/>
    <s v="M"/>
    <s v="Green"/>
    <n v="3814.68"/>
    <n v="7"/>
    <s v="2023-12-04"/>
    <x v="4"/>
    <x v="0"/>
    <x v="1"/>
    <n v="26702.76"/>
    <n v="26702.76"/>
  </r>
  <r>
    <s v="P77251"/>
    <s v="Accessories Scarves #620"/>
    <s v="Accessories"/>
    <s v="Scarves"/>
    <s v="S"/>
    <s v="Pink"/>
    <n v="3950.8"/>
    <n v="3"/>
    <s v="2024-04-15"/>
    <x v="3"/>
    <x v="1"/>
    <x v="0"/>
    <n v="9481.92"/>
    <n v="11852.400000000001"/>
  </r>
  <r>
    <s v="P81940"/>
    <s v="Accessories Belts #980"/>
    <s v="Accessories"/>
    <s v="Belts"/>
    <s v="XL"/>
    <s v="Green"/>
    <n v="9745.86"/>
    <n v="19"/>
    <s v="2023-10-25"/>
    <x v="2"/>
    <x v="0"/>
    <x v="0"/>
    <n v="148136.74"/>
    <n v="185171.34000000003"/>
  </r>
  <r>
    <s v="P78755"/>
    <s v="Kids Shorts #757"/>
    <s v="Kids"/>
    <s v="Shorts"/>
    <s v="XS"/>
    <s v="Black"/>
    <n v="12748.8"/>
    <n v="14"/>
    <s v="2023-09-04"/>
    <x v="3"/>
    <x v="1"/>
    <x v="1"/>
    <n v="178483.20000000001"/>
    <n v="178483.19999999998"/>
  </r>
  <r>
    <s v="P65380"/>
    <s v="Accessories Bags #402"/>
    <s v="Accessories"/>
    <s v="Bags"/>
    <s v="S"/>
    <s v="Green"/>
    <n v="16023.15"/>
    <n v="6"/>
    <s v="2023-09-20"/>
    <x v="2"/>
    <x v="1"/>
    <x v="0"/>
    <n v="76911.12"/>
    <n v="96138.9"/>
  </r>
  <r>
    <s v="P78074"/>
    <s v="Men Jackets #861"/>
    <s v="Men"/>
    <s v="Jackets"/>
    <s v="XS"/>
    <s v="Blue"/>
    <n v="14170.59"/>
    <n v="11"/>
    <s v="2024-08-23"/>
    <x v="3"/>
    <x v="1"/>
    <x v="1"/>
    <n v="155876.49"/>
    <n v="155876.49"/>
  </r>
  <r>
    <s v="P87949"/>
    <s v="Women Skirts #247"/>
    <s v="Women"/>
    <s v="Skirts"/>
    <s v="L"/>
    <s v="Red"/>
    <n v="9958.34"/>
    <n v="5"/>
    <s v="2024-09-12"/>
    <x v="4"/>
    <x v="0"/>
    <x v="1"/>
    <n v="49791.7"/>
    <n v="49791.7"/>
  </r>
  <r>
    <s v="P55129"/>
    <s v="Women Skirts #901"/>
    <s v="Women"/>
    <s v="Skirts"/>
    <s v="XL"/>
    <s v="Yellow"/>
    <n v="12352.06"/>
    <n v="10"/>
    <s v="2023-10-28"/>
    <x v="3"/>
    <x v="0"/>
    <x v="0"/>
    <n v="98816.48"/>
    <n v="123520.59999999999"/>
  </r>
  <r>
    <s v="P52071"/>
    <s v="Men Shoes #188"/>
    <s v="Men"/>
    <s v="Shoes"/>
    <s v="XS"/>
    <s v="Blue"/>
    <n v="2797.1"/>
    <n v="9"/>
    <s v="2023-05-04"/>
    <x v="0"/>
    <x v="1"/>
    <x v="0"/>
    <n v="20139.12"/>
    <n v="25173.899999999998"/>
  </r>
  <r>
    <s v="P65945"/>
    <s v="Men Shoes #459"/>
    <s v="Men"/>
    <s v="Shoes"/>
    <s v="XL"/>
    <s v="White"/>
    <n v="3943.33"/>
    <n v="19"/>
    <s v="2022-12-15"/>
    <x v="1"/>
    <x v="1"/>
    <x v="0"/>
    <n v="59938.45"/>
    <n v="74923.27"/>
  </r>
  <r>
    <s v="P33310"/>
    <s v="Kids Sweaters #644"/>
    <s v="Kids"/>
    <s v="Sweaters"/>
    <s v="M"/>
    <s v="White"/>
    <n v="9097.6299999999992"/>
    <n v="18"/>
    <s v="2023-05-04"/>
    <x v="3"/>
    <x v="1"/>
    <x v="0"/>
    <n v="131005.54"/>
    <n v="163757.34"/>
  </r>
  <r>
    <s v="P26996"/>
    <s v="Men Shirts #381"/>
    <s v="Men"/>
    <s v="Shirts"/>
    <s v="S"/>
    <s v="Green"/>
    <n v="3446.99"/>
    <n v="5"/>
    <s v="2023-09-20"/>
    <x v="4"/>
    <x v="1"/>
    <x v="1"/>
    <n v="17234.95"/>
    <n v="17234.949999999997"/>
  </r>
  <r>
    <s v="P96615"/>
    <s v="Kids Sweaters #552"/>
    <s v="Kids"/>
    <s v="Sweaters"/>
    <s v="XL"/>
    <s v="Red"/>
    <n v="5144.34"/>
    <n v="19"/>
    <s v="2024-04-26"/>
    <x v="4"/>
    <x v="1"/>
    <x v="1"/>
    <n v="97742.46"/>
    <n v="97742.46"/>
  </r>
  <r>
    <s v="P31646"/>
    <s v="Accessories Hats #372"/>
    <s v="Accessories"/>
    <s v="Hats"/>
    <s v="M"/>
    <s v="Pink"/>
    <n v="8672.67"/>
    <n v="3"/>
    <s v="2023-01-31"/>
    <x v="0"/>
    <x v="0"/>
    <x v="0"/>
    <n v="20814.740000000002"/>
    <n v="26018.010000000002"/>
  </r>
  <r>
    <s v="P56669"/>
    <s v="Women Skirts #363"/>
    <s v="Women"/>
    <s v="Skirts"/>
    <s v="XS"/>
    <s v="Green"/>
    <n v="8338.18"/>
    <n v="8"/>
    <s v="2023-12-16"/>
    <x v="3"/>
    <x v="0"/>
    <x v="1"/>
    <n v="66705.440000000002"/>
    <n v="66705.440000000002"/>
  </r>
  <r>
    <s v="P50194"/>
    <s v="Accessories Belts #942"/>
    <s v="Accessories"/>
    <s v="Belts"/>
    <s v="L"/>
    <s v="Yellow"/>
    <n v="15986.63"/>
    <n v="18"/>
    <s v="2023-04-25"/>
    <x v="3"/>
    <x v="1"/>
    <x v="1"/>
    <n v="287759.34000000003"/>
    <n v="287759.33999999997"/>
  </r>
  <r>
    <s v="P88895"/>
    <s v="Kids Sweaters #853"/>
    <s v="Kids"/>
    <s v="Sweaters"/>
    <s v="XL"/>
    <s v="Green"/>
    <n v="14057.71"/>
    <n v="19"/>
    <s v="2024-06-27"/>
    <x v="3"/>
    <x v="1"/>
    <x v="0"/>
    <n v="213676.86"/>
    <n v="267096.49"/>
  </r>
  <r>
    <s v="P76312"/>
    <s v="Women Skirts #884"/>
    <s v="Women"/>
    <s v="Skirts"/>
    <s v="XL"/>
    <s v="Green"/>
    <n v="3235.34"/>
    <n v="4"/>
    <s v="2023-07-13"/>
    <x v="4"/>
    <x v="1"/>
    <x v="1"/>
    <n v="12941.36"/>
    <n v="12941.36"/>
  </r>
  <r>
    <s v="P60212"/>
    <s v="Kids T-Shirts #784"/>
    <s v="Kids"/>
    <s v="T-Shirts"/>
    <s v="M"/>
    <s v="Black"/>
    <n v="4413.1099999999997"/>
    <n v="20"/>
    <s v="2023-03-04"/>
    <x v="4"/>
    <x v="1"/>
    <x v="1"/>
    <n v="88262.2"/>
    <n v="88262.2"/>
  </r>
  <r>
    <s v="P79669"/>
    <s v="Men Shoes #156"/>
    <s v="Men"/>
    <s v="Shoes"/>
    <s v="XS"/>
    <s v="Red"/>
    <n v="12757.93"/>
    <n v="19"/>
    <s v="2023-01-03"/>
    <x v="3"/>
    <x v="0"/>
    <x v="1"/>
    <n v="242400.67"/>
    <n v="242400.67"/>
  </r>
  <r>
    <s v="P68207"/>
    <s v="Women Tops #279"/>
    <s v="Women"/>
    <s v="Tops"/>
    <s v="M"/>
    <s v="Pink"/>
    <n v="5888.85"/>
    <n v="20"/>
    <s v="2023-03-26"/>
    <x v="0"/>
    <x v="0"/>
    <x v="0"/>
    <n v="94221.6"/>
    <n v="117777"/>
  </r>
  <r>
    <s v="P51890"/>
    <s v="Women Tops #548"/>
    <s v="Women"/>
    <s v="Tops"/>
    <s v="L"/>
    <s v="Yellow"/>
    <n v="11170.14"/>
    <n v="14"/>
    <s v="2023-03-16"/>
    <x v="0"/>
    <x v="0"/>
    <x v="0"/>
    <n v="125105.9"/>
    <n v="156381.96"/>
  </r>
  <r>
    <s v="P89796"/>
    <s v="Men Shoes #643"/>
    <s v="Men"/>
    <s v="Shoes"/>
    <s v="XS"/>
    <s v="White"/>
    <n v="14905.97"/>
    <n v="12"/>
    <s v="2023-05-11"/>
    <x v="3"/>
    <x v="0"/>
    <x v="0"/>
    <n v="143096.98000000001"/>
    <n v="178871.63999999998"/>
  </r>
  <r>
    <s v="P57865"/>
    <s v="Accessories Bags #336"/>
    <s v="Accessories"/>
    <s v="Bags"/>
    <s v="M"/>
    <s v="Red"/>
    <n v="3023.69"/>
    <n v="12"/>
    <s v="2023-10-09"/>
    <x v="0"/>
    <x v="0"/>
    <x v="0"/>
    <n v="29027.59"/>
    <n v="36284.28"/>
  </r>
  <r>
    <s v="P35068"/>
    <s v="Accessories Scarves #845"/>
    <s v="Accessories"/>
    <s v="Scarves"/>
    <s v="XL"/>
    <s v="White"/>
    <n v="5423.22"/>
    <n v="3"/>
    <s v="2023-12-24"/>
    <x v="2"/>
    <x v="1"/>
    <x v="1"/>
    <n v="16269.66"/>
    <n v="16269.66"/>
  </r>
  <r>
    <s v="P60575"/>
    <s v="Women Tops #887"/>
    <s v="Women"/>
    <s v="Tops"/>
    <s v="XS"/>
    <s v="Blue"/>
    <n v="6345.35"/>
    <n v="5"/>
    <s v="2024-06-28"/>
    <x v="2"/>
    <x v="1"/>
    <x v="0"/>
    <n v="25381.4"/>
    <n v="31726.75"/>
  </r>
  <r>
    <s v="P29442"/>
    <s v="Women Tops #207"/>
    <s v="Women"/>
    <s v="Tops"/>
    <s v="XS"/>
    <s v="Blue"/>
    <n v="6358.63"/>
    <n v="18"/>
    <s v="2023-04-26"/>
    <x v="0"/>
    <x v="0"/>
    <x v="1"/>
    <n v="114455.34"/>
    <n v="114455.34"/>
  </r>
  <r>
    <s v="P26353"/>
    <s v="Accessories Belts #975"/>
    <s v="Accessories"/>
    <s v="Belts"/>
    <s v="XS"/>
    <s v="White"/>
    <n v="5242.28"/>
    <n v="15"/>
    <s v="2023-09-08"/>
    <x v="3"/>
    <x v="0"/>
    <x v="1"/>
    <n v="78634.2"/>
    <n v="78634.2"/>
  </r>
  <r>
    <s v="P50271"/>
    <s v="Accessories Hats #148"/>
    <s v="Accessories"/>
    <s v="Hats"/>
    <s v="XL"/>
    <s v="Yellow"/>
    <n v="13016.89"/>
    <n v="15"/>
    <s v="2024-06-20"/>
    <x v="3"/>
    <x v="1"/>
    <x v="0"/>
    <n v="156202.68"/>
    <n v="195253.34999999998"/>
  </r>
  <r>
    <s v="P87370"/>
    <s v="Accessories Belts #617"/>
    <s v="Accessories"/>
    <s v="Belts"/>
    <s v="M"/>
    <s v="White"/>
    <n v="8231.94"/>
    <n v="1"/>
    <s v="2022-11-14"/>
    <x v="0"/>
    <x v="0"/>
    <x v="0"/>
    <n v="6585.22"/>
    <n v="8231.94"/>
  </r>
  <r>
    <s v="P77755"/>
    <s v="Men Pants #404"/>
    <s v="Men"/>
    <s v="Pants"/>
    <s v="L"/>
    <s v="Pink"/>
    <n v="4296.08"/>
    <n v="14"/>
    <s v="2024-03-10"/>
    <x v="1"/>
    <x v="1"/>
    <x v="0"/>
    <n v="48115.93"/>
    <n v="60145.119999999995"/>
  </r>
  <r>
    <s v="P28334"/>
    <s v="Kids T-Shirts #947"/>
    <s v="Kids"/>
    <s v="T-Shirts"/>
    <s v="XL"/>
    <s v="Black"/>
    <n v="1907.34"/>
    <n v="8"/>
    <s v="2023-02-27"/>
    <x v="2"/>
    <x v="1"/>
    <x v="1"/>
    <n v="15258.72"/>
    <n v="15258.72"/>
  </r>
  <r>
    <s v="P23302"/>
    <s v="Women Dresses #161"/>
    <s v="Women"/>
    <s v="Dresses"/>
    <s v="XS"/>
    <s v="Black"/>
    <n v="11983.54"/>
    <n v="5"/>
    <s v="2023-12-25"/>
    <x v="0"/>
    <x v="1"/>
    <x v="0"/>
    <n v="47934.16"/>
    <n v="59917.700000000004"/>
  </r>
  <r>
    <s v="P23663"/>
    <s v="Women Skirts #964"/>
    <s v="Women"/>
    <s v="Skirts"/>
    <s v="S"/>
    <s v="White"/>
    <n v="1440.05"/>
    <n v="14"/>
    <s v="2023-06-30"/>
    <x v="4"/>
    <x v="1"/>
    <x v="0"/>
    <n v="16128.56"/>
    <n v="20160.7"/>
  </r>
  <r>
    <s v="P63689"/>
    <s v="Men Shoes #187"/>
    <s v="Men"/>
    <s v="Shoes"/>
    <s v="S"/>
    <s v="Pink"/>
    <n v="13904.16"/>
    <n v="12"/>
    <s v="2023-01-22"/>
    <x v="4"/>
    <x v="1"/>
    <x v="0"/>
    <n v="133479.76999999999"/>
    <n v="166849.91999999998"/>
  </r>
  <r>
    <s v="P97665"/>
    <s v="Accessories Hats #197"/>
    <s v="Accessories"/>
    <s v="Hats"/>
    <s v="M"/>
    <s v="Yellow"/>
    <n v="14029.49"/>
    <n v="3"/>
    <s v="2023-12-07"/>
    <x v="0"/>
    <x v="1"/>
    <x v="0"/>
    <n v="33670.61"/>
    <n v="42088.47"/>
  </r>
  <r>
    <s v="P97618"/>
    <s v="Kids Sweaters #910"/>
    <s v="Kids"/>
    <s v="Sweaters"/>
    <s v="L"/>
    <s v="Green"/>
    <n v="11397.56"/>
    <n v="15"/>
    <s v="2024-03-26"/>
    <x v="0"/>
    <x v="0"/>
    <x v="0"/>
    <n v="136770.72"/>
    <n v="170963.4"/>
  </r>
  <r>
    <s v="P25081"/>
    <s v="Kids Shorts #402"/>
    <s v="Kids"/>
    <s v="Shorts"/>
    <s v="M"/>
    <s v="Black"/>
    <n v="13972.22"/>
    <n v="13"/>
    <s v="2023-06-24"/>
    <x v="1"/>
    <x v="1"/>
    <x v="1"/>
    <n v="181638.86"/>
    <n v="181638.86"/>
  </r>
  <r>
    <s v="P16259"/>
    <s v="Accessories Bags #177"/>
    <s v="Accessories"/>
    <s v="Bags"/>
    <s v="XS"/>
    <s v="Yellow"/>
    <n v="12572.01"/>
    <n v="6"/>
    <s v="2024-08-10"/>
    <x v="4"/>
    <x v="1"/>
    <x v="1"/>
    <n v="75432.06"/>
    <n v="75432.06"/>
  </r>
  <r>
    <s v="P69413"/>
    <s v="Men Shoes #648"/>
    <s v="Men"/>
    <s v="Shoes"/>
    <s v="M"/>
    <s v="White"/>
    <n v="2958.12"/>
    <n v="6"/>
    <s v="2024-05-21"/>
    <x v="0"/>
    <x v="1"/>
    <x v="0"/>
    <n v="14198.81"/>
    <n v="17748.72"/>
  </r>
  <r>
    <s v="P84591"/>
    <s v="Men Shoes #288"/>
    <s v="Men"/>
    <s v="Shoes"/>
    <s v="L"/>
    <s v="Pink"/>
    <n v="2640.23"/>
    <n v="13"/>
    <s v="2023-02-04"/>
    <x v="1"/>
    <x v="0"/>
    <x v="1"/>
    <n v="34322.99"/>
    <n v="34322.99"/>
  </r>
  <r>
    <s v="P41170"/>
    <s v="Men Shirts #172"/>
    <s v="Men"/>
    <s v="Shirts"/>
    <s v="M"/>
    <s v="Pink"/>
    <n v="10789.17"/>
    <n v="15"/>
    <s v="2024-05-30"/>
    <x v="1"/>
    <x v="1"/>
    <x v="1"/>
    <n v="161837.54999999999"/>
    <n v="161837.54999999999"/>
  </r>
  <r>
    <s v="P86954"/>
    <s v="Accessories Hats #737"/>
    <s v="Accessories"/>
    <s v="Hats"/>
    <s v="XS"/>
    <s v="Red"/>
    <n v="8307.4699999999993"/>
    <n v="2"/>
    <s v="2023-02-20"/>
    <x v="2"/>
    <x v="1"/>
    <x v="1"/>
    <n v="16614.939999999999"/>
    <n v="16614.939999999999"/>
  </r>
  <r>
    <s v="P22351"/>
    <s v="Men Pants #364"/>
    <s v="Men"/>
    <s v="Pants"/>
    <s v="XS"/>
    <s v="Pink"/>
    <n v="6179.35"/>
    <n v="5"/>
    <s v="2023-02-01"/>
    <x v="3"/>
    <x v="1"/>
    <x v="0"/>
    <n v="24717.4"/>
    <n v="30896.75"/>
  </r>
  <r>
    <s v="P51386"/>
    <s v="Accessories Scarves #203"/>
    <s v="Accessories"/>
    <s v="Scarves"/>
    <s v="S"/>
    <s v="White"/>
    <n v="13731.52"/>
    <n v="3"/>
    <s v="2023-10-14"/>
    <x v="3"/>
    <x v="1"/>
    <x v="0"/>
    <n v="32955.980000000003"/>
    <n v="41194.559999999998"/>
  </r>
  <r>
    <s v="P43414"/>
    <s v="Kids Shorts #810"/>
    <s v="Kids"/>
    <s v="Shorts"/>
    <s v="M"/>
    <s v="Black"/>
    <n v="7122.23"/>
    <n v="13"/>
    <s v="2023-03-21"/>
    <x v="1"/>
    <x v="0"/>
    <x v="1"/>
    <n v="92588.99"/>
    <n v="92588.989999999991"/>
  </r>
  <r>
    <s v="P69293"/>
    <s v="Kids T-Shirts #244"/>
    <s v="Kids"/>
    <s v="T-Shirts"/>
    <s v="L"/>
    <s v="White"/>
    <n v="9052.81"/>
    <n v="17"/>
    <s v="2024-09-22"/>
    <x v="1"/>
    <x v="0"/>
    <x v="1"/>
    <n v="153897.76999999999"/>
    <n v="153897.76999999999"/>
  </r>
  <r>
    <s v="P98668"/>
    <s v="Kids Sweaters #119"/>
    <s v="Kids"/>
    <s v="Sweaters"/>
    <s v="S"/>
    <s v="Pink"/>
    <n v="8845.31"/>
    <n v="10"/>
    <s v="2023-11-07"/>
    <x v="2"/>
    <x v="0"/>
    <x v="0"/>
    <n v="70762.48"/>
    <n v="88453.099999999991"/>
  </r>
  <r>
    <s v="P86099"/>
    <s v="Accessories Scarves #747"/>
    <s v="Accessories"/>
    <s v="Scarves"/>
    <s v="XS"/>
    <s v="White"/>
    <n v="1312.23"/>
    <n v="12"/>
    <s v="2024-05-31"/>
    <x v="4"/>
    <x v="1"/>
    <x v="0"/>
    <n v="12597.74"/>
    <n v="15746.76"/>
  </r>
  <r>
    <s v="P55358"/>
    <s v="Accessories Hats #888"/>
    <s v="Accessories"/>
    <s v="Hats"/>
    <s v="XL"/>
    <s v="Pink"/>
    <n v="6606.8"/>
    <n v="1"/>
    <s v="2023-05-23"/>
    <x v="4"/>
    <x v="0"/>
    <x v="0"/>
    <n v="5285.44"/>
    <n v="6606.8"/>
  </r>
  <r>
    <s v="P72918"/>
    <s v="Women Dresses #190"/>
    <s v="Women"/>
    <s v="Dresses"/>
    <s v="M"/>
    <s v="White"/>
    <n v="4024.67"/>
    <n v="16"/>
    <s v="2023-07-12"/>
    <x v="1"/>
    <x v="0"/>
    <x v="0"/>
    <n v="51515.61"/>
    <n v="64394.720000000001"/>
  </r>
  <r>
    <s v="P51072"/>
    <s v="Men Jackets #841"/>
    <s v="Men"/>
    <s v="Jackets"/>
    <s v="XS"/>
    <s v="Black"/>
    <n v="8122.38"/>
    <n v="8"/>
    <s v="2023-12-07"/>
    <x v="0"/>
    <x v="0"/>
    <x v="0"/>
    <n v="51982.9"/>
    <n v="64979.040000000001"/>
  </r>
  <r>
    <s v="P37135"/>
    <s v="Women Skirts #836"/>
    <s v="Women"/>
    <s v="Skirts"/>
    <s v="L"/>
    <s v="Red"/>
    <n v="14296.75"/>
    <n v="7"/>
    <s v="2024-01-23"/>
    <x v="2"/>
    <x v="0"/>
    <x v="0"/>
    <n v="80061.8"/>
    <n v="100077.25"/>
  </r>
  <r>
    <s v="P78465"/>
    <s v="Women Tops #224"/>
    <s v="Women"/>
    <s v="Tops"/>
    <s v="S"/>
    <s v="Blue"/>
    <n v="13781.32"/>
    <n v="18"/>
    <s v="2023-10-17"/>
    <x v="2"/>
    <x v="1"/>
    <x v="1"/>
    <n v="248063.76"/>
    <n v="248063.76"/>
  </r>
  <r>
    <s v="P96007"/>
    <s v="Men Pants #575"/>
    <s v="Men"/>
    <s v="Pants"/>
    <s v="S"/>
    <s v="Green"/>
    <n v="15626.41"/>
    <n v="18"/>
    <s v="2023-08-05"/>
    <x v="4"/>
    <x v="0"/>
    <x v="1"/>
    <n v="281275.38"/>
    <n v="281275.38"/>
  </r>
  <r>
    <s v="P10125"/>
    <s v="Men Pants #216"/>
    <s v="Men"/>
    <s v="Pants"/>
    <s v="L"/>
    <s v="Black"/>
    <n v="3487.66"/>
    <n v="12"/>
    <s v="2023-11-03"/>
    <x v="3"/>
    <x v="1"/>
    <x v="0"/>
    <n v="33481.370000000003"/>
    <n v="41851.919999999998"/>
  </r>
  <r>
    <s v="P99587"/>
    <s v="Kids Sweaters #173"/>
    <s v="Kids"/>
    <s v="Sweaters"/>
    <s v="M"/>
    <s v="Pink"/>
    <n v="13214.43"/>
    <n v="12"/>
    <s v="2023-10-05"/>
    <x v="1"/>
    <x v="1"/>
    <x v="0"/>
    <n v="126858.86"/>
    <n v="158573.16"/>
  </r>
  <r>
    <s v="P80937"/>
    <s v="Men Shoes #608"/>
    <s v="Men"/>
    <s v="Shoes"/>
    <s v="L"/>
    <s v="Yellow"/>
    <n v="16145.16"/>
    <n v="6"/>
    <s v="2024-03-24"/>
    <x v="0"/>
    <x v="1"/>
    <x v="0"/>
    <n v="77497.100000000006"/>
    <n v="96870.959999999992"/>
  </r>
  <r>
    <s v="P35652"/>
    <s v="Accessories Bags #185"/>
    <s v="Accessories"/>
    <s v="Bags"/>
    <s v="L"/>
    <s v="Pink"/>
    <n v="8126.53"/>
    <n v="10"/>
    <s v="2023-04-23"/>
    <x v="1"/>
    <x v="0"/>
    <x v="1"/>
    <n v="81265.3"/>
    <n v="81265.3"/>
  </r>
  <r>
    <s v="P63782"/>
    <s v="Men Shoes #673"/>
    <s v="Men"/>
    <s v="Shoes"/>
    <s v="L"/>
    <s v="Green"/>
    <n v="1804.42"/>
    <n v="11"/>
    <s v="2024-06-01"/>
    <x v="3"/>
    <x v="1"/>
    <x v="0"/>
    <n v="15878.73"/>
    <n v="19848.620000000003"/>
  </r>
  <r>
    <s v="P40677"/>
    <s v="Kids Sweaters #367"/>
    <s v="Kids"/>
    <s v="Sweaters"/>
    <s v="XS"/>
    <s v="Yellow"/>
    <n v="7636"/>
    <n v="8"/>
    <s v="2023-07-28"/>
    <x v="3"/>
    <x v="1"/>
    <x v="0"/>
    <n v="48870.400000000001"/>
    <n v="61088"/>
  </r>
  <r>
    <s v="P49037"/>
    <s v="Men Pants #132"/>
    <s v="Men"/>
    <s v="Pants"/>
    <s v="L"/>
    <s v="Yellow"/>
    <n v="16056.35"/>
    <n v="2"/>
    <s v="2023-07-17"/>
    <x v="1"/>
    <x v="1"/>
    <x v="1"/>
    <n v="32112.7"/>
    <n v="32112.7"/>
  </r>
  <r>
    <s v="P11425"/>
    <s v="Men Pants #312"/>
    <s v="Men"/>
    <s v="Pants"/>
    <s v="M"/>
    <s v="Black"/>
    <n v="2033.5"/>
    <n v="8"/>
    <s v="2022-10-23"/>
    <x v="1"/>
    <x v="1"/>
    <x v="0"/>
    <n v="13014.4"/>
    <n v="16268"/>
  </r>
  <r>
    <s v="P86153"/>
    <s v="Men Shoes #396"/>
    <s v="Men"/>
    <s v="Shoes"/>
    <s v="L"/>
    <s v="Red"/>
    <n v="16228.99"/>
    <n v="5"/>
    <s v="2024-03-11"/>
    <x v="2"/>
    <x v="1"/>
    <x v="1"/>
    <n v="81144.95"/>
    <n v="81144.95"/>
  </r>
  <r>
    <s v="P60288"/>
    <s v="Men Shoes #977"/>
    <s v="Men"/>
    <s v="Shoes"/>
    <s v="M"/>
    <s v="Red"/>
    <n v="3732.51"/>
    <n v="20"/>
    <s v="2022-12-28"/>
    <x v="3"/>
    <x v="1"/>
    <x v="0"/>
    <n v="59720.160000000003"/>
    <n v="74650.200000000012"/>
  </r>
  <r>
    <s v="P92546"/>
    <s v="Kids Sweaters #150"/>
    <s v="Kids"/>
    <s v="Sweaters"/>
    <s v="XL"/>
    <s v="Green"/>
    <n v="13945.66"/>
    <n v="16"/>
    <s v="2023-10-31"/>
    <x v="4"/>
    <x v="0"/>
    <x v="1"/>
    <n v="223130.56"/>
    <n v="223130.56"/>
  </r>
  <r>
    <s v="P73498"/>
    <s v="Accessories Belts #702"/>
    <s v="Accessories"/>
    <s v="Belts"/>
    <s v="M"/>
    <s v="Yellow"/>
    <n v="3607.18"/>
    <n v="1"/>
    <s v="2022-10-28"/>
    <x v="0"/>
    <x v="1"/>
    <x v="0"/>
    <n v="2885.91"/>
    <n v="3607.18"/>
  </r>
  <r>
    <s v="P93274"/>
    <s v="Women Tops #976"/>
    <s v="Women"/>
    <s v="Tops"/>
    <s v="XL"/>
    <s v="Red"/>
    <n v="12021.72"/>
    <n v="10"/>
    <s v="2023-11-29"/>
    <x v="0"/>
    <x v="1"/>
    <x v="1"/>
    <n v="120217.2"/>
    <n v="120217.2"/>
  </r>
  <r>
    <s v="P91839"/>
    <s v="Men Pants #530"/>
    <s v="Men"/>
    <s v="Pants"/>
    <s v="XL"/>
    <s v="Pink"/>
    <n v="9437.93"/>
    <n v="12"/>
    <s v="2024-05-12"/>
    <x v="0"/>
    <x v="1"/>
    <x v="0"/>
    <n v="90604.46"/>
    <n v="113255.16"/>
  </r>
  <r>
    <s v="P66686"/>
    <s v="Women Skirts #647"/>
    <s v="Women"/>
    <s v="Skirts"/>
    <s v="S"/>
    <s v="Black"/>
    <n v="8845.31"/>
    <n v="11"/>
    <s v="2023-04-27"/>
    <x v="4"/>
    <x v="1"/>
    <x v="0"/>
    <n v="77839.06"/>
    <n v="97298.409999999989"/>
  </r>
  <r>
    <s v="P21995"/>
    <s v="Men Jackets #947"/>
    <s v="Men"/>
    <s v="Jackets"/>
    <s v="L"/>
    <s v="Green"/>
    <n v="4922.7299999999996"/>
    <n v="4"/>
    <s v="2023-08-01"/>
    <x v="1"/>
    <x v="0"/>
    <x v="0"/>
    <n v="15752.57"/>
    <n v="19690.919999999998"/>
  </r>
  <r>
    <s v="P23761"/>
    <s v="Women Shoes #497"/>
    <s v="Women"/>
    <s v="Shoes"/>
    <s v="S"/>
    <s v="Yellow"/>
    <n v="8383.83"/>
    <n v="14"/>
    <s v="2024-08-12"/>
    <x v="0"/>
    <x v="1"/>
    <x v="0"/>
    <n v="93898.73"/>
    <n v="117373.62"/>
  </r>
  <r>
    <s v="P95797"/>
    <s v="Men Jackets #679"/>
    <s v="Men"/>
    <s v="Jackets"/>
    <s v="XL"/>
    <s v="Blue"/>
    <n v="6502.22"/>
    <n v="10"/>
    <s v="2024-08-31"/>
    <x v="2"/>
    <x v="0"/>
    <x v="1"/>
    <n v="65022.2"/>
    <n v="65022.200000000004"/>
  </r>
  <r>
    <s v="P15705"/>
    <s v="Men Jackets #774"/>
    <s v="Men"/>
    <s v="Jackets"/>
    <s v="XS"/>
    <s v="Red"/>
    <n v="14088.42"/>
    <n v="8"/>
    <s v="2023-10-21"/>
    <x v="2"/>
    <x v="1"/>
    <x v="1"/>
    <n v="112707.36"/>
    <n v="112707.36"/>
  </r>
  <r>
    <s v="P87939"/>
    <s v="Kids T-Shirts #905"/>
    <s v="Kids"/>
    <s v="T-Shirts"/>
    <s v="M"/>
    <s v="White"/>
    <n v="1329.66"/>
    <n v="11"/>
    <s v="2023-08-03"/>
    <x v="4"/>
    <x v="0"/>
    <x v="1"/>
    <n v="14626.26"/>
    <n v="14626.26"/>
  </r>
  <r>
    <s v="P65538"/>
    <s v="Women Tops #959"/>
    <s v="Women"/>
    <s v="Tops"/>
    <s v="M"/>
    <s v="Black"/>
    <n v="2140.5700000000002"/>
    <n v="4"/>
    <s v="2023-07-28"/>
    <x v="2"/>
    <x v="0"/>
    <x v="0"/>
    <n v="6849.99"/>
    <n v="8562.2800000000007"/>
  </r>
  <r>
    <s v="P39775"/>
    <s v="Men Shirts #513"/>
    <s v="Men"/>
    <s v="Shirts"/>
    <s v="S"/>
    <s v="Black"/>
    <n v="8169.69"/>
    <n v="17"/>
    <s v="2024-02-08"/>
    <x v="3"/>
    <x v="1"/>
    <x v="0"/>
    <n v="111107.95"/>
    <n v="138884.72999999998"/>
  </r>
  <r>
    <s v="P13371"/>
    <s v="Women Shoes #866"/>
    <s v="Women"/>
    <s v="Shoes"/>
    <s v="S"/>
    <s v="Black"/>
    <n v="14788.11"/>
    <n v="19"/>
    <s v="2023-12-16"/>
    <x v="4"/>
    <x v="0"/>
    <x v="0"/>
    <n v="224778.94"/>
    <n v="280974.09000000003"/>
  </r>
  <r>
    <s v="P31502"/>
    <s v="Men Jackets #172"/>
    <s v="Men"/>
    <s v="Jackets"/>
    <s v="M"/>
    <s v="White"/>
    <n v="11175.95"/>
    <n v="10"/>
    <s v="2024-02-27"/>
    <x v="0"/>
    <x v="0"/>
    <x v="0"/>
    <n v="89407.6"/>
    <n v="111759.5"/>
  </r>
  <r>
    <s v="P71088"/>
    <s v="Women Shoes #634"/>
    <s v="Women"/>
    <s v="Shoes"/>
    <s v="S"/>
    <s v="White"/>
    <n v="14445.32"/>
    <n v="15"/>
    <s v="2024-02-11"/>
    <x v="2"/>
    <x v="0"/>
    <x v="0"/>
    <n v="173343.84"/>
    <n v="216679.8"/>
  </r>
  <r>
    <s v="P48008"/>
    <s v="Men Shoes #189"/>
    <s v="Men"/>
    <s v="Shoes"/>
    <s v="XL"/>
    <s v="Red"/>
    <n v="1079.83"/>
    <n v="6"/>
    <s v="2023-08-12"/>
    <x v="2"/>
    <x v="1"/>
    <x v="1"/>
    <n v="6478.98"/>
    <n v="6478.98"/>
  </r>
  <r>
    <s v="P99599"/>
    <s v="Kids T-Shirts #921"/>
    <s v="Kids"/>
    <s v="T-Shirts"/>
    <s v="L"/>
    <s v="Black"/>
    <n v="3213.76"/>
    <n v="18"/>
    <s v="2023-07-11"/>
    <x v="3"/>
    <x v="0"/>
    <x v="1"/>
    <n v="57847.68"/>
    <n v="57847.680000000008"/>
  </r>
  <r>
    <s v="P75770"/>
    <s v="Men Jackets #156"/>
    <s v="Men"/>
    <s v="Jackets"/>
    <s v="XL"/>
    <s v="Green"/>
    <n v="2228.5500000000002"/>
    <n v="8"/>
    <s v="2024-04-06"/>
    <x v="3"/>
    <x v="1"/>
    <x v="1"/>
    <n v="17828.400000000001"/>
    <n v="17828.400000000001"/>
  </r>
  <r>
    <s v="P96824"/>
    <s v="Men Pants #430"/>
    <s v="Men"/>
    <s v="Pants"/>
    <s v="M"/>
    <s v="White"/>
    <n v="1123.82"/>
    <n v="6"/>
    <s v="2023-10-19"/>
    <x v="2"/>
    <x v="1"/>
    <x v="0"/>
    <n v="5394.17"/>
    <n v="6742.92"/>
  </r>
  <r>
    <s v="P63558"/>
    <s v="Accessories Scarves #667"/>
    <s v="Accessories"/>
    <s v="Scarves"/>
    <s v="M"/>
    <s v="Green"/>
    <n v="7729.79"/>
    <n v="1"/>
    <s v="2023-02-17"/>
    <x v="1"/>
    <x v="1"/>
    <x v="0"/>
    <n v="6183.5"/>
    <n v="7729.79"/>
  </r>
  <r>
    <s v="P61395"/>
    <s v="Accessories Hats #763"/>
    <s v="Accessories"/>
    <s v="Hats"/>
    <s v="L"/>
    <s v="Blue"/>
    <n v="3211.27"/>
    <n v="18"/>
    <s v="2023-11-28"/>
    <x v="1"/>
    <x v="0"/>
    <x v="0"/>
    <n v="46242.62"/>
    <n v="57802.86"/>
  </r>
  <r>
    <s v="P55458"/>
    <s v="Kids T-Shirts #471"/>
    <s v="Kids"/>
    <s v="T-Shirts"/>
    <s v="XS"/>
    <s v="White"/>
    <n v="3018.71"/>
    <n v="13"/>
    <s v="2023-12-11"/>
    <x v="4"/>
    <x v="0"/>
    <x v="1"/>
    <n v="39243.230000000003"/>
    <n v="39243.230000000003"/>
  </r>
  <r>
    <s v="P62324"/>
    <s v="Accessories Belts #580"/>
    <s v="Accessories"/>
    <s v="Belts"/>
    <s v="XL"/>
    <s v="Red"/>
    <n v="10453.02"/>
    <n v="17"/>
    <s v="2024-04-19"/>
    <x v="1"/>
    <x v="1"/>
    <x v="1"/>
    <n v="177701.34"/>
    <n v="177701.34"/>
  </r>
  <r>
    <s v="P22486"/>
    <s v="Accessories Hats #869"/>
    <s v="Accessories"/>
    <s v="Hats"/>
    <s v="XL"/>
    <s v="Black"/>
    <n v="6180.18"/>
    <n v="13"/>
    <s v="2023-04-12"/>
    <x v="2"/>
    <x v="1"/>
    <x v="0"/>
    <n v="64273.54"/>
    <n v="80342.34"/>
  </r>
  <r>
    <s v="P45959"/>
    <s v="Men Jackets #735"/>
    <s v="Men"/>
    <s v="Jackets"/>
    <s v="XS"/>
    <s v="Yellow"/>
    <n v="16599.169999999998"/>
    <n v="3"/>
    <s v="2024-04-10"/>
    <x v="0"/>
    <x v="1"/>
    <x v="0"/>
    <n v="39838.339999999997"/>
    <n v="49797.509999999995"/>
  </r>
  <r>
    <s v="P17086"/>
    <s v="Kids Sweaters #556"/>
    <s v="Kids"/>
    <s v="Sweaters"/>
    <s v="XS"/>
    <s v="Red"/>
    <n v="1935.56"/>
    <n v="1"/>
    <s v="2023-07-12"/>
    <x v="1"/>
    <x v="0"/>
    <x v="0"/>
    <n v="1548.78"/>
    <n v="1935.56"/>
  </r>
  <r>
    <s v="P85535"/>
    <s v="Men Pants #579"/>
    <s v="Men"/>
    <s v="Pants"/>
    <s v="M"/>
    <s v="Red"/>
    <n v="1420.13"/>
    <n v="3"/>
    <s v="2023-01-25"/>
    <x v="3"/>
    <x v="0"/>
    <x v="1"/>
    <n v="4260.3900000000003"/>
    <n v="4260.3900000000003"/>
  </r>
  <r>
    <s v="P60882"/>
    <s v="Accessories Hats #198"/>
    <s v="Accessories"/>
    <s v="Hats"/>
    <s v="XL"/>
    <s v="Pink"/>
    <n v="4264.54"/>
    <n v="12"/>
    <s v="2023-06-27"/>
    <x v="0"/>
    <x v="0"/>
    <x v="0"/>
    <n v="40939.75"/>
    <n v="51174.479999999996"/>
  </r>
  <r>
    <s v="P17768"/>
    <s v="Men Jackets #700"/>
    <s v="Men"/>
    <s v="Jackets"/>
    <s v="S"/>
    <s v="Black"/>
    <n v="4659.62"/>
    <n v="2"/>
    <s v="2023-02-26"/>
    <x v="2"/>
    <x v="1"/>
    <x v="0"/>
    <n v="7455.06"/>
    <n v="9319.24"/>
  </r>
  <r>
    <s v="P28742"/>
    <s v="Accessories Belts #271"/>
    <s v="Accessories"/>
    <s v="Belts"/>
    <s v="XS"/>
    <s v="Green"/>
    <n v="15832.25"/>
    <n v="2"/>
    <s v="2024-08-28"/>
    <x v="2"/>
    <x v="0"/>
    <x v="0"/>
    <n v="25331.599999999999"/>
    <n v="31664.5"/>
  </r>
  <r>
    <s v="P93587"/>
    <s v="Men Shirts #436"/>
    <s v="Men"/>
    <s v="Shirts"/>
    <s v="M"/>
    <s v="Black"/>
    <n v="15056.2"/>
    <n v="3"/>
    <s v="2024-06-01"/>
    <x v="2"/>
    <x v="1"/>
    <x v="0"/>
    <n v="36134.879999999997"/>
    <n v="45168.600000000006"/>
  </r>
  <r>
    <s v="P96387"/>
    <s v="Women Skirts #991"/>
    <s v="Women"/>
    <s v="Skirts"/>
    <s v="XL"/>
    <s v="Blue"/>
    <n v="8146.45"/>
    <n v="9"/>
    <s v="2023-12-14"/>
    <x v="2"/>
    <x v="1"/>
    <x v="0"/>
    <n v="58654.44"/>
    <n v="73318.05"/>
  </r>
  <r>
    <s v="P24553"/>
    <s v="Men Shoes #253"/>
    <s v="Men"/>
    <s v="Shoes"/>
    <s v="XL"/>
    <s v="Pink"/>
    <n v="1487.36"/>
    <n v="12"/>
    <s v="2024-08-21"/>
    <x v="3"/>
    <x v="1"/>
    <x v="1"/>
    <n v="17848.32"/>
    <n v="17848.32"/>
  </r>
  <r>
    <s v="P31973"/>
    <s v="Women Shoes #931"/>
    <s v="Women"/>
    <s v="Shoes"/>
    <s v="M"/>
    <s v="White"/>
    <n v="7992.9"/>
    <n v="8"/>
    <s v="2022-12-03"/>
    <x v="4"/>
    <x v="1"/>
    <x v="1"/>
    <n v="63943.199999999997"/>
    <n v="63943.199999999997"/>
  </r>
  <r>
    <s v="P77033"/>
    <s v="Men Pants #126"/>
    <s v="Men"/>
    <s v="Pants"/>
    <s v="XS"/>
    <s v="Black"/>
    <n v="11934.57"/>
    <n v="6"/>
    <s v="2024-09-21"/>
    <x v="3"/>
    <x v="0"/>
    <x v="1"/>
    <n v="71607.42"/>
    <n v="71607.42"/>
  </r>
  <r>
    <s v="P45135"/>
    <s v="Accessories Hats #691"/>
    <s v="Accessories"/>
    <s v="Hats"/>
    <s v="L"/>
    <s v="Blue"/>
    <n v="15021.34"/>
    <n v="2"/>
    <s v="2024-01-20"/>
    <x v="3"/>
    <x v="0"/>
    <x v="0"/>
    <n v="24034.31"/>
    <n v="30042.68"/>
  </r>
  <r>
    <s v="P10443"/>
    <s v="Men Shirts #176"/>
    <s v="Men"/>
    <s v="Shirts"/>
    <s v="M"/>
    <s v="White"/>
    <n v="12321.35"/>
    <n v="1"/>
    <s v="2023-10-20"/>
    <x v="2"/>
    <x v="1"/>
    <x v="1"/>
    <n v="12321.35"/>
    <n v="12321.35"/>
  </r>
  <r>
    <s v="P26646"/>
    <s v="Accessories Bags #381"/>
    <s v="Accessories"/>
    <s v="Bags"/>
    <s v="M"/>
    <s v="Blue"/>
    <n v="8131.51"/>
    <n v="19"/>
    <s v="2024-09-05"/>
    <x v="1"/>
    <x v="0"/>
    <x v="1"/>
    <n v="154498.69"/>
    <n v="154498.69"/>
  </r>
  <r>
    <s v="P38440"/>
    <s v="Men Shirts #675"/>
    <s v="Men"/>
    <s v="Shirts"/>
    <s v="XS"/>
    <s v="Yellow"/>
    <n v="16368.43"/>
    <n v="8"/>
    <s v="2024-03-06"/>
    <x v="0"/>
    <x v="1"/>
    <x v="1"/>
    <n v="130947.44"/>
    <n v="130947.44"/>
  </r>
  <r>
    <s v="P56715"/>
    <s v="Men Shirts #555"/>
    <s v="Men"/>
    <s v="Shirts"/>
    <s v="M"/>
    <s v="Yellow"/>
    <n v="16093.7"/>
    <n v="13"/>
    <s v="2024-01-06"/>
    <x v="3"/>
    <x v="0"/>
    <x v="0"/>
    <n v="167374.48000000001"/>
    <n v="209218.1"/>
  </r>
  <r>
    <s v="P24379"/>
    <s v="Men Shoes #402"/>
    <s v="Men"/>
    <s v="Shoes"/>
    <s v="XL"/>
    <s v="Blue"/>
    <n v="12448.34"/>
    <n v="2"/>
    <s v="2024-05-13"/>
    <x v="4"/>
    <x v="0"/>
    <x v="0"/>
    <n v="19917.509999999998"/>
    <n v="24896.68"/>
  </r>
  <r>
    <s v="P90288"/>
    <s v="Women Shoes #515"/>
    <s v="Women"/>
    <s v="Shoes"/>
    <s v="XL"/>
    <s v="White"/>
    <n v="10154.219999999999"/>
    <n v="15"/>
    <s v="2023-04-18"/>
    <x v="4"/>
    <x v="1"/>
    <x v="0"/>
    <n v="121850.64"/>
    <n v="152313.29999999999"/>
  </r>
  <r>
    <s v="P83052"/>
    <s v="Men Shirts #182"/>
    <s v="Men"/>
    <s v="Shirts"/>
    <s v="XS"/>
    <s v="White"/>
    <n v="14104.19"/>
    <n v="10"/>
    <s v="2024-05-03"/>
    <x v="3"/>
    <x v="0"/>
    <x v="0"/>
    <n v="112833.52"/>
    <n v="141041.9"/>
  </r>
  <r>
    <s v="P38749"/>
    <s v="Men Shirts #448"/>
    <s v="Men"/>
    <s v="Shirts"/>
    <s v="XS"/>
    <s v="Yellow"/>
    <n v="3056.06"/>
    <n v="14"/>
    <s v="2023-06-15"/>
    <x v="1"/>
    <x v="1"/>
    <x v="1"/>
    <n v="42784.84"/>
    <n v="42784.84"/>
  </r>
  <r>
    <s v="P24644"/>
    <s v="Women Dresses #535"/>
    <s v="Women"/>
    <s v="Dresses"/>
    <s v="M"/>
    <s v="Black"/>
    <n v="5788.42"/>
    <n v="2"/>
    <s v="2023-08-28"/>
    <x v="1"/>
    <x v="1"/>
    <x v="1"/>
    <n v="11576.84"/>
    <n v="11576.84"/>
  </r>
  <r>
    <s v="P72670"/>
    <s v="Women Shoes #680"/>
    <s v="Women"/>
    <s v="Shoes"/>
    <s v="L"/>
    <s v="Green"/>
    <n v="1343.77"/>
    <n v="17"/>
    <s v="2023-02-05"/>
    <x v="1"/>
    <x v="1"/>
    <x v="0"/>
    <n v="18274.939999999999"/>
    <n v="22844.09"/>
  </r>
  <r>
    <s v="P85819"/>
    <s v="Men Jackets #310"/>
    <s v="Men"/>
    <s v="Jackets"/>
    <s v="L"/>
    <s v="Blue"/>
    <n v="10508.63"/>
    <n v="14"/>
    <s v="2023-04-24"/>
    <x v="3"/>
    <x v="0"/>
    <x v="1"/>
    <n v="147120.82"/>
    <n v="147120.81999999998"/>
  </r>
  <r>
    <s v="P42043"/>
    <s v="Accessories Bags #582"/>
    <s v="Accessories"/>
    <s v="Bags"/>
    <s v="M"/>
    <s v="Black"/>
    <n v="1144.57"/>
    <n v="2"/>
    <s v="2023-03-06"/>
    <x v="0"/>
    <x v="1"/>
    <x v="1"/>
    <n v="2289.14"/>
    <n v="2289.14"/>
  </r>
  <r>
    <s v="P28987"/>
    <s v="Women Tops #337"/>
    <s v="Women"/>
    <s v="Tops"/>
    <s v="XS"/>
    <s v="White"/>
    <n v="5557.68"/>
    <n v="1"/>
    <s v="2024-03-27"/>
    <x v="2"/>
    <x v="1"/>
    <x v="1"/>
    <n v="5557.68"/>
    <n v="5557.68"/>
  </r>
  <r>
    <s v="P77904"/>
    <s v="Men Jackets #912"/>
    <s v="Men"/>
    <s v="Jackets"/>
    <s v="S"/>
    <s v="White"/>
    <n v="15559.18"/>
    <n v="11"/>
    <s v="2024-10-09"/>
    <x v="2"/>
    <x v="1"/>
    <x v="0"/>
    <n v="136920.95000000001"/>
    <n v="171150.98"/>
  </r>
  <r>
    <s v="P92490"/>
    <s v="Accessories Belts #560"/>
    <s v="Accessories"/>
    <s v="Belts"/>
    <s v="S"/>
    <s v="Pink"/>
    <n v="5240.62"/>
    <n v="15"/>
    <s v="2023-03-16"/>
    <x v="1"/>
    <x v="1"/>
    <x v="1"/>
    <n v="78609.3"/>
    <n v="78609.3"/>
  </r>
  <r>
    <s v="P83534"/>
    <s v="Men Shirts #424"/>
    <s v="Men"/>
    <s v="Shirts"/>
    <s v="M"/>
    <s v="Red"/>
    <n v="8666.86"/>
    <n v="6"/>
    <s v="2022-11-04"/>
    <x v="0"/>
    <x v="1"/>
    <x v="1"/>
    <n v="52001.16"/>
    <n v="52001.16"/>
  </r>
  <r>
    <s v="P60293"/>
    <s v="Kids Shoes #471"/>
    <s v="Kids"/>
    <s v="Shoes"/>
    <s v="M"/>
    <s v="Black"/>
    <n v="4055.38"/>
    <n v="15"/>
    <s v="2023-12-19"/>
    <x v="1"/>
    <x v="1"/>
    <x v="1"/>
    <n v="60830.7"/>
    <n v="60830.700000000004"/>
  </r>
  <r>
    <s v="P71391"/>
    <s v="Men Jackets #573"/>
    <s v="Men"/>
    <s v="Jackets"/>
    <s v="L"/>
    <s v="Pink"/>
    <n v="13516.55"/>
    <n v="18"/>
    <s v="2023-05-13"/>
    <x v="4"/>
    <x v="0"/>
    <x v="0"/>
    <n v="194638.32"/>
    <n v="243297.9"/>
  </r>
  <r>
    <s v="P72954"/>
    <s v="Men Pants #517"/>
    <s v="Men"/>
    <s v="Pants"/>
    <s v="M"/>
    <s v="Red"/>
    <n v="15924.38"/>
    <n v="17"/>
    <s v="2024-10-07"/>
    <x v="1"/>
    <x v="1"/>
    <x v="0"/>
    <n v="216571.9"/>
    <n v="270714.45999999996"/>
  </r>
  <r>
    <s v="P30267"/>
    <s v="Women Tops #796"/>
    <s v="Women"/>
    <s v="Tops"/>
    <s v="XS"/>
    <s v="Blue"/>
    <n v="4274.5"/>
    <n v="14"/>
    <s v="2023-12-22"/>
    <x v="4"/>
    <x v="0"/>
    <x v="0"/>
    <n v="47874.400000000001"/>
    <n v="59843"/>
  </r>
  <r>
    <s v="P11727"/>
    <s v="Women Dresses #220"/>
    <s v="Women"/>
    <s v="Dresses"/>
    <s v="S"/>
    <s v="White"/>
    <n v="4837.24"/>
    <n v="20"/>
    <s v="2024-10-08"/>
    <x v="0"/>
    <x v="0"/>
    <x v="1"/>
    <n v="96744.8"/>
    <n v="96744.799999999988"/>
  </r>
  <r>
    <s v="P45124"/>
    <s v="Kids Shoes #974"/>
    <s v="Kids"/>
    <s v="Shoes"/>
    <s v="M"/>
    <s v="Black"/>
    <n v="1029.2"/>
    <n v="2"/>
    <s v="2022-10-27"/>
    <x v="2"/>
    <x v="0"/>
    <x v="0"/>
    <n v="1646.72"/>
    <n v="2058.4"/>
  </r>
  <r>
    <s v="P51656"/>
    <s v="Men Shoes #654"/>
    <s v="Men"/>
    <s v="Shoes"/>
    <s v="XL"/>
    <s v="Pink"/>
    <n v="4225.53"/>
    <n v="13"/>
    <s v="2022-12-28"/>
    <x v="0"/>
    <x v="1"/>
    <x v="1"/>
    <n v="54931.89"/>
    <n v="54931.89"/>
  </r>
  <r>
    <s v="P39213"/>
    <s v="Kids T-Shirts #655"/>
    <s v="Kids"/>
    <s v="T-Shirts"/>
    <s v="S"/>
    <s v="Green"/>
    <n v="14879.41"/>
    <n v="20"/>
    <s v="2023-10-24"/>
    <x v="0"/>
    <x v="0"/>
    <x v="0"/>
    <n v="238070.56"/>
    <n v="297588.2"/>
  </r>
  <r>
    <s v="P88937"/>
    <s v="Kids T-Shirts #174"/>
    <s v="Kids"/>
    <s v="T-Shirts"/>
    <s v="XS"/>
    <s v="Blue"/>
    <n v="5097.03"/>
    <n v="18"/>
    <s v="2023-03-24"/>
    <x v="3"/>
    <x v="0"/>
    <x v="0"/>
    <n v="73396.899999999994"/>
    <n v="91746.54"/>
  </r>
  <r>
    <s v="P17174"/>
    <s v="Kids Shoes #939"/>
    <s v="Kids"/>
    <s v="Shoes"/>
    <s v="L"/>
    <s v="Black"/>
    <n v="15374.92"/>
    <n v="17"/>
    <s v="2022-11-19"/>
    <x v="4"/>
    <x v="0"/>
    <x v="0"/>
    <n v="209098.58"/>
    <n v="261373.64"/>
  </r>
  <r>
    <s v="P68401"/>
    <s v="Kids Sweaters #810"/>
    <s v="Kids"/>
    <s v="Sweaters"/>
    <s v="XL"/>
    <s v="Yellow"/>
    <n v="13339.76"/>
    <n v="18"/>
    <s v="2023-10-22"/>
    <x v="3"/>
    <x v="0"/>
    <x v="0"/>
    <n v="192092.71"/>
    <n v="240115.68"/>
  </r>
  <r>
    <s v="P70124"/>
    <s v="Accessories Belts #468"/>
    <s v="Accessories"/>
    <s v="Belts"/>
    <s v="M"/>
    <s v="White"/>
    <n v="1605.22"/>
    <n v="1"/>
    <s v="2024-05-15"/>
    <x v="0"/>
    <x v="0"/>
    <x v="1"/>
    <n v="1605.22"/>
    <n v="1605.22"/>
  </r>
  <r>
    <s v="P18837"/>
    <s v="Accessories Scarves #314"/>
    <s v="Accessories"/>
    <s v="Scarves"/>
    <s v="S"/>
    <s v="White"/>
    <n v="16097.85"/>
    <n v="16"/>
    <s v="2023-07-02"/>
    <x v="2"/>
    <x v="1"/>
    <x v="1"/>
    <n v="257565.6"/>
    <n v="257565.6"/>
  </r>
  <r>
    <s v="P89691"/>
    <s v="Kids Sweaters #888"/>
    <s v="Kids"/>
    <s v="Sweaters"/>
    <s v="XS"/>
    <s v="Yellow"/>
    <n v="5635.7"/>
    <n v="9"/>
    <s v="2023-09-10"/>
    <x v="3"/>
    <x v="0"/>
    <x v="1"/>
    <n v="50721.3"/>
    <n v="50721.299999999996"/>
  </r>
  <r>
    <s v="P97305"/>
    <s v="Accessories Belts #249"/>
    <s v="Accessories"/>
    <s v="Belts"/>
    <s v="XL"/>
    <s v="Yellow"/>
    <n v="2536.48"/>
    <n v="19"/>
    <s v="2023-08-28"/>
    <x v="1"/>
    <x v="0"/>
    <x v="1"/>
    <n v="48193.120000000003"/>
    <n v="48193.120000000003"/>
  </r>
  <r>
    <s v="P75266"/>
    <s v="Women Tops #986"/>
    <s v="Women"/>
    <s v="Tops"/>
    <s v="XL"/>
    <s v="Pink"/>
    <n v="8904.24"/>
    <n v="18"/>
    <s v="2024-03-11"/>
    <x v="1"/>
    <x v="0"/>
    <x v="1"/>
    <n v="160276.32"/>
    <n v="160276.32"/>
  </r>
  <r>
    <s v="P18952"/>
    <s v="Women Shoes #311"/>
    <s v="Women"/>
    <s v="Shoes"/>
    <s v="XS"/>
    <s v="Red"/>
    <n v="6414.24"/>
    <n v="13"/>
    <s v="2023-11-29"/>
    <x v="0"/>
    <x v="1"/>
    <x v="1"/>
    <n v="83385.119999999995"/>
    <n v="83385.119999999995"/>
  </r>
  <r>
    <s v="P55812"/>
    <s v="Kids Shorts #356"/>
    <s v="Kids"/>
    <s v="Shorts"/>
    <s v="XL"/>
    <s v="Green"/>
    <n v="12142.07"/>
    <n v="1"/>
    <s v="2024-06-16"/>
    <x v="3"/>
    <x v="0"/>
    <x v="0"/>
    <n v="9713.49"/>
    <n v="12142.07"/>
  </r>
  <r>
    <s v="P32378"/>
    <s v="Accessories Hats #612"/>
    <s v="Accessories"/>
    <s v="Hats"/>
    <s v="S"/>
    <s v="Black"/>
    <n v="15519.34"/>
    <n v="2"/>
    <s v="2023-03-10"/>
    <x v="4"/>
    <x v="1"/>
    <x v="1"/>
    <n v="31038.68"/>
    <n v="31038.68"/>
  </r>
  <r>
    <s v="P93580"/>
    <s v="Women Skirts #393"/>
    <s v="Women"/>
    <s v="Skirts"/>
    <s v="M"/>
    <s v="Yellow"/>
    <n v="4351.6899999999996"/>
    <n v="1"/>
    <s v="2024-05-10"/>
    <x v="0"/>
    <x v="0"/>
    <x v="0"/>
    <n v="3481.02"/>
    <n v="4351.6899999999996"/>
  </r>
  <r>
    <s v="P61032"/>
    <s v="Men Pants #970"/>
    <s v="Men"/>
    <s v="Pants"/>
    <s v="M"/>
    <s v="Pink"/>
    <n v="5919.56"/>
    <n v="14"/>
    <s v="2023-12-27"/>
    <x v="3"/>
    <x v="1"/>
    <x v="0"/>
    <n v="66298.740000000005"/>
    <n v="82873.840000000011"/>
  </r>
  <r>
    <s v="P22319"/>
    <s v="Kids Sweaters #176"/>
    <s v="Kids"/>
    <s v="Sweaters"/>
    <s v="L"/>
    <s v="Red"/>
    <n v="7879.19"/>
    <n v="16"/>
    <s v="2023-02-12"/>
    <x v="3"/>
    <x v="1"/>
    <x v="1"/>
    <n v="126067.04"/>
    <n v="126067.04"/>
  </r>
  <r>
    <s v="P11962"/>
    <s v="Accessories Bags #638"/>
    <s v="Accessories"/>
    <s v="Bags"/>
    <s v="S"/>
    <s v="Yellow"/>
    <n v="6402.62"/>
    <n v="20"/>
    <s v="2023-05-31"/>
    <x v="0"/>
    <x v="0"/>
    <x v="0"/>
    <n v="102441.92"/>
    <n v="128052.4"/>
  </r>
  <r>
    <s v="P39682"/>
    <s v="Accessories Bags #579"/>
    <s v="Accessories"/>
    <s v="Bags"/>
    <s v="XL"/>
    <s v="Blue"/>
    <n v="4185.6899999999996"/>
    <n v="1"/>
    <s v="2023-06-25"/>
    <x v="0"/>
    <x v="1"/>
    <x v="0"/>
    <n v="3348.22"/>
    <n v="4185.6899999999996"/>
  </r>
  <r>
    <s v="P86210"/>
    <s v="Women Dresses #332"/>
    <s v="Women"/>
    <s v="Dresses"/>
    <s v="L"/>
    <s v="Red"/>
    <n v="1761.26"/>
    <n v="18"/>
    <s v="2024-03-15"/>
    <x v="3"/>
    <x v="1"/>
    <x v="1"/>
    <n v="31702.68"/>
    <n v="31702.68"/>
  </r>
  <r>
    <s v="P80707"/>
    <s v="Men Pants #753"/>
    <s v="Men"/>
    <s v="Pants"/>
    <s v="L"/>
    <s v="Pink"/>
    <n v="4728.51"/>
    <n v="1"/>
    <s v="2024-07-23"/>
    <x v="1"/>
    <x v="0"/>
    <x v="0"/>
    <n v="3783.14"/>
    <n v="4728.51"/>
  </r>
  <r>
    <s v="P67548"/>
    <s v="Accessories Belts #808"/>
    <s v="Accessories"/>
    <s v="Belts"/>
    <s v="M"/>
    <s v="Yellow"/>
    <n v="6926.35"/>
    <n v="13"/>
    <s v="2023-12-04"/>
    <x v="1"/>
    <x v="0"/>
    <x v="0"/>
    <n v="72034.039999999994"/>
    <n v="90042.55"/>
  </r>
  <r>
    <s v="P32017"/>
    <s v="Women Skirts #689"/>
    <s v="Women"/>
    <s v="Skirts"/>
    <s v="L"/>
    <s v="Pink"/>
    <n v="14811.35"/>
    <n v="16"/>
    <s v="2023-05-08"/>
    <x v="0"/>
    <x v="1"/>
    <x v="1"/>
    <n v="236981.6"/>
    <n v="236981.6"/>
  </r>
  <r>
    <s v="P91788"/>
    <s v="Kids Shorts #712"/>
    <s v="Kids"/>
    <s v="Shorts"/>
    <s v="L"/>
    <s v="Blue"/>
    <n v="4741.79"/>
    <n v="16"/>
    <s v="2024-09-29"/>
    <x v="3"/>
    <x v="1"/>
    <x v="0"/>
    <n v="60694.58"/>
    <n v="75868.639999999999"/>
  </r>
  <r>
    <s v="P27005"/>
    <s v="Kids Shoes #263"/>
    <s v="Kids"/>
    <s v="Shoes"/>
    <s v="L"/>
    <s v="Yellow"/>
    <n v="930.43"/>
    <n v="19"/>
    <s v="2023-03-04"/>
    <x v="1"/>
    <x v="1"/>
    <x v="0"/>
    <n v="14142.37"/>
    <n v="17678.169999999998"/>
  </r>
  <r>
    <s v="P82981"/>
    <s v="Accessories Bags #165"/>
    <s v="Accessories"/>
    <s v="Bags"/>
    <s v="XL"/>
    <s v="White"/>
    <n v="9052.81"/>
    <n v="5"/>
    <s v="2023-12-23"/>
    <x v="1"/>
    <x v="1"/>
    <x v="0"/>
    <n v="36211.24"/>
    <n v="45264.049999999996"/>
  </r>
  <r>
    <s v="P18258"/>
    <s v="Women Tops #761"/>
    <s v="Women"/>
    <s v="Tops"/>
    <s v="L"/>
    <s v="White"/>
    <n v="4869.6099999999997"/>
    <n v="18"/>
    <s v="2024-09-29"/>
    <x v="0"/>
    <x v="0"/>
    <x v="1"/>
    <n v="87652.98"/>
    <n v="87652.98"/>
  </r>
  <r>
    <s v="P33743"/>
    <s v="Accessories Hats #438"/>
    <s v="Accessories"/>
    <s v="Hats"/>
    <s v="L"/>
    <s v="Green"/>
    <n v="11215.79"/>
    <n v="6"/>
    <s v="2024-05-15"/>
    <x v="3"/>
    <x v="0"/>
    <x v="0"/>
    <n v="53835.46"/>
    <n v="67294.740000000005"/>
  </r>
  <r>
    <s v="P16303"/>
    <s v="Men Jackets #745"/>
    <s v="Men"/>
    <s v="Jackets"/>
    <s v="S"/>
    <s v="Green"/>
    <n v="11307.92"/>
    <n v="5"/>
    <s v="2024-04-02"/>
    <x v="2"/>
    <x v="0"/>
    <x v="1"/>
    <n v="56539.6"/>
    <n v="56539.6"/>
  </r>
  <r>
    <s v="P38075"/>
    <s v="Kids T-Shirts #176"/>
    <s v="Kids"/>
    <s v="T-Shirts"/>
    <s v="XS"/>
    <s v="White"/>
    <n v="4254.58"/>
    <n v="5"/>
    <s v="2024-08-01"/>
    <x v="0"/>
    <x v="1"/>
    <x v="0"/>
    <n v="17018.32"/>
    <n v="21272.9"/>
  </r>
  <r>
    <s v="P53937"/>
    <s v="Accessories Hats #217"/>
    <s v="Accessories"/>
    <s v="Hats"/>
    <s v="XS"/>
    <s v="Black"/>
    <n v="13538.96"/>
    <n v="12"/>
    <s v="2023-04-23"/>
    <x v="0"/>
    <x v="0"/>
    <x v="1"/>
    <n v="162467.51999999999"/>
    <n v="162467.51999999999"/>
  </r>
  <r>
    <s v="P33795"/>
    <s v="Kids T-Shirts #823"/>
    <s v="Kids"/>
    <s v="T-Shirts"/>
    <s v="XS"/>
    <s v="Blue"/>
    <n v="16181.68"/>
    <n v="14"/>
    <s v="2023-05-10"/>
    <x v="2"/>
    <x v="0"/>
    <x v="0"/>
    <n v="181234.65"/>
    <n v="226543.52000000002"/>
  </r>
  <r>
    <s v="P98383"/>
    <s v="Women Skirts #400"/>
    <s v="Women"/>
    <s v="Skirts"/>
    <s v="S"/>
    <s v="Black"/>
    <n v="1353.73"/>
    <n v="1"/>
    <s v="2023-05-03"/>
    <x v="2"/>
    <x v="0"/>
    <x v="1"/>
    <n v="1353.73"/>
    <n v="1353.73"/>
  </r>
  <r>
    <s v="P99786"/>
    <s v="Men Shoes #225"/>
    <s v="Men"/>
    <s v="Shoes"/>
    <s v="XS"/>
    <s v="Pink"/>
    <n v="3637.06"/>
    <n v="9"/>
    <s v="2022-12-24"/>
    <x v="3"/>
    <x v="0"/>
    <x v="1"/>
    <n v="32733.54"/>
    <n v="32733.54"/>
  </r>
  <r>
    <s v="P42153"/>
    <s v="Women Dresses #548"/>
    <s v="Women"/>
    <s v="Dresses"/>
    <s v="L"/>
    <s v="Pink"/>
    <n v="2136.42"/>
    <n v="18"/>
    <s v="2024-03-22"/>
    <x v="2"/>
    <x v="1"/>
    <x v="0"/>
    <n v="30764.78"/>
    <n v="38455.56"/>
  </r>
  <r>
    <s v="P71499"/>
    <s v="Kids Shoes #821"/>
    <s v="Kids"/>
    <s v="Shoes"/>
    <s v="S"/>
    <s v="Red"/>
    <n v="2034.33"/>
    <n v="18"/>
    <s v="2022-12-28"/>
    <x v="4"/>
    <x v="0"/>
    <x v="1"/>
    <n v="36617.94"/>
    <n v="36617.94"/>
  </r>
  <r>
    <s v="P35164"/>
    <s v="Men Jackets #974"/>
    <s v="Men"/>
    <s v="Jackets"/>
    <s v="XS"/>
    <s v="Black"/>
    <n v="16254.72"/>
    <n v="6"/>
    <s v="2023-03-02"/>
    <x v="1"/>
    <x v="1"/>
    <x v="0"/>
    <n v="78022.490000000005"/>
    <n v="97528.319999999992"/>
  </r>
  <r>
    <s v="P60738"/>
    <s v="Kids Sweaters #908"/>
    <s v="Kids"/>
    <s v="Sweaters"/>
    <s v="M"/>
    <s v="Pink"/>
    <n v="7686.63"/>
    <n v="14"/>
    <s v="2023-01-18"/>
    <x v="3"/>
    <x v="0"/>
    <x v="1"/>
    <n v="107612.82"/>
    <n v="107612.82"/>
  </r>
  <r>
    <s v="P34064"/>
    <s v="Women Tops #210"/>
    <s v="Women"/>
    <s v="Tops"/>
    <s v="XL"/>
    <s v="Black"/>
    <n v="7974.64"/>
    <n v="18"/>
    <s v="2022-12-30"/>
    <x v="0"/>
    <x v="0"/>
    <x v="1"/>
    <n v="143543.51999999999"/>
    <n v="143543.52000000002"/>
  </r>
  <r>
    <s v="P95530"/>
    <s v="Kids Sweaters #342"/>
    <s v="Kids"/>
    <s v="Sweaters"/>
    <s v="XS"/>
    <s v="White"/>
    <n v="1648.38"/>
    <n v="19"/>
    <s v="2023-10-04"/>
    <x v="1"/>
    <x v="1"/>
    <x v="0"/>
    <n v="25055.21"/>
    <n v="31319.22"/>
  </r>
  <r>
    <s v="P96410"/>
    <s v="Women Shoes #723"/>
    <s v="Women"/>
    <s v="Shoes"/>
    <s v="L"/>
    <s v="Black"/>
    <n v="4704.4399999999996"/>
    <n v="2"/>
    <s v="2023-02-28"/>
    <x v="3"/>
    <x v="0"/>
    <x v="1"/>
    <n v="9408.8799999999992"/>
    <n v="9408.8799999999992"/>
  </r>
  <r>
    <s v="P75853"/>
    <s v="Women Dresses #688"/>
    <s v="Women"/>
    <s v="Dresses"/>
    <s v="L"/>
    <s v="Red"/>
    <n v="8246.0499999999993"/>
    <n v="9"/>
    <s v="2023-08-14"/>
    <x v="2"/>
    <x v="0"/>
    <x v="0"/>
    <n v="59371.56"/>
    <n v="74214.45"/>
  </r>
  <r>
    <s v="P90700"/>
    <s v="Kids Shoes #983"/>
    <s v="Kids"/>
    <s v="Shoes"/>
    <s v="XL"/>
    <s v="Green"/>
    <n v="3295.93"/>
    <n v="16"/>
    <s v="2023-12-14"/>
    <x v="1"/>
    <x v="1"/>
    <x v="0"/>
    <n v="42188.07"/>
    <n v="52734.879999999997"/>
  </r>
  <r>
    <s v="P43346"/>
    <s v="Kids T-Shirts #830"/>
    <s v="Kids"/>
    <s v="T-Shirts"/>
    <s v="XS"/>
    <s v="Yellow"/>
    <n v="1651.7"/>
    <n v="7"/>
    <s v="2024-10-05"/>
    <x v="0"/>
    <x v="0"/>
    <x v="0"/>
    <n v="9249.52"/>
    <n v="11561.9"/>
  </r>
  <r>
    <s v="P64139"/>
    <s v="Kids Sweaters #977"/>
    <s v="Kids"/>
    <s v="Sweaters"/>
    <s v="M"/>
    <s v="Red"/>
    <n v="1155.3599999999999"/>
    <n v="6"/>
    <s v="2023-02-03"/>
    <x v="2"/>
    <x v="1"/>
    <x v="0"/>
    <n v="5546.06"/>
    <n v="6932.16"/>
  </r>
  <r>
    <s v="P35721"/>
    <s v="Women Dresses #313"/>
    <s v="Women"/>
    <s v="Dresses"/>
    <s v="XL"/>
    <s v="White"/>
    <n v="3913.45"/>
    <n v="2"/>
    <s v="2024-04-13"/>
    <x v="4"/>
    <x v="1"/>
    <x v="1"/>
    <n v="7826.9"/>
    <n v="7826.9"/>
  </r>
  <r>
    <s v="P62077"/>
    <s v="Kids Shorts #185"/>
    <s v="Kids"/>
    <s v="Shorts"/>
    <s v="XS"/>
    <s v="Red"/>
    <n v="12036.66"/>
    <n v="6"/>
    <s v="2023-11-14"/>
    <x v="2"/>
    <x v="0"/>
    <x v="1"/>
    <n v="72219.960000000006"/>
    <n v="72219.959999999992"/>
  </r>
  <r>
    <s v="P18698"/>
    <s v="Accessories Bags #586"/>
    <s v="Accessories"/>
    <s v="Bags"/>
    <s v="M"/>
    <s v="Green"/>
    <n v="6854.14"/>
    <n v="16"/>
    <s v="2024-07-16"/>
    <x v="2"/>
    <x v="0"/>
    <x v="1"/>
    <n v="109666.24000000001"/>
    <n v="109666.24000000001"/>
  </r>
  <r>
    <s v="P38525"/>
    <s v="Men Jackets #778"/>
    <s v="Men"/>
    <s v="Jackets"/>
    <s v="XL"/>
    <s v="Pink"/>
    <n v="2835.28"/>
    <n v="11"/>
    <s v="2023-10-14"/>
    <x v="1"/>
    <x v="0"/>
    <x v="0"/>
    <n v="24950.63"/>
    <n v="31188.080000000002"/>
  </r>
  <r>
    <s v="P63154"/>
    <s v="Men Shirts #398"/>
    <s v="Men"/>
    <s v="Shirts"/>
    <s v="L"/>
    <s v="Green"/>
    <n v="10072.049999999999"/>
    <n v="3"/>
    <s v="2022-12-30"/>
    <x v="3"/>
    <x v="1"/>
    <x v="0"/>
    <n v="24172.92"/>
    <n v="30216.149999999998"/>
  </r>
  <r>
    <s v="P27622"/>
    <s v="Women Tops #150"/>
    <s v="Women"/>
    <s v="Tops"/>
    <s v="XS"/>
    <s v="White"/>
    <n v="12454.98"/>
    <n v="20"/>
    <s v="2024-04-16"/>
    <x v="3"/>
    <x v="1"/>
    <x v="0"/>
    <n v="199279.68"/>
    <n v="249099.59999999998"/>
  </r>
  <r>
    <s v="P49176"/>
    <s v="Men Shoes #583"/>
    <s v="Men"/>
    <s v="Shoes"/>
    <s v="L"/>
    <s v="Pink"/>
    <n v="6791.89"/>
    <n v="19"/>
    <s v="2023-10-21"/>
    <x v="0"/>
    <x v="0"/>
    <x v="1"/>
    <n v="129045.91"/>
    <n v="129045.91"/>
  </r>
  <r>
    <s v="P48380"/>
    <s v="Men Jackets #500"/>
    <s v="Men"/>
    <s v="Jackets"/>
    <s v="M"/>
    <s v="White"/>
    <n v="14163.95"/>
    <n v="7"/>
    <s v="2024-02-02"/>
    <x v="0"/>
    <x v="0"/>
    <x v="0"/>
    <n v="79318.12"/>
    <n v="99147.650000000009"/>
  </r>
  <r>
    <s v="P34539"/>
    <s v="Accessories Bags #476"/>
    <s v="Accessories"/>
    <s v="Bags"/>
    <s v="M"/>
    <s v="Black"/>
    <n v="8874.36"/>
    <n v="5"/>
    <s v="2023-10-28"/>
    <x v="4"/>
    <x v="0"/>
    <x v="0"/>
    <n v="35497.440000000002"/>
    <n v="44371.8"/>
  </r>
  <r>
    <s v="P64515"/>
    <s v="Accessories Scarves #985"/>
    <s v="Accessories"/>
    <s v="Scarves"/>
    <s v="XL"/>
    <s v="Black"/>
    <n v="12255.78"/>
    <n v="15"/>
    <s v="2023-10-21"/>
    <x v="3"/>
    <x v="0"/>
    <x v="1"/>
    <n v="183836.7"/>
    <n v="183836.7"/>
  </r>
  <r>
    <s v="P21492"/>
    <s v="Women Dresses #161"/>
    <s v="Women"/>
    <s v="Dresses"/>
    <s v="XS"/>
    <s v="White"/>
    <n v="11686.4"/>
    <n v="4"/>
    <s v="2023-06-25"/>
    <x v="2"/>
    <x v="1"/>
    <x v="1"/>
    <n v="46745.599999999999"/>
    <n v="46745.599999999999"/>
  </r>
  <r>
    <s v="P13146"/>
    <s v="Women Dresses #917"/>
    <s v="Women"/>
    <s v="Dresses"/>
    <s v="S"/>
    <s v="Red"/>
    <n v="14820.48"/>
    <n v="11"/>
    <s v="2023-05-26"/>
    <x v="1"/>
    <x v="1"/>
    <x v="1"/>
    <n v="163025.28"/>
    <n v="163025.28"/>
  </r>
  <r>
    <s v="P52518"/>
    <s v="Women Skirts #759"/>
    <s v="Women"/>
    <s v="Skirts"/>
    <s v="S"/>
    <s v="Black"/>
    <n v="9589.82"/>
    <n v="2"/>
    <s v="2023-03-08"/>
    <x v="2"/>
    <x v="1"/>
    <x v="0"/>
    <n v="15343.38"/>
    <n v="19179.64"/>
  </r>
  <r>
    <s v="P68623"/>
    <s v="Men Shoes #591"/>
    <s v="Men"/>
    <s v="Shoes"/>
    <s v="XL"/>
    <s v="Pink"/>
    <n v="8329.8799999999992"/>
    <n v="11"/>
    <s v="2024-04-11"/>
    <x v="4"/>
    <x v="1"/>
    <x v="0"/>
    <n v="73303.11"/>
    <n v="91628.68"/>
  </r>
  <r>
    <s v="P33533"/>
    <s v="Men Shoes #329"/>
    <s v="Men"/>
    <s v="Shoes"/>
    <s v="L"/>
    <s v="Green"/>
    <n v="14031.15"/>
    <n v="4"/>
    <s v="2022-11-12"/>
    <x v="3"/>
    <x v="0"/>
    <x v="0"/>
    <n v="44899.68"/>
    <n v="56124.6"/>
  </r>
  <r>
    <s v="P47092"/>
    <s v="Men Shirts #336"/>
    <s v="Men"/>
    <s v="Shirts"/>
    <s v="S"/>
    <s v="Green"/>
    <n v="10011.459999999999"/>
    <n v="8"/>
    <s v="2022-12-31"/>
    <x v="0"/>
    <x v="0"/>
    <x v="1"/>
    <n v="80091.679999999993"/>
    <n v="80091.679999999993"/>
  </r>
  <r>
    <s v="P59814"/>
    <s v="Men Shoes #453"/>
    <s v="Men"/>
    <s v="Shoes"/>
    <s v="L"/>
    <s v="Blue"/>
    <n v="16077.93"/>
    <n v="19"/>
    <s v="2024-05-06"/>
    <x v="4"/>
    <x v="1"/>
    <x v="1"/>
    <n v="305480.67"/>
    <n v="305480.67"/>
  </r>
  <r>
    <s v="P56167"/>
    <s v="Accessories Hats #831"/>
    <s v="Accessories"/>
    <s v="Hats"/>
    <s v="L"/>
    <s v="Yellow"/>
    <n v="9276.91"/>
    <n v="8"/>
    <s v="2024-07-19"/>
    <x v="2"/>
    <x v="1"/>
    <x v="1"/>
    <n v="74215.28"/>
    <n v="74215.28"/>
  </r>
  <r>
    <s v="P10884"/>
    <s v="Kids Sweaters #967"/>
    <s v="Kids"/>
    <s v="Sweaters"/>
    <s v="XS"/>
    <s v="Green"/>
    <n v="9655.39"/>
    <n v="11"/>
    <s v="2023-12-05"/>
    <x v="4"/>
    <x v="1"/>
    <x v="0"/>
    <n v="84967.1"/>
    <n v="106209.29"/>
  </r>
  <r>
    <s v="P16837"/>
    <s v="Accessories Hats #966"/>
    <s v="Accessories"/>
    <s v="Hats"/>
    <s v="XS"/>
    <s v="White"/>
    <n v="8337.35"/>
    <n v="5"/>
    <s v="2024-05-12"/>
    <x v="0"/>
    <x v="1"/>
    <x v="0"/>
    <n v="33349.4"/>
    <n v="41686.75"/>
  </r>
  <r>
    <s v="P80437"/>
    <s v="Men Shirts #966"/>
    <s v="Men"/>
    <s v="Shirts"/>
    <s v="S"/>
    <s v="Green"/>
    <n v="9887.7900000000009"/>
    <n v="19"/>
    <s v="2024-02-25"/>
    <x v="1"/>
    <x v="1"/>
    <x v="1"/>
    <n v="187868.01"/>
    <n v="187868.01"/>
  </r>
  <r>
    <s v="P46650"/>
    <s v="Accessories Belts #155"/>
    <s v="Accessories"/>
    <s v="Belts"/>
    <s v="L"/>
    <s v="Pink"/>
    <n v="8312.4500000000007"/>
    <n v="7"/>
    <s v="2023-04-10"/>
    <x v="3"/>
    <x v="0"/>
    <x v="0"/>
    <n v="46549.72"/>
    <n v="58187.150000000009"/>
  </r>
  <r>
    <s v="P70104"/>
    <s v="Men Jackets #175"/>
    <s v="Men"/>
    <s v="Jackets"/>
    <s v="XL"/>
    <s v="Red"/>
    <n v="14253.59"/>
    <n v="1"/>
    <s v="2024-02-25"/>
    <x v="1"/>
    <x v="0"/>
    <x v="0"/>
    <n v="11402.54"/>
    <n v="14253.59"/>
  </r>
  <r>
    <s v="P92071"/>
    <s v="Accessories Scarves #246"/>
    <s v="Accessories"/>
    <s v="Scarves"/>
    <s v="M"/>
    <s v="Pink"/>
    <n v="1356.22"/>
    <n v="14"/>
    <s v="2023-11-19"/>
    <x v="2"/>
    <x v="0"/>
    <x v="0"/>
    <n v="15189.83"/>
    <n v="18987.080000000002"/>
  </r>
  <r>
    <s v="P24097"/>
    <s v="Accessories Hats #629"/>
    <s v="Accessories"/>
    <s v="Hats"/>
    <s v="XL"/>
    <s v="Red"/>
    <n v="14603.85"/>
    <n v="7"/>
    <s v="2024-07-11"/>
    <x v="2"/>
    <x v="0"/>
    <x v="1"/>
    <n v="102226.95"/>
    <n v="102226.95"/>
  </r>
  <r>
    <s v="P41121"/>
    <s v="Kids Shoes #108"/>
    <s v="Kids"/>
    <s v="Shoes"/>
    <s v="XS"/>
    <s v="Blue"/>
    <n v="14808.03"/>
    <n v="5"/>
    <s v="2024-08-21"/>
    <x v="0"/>
    <x v="0"/>
    <x v="1"/>
    <n v="74040.149999999994"/>
    <n v="74040.150000000009"/>
  </r>
  <r>
    <s v="P87038"/>
    <s v="Women Tops #273"/>
    <s v="Women"/>
    <s v="Tops"/>
    <s v="M"/>
    <s v="Red"/>
    <n v="13422.76"/>
    <n v="13"/>
    <s v="2022-10-17"/>
    <x v="0"/>
    <x v="0"/>
    <x v="0"/>
    <n v="139596.87"/>
    <n v="174495.88"/>
  </r>
  <r>
    <s v="P73394"/>
    <s v="Accessories Bags #880"/>
    <s v="Accessories"/>
    <s v="Bags"/>
    <s v="M"/>
    <s v="White"/>
    <n v="1521.39"/>
    <n v="15"/>
    <s v="2023-02-23"/>
    <x v="2"/>
    <x v="1"/>
    <x v="1"/>
    <n v="22820.85"/>
    <n v="22820.850000000002"/>
  </r>
  <r>
    <s v="P42462"/>
    <s v="Men Shirts #351"/>
    <s v="Men"/>
    <s v="Shirts"/>
    <s v="S"/>
    <s v="Black"/>
    <n v="13554.73"/>
    <n v="1"/>
    <s v="2023-11-30"/>
    <x v="4"/>
    <x v="0"/>
    <x v="1"/>
    <n v="13554.73"/>
    <n v="13554.73"/>
  </r>
  <r>
    <s v="P48280"/>
    <s v="Men Pants #447"/>
    <s v="Men"/>
    <s v="Pants"/>
    <s v="XS"/>
    <s v="Yellow"/>
    <n v="16461.39"/>
    <n v="9"/>
    <s v="2023-10-20"/>
    <x v="1"/>
    <x v="1"/>
    <x v="1"/>
    <n v="148152.51"/>
    <n v="148152.51"/>
  </r>
  <r>
    <s v="P76507"/>
    <s v="Women Shoes #666"/>
    <s v="Women"/>
    <s v="Shoes"/>
    <s v="XL"/>
    <s v="Blue"/>
    <n v="10654.71"/>
    <n v="17"/>
    <s v="2024-04-04"/>
    <x v="0"/>
    <x v="1"/>
    <x v="0"/>
    <n v="144903.89000000001"/>
    <n v="181130.06999999998"/>
  </r>
  <r>
    <s v="P86439"/>
    <s v="Women Dresses #456"/>
    <s v="Women"/>
    <s v="Dresses"/>
    <s v="S"/>
    <s v="Red"/>
    <n v="13225.22"/>
    <n v="13"/>
    <s v="2022-12-25"/>
    <x v="1"/>
    <x v="1"/>
    <x v="0"/>
    <n v="137542.62"/>
    <n v="171927.86"/>
  </r>
  <r>
    <s v="P71272"/>
    <s v="Men Jackets #702"/>
    <s v="Men"/>
    <s v="Jackets"/>
    <s v="XS"/>
    <s v="Pink"/>
    <n v="6077.26"/>
    <n v="2"/>
    <s v="2023-10-10"/>
    <x v="1"/>
    <x v="1"/>
    <x v="0"/>
    <n v="9723.4500000000007"/>
    <n v="12154.52"/>
  </r>
  <r>
    <s v="P82798"/>
    <s v="Accessories Belts #942"/>
    <s v="Accessories"/>
    <s v="Belts"/>
    <s v="L"/>
    <s v="Blue"/>
    <n v="8844.48"/>
    <n v="16"/>
    <s v="2024-01-04"/>
    <x v="3"/>
    <x v="1"/>
    <x v="0"/>
    <n v="113209.51"/>
    <n v="141511.67999999999"/>
  </r>
  <r>
    <s v="P99102"/>
    <s v="Men Shoes #454"/>
    <s v="Men"/>
    <s v="Shoes"/>
    <s v="M"/>
    <s v="Green"/>
    <n v="4623.93"/>
    <n v="17"/>
    <s v="2024-04-18"/>
    <x v="4"/>
    <x v="0"/>
    <x v="0"/>
    <n v="62885.78"/>
    <n v="78606.81"/>
  </r>
  <r>
    <s v="P42923"/>
    <s v="Men Shoes #609"/>
    <s v="Men"/>
    <s v="Shoes"/>
    <s v="XS"/>
    <s v="Pink"/>
    <n v="16390.009999999998"/>
    <n v="1"/>
    <s v="2023-07-23"/>
    <x v="2"/>
    <x v="0"/>
    <x v="0"/>
    <n v="13112.34"/>
    <n v="16390.009999999998"/>
  </r>
  <r>
    <s v="P15906"/>
    <s v="Kids T-Shirts #371"/>
    <s v="Kids"/>
    <s v="T-Shirts"/>
    <s v="S"/>
    <s v="Green"/>
    <n v="15109.32"/>
    <n v="11"/>
    <s v="2024-03-29"/>
    <x v="1"/>
    <x v="0"/>
    <x v="1"/>
    <n v="166202.51999999999"/>
    <n v="166202.51999999999"/>
  </r>
  <r>
    <s v="P81262"/>
    <s v="Accessories Belts #454"/>
    <s v="Accessories"/>
    <s v="Belts"/>
    <s v="S"/>
    <s v="Blue"/>
    <n v="13888.39"/>
    <n v="16"/>
    <s v="2023-12-03"/>
    <x v="2"/>
    <x v="0"/>
    <x v="0"/>
    <n v="177771.06"/>
    <n v="222214.24"/>
  </r>
  <r>
    <s v="P59393"/>
    <s v="Kids Shoes #370"/>
    <s v="Kids"/>
    <s v="Shoes"/>
    <s v="L"/>
    <s v="Blue"/>
    <n v="6768.65"/>
    <n v="9"/>
    <s v="2023-07-28"/>
    <x v="0"/>
    <x v="1"/>
    <x v="1"/>
    <n v="60917.85"/>
    <n v="60917.85"/>
  </r>
  <r>
    <s v="P55301"/>
    <s v="Accessories Hats #314"/>
    <s v="Accessories"/>
    <s v="Hats"/>
    <s v="L"/>
    <s v="Red"/>
    <n v="3785.63"/>
    <n v="6"/>
    <s v="2023-09-01"/>
    <x v="3"/>
    <x v="1"/>
    <x v="0"/>
    <n v="18171.189999999999"/>
    <n v="22713.78"/>
  </r>
  <r>
    <s v="P22525"/>
    <s v="Accessories Bags #589"/>
    <s v="Accessories"/>
    <s v="Bags"/>
    <s v="XS"/>
    <s v="Black"/>
    <n v="4288.6099999999997"/>
    <n v="6"/>
    <s v="2024-10-08"/>
    <x v="2"/>
    <x v="1"/>
    <x v="1"/>
    <n v="25731.66"/>
    <n v="25731.659999999996"/>
  </r>
  <r>
    <s v="P49856"/>
    <s v="Men Shoes #451"/>
    <s v="Men"/>
    <s v="Shoes"/>
    <s v="XS"/>
    <s v="Green"/>
    <n v="11018.25"/>
    <n v="15"/>
    <s v="2023-05-26"/>
    <x v="3"/>
    <x v="0"/>
    <x v="0"/>
    <n v="132219"/>
    <n v="165273.75"/>
  </r>
  <r>
    <s v="P43716"/>
    <s v="Women Tops #610"/>
    <s v="Women"/>
    <s v="Tops"/>
    <s v="L"/>
    <s v="White"/>
    <n v="11907.18"/>
    <n v="8"/>
    <s v="2024-06-13"/>
    <x v="3"/>
    <x v="1"/>
    <x v="0"/>
    <n v="76205.62"/>
    <n v="95257.44"/>
  </r>
  <r>
    <s v="P97299"/>
    <s v="Women Shoes #465"/>
    <s v="Women"/>
    <s v="Shoes"/>
    <s v="S"/>
    <s v="Pink"/>
    <n v="10647.24"/>
    <n v="6"/>
    <s v="2024-09-22"/>
    <x v="2"/>
    <x v="0"/>
    <x v="1"/>
    <n v="63883.44"/>
    <n v="63883.44"/>
  </r>
  <r>
    <s v="P36987"/>
    <s v="Men Jackets #549"/>
    <s v="Men"/>
    <s v="Jackets"/>
    <s v="M"/>
    <s v="Black"/>
    <n v="9744.2000000000007"/>
    <n v="16"/>
    <s v="2023-01-07"/>
    <x v="4"/>
    <x v="0"/>
    <x v="1"/>
    <n v="155907.20000000001"/>
    <n v="155907.20000000001"/>
  </r>
  <r>
    <s v="P13975"/>
    <s v="Kids Shoes #319"/>
    <s v="Kids"/>
    <s v="Shoes"/>
    <s v="M"/>
    <s v="Red"/>
    <n v="3940.01"/>
    <n v="10"/>
    <s v="2023-01-07"/>
    <x v="0"/>
    <x v="0"/>
    <x v="1"/>
    <n v="39400.1"/>
    <n v="39400.100000000006"/>
  </r>
  <r>
    <s v="P88567"/>
    <s v="Kids Sweaters #187"/>
    <s v="Kids"/>
    <s v="Sweaters"/>
    <s v="S"/>
    <s v="Red"/>
    <n v="13974.71"/>
    <n v="18"/>
    <s v="2024-10-05"/>
    <x v="0"/>
    <x v="1"/>
    <x v="0"/>
    <n v="201235.99"/>
    <n v="251544.77999999997"/>
  </r>
  <r>
    <s v="P19571"/>
    <s v="Women Tops #759"/>
    <s v="Women"/>
    <s v="Tops"/>
    <s v="S"/>
    <s v="Blue"/>
    <n v="8075.9"/>
    <n v="10"/>
    <s v="2023-10-03"/>
    <x v="3"/>
    <x v="0"/>
    <x v="0"/>
    <n v="64607.199999999997"/>
    <n v="80759"/>
  </r>
  <r>
    <s v="P68349"/>
    <s v="Kids Sweaters #818"/>
    <s v="Kids"/>
    <s v="Sweaters"/>
    <s v="S"/>
    <s v="White"/>
    <n v="8998.86"/>
    <n v="7"/>
    <s v="2024-07-31"/>
    <x v="1"/>
    <x v="1"/>
    <x v="1"/>
    <n v="62992.02"/>
    <n v="62992.020000000004"/>
  </r>
  <r>
    <s v="P71095"/>
    <s v="Men Shoes #353"/>
    <s v="Men"/>
    <s v="Shoes"/>
    <s v="XS"/>
    <s v="Blue"/>
    <n v="12960.45"/>
    <n v="14"/>
    <s v="2023-10-03"/>
    <x v="4"/>
    <x v="0"/>
    <x v="1"/>
    <n v="181446.3"/>
    <n v="181446.30000000002"/>
  </r>
  <r>
    <s v="P30630"/>
    <s v="Accessories Scarves #558"/>
    <s v="Accessories"/>
    <s v="Scarves"/>
    <s v="S"/>
    <s v="Green"/>
    <n v="2428.58"/>
    <n v="6"/>
    <s v="2022-12-26"/>
    <x v="3"/>
    <x v="0"/>
    <x v="0"/>
    <n v="11657.35"/>
    <n v="14571.48"/>
  </r>
  <r>
    <s v="P26466"/>
    <s v="Kids Shorts #657"/>
    <s v="Kids"/>
    <s v="Shorts"/>
    <s v="M"/>
    <s v="White"/>
    <n v="8062.62"/>
    <n v="10"/>
    <s v="2024-07-15"/>
    <x v="3"/>
    <x v="0"/>
    <x v="1"/>
    <n v="80626.2"/>
    <n v="80626.2"/>
  </r>
  <r>
    <s v="P14700"/>
    <s v="Men Shoes #927"/>
    <s v="Men"/>
    <s v="Shoes"/>
    <s v="L"/>
    <s v="Green"/>
    <n v="11369.34"/>
    <n v="16"/>
    <s v="2023-11-24"/>
    <x v="2"/>
    <x v="0"/>
    <x v="1"/>
    <n v="181909.44"/>
    <n v="181909.44"/>
  </r>
  <r>
    <s v="P70908"/>
    <s v="Accessories Bags #159"/>
    <s v="Accessories"/>
    <s v="Bags"/>
    <s v="XS"/>
    <s v="Yellow"/>
    <n v="5893.83"/>
    <n v="9"/>
    <s v="2022-11-13"/>
    <x v="1"/>
    <x v="1"/>
    <x v="0"/>
    <n v="42435.41"/>
    <n v="53044.47"/>
  </r>
  <r>
    <s v="P33089"/>
    <s v="Kids Shorts #851"/>
    <s v="Kids"/>
    <s v="Shorts"/>
    <s v="XL"/>
    <s v="Red"/>
    <n v="1108.8800000000001"/>
    <n v="6"/>
    <s v="2023-07-06"/>
    <x v="1"/>
    <x v="0"/>
    <x v="1"/>
    <n v="6653.28"/>
    <n v="6653.2800000000007"/>
  </r>
  <r>
    <s v="P81078"/>
    <s v="Men Shirts #832"/>
    <s v="Men"/>
    <s v="Shirts"/>
    <s v="M"/>
    <s v="White"/>
    <n v="3423.75"/>
    <n v="1"/>
    <s v="2024-03-17"/>
    <x v="3"/>
    <x v="0"/>
    <x v="1"/>
    <n v="3423.75"/>
    <n v="3423.75"/>
  </r>
  <r>
    <s v="P45247"/>
    <s v="Accessories Hats #626"/>
    <s v="Accessories"/>
    <s v="Hats"/>
    <s v="XS"/>
    <s v="Pink"/>
    <n v="9048.66"/>
    <n v="10"/>
    <s v="2024-10-02"/>
    <x v="4"/>
    <x v="0"/>
    <x v="1"/>
    <n v="90486.6"/>
    <n v="90486.6"/>
  </r>
  <r>
    <s v="P45033"/>
    <s v="Women Skirts #390"/>
    <s v="Women"/>
    <s v="Skirts"/>
    <s v="S"/>
    <s v="Green"/>
    <n v="3520.86"/>
    <n v="2"/>
    <s v="2023-09-21"/>
    <x v="1"/>
    <x v="0"/>
    <x v="1"/>
    <n v="7041.72"/>
    <n v="7041.72"/>
  </r>
  <r>
    <s v="P98326"/>
    <s v="Women Dresses #368"/>
    <s v="Women"/>
    <s v="Dresses"/>
    <s v="L"/>
    <s v="Yellow"/>
    <n v="4598.2"/>
    <n v="20"/>
    <s v="2023-09-03"/>
    <x v="0"/>
    <x v="1"/>
    <x v="0"/>
    <n v="73571.199999999997"/>
    <n v="91964"/>
  </r>
  <r>
    <s v="P91614"/>
    <s v="Accessories Bags #590"/>
    <s v="Accessories"/>
    <s v="Bags"/>
    <s v="L"/>
    <s v="Pink"/>
    <n v="9351.61"/>
    <n v="5"/>
    <s v="2023-03-19"/>
    <x v="2"/>
    <x v="1"/>
    <x v="1"/>
    <n v="46758.05"/>
    <n v="46758.05"/>
  </r>
  <r>
    <s v="P19172"/>
    <s v="Kids Shoes #708"/>
    <s v="Kids"/>
    <s v="Shoes"/>
    <s v="XS"/>
    <s v="Blue"/>
    <n v="6960.38"/>
    <n v="11"/>
    <s v="2024-06-02"/>
    <x v="0"/>
    <x v="0"/>
    <x v="0"/>
    <n v="61251.51"/>
    <n v="76564.180000000008"/>
  </r>
  <r>
    <s v="P82988"/>
    <s v="Accessories Belts #267"/>
    <s v="Accessories"/>
    <s v="Belts"/>
    <s v="M"/>
    <s v="Blue"/>
    <n v="7313.13"/>
    <n v="15"/>
    <s v="2023-12-02"/>
    <x v="1"/>
    <x v="0"/>
    <x v="0"/>
    <n v="87757.56"/>
    <n v="109696.95"/>
  </r>
  <r>
    <s v="P29015"/>
    <s v="Men Shirts #911"/>
    <s v="Men"/>
    <s v="Shirts"/>
    <s v="L"/>
    <s v="Pink"/>
    <n v="15016.36"/>
    <n v="6"/>
    <s v="2023-04-01"/>
    <x v="1"/>
    <x v="1"/>
    <x v="1"/>
    <n v="90098.16"/>
    <n v="90098.16"/>
  </r>
  <r>
    <s v="P41976"/>
    <s v="Women Shoes #330"/>
    <s v="Women"/>
    <s v="Shoes"/>
    <s v="S"/>
    <s v="Yellow"/>
    <n v="2255.11"/>
    <n v="12"/>
    <s v="2023-05-24"/>
    <x v="3"/>
    <x v="1"/>
    <x v="1"/>
    <n v="27061.32"/>
    <n v="27061.32"/>
  </r>
  <r>
    <s v="P15215"/>
    <s v="Men Jackets #844"/>
    <s v="Men"/>
    <s v="Jackets"/>
    <s v="M"/>
    <s v="White"/>
    <n v="11174.29"/>
    <n v="19"/>
    <s v="2024-04-06"/>
    <x v="0"/>
    <x v="0"/>
    <x v="0"/>
    <n v="169849.54"/>
    <n v="212311.51"/>
  </r>
  <r>
    <s v="P66229"/>
    <s v="Kids T-Shirts #205"/>
    <s v="Kids"/>
    <s v="T-Shirts"/>
    <s v="XL"/>
    <s v="Green"/>
    <n v="887.27"/>
    <n v="6"/>
    <s v="2023-09-19"/>
    <x v="4"/>
    <x v="0"/>
    <x v="0"/>
    <n v="4258.7299999999996"/>
    <n v="5323.62"/>
  </r>
  <r>
    <s v="P64269"/>
    <s v="Accessories Hats #310"/>
    <s v="Accessories"/>
    <s v="Hats"/>
    <s v="XS"/>
    <s v="Green"/>
    <n v="14162.29"/>
    <n v="18"/>
    <s v="2023-11-27"/>
    <x v="3"/>
    <x v="0"/>
    <x v="0"/>
    <n v="203936.81"/>
    <n v="254921.22000000003"/>
  </r>
  <r>
    <s v="P67924"/>
    <s v="Women Dresses #828"/>
    <s v="Women"/>
    <s v="Dresses"/>
    <s v="S"/>
    <s v="Red"/>
    <n v="10012.290000000001"/>
    <n v="9"/>
    <s v="2024-02-23"/>
    <x v="1"/>
    <x v="1"/>
    <x v="1"/>
    <n v="90110.61"/>
    <n v="90110.610000000015"/>
  </r>
  <r>
    <s v="P71077"/>
    <s v="Accessories Scarves #918"/>
    <s v="Accessories"/>
    <s v="Scarves"/>
    <s v="XL"/>
    <s v="Green"/>
    <n v="12461.62"/>
    <n v="9"/>
    <s v="2024-02-25"/>
    <x v="3"/>
    <x v="0"/>
    <x v="1"/>
    <n v="112154.58"/>
    <n v="112154.58"/>
  </r>
  <r>
    <s v="P16316"/>
    <s v="Men Pants #448"/>
    <s v="Men"/>
    <s v="Pants"/>
    <s v="XL"/>
    <s v="Green"/>
    <n v="1586.13"/>
    <n v="8"/>
    <s v="2024-07-21"/>
    <x v="1"/>
    <x v="0"/>
    <x v="0"/>
    <n v="10150.9"/>
    <n v="12689.04"/>
  </r>
  <r>
    <s v="P33776"/>
    <s v="Women Shoes #624"/>
    <s v="Women"/>
    <s v="Shoes"/>
    <s v="M"/>
    <s v="Pink"/>
    <n v="4983.32"/>
    <n v="10"/>
    <s v="2023-09-15"/>
    <x v="1"/>
    <x v="1"/>
    <x v="0"/>
    <n v="39866.559999999998"/>
    <n v="49833.2"/>
  </r>
  <r>
    <s v="P71885"/>
    <s v="Women Tops #894"/>
    <s v="Women"/>
    <s v="Tops"/>
    <s v="XS"/>
    <s v="Pink"/>
    <n v="6294.72"/>
    <n v="11"/>
    <s v="2024-09-19"/>
    <x v="1"/>
    <x v="1"/>
    <x v="0"/>
    <n v="55393.37"/>
    <n v="69241.919999999998"/>
  </r>
  <r>
    <s v="P45865"/>
    <s v="Women Skirts #193"/>
    <s v="Women"/>
    <s v="Skirts"/>
    <s v="S"/>
    <s v="White"/>
    <n v="8771.44"/>
    <n v="10"/>
    <s v="2022-11-19"/>
    <x v="2"/>
    <x v="0"/>
    <x v="1"/>
    <n v="87714.4"/>
    <n v="87714.400000000009"/>
  </r>
  <r>
    <s v="P90428"/>
    <s v="Kids T-Shirts #663"/>
    <s v="Kids"/>
    <s v="T-Shirts"/>
    <s v="L"/>
    <s v="Black"/>
    <n v="3570.66"/>
    <n v="1"/>
    <s v="2023-07-16"/>
    <x v="4"/>
    <x v="0"/>
    <x v="1"/>
    <n v="3570.66"/>
    <n v="3570.66"/>
  </r>
  <r>
    <s v="P46699"/>
    <s v="Accessories Belts #657"/>
    <s v="Accessories"/>
    <s v="Belts"/>
    <s v="L"/>
    <s v="Blue"/>
    <n v="2807.89"/>
    <n v="13"/>
    <s v="2023-07-28"/>
    <x v="0"/>
    <x v="1"/>
    <x v="1"/>
    <n v="36502.57"/>
    <n v="36502.57"/>
  </r>
  <r>
    <s v="P53525"/>
    <s v="Accessories Bags #913"/>
    <s v="Accessories"/>
    <s v="Bags"/>
    <s v="S"/>
    <s v="Pink"/>
    <n v="12777.02"/>
    <n v="7"/>
    <s v="2023-02-18"/>
    <x v="1"/>
    <x v="0"/>
    <x v="1"/>
    <n v="89439.14"/>
    <n v="89439.14"/>
  </r>
  <r>
    <s v="P25982"/>
    <s v="Accessories Belts #986"/>
    <s v="Accessories"/>
    <s v="Belts"/>
    <s v="XS"/>
    <s v="Yellow"/>
    <n v="5120.2700000000004"/>
    <n v="3"/>
    <s v="2023-08-28"/>
    <x v="1"/>
    <x v="1"/>
    <x v="0"/>
    <n v="12288.98"/>
    <n v="15360.810000000001"/>
  </r>
  <r>
    <s v="P91442"/>
    <s v="Accessories Belts #140"/>
    <s v="Accessories"/>
    <s v="Belts"/>
    <s v="XS"/>
    <s v="Yellow"/>
    <n v="7624.38"/>
    <n v="15"/>
    <s v="2022-10-23"/>
    <x v="1"/>
    <x v="0"/>
    <x v="1"/>
    <n v="114365.7"/>
    <n v="114365.7"/>
  </r>
  <r>
    <s v="P58699"/>
    <s v="Kids Shorts #760"/>
    <s v="Kids"/>
    <s v="Shorts"/>
    <s v="XS"/>
    <s v="White"/>
    <n v="9614.7199999999993"/>
    <n v="15"/>
    <s v="2022-11-26"/>
    <x v="1"/>
    <x v="1"/>
    <x v="0"/>
    <n v="115376.64"/>
    <n v="144220.79999999999"/>
  </r>
  <r>
    <s v="P43809"/>
    <s v="Men Shirts #317"/>
    <s v="Men"/>
    <s v="Shirts"/>
    <s v="XL"/>
    <s v="Red"/>
    <n v="9984.07"/>
    <n v="17"/>
    <s v="2023-02-03"/>
    <x v="3"/>
    <x v="0"/>
    <x v="0"/>
    <n v="135783.01999999999"/>
    <n v="169729.19"/>
  </r>
  <r>
    <s v="P91673"/>
    <s v="Men Jackets #466"/>
    <s v="Men"/>
    <s v="Jackets"/>
    <s v="XL"/>
    <s v="Yellow"/>
    <n v="11239.03"/>
    <n v="18"/>
    <s v="2023-12-18"/>
    <x v="0"/>
    <x v="1"/>
    <x v="1"/>
    <n v="202302.54"/>
    <n v="202302.54"/>
  </r>
  <r>
    <s v="P22219"/>
    <s v="Women Skirts #451"/>
    <s v="Women"/>
    <s v="Skirts"/>
    <s v="S"/>
    <s v="White"/>
    <n v="13550.58"/>
    <n v="12"/>
    <s v="2023-04-11"/>
    <x v="1"/>
    <x v="1"/>
    <x v="1"/>
    <n v="162606.96"/>
    <n v="162606.96"/>
  </r>
  <r>
    <s v="P50561"/>
    <s v="Women Skirts #199"/>
    <s v="Women"/>
    <s v="Skirts"/>
    <s v="XS"/>
    <s v="Red"/>
    <n v="6795.21"/>
    <n v="16"/>
    <s v="2024-04-06"/>
    <x v="0"/>
    <x v="0"/>
    <x v="1"/>
    <n v="108723.36"/>
    <n v="108723.36"/>
  </r>
  <r>
    <s v="P31056"/>
    <s v="Women Skirts #818"/>
    <s v="Women"/>
    <s v="Skirts"/>
    <s v="XL"/>
    <s v="Blue"/>
    <n v="9484.41"/>
    <n v="17"/>
    <s v="2023-09-13"/>
    <x v="1"/>
    <x v="0"/>
    <x v="1"/>
    <n v="161234.97"/>
    <n v="161234.97"/>
  </r>
  <r>
    <s v="P60433"/>
    <s v="Women Shoes #337"/>
    <s v="Women"/>
    <s v="Shoes"/>
    <s v="S"/>
    <s v="Blue"/>
    <n v="11248.16"/>
    <n v="7"/>
    <s v="2023-06-03"/>
    <x v="1"/>
    <x v="1"/>
    <x v="1"/>
    <n v="78737.119999999995"/>
    <n v="78737.119999999995"/>
  </r>
  <r>
    <s v="P40752"/>
    <s v="Kids Shoes #876"/>
    <s v="Kids"/>
    <s v="Shoes"/>
    <s v="S"/>
    <s v="Blue"/>
    <n v="14130.75"/>
    <n v="15"/>
    <s v="2023-03-12"/>
    <x v="3"/>
    <x v="0"/>
    <x v="1"/>
    <n v="211961.25"/>
    <n v="211961.25"/>
  </r>
  <r>
    <s v="P46981"/>
    <s v="Accessories Bags #518"/>
    <s v="Accessories"/>
    <s v="Bags"/>
    <s v="L"/>
    <s v="Red"/>
    <n v="15066.99"/>
    <n v="9"/>
    <s v="2024-08-10"/>
    <x v="2"/>
    <x v="1"/>
    <x v="0"/>
    <n v="108482.66"/>
    <n v="135602.91"/>
  </r>
  <r>
    <s v="P73740"/>
    <s v="Accessories Belts #744"/>
    <s v="Accessories"/>
    <s v="Belts"/>
    <s v="M"/>
    <s v="Blue"/>
    <n v="3078.47"/>
    <n v="3"/>
    <s v="2023-04-26"/>
    <x v="1"/>
    <x v="1"/>
    <x v="1"/>
    <n v="9235.41"/>
    <n v="9235.41"/>
  </r>
  <r>
    <s v="P31842"/>
    <s v="Accessories Belts #465"/>
    <s v="Accessories"/>
    <s v="Belts"/>
    <s v="L"/>
    <s v="Yellow"/>
    <n v="7168.71"/>
    <n v="9"/>
    <s v="2024-07-17"/>
    <x v="2"/>
    <x v="0"/>
    <x v="0"/>
    <n v="51614.38"/>
    <n v="64518.39"/>
  </r>
  <r>
    <s v="P39887"/>
    <s v="Men Jackets #129"/>
    <s v="Men"/>
    <s v="Jackets"/>
    <s v="XS"/>
    <s v="Blue"/>
    <n v="10377.49"/>
    <n v="1"/>
    <s v="2022-12-17"/>
    <x v="2"/>
    <x v="0"/>
    <x v="1"/>
    <n v="10377.49"/>
    <n v="10377.49"/>
  </r>
  <r>
    <s v="P68831"/>
    <s v="Kids Sweaters #990"/>
    <s v="Kids"/>
    <s v="Sweaters"/>
    <s v="L"/>
    <s v="Green"/>
    <n v="11390.92"/>
    <n v="7"/>
    <s v="2023-01-30"/>
    <x v="2"/>
    <x v="1"/>
    <x v="1"/>
    <n v="79736.44"/>
    <n v="79736.44"/>
  </r>
  <r>
    <s v="P50129"/>
    <s v="Women Tops #572"/>
    <s v="Women"/>
    <s v="Tops"/>
    <s v="XL"/>
    <s v="Red"/>
    <n v="5781.78"/>
    <n v="9"/>
    <s v="2023-07-18"/>
    <x v="1"/>
    <x v="1"/>
    <x v="0"/>
    <n v="41628.65"/>
    <n v="52036.02"/>
  </r>
  <r>
    <s v="P85181"/>
    <s v="Kids T-Shirts #525"/>
    <s v="Kids"/>
    <s v="T-Shirts"/>
    <s v="XS"/>
    <s v="Blue"/>
    <n v="15573.29"/>
    <n v="17"/>
    <s v="2023-06-30"/>
    <x v="1"/>
    <x v="0"/>
    <x v="1"/>
    <n v="264745.93"/>
    <n v="264745.93"/>
  </r>
  <r>
    <s v="P76210"/>
    <s v="Women Dresses #746"/>
    <s v="Women"/>
    <s v="Dresses"/>
    <s v="XS"/>
    <s v="Black"/>
    <n v="1440.88"/>
    <n v="15"/>
    <s v="2023-12-29"/>
    <x v="0"/>
    <x v="0"/>
    <x v="0"/>
    <n v="17290.560000000001"/>
    <n v="21613.200000000001"/>
  </r>
  <r>
    <s v="P55646"/>
    <s v="Women Shoes #301"/>
    <s v="Women"/>
    <s v="Shoes"/>
    <s v="L"/>
    <s v="Red"/>
    <n v="7460.04"/>
    <n v="4"/>
    <s v="2024-08-01"/>
    <x v="3"/>
    <x v="0"/>
    <x v="0"/>
    <n v="23872.46"/>
    <n v="29840.16"/>
  </r>
  <r>
    <s v="P46140"/>
    <s v="Women Dresses #683"/>
    <s v="Women"/>
    <s v="Dresses"/>
    <s v="M"/>
    <s v="Yellow"/>
    <n v="16537.75"/>
    <n v="14"/>
    <s v="2023-03-07"/>
    <x v="4"/>
    <x v="0"/>
    <x v="0"/>
    <n v="185222.8"/>
    <n v="231528.5"/>
  </r>
  <r>
    <s v="P65990"/>
    <s v="Women Skirts #163"/>
    <s v="Women"/>
    <s v="Skirts"/>
    <s v="XL"/>
    <s v="Black"/>
    <n v="2622.8"/>
    <n v="18"/>
    <s v="2022-11-29"/>
    <x v="4"/>
    <x v="0"/>
    <x v="1"/>
    <n v="47210.400000000001"/>
    <n v="47210.400000000001"/>
  </r>
  <r>
    <s v="P58650"/>
    <s v="Accessories Bags #307"/>
    <s v="Accessories"/>
    <s v="Bags"/>
    <s v="XS"/>
    <s v="Red"/>
    <n v="12867.49"/>
    <n v="1"/>
    <s v="2023-10-10"/>
    <x v="4"/>
    <x v="1"/>
    <x v="0"/>
    <n v="10293.66"/>
    <n v="12867.49"/>
  </r>
  <r>
    <s v="P33714"/>
    <s v="Kids Shoes #534"/>
    <s v="Kids"/>
    <s v="Shoes"/>
    <s v="M"/>
    <s v="White"/>
    <n v="2711.61"/>
    <n v="1"/>
    <s v="2023-03-12"/>
    <x v="4"/>
    <x v="0"/>
    <x v="0"/>
    <n v="2169.62"/>
    <n v="2711.61"/>
  </r>
  <r>
    <s v="P38720"/>
    <s v="Kids Shoes #870"/>
    <s v="Kids"/>
    <s v="Shoes"/>
    <s v="XL"/>
    <s v="White"/>
    <n v="4840.5600000000004"/>
    <n v="13"/>
    <s v="2024-08-03"/>
    <x v="4"/>
    <x v="1"/>
    <x v="0"/>
    <n v="50341.99"/>
    <n v="62927.280000000006"/>
  </r>
  <r>
    <s v="P93917"/>
    <s v="Men Jackets #138"/>
    <s v="Men"/>
    <s v="Jackets"/>
    <s v="XS"/>
    <s v="Yellow"/>
    <n v="13739.82"/>
    <n v="8"/>
    <s v="2023-08-17"/>
    <x v="0"/>
    <x v="0"/>
    <x v="0"/>
    <n v="87935.18"/>
    <n v="109918.56"/>
  </r>
  <r>
    <s v="P32642"/>
    <s v="Accessories Scarves #925"/>
    <s v="Accessories"/>
    <s v="Scarves"/>
    <s v="S"/>
    <s v="Yellow"/>
    <n v="3429.56"/>
    <n v="14"/>
    <s v="2023-06-25"/>
    <x v="1"/>
    <x v="0"/>
    <x v="1"/>
    <n v="48013.84"/>
    <n v="48013.84"/>
  </r>
  <r>
    <s v="P63832"/>
    <s v="Women Shoes #564"/>
    <s v="Women"/>
    <s v="Shoes"/>
    <s v="XL"/>
    <s v="Pink"/>
    <n v="15887.03"/>
    <n v="11"/>
    <s v="2023-05-12"/>
    <x v="4"/>
    <x v="1"/>
    <x v="1"/>
    <n v="174757.33"/>
    <n v="174757.33000000002"/>
  </r>
  <r>
    <s v="P55114"/>
    <s v="Kids T-Shirts #296"/>
    <s v="Kids"/>
    <s v="T-Shirts"/>
    <s v="XL"/>
    <s v="White"/>
    <n v="3871.12"/>
    <n v="3"/>
    <s v="2024-07-08"/>
    <x v="0"/>
    <x v="0"/>
    <x v="1"/>
    <n v="11613.36"/>
    <n v="11613.36"/>
  </r>
  <r>
    <s v="P47015"/>
    <s v="Accessories Belts #134"/>
    <s v="Accessories"/>
    <s v="Belts"/>
    <s v="L"/>
    <s v="Black"/>
    <n v="14289.28"/>
    <n v="13"/>
    <s v="2023-02-09"/>
    <x v="2"/>
    <x v="1"/>
    <x v="1"/>
    <n v="185760.64000000001"/>
    <n v="185760.64000000001"/>
  </r>
  <r>
    <s v="P20497"/>
    <s v="Kids Shoes #362"/>
    <s v="Kids"/>
    <s v="Shoes"/>
    <s v="XS"/>
    <s v="Yellow"/>
    <n v="12880.77"/>
    <n v="19"/>
    <s v="2023-04-02"/>
    <x v="2"/>
    <x v="0"/>
    <x v="0"/>
    <n v="195787.87"/>
    <n v="244734.63"/>
  </r>
  <r>
    <s v="P53879"/>
    <s v="Kids Shorts #984"/>
    <s v="Kids"/>
    <s v="Shorts"/>
    <s v="XS"/>
    <s v="Red"/>
    <n v="13553.9"/>
    <n v="17"/>
    <s v="2024-05-21"/>
    <x v="0"/>
    <x v="0"/>
    <x v="1"/>
    <n v="230416.3"/>
    <n v="230416.3"/>
  </r>
  <r>
    <s v="P39170"/>
    <s v="Women Dresses #357"/>
    <s v="Women"/>
    <s v="Dresses"/>
    <s v="XS"/>
    <s v="Blue"/>
    <n v="7825.24"/>
    <n v="8"/>
    <s v="2022-12-08"/>
    <x v="1"/>
    <x v="0"/>
    <x v="1"/>
    <n v="62601.919999999998"/>
    <n v="62601.919999999998"/>
  </r>
  <r>
    <s v="P90447"/>
    <s v="Accessories Bags #402"/>
    <s v="Accessories"/>
    <s v="Bags"/>
    <s v="M"/>
    <s v="Green"/>
    <n v="3896.85"/>
    <n v="9"/>
    <s v="2024-03-05"/>
    <x v="3"/>
    <x v="1"/>
    <x v="0"/>
    <n v="28057.32"/>
    <n v="35071.65"/>
  </r>
  <r>
    <s v="P41289"/>
    <s v="Men Jackets #388"/>
    <s v="Men"/>
    <s v="Jackets"/>
    <s v="S"/>
    <s v="Green"/>
    <n v="4433.03"/>
    <n v="1"/>
    <s v="2024-05-21"/>
    <x v="2"/>
    <x v="1"/>
    <x v="1"/>
    <n v="4433.03"/>
    <n v="4433.03"/>
  </r>
  <r>
    <s v="P18000"/>
    <s v="Accessories Belts #660"/>
    <s v="Accessories"/>
    <s v="Belts"/>
    <s v="S"/>
    <s v="Pink"/>
    <n v="1760.43"/>
    <n v="1"/>
    <s v="2024-10-05"/>
    <x v="3"/>
    <x v="0"/>
    <x v="1"/>
    <n v="1760.43"/>
    <n v="1760.43"/>
  </r>
  <r>
    <s v="P46672"/>
    <s v="Women Dresses #995"/>
    <s v="Women"/>
    <s v="Dresses"/>
    <s v="XS"/>
    <s v="Pink"/>
    <n v="12651.69"/>
    <n v="18"/>
    <s v="2022-12-20"/>
    <x v="4"/>
    <x v="0"/>
    <x v="0"/>
    <n v="182184.17"/>
    <n v="227730.42"/>
  </r>
  <r>
    <s v="P13295"/>
    <s v="Kids Shoes #816"/>
    <s v="Kids"/>
    <s v="Shoes"/>
    <s v="M"/>
    <s v="White"/>
    <n v="14155.65"/>
    <n v="17"/>
    <s v="2024-03-09"/>
    <x v="1"/>
    <x v="0"/>
    <x v="1"/>
    <n v="240646.05"/>
    <n v="240646.05"/>
  </r>
  <r>
    <s v="P69740"/>
    <s v="Women Skirts #684"/>
    <s v="Women"/>
    <s v="Skirts"/>
    <s v="S"/>
    <s v="Red"/>
    <n v="10360.06"/>
    <n v="11"/>
    <s v="2024-09-08"/>
    <x v="2"/>
    <x v="1"/>
    <x v="0"/>
    <n v="91168.86"/>
    <n v="113960.65999999999"/>
  </r>
  <r>
    <s v="P92276"/>
    <s v="Women Shoes #947"/>
    <s v="Women"/>
    <s v="Shoes"/>
    <s v="XS"/>
    <s v="Green"/>
    <n v="11217.45"/>
    <n v="11"/>
    <s v="2023-06-30"/>
    <x v="1"/>
    <x v="0"/>
    <x v="0"/>
    <n v="98713.56"/>
    <n v="123391.95000000001"/>
  </r>
  <r>
    <s v="P35514"/>
    <s v="Accessories Bags #768"/>
    <s v="Accessories"/>
    <s v="Bags"/>
    <s v="XS"/>
    <s v="Blue"/>
    <n v="14952.45"/>
    <n v="10"/>
    <s v="2024-04-09"/>
    <x v="3"/>
    <x v="1"/>
    <x v="1"/>
    <n v="149524.5"/>
    <n v="149524.5"/>
  </r>
  <r>
    <s v="P27370"/>
    <s v="Kids T-Shirts #381"/>
    <s v="Kids"/>
    <s v="T-Shirts"/>
    <s v="XS"/>
    <s v="Blue"/>
    <n v="13363.83"/>
    <n v="3"/>
    <s v="2023-05-09"/>
    <x v="2"/>
    <x v="0"/>
    <x v="0"/>
    <n v="32072.86"/>
    <n v="40091.49"/>
  </r>
  <r>
    <s v="P40852"/>
    <s v="Women Shoes #806"/>
    <s v="Women"/>
    <s v="Shoes"/>
    <s v="XS"/>
    <s v="Pink"/>
    <n v="16550.2"/>
    <n v="16"/>
    <s v="2023-05-09"/>
    <x v="3"/>
    <x v="1"/>
    <x v="0"/>
    <n v="211842.56"/>
    <n v="264803.20000000001"/>
  </r>
  <r>
    <s v="P44870"/>
    <s v="Accessories Scarves #519"/>
    <s v="Accessories"/>
    <s v="Scarves"/>
    <s v="XS"/>
    <s v="Green"/>
    <n v="14839.57"/>
    <n v="19"/>
    <s v="2024-05-20"/>
    <x v="3"/>
    <x v="0"/>
    <x v="1"/>
    <n v="281951.83"/>
    <n v="281951.83"/>
  </r>
  <r>
    <s v="P50358"/>
    <s v="Men Shoes #911"/>
    <s v="Men"/>
    <s v="Shoes"/>
    <s v="XS"/>
    <s v="Red"/>
    <n v="4570.8100000000004"/>
    <n v="11"/>
    <s v="2024-01-04"/>
    <x v="3"/>
    <x v="0"/>
    <x v="0"/>
    <n v="40223.46"/>
    <n v="50278.91"/>
  </r>
  <r>
    <s v="P42619"/>
    <s v="Women Dresses #621"/>
    <s v="Women"/>
    <s v="Dresses"/>
    <s v="XL"/>
    <s v="Pink"/>
    <n v="11792.64"/>
    <n v="12"/>
    <s v="2023-01-11"/>
    <x v="3"/>
    <x v="1"/>
    <x v="1"/>
    <n v="141511.67999999999"/>
    <n v="141511.67999999999"/>
  </r>
  <r>
    <s v="P15390"/>
    <s v="Men Shoes #784"/>
    <s v="Men"/>
    <s v="Shoes"/>
    <s v="XS"/>
    <s v="White"/>
    <n v="4765.8599999999997"/>
    <n v="16"/>
    <s v="2024-08-12"/>
    <x v="3"/>
    <x v="1"/>
    <x v="1"/>
    <n v="76253.759999999995"/>
    <n v="76253.759999999995"/>
  </r>
  <r>
    <s v="P65618"/>
    <s v="Kids Sweaters #891"/>
    <s v="Kids"/>
    <s v="Sweaters"/>
    <s v="S"/>
    <s v="Black"/>
    <n v="11960.3"/>
    <n v="12"/>
    <s v="2023-01-24"/>
    <x v="2"/>
    <x v="0"/>
    <x v="1"/>
    <n v="143523.6"/>
    <n v="143523.59999999998"/>
  </r>
  <r>
    <s v="P61674"/>
    <s v="Men Jackets #556"/>
    <s v="Men"/>
    <s v="Jackets"/>
    <s v="L"/>
    <s v="Red"/>
    <n v="8022.78"/>
    <n v="19"/>
    <s v="2023-04-23"/>
    <x v="2"/>
    <x v="1"/>
    <x v="1"/>
    <n v="152432.82"/>
    <n v="152432.82"/>
  </r>
  <r>
    <s v="P46675"/>
    <s v="Kids Sweaters #319"/>
    <s v="Kids"/>
    <s v="Sweaters"/>
    <s v="S"/>
    <s v="White"/>
    <n v="5915.41"/>
    <n v="13"/>
    <s v="2024-07-26"/>
    <x v="4"/>
    <x v="1"/>
    <x v="1"/>
    <n v="76900.33"/>
    <n v="76900.33"/>
  </r>
  <r>
    <s v="P67478"/>
    <s v="Men Pants #131"/>
    <s v="Men"/>
    <s v="Pants"/>
    <s v="XS"/>
    <s v="Green"/>
    <n v="4293.59"/>
    <n v="12"/>
    <s v="2023-08-18"/>
    <x v="0"/>
    <x v="0"/>
    <x v="0"/>
    <n v="41218.629999999997"/>
    <n v="51523.08"/>
  </r>
  <r>
    <s v="P57308"/>
    <s v="Men Shirts #861"/>
    <s v="Men"/>
    <s v="Shirts"/>
    <s v="XS"/>
    <s v="Yellow"/>
    <n v="8704.2099999999991"/>
    <n v="6"/>
    <s v="2023-05-07"/>
    <x v="0"/>
    <x v="1"/>
    <x v="1"/>
    <n v="52225.26"/>
    <n v="52225.259999999995"/>
  </r>
  <r>
    <s v="P17152"/>
    <s v="Kids Shoes #665"/>
    <s v="Kids"/>
    <s v="Shoes"/>
    <s v="L"/>
    <s v="Blue"/>
    <n v="16093.7"/>
    <n v="18"/>
    <s v="2023-09-13"/>
    <x v="1"/>
    <x v="0"/>
    <x v="1"/>
    <n v="289686.59999999998"/>
    <n v="289686.60000000003"/>
  </r>
  <r>
    <s v="P14062"/>
    <s v="Women Skirts #488"/>
    <s v="Women"/>
    <s v="Skirts"/>
    <s v="S"/>
    <s v="Black"/>
    <n v="13408.65"/>
    <n v="5"/>
    <s v="2024-09-13"/>
    <x v="3"/>
    <x v="1"/>
    <x v="1"/>
    <n v="67043.25"/>
    <n v="67043.25"/>
  </r>
  <r>
    <s v="P60416"/>
    <s v="Women Dresses #275"/>
    <s v="Women"/>
    <s v="Dresses"/>
    <s v="M"/>
    <s v="Yellow"/>
    <n v="5976"/>
    <n v="5"/>
    <s v="2024-05-11"/>
    <x v="4"/>
    <x v="1"/>
    <x v="1"/>
    <n v="29880"/>
    <n v="29880"/>
  </r>
  <r>
    <s v="P55584"/>
    <s v="Women Skirts #302"/>
    <s v="Women"/>
    <s v="Skirts"/>
    <s v="S"/>
    <s v="Yellow"/>
    <n v="14831.27"/>
    <n v="11"/>
    <s v="2023-02-26"/>
    <x v="0"/>
    <x v="0"/>
    <x v="1"/>
    <n v="163143.97"/>
    <n v="163143.97"/>
  </r>
  <r>
    <s v="P60537"/>
    <s v="Accessories Belts #600"/>
    <s v="Accessories"/>
    <s v="Belts"/>
    <s v="L"/>
    <s v="White"/>
    <n v="6292.23"/>
    <n v="18"/>
    <s v="2023-12-21"/>
    <x v="2"/>
    <x v="1"/>
    <x v="1"/>
    <n v="113260.14"/>
    <n v="113260.13999999998"/>
  </r>
  <r>
    <s v="P14442"/>
    <s v="Women Tops #265"/>
    <s v="Women"/>
    <s v="Tops"/>
    <s v="XS"/>
    <s v="Green"/>
    <n v="13679.23"/>
    <n v="16"/>
    <s v="2023-04-22"/>
    <x v="3"/>
    <x v="0"/>
    <x v="0"/>
    <n v="175094.31"/>
    <n v="218867.68"/>
  </r>
  <r>
    <s v="P57788"/>
    <s v="Women Tops #588"/>
    <s v="Women"/>
    <s v="Tops"/>
    <s v="S"/>
    <s v="Black"/>
    <n v="3727.53"/>
    <n v="16"/>
    <s v="2023-11-29"/>
    <x v="2"/>
    <x v="1"/>
    <x v="0"/>
    <n v="47712.55"/>
    <n v="59640.480000000003"/>
  </r>
  <r>
    <s v="P48341"/>
    <s v="Men Shirts #751"/>
    <s v="Men"/>
    <s v="Shirts"/>
    <s v="XS"/>
    <s v="Red"/>
    <n v="12121.32"/>
    <n v="20"/>
    <s v="2024-03-19"/>
    <x v="2"/>
    <x v="0"/>
    <x v="0"/>
    <n v="193941.12"/>
    <n v="242426.4"/>
  </r>
  <r>
    <s v="P25659"/>
    <s v="Accessories Scarves #813"/>
    <s v="Accessories"/>
    <s v="Scarves"/>
    <s v="XS"/>
    <s v="Black"/>
    <n v="5259.71"/>
    <n v="18"/>
    <s v="2024-02-04"/>
    <x v="2"/>
    <x v="1"/>
    <x v="1"/>
    <n v="94674.78"/>
    <n v="94674.78"/>
  </r>
  <r>
    <s v="P57311"/>
    <s v="Men Jackets #164"/>
    <s v="Men"/>
    <s v="Jackets"/>
    <s v="XS"/>
    <s v="Red"/>
    <n v="6191.8"/>
    <n v="2"/>
    <s v="2022-12-16"/>
    <x v="3"/>
    <x v="0"/>
    <x v="0"/>
    <n v="9906.8799999999992"/>
    <n v="12383.6"/>
  </r>
  <r>
    <s v="P80353"/>
    <s v="Men Pants #851"/>
    <s v="Men"/>
    <s v="Pants"/>
    <s v="XL"/>
    <s v="Red"/>
    <n v="12154.52"/>
    <n v="6"/>
    <s v="2023-06-27"/>
    <x v="4"/>
    <x v="1"/>
    <x v="1"/>
    <n v="72927.12"/>
    <n v="72927.12"/>
  </r>
  <r>
    <s v="P65702"/>
    <s v="Men Jackets #339"/>
    <s v="Men"/>
    <s v="Jackets"/>
    <s v="S"/>
    <s v="Black"/>
    <n v="14916.76"/>
    <n v="19"/>
    <s v="2024-03-04"/>
    <x v="0"/>
    <x v="0"/>
    <x v="1"/>
    <n v="283418.44"/>
    <n v="283418.44"/>
  </r>
  <r>
    <s v="P20702"/>
    <s v="Kids Sweaters #798"/>
    <s v="Kids"/>
    <s v="Sweaters"/>
    <s v="XS"/>
    <s v="Black"/>
    <n v="7005.2"/>
    <n v="6"/>
    <s v="2023-11-30"/>
    <x v="1"/>
    <x v="1"/>
    <x v="1"/>
    <n v="42031.199999999997"/>
    <n v="42031.199999999997"/>
  </r>
  <r>
    <s v="P21026"/>
    <s v="Women Tops #646"/>
    <s v="Women"/>
    <s v="Tops"/>
    <s v="L"/>
    <s v="Yellow"/>
    <n v="15323.46"/>
    <n v="7"/>
    <s v="2024-03-27"/>
    <x v="1"/>
    <x v="1"/>
    <x v="0"/>
    <n v="85811.21"/>
    <n v="107264.22"/>
  </r>
  <r>
    <s v="P16226"/>
    <s v="Accessories Scarves #404"/>
    <s v="Accessories"/>
    <s v="Scarves"/>
    <s v="XL"/>
    <s v="Yellow"/>
    <n v="9128.34"/>
    <n v="12"/>
    <s v="2022-10-20"/>
    <x v="2"/>
    <x v="1"/>
    <x v="1"/>
    <n v="109540.08"/>
    <n v="109540.08"/>
  </r>
  <r>
    <s v="P96440"/>
    <s v="Kids T-Shirts #104"/>
    <s v="Kids"/>
    <s v="T-Shirts"/>
    <s v="XL"/>
    <s v="Blue"/>
    <n v="6037.42"/>
    <n v="15"/>
    <s v="2024-04-22"/>
    <x v="1"/>
    <x v="1"/>
    <x v="1"/>
    <n v="90561.3"/>
    <n v="90561.3"/>
  </r>
  <r>
    <s v="P58968"/>
    <s v="Kids Shorts #769"/>
    <s v="Kids"/>
    <s v="Shorts"/>
    <s v="XS"/>
    <s v="Blue"/>
    <n v="5206.59"/>
    <n v="3"/>
    <s v="2024-08-18"/>
    <x v="1"/>
    <x v="1"/>
    <x v="1"/>
    <n v="15619.77"/>
    <n v="15619.77"/>
  </r>
  <r>
    <s v="P98623"/>
    <s v="Men Shoes #704"/>
    <s v="Men"/>
    <s v="Shoes"/>
    <s v="S"/>
    <s v="White"/>
    <n v="8287.5499999999993"/>
    <n v="15"/>
    <s v="2024-05-28"/>
    <x v="2"/>
    <x v="0"/>
    <x v="1"/>
    <n v="124313.25"/>
    <n v="124313.24999999999"/>
  </r>
  <r>
    <s v="P35517"/>
    <s v="Accessories Hats #553"/>
    <s v="Accessories"/>
    <s v="Hats"/>
    <s v="XL"/>
    <s v="Blue"/>
    <n v="11350.25"/>
    <n v="11"/>
    <s v="2023-09-18"/>
    <x v="0"/>
    <x v="1"/>
    <x v="0"/>
    <n v="99882.2"/>
    <n v="124852.75"/>
  </r>
  <r>
    <s v="P14502"/>
    <s v="Men Jackets #829"/>
    <s v="Men"/>
    <s v="Jackets"/>
    <s v="S"/>
    <s v="Red"/>
    <n v="14947.47"/>
    <n v="10"/>
    <s v="2024-03-02"/>
    <x v="1"/>
    <x v="1"/>
    <x v="1"/>
    <n v="149474.70000000001"/>
    <n v="149474.69999999998"/>
  </r>
  <r>
    <s v="P56128"/>
    <s v="Women Tops #162"/>
    <s v="Women"/>
    <s v="Tops"/>
    <s v="M"/>
    <s v="Red"/>
    <n v="1813.55"/>
    <n v="4"/>
    <s v="2023-11-02"/>
    <x v="3"/>
    <x v="1"/>
    <x v="0"/>
    <n v="5803.36"/>
    <n v="7254.2"/>
  </r>
  <r>
    <s v="P24450"/>
    <s v="Kids Shorts #427"/>
    <s v="Kids"/>
    <s v="Shorts"/>
    <s v="S"/>
    <s v="White"/>
    <n v="16181.68"/>
    <n v="8"/>
    <s v="2023-12-12"/>
    <x v="3"/>
    <x v="1"/>
    <x v="1"/>
    <n v="129453.44"/>
    <n v="129453.44"/>
  </r>
  <r>
    <s v="P21181"/>
    <s v="Accessories Bags #119"/>
    <s v="Accessories"/>
    <s v="Bags"/>
    <s v="S"/>
    <s v="Black"/>
    <n v="15810.67"/>
    <n v="8"/>
    <s v="2022-10-27"/>
    <x v="4"/>
    <x v="1"/>
    <x v="1"/>
    <n v="126485.36"/>
    <n v="126485.36"/>
  </r>
  <r>
    <s v="P49929"/>
    <s v="Accessories Belts #141"/>
    <s v="Accessories"/>
    <s v="Belts"/>
    <s v="L"/>
    <s v="Black"/>
    <n v="2538.14"/>
    <n v="9"/>
    <s v="2024-07-02"/>
    <x v="3"/>
    <x v="1"/>
    <x v="1"/>
    <n v="22843.26"/>
    <n v="22843.26"/>
  </r>
  <r>
    <s v="P45005"/>
    <s v="Women Dresses #480"/>
    <s v="Women"/>
    <s v="Dresses"/>
    <s v="XL"/>
    <s v="Blue"/>
    <n v="11421.63"/>
    <n v="6"/>
    <s v="2023-11-10"/>
    <x v="2"/>
    <x v="0"/>
    <x v="0"/>
    <n v="54823.99"/>
    <n v="68529.78"/>
  </r>
  <r>
    <s v="P71145"/>
    <s v="Accessories Hats #685"/>
    <s v="Accessories"/>
    <s v="Hats"/>
    <s v="L"/>
    <s v="Yellow"/>
    <n v="1750.47"/>
    <n v="14"/>
    <s v="2024-06-07"/>
    <x v="2"/>
    <x v="0"/>
    <x v="1"/>
    <n v="24506.58"/>
    <n v="24506.58"/>
  </r>
  <r>
    <s v="P53420"/>
    <s v="Men Shirts #652"/>
    <s v="Men"/>
    <s v="Shirts"/>
    <s v="L"/>
    <s v="Black"/>
    <n v="5291.25"/>
    <n v="6"/>
    <s v="2023-04-10"/>
    <x v="1"/>
    <x v="1"/>
    <x v="1"/>
    <n v="31747.5"/>
    <n v="31747.5"/>
  </r>
  <r>
    <s v="P85948"/>
    <s v="Men Shirts #126"/>
    <s v="Men"/>
    <s v="Shirts"/>
    <s v="XS"/>
    <s v="Red"/>
    <n v="3193.01"/>
    <n v="7"/>
    <s v="2023-02-21"/>
    <x v="4"/>
    <x v="0"/>
    <x v="0"/>
    <n v="17880.689999999999"/>
    <n v="22351.07"/>
  </r>
  <r>
    <s v="P22018"/>
    <s v="Kids Shorts #136"/>
    <s v="Kids"/>
    <s v="Shorts"/>
    <s v="S"/>
    <s v="Pink"/>
    <n v="6547.04"/>
    <n v="14"/>
    <s v="2024-02-23"/>
    <x v="2"/>
    <x v="0"/>
    <x v="0"/>
    <n v="73327.179999999993"/>
    <n v="91658.559999999998"/>
  </r>
  <r>
    <s v="P54747"/>
    <s v="Kids Sweaters #873"/>
    <s v="Kids"/>
    <s v="Sweaters"/>
    <s v="XL"/>
    <s v="Red"/>
    <n v="12266.57"/>
    <n v="8"/>
    <s v="2023-02-16"/>
    <x v="3"/>
    <x v="1"/>
    <x v="1"/>
    <n v="98132.56"/>
    <n v="98132.56"/>
  </r>
  <r>
    <s v="P39177"/>
    <s v="Men Pants #757"/>
    <s v="Men"/>
    <s v="Pants"/>
    <s v="XS"/>
    <s v="Pink"/>
    <n v="13283.32"/>
    <n v="11"/>
    <s v="2023-08-29"/>
    <x v="4"/>
    <x v="1"/>
    <x v="1"/>
    <n v="146116.51999999999"/>
    <n v="146116.51999999999"/>
  </r>
  <r>
    <s v="P99022"/>
    <s v="Women Dresses #356"/>
    <s v="Women"/>
    <s v="Dresses"/>
    <s v="M"/>
    <s v="Red"/>
    <n v="14471.05"/>
    <n v="6"/>
    <s v="2024-01-20"/>
    <x v="1"/>
    <x v="0"/>
    <x v="1"/>
    <n v="86826.3"/>
    <n v="86826.299999999988"/>
  </r>
  <r>
    <s v="P73327"/>
    <s v="Men Jackets #487"/>
    <s v="Men"/>
    <s v="Jackets"/>
    <s v="M"/>
    <s v="Green"/>
    <n v="16139.35"/>
    <n v="5"/>
    <s v="2023-08-06"/>
    <x v="0"/>
    <x v="1"/>
    <x v="1"/>
    <n v="80696.75"/>
    <n v="80696.75"/>
  </r>
  <r>
    <s v="P52733"/>
    <s v="Kids Shoes #203"/>
    <s v="Kids"/>
    <s v="Shoes"/>
    <s v="L"/>
    <s v="Pink"/>
    <n v="13102.38"/>
    <n v="18"/>
    <s v="2024-07-20"/>
    <x v="3"/>
    <x v="0"/>
    <x v="0"/>
    <n v="188673.94"/>
    <n v="235842.84"/>
  </r>
  <r>
    <s v="P56784"/>
    <s v="Kids T-Shirts #835"/>
    <s v="Kids"/>
    <s v="T-Shirts"/>
    <s v="S"/>
    <s v="Blue"/>
    <n v="11741.18"/>
    <n v="3"/>
    <s v="2022-12-12"/>
    <x v="4"/>
    <x v="0"/>
    <x v="0"/>
    <n v="28178.5"/>
    <n v="35223.54"/>
  </r>
  <r>
    <s v="P52620"/>
    <s v="Accessories Belts #749"/>
    <s v="Accessories"/>
    <s v="Belts"/>
    <s v="S"/>
    <s v="Yellow"/>
    <n v="6102.99"/>
    <n v="15"/>
    <s v="2023-02-16"/>
    <x v="1"/>
    <x v="0"/>
    <x v="0"/>
    <n v="73235.88"/>
    <n v="91544.849999999991"/>
  </r>
  <r>
    <s v="P58322"/>
    <s v="Men Shoes #206"/>
    <s v="Men"/>
    <s v="Shoes"/>
    <s v="M"/>
    <s v="Red"/>
    <n v="10998.33"/>
    <n v="17"/>
    <s v="2024-02-02"/>
    <x v="3"/>
    <x v="0"/>
    <x v="0"/>
    <n v="149577.62"/>
    <n v="186971.61"/>
  </r>
  <r>
    <s v="P76581"/>
    <s v="Accessories Bags #103"/>
    <s v="Accessories"/>
    <s v="Bags"/>
    <s v="S"/>
    <s v="Black"/>
    <n v="7861.76"/>
    <n v="19"/>
    <s v="2022-11-16"/>
    <x v="4"/>
    <x v="1"/>
    <x v="0"/>
    <n v="119498.42"/>
    <n v="149373.44"/>
  </r>
  <r>
    <s v="P47616"/>
    <s v="Women Shoes #303"/>
    <s v="Women"/>
    <s v="Shoes"/>
    <s v="L"/>
    <s v="Black"/>
    <n v="11761.1"/>
    <n v="11"/>
    <s v="2023-01-29"/>
    <x v="3"/>
    <x v="0"/>
    <x v="0"/>
    <n v="103497.68"/>
    <n v="129372.1"/>
  </r>
  <r>
    <s v="P49818"/>
    <s v="Women Dresses #407"/>
    <s v="Women"/>
    <s v="Dresses"/>
    <s v="L"/>
    <s v="Red"/>
    <n v="12333.8"/>
    <n v="19"/>
    <s v="2024-03-16"/>
    <x v="4"/>
    <x v="1"/>
    <x v="0"/>
    <n v="187473.76"/>
    <n v="234342.19999999998"/>
  </r>
  <r>
    <s v="P47980"/>
    <s v="Women Dresses #241"/>
    <s v="Women"/>
    <s v="Dresses"/>
    <s v="L"/>
    <s v="Black"/>
    <n v="14677.72"/>
    <n v="10"/>
    <s v="2023-03-11"/>
    <x v="4"/>
    <x v="1"/>
    <x v="1"/>
    <n v="146777.20000000001"/>
    <n v="146777.19999999998"/>
  </r>
  <r>
    <s v="P80992"/>
    <s v="Women Dresses #130"/>
    <s v="Women"/>
    <s v="Dresses"/>
    <s v="S"/>
    <s v="Yellow"/>
    <n v="9115.06"/>
    <n v="15"/>
    <s v="2023-01-12"/>
    <x v="4"/>
    <x v="1"/>
    <x v="1"/>
    <n v="136725.9"/>
    <n v="136725.9"/>
  </r>
  <r>
    <s v="P31627"/>
    <s v="Kids Shorts #853"/>
    <s v="Kids"/>
    <s v="Shorts"/>
    <s v="L"/>
    <s v="Yellow"/>
    <n v="13558.88"/>
    <n v="20"/>
    <s v="2024-03-01"/>
    <x v="3"/>
    <x v="1"/>
    <x v="1"/>
    <n v="271177.59999999998"/>
    <n v="271177.59999999998"/>
  </r>
  <r>
    <s v="P34329"/>
    <s v="Kids Shorts #279"/>
    <s v="Kids"/>
    <s v="Shorts"/>
    <s v="XS"/>
    <s v="Black"/>
    <n v="5487.96"/>
    <n v="2"/>
    <s v="2024-08-10"/>
    <x v="1"/>
    <x v="0"/>
    <x v="1"/>
    <n v="10975.92"/>
    <n v="10975.92"/>
  </r>
  <r>
    <s v="P71958"/>
    <s v="Women Shoes #358"/>
    <s v="Women"/>
    <s v="Shoes"/>
    <s v="S"/>
    <s v="Yellow"/>
    <n v="2563.87"/>
    <n v="20"/>
    <s v="2024-01-20"/>
    <x v="4"/>
    <x v="1"/>
    <x v="0"/>
    <n v="41021.919999999998"/>
    <n v="51277.399999999994"/>
  </r>
  <r>
    <s v="P90280"/>
    <s v="Kids Shorts #966"/>
    <s v="Kids"/>
    <s v="Shorts"/>
    <s v="XS"/>
    <s v="White"/>
    <n v="9921.82"/>
    <n v="19"/>
    <s v="2023-07-21"/>
    <x v="4"/>
    <x v="0"/>
    <x v="1"/>
    <n v="188514.58"/>
    <n v="188514.58"/>
  </r>
  <r>
    <s v="P28498"/>
    <s v="Kids Shorts #646"/>
    <s v="Kids"/>
    <s v="Shorts"/>
    <s v="S"/>
    <s v="Blue"/>
    <n v="3691.01"/>
    <n v="1"/>
    <s v="2024-08-27"/>
    <x v="2"/>
    <x v="0"/>
    <x v="1"/>
    <n v="3691.01"/>
    <n v="3691.01"/>
  </r>
  <r>
    <s v="P18110"/>
    <s v="Men Shirts #426"/>
    <s v="Men"/>
    <s v="Shirts"/>
    <s v="XL"/>
    <s v="Red"/>
    <n v="6423.37"/>
    <n v="11"/>
    <s v="2022-11-10"/>
    <x v="1"/>
    <x v="1"/>
    <x v="0"/>
    <n v="56525.49"/>
    <n v="70657.069999999992"/>
  </r>
  <r>
    <s v="P98150"/>
    <s v="Accessories Bags #862"/>
    <s v="Accessories"/>
    <s v="Bags"/>
    <s v="M"/>
    <s v="Yellow"/>
    <n v="8788.0400000000009"/>
    <n v="14"/>
    <s v="2024-06-07"/>
    <x v="3"/>
    <x v="0"/>
    <x v="1"/>
    <n v="123032.56"/>
    <n v="123032.56000000001"/>
  </r>
  <r>
    <s v="P77936"/>
    <s v="Women Skirts #720"/>
    <s v="Women"/>
    <s v="Skirts"/>
    <s v="XS"/>
    <s v="Blue"/>
    <n v="1513.92"/>
    <n v="1"/>
    <s v="2024-06-29"/>
    <x v="1"/>
    <x v="1"/>
    <x v="1"/>
    <n v="1513.92"/>
    <n v="1513.92"/>
  </r>
  <r>
    <s v="P65172"/>
    <s v="Men Jackets #658"/>
    <s v="Men"/>
    <s v="Jackets"/>
    <s v="XS"/>
    <s v="Pink"/>
    <n v="6423.37"/>
    <n v="7"/>
    <s v="2023-03-15"/>
    <x v="3"/>
    <x v="0"/>
    <x v="0"/>
    <n v="35970.54"/>
    <n v="44963.59"/>
  </r>
  <r>
    <s v="P95453"/>
    <s v="Accessories Belts #531"/>
    <s v="Accessories"/>
    <s v="Belts"/>
    <s v="M"/>
    <s v="Pink"/>
    <n v="11433.25"/>
    <n v="9"/>
    <s v="2023-03-08"/>
    <x v="1"/>
    <x v="0"/>
    <x v="1"/>
    <n v="102899.25"/>
    <n v="102899.25"/>
  </r>
  <r>
    <s v="P29620"/>
    <s v="Kids Shoes #493"/>
    <s v="Kids"/>
    <s v="Shoes"/>
    <s v="XS"/>
    <s v="Red"/>
    <n v="3061.04"/>
    <n v="3"/>
    <s v="2023-04-03"/>
    <x v="2"/>
    <x v="0"/>
    <x v="0"/>
    <n v="7346.33"/>
    <n v="9183.119999999999"/>
  </r>
  <r>
    <s v="P47980"/>
    <s v="Accessories Belts #895"/>
    <s v="Accessories"/>
    <s v="Belts"/>
    <s v="S"/>
    <s v="Green"/>
    <n v="14176.4"/>
    <n v="16"/>
    <s v="2024-02-22"/>
    <x v="1"/>
    <x v="0"/>
    <x v="0"/>
    <n v="181457.92000000001"/>
    <n v="226822.39999999999"/>
  </r>
  <r>
    <s v="P51824"/>
    <s v="Accessories Belts #490"/>
    <s v="Accessories"/>
    <s v="Belts"/>
    <s v="XL"/>
    <s v="Green"/>
    <n v="13535.64"/>
    <n v="9"/>
    <s v="2023-04-07"/>
    <x v="1"/>
    <x v="1"/>
    <x v="1"/>
    <n v="121820.76"/>
    <n v="121820.76"/>
  </r>
  <r>
    <s v="P46791"/>
    <s v="Accessories Scarves #823"/>
    <s v="Accessories"/>
    <s v="Scarves"/>
    <s v="XS"/>
    <s v="Green"/>
    <n v="7850.14"/>
    <n v="15"/>
    <s v="2024-10-10"/>
    <x v="2"/>
    <x v="0"/>
    <x v="1"/>
    <n v="117752.1"/>
    <n v="117752.1"/>
  </r>
  <r>
    <s v="P35132"/>
    <s v="Women Dresses #750"/>
    <s v="Women"/>
    <s v="Dresses"/>
    <s v="L"/>
    <s v="Red"/>
    <n v="13773.85"/>
    <n v="20"/>
    <s v="2023-06-05"/>
    <x v="2"/>
    <x v="0"/>
    <x v="1"/>
    <n v="275477"/>
    <n v="275477"/>
  </r>
  <r>
    <s v="P23853"/>
    <s v="Women Skirts #684"/>
    <s v="Women"/>
    <s v="Skirts"/>
    <s v="XS"/>
    <s v="Red"/>
    <n v="923.79"/>
    <n v="11"/>
    <s v="2023-05-22"/>
    <x v="0"/>
    <x v="0"/>
    <x v="1"/>
    <n v="10161.69"/>
    <n v="10161.689999999999"/>
  </r>
  <r>
    <s v="P48638"/>
    <s v="Men Shoes #326"/>
    <s v="Men"/>
    <s v="Shoes"/>
    <s v="S"/>
    <s v="Red"/>
    <n v="11243.18"/>
    <n v="15"/>
    <s v="2023-05-30"/>
    <x v="3"/>
    <x v="0"/>
    <x v="1"/>
    <n v="168647.7"/>
    <n v="168647.7"/>
  </r>
  <r>
    <s v="P38042"/>
    <s v="Women Dresses #675"/>
    <s v="Women"/>
    <s v="Dresses"/>
    <s v="XS"/>
    <s v="Blue"/>
    <n v="4154.9799999999996"/>
    <n v="15"/>
    <s v="2023-07-17"/>
    <x v="3"/>
    <x v="1"/>
    <x v="0"/>
    <n v="49859.76"/>
    <n v="62324.7"/>
  </r>
  <r>
    <s v="P25358"/>
    <s v="Women Skirts #971"/>
    <s v="Women"/>
    <s v="Skirts"/>
    <s v="XS"/>
    <s v="White"/>
    <n v="7718.17"/>
    <n v="15"/>
    <s v="2022-12-26"/>
    <x v="1"/>
    <x v="1"/>
    <x v="1"/>
    <n v="115772.55"/>
    <n v="115772.55"/>
  </r>
  <r>
    <s v="P74141"/>
    <s v="Women Dresses #702"/>
    <s v="Women"/>
    <s v="Dresses"/>
    <s v="L"/>
    <s v="White"/>
    <n v="9281.06"/>
    <n v="4"/>
    <s v="2023-02-25"/>
    <x v="2"/>
    <x v="0"/>
    <x v="0"/>
    <n v="29699.06"/>
    <n v="37124.239999999998"/>
  </r>
  <r>
    <s v="P74069"/>
    <s v="Accessories Bags #850"/>
    <s v="Accessories"/>
    <s v="Bags"/>
    <s v="L"/>
    <s v="Black"/>
    <n v="13467.58"/>
    <n v="11"/>
    <s v="2023-07-27"/>
    <x v="0"/>
    <x v="1"/>
    <x v="1"/>
    <n v="148143.38"/>
    <n v="148143.38"/>
  </r>
  <r>
    <s v="P22778"/>
    <s v="Accessories Belts #709"/>
    <s v="Accessories"/>
    <s v="Belts"/>
    <s v="S"/>
    <s v="Black"/>
    <n v="11109.55"/>
    <n v="20"/>
    <s v="2023-04-02"/>
    <x v="0"/>
    <x v="0"/>
    <x v="0"/>
    <n v="177752.8"/>
    <n v="222191"/>
  </r>
  <r>
    <s v="P51610"/>
    <s v="Accessories Belts #142"/>
    <s v="Accessories"/>
    <s v="Belts"/>
    <s v="XS"/>
    <s v="Black"/>
    <n v="12382.77"/>
    <n v="19"/>
    <s v="2024-06-08"/>
    <x v="0"/>
    <x v="0"/>
    <x v="1"/>
    <n v="235272.63"/>
    <n v="235272.63"/>
  </r>
  <r>
    <s v="P94849"/>
    <s v="Men Jackets #560"/>
    <s v="Men"/>
    <s v="Jackets"/>
    <s v="XS"/>
    <s v="Black"/>
    <n v="6197.61"/>
    <n v="4"/>
    <s v="2024-08-30"/>
    <x v="0"/>
    <x v="1"/>
    <x v="1"/>
    <n v="24790.44"/>
    <n v="24790.44"/>
  </r>
  <r>
    <s v="P75017"/>
    <s v="Accessories Bags #919"/>
    <s v="Accessories"/>
    <s v="Bags"/>
    <s v="XL"/>
    <s v="Green"/>
    <n v="6620.91"/>
    <n v="15"/>
    <s v="2023-12-27"/>
    <x v="3"/>
    <x v="0"/>
    <x v="1"/>
    <n v="99313.65"/>
    <n v="99313.65"/>
  </r>
  <r>
    <s v="P76095"/>
    <s v="Accessories Bags #973"/>
    <s v="Accessories"/>
    <s v="Bags"/>
    <s v="XS"/>
    <s v="Blue"/>
    <n v="12329.65"/>
    <n v="13"/>
    <s v="2024-04-06"/>
    <x v="1"/>
    <x v="1"/>
    <x v="1"/>
    <n v="160285.45000000001"/>
    <n v="160285.44999999998"/>
  </r>
  <r>
    <s v="P18870"/>
    <s v="Women Shoes #764"/>
    <s v="Women"/>
    <s v="Shoes"/>
    <s v="XL"/>
    <s v="Red"/>
    <n v="12925.59"/>
    <n v="20"/>
    <s v="2023-10-08"/>
    <x v="0"/>
    <x v="0"/>
    <x v="1"/>
    <n v="258511.8"/>
    <n v="258511.8"/>
  </r>
  <r>
    <s v="P76106"/>
    <s v="Women Tops #633"/>
    <s v="Women"/>
    <s v="Tops"/>
    <s v="XL"/>
    <s v="Black"/>
    <n v="9662.0300000000007"/>
    <n v="8"/>
    <s v="2024-06-16"/>
    <x v="2"/>
    <x v="1"/>
    <x v="1"/>
    <n v="77296.240000000005"/>
    <n v="77296.240000000005"/>
  </r>
  <r>
    <s v="P68850"/>
    <s v="Men Jackets #538"/>
    <s v="Men"/>
    <s v="Jackets"/>
    <s v="XL"/>
    <s v="Yellow"/>
    <n v="6634.19"/>
    <n v="16"/>
    <s v="2024-03-23"/>
    <x v="3"/>
    <x v="1"/>
    <x v="0"/>
    <n v="84917.3"/>
    <n v="106147.04"/>
  </r>
  <r>
    <s v="P37963"/>
    <s v="Kids T-Shirts #223"/>
    <s v="Kids"/>
    <s v="T-Shirts"/>
    <s v="XL"/>
    <s v="Blue"/>
    <n v="14720.05"/>
    <n v="18"/>
    <s v="2023-03-16"/>
    <x v="4"/>
    <x v="1"/>
    <x v="0"/>
    <n v="211968.72"/>
    <n v="264960.89999999997"/>
  </r>
  <r>
    <s v="P57727"/>
    <s v="Men Pants #126"/>
    <s v="Men"/>
    <s v="Pants"/>
    <s v="L"/>
    <s v="Yellow"/>
    <n v="5189.99"/>
    <n v="16"/>
    <s v="2022-11-07"/>
    <x v="3"/>
    <x v="1"/>
    <x v="0"/>
    <n v="66431.539999999994"/>
    <n v="83039.839999999997"/>
  </r>
  <r>
    <s v="P77886"/>
    <s v="Kids Shoes #490"/>
    <s v="Kids"/>
    <s v="Shoes"/>
    <s v="L"/>
    <s v="Red"/>
    <n v="11857.38"/>
    <n v="8"/>
    <s v="2024-07-19"/>
    <x v="0"/>
    <x v="1"/>
    <x v="0"/>
    <n v="75886.899999999994"/>
    <n v="94859.04"/>
  </r>
  <r>
    <s v="P29232"/>
    <s v="Men Jackets #831"/>
    <s v="Men"/>
    <s v="Jackets"/>
    <s v="XL"/>
    <s v="Black"/>
    <n v="3182.22"/>
    <n v="18"/>
    <s v="2023-12-23"/>
    <x v="0"/>
    <x v="1"/>
    <x v="0"/>
    <n v="45824.3"/>
    <n v="57279.96"/>
  </r>
  <r>
    <s v="P45662"/>
    <s v="Kids Shoes #948"/>
    <s v="Kids"/>
    <s v="Shoes"/>
    <s v="XS"/>
    <s v="Red"/>
    <n v="8999.69"/>
    <n v="13"/>
    <s v="2024-04-15"/>
    <x v="2"/>
    <x v="0"/>
    <x v="0"/>
    <n v="93596.61"/>
    <n v="116995.97"/>
  </r>
  <r>
    <s v="P38069"/>
    <s v="Women Dresses #405"/>
    <s v="Women"/>
    <s v="Dresses"/>
    <s v="XL"/>
    <s v="Red"/>
    <n v="14782.3"/>
    <n v="20"/>
    <s v="2024-01-20"/>
    <x v="0"/>
    <x v="0"/>
    <x v="1"/>
    <n v="295646"/>
    <n v="295646"/>
  </r>
  <r>
    <s v="P74492"/>
    <s v="Kids Shoes #386"/>
    <s v="Kids"/>
    <s v="Shoes"/>
    <s v="S"/>
    <s v="Blue"/>
    <n v="1796.12"/>
    <n v="1"/>
    <s v="2023-07-05"/>
    <x v="2"/>
    <x v="1"/>
    <x v="0"/>
    <n v="1436.73"/>
    <n v="1796.12"/>
  </r>
  <r>
    <s v="P85041"/>
    <s v="Men Shoes #918"/>
    <s v="Men"/>
    <s v="Shoes"/>
    <s v="M"/>
    <s v="Pink"/>
    <n v="10877.15"/>
    <n v="15"/>
    <s v="2022-12-06"/>
    <x v="0"/>
    <x v="1"/>
    <x v="1"/>
    <n v="163157.25"/>
    <n v="163157.25"/>
  </r>
  <r>
    <s v="P70784"/>
    <s v="Accessories Hats #671"/>
    <s v="Accessories"/>
    <s v="Hats"/>
    <s v="M"/>
    <s v="Pink"/>
    <n v="3939.18"/>
    <n v="17"/>
    <s v="2023-02-14"/>
    <x v="2"/>
    <x v="1"/>
    <x v="0"/>
    <n v="53573.18"/>
    <n v="66966.06"/>
  </r>
  <r>
    <s v="P38980"/>
    <s v="Accessories Bags #697"/>
    <s v="Accessories"/>
    <s v="Bags"/>
    <s v="M"/>
    <s v="Green"/>
    <n v="10827.35"/>
    <n v="8"/>
    <s v="2023-08-11"/>
    <x v="2"/>
    <x v="0"/>
    <x v="1"/>
    <n v="86618.8"/>
    <n v="86618.8"/>
  </r>
  <r>
    <s v="P30580"/>
    <s v="Accessories Hats #952"/>
    <s v="Accessories"/>
    <s v="Hats"/>
    <s v="M"/>
    <s v="Pink"/>
    <n v="12366.17"/>
    <n v="13"/>
    <s v="2024-06-23"/>
    <x v="3"/>
    <x v="0"/>
    <x v="0"/>
    <n v="128608.5"/>
    <n v="160760.21"/>
  </r>
  <r>
    <s v="P79457"/>
    <s v="Women Tops #977"/>
    <s v="Women"/>
    <s v="Tops"/>
    <s v="XS"/>
    <s v="Blue"/>
    <n v="2485.02"/>
    <n v="12"/>
    <s v="2023-02-19"/>
    <x v="3"/>
    <x v="1"/>
    <x v="1"/>
    <n v="29820.240000000002"/>
    <n v="29820.239999999998"/>
  </r>
  <r>
    <s v="P24558"/>
    <s v="Kids Shoes #363"/>
    <s v="Kids"/>
    <s v="Shoes"/>
    <s v="M"/>
    <s v="Green"/>
    <n v="13060.88"/>
    <n v="18"/>
    <s v="2023-05-24"/>
    <x v="0"/>
    <x v="1"/>
    <x v="1"/>
    <n v="235095.84"/>
    <n v="235095.84"/>
  </r>
  <r>
    <s v="P93871"/>
    <s v="Accessories Scarves #738"/>
    <s v="Accessories"/>
    <s v="Scarves"/>
    <s v="M"/>
    <s v="Blue"/>
    <n v="16387.52"/>
    <n v="18"/>
    <s v="2023-12-04"/>
    <x v="0"/>
    <x v="1"/>
    <x v="1"/>
    <n v="294975.35999999999"/>
    <n v="294975.35999999999"/>
  </r>
  <r>
    <s v="P82663"/>
    <s v="Kids Shoes #608"/>
    <s v="Kids"/>
    <s v="Shoes"/>
    <s v="M"/>
    <s v="Red"/>
    <n v="10115.209999999999"/>
    <n v="14"/>
    <s v="2023-07-12"/>
    <x v="4"/>
    <x v="1"/>
    <x v="0"/>
    <n v="113290.02"/>
    <n v="141612.94"/>
  </r>
  <r>
    <s v="P25913"/>
    <s v="Women Dresses #402"/>
    <s v="Women"/>
    <s v="Dresses"/>
    <s v="XL"/>
    <s v="Green"/>
    <n v="2563.87"/>
    <n v="8"/>
    <s v="2022-11-27"/>
    <x v="1"/>
    <x v="1"/>
    <x v="1"/>
    <n v="20510.96"/>
    <n v="20510.96"/>
  </r>
  <r>
    <s v="P98237"/>
    <s v="Kids T-Shirts #916"/>
    <s v="Kids"/>
    <s v="T-Shirts"/>
    <s v="XL"/>
    <s v="Green"/>
    <n v="5777.63"/>
    <n v="19"/>
    <s v="2024-05-13"/>
    <x v="3"/>
    <x v="0"/>
    <x v="1"/>
    <n v="109774.97"/>
    <n v="109774.97"/>
  </r>
  <r>
    <s v="P95972"/>
    <s v="Kids Shorts #135"/>
    <s v="Kids"/>
    <s v="Shorts"/>
    <s v="XL"/>
    <s v="Blue"/>
    <n v="14044.43"/>
    <n v="10"/>
    <s v="2023-11-29"/>
    <x v="4"/>
    <x v="0"/>
    <x v="1"/>
    <n v="140444.29999999999"/>
    <n v="140444.29999999999"/>
  </r>
  <r>
    <s v="P47733"/>
    <s v="Kids Sweaters #657"/>
    <s v="Kids"/>
    <s v="Sweaters"/>
    <s v="XL"/>
    <s v="Green"/>
    <n v="9909.3700000000008"/>
    <n v="17"/>
    <s v="2023-07-27"/>
    <x v="1"/>
    <x v="0"/>
    <x v="1"/>
    <n v="168459.29"/>
    <n v="168459.29"/>
  </r>
  <r>
    <s v="P27284"/>
    <s v="Women Shoes #790"/>
    <s v="Women"/>
    <s v="Shoes"/>
    <s v="XL"/>
    <s v="Black"/>
    <n v="7860.1"/>
    <n v="1"/>
    <s v="2023-09-05"/>
    <x v="1"/>
    <x v="1"/>
    <x v="0"/>
    <n v="6288.08"/>
    <n v="7860.1"/>
  </r>
  <r>
    <s v="P67621"/>
    <s v="Accessories Belts #219"/>
    <s v="Accessories"/>
    <s v="Belts"/>
    <s v="XL"/>
    <s v="Red"/>
    <n v="4146.68"/>
    <n v="13"/>
    <s v="2022-12-19"/>
    <x v="1"/>
    <x v="1"/>
    <x v="1"/>
    <n v="53906.84"/>
    <n v="53906.840000000004"/>
  </r>
  <r>
    <s v="P22962"/>
    <s v="Men Jackets #776"/>
    <s v="Men"/>
    <s v="Jackets"/>
    <s v="XL"/>
    <s v="Green"/>
    <n v="11324.52"/>
    <n v="12"/>
    <s v="2024-06-24"/>
    <x v="0"/>
    <x v="1"/>
    <x v="1"/>
    <n v="135894.24"/>
    <n v="135894.24"/>
  </r>
  <r>
    <s v="P49976"/>
    <s v="Women Shoes #617"/>
    <s v="Women"/>
    <s v="Shoes"/>
    <s v="XS"/>
    <s v="Yellow"/>
    <n v="1069.04"/>
    <n v="8"/>
    <s v="2022-10-21"/>
    <x v="4"/>
    <x v="0"/>
    <x v="1"/>
    <n v="8552.32"/>
    <n v="8552.32"/>
  </r>
  <r>
    <s v="P37294"/>
    <s v="Men Shoes #292"/>
    <s v="Men"/>
    <s v="Shoes"/>
    <s v="XS"/>
    <s v="Pink"/>
    <n v="14816.33"/>
    <n v="8"/>
    <s v="2024-03-10"/>
    <x v="3"/>
    <x v="1"/>
    <x v="1"/>
    <n v="118530.64"/>
    <n v="118530.64"/>
  </r>
  <r>
    <s v="P23201"/>
    <s v="Men Shirts #194"/>
    <s v="Men"/>
    <s v="Shirts"/>
    <s v="L"/>
    <s v="Red"/>
    <n v="7846.82"/>
    <n v="20"/>
    <s v="2023-08-11"/>
    <x v="4"/>
    <x v="1"/>
    <x v="1"/>
    <n v="156936.4"/>
    <n v="156936.4"/>
  </r>
  <r>
    <s v="P50613"/>
    <s v="Accessories Belts #508"/>
    <s v="Accessories"/>
    <s v="Belts"/>
    <s v="M"/>
    <s v="Pink"/>
    <n v="16228.99"/>
    <n v="11"/>
    <s v="2024-07-31"/>
    <x v="1"/>
    <x v="1"/>
    <x v="1"/>
    <n v="178518.89"/>
    <n v="178518.88999999998"/>
  </r>
  <r>
    <s v="P53310"/>
    <s v="Accessories Hats #548"/>
    <s v="Accessories"/>
    <s v="Hats"/>
    <s v="S"/>
    <s v="Black"/>
    <n v="14016.21"/>
    <n v="12"/>
    <s v="2024-05-27"/>
    <x v="1"/>
    <x v="0"/>
    <x v="0"/>
    <n v="134555.45000000001"/>
    <n v="168194.52"/>
  </r>
  <r>
    <s v="P26900"/>
    <s v="Kids Shorts #993"/>
    <s v="Kids"/>
    <s v="Shorts"/>
    <s v="XL"/>
    <s v="Red"/>
    <n v="7077.41"/>
    <n v="4"/>
    <s v="2023-09-02"/>
    <x v="1"/>
    <x v="1"/>
    <x v="1"/>
    <n v="28309.64"/>
    <n v="28309.64"/>
  </r>
  <r>
    <s v="P30981"/>
    <s v="Men Pants #697"/>
    <s v="Men"/>
    <s v="Pants"/>
    <s v="S"/>
    <s v="Black"/>
    <n v="12975.39"/>
    <n v="16"/>
    <s v="2023-11-12"/>
    <x v="3"/>
    <x v="0"/>
    <x v="1"/>
    <n v="207606.24"/>
    <n v="207606.24"/>
  </r>
  <r>
    <s v="P45764"/>
    <s v="Women Dresses #218"/>
    <s v="Women"/>
    <s v="Dresses"/>
    <s v="XL"/>
    <s v="Red"/>
    <n v="1572.02"/>
    <n v="3"/>
    <s v="2022-12-04"/>
    <x v="2"/>
    <x v="0"/>
    <x v="1"/>
    <n v="4716.0600000000004"/>
    <n v="4716.0599999999995"/>
  </r>
  <r>
    <s v="P48236"/>
    <s v="Women Skirts #842"/>
    <s v="Women"/>
    <s v="Skirts"/>
    <s v="S"/>
    <s v="Black"/>
    <n v="3600.54"/>
    <n v="15"/>
    <s v="2024-04-14"/>
    <x v="3"/>
    <x v="0"/>
    <x v="1"/>
    <n v="54008.1"/>
    <n v="54008.1"/>
  </r>
  <r>
    <s v="P61514"/>
    <s v="Accessories Scarves #248"/>
    <s v="Accessories"/>
    <s v="Scarves"/>
    <s v="M"/>
    <s v="Pink"/>
    <n v="2288.31"/>
    <n v="5"/>
    <s v="2023-10-21"/>
    <x v="0"/>
    <x v="0"/>
    <x v="0"/>
    <n v="9153.24"/>
    <n v="11441.55"/>
  </r>
  <r>
    <s v="P87089"/>
    <s v="Women Skirts #305"/>
    <s v="Women"/>
    <s v="Skirts"/>
    <s v="XS"/>
    <s v="Black"/>
    <n v="15124.26"/>
    <n v="13"/>
    <s v="2023-08-04"/>
    <x v="1"/>
    <x v="0"/>
    <x v="0"/>
    <n v="157292.47"/>
    <n v="196615.38"/>
  </r>
  <r>
    <s v="P74489"/>
    <s v="Men Pants #735"/>
    <s v="Men"/>
    <s v="Pants"/>
    <s v="S"/>
    <s v="Blue"/>
    <n v="12850.89"/>
    <n v="19"/>
    <s v="2023-08-18"/>
    <x v="4"/>
    <x v="1"/>
    <x v="0"/>
    <n v="195333.86"/>
    <n v="244166.90999999997"/>
  </r>
  <r>
    <s v="P98472"/>
    <s v="Women Dresses #428"/>
    <s v="Women"/>
    <s v="Dresses"/>
    <s v="M"/>
    <s v="Black"/>
    <n v="4845.54"/>
    <n v="17"/>
    <s v="2024-08-29"/>
    <x v="3"/>
    <x v="1"/>
    <x v="1"/>
    <n v="82374.179999999993"/>
    <n v="82374.179999999993"/>
  </r>
  <r>
    <s v="P29409"/>
    <s v="Men Shirts #841"/>
    <s v="Men"/>
    <s v="Shirts"/>
    <s v="L"/>
    <s v="Blue"/>
    <n v="8371.3799999999992"/>
    <n v="1"/>
    <s v="2023-05-23"/>
    <x v="4"/>
    <x v="1"/>
    <x v="1"/>
    <n v="8371.3799999999992"/>
    <n v="8371.3799999999992"/>
  </r>
  <r>
    <s v="P25460"/>
    <s v="Women Dresses #273"/>
    <s v="Women"/>
    <s v="Dresses"/>
    <s v="XS"/>
    <s v="Blue"/>
    <n v="846.6"/>
    <n v="2"/>
    <s v="2024-06-23"/>
    <x v="1"/>
    <x v="1"/>
    <x v="0"/>
    <n v="1354.56"/>
    <n v="1693.2"/>
  </r>
  <r>
    <s v="P81532"/>
    <s v="Men Pants #208"/>
    <s v="Men"/>
    <s v="Pants"/>
    <s v="L"/>
    <s v="Blue"/>
    <n v="3731.68"/>
    <n v="20"/>
    <s v="2023-11-10"/>
    <x v="0"/>
    <x v="1"/>
    <x v="1"/>
    <n v="74633.600000000006"/>
    <n v="74633.599999999991"/>
  </r>
  <r>
    <s v="P34165"/>
    <s v="Women Shoes #896"/>
    <s v="Women"/>
    <s v="Shoes"/>
    <s v="M"/>
    <s v="Red"/>
    <n v="15716.05"/>
    <n v="17"/>
    <s v="2024-08-05"/>
    <x v="0"/>
    <x v="0"/>
    <x v="1"/>
    <n v="267172.84999999998"/>
    <n v="267172.84999999998"/>
  </r>
  <r>
    <s v="P82695"/>
    <s v="Men Shirts #434"/>
    <s v="Men"/>
    <s v="Shirts"/>
    <s v="S"/>
    <s v="Green"/>
    <n v="2787.97"/>
    <n v="12"/>
    <s v="2023-05-03"/>
    <x v="1"/>
    <x v="0"/>
    <x v="1"/>
    <n v="33455.64"/>
    <n v="33455.64"/>
  </r>
  <r>
    <s v="P42113"/>
    <s v="Women Skirts #431"/>
    <s v="Women"/>
    <s v="Skirts"/>
    <s v="L"/>
    <s v="Green"/>
    <n v="7434.31"/>
    <n v="2"/>
    <s v="2023-02-06"/>
    <x v="4"/>
    <x v="0"/>
    <x v="1"/>
    <n v="14868.62"/>
    <n v="14868.62"/>
  </r>
  <r>
    <s v="P47138"/>
    <s v="Women Skirts #317"/>
    <s v="Women"/>
    <s v="Skirts"/>
    <s v="S"/>
    <s v="Yellow"/>
    <n v="12338.78"/>
    <n v="16"/>
    <s v="2023-12-30"/>
    <x v="3"/>
    <x v="0"/>
    <x v="1"/>
    <n v="197420.48"/>
    <n v="197420.48"/>
  </r>
  <r>
    <s v="P68264"/>
    <s v="Kids Sweaters #402"/>
    <s v="Kids"/>
    <s v="Sweaters"/>
    <s v="XL"/>
    <s v="Green"/>
    <n v="7909.07"/>
    <n v="2"/>
    <s v="2024-08-17"/>
    <x v="4"/>
    <x v="1"/>
    <x v="0"/>
    <n v="12654.18"/>
    <n v="15818.14"/>
  </r>
  <r>
    <s v="P97499"/>
    <s v="Women Tops #305"/>
    <s v="Women"/>
    <s v="Tops"/>
    <s v="XL"/>
    <s v="Pink"/>
    <n v="4705.2700000000004"/>
    <n v="11"/>
    <s v="2022-11-19"/>
    <x v="0"/>
    <x v="0"/>
    <x v="1"/>
    <n v="51757.97"/>
    <n v="51757.97"/>
  </r>
  <r>
    <s v="P69110"/>
    <s v="Men Shirts #632"/>
    <s v="Men"/>
    <s v="Shirts"/>
    <s v="XS"/>
    <s v="Yellow"/>
    <n v="2612.0100000000002"/>
    <n v="12"/>
    <s v="2023-06-18"/>
    <x v="4"/>
    <x v="0"/>
    <x v="0"/>
    <n v="25075.13"/>
    <n v="31344.120000000003"/>
  </r>
  <r>
    <s v="P51280"/>
    <s v="Women Shoes #270"/>
    <s v="Women"/>
    <s v="Shoes"/>
    <s v="S"/>
    <s v="Pink"/>
    <n v="15146.67"/>
    <n v="3"/>
    <s v="2023-12-23"/>
    <x v="1"/>
    <x v="1"/>
    <x v="0"/>
    <n v="36352.339999999997"/>
    <n v="45440.01"/>
  </r>
  <r>
    <s v="P13570"/>
    <s v="Women Dresses #156"/>
    <s v="Women"/>
    <s v="Dresses"/>
    <s v="M"/>
    <s v="Yellow"/>
    <n v="12453.32"/>
    <n v="3"/>
    <s v="2024-03-14"/>
    <x v="0"/>
    <x v="0"/>
    <x v="1"/>
    <n v="37359.96"/>
    <n v="37359.96"/>
  </r>
  <r>
    <s v="P57417"/>
    <s v="Accessories Scarves #844"/>
    <s v="Accessories"/>
    <s v="Scarves"/>
    <s v="M"/>
    <s v="Blue"/>
    <n v="12880.77"/>
    <n v="18"/>
    <s v="2023-02-21"/>
    <x v="0"/>
    <x v="1"/>
    <x v="1"/>
    <n v="231853.86"/>
    <n v="231853.86000000002"/>
  </r>
  <r>
    <s v="P75463"/>
    <s v="Women Tops #426"/>
    <s v="Women"/>
    <s v="Tops"/>
    <s v="M"/>
    <s v="Yellow"/>
    <n v="1196.03"/>
    <n v="12"/>
    <s v="2024-02-09"/>
    <x v="2"/>
    <x v="1"/>
    <x v="1"/>
    <n v="14352.36"/>
    <n v="14352.36"/>
  </r>
  <r>
    <s v="P82231"/>
    <s v="Accessories Hats #608"/>
    <s v="Accessories"/>
    <s v="Hats"/>
    <s v="M"/>
    <s v="Blue"/>
    <n v="4208.1000000000004"/>
    <n v="4"/>
    <s v="2024-04-19"/>
    <x v="1"/>
    <x v="1"/>
    <x v="1"/>
    <n v="16832.400000000001"/>
    <n v="16832.400000000001"/>
  </r>
  <r>
    <s v="P15040"/>
    <s v="Women Dresses #955"/>
    <s v="Women"/>
    <s v="Dresses"/>
    <s v="XL"/>
    <s v="Yellow"/>
    <n v="10785.02"/>
    <n v="20"/>
    <s v="2023-11-28"/>
    <x v="2"/>
    <x v="0"/>
    <x v="0"/>
    <n v="172560.32"/>
    <n v="215700.40000000002"/>
  </r>
  <r>
    <s v="P91925"/>
    <s v="Accessories Hats #203"/>
    <s v="Accessories"/>
    <s v="Hats"/>
    <s v="S"/>
    <s v="White"/>
    <n v="12871.64"/>
    <n v="13"/>
    <s v="2023-10-20"/>
    <x v="2"/>
    <x v="0"/>
    <x v="1"/>
    <n v="167331.32"/>
    <n v="167331.32"/>
  </r>
  <r>
    <s v="P73820"/>
    <s v="Kids T-Shirts #397"/>
    <s v="Kids"/>
    <s v="T-Shirts"/>
    <s v="XS"/>
    <s v="Yellow"/>
    <n v="14344.06"/>
    <n v="14"/>
    <s v="2022-12-03"/>
    <x v="1"/>
    <x v="0"/>
    <x v="1"/>
    <n v="200816.84"/>
    <n v="200816.84"/>
  </r>
  <r>
    <s v="P93246"/>
    <s v="Men Shirts #199"/>
    <s v="Men"/>
    <s v="Shirts"/>
    <s v="S"/>
    <s v="Blue"/>
    <n v="2057.5700000000002"/>
    <n v="4"/>
    <s v="2024-08-22"/>
    <x v="3"/>
    <x v="0"/>
    <x v="1"/>
    <n v="8230.2800000000007"/>
    <n v="8230.2800000000007"/>
  </r>
  <r>
    <s v="P60281"/>
    <s v="Kids Shoes #143"/>
    <s v="Kids"/>
    <s v="Shoes"/>
    <s v="M"/>
    <s v="Green"/>
    <n v="8783.89"/>
    <n v="3"/>
    <s v="2024-03-24"/>
    <x v="1"/>
    <x v="1"/>
    <x v="0"/>
    <n v="21081.17"/>
    <n v="26351.67"/>
  </r>
  <r>
    <s v="P16170"/>
    <s v="Women Shoes #621"/>
    <s v="Women"/>
    <s v="Shoes"/>
    <s v="XS"/>
    <s v="Black"/>
    <n v="14918.42"/>
    <n v="17"/>
    <s v="2024-05-02"/>
    <x v="2"/>
    <x v="0"/>
    <x v="0"/>
    <n v="202890.18"/>
    <n v="253613.14"/>
  </r>
  <r>
    <s v="P46505"/>
    <s v="Kids T-Shirts #508"/>
    <s v="Kids"/>
    <s v="T-Shirts"/>
    <s v="S"/>
    <s v="Pink"/>
    <n v="7422.69"/>
    <n v="19"/>
    <s v="2023-07-10"/>
    <x v="0"/>
    <x v="1"/>
    <x v="0"/>
    <n v="112825.22"/>
    <n v="141031.10999999999"/>
  </r>
  <r>
    <s v="P92381"/>
    <s v="Women Shoes #273"/>
    <s v="Women"/>
    <s v="Shoes"/>
    <s v="XS"/>
    <s v="Red"/>
    <n v="6783.59"/>
    <n v="17"/>
    <s v="2024-02-01"/>
    <x v="3"/>
    <x v="0"/>
    <x v="0"/>
    <n v="92256.99"/>
    <n v="115321.03"/>
  </r>
  <r>
    <s v="P34569"/>
    <s v="Men Jackets #106"/>
    <s v="Men"/>
    <s v="Jackets"/>
    <s v="M"/>
    <s v="Green"/>
    <n v="11210.81"/>
    <n v="17"/>
    <s v="2023-07-11"/>
    <x v="4"/>
    <x v="0"/>
    <x v="1"/>
    <n v="190583.77"/>
    <n v="190583.77"/>
  </r>
  <r>
    <s v="P78354"/>
    <s v="Men Jackets #315"/>
    <s v="Men"/>
    <s v="Jackets"/>
    <s v="M"/>
    <s v="Pink"/>
    <n v="14606.34"/>
    <n v="8"/>
    <s v="2024-10-14"/>
    <x v="3"/>
    <x v="0"/>
    <x v="0"/>
    <n v="93480.41"/>
    <n v="116850.72"/>
  </r>
  <r>
    <s v="P56078"/>
    <s v="Accessories Belts #629"/>
    <s v="Accessories"/>
    <s v="Belts"/>
    <s v="XS"/>
    <s v="Yellow"/>
    <n v="8672.67"/>
    <n v="1"/>
    <s v="2024-07-30"/>
    <x v="0"/>
    <x v="1"/>
    <x v="1"/>
    <n v="8672.67"/>
    <n v="8672.67"/>
  </r>
  <r>
    <s v="P44944"/>
    <s v="Men Jackets #829"/>
    <s v="Men"/>
    <s v="Jackets"/>
    <s v="XS"/>
    <s v="White"/>
    <n v="12141.24"/>
    <n v="14"/>
    <s v="2023-04-14"/>
    <x v="1"/>
    <x v="1"/>
    <x v="0"/>
    <n v="135982.22"/>
    <n v="169977.36"/>
  </r>
  <r>
    <s v="P41640"/>
    <s v="Women Dresses #163"/>
    <s v="Women"/>
    <s v="Dresses"/>
    <s v="S"/>
    <s v="White"/>
    <n v="13038.47"/>
    <n v="18"/>
    <s v="2023-10-16"/>
    <x v="0"/>
    <x v="1"/>
    <x v="1"/>
    <n v="234692.46"/>
    <n v="234692.46"/>
  </r>
  <r>
    <s v="P97050"/>
    <s v="Men Pants #795"/>
    <s v="Men"/>
    <s v="Pants"/>
    <s v="M"/>
    <s v="White"/>
    <n v="11136.94"/>
    <n v="7"/>
    <s v="2022-10-17"/>
    <x v="2"/>
    <x v="1"/>
    <x v="1"/>
    <n v="77958.58"/>
    <n v="77958.58"/>
  </r>
  <r>
    <s v="P63229"/>
    <s v="Men Pants #651"/>
    <s v="Men"/>
    <s v="Pants"/>
    <s v="L"/>
    <s v="Pink"/>
    <n v="8849.4599999999991"/>
    <n v="16"/>
    <s v="2024-08-17"/>
    <x v="0"/>
    <x v="1"/>
    <x v="0"/>
    <n v="113273.42"/>
    <n v="141591.35999999999"/>
  </r>
  <r>
    <s v="P17146"/>
    <s v="Kids Sweaters #666"/>
    <s v="Kids"/>
    <s v="Sweaters"/>
    <s v="M"/>
    <s v="Pink"/>
    <n v="7843.5"/>
    <n v="3"/>
    <s v="2023-11-01"/>
    <x v="4"/>
    <x v="0"/>
    <x v="1"/>
    <n v="23530.5"/>
    <n v="23530.5"/>
  </r>
  <r>
    <s v="P33620"/>
    <s v="Men Shoes #957"/>
    <s v="Men"/>
    <s v="Shoes"/>
    <s v="M"/>
    <s v="Green"/>
    <n v="10306.11"/>
    <n v="5"/>
    <s v="2024-05-09"/>
    <x v="0"/>
    <x v="1"/>
    <x v="1"/>
    <n v="51530.55"/>
    <n v="51530.55"/>
  </r>
  <r>
    <s v="P49518"/>
    <s v="Accessories Scarves #926"/>
    <s v="Accessories"/>
    <s v="Scarves"/>
    <s v="M"/>
    <s v="Green"/>
    <n v="6383.53"/>
    <n v="17"/>
    <s v="2024-08-05"/>
    <x v="2"/>
    <x v="0"/>
    <x v="1"/>
    <n v="108520.01"/>
    <n v="108520.01"/>
  </r>
  <r>
    <s v="P47266"/>
    <s v="Men Pants #310"/>
    <s v="Men"/>
    <s v="Pants"/>
    <s v="M"/>
    <s v="Blue"/>
    <n v="15743.44"/>
    <n v="11"/>
    <s v="2023-01-24"/>
    <x v="3"/>
    <x v="1"/>
    <x v="1"/>
    <n v="173177.84"/>
    <n v="173177.84"/>
  </r>
  <r>
    <s v="P86658"/>
    <s v="Kids T-Shirts #295"/>
    <s v="Kids"/>
    <s v="T-Shirts"/>
    <s v="S"/>
    <s v="White"/>
    <n v="13290.79"/>
    <n v="17"/>
    <s v="2022-10-24"/>
    <x v="4"/>
    <x v="0"/>
    <x v="0"/>
    <n v="180754.91"/>
    <n v="225943.43000000002"/>
  </r>
  <r>
    <s v="P47767"/>
    <s v="Kids Shorts #437"/>
    <s v="Kids"/>
    <s v="Shorts"/>
    <s v="XS"/>
    <s v="Pink"/>
    <n v="11790.15"/>
    <n v="1"/>
    <s v="2023-04-10"/>
    <x v="1"/>
    <x v="0"/>
    <x v="1"/>
    <n v="11790.15"/>
    <n v="11790.15"/>
  </r>
  <r>
    <s v="P59899"/>
    <s v="Kids Shoes #208"/>
    <s v="Kids"/>
    <s v="Shoes"/>
    <s v="M"/>
    <s v="Blue"/>
    <n v="7072.43"/>
    <n v="7"/>
    <s v="2024-01-28"/>
    <x v="3"/>
    <x v="1"/>
    <x v="0"/>
    <n v="39605.94"/>
    <n v="49507.01"/>
  </r>
  <r>
    <s v="P36181"/>
    <s v="Kids Shoes #714"/>
    <s v="Kids"/>
    <s v="Shoes"/>
    <s v="L"/>
    <s v="Blue"/>
    <n v="8812.94"/>
    <n v="6"/>
    <s v="2024-03-26"/>
    <x v="2"/>
    <x v="1"/>
    <x v="0"/>
    <n v="42301.78"/>
    <n v="52877.64"/>
  </r>
  <r>
    <s v="P26112"/>
    <s v="Women Shoes #896"/>
    <s v="Women"/>
    <s v="Shoes"/>
    <s v="M"/>
    <s v="Pink"/>
    <n v="11316.22"/>
    <n v="2"/>
    <s v="2023-12-18"/>
    <x v="2"/>
    <x v="0"/>
    <x v="0"/>
    <n v="18105.62"/>
    <n v="22632.44"/>
  </r>
  <r>
    <s v="P40230"/>
    <s v="Kids Shoes #635"/>
    <s v="Kids"/>
    <s v="Shoes"/>
    <s v="L"/>
    <s v="Blue"/>
    <n v="12064.05"/>
    <n v="9"/>
    <s v="2023-01-22"/>
    <x v="0"/>
    <x v="1"/>
    <x v="0"/>
    <n v="86861.16"/>
    <n v="108576.45"/>
  </r>
  <r>
    <s v="P68731"/>
    <s v="Women Skirts #370"/>
    <s v="Women"/>
    <s v="Skirts"/>
    <s v="XS"/>
    <s v="Pink"/>
    <n v="13408.65"/>
    <n v="14"/>
    <s v="2023-11-30"/>
    <x v="0"/>
    <x v="0"/>
    <x v="1"/>
    <n v="187721.1"/>
    <n v="187721.1"/>
  </r>
  <r>
    <s v="P26194"/>
    <s v="Accessories Scarves #592"/>
    <s v="Accessories"/>
    <s v="Scarves"/>
    <s v="M"/>
    <s v="Black"/>
    <n v="1546.29"/>
    <n v="14"/>
    <s v="2023-03-04"/>
    <x v="0"/>
    <x v="1"/>
    <x v="0"/>
    <n v="17318.78"/>
    <n v="21648.059999999998"/>
  </r>
  <r>
    <s v="P62117"/>
    <s v="Women Skirts #601"/>
    <s v="Women"/>
    <s v="Skirts"/>
    <s v="S"/>
    <s v="Red"/>
    <n v="970.27"/>
    <n v="9"/>
    <s v="2024-09-04"/>
    <x v="2"/>
    <x v="0"/>
    <x v="0"/>
    <n v="6986.11"/>
    <n v="8732.43"/>
  </r>
  <r>
    <s v="P35275"/>
    <s v="Accessories Hats #701"/>
    <s v="Accessories"/>
    <s v="Hats"/>
    <s v="XL"/>
    <s v="Black"/>
    <n v="8485.92"/>
    <n v="1"/>
    <s v="2023-12-24"/>
    <x v="1"/>
    <x v="1"/>
    <x v="1"/>
    <n v="8485.92"/>
    <n v="8485.92"/>
  </r>
  <r>
    <s v="P75009"/>
    <s v="Accessories Hats #672"/>
    <s v="Accessories"/>
    <s v="Hats"/>
    <s v="XL"/>
    <s v="White"/>
    <n v="12062.39"/>
    <n v="14"/>
    <s v="2024-02-05"/>
    <x v="4"/>
    <x v="0"/>
    <x v="0"/>
    <n v="135099.1"/>
    <n v="168873.46"/>
  </r>
  <r>
    <s v="P38919"/>
    <s v="Women Skirts #338"/>
    <s v="Women"/>
    <s v="Skirts"/>
    <s v="L"/>
    <s v="Red"/>
    <n v="10566.73"/>
    <n v="4"/>
    <s v="2024-05-03"/>
    <x v="2"/>
    <x v="1"/>
    <x v="1"/>
    <n v="42266.92"/>
    <n v="42266.92"/>
  </r>
  <r>
    <s v="P95266"/>
    <s v="Women Tops #607"/>
    <s v="Women"/>
    <s v="Tops"/>
    <s v="L"/>
    <s v="Yellow"/>
    <n v="7278.27"/>
    <n v="8"/>
    <s v="2023-12-05"/>
    <x v="0"/>
    <x v="1"/>
    <x v="0"/>
    <n v="46581.26"/>
    <n v="58226.16"/>
  </r>
  <r>
    <s v="P34142"/>
    <s v="Women Skirts #109"/>
    <s v="Women"/>
    <s v="Skirts"/>
    <s v="XS"/>
    <s v="Blue"/>
    <n v="5941.14"/>
    <n v="8"/>
    <s v="2024-05-13"/>
    <x v="3"/>
    <x v="0"/>
    <x v="1"/>
    <n v="47529.120000000003"/>
    <n v="47529.120000000003"/>
  </r>
  <r>
    <s v="P65569"/>
    <s v="Kids Sweaters #515"/>
    <s v="Kids"/>
    <s v="Sweaters"/>
    <s v="L"/>
    <s v="Yellow"/>
    <n v="14451.96"/>
    <n v="9"/>
    <s v="2023-07-01"/>
    <x v="0"/>
    <x v="1"/>
    <x v="0"/>
    <n v="104053.78"/>
    <n v="130067.63999999998"/>
  </r>
  <r>
    <s v="P38150"/>
    <s v="Men Pants #953"/>
    <s v="Men"/>
    <s v="Pants"/>
    <s v="S"/>
    <s v="Red"/>
    <n v="10506.97"/>
    <n v="19"/>
    <s v="2024-06-12"/>
    <x v="4"/>
    <x v="1"/>
    <x v="1"/>
    <n v="199632.43"/>
    <n v="199632.43"/>
  </r>
  <r>
    <s v="P14391"/>
    <s v="Men Shoes #191"/>
    <s v="Men"/>
    <s v="Shoes"/>
    <s v="M"/>
    <s v="White"/>
    <n v="1140.42"/>
    <n v="10"/>
    <s v="2022-12-02"/>
    <x v="3"/>
    <x v="1"/>
    <x v="1"/>
    <n v="11404.2"/>
    <n v="11404.2"/>
  </r>
  <r>
    <s v="P18649"/>
    <s v="Women Dresses #242"/>
    <s v="Women"/>
    <s v="Dresses"/>
    <s v="M"/>
    <s v="White"/>
    <n v="978.57"/>
    <n v="7"/>
    <s v="2024-04-10"/>
    <x v="3"/>
    <x v="0"/>
    <x v="0"/>
    <n v="5479.66"/>
    <n v="6849.9900000000007"/>
  </r>
  <r>
    <s v="P17498"/>
    <s v="Kids T-Shirts #534"/>
    <s v="Kids"/>
    <s v="T-Shirts"/>
    <s v="XS"/>
    <s v="Green"/>
    <n v="12444.19"/>
    <n v="18"/>
    <s v="2023-04-21"/>
    <x v="1"/>
    <x v="1"/>
    <x v="0"/>
    <n v="179196.17"/>
    <n v="223995.42"/>
  </r>
  <r>
    <s v="P22476"/>
    <s v="Kids Sweaters #135"/>
    <s v="Kids"/>
    <s v="Sweaters"/>
    <s v="M"/>
    <s v="Yellow"/>
    <n v="3500.11"/>
    <n v="10"/>
    <s v="2023-09-08"/>
    <x v="1"/>
    <x v="0"/>
    <x v="0"/>
    <n v="28000.880000000001"/>
    <n v="35001.1"/>
  </r>
  <r>
    <s v="P60060"/>
    <s v="Kids Shoes #127"/>
    <s v="Kids"/>
    <s v="Shoes"/>
    <s v="L"/>
    <s v="Green"/>
    <n v="9986.56"/>
    <n v="1"/>
    <s v="2024-09-06"/>
    <x v="1"/>
    <x v="1"/>
    <x v="0"/>
    <n v="7989.58"/>
    <n v="9986.56"/>
  </r>
  <r>
    <s v="P66832"/>
    <s v="Men Jackets #118"/>
    <s v="Men"/>
    <s v="Jackets"/>
    <s v="M"/>
    <s v="Pink"/>
    <n v="13335.61"/>
    <n v="20"/>
    <s v="2023-10-30"/>
    <x v="0"/>
    <x v="1"/>
    <x v="0"/>
    <n v="213369.76"/>
    <n v="266712.2"/>
  </r>
  <r>
    <s v="P34699"/>
    <s v="Kids Shoes #583"/>
    <s v="Kids"/>
    <s v="Shoes"/>
    <s v="XS"/>
    <s v="Black"/>
    <n v="10156.709999999999"/>
    <n v="17"/>
    <s v="2023-10-02"/>
    <x v="3"/>
    <x v="1"/>
    <x v="0"/>
    <n v="138131.09"/>
    <n v="172664.06999999998"/>
  </r>
  <r>
    <s v="P50057"/>
    <s v="Women Skirts #519"/>
    <s v="Women"/>
    <s v="Skirts"/>
    <s v="XS"/>
    <s v="Pink"/>
    <n v="2790.46"/>
    <n v="5"/>
    <s v="2024-04-09"/>
    <x v="2"/>
    <x v="1"/>
    <x v="0"/>
    <n v="11161.84"/>
    <n v="13952.3"/>
  </r>
  <r>
    <s v="P16643"/>
    <s v="Accessories Hats #415"/>
    <s v="Accessories"/>
    <s v="Hats"/>
    <s v="XS"/>
    <s v="Pink"/>
    <n v="1601.07"/>
    <n v="18"/>
    <s v="2023-03-19"/>
    <x v="0"/>
    <x v="0"/>
    <x v="0"/>
    <n v="23055.74"/>
    <n v="28819.26"/>
  </r>
  <r>
    <s v="P54728"/>
    <s v="Men Shoes #395"/>
    <s v="Men"/>
    <s v="Shoes"/>
    <s v="M"/>
    <s v="Pink"/>
    <n v="9066.09"/>
    <n v="14"/>
    <s v="2023-09-02"/>
    <x v="2"/>
    <x v="1"/>
    <x v="0"/>
    <n v="101540.54"/>
    <n v="126925.26000000001"/>
  </r>
  <r>
    <s v="P11171"/>
    <s v="Accessories Bags #666"/>
    <s v="Accessories"/>
    <s v="Bags"/>
    <s v="S"/>
    <s v="Red"/>
    <n v="14642.03"/>
    <n v="16"/>
    <s v="2023-11-30"/>
    <x v="0"/>
    <x v="1"/>
    <x v="1"/>
    <n v="234272.48"/>
    <n v="234272.48"/>
  </r>
  <r>
    <s v="P94691"/>
    <s v="Accessories Bags #622"/>
    <s v="Accessories"/>
    <s v="Bags"/>
    <s v="S"/>
    <s v="Blue"/>
    <n v="10326.030000000001"/>
    <n v="5"/>
    <s v="2023-01-29"/>
    <x v="0"/>
    <x v="0"/>
    <x v="0"/>
    <n v="41304.120000000003"/>
    <n v="51630.15"/>
  </r>
  <r>
    <s v="P27178"/>
    <s v="Women Skirts #570"/>
    <s v="Women"/>
    <s v="Skirts"/>
    <s v="L"/>
    <s v="Red"/>
    <n v="14904.31"/>
    <n v="13"/>
    <s v="2023-04-06"/>
    <x v="4"/>
    <x v="0"/>
    <x v="1"/>
    <n v="193756.03"/>
    <n v="193756.03"/>
  </r>
  <r>
    <s v="P66466"/>
    <s v="Women Shoes #759"/>
    <s v="Women"/>
    <s v="Shoes"/>
    <s v="S"/>
    <s v="Yellow"/>
    <n v="11954.49"/>
    <n v="12"/>
    <s v="2024-02-20"/>
    <x v="4"/>
    <x v="0"/>
    <x v="1"/>
    <n v="143453.88"/>
    <n v="143453.88"/>
  </r>
  <r>
    <s v="P35880"/>
    <s v="Men Shoes #935"/>
    <s v="Men"/>
    <s v="Shoes"/>
    <s v="XL"/>
    <s v="Yellow"/>
    <n v="3784.8"/>
    <n v="7"/>
    <s v="2023-03-30"/>
    <x v="2"/>
    <x v="0"/>
    <x v="0"/>
    <n v="21194.880000000001"/>
    <n v="26493.600000000002"/>
  </r>
  <r>
    <s v="P86730"/>
    <s v="Kids T-Shirts #721"/>
    <s v="Kids"/>
    <s v="T-Shirts"/>
    <s v="L"/>
    <s v="White"/>
    <n v="3276.84"/>
    <n v="14"/>
    <s v="2023-06-28"/>
    <x v="1"/>
    <x v="0"/>
    <x v="1"/>
    <n v="45875.76"/>
    <n v="45875.76"/>
  </r>
  <r>
    <s v="P95732"/>
    <s v="Kids Shoes #146"/>
    <s v="Kids"/>
    <s v="Shoes"/>
    <s v="XL"/>
    <s v="Blue"/>
    <n v="3880.25"/>
    <n v="15"/>
    <s v="2023-04-28"/>
    <x v="2"/>
    <x v="0"/>
    <x v="0"/>
    <n v="46563"/>
    <n v="58203.75"/>
  </r>
  <r>
    <s v="P38108"/>
    <s v="Accessories Scarves #175"/>
    <s v="Accessories"/>
    <s v="Scarves"/>
    <s v="XS"/>
    <s v="Yellow"/>
    <n v="9882.81"/>
    <n v="11"/>
    <s v="2023-06-30"/>
    <x v="4"/>
    <x v="1"/>
    <x v="0"/>
    <n v="86969.06"/>
    <n v="108710.90999999999"/>
  </r>
  <r>
    <s v="P41296"/>
    <s v="Men Pants #137"/>
    <s v="Men"/>
    <s v="Pants"/>
    <s v="XS"/>
    <s v="Yellow"/>
    <n v="5609.97"/>
    <n v="14"/>
    <s v="2022-12-30"/>
    <x v="1"/>
    <x v="1"/>
    <x v="1"/>
    <n v="78539.58"/>
    <n v="78539.58"/>
  </r>
  <r>
    <s v="P88578"/>
    <s v="Women Shoes #987"/>
    <s v="Women"/>
    <s v="Shoes"/>
    <s v="M"/>
    <s v="Green"/>
    <n v="4925.22"/>
    <n v="15"/>
    <s v="2024-10-03"/>
    <x v="1"/>
    <x v="1"/>
    <x v="1"/>
    <n v="73878.3"/>
    <n v="73878.3"/>
  </r>
  <r>
    <s v="P46634"/>
    <s v="Women Dresses #624"/>
    <s v="Women"/>
    <s v="Dresses"/>
    <s v="XS"/>
    <s v="White"/>
    <n v="15762.53"/>
    <n v="6"/>
    <s v="2024-07-24"/>
    <x v="4"/>
    <x v="1"/>
    <x v="0"/>
    <n v="75660.31"/>
    <n v="94575.180000000008"/>
  </r>
  <r>
    <s v="P89608"/>
    <s v="Men Jackets #193"/>
    <s v="Men"/>
    <s v="Jackets"/>
    <s v="S"/>
    <s v="Green"/>
    <n v="13106.53"/>
    <n v="18"/>
    <s v="2023-02-03"/>
    <x v="3"/>
    <x v="1"/>
    <x v="0"/>
    <n v="188733.7"/>
    <n v="235917.54"/>
  </r>
  <r>
    <s v="P62255"/>
    <s v="Men Pants #359"/>
    <s v="Men"/>
    <s v="Pants"/>
    <s v="L"/>
    <s v="Green"/>
    <n v="4455.4399999999996"/>
    <n v="10"/>
    <s v="2023-05-30"/>
    <x v="1"/>
    <x v="1"/>
    <x v="1"/>
    <n v="44554.400000000001"/>
    <n v="44554.399999999994"/>
  </r>
  <r>
    <s v="P40910"/>
    <s v="Women Shoes #742"/>
    <s v="Women"/>
    <s v="Shoes"/>
    <s v="XL"/>
    <s v="Yellow"/>
    <n v="11374.32"/>
    <n v="18"/>
    <s v="2024-04-16"/>
    <x v="2"/>
    <x v="0"/>
    <x v="0"/>
    <n v="163790.54"/>
    <n v="204737.76"/>
  </r>
  <r>
    <s v="P99297"/>
    <s v="Kids Shorts #213"/>
    <s v="Kids"/>
    <s v="Shorts"/>
    <s v="L"/>
    <s v="Blue"/>
    <n v="3984.83"/>
    <n v="13"/>
    <s v="2024-07-19"/>
    <x v="1"/>
    <x v="1"/>
    <x v="0"/>
    <n v="41441.9"/>
    <n v="51802.79"/>
  </r>
  <r>
    <s v="P52045"/>
    <s v="Accessories Hats #633"/>
    <s v="Accessories"/>
    <s v="Hats"/>
    <s v="XS"/>
    <s v="Red"/>
    <n v="11205"/>
    <n v="4"/>
    <s v="2022-12-11"/>
    <x v="4"/>
    <x v="0"/>
    <x v="1"/>
    <n v="44820"/>
    <n v="44820"/>
  </r>
  <r>
    <s v="P80864"/>
    <s v="Kids Shoes #361"/>
    <s v="Kids"/>
    <s v="Shoes"/>
    <s v="L"/>
    <s v="Pink"/>
    <n v="7274.12"/>
    <n v="2"/>
    <s v="2023-10-30"/>
    <x v="3"/>
    <x v="0"/>
    <x v="1"/>
    <n v="14548.24"/>
    <n v="14548.24"/>
  </r>
  <r>
    <s v="P15102"/>
    <s v="Men Shirts #342"/>
    <s v="Men"/>
    <s v="Shirts"/>
    <s v="S"/>
    <s v="Green"/>
    <n v="4453.78"/>
    <n v="14"/>
    <s v="2023-02-03"/>
    <x v="2"/>
    <x v="1"/>
    <x v="0"/>
    <n v="49882.17"/>
    <n v="62352.92"/>
  </r>
  <r>
    <s v="P50254"/>
    <s v="Men Pants #551"/>
    <s v="Men"/>
    <s v="Pants"/>
    <s v="XS"/>
    <s v="Pink"/>
    <n v="13486.67"/>
    <n v="17"/>
    <s v="2023-10-23"/>
    <x v="2"/>
    <x v="1"/>
    <x v="0"/>
    <n v="183418.38"/>
    <n v="229273.39"/>
  </r>
  <r>
    <s v="P73222"/>
    <s v="Kids T-Shirts #844"/>
    <s v="Kids"/>
    <s v="T-Shirts"/>
    <s v="XL"/>
    <s v="Black"/>
    <n v="4226.3599999999997"/>
    <n v="19"/>
    <s v="2023-06-09"/>
    <x v="3"/>
    <x v="0"/>
    <x v="0"/>
    <n v="64240.34"/>
    <n v="80300.84"/>
  </r>
  <r>
    <s v="P30821"/>
    <s v="Kids Shorts #537"/>
    <s v="Kids"/>
    <s v="Shorts"/>
    <s v="S"/>
    <s v="Green"/>
    <n v="15491.95"/>
    <n v="20"/>
    <s v="2024-06-21"/>
    <x v="3"/>
    <x v="1"/>
    <x v="1"/>
    <n v="309839"/>
    <n v="309839"/>
  </r>
  <r>
    <s v="P19483"/>
    <s v="Women Dresses #885"/>
    <s v="Women"/>
    <s v="Dresses"/>
    <s v="S"/>
    <s v="Blue"/>
    <n v="4709.42"/>
    <n v="9"/>
    <s v="2024-07-03"/>
    <x v="4"/>
    <x v="1"/>
    <x v="0"/>
    <n v="33907.99"/>
    <n v="42384.78"/>
  </r>
  <r>
    <s v="P56881"/>
    <s v="Kids Shorts #457"/>
    <s v="Kids"/>
    <s v="Shorts"/>
    <s v="S"/>
    <s v="Blue"/>
    <n v="5991.77"/>
    <n v="14"/>
    <s v="2024-06-10"/>
    <x v="0"/>
    <x v="0"/>
    <x v="1"/>
    <n v="83884.78"/>
    <n v="83884.78"/>
  </r>
  <r>
    <s v="P18066"/>
    <s v="Men Shoes #117"/>
    <s v="Men"/>
    <s v="Shoes"/>
    <s v="S"/>
    <s v="Pink"/>
    <n v="15552.54"/>
    <n v="6"/>
    <s v="2023-10-02"/>
    <x v="2"/>
    <x v="0"/>
    <x v="0"/>
    <n v="74651.86"/>
    <n v="93315.24"/>
  </r>
  <r>
    <s v="P79291"/>
    <s v="Women Shoes #401"/>
    <s v="Women"/>
    <s v="Shoes"/>
    <s v="L"/>
    <s v="Pink"/>
    <n v="14252.76"/>
    <n v="5"/>
    <s v="2023-02-22"/>
    <x v="2"/>
    <x v="1"/>
    <x v="0"/>
    <n v="57011.040000000001"/>
    <n v="71263.8"/>
  </r>
  <r>
    <s v="P62390"/>
    <s v="Kids Shorts #687"/>
    <s v="Kids"/>
    <s v="Shorts"/>
    <s v="XS"/>
    <s v="Black"/>
    <n v="14013.72"/>
    <n v="3"/>
    <s v="2023-08-05"/>
    <x v="4"/>
    <x v="1"/>
    <x v="0"/>
    <n v="33633.26"/>
    <n v="42041.159999999996"/>
  </r>
  <r>
    <s v="P34720"/>
    <s v="Accessories Belts #795"/>
    <s v="Accessories"/>
    <s v="Belts"/>
    <s v="L"/>
    <s v="Black"/>
    <n v="9960.83"/>
    <n v="13"/>
    <s v="2023-09-09"/>
    <x v="0"/>
    <x v="1"/>
    <x v="0"/>
    <n v="103592.3"/>
    <n v="129490.79"/>
  </r>
  <r>
    <s v="P83102"/>
    <s v="Accessories Scarves #395"/>
    <s v="Accessories"/>
    <s v="Scarves"/>
    <s v="L"/>
    <s v="White"/>
    <n v="9788.19"/>
    <n v="4"/>
    <s v="2023-09-19"/>
    <x v="3"/>
    <x v="0"/>
    <x v="0"/>
    <n v="31322.54"/>
    <n v="39152.76"/>
  </r>
  <r>
    <s v="P87827"/>
    <s v="Men Shoes #354"/>
    <s v="Men"/>
    <s v="Shoes"/>
    <s v="S"/>
    <s v="Pink"/>
    <n v="11566.88"/>
    <n v="2"/>
    <s v="2022-12-11"/>
    <x v="1"/>
    <x v="0"/>
    <x v="1"/>
    <n v="23133.759999999998"/>
    <n v="23133.759999999998"/>
  </r>
  <r>
    <s v="P38919"/>
    <s v="Accessories Bags #956"/>
    <s v="Accessories"/>
    <s v="Bags"/>
    <s v="XL"/>
    <s v="Blue"/>
    <n v="4702.78"/>
    <n v="14"/>
    <s v="2023-04-05"/>
    <x v="2"/>
    <x v="0"/>
    <x v="0"/>
    <n v="52670.97"/>
    <n v="65838.92"/>
  </r>
  <r>
    <s v="P82875"/>
    <s v="Men Pants #367"/>
    <s v="Men"/>
    <s v="Pants"/>
    <s v="S"/>
    <s v="White"/>
    <n v="14433.7"/>
    <n v="7"/>
    <s v="2024-03-21"/>
    <x v="0"/>
    <x v="0"/>
    <x v="1"/>
    <n v="101035.9"/>
    <n v="101035.90000000001"/>
  </r>
  <r>
    <s v="P29322"/>
    <s v="Men Shoes #788"/>
    <s v="Men"/>
    <s v="Shoes"/>
    <s v="M"/>
    <s v="Black"/>
    <n v="13123.96"/>
    <n v="17"/>
    <s v="2024-01-26"/>
    <x v="2"/>
    <x v="0"/>
    <x v="0"/>
    <n v="178485.69"/>
    <n v="223107.31999999998"/>
  </r>
  <r>
    <s v="P69775"/>
    <s v="Accessories Hats #567"/>
    <s v="Accessories"/>
    <s v="Hats"/>
    <s v="S"/>
    <s v="White"/>
    <n v="14509.23"/>
    <n v="11"/>
    <s v="2023-09-04"/>
    <x v="4"/>
    <x v="0"/>
    <x v="0"/>
    <n v="127681.39"/>
    <n v="159601.53"/>
  </r>
  <r>
    <s v="P17123"/>
    <s v="Women Skirts #404"/>
    <s v="Women"/>
    <s v="Skirts"/>
    <s v="M"/>
    <s v="Red"/>
    <n v="3925.9"/>
    <n v="17"/>
    <s v="2023-11-06"/>
    <x v="3"/>
    <x v="0"/>
    <x v="1"/>
    <n v="66740.3"/>
    <n v="66740.3"/>
  </r>
  <r>
    <s v="P92421"/>
    <s v="Women Dresses #623"/>
    <s v="Women"/>
    <s v="Dresses"/>
    <s v="XL"/>
    <s v="Black"/>
    <n v="13530.66"/>
    <n v="19"/>
    <s v="2023-04-05"/>
    <x v="4"/>
    <x v="1"/>
    <x v="1"/>
    <n v="257082.54"/>
    <n v="257082.54"/>
  </r>
  <r>
    <s v="P92452"/>
    <s v="Kids T-Shirts #377"/>
    <s v="Kids"/>
    <s v="T-Shirts"/>
    <s v="S"/>
    <s v="Red"/>
    <n v="13802.07"/>
    <n v="10"/>
    <s v="2023-11-23"/>
    <x v="3"/>
    <x v="1"/>
    <x v="0"/>
    <n v="110416.56"/>
    <n v="138020.70000000001"/>
  </r>
  <r>
    <s v="P45247"/>
    <s v="Men Pants #223"/>
    <s v="Men"/>
    <s v="Pants"/>
    <s v="M"/>
    <s v="Green"/>
    <n v="10126.83"/>
    <n v="11"/>
    <s v="2024-02-03"/>
    <x v="4"/>
    <x v="0"/>
    <x v="1"/>
    <n v="111395.13"/>
    <n v="111395.13"/>
  </r>
  <r>
    <s v="P87065"/>
    <s v="Accessories Scarves #336"/>
    <s v="Accessories"/>
    <s v="Scarves"/>
    <s v="L"/>
    <s v="Green"/>
    <n v="14648.67"/>
    <n v="11"/>
    <s v="2024-05-10"/>
    <x v="3"/>
    <x v="0"/>
    <x v="0"/>
    <n v="128908.13"/>
    <n v="161135.37"/>
  </r>
  <r>
    <s v="P32704"/>
    <s v="Men Jackets #434"/>
    <s v="Men"/>
    <s v="Jackets"/>
    <s v="XL"/>
    <s v="Pink"/>
    <n v="7881.68"/>
    <n v="10"/>
    <s v="2022-11-22"/>
    <x v="2"/>
    <x v="0"/>
    <x v="1"/>
    <n v="78816.800000000003"/>
    <n v="78816.800000000003"/>
  </r>
  <r>
    <s v="P12740"/>
    <s v="Kids Shorts #826"/>
    <s v="Kids"/>
    <s v="Shorts"/>
    <s v="L"/>
    <s v="Green"/>
    <n v="9843.7999999999993"/>
    <n v="9"/>
    <s v="2024-10-03"/>
    <x v="3"/>
    <x v="1"/>
    <x v="0"/>
    <n v="70875.360000000001"/>
    <n v="88594.2"/>
  </r>
  <r>
    <s v="P70618"/>
    <s v="Accessories Hats #341"/>
    <s v="Accessories"/>
    <s v="Hats"/>
    <s v="XL"/>
    <s v="Pink"/>
    <n v="14801.39"/>
    <n v="3"/>
    <s v="2023-08-22"/>
    <x v="3"/>
    <x v="0"/>
    <x v="1"/>
    <n v="44404.17"/>
    <n v="44404.17"/>
  </r>
  <r>
    <s v="P21847"/>
    <s v="Accessories Belts #166"/>
    <s v="Accessories"/>
    <s v="Belts"/>
    <s v="XL"/>
    <s v="White"/>
    <n v="13458.45"/>
    <n v="17"/>
    <s v="2024-10-14"/>
    <x v="0"/>
    <x v="1"/>
    <x v="1"/>
    <n v="228793.65"/>
    <n v="228793.65000000002"/>
  </r>
  <r>
    <s v="P25648"/>
    <s v="Women Dresses #205"/>
    <s v="Women"/>
    <s v="Dresses"/>
    <s v="M"/>
    <s v="Green"/>
    <n v="3903.49"/>
    <n v="4"/>
    <s v="2023-07-05"/>
    <x v="1"/>
    <x v="0"/>
    <x v="0"/>
    <n v="12491.5"/>
    <n v="15613.96"/>
  </r>
  <r>
    <s v="P36924"/>
    <s v="Women Shoes #641"/>
    <s v="Women"/>
    <s v="Shoes"/>
    <s v="XS"/>
    <s v="Green"/>
    <n v="10169.16"/>
    <n v="7"/>
    <s v="2023-10-14"/>
    <x v="2"/>
    <x v="1"/>
    <x v="1"/>
    <n v="71184.12"/>
    <n v="71184.12"/>
  </r>
  <r>
    <s v="P26290"/>
    <s v="Kids Sweaters #575"/>
    <s v="Kids"/>
    <s v="Sweaters"/>
    <s v="M"/>
    <s v="Yellow"/>
    <n v="16051.37"/>
    <n v="11"/>
    <s v="2023-06-07"/>
    <x v="1"/>
    <x v="0"/>
    <x v="1"/>
    <n v="176565.07"/>
    <n v="176565.07"/>
  </r>
  <r>
    <s v="P63844"/>
    <s v="Accessories Belts #538"/>
    <s v="Accessories"/>
    <s v="Belts"/>
    <s v="XL"/>
    <s v="Pink"/>
    <n v="7748.88"/>
    <n v="13"/>
    <s v="2024-04-23"/>
    <x v="2"/>
    <x v="0"/>
    <x v="0"/>
    <n v="80588.02"/>
    <n v="100735.44"/>
  </r>
  <r>
    <s v="P26041"/>
    <s v="Men Pants #440"/>
    <s v="Men"/>
    <s v="Pants"/>
    <s v="M"/>
    <s v="Red"/>
    <n v="3984"/>
    <n v="19"/>
    <s v="2023-04-03"/>
    <x v="1"/>
    <x v="1"/>
    <x v="0"/>
    <n v="60556.800000000003"/>
    <n v="75696"/>
  </r>
  <r>
    <s v="P11227"/>
    <s v="Women Tops #148"/>
    <s v="Women"/>
    <s v="Tops"/>
    <s v="L"/>
    <s v="Pink"/>
    <n v="12350.4"/>
    <n v="5"/>
    <s v="2023-02-17"/>
    <x v="3"/>
    <x v="1"/>
    <x v="0"/>
    <n v="49401.599999999999"/>
    <n v="61752"/>
  </r>
  <r>
    <s v="P50767"/>
    <s v="Women Dresses #478"/>
    <s v="Women"/>
    <s v="Dresses"/>
    <s v="S"/>
    <s v="Red"/>
    <n v="14258.57"/>
    <n v="8"/>
    <s v="2023-06-07"/>
    <x v="1"/>
    <x v="1"/>
    <x v="1"/>
    <n v="114068.56"/>
    <n v="114068.56"/>
  </r>
  <r>
    <s v="P84150"/>
    <s v="Women Shoes #353"/>
    <s v="Women"/>
    <s v="Shoes"/>
    <s v="XS"/>
    <s v="Pink"/>
    <n v="6584.39"/>
    <n v="9"/>
    <s v="2024-05-11"/>
    <x v="1"/>
    <x v="1"/>
    <x v="0"/>
    <n v="47407.94"/>
    <n v="59259.51"/>
  </r>
  <r>
    <s v="P90740"/>
    <s v="Kids Shorts #993"/>
    <s v="Kids"/>
    <s v="Shorts"/>
    <s v="S"/>
    <s v="White"/>
    <n v="7913.22"/>
    <n v="5"/>
    <s v="2023-01-18"/>
    <x v="3"/>
    <x v="0"/>
    <x v="1"/>
    <n v="39566.1"/>
    <n v="39566.1"/>
  </r>
  <r>
    <s v="P13753"/>
    <s v="Women Shoes #174"/>
    <s v="Women"/>
    <s v="Shoes"/>
    <s v="S"/>
    <s v="Green"/>
    <n v="1734.7"/>
    <n v="2"/>
    <s v="2024-04-16"/>
    <x v="0"/>
    <x v="1"/>
    <x v="0"/>
    <n v="2775.52"/>
    <n v="3469.4"/>
  </r>
  <r>
    <s v="P21593"/>
    <s v="Kids Shoes #802"/>
    <s v="Kids"/>
    <s v="Shoes"/>
    <s v="S"/>
    <s v="Yellow"/>
    <n v="5853.99"/>
    <n v="2"/>
    <s v="2022-12-22"/>
    <x v="4"/>
    <x v="0"/>
    <x v="1"/>
    <n v="11707.98"/>
    <n v="11707.98"/>
  </r>
  <r>
    <s v="P44782"/>
    <s v="Women Skirts #857"/>
    <s v="Women"/>
    <s v="Skirts"/>
    <s v="XL"/>
    <s v="White"/>
    <n v="14789.77"/>
    <n v="5"/>
    <s v="2022-10-31"/>
    <x v="3"/>
    <x v="0"/>
    <x v="0"/>
    <n v="59159.08"/>
    <n v="73948.850000000006"/>
  </r>
  <r>
    <s v="P58294"/>
    <s v="Accessories Hats #778"/>
    <s v="Accessories"/>
    <s v="Hats"/>
    <s v="XS"/>
    <s v="Red"/>
    <n v="10812.41"/>
    <n v="3"/>
    <s v="2024-05-05"/>
    <x v="0"/>
    <x v="1"/>
    <x v="0"/>
    <n v="25949.95"/>
    <n v="32437.23"/>
  </r>
  <r>
    <s v="P17780"/>
    <s v="Women Shoes #490"/>
    <s v="Women"/>
    <s v="Shoes"/>
    <s v="S"/>
    <s v="Red"/>
    <n v="1079"/>
    <n v="5"/>
    <s v="2023-01-26"/>
    <x v="0"/>
    <x v="0"/>
    <x v="1"/>
    <n v="5395"/>
    <n v="5395"/>
  </r>
  <r>
    <s v="P68039"/>
    <s v="Women Dresses #662"/>
    <s v="Women"/>
    <s v="Dresses"/>
    <s v="XS"/>
    <s v="Yellow"/>
    <n v="14591.4"/>
    <n v="5"/>
    <s v="2023-09-09"/>
    <x v="0"/>
    <x v="1"/>
    <x v="1"/>
    <n v="72957"/>
    <n v="72957"/>
  </r>
  <r>
    <s v="P42883"/>
    <s v="Men Jackets #909"/>
    <s v="Men"/>
    <s v="Jackets"/>
    <s v="XS"/>
    <s v="Pink"/>
    <n v="7375.38"/>
    <n v="3"/>
    <s v="2024-03-03"/>
    <x v="2"/>
    <x v="0"/>
    <x v="0"/>
    <n v="17700.580000000002"/>
    <n v="22126.14"/>
  </r>
  <r>
    <s v="P81763"/>
    <s v="Men Jackets #827"/>
    <s v="Men"/>
    <s v="Jackets"/>
    <s v="S"/>
    <s v="Red"/>
    <n v="2395.38"/>
    <n v="14"/>
    <s v="2022-10-19"/>
    <x v="0"/>
    <x v="0"/>
    <x v="1"/>
    <n v="33535.32"/>
    <n v="33535.32"/>
  </r>
  <r>
    <s v="P38640"/>
    <s v="Kids Shorts #913"/>
    <s v="Kids"/>
    <s v="Shorts"/>
    <s v="M"/>
    <s v="Pink"/>
    <n v="9479.43"/>
    <n v="13"/>
    <s v="2023-03-01"/>
    <x v="0"/>
    <x v="1"/>
    <x v="1"/>
    <n v="123232.59"/>
    <n v="123232.59"/>
  </r>
  <r>
    <s v="P74932"/>
    <s v="Men Jackets #455"/>
    <s v="Men"/>
    <s v="Jackets"/>
    <s v="XS"/>
    <s v="Pink"/>
    <n v="2971.4"/>
    <n v="17"/>
    <s v="2024-06-30"/>
    <x v="3"/>
    <x v="0"/>
    <x v="1"/>
    <n v="50513.8"/>
    <n v="50513.8"/>
  </r>
  <r>
    <s v="P89360"/>
    <s v="Women Shoes #540"/>
    <s v="Women"/>
    <s v="Shoes"/>
    <s v="XS"/>
    <s v="Pink"/>
    <n v="16124.41"/>
    <n v="10"/>
    <s v="2024-01-15"/>
    <x v="3"/>
    <x v="1"/>
    <x v="0"/>
    <n v="128995.28"/>
    <n v="161244.1"/>
  </r>
  <r>
    <s v="P11583"/>
    <s v="Men Jackets #930"/>
    <s v="Men"/>
    <s v="Jackets"/>
    <s v="XL"/>
    <s v="Pink"/>
    <n v="13709.11"/>
    <n v="12"/>
    <s v="2023-03-31"/>
    <x v="2"/>
    <x v="1"/>
    <x v="1"/>
    <n v="164509.32"/>
    <n v="164509.32"/>
  </r>
  <r>
    <s v="P86641"/>
    <s v="Accessories Belts #623"/>
    <s v="Accessories"/>
    <s v="Belts"/>
    <s v="XS"/>
    <s v="Green"/>
    <n v="10932.76"/>
    <n v="2"/>
    <s v="2023-07-23"/>
    <x v="4"/>
    <x v="0"/>
    <x v="1"/>
    <n v="21865.52"/>
    <n v="21865.52"/>
  </r>
  <r>
    <s v="P80527"/>
    <s v="Accessories Hats #723"/>
    <s v="Accessories"/>
    <s v="Hats"/>
    <s v="XS"/>
    <s v="Red"/>
    <n v="6233.3"/>
    <n v="11"/>
    <s v="2024-09-03"/>
    <x v="3"/>
    <x v="0"/>
    <x v="1"/>
    <n v="68566.3"/>
    <n v="68566.3"/>
  </r>
  <r>
    <s v="P35229"/>
    <s v="Kids Sweaters #715"/>
    <s v="Kids"/>
    <s v="Sweaters"/>
    <s v="M"/>
    <s v="Blue"/>
    <n v="13223.56"/>
    <n v="20"/>
    <s v="2024-02-04"/>
    <x v="2"/>
    <x v="0"/>
    <x v="0"/>
    <n v="211576.95999999999"/>
    <n v="264471.2"/>
  </r>
  <r>
    <s v="P25253"/>
    <s v="Men Jackets #783"/>
    <s v="Men"/>
    <s v="Jackets"/>
    <s v="L"/>
    <s v="Black"/>
    <n v="2701.65"/>
    <n v="12"/>
    <s v="2023-10-20"/>
    <x v="3"/>
    <x v="0"/>
    <x v="0"/>
    <n v="25935.84"/>
    <n v="32419.800000000003"/>
  </r>
  <r>
    <s v="P92412"/>
    <s v="Accessories Bags #388"/>
    <s v="Accessories"/>
    <s v="Bags"/>
    <s v="XL"/>
    <s v="Pink"/>
    <n v="4921.8999999999996"/>
    <n v="17"/>
    <s v="2024-04-23"/>
    <x v="0"/>
    <x v="1"/>
    <x v="0"/>
    <n v="66937.84"/>
    <n v="83672.299999999988"/>
  </r>
  <r>
    <s v="P59726"/>
    <s v="Women Shoes #824"/>
    <s v="Women"/>
    <s v="Shoes"/>
    <s v="S"/>
    <s v="Red"/>
    <n v="12656.67"/>
    <n v="9"/>
    <s v="2023-03-14"/>
    <x v="1"/>
    <x v="1"/>
    <x v="0"/>
    <n v="91128.19"/>
    <n v="113910.03"/>
  </r>
  <r>
    <s v="P77817"/>
    <s v="Men Jackets #838"/>
    <s v="Men"/>
    <s v="Jackets"/>
    <s v="M"/>
    <s v="Pink"/>
    <n v="6931.33"/>
    <n v="12"/>
    <s v="2023-09-19"/>
    <x v="1"/>
    <x v="0"/>
    <x v="0"/>
    <n v="66541.100000000006"/>
    <n v="83175.959999999992"/>
  </r>
  <r>
    <s v="P46972"/>
    <s v="Kids Sweaters #447"/>
    <s v="Kids"/>
    <s v="Sweaters"/>
    <s v="XL"/>
    <s v="Blue"/>
    <n v="3773.18"/>
    <n v="8"/>
    <s v="2024-05-08"/>
    <x v="4"/>
    <x v="1"/>
    <x v="1"/>
    <n v="30185.439999999999"/>
    <n v="30185.439999999999"/>
  </r>
  <r>
    <s v="P56645"/>
    <s v="Women Skirts #272"/>
    <s v="Women"/>
    <s v="Skirts"/>
    <s v="S"/>
    <s v="Black"/>
    <n v="13121.47"/>
    <n v="20"/>
    <s v="2022-11-20"/>
    <x v="1"/>
    <x v="0"/>
    <x v="0"/>
    <n v="209943.52"/>
    <n v="262429.39999999997"/>
  </r>
  <r>
    <s v="P14611"/>
    <s v="Accessories Scarves #649"/>
    <s v="Accessories"/>
    <s v="Scarves"/>
    <s v="L"/>
    <s v="Yellow"/>
    <n v="12259.93"/>
    <n v="3"/>
    <s v="2024-04-11"/>
    <x v="4"/>
    <x v="0"/>
    <x v="0"/>
    <n v="29423.5"/>
    <n v="36779.79"/>
  </r>
  <r>
    <s v="P81532"/>
    <s v="Kids Sweaters #989"/>
    <s v="Kids"/>
    <s v="Sweaters"/>
    <s v="XS"/>
    <s v="Pink"/>
    <n v="12190.21"/>
    <n v="4"/>
    <s v="2023-02-26"/>
    <x v="1"/>
    <x v="1"/>
    <x v="1"/>
    <n v="48760.84"/>
    <n v="48760.84"/>
  </r>
  <r>
    <s v="P35680"/>
    <s v="Kids Shoes #779"/>
    <s v="Kids"/>
    <s v="Shoes"/>
    <s v="XS"/>
    <s v="Pink"/>
    <n v="2717.42"/>
    <n v="17"/>
    <s v="2023-03-06"/>
    <x v="3"/>
    <x v="1"/>
    <x v="0"/>
    <n v="36956.58"/>
    <n v="46196.14"/>
  </r>
  <r>
    <s v="P72853"/>
    <s v="Accessories Belts #990"/>
    <s v="Accessories"/>
    <s v="Belts"/>
    <s v="XL"/>
    <s v="Pink"/>
    <n v="12565.37"/>
    <n v="20"/>
    <s v="2023-06-02"/>
    <x v="3"/>
    <x v="0"/>
    <x v="1"/>
    <n v="251307.4"/>
    <n v="251307.40000000002"/>
  </r>
  <r>
    <s v="P48679"/>
    <s v="Women Dresses #383"/>
    <s v="Women"/>
    <s v="Dresses"/>
    <s v="XS"/>
    <s v="Black"/>
    <n v="10040.51"/>
    <n v="12"/>
    <s v="2024-01-10"/>
    <x v="0"/>
    <x v="0"/>
    <x v="0"/>
    <n v="96388.73"/>
    <n v="120486.12"/>
  </r>
  <r>
    <s v="P46846"/>
    <s v="Accessories Hats #347"/>
    <s v="Accessories"/>
    <s v="Hats"/>
    <s v="L"/>
    <s v="Green"/>
    <n v="15945.96"/>
    <n v="12"/>
    <s v="2024-04-15"/>
    <x v="1"/>
    <x v="1"/>
    <x v="1"/>
    <n v="191351.52"/>
    <n v="191351.52"/>
  </r>
  <r>
    <s v="P53930"/>
    <s v="Kids Sweaters #845"/>
    <s v="Kids"/>
    <s v="Sweaters"/>
    <s v="L"/>
    <s v="White"/>
    <n v="12838.44"/>
    <n v="1"/>
    <s v="2023-07-06"/>
    <x v="1"/>
    <x v="1"/>
    <x v="0"/>
    <n v="10270.42"/>
    <n v="12838.44"/>
  </r>
  <r>
    <s v="P31184"/>
    <s v="Accessories Hats #941"/>
    <s v="Accessories"/>
    <s v="Hats"/>
    <s v="L"/>
    <s v="Black"/>
    <n v="14607.17"/>
    <n v="4"/>
    <s v="2023-07-19"/>
    <x v="1"/>
    <x v="1"/>
    <x v="1"/>
    <n v="58428.68"/>
    <n v="58428.68"/>
  </r>
  <r>
    <s v="P65242"/>
    <s v="Women Skirts #969"/>
    <s v="Women"/>
    <s v="Skirts"/>
    <s v="XL"/>
    <s v="White"/>
    <n v="10480.41"/>
    <n v="15"/>
    <s v="2024-04-16"/>
    <x v="1"/>
    <x v="0"/>
    <x v="0"/>
    <n v="125764.92"/>
    <n v="157206.15"/>
  </r>
  <r>
    <s v="P15890"/>
    <s v="Accessories Scarves #259"/>
    <s v="Accessories"/>
    <s v="Scarves"/>
    <s v="M"/>
    <s v="Red"/>
    <n v="2514.9"/>
    <n v="19"/>
    <s v="2023-03-28"/>
    <x v="0"/>
    <x v="0"/>
    <x v="1"/>
    <n v="47783.1"/>
    <n v="47783.1"/>
  </r>
  <r>
    <s v="P90866"/>
    <s v="Men Shoes #772"/>
    <s v="Men"/>
    <s v="Shoes"/>
    <s v="XL"/>
    <s v="Green"/>
    <n v="15448.79"/>
    <n v="13"/>
    <s v="2024-05-19"/>
    <x v="4"/>
    <x v="0"/>
    <x v="1"/>
    <n v="200834.27"/>
    <n v="200834.27000000002"/>
  </r>
  <r>
    <s v="P29279"/>
    <s v="Accessories Belts #431"/>
    <s v="Accessories"/>
    <s v="Belts"/>
    <s v="XL"/>
    <s v="Yellow"/>
    <n v="12927.25"/>
    <n v="12"/>
    <s v="2023-05-03"/>
    <x v="3"/>
    <x v="1"/>
    <x v="0"/>
    <n v="124101.6"/>
    <n v="155127"/>
  </r>
  <r>
    <s v="P35760"/>
    <s v="Kids Shoes #603"/>
    <s v="Kids"/>
    <s v="Shoes"/>
    <s v="L"/>
    <s v="White"/>
    <n v="3302.57"/>
    <n v="19"/>
    <s v="2023-12-17"/>
    <x v="2"/>
    <x v="1"/>
    <x v="0"/>
    <n v="50199.23"/>
    <n v="62748.83"/>
  </r>
  <r>
    <s v="P32286"/>
    <s v="Women Shoes #253"/>
    <s v="Women"/>
    <s v="Shoes"/>
    <s v="XL"/>
    <s v="Green"/>
    <n v="2576.3200000000002"/>
    <n v="3"/>
    <s v="2023-01-11"/>
    <x v="2"/>
    <x v="0"/>
    <x v="0"/>
    <n v="6183.5"/>
    <n v="7728.9600000000009"/>
  </r>
  <r>
    <s v="P46938"/>
    <s v="Men Jackets #268"/>
    <s v="Men"/>
    <s v="Jackets"/>
    <s v="S"/>
    <s v="Red"/>
    <n v="7444.27"/>
    <n v="16"/>
    <s v="2023-01-22"/>
    <x v="4"/>
    <x v="1"/>
    <x v="0"/>
    <n v="95286.49"/>
    <n v="119108.32"/>
  </r>
  <r>
    <s v="P21368"/>
    <s v="Women Skirts #181"/>
    <s v="Women"/>
    <s v="Skirts"/>
    <s v="XL"/>
    <s v="Pink"/>
    <n v="6733.79"/>
    <n v="20"/>
    <s v="2023-07-06"/>
    <x v="0"/>
    <x v="1"/>
    <x v="0"/>
    <n v="107740.64"/>
    <n v="134675.79999999999"/>
  </r>
  <r>
    <s v="P86808"/>
    <s v="Men Jackets #871"/>
    <s v="Men"/>
    <s v="Jackets"/>
    <s v="S"/>
    <s v="White"/>
    <n v="8929.14"/>
    <n v="13"/>
    <s v="2023-05-06"/>
    <x v="2"/>
    <x v="0"/>
    <x v="0"/>
    <n v="92862.89"/>
    <n v="116078.81999999999"/>
  </r>
  <r>
    <s v="P35858"/>
    <s v="Women Shoes #261"/>
    <s v="Women"/>
    <s v="Shoes"/>
    <s v="M"/>
    <s v="Black"/>
    <n v="12737.18"/>
    <n v="5"/>
    <s v="2023-07-07"/>
    <x v="1"/>
    <x v="1"/>
    <x v="1"/>
    <n v="63685.9"/>
    <n v="63685.9"/>
  </r>
  <r>
    <s v="P27592"/>
    <s v="Accessories Hats #849"/>
    <s v="Accessories"/>
    <s v="Hats"/>
    <s v="S"/>
    <s v="White"/>
    <n v="6704.74"/>
    <n v="13"/>
    <s v="2022-10-22"/>
    <x v="3"/>
    <x v="0"/>
    <x v="1"/>
    <n v="87161.62"/>
    <n v="87161.62"/>
  </r>
  <r>
    <s v="P26667"/>
    <s v="Kids Shorts #217"/>
    <s v="Kids"/>
    <s v="Shorts"/>
    <s v="M"/>
    <s v="Pink"/>
    <n v="16303.69"/>
    <n v="17"/>
    <s v="2022-10-25"/>
    <x v="4"/>
    <x v="0"/>
    <x v="0"/>
    <n v="221730.35"/>
    <n v="277162.73"/>
  </r>
  <r>
    <s v="P94012"/>
    <s v="Men Pants #905"/>
    <s v="Men"/>
    <s v="Pants"/>
    <s v="S"/>
    <s v="Yellow"/>
    <n v="10668.82"/>
    <n v="12"/>
    <s v="2023-10-28"/>
    <x v="3"/>
    <x v="0"/>
    <x v="1"/>
    <n v="128025.84"/>
    <n v="128025.84"/>
  </r>
  <r>
    <s v="P46860"/>
    <s v="Women Shoes #125"/>
    <s v="Women"/>
    <s v="Shoes"/>
    <s v="XS"/>
    <s v="Green"/>
    <n v="6109.63"/>
    <n v="11"/>
    <s v="2023-08-22"/>
    <x v="2"/>
    <x v="0"/>
    <x v="1"/>
    <n v="67205.929999999993"/>
    <n v="67205.930000000008"/>
  </r>
  <r>
    <s v="P63343"/>
    <s v="Accessories Hats #890"/>
    <s v="Accessories"/>
    <s v="Hats"/>
    <s v="L"/>
    <s v="White"/>
    <n v="4657.96"/>
    <n v="7"/>
    <s v="2023-01-06"/>
    <x v="1"/>
    <x v="1"/>
    <x v="0"/>
    <n v="26084.41"/>
    <n v="32605.72"/>
  </r>
  <r>
    <s v="P64840"/>
    <s v="Men Shoes #699"/>
    <s v="Men"/>
    <s v="Shoes"/>
    <s v="L"/>
    <s v="Black"/>
    <n v="6938.8"/>
    <n v="6"/>
    <s v="2024-06-28"/>
    <x v="1"/>
    <x v="1"/>
    <x v="0"/>
    <n v="33306.239999999998"/>
    <n v="41632.800000000003"/>
  </r>
  <r>
    <s v="P13585"/>
    <s v="Accessories Bags #723"/>
    <s v="Accessories"/>
    <s v="Bags"/>
    <s v="XL"/>
    <s v="Pink"/>
    <n v="5483.81"/>
    <n v="1"/>
    <s v="2022-12-05"/>
    <x v="0"/>
    <x v="1"/>
    <x v="1"/>
    <n v="5483.81"/>
    <n v="5483.81"/>
  </r>
  <r>
    <s v="P61146"/>
    <s v="Kids Sweaters #960"/>
    <s v="Kids"/>
    <s v="Sweaters"/>
    <s v="M"/>
    <s v="Blue"/>
    <n v="10063.75"/>
    <n v="13"/>
    <s v="2024-07-21"/>
    <x v="3"/>
    <x v="1"/>
    <x v="1"/>
    <n v="130828.75"/>
    <n v="130828.75"/>
  </r>
  <r>
    <s v="P42731"/>
    <s v="Accessories Hats #649"/>
    <s v="Accessories"/>
    <s v="Hats"/>
    <s v="XS"/>
    <s v="Blue"/>
    <n v="2315.6999999999998"/>
    <n v="4"/>
    <s v="2024-10-09"/>
    <x v="1"/>
    <x v="1"/>
    <x v="1"/>
    <n v="9262.7999999999993"/>
    <n v="9262.7999999999993"/>
  </r>
  <r>
    <s v="P46658"/>
    <s v="Men Jackets #623"/>
    <s v="Men"/>
    <s v="Jackets"/>
    <s v="M"/>
    <s v="Green"/>
    <n v="4769.18"/>
    <n v="14"/>
    <s v="2024-04-12"/>
    <x v="4"/>
    <x v="1"/>
    <x v="0"/>
    <n v="53414.65"/>
    <n v="66768.52"/>
  </r>
  <r>
    <s v="P13325"/>
    <s v="Accessories Scarves #398"/>
    <s v="Accessories"/>
    <s v="Scarves"/>
    <s v="M"/>
    <s v="Yellow"/>
    <n v="1357.88"/>
    <n v="10"/>
    <s v="2024-09-29"/>
    <x v="2"/>
    <x v="1"/>
    <x v="1"/>
    <n v="13578.8"/>
    <n v="13578.800000000001"/>
  </r>
  <r>
    <s v="P55339"/>
    <s v="Kids Shorts #409"/>
    <s v="Kids"/>
    <s v="Shorts"/>
    <s v="L"/>
    <s v="Pink"/>
    <n v="3634.57"/>
    <n v="20"/>
    <s v="2023-06-23"/>
    <x v="4"/>
    <x v="0"/>
    <x v="1"/>
    <n v="72691.399999999994"/>
    <n v="72691.400000000009"/>
  </r>
  <r>
    <s v="P76293"/>
    <s v="Women Skirts #559"/>
    <s v="Women"/>
    <s v="Skirts"/>
    <s v="XS"/>
    <s v="White"/>
    <n v="8848.6299999999992"/>
    <n v="5"/>
    <s v="2024-06-15"/>
    <x v="2"/>
    <x v="0"/>
    <x v="1"/>
    <n v="44243.15"/>
    <n v="44243.149999999994"/>
  </r>
  <r>
    <s v="P65071"/>
    <s v="Kids Shoes #798"/>
    <s v="Kids"/>
    <s v="Shoes"/>
    <s v="XS"/>
    <s v="Black"/>
    <n v="1798.61"/>
    <n v="4"/>
    <s v="2023-10-04"/>
    <x v="0"/>
    <x v="1"/>
    <x v="1"/>
    <n v="7194.44"/>
    <n v="7194.44"/>
  </r>
  <r>
    <s v="P97378"/>
    <s v="Kids Shoes #804"/>
    <s v="Kids"/>
    <s v="Shoes"/>
    <s v="L"/>
    <s v="White"/>
    <n v="5887.19"/>
    <n v="20"/>
    <s v="2023-08-13"/>
    <x v="4"/>
    <x v="0"/>
    <x v="1"/>
    <n v="117743.8"/>
    <n v="117743.79999999999"/>
  </r>
  <r>
    <s v="P19014"/>
    <s v="Kids Sweaters #483"/>
    <s v="Kids"/>
    <s v="Sweaters"/>
    <s v="XL"/>
    <s v="Pink"/>
    <n v="7215.19"/>
    <n v="1"/>
    <s v="2024-05-16"/>
    <x v="4"/>
    <x v="1"/>
    <x v="0"/>
    <n v="5771.82"/>
    <n v="7215.19"/>
  </r>
  <r>
    <s v="P61518"/>
    <s v="Kids Shoes #113"/>
    <s v="Kids"/>
    <s v="Shoes"/>
    <s v="XS"/>
    <s v="Green"/>
    <n v="9422.99"/>
    <n v="16"/>
    <s v="2024-08-09"/>
    <x v="3"/>
    <x v="1"/>
    <x v="1"/>
    <n v="150767.84"/>
    <n v="150767.84"/>
  </r>
  <r>
    <s v="P61751"/>
    <s v="Accessories Scarves #906"/>
    <s v="Accessories"/>
    <s v="Scarves"/>
    <s v="M"/>
    <s v="White"/>
    <n v="14153.16"/>
    <n v="5"/>
    <s v="2023-10-03"/>
    <x v="2"/>
    <x v="0"/>
    <x v="1"/>
    <n v="70765.8"/>
    <n v="70765.8"/>
  </r>
  <r>
    <s v="P25395"/>
    <s v="Men Jackets #762"/>
    <s v="Men"/>
    <s v="Jackets"/>
    <s v="XL"/>
    <s v="Black"/>
    <n v="10863.04"/>
    <n v="7"/>
    <s v="2024-01-29"/>
    <x v="0"/>
    <x v="1"/>
    <x v="0"/>
    <n v="60833.19"/>
    <n v="76041.279999999999"/>
  </r>
  <r>
    <s v="P37567"/>
    <s v="Women Shoes #713"/>
    <s v="Women"/>
    <s v="Shoes"/>
    <s v="XL"/>
    <s v="Blue"/>
    <n v="12962.94"/>
    <n v="2"/>
    <s v="2024-04-10"/>
    <x v="3"/>
    <x v="0"/>
    <x v="1"/>
    <n v="25925.88"/>
    <n v="25925.88"/>
  </r>
  <r>
    <s v="P57655"/>
    <s v="Kids Shoes #223"/>
    <s v="Kids"/>
    <s v="Shoes"/>
    <s v="XS"/>
    <s v="Black"/>
    <n v="1600.24"/>
    <n v="3"/>
    <s v="2023-12-09"/>
    <x v="0"/>
    <x v="1"/>
    <x v="1"/>
    <n v="4800.72"/>
    <n v="4800.72"/>
  </r>
  <r>
    <s v="P85974"/>
    <s v="Women Dresses #635"/>
    <s v="Women"/>
    <s v="Dresses"/>
    <s v="XL"/>
    <s v="Pink"/>
    <n v="7142.98"/>
    <n v="18"/>
    <s v="2024-01-01"/>
    <x v="1"/>
    <x v="0"/>
    <x v="1"/>
    <n v="128573.64"/>
    <n v="128573.63999999998"/>
  </r>
  <r>
    <s v="P62406"/>
    <s v="Accessories Hats #961"/>
    <s v="Accessories"/>
    <s v="Hats"/>
    <s v="M"/>
    <s v="Red"/>
    <n v="8245.2199999999993"/>
    <n v="19"/>
    <s v="2023-10-27"/>
    <x v="1"/>
    <x v="0"/>
    <x v="1"/>
    <n v="156659.18"/>
    <n v="156659.18"/>
  </r>
  <r>
    <s v="P56733"/>
    <s v="Accessories Belts #509"/>
    <s v="Accessories"/>
    <s v="Belts"/>
    <s v="S"/>
    <s v="Pink"/>
    <n v="4814.83"/>
    <n v="10"/>
    <s v="2023-06-30"/>
    <x v="4"/>
    <x v="0"/>
    <x v="1"/>
    <n v="48148.3"/>
    <n v="48148.3"/>
  </r>
  <r>
    <s v="P18805"/>
    <s v="Kids Shoes #357"/>
    <s v="Kids"/>
    <s v="Shoes"/>
    <s v="XS"/>
    <s v="Pink"/>
    <n v="10350.1"/>
    <n v="20"/>
    <s v="2023-10-05"/>
    <x v="4"/>
    <x v="0"/>
    <x v="0"/>
    <n v="165601.60000000001"/>
    <n v="207002"/>
  </r>
  <r>
    <s v="P33485"/>
    <s v="Kids Shorts #925"/>
    <s v="Kids"/>
    <s v="Shorts"/>
    <s v="L"/>
    <s v="Blue"/>
    <n v="9188.1"/>
    <n v="20"/>
    <s v="2022-12-19"/>
    <x v="1"/>
    <x v="0"/>
    <x v="0"/>
    <n v="147009.60000000001"/>
    <n v="183762"/>
  </r>
  <r>
    <s v="P65046"/>
    <s v="Kids Shorts #966"/>
    <s v="Kids"/>
    <s v="Shorts"/>
    <s v="XL"/>
    <s v="Pink"/>
    <n v="13531.49"/>
    <n v="2"/>
    <s v="2023-10-18"/>
    <x v="0"/>
    <x v="0"/>
    <x v="1"/>
    <n v="27062.98"/>
    <n v="27062.98"/>
  </r>
  <r>
    <s v="P86231"/>
    <s v="Men Shoes #432"/>
    <s v="Men"/>
    <s v="Shoes"/>
    <s v="L"/>
    <s v="Yellow"/>
    <n v="16154.29"/>
    <n v="20"/>
    <s v="2023-07-25"/>
    <x v="0"/>
    <x v="0"/>
    <x v="0"/>
    <n v="258468.64"/>
    <n v="323085.80000000005"/>
  </r>
  <r>
    <s v="P29586"/>
    <s v="Accessories Bags #944"/>
    <s v="Accessories"/>
    <s v="Bags"/>
    <s v="XL"/>
    <s v="Red"/>
    <n v="4730.17"/>
    <n v="14"/>
    <s v="2023-12-11"/>
    <x v="0"/>
    <x v="1"/>
    <x v="0"/>
    <n v="52978.07"/>
    <n v="66222.38"/>
  </r>
  <r>
    <s v="P87613"/>
    <s v="Accessories Scarves #448"/>
    <s v="Accessories"/>
    <s v="Scarves"/>
    <s v="XS"/>
    <s v="Pink"/>
    <n v="12946.34"/>
    <n v="11"/>
    <s v="2023-07-20"/>
    <x v="0"/>
    <x v="1"/>
    <x v="0"/>
    <n v="113927.46"/>
    <n v="142409.74"/>
  </r>
  <r>
    <s v="P28933"/>
    <s v="Accessories Bags #253"/>
    <s v="Accessories"/>
    <s v="Bags"/>
    <s v="S"/>
    <s v="Pink"/>
    <n v="5849.84"/>
    <n v="15"/>
    <s v="2023-07-15"/>
    <x v="2"/>
    <x v="1"/>
    <x v="1"/>
    <n v="87747.6"/>
    <n v="87747.6"/>
  </r>
  <r>
    <s v="P28677"/>
    <s v="Men Shirts #927"/>
    <s v="Men"/>
    <s v="Shirts"/>
    <s v="M"/>
    <s v="Green"/>
    <n v="10566.73"/>
    <n v="16"/>
    <s v="2023-09-24"/>
    <x v="0"/>
    <x v="1"/>
    <x v="0"/>
    <n v="135254.31"/>
    <n v="169067.68"/>
  </r>
  <r>
    <s v="P96709"/>
    <s v="Men Shoes #430"/>
    <s v="Men"/>
    <s v="Shoes"/>
    <s v="S"/>
    <s v="Red"/>
    <n v="2426.09"/>
    <n v="15"/>
    <s v="2023-05-08"/>
    <x v="4"/>
    <x v="1"/>
    <x v="1"/>
    <n v="36391.35"/>
    <n v="36391.350000000006"/>
  </r>
  <r>
    <s v="P81709"/>
    <s v="Accessories Scarves #329"/>
    <s v="Accessories"/>
    <s v="Scarves"/>
    <s v="M"/>
    <s v="Black"/>
    <n v="1298.95"/>
    <n v="1"/>
    <s v="2023-07-30"/>
    <x v="3"/>
    <x v="1"/>
    <x v="0"/>
    <n v="1039.1600000000001"/>
    <n v="1298.95"/>
  </r>
  <r>
    <s v="P19608"/>
    <s v="Accessories Bags #876"/>
    <s v="Accessories"/>
    <s v="Bags"/>
    <s v="L"/>
    <s v="Pink"/>
    <n v="4859.6499999999996"/>
    <n v="16"/>
    <s v="2023-10-28"/>
    <x v="0"/>
    <x v="0"/>
    <x v="0"/>
    <n v="62203.519999999997"/>
    <n v="77754.399999999994"/>
  </r>
  <r>
    <s v="P63213"/>
    <s v="Kids Shorts #325"/>
    <s v="Kids"/>
    <s v="Shorts"/>
    <s v="XL"/>
    <s v="Yellow"/>
    <n v="2412.81"/>
    <n v="5"/>
    <s v="2023-06-29"/>
    <x v="2"/>
    <x v="1"/>
    <x v="0"/>
    <n v="9651.24"/>
    <n v="12064.05"/>
  </r>
  <r>
    <s v="P30047"/>
    <s v="Women Shoes #700"/>
    <s v="Women"/>
    <s v="Shoes"/>
    <s v="XL"/>
    <s v="Pink"/>
    <n v="14610.49"/>
    <n v="6"/>
    <s v="2023-10-04"/>
    <x v="0"/>
    <x v="0"/>
    <x v="0"/>
    <n v="70130.02"/>
    <n v="87662.94"/>
  </r>
  <r>
    <s v="P44659"/>
    <s v="Women Shoes #350"/>
    <s v="Women"/>
    <s v="Shoes"/>
    <s v="XS"/>
    <s v="Pink"/>
    <n v="8679.31"/>
    <n v="9"/>
    <s v="2022-11-05"/>
    <x v="2"/>
    <x v="0"/>
    <x v="1"/>
    <n v="78113.789999999994"/>
    <n v="78113.789999999994"/>
  </r>
  <r>
    <s v="P26922"/>
    <s v="Women Skirts #974"/>
    <s v="Women"/>
    <s v="Skirts"/>
    <s v="S"/>
    <s v="Red"/>
    <n v="5858.14"/>
    <n v="9"/>
    <s v="2023-10-21"/>
    <x v="1"/>
    <x v="1"/>
    <x v="1"/>
    <n v="52723.26"/>
    <n v="52723.26"/>
  </r>
  <r>
    <s v="P88989"/>
    <s v="Men Shoes #490"/>
    <s v="Men"/>
    <s v="Shoes"/>
    <s v="L"/>
    <s v="Blue"/>
    <n v="16492.099999999999"/>
    <n v="9"/>
    <s v="2023-09-06"/>
    <x v="2"/>
    <x v="1"/>
    <x v="1"/>
    <n v="148428.9"/>
    <n v="148428.9"/>
  </r>
  <r>
    <s v="P67285"/>
    <s v="Accessories Hats #564"/>
    <s v="Accessories"/>
    <s v="Hats"/>
    <s v="XL"/>
    <s v="Pink"/>
    <n v="8857.76"/>
    <n v="18"/>
    <s v="2024-08-22"/>
    <x v="3"/>
    <x v="0"/>
    <x v="0"/>
    <n v="127551.91"/>
    <n v="159439.67999999999"/>
  </r>
  <r>
    <s v="P42857"/>
    <s v="Women Dresses #592"/>
    <s v="Women"/>
    <s v="Dresses"/>
    <s v="XS"/>
    <s v="White"/>
    <n v="11497.16"/>
    <n v="12"/>
    <s v="2024-02-02"/>
    <x v="0"/>
    <x v="1"/>
    <x v="0"/>
    <n v="110372.57"/>
    <n v="137965.91999999998"/>
  </r>
  <r>
    <s v="P84952"/>
    <s v="Women Shoes #208"/>
    <s v="Women"/>
    <s v="Shoes"/>
    <s v="L"/>
    <s v="Green"/>
    <n v="3645.36"/>
    <n v="6"/>
    <s v="2023-05-24"/>
    <x v="4"/>
    <x v="0"/>
    <x v="0"/>
    <n v="17498.060000000001"/>
    <n v="21872.16"/>
  </r>
  <r>
    <s v="P55522"/>
    <s v="Kids Shoes #517"/>
    <s v="Kids"/>
    <s v="Shoes"/>
    <s v="L"/>
    <s v="Green"/>
    <n v="7470.83"/>
    <n v="13"/>
    <s v="2024-06-07"/>
    <x v="2"/>
    <x v="1"/>
    <x v="0"/>
    <n v="77696.3"/>
    <n v="97120.79"/>
  </r>
  <r>
    <s v="P88532"/>
    <s v="Accessories Belts #307"/>
    <s v="Accessories"/>
    <s v="Belts"/>
    <s v="XS"/>
    <s v="Black"/>
    <n v="5589.22"/>
    <n v="11"/>
    <s v="2023-09-27"/>
    <x v="3"/>
    <x v="1"/>
    <x v="1"/>
    <n v="61481.42"/>
    <n v="61481.420000000006"/>
  </r>
  <r>
    <s v="P63912"/>
    <s v="Men Pants #366"/>
    <s v="Men"/>
    <s v="Pants"/>
    <s v="XL"/>
    <s v="White"/>
    <n v="3679.39"/>
    <n v="7"/>
    <s v="2023-10-24"/>
    <x v="2"/>
    <x v="0"/>
    <x v="1"/>
    <n v="25755.73"/>
    <n v="25755.73"/>
  </r>
  <r>
    <s v="P66533"/>
    <s v="Kids Sweaters #312"/>
    <s v="Kids"/>
    <s v="Sweaters"/>
    <s v="XS"/>
    <s v="Red"/>
    <n v="13689.19"/>
    <n v="16"/>
    <s v="2024-02-01"/>
    <x v="0"/>
    <x v="1"/>
    <x v="0"/>
    <n v="175221.3"/>
    <n v="219027.04"/>
  </r>
  <r>
    <s v="P71026"/>
    <s v="Women Shoes #602"/>
    <s v="Women"/>
    <s v="Shoes"/>
    <s v="L"/>
    <s v="Red"/>
    <n v="7319.77"/>
    <n v="5"/>
    <s v="2024-10-06"/>
    <x v="3"/>
    <x v="0"/>
    <x v="1"/>
    <n v="36598.85"/>
    <n v="36598.850000000006"/>
  </r>
  <r>
    <s v="P37680"/>
    <s v="Men Shoes #431"/>
    <s v="Men"/>
    <s v="Shoes"/>
    <s v="S"/>
    <s v="Red"/>
    <n v="14942.49"/>
    <n v="19"/>
    <s v="2023-01-31"/>
    <x v="1"/>
    <x v="0"/>
    <x v="0"/>
    <n v="227126.18"/>
    <n v="283907.31"/>
  </r>
  <r>
    <s v="P69926"/>
    <s v="Accessories Bags #171"/>
    <s v="Accessories"/>
    <s v="Bags"/>
    <s v="M"/>
    <s v="Black"/>
    <n v="13872.62"/>
    <n v="2"/>
    <s v="2024-09-06"/>
    <x v="2"/>
    <x v="0"/>
    <x v="0"/>
    <n v="22195.86"/>
    <n v="27745.24"/>
  </r>
  <r>
    <s v="P23742"/>
    <s v="Kids T-Shirts #657"/>
    <s v="Kids"/>
    <s v="T-Shirts"/>
    <s v="L"/>
    <s v="Yellow"/>
    <n v="16348.51"/>
    <n v="12"/>
    <s v="2024-05-29"/>
    <x v="4"/>
    <x v="0"/>
    <x v="0"/>
    <n v="156945.53"/>
    <n v="196182.12"/>
  </r>
  <r>
    <s v="P39249"/>
    <s v="Women Dresses #893"/>
    <s v="Women"/>
    <s v="Dresses"/>
    <s v="XS"/>
    <s v="Green"/>
    <n v="917.98"/>
    <n v="6"/>
    <s v="2023-03-18"/>
    <x v="4"/>
    <x v="1"/>
    <x v="1"/>
    <n v="5507.88"/>
    <n v="5507.88"/>
  </r>
  <r>
    <s v="P56938"/>
    <s v="Kids T-Shirts #248"/>
    <s v="Kids"/>
    <s v="T-Shirts"/>
    <s v="XL"/>
    <s v="Green"/>
    <n v="14954.11"/>
    <n v="9"/>
    <s v="2023-11-24"/>
    <x v="0"/>
    <x v="1"/>
    <x v="1"/>
    <n v="134586.99"/>
    <n v="134586.99"/>
  </r>
  <r>
    <s v="P93521"/>
    <s v="Kids Shoes #777"/>
    <s v="Kids"/>
    <s v="Shoes"/>
    <s v="L"/>
    <s v="Red"/>
    <n v="5312.83"/>
    <n v="7"/>
    <s v="2023-05-15"/>
    <x v="4"/>
    <x v="0"/>
    <x v="1"/>
    <n v="37189.81"/>
    <n v="37189.81"/>
  </r>
  <r>
    <s v="P37256"/>
    <s v="Women Dresses #913"/>
    <s v="Women"/>
    <s v="Dresses"/>
    <s v="S"/>
    <s v="White"/>
    <n v="14725.03"/>
    <n v="20"/>
    <s v="2023-10-02"/>
    <x v="4"/>
    <x v="0"/>
    <x v="1"/>
    <n v="294500.59999999998"/>
    <n v="294500.60000000003"/>
  </r>
  <r>
    <s v="P32872"/>
    <s v="Men Jackets #599"/>
    <s v="Men"/>
    <s v="Jackets"/>
    <s v="M"/>
    <s v="White"/>
    <n v="7076.58"/>
    <n v="5"/>
    <s v="2024-07-19"/>
    <x v="4"/>
    <x v="1"/>
    <x v="1"/>
    <n v="35382.9"/>
    <n v="35382.9"/>
  </r>
  <r>
    <s v="P25961"/>
    <s v="Women Shoes #846"/>
    <s v="Women"/>
    <s v="Shoes"/>
    <s v="S"/>
    <s v="Green"/>
    <n v="8090.84"/>
    <n v="1"/>
    <s v="2024-09-13"/>
    <x v="3"/>
    <x v="1"/>
    <x v="1"/>
    <n v="8090.84"/>
    <n v="8090.84"/>
  </r>
  <r>
    <s v="P61542"/>
    <s v="Kids Shorts #878"/>
    <s v="Kids"/>
    <s v="Shorts"/>
    <s v="S"/>
    <s v="White"/>
    <n v="4527.6499999999996"/>
    <n v="13"/>
    <s v="2022-10-29"/>
    <x v="2"/>
    <x v="0"/>
    <x v="1"/>
    <n v="58859.45"/>
    <n v="58859.45"/>
  </r>
  <r>
    <s v="P87491"/>
    <s v="Women Tops #991"/>
    <s v="Women"/>
    <s v="Tops"/>
    <s v="S"/>
    <s v="Green"/>
    <n v="10720.28"/>
    <n v="12"/>
    <s v="2023-12-28"/>
    <x v="2"/>
    <x v="0"/>
    <x v="0"/>
    <n v="102915.02"/>
    <n v="128643.36000000002"/>
  </r>
  <r>
    <s v="P32822"/>
    <s v="Women Shoes #250"/>
    <s v="Women"/>
    <s v="Shoes"/>
    <s v="S"/>
    <s v="Red"/>
    <n v="5807.51"/>
    <n v="7"/>
    <s v="2024-09-10"/>
    <x v="4"/>
    <x v="0"/>
    <x v="1"/>
    <n v="40652.57"/>
    <n v="40652.57"/>
  </r>
  <r>
    <s v="P12496"/>
    <s v="Accessories Hats #956"/>
    <s v="Accessories"/>
    <s v="Hats"/>
    <s v="S"/>
    <s v="Black"/>
    <n v="8187.95"/>
    <n v="3"/>
    <s v="2024-05-12"/>
    <x v="2"/>
    <x v="1"/>
    <x v="0"/>
    <n v="19651.080000000002"/>
    <n v="24563.85"/>
  </r>
  <r>
    <s v="P20439"/>
    <s v="Men Shoes #545"/>
    <s v="Men"/>
    <s v="Shoes"/>
    <s v="M"/>
    <s v="Green"/>
    <n v="12667.46"/>
    <n v="10"/>
    <s v="2023-09-28"/>
    <x v="0"/>
    <x v="1"/>
    <x v="1"/>
    <n v="126674.6"/>
    <n v="126674.59999999999"/>
  </r>
  <r>
    <s v="P58794"/>
    <s v="Women Dresses #737"/>
    <s v="Women"/>
    <s v="Dresses"/>
    <s v="L"/>
    <s v="Yellow"/>
    <n v="15049.56"/>
    <n v="2"/>
    <s v="2023-05-08"/>
    <x v="0"/>
    <x v="0"/>
    <x v="1"/>
    <n v="30099.119999999999"/>
    <n v="30099.119999999999"/>
  </r>
  <r>
    <s v="P63411"/>
    <s v="Women Shoes #419"/>
    <s v="Women"/>
    <s v="Shoes"/>
    <s v="L"/>
    <s v="Green"/>
    <n v="11643.24"/>
    <n v="7"/>
    <s v="2023-09-14"/>
    <x v="2"/>
    <x v="0"/>
    <x v="0"/>
    <n v="65202.31"/>
    <n v="81502.679999999993"/>
  </r>
  <r>
    <s v="P38729"/>
    <s v="Men Shirts #835"/>
    <s v="Men"/>
    <s v="Shirts"/>
    <s v="S"/>
    <s v="Yellow"/>
    <n v="6196.78"/>
    <n v="12"/>
    <s v="2023-04-19"/>
    <x v="1"/>
    <x v="0"/>
    <x v="0"/>
    <n v="59489.42"/>
    <n v="74361.36"/>
  </r>
  <r>
    <s v="P67579"/>
    <s v="Kids Sweaters #508"/>
    <s v="Kids"/>
    <s v="Sweaters"/>
    <s v="S"/>
    <s v="White"/>
    <n v="15019.68"/>
    <n v="20"/>
    <s v="2023-03-26"/>
    <x v="3"/>
    <x v="0"/>
    <x v="1"/>
    <n v="300393.59999999998"/>
    <n v="300393.59999999998"/>
  </r>
  <r>
    <s v="P45452"/>
    <s v="Women Shoes #433"/>
    <s v="Women"/>
    <s v="Shoes"/>
    <s v="S"/>
    <s v="Pink"/>
    <n v="1350.41"/>
    <n v="14"/>
    <s v="2023-09-11"/>
    <x v="3"/>
    <x v="0"/>
    <x v="0"/>
    <n v="15124.26"/>
    <n v="18905.740000000002"/>
  </r>
  <r>
    <s v="P62497"/>
    <s v="Kids Sweaters #722"/>
    <s v="Kids"/>
    <s v="Sweaters"/>
    <s v="S"/>
    <s v="Yellow"/>
    <n v="2715.76"/>
    <n v="14"/>
    <s v="2023-02-17"/>
    <x v="4"/>
    <x v="0"/>
    <x v="1"/>
    <n v="38020.639999999999"/>
    <n v="38020.639999999999"/>
  </r>
  <r>
    <s v="P94954"/>
    <s v="Women Shoes #617"/>
    <s v="Women"/>
    <s v="Shoes"/>
    <s v="S"/>
    <s v="Pink"/>
    <n v="13437.7"/>
    <n v="20"/>
    <s v="2023-01-17"/>
    <x v="4"/>
    <x v="0"/>
    <x v="1"/>
    <n v="268754"/>
    <n v="268754"/>
  </r>
  <r>
    <s v="P78625"/>
    <s v="Men Shirts #709"/>
    <s v="Men"/>
    <s v="Shirts"/>
    <s v="L"/>
    <s v="Red"/>
    <n v="15812.33"/>
    <n v="2"/>
    <s v="2022-12-29"/>
    <x v="2"/>
    <x v="1"/>
    <x v="0"/>
    <n v="25300.06"/>
    <n v="31624.66"/>
  </r>
  <r>
    <s v="P71785"/>
    <s v="Accessories Hats #780"/>
    <s v="Accessories"/>
    <s v="Hats"/>
    <s v="M"/>
    <s v="Red"/>
    <n v="4962.57"/>
    <n v="20"/>
    <s v="2024-06-20"/>
    <x v="0"/>
    <x v="0"/>
    <x v="1"/>
    <n v="99251.4"/>
    <n v="99251.4"/>
  </r>
  <r>
    <s v="P89059"/>
    <s v="Kids Shorts #625"/>
    <s v="Kids"/>
    <s v="Shorts"/>
    <s v="XL"/>
    <s v="Yellow"/>
    <n v="10159.200000000001"/>
    <n v="1"/>
    <s v="2024-05-10"/>
    <x v="0"/>
    <x v="0"/>
    <x v="0"/>
    <n v="8127.36"/>
    <n v="10159.200000000001"/>
  </r>
  <r>
    <s v="P98944"/>
    <s v="Accessories Hats #296"/>
    <s v="Accessories"/>
    <s v="Hats"/>
    <s v="XL"/>
    <s v="Red"/>
    <n v="5893.83"/>
    <n v="16"/>
    <s v="2023-06-15"/>
    <x v="1"/>
    <x v="1"/>
    <x v="1"/>
    <n v="94301.28"/>
    <n v="94301.28"/>
  </r>
  <r>
    <s v="P22866"/>
    <s v="Men Jackets #713"/>
    <s v="Men"/>
    <s v="Jackets"/>
    <s v="XS"/>
    <s v="Green"/>
    <n v="9250.35"/>
    <n v="4"/>
    <s v="2024-06-15"/>
    <x v="0"/>
    <x v="0"/>
    <x v="0"/>
    <n v="29601.119999999999"/>
    <n v="37001.4"/>
  </r>
  <r>
    <s v="P39186"/>
    <s v="Women Skirts #257"/>
    <s v="Women"/>
    <s v="Skirts"/>
    <s v="S"/>
    <s v="White"/>
    <n v="5873.91"/>
    <n v="2"/>
    <s v="2023-11-24"/>
    <x v="2"/>
    <x v="1"/>
    <x v="1"/>
    <n v="11747.82"/>
    <n v="11747.82"/>
  </r>
  <r>
    <s v="P19038"/>
    <s v="Accessories Scarves #405"/>
    <s v="Accessories"/>
    <s v="Scarves"/>
    <s v="M"/>
    <s v="Black"/>
    <n v="16195.79"/>
    <n v="17"/>
    <s v="2023-03-31"/>
    <x v="1"/>
    <x v="1"/>
    <x v="0"/>
    <n v="220262.91"/>
    <n v="275328.43"/>
  </r>
  <r>
    <s v="P87085"/>
    <s v="Kids Sweaters #855"/>
    <s v="Kids"/>
    <s v="Sweaters"/>
    <s v="M"/>
    <s v="Yellow"/>
    <n v="13972.22"/>
    <n v="18"/>
    <s v="2023-03-17"/>
    <x v="2"/>
    <x v="0"/>
    <x v="1"/>
    <n v="251499.96"/>
    <n v="251499.96"/>
  </r>
  <r>
    <s v="P76200"/>
    <s v="Men Pants #691"/>
    <s v="Men"/>
    <s v="Pants"/>
    <s v="L"/>
    <s v="Pink"/>
    <n v="8021.95"/>
    <n v="2"/>
    <s v="2023-05-01"/>
    <x v="3"/>
    <x v="0"/>
    <x v="1"/>
    <n v="16043.9"/>
    <n v="16043.9"/>
  </r>
  <r>
    <s v="P65642"/>
    <s v="Accessories Hats #425"/>
    <s v="Accessories"/>
    <s v="Hats"/>
    <s v="XS"/>
    <s v="Blue"/>
    <n v="14166.44"/>
    <n v="2"/>
    <s v="2023-04-09"/>
    <x v="0"/>
    <x v="1"/>
    <x v="1"/>
    <n v="28332.880000000001"/>
    <n v="28332.880000000001"/>
  </r>
  <r>
    <s v="P65582"/>
    <s v="Accessories Hats #465"/>
    <s v="Accessories"/>
    <s v="Hats"/>
    <s v="XS"/>
    <s v="Red"/>
    <n v="14588.08"/>
    <n v="13"/>
    <s v="2023-08-12"/>
    <x v="0"/>
    <x v="0"/>
    <x v="1"/>
    <n v="189645.04"/>
    <n v="189645.04"/>
  </r>
  <r>
    <s v="P53847"/>
    <s v="Accessories Scarves #118"/>
    <s v="Accessories"/>
    <s v="Scarves"/>
    <s v="XS"/>
    <s v="Red"/>
    <n v="2177.09"/>
    <n v="2"/>
    <s v="2023-07-06"/>
    <x v="2"/>
    <x v="1"/>
    <x v="0"/>
    <n v="3483.51"/>
    <n v="4354.18"/>
  </r>
  <r>
    <s v="P17466"/>
    <s v="Accessories Scarves #150"/>
    <s v="Accessories"/>
    <s v="Scarves"/>
    <s v="S"/>
    <s v="White"/>
    <n v="11323.69"/>
    <n v="12"/>
    <s v="2022-10-25"/>
    <x v="2"/>
    <x v="1"/>
    <x v="1"/>
    <n v="135884.28"/>
    <n v="135884.28"/>
  </r>
  <r>
    <s v="P40170"/>
    <s v="Men Shoes #452"/>
    <s v="Men"/>
    <s v="Shoes"/>
    <s v="XS"/>
    <s v="Red"/>
    <n v="7470.83"/>
    <n v="18"/>
    <s v="2023-04-21"/>
    <x v="3"/>
    <x v="1"/>
    <x v="0"/>
    <n v="107579.62"/>
    <n v="134474.94"/>
  </r>
  <r>
    <s v="P69860"/>
    <s v="Women Dresses #565"/>
    <s v="Women"/>
    <s v="Dresses"/>
    <s v="M"/>
    <s v="Blue"/>
    <n v="2154.6799999999998"/>
    <n v="10"/>
    <s v="2024-04-15"/>
    <x v="2"/>
    <x v="0"/>
    <x v="1"/>
    <n v="21546.799999999999"/>
    <n v="21546.799999999999"/>
  </r>
  <r>
    <s v="P64785"/>
    <s v="Kids T-Shirts #569"/>
    <s v="Kids"/>
    <s v="T-Shirts"/>
    <s v="XS"/>
    <s v="Yellow"/>
    <n v="9613.06"/>
    <n v="3"/>
    <s v="2023-09-06"/>
    <x v="3"/>
    <x v="0"/>
    <x v="0"/>
    <n v="23071.51"/>
    <n v="28839.18"/>
  </r>
  <r>
    <s v="P43883"/>
    <s v="Accessories Scarves #460"/>
    <s v="Accessories"/>
    <s v="Scarves"/>
    <s v="XL"/>
    <s v="Pink"/>
    <n v="5863.95"/>
    <n v="4"/>
    <s v="2023-06-20"/>
    <x v="2"/>
    <x v="1"/>
    <x v="1"/>
    <n v="23455.8"/>
    <n v="23455.8"/>
  </r>
  <r>
    <s v="P84079"/>
    <s v="Kids Shoes #574"/>
    <s v="Kids"/>
    <s v="Shoes"/>
    <s v="S"/>
    <s v="Black"/>
    <n v="16190.81"/>
    <n v="16"/>
    <s v="2023-02-04"/>
    <x v="4"/>
    <x v="0"/>
    <x v="1"/>
    <n v="259052.96"/>
    <n v="259052.96"/>
  </r>
  <r>
    <s v="P47510"/>
    <s v="Kids Shorts #901"/>
    <s v="Kids"/>
    <s v="Shorts"/>
    <s v="XS"/>
    <s v="Green"/>
    <n v="1621.82"/>
    <n v="19"/>
    <s v="2022-12-19"/>
    <x v="4"/>
    <x v="1"/>
    <x v="1"/>
    <n v="30814.58"/>
    <n v="30814.579999999998"/>
  </r>
  <r>
    <s v="P30698"/>
    <s v="Accessories Scarves #767"/>
    <s v="Accessories"/>
    <s v="Scarves"/>
    <s v="M"/>
    <s v="Red"/>
    <n v="11805.09"/>
    <n v="9"/>
    <s v="2024-05-01"/>
    <x v="2"/>
    <x v="0"/>
    <x v="1"/>
    <n v="106245.81"/>
    <n v="106245.81"/>
  </r>
  <r>
    <s v="P55380"/>
    <s v="Kids T-Shirts #266"/>
    <s v="Kids"/>
    <s v="T-Shirts"/>
    <s v="L"/>
    <s v="Yellow"/>
    <n v="6856.63"/>
    <n v="11"/>
    <s v="2024-05-02"/>
    <x v="3"/>
    <x v="1"/>
    <x v="1"/>
    <n v="75422.929999999993"/>
    <n v="75422.930000000008"/>
  </r>
  <r>
    <s v="P76137"/>
    <s v="Women Shoes #610"/>
    <s v="Women"/>
    <s v="Shoes"/>
    <s v="XS"/>
    <s v="Blue"/>
    <n v="4394.8500000000004"/>
    <n v="19"/>
    <s v="2022-12-02"/>
    <x v="0"/>
    <x v="0"/>
    <x v="1"/>
    <n v="83502.149999999994"/>
    <n v="83502.150000000009"/>
  </r>
  <r>
    <s v="P47449"/>
    <s v="Kids Sweaters #606"/>
    <s v="Kids"/>
    <s v="Sweaters"/>
    <s v="S"/>
    <s v="White"/>
    <n v="1189.3900000000001"/>
    <n v="7"/>
    <s v="2022-12-30"/>
    <x v="3"/>
    <x v="0"/>
    <x v="1"/>
    <n v="8325.73"/>
    <n v="8325.7300000000014"/>
  </r>
  <r>
    <s v="P31404"/>
    <s v="Women Dresses #425"/>
    <s v="Women"/>
    <s v="Dresses"/>
    <s v="L"/>
    <s v="Green"/>
    <n v="15809.84"/>
    <n v="13"/>
    <s v="2023-07-02"/>
    <x v="2"/>
    <x v="1"/>
    <x v="0"/>
    <n v="164422.17000000001"/>
    <n v="205527.92"/>
  </r>
  <r>
    <s v="P39594"/>
    <s v="Men Shoes #249"/>
    <s v="Men"/>
    <s v="Shoes"/>
    <s v="XL"/>
    <s v="Blue"/>
    <n v="8065.94"/>
    <n v="2"/>
    <s v="2024-05-16"/>
    <x v="1"/>
    <x v="0"/>
    <x v="1"/>
    <n v="16131.88"/>
    <n v="16131.88"/>
  </r>
  <r>
    <s v="P45168"/>
    <s v="Accessories Belts #132"/>
    <s v="Accessories"/>
    <s v="Belts"/>
    <s v="S"/>
    <s v="Blue"/>
    <n v="11786"/>
    <n v="13"/>
    <s v="2023-01-17"/>
    <x v="3"/>
    <x v="1"/>
    <x v="0"/>
    <n v="122574.39999999999"/>
    <n v="153218"/>
  </r>
  <r>
    <s v="P14342"/>
    <s v="Kids T-Shirts #889"/>
    <s v="Kids"/>
    <s v="T-Shirts"/>
    <s v="XL"/>
    <s v="Red"/>
    <n v="10804.94"/>
    <n v="14"/>
    <s v="2023-10-26"/>
    <x v="1"/>
    <x v="0"/>
    <x v="0"/>
    <n v="121015.66"/>
    <n v="151269.16"/>
  </r>
  <r>
    <s v="P15933"/>
    <s v="Accessories Bags #397"/>
    <s v="Accessories"/>
    <s v="Bags"/>
    <s v="M"/>
    <s v="White"/>
    <n v="3879.42"/>
    <n v="10"/>
    <s v="2023-06-15"/>
    <x v="4"/>
    <x v="1"/>
    <x v="0"/>
    <n v="31035.360000000001"/>
    <n v="38794.199999999997"/>
  </r>
  <r>
    <s v="P26414"/>
    <s v="Accessories Belts #603"/>
    <s v="Accessories"/>
    <s v="Belts"/>
    <s v="XL"/>
    <s v="Green"/>
    <n v="9797.32"/>
    <n v="12"/>
    <s v="2023-03-25"/>
    <x v="4"/>
    <x v="1"/>
    <x v="1"/>
    <n v="117567.84"/>
    <n v="117567.84"/>
  </r>
  <r>
    <s v="P15393"/>
    <s v="Accessories Belts #402"/>
    <s v="Accessories"/>
    <s v="Belts"/>
    <s v="XL"/>
    <s v="Blue"/>
    <n v="16441.47"/>
    <n v="5"/>
    <s v="2023-09-22"/>
    <x v="4"/>
    <x v="1"/>
    <x v="0"/>
    <n v="65765.88"/>
    <n v="82207.350000000006"/>
  </r>
  <r>
    <s v="P25532"/>
    <s v="Kids Shorts #233"/>
    <s v="Kids"/>
    <s v="Shorts"/>
    <s v="M"/>
    <s v="White"/>
    <n v="3820.49"/>
    <n v="8"/>
    <s v="2023-11-04"/>
    <x v="2"/>
    <x v="0"/>
    <x v="1"/>
    <n v="30563.919999999998"/>
    <n v="30563.919999999998"/>
  </r>
  <r>
    <s v="P39528"/>
    <s v="Men Shoes #811"/>
    <s v="Men"/>
    <s v="Shoes"/>
    <s v="M"/>
    <s v="Green"/>
    <n v="10506.97"/>
    <n v="5"/>
    <s v="2023-09-30"/>
    <x v="0"/>
    <x v="1"/>
    <x v="1"/>
    <n v="52534.85"/>
    <n v="52534.85"/>
  </r>
  <r>
    <s v="P83932"/>
    <s v="Men Jackets #383"/>
    <s v="Men"/>
    <s v="Jackets"/>
    <s v="XL"/>
    <s v="Red"/>
    <n v="13529.83"/>
    <n v="9"/>
    <s v="2023-10-13"/>
    <x v="2"/>
    <x v="0"/>
    <x v="0"/>
    <n v="97414.61"/>
    <n v="121768.47"/>
  </r>
  <r>
    <s v="P93166"/>
    <s v="Men Pants #345"/>
    <s v="Men"/>
    <s v="Pants"/>
    <s v="L"/>
    <s v="Pink"/>
    <n v="3603.86"/>
    <n v="19"/>
    <s v="2022-11-24"/>
    <x v="2"/>
    <x v="1"/>
    <x v="1"/>
    <n v="68473.34"/>
    <n v="68473.34"/>
  </r>
  <r>
    <s v="P61359"/>
    <s v="Women Tops #545"/>
    <s v="Women"/>
    <s v="Tops"/>
    <s v="XS"/>
    <s v="Black"/>
    <n v="2227.7199999999998"/>
    <n v="17"/>
    <s v="2024-05-27"/>
    <x v="0"/>
    <x v="1"/>
    <x v="0"/>
    <n v="30296.66"/>
    <n v="37871.24"/>
  </r>
  <r>
    <s v="P46402"/>
    <s v="Women Shoes #938"/>
    <s v="Women"/>
    <s v="Shoes"/>
    <s v="S"/>
    <s v="White"/>
    <n v="10111.06"/>
    <n v="2"/>
    <s v="2024-05-27"/>
    <x v="3"/>
    <x v="1"/>
    <x v="0"/>
    <n v="16177.53"/>
    <n v="20222.12"/>
  </r>
  <r>
    <s v="P58072"/>
    <s v="Men Pants #776"/>
    <s v="Men"/>
    <s v="Pants"/>
    <s v="S"/>
    <s v="Pink"/>
    <n v="11081.33"/>
    <n v="16"/>
    <s v="2024-04-22"/>
    <x v="4"/>
    <x v="0"/>
    <x v="0"/>
    <n v="141841.19"/>
    <n v="177301.28"/>
  </r>
  <r>
    <s v="P29041"/>
    <s v="Men Pants #926"/>
    <s v="Men"/>
    <s v="Pants"/>
    <s v="XL"/>
    <s v="Green"/>
    <n v="11509.61"/>
    <n v="10"/>
    <s v="2024-06-18"/>
    <x v="2"/>
    <x v="0"/>
    <x v="1"/>
    <n v="115096.1"/>
    <n v="115096.1"/>
  </r>
  <r>
    <s v="P41755"/>
    <s v="Accessories Belts #552"/>
    <s v="Accessories"/>
    <s v="Belts"/>
    <s v="S"/>
    <s v="Red"/>
    <n v="14621.28"/>
    <n v="8"/>
    <s v="2023-11-29"/>
    <x v="4"/>
    <x v="0"/>
    <x v="1"/>
    <n v="116970.24000000001"/>
    <n v="116970.24000000001"/>
  </r>
  <r>
    <s v="P18785"/>
    <s v="Kids Sweaters #573"/>
    <s v="Kids"/>
    <s v="Sweaters"/>
    <s v="L"/>
    <s v="White"/>
    <n v="7704.06"/>
    <n v="17"/>
    <s v="2024-05-04"/>
    <x v="0"/>
    <x v="0"/>
    <x v="1"/>
    <n v="130969.02"/>
    <n v="130969.02"/>
  </r>
  <r>
    <s v="P23956"/>
    <s v="Accessories Belts #809"/>
    <s v="Accessories"/>
    <s v="Belts"/>
    <s v="XS"/>
    <s v="Black"/>
    <n v="7898.28"/>
    <n v="8"/>
    <s v="2024-05-27"/>
    <x v="4"/>
    <x v="0"/>
    <x v="0"/>
    <n v="50548.66"/>
    <n v="63186.239999999998"/>
  </r>
  <r>
    <s v="P72404"/>
    <s v="Men Shoes #423"/>
    <s v="Men"/>
    <s v="Shoes"/>
    <s v="L"/>
    <s v="Green"/>
    <n v="3197.16"/>
    <n v="16"/>
    <s v="2024-08-28"/>
    <x v="4"/>
    <x v="1"/>
    <x v="1"/>
    <n v="51154.559999999998"/>
    <n v="51154.559999999998"/>
  </r>
  <r>
    <s v="P37285"/>
    <s v="Men Shoes #934"/>
    <s v="Men"/>
    <s v="Shoes"/>
    <s v="S"/>
    <s v="Blue"/>
    <n v="1191.05"/>
    <n v="2"/>
    <s v="2024-06-30"/>
    <x v="0"/>
    <x v="0"/>
    <x v="0"/>
    <n v="1905.68"/>
    <n v="2382.1"/>
  </r>
  <r>
    <s v="P28930"/>
    <s v="Women Skirts #353"/>
    <s v="Women"/>
    <s v="Skirts"/>
    <s v="M"/>
    <s v="Blue"/>
    <n v="12265.74"/>
    <n v="13"/>
    <s v="2024-04-28"/>
    <x v="0"/>
    <x v="0"/>
    <x v="0"/>
    <n v="127563.53"/>
    <n v="159454.62"/>
  </r>
  <r>
    <s v="P98518"/>
    <s v="Men Pants #132"/>
    <s v="Men"/>
    <s v="Pants"/>
    <s v="M"/>
    <s v="Pink"/>
    <n v="14666.93"/>
    <n v="16"/>
    <s v="2023-08-25"/>
    <x v="3"/>
    <x v="0"/>
    <x v="1"/>
    <n v="234670.88"/>
    <n v="234670.88"/>
  </r>
  <r>
    <s v="P30564"/>
    <s v="Kids T-Shirts #321"/>
    <s v="Kids"/>
    <s v="T-Shirts"/>
    <s v="S"/>
    <s v="Green"/>
    <n v="4020.52"/>
    <n v="11"/>
    <s v="2023-08-11"/>
    <x v="0"/>
    <x v="1"/>
    <x v="0"/>
    <n v="35380.410000000003"/>
    <n v="44225.72"/>
  </r>
  <r>
    <s v="P20748"/>
    <s v="Kids Shoes #767"/>
    <s v="Kids"/>
    <s v="Shoes"/>
    <s v="M"/>
    <s v="Pink"/>
    <n v="13029.34"/>
    <n v="5"/>
    <s v="2023-09-13"/>
    <x v="2"/>
    <x v="1"/>
    <x v="0"/>
    <n v="52117.36"/>
    <n v="65146.7"/>
  </r>
  <r>
    <s v="P98510"/>
    <s v="Women Shoes #888"/>
    <s v="Women"/>
    <s v="Shoes"/>
    <s v="M"/>
    <s v="Red"/>
    <n v="16092.04"/>
    <n v="9"/>
    <s v="2023-11-03"/>
    <x v="0"/>
    <x v="0"/>
    <x v="0"/>
    <n v="115863.02"/>
    <n v="144828.36000000002"/>
  </r>
  <r>
    <s v="P59103"/>
    <s v="Women Dresses #777"/>
    <s v="Women"/>
    <s v="Dresses"/>
    <s v="S"/>
    <s v="Blue"/>
    <n v="1861.69"/>
    <n v="15"/>
    <s v="2023-02-27"/>
    <x v="1"/>
    <x v="1"/>
    <x v="0"/>
    <n v="22340.28"/>
    <n v="27925.350000000002"/>
  </r>
  <r>
    <s v="P54128"/>
    <s v="Kids Sweaters #463"/>
    <s v="Kids"/>
    <s v="Sweaters"/>
    <s v="XL"/>
    <s v="Red"/>
    <n v="6158.6"/>
    <n v="14"/>
    <s v="2023-11-06"/>
    <x v="1"/>
    <x v="1"/>
    <x v="1"/>
    <n v="86220.4"/>
    <n v="86220.400000000009"/>
  </r>
  <r>
    <s v="P67533"/>
    <s v="Kids Shorts #132"/>
    <s v="Kids"/>
    <s v="Shorts"/>
    <s v="XS"/>
    <s v="Yellow"/>
    <n v="4277.82"/>
    <n v="11"/>
    <s v="2023-05-03"/>
    <x v="2"/>
    <x v="1"/>
    <x v="1"/>
    <n v="47056.02"/>
    <n v="47056.02"/>
  </r>
  <r>
    <s v="P18113"/>
    <s v="Accessories Bags #165"/>
    <s v="Accessories"/>
    <s v="Bags"/>
    <s v="XS"/>
    <s v="Blue"/>
    <n v="9794.83"/>
    <n v="9"/>
    <s v="2023-07-14"/>
    <x v="2"/>
    <x v="1"/>
    <x v="0"/>
    <n v="70522.61"/>
    <n v="88153.47"/>
  </r>
  <r>
    <s v="P46007"/>
    <s v="Accessories Hats #148"/>
    <s v="Accessories"/>
    <s v="Hats"/>
    <s v="L"/>
    <s v="Blue"/>
    <n v="14751.59"/>
    <n v="5"/>
    <s v="2023-09-21"/>
    <x v="0"/>
    <x v="1"/>
    <x v="0"/>
    <n v="59006.36"/>
    <n v="73757.95"/>
  </r>
  <r>
    <s v="P50053"/>
    <s v="Women Dresses #138"/>
    <s v="Women"/>
    <s v="Dresses"/>
    <s v="S"/>
    <s v="White"/>
    <n v="15575.78"/>
    <n v="14"/>
    <s v="2023-11-19"/>
    <x v="4"/>
    <x v="0"/>
    <x v="1"/>
    <n v="218060.92"/>
    <n v="218060.92"/>
  </r>
  <r>
    <s v="P37937"/>
    <s v="Men Jackets #602"/>
    <s v="Men"/>
    <s v="Jackets"/>
    <s v="XL"/>
    <s v="White"/>
    <n v="2652.68"/>
    <n v="4"/>
    <s v="2022-10-20"/>
    <x v="3"/>
    <x v="1"/>
    <x v="1"/>
    <n v="10610.72"/>
    <n v="10610.72"/>
  </r>
  <r>
    <s v="P25782"/>
    <s v="Kids Shoes #319"/>
    <s v="Kids"/>
    <s v="Shoes"/>
    <s v="L"/>
    <s v="Blue"/>
    <n v="13582.12"/>
    <n v="14"/>
    <s v="2024-01-23"/>
    <x v="2"/>
    <x v="1"/>
    <x v="0"/>
    <n v="152119.91"/>
    <n v="190149.68000000002"/>
  </r>
  <r>
    <s v="P84704"/>
    <s v="Accessories Bags #806"/>
    <s v="Accessories"/>
    <s v="Bags"/>
    <s v="S"/>
    <s v="White"/>
    <n v="11473.09"/>
    <n v="15"/>
    <s v="2024-09-30"/>
    <x v="1"/>
    <x v="0"/>
    <x v="1"/>
    <n v="172096.35"/>
    <n v="172096.35"/>
  </r>
  <r>
    <s v="P67527"/>
    <s v="Accessories Bags #116"/>
    <s v="Accessories"/>
    <s v="Bags"/>
    <s v="M"/>
    <s v="Blue"/>
    <n v="1990.34"/>
    <n v="18"/>
    <s v="2023-09-22"/>
    <x v="2"/>
    <x v="0"/>
    <x v="0"/>
    <n v="28660.73"/>
    <n v="35826.119999999995"/>
  </r>
  <r>
    <s v="P56959"/>
    <s v="Men Shoes #904"/>
    <s v="Men"/>
    <s v="Shoes"/>
    <s v="S"/>
    <s v="Blue"/>
    <n v="8922.5"/>
    <n v="5"/>
    <s v="2023-12-28"/>
    <x v="3"/>
    <x v="1"/>
    <x v="1"/>
    <n v="44612.5"/>
    <n v="44612.5"/>
  </r>
  <r>
    <s v="P27860"/>
    <s v="Men Shirts #821"/>
    <s v="Men"/>
    <s v="Shirts"/>
    <s v="XS"/>
    <s v="Yellow"/>
    <n v="15828.93"/>
    <n v="7"/>
    <s v="2024-07-04"/>
    <x v="1"/>
    <x v="0"/>
    <x v="0"/>
    <n v="88642.34"/>
    <n v="110802.51000000001"/>
  </r>
  <r>
    <s v="P84514"/>
    <s v="Women Dresses #268"/>
    <s v="Women"/>
    <s v="Dresses"/>
    <s v="M"/>
    <s v="White"/>
    <n v="953.67"/>
    <n v="14"/>
    <s v="2023-08-19"/>
    <x v="0"/>
    <x v="0"/>
    <x v="1"/>
    <n v="13351.38"/>
    <n v="13351.38"/>
  </r>
  <r>
    <s v="P81903"/>
    <s v="Men Jackets #465"/>
    <s v="Men"/>
    <s v="Jackets"/>
    <s v="M"/>
    <s v="Red"/>
    <n v="13109.02"/>
    <n v="14"/>
    <s v="2024-05-01"/>
    <x v="4"/>
    <x v="1"/>
    <x v="0"/>
    <n v="146821.19"/>
    <n v="183526.28"/>
  </r>
  <r>
    <s v="P47357"/>
    <s v="Kids Shorts #481"/>
    <s v="Kids"/>
    <s v="Shorts"/>
    <s v="S"/>
    <s v="Yellow"/>
    <n v="6351.16"/>
    <n v="20"/>
    <s v="2024-04-14"/>
    <x v="3"/>
    <x v="1"/>
    <x v="0"/>
    <n v="101618.56"/>
    <n v="127023.2"/>
  </r>
  <r>
    <s v="P30315"/>
    <s v="Kids T-Shirts #451"/>
    <s v="Kids"/>
    <s v="T-Shirts"/>
    <s v="M"/>
    <s v="Red"/>
    <n v="11915.48"/>
    <n v="18"/>
    <s v="2024-04-25"/>
    <x v="2"/>
    <x v="1"/>
    <x v="1"/>
    <n v="214478.64"/>
    <n v="214478.63999999998"/>
  </r>
  <r>
    <s v="P21550"/>
    <s v="Men Shirts #651"/>
    <s v="Men"/>
    <s v="Shirts"/>
    <s v="XL"/>
    <s v="Pink"/>
    <n v="2519.88"/>
    <n v="12"/>
    <s v="2022-11-19"/>
    <x v="2"/>
    <x v="1"/>
    <x v="1"/>
    <n v="30238.560000000001"/>
    <n v="30238.560000000001"/>
  </r>
  <r>
    <s v="P15827"/>
    <s v="Accessories Belts #980"/>
    <s v="Accessories"/>
    <s v="Belts"/>
    <s v="L"/>
    <s v="Red"/>
    <n v="3161.47"/>
    <n v="11"/>
    <s v="2024-05-08"/>
    <x v="4"/>
    <x v="1"/>
    <x v="1"/>
    <n v="34776.17"/>
    <n v="34776.17"/>
  </r>
  <r>
    <s v="P19635"/>
    <s v="Men Shoes #427"/>
    <s v="Men"/>
    <s v="Shoes"/>
    <s v="M"/>
    <s v="Yellow"/>
    <n v="6698.93"/>
    <n v="8"/>
    <s v="2023-02-19"/>
    <x v="0"/>
    <x v="0"/>
    <x v="1"/>
    <n v="53591.44"/>
    <n v="53591.44"/>
  </r>
  <r>
    <s v="P86936"/>
    <s v="Kids T-Shirts #134"/>
    <s v="Kids"/>
    <s v="T-Shirts"/>
    <s v="L"/>
    <s v="Black"/>
    <n v="16514.509999999998"/>
    <n v="16"/>
    <s v="2024-06-07"/>
    <x v="4"/>
    <x v="0"/>
    <x v="1"/>
    <n v="264232.15999999997"/>
    <n v="264232.15999999997"/>
  </r>
  <r>
    <s v="P25900"/>
    <s v="Women Tops #830"/>
    <s v="Women"/>
    <s v="Tops"/>
    <s v="M"/>
    <s v="White"/>
    <n v="11106.23"/>
    <n v="9"/>
    <s v="2024-02-13"/>
    <x v="2"/>
    <x v="0"/>
    <x v="0"/>
    <n v="79964.69"/>
    <n v="99956.069999999992"/>
  </r>
  <r>
    <s v="P34211"/>
    <s v="Women Dresses #243"/>
    <s v="Women"/>
    <s v="Dresses"/>
    <s v="XS"/>
    <s v="Blue"/>
    <n v="15325.95"/>
    <n v="8"/>
    <s v="2024-08-20"/>
    <x v="0"/>
    <x v="1"/>
    <x v="0"/>
    <n v="98086.080000000002"/>
    <n v="122607.6"/>
  </r>
  <r>
    <s v="P95453"/>
    <s v="Kids Shoes #557"/>
    <s v="Kids"/>
    <s v="Shoes"/>
    <s v="XS"/>
    <s v="Blue"/>
    <n v="13188.7"/>
    <n v="19"/>
    <s v="2023-04-04"/>
    <x v="2"/>
    <x v="1"/>
    <x v="1"/>
    <n v="250585.3"/>
    <n v="250585.30000000002"/>
  </r>
  <r>
    <s v="P99427"/>
    <s v="Kids T-Shirts #822"/>
    <s v="Kids"/>
    <s v="T-Shirts"/>
    <s v="S"/>
    <s v="Blue"/>
    <n v="12494.82"/>
    <n v="8"/>
    <s v="2024-06-08"/>
    <x v="0"/>
    <x v="0"/>
    <x v="1"/>
    <n v="99958.56"/>
    <n v="99958.56"/>
  </r>
  <r>
    <s v="P55637"/>
    <s v="Kids Shorts #392"/>
    <s v="Kids"/>
    <s v="Shorts"/>
    <s v="XL"/>
    <s v="Pink"/>
    <n v="13947.32"/>
    <n v="10"/>
    <s v="2024-05-13"/>
    <x v="3"/>
    <x v="1"/>
    <x v="1"/>
    <n v="139473.20000000001"/>
    <n v="139473.20000000001"/>
  </r>
  <r>
    <s v="P69868"/>
    <s v="Kids Shorts #501"/>
    <s v="Kids"/>
    <s v="Shorts"/>
    <s v="XS"/>
    <s v="Green"/>
    <n v="14109.17"/>
    <n v="6"/>
    <s v="2023-08-28"/>
    <x v="1"/>
    <x v="0"/>
    <x v="1"/>
    <n v="84655.02"/>
    <n v="84655.02"/>
  </r>
  <r>
    <s v="P63899"/>
    <s v="Men Shoes #252"/>
    <s v="Men"/>
    <s v="Shoes"/>
    <s v="XL"/>
    <s v="Red"/>
    <n v="10073.709999999999"/>
    <n v="1"/>
    <s v="2023-02-02"/>
    <x v="1"/>
    <x v="0"/>
    <x v="0"/>
    <n v="8059.3"/>
    <n v="10073.709999999999"/>
  </r>
  <r>
    <s v="P61455"/>
    <s v="Accessories Scarves #810"/>
    <s v="Accessories"/>
    <s v="Scarves"/>
    <s v="XS"/>
    <s v="Black"/>
    <n v="7621.89"/>
    <n v="6"/>
    <s v="2023-04-23"/>
    <x v="4"/>
    <x v="0"/>
    <x v="0"/>
    <n v="36584.74"/>
    <n v="45731.340000000004"/>
  </r>
  <r>
    <s v="P45519"/>
    <s v="Men Shoes #196"/>
    <s v="Men"/>
    <s v="Shoes"/>
    <s v="S"/>
    <s v="White"/>
    <n v="7368.74"/>
    <n v="20"/>
    <s v="2024-04-10"/>
    <x v="2"/>
    <x v="0"/>
    <x v="0"/>
    <n v="117899.84"/>
    <n v="147374.79999999999"/>
  </r>
  <r>
    <s v="P73688"/>
    <s v="Men Shirts #130"/>
    <s v="Men"/>
    <s v="Shirts"/>
    <s v="L"/>
    <s v="Green"/>
    <n v="13328.14"/>
    <n v="5"/>
    <s v="2024-04-11"/>
    <x v="0"/>
    <x v="0"/>
    <x v="1"/>
    <n v="66640.7"/>
    <n v="66640.7"/>
  </r>
  <r>
    <s v="P44187"/>
    <s v="Kids Sweaters #240"/>
    <s v="Kids"/>
    <s v="Sweaters"/>
    <s v="XS"/>
    <s v="White"/>
    <n v="10965.13"/>
    <n v="7"/>
    <s v="2024-06-25"/>
    <x v="3"/>
    <x v="1"/>
    <x v="1"/>
    <n v="76755.91"/>
    <n v="76755.909999999989"/>
  </r>
  <r>
    <s v="P45081"/>
    <s v="Accessories Belts #186"/>
    <s v="Accessories"/>
    <s v="Belts"/>
    <s v="XS"/>
    <s v="Pink"/>
    <n v="8559.7900000000009"/>
    <n v="17"/>
    <s v="2024-09-02"/>
    <x v="1"/>
    <x v="0"/>
    <x v="1"/>
    <n v="145516.43"/>
    <n v="145516.43000000002"/>
  </r>
  <r>
    <s v="P69955"/>
    <s v="Kids Shorts #149"/>
    <s v="Kids"/>
    <s v="Shorts"/>
    <s v="XL"/>
    <s v="Green"/>
    <n v="11080.5"/>
    <n v="1"/>
    <s v="2023-07-21"/>
    <x v="1"/>
    <x v="0"/>
    <x v="0"/>
    <n v="8864.4"/>
    <n v="11080.5"/>
  </r>
  <r>
    <s v="P17686"/>
    <s v="Accessories Bags #600"/>
    <s v="Accessories"/>
    <s v="Bags"/>
    <s v="M"/>
    <s v="Black"/>
    <n v="4238.8100000000004"/>
    <n v="11"/>
    <s v="2024-06-15"/>
    <x v="3"/>
    <x v="0"/>
    <x v="0"/>
    <n v="37301.86"/>
    <n v="46626.91"/>
  </r>
  <r>
    <s v="P79497"/>
    <s v="Men Pants #802"/>
    <s v="Men"/>
    <s v="Pants"/>
    <s v="M"/>
    <s v="Pink"/>
    <n v="1931.41"/>
    <n v="19"/>
    <s v="2024-06-19"/>
    <x v="1"/>
    <x v="0"/>
    <x v="1"/>
    <n v="36696.79"/>
    <n v="36696.79"/>
  </r>
  <r>
    <s v="P72275"/>
    <s v="Kids Sweaters #709"/>
    <s v="Kids"/>
    <s v="Sweaters"/>
    <s v="S"/>
    <s v="Blue"/>
    <n v="13055.07"/>
    <n v="9"/>
    <s v="2023-07-05"/>
    <x v="3"/>
    <x v="0"/>
    <x v="1"/>
    <n v="117495.63"/>
    <n v="117495.63"/>
  </r>
  <r>
    <s v="P38533"/>
    <s v="Men Shirts #790"/>
    <s v="Men"/>
    <s v="Shirts"/>
    <s v="L"/>
    <s v="Pink"/>
    <n v="12469.09"/>
    <n v="10"/>
    <s v="2023-08-08"/>
    <x v="3"/>
    <x v="0"/>
    <x v="0"/>
    <n v="99752.72"/>
    <n v="124690.9"/>
  </r>
  <r>
    <s v="P72111"/>
    <s v="Accessories Scarves #455"/>
    <s v="Accessories"/>
    <s v="Scarves"/>
    <s v="L"/>
    <s v="White"/>
    <n v="10256.31"/>
    <n v="15"/>
    <s v="2022-11-17"/>
    <x v="4"/>
    <x v="0"/>
    <x v="0"/>
    <n v="123075.72"/>
    <n v="153844.65"/>
  </r>
  <r>
    <s v="P67395"/>
    <s v="Kids Sweaters #331"/>
    <s v="Kids"/>
    <s v="Sweaters"/>
    <s v="M"/>
    <s v="Yellow"/>
    <n v="8964"/>
    <n v="20"/>
    <s v="2023-10-30"/>
    <x v="1"/>
    <x v="0"/>
    <x v="0"/>
    <n v="143424"/>
    <n v="179280"/>
  </r>
  <r>
    <s v="P90796"/>
    <s v="Kids Shoes #635"/>
    <s v="Kids"/>
    <s v="Shoes"/>
    <s v="XS"/>
    <s v="Red"/>
    <n v="7048.36"/>
    <n v="13"/>
    <s v="2023-12-15"/>
    <x v="0"/>
    <x v="1"/>
    <x v="1"/>
    <n v="91628.68"/>
    <n v="91628.68"/>
  </r>
  <r>
    <s v="P61731"/>
    <s v="Kids Shoes #835"/>
    <s v="Kids"/>
    <s v="Shoes"/>
    <s v="S"/>
    <s v="Green"/>
    <n v="15327.61"/>
    <n v="3"/>
    <s v="2024-02-04"/>
    <x v="1"/>
    <x v="1"/>
    <x v="0"/>
    <n v="36786.43"/>
    <n v="45982.83"/>
  </r>
  <r>
    <s v="P21667"/>
    <s v="Kids Sweaters #759"/>
    <s v="Kids"/>
    <s v="Sweaters"/>
    <s v="S"/>
    <s v="Black"/>
    <n v="8185.46"/>
    <n v="9"/>
    <s v="2023-10-21"/>
    <x v="3"/>
    <x v="0"/>
    <x v="1"/>
    <n v="73669.14"/>
    <n v="73669.14"/>
  </r>
  <r>
    <s v="P68363"/>
    <s v="Women Shoes #829"/>
    <s v="Women"/>
    <s v="Shoes"/>
    <s v="XS"/>
    <s v="Black"/>
    <n v="12847.57"/>
    <n v="9"/>
    <s v="2023-04-03"/>
    <x v="4"/>
    <x v="1"/>
    <x v="1"/>
    <n v="115628.13"/>
    <n v="115628.13"/>
  </r>
  <r>
    <s v="P29338"/>
    <s v="Accessories Hats #499"/>
    <s v="Accessories"/>
    <s v="Hats"/>
    <s v="S"/>
    <s v="White"/>
    <n v="10599.1"/>
    <n v="10"/>
    <s v="2024-07-27"/>
    <x v="4"/>
    <x v="0"/>
    <x v="0"/>
    <n v="84792.8"/>
    <n v="105991"/>
  </r>
  <r>
    <s v="P40557"/>
    <s v="Kids Shoes #644"/>
    <s v="Kids"/>
    <s v="Shoes"/>
    <s v="XL"/>
    <s v="White"/>
    <n v="11069.71"/>
    <n v="3"/>
    <s v="2024-01-23"/>
    <x v="2"/>
    <x v="1"/>
    <x v="0"/>
    <n v="26567.47"/>
    <n v="33209.129999999997"/>
  </r>
  <r>
    <s v="P39009"/>
    <s v="Women Dresses #245"/>
    <s v="Women"/>
    <s v="Dresses"/>
    <s v="XL"/>
    <s v="Black"/>
    <n v="10706.17"/>
    <n v="14"/>
    <s v="2024-06-20"/>
    <x v="0"/>
    <x v="1"/>
    <x v="1"/>
    <n v="149886.38"/>
    <n v="149886.38"/>
  </r>
  <r>
    <s v="P72821"/>
    <s v="Women Shoes #919"/>
    <s v="Women"/>
    <s v="Shoes"/>
    <s v="L"/>
    <s v="Blue"/>
    <n v="7168.71"/>
    <n v="16"/>
    <s v="2023-11-13"/>
    <x v="2"/>
    <x v="1"/>
    <x v="0"/>
    <n v="91759.82"/>
    <n v="114699.36"/>
  </r>
  <r>
    <s v="P51292"/>
    <s v="Men Pants #328"/>
    <s v="Men"/>
    <s v="Pants"/>
    <s v="M"/>
    <s v="Green"/>
    <n v="12313.05"/>
    <n v="13"/>
    <s v="2024-08-05"/>
    <x v="1"/>
    <x v="0"/>
    <x v="1"/>
    <n v="160069.65"/>
    <n v="160069.65"/>
  </r>
  <r>
    <s v="P47556"/>
    <s v="Women Skirts #952"/>
    <s v="Women"/>
    <s v="Skirts"/>
    <s v="XS"/>
    <s v="Blue"/>
    <n v="11254.8"/>
    <n v="3"/>
    <s v="2023-02-25"/>
    <x v="2"/>
    <x v="0"/>
    <x v="1"/>
    <n v="33764.400000000001"/>
    <n v="33764.399999999994"/>
  </r>
  <r>
    <s v="P71847"/>
    <s v="Accessories Bags #481"/>
    <s v="Accessories"/>
    <s v="Bags"/>
    <s v="M"/>
    <s v="Red"/>
    <n v="9664.52"/>
    <n v="5"/>
    <s v="2023-07-31"/>
    <x v="4"/>
    <x v="1"/>
    <x v="1"/>
    <n v="48322.6"/>
    <n v="48322.600000000006"/>
  </r>
  <r>
    <s v="P20525"/>
    <s v="Accessories Belts #139"/>
    <s v="Accessories"/>
    <s v="Belts"/>
    <s v="XS"/>
    <s v="Black"/>
    <n v="11987.69"/>
    <n v="6"/>
    <s v="2024-05-29"/>
    <x v="3"/>
    <x v="1"/>
    <x v="1"/>
    <n v="71926.14"/>
    <n v="71926.14"/>
  </r>
  <r>
    <s v="P99250"/>
    <s v="Kids Sweaters #284"/>
    <s v="Kids"/>
    <s v="Sweaters"/>
    <s v="XS"/>
    <s v="Green"/>
    <n v="11052.28"/>
    <n v="3"/>
    <s v="2024-08-21"/>
    <x v="0"/>
    <x v="1"/>
    <x v="1"/>
    <n v="33156.839999999997"/>
    <n v="33156.840000000004"/>
  </r>
  <r>
    <s v="P80425"/>
    <s v="Women Shoes #532"/>
    <s v="Women"/>
    <s v="Shoes"/>
    <s v="XL"/>
    <s v="Yellow"/>
    <n v="14954.94"/>
    <n v="15"/>
    <s v="2023-04-23"/>
    <x v="2"/>
    <x v="1"/>
    <x v="0"/>
    <n v="179459.28"/>
    <n v="224324.1"/>
  </r>
  <r>
    <s v="P44815"/>
    <s v="Men Pants #445"/>
    <s v="Men"/>
    <s v="Pants"/>
    <s v="XL"/>
    <s v="Pink"/>
    <n v="15560.01"/>
    <n v="1"/>
    <s v="2024-08-22"/>
    <x v="4"/>
    <x v="1"/>
    <x v="0"/>
    <n v="12448.34"/>
    <n v="15560.01"/>
  </r>
  <r>
    <s v="P50477"/>
    <s v="Men Shirts #387"/>
    <s v="Men"/>
    <s v="Shirts"/>
    <s v="S"/>
    <s v="Pink"/>
    <n v="2192.0300000000002"/>
    <n v="14"/>
    <s v="2023-11-13"/>
    <x v="2"/>
    <x v="1"/>
    <x v="1"/>
    <n v="30688.42"/>
    <n v="30688.420000000002"/>
  </r>
  <r>
    <s v="P63390"/>
    <s v="Men Jackets #137"/>
    <s v="Men"/>
    <s v="Jackets"/>
    <s v="L"/>
    <s v="Red"/>
    <n v="9940.08"/>
    <n v="10"/>
    <s v="2023-12-01"/>
    <x v="1"/>
    <x v="1"/>
    <x v="1"/>
    <n v="99400.8"/>
    <n v="99400.8"/>
  </r>
  <r>
    <s v="P17396"/>
    <s v="Kids Shoes #299"/>
    <s v="Kids"/>
    <s v="Shoes"/>
    <s v="XL"/>
    <s v="Blue"/>
    <n v="16325.27"/>
    <n v="18"/>
    <s v="2022-10-18"/>
    <x v="1"/>
    <x v="1"/>
    <x v="1"/>
    <n v="293854.86"/>
    <n v="293854.86"/>
  </r>
  <r>
    <s v="P71871"/>
    <s v="Men Pants #510"/>
    <s v="Men"/>
    <s v="Pants"/>
    <s v="XS"/>
    <s v="Blue"/>
    <n v="7801.17"/>
    <n v="18"/>
    <s v="2023-05-25"/>
    <x v="3"/>
    <x v="1"/>
    <x v="1"/>
    <n v="140421.06"/>
    <n v="140421.06"/>
  </r>
  <r>
    <s v="P92820"/>
    <s v="Accessories Belts #530"/>
    <s v="Accessories"/>
    <s v="Belts"/>
    <s v="L"/>
    <s v="Green"/>
    <n v="15584.08"/>
    <n v="2"/>
    <s v="2024-01-15"/>
    <x v="1"/>
    <x v="1"/>
    <x v="0"/>
    <n v="24934.86"/>
    <n v="31168.16"/>
  </r>
  <r>
    <s v="P55719"/>
    <s v="Accessories Bags #472"/>
    <s v="Accessories"/>
    <s v="Bags"/>
    <s v="L"/>
    <s v="Blue"/>
    <n v="1861.69"/>
    <n v="1"/>
    <s v="2024-06-14"/>
    <x v="1"/>
    <x v="1"/>
    <x v="1"/>
    <n v="1861.69"/>
    <n v="1861.69"/>
  </r>
  <r>
    <s v="P90882"/>
    <s v="Women Shoes #923"/>
    <s v="Women"/>
    <s v="Shoes"/>
    <s v="XL"/>
    <s v="Red"/>
    <n v="4758.3900000000003"/>
    <n v="9"/>
    <s v="2024-05-23"/>
    <x v="2"/>
    <x v="0"/>
    <x v="1"/>
    <n v="42825.51"/>
    <n v="42825.51"/>
  </r>
  <r>
    <s v="P94124"/>
    <s v="Women Skirts #326"/>
    <s v="Women"/>
    <s v="Skirts"/>
    <s v="M"/>
    <s v="White"/>
    <n v="4274.5"/>
    <n v="4"/>
    <s v="2023-04-30"/>
    <x v="0"/>
    <x v="1"/>
    <x v="1"/>
    <n v="17098"/>
    <n v="17098"/>
  </r>
  <r>
    <s v="P16912"/>
    <s v="Accessories Scarves #782"/>
    <s v="Accessories"/>
    <s v="Scarves"/>
    <s v="XL"/>
    <s v="Green"/>
    <n v="16350.17"/>
    <n v="2"/>
    <s v="2023-12-12"/>
    <x v="4"/>
    <x v="0"/>
    <x v="0"/>
    <n v="26159.94"/>
    <n v="32700.34"/>
  </r>
  <r>
    <s v="P82758"/>
    <s v="Kids Shorts #646"/>
    <s v="Kids"/>
    <s v="Shorts"/>
    <s v="XL"/>
    <s v="Yellow"/>
    <n v="10840.63"/>
    <n v="14"/>
    <s v="2022-11-11"/>
    <x v="3"/>
    <x v="0"/>
    <x v="1"/>
    <n v="151768.82"/>
    <n v="151768.81999999998"/>
  </r>
  <r>
    <s v="P79021"/>
    <s v="Accessories Scarves #780"/>
    <s v="Accessories"/>
    <s v="Scarves"/>
    <s v="XL"/>
    <s v="Green"/>
    <n v="16266.34"/>
    <n v="16"/>
    <s v="2023-11-10"/>
    <x v="2"/>
    <x v="1"/>
    <x v="0"/>
    <n v="208208.82"/>
    <n v="260261.44"/>
  </r>
  <r>
    <s v="P84729"/>
    <s v="Women Shoes #175"/>
    <s v="Women"/>
    <s v="Shoes"/>
    <s v="XS"/>
    <s v="Green"/>
    <n v="12570.35"/>
    <n v="17"/>
    <s v="2023-05-11"/>
    <x v="3"/>
    <x v="1"/>
    <x v="1"/>
    <n v="213695.95"/>
    <n v="213695.95"/>
  </r>
  <r>
    <s v="P49921"/>
    <s v="Kids Shorts #535"/>
    <s v="Kids"/>
    <s v="Shorts"/>
    <s v="L"/>
    <s v="Red"/>
    <n v="12305.58"/>
    <n v="10"/>
    <s v="2023-04-03"/>
    <x v="1"/>
    <x v="1"/>
    <x v="1"/>
    <n v="123055.8"/>
    <n v="123055.8"/>
  </r>
  <r>
    <s v="P31665"/>
    <s v="Kids Shorts #828"/>
    <s v="Kids"/>
    <s v="Shorts"/>
    <s v="S"/>
    <s v="White"/>
    <n v="5031.46"/>
    <n v="15"/>
    <s v="2023-05-07"/>
    <x v="0"/>
    <x v="0"/>
    <x v="1"/>
    <n v="75471.899999999994"/>
    <n v="75471.899999999994"/>
  </r>
  <r>
    <s v="P65799"/>
    <s v="Women Shoes #972"/>
    <s v="Women"/>
    <s v="Shoes"/>
    <s v="XL"/>
    <s v="Yellow"/>
    <n v="9862.06"/>
    <n v="14"/>
    <s v="2024-03-02"/>
    <x v="1"/>
    <x v="1"/>
    <x v="0"/>
    <n v="110454.74"/>
    <n v="138068.84"/>
  </r>
  <r>
    <s v="P85207"/>
    <s v="Kids Shorts #952"/>
    <s v="Kids"/>
    <s v="Shorts"/>
    <s v="S"/>
    <s v="Yellow"/>
    <n v="3744.13"/>
    <n v="13"/>
    <s v="2023-04-26"/>
    <x v="0"/>
    <x v="1"/>
    <x v="0"/>
    <n v="38938.620000000003"/>
    <n v="48673.69"/>
  </r>
  <r>
    <s v="P32698"/>
    <s v="Men Shoes #350"/>
    <s v="Men"/>
    <s v="Shoes"/>
    <s v="S"/>
    <s v="Blue"/>
    <n v="944.54"/>
    <n v="4"/>
    <s v="2024-02-12"/>
    <x v="3"/>
    <x v="0"/>
    <x v="1"/>
    <n v="3778.16"/>
    <n v="3778.16"/>
  </r>
  <r>
    <s v="P90043"/>
    <s v="Accessories Bags #789"/>
    <s v="Accessories"/>
    <s v="Bags"/>
    <s v="S"/>
    <s v="Red"/>
    <n v="15447.13"/>
    <n v="7"/>
    <s v="2024-06-30"/>
    <x v="2"/>
    <x v="0"/>
    <x v="0"/>
    <n v="86504.26"/>
    <n v="108129.90999999999"/>
  </r>
  <r>
    <s v="P26811"/>
    <s v="Kids Shoes #932"/>
    <s v="Kids"/>
    <s v="Shoes"/>
    <s v="XL"/>
    <s v="Green"/>
    <n v="1112.2"/>
    <n v="17"/>
    <s v="2023-01-05"/>
    <x v="0"/>
    <x v="0"/>
    <x v="0"/>
    <n v="15125.92"/>
    <n v="18907.400000000001"/>
  </r>
  <r>
    <s v="P51669"/>
    <s v="Women Skirts #491"/>
    <s v="Women"/>
    <s v="Skirts"/>
    <s v="S"/>
    <s v="Red"/>
    <n v="15913.59"/>
    <n v="11"/>
    <s v="2023-07-02"/>
    <x v="2"/>
    <x v="0"/>
    <x v="0"/>
    <n v="140039.26"/>
    <n v="175049.49"/>
  </r>
  <r>
    <s v="P97601"/>
    <s v="Women Skirts #770"/>
    <s v="Women"/>
    <s v="Skirts"/>
    <s v="M"/>
    <s v="Red"/>
    <n v="15874.58"/>
    <n v="12"/>
    <s v="2024-09-06"/>
    <x v="3"/>
    <x v="1"/>
    <x v="0"/>
    <n v="152396.29999999999"/>
    <n v="190494.96"/>
  </r>
  <r>
    <s v="P73275"/>
    <s v="Kids Shorts #196"/>
    <s v="Kids"/>
    <s v="Shorts"/>
    <s v="S"/>
    <s v="Yellow"/>
    <n v="8425.33"/>
    <n v="6"/>
    <s v="2023-01-27"/>
    <x v="4"/>
    <x v="0"/>
    <x v="1"/>
    <n v="50551.98"/>
    <n v="50551.979999999996"/>
  </r>
  <r>
    <s v="P19988"/>
    <s v="Kids Shorts #433"/>
    <s v="Kids"/>
    <s v="Shorts"/>
    <s v="S"/>
    <s v="Green"/>
    <n v="10066.24"/>
    <n v="20"/>
    <s v="2022-12-21"/>
    <x v="3"/>
    <x v="1"/>
    <x v="1"/>
    <n v="201324.79999999999"/>
    <n v="201324.79999999999"/>
  </r>
  <r>
    <s v="P89574"/>
    <s v="Kids T-Shirts #378"/>
    <s v="Kids"/>
    <s v="T-Shirts"/>
    <s v="XS"/>
    <s v="White"/>
    <n v="6181.01"/>
    <n v="11"/>
    <s v="2024-07-14"/>
    <x v="1"/>
    <x v="1"/>
    <x v="1"/>
    <n v="67991.11"/>
    <n v="67991.11"/>
  </r>
  <r>
    <s v="P30804"/>
    <s v="Women Skirts #463"/>
    <s v="Women"/>
    <s v="Skirts"/>
    <s v="XL"/>
    <s v="Pink"/>
    <n v="9381.49"/>
    <n v="2"/>
    <s v="2024-01-19"/>
    <x v="1"/>
    <x v="0"/>
    <x v="0"/>
    <n v="15010.55"/>
    <n v="18762.98"/>
  </r>
  <r>
    <s v="P76313"/>
    <s v="Kids Sweaters #619"/>
    <s v="Kids"/>
    <s v="Sweaters"/>
    <s v="M"/>
    <s v="Black"/>
    <n v="15120.94"/>
    <n v="11"/>
    <s v="2024-06-27"/>
    <x v="0"/>
    <x v="0"/>
    <x v="0"/>
    <n v="133063.94"/>
    <n v="166330.34"/>
  </r>
  <r>
    <s v="P74197"/>
    <s v="Kids Shoes #433"/>
    <s v="Kids"/>
    <s v="Shoes"/>
    <s v="S"/>
    <s v="Red"/>
    <n v="14093.4"/>
    <n v="5"/>
    <s v="2024-05-04"/>
    <x v="1"/>
    <x v="0"/>
    <x v="0"/>
    <n v="56373.599999999999"/>
    <n v="70467"/>
  </r>
  <r>
    <s v="P89714"/>
    <s v="Kids T-Shirts #503"/>
    <s v="Kids"/>
    <s v="T-Shirts"/>
    <s v="XS"/>
    <s v="Blue"/>
    <n v="8144.79"/>
    <n v="19"/>
    <s v="2024-07-31"/>
    <x v="3"/>
    <x v="0"/>
    <x v="1"/>
    <n v="154751.01"/>
    <n v="154751.01"/>
  </r>
  <r>
    <s v="P40536"/>
    <s v="Women Dresses #530"/>
    <s v="Women"/>
    <s v="Dresses"/>
    <s v="L"/>
    <s v="Green"/>
    <n v="2585.4499999999998"/>
    <n v="7"/>
    <s v="2024-03-01"/>
    <x v="1"/>
    <x v="0"/>
    <x v="0"/>
    <n v="14478.52"/>
    <n v="18098.149999999998"/>
  </r>
  <r>
    <s v="P45672"/>
    <s v="Accessories Scarves #395"/>
    <s v="Accessories"/>
    <s v="Scarves"/>
    <s v="XL"/>
    <s v="Black"/>
    <n v="8769.7800000000007"/>
    <n v="19"/>
    <s v="2023-08-02"/>
    <x v="3"/>
    <x v="0"/>
    <x v="0"/>
    <n v="133300.49"/>
    <n v="166625.82"/>
  </r>
  <r>
    <s v="P69173"/>
    <s v="Accessories Hats #331"/>
    <s v="Accessories"/>
    <s v="Hats"/>
    <s v="L"/>
    <s v="Blue"/>
    <n v="4463.74"/>
    <n v="16"/>
    <s v="2024-05-23"/>
    <x v="3"/>
    <x v="1"/>
    <x v="0"/>
    <n v="57135.54"/>
    <n v="71419.839999999997"/>
  </r>
  <r>
    <s v="P34069"/>
    <s v="Kids Shoes #223"/>
    <s v="Kids"/>
    <s v="Shoes"/>
    <s v="S"/>
    <s v="Green"/>
    <n v="14744.95"/>
    <n v="5"/>
    <s v="2023-08-05"/>
    <x v="3"/>
    <x v="0"/>
    <x v="0"/>
    <n v="58979.8"/>
    <n v="73724.75"/>
  </r>
  <r>
    <s v="P79765"/>
    <s v="Kids Sweaters #658"/>
    <s v="Kids"/>
    <s v="Sweaters"/>
    <s v="M"/>
    <s v="Black"/>
    <n v="9740.8799999999992"/>
    <n v="15"/>
    <s v="2024-02-17"/>
    <x v="0"/>
    <x v="1"/>
    <x v="1"/>
    <n v="146113.20000000001"/>
    <n v="146113.19999999998"/>
  </r>
  <r>
    <s v="P23542"/>
    <s v="Kids Shoes #603"/>
    <s v="Kids"/>
    <s v="Shoes"/>
    <s v="XS"/>
    <s v="Pink"/>
    <n v="13991.31"/>
    <n v="15"/>
    <s v="2023-08-18"/>
    <x v="2"/>
    <x v="0"/>
    <x v="0"/>
    <n v="167895.72"/>
    <n v="209869.65"/>
  </r>
  <r>
    <s v="P26852"/>
    <s v="Women Dresses #945"/>
    <s v="Women"/>
    <s v="Dresses"/>
    <s v="L"/>
    <s v="Red"/>
    <n v="9214.66"/>
    <n v="2"/>
    <s v="2024-05-10"/>
    <x v="4"/>
    <x v="1"/>
    <x v="1"/>
    <n v="18429.32"/>
    <n v="18429.32"/>
  </r>
  <r>
    <s v="P32689"/>
    <s v="Men Shoes #669"/>
    <s v="Men"/>
    <s v="Shoes"/>
    <s v="S"/>
    <s v="Red"/>
    <n v="10678.78"/>
    <n v="6"/>
    <s v="2024-06-23"/>
    <x v="2"/>
    <x v="0"/>
    <x v="0"/>
    <n v="51258.31"/>
    <n v="64072.680000000008"/>
  </r>
  <r>
    <s v="P19643"/>
    <s v="Accessories Belts #885"/>
    <s v="Accessories"/>
    <s v="Belts"/>
    <s v="XL"/>
    <s v="Yellow"/>
    <n v="12298.11"/>
    <n v="17"/>
    <s v="2022-12-26"/>
    <x v="3"/>
    <x v="1"/>
    <x v="0"/>
    <n v="167254.13"/>
    <n v="209067.87"/>
  </r>
  <r>
    <s v="P39914"/>
    <s v="Kids Shorts #286"/>
    <s v="Kids"/>
    <s v="Shorts"/>
    <s v="S"/>
    <s v="Green"/>
    <n v="3524.18"/>
    <n v="13"/>
    <s v="2024-09-11"/>
    <x v="3"/>
    <x v="0"/>
    <x v="1"/>
    <n v="45814.34"/>
    <n v="45814.34"/>
  </r>
  <r>
    <s v="P44920"/>
    <s v="Women Dresses #570"/>
    <s v="Women"/>
    <s v="Dresses"/>
    <s v="S"/>
    <s v="White"/>
    <n v="1752.13"/>
    <n v="9"/>
    <s v="2024-06-16"/>
    <x v="0"/>
    <x v="1"/>
    <x v="0"/>
    <n v="12615.17"/>
    <n v="15769.170000000002"/>
  </r>
  <r>
    <s v="P60328"/>
    <s v="Accessories Belts #186"/>
    <s v="Accessories"/>
    <s v="Belts"/>
    <s v="L"/>
    <s v="Yellow"/>
    <n v="2017.73"/>
    <n v="19"/>
    <s v="2023-09-02"/>
    <x v="3"/>
    <x v="1"/>
    <x v="1"/>
    <n v="38336.870000000003"/>
    <n v="38336.870000000003"/>
  </r>
  <r>
    <s v="P31130"/>
    <s v="Women Dresses #173"/>
    <s v="Women"/>
    <s v="Dresses"/>
    <s v="M"/>
    <s v="Green"/>
    <n v="3510.9"/>
    <n v="9"/>
    <s v="2023-06-23"/>
    <x v="2"/>
    <x v="1"/>
    <x v="1"/>
    <n v="31598.1"/>
    <n v="31598.100000000002"/>
  </r>
  <r>
    <s v="P24186"/>
    <s v="Kids Shorts #735"/>
    <s v="Kids"/>
    <s v="Shorts"/>
    <s v="L"/>
    <s v="Blue"/>
    <n v="3258.58"/>
    <n v="12"/>
    <s v="2023-02-21"/>
    <x v="4"/>
    <x v="1"/>
    <x v="0"/>
    <n v="31282.7"/>
    <n v="39102.959999999999"/>
  </r>
  <r>
    <s v="P19681"/>
    <s v="Kids Shorts #482"/>
    <s v="Kids"/>
    <s v="Shorts"/>
    <s v="XS"/>
    <s v="Pink"/>
    <n v="2079.15"/>
    <n v="10"/>
    <s v="2023-06-12"/>
    <x v="0"/>
    <x v="0"/>
    <x v="1"/>
    <n v="20791.5"/>
    <n v="20791.5"/>
  </r>
  <r>
    <s v="P14612"/>
    <s v="Women Skirts #215"/>
    <s v="Women"/>
    <s v="Skirts"/>
    <s v="XL"/>
    <s v="White"/>
    <n v="3008.75"/>
    <n v="5"/>
    <s v="2022-12-22"/>
    <x v="0"/>
    <x v="0"/>
    <x v="0"/>
    <n v="12035"/>
    <n v="15043.75"/>
  </r>
  <r>
    <s v="P84990"/>
    <s v="Men Shirts #648"/>
    <s v="Men"/>
    <s v="Shirts"/>
    <s v="S"/>
    <s v="Green"/>
    <n v="14834.59"/>
    <n v="6"/>
    <s v="2023-07-25"/>
    <x v="3"/>
    <x v="0"/>
    <x v="1"/>
    <n v="89007.54"/>
    <n v="89007.540000000008"/>
  </r>
  <r>
    <s v="P54713"/>
    <s v="Men Jackets #640"/>
    <s v="Men"/>
    <s v="Jackets"/>
    <s v="XS"/>
    <s v="Green"/>
    <n v="10099.44"/>
    <n v="1"/>
    <s v="2023-08-25"/>
    <x v="1"/>
    <x v="1"/>
    <x v="0"/>
    <n v="8079.22"/>
    <n v="10099.44"/>
  </r>
  <r>
    <s v="P60172"/>
    <s v="Men Pants #795"/>
    <s v="Men"/>
    <s v="Pants"/>
    <s v="L"/>
    <s v="Red"/>
    <n v="13904.99"/>
    <n v="17"/>
    <s v="2024-01-22"/>
    <x v="0"/>
    <x v="1"/>
    <x v="1"/>
    <n v="236384.83"/>
    <n v="236384.83"/>
  </r>
  <r>
    <s v="P95699"/>
    <s v="Kids Shoes #496"/>
    <s v="Kids"/>
    <s v="Shoes"/>
    <s v="XL"/>
    <s v="Black"/>
    <n v="15374.92"/>
    <n v="2"/>
    <s v="2024-02-04"/>
    <x v="3"/>
    <x v="0"/>
    <x v="0"/>
    <n v="24599.54"/>
    <n v="30749.84"/>
  </r>
  <r>
    <s v="P65823"/>
    <s v="Accessories Scarves #577"/>
    <s v="Accessories"/>
    <s v="Scarves"/>
    <s v="M"/>
    <s v="Red"/>
    <n v="14533.3"/>
    <n v="17"/>
    <s v="2024-04-16"/>
    <x v="2"/>
    <x v="1"/>
    <x v="0"/>
    <n v="197652.88"/>
    <n v="247066.09999999998"/>
  </r>
  <r>
    <s v="P98515"/>
    <s v="Women Shoes #691"/>
    <s v="Women"/>
    <s v="Shoes"/>
    <s v="XL"/>
    <s v="Red"/>
    <n v="13157.99"/>
    <n v="6"/>
    <s v="2023-08-19"/>
    <x v="2"/>
    <x v="1"/>
    <x v="1"/>
    <n v="78947.94"/>
    <n v="78947.94"/>
  </r>
  <r>
    <s v="P76776"/>
    <s v="Kids T-Shirts #788"/>
    <s v="Kids"/>
    <s v="T-Shirts"/>
    <s v="L"/>
    <s v="Black"/>
    <n v="6267.33"/>
    <n v="5"/>
    <s v="2022-11-05"/>
    <x v="2"/>
    <x v="1"/>
    <x v="1"/>
    <n v="31336.65"/>
    <n v="31336.65"/>
  </r>
  <r>
    <s v="P32251"/>
    <s v="Kids Sweaters #700"/>
    <s v="Kids"/>
    <s v="Sweaters"/>
    <s v="S"/>
    <s v="White"/>
    <n v="3520.03"/>
    <n v="6"/>
    <s v="2024-08-14"/>
    <x v="1"/>
    <x v="0"/>
    <x v="1"/>
    <n v="21120.18"/>
    <n v="21120.18"/>
  </r>
  <r>
    <s v="P73601"/>
    <s v="Kids Shorts #644"/>
    <s v="Kids"/>
    <s v="Shorts"/>
    <s v="S"/>
    <s v="Blue"/>
    <n v="11493.84"/>
    <n v="14"/>
    <s v="2023-11-20"/>
    <x v="4"/>
    <x v="0"/>
    <x v="1"/>
    <n v="160913.76"/>
    <n v="160913.76"/>
  </r>
  <r>
    <s v="P23704"/>
    <s v="Kids Sweaters #454"/>
    <s v="Kids"/>
    <s v="Sweaters"/>
    <s v="XL"/>
    <s v="Blue"/>
    <n v="16063.82"/>
    <n v="16"/>
    <s v="2023-08-31"/>
    <x v="3"/>
    <x v="0"/>
    <x v="0"/>
    <n v="205616.73"/>
    <n v="257021.12"/>
  </r>
  <r>
    <s v="P70549"/>
    <s v="Women Tops #599"/>
    <s v="Women"/>
    <s v="Tops"/>
    <s v="L"/>
    <s v="Red"/>
    <n v="16112.79"/>
    <n v="12"/>
    <s v="2023-08-29"/>
    <x v="3"/>
    <x v="1"/>
    <x v="0"/>
    <n v="154682.95000000001"/>
    <n v="193353.48"/>
  </r>
  <r>
    <s v="P10608"/>
    <s v="Accessories Scarves #262"/>
    <s v="Accessories"/>
    <s v="Scarves"/>
    <s v="XS"/>
    <s v="Red"/>
    <n v="8134"/>
    <n v="12"/>
    <s v="2024-01-21"/>
    <x v="2"/>
    <x v="1"/>
    <x v="0"/>
    <n v="78086.399999999994"/>
    <n v="97608"/>
  </r>
  <r>
    <s v="P25039"/>
    <s v="Women Shoes #294"/>
    <s v="Women"/>
    <s v="Shoes"/>
    <s v="L"/>
    <s v="Green"/>
    <n v="5775.14"/>
    <n v="7"/>
    <s v="2023-06-27"/>
    <x v="1"/>
    <x v="0"/>
    <x v="1"/>
    <n v="40425.980000000003"/>
    <n v="40425.980000000003"/>
  </r>
  <r>
    <s v="P29505"/>
    <s v="Kids Shoes #788"/>
    <s v="Kids"/>
    <s v="Shoes"/>
    <s v="L"/>
    <s v="Red"/>
    <n v="11696.36"/>
    <n v="16"/>
    <s v="2023-03-10"/>
    <x v="0"/>
    <x v="0"/>
    <x v="1"/>
    <n v="187141.76000000001"/>
    <n v="187141.76000000001"/>
  </r>
  <r>
    <s v="P37545"/>
    <s v="Kids Shorts #352"/>
    <s v="Kids"/>
    <s v="Shorts"/>
    <s v="M"/>
    <s v="Green"/>
    <n v="12102.23"/>
    <n v="13"/>
    <s v="2024-09-20"/>
    <x v="3"/>
    <x v="1"/>
    <x v="0"/>
    <n v="125862.86"/>
    <n v="157328.99"/>
  </r>
  <r>
    <s v="P96384"/>
    <s v="Women Skirts #151"/>
    <s v="Women"/>
    <s v="Skirts"/>
    <s v="XS"/>
    <s v="Green"/>
    <n v="10190.74"/>
    <n v="16"/>
    <s v="2023-02-04"/>
    <x v="1"/>
    <x v="1"/>
    <x v="1"/>
    <n v="163051.84"/>
    <n v="163051.84"/>
  </r>
  <r>
    <s v="P87407"/>
    <s v="Men Shirts #538"/>
    <s v="Men"/>
    <s v="Shirts"/>
    <s v="XL"/>
    <s v="Pink"/>
    <n v="5462.23"/>
    <n v="12"/>
    <s v="2024-09-11"/>
    <x v="2"/>
    <x v="0"/>
    <x v="0"/>
    <n v="52437.74"/>
    <n v="65546.759999999995"/>
  </r>
  <r>
    <s v="P97584"/>
    <s v="Men Shoes #381"/>
    <s v="Men"/>
    <s v="Shoes"/>
    <s v="XL"/>
    <s v="Yellow"/>
    <n v="5804.19"/>
    <n v="14"/>
    <s v="2024-01-24"/>
    <x v="0"/>
    <x v="0"/>
    <x v="0"/>
    <n v="65007.26"/>
    <n v="81258.659999999989"/>
  </r>
  <r>
    <s v="P83833"/>
    <s v="Accessories Bags #526"/>
    <s v="Accessories"/>
    <s v="Bags"/>
    <s v="M"/>
    <s v="Red"/>
    <n v="8039.38"/>
    <n v="18"/>
    <s v="2024-03-11"/>
    <x v="1"/>
    <x v="0"/>
    <x v="1"/>
    <n v="144708.84"/>
    <n v="144708.84"/>
  </r>
  <r>
    <s v="P74203"/>
    <s v="Women Shoes #334"/>
    <s v="Women"/>
    <s v="Shoes"/>
    <s v="L"/>
    <s v="Black"/>
    <n v="8158.9"/>
    <n v="1"/>
    <s v="2023-05-04"/>
    <x v="1"/>
    <x v="0"/>
    <x v="0"/>
    <n v="6527.12"/>
    <n v="8158.9"/>
  </r>
  <r>
    <s v="P85038"/>
    <s v="Women Shoes #797"/>
    <s v="Women"/>
    <s v="Shoes"/>
    <s v="M"/>
    <s v="Pink"/>
    <n v="13709.11"/>
    <n v="8"/>
    <s v="2024-02-24"/>
    <x v="1"/>
    <x v="1"/>
    <x v="1"/>
    <n v="109672.88"/>
    <n v="109672.88"/>
  </r>
  <r>
    <s v="P31097"/>
    <s v="Accessories Scarves #911"/>
    <s v="Accessories"/>
    <s v="Scarves"/>
    <s v="XL"/>
    <s v="Blue"/>
    <n v="1444.2"/>
    <n v="3"/>
    <s v="2023-09-17"/>
    <x v="3"/>
    <x v="0"/>
    <x v="0"/>
    <n v="3466.08"/>
    <n v="4332.6000000000004"/>
  </r>
  <r>
    <s v="P93641"/>
    <s v="Kids Sweaters #470"/>
    <s v="Kids"/>
    <s v="Sweaters"/>
    <s v="XS"/>
    <s v="Pink"/>
    <n v="14608.83"/>
    <n v="8"/>
    <s v="2024-07-04"/>
    <x v="2"/>
    <x v="0"/>
    <x v="1"/>
    <n v="116870.64"/>
    <n v="116870.64"/>
  </r>
  <r>
    <s v="P96220"/>
    <s v="Women Shoes #637"/>
    <s v="Women"/>
    <s v="Shoes"/>
    <s v="M"/>
    <s v="White"/>
    <n v="2645.21"/>
    <n v="3"/>
    <s v="2023-05-22"/>
    <x v="2"/>
    <x v="0"/>
    <x v="1"/>
    <n v="7935.63"/>
    <n v="7935.63"/>
  </r>
  <r>
    <s v="P39347"/>
    <s v="Men Shoes #449"/>
    <s v="Men"/>
    <s v="Shoes"/>
    <s v="XS"/>
    <s v="Green"/>
    <n v="3246.96"/>
    <n v="6"/>
    <s v="2023-05-11"/>
    <x v="0"/>
    <x v="1"/>
    <x v="0"/>
    <n v="15585.74"/>
    <n v="19481.760000000002"/>
  </r>
  <r>
    <s v="P28632"/>
    <s v="Men Jackets #765"/>
    <s v="Men"/>
    <s v="Jackets"/>
    <s v="XL"/>
    <s v="Pink"/>
    <n v="14301.73"/>
    <n v="2"/>
    <s v="2022-10-16"/>
    <x v="0"/>
    <x v="1"/>
    <x v="0"/>
    <n v="22883.1"/>
    <n v="28603.46"/>
  </r>
  <r>
    <s v="P48411"/>
    <s v="Kids T-Shirts #944"/>
    <s v="Kids"/>
    <s v="T-Shirts"/>
    <s v="M"/>
    <s v="Blue"/>
    <n v="11659.84"/>
    <n v="5"/>
    <s v="2024-02-10"/>
    <x v="4"/>
    <x v="1"/>
    <x v="1"/>
    <n v="58299.199999999997"/>
    <n v="58299.199999999997"/>
  </r>
  <r>
    <s v="P18035"/>
    <s v="Women Shoes #429"/>
    <s v="Women"/>
    <s v="Shoes"/>
    <s v="L"/>
    <s v="Black"/>
    <n v="12634.26"/>
    <n v="5"/>
    <s v="2023-01-02"/>
    <x v="3"/>
    <x v="1"/>
    <x v="1"/>
    <n v="63171.3"/>
    <n v="63171.3"/>
  </r>
  <r>
    <s v="P46401"/>
    <s v="Kids Sweaters #645"/>
    <s v="Kids"/>
    <s v="Sweaters"/>
    <s v="S"/>
    <s v="White"/>
    <n v="9155.73"/>
    <n v="12"/>
    <s v="2024-06-06"/>
    <x v="4"/>
    <x v="1"/>
    <x v="0"/>
    <n v="87895.34"/>
    <n v="109868.76"/>
  </r>
  <r>
    <s v="P19806"/>
    <s v="Women Dresses #673"/>
    <s v="Women"/>
    <s v="Dresses"/>
    <s v="XL"/>
    <s v="Green"/>
    <n v="1925.6"/>
    <n v="12"/>
    <s v="2023-03-10"/>
    <x v="1"/>
    <x v="1"/>
    <x v="1"/>
    <n v="23107.200000000001"/>
    <n v="23107.199999999997"/>
  </r>
  <r>
    <s v="P32908"/>
    <s v="Men Shoes #589"/>
    <s v="Men"/>
    <s v="Shoes"/>
    <s v="M"/>
    <s v="Green"/>
    <n v="7960.53"/>
    <n v="5"/>
    <s v="2024-06-29"/>
    <x v="0"/>
    <x v="1"/>
    <x v="0"/>
    <n v="31842.12"/>
    <n v="39802.65"/>
  </r>
  <r>
    <s v="P49056"/>
    <s v="Men Shoes #812"/>
    <s v="Men"/>
    <s v="Shoes"/>
    <s v="S"/>
    <s v="White"/>
    <n v="3922.58"/>
    <n v="4"/>
    <s v="2024-10-12"/>
    <x v="3"/>
    <x v="0"/>
    <x v="1"/>
    <n v="15690.32"/>
    <n v="15690.32"/>
  </r>
  <r>
    <s v="P44924"/>
    <s v="Accessories Belts #533"/>
    <s v="Accessories"/>
    <s v="Belts"/>
    <s v="XS"/>
    <s v="Yellow"/>
    <n v="9415.52"/>
    <n v="3"/>
    <s v="2022-11-23"/>
    <x v="4"/>
    <x v="1"/>
    <x v="1"/>
    <n v="28246.560000000001"/>
    <n v="28246.560000000001"/>
  </r>
  <r>
    <s v="P82798"/>
    <s v="Accessories Bags #318"/>
    <s v="Accessories"/>
    <s v="Bags"/>
    <s v="XS"/>
    <s v="White"/>
    <n v="5922.05"/>
    <n v="15"/>
    <s v="2022-10-29"/>
    <x v="1"/>
    <x v="1"/>
    <x v="0"/>
    <n v="71064.600000000006"/>
    <n v="88830.75"/>
  </r>
  <r>
    <s v="P96698"/>
    <s v="Kids T-Shirts #106"/>
    <s v="Kids"/>
    <s v="T-Shirts"/>
    <s v="L"/>
    <s v="Yellow"/>
    <n v="4360.82"/>
    <n v="12"/>
    <s v="2023-04-04"/>
    <x v="0"/>
    <x v="1"/>
    <x v="0"/>
    <n v="41863.54"/>
    <n v="52329.84"/>
  </r>
  <r>
    <s v="P57674"/>
    <s v="Women Dresses #153"/>
    <s v="Women"/>
    <s v="Dresses"/>
    <s v="S"/>
    <s v="Pink"/>
    <n v="5168.41"/>
    <n v="11"/>
    <s v="2024-02-02"/>
    <x v="2"/>
    <x v="1"/>
    <x v="1"/>
    <n v="56852.51"/>
    <n v="56852.509999999995"/>
  </r>
  <r>
    <s v="P21426"/>
    <s v="Kids Shorts #779"/>
    <s v="Kids"/>
    <s v="Shorts"/>
    <s v="M"/>
    <s v="Yellow"/>
    <n v="4659.62"/>
    <n v="15"/>
    <s v="2023-05-01"/>
    <x v="0"/>
    <x v="0"/>
    <x v="1"/>
    <n v="69894.3"/>
    <n v="69894.3"/>
  </r>
  <r>
    <s v="P91897"/>
    <s v="Men Jackets #602"/>
    <s v="Men"/>
    <s v="Jackets"/>
    <s v="XL"/>
    <s v="Red"/>
    <n v="13951.47"/>
    <n v="17"/>
    <s v="2022-11-11"/>
    <x v="4"/>
    <x v="1"/>
    <x v="1"/>
    <n v="237174.99"/>
    <n v="237174.99"/>
  </r>
  <r>
    <s v="P85859"/>
    <s v="Men Shirts #891"/>
    <s v="Men"/>
    <s v="Shirts"/>
    <s v="S"/>
    <s v="Black"/>
    <n v="12633.43"/>
    <n v="14"/>
    <s v="2023-01-01"/>
    <x v="0"/>
    <x v="1"/>
    <x v="1"/>
    <n v="176868.02"/>
    <n v="176868.02000000002"/>
  </r>
  <r>
    <s v="P16121"/>
    <s v="Accessories Hats #146"/>
    <s v="Accessories"/>
    <s v="Hats"/>
    <s v="M"/>
    <s v="White"/>
    <n v="2291.63"/>
    <n v="11"/>
    <s v="2024-09-30"/>
    <x v="4"/>
    <x v="1"/>
    <x v="0"/>
    <n v="20166.509999999998"/>
    <n v="25207.93"/>
  </r>
  <r>
    <s v="P10481"/>
    <s v="Women Skirts #628"/>
    <s v="Women"/>
    <s v="Skirts"/>
    <s v="S"/>
    <s v="Red"/>
    <n v="13492.48"/>
    <n v="19"/>
    <s v="2022-11-24"/>
    <x v="1"/>
    <x v="1"/>
    <x v="0"/>
    <n v="205085.53"/>
    <n v="256357.12"/>
  </r>
  <r>
    <s v="P64453"/>
    <s v="Accessories Bags #220"/>
    <s v="Accessories"/>
    <s v="Bags"/>
    <s v="XL"/>
    <s v="Green"/>
    <n v="3700.97"/>
    <n v="2"/>
    <s v="2023-10-16"/>
    <x v="1"/>
    <x v="0"/>
    <x v="1"/>
    <n v="7401.94"/>
    <n v="7401.94"/>
  </r>
  <r>
    <s v="P22336"/>
    <s v="Men Shoes #562"/>
    <s v="Men"/>
    <s v="Shoes"/>
    <s v="M"/>
    <s v="Blue"/>
    <n v="13413.63"/>
    <n v="1"/>
    <s v="2024-04-21"/>
    <x v="3"/>
    <x v="1"/>
    <x v="1"/>
    <n v="13413.63"/>
    <n v="13413.63"/>
  </r>
  <r>
    <s v="P93278"/>
    <s v="Men Jackets #298"/>
    <s v="Men"/>
    <s v="Jackets"/>
    <s v="XS"/>
    <s v="White"/>
    <n v="13212.77"/>
    <n v="7"/>
    <s v="2023-12-11"/>
    <x v="0"/>
    <x v="0"/>
    <x v="1"/>
    <n v="92489.39"/>
    <n v="92489.39"/>
  </r>
  <r>
    <s v="P75053"/>
    <s v="Accessories Scarves #715"/>
    <s v="Accessories"/>
    <s v="Scarves"/>
    <s v="M"/>
    <s v="Green"/>
    <n v="11842.44"/>
    <n v="2"/>
    <s v="2023-12-01"/>
    <x v="4"/>
    <x v="1"/>
    <x v="0"/>
    <n v="18948.07"/>
    <n v="23684.880000000001"/>
  </r>
  <r>
    <s v="P71408"/>
    <s v="Women Skirts #504"/>
    <s v="Women"/>
    <s v="Skirts"/>
    <s v="XL"/>
    <s v="Yellow"/>
    <n v="5410.77"/>
    <n v="4"/>
    <s v="2023-01-18"/>
    <x v="3"/>
    <x v="0"/>
    <x v="1"/>
    <n v="21643.08"/>
    <n v="21643.08"/>
  </r>
  <r>
    <s v="P85998"/>
    <s v="Kids Shoes #131"/>
    <s v="Kids"/>
    <s v="Shoes"/>
    <s v="XL"/>
    <s v="Green"/>
    <n v="4760.88"/>
    <n v="3"/>
    <s v="2023-07-29"/>
    <x v="3"/>
    <x v="1"/>
    <x v="0"/>
    <n v="11425.78"/>
    <n v="14282.64"/>
  </r>
  <r>
    <s v="P93362"/>
    <s v="Men Shoes #514"/>
    <s v="Men"/>
    <s v="Shoes"/>
    <s v="M"/>
    <s v="Red"/>
    <n v="14647.01"/>
    <n v="12"/>
    <s v="2022-10-22"/>
    <x v="0"/>
    <x v="0"/>
    <x v="0"/>
    <n v="140611.13"/>
    <n v="175764.12"/>
  </r>
  <r>
    <s v="P69921"/>
    <s v="Kids Sweaters #502"/>
    <s v="Kids"/>
    <s v="Sweaters"/>
    <s v="M"/>
    <s v="Black"/>
    <n v="3714.25"/>
    <n v="11"/>
    <s v="2023-05-03"/>
    <x v="0"/>
    <x v="1"/>
    <x v="0"/>
    <n v="32685.4"/>
    <n v="40856.75"/>
  </r>
  <r>
    <s v="P35554"/>
    <s v="Women Skirts #378"/>
    <s v="Women"/>
    <s v="Skirts"/>
    <s v="XL"/>
    <s v="Red"/>
    <n v="7555.49"/>
    <n v="1"/>
    <s v="2023-06-04"/>
    <x v="3"/>
    <x v="0"/>
    <x v="0"/>
    <n v="6044.06"/>
    <n v="7555.49"/>
  </r>
  <r>
    <s v="P74705"/>
    <s v="Kids Shoes #223"/>
    <s v="Kids"/>
    <s v="Shoes"/>
    <s v="L"/>
    <s v="Green"/>
    <n v="15485.31"/>
    <n v="18"/>
    <s v="2023-07-14"/>
    <x v="1"/>
    <x v="0"/>
    <x v="0"/>
    <n v="222988.63"/>
    <n v="278735.58"/>
  </r>
  <r>
    <s v="P47313"/>
    <s v="Women Shoes #158"/>
    <s v="Women"/>
    <s v="Shoes"/>
    <s v="XL"/>
    <s v="Yellow"/>
    <n v="5176.71"/>
    <n v="18"/>
    <s v="2022-11-10"/>
    <x v="0"/>
    <x v="1"/>
    <x v="1"/>
    <n v="93180.78"/>
    <n v="93180.78"/>
  </r>
  <r>
    <s v="P15596"/>
    <s v="Accessories Bags #709"/>
    <s v="Accessories"/>
    <s v="Bags"/>
    <s v="L"/>
    <s v="White"/>
    <n v="2318.19"/>
    <n v="20"/>
    <s v="2024-03-24"/>
    <x v="4"/>
    <x v="1"/>
    <x v="0"/>
    <n v="37091.040000000001"/>
    <n v="46363.8"/>
  </r>
  <r>
    <s v="P74378"/>
    <s v="Kids T-Shirts #230"/>
    <s v="Kids"/>
    <s v="T-Shirts"/>
    <s v="L"/>
    <s v="Black"/>
    <n v="16216.54"/>
    <n v="8"/>
    <s v="2023-07-06"/>
    <x v="2"/>
    <x v="0"/>
    <x v="0"/>
    <n v="103785.69"/>
    <n v="129732.32"/>
  </r>
  <r>
    <s v="P95245"/>
    <s v="Kids T-Shirts #121"/>
    <s v="Kids"/>
    <s v="T-Shirts"/>
    <s v="XL"/>
    <s v="Red"/>
    <n v="16592.53"/>
    <n v="15"/>
    <s v="2024-06-14"/>
    <x v="4"/>
    <x v="1"/>
    <x v="0"/>
    <n v="199110.36"/>
    <n v="248887.94999999998"/>
  </r>
  <r>
    <s v="P98827"/>
    <s v="Accessories Scarves #433"/>
    <s v="Accessories"/>
    <s v="Scarves"/>
    <s v="L"/>
    <s v="Red"/>
    <n v="10530.21"/>
    <n v="6"/>
    <s v="2024-07-12"/>
    <x v="4"/>
    <x v="0"/>
    <x v="1"/>
    <n v="63181.26"/>
    <n v="63181.259999999995"/>
  </r>
  <r>
    <s v="P52795"/>
    <s v="Men Pants #508"/>
    <s v="Men"/>
    <s v="Pants"/>
    <s v="M"/>
    <s v="Pink"/>
    <n v="8332.3700000000008"/>
    <n v="11"/>
    <s v="2023-12-10"/>
    <x v="4"/>
    <x v="0"/>
    <x v="1"/>
    <n v="91656.07"/>
    <n v="91656.07"/>
  </r>
  <r>
    <s v="P67772"/>
    <s v="Kids Shorts #687"/>
    <s v="Kids"/>
    <s v="Shorts"/>
    <s v="XL"/>
    <s v="Green"/>
    <n v="15270.34"/>
    <n v="10"/>
    <s v="2023-10-07"/>
    <x v="1"/>
    <x v="1"/>
    <x v="0"/>
    <n v="122162.72"/>
    <n v="152703.4"/>
  </r>
  <r>
    <s v="P14120"/>
    <s v="Kids Shorts #357"/>
    <s v="Kids"/>
    <s v="Shorts"/>
    <s v="L"/>
    <s v="Green"/>
    <n v="13453.47"/>
    <n v="10"/>
    <s v="2024-08-02"/>
    <x v="1"/>
    <x v="0"/>
    <x v="0"/>
    <n v="107627.76"/>
    <n v="134534.69999999998"/>
  </r>
  <r>
    <s v="P50289"/>
    <s v="Accessories Scarves #639"/>
    <s v="Accessories"/>
    <s v="Scarves"/>
    <s v="M"/>
    <s v="Black"/>
    <n v="7800.34"/>
    <n v="19"/>
    <s v="2023-07-17"/>
    <x v="3"/>
    <x v="1"/>
    <x v="1"/>
    <n v="148206.46"/>
    <n v="148206.46"/>
  </r>
  <r>
    <s v="P74857"/>
    <s v="Accessories Bags #652"/>
    <s v="Accessories"/>
    <s v="Bags"/>
    <s v="M"/>
    <s v="Pink"/>
    <n v="5739.45"/>
    <n v="17"/>
    <s v="2023-08-05"/>
    <x v="1"/>
    <x v="1"/>
    <x v="1"/>
    <n v="97570.65"/>
    <n v="97570.65"/>
  </r>
  <r>
    <s v="P35671"/>
    <s v="Men Shoes #857"/>
    <s v="Men"/>
    <s v="Shoes"/>
    <s v="XL"/>
    <s v="Blue"/>
    <n v="3325.81"/>
    <n v="17"/>
    <s v="2023-01-05"/>
    <x v="2"/>
    <x v="0"/>
    <x v="0"/>
    <n v="45230.85"/>
    <n v="56538.77"/>
  </r>
  <r>
    <s v="P63723"/>
    <s v="Accessories Scarves #416"/>
    <s v="Accessories"/>
    <s v="Scarves"/>
    <s v="S"/>
    <s v="Black"/>
    <n v="12508.1"/>
    <n v="11"/>
    <s v="2023-01-20"/>
    <x v="1"/>
    <x v="1"/>
    <x v="0"/>
    <n v="110071.28"/>
    <n v="137589.1"/>
  </r>
  <r>
    <s v="P14573"/>
    <s v="Kids T-Shirts #122"/>
    <s v="Kids"/>
    <s v="T-Shirts"/>
    <s v="L"/>
    <s v="Red"/>
    <n v="14500.1"/>
    <n v="8"/>
    <s v="2023-07-25"/>
    <x v="3"/>
    <x v="1"/>
    <x v="1"/>
    <n v="116000.8"/>
    <n v="116000.8"/>
  </r>
  <r>
    <s v="P77466"/>
    <s v="Men Jackets #146"/>
    <s v="Men"/>
    <s v="Jackets"/>
    <s v="XL"/>
    <s v="Blue"/>
    <n v="7410.24"/>
    <n v="12"/>
    <s v="2023-09-20"/>
    <x v="2"/>
    <x v="0"/>
    <x v="0"/>
    <n v="71138.47"/>
    <n v="88922.880000000005"/>
  </r>
  <r>
    <s v="P30355"/>
    <s v="Kids Sweaters #213"/>
    <s v="Kids"/>
    <s v="Sweaters"/>
    <s v="M"/>
    <s v="Red"/>
    <n v="7617.74"/>
    <n v="9"/>
    <s v="2022-11-24"/>
    <x v="4"/>
    <x v="1"/>
    <x v="1"/>
    <n v="68559.66"/>
    <n v="68559.66"/>
  </r>
  <r>
    <s v="P55336"/>
    <s v="Kids Shoes #612"/>
    <s v="Kids"/>
    <s v="Shoes"/>
    <s v="S"/>
    <s v="White"/>
    <n v="7145.47"/>
    <n v="16"/>
    <s v="2022-12-13"/>
    <x v="3"/>
    <x v="1"/>
    <x v="0"/>
    <n v="91461.85"/>
    <n v="114327.52"/>
  </r>
  <r>
    <s v="P92500"/>
    <s v="Women Dresses #200"/>
    <s v="Women"/>
    <s v="Dresses"/>
    <s v="S"/>
    <s v="Pink"/>
    <n v="1099.75"/>
    <n v="8"/>
    <s v="2023-11-13"/>
    <x v="1"/>
    <x v="1"/>
    <x v="1"/>
    <n v="8798"/>
    <n v="8798"/>
  </r>
  <r>
    <s v="P44721"/>
    <s v="Kids T-Shirts #271"/>
    <s v="Kids"/>
    <s v="T-Shirts"/>
    <s v="M"/>
    <s v="Red"/>
    <n v="16319.46"/>
    <n v="5"/>
    <s v="2023-05-09"/>
    <x v="2"/>
    <x v="0"/>
    <x v="1"/>
    <n v="81597.3"/>
    <n v="81597.299999999988"/>
  </r>
  <r>
    <s v="P22406"/>
    <s v="Accessories Bags #413"/>
    <s v="Accessories"/>
    <s v="Bags"/>
    <s v="XS"/>
    <s v="White"/>
    <n v="10732.73"/>
    <n v="11"/>
    <s v="2024-09-23"/>
    <x v="1"/>
    <x v="1"/>
    <x v="0"/>
    <n v="94448.19"/>
    <n v="118060.03"/>
  </r>
  <r>
    <s v="P99814"/>
    <s v="Kids T-Shirts #533"/>
    <s v="Kids"/>
    <s v="T-Shirts"/>
    <s v="L"/>
    <s v="White"/>
    <n v="13631.92"/>
    <n v="16"/>
    <s v="2024-09-01"/>
    <x v="1"/>
    <x v="1"/>
    <x v="0"/>
    <n v="174488.41"/>
    <n v="218110.72"/>
  </r>
  <r>
    <s v="P96527"/>
    <s v="Women Dresses #480"/>
    <s v="Women"/>
    <s v="Dresses"/>
    <s v="XL"/>
    <s v="Green"/>
    <n v="3163.13"/>
    <n v="1"/>
    <s v="2023-02-06"/>
    <x v="2"/>
    <x v="0"/>
    <x v="0"/>
    <n v="2530.67"/>
    <n v="3163.13"/>
  </r>
  <r>
    <s v="P11297"/>
    <s v="Men Pants #356"/>
    <s v="Men"/>
    <s v="Pants"/>
    <s v="XL"/>
    <s v="White"/>
    <n v="2577.98"/>
    <n v="20"/>
    <s v="2022-11-05"/>
    <x v="1"/>
    <x v="0"/>
    <x v="1"/>
    <n v="51559.6"/>
    <n v="51559.6"/>
  </r>
  <r>
    <s v="P75513"/>
    <s v="Women Skirts #286"/>
    <s v="Women"/>
    <s v="Skirts"/>
    <s v="XS"/>
    <s v="Pink"/>
    <n v="10607.4"/>
    <n v="6"/>
    <s v="2023-12-09"/>
    <x v="3"/>
    <x v="1"/>
    <x v="0"/>
    <n v="50915.519999999997"/>
    <n v="63644.399999999994"/>
  </r>
  <r>
    <s v="P42727"/>
    <s v="Men Shoes #346"/>
    <s v="Men"/>
    <s v="Shoes"/>
    <s v="L"/>
    <s v="White"/>
    <n v="7259.18"/>
    <n v="9"/>
    <s v="2023-08-18"/>
    <x v="2"/>
    <x v="0"/>
    <x v="1"/>
    <n v="65332.62"/>
    <n v="65332.62"/>
  </r>
  <r>
    <s v="P89692"/>
    <s v="Accessories Bags #199"/>
    <s v="Accessories"/>
    <s v="Bags"/>
    <s v="XS"/>
    <s v="Green"/>
    <n v="14505.08"/>
    <n v="18"/>
    <s v="2024-02-26"/>
    <x v="3"/>
    <x v="1"/>
    <x v="1"/>
    <n v="261091.44"/>
    <n v="261091.44"/>
  </r>
  <r>
    <s v="P56750"/>
    <s v="Accessories Belts #270"/>
    <s v="Accessories"/>
    <s v="Belts"/>
    <s v="M"/>
    <s v="Black"/>
    <n v="16393.330000000002"/>
    <n v="15"/>
    <s v="2023-07-05"/>
    <x v="3"/>
    <x v="0"/>
    <x v="1"/>
    <n v="245899.95"/>
    <n v="245899.95"/>
  </r>
  <r>
    <s v="P20718"/>
    <s v="Accessories Scarves #753"/>
    <s v="Accessories"/>
    <s v="Scarves"/>
    <s v="XL"/>
    <s v="Blue"/>
    <n v="12009.27"/>
    <n v="2"/>
    <s v="2024-03-14"/>
    <x v="0"/>
    <x v="1"/>
    <x v="1"/>
    <n v="24018.54"/>
    <n v="24018.54"/>
  </r>
  <r>
    <s v="P82819"/>
    <s v="Men Shoes #855"/>
    <s v="Men"/>
    <s v="Shoes"/>
    <s v="S"/>
    <s v="Pink"/>
    <n v="2452.65"/>
    <n v="7"/>
    <s v="2023-06-08"/>
    <x v="4"/>
    <x v="1"/>
    <x v="0"/>
    <n v="13734.84"/>
    <n v="17168.55"/>
  </r>
  <r>
    <s v="P44018"/>
    <s v="Women Tops #442"/>
    <s v="Women"/>
    <s v="Tops"/>
    <s v="S"/>
    <s v="Black"/>
    <n v="6425.03"/>
    <n v="8"/>
    <s v="2023-03-07"/>
    <x v="1"/>
    <x v="0"/>
    <x v="0"/>
    <n v="41119.86"/>
    <n v="51400.24"/>
  </r>
  <r>
    <s v="P68977"/>
    <s v="Women Tops #704"/>
    <s v="Women"/>
    <s v="Tops"/>
    <s v="S"/>
    <s v="Black"/>
    <n v="4573.3"/>
    <n v="17"/>
    <s v="2024-09-19"/>
    <x v="1"/>
    <x v="0"/>
    <x v="0"/>
    <n v="62196.88"/>
    <n v="77746.100000000006"/>
  </r>
  <r>
    <s v="P45861"/>
    <s v="Women Skirts #726"/>
    <s v="Women"/>
    <s v="Skirts"/>
    <s v="S"/>
    <s v="Black"/>
    <n v="8625.36"/>
    <n v="17"/>
    <s v="2023-03-22"/>
    <x v="4"/>
    <x v="1"/>
    <x v="0"/>
    <n v="117304.73"/>
    <n v="146631.12"/>
  </r>
  <r>
    <s v="P19503"/>
    <s v="Women Dresses #468"/>
    <s v="Women"/>
    <s v="Dresses"/>
    <s v="XS"/>
    <s v="Pink"/>
    <n v="7329.73"/>
    <n v="3"/>
    <s v="2022-11-16"/>
    <x v="0"/>
    <x v="0"/>
    <x v="0"/>
    <n v="17591.02"/>
    <n v="21989.19"/>
  </r>
  <r>
    <s v="P99133"/>
    <s v="Kids Shoes #722"/>
    <s v="Kids"/>
    <s v="Shoes"/>
    <s v="XL"/>
    <s v="Pink"/>
    <n v="11744.5"/>
    <n v="19"/>
    <s v="2023-09-25"/>
    <x v="0"/>
    <x v="1"/>
    <x v="1"/>
    <n v="223145.5"/>
    <n v="223145.5"/>
  </r>
  <r>
    <s v="P51697"/>
    <s v="Kids T-Shirts #723"/>
    <s v="Kids"/>
    <s v="T-Shirts"/>
    <s v="L"/>
    <s v="Yellow"/>
    <n v="12904.01"/>
    <n v="7"/>
    <s v="2023-08-19"/>
    <x v="3"/>
    <x v="1"/>
    <x v="1"/>
    <n v="90328.07"/>
    <n v="90328.07"/>
  </r>
  <r>
    <s v="P20783"/>
    <s v="Kids Sweaters #695"/>
    <s v="Kids"/>
    <s v="Sweaters"/>
    <s v="L"/>
    <s v="Blue"/>
    <n v="1902.36"/>
    <n v="14"/>
    <s v="2023-08-21"/>
    <x v="3"/>
    <x v="0"/>
    <x v="0"/>
    <n v="21306.1"/>
    <n v="26633.039999999997"/>
  </r>
  <r>
    <s v="P92998"/>
    <s v="Men Pants #147"/>
    <s v="Men"/>
    <s v="Pants"/>
    <s v="M"/>
    <s v="Black"/>
    <n v="8228.6200000000008"/>
    <n v="11"/>
    <s v="2023-02-10"/>
    <x v="0"/>
    <x v="0"/>
    <x v="0"/>
    <n v="72411.69"/>
    <n v="90514.82"/>
  </r>
  <r>
    <s v="P16032"/>
    <s v="Men Shoes #334"/>
    <s v="Men"/>
    <s v="Shoes"/>
    <s v="M"/>
    <s v="Green"/>
    <n v="16487.95"/>
    <n v="10"/>
    <s v="2024-06-03"/>
    <x v="2"/>
    <x v="0"/>
    <x v="0"/>
    <n v="131903.6"/>
    <n v="164879.5"/>
  </r>
  <r>
    <s v="P64415"/>
    <s v="Men Shirts #769"/>
    <s v="Men"/>
    <s v="Shirts"/>
    <s v="S"/>
    <s v="White"/>
    <n v="13663.46"/>
    <n v="5"/>
    <s v="2023-02-27"/>
    <x v="4"/>
    <x v="1"/>
    <x v="1"/>
    <n v="68317.3"/>
    <n v="68317.299999999988"/>
  </r>
  <r>
    <s v="P89684"/>
    <s v="Kids Sweaters #221"/>
    <s v="Kids"/>
    <s v="Sweaters"/>
    <s v="XS"/>
    <s v="Pink"/>
    <n v="7076.58"/>
    <n v="18"/>
    <s v="2024-06-27"/>
    <x v="1"/>
    <x v="0"/>
    <x v="1"/>
    <n v="127378.44"/>
    <n v="127378.44"/>
  </r>
  <r>
    <s v="P45828"/>
    <s v="Kids Shorts #337"/>
    <s v="Kids"/>
    <s v="Shorts"/>
    <s v="L"/>
    <s v="White"/>
    <n v="16404.12"/>
    <n v="7"/>
    <s v="2023-06-19"/>
    <x v="1"/>
    <x v="0"/>
    <x v="0"/>
    <n v="91862.74"/>
    <n v="114828.84"/>
  </r>
  <r>
    <s v="P45464"/>
    <s v="Kids Sweaters #718"/>
    <s v="Kids"/>
    <s v="Sweaters"/>
    <s v="XL"/>
    <s v="Green"/>
    <n v="2677.58"/>
    <n v="10"/>
    <s v="2024-08-29"/>
    <x v="2"/>
    <x v="1"/>
    <x v="1"/>
    <n v="26775.8"/>
    <n v="26775.8"/>
  </r>
  <r>
    <s v="P54396"/>
    <s v="Women Tops #870"/>
    <s v="Women"/>
    <s v="Tops"/>
    <s v="XS"/>
    <s v="Green"/>
    <n v="2745.64"/>
    <n v="4"/>
    <s v="2024-02-10"/>
    <x v="3"/>
    <x v="0"/>
    <x v="0"/>
    <n v="8786.3799999999992"/>
    <n v="10982.56"/>
  </r>
  <r>
    <s v="P14636"/>
    <s v="Kids Shoes #587"/>
    <s v="Kids"/>
    <s v="Shoes"/>
    <s v="XL"/>
    <s v="Yellow"/>
    <n v="10496.18"/>
    <n v="12"/>
    <s v="2023-11-25"/>
    <x v="3"/>
    <x v="0"/>
    <x v="0"/>
    <n v="100763.66"/>
    <n v="125954.16"/>
  </r>
  <r>
    <s v="P27393"/>
    <s v="Kids Shoes #237"/>
    <s v="Kids"/>
    <s v="Shoes"/>
    <s v="S"/>
    <s v="Red"/>
    <n v="2885.91"/>
    <n v="1"/>
    <s v="2023-12-07"/>
    <x v="1"/>
    <x v="0"/>
    <x v="0"/>
    <n v="2309.06"/>
    <n v="2885.91"/>
  </r>
  <r>
    <s v="P13521"/>
    <s v="Women Dresses #495"/>
    <s v="Women"/>
    <s v="Dresses"/>
    <s v="XS"/>
    <s v="Green"/>
    <n v="14645.35"/>
    <n v="13"/>
    <s v="2023-08-13"/>
    <x v="0"/>
    <x v="0"/>
    <x v="1"/>
    <n v="190389.55"/>
    <n v="190389.55000000002"/>
  </r>
  <r>
    <s v="P27135"/>
    <s v="Women Dresses #837"/>
    <s v="Women"/>
    <s v="Dresses"/>
    <s v="M"/>
    <s v="Pink"/>
    <n v="2177.92"/>
    <n v="8"/>
    <s v="2024-10-11"/>
    <x v="4"/>
    <x v="0"/>
    <x v="1"/>
    <n v="17423.36"/>
    <n v="17423.36"/>
  </r>
  <r>
    <s v="P85343"/>
    <s v="Women Tops #942"/>
    <s v="Women"/>
    <s v="Tops"/>
    <s v="S"/>
    <s v="Blue"/>
    <n v="6355.31"/>
    <n v="7"/>
    <s v="2023-02-17"/>
    <x v="1"/>
    <x v="1"/>
    <x v="0"/>
    <n v="35589.57"/>
    <n v="44487.170000000006"/>
  </r>
  <r>
    <s v="P58708"/>
    <s v="Men Shoes #441"/>
    <s v="Men"/>
    <s v="Shoes"/>
    <s v="S"/>
    <s v="Yellow"/>
    <n v="8569.75"/>
    <n v="16"/>
    <s v="2023-11-29"/>
    <x v="4"/>
    <x v="1"/>
    <x v="1"/>
    <n v="137116"/>
    <n v="137116"/>
  </r>
  <r>
    <s v="P18520"/>
    <s v="Kids Shoes #827"/>
    <s v="Kids"/>
    <s v="Shoes"/>
    <s v="XS"/>
    <s v="Green"/>
    <n v="2470.91"/>
    <n v="11"/>
    <s v="2024-10-05"/>
    <x v="2"/>
    <x v="0"/>
    <x v="1"/>
    <n v="27180.01"/>
    <n v="27180.01"/>
  </r>
  <r>
    <s v="P56517"/>
    <s v="Women Dresses #766"/>
    <s v="Women"/>
    <s v="Dresses"/>
    <s v="L"/>
    <s v="White"/>
    <n v="7035.91"/>
    <n v="12"/>
    <s v="2024-08-23"/>
    <x v="3"/>
    <x v="1"/>
    <x v="1"/>
    <n v="84430.92"/>
    <n v="84430.92"/>
  </r>
  <r>
    <s v="P77820"/>
    <s v="Women Shoes #921"/>
    <s v="Women"/>
    <s v="Shoes"/>
    <s v="S"/>
    <s v="Green"/>
    <n v="13990.48"/>
    <n v="3"/>
    <s v="2024-09-19"/>
    <x v="3"/>
    <x v="1"/>
    <x v="1"/>
    <n v="41971.44"/>
    <n v="41971.44"/>
  </r>
  <r>
    <s v="P51749"/>
    <s v="Women Skirts #265"/>
    <s v="Women"/>
    <s v="Skirts"/>
    <s v="XL"/>
    <s v="Pink"/>
    <n v="6921.37"/>
    <n v="14"/>
    <s v="2023-01-03"/>
    <x v="4"/>
    <x v="0"/>
    <x v="1"/>
    <n v="96899.18"/>
    <n v="96899.18"/>
  </r>
  <r>
    <s v="P81182"/>
    <s v="Men Shirts #349"/>
    <s v="Men"/>
    <s v="Shirts"/>
    <s v="S"/>
    <s v="Yellow"/>
    <n v="3964.91"/>
    <n v="9"/>
    <s v="2023-04-26"/>
    <x v="4"/>
    <x v="0"/>
    <x v="1"/>
    <n v="35684.19"/>
    <n v="35684.19"/>
  </r>
  <r>
    <s v="P91490"/>
    <s v="Men Shoes #720"/>
    <s v="Men"/>
    <s v="Shoes"/>
    <s v="XS"/>
    <s v="White"/>
    <n v="10936.91"/>
    <n v="1"/>
    <s v="2023-06-01"/>
    <x v="1"/>
    <x v="1"/>
    <x v="1"/>
    <n v="10936.91"/>
    <n v="10936.91"/>
  </r>
  <r>
    <s v="P44596"/>
    <s v="Kids Sweaters #562"/>
    <s v="Kids"/>
    <s v="Sweaters"/>
    <s v="XL"/>
    <s v="Black"/>
    <n v="12060.73"/>
    <n v="19"/>
    <s v="2022-11-12"/>
    <x v="4"/>
    <x v="1"/>
    <x v="1"/>
    <n v="229153.87"/>
    <n v="229153.87"/>
  </r>
  <r>
    <s v="P26724"/>
    <s v="Women Skirts #731"/>
    <s v="Women"/>
    <s v="Skirts"/>
    <s v="XL"/>
    <s v="White"/>
    <n v="3403"/>
    <n v="8"/>
    <s v="2023-01-07"/>
    <x v="0"/>
    <x v="1"/>
    <x v="1"/>
    <n v="27224"/>
    <n v="27224"/>
  </r>
  <r>
    <s v="P29659"/>
    <s v="Accessories Scarves #553"/>
    <s v="Accessories"/>
    <s v="Scarves"/>
    <s v="XS"/>
    <s v="Black"/>
    <n v="1452.5"/>
    <n v="2"/>
    <s v="2022-12-10"/>
    <x v="4"/>
    <x v="0"/>
    <x v="0"/>
    <n v="2324"/>
    <n v="2905"/>
  </r>
  <r>
    <s v="P85608"/>
    <s v="Women Dresses #972"/>
    <s v="Women"/>
    <s v="Dresses"/>
    <s v="S"/>
    <s v="Yellow"/>
    <n v="3066.85"/>
    <n v="4"/>
    <s v="2023-08-30"/>
    <x v="0"/>
    <x v="1"/>
    <x v="0"/>
    <n v="9813.92"/>
    <n v="12267.4"/>
  </r>
  <r>
    <s v="P25381"/>
    <s v="Accessories Scarves #831"/>
    <s v="Accessories"/>
    <s v="Scarves"/>
    <s v="M"/>
    <s v="White"/>
    <n v="6478.98"/>
    <n v="6"/>
    <s v="2024-02-23"/>
    <x v="3"/>
    <x v="0"/>
    <x v="1"/>
    <n v="38873.879999999997"/>
    <n v="38873.879999999997"/>
  </r>
  <r>
    <s v="P54638"/>
    <s v="Accessories Hats #265"/>
    <s v="Accessories"/>
    <s v="Hats"/>
    <s v="S"/>
    <s v="White"/>
    <n v="8432.7999999999993"/>
    <n v="19"/>
    <s v="2023-09-07"/>
    <x v="1"/>
    <x v="0"/>
    <x v="0"/>
    <n v="128178.56"/>
    <n v="160223.19999999998"/>
  </r>
  <r>
    <s v="P32302"/>
    <s v="Kids Shoes #431"/>
    <s v="Kids"/>
    <s v="Shoes"/>
    <s v="S"/>
    <s v="Yellow"/>
    <n v="8891.7900000000009"/>
    <n v="5"/>
    <s v="2024-01-16"/>
    <x v="2"/>
    <x v="0"/>
    <x v="1"/>
    <n v="44458.95"/>
    <n v="44458.950000000004"/>
  </r>
  <r>
    <s v="P99969"/>
    <s v="Accessories Scarves #467"/>
    <s v="Accessories"/>
    <s v="Scarves"/>
    <s v="L"/>
    <s v="Pink"/>
    <n v="5273.82"/>
    <n v="12"/>
    <s v="2023-07-24"/>
    <x v="0"/>
    <x v="1"/>
    <x v="1"/>
    <n v="63285.84"/>
    <n v="63285.84"/>
  </r>
  <r>
    <s v="P55519"/>
    <s v="Kids Shoes #535"/>
    <s v="Kids"/>
    <s v="Shoes"/>
    <s v="M"/>
    <s v="Yellow"/>
    <n v="5382.55"/>
    <n v="20"/>
    <s v="2024-07-10"/>
    <x v="3"/>
    <x v="0"/>
    <x v="0"/>
    <n v="86120.8"/>
    <n v="107651"/>
  </r>
  <r>
    <s v="P49582"/>
    <s v="Accessories Bags #613"/>
    <s v="Accessories"/>
    <s v="Bags"/>
    <s v="XS"/>
    <s v="White"/>
    <n v="1655.85"/>
    <n v="3"/>
    <s v="2024-04-27"/>
    <x v="1"/>
    <x v="1"/>
    <x v="1"/>
    <n v="4967.55"/>
    <n v="4967.5499999999993"/>
  </r>
  <r>
    <s v="P14214"/>
    <s v="Kids Shoes #489"/>
    <s v="Kids"/>
    <s v="Shoes"/>
    <s v="XS"/>
    <s v="Green"/>
    <n v="1245"/>
    <n v="18"/>
    <s v="2023-10-29"/>
    <x v="4"/>
    <x v="0"/>
    <x v="1"/>
    <n v="22410"/>
    <n v="22410"/>
  </r>
  <r>
    <s v="P43572"/>
    <s v="Men Pants #444"/>
    <s v="Men"/>
    <s v="Pants"/>
    <s v="S"/>
    <s v="Blue"/>
    <n v="5938.65"/>
    <n v="12"/>
    <s v="2024-09-07"/>
    <x v="4"/>
    <x v="1"/>
    <x v="1"/>
    <n v="71263.8"/>
    <n v="71263.799999999988"/>
  </r>
  <r>
    <s v="P88964"/>
    <s v="Accessories Hats #696"/>
    <s v="Accessories"/>
    <s v="Hats"/>
    <s v="M"/>
    <s v="Green"/>
    <n v="10469.620000000001"/>
    <n v="1"/>
    <s v="2024-04-02"/>
    <x v="3"/>
    <x v="0"/>
    <x v="1"/>
    <n v="10469.620000000001"/>
    <n v="10469.620000000001"/>
  </r>
  <r>
    <s v="P62908"/>
    <s v="Women Dresses #807"/>
    <s v="Women"/>
    <s v="Dresses"/>
    <s v="XL"/>
    <s v="Yellow"/>
    <n v="9876.17"/>
    <n v="5"/>
    <s v="2024-01-23"/>
    <x v="1"/>
    <x v="0"/>
    <x v="0"/>
    <n v="39504.68"/>
    <n v="49380.85"/>
  </r>
  <r>
    <s v="P81773"/>
    <s v="Men Shirts #500"/>
    <s v="Men"/>
    <s v="Shirts"/>
    <s v="XS"/>
    <s v="Blue"/>
    <n v="9068.58"/>
    <n v="11"/>
    <s v="2023-12-01"/>
    <x v="1"/>
    <x v="0"/>
    <x v="0"/>
    <n v="79803.67"/>
    <n v="99754.38"/>
  </r>
  <r>
    <s v="P90002"/>
    <s v="Men Jackets #821"/>
    <s v="Men"/>
    <s v="Jackets"/>
    <s v="XL"/>
    <s v="Green"/>
    <n v="8612.91"/>
    <n v="2"/>
    <s v="2023-11-08"/>
    <x v="3"/>
    <x v="0"/>
    <x v="0"/>
    <n v="13780.49"/>
    <n v="17225.82"/>
  </r>
  <r>
    <s v="P60148"/>
    <s v="Men Shoes #153"/>
    <s v="Men"/>
    <s v="Shoes"/>
    <s v="L"/>
    <s v="Blue"/>
    <n v="8984.75"/>
    <n v="1"/>
    <s v="2024-01-30"/>
    <x v="3"/>
    <x v="0"/>
    <x v="1"/>
    <n v="8984.75"/>
    <n v="8984.75"/>
  </r>
  <r>
    <s v="P35960"/>
    <s v="Kids T-Shirts #571"/>
    <s v="Kids"/>
    <s v="T-Shirts"/>
    <s v="M"/>
    <s v="White"/>
    <n v="1771.22"/>
    <n v="17"/>
    <s v="2023-08-06"/>
    <x v="1"/>
    <x v="0"/>
    <x v="0"/>
    <n v="24088.26"/>
    <n v="30110.74"/>
  </r>
  <r>
    <s v="P91491"/>
    <s v="Women Skirts #617"/>
    <s v="Women"/>
    <s v="Skirts"/>
    <s v="S"/>
    <s v="Green"/>
    <n v="7417.71"/>
    <n v="8"/>
    <s v="2023-07-31"/>
    <x v="2"/>
    <x v="1"/>
    <x v="1"/>
    <n v="59341.68"/>
    <n v="59341.68"/>
  </r>
  <r>
    <s v="P38470"/>
    <s v="Men Jackets #804"/>
    <s v="Men"/>
    <s v="Jackets"/>
    <s v="XL"/>
    <s v="Pink"/>
    <n v="9292.68"/>
    <n v="5"/>
    <s v="2023-10-04"/>
    <x v="0"/>
    <x v="1"/>
    <x v="1"/>
    <n v="46463.4"/>
    <n v="46463.4"/>
  </r>
  <r>
    <s v="P15985"/>
    <s v="Women Shoes #893"/>
    <s v="Women"/>
    <s v="Shoes"/>
    <s v="XS"/>
    <s v="Black"/>
    <n v="12609.36"/>
    <n v="15"/>
    <s v="2024-10-01"/>
    <x v="0"/>
    <x v="0"/>
    <x v="0"/>
    <n v="151312.32000000001"/>
    <n v="189140.40000000002"/>
  </r>
  <r>
    <s v="P85475"/>
    <s v="Kids Shorts #746"/>
    <s v="Kids"/>
    <s v="Shorts"/>
    <s v="XS"/>
    <s v="Black"/>
    <n v="13408.65"/>
    <n v="17"/>
    <s v="2024-08-29"/>
    <x v="4"/>
    <x v="0"/>
    <x v="0"/>
    <n v="182357.64"/>
    <n v="227947.05"/>
  </r>
  <r>
    <s v="P78675"/>
    <s v="Accessories Hats #384"/>
    <s v="Accessories"/>
    <s v="Hats"/>
    <s v="XL"/>
    <s v="White"/>
    <n v="864.03"/>
    <n v="15"/>
    <s v="2023-07-11"/>
    <x v="4"/>
    <x v="0"/>
    <x v="0"/>
    <n v="10368.36"/>
    <n v="12960.449999999999"/>
  </r>
  <r>
    <s v="P11895"/>
    <s v="Accessories Bags #761"/>
    <s v="Accessories"/>
    <s v="Bags"/>
    <s v="S"/>
    <s v="Green"/>
    <n v="5503.73"/>
    <n v="3"/>
    <s v="2024-02-03"/>
    <x v="4"/>
    <x v="1"/>
    <x v="0"/>
    <n v="13208.62"/>
    <n v="16511.189999999999"/>
  </r>
  <r>
    <s v="P14289"/>
    <s v="Kids Shoes #252"/>
    <s v="Kids"/>
    <s v="Shoes"/>
    <s v="XL"/>
    <s v="Blue"/>
    <n v="7573.75"/>
    <n v="14"/>
    <s v="2023-02-23"/>
    <x v="4"/>
    <x v="1"/>
    <x v="0"/>
    <n v="84826"/>
    <n v="106032.5"/>
  </r>
  <r>
    <s v="P95347"/>
    <s v="Kids Sweaters #421"/>
    <s v="Kids"/>
    <s v="Sweaters"/>
    <s v="M"/>
    <s v="Red"/>
    <n v="9930.1200000000008"/>
    <n v="5"/>
    <s v="2023-08-13"/>
    <x v="4"/>
    <x v="0"/>
    <x v="1"/>
    <n v="49650.6"/>
    <n v="49650.600000000006"/>
  </r>
  <r>
    <s v="P38370"/>
    <s v="Kids Shoes #267"/>
    <s v="Kids"/>
    <s v="Shoes"/>
    <s v="XS"/>
    <s v="Black"/>
    <n v="7818.6"/>
    <n v="5"/>
    <s v="2023-04-27"/>
    <x v="0"/>
    <x v="0"/>
    <x v="1"/>
    <n v="39093"/>
    <n v="39093"/>
  </r>
  <r>
    <s v="P53502"/>
    <s v="Women Dresses #697"/>
    <s v="Women"/>
    <s v="Dresses"/>
    <s v="XL"/>
    <s v="Green"/>
    <n v="1561.23"/>
    <n v="10"/>
    <s v="2024-02-27"/>
    <x v="0"/>
    <x v="0"/>
    <x v="0"/>
    <n v="12489.84"/>
    <n v="15612.3"/>
  </r>
  <r>
    <s v="P82393"/>
    <s v="Men Jackets #811"/>
    <s v="Men"/>
    <s v="Jackets"/>
    <s v="M"/>
    <s v="White"/>
    <n v="10885.45"/>
    <n v="11"/>
    <s v="2023-02-24"/>
    <x v="4"/>
    <x v="0"/>
    <x v="1"/>
    <n v="119739.95"/>
    <n v="119739.95000000001"/>
  </r>
  <r>
    <s v="P27550"/>
    <s v="Accessories Scarves #120"/>
    <s v="Accessories"/>
    <s v="Scarves"/>
    <s v="M"/>
    <s v="Yellow"/>
    <n v="1557.08"/>
    <n v="16"/>
    <s v="2023-12-22"/>
    <x v="0"/>
    <x v="0"/>
    <x v="1"/>
    <n v="24913.279999999999"/>
    <n v="24913.279999999999"/>
  </r>
  <r>
    <s v="P56181"/>
    <s v="Accessories Hats #343"/>
    <s v="Accessories"/>
    <s v="Hats"/>
    <s v="S"/>
    <s v="Black"/>
    <n v="4635.55"/>
    <n v="15"/>
    <s v="2024-02-24"/>
    <x v="3"/>
    <x v="0"/>
    <x v="0"/>
    <n v="55626.6"/>
    <n v="69533.25"/>
  </r>
  <r>
    <s v="P14047"/>
    <s v="Accessories Scarves #870"/>
    <s v="Accessories"/>
    <s v="Scarves"/>
    <s v="XL"/>
    <s v="White"/>
    <n v="9119.2099999999991"/>
    <n v="3"/>
    <s v="2023-08-23"/>
    <x v="1"/>
    <x v="0"/>
    <x v="1"/>
    <n v="27357.63"/>
    <n v="27357.629999999997"/>
  </r>
  <r>
    <s v="P41704"/>
    <s v="Women Skirts #673"/>
    <s v="Women"/>
    <s v="Skirts"/>
    <s v="S"/>
    <s v="Yellow"/>
    <n v="11054.77"/>
    <n v="15"/>
    <s v="2023-12-06"/>
    <x v="2"/>
    <x v="0"/>
    <x v="1"/>
    <n v="165821.54999999999"/>
    <n v="165821.55000000002"/>
  </r>
  <r>
    <s v="P36681"/>
    <s v="Men Jackets #366"/>
    <s v="Men"/>
    <s v="Jackets"/>
    <s v="L"/>
    <s v="Green"/>
    <n v="6139.51"/>
    <n v="4"/>
    <s v="2023-03-21"/>
    <x v="4"/>
    <x v="0"/>
    <x v="1"/>
    <n v="24558.04"/>
    <n v="24558.04"/>
  </r>
  <r>
    <s v="P37732"/>
    <s v="Men Jackets #973"/>
    <s v="Men"/>
    <s v="Jackets"/>
    <s v="XS"/>
    <s v="Yellow"/>
    <n v="1742.17"/>
    <n v="4"/>
    <s v="2023-08-14"/>
    <x v="0"/>
    <x v="0"/>
    <x v="0"/>
    <n v="5575.11"/>
    <n v="6968.68"/>
  </r>
  <r>
    <s v="P77190"/>
    <s v="Kids Shorts #357"/>
    <s v="Kids"/>
    <s v="Shorts"/>
    <s v="L"/>
    <s v="White"/>
    <n v="8888.4699999999993"/>
    <n v="14"/>
    <s v="2022-12-26"/>
    <x v="0"/>
    <x v="1"/>
    <x v="0"/>
    <n v="99551.03"/>
    <n v="124438.57999999999"/>
  </r>
  <r>
    <s v="P31439"/>
    <s v="Men Shirts #842"/>
    <s v="Men"/>
    <s v="Shirts"/>
    <s v="XL"/>
    <s v="Black"/>
    <n v="12569.52"/>
    <n v="3"/>
    <s v="2024-04-05"/>
    <x v="3"/>
    <x v="0"/>
    <x v="1"/>
    <n v="37708.559999999998"/>
    <n v="37708.559999999998"/>
  </r>
  <r>
    <s v="P83456"/>
    <s v="Accessories Belts #736"/>
    <s v="Accessories"/>
    <s v="Belts"/>
    <s v="XS"/>
    <s v="Red"/>
    <n v="16304.52"/>
    <n v="7"/>
    <s v="2023-10-11"/>
    <x v="1"/>
    <x v="0"/>
    <x v="0"/>
    <n v="91304.98"/>
    <n v="114131.64"/>
  </r>
  <r>
    <s v="P77894"/>
    <s v="Women Skirts #329"/>
    <s v="Women"/>
    <s v="Skirts"/>
    <s v="XL"/>
    <s v="Black"/>
    <n v="4888.7"/>
    <n v="14"/>
    <s v="2024-03-09"/>
    <x v="2"/>
    <x v="1"/>
    <x v="0"/>
    <n v="54753.440000000002"/>
    <n v="68441.8"/>
  </r>
  <r>
    <s v="P48802"/>
    <s v="Kids T-Shirts #856"/>
    <s v="Kids"/>
    <s v="T-Shirts"/>
    <s v="XL"/>
    <s v="Green"/>
    <n v="14044.43"/>
    <n v="7"/>
    <s v="2023-02-12"/>
    <x v="1"/>
    <x v="0"/>
    <x v="1"/>
    <n v="98311.01"/>
    <n v="98311.010000000009"/>
  </r>
  <r>
    <s v="P84731"/>
    <s v="Accessories Hats #983"/>
    <s v="Accessories"/>
    <s v="Hats"/>
    <s v="XL"/>
    <s v="Yellow"/>
    <n v="5512.03"/>
    <n v="6"/>
    <s v="2023-12-24"/>
    <x v="3"/>
    <x v="1"/>
    <x v="1"/>
    <n v="33072.18"/>
    <n v="33072.18"/>
  </r>
  <r>
    <s v="P48727"/>
    <s v="Kids T-Shirts #205"/>
    <s v="Kids"/>
    <s v="T-Shirts"/>
    <s v="XS"/>
    <s v="White"/>
    <n v="4764.2"/>
    <n v="19"/>
    <s v="2024-05-13"/>
    <x v="2"/>
    <x v="1"/>
    <x v="0"/>
    <n v="72415.839999999997"/>
    <n v="90519.8"/>
  </r>
  <r>
    <s v="P63241"/>
    <s v="Women Dresses #781"/>
    <s v="Women"/>
    <s v="Dresses"/>
    <s v="S"/>
    <s v="Blue"/>
    <n v="1528.86"/>
    <n v="20"/>
    <s v="2024-07-13"/>
    <x v="0"/>
    <x v="0"/>
    <x v="1"/>
    <n v="30577.200000000001"/>
    <n v="30577.199999999997"/>
  </r>
  <r>
    <s v="P51645"/>
    <s v="Men Pants #502"/>
    <s v="Men"/>
    <s v="Pants"/>
    <s v="M"/>
    <s v="Yellow"/>
    <n v="2956.46"/>
    <n v="4"/>
    <s v="2022-11-11"/>
    <x v="2"/>
    <x v="1"/>
    <x v="1"/>
    <n v="11825.84"/>
    <n v="11825.84"/>
  </r>
  <r>
    <s v="P40011"/>
    <s v="Kids Shoes #746"/>
    <s v="Kids"/>
    <s v="Shoes"/>
    <s v="XL"/>
    <s v="White"/>
    <n v="8683.4599999999991"/>
    <n v="7"/>
    <s v="2024-09-25"/>
    <x v="0"/>
    <x v="0"/>
    <x v="0"/>
    <n v="48627.21"/>
    <n v="60784.219999999994"/>
  </r>
  <r>
    <s v="P96629"/>
    <s v="Women Skirts #563"/>
    <s v="Women"/>
    <s v="Skirts"/>
    <s v="XS"/>
    <s v="Black"/>
    <n v="6200.1"/>
    <n v="2"/>
    <s v="2024-01-19"/>
    <x v="3"/>
    <x v="0"/>
    <x v="1"/>
    <n v="12400.2"/>
    <n v="12400.2"/>
  </r>
  <r>
    <s v="P61459"/>
    <s v="Kids Sweaters #471"/>
    <s v="Kids"/>
    <s v="Sweaters"/>
    <s v="L"/>
    <s v="Yellow"/>
    <n v="1428.43"/>
    <n v="4"/>
    <s v="2023-10-03"/>
    <x v="1"/>
    <x v="1"/>
    <x v="1"/>
    <n v="5713.72"/>
    <n v="5713.72"/>
  </r>
  <r>
    <s v="P39669"/>
    <s v="Women Dresses #603"/>
    <s v="Women"/>
    <s v="Dresses"/>
    <s v="S"/>
    <s v="Green"/>
    <n v="10899.56"/>
    <n v="13"/>
    <s v="2023-07-26"/>
    <x v="1"/>
    <x v="0"/>
    <x v="1"/>
    <n v="141694.28"/>
    <n v="141694.28"/>
  </r>
  <r>
    <s v="P84967"/>
    <s v="Kids T-Shirts #521"/>
    <s v="Kids"/>
    <s v="T-Shirts"/>
    <s v="M"/>
    <s v="Pink"/>
    <n v="2407"/>
    <n v="19"/>
    <s v="2023-10-05"/>
    <x v="4"/>
    <x v="0"/>
    <x v="0"/>
    <n v="36586.400000000001"/>
    <n v="45733"/>
  </r>
  <r>
    <s v="P20902"/>
    <s v="Men Jackets #844"/>
    <s v="Men"/>
    <s v="Jackets"/>
    <s v="XS"/>
    <s v="Blue"/>
    <n v="8606.27"/>
    <n v="13"/>
    <s v="2023-12-31"/>
    <x v="4"/>
    <x v="1"/>
    <x v="1"/>
    <n v="111881.51"/>
    <n v="111881.51000000001"/>
  </r>
  <r>
    <s v="P40393"/>
    <s v="Accessories Hats #941"/>
    <s v="Accessories"/>
    <s v="Hats"/>
    <s v="M"/>
    <s v="Green"/>
    <n v="842.45"/>
    <n v="18"/>
    <s v="2023-09-03"/>
    <x v="3"/>
    <x v="0"/>
    <x v="1"/>
    <n v="15164.1"/>
    <n v="15164.1"/>
  </r>
  <r>
    <s v="P55883"/>
    <s v="Men Shoes #947"/>
    <s v="Men"/>
    <s v="Shoes"/>
    <s v="M"/>
    <s v="Red"/>
    <n v="1901.53"/>
    <n v="12"/>
    <s v="2023-07-16"/>
    <x v="2"/>
    <x v="1"/>
    <x v="0"/>
    <n v="18255.02"/>
    <n v="22818.36"/>
  </r>
  <r>
    <s v="P98486"/>
    <s v="Men Pants #355"/>
    <s v="Men"/>
    <s v="Pants"/>
    <s v="S"/>
    <s v="White"/>
    <n v="7812.79"/>
    <n v="16"/>
    <s v="2023-03-28"/>
    <x v="2"/>
    <x v="0"/>
    <x v="1"/>
    <n v="125004.64"/>
    <n v="125004.64"/>
  </r>
  <r>
    <s v="P15071"/>
    <s v="Men Pants #242"/>
    <s v="Men"/>
    <s v="Pants"/>
    <s v="S"/>
    <s v="Red"/>
    <n v="8599.6299999999992"/>
    <n v="10"/>
    <s v="2023-12-20"/>
    <x v="0"/>
    <x v="0"/>
    <x v="0"/>
    <n v="68797.039999999994"/>
    <n v="85996.299999999988"/>
  </r>
  <r>
    <s v="P80513"/>
    <s v="Accessories Scarves #555"/>
    <s v="Accessories"/>
    <s v="Scarves"/>
    <s v="L"/>
    <s v="White"/>
    <n v="2729.04"/>
    <n v="11"/>
    <s v="2023-10-22"/>
    <x v="2"/>
    <x v="0"/>
    <x v="1"/>
    <n v="30019.439999999999"/>
    <n v="30019.439999999999"/>
  </r>
  <r>
    <s v="P98547"/>
    <s v="Kids Shoes #594"/>
    <s v="Kids"/>
    <s v="Shoes"/>
    <s v="XL"/>
    <s v="Blue"/>
    <n v="13788.79"/>
    <n v="7"/>
    <s v="2022-12-31"/>
    <x v="2"/>
    <x v="1"/>
    <x v="0"/>
    <n v="77217.39"/>
    <n v="96521.53"/>
  </r>
  <r>
    <s v="P60068"/>
    <s v="Men Pants #458"/>
    <s v="Men"/>
    <s v="Pants"/>
    <s v="S"/>
    <s v="Pink"/>
    <n v="8597.9699999999993"/>
    <n v="16"/>
    <s v="2024-05-18"/>
    <x v="0"/>
    <x v="0"/>
    <x v="1"/>
    <n v="137567.51999999999"/>
    <n v="137567.51999999999"/>
  </r>
  <r>
    <s v="P56458"/>
    <s v="Men Shirts #840"/>
    <s v="Men"/>
    <s v="Shirts"/>
    <s v="M"/>
    <s v="Red"/>
    <n v="11975.24"/>
    <n v="5"/>
    <s v="2024-05-29"/>
    <x v="2"/>
    <x v="0"/>
    <x v="1"/>
    <n v="59876.2"/>
    <n v="59876.2"/>
  </r>
  <r>
    <s v="P40199"/>
    <s v="Kids T-Shirts #371"/>
    <s v="Kids"/>
    <s v="T-Shirts"/>
    <s v="XL"/>
    <s v="Blue"/>
    <n v="5670.56"/>
    <n v="4"/>
    <s v="2024-08-14"/>
    <x v="2"/>
    <x v="1"/>
    <x v="1"/>
    <n v="22682.240000000002"/>
    <n v="22682.240000000002"/>
  </r>
  <r>
    <s v="P54254"/>
    <s v="Women Shoes #869"/>
    <s v="Women"/>
    <s v="Shoes"/>
    <s v="M"/>
    <s v="Blue"/>
    <n v="10833.99"/>
    <n v="15"/>
    <s v="2024-03-24"/>
    <x v="1"/>
    <x v="0"/>
    <x v="1"/>
    <n v="162509.85"/>
    <n v="162509.85"/>
  </r>
  <r>
    <s v="P48221"/>
    <s v="Men Shirts #941"/>
    <s v="Men"/>
    <s v="Shirts"/>
    <s v="M"/>
    <s v="White"/>
    <n v="16085.4"/>
    <n v="6"/>
    <s v="2022-11-21"/>
    <x v="0"/>
    <x v="1"/>
    <x v="0"/>
    <n v="77209.919999999998"/>
    <n v="96512.4"/>
  </r>
  <r>
    <s v="P41225"/>
    <s v="Men Shirts #274"/>
    <s v="Men"/>
    <s v="Shirts"/>
    <s v="XL"/>
    <s v="Yellow"/>
    <n v="9427.9699999999993"/>
    <n v="12"/>
    <s v="2023-11-14"/>
    <x v="0"/>
    <x v="0"/>
    <x v="1"/>
    <n v="113135.64"/>
    <n v="113135.63999999998"/>
  </r>
  <r>
    <s v="P34420"/>
    <s v="Kids Shoes #737"/>
    <s v="Kids"/>
    <s v="Shoes"/>
    <s v="L"/>
    <s v="Pink"/>
    <n v="11629.13"/>
    <n v="14"/>
    <s v="2023-06-04"/>
    <x v="0"/>
    <x v="0"/>
    <x v="1"/>
    <n v="162807.82"/>
    <n v="162807.81999999998"/>
  </r>
  <r>
    <s v="P60962"/>
    <s v="Women Skirts #239"/>
    <s v="Women"/>
    <s v="Skirts"/>
    <s v="M"/>
    <s v="Red"/>
    <n v="13265.06"/>
    <n v="20"/>
    <s v="2023-01-31"/>
    <x v="3"/>
    <x v="1"/>
    <x v="1"/>
    <n v="265301.2"/>
    <n v="265301.2"/>
  </r>
  <r>
    <s v="P74015"/>
    <s v="Men Pants #155"/>
    <s v="Men"/>
    <s v="Pants"/>
    <s v="L"/>
    <s v="Pink"/>
    <n v="5243.94"/>
    <n v="11"/>
    <s v="2024-09-10"/>
    <x v="3"/>
    <x v="0"/>
    <x v="1"/>
    <n v="57683.34"/>
    <n v="57683.34"/>
  </r>
  <r>
    <s v="P14897"/>
    <s v="Men Jackets #350"/>
    <s v="Men"/>
    <s v="Jackets"/>
    <s v="S"/>
    <s v="Black"/>
    <n v="2739"/>
    <n v="18"/>
    <s v="2024-03-30"/>
    <x v="2"/>
    <x v="0"/>
    <x v="1"/>
    <n v="49302"/>
    <n v="49302"/>
  </r>
  <r>
    <s v="P64252"/>
    <s v="Men Shirts #456"/>
    <s v="Men"/>
    <s v="Shirts"/>
    <s v="XS"/>
    <s v="Pink"/>
    <n v="10361.719999999999"/>
    <n v="17"/>
    <s v="2023-09-27"/>
    <x v="3"/>
    <x v="0"/>
    <x v="1"/>
    <n v="176149.24"/>
    <n v="176149.24"/>
  </r>
  <r>
    <s v="P48344"/>
    <s v="Women Skirts #614"/>
    <s v="Women"/>
    <s v="Skirts"/>
    <s v="L"/>
    <s v="Pink"/>
    <n v="5450.61"/>
    <n v="20"/>
    <s v="2023-03-17"/>
    <x v="0"/>
    <x v="0"/>
    <x v="0"/>
    <n v="87209.76"/>
    <n v="109012.2"/>
  </r>
  <r>
    <s v="P63617"/>
    <s v="Accessories Hats #789"/>
    <s v="Accessories"/>
    <s v="Hats"/>
    <s v="L"/>
    <s v="Pink"/>
    <n v="9495.2000000000007"/>
    <n v="20"/>
    <s v="2023-10-06"/>
    <x v="1"/>
    <x v="1"/>
    <x v="1"/>
    <n v="189904"/>
    <n v="189904"/>
  </r>
  <r>
    <s v="P11218"/>
    <s v="Men Shirts #930"/>
    <s v="Men"/>
    <s v="Shirts"/>
    <s v="XS"/>
    <s v="Red"/>
    <n v="8207.0400000000009"/>
    <n v="15"/>
    <s v="2023-10-17"/>
    <x v="4"/>
    <x v="1"/>
    <x v="0"/>
    <n v="98484.479999999996"/>
    <n v="123105.60000000001"/>
  </r>
  <r>
    <s v="P20736"/>
    <s v="Women Tops #688"/>
    <s v="Women"/>
    <s v="Tops"/>
    <s v="M"/>
    <s v="White"/>
    <n v="12551.26"/>
    <n v="2"/>
    <s v="2023-08-14"/>
    <x v="4"/>
    <x v="1"/>
    <x v="1"/>
    <n v="25102.52"/>
    <n v="25102.52"/>
  </r>
  <r>
    <s v="P24853"/>
    <s v="Men Shirts #296"/>
    <s v="Men"/>
    <s v="Shirts"/>
    <s v="S"/>
    <s v="Green"/>
    <n v="1381.95"/>
    <n v="11"/>
    <s v="2023-08-02"/>
    <x v="2"/>
    <x v="1"/>
    <x v="1"/>
    <n v="15201.45"/>
    <n v="15201.45"/>
  </r>
  <r>
    <s v="P54333"/>
    <s v="Accessories Belts #851"/>
    <s v="Accessories"/>
    <s v="Belts"/>
    <s v="XL"/>
    <s v="Black"/>
    <n v="4875.42"/>
    <n v="16"/>
    <s v="2022-11-21"/>
    <x v="1"/>
    <x v="1"/>
    <x v="1"/>
    <n v="78006.720000000001"/>
    <n v="78006.720000000001"/>
  </r>
  <r>
    <s v="P81722"/>
    <s v="Kids T-Shirts #746"/>
    <s v="Kids"/>
    <s v="T-Shirts"/>
    <s v="M"/>
    <s v="Pink"/>
    <n v="8457.7000000000007"/>
    <n v="13"/>
    <s v="2024-09-02"/>
    <x v="0"/>
    <x v="1"/>
    <x v="1"/>
    <n v="109950.1"/>
    <n v="109950.1"/>
  </r>
  <r>
    <s v="P43447"/>
    <s v="Accessories Scarves #353"/>
    <s v="Accessories"/>
    <s v="Scarves"/>
    <s v="L"/>
    <s v="Black"/>
    <n v="14689.34"/>
    <n v="13"/>
    <s v="2023-05-01"/>
    <x v="0"/>
    <x v="1"/>
    <x v="1"/>
    <n v="190961.42"/>
    <n v="190961.42"/>
  </r>
  <r>
    <s v="P40701"/>
    <s v="Accessories Hats #518"/>
    <s v="Accessories"/>
    <s v="Hats"/>
    <s v="XS"/>
    <s v="Pink"/>
    <n v="9230.43"/>
    <n v="13"/>
    <s v="2024-04-20"/>
    <x v="3"/>
    <x v="0"/>
    <x v="1"/>
    <n v="119995.59"/>
    <n v="119995.59"/>
  </r>
  <r>
    <s v="P99353"/>
    <s v="Accessories Scarves #753"/>
    <s v="Accessories"/>
    <s v="Scarves"/>
    <s v="L"/>
    <s v="Blue"/>
    <n v="13563.86"/>
    <n v="14"/>
    <s v="2023-07-15"/>
    <x v="4"/>
    <x v="0"/>
    <x v="1"/>
    <n v="189894.04"/>
    <n v="189894.04"/>
  </r>
  <r>
    <s v="P42497"/>
    <s v="Women Dresses #379"/>
    <s v="Women"/>
    <s v="Dresses"/>
    <s v="XL"/>
    <s v="Black"/>
    <n v="4090.24"/>
    <n v="12"/>
    <s v="2023-05-31"/>
    <x v="1"/>
    <x v="1"/>
    <x v="1"/>
    <n v="49082.879999999997"/>
    <n v="49082.879999999997"/>
  </r>
  <r>
    <s v="P16763"/>
    <s v="Accessories Scarves #186"/>
    <s v="Accessories"/>
    <s v="Scarves"/>
    <s v="XS"/>
    <s v="Pink"/>
    <n v="9932.61"/>
    <n v="10"/>
    <s v="2024-09-27"/>
    <x v="0"/>
    <x v="1"/>
    <x v="0"/>
    <n v="79460.88"/>
    <n v="99326.1"/>
  </r>
  <r>
    <s v="P33518"/>
    <s v="Kids Shorts #107"/>
    <s v="Kids"/>
    <s v="Shorts"/>
    <s v="S"/>
    <s v="Black"/>
    <n v="6035.76"/>
    <n v="14"/>
    <s v="2023-03-06"/>
    <x v="4"/>
    <x v="0"/>
    <x v="0"/>
    <n v="67600.179999999993"/>
    <n v="84500.64"/>
  </r>
  <r>
    <s v="P51300"/>
    <s v="Men Jackets #892"/>
    <s v="Men"/>
    <s v="Jackets"/>
    <s v="L"/>
    <s v="White"/>
    <n v="10209.83"/>
    <n v="15"/>
    <s v="2024-03-15"/>
    <x v="1"/>
    <x v="0"/>
    <x v="0"/>
    <n v="122517.96"/>
    <n v="153147.45000000001"/>
  </r>
  <r>
    <s v="P46194"/>
    <s v="Women Skirts #131"/>
    <s v="Women"/>
    <s v="Skirts"/>
    <s v="L"/>
    <s v="Black"/>
    <n v="8236.09"/>
    <n v="10"/>
    <s v="2022-11-17"/>
    <x v="0"/>
    <x v="1"/>
    <x v="1"/>
    <n v="82360.899999999994"/>
    <n v="82360.899999999994"/>
  </r>
  <r>
    <s v="P76937"/>
    <s v="Women Skirts #895"/>
    <s v="Women"/>
    <s v="Skirts"/>
    <s v="XS"/>
    <s v="Green"/>
    <n v="8484.26"/>
    <n v="6"/>
    <s v="2023-12-08"/>
    <x v="0"/>
    <x v="0"/>
    <x v="0"/>
    <n v="40724.78"/>
    <n v="50905.56"/>
  </r>
  <r>
    <s v="P53076"/>
    <s v="Women Tops #660"/>
    <s v="Women"/>
    <s v="Tops"/>
    <s v="M"/>
    <s v="Blue"/>
    <n v="5928.69"/>
    <n v="13"/>
    <s v="2023-03-14"/>
    <x v="1"/>
    <x v="0"/>
    <x v="1"/>
    <n v="77072.97"/>
    <n v="77072.97"/>
  </r>
  <r>
    <s v="P89158"/>
    <s v="Kids Shoes #576"/>
    <s v="Kids"/>
    <s v="Shoes"/>
    <s v="M"/>
    <s v="Pink"/>
    <n v="16503.72"/>
    <n v="13"/>
    <s v="2023-06-20"/>
    <x v="4"/>
    <x v="0"/>
    <x v="1"/>
    <n v="214548.36"/>
    <n v="214548.36000000002"/>
  </r>
  <r>
    <s v="P82811"/>
    <s v="Kids Sweaters #220"/>
    <s v="Kids"/>
    <s v="Sweaters"/>
    <s v="XS"/>
    <s v="Red"/>
    <n v="1031.69"/>
    <n v="2"/>
    <s v="2023-12-12"/>
    <x v="0"/>
    <x v="1"/>
    <x v="1"/>
    <n v="2063.38"/>
    <n v="2063.38"/>
  </r>
  <r>
    <s v="P75226"/>
    <s v="Accessories Hats #523"/>
    <s v="Accessories"/>
    <s v="Hats"/>
    <s v="L"/>
    <s v="Green"/>
    <n v="12726.39"/>
    <n v="16"/>
    <s v="2023-08-15"/>
    <x v="2"/>
    <x v="1"/>
    <x v="0"/>
    <n v="162897.46"/>
    <n v="203622.24"/>
  </r>
  <r>
    <s v="P50827"/>
    <s v="Women Skirts #652"/>
    <s v="Women"/>
    <s v="Skirts"/>
    <s v="XL"/>
    <s v="Blue"/>
    <n v="6068.96"/>
    <n v="15"/>
    <s v="2024-09-22"/>
    <x v="1"/>
    <x v="1"/>
    <x v="1"/>
    <n v="91034.4"/>
    <n v="91034.4"/>
  </r>
  <r>
    <s v="P61803"/>
    <s v="Accessories Hats #533"/>
    <s v="Accessories"/>
    <s v="Hats"/>
    <s v="S"/>
    <s v="Pink"/>
    <n v="10999.16"/>
    <n v="6"/>
    <s v="2024-04-23"/>
    <x v="1"/>
    <x v="1"/>
    <x v="0"/>
    <n v="52796.3"/>
    <n v="65994.959999999992"/>
  </r>
  <r>
    <s v="P21009"/>
    <s v="Kids Shorts #478"/>
    <s v="Kids"/>
    <s v="Shorts"/>
    <s v="XL"/>
    <s v="Red"/>
    <n v="5630.72"/>
    <n v="4"/>
    <s v="2023-07-09"/>
    <x v="3"/>
    <x v="0"/>
    <x v="0"/>
    <n v="18018.47"/>
    <n v="22522.880000000001"/>
  </r>
  <r>
    <s v="P29893"/>
    <s v="Women Skirts #258"/>
    <s v="Women"/>
    <s v="Skirts"/>
    <s v="XL"/>
    <s v="Blue"/>
    <n v="8439.44"/>
    <n v="4"/>
    <s v="2023-10-24"/>
    <x v="4"/>
    <x v="0"/>
    <x v="1"/>
    <n v="33757.760000000002"/>
    <n v="33757.760000000002"/>
  </r>
  <r>
    <s v="P74961"/>
    <s v="Kids T-Shirts #876"/>
    <s v="Kids"/>
    <s v="T-Shirts"/>
    <s v="M"/>
    <s v="White"/>
    <n v="11561.07"/>
    <n v="14"/>
    <s v="2023-09-07"/>
    <x v="3"/>
    <x v="0"/>
    <x v="1"/>
    <n v="161854.98000000001"/>
    <n v="161854.97999999998"/>
  </r>
  <r>
    <s v="P22349"/>
    <s v="Kids Shoes #184"/>
    <s v="Kids"/>
    <s v="Shoes"/>
    <s v="L"/>
    <s v="Yellow"/>
    <n v="9513.4599999999991"/>
    <n v="20"/>
    <s v="2023-04-03"/>
    <x v="4"/>
    <x v="1"/>
    <x v="1"/>
    <n v="190269.2"/>
    <n v="190269.19999999998"/>
  </r>
  <r>
    <s v="P45489"/>
    <s v="Women Skirts #268"/>
    <s v="Women"/>
    <s v="Skirts"/>
    <s v="XS"/>
    <s v="Green"/>
    <n v="5916.24"/>
    <n v="19"/>
    <s v="2023-01-28"/>
    <x v="4"/>
    <x v="0"/>
    <x v="0"/>
    <n v="89927.18"/>
    <n v="112408.56"/>
  </r>
  <r>
    <s v="P65546"/>
    <s v="Women Tops #799"/>
    <s v="Women"/>
    <s v="Tops"/>
    <s v="S"/>
    <s v="Pink"/>
    <n v="11187.57"/>
    <n v="13"/>
    <s v="2023-10-28"/>
    <x v="0"/>
    <x v="1"/>
    <x v="0"/>
    <n v="116351.06"/>
    <n v="145438.41"/>
  </r>
  <r>
    <s v="P50722"/>
    <s v="Kids Sweaters #537"/>
    <s v="Kids"/>
    <s v="Sweaters"/>
    <s v="M"/>
    <s v="Pink"/>
    <n v="11948.68"/>
    <n v="4"/>
    <s v="2024-02-05"/>
    <x v="2"/>
    <x v="1"/>
    <x v="0"/>
    <n v="38235.61"/>
    <n v="47794.720000000001"/>
  </r>
  <r>
    <s v="P85645"/>
    <s v="Women Dresses #363"/>
    <s v="Women"/>
    <s v="Dresses"/>
    <s v="XL"/>
    <s v="Pink"/>
    <n v="1903.19"/>
    <n v="7"/>
    <s v="2023-07-27"/>
    <x v="3"/>
    <x v="1"/>
    <x v="0"/>
    <n v="10658.03"/>
    <n v="13322.33"/>
  </r>
  <r>
    <s v="P53745"/>
    <s v="Women Tops #584"/>
    <s v="Women"/>
    <s v="Tops"/>
    <s v="XS"/>
    <s v="Green"/>
    <n v="8921.67"/>
    <n v="18"/>
    <s v="2024-04-22"/>
    <x v="4"/>
    <x v="0"/>
    <x v="0"/>
    <n v="128472.38"/>
    <n v="160590.06"/>
  </r>
  <r>
    <s v="P41883"/>
    <s v="Kids Sweaters #953"/>
    <s v="Kids"/>
    <s v="Sweaters"/>
    <s v="XL"/>
    <s v="Yellow"/>
    <n v="1614.35"/>
    <n v="16"/>
    <s v="2023-10-02"/>
    <x v="0"/>
    <x v="1"/>
    <x v="1"/>
    <n v="25829.599999999999"/>
    <n v="25829.599999999999"/>
  </r>
  <r>
    <s v="P34417"/>
    <s v="Kids T-Shirts #132"/>
    <s v="Kids"/>
    <s v="T-Shirts"/>
    <s v="XS"/>
    <s v="Red"/>
    <n v="14104.19"/>
    <n v="1"/>
    <s v="2024-06-28"/>
    <x v="4"/>
    <x v="1"/>
    <x v="1"/>
    <n v="14104.19"/>
    <n v="14104.19"/>
  </r>
  <r>
    <s v="P90726"/>
    <s v="Women Tops #784"/>
    <s v="Women"/>
    <s v="Tops"/>
    <s v="XL"/>
    <s v="Pink"/>
    <n v="2674.26"/>
    <n v="14"/>
    <s v="2023-03-26"/>
    <x v="3"/>
    <x v="1"/>
    <x v="0"/>
    <n v="29951.38"/>
    <n v="37439.64"/>
  </r>
  <r>
    <s v="P32511"/>
    <s v="Kids Shorts #885"/>
    <s v="Kids"/>
    <s v="Shorts"/>
    <s v="M"/>
    <s v="Black"/>
    <n v="4464.57"/>
    <n v="9"/>
    <s v="2024-04-26"/>
    <x v="3"/>
    <x v="1"/>
    <x v="0"/>
    <n v="32145.07"/>
    <n v="40181.129999999997"/>
  </r>
  <r>
    <s v="P18353"/>
    <s v="Men Shoes #618"/>
    <s v="Men"/>
    <s v="Shoes"/>
    <s v="M"/>
    <s v="Black"/>
    <n v="5419.07"/>
    <n v="17"/>
    <s v="2022-10-17"/>
    <x v="3"/>
    <x v="1"/>
    <x v="1"/>
    <n v="92124.19"/>
    <n v="92124.19"/>
  </r>
  <r>
    <s v="P57943"/>
    <s v="Kids T-Shirts #247"/>
    <s v="Kids"/>
    <s v="T-Shirts"/>
    <s v="XL"/>
    <s v="White"/>
    <n v="10477.92"/>
    <n v="8"/>
    <s v="2023-12-21"/>
    <x v="3"/>
    <x v="0"/>
    <x v="1"/>
    <n v="83823.360000000001"/>
    <n v="83823.360000000001"/>
  </r>
  <r>
    <s v="P10527"/>
    <s v="Accessories Hats #874"/>
    <s v="Accessories"/>
    <s v="Hats"/>
    <s v="S"/>
    <s v="Red"/>
    <n v="9804.7900000000009"/>
    <n v="11"/>
    <s v="2024-08-03"/>
    <x v="2"/>
    <x v="0"/>
    <x v="0"/>
    <n v="86281.82"/>
    <n v="107852.69"/>
  </r>
  <r>
    <s v="P38621"/>
    <s v="Accessories Hats #448"/>
    <s v="Accessories"/>
    <s v="Hats"/>
    <s v="XS"/>
    <s v="Red"/>
    <n v="14139.88"/>
    <n v="6"/>
    <s v="2023-07-13"/>
    <x v="2"/>
    <x v="1"/>
    <x v="0"/>
    <n v="67871.59"/>
    <n v="84839.28"/>
  </r>
  <r>
    <s v="P91759"/>
    <s v="Women Tops #420"/>
    <s v="Women"/>
    <s v="Tops"/>
    <s v="L"/>
    <s v="Black"/>
    <n v="8152.26"/>
    <n v="12"/>
    <s v="2023-06-23"/>
    <x v="0"/>
    <x v="0"/>
    <x v="1"/>
    <n v="97827.12"/>
    <n v="97827.12"/>
  </r>
  <r>
    <s v="P22982"/>
    <s v="Kids T-Shirts #680"/>
    <s v="Kids"/>
    <s v="T-Shirts"/>
    <s v="S"/>
    <s v="Yellow"/>
    <n v="2961.44"/>
    <n v="7"/>
    <s v="2024-04-15"/>
    <x v="2"/>
    <x v="0"/>
    <x v="1"/>
    <n v="20730.080000000002"/>
    <n v="20730.080000000002"/>
  </r>
  <r>
    <s v="P83733"/>
    <s v="Men Shoes #388"/>
    <s v="Men"/>
    <s v="Shoes"/>
    <s v="S"/>
    <s v="Pink"/>
    <n v="14948.3"/>
    <n v="11"/>
    <s v="2024-02-04"/>
    <x v="0"/>
    <x v="0"/>
    <x v="1"/>
    <n v="164431.29999999999"/>
    <n v="164431.29999999999"/>
  </r>
  <r>
    <s v="P31672"/>
    <s v="Men Shirts #160"/>
    <s v="Men"/>
    <s v="Shirts"/>
    <s v="XS"/>
    <s v="Red"/>
    <n v="12949.66"/>
    <n v="14"/>
    <s v="2024-09-04"/>
    <x v="4"/>
    <x v="1"/>
    <x v="1"/>
    <n v="181295.24"/>
    <n v="181295.24"/>
  </r>
  <r>
    <s v="P29432"/>
    <s v="Men Shoes #477"/>
    <s v="Men"/>
    <s v="Shoes"/>
    <s v="XL"/>
    <s v="Yellow"/>
    <n v="13984.67"/>
    <n v="17"/>
    <s v="2023-05-16"/>
    <x v="3"/>
    <x v="0"/>
    <x v="0"/>
    <n v="190191.18"/>
    <n v="237739.39"/>
  </r>
  <r>
    <s v="P43917"/>
    <s v="Men Jackets #321"/>
    <s v="Men"/>
    <s v="Jackets"/>
    <s v="L"/>
    <s v="Black"/>
    <n v="9923.48"/>
    <n v="18"/>
    <s v="2024-06-08"/>
    <x v="1"/>
    <x v="0"/>
    <x v="1"/>
    <n v="178622.64"/>
    <n v="178622.63999999998"/>
  </r>
  <r>
    <s v="P15027"/>
    <s v="Accessories Bags #697"/>
    <s v="Accessories"/>
    <s v="Bags"/>
    <s v="L"/>
    <s v="White"/>
    <n v="9393.11"/>
    <n v="10"/>
    <s v="2023-12-06"/>
    <x v="0"/>
    <x v="1"/>
    <x v="0"/>
    <n v="75144.88"/>
    <n v="93931.1"/>
  </r>
  <r>
    <s v="P35453"/>
    <s v="Accessories Belts #302"/>
    <s v="Accessories"/>
    <s v="Belts"/>
    <s v="XS"/>
    <s v="Blue"/>
    <n v="5695.46"/>
    <n v="5"/>
    <s v="2024-02-15"/>
    <x v="1"/>
    <x v="1"/>
    <x v="1"/>
    <n v="28477.3"/>
    <n v="28477.3"/>
  </r>
  <r>
    <s v="P43320"/>
    <s v="Kids T-Shirts #478"/>
    <s v="Kids"/>
    <s v="T-Shirts"/>
    <s v="S"/>
    <s v="Green"/>
    <n v="10341.799999999999"/>
    <n v="14"/>
    <s v="2023-08-03"/>
    <x v="1"/>
    <x v="0"/>
    <x v="1"/>
    <n v="144785.20000000001"/>
    <n v="144785.19999999998"/>
  </r>
  <r>
    <s v="P86126"/>
    <s v="Kids Shoes #201"/>
    <s v="Kids"/>
    <s v="Shoes"/>
    <s v="XL"/>
    <s v="Pink"/>
    <n v="13109.85"/>
    <n v="6"/>
    <s v="2024-07-16"/>
    <x v="2"/>
    <x v="1"/>
    <x v="1"/>
    <n v="78659.100000000006"/>
    <n v="78659.100000000006"/>
  </r>
  <r>
    <s v="P38151"/>
    <s v="Accessories Hats #901"/>
    <s v="Accessories"/>
    <s v="Hats"/>
    <s v="XL"/>
    <s v="Pink"/>
    <n v="8706.7000000000007"/>
    <n v="16"/>
    <s v="2024-07-23"/>
    <x v="1"/>
    <x v="0"/>
    <x v="1"/>
    <n v="139307.20000000001"/>
    <n v="139307.20000000001"/>
  </r>
  <r>
    <s v="P30170"/>
    <s v="Kids Shoes #588"/>
    <s v="Kids"/>
    <s v="Shoes"/>
    <s v="S"/>
    <s v="Green"/>
    <n v="7908.24"/>
    <n v="13"/>
    <s v="2024-04-16"/>
    <x v="0"/>
    <x v="0"/>
    <x v="0"/>
    <n v="82245.53"/>
    <n v="102807.12"/>
  </r>
  <r>
    <s v="P72381"/>
    <s v="Kids T-Shirts #496"/>
    <s v="Kids"/>
    <s v="T-Shirts"/>
    <s v="XL"/>
    <s v="Blue"/>
    <n v="3835.43"/>
    <n v="18"/>
    <s v="2022-11-12"/>
    <x v="0"/>
    <x v="0"/>
    <x v="1"/>
    <n v="69037.740000000005"/>
    <n v="69037.739999999991"/>
  </r>
  <r>
    <s v="P64709"/>
    <s v="Kids Sweaters #952"/>
    <s v="Kids"/>
    <s v="Sweaters"/>
    <s v="XS"/>
    <s v="Blue"/>
    <n v="8163.88"/>
    <n v="4"/>
    <s v="2023-09-16"/>
    <x v="4"/>
    <x v="0"/>
    <x v="1"/>
    <n v="32655.52"/>
    <n v="32655.52"/>
  </r>
  <r>
    <s v="P89546"/>
    <s v="Women Skirts #269"/>
    <s v="Women"/>
    <s v="Skirts"/>
    <s v="L"/>
    <s v="Yellow"/>
    <n v="10731.9"/>
    <n v="4"/>
    <s v="2023-09-25"/>
    <x v="4"/>
    <x v="0"/>
    <x v="0"/>
    <n v="34342.080000000002"/>
    <n v="42927.6"/>
  </r>
  <r>
    <s v="P13343"/>
    <s v="Accessories Scarves #794"/>
    <s v="Accessories"/>
    <s v="Scarves"/>
    <s v="L"/>
    <s v="White"/>
    <n v="13624.45"/>
    <n v="14"/>
    <s v="2024-09-27"/>
    <x v="4"/>
    <x v="1"/>
    <x v="1"/>
    <n v="190742.3"/>
    <n v="190742.30000000002"/>
  </r>
  <r>
    <s v="P45675"/>
    <s v="Kids Sweaters #522"/>
    <s v="Kids"/>
    <s v="Sweaters"/>
    <s v="M"/>
    <s v="Yellow"/>
    <n v="1498.98"/>
    <n v="2"/>
    <s v="2024-09-20"/>
    <x v="4"/>
    <x v="0"/>
    <x v="1"/>
    <n v="2997.96"/>
    <n v="2997.96"/>
  </r>
  <r>
    <s v="P85363"/>
    <s v="Accessories Bags #950"/>
    <s v="Accessories"/>
    <s v="Bags"/>
    <s v="S"/>
    <s v="White"/>
    <n v="11593.44"/>
    <n v="2"/>
    <s v="2023-12-27"/>
    <x v="2"/>
    <x v="1"/>
    <x v="1"/>
    <n v="23186.880000000001"/>
    <n v="23186.880000000001"/>
  </r>
  <r>
    <s v="P96135"/>
    <s v="Accessories Belts #429"/>
    <s v="Accessories"/>
    <s v="Belts"/>
    <s v="S"/>
    <s v="Blue"/>
    <n v="12143.73"/>
    <n v="11"/>
    <s v="2023-02-01"/>
    <x v="3"/>
    <x v="1"/>
    <x v="0"/>
    <n v="106864.99"/>
    <n v="133581.03"/>
  </r>
  <r>
    <s v="P79688"/>
    <s v="Men Shirts #393"/>
    <s v="Men"/>
    <s v="Shirts"/>
    <s v="S"/>
    <s v="Yellow"/>
    <n v="12520.55"/>
    <n v="6"/>
    <s v="2023-06-11"/>
    <x v="0"/>
    <x v="0"/>
    <x v="1"/>
    <n v="75123.3"/>
    <n v="75123.299999999988"/>
  </r>
  <r>
    <s v="P69627"/>
    <s v="Kids Sweaters #379"/>
    <s v="Kids"/>
    <s v="Sweaters"/>
    <s v="XL"/>
    <s v="White"/>
    <n v="1127.1400000000001"/>
    <n v="12"/>
    <s v="2024-08-04"/>
    <x v="1"/>
    <x v="1"/>
    <x v="0"/>
    <n v="10820.71"/>
    <n v="13525.68"/>
  </r>
  <r>
    <s v="P78759"/>
    <s v="Men Shirts #584"/>
    <s v="Men"/>
    <s v="Shirts"/>
    <s v="S"/>
    <s v="Pink"/>
    <n v="13098.23"/>
    <n v="13"/>
    <s v="2024-05-01"/>
    <x v="4"/>
    <x v="1"/>
    <x v="1"/>
    <n v="170276.99"/>
    <n v="170276.99"/>
  </r>
  <r>
    <s v="P57281"/>
    <s v="Accessories Scarves #346"/>
    <s v="Accessories"/>
    <s v="Scarves"/>
    <s v="L"/>
    <s v="Red"/>
    <n v="9365.7199999999993"/>
    <n v="1"/>
    <s v="2023-04-17"/>
    <x v="4"/>
    <x v="1"/>
    <x v="1"/>
    <n v="9365.7199999999993"/>
    <n v="9365.7199999999993"/>
  </r>
  <r>
    <s v="P80225"/>
    <s v="Kids Shoes #502"/>
    <s v="Kids"/>
    <s v="Shoes"/>
    <s v="M"/>
    <s v="Red"/>
    <n v="4008.07"/>
    <n v="6"/>
    <s v="2024-05-06"/>
    <x v="2"/>
    <x v="0"/>
    <x v="0"/>
    <n v="19238.57"/>
    <n v="24048.420000000002"/>
  </r>
  <r>
    <s v="P17500"/>
    <s v="Accessories Bags #960"/>
    <s v="Accessories"/>
    <s v="Bags"/>
    <s v="XS"/>
    <s v="Yellow"/>
    <n v="10084.5"/>
    <n v="7"/>
    <s v="2022-10-25"/>
    <x v="4"/>
    <x v="0"/>
    <x v="0"/>
    <n v="56473.2"/>
    <n v="70591.5"/>
  </r>
  <r>
    <s v="P93757"/>
    <s v="Accessories Hats #123"/>
    <s v="Accessories"/>
    <s v="Hats"/>
    <s v="M"/>
    <s v="Red"/>
    <n v="15349.19"/>
    <n v="6"/>
    <s v="2024-08-01"/>
    <x v="2"/>
    <x v="1"/>
    <x v="0"/>
    <n v="73675.78"/>
    <n v="92095.14"/>
  </r>
  <r>
    <s v="P95323"/>
    <s v="Accessories Belts #455"/>
    <s v="Accessories"/>
    <s v="Belts"/>
    <s v="L"/>
    <s v="White"/>
    <n v="7414.39"/>
    <n v="11"/>
    <s v="2024-08-24"/>
    <x v="3"/>
    <x v="0"/>
    <x v="0"/>
    <n v="65246.3"/>
    <n v="81558.290000000008"/>
  </r>
  <r>
    <s v="P10880"/>
    <s v="Kids Shoes #655"/>
    <s v="Kids"/>
    <s v="Shoes"/>
    <s v="M"/>
    <s v="Blue"/>
    <n v="12234.2"/>
    <n v="19"/>
    <s v="2023-10-13"/>
    <x v="2"/>
    <x v="1"/>
    <x v="0"/>
    <n v="185959.84"/>
    <n v="232449.80000000002"/>
  </r>
  <r>
    <s v="P15098"/>
    <s v="Men Jackets #536"/>
    <s v="Men"/>
    <s v="Jackets"/>
    <s v="XS"/>
    <s v="Red"/>
    <n v="6872.4"/>
    <n v="10"/>
    <s v="2023-12-19"/>
    <x v="4"/>
    <x v="1"/>
    <x v="1"/>
    <n v="68724"/>
    <n v="68724"/>
  </r>
  <r>
    <s v="P47417"/>
    <s v="Accessories Hats #290"/>
    <s v="Accessories"/>
    <s v="Hats"/>
    <s v="XL"/>
    <s v="White"/>
    <n v="15955.09"/>
    <n v="7"/>
    <s v="2023-07-01"/>
    <x v="1"/>
    <x v="0"/>
    <x v="0"/>
    <n v="89348.67"/>
    <n v="111685.63"/>
  </r>
  <r>
    <s v="P61553"/>
    <s v="Men Pants #676"/>
    <s v="Men"/>
    <s v="Pants"/>
    <s v="S"/>
    <s v="Yellow"/>
    <n v="13022.7"/>
    <n v="18"/>
    <s v="2022-12-20"/>
    <x v="1"/>
    <x v="0"/>
    <x v="0"/>
    <n v="187526.88"/>
    <n v="234408.6"/>
  </r>
  <r>
    <s v="P91253"/>
    <s v="Women Dresses #779"/>
    <s v="Women"/>
    <s v="Dresses"/>
    <s v="L"/>
    <s v="Blue"/>
    <n v="5745.26"/>
    <n v="3"/>
    <s v="2024-10-06"/>
    <x v="4"/>
    <x v="0"/>
    <x v="1"/>
    <n v="17235.78"/>
    <n v="17235.78"/>
  </r>
  <r>
    <s v="P65639"/>
    <s v="Women Skirts #745"/>
    <s v="Women"/>
    <s v="Skirts"/>
    <s v="M"/>
    <s v="Black"/>
    <n v="7466.68"/>
    <n v="14"/>
    <s v="2023-04-21"/>
    <x v="4"/>
    <x v="1"/>
    <x v="0"/>
    <n v="83626.649999999994"/>
    <n v="104533.52"/>
  </r>
  <r>
    <s v="P42634"/>
    <s v="Men Shoes #805"/>
    <s v="Men"/>
    <s v="Shoes"/>
    <s v="S"/>
    <s v="Blue"/>
    <n v="16530.28"/>
    <n v="11"/>
    <s v="2023-06-11"/>
    <x v="0"/>
    <x v="1"/>
    <x v="0"/>
    <n v="145466.63"/>
    <n v="181833.08"/>
  </r>
  <r>
    <s v="P45184"/>
    <s v="Kids Shoes #317"/>
    <s v="Kids"/>
    <s v="Shoes"/>
    <s v="XL"/>
    <s v="Pink"/>
    <n v="2524.86"/>
    <n v="19"/>
    <s v="2024-02-25"/>
    <x v="4"/>
    <x v="0"/>
    <x v="0"/>
    <n v="38377.54"/>
    <n v="47972.340000000004"/>
  </r>
  <r>
    <s v="P65729"/>
    <s v="Men Shoes #670"/>
    <s v="Men"/>
    <s v="Shoes"/>
    <s v="S"/>
    <s v="Green"/>
    <n v="1012.6"/>
    <n v="17"/>
    <s v="2023-03-25"/>
    <x v="3"/>
    <x v="1"/>
    <x v="1"/>
    <n v="17214.2"/>
    <n v="17214.2"/>
  </r>
  <r>
    <s v="P29564"/>
    <s v="Men Shoes #728"/>
    <s v="Men"/>
    <s v="Shoes"/>
    <s v="M"/>
    <s v="Green"/>
    <n v="3373.12"/>
    <n v="14"/>
    <s v="2023-05-11"/>
    <x v="0"/>
    <x v="0"/>
    <x v="0"/>
    <n v="37779.11"/>
    <n v="47223.68"/>
  </r>
  <r>
    <s v="P67302"/>
    <s v="Kids Shoes #487"/>
    <s v="Kids"/>
    <s v="Shoes"/>
    <s v="M"/>
    <s v="Black"/>
    <n v="10081.18"/>
    <n v="8"/>
    <s v="2022-12-28"/>
    <x v="4"/>
    <x v="0"/>
    <x v="1"/>
    <n v="80649.440000000002"/>
    <n v="80649.440000000002"/>
  </r>
  <r>
    <s v="P89481"/>
    <s v="Kids Shorts #437"/>
    <s v="Kids"/>
    <s v="Shorts"/>
    <s v="XS"/>
    <s v="Yellow"/>
    <n v="5244.77"/>
    <n v="1"/>
    <s v="2023-02-15"/>
    <x v="1"/>
    <x v="0"/>
    <x v="1"/>
    <n v="5244.77"/>
    <n v="5244.77"/>
  </r>
  <r>
    <s v="P93264"/>
    <s v="Men Shoes #742"/>
    <s v="Men"/>
    <s v="Shoes"/>
    <s v="XS"/>
    <s v="Green"/>
    <n v="13997.12"/>
    <n v="11"/>
    <s v="2024-02-19"/>
    <x v="4"/>
    <x v="0"/>
    <x v="0"/>
    <n v="123174.49"/>
    <n v="153968.32000000001"/>
  </r>
  <r>
    <s v="P44168"/>
    <s v="Men Shirts #750"/>
    <s v="Men"/>
    <s v="Shirts"/>
    <s v="S"/>
    <s v="Yellow"/>
    <n v="7662.56"/>
    <n v="9"/>
    <s v="2023-10-13"/>
    <x v="4"/>
    <x v="0"/>
    <x v="0"/>
    <n v="55170.1"/>
    <n v="68963.040000000008"/>
  </r>
  <r>
    <s v="P55347"/>
    <s v="Accessories Hats #886"/>
    <s v="Accessories"/>
    <s v="Hats"/>
    <s v="M"/>
    <s v="Green"/>
    <n v="4989.13"/>
    <n v="20"/>
    <s v="2023-06-17"/>
    <x v="1"/>
    <x v="1"/>
    <x v="1"/>
    <n v="99782.6"/>
    <n v="99782.6"/>
  </r>
  <r>
    <s v="P55470"/>
    <s v="Women Skirts #423"/>
    <s v="Women"/>
    <s v="Skirts"/>
    <s v="M"/>
    <s v="Red"/>
    <n v="15901.97"/>
    <n v="13"/>
    <s v="2022-10-21"/>
    <x v="2"/>
    <x v="0"/>
    <x v="0"/>
    <n v="165380.82"/>
    <n v="206725.61"/>
  </r>
  <r>
    <s v="P64664"/>
    <s v="Accessories Scarves #534"/>
    <s v="Accessories"/>
    <s v="Scarves"/>
    <s v="L"/>
    <s v="Red"/>
    <n v="8258.5"/>
    <n v="19"/>
    <s v="2023-11-29"/>
    <x v="3"/>
    <x v="1"/>
    <x v="1"/>
    <n v="156911.5"/>
    <n v="156911.5"/>
  </r>
  <r>
    <s v="P27978"/>
    <s v="Accessories Belts #127"/>
    <s v="Accessories"/>
    <s v="Belts"/>
    <s v="M"/>
    <s v="Black"/>
    <n v="7708.21"/>
    <n v="1"/>
    <s v="2023-02-10"/>
    <x v="3"/>
    <x v="1"/>
    <x v="1"/>
    <n v="7708.21"/>
    <n v="7708.21"/>
  </r>
  <r>
    <s v="P70168"/>
    <s v="Accessories Belts #126"/>
    <s v="Accessories"/>
    <s v="Belts"/>
    <s v="XS"/>
    <s v="Yellow"/>
    <n v="8383"/>
    <n v="9"/>
    <s v="2023-08-06"/>
    <x v="0"/>
    <x v="0"/>
    <x v="0"/>
    <n v="60357.599999999999"/>
    <n v="75447"/>
  </r>
  <r>
    <s v="P42159"/>
    <s v="Accessories Belts #567"/>
    <s v="Accessories"/>
    <s v="Belts"/>
    <s v="M"/>
    <s v="Green"/>
    <n v="3012.9"/>
    <n v="8"/>
    <s v="2023-08-09"/>
    <x v="1"/>
    <x v="1"/>
    <x v="0"/>
    <n v="19282.560000000001"/>
    <n v="24103.200000000001"/>
  </r>
  <r>
    <s v="P72309"/>
    <s v="Accessories Hats #654"/>
    <s v="Accessories"/>
    <s v="Hats"/>
    <s v="M"/>
    <s v="Red"/>
    <n v="13681.72"/>
    <n v="4"/>
    <s v="2024-06-04"/>
    <x v="3"/>
    <x v="0"/>
    <x v="0"/>
    <n v="43781.67"/>
    <n v="54726.879999999997"/>
  </r>
  <r>
    <s v="P24926"/>
    <s v="Women Dresses #716"/>
    <s v="Women"/>
    <s v="Dresses"/>
    <s v="S"/>
    <s v="Black"/>
    <n v="11168.48"/>
    <n v="1"/>
    <s v="2024-04-09"/>
    <x v="1"/>
    <x v="0"/>
    <x v="0"/>
    <n v="8934.9500000000007"/>
    <n v="11168.48"/>
  </r>
  <r>
    <s v="P18983"/>
    <s v="Men Jackets #266"/>
    <s v="Men"/>
    <s v="Jackets"/>
    <s v="XL"/>
    <s v="Yellow"/>
    <n v="8270.1200000000008"/>
    <n v="5"/>
    <s v="2022-10-20"/>
    <x v="4"/>
    <x v="1"/>
    <x v="0"/>
    <n v="33080.480000000003"/>
    <n v="41350.600000000006"/>
  </r>
  <r>
    <s v="P70644"/>
    <s v="Women Dresses #974"/>
    <s v="Women"/>
    <s v="Dresses"/>
    <s v="S"/>
    <s v="White"/>
    <n v="16526.13"/>
    <n v="17"/>
    <s v="2023-07-25"/>
    <x v="4"/>
    <x v="0"/>
    <x v="0"/>
    <n v="224755.7"/>
    <n v="280944.21000000002"/>
  </r>
  <r>
    <s v="P11289"/>
    <s v="Women Dresses #339"/>
    <s v="Women"/>
    <s v="Dresses"/>
    <s v="M"/>
    <s v="Black"/>
    <n v="14161.46"/>
    <n v="10"/>
    <s v="2024-07-16"/>
    <x v="0"/>
    <x v="0"/>
    <x v="1"/>
    <n v="141614.6"/>
    <n v="141614.59999999998"/>
  </r>
  <r>
    <s v="P78668"/>
    <s v="Men Pants #733"/>
    <s v="Men"/>
    <s v="Pants"/>
    <s v="XL"/>
    <s v="White"/>
    <n v="2415.3000000000002"/>
    <n v="10"/>
    <s v="2024-06-16"/>
    <x v="2"/>
    <x v="0"/>
    <x v="1"/>
    <n v="24153"/>
    <n v="24153"/>
  </r>
  <r>
    <s v="P46776"/>
    <s v="Men Shirts #127"/>
    <s v="Men"/>
    <s v="Shirts"/>
    <s v="XL"/>
    <s v="Blue"/>
    <n v="16499.57"/>
    <n v="12"/>
    <s v="2023-12-04"/>
    <x v="2"/>
    <x v="0"/>
    <x v="1"/>
    <n v="197994.84"/>
    <n v="197994.84"/>
  </r>
  <r>
    <s v="P25097"/>
    <s v="Kids Shoes #750"/>
    <s v="Kids"/>
    <s v="Shoes"/>
    <s v="XS"/>
    <s v="Yellow"/>
    <n v="7732.28"/>
    <n v="6"/>
    <s v="2024-03-26"/>
    <x v="4"/>
    <x v="0"/>
    <x v="1"/>
    <n v="46393.68"/>
    <n v="46393.68"/>
  </r>
  <r>
    <s v="P93026"/>
    <s v="Men Pants #143"/>
    <s v="Men"/>
    <s v="Pants"/>
    <s v="L"/>
    <s v="Green"/>
    <n v="1786.99"/>
    <n v="8"/>
    <s v="2022-11-17"/>
    <x v="3"/>
    <x v="1"/>
    <x v="1"/>
    <n v="14295.92"/>
    <n v="14295.92"/>
  </r>
  <r>
    <s v="P80266"/>
    <s v="Women Shoes #935"/>
    <s v="Women"/>
    <s v="Shoes"/>
    <s v="XS"/>
    <s v="Red"/>
    <n v="1261.5999999999999"/>
    <n v="20"/>
    <s v="2022-12-01"/>
    <x v="0"/>
    <x v="0"/>
    <x v="1"/>
    <n v="25232"/>
    <n v="25232"/>
  </r>
  <r>
    <s v="P97098"/>
    <s v="Women Skirts #555"/>
    <s v="Women"/>
    <s v="Skirts"/>
    <s v="M"/>
    <s v="Black"/>
    <n v="15746.76"/>
    <n v="16"/>
    <s v="2024-05-02"/>
    <x v="4"/>
    <x v="0"/>
    <x v="0"/>
    <n v="201558.86"/>
    <n v="251948.16"/>
  </r>
  <r>
    <s v="P68803"/>
    <s v="Accessories Hats #242"/>
    <s v="Accessories"/>
    <s v="Hats"/>
    <s v="L"/>
    <s v="White"/>
    <n v="12251.63"/>
    <n v="11"/>
    <s v="2023-11-02"/>
    <x v="1"/>
    <x v="0"/>
    <x v="0"/>
    <n v="107814.51"/>
    <n v="134767.93"/>
  </r>
  <r>
    <s v="P18215"/>
    <s v="Kids Sweaters #354"/>
    <s v="Kids"/>
    <s v="Sweaters"/>
    <s v="L"/>
    <s v="Yellow"/>
    <n v="6156.11"/>
    <n v="10"/>
    <s v="2023-08-01"/>
    <x v="2"/>
    <x v="0"/>
    <x v="0"/>
    <n v="49248.88"/>
    <n v="61561.1"/>
  </r>
  <r>
    <s v="P13030"/>
    <s v="Men Pants #668"/>
    <s v="Men"/>
    <s v="Pants"/>
    <s v="L"/>
    <s v="Red"/>
    <n v="1876.63"/>
    <n v="18"/>
    <s v="2024-08-07"/>
    <x v="4"/>
    <x v="1"/>
    <x v="1"/>
    <n v="33779.339999999997"/>
    <n v="33779.340000000004"/>
  </r>
  <r>
    <s v="P55728"/>
    <s v="Accessories Scarves #317"/>
    <s v="Accessories"/>
    <s v="Scarves"/>
    <s v="S"/>
    <s v="Pink"/>
    <n v="8553.15"/>
    <n v="8"/>
    <s v="2022-10-16"/>
    <x v="4"/>
    <x v="0"/>
    <x v="1"/>
    <n v="68425.2"/>
    <n v="68425.2"/>
  </r>
  <r>
    <s v="P55681"/>
    <s v="Accessories Belts #651"/>
    <s v="Accessories"/>
    <s v="Belts"/>
    <s v="XL"/>
    <s v="Pink"/>
    <n v="11960.3"/>
    <n v="4"/>
    <s v="2023-06-08"/>
    <x v="4"/>
    <x v="0"/>
    <x v="0"/>
    <n v="38272.959999999999"/>
    <n v="47841.2"/>
  </r>
  <r>
    <s v="P15582"/>
    <s v="Men Pants #840"/>
    <s v="Men"/>
    <s v="Pants"/>
    <s v="L"/>
    <s v="Green"/>
    <n v="2025.2"/>
    <n v="12"/>
    <s v="2023-08-25"/>
    <x v="2"/>
    <x v="0"/>
    <x v="1"/>
    <n v="24302.400000000001"/>
    <n v="24302.400000000001"/>
  </r>
  <r>
    <s v="P27859"/>
    <s v="Men Jackets #401"/>
    <s v="Men"/>
    <s v="Jackets"/>
    <s v="L"/>
    <s v="Pink"/>
    <n v="3011.24"/>
    <n v="8"/>
    <s v="2023-10-15"/>
    <x v="1"/>
    <x v="1"/>
    <x v="1"/>
    <n v="24089.919999999998"/>
    <n v="24089.919999999998"/>
  </r>
  <r>
    <s v="P41288"/>
    <s v="Kids Shorts #497"/>
    <s v="Kids"/>
    <s v="Shorts"/>
    <s v="M"/>
    <s v="Yellow"/>
    <n v="8680.9699999999993"/>
    <n v="17"/>
    <s v="2023-09-09"/>
    <x v="1"/>
    <x v="0"/>
    <x v="0"/>
    <n v="118060.86"/>
    <n v="147576.49"/>
  </r>
  <r>
    <s v="P92200"/>
    <s v="Women Tops #787"/>
    <s v="Women"/>
    <s v="Tops"/>
    <s v="XL"/>
    <s v="Pink"/>
    <n v="4120.95"/>
    <n v="14"/>
    <s v="2023-03-04"/>
    <x v="4"/>
    <x v="0"/>
    <x v="1"/>
    <n v="57693.3"/>
    <n v="57693.299999999996"/>
  </r>
  <r>
    <s v="P60079"/>
    <s v="Kids T-Shirts #366"/>
    <s v="Kids"/>
    <s v="T-Shirts"/>
    <s v="M"/>
    <s v="Red"/>
    <n v="1664.98"/>
    <n v="2"/>
    <s v="2023-03-18"/>
    <x v="3"/>
    <x v="1"/>
    <x v="1"/>
    <n v="3329.96"/>
    <n v="3329.96"/>
  </r>
  <r>
    <s v="P82947"/>
    <s v="Women Tops #978"/>
    <s v="Women"/>
    <s v="Tops"/>
    <s v="XL"/>
    <s v="White"/>
    <n v="15180.7"/>
    <n v="2"/>
    <s v="2023-11-13"/>
    <x v="0"/>
    <x v="0"/>
    <x v="0"/>
    <n v="24289.119999999999"/>
    <n v="30361.4"/>
  </r>
  <r>
    <s v="P90785"/>
    <s v="Men Jackets #246"/>
    <s v="Men"/>
    <s v="Jackets"/>
    <s v="L"/>
    <s v="White"/>
    <n v="15237.97"/>
    <n v="19"/>
    <s v="2023-04-02"/>
    <x v="1"/>
    <x v="0"/>
    <x v="0"/>
    <n v="231617.31"/>
    <n v="289521.43"/>
  </r>
  <r>
    <s v="P37806"/>
    <s v="Kids T-Shirts #368"/>
    <s v="Kids"/>
    <s v="T-Shirts"/>
    <s v="XL"/>
    <s v="Red"/>
    <n v="13551.41"/>
    <n v="7"/>
    <s v="2024-07-31"/>
    <x v="1"/>
    <x v="1"/>
    <x v="1"/>
    <n v="94859.87"/>
    <n v="94859.87"/>
  </r>
  <r>
    <s v="P87783"/>
    <s v="Men Pants #604"/>
    <s v="Men"/>
    <s v="Pants"/>
    <s v="XL"/>
    <s v="Black"/>
    <n v="3327.47"/>
    <n v="12"/>
    <s v="2023-06-26"/>
    <x v="3"/>
    <x v="0"/>
    <x v="1"/>
    <n v="39929.64"/>
    <n v="39929.64"/>
  </r>
  <r>
    <s v="P77794"/>
    <s v="Men Jackets #659"/>
    <s v="Men"/>
    <s v="Jackets"/>
    <s v="XS"/>
    <s v="Red"/>
    <n v="6093.86"/>
    <n v="13"/>
    <s v="2023-05-11"/>
    <x v="2"/>
    <x v="0"/>
    <x v="0"/>
    <n v="63376.31"/>
    <n v="79220.179999999993"/>
  </r>
  <r>
    <s v="P54455"/>
    <s v="Women Dresses #313"/>
    <s v="Women"/>
    <s v="Dresses"/>
    <s v="S"/>
    <s v="Blue"/>
    <n v="3165.62"/>
    <n v="11"/>
    <s v="2024-04-21"/>
    <x v="2"/>
    <x v="0"/>
    <x v="1"/>
    <n v="34821.82"/>
    <n v="34821.82"/>
  </r>
  <r>
    <s v="P83619"/>
    <s v="Women Shoes #939"/>
    <s v="Women"/>
    <s v="Shoes"/>
    <s v="L"/>
    <s v="Blue"/>
    <n v="7072.43"/>
    <n v="5"/>
    <s v="2022-12-14"/>
    <x v="2"/>
    <x v="0"/>
    <x v="0"/>
    <n v="28289.72"/>
    <n v="35362.15"/>
  </r>
  <r>
    <s v="P73975"/>
    <s v="Accessories Scarves #897"/>
    <s v="Accessories"/>
    <s v="Scarves"/>
    <s v="XS"/>
    <s v="White"/>
    <n v="16071.29"/>
    <n v="4"/>
    <s v="2023-11-24"/>
    <x v="1"/>
    <x v="0"/>
    <x v="1"/>
    <n v="64285.16"/>
    <n v="64285.16"/>
  </r>
  <r>
    <s v="P57463"/>
    <s v="Women Dresses #606"/>
    <s v="Women"/>
    <s v="Dresses"/>
    <s v="XS"/>
    <s v="Black"/>
    <n v="2004.45"/>
    <n v="10"/>
    <s v="2024-04-10"/>
    <x v="1"/>
    <x v="1"/>
    <x v="0"/>
    <n v="16035.6"/>
    <n v="20044.5"/>
  </r>
  <r>
    <s v="P41980"/>
    <s v="Kids Sweaters #513"/>
    <s v="Kids"/>
    <s v="Sweaters"/>
    <s v="M"/>
    <s v="Red"/>
    <n v="13635.24"/>
    <n v="3"/>
    <s v="2022-11-13"/>
    <x v="3"/>
    <x v="0"/>
    <x v="1"/>
    <n v="40905.72"/>
    <n v="40905.72"/>
  </r>
  <r>
    <s v="P24015"/>
    <s v="Kids T-Shirts #828"/>
    <s v="Kids"/>
    <s v="T-Shirts"/>
    <s v="S"/>
    <s v="Blue"/>
    <n v="1423.45"/>
    <n v="8"/>
    <s v="2024-01-21"/>
    <x v="2"/>
    <x v="1"/>
    <x v="1"/>
    <n v="11387.6"/>
    <n v="11387.6"/>
  </r>
  <r>
    <s v="P38811"/>
    <s v="Kids Sweaters #134"/>
    <s v="Kids"/>
    <s v="Sweaters"/>
    <s v="M"/>
    <s v="Blue"/>
    <n v="14027.83"/>
    <n v="15"/>
    <s v="2023-06-22"/>
    <x v="1"/>
    <x v="1"/>
    <x v="1"/>
    <n v="210417.45"/>
    <n v="210417.45"/>
  </r>
  <r>
    <s v="P91269"/>
    <s v="Kids T-Shirts #499"/>
    <s v="Kids"/>
    <s v="T-Shirts"/>
    <s v="S"/>
    <s v="Pink"/>
    <n v="10380.81"/>
    <n v="4"/>
    <s v="2023-02-01"/>
    <x v="1"/>
    <x v="1"/>
    <x v="1"/>
    <n v="41523.24"/>
    <n v="41523.24"/>
  </r>
  <r>
    <s v="P70475"/>
    <s v="Men Shirts #561"/>
    <s v="Men"/>
    <s v="Shirts"/>
    <s v="XS"/>
    <s v="Black"/>
    <n v="10710.32"/>
    <n v="7"/>
    <s v="2023-04-22"/>
    <x v="0"/>
    <x v="0"/>
    <x v="1"/>
    <n v="74972.240000000005"/>
    <n v="74972.239999999991"/>
  </r>
  <r>
    <s v="P98249"/>
    <s v="Kids T-Shirts #160"/>
    <s v="Kids"/>
    <s v="T-Shirts"/>
    <s v="L"/>
    <s v="Yellow"/>
    <n v="6553.68"/>
    <n v="20"/>
    <s v="2022-12-13"/>
    <x v="4"/>
    <x v="0"/>
    <x v="1"/>
    <n v="131073.60000000001"/>
    <n v="131073.60000000001"/>
  </r>
  <r>
    <s v="P70885"/>
    <s v="Men Shoes #671"/>
    <s v="Men"/>
    <s v="Shoes"/>
    <s v="XS"/>
    <s v="White"/>
    <n v="13474.22"/>
    <n v="14"/>
    <s v="2023-08-05"/>
    <x v="0"/>
    <x v="0"/>
    <x v="0"/>
    <n v="150911.43"/>
    <n v="188639.08"/>
  </r>
  <r>
    <s v="P42054"/>
    <s v="Men Shoes #746"/>
    <s v="Men"/>
    <s v="Shoes"/>
    <s v="M"/>
    <s v="Blue"/>
    <n v="1751.3"/>
    <n v="10"/>
    <s v="2023-12-30"/>
    <x v="4"/>
    <x v="1"/>
    <x v="0"/>
    <n v="14010.4"/>
    <n v="17513"/>
  </r>
  <r>
    <s v="P19019"/>
    <s v="Women Tops #498"/>
    <s v="Women"/>
    <s v="Tops"/>
    <s v="S"/>
    <s v="Black"/>
    <n v="14469.39"/>
    <n v="19"/>
    <s v="2022-11-29"/>
    <x v="2"/>
    <x v="1"/>
    <x v="1"/>
    <n v="274918.40999999997"/>
    <n v="274918.40999999997"/>
  </r>
  <r>
    <s v="P44217"/>
    <s v="Women Tops #405"/>
    <s v="Women"/>
    <s v="Tops"/>
    <s v="L"/>
    <s v="Black"/>
    <n v="10854.74"/>
    <n v="6"/>
    <s v="2023-11-06"/>
    <x v="2"/>
    <x v="1"/>
    <x v="0"/>
    <n v="52102.42"/>
    <n v="65128.44"/>
  </r>
  <r>
    <s v="P36758"/>
    <s v="Kids Shoes #757"/>
    <s v="Kids"/>
    <s v="Shoes"/>
    <s v="M"/>
    <s v="Pink"/>
    <n v="15565.82"/>
    <n v="4"/>
    <s v="2023-10-24"/>
    <x v="0"/>
    <x v="1"/>
    <x v="0"/>
    <n v="49810.79"/>
    <n v="62263.28"/>
  </r>
  <r>
    <s v="P41139"/>
    <s v="Accessories Bags #492"/>
    <s v="Accessories"/>
    <s v="Bags"/>
    <s v="XL"/>
    <s v="Black"/>
    <n v="16313.65"/>
    <n v="8"/>
    <s v="2024-06-03"/>
    <x v="4"/>
    <x v="0"/>
    <x v="1"/>
    <n v="130509.2"/>
    <n v="130509.2"/>
  </r>
  <r>
    <s v="P78988"/>
    <s v="Kids T-Shirts #922"/>
    <s v="Kids"/>
    <s v="T-Shirts"/>
    <s v="L"/>
    <s v="Red"/>
    <n v="14737.48"/>
    <n v="17"/>
    <s v="2023-06-05"/>
    <x v="0"/>
    <x v="1"/>
    <x v="0"/>
    <n v="200430.06"/>
    <n v="250537.16"/>
  </r>
  <r>
    <s v="P37243"/>
    <s v="Accessories Hats #851"/>
    <s v="Accessories"/>
    <s v="Hats"/>
    <s v="S"/>
    <s v="Black"/>
    <n v="11482.22"/>
    <n v="19"/>
    <s v="2024-07-15"/>
    <x v="0"/>
    <x v="0"/>
    <x v="0"/>
    <n v="174529.91"/>
    <n v="218162.18"/>
  </r>
  <r>
    <s v="P26433"/>
    <s v="Women Dresses #440"/>
    <s v="Women"/>
    <s v="Dresses"/>
    <s v="M"/>
    <s v="Black"/>
    <n v="2747.3"/>
    <n v="19"/>
    <s v="2023-03-01"/>
    <x v="0"/>
    <x v="0"/>
    <x v="1"/>
    <n v="52198.7"/>
    <n v="52198.700000000004"/>
  </r>
  <r>
    <s v="P84435"/>
    <s v="Kids T-Shirts #992"/>
    <s v="Kids"/>
    <s v="T-Shirts"/>
    <s v="M"/>
    <s v="Green"/>
    <n v="4002.26"/>
    <n v="7"/>
    <s v="2024-08-25"/>
    <x v="3"/>
    <x v="1"/>
    <x v="1"/>
    <n v="28015.82"/>
    <n v="28015.82"/>
  </r>
  <r>
    <s v="P43608"/>
    <s v="Kids Sweaters #372"/>
    <s v="Kids"/>
    <s v="Sweaters"/>
    <s v="M"/>
    <s v="Pink"/>
    <n v="7664.22"/>
    <n v="6"/>
    <s v="2023-10-28"/>
    <x v="3"/>
    <x v="0"/>
    <x v="1"/>
    <n v="45985.32"/>
    <n v="45985.32"/>
  </r>
  <r>
    <s v="P40947"/>
    <s v="Accessories Belts #543"/>
    <s v="Accessories"/>
    <s v="Belts"/>
    <s v="XS"/>
    <s v="Black"/>
    <n v="3012.9"/>
    <n v="20"/>
    <s v="2023-03-05"/>
    <x v="1"/>
    <x v="0"/>
    <x v="0"/>
    <n v="48206.400000000001"/>
    <n v="60258"/>
  </r>
  <r>
    <s v="P20509"/>
    <s v="Men Pants #675"/>
    <s v="Men"/>
    <s v="Pants"/>
    <s v="M"/>
    <s v="Pink"/>
    <n v="9804.7900000000009"/>
    <n v="7"/>
    <s v="2023-09-10"/>
    <x v="2"/>
    <x v="1"/>
    <x v="1"/>
    <n v="68633.53"/>
    <n v="68633.53"/>
  </r>
  <r>
    <s v="P96085"/>
    <s v="Kids T-Shirts #396"/>
    <s v="Kids"/>
    <s v="T-Shirts"/>
    <s v="XL"/>
    <s v="Pink"/>
    <n v="2113.1799999999998"/>
    <n v="10"/>
    <s v="2024-03-07"/>
    <x v="1"/>
    <x v="0"/>
    <x v="1"/>
    <n v="21131.8"/>
    <n v="21131.8"/>
  </r>
  <r>
    <s v="P30732"/>
    <s v="Men Shoes #480"/>
    <s v="Men"/>
    <s v="Shoes"/>
    <s v="XL"/>
    <s v="Black"/>
    <n v="14833.76"/>
    <n v="3"/>
    <s v="2023-06-04"/>
    <x v="3"/>
    <x v="1"/>
    <x v="0"/>
    <n v="35601.19"/>
    <n v="44501.279999999999"/>
  </r>
  <r>
    <s v="P78522"/>
    <s v="Kids Sweaters #124"/>
    <s v="Kids"/>
    <s v="Sweaters"/>
    <s v="L"/>
    <s v="Pink"/>
    <n v="14342.4"/>
    <n v="8"/>
    <s v="2022-10-26"/>
    <x v="3"/>
    <x v="0"/>
    <x v="1"/>
    <n v="114739.2"/>
    <n v="114739.2"/>
  </r>
  <r>
    <s v="P85754"/>
    <s v="Kids Shorts #292"/>
    <s v="Kids"/>
    <s v="Shorts"/>
    <s v="M"/>
    <s v="Pink"/>
    <n v="13364.66"/>
    <n v="1"/>
    <s v="2024-03-17"/>
    <x v="2"/>
    <x v="0"/>
    <x v="0"/>
    <n v="10692.06"/>
    <n v="13364.66"/>
  </r>
  <r>
    <s v="P48217"/>
    <s v="Accessories Belts #725"/>
    <s v="Accessories"/>
    <s v="Belts"/>
    <s v="L"/>
    <s v="Blue"/>
    <n v="6380.21"/>
    <n v="16"/>
    <s v="2023-06-24"/>
    <x v="3"/>
    <x v="1"/>
    <x v="0"/>
    <n v="81667.02"/>
    <n v="102083.36"/>
  </r>
  <r>
    <s v="P94289"/>
    <s v="Accessories Bags #646"/>
    <s v="Accessories"/>
    <s v="Bags"/>
    <s v="M"/>
    <s v="White"/>
    <n v="16336.89"/>
    <n v="17"/>
    <s v="2023-08-31"/>
    <x v="0"/>
    <x v="1"/>
    <x v="1"/>
    <n v="277727.13"/>
    <n v="277727.13"/>
  </r>
  <r>
    <s v="P40477"/>
    <s v="Kids Sweaters #988"/>
    <s v="Kids"/>
    <s v="Sweaters"/>
    <s v="S"/>
    <s v="Pink"/>
    <n v="3585.6"/>
    <n v="5"/>
    <s v="2023-10-04"/>
    <x v="0"/>
    <x v="1"/>
    <x v="0"/>
    <n v="14342.4"/>
    <n v="17928"/>
  </r>
  <r>
    <s v="P63290"/>
    <s v="Women Skirts #485"/>
    <s v="Women"/>
    <s v="Skirts"/>
    <s v="L"/>
    <s v="Black"/>
    <n v="2895.87"/>
    <n v="15"/>
    <s v="2023-01-30"/>
    <x v="4"/>
    <x v="1"/>
    <x v="1"/>
    <n v="43438.05"/>
    <n v="43438.049999999996"/>
  </r>
  <r>
    <s v="P52780"/>
    <s v="Women Tops #623"/>
    <s v="Women"/>
    <s v="Tops"/>
    <s v="L"/>
    <s v="Pink"/>
    <n v="4966.72"/>
    <n v="2"/>
    <s v="2023-07-27"/>
    <x v="0"/>
    <x v="1"/>
    <x v="1"/>
    <n v="9933.44"/>
    <n v="9933.44"/>
  </r>
  <r>
    <s v="P10760"/>
    <s v="Women Skirts #793"/>
    <s v="Women"/>
    <s v="Skirts"/>
    <s v="XS"/>
    <s v="Red"/>
    <n v="8960.68"/>
    <n v="3"/>
    <s v="2024-08-31"/>
    <x v="4"/>
    <x v="0"/>
    <x v="1"/>
    <n v="26882.04"/>
    <n v="26882.04"/>
  </r>
  <r>
    <s v="P23829"/>
    <s v="Men Shoes #365"/>
    <s v="Men"/>
    <s v="Shoes"/>
    <s v="XL"/>
    <s v="Red"/>
    <n v="3354.86"/>
    <n v="11"/>
    <s v="2024-09-07"/>
    <x v="0"/>
    <x v="0"/>
    <x v="1"/>
    <n v="36903.46"/>
    <n v="36903.46"/>
  </r>
  <r>
    <s v="P82621"/>
    <s v="Men Shoes #547"/>
    <s v="Men"/>
    <s v="Shoes"/>
    <s v="S"/>
    <s v="Yellow"/>
    <n v="6008.37"/>
    <n v="1"/>
    <s v="2023-08-31"/>
    <x v="2"/>
    <x v="0"/>
    <x v="0"/>
    <n v="4806.53"/>
    <n v="6008.37"/>
  </r>
  <r>
    <s v="P27617"/>
    <s v="Men Shirts #752"/>
    <s v="Men"/>
    <s v="Shirts"/>
    <s v="S"/>
    <s v="Green"/>
    <n v="4179.88"/>
    <n v="13"/>
    <s v="2024-04-12"/>
    <x v="1"/>
    <x v="1"/>
    <x v="0"/>
    <n v="43470.42"/>
    <n v="54338.44"/>
  </r>
  <r>
    <s v="P26104"/>
    <s v="Accessories Bags #931"/>
    <s v="Accessories"/>
    <s v="Bags"/>
    <s v="S"/>
    <s v="Yellow"/>
    <n v="8148.11"/>
    <n v="16"/>
    <s v="2023-06-08"/>
    <x v="0"/>
    <x v="1"/>
    <x v="0"/>
    <n v="104296.14"/>
    <n v="130369.76"/>
  </r>
  <r>
    <s v="P33918"/>
    <s v="Kids Sweaters #429"/>
    <s v="Kids"/>
    <s v="Sweaters"/>
    <s v="XL"/>
    <s v="Green"/>
    <n v="8186.29"/>
    <n v="19"/>
    <s v="2023-04-16"/>
    <x v="0"/>
    <x v="0"/>
    <x v="1"/>
    <n v="155539.51"/>
    <n v="155539.51"/>
  </r>
  <r>
    <s v="P81235"/>
    <s v="Kids Shoes #818"/>
    <s v="Kids"/>
    <s v="Shoes"/>
    <s v="L"/>
    <s v="Blue"/>
    <n v="16097.85"/>
    <n v="7"/>
    <s v="2023-08-14"/>
    <x v="0"/>
    <x v="0"/>
    <x v="0"/>
    <n v="90147.96"/>
    <n v="112684.95"/>
  </r>
  <r>
    <s v="P37739"/>
    <s v="Accessories Bags #276"/>
    <s v="Accessories"/>
    <s v="Bags"/>
    <s v="L"/>
    <s v="Red"/>
    <n v="6465.7"/>
    <n v="6"/>
    <s v="2023-02-23"/>
    <x v="3"/>
    <x v="0"/>
    <x v="0"/>
    <n v="31035.360000000001"/>
    <n v="38794.199999999997"/>
  </r>
  <r>
    <s v="P40578"/>
    <s v="Kids Shorts #989"/>
    <s v="Kids"/>
    <s v="Shorts"/>
    <s v="S"/>
    <s v="White"/>
    <n v="16540.240000000002"/>
    <n v="4"/>
    <s v="2023-04-13"/>
    <x v="0"/>
    <x v="1"/>
    <x v="1"/>
    <n v="66160.960000000006"/>
    <n v="66160.960000000006"/>
  </r>
  <r>
    <s v="P95809"/>
    <s v="Women Tops #843"/>
    <s v="Women"/>
    <s v="Tops"/>
    <s v="M"/>
    <s v="Yellow"/>
    <n v="3940.84"/>
    <n v="17"/>
    <s v="2023-02-13"/>
    <x v="3"/>
    <x v="1"/>
    <x v="1"/>
    <n v="66994.28"/>
    <n v="66994.28"/>
  </r>
  <r>
    <s v="P36471"/>
    <s v="Kids Shorts #700"/>
    <s v="Kids"/>
    <s v="Shorts"/>
    <s v="M"/>
    <s v="Green"/>
    <n v="12674.93"/>
    <n v="12"/>
    <s v="2023-12-11"/>
    <x v="0"/>
    <x v="0"/>
    <x v="0"/>
    <n v="121679.66"/>
    <n v="152099.16"/>
  </r>
  <r>
    <s v="P28942"/>
    <s v="Accessories Scarves #328"/>
    <s v="Accessories"/>
    <s v="Scarves"/>
    <s v="M"/>
    <s v="Blue"/>
    <n v="12398.54"/>
    <n v="19"/>
    <s v="2023-03-11"/>
    <x v="0"/>
    <x v="0"/>
    <x v="1"/>
    <n v="235572.26"/>
    <n v="235572.26"/>
  </r>
  <r>
    <s v="P51662"/>
    <s v="Accessories Bags #555"/>
    <s v="Accessories"/>
    <s v="Bags"/>
    <s v="L"/>
    <s v="Black"/>
    <n v="3713.42"/>
    <n v="10"/>
    <s v="2023-09-11"/>
    <x v="3"/>
    <x v="0"/>
    <x v="1"/>
    <n v="37134.199999999997"/>
    <n v="37134.199999999997"/>
  </r>
  <r>
    <s v="P19223"/>
    <s v="Men Pants #830"/>
    <s v="Men"/>
    <s v="Pants"/>
    <s v="XS"/>
    <s v="Yellow"/>
    <n v="13088.27"/>
    <n v="12"/>
    <s v="2022-12-12"/>
    <x v="4"/>
    <x v="1"/>
    <x v="1"/>
    <n v="157059.24"/>
    <n v="157059.24"/>
  </r>
  <r>
    <s v="P42990"/>
    <s v="Women Dresses #594"/>
    <s v="Women"/>
    <s v="Dresses"/>
    <s v="S"/>
    <s v="Green"/>
    <n v="4255.41"/>
    <n v="18"/>
    <s v="2024-09-23"/>
    <x v="2"/>
    <x v="1"/>
    <x v="1"/>
    <n v="76597.38"/>
    <n v="76597.38"/>
  </r>
  <r>
    <s v="P30411"/>
    <s v="Women Dresses #755"/>
    <s v="Women"/>
    <s v="Dresses"/>
    <s v="M"/>
    <s v="White"/>
    <n v="3662.79"/>
    <n v="20"/>
    <s v="2023-06-20"/>
    <x v="4"/>
    <x v="1"/>
    <x v="0"/>
    <n v="58604.639999999999"/>
    <n v="73255.8"/>
  </r>
  <r>
    <s v="P81388"/>
    <s v="Accessories Bags #220"/>
    <s v="Accessories"/>
    <s v="Bags"/>
    <s v="L"/>
    <s v="Black"/>
    <n v="13620.3"/>
    <n v="11"/>
    <s v="2022-12-03"/>
    <x v="3"/>
    <x v="0"/>
    <x v="1"/>
    <n v="149823.29999999999"/>
    <n v="149823.29999999999"/>
  </r>
  <r>
    <s v="P33043"/>
    <s v="Men Shirts #779"/>
    <s v="Men"/>
    <s v="Shirts"/>
    <s v="XS"/>
    <s v="Yellow"/>
    <n v="8507.5"/>
    <n v="3"/>
    <s v="2024-06-13"/>
    <x v="2"/>
    <x v="0"/>
    <x v="0"/>
    <n v="20418"/>
    <n v="25522.5"/>
  </r>
  <r>
    <s v="P24016"/>
    <s v="Men Shoes #253"/>
    <s v="Men"/>
    <s v="Shoes"/>
    <s v="XS"/>
    <s v="Blue"/>
    <n v="8854.44"/>
    <n v="18"/>
    <s v="2023-05-07"/>
    <x v="2"/>
    <x v="1"/>
    <x v="0"/>
    <n v="127503.77"/>
    <n v="159379.92000000001"/>
  </r>
  <r>
    <s v="P39342"/>
    <s v="Men Pants #621"/>
    <s v="Men"/>
    <s v="Pants"/>
    <s v="M"/>
    <s v="White"/>
    <n v="8720.81"/>
    <n v="1"/>
    <s v="2022-12-14"/>
    <x v="1"/>
    <x v="1"/>
    <x v="1"/>
    <n v="8720.81"/>
    <n v="8720.81"/>
  </r>
  <r>
    <s v="P85121"/>
    <s v="Men Pants #630"/>
    <s v="Men"/>
    <s v="Pants"/>
    <s v="XL"/>
    <s v="Green"/>
    <n v="4423.07"/>
    <n v="9"/>
    <s v="2022-10-24"/>
    <x v="2"/>
    <x v="0"/>
    <x v="1"/>
    <n v="39807.629999999997"/>
    <n v="39807.629999999997"/>
  </r>
  <r>
    <s v="P88078"/>
    <s v="Women Shoes #820"/>
    <s v="Women"/>
    <s v="Shoes"/>
    <s v="S"/>
    <s v="Green"/>
    <n v="4740.13"/>
    <n v="2"/>
    <s v="2024-04-17"/>
    <x v="0"/>
    <x v="0"/>
    <x v="0"/>
    <n v="7584.54"/>
    <n v="9480.26"/>
  </r>
  <r>
    <s v="P78226"/>
    <s v="Kids Sweaters #482"/>
    <s v="Kids"/>
    <s v="Sweaters"/>
    <s v="S"/>
    <s v="Black"/>
    <n v="15126.75"/>
    <n v="20"/>
    <s v="2023-06-06"/>
    <x v="0"/>
    <x v="1"/>
    <x v="1"/>
    <n v="302535"/>
    <n v="302535"/>
  </r>
  <r>
    <s v="P24806"/>
    <s v="Women Shoes #993"/>
    <s v="Women"/>
    <s v="Shoes"/>
    <s v="XL"/>
    <s v="Black"/>
    <n v="6113.78"/>
    <n v="16"/>
    <s v="2023-07-03"/>
    <x v="1"/>
    <x v="1"/>
    <x v="1"/>
    <n v="97820.479999999996"/>
    <n v="97820.479999999996"/>
  </r>
  <r>
    <s v="P22779"/>
    <s v="Kids Sweaters #745"/>
    <s v="Kids"/>
    <s v="Sweaters"/>
    <s v="L"/>
    <s v="Blue"/>
    <n v="15599.85"/>
    <n v="8"/>
    <s v="2023-01-27"/>
    <x v="4"/>
    <x v="0"/>
    <x v="0"/>
    <n v="99839.039999999994"/>
    <n v="124798.8"/>
  </r>
  <r>
    <s v="P57724"/>
    <s v="Men Jackets #659"/>
    <s v="Men"/>
    <s v="Jackets"/>
    <s v="XS"/>
    <s v="Blue"/>
    <n v="1136.27"/>
    <n v="7"/>
    <s v="2023-04-18"/>
    <x v="1"/>
    <x v="0"/>
    <x v="1"/>
    <n v="7953.89"/>
    <n v="7953.8899999999994"/>
  </r>
  <r>
    <s v="P57605"/>
    <s v="Women Shoes #358"/>
    <s v="Women"/>
    <s v="Shoes"/>
    <s v="S"/>
    <s v="White"/>
    <n v="14562.35"/>
    <n v="20"/>
    <s v="2023-03-23"/>
    <x v="1"/>
    <x v="0"/>
    <x v="1"/>
    <n v="291247"/>
    <n v="291247"/>
  </r>
  <r>
    <s v="P18787"/>
    <s v="Men Jackets #310"/>
    <s v="Men"/>
    <s v="Jackets"/>
    <s v="M"/>
    <s v="Red"/>
    <n v="7731.45"/>
    <n v="14"/>
    <s v="2023-01-06"/>
    <x v="0"/>
    <x v="1"/>
    <x v="1"/>
    <n v="108240.3"/>
    <n v="108240.3"/>
  </r>
  <r>
    <s v="P47140"/>
    <s v="Men Shoes #631"/>
    <s v="Men"/>
    <s v="Shoes"/>
    <s v="L"/>
    <s v="Red"/>
    <n v="16081.25"/>
    <n v="10"/>
    <s v="2024-03-06"/>
    <x v="4"/>
    <x v="0"/>
    <x v="1"/>
    <n v="160812.5"/>
    <n v="160812.5"/>
  </r>
  <r>
    <s v="P24712"/>
    <s v="Women Shoes #246"/>
    <s v="Women"/>
    <s v="Shoes"/>
    <s v="S"/>
    <s v="White"/>
    <n v="3736.66"/>
    <n v="9"/>
    <s v="2024-02-29"/>
    <x v="4"/>
    <x v="0"/>
    <x v="1"/>
    <n v="33629.94"/>
    <n v="33629.94"/>
  </r>
  <r>
    <s v="P92503"/>
    <s v="Women Skirts #578"/>
    <s v="Women"/>
    <s v="Skirts"/>
    <s v="XL"/>
    <s v="Pink"/>
    <n v="2128.12"/>
    <n v="16"/>
    <s v="2022-10-26"/>
    <x v="4"/>
    <x v="0"/>
    <x v="0"/>
    <n v="27239.77"/>
    <n v="34049.919999999998"/>
  </r>
  <r>
    <s v="P57148"/>
    <s v="Men Shirts #886"/>
    <s v="Men"/>
    <s v="Shirts"/>
    <s v="XS"/>
    <s v="Pink"/>
    <n v="3558.21"/>
    <n v="14"/>
    <s v="2023-07-27"/>
    <x v="4"/>
    <x v="0"/>
    <x v="0"/>
    <n v="39851.620000000003"/>
    <n v="49814.94"/>
  </r>
  <r>
    <s v="P15196"/>
    <s v="Men Shirts #494"/>
    <s v="Men"/>
    <s v="Shirts"/>
    <s v="L"/>
    <s v="Pink"/>
    <n v="15820.63"/>
    <n v="14"/>
    <s v="2024-08-10"/>
    <x v="0"/>
    <x v="1"/>
    <x v="1"/>
    <n v="221488.82"/>
    <n v="221488.81999999998"/>
  </r>
  <r>
    <s v="P73466"/>
    <s v="Men Shirts #907"/>
    <s v="Men"/>
    <s v="Shirts"/>
    <s v="M"/>
    <s v="Pink"/>
    <n v="1375.31"/>
    <n v="14"/>
    <s v="2023-07-21"/>
    <x v="1"/>
    <x v="1"/>
    <x v="0"/>
    <n v="15403.14"/>
    <n v="19254.34"/>
  </r>
  <r>
    <s v="P22902"/>
    <s v="Men Shoes #771"/>
    <s v="Men"/>
    <s v="Shoes"/>
    <s v="XS"/>
    <s v="Pink"/>
    <n v="9098.4599999999991"/>
    <n v="5"/>
    <s v="2023-03-30"/>
    <x v="2"/>
    <x v="1"/>
    <x v="1"/>
    <n v="45492.3"/>
    <n v="45492.299999999996"/>
  </r>
  <r>
    <s v="P79064"/>
    <s v="Kids T-Shirts #514"/>
    <s v="Kids"/>
    <s v="T-Shirts"/>
    <s v="XL"/>
    <s v="Green"/>
    <n v="15270.34"/>
    <n v="16"/>
    <s v="2022-12-25"/>
    <x v="2"/>
    <x v="0"/>
    <x v="0"/>
    <n v="195460.02"/>
    <n v="244325.44"/>
  </r>
  <r>
    <s v="P32704"/>
    <s v="Women Shoes #764"/>
    <s v="Women"/>
    <s v="Shoes"/>
    <s v="S"/>
    <s v="Black"/>
    <n v="16438.150000000001"/>
    <n v="18"/>
    <s v="2024-08-18"/>
    <x v="1"/>
    <x v="1"/>
    <x v="0"/>
    <n v="236709.36"/>
    <n v="295886.7"/>
  </r>
  <r>
    <s v="P28598"/>
    <s v="Accessories Scarves #661"/>
    <s v="Accessories"/>
    <s v="Scarves"/>
    <s v="L"/>
    <s v="White"/>
    <n v="5939.48"/>
    <n v="3"/>
    <s v="2024-06-07"/>
    <x v="2"/>
    <x v="1"/>
    <x v="0"/>
    <n v="14254.42"/>
    <n v="17818.439999999999"/>
  </r>
  <r>
    <s v="P39892"/>
    <s v="Accessories Bags #334"/>
    <s v="Accessories"/>
    <s v="Bags"/>
    <s v="XL"/>
    <s v="Black"/>
    <n v="15330.1"/>
    <n v="18"/>
    <s v="2024-09-02"/>
    <x v="3"/>
    <x v="1"/>
    <x v="0"/>
    <n v="220753.44"/>
    <n v="275941.8"/>
  </r>
  <r>
    <s v="P77198"/>
    <s v="Men Jackets #689"/>
    <s v="Men"/>
    <s v="Jackets"/>
    <s v="XL"/>
    <s v="Green"/>
    <n v="4480.34"/>
    <n v="4"/>
    <s v="2023-11-20"/>
    <x v="0"/>
    <x v="0"/>
    <x v="1"/>
    <n v="17921.36"/>
    <n v="17921.36"/>
  </r>
  <r>
    <s v="P81141"/>
    <s v="Kids Sweaters #453"/>
    <s v="Kids"/>
    <s v="Sweaters"/>
    <s v="S"/>
    <s v="Blue"/>
    <n v="7909.9"/>
    <n v="16"/>
    <s v="2023-09-01"/>
    <x v="1"/>
    <x v="0"/>
    <x v="0"/>
    <n v="101246.72"/>
    <n v="126558.39999999999"/>
  </r>
  <r>
    <s v="P80311"/>
    <s v="Women Skirts #988"/>
    <s v="Women"/>
    <s v="Skirts"/>
    <s v="S"/>
    <s v="Red"/>
    <n v="1152.8699999999999"/>
    <n v="18"/>
    <s v="2022-12-18"/>
    <x v="1"/>
    <x v="0"/>
    <x v="1"/>
    <n v="20751.66"/>
    <n v="20751.659999999996"/>
  </r>
  <r>
    <s v="P59768"/>
    <s v="Accessories Scarves #992"/>
    <s v="Accessories"/>
    <s v="Scarves"/>
    <s v="XL"/>
    <s v="Blue"/>
    <n v="851.58"/>
    <n v="12"/>
    <s v="2022-11-20"/>
    <x v="4"/>
    <x v="0"/>
    <x v="0"/>
    <n v="8175.5"/>
    <n v="10218.960000000001"/>
  </r>
  <r>
    <s v="P33709"/>
    <s v="Kids Shoes #512"/>
    <s v="Kids"/>
    <s v="Shoes"/>
    <s v="S"/>
    <s v="Blue"/>
    <n v="989.36"/>
    <n v="7"/>
    <s v="2024-09-17"/>
    <x v="3"/>
    <x v="0"/>
    <x v="0"/>
    <n v="5540.25"/>
    <n v="6925.52"/>
  </r>
  <r>
    <s v="P62988"/>
    <s v="Women Shoes #985"/>
    <s v="Women"/>
    <s v="Shoes"/>
    <s v="XL"/>
    <s v="Pink"/>
    <n v="8467.66"/>
    <n v="7"/>
    <s v="2023-06-18"/>
    <x v="4"/>
    <x v="0"/>
    <x v="1"/>
    <n v="59273.62"/>
    <n v="59273.619999999995"/>
  </r>
  <r>
    <s v="P52892"/>
    <s v="Women Skirts #857"/>
    <s v="Women"/>
    <s v="Skirts"/>
    <s v="L"/>
    <s v="Blue"/>
    <n v="2250.13"/>
    <n v="9"/>
    <s v="2024-02-27"/>
    <x v="1"/>
    <x v="0"/>
    <x v="1"/>
    <n v="20251.169999999998"/>
    <n v="20251.170000000002"/>
  </r>
  <r>
    <s v="P33815"/>
    <s v="Accessories Hats #549"/>
    <s v="Accessories"/>
    <s v="Hats"/>
    <s v="XS"/>
    <s v="Pink"/>
    <n v="7858.44"/>
    <n v="1"/>
    <s v="2023-11-10"/>
    <x v="3"/>
    <x v="0"/>
    <x v="1"/>
    <n v="7858.44"/>
    <n v="7858.44"/>
  </r>
  <r>
    <s v="P40186"/>
    <s v="Kids Sweaters #943"/>
    <s v="Kids"/>
    <s v="Sweaters"/>
    <s v="XL"/>
    <s v="White"/>
    <n v="15584.91"/>
    <n v="17"/>
    <s v="2023-08-12"/>
    <x v="3"/>
    <x v="1"/>
    <x v="0"/>
    <n v="211954.61"/>
    <n v="264943.46999999997"/>
  </r>
  <r>
    <s v="P41804"/>
    <s v="Women Shoes #448"/>
    <s v="Women"/>
    <s v="Shoes"/>
    <s v="XL"/>
    <s v="White"/>
    <n v="12081.48"/>
    <n v="20"/>
    <s v="2023-03-27"/>
    <x v="3"/>
    <x v="0"/>
    <x v="0"/>
    <n v="193303.67999999999"/>
    <n v="241629.59999999998"/>
  </r>
  <r>
    <s v="P49327"/>
    <s v="Accessories Belts #194"/>
    <s v="Accessories"/>
    <s v="Belts"/>
    <s v="XL"/>
    <s v="Black"/>
    <n v="5729.49"/>
    <n v="8"/>
    <s v="2023-11-22"/>
    <x v="3"/>
    <x v="0"/>
    <x v="1"/>
    <n v="45835.92"/>
    <n v="45835.92"/>
  </r>
  <r>
    <s v="P27762"/>
    <s v="Women Shoes #332"/>
    <s v="Women"/>
    <s v="Shoes"/>
    <s v="M"/>
    <s v="Pink"/>
    <n v="9822.2199999999993"/>
    <n v="17"/>
    <s v="2024-01-21"/>
    <x v="4"/>
    <x v="1"/>
    <x v="0"/>
    <n v="133581.85999999999"/>
    <n v="166977.74"/>
  </r>
  <r>
    <s v="P65694"/>
    <s v="Kids T-Shirts #549"/>
    <s v="Kids"/>
    <s v="T-Shirts"/>
    <s v="M"/>
    <s v="Pink"/>
    <n v="14881.9"/>
    <n v="19"/>
    <s v="2023-03-13"/>
    <x v="4"/>
    <x v="0"/>
    <x v="1"/>
    <n v="282756.09999999998"/>
    <n v="282756.09999999998"/>
  </r>
  <r>
    <s v="P98700"/>
    <s v="Accessories Hats #450"/>
    <s v="Accessories"/>
    <s v="Hats"/>
    <s v="M"/>
    <s v="White"/>
    <n v="2114.84"/>
    <n v="7"/>
    <s v="2023-08-06"/>
    <x v="0"/>
    <x v="1"/>
    <x v="1"/>
    <n v="14803.88"/>
    <n v="14803.880000000001"/>
  </r>
  <r>
    <s v="P70243"/>
    <s v="Women Skirts #120"/>
    <s v="Women"/>
    <s v="Skirts"/>
    <s v="L"/>
    <s v="Blue"/>
    <n v="9769.93"/>
    <n v="18"/>
    <s v="2023-10-24"/>
    <x v="1"/>
    <x v="1"/>
    <x v="1"/>
    <n v="175858.74"/>
    <n v="175858.74"/>
  </r>
  <r>
    <s v="P75534"/>
    <s v="Accessories Belts #668"/>
    <s v="Accessories"/>
    <s v="Belts"/>
    <s v="M"/>
    <s v="Green"/>
    <n v="2129.7800000000002"/>
    <n v="2"/>
    <s v="2024-01-12"/>
    <x v="3"/>
    <x v="0"/>
    <x v="0"/>
    <n v="3407.98"/>
    <n v="4259.5600000000004"/>
  </r>
  <r>
    <s v="P43465"/>
    <s v="Kids Shorts #655"/>
    <s v="Kids"/>
    <s v="Shorts"/>
    <s v="M"/>
    <s v="Green"/>
    <n v="1384.44"/>
    <n v="17"/>
    <s v="2023-12-26"/>
    <x v="2"/>
    <x v="0"/>
    <x v="1"/>
    <n v="23535.48"/>
    <n v="23535.48"/>
  </r>
  <r>
    <s v="P17465"/>
    <s v="Kids T-Shirts #312"/>
    <s v="Kids"/>
    <s v="T-Shirts"/>
    <s v="S"/>
    <s v="White"/>
    <n v="14794.75"/>
    <n v="10"/>
    <s v="2024-02-10"/>
    <x v="1"/>
    <x v="0"/>
    <x v="0"/>
    <n v="118358"/>
    <n v="147947.5"/>
  </r>
  <r>
    <s v="P24805"/>
    <s v="Men Jackets #268"/>
    <s v="Men"/>
    <s v="Jackets"/>
    <s v="M"/>
    <s v="Green"/>
    <n v="8162.22"/>
    <n v="1"/>
    <s v="2023-07-30"/>
    <x v="4"/>
    <x v="1"/>
    <x v="0"/>
    <n v="6529.61"/>
    <n v="8162.22"/>
  </r>
  <r>
    <s v="P32684"/>
    <s v="Women Skirts #499"/>
    <s v="Women"/>
    <s v="Skirts"/>
    <s v="L"/>
    <s v="Blue"/>
    <n v="6669.88"/>
    <n v="5"/>
    <s v="2024-05-06"/>
    <x v="4"/>
    <x v="1"/>
    <x v="0"/>
    <n v="26679.52"/>
    <n v="33349.4"/>
  </r>
  <r>
    <s v="P27403"/>
    <s v="Women Tops #781"/>
    <s v="Women"/>
    <s v="Tops"/>
    <s v="S"/>
    <s v="Black"/>
    <n v="2680.07"/>
    <n v="9"/>
    <s v="2024-06-01"/>
    <x v="2"/>
    <x v="0"/>
    <x v="1"/>
    <n v="24120.63"/>
    <n v="24120.63"/>
  </r>
  <r>
    <s v="P80633"/>
    <s v="Kids T-Shirts #361"/>
    <s v="Kids"/>
    <s v="T-Shirts"/>
    <s v="M"/>
    <s v="Blue"/>
    <n v="5409.11"/>
    <n v="5"/>
    <s v="2023-04-08"/>
    <x v="3"/>
    <x v="1"/>
    <x v="1"/>
    <n v="27045.55"/>
    <n v="27045.55"/>
  </r>
  <r>
    <s v="P26277"/>
    <s v="Accessories Bags #657"/>
    <s v="Accessories"/>
    <s v="Bags"/>
    <s v="L"/>
    <s v="Black"/>
    <n v="13451.81"/>
    <n v="5"/>
    <s v="2023-04-14"/>
    <x v="3"/>
    <x v="1"/>
    <x v="0"/>
    <n v="53807.24"/>
    <n v="67259.05"/>
  </r>
  <r>
    <s v="P88572"/>
    <s v="Accessories Bags #481"/>
    <s v="Accessories"/>
    <s v="Bags"/>
    <s v="S"/>
    <s v="Red"/>
    <n v="11999.31"/>
    <n v="10"/>
    <s v="2024-04-12"/>
    <x v="2"/>
    <x v="1"/>
    <x v="1"/>
    <n v="119993.1"/>
    <n v="119993.09999999999"/>
  </r>
  <r>
    <s v="P22834"/>
    <s v="Accessories Hats #293"/>
    <s v="Accessories"/>
    <s v="Hats"/>
    <s v="XS"/>
    <s v="Blue"/>
    <n v="11996.82"/>
    <n v="3"/>
    <s v="2024-08-18"/>
    <x v="4"/>
    <x v="0"/>
    <x v="0"/>
    <n v="28792.7"/>
    <n v="35990.46"/>
  </r>
  <r>
    <s v="P20199"/>
    <s v="Kids Sweaters #738"/>
    <s v="Kids"/>
    <s v="Sweaters"/>
    <s v="S"/>
    <s v="Green"/>
    <n v="13020.21"/>
    <n v="12"/>
    <s v="2024-02-24"/>
    <x v="4"/>
    <x v="1"/>
    <x v="0"/>
    <n v="124993.85"/>
    <n v="156242.51999999999"/>
  </r>
  <r>
    <s v="P41103"/>
    <s v="Men Shoes #568"/>
    <s v="Men"/>
    <s v="Shoes"/>
    <s v="S"/>
    <s v="Pink"/>
    <n v="6003.39"/>
    <n v="1"/>
    <s v="2023-10-29"/>
    <x v="4"/>
    <x v="1"/>
    <x v="1"/>
    <n v="6003.39"/>
    <n v="6003.39"/>
  </r>
  <r>
    <s v="P10702"/>
    <s v="Men Pants #718"/>
    <s v="Men"/>
    <s v="Pants"/>
    <s v="S"/>
    <s v="Black"/>
    <n v="8531.57"/>
    <n v="2"/>
    <s v="2023-05-20"/>
    <x v="3"/>
    <x v="1"/>
    <x v="0"/>
    <n v="13650.18"/>
    <n v="17063.14"/>
  </r>
  <r>
    <s v="P73525"/>
    <s v="Women Tops #822"/>
    <s v="Women"/>
    <s v="Tops"/>
    <s v="XS"/>
    <s v="Black"/>
    <n v="12669.95"/>
    <n v="19"/>
    <s v="2024-02-29"/>
    <x v="2"/>
    <x v="0"/>
    <x v="1"/>
    <n v="240729.05"/>
    <n v="240729.05000000002"/>
  </r>
  <r>
    <s v="P11139"/>
    <s v="Women Skirts #388"/>
    <s v="Women"/>
    <s v="Skirts"/>
    <s v="XS"/>
    <s v="Black"/>
    <n v="15424.72"/>
    <n v="20"/>
    <s v="2024-07-26"/>
    <x v="0"/>
    <x v="1"/>
    <x v="1"/>
    <n v="308494.40000000002"/>
    <n v="308494.39999999997"/>
  </r>
  <r>
    <s v="P27668"/>
    <s v="Men Pants #679"/>
    <s v="Men"/>
    <s v="Pants"/>
    <s v="S"/>
    <s v="Black"/>
    <n v="14482.67"/>
    <n v="17"/>
    <s v="2023-09-17"/>
    <x v="3"/>
    <x v="0"/>
    <x v="1"/>
    <n v="246205.39"/>
    <n v="246205.39"/>
  </r>
  <r>
    <s v="P20188"/>
    <s v="Accessories Hats #521"/>
    <s v="Accessories"/>
    <s v="Hats"/>
    <s v="XL"/>
    <s v="Red"/>
    <n v="11052.28"/>
    <n v="3"/>
    <s v="2024-06-08"/>
    <x v="0"/>
    <x v="1"/>
    <x v="1"/>
    <n v="33156.839999999997"/>
    <n v="33156.840000000004"/>
  </r>
  <r>
    <s v="P99205"/>
    <s v="Women Shoes #677"/>
    <s v="Women"/>
    <s v="Shoes"/>
    <s v="M"/>
    <s v="Red"/>
    <n v="15309.35"/>
    <n v="17"/>
    <s v="2023-04-11"/>
    <x v="0"/>
    <x v="0"/>
    <x v="1"/>
    <n v="260258.95"/>
    <n v="260258.95"/>
  </r>
  <r>
    <s v="P79448"/>
    <s v="Accessories Hats #276"/>
    <s v="Accessories"/>
    <s v="Hats"/>
    <s v="XL"/>
    <s v="Green"/>
    <n v="9345.7999999999993"/>
    <n v="15"/>
    <s v="2024-02-24"/>
    <x v="3"/>
    <x v="0"/>
    <x v="0"/>
    <n v="112149.6"/>
    <n v="140187"/>
  </r>
  <r>
    <s v="P44662"/>
    <s v="Men Shirts #832"/>
    <s v="Men"/>
    <s v="Shirts"/>
    <s v="L"/>
    <s v="White"/>
    <n v="11293.81"/>
    <n v="15"/>
    <s v="2023-06-30"/>
    <x v="1"/>
    <x v="1"/>
    <x v="1"/>
    <n v="169407.15"/>
    <n v="169407.15"/>
  </r>
  <r>
    <s v="P88292"/>
    <s v="Accessories Belts #596"/>
    <s v="Accessories"/>
    <s v="Belts"/>
    <s v="M"/>
    <s v="Pink"/>
    <n v="7510.67"/>
    <n v="19"/>
    <s v="2023-08-25"/>
    <x v="2"/>
    <x v="0"/>
    <x v="0"/>
    <n v="114162.35"/>
    <n v="142702.73000000001"/>
  </r>
  <r>
    <s v="P56806"/>
    <s v="Men Pants #788"/>
    <s v="Men"/>
    <s v="Pants"/>
    <s v="M"/>
    <s v="Blue"/>
    <n v="3201.31"/>
    <n v="19"/>
    <s v="2024-03-11"/>
    <x v="0"/>
    <x v="0"/>
    <x v="1"/>
    <n v="60824.89"/>
    <n v="60824.89"/>
  </r>
  <r>
    <s v="P60165"/>
    <s v="Accessories Scarves #873"/>
    <s v="Accessories"/>
    <s v="Scarves"/>
    <s v="XS"/>
    <s v="Yellow"/>
    <n v="5885.53"/>
    <n v="18"/>
    <s v="2023-04-24"/>
    <x v="0"/>
    <x v="0"/>
    <x v="1"/>
    <n v="105939.54"/>
    <n v="105939.54"/>
  </r>
  <r>
    <s v="P77313"/>
    <s v="Accessories Belts #782"/>
    <s v="Accessories"/>
    <s v="Belts"/>
    <s v="XL"/>
    <s v="Black"/>
    <n v="10929.44"/>
    <n v="3"/>
    <s v="2023-09-04"/>
    <x v="0"/>
    <x v="1"/>
    <x v="1"/>
    <n v="32788.32"/>
    <n v="32788.32"/>
  </r>
  <r>
    <s v="P41507"/>
    <s v="Women Skirts #674"/>
    <s v="Women"/>
    <s v="Skirts"/>
    <s v="XS"/>
    <s v="White"/>
    <n v="1665.81"/>
    <n v="8"/>
    <s v="2023-05-21"/>
    <x v="2"/>
    <x v="0"/>
    <x v="0"/>
    <n v="10661.35"/>
    <n v="13326.48"/>
  </r>
  <r>
    <s v="P24733"/>
    <s v="Accessories Scarves #961"/>
    <s v="Accessories"/>
    <s v="Scarves"/>
    <s v="XS"/>
    <s v="White"/>
    <n v="6791.89"/>
    <n v="4"/>
    <s v="2024-01-29"/>
    <x v="2"/>
    <x v="1"/>
    <x v="1"/>
    <n v="27167.56"/>
    <n v="27167.56"/>
  </r>
  <r>
    <s v="P16716"/>
    <s v="Men Pants #423"/>
    <s v="Men"/>
    <s v="Pants"/>
    <s v="M"/>
    <s v="Blue"/>
    <n v="9828.0300000000007"/>
    <n v="18"/>
    <s v="2024-02-08"/>
    <x v="4"/>
    <x v="1"/>
    <x v="1"/>
    <n v="176904.54"/>
    <n v="176904.54"/>
  </r>
  <r>
    <s v="P59200"/>
    <s v="Women Tops #934"/>
    <s v="Women"/>
    <s v="Tops"/>
    <s v="XL"/>
    <s v="Pink"/>
    <n v="11213.3"/>
    <n v="16"/>
    <s v="2023-02-28"/>
    <x v="1"/>
    <x v="1"/>
    <x v="0"/>
    <n v="143530.23999999999"/>
    <n v="179412.8"/>
  </r>
  <r>
    <s v="P57526"/>
    <s v="Accessories Hats #986"/>
    <s v="Accessories"/>
    <s v="Hats"/>
    <s v="S"/>
    <s v="Pink"/>
    <n v="8957.36"/>
    <n v="10"/>
    <s v="2024-08-15"/>
    <x v="1"/>
    <x v="0"/>
    <x v="0"/>
    <n v="71658.880000000005"/>
    <n v="89573.6"/>
  </r>
  <r>
    <s v="P14719"/>
    <s v="Kids Shoes #837"/>
    <s v="Kids"/>
    <s v="Shoes"/>
    <s v="S"/>
    <s v="Black"/>
    <n v="8857.76"/>
    <n v="2"/>
    <s v="2024-08-31"/>
    <x v="2"/>
    <x v="1"/>
    <x v="1"/>
    <n v="17715.52"/>
    <n v="17715.52"/>
  </r>
  <r>
    <s v="P81729"/>
    <s v="Accessories Bags #805"/>
    <s v="Accessories"/>
    <s v="Bags"/>
    <s v="XL"/>
    <s v="White"/>
    <n v="13966.41"/>
    <n v="14"/>
    <s v="2024-05-17"/>
    <x v="0"/>
    <x v="1"/>
    <x v="0"/>
    <n v="156423.46"/>
    <n v="195529.74"/>
  </r>
  <r>
    <s v="P26272"/>
    <s v="Kids Sweaters #144"/>
    <s v="Kids"/>
    <s v="Sweaters"/>
    <s v="S"/>
    <s v="White"/>
    <n v="7050.02"/>
    <n v="5"/>
    <s v="2023-05-16"/>
    <x v="1"/>
    <x v="0"/>
    <x v="0"/>
    <n v="28200.080000000002"/>
    <n v="35250.100000000006"/>
  </r>
  <r>
    <s v="P99752"/>
    <s v="Women Dresses #445"/>
    <s v="Women"/>
    <s v="Dresses"/>
    <s v="XL"/>
    <s v="Red"/>
    <n v="6740.43"/>
    <n v="9"/>
    <s v="2023-05-12"/>
    <x v="3"/>
    <x v="1"/>
    <x v="1"/>
    <n v="60663.87"/>
    <n v="60663.87"/>
  </r>
  <r>
    <s v="P44138"/>
    <s v="Accessories Belts #100"/>
    <s v="Accessories"/>
    <s v="Belts"/>
    <s v="M"/>
    <s v="Red"/>
    <n v="12318.86"/>
    <n v="6"/>
    <s v="2024-08-05"/>
    <x v="2"/>
    <x v="0"/>
    <x v="1"/>
    <n v="73913.16"/>
    <n v="73913.16"/>
  </r>
  <r>
    <s v="P30234"/>
    <s v="Women Tops #987"/>
    <s v="Women"/>
    <s v="Tops"/>
    <s v="XS"/>
    <s v="White"/>
    <n v="1667.47"/>
    <n v="14"/>
    <s v="2024-10-01"/>
    <x v="0"/>
    <x v="1"/>
    <x v="0"/>
    <n v="18675.830000000002"/>
    <n v="23344.58"/>
  </r>
  <r>
    <s v="P71587"/>
    <s v="Accessories Bags #114"/>
    <s v="Accessories"/>
    <s v="Bags"/>
    <s v="L"/>
    <s v="Yellow"/>
    <n v="2886.74"/>
    <n v="12"/>
    <s v="2023-01-17"/>
    <x v="3"/>
    <x v="0"/>
    <x v="1"/>
    <n v="34640.879999999997"/>
    <n v="34640.879999999997"/>
  </r>
  <r>
    <s v="P37050"/>
    <s v="Accessories Hats #297"/>
    <s v="Accessories"/>
    <s v="Hats"/>
    <s v="XS"/>
    <s v="Pink"/>
    <n v="4342.5600000000004"/>
    <n v="19"/>
    <s v="2023-02-26"/>
    <x v="1"/>
    <x v="0"/>
    <x v="1"/>
    <n v="82508.639999999999"/>
    <n v="82508.640000000014"/>
  </r>
  <r>
    <s v="P21774"/>
    <s v="Accessories Scarves #796"/>
    <s v="Accessories"/>
    <s v="Scarves"/>
    <s v="XL"/>
    <s v="Blue"/>
    <n v="11814.22"/>
    <n v="14"/>
    <s v="2023-07-11"/>
    <x v="2"/>
    <x v="1"/>
    <x v="0"/>
    <n v="132319.43"/>
    <n v="165399.07999999999"/>
  </r>
  <r>
    <s v="P47954"/>
    <s v="Accessories Scarves #398"/>
    <s v="Accessories"/>
    <s v="Scarves"/>
    <s v="L"/>
    <s v="White"/>
    <n v="10790.83"/>
    <n v="9"/>
    <s v="2024-09-13"/>
    <x v="2"/>
    <x v="1"/>
    <x v="0"/>
    <n v="77693.81"/>
    <n v="97117.47"/>
  </r>
  <r>
    <s v="P35476"/>
    <s v="Women Dresses #913"/>
    <s v="Women"/>
    <s v="Dresses"/>
    <s v="M"/>
    <s v="White"/>
    <n v="8011.16"/>
    <n v="6"/>
    <s v="2024-05-17"/>
    <x v="0"/>
    <x v="1"/>
    <x v="0"/>
    <n v="38453.9"/>
    <n v="48066.96"/>
  </r>
  <r>
    <s v="P40098"/>
    <s v="Accessories Belts #276"/>
    <s v="Accessories"/>
    <s v="Belts"/>
    <s v="XL"/>
    <s v="White"/>
    <n v="5772.65"/>
    <n v="19"/>
    <s v="2023-10-12"/>
    <x v="4"/>
    <x v="0"/>
    <x v="0"/>
    <n v="87744.28"/>
    <n v="109680.34999999999"/>
  </r>
  <r>
    <s v="P92237"/>
    <s v="Accessories Scarves #866"/>
    <s v="Accessories"/>
    <s v="Scarves"/>
    <s v="M"/>
    <s v="Yellow"/>
    <n v="3356.52"/>
    <n v="14"/>
    <s v="2024-09-27"/>
    <x v="3"/>
    <x v="1"/>
    <x v="0"/>
    <n v="37593.19"/>
    <n v="46991.28"/>
  </r>
  <r>
    <s v="P31913"/>
    <s v="Men Shirts #573"/>
    <s v="Men"/>
    <s v="Shirts"/>
    <s v="XL"/>
    <s v="Red"/>
    <n v="3931.71"/>
    <n v="14"/>
    <s v="2023-03-25"/>
    <x v="3"/>
    <x v="0"/>
    <x v="1"/>
    <n v="55043.94"/>
    <n v="55043.94"/>
  </r>
  <r>
    <s v="P39370"/>
    <s v="Kids Shoes #517"/>
    <s v="Kids"/>
    <s v="Shoes"/>
    <s v="XL"/>
    <s v="Green"/>
    <n v="14207.94"/>
    <n v="2"/>
    <s v="2023-12-18"/>
    <x v="1"/>
    <x v="1"/>
    <x v="0"/>
    <n v="22732.87"/>
    <n v="28415.88"/>
  </r>
  <r>
    <s v="P22353"/>
    <s v="Accessories Bags #696"/>
    <s v="Accessories"/>
    <s v="Bags"/>
    <s v="S"/>
    <s v="Pink"/>
    <n v="1262.43"/>
    <n v="20"/>
    <s v="2023-04-15"/>
    <x v="4"/>
    <x v="0"/>
    <x v="0"/>
    <n v="20198.88"/>
    <n v="25248.600000000002"/>
  </r>
  <r>
    <s v="P93811"/>
    <s v="Accessories Belts #975"/>
    <s v="Accessories"/>
    <s v="Belts"/>
    <s v="S"/>
    <s v="Pink"/>
    <n v="12270.72"/>
    <n v="20"/>
    <s v="2023-09-28"/>
    <x v="1"/>
    <x v="1"/>
    <x v="1"/>
    <n v="245414.39999999999"/>
    <n v="245414.39999999999"/>
  </r>
  <r>
    <s v="P87712"/>
    <s v="Women Shoes #456"/>
    <s v="Women"/>
    <s v="Shoes"/>
    <s v="S"/>
    <s v="Blue"/>
    <n v="12640.07"/>
    <n v="14"/>
    <s v="2023-04-24"/>
    <x v="1"/>
    <x v="0"/>
    <x v="1"/>
    <n v="176960.98"/>
    <n v="176960.97999999998"/>
  </r>
  <r>
    <s v="P24923"/>
    <s v="Kids Shorts #574"/>
    <s v="Kids"/>
    <s v="Shorts"/>
    <s v="S"/>
    <s v="Green"/>
    <n v="3254.43"/>
    <n v="17"/>
    <s v="2023-03-16"/>
    <x v="2"/>
    <x v="1"/>
    <x v="1"/>
    <n v="55325.31"/>
    <n v="55325.31"/>
  </r>
  <r>
    <s v="P12549"/>
    <s v="Kids Sweaters #922"/>
    <s v="Kids"/>
    <s v="Sweaters"/>
    <s v="L"/>
    <s v="Black"/>
    <n v="11414.16"/>
    <n v="11"/>
    <s v="2023-02-16"/>
    <x v="4"/>
    <x v="1"/>
    <x v="0"/>
    <n v="100444.94"/>
    <n v="125555.76"/>
  </r>
  <r>
    <s v="P92210"/>
    <s v="Kids Shorts #605"/>
    <s v="Kids"/>
    <s v="Shorts"/>
    <s v="L"/>
    <s v="Red"/>
    <n v="12334.63"/>
    <n v="17"/>
    <s v="2023-09-02"/>
    <x v="2"/>
    <x v="1"/>
    <x v="0"/>
    <n v="167751.29999999999"/>
    <n v="209688.71"/>
  </r>
  <r>
    <s v="P32976"/>
    <s v="Men Shirts #912"/>
    <s v="Men"/>
    <s v="Shirts"/>
    <s v="XL"/>
    <s v="Blue"/>
    <n v="6124.57"/>
    <n v="11"/>
    <s v="2024-04-21"/>
    <x v="0"/>
    <x v="0"/>
    <x v="0"/>
    <n v="53896.05"/>
    <n v="67370.26999999999"/>
  </r>
  <r>
    <s v="P33525"/>
    <s v="Kids Shorts #789"/>
    <s v="Kids"/>
    <s v="Shorts"/>
    <s v="L"/>
    <s v="White"/>
    <n v="1266.58"/>
    <n v="6"/>
    <s v="2023-05-10"/>
    <x v="2"/>
    <x v="0"/>
    <x v="0"/>
    <n v="6079.75"/>
    <n v="7599.48"/>
  </r>
  <r>
    <s v="P54760"/>
    <s v="Accessories Hats #806"/>
    <s v="Accessories"/>
    <s v="Hats"/>
    <s v="M"/>
    <s v="Black"/>
    <n v="13696.66"/>
    <n v="4"/>
    <s v="2024-06-14"/>
    <x v="1"/>
    <x v="0"/>
    <x v="1"/>
    <n v="54786.64"/>
    <n v="54786.64"/>
  </r>
  <r>
    <s v="P49128"/>
    <s v="Women Skirts #117"/>
    <s v="Women"/>
    <s v="Skirts"/>
    <s v="XS"/>
    <s v="Red"/>
    <n v="13070.01"/>
    <n v="4"/>
    <s v="2024-02-14"/>
    <x v="4"/>
    <x v="1"/>
    <x v="0"/>
    <n v="41823.699999999997"/>
    <n v="52280.04"/>
  </r>
  <r>
    <s v="P15593"/>
    <s v="Men Shirts #573"/>
    <s v="Men"/>
    <s v="Shirts"/>
    <s v="XL"/>
    <s v="Green"/>
    <n v="11831.65"/>
    <n v="11"/>
    <s v="2023-01-03"/>
    <x v="2"/>
    <x v="1"/>
    <x v="0"/>
    <n v="104118.52"/>
    <n v="130148.15"/>
  </r>
  <r>
    <s v="P33626"/>
    <s v="Men Shirts #248"/>
    <s v="Men"/>
    <s v="Shirts"/>
    <s v="S"/>
    <s v="Green"/>
    <n v="1071.53"/>
    <n v="18"/>
    <s v="2023-10-08"/>
    <x v="2"/>
    <x v="0"/>
    <x v="1"/>
    <n v="19287.54"/>
    <n v="19287.54"/>
  </r>
  <r>
    <s v="P76060"/>
    <s v="Men Pants #299"/>
    <s v="Men"/>
    <s v="Pants"/>
    <s v="M"/>
    <s v="Blue"/>
    <n v="4634.72"/>
    <n v="17"/>
    <s v="2022-12-17"/>
    <x v="3"/>
    <x v="0"/>
    <x v="1"/>
    <n v="78790.240000000005"/>
    <n v="78790.240000000005"/>
  </r>
  <r>
    <s v="P21898"/>
    <s v="Accessories Scarves #119"/>
    <s v="Accessories"/>
    <s v="Scarves"/>
    <s v="L"/>
    <s v="Yellow"/>
    <n v="11704.66"/>
    <n v="14"/>
    <s v="2023-12-05"/>
    <x v="3"/>
    <x v="0"/>
    <x v="1"/>
    <n v="163865.24"/>
    <n v="163865.24"/>
  </r>
  <r>
    <s v="P72248"/>
    <s v="Women Skirts #417"/>
    <s v="Women"/>
    <s v="Skirts"/>
    <s v="XL"/>
    <s v="Blue"/>
    <n v="12176.1"/>
    <n v="12"/>
    <s v="2024-02-19"/>
    <x v="4"/>
    <x v="0"/>
    <x v="1"/>
    <n v="146113.20000000001"/>
    <n v="146113.20000000001"/>
  </r>
  <r>
    <s v="P29242"/>
    <s v="Accessories Bags #401"/>
    <s v="Accessories"/>
    <s v="Bags"/>
    <s v="L"/>
    <s v="Blue"/>
    <n v="7323.92"/>
    <n v="18"/>
    <s v="2023-04-09"/>
    <x v="4"/>
    <x v="1"/>
    <x v="0"/>
    <n v="105464.78"/>
    <n v="131830.56"/>
  </r>
  <r>
    <s v="P99140"/>
    <s v="Accessories Scarves #494"/>
    <s v="Accessories"/>
    <s v="Scarves"/>
    <s v="S"/>
    <s v="Pink"/>
    <n v="11450.68"/>
    <n v="13"/>
    <s v="2023-01-11"/>
    <x v="0"/>
    <x v="1"/>
    <x v="0"/>
    <n v="119086.74"/>
    <n v="148858.84"/>
  </r>
  <r>
    <s v="P66480"/>
    <s v="Men Jackets #689"/>
    <s v="Men"/>
    <s v="Jackets"/>
    <s v="M"/>
    <s v="White"/>
    <n v="11092.95"/>
    <n v="16"/>
    <s v="2023-04-20"/>
    <x v="4"/>
    <x v="1"/>
    <x v="1"/>
    <n v="177487.2"/>
    <n v="177487.2"/>
  </r>
  <r>
    <s v="P22580"/>
    <s v="Women Tops #793"/>
    <s v="Women"/>
    <s v="Tops"/>
    <s v="L"/>
    <s v="Yellow"/>
    <n v="2055.08"/>
    <n v="3"/>
    <s v="2023-01-08"/>
    <x v="4"/>
    <x v="0"/>
    <x v="0"/>
    <n v="4931.8599999999997"/>
    <n v="6165.24"/>
  </r>
  <r>
    <s v="P10418"/>
    <s v="Women Skirts #573"/>
    <s v="Women"/>
    <s v="Skirts"/>
    <s v="S"/>
    <s v="Green"/>
    <n v="7118.91"/>
    <n v="6"/>
    <s v="2023-10-31"/>
    <x v="3"/>
    <x v="1"/>
    <x v="1"/>
    <n v="42713.46"/>
    <n v="42713.46"/>
  </r>
  <r>
    <s v="P13123"/>
    <s v="Women Skirts #643"/>
    <s v="Women"/>
    <s v="Skirts"/>
    <s v="XS"/>
    <s v="Green"/>
    <n v="14340.74"/>
    <n v="5"/>
    <s v="2024-02-11"/>
    <x v="1"/>
    <x v="0"/>
    <x v="0"/>
    <n v="57362.96"/>
    <n v="71703.7"/>
  </r>
  <r>
    <s v="P60865"/>
    <s v="Kids Shorts #687"/>
    <s v="Kids"/>
    <s v="Shorts"/>
    <s v="L"/>
    <s v="Pink"/>
    <n v="10731.9"/>
    <n v="16"/>
    <s v="2023-01-05"/>
    <x v="0"/>
    <x v="0"/>
    <x v="1"/>
    <n v="171710.4"/>
    <n v="171710.4"/>
  </r>
  <r>
    <s v="P48607"/>
    <s v="Women Skirts #719"/>
    <s v="Women"/>
    <s v="Skirts"/>
    <s v="XL"/>
    <s v="Red"/>
    <n v="2957.29"/>
    <n v="11"/>
    <s v="2024-09-09"/>
    <x v="4"/>
    <x v="1"/>
    <x v="1"/>
    <n v="32530.19"/>
    <n v="32530.19"/>
  </r>
  <r>
    <s v="P18549"/>
    <s v="Men Shirts #485"/>
    <s v="Men"/>
    <s v="Shirts"/>
    <s v="XS"/>
    <s v="Blue"/>
    <n v="15106"/>
    <n v="11"/>
    <s v="2023-12-24"/>
    <x v="2"/>
    <x v="1"/>
    <x v="0"/>
    <n v="132932.79999999999"/>
    <n v="166166"/>
  </r>
  <r>
    <s v="P11311"/>
    <s v="Women Tops #530"/>
    <s v="Women"/>
    <s v="Tops"/>
    <s v="S"/>
    <s v="Red"/>
    <n v="15384.05"/>
    <n v="19"/>
    <s v="2023-06-03"/>
    <x v="1"/>
    <x v="1"/>
    <x v="0"/>
    <n v="233837.56"/>
    <n v="292296.95"/>
  </r>
  <r>
    <s v="P58553"/>
    <s v="Women Shoes #395"/>
    <s v="Women"/>
    <s v="Shoes"/>
    <s v="XL"/>
    <s v="Pink"/>
    <n v="9432.9500000000007"/>
    <n v="12"/>
    <s v="2022-12-01"/>
    <x v="4"/>
    <x v="1"/>
    <x v="1"/>
    <n v="113195.4"/>
    <n v="113195.40000000001"/>
  </r>
  <r>
    <s v="P97930"/>
    <s v="Kids T-Shirts #643"/>
    <s v="Kids"/>
    <s v="T-Shirts"/>
    <s v="L"/>
    <s v="White"/>
    <n v="15492.78"/>
    <n v="5"/>
    <s v="2023-07-17"/>
    <x v="1"/>
    <x v="0"/>
    <x v="0"/>
    <n v="61971.12"/>
    <n v="77463.900000000009"/>
  </r>
  <r>
    <s v="P72088"/>
    <s v="Kids Shorts #697"/>
    <s v="Kids"/>
    <s v="Shorts"/>
    <s v="M"/>
    <s v="Black"/>
    <n v="12277.36"/>
    <n v="6"/>
    <s v="2024-02-19"/>
    <x v="0"/>
    <x v="1"/>
    <x v="0"/>
    <n v="58931.66"/>
    <n v="73664.160000000003"/>
  </r>
  <r>
    <s v="P12389"/>
    <s v="Accessories Belts #891"/>
    <s v="Accessories"/>
    <s v="Belts"/>
    <s v="S"/>
    <s v="Pink"/>
    <n v="9960"/>
    <n v="8"/>
    <s v="2023-10-17"/>
    <x v="4"/>
    <x v="1"/>
    <x v="0"/>
    <n v="63744"/>
    <n v="79680"/>
  </r>
  <r>
    <s v="P86340"/>
    <s v="Men Jackets #350"/>
    <s v="Men"/>
    <s v="Jackets"/>
    <s v="M"/>
    <s v="Green"/>
    <n v="12606.87"/>
    <n v="5"/>
    <s v="2023-03-29"/>
    <x v="3"/>
    <x v="0"/>
    <x v="0"/>
    <n v="50427.48"/>
    <n v="63034.350000000006"/>
  </r>
  <r>
    <s v="P25244"/>
    <s v="Kids Shorts #450"/>
    <s v="Kids"/>
    <s v="Shorts"/>
    <s v="L"/>
    <s v="Green"/>
    <n v="13074.99"/>
    <n v="3"/>
    <s v="2024-05-03"/>
    <x v="4"/>
    <x v="0"/>
    <x v="0"/>
    <n v="31379.81"/>
    <n v="39224.97"/>
  </r>
  <r>
    <s v="P59674"/>
    <s v="Men Shoes #365"/>
    <s v="Men"/>
    <s v="Shoes"/>
    <s v="XS"/>
    <s v="White"/>
    <n v="13334.78"/>
    <n v="15"/>
    <s v="2023-06-13"/>
    <x v="3"/>
    <x v="1"/>
    <x v="1"/>
    <n v="200021.7"/>
    <n v="200021.7"/>
  </r>
  <r>
    <s v="P74943"/>
    <s v="Women Shoes #747"/>
    <s v="Women"/>
    <s v="Shoes"/>
    <s v="XS"/>
    <s v="White"/>
    <n v="3541.61"/>
    <n v="8"/>
    <s v="2024-06-14"/>
    <x v="4"/>
    <x v="1"/>
    <x v="0"/>
    <n v="22666.47"/>
    <n v="28332.880000000001"/>
  </r>
  <r>
    <s v="P14856"/>
    <s v="Women Dresses #209"/>
    <s v="Women"/>
    <s v="Dresses"/>
    <s v="XL"/>
    <s v="Green"/>
    <n v="3283.48"/>
    <n v="1"/>
    <s v="2024-08-02"/>
    <x v="1"/>
    <x v="1"/>
    <x v="1"/>
    <n v="3283.48"/>
    <n v="3283.48"/>
  </r>
  <r>
    <s v="P54016"/>
    <s v="Accessories Bags #271"/>
    <s v="Accessories"/>
    <s v="Bags"/>
    <s v="L"/>
    <s v="Green"/>
    <n v="4516.8599999999997"/>
    <n v="2"/>
    <s v="2022-12-01"/>
    <x v="0"/>
    <x v="0"/>
    <x v="0"/>
    <n v="7226.81"/>
    <n v="9033.7199999999993"/>
  </r>
  <r>
    <s v="P24925"/>
    <s v="Men Shoes #761"/>
    <s v="Men"/>
    <s v="Shoes"/>
    <s v="M"/>
    <s v="Pink"/>
    <n v="16504.55"/>
    <n v="13"/>
    <s v="2024-04-02"/>
    <x v="2"/>
    <x v="0"/>
    <x v="0"/>
    <n v="171647.32"/>
    <n v="214559.15"/>
  </r>
  <r>
    <s v="P11975"/>
    <s v="Women Skirts #553"/>
    <s v="Women"/>
    <s v="Skirts"/>
    <s v="M"/>
    <s v="Red"/>
    <n v="15733.48"/>
    <n v="18"/>
    <s v="2024-01-02"/>
    <x v="0"/>
    <x v="1"/>
    <x v="0"/>
    <n v="226561.78"/>
    <n v="283202.64"/>
  </r>
  <r>
    <s v="P80516"/>
    <s v="Accessories Scarves #999"/>
    <s v="Accessories"/>
    <s v="Scarves"/>
    <s v="S"/>
    <s v="Green"/>
    <n v="4341.7299999999996"/>
    <n v="18"/>
    <s v="2024-02-11"/>
    <x v="2"/>
    <x v="1"/>
    <x v="0"/>
    <n v="62520.58"/>
    <n v="78151.139999999985"/>
  </r>
  <r>
    <s v="P44166"/>
    <s v="Kids T-Shirts #860"/>
    <s v="Kids"/>
    <s v="T-Shirts"/>
    <s v="XS"/>
    <s v="Yellow"/>
    <n v="6597.67"/>
    <n v="11"/>
    <s v="2023-07-31"/>
    <x v="4"/>
    <x v="0"/>
    <x v="1"/>
    <n v="72574.37"/>
    <n v="72574.37"/>
  </r>
  <r>
    <s v="P47719"/>
    <s v="Kids Shorts #530"/>
    <s v="Kids"/>
    <s v="Shorts"/>
    <s v="L"/>
    <s v="Blue"/>
    <n v="8727.4500000000007"/>
    <n v="13"/>
    <s v="2024-06-23"/>
    <x v="3"/>
    <x v="1"/>
    <x v="0"/>
    <n v="90765.48"/>
    <n v="113456.85"/>
  </r>
  <r>
    <s v="P10260"/>
    <s v="Kids Sweaters #974"/>
    <s v="Kids"/>
    <s v="Sweaters"/>
    <s v="XL"/>
    <s v="Blue"/>
    <n v="6738.77"/>
    <n v="5"/>
    <s v="2022-12-11"/>
    <x v="3"/>
    <x v="0"/>
    <x v="1"/>
    <n v="33693.85"/>
    <n v="33693.850000000006"/>
  </r>
  <r>
    <s v="P20646"/>
    <s v="Men Pants #323"/>
    <s v="Men"/>
    <s v="Pants"/>
    <s v="M"/>
    <s v="Red"/>
    <n v="15364.96"/>
    <n v="19"/>
    <s v="2024-04-17"/>
    <x v="1"/>
    <x v="1"/>
    <x v="1"/>
    <n v="291934.24"/>
    <n v="291934.24"/>
  </r>
  <r>
    <s v="P87022"/>
    <s v="Accessories Scarves #561"/>
    <s v="Accessories"/>
    <s v="Scarves"/>
    <s v="M"/>
    <s v="Green"/>
    <n v="12542.96"/>
    <n v="7"/>
    <s v="2023-07-17"/>
    <x v="0"/>
    <x v="1"/>
    <x v="0"/>
    <n v="70240.41"/>
    <n v="87800.72"/>
  </r>
  <r>
    <s v="P76438"/>
    <s v="Kids Shorts #304"/>
    <s v="Kids"/>
    <s v="Shorts"/>
    <s v="L"/>
    <s v="Blue"/>
    <n v="8250.2000000000007"/>
    <n v="20"/>
    <s v="2024-10-12"/>
    <x v="4"/>
    <x v="1"/>
    <x v="1"/>
    <n v="165004"/>
    <n v="165004"/>
  </r>
  <r>
    <s v="P96576"/>
    <s v="Kids T-Shirts #565"/>
    <s v="Kids"/>
    <s v="T-Shirts"/>
    <s v="L"/>
    <s v="Black"/>
    <n v="4667.09"/>
    <n v="14"/>
    <s v="2023-07-23"/>
    <x v="1"/>
    <x v="1"/>
    <x v="0"/>
    <n v="52271.74"/>
    <n v="65339.26"/>
  </r>
  <r>
    <s v="P98882"/>
    <s v="Kids Shorts #965"/>
    <s v="Kids"/>
    <s v="Shorts"/>
    <s v="XL"/>
    <s v="Blue"/>
    <n v="9870.36"/>
    <n v="4"/>
    <s v="2023-05-25"/>
    <x v="4"/>
    <x v="0"/>
    <x v="0"/>
    <n v="31584.82"/>
    <n v="39481.440000000002"/>
  </r>
  <r>
    <s v="P16925"/>
    <s v="Women Tops #624"/>
    <s v="Women"/>
    <s v="Tops"/>
    <s v="S"/>
    <s v="Green"/>
    <n v="6386.02"/>
    <n v="3"/>
    <s v="2022-11-20"/>
    <x v="3"/>
    <x v="0"/>
    <x v="0"/>
    <n v="15326.78"/>
    <n v="19158.060000000001"/>
  </r>
  <r>
    <s v="P31608"/>
    <s v="Women Dresses #127"/>
    <s v="Women"/>
    <s v="Dresses"/>
    <s v="M"/>
    <s v="Green"/>
    <n v="6679.84"/>
    <n v="13"/>
    <s v="2023-01-07"/>
    <x v="2"/>
    <x v="1"/>
    <x v="0"/>
    <n v="69470.17"/>
    <n v="86837.92"/>
  </r>
  <r>
    <s v="P90231"/>
    <s v="Kids T-Shirts #779"/>
    <s v="Kids"/>
    <s v="T-Shirts"/>
    <s v="XL"/>
    <s v="Blue"/>
    <n v="8656.9"/>
    <n v="8"/>
    <s v="2022-10-27"/>
    <x v="3"/>
    <x v="1"/>
    <x v="0"/>
    <n v="55404.160000000003"/>
    <n v="69255.199999999997"/>
  </r>
  <r>
    <s v="P77219"/>
    <s v="Men Pants #787"/>
    <s v="Men"/>
    <s v="Pants"/>
    <s v="XL"/>
    <s v="Pink"/>
    <n v="1235.8699999999999"/>
    <n v="10"/>
    <s v="2023-02-20"/>
    <x v="3"/>
    <x v="0"/>
    <x v="0"/>
    <n v="9886.9599999999991"/>
    <n v="12358.699999999999"/>
  </r>
  <r>
    <s v="P87783"/>
    <s v="Women Dresses #929"/>
    <s v="Women"/>
    <s v="Dresses"/>
    <s v="XL"/>
    <s v="Green"/>
    <n v="8270.9500000000007"/>
    <n v="5"/>
    <s v="2023-02-19"/>
    <x v="1"/>
    <x v="1"/>
    <x v="0"/>
    <n v="33083.800000000003"/>
    <n v="41354.75"/>
  </r>
  <r>
    <s v="P47959"/>
    <s v="Kids T-Shirts #556"/>
    <s v="Kids"/>
    <s v="T-Shirts"/>
    <s v="L"/>
    <s v="Pink"/>
    <n v="15776.64"/>
    <n v="6"/>
    <s v="2023-12-11"/>
    <x v="4"/>
    <x v="0"/>
    <x v="1"/>
    <n v="94659.839999999997"/>
    <n v="94659.839999999997"/>
  </r>
  <r>
    <s v="P43088"/>
    <s v="Men Jackets #628"/>
    <s v="Men"/>
    <s v="Jackets"/>
    <s v="M"/>
    <s v="Blue"/>
    <n v="9325.8799999999992"/>
    <n v="12"/>
    <s v="2023-03-04"/>
    <x v="1"/>
    <x v="0"/>
    <x v="0"/>
    <n v="89528.78"/>
    <n v="111910.56"/>
  </r>
  <r>
    <s v="P95454"/>
    <s v="Men Shoes #666"/>
    <s v="Men"/>
    <s v="Shoes"/>
    <s v="L"/>
    <s v="Pink"/>
    <n v="6609.29"/>
    <n v="2"/>
    <s v="2023-09-05"/>
    <x v="2"/>
    <x v="1"/>
    <x v="0"/>
    <n v="10575.03"/>
    <n v="13218.58"/>
  </r>
  <r>
    <s v="P25286"/>
    <s v="Women Shoes #776"/>
    <s v="Women"/>
    <s v="Shoes"/>
    <s v="XS"/>
    <s v="Red"/>
    <n v="11939.55"/>
    <n v="2"/>
    <s v="2022-11-02"/>
    <x v="2"/>
    <x v="0"/>
    <x v="0"/>
    <n v="19103.28"/>
    <n v="23879.1"/>
  </r>
  <r>
    <s v="P21642"/>
    <s v="Kids Sweaters #111"/>
    <s v="Kids"/>
    <s v="Sweaters"/>
    <s v="L"/>
    <s v="Green"/>
    <n v="13507.42"/>
    <n v="17"/>
    <s v="2024-04-03"/>
    <x v="1"/>
    <x v="1"/>
    <x v="0"/>
    <n v="183700.58"/>
    <n v="229626.14"/>
  </r>
  <r>
    <s v="P10263"/>
    <s v="Men Jackets #839"/>
    <s v="Men"/>
    <s v="Jackets"/>
    <s v="XS"/>
    <s v="Green"/>
    <n v="12643.39"/>
    <n v="5"/>
    <s v="2023-08-26"/>
    <x v="1"/>
    <x v="1"/>
    <x v="0"/>
    <n v="50573.56"/>
    <n v="63216.95"/>
  </r>
  <r>
    <s v="P16955"/>
    <s v="Women Tops #792"/>
    <s v="Women"/>
    <s v="Tops"/>
    <s v="L"/>
    <s v="Red"/>
    <n v="8495.8799999999992"/>
    <n v="5"/>
    <s v="2023-05-26"/>
    <x v="0"/>
    <x v="1"/>
    <x v="0"/>
    <n v="33983.519999999997"/>
    <n v="42479.399999999994"/>
  </r>
  <r>
    <s v="P75126"/>
    <s v="Kids Shoes #344"/>
    <s v="Kids"/>
    <s v="Shoes"/>
    <s v="XL"/>
    <s v="Yellow"/>
    <n v="6776.12"/>
    <n v="4"/>
    <s v="2023-05-11"/>
    <x v="4"/>
    <x v="1"/>
    <x v="1"/>
    <n v="27104.48"/>
    <n v="27104.48"/>
  </r>
  <r>
    <s v="P47351"/>
    <s v="Women Dresses #386"/>
    <s v="Women"/>
    <s v="Dresses"/>
    <s v="XS"/>
    <s v="White"/>
    <n v="3655.32"/>
    <n v="4"/>
    <s v="2024-04-01"/>
    <x v="4"/>
    <x v="0"/>
    <x v="1"/>
    <n v="14621.28"/>
    <n v="14621.28"/>
  </r>
  <r>
    <s v="P45792"/>
    <s v="Women Tops #677"/>
    <s v="Women"/>
    <s v="Tops"/>
    <s v="XS"/>
    <s v="White"/>
    <n v="8503.35"/>
    <n v="17"/>
    <s v="2023-09-08"/>
    <x v="4"/>
    <x v="1"/>
    <x v="1"/>
    <n v="144556.95000000001"/>
    <n v="144556.95000000001"/>
  </r>
  <r>
    <s v="P47587"/>
    <s v="Kids Shoes #585"/>
    <s v="Kids"/>
    <s v="Shoes"/>
    <s v="M"/>
    <s v="Blue"/>
    <n v="7156.26"/>
    <n v="8"/>
    <s v="2022-12-28"/>
    <x v="0"/>
    <x v="1"/>
    <x v="0"/>
    <n v="45800.23"/>
    <n v="57250.080000000002"/>
  </r>
  <r>
    <s v="P11821"/>
    <s v="Men Shirts #201"/>
    <s v="Men"/>
    <s v="Shirts"/>
    <s v="L"/>
    <s v="Green"/>
    <n v="6549.53"/>
    <n v="14"/>
    <s v="2024-03-03"/>
    <x v="2"/>
    <x v="0"/>
    <x v="0"/>
    <n v="73354.570000000007"/>
    <n v="91693.42"/>
  </r>
  <r>
    <s v="P63115"/>
    <s v="Accessories Bags #469"/>
    <s v="Accessories"/>
    <s v="Bags"/>
    <s v="XL"/>
    <s v="Pink"/>
    <n v="15251.25"/>
    <n v="18"/>
    <s v="2024-01-31"/>
    <x v="4"/>
    <x v="1"/>
    <x v="0"/>
    <n v="219618"/>
    <n v="274522.5"/>
  </r>
  <r>
    <s v="P21224"/>
    <s v="Accessories Hats #380"/>
    <s v="Accessories"/>
    <s v="Hats"/>
    <s v="XL"/>
    <s v="Green"/>
    <n v="13074.16"/>
    <n v="19"/>
    <s v="2023-09-30"/>
    <x v="0"/>
    <x v="1"/>
    <x v="1"/>
    <n v="248409.04"/>
    <n v="248409.04"/>
  </r>
  <r>
    <s v="P16337"/>
    <s v="Women Skirts #880"/>
    <s v="Women"/>
    <s v="Skirts"/>
    <s v="S"/>
    <s v="Red"/>
    <n v="16053.86"/>
    <n v="7"/>
    <s v="2023-02-05"/>
    <x v="2"/>
    <x v="1"/>
    <x v="0"/>
    <n v="89901.45"/>
    <n v="112377.02"/>
  </r>
  <r>
    <s v="P40692"/>
    <s v="Men Jackets #296"/>
    <s v="Men"/>
    <s v="Jackets"/>
    <s v="S"/>
    <s v="Pink"/>
    <n v="7039.23"/>
    <n v="1"/>
    <s v="2024-03-30"/>
    <x v="4"/>
    <x v="0"/>
    <x v="0"/>
    <n v="5631.55"/>
    <n v="7039.23"/>
  </r>
  <r>
    <s v="P84916"/>
    <s v="Accessories Hats #479"/>
    <s v="Accessories"/>
    <s v="Hats"/>
    <s v="XL"/>
    <s v="White"/>
    <n v="9172.33"/>
    <n v="19"/>
    <s v="2024-06-14"/>
    <x v="3"/>
    <x v="0"/>
    <x v="1"/>
    <n v="174274.27"/>
    <n v="174274.27"/>
  </r>
  <r>
    <s v="P11000"/>
    <s v="Men Shirts #747"/>
    <s v="Men"/>
    <s v="Shirts"/>
    <s v="S"/>
    <s v="White"/>
    <n v="5724.51"/>
    <n v="3"/>
    <s v="2022-10-31"/>
    <x v="4"/>
    <x v="1"/>
    <x v="0"/>
    <n v="13738.99"/>
    <n v="17173.53"/>
  </r>
  <r>
    <s v="P35312"/>
    <s v="Women Skirts #831"/>
    <s v="Women"/>
    <s v="Skirts"/>
    <s v="S"/>
    <s v="White"/>
    <n v="14969.05"/>
    <n v="1"/>
    <s v="2023-07-30"/>
    <x v="4"/>
    <x v="0"/>
    <x v="0"/>
    <n v="11975.24"/>
    <n v="14969.05"/>
  </r>
  <r>
    <s v="P17770"/>
    <s v="Kids Sweaters #589"/>
    <s v="Kids"/>
    <s v="Sweaters"/>
    <s v="XS"/>
    <s v="Black"/>
    <n v="11679.76"/>
    <n v="4"/>
    <s v="2023-12-31"/>
    <x v="2"/>
    <x v="0"/>
    <x v="1"/>
    <n v="46719.040000000001"/>
    <n v="46719.040000000001"/>
  </r>
  <r>
    <s v="P61385"/>
    <s v="Accessories Bags #488"/>
    <s v="Accessories"/>
    <s v="Bags"/>
    <s v="S"/>
    <s v="Black"/>
    <n v="9237.9"/>
    <n v="6"/>
    <s v="2023-02-03"/>
    <x v="0"/>
    <x v="0"/>
    <x v="0"/>
    <n v="44341.919999999998"/>
    <n v="55427.399999999994"/>
  </r>
  <r>
    <s v="P43230"/>
    <s v="Men Shirts #851"/>
    <s v="Men"/>
    <s v="Shirts"/>
    <s v="XL"/>
    <s v="White"/>
    <n v="7231.79"/>
    <n v="14"/>
    <s v="2023-03-07"/>
    <x v="4"/>
    <x v="0"/>
    <x v="1"/>
    <n v="101245.06"/>
    <n v="101245.06"/>
  </r>
  <r>
    <s v="P65906"/>
    <s v="Kids Shorts #868"/>
    <s v="Kids"/>
    <s v="Shorts"/>
    <s v="XS"/>
    <s v="Black"/>
    <n v="10405.709999999999"/>
    <n v="17"/>
    <s v="2023-11-20"/>
    <x v="4"/>
    <x v="0"/>
    <x v="1"/>
    <n v="176897.07"/>
    <n v="176897.06999999998"/>
  </r>
  <r>
    <s v="P35883"/>
    <s v="Kids Sweaters #652"/>
    <s v="Kids"/>
    <s v="Sweaters"/>
    <s v="XS"/>
    <s v="White"/>
    <n v="4359.16"/>
    <n v="19"/>
    <s v="2023-12-30"/>
    <x v="4"/>
    <x v="1"/>
    <x v="1"/>
    <n v="82824.039999999994"/>
    <n v="82824.039999999994"/>
  </r>
  <r>
    <s v="P20993"/>
    <s v="Women Skirts #650"/>
    <s v="Women"/>
    <s v="Skirts"/>
    <s v="L"/>
    <s v="Green"/>
    <n v="6994.41"/>
    <n v="6"/>
    <s v="2023-10-26"/>
    <x v="4"/>
    <x v="0"/>
    <x v="0"/>
    <n v="33573.5"/>
    <n v="41966.46"/>
  </r>
  <r>
    <s v="P62823"/>
    <s v="Kids Sweaters #361"/>
    <s v="Kids"/>
    <s v="Sweaters"/>
    <s v="XL"/>
    <s v="Blue"/>
    <n v="5113.63"/>
    <n v="9"/>
    <s v="2023-11-01"/>
    <x v="2"/>
    <x v="0"/>
    <x v="0"/>
    <n v="36817.97"/>
    <n v="46022.67"/>
  </r>
  <r>
    <s v="P10970"/>
    <s v="Accessories Belts #299"/>
    <s v="Accessories"/>
    <s v="Belts"/>
    <s v="M"/>
    <s v="Pink"/>
    <n v="15106"/>
    <n v="17"/>
    <s v="2023-10-04"/>
    <x v="3"/>
    <x v="1"/>
    <x v="0"/>
    <n v="205441.6"/>
    <n v="256802"/>
  </r>
  <r>
    <s v="P93682"/>
    <s v="Men Jackets #353"/>
    <s v="Men"/>
    <s v="Jackets"/>
    <s v="L"/>
    <s v="Red"/>
    <n v="14986.48"/>
    <n v="6"/>
    <s v="2024-09-07"/>
    <x v="0"/>
    <x v="0"/>
    <x v="1"/>
    <n v="89918.88"/>
    <n v="89918.88"/>
  </r>
  <r>
    <s v="P70724"/>
    <s v="Women Shoes #440"/>
    <s v="Women"/>
    <s v="Shoes"/>
    <s v="S"/>
    <s v="Blue"/>
    <n v="13760.57"/>
    <n v="16"/>
    <s v="2024-09-25"/>
    <x v="1"/>
    <x v="0"/>
    <x v="0"/>
    <n v="176135.13"/>
    <n v="220169.12"/>
  </r>
  <r>
    <s v="P70278"/>
    <s v="Accessories Hats #728"/>
    <s v="Accessories"/>
    <s v="Hats"/>
    <s v="XS"/>
    <s v="Red"/>
    <n v="6136.19"/>
    <n v="20"/>
    <s v="2023-09-05"/>
    <x v="1"/>
    <x v="1"/>
    <x v="1"/>
    <n v="122723.8"/>
    <n v="122723.79999999999"/>
  </r>
  <r>
    <s v="P47262"/>
    <s v="Kids T-Shirts #376"/>
    <s v="Kids"/>
    <s v="T-Shirts"/>
    <s v="M"/>
    <s v="Yellow"/>
    <n v="6208.4"/>
    <n v="11"/>
    <s v="2023-02-08"/>
    <x v="4"/>
    <x v="1"/>
    <x v="1"/>
    <n v="68292.399999999994"/>
    <n v="68292.399999999994"/>
  </r>
  <r>
    <s v="P22046"/>
    <s v="Accessories Scarves #175"/>
    <s v="Accessories"/>
    <s v="Scarves"/>
    <s v="XS"/>
    <s v="Green"/>
    <n v="3607.18"/>
    <n v="3"/>
    <s v="2024-06-19"/>
    <x v="2"/>
    <x v="0"/>
    <x v="1"/>
    <n v="10821.54"/>
    <n v="10821.539999999999"/>
  </r>
  <r>
    <s v="P77359"/>
    <s v="Men Shirts #937"/>
    <s v="Men"/>
    <s v="Shirts"/>
    <s v="M"/>
    <s v="White"/>
    <n v="16370.92"/>
    <n v="2"/>
    <s v="2023-05-03"/>
    <x v="3"/>
    <x v="1"/>
    <x v="1"/>
    <n v="32741.84"/>
    <n v="32741.84"/>
  </r>
  <r>
    <s v="P53480"/>
    <s v="Accessories Scarves #717"/>
    <s v="Accessories"/>
    <s v="Scarves"/>
    <s v="M"/>
    <s v="Red"/>
    <n v="15647.16"/>
    <n v="7"/>
    <s v="2023-04-22"/>
    <x v="2"/>
    <x v="1"/>
    <x v="0"/>
    <n v="87623.93"/>
    <n v="109530.12"/>
  </r>
  <r>
    <s v="P44603"/>
    <s v="Women Skirts #401"/>
    <s v="Women"/>
    <s v="Skirts"/>
    <s v="M"/>
    <s v="Green"/>
    <n v="9879.49"/>
    <n v="4"/>
    <s v="2023-08-03"/>
    <x v="2"/>
    <x v="1"/>
    <x v="1"/>
    <n v="39517.96"/>
    <n v="39517.96"/>
  </r>
  <r>
    <s v="P56141"/>
    <s v="Kids Shoes #117"/>
    <s v="Kids"/>
    <s v="Shoes"/>
    <s v="M"/>
    <s v="Green"/>
    <n v="3037.8"/>
    <n v="4"/>
    <s v="2023-08-15"/>
    <x v="4"/>
    <x v="1"/>
    <x v="1"/>
    <n v="12151.2"/>
    <n v="12151.2"/>
  </r>
  <r>
    <s v="P10576"/>
    <s v="Men Jackets #855"/>
    <s v="Men"/>
    <s v="Jackets"/>
    <s v="XS"/>
    <s v="Red"/>
    <n v="8701.7199999999993"/>
    <n v="4"/>
    <s v="2022-11-04"/>
    <x v="2"/>
    <x v="1"/>
    <x v="0"/>
    <n v="27845.67"/>
    <n v="34806.879999999997"/>
  </r>
  <r>
    <s v="P72262"/>
    <s v="Men Jackets #209"/>
    <s v="Men"/>
    <s v="Jackets"/>
    <s v="L"/>
    <s v="Pink"/>
    <n v="14746.61"/>
    <n v="2"/>
    <s v="2024-07-28"/>
    <x v="0"/>
    <x v="1"/>
    <x v="1"/>
    <n v="29493.22"/>
    <n v="29493.22"/>
  </r>
  <r>
    <s v="P74769"/>
    <s v="Accessories Scarves #620"/>
    <s v="Accessories"/>
    <s v="Scarves"/>
    <s v="S"/>
    <s v="White"/>
    <n v="16154.29"/>
    <n v="4"/>
    <s v="2024-08-01"/>
    <x v="2"/>
    <x v="1"/>
    <x v="0"/>
    <n v="51694.06"/>
    <n v="64617.16"/>
  </r>
  <r>
    <s v="P92883"/>
    <s v="Men Shirts #532"/>
    <s v="Men"/>
    <s v="Shirts"/>
    <s v="L"/>
    <s v="Red"/>
    <n v="3970.72"/>
    <n v="6"/>
    <s v="2023-08-21"/>
    <x v="3"/>
    <x v="1"/>
    <x v="1"/>
    <n v="23824.32"/>
    <n v="23824.32"/>
  </r>
  <r>
    <s v="P88230"/>
    <s v="Men Pants #642"/>
    <s v="Men"/>
    <s v="Pants"/>
    <s v="M"/>
    <s v="Blue"/>
    <n v="2704.14"/>
    <n v="7"/>
    <s v="2024-04-16"/>
    <x v="4"/>
    <x v="0"/>
    <x v="0"/>
    <n v="15143.35"/>
    <n v="18928.98"/>
  </r>
  <r>
    <s v="P51628"/>
    <s v="Women Tops #305"/>
    <s v="Women"/>
    <s v="Tops"/>
    <s v="S"/>
    <s v="Green"/>
    <n v="11704.66"/>
    <n v="13"/>
    <s v="2023-12-22"/>
    <x v="1"/>
    <x v="0"/>
    <x v="0"/>
    <n v="121728.63"/>
    <n v="152160.57999999999"/>
  </r>
  <r>
    <s v="P84531"/>
    <s v="Women Shoes #324"/>
    <s v="Women"/>
    <s v="Shoes"/>
    <s v="XS"/>
    <s v="White"/>
    <n v="2601.2199999999998"/>
    <n v="13"/>
    <s v="2024-07-11"/>
    <x v="1"/>
    <x v="0"/>
    <x v="1"/>
    <n v="33815.86"/>
    <n v="33815.86"/>
  </r>
  <r>
    <s v="P57260"/>
    <s v="Women Skirts #913"/>
    <s v="Women"/>
    <s v="Skirts"/>
    <s v="XL"/>
    <s v="Blue"/>
    <n v="6524.63"/>
    <n v="13"/>
    <s v="2022-12-09"/>
    <x v="2"/>
    <x v="1"/>
    <x v="0"/>
    <n v="67855.820000000007"/>
    <n v="84820.19"/>
  </r>
  <r>
    <s v="P73240"/>
    <s v="Women Skirts #949"/>
    <s v="Women"/>
    <s v="Skirts"/>
    <s v="XL"/>
    <s v="White"/>
    <n v="11845.76"/>
    <n v="18"/>
    <s v="2023-06-08"/>
    <x v="1"/>
    <x v="1"/>
    <x v="0"/>
    <n v="170579.11"/>
    <n v="213223.67999999999"/>
  </r>
  <r>
    <s v="P81742"/>
    <s v="Accessories Belts #787"/>
    <s v="Accessories"/>
    <s v="Belts"/>
    <s v="M"/>
    <s v="Pink"/>
    <n v="15546.73"/>
    <n v="18"/>
    <s v="2024-07-20"/>
    <x v="3"/>
    <x v="1"/>
    <x v="0"/>
    <n v="223872.58"/>
    <n v="279841.14"/>
  </r>
  <r>
    <s v="P15040"/>
    <s v="Accessories Belts #538"/>
    <s v="Accessories"/>
    <s v="Belts"/>
    <s v="S"/>
    <s v="Green"/>
    <n v="7628.53"/>
    <n v="13"/>
    <s v="2024-07-22"/>
    <x v="2"/>
    <x v="0"/>
    <x v="1"/>
    <n v="99170.89"/>
    <n v="99170.89"/>
  </r>
  <r>
    <s v="P52507"/>
    <s v="Accessories Hats #546"/>
    <s v="Accessories"/>
    <s v="Hats"/>
    <s v="S"/>
    <s v="Green"/>
    <n v="9787.36"/>
    <n v="20"/>
    <s v="2023-07-03"/>
    <x v="0"/>
    <x v="1"/>
    <x v="1"/>
    <n v="195747.20000000001"/>
    <n v="195747.20000000001"/>
  </r>
  <r>
    <s v="P24195"/>
    <s v="Men Jackets #599"/>
    <s v="Men"/>
    <s v="Jackets"/>
    <s v="L"/>
    <s v="Pink"/>
    <n v="4106.84"/>
    <n v="13"/>
    <s v="2024-10-01"/>
    <x v="0"/>
    <x v="0"/>
    <x v="0"/>
    <n v="42710.97"/>
    <n v="53388.92"/>
  </r>
  <r>
    <s v="P52500"/>
    <s v="Accessories Bags #797"/>
    <s v="Accessories"/>
    <s v="Bags"/>
    <s v="M"/>
    <s v="Pink"/>
    <n v="2038.48"/>
    <n v="9"/>
    <s v="2024-05-08"/>
    <x v="3"/>
    <x v="1"/>
    <x v="0"/>
    <n v="14676.89"/>
    <n v="18346.32"/>
  </r>
  <r>
    <s v="P66273"/>
    <s v="Accessories Scarves #744"/>
    <s v="Accessories"/>
    <s v="Scarves"/>
    <s v="M"/>
    <s v="Green"/>
    <n v="10499.5"/>
    <n v="1"/>
    <s v="2023-07-20"/>
    <x v="1"/>
    <x v="1"/>
    <x v="1"/>
    <n v="10499.5"/>
    <n v="10499.5"/>
  </r>
  <r>
    <s v="P44544"/>
    <s v="Men Shirts #768"/>
    <s v="Men"/>
    <s v="Shirts"/>
    <s v="S"/>
    <s v="Yellow"/>
    <n v="10014.780000000001"/>
    <n v="13"/>
    <s v="2023-05-14"/>
    <x v="3"/>
    <x v="1"/>
    <x v="1"/>
    <n v="130192.14"/>
    <n v="130192.14000000001"/>
  </r>
  <r>
    <s v="P87828"/>
    <s v="Women Dresses #750"/>
    <s v="Women"/>
    <s v="Dresses"/>
    <s v="S"/>
    <s v="Green"/>
    <n v="15680.36"/>
    <n v="6"/>
    <s v="2023-10-10"/>
    <x v="2"/>
    <x v="1"/>
    <x v="1"/>
    <n v="94082.16"/>
    <n v="94082.16"/>
  </r>
  <r>
    <s v="P78018"/>
    <s v="Men Jackets #807"/>
    <s v="Men"/>
    <s v="Jackets"/>
    <s v="XS"/>
    <s v="Blue"/>
    <n v="919.64"/>
    <n v="16"/>
    <s v="2024-06-08"/>
    <x v="2"/>
    <x v="1"/>
    <x v="0"/>
    <n v="11771.06"/>
    <n v="14714.24"/>
  </r>
  <r>
    <s v="P91418"/>
    <s v="Women Dresses #173"/>
    <s v="Women"/>
    <s v="Dresses"/>
    <s v="S"/>
    <s v="Green"/>
    <n v="12942.19"/>
    <n v="15"/>
    <s v="2022-11-20"/>
    <x v="1"/>
    <x v="0"/>
    <x v="0"/>
    <n v="155306.28"/>
    <n v="194132.85"/>
  </r>
  <r>
    <s v="P76601"/>
    <s v="Kids Shorts #400"/>
    <s v="Kids"/>
    <s v="Shorts"/>
    <s v="S"/>
    <s v="Green"/>
    <n v="16072.95"/>
    <n v="1"/>
    <s v="2022-10-25"/>
    <x v="3"/>
    <x v="0"/>
    <x v="1"/>
    <n v="16072.95"/>
    <n v="16072.95"/>
  </r>
  <r>
    <s v="P93458"/>
    <s v="Accessories Belts #586"/>
    <s v="Accessories"/>
    <s v="Belts"/>
    <s v="XS"/>
    <s v="Black"/>
    <n v="7352.14"/>
    <n v="7"/>
    <s v="2023-08-23"/>
    <x v="0"/>
    <x v="1"/>
    <x v="0"/>
    <n v="41172.15"/>
    <n v="51464.98"/>
  </r>
  <r>
    <s v="P46378"/>
    <s v="Men Jackets #280"/>
    <s v="Men"/>
    <s v="Jackets"/>
    <s v="M"/>
    <s v="White"/>
    <n v="11602.57"/>
    <n v="12"/>
    <s v="2023-01-24"/>
    <x v="3"/>
    <x v="0"/>
    <x v="0"/>
    <n v="111384.34"/>
    <n v="139230.84"/>
  </r>
  <r>
    <s v="P57403"/>
    <s v="Kids Shorts #141"/>
    <s v="Kids"/>
    <s v="Shorts"/>
    <s v="XS"/>
    <s v="Blue"/>
    <n v="2458.46"/>
    <n v="2"/>
    <s v="2023-12-11"/>
    <x v="2"/>
    <x v="0"/>
    <x v="0"/>
    <n v="3933.37"/>
    <n v="4916.92"/>
  </r>
  <r>
    <s v="P49272"/>
    <s v="Accessories Belts #178"/>
    <s v="Accessories"/>
    <s v="Belts"/>
    <s v="XL"/>
    <s v="Red"/>
    <n v="11587.63"/>
    <n v="15"/>
    <s v="2024-10-05"/>
    <x v="0"/>
    <x v="1"/>
    <x v="0"/>
    <n v="139051.56"/>
    <n v="173814.44999999998"/>
  </r>
  <r>
    <s v="P59894"/>
    <s v="Women Skirts #880"/>
    <s v="Women"/>
    <s v="Skirts"/>
    <s v="S"/>
    <s v="Blue"/>
    <n v="3101.71"/>
    <n v="11"/>
    <s v="2023-08-10"/>
    <x v="0"/>
    <x v="1"/>
    <x v="1"/>
    <n v="34118.81"/>
    <n v="34118.81"/>
  </r>
  <r>
    <s v="P27730"/>
    <s v="Men Shirts #866"/>
    <s v="Men"/>
    <s v="Shirts"/>
    <s v="XL"/>
    <s v="White"/>
    <n v="16370.09"/>
    <n v="8"/>
    <s v="2023-12-21"/>
    <x v="0"/>
    <x v="1"/>
    <x v="1"/>
    <n v="130960.72"/>
    <n v="130960.72"/>
  </r>
  <r>
    <s v="P16589"/>
    <s v="Men Pants #134"/>
    <s v="Men"/>
    <s v="Pants"/>
    <s v="S"/>
    <s v="Red"/>
    <n v="9298.49"/>
    <n v="19"/>
    <s v="2024-04-02"/>
    <x v="4"/>
    <x v="1"/>
    <x v="1"/>
    <n v="176671.31"/>
    <n v="176671.31"/>
  </r>
  <r>
    <s v="P53522"/>
    <s v="Kids Sweaters #724"/>
    <s v="Kids"/>
    <s v="Sweaters"/>
    <s v="S"/>
    <s v="Pink"/>
    <n v="14037.79"/>
    <n v="2"/>
    <s v="2024-05-19"/>
    <x v="1"/>
    <x v="0"/>
    <x v="0"/>
    <n v="22460.63"/>
    <n v="28075.58"/>
  </r>
  <r>
    <s v="P54338"/>
    <s v="Women Tops #468"/>
    <s v="Women"/>
    <s v="Tops"/>
    <s v="XL"/>
    <s v="Blue"/>
    <n v="10061.26"/>
    <n v="11"/>
    <s v="2024-05-25"/>
    <x v="3"/>
    <x v="1"/>
    <x v="1"/>
    <n v="110673.86"/>
    <n v="110673.86"/>
  </r>
  <r>
    <s v="P63516"/>
    <s v="Kids Shorts #130"/>
    <s v="Kids"/>
    <s v="Shorts"/>
    <s v="XS"/>
    <s v="Red"/>
    <n v="5888.85"/>
    <n v="16"/>
    <s v="2023-01-08"/>
    <x v="1"/>
    <x v="0"/>
    <x v="1"/>
    <n v="94221.6"/>
    <n v="94221.6"/>
  </r>
  <r>
    <s v="P59933"/>
    <s v="Men Shoes #360"/>
    <s v="Men"/>
    <s v="Shoes"/>
    <s v="M"/>
    <s v="Yellow"/>
    <n v="3754.09"/>
    <n v="18"/>
    <s v="2022-11-20"/>
    <x v="3"/>
    <x v="0"/>
    <x v="0"/>
    <n v="54058.73"/>
    <n v="67573.62"/>
  </r>
  <r>
    <s v="P98632"/>
    <s v="Women Shoes #920"/>
    <s v="Women"/>
    <s v="Shoes"/>
    <s v="XL"/>
    <s v="Pink"/>
    <n v="16353.49"/>
    <n v="7"/>
    <s v="2023-02-10"/>
    <x v="3"/>
    <x v="0"/>
    <x v="1"/>
    <n v="114474.43"/>
    <n v="114474.43"/>
  </r>
  <r>
    <s v="P38750"/>
    <s v="Men Shirts #243"/>
    <s v="Men"/>
    <s v="Shirts"/>
    <s v="XS"/>
    <s v="Green"/>
    <n v="14754.08"/>
    <n v="19"/>
    <s v="2022-12-04"/>
    <x v="1"/>
    <x v="0"/>
    <x v="1"/>
    <n v="280327.52"/>
    <n v="280327.52"/>
  </r>
  <r>
    <s v="P22875"/>
    <s v="Women Dresses #783"/>
    <s v="Women"/>
    <s v="Dresses"/>
    <s v="L"/>
    <s v="Black"/>
    <n v="6245.75"/>
    <n v="20"/>
    <s v="2024-07-13"/>
    <x v="2"/>
    <x v="0"/>
    <x v="1"/>
    <n v="124915"/>
    <n v="124915"/>
  </r>
  <r>
    <s v="P51745"/>
    <s v="Women Shoes #241"/>
    <s v="Women"/>
    <s v="Shoes"/>
    <s v="L"/>
    <s v="White"/>
    <n v="8768.9500000000007"/>
    <n v="3"/>
    <s v="2023-09-15"/>
    <x v="2"/>
    <x v="1"/>
    <x v="0"/>
    <n v="21045.48"/>
    <n v="26306.850000000002"/>
  </r>
  <r>
    <s v="P14907"/>
    <s v="Women Skirts #230"/>
    <s v="Women"/>
    <s v="Skirts"/>
    <s v="M"/>
    <s v="Blue"/>
    <n v="1147.06"/>
    <n v="14"/>
    <s v="2024-05-02"/>
    <x v="1"/>
    <x v="0"/>
    <x v="1"/>
    <n v="16058.84"/>
    <n v="16058.84"/>
  </r>
  <r>
    <s v="P75141"/>
    <s v="Accessories Bags #121"/>
    <s v="Accessories"/>
    <s v="Bags"/>
    <s v="XS"/>
    <s v="Blue"/>
    <n v="8524.93"/>
    <n v="7"/>
    <s v="2024-05-24"/>
    <x v="1"/>
    <x v="0"/>
    <x v="0"/>
    <n v="47739.94"/>
    <n v="59674.51"/>
  </r>
  <r>
    <s v="P62992"/>
    <s v="Accessories Scarves #374"/>
    <s v="Accessories"/>
    <s v="Scarves"/>
    <s v="XS"/>
    <s v="Blue"/>
    <n v="15138.37"/>
    <n v="18"/>
    <s v="2024-02-09"/>
    <x v="3"/>
    <x v="1"/>
    <x v="0"/>
    <n v="217992.86"/>
    <n v="272490.66000000003"/>
  </r>
  <r>
    <s v="P81426"/>
    <s v="Accessories Bags #524"/>
    <s v="Accessories"/>
    <s v="Bags"/>
    <s v="XL"/>
    <s v="Green"/>
    <n v="8669.35"/>
    <n v="8"/>
    <s v="2023-11-06"/>
    <x v="1"/>
    <x v="1"/>
    <x v="1"/>
    <n v="69354.8"/>
    <n v="69354.8"/>
  </r>
  <r>
    <s v="P29345"/>
    <s v="Men Shirts #209"/>
    <s v="Men"/>
    <s v="Shirts"/>
    <s v="S"/>
    <s v="White"/>
    <n v="15347.53"/>
    <n v="14"/>
    <s v="2023-02-22"/>
    <x v="0"/>
    <x v="0"/>
    <x v="0"/>
    <n v="171892.17"/>
    <n v="214865.42"/>
  </r>
  <r>
    <s v="P87868"/>
    <s v="Women Dresses #700"/>
    <s v="Women"/>
    <s v="Dresses"/>
    <s v="XS"/>
    <s v="Green"/>
    <n v="14824.63"/>
    <n v="3"/>
    <s v="2024-07-23"/>
    <x v="0"/>
    <x v="1"/>
    <x v="1"/>
    <n v="44473.89"/>
    <n v="44473.89"/>
  </r>
  <r>
    <s v="P55756"/>
    <s v="Women Shoes #535"/>
    <s v="Women"/>
    <s v="Shoes"/>
    <s v="S"/>
    <s v="Blue"/>
    <n v="14815.5"/>
    <n v="18"/>
    <s v="2024-04-29"/>
    <x v="4"/>
    <x v="1"/>
    <x v="0"/>
    <n v="213343.2"/>
    <n v="266679"/>
  </r>
  <r>
    <s v="P50406"/>
    <s v="Men Jackets #435"/>
    <s v="Men"/>
    <s v="Jackets"/>
    <s v="L"/>
    <s v="Pink"/>
    <n v="7626.04"/>
    <n v="20"/>
    <s v="2023-03-15"/>
    <x v="4"/>
    <x v="0"/>
    <x v="0"/>
    <n v="122016.64"/>
    <n v="152520.79999999999"/>
  </r>
  <r>
    <s v="P18553"/>
    <s v="Accessories Belts #581"/>
    <s v="Accessories"/>
    <s v="Belts"/>
    <s v="S"/>
    <s v="Black"/>
    <n v="3971.55"/>
    <n v="4"/>
    <s v="2023-11-09"/>
    <x v="2"/>
    <x v="1"/>
    <x v="1"/>
    <n v="15886.2"/>
    <n v="15886.2"/>
  </r>
  <r>
    <s v="P97980"/>
    <s v="Accessories Belts #236"/>
    <s v="Accessories"/>
    <s v="Belts"/>
    <s v="XS"/>
    <s v="Green"/>
    <n v="13831.12"/>
    <n v="6"/>
    <s v="2024-04-25"/>
    <x v="1"/>
    <x v="0"/>
    <x v="1"/>
    <n v="82986.720000000001"/>
    <n v="82986.720000000001"/>
  </r>
  <r>
    <s v="P75543"/>
    <s v="Accessories Scarves #219"/>
    <s v="Accessories"/>
    <s v="Scarves"/>
    <s v="S"/>
    <s v="Green"/>
    <n v="15009.72"/>
    <n v="16"/>
    <s v="2024-05-07"/>
    <x v="4"/>
    <x v="0"/>
    <x v="0"/>
    <n v="192124.25"/>
    <n v="240155.51999999999"/>
  </r>
  <r>
    <s v="P38343"/>
    <s v="Women Tops #128"/>
    <s v="Women"/>
    <s v="Tops"/>
    <s v="L"/>
    <s v="White"/>
    <n v="8632.83"/>
    <n v="18"/>
    <s v="2023-12-02"/>
    <x v="2"/>
    <x v="0"/>
    <x v="0"/>
    <n v="124312.42"/>
    <n v="155390.94"/>
  </r>
  <r>
    <s v="P66791"/>
    <s v="Women Shoes #616"/>
    <s v="Women"/>
    <s v="Shoes"/>
    <s v="L"/>
    <s v="Red"/>
    <n v="12394.39"/>
    <n v="2"/>
    <s v="2023-08-16"/>
    <x v="1"/>
    <x v="0"/>
    <x v="1"/>
    <n v="24788.78"/>
    <n v="24788.78"/>
  </r>
  <r>
    <s v="P66028"/>
    <s v="Kids T-Shirts #789"/>
    <s v="Kids"/>
    <s v="T-Shirts"/>
    <s v="XL"/>
    <s v="Blue"/>
    <n v="1435.07"/>
    <n v="14"/>
    <s v="2024-09-16"/>
    <x v="0"/>
    <x v="1"/>
    <x v="1"/>
    <n v="20090.98"/>
    <n v="20090.98"/>
  </r>
  <r>
    <s v="P97580"/>
    <s v="Men Shoes #773"/>
    <s v="Men"/>
    <s v="Shoes"/>
    <s v="S"/>
    <s v="Green"/>
    <n v="3549.08"/>
    <n v="5"/>
    <s v="2023-01-02"/>
    <x v="0"/>
    <x v="0"/>
    <x v="1"/>
    <n v="17745.400000000001"/>
    <n v="17745.400000000001"/>
  </r>
  <r>
    <s v="P38055"/>
    <s v="Accessories Hats #326"/>
    <s v="Accessories"/>
    <s v="Hats"/>
    <s v="XS"/>
    <s v="Black"/>
    <n v="9507.65"/>
    <n v="12"/>
    <s v="2022-10-27"/>
    <x v="2"/>
    <x v="0"/>
    <x v="0"/>
    <n v="91273.44"/>
    <n v="114091.79999999999"/>
  </r>
  <r>
    <s v="P85824"/>
    <s v="Men Shoes #558"/>
    <s v="Men"/>
    <s v="Shoes"/>
    <s v="L"/>
    <s v="Pink"/>
    <n v="7040.06"/>
    <n v="20"/>
    <s v="2023-03-22"/>
    <x v="1"/>
    <x v="1"/>
    <x v="1"/>
    <n v="140801.20000000001"/>
    <n v="140801.20000000001"/>
  </r>
  <r>
    <s v="P74469"/>
    <s v="Kids Sweaters #747"/>
    <s v="Kids"/>
    <s v="Sweaters"/>
    <s v="XL"/>
    <s v="Red"/>
    <n v="9725.94"/>
    <n v="11"/>
    <s v="2023-05-24"/>
    <x v="2"/>
    <x v="1"/>
    <x v="0"/>
    <n v="85587.94"/>
    <n v="106985.34000000001"/>
  </r>
  <r>
    <s v="P41078"/>
    <s v="Kids T-Shirts #883"/>
    <s v="Kids"/>
    <s v="T-Shirts"/>
    <s v="L"/>
    <s v="White"/>
    <n v="9749.18"/>
    <n v="9"/>
    <s v="2024-01-10"/>
    <x v="2"/>
    <x v="1"/>
    <x v="0"/>
    <n v="70193.929999999993"/>
    <n v="87742.62"/>
  </r>
  <r>
    <s v="P67284"/>
    <s v="Men Jackets #526"/>
    <s v="Men"/>
    <s v="Jackets"/>
    <s v="M"/>
    <s v="Blue"/>
    <n v="8641.9599999999991"/>
    <n v="3"/>
    <s v="2023-03-30"/>
    <x v="0"/>
    <x v="0"/>
    <x v="1"/>
    <n v="25925.88"/>
    <n v="25925.879999999997"/>
  </r>
  <r>
    <s v="P14194"/>
    <s v="Men Shoes #751"/>
    <s v="Men"/>
    <s v="Shoes"/>
    <s v="XS"/>
    <s v="White"/>
    <n v="15787.43"/>
    <n v="19"/>
    <s v="2023-09-30"/>
    <x v="1"/>
    <x v="1"/>
    <x v="1"/>
    <n v="299961.17"/>
    <n v="299961.17"/>
  </r>
  <r>
    <s v="P22706"/>
    <s v="Accessories Hats #510"/>
    <s v="Accessories"/>
    <s v="Hats"/>
    <s v="XL"/>
    <s v="Pink"/>
    <n v="12697.34"/>
    <n v="11"/>
    <s v="2023-09-11"/>
    <x v="1"/>
    <x v="1"/>
    <x v="0"/>
    <n v="111736.26"/>
    <n v="139670.74"/>
  </r>
  <r>
    <s v="P68419"/>
    <s v="Accessories Scarves #790"/>
    <s v="Accessories"/>
    <s v="Scarves"/>
    <s v="M"/>
    <s v="Pink"/>
    <n v="9725.94"/>
    <n v="13"/>
    <s v="2023-01-19"/>
    <x v="3"/>
    <x v="1"/>
    <x v="0"/>
    <n v="101149.61"/>
    <n v="126437.22"/>
  </r>
  <r>
    <s v="P90818"/>
    <s v="Women Shoes #556"/>
    <s v="Women"/>
    <s v="Shoes"/>
    <s v="S"/>
    <s v="Black"/>
    <n v="2087.4499999999998"/>
    <n v="1"/>
    <s v="2023-09-02"/>
    <x v="0"/>
    <x v="1"/>
    <x v="0"/>
    <n v="1669.96"/>
    <n v="2087.4499999999998"/>
  </r>
  <r>
    <s v="P21678"/>
    <s v="Accessories Belts #518"/>
    <s v="Accessories"/>
    <s v="Belts"/>
    <s v="S"/>
    <s v="Pink"/>
    <n v="13187.87"/>
    <n v="6"/>
    <s v="2024-09-17"/>
    <x v="3"/>
    <x v="0"/>
    <x v="0"/>
    <n v="63301.61"/>
    <n v="79127.22"/>
  </r>
  <r>
    <s v="P43996"/>
    <s v="Men Shoes #407"/>
    <s v="Men"/>
    <s v="Shoes"/>
    <s v="S"/>
    <s v="Green"/>
    <n v="14910.12"/>
    <n v="19"/>
    <s v="2024-03-26"/>
    <x v="2"/>
    <x v="0"/>
    <x v="0"/>
    <n v="226633.99"/>
    <n v="283292.28000000003"/>
  </r>
  <r>
    <s v="P18734"/>
    <s v="Kids Sweaters #738"/>
    <s v="Kids"/>
    <s v="Sweaters"/>
    <s v="L"/>
    <s v="Red"/>
    <n v="3704.29"/>
    <n v="10"/>
    <s v="2023-11-10"/>
    <x v="0"/>
    <x v="1"/>
    <x v="1"/>
    <n v="37042.9"/>
    <n v="37042.9"/>
  </r>
  <r>
    <s v="P44111"/>
    <s v="Kids Shorts #915"/>
    <s v="Kids"/>
    <s v="Shorts"/>
    <s v="L"/>
    <s v="Red"/>
    <n v="9039.5300000000007"/>
    <n v="8"/>
    <s v="2023-07-18"/>
    <x v="0"/>
    <x v="1"/>
    <x v="1"/>
    <n v="72316.240000000005"/>
    <n v="72316.240000000005"/>
  </r>
  <r>
    <s v="P83700"/>
    <s v="Accessories Bags #649"/>
    <s v="Accessories"/>
    <s v="Bags"/>
    <s v="XL"/>
    <s v="Black"/>
    <n v="12734.69"/>
    <n v="14"/>
    <s v="2023-10-24"/>
    <x v="2"/>
    <x v="0"/>
    <x v="0"/>
    <n v="142628.85999999999"/>
    <n v="178285.66"/>
  </r>
  <r>
    <s v="P50606"/>
    <s v="Accessories Bags #303"/>
    <s v="Accessories"/>
    <s v="Bags"/>
    <s v="L"/>
    <s v="Red"/>
    <n v="2318.19"/>
    <n v="14"/>
    <s v="2023-06-11"/>
    <x v="4"/>
    <x v="0"/>
    <x v="0"/>
    <n v="25964.06"/>
    <n v="32454.66"/>
  </r>
  <r>
    <s v="P72268"/>
    <s v="Kids Shoes #230"/>
    <s v="Kids"/>
    <s v="Shoes"/>
    <s v="XL"/>
    <s v="Blue"/>
    <n v="13584.61"/>
    <n v="17"/>
    <s v="2024-04-11"/>
    <x v="3"/>
    <x v="1"/>
    <x v="0"/>
    <n v="184750.53"/>
    <n v="230938.37"/>
  </r>
  <r>
    <s v="P11846"/>
    <s v="Men Pants #709"/>
    <s v="Men"/>
    <s v="Pants"/>
    <s v="M"/>
    <s v="Black"/>
    <n v="10398.24"/>
    <n v="5"/>
    <s v="2023-06-22"/>
    <x v="4"/>
    <x v="1"/>
    <x v="1"/>
    <n v="51991.199999999997"/>
    <n v="51991.199999999997"/>
  </r>
  <r>
    <s v="P15392"/>
    <s v="Women Shoes #899"/>
    <s v="Women"/>
    <s v="Shoes"/>
    <s v="XL"/>
    <s v="Red"/>
    <n v="11762.76"/>
    <n v="13"/>
    <s v="2024-04-05"/>
    <x v="2"/>
    <x v="0"/>
    <x v="0"/>
    <n v="122332.87"/>
    <n v="152915.88"/>
  </r>
  <r>
    <s v="P47473"/>
    <s v="Women Shoes #231"/>
    <s v="Women"/>
    <s v="Shoes"/>
    <s v="L"/>
    <s v="Blue"/>
    <n v="9445.4"/>
    <n v="13"/>
    <s v="2022-12-25"/>
    <x v="0"/>
    <x v="1"/>
    <x v="1"/>
    <n v="122790.2"/>
    <n v="122790.2"/>
  </r>
  <r>
    <s v="P55932"/>
    <s v="Women Skirts #696"/>
    <s v="Women"/>
    <s v="Skirts"/>
    <s v="XS"/>
    <s v="Yellow"/>
    <n v="5298.72"/>
    <n v="9"/>
    <s v="2022-12-17"/>
    <x v="4"/>
    <x v="0"/>
    <x v="1"/>
    <n v="47688.480000000003"/>
    <n v="47688.480000000003"/>
  </r>
  <r>
    <s v="P40378"/>
    <s v="Kids T-Shirts #842"/>
    <s v="Kids"/>
    <s v="T-Shirts"/>
    <s v="L"/>
    <s v="Green"/>
    <n v="11086.31"/>
    <n v="7"/>
    <s v="2024-10-08"/>
    <x v="1"/>
    <x v="0"/>
    <x v="1"/>
    <n v="77604.17"/>
    <n v="77604.17"/>
  </r>
  <r>
    <s v="P32144"/>
    <s v="Kids T-Shirts #892"/>
    <s v="Kids"/>
    <s v="T-Shirts"/>
    <s v="XL"/>
    <s v="Blue"/>
    <n v="10768.42"/>
    <n v="8"/>
    <s v="2023-08-17"/>
    <x v="0"/>
    <x v="1"/>
    <x v="1"/>
    <n v="86147.36"/>
    <n v="86147.36"/>
  </r>
  <r>
    <s v="P79984"/>
    <s v="Kids Sweaters #475"/>
    <s v="Kids"/>
    <s v="Sweaters"/>
    <s v="XL"/>
    <s v="Yellow"/>
    <n v="2816.19"/>
    <n v="18"/>
    <s v="2022-12-02"/>
    <x v="2"/>
    <x v="0"/>
    <x v="1"/>
    <n v="50691.42"/>
    <n v="50691.42"/>
  </r>
  <r>
    <s v="P99299"/>
    <s v="Men Jackets #854"/>
    <s v="Men"/>
    <s v="Jackets"/>
    <s v="XL"/>
    <s v="Red"/>
    <n v="4558.3599999999997"/>
    <n v="18"/>
    <s v="2023-01-24"/>
    <x v="1"/>
    <x v="1"/>
    <x v="0"/>
    <n v="65640.55"/>
    <n v="82050.48"/>
  </r>
  <r>
    <s v="P14451"/>
    <s v="Accessories Bags #464"/>
    <s v="Accessories"/>
    <s v="Bags"/>
    <s v="S"/>
    <s v="Red"/>
    <n v="10885.45"/>
    <n v="12"/>
    <s v="2024-01-28"/>
    <x v="0"/>
    <x v="0"/>
    <x v="0"/>
    <n v="104500.32"/>
    <n v="130625.40000000001"/>
  </r>
  <r>
    <s v="P21520"/>
    <s v="Women Shoes #307"/>
    <s v="Women"/>
    <s v="Shoes"/>
    <s v="S"/>
    <s v="Black"/>
    <n v="2015.24"/>
    <n v="7"/>
    <s v="2023-05-23"/>
    <x v="2"/>
    <x v="0"/>
    <x v="1"/>
    <n v="14106.68"/>
    <n v="14106.68"/>
  </r>
  <r>
    <s v="P91764"/>
    <s v="Men Shoes #973"/>
    <s v="Men"/>
    <s v="Shoes"/>
    <s v="M"/>
    <s v="Red"/>
    <n v="3739.98"/>
    <n v="20"/>
    <s v="2024-09-22"/>
    <x v="4"/>
    <x v="0"/>
    <x v="1"/>
    <n v="74799.600000000006"/>
    <n v="74799.600000000006"/>
  </r>
  <r>
    <s v="P39839"/>
    <s v="Accessories Hats #945"/>
    <s v="Accessories"/>
    <s v="Hats"/>
    <s v="M"/>
    <s v="Pink"/>
    <n v="8236.09"/>
    <n v="16"/>
    <s v="2022-12-23"/>
    <x v="0"/>
    <x v="1"/>
    <x v="0"/>
    <n v="105421.62"/>
    <n v="131777.44"/>
  </r>
  <r>
    <s v="P32724"/>
    <s v="Kids T-Shirts #819"/>
    <s v="Kids"/>
    <s v="T-Shirts"/>
    <s v="S"/>
    <s v="Blue"/>
    <n v="13048.43"/>
    <n v="18"/>
    <s v="2024-03-28"/>
    <x v="3"/>
    <x v="1"/>
    <x v="1"/>
    <n v="234871.74"/>
    <n v="234871.74"/>
  </r>
  <r>
    <s v="P40391"/>
    <s v="Women Dresses #693"/>
    <s v="Women"/>
    <s v="Dresses"/>
    <s v="XL"/>
    <s v="Pink"/>
    <n v="6678.18"/>
    <n v="13"/>
    <s v="2024-06-23"/>
    <x v="4"/>
    <x v="1"/>
    <x v="0"/>
    <n v="69452.740000000005"/>
    <n v="86816.34"/>
  </r>
  <r>
    <s v="P71789"/>
    <s v="Women Dresses #885"/>
    <s v="Women"/>
    <s v="Dresses"/>
    <s v="L"/>
    <s v="Green"/>
    <n v="7151.28"/>
    <n v="17"/>
    <s v="2023-10-11"/>
    <x v="1"/>
    <x v="0"/>
    <x v="1"/>
    <n v="121571.76"/>
    <n v="121571.76"/>
  </r>
  <r>
    <s v="P24975"/>
    <s v="Accessories Belts #790"/>
    <s v="Accessories"/>
    <s v="Belts"/>
    <s v="XS"/>
    <s v="Green"/>
    <n v="14627.92"/>
    <n v="18"/>
    <s v="2023-06-24"/>
    <x v="4"/>
    <x v="0"/>
    <x v="1"/>
    <n v="263302.56"/>
    <n v="263302.56"/>
  </r>
  <r>
    <s v="P37116"/>
    <s v="Accessories Bags #503"/>
    <s v="Accessories"/>
    <s v="Bags"/>
    <s v="XL"/>
    <s v="Pink"/>
    <n v="5869.76"/>
    <n v="4"/>
    <s v="2024-05-11"/>
    <x v="4"/>
    <x v="0"/>
    <x v="1"/>
    <n v="23479.040000000001"/>
    <n v="23479.040000000001"/>
  </r>
  <r>
    <s v="P91613"/>
    <s v="Women Dresses #857"/>
    <s v="Women"/>
    <s v="Dresses"/>
    <s v="XS"/>
    <s v="Blue"/>
    <n v="1641.74"/>
    <n v="9"/>
    <s v="2023-11-13"/>
    <x v="0"/>
    <x v="0"/>
    <x v="0"/>
    <n v="11820.86"/>
    <n v="14775.66"/>
  </r>
  <r>
    <s v="P18246"/>
    <s v="Accessories Scarves #812"/>
    <s v="Accessories"/>
    <s v="Scarves"/>
    <s v="XS"/>
    <s v="Blue"/>
    <n v="1342.94"/>
    <n v="3"/>
    <s v="2023-01-01"/>
    <x v="1"/>
    <x v="1"/>
    <x v="1"/>
    <n v="4028.82"/>
    <n v="4028.82"/>
  </r>
  <r>
    <s v="P63592"/>
    <s v="Kids Shoes #121"/>
    <s v="Kids"/>
    <s v="Shoes"/>
    <s v="S"/>
    <s v="White"/>
    <n v="14907.63"/>
    <n v="6"/>
    <s v="2024-08-16"/>
    <x v="2"/>
    <x v="1"/>
    <x v="1"/>
    <n v="89445.78"/>
    <n v="89445.78"/>
  </r>
  <r>
    <s v="P34896"/>
    <s v="Men Shoes #736"/>
    <s v="Men"/>
    <s v="Shoes"/>
    <s v="S"/>
    <s v="Pink"/>
    <n v="11176.78"/>
    <n v="13"/>
    <s v="2022-11-15"/>
    <x v="1"/>
    <x v="0"/>
    <x v="1"/>
    <n v="145298.14000000001"/>
    <n v="145298.14000000001"/>
  </r>
  <r>
    <s v="P25065"/>
    <s v="Accessories Bags #459"/>
    <s v="Accessories"/>
    <s v="Bags"/>
    <s v="L"/>
    <s v="Yellow"/>
    <n v="7266.65"/>
    <n v="13"/>
    <s v="2024-04-24"/>
    <x v="1"/>
    <x v="1"/>
    <x v="0"/>
    <n v="75573.16"/>
    <n v="94466.45"/>
  </r>
  <r>
    <s v="P18366"/>
    <s v="Men Shoes #831"/>
    <s v="Men"/>
    <s v="Shoes"/>
    <s v="XS"/>
    <s v="Blue"/>
    <n v="11429.1"/>
    <n v="5"/>
    <s v="2023-02-09"/>
    <x v="0"/>
    <x v="0"/>
    <x v="1"/>
    <n v="57145.5"/>
    <n v="57145.5"/>
  </r>
  <r>
    <s v="P98398"/>
    <s v="Accessories Scarves #343"/>
    <s v="Accessories"/>
    <s v="Scarves"/>
    <s v="M"/>
    <s v="Green"/>
    <n v="11961.13"/>
    <n v="14"/>
    <s v="2023-08-15"/>
    <x v="2"/>
    <x v="1"/>
    <x v="0"/>
    <n v="133964.49"/>
    <n v="167455.81999999998"/>
  </r>
  <r>
    <s v="P66922"/>
    <s v="Men Shoes #796"/>
    <s v="Men"/>
    <s v="Shoes"/>
    <s v="L"/>
    <s v="Green"/>
    <n v="12527.19"/>
    <n v="3"/>
    <s v="2024-09-18"/>
    <x v="3"/>
    <x v="0"/>
    <x v="1"/>
    <n v="37581.57"/>
    <n v="37581.57"/>
  </r>
  <r>
    <s v="P62238"/>
    <s v="Accessories Bags #299"/>
    <s v="Accessories"/>
    <s v="Bags"/>
    <s v="L"/>
    <s v="White"/>
    <n v="12077.33"/>
    <n v="3"/>
    <s v="2022-10-24"/>
    <x v="2"/>
    <x v="1"/>
    <x v="1"/>
    <n v="36231.99"/>
    <n v="36231.99"/>
  </r>
  <r>
    <s v="P29040"/>
    <s v="Men Shirts #229"/>
    <s v="Men"/>
    <s v="Shirts"/>
    <s v="L"/>
    <s v="Yellow"/>
    <n v="8411.2199999999993"/>
    <n v="8"/>
    <s v="2023-02-12"/>
    <x v="1"/>
    <x v="0"/>
    <x v="1"/>
    <n v="67289.759999999995"/>
    <n v="67289.759999999995"/>
  </r>
  <r>
    <s v="P92365"/>
    <s v="Women Shoes #888"/>
    <s v="Women"/>
    <s v="Shoes"/>
    <s v="S"/>
    <s v="White"/>
    <n v="1773.71"/>
    <n v="6"/>
    <s v="2023-09-28"/>
    <x v="0"/>
    <x v="0"/>
    <x v="0"/>
    <n v="8514.14"/>
    <n v="10642.26"/>
  </r>
  <r>
    <s v="P94781"/>
    <s v="Kids T-Shirts #759"/>
    <s v="Kids"/>
    <s v="T-Shirts"/>
    <s v="S"/>
    <s v="Pink"/>
    <n v="15041.26"/>
    <n v="1"/>
    <s v="2023-07-13"/>
    <x v="4"/>
    <x v="1"/>
    <x v="1"/>
    <n v="15041.26"/>
    <n v="15041.26"/>
  </r>
  <r>
    <s v="P65629"/>
    <s v="Accessories Scarves #602"/>
    <s v="Accessories"/>
    <s v="Scarves"/>
    <s v="L"/>
    <s v="Red"/>
    <n v="2867.65"/>
    <n v="2"/>
    <s v="2022-10-16"/>
    <x v="1"/>
    <x v="1"/>
    <x v="0"/>
    <n v="4588.24"/>
    <n v="5735.3"/>
  </r>
  <r>
    <s v="P42221"/>
    <s v="Men Jackets #657"/>
    <s v="Men"/>
    <s v="Jackets"/>
    <s v="L"/>
    <s v="White"/>
    <n v="1849.24"/>
    <n v="16"/>
    <s v="2024-06-09"/>
    <x v="2"/>
    <x v="1"/>
    <x v="0"/>
    <n v="23669.94"/>
    <n v="29587.84"/>
  </r>
  <r>
    <s v="P36865"/>
    <s v="Kids Shoes #751"/>
    <s v="Kids"/>
    <s v="Shoes"/>
    <s v="S"/>
    <s v="White"/>
    <n v="11092.12"/>
    <n v="3"/>
    <s v="2024-05-27"/>
    <x v="3"/>
    <x v="0"/>
    <x v="0"/>
    <n v="26621.42"/>
    <n v="33276.36"/>
  </r>
  <r>
    <s v="P55383"/>
    <s v="Women Skirts #433"/>
    <s v="Women"/>
    <s v="Skirts"/>
    <s v="XL"/>
    <s v="Blue"/>
    <n v="3047.76"/>
    <n v="12"/>
    <s v="2024-08-28"/>
    <x v="1"/>
    <x v="1"/>
    <x v="0"/>
    <n v="29258.33"/>
    <n v="36573.120000000003"/>
  </r>
  <r>
    <s v="P49859"/>
    <s v="Men Shoes #251"/>
    <s v="Men"/>
    <s v="Shoes"/>
    <s v="XS"/>
    <s v="White"/>
    <n v="15391.52"/>
    <n v="20"/>
    <s v="2024-01-15"/>
    <x v="4"/>
    <x v="1"/>
    <x v="0"/>
    <n v="246264.32000000001"/>
    <n v="307830.40000000002"/>
  </r>
  <r>
    <s v="P19835"/>
    <s v="Men Shoes #464"/>
    <s v="Men"/>
    <s v="Shoes"/>
    <s v="M"/>
    <s v="Red"/>
    <n v="14141.54"/>
    <n v="7"/>
    <s v="2024-05-21"/>
    <x v="0"/>
    <x v="1"/>
    <x v="0"/>
    <n v="79192.789999999994"/>
    <n v="98990.78"/>
  </r>
  <r>
    <s v="P40517"/>
    <s v="Women Shoes #358"/>
    <s v="Women"/>
    <s v="Shoes"/>
    <s v="S"/>
    <s v="Black"/>
    <n v="14066.01"/>
    <n v="16"/>
    <s v="2024-03-18"/>
    <x v="1"/>
    <x v="0"/>
    <x v="1"/>
    <n v="225056.16"/>
    <n v="225056.16"/>
  </r>
  <r>
    <s v="P49748"/>
    <s v="Accessories Belts #270"/>
    <s v="Accessories"/>
    <s v="Belts"/>
    <s v="M"/>
    <s v="Green"/>
    <n v="9462.83"/>
    <n v="11"/>
    <s v="2022-10-28"/>
    <x v="3"/>
    <x v="1"/>
    <x v="1"/>
    <n v="104091.13"/>
    <n v="104091.13"/>
  </r>
  <r>
    <s v="P50481"/>
    <s v="Kids Sweaters #568"/>
    <s v="Kids"/>
    <s v="Sweaters"/>
    <s v="XL"/>
    <s v="White"/>
    <n v="8897.6"/>
    <n v="6"/>
    <s v="2024-01-11"/>
    <x v="4"/>
    <x v="1"/>
    <x v="1"/>
    <n v="53385.599999999999"/>
    <n v="53385.600000000006"/>
  </r>
  <r>
    <s v="P91104"/>
    <s v="Men Jackets #543"/>
    <s v="Men"/>
    <s v="Jackets"/>
    <s v="M"/>
    <s v="Green"/>
    <n v="15375.75"/>
    <n v="13"/>
    <s v="2024-08-24"/>
    <x v="1"/>
    <x v="1"/>
    <x v="1"/>
    <n v="199884.75"/>
    <n v="199884.75"/>
  </r>
  <r>
    <s v="P27004"/>
    <s v="Women Dresses #206"/>
    <s v="Women"/>
    <s v="Dresses"/>
    <s v="M"/>
    <s v="White"/>
    <n v="14305.05"/>
    <n v="6"/>
    <s v="2023-12-14"/>
    <x v="4"/>
    <x v="0"/>
    <x v="1"/>
    <n v="85830.3"/>
    <n v="85830.299999999988"/>
  </r>
  <r>
    <s v="P50354"/>
    <s v="Accessories Hats #208"/>
    <s v="Accessories"/>
    <s v="Hats"/>
    <s v="L"/>
    <s v="Black"/>
    <n v="5653.13"/>
    <n v="16"/>
    <s v="2024-03-25"/>
    <x v="0"/>
    <x v="0"/>
    <x v="0"/>
    <n v="72360.23"/>
    <n v="90450.08"/>
  </r>
  <r>
    <s v="P40678"/>
    <s v="Women Shoes #451"/>
    <s v="Women"/>
    <s v="Shoes"/>
    <s v="M"/>
    <s v="Red"/>
    <n v="12851.72"/>
    <n v="10"/>
    <s v="2023-06-30"/>
    <x v="2"/>
    <x v="0"/>
    <x v="1"/>
    <n v="128517.2"/>
    <n v="128517.2"/>
  </r>
  <r>
    <s v="P97183"/>
    <s v="Kids Sweaters #796"/>
    <s v="Kids"/>
    <s v="Sweaters"/>
    <s v="XL"/>
    <s v="Black"/>
    <n v="5326.11"/>
    <n v="3"/>
    <s v="2023-05-01"/>
    <x v="3"/>
    <x v="1"/>
    <x v="1"/>
    <n v="15978.33"/>
    <n v="15978.329999999998"/>
  </r>
  <r>
    <s v="P21242"/>
    <s v="Women Skirts #428"/>
    <s v="Women"/>
    <s v="Skirts"/>
    <s v="L"/>
    <s v="Blue"/>
    <n v="2153.02"/>
    <n v="7"/>
    <s v="2023-12-05"/>
    <x v="3"/>
    <x v="1"/>
    <x v="1"/>
    <n v="15071.14"/>
    <n v="15071.14"/>
  </r>
  <r>
    <s v="P19891"/>
    <s v="Women Dresses #498"/>
    <s v="Women"/>
    <s v="Dresses"/>
    <s v="S"/>
    <s v="Blue"/>
    <n v="11508.78"/>
    <n v="1"/>
    <s v="2022-12-04"/>
    <x v="1"/>
    <x v="1"/>
    <x v="0"/>
    <n v="9207.19"/>
    <n v="11508.78"/>
  </r>
  <r>
    <s v="P89930"/>
    <s v="Kids T-Shirts #227"/>
    <s v="Kids"/>
    <s v="T-Shirts"/>
    <s v="S"/>
    <s v="Blue"/>
    <n v="12307.24"/>
    <n v="3"/>
    <s v="2023-12-30"/>
    <x v="4"/>
    <x v="1"/>
    <x v="0"/>
    <n v="29537.21"/>
    <n v="36921.72"/>
  </r>
  <r>
    <s v="P28669"/>
    <s v="Kids T-Shirts #778"/>
    <s v="Kids"/>
    <s v="T-Shirts"/>
    <s v="XL"/>
    <s v="Green"/>
    <n v="7893.3"/>
    <n v="13"/>
    <s v="2023-09-20"/>
    <x v="2"/>
    <x v="1"/>
    <x v="0"/>
    <n v="82090.320000000007"/>
    <n v="102612.90000000001"/>
  </r>
  <r>
    <s v="P35159"/>
    <s v="Women Shoes #423"/>
    <s v="Women"/>
    <s v="Shoes"/>
    <s v="XL"/>
    <s v="White"/>
    <n v="11302.94"/>
    <n v="8"/>
    <s v="2023-12-20"/>
    <x v="1"/>
    <x v="0"/>
    <x v="1"/>
    <n v="90423.52"/>
    <n v="90423.52"/>
  </r>
  <r>
    <s v="P70154"/>
    <s v="Men Shoes #330"/>
    <s v="Men"/>
    <s v="Shoes"/>
    <s v="XL"/>
    <s v="White"/>
    <n v="15548.39"/>
    <n v="18"/>
    <s v="2023-12-05"/>
    <x v="0"/>
    <x v="0"/>
    <x v="0"/>
    <n v="223896.65"/>
    <n v="279871.02"/>
  </r>
  <r>
    <s v="P95443"/>
    <s v="Kids Shoes #177"/>
    <s v="Kids"/>
    <s v="Shoes"/>
    <s v="XL"/>
    <s v="Black"/>
    <n v="15110.98"/>
    <n v="14"/>
    <s v="2023-09-21"/>
    <x v="2"/>
    <x v="0"/>
    <x v="1"/>
    <n v="211553.72"/>
    <n v="211553.72"/>
  </r>
  <r>
    <s v="P49558"/>
    <s v="Men Jackets #374"/>
    <s v="Men"/>
    <s v="Jackets"/>
    <s v="S"/>
    <s v="Yellow"/>
    <n v="16072.12"/>
    <n v="7"/>
    <s v="2022-11-10"/>
    <x v="1"/>
    <x v="1"/>
    <x v="0"/>
    <n v="90003.54"/>
    <n v="112504.84000000001"/>
  </r>
  <r>
    <s v="P10777"/>
    <s v="Kids T-Shirts #817"/>
    <s v="Kids"/>
    <s v="T-Shirts"/>
    <s v="XL"/>
    <s v="Pink"/>
    <n v="2248.4699999999998"/>
    <n v="17"/>
    <s v="2024-04-21"/>
    <x v="1"/>
    <x v="0"/>
    <x v="0"/>
    <n v="30578.86"/>
    <n v="38223.99"/>
  </r>
  <r>
    <s v="P18604"/>
    <s v="Accessories Belts #572"/>
    <s v="Accessories"/>
    <s v="Belts"/>
    <s v="XS"/>
    <s v="Green"/>
    <n v="4581.6000000000004"/>
    <n v="3"/>
    <s v="2023-07-19"/>
    <x v="1"/>
    <x v="0"/>
    <x v="0"/>
    <n v="10995.84"/>
    <n v="13744.800000000001"/>
  </r>
  <r>
    <s v="P93045"/>
    <s v="Accessories Scarves #973"/>
    <s v="Accessories"/>
    <s v="Scarves"/>
    <s v="S"/>
    <s v="Green"/>
    <n v="6578.58"/>
    <n v="5"/>
    <s v="2023-02-20"/>
    <x v="2"/>
    <x v="0"/>
    <x v="1"/>
    <n v="32892.9"/>
    <n v="32892.9"/>
  </r>
  <r>
    <s v="P98971"/>
    <s v="Accessories Hats #688"/>
    <s v="Accessories"/>
    <s v="Hats"/>
    <s v="M"/>
    <s v="White"/>
    <n v="11751.14"/>
    <n v="14"/>
    <s v="2024-03-01"/>
    <x v="0"/>
    <x v="0"/>
    <x v="0"/>
    <n v="131613.1"/>
    <n v="164515.96"/>
  </r>
  <r>
    <s v="P52042"/>
    <s v="Women Dresses #489"/>
    <s v="Women"/>
    <s v="Dresses"/>
    <s v="XS"/>
    <s v="Black"/>
    <n v="2641.89"/>
    <n v="5"/>
    <s v="2023-01-29"/>
    <x v="1"/>
    <x v="1"/>
    <x v="0"/>
    <n v="10567.56"/>
    <n v="13209.449999999999"/>
  </r>
  <r>
    <s v="P39002"/>
    <s v="Accessories Belts #204"/>
    <s v="Accessories"/>
    <s v="Belts"/>
    <s v="XS"/>
    <s v="Blue"/>
    <n v="10152.56"/>
    <n v="2"/>
    <s v="2024-06-16"/>
    <x v="4"/>
    <x v="1"/>
    <x v="0"/>
    <n v="16243.93"/>
    <n v="20305.12"/>
  </r>
  <r>
    <s v="P36826"/>
    <s v="Kids Shoes #554"/>
    <s v="Kids"/>
    <s v="Shoes"/>
    <s v="L"/>
    <s v="White"/>
    <n v="1181.0899999999999"/>
    <n v="3"/>
    <s v="2022-11-06"/>
    <x v="2"/>
    <x v="0"/>
    <x v="1"/>
    <n v="3543.27"/>
    <n v="3543.2699999999995"/>
  </r>
  <r>
    <s v="P15235"/>
    <s v="Women Tops #998"/>
    <s v="Women"/>
    <s v="Tops"/>
    <s v="M"/>
    <s v="Pink"/>
    <n v="5253.07"/>
    <n v="9"/>
    <s v="2023-09-21"/>
    <x v="4"/>
    <x v="0"/>
    <x v="0"/>
    <n v="37822.269999999997"/>
    <n v="47277.63"/>
  </r>
  <r>
    <s v="P84347"/>
    <s v="Men Shoes #980"/>
    <s v="Men"/>
    <s v="Shoes"/>
    <s v="XL"/>
    <s v="Blue"/>
    <n v="8582.2000000000007"/>
    <n v="2"/>
    <s v="2023-02-10"/>
    <x v="0"/>
    <x v="1"/>
    <x v="0"/>
    <n v="13731.52"/>
    <n v="17164.400000000001"/>
  </r>
  <r>
    <s v="P75217"/>
    <s v="Kids T-Shirts #198"/>
    <s v="Kids"/>
    <s v="T-Shirts"/>
    <s v="XS"/>
    <s v="White"/>
    <n v="5943.63"/>
    <n v="19"/>
    <s v="2023-04-18"/>
    <x v="1"/>
    <x v="1"/>
    <x v="0"/>
    <n v="90343.01"/>
    <n v="112928.97"/>
  </r>
  <r>
    <s v="P30908"/>
    <s v="Men Shirts #889"/>
    <s v="Men"/>
    <s v="Shirts"/>
    <s v="XS"/>
    <s v="Pink"/>
    <n v="3419.6"/>
    <n v="9"/>
    <s v="2023-08-04"/>
    <x v="0"/>
    <x v="1"/>
    <x v="0"/>
    <n v="24621.119999999999"/>
    <n v="30776.399999999998"/>
  </r>
  <r>
    <s v="P21574"/>
    <s v="Accessories Hats #381"/>
    <s v="Accessories"/>
    <s v="Hats"/>
    <s v="S"/>
    <s v="Green"/>
    <n v="9274.42"/>
    <n v="13"/>
    <s v="2022-12-30"/>
    <x v="2"/>
    <x v="0"/>
    <x v="1"/>
    <n v="120567.46"/>
    <n v="120567.46"/>
  </r>
  <r>
    <s v="P61415"/>
    <s v="Women Shoes #354"/>
    <s v="Women"/>
    <s v="Shoes"/>
    <s v="L"/>
    <s v="White"/>
    <n v="15304.37"/>
    <n v="13"/>
    <s v="2023-03-24"/>
    <x v="3"/>
    <x v="1"/>
    <x v="0"/>
    <n v="159165.78"/>
    <n v="198956.81"/>
  </r>
  <r>
    <s v="P74820"/>
    <s v="Women Skirts #813"/>
    <s v="Women"/>
    <s v="Skirts"/>
    <s v="S"/>
    <s v="Green"/>
    <n v="8396.2800000000007"/>
    <n v="19"/>
    <s v="2023-08-09"/>
    <x v="4"/>
    <x v="0"/>
    <x v="1"/>
    <n v="159529.32"/>
    <n v="159529.32"/>
  </r>
  <r>
    <s v="P51190"/>
    <s v="Women Skirts #334"/>
    <s v="Women"/>
    <s v="Skirts"/>
    <s v="S"/>
    <s v="Pink"/>
    <n v="911.34"/>
    <n v="5"/>
    <s v="2022-11-22"/>
    <x v="4"/>
    <x v="1"/>
    <x v="1"/>
    <n v="4556.7"/>
    <n v="4556.7"/>
  </r>
  <r>
    <s v="P70534"/>
    <s v="Women Shoes #357"/>
    <s v="Women"/>
    <s v="Shoes"/>
    <s v="L"/>
    <s v="Yellow"/>
    <n v="5658.11"/>
    <n v="15"/>
    <s v="2024-05-29"/>
    <x v="4"/>
    <x v="1"/>
    <x v="1"/>
    <n v="84871.65"/>
    <n v="84871.65"/>
  </r>
  <r>
    <s v="P77321"/>
    <s v="Kids Shorts #544"/>
    <s v="Kids"/>
    <s v="Shorts"/>
    <s v="XL"/>
    <s v="Blue"/>
    <n v="9888.6200000000008"/>
    <n v="13"/>
    <s v="2023-02-20"/>
    <x v="1"/>
    <x v="0"/>
    <x v="0"/>
    <n v="102841.98"/>
    <n v="128552.06000000001"/>
  </r>
  <r>
    <s v="P11237"/>
    <s v="Kids Shorts #691"/>
    <s v="Kids"/>
    <s v="Shorts"/>
    <s v="L"/>
    <s v="Red"/>
    <n v="9722.6200000000008"/>
    <n v="1"/>
    <s v="2023-04-22"/>
    <x v="2"/>
    <x v="1"/>
    <x v="1"/>
    <n v="9722.6200000000008"/>
    <n v="9722.6200000000008"/>
  </r>
  <r>
    <s v="P86864"/>
    <s v="Kids T-Shirts #738"/>
    <s v="Kids"/>
    <s v="T-Shirts"/>
    <s v="XS"/>
    <s v="Black"/>
    <n v="6815.13"/>
    <n v="13"/>
    <s v="2024-05-30"/>
    <x v="2"/>
    <x v="1"/>
    <x v="0"/>
    <n v="70877.02"/>
    <n v="88596.69"/>
  </r>
  <r>
    <s v="P90878"/>
    <s v="Accessories Bags #211"/>
    <s v="Accessories"/>
    <s v="Bags"/>
    <s v="M"/>
    <s v="Yellow"/>
    <n v="3978.19"/>
    <n v="9"/>
    <s v="2023-02-26"/>
    <x v="1"/>
    <x v="0"/>
    <x v="1"/>
    <n v="35803.71"/>
    <n v="35803.71"/>
  </r>
  <r>
    <s v="P38994"/>
    <s v="Kids Shoes #833"/>
    <s v="Kids"/>
    <s v="Shoes"/>
    <s v="XS"/>
    <s v="Black"/>
    <n v="12352.89"/>
    <n v="13"/>
    <s v="2023-08-26"/>
    <x v="4"/>
    <x v="1"/>
    <x v="1"/>
    <n v="160587.57"/>
    <n v="160587.57"/>
  </r>
  <r>
    <s v="P93352"/>
    <s v="Accessories Belts #345"/>
    <s v="Accessories"/>
    <s v="Belts"/>
    <s v="L"/>
    <s v="Green"/>
    <n v="9299.32"/>
    <n v="6"/>
    <s v="2024-07-14"/>
    <x v="1"/>
    <x v="0"/>
    <x v="0"/>
    <n v="44636.57"/>
    <n v="55795.92"/>
  </r>
  <r>
    <s v="P76519"/>
    <s v="Women Dresses #887"/>
    <s v="Women"/>
    <s v="Dresses"/>
    <s v="M"/>
    <s v="Green"/>
    <n v="5541.08"/>
    <n v="1"/>
    <s v="2024-09-03"/>
    <x v="3"/>
    <x v="0"/>
    <x v="0"/>
    <n v="4433.03"/>
    <n v="5541.08"/>
  </r>
  <r>
    <s v="P82311"/>
    <s v="Men Shoes #815"/>
    <s v="Men"/>
    <s v="Shoes"/>
    <s v="XL"/>
    <s v="Blue"/>
    <n v="3549.08"/>
    <n v="15"/>
    <s v="2024-07-16"/>
    <x v="0"/>
    <x v="0"/>
    <x v="1"/>
    <n v="53236.2"/>
    <n v="53236.2"/>
  </r>
  <r>
    <s v="P85938"/>
    <s v="Men Shirts #538"/>
    <s v="Men"/>
    <s v="Shirts"/>
    <s v="S"/>
    <s v="Pink"/>
    <n v="3569.83"/>
    <n v="16"/>
    <s v="2024-06-30"/>
    <x v="2"/>
    <x v="1"/>
    <x v="1"/>
    <n v="57117.279999999999"/>
    <n v="57117.279999999999"/>
  </r>
  <r>
    <s v="P61290"/>
    <s v="Men Pants #960"/>
    <s v="Men"/>
    <s v="Pants"/>
    <s v="M"/>
    <s v="Pink"/>
    <n v="14824.63"/>
    <n v="18"/>
    <s v="2023-01-28"/>
    <x v="0"/>
    <x v="0"/>
    <x v="0"/>
    <n v="213474.34"/>
    <n v="266843.33999999997"/>
  </r>
  <r>
    <s v="P71387"/>
    <s v="Women Skirts #573"/>
    <s v="Women"/>
    <s v="Skirts"/>
    <s v="XS"/>
    <s v="Pink"/>
    <n v="7812.79"/>
    <n v="14"/>
    <s v="2023-08-06"/>
    <x v="2"/>
    <x v="0"/>
    <x v="1"/>
    <n v="109379.06"/>
    <n v="109379.06"/>
  </r>
  <r>
    <s v="P85883"/>
    <s v="Men Shoes #789"/>
    <s v="Men"/>
    <s v="Shoes"/>
    <s v="L"/>
    <s v="Blue"/>
    <n v="16185"/>
    <n v="13"/>
    <s v="2022-12-08"/>
    <x v="0"/>
    <x v="1"/>
    <x v="0"/>
    <n v="168324"/>
    <n v="210405"/>
  </r>
  <r>
    <s v="P44781"/>
    <s v="Men Pants #221"/>
    <s v="Men"/>
    <s v="Pants"/>
    <s v="L"/>
    <s v="Pink"/>
    <n v="6864.93"/>
    <n v="19"/>
    <s v="2024-05-25"/>
    <x v="2"/>
    <x v="1"/>
    <x v="1"/>
    <n v="130433.67"/>
    <n v="130433.67000000001"/>
  </r>
  <r>
    <s v="P54419"/>
    <s v="Accessories Scarves #208"/>
    <s v="Accessories"/>
    <s v="Scarves"/>
    <s v="S"/>
    <s v="Yellow"/>
    <n v="16040.58"/>
    <n v="7"/>
    <s v="2023-08-20"/>
    <x v="0"/>
    <x v="1"/>
    <x v="1"/>
    <n v="112284.06"/>
    <n v="112284.06"/>
  </r>
  <r>
    <s v="P95149"/>
    <s v="Accessories Hats #986"/>
    <s v="Accessories"/>
    <s v="Hats"/>
    <s v="XL"/>
    <s v="Green"/>
    <n v="9761.6299999999992"/>
    <n v="9"/>
    <s v="2023-03-21"/>
    <x v="1"/>
    <x v="1"/>
    <x v="0"/>
    <n v="70283.570000000007"/>
    <n v="87854.67"/>
  </r>
  <r>
    <s v="P48245"/>
    <s v="Men Shirts #504"/>
    <s v="Men"/>
    <s v="Shirts"/>
    <s v="M"/>
    <s v="White"/>
    <n v="12165.31"/>
    <n v="12"/>
    <s v="2022-11-11"/>
    <x v="2"/>
    <x v="0"/>
    <x v="0"/>
    <n v="116786.81"/>
    <n v="145983.72"/>
  </r>
  <r>
    <s v="P31832"/>
    <s v="Men Jackets #764"/>
    <s v="Men"/>
    <s v="Jackets"/>
    <s v="M"/>
    <s v="Blue"/>
    <n v="4229.68"/>
    <n v="17"/>
    <s v="2024-01-09"/>
    <x v="0"/>
    <x v="0"/>
    <x v="1"/>
    <n v="71904.56"/>
    <n v="71904.56"/>
  </r>
  <r>
    <s v="P11282"/>
    <s v="Women Shoes #794"/>
    <s v="Women"/>
    <s v="Shoes"/>
    <s v="L"/>
    <s v="Green"/>
    <n v="7915.71"/>
    <n v="18"/>
    <s v="2024-05-24"/>
    <x v="4"/>
    <x v="1"/>
    <x v="0"/>
    <n v="113986.39"/>
    <n v="142482.78"/>
  </r>
  <r>
    <s v="P91471"/>
    <s v="Kids T-Shirts #601"/>
    <s v="Kids"/>
    <s v="T-Shirts"/>
    <s v="XL"/>
    <s v="Red"/>
    <n v="8527.42"/>
    <n v="9"/>
    <s v="2022-12-26"/>
    <x v="1"/>
    <x v="0"/>
    <x v="1"/>
    <n v="76746.78"/>
    <n v="76746.78"/>
  </r>
  <r>
    <s v="P44836"/>
    <s v="Women Skirts #888"/>
    <s v="Women"/>
    <s v="Skirts"/>
    <s v="L"/>
    <s v="Yellow"/>
    <n v="14437.02"/>
    <n v="20"/>
    <s v="2024-01-31"/>
    <x v="3"/>
    <x v="0"/>
    <x v="0"/>
    <n v="230992.32"/>
    <n v="288740.40000000002"/>
  </r>
  <r>
    <s v="P34900"/>
    <s v="Women Skirts #604"/>
    <s v="Women"/>
    <s v="Skirts"/>
    <s v="XS"/>
    <s v="Pink"/>
    <n v="4370.78"/>
    <n v="19"/>
    <s v="2023-08-10"/>
    <x v="2"/>
    <x v="1"/>
    <x v="1"/>
    <n v="83044.820000000007"/>
    <n v="83044.819999999992"/>
  </r>
  <r>
    <s v="P84357"/>
    <s v="Accessories Hats #948"/>
    <s v="Accessories"/>
    <s v="Hats"/>
    <s v="XS"/>
    <s v="Black"/>
    <n v="5960.23"/>
    <n v="6"/>
    <s v="2023-10-08"/>
    <x v="1"/>
    <x v="0"/>
    <x v="1"/>
    <n v="35761.379999999997"/>
    <n v="35761.379999999997"/>
  </r>
  <r>
    <s v="P26705"/>
    <s v="Women Dresses #170"/>
    <s v="Women"/>
    <s v="Dresses"/>
    <s v="M"/>
    <s v="Yellow"/>
    <n v="6229.98"/>
    <n v="17"/>
    <s v="2023-05-05"/>
    <x v="2"/>
    <x v="1"/>
    <x v="0"/>
    <n v="84728.06"/>
    <n v="105909.65999999999"/>
  </r>
  <r>
    <s v="P80349"/>
    <s v="Kids Sweaters #701"/>
    <s v="Kids"/>
    <s v="Sweaters"/>
    <s v="XL"/>
    <s v="Red"/>
    <n v="10175.799999999999"/>
    <n v="1"/>
    <s v="2022-11-23"/>
    <x v="3"/>
    <x v="1"/>
    <x v="1"/>
    <n v="10175.799999999999"/>
    <n v="10175.799999999999"/>
  </r>
  <r>
    <s v="P74131"/>
    <s v="Accessories Hats #440"/>
    <s v="Accessories"/>
    <s v="Hats"/>
    <s v="M"/>
    <s v="Green"/>
    <n v="3029.5"/>
    <n v="1"/>
    <s v="2023-11-08"/>
    <x v="2"/>
    <x v="1"/>
    <x v="1"/>
    <n v="3029.5"/>
    <n v="3029.5"/>
  </r>
  <r>
    <s v="P53625"/>
    <s v="Men Shirts #885"/>
    <s v="Men"/>
    <s v="Shirts"/>
    <s v="XS"/>
    <s v="Black"/>
    <n v="6815.13"/>
    <n v="16"/>
    <s v="2024-04-24"/>
    <x v="4"/>
    <x v="1"/>
    <x v="1"/>
    <n v="109042.08"/>
    <n v="109042.08"/>
  </r>
  <r>
    <s v="P38783"/>
    <s v="Kids Shoes #962"/>
    <s v="Kids"/>
    <s v="Shoes"/>
    <s v="S"/>
    <s v="Pink"/>
    <n v="9711"/>
    <n v="2"/>
    <s v="2023-11-13"/>
    <x v="3"/>
    <x v="0"/>
    <x v="0"/>
    <n v="15537.6"/>
    <n v="19422"/>
  </r>
  <r>
    <s v="P55157"/>
    <s v="Kids Sweaters #520"/>
    <s v="Kids"/>
    <s v="Sweaters"/>
    <s v="M"/>
    <s v="Red"/>
    <n v="14106.68"/>
    <n v="20"/>
    <s v="2023-03-27"/>
    <x v="4"/>
    <x v="0"/>
    <x v="0"/>
    <n v="225706.88"/>
    <n v="282133.59999999998"/>
  </r>
  <r>
    <s v="P33621"/>
    <s v="Men Shoes #226"/>
    <s v="Men"/>
    <s v="Shoes"/>
    <s v="XL"/>
    <s v="Yellow"/>
    <n v="5916.24"/>
    <n v="12"/>
    <s v="2024-04-07"/>
    <x v="1"/>
    <x v="1"/>
    <x v="1"/>
    <n v="70994.880000000005"/>
    <n v="70994.880000000005"/>
  </r>
  <r>
    <s v="P51931"/>
    <s v="Women Dresses #235"/>
    <s v="Women"/>
    <s v="Dresses"/>
    <s v="L"/>
    <s v="Green"/>
    <n v="8219.49"/>
    <n v="5"/>
    <s v="2023-03-23"/>
    <x v="4"/>
    <x v="1"/>
    <x v="0"/>
    <n v="32877.96"/>
    <n v="41097.449999999997"/>
  </r>
  <r>
    <s v="P12281"/>
    <s v="Kids Sweaters #266"/>
    <s v="Kids"/>
    <s v="Sweaters"/>
    <s v="XS"/>
    <s v="White"/>
    <n v="2895.87"/>
    <n v="19"/>
    <s v="2023-10-02"/>
    <x v="1"/>
    <x v="1"/>
    <x v="1"/>
    <n v="55021.53"/>
    <n v="55021.53"/>
  </r>
  <r>
    <s v="P56584"/>
    <s v="Women Dresses #369"/>
    <s v="Women"/>
    <s v="Dresses"/>
    <s v="M"/>
    <s v="Red"/>
    <n v="1744.66"/>
    <n v="11"/>
    <s v="2023-04-18"/>
    <x v="0"/>
    <x v="0"/>
    <x v="0"/>
    <n v="15353.34"/>
    <n v="19191.260000000002"/>
  </r>
  <r>
    <s v="P93278"/>
    <s v="Women Tops #460"/>
    <s v="Women"/>
    <s v="Tops"/>
    <s v="XS"/>
    <s v="Red"/>
    <n v="3382.25"/>
    <n v="2"/>
    <s v="2024-03-21"/>
    <x v="1"/>
    <x v="1"/>
    <x v="1"/>
    <n v="6764.5"/>
    <n v="6764.5"/>
  </r>
  <r>
    <s v="P54331"/>
    <s v="Accessories Belts #916"/>
    <s v="Accessories"/>
    <s v="Belts"/>
    <s v="XL"/>
    <s v="White"/>
    <n v="1943.03"/>
    <n v="9"/>
    <s v="2024-03-16"/>
    <x v="1"/>
    <x v="1"/>
    <x v="0"/>
    <n v="13989.65"/>
    <n v="17487.27"/>
  </r>
  <r>
    <s v="P98959"/>
    <s v="Accessories Hats #480"/>
    <s v="Accessories"/>
    <s v="Hats"/>
    <s v="XL"/>
    <s v="White"/>
    <n v="12249.97"/>
    <n v="6"/>
    <s v="2023-04-24"/>
    <x v="4"/>
    <x v="0"/>
    <x v="1"/>
    <n v="73499.820000000007"/>
    <n v="73499.819999999992"/>
  </r>
  <r>
    <s v="P98598"/>
    <s v="Men Shoes #763"/>
    <s v="Men"/>
    <s v="Shoes"/>
    <s v="M"/>
    <s v="Blue"/>
    <n v="11732.05"/>
    <n v="9"/>
    <s v="2024-01-28"/>
    <x v="3"/>
    <x v="1"/>
    <x v="0"/>
    <n v="84470.76"/>
    <n v="105588.45"/>
  </r>
  <r>
    <s v="P14833"/>
    <s v="Accessories Scarves #449"/>
    <s v="Accessories"/>
    <s v="Scarves"/>
    <s v="XS"/>
    <s v="Black"/>
    <n v="2970.57"/>
    <n v="8"/>
    <s v="2024-02-10"/>
    <x v="4"/>
    <x v="1"/>
    <x v="1"/>
    <n v="23764.560000000001"/>
    <n v="23764.560000000001"/>
  </r>
  <r>
    <s v="P37971"/>
    <s v="Kids T-Shirts #536"/>
    <s v="Kids"/>
    <s v="T-Shirts"/>
    <s v="M"/>
    <s v="Black"/>
    <n v="5828.26"/>
    <n v="9"/>
    <s v="2024-09-20"/>
    <x v="4"/>
    <x v="1"/>
    <x v="1"/>
    <n v="52454.34"/>
    <n v="52454.340000000004"/>
  </r>
  <r>
    <s v="P89475"/>
    <s v="Kids Sweaters #632"/>
    <s v="Kids"/>
    <s v="Sweaters"/>
    <s v="S"/>
    <s v="White"/>
    <n v="4893.68"/>
    <n v="18"/>
    <s v="2023-10-22"/>
    <x v="0"/>
    <x v="1"/>
    <x v="1"/>
    <n v="88086.24"/>
    <n v="88086.24"/>
  </r>
  <r>
    <s v="P85587"/>
    <s v="Women Skirts #310"/>
    <s v="Women"/>
    <s v="Skirts"/>
    <s v="M"/>
    <s v="Red"/>
    <n v="12572.84"/>
    <n v="13"/>
    <s v="2024-09-10"/>
    <x v="4"/>
    <x v="1"/>
    <x v="1"/>
    <n v="163446.92000000001"/>
    <n v="163446.92000000001"/>
  </r>
  <r>
    <s v="P38089"/>
    <s v="Accessories Belts #554"/>
    <s v="Accessories"/>
    <s v="Belts"/>
    <s v="M"/>
    <s v="Black"/>
    <n v="6507.2"/>
    <n v="4"/>
    <s v="2023-05-03"/>
    <x v="3"/>
    <x v="1"/>
    <x v="0"/>
    <n v="20823.04"/>
    <n v="26028.799999999999"/>
  </r>
  <r>
    <s v="P33685"/>
    <s v="Kids Shorts #589"/>
    <s v="Kids"/>
    <s v="Shorts"/>
    <s v="M"/>
    <s v="Pink"/>
    <n v="6262.35"/>
    <n v="10"/>
    <s v="2023-10-25"/>
    <x v="2"/>
    <x v="1"/>
    <x v="1"/>
    <n v="62623.5"/>
    <n v="62623.5"/>
  </r>
  <r>
    <s v="P83825"/>
    <s v="Women Shoes #871"/>
    <s v="Women"/>
    <s v="Shoes"/>
    <s v="XS"/>
    <s v="Yellow"/>
    <n v="5507.05"/>
    <n v="13"/>
    <s v="2023-09-29"/>
    <x v="3"/>
    <x v="1"/>
    <x v="0"/>
    <n v="57273.32"/>
    <n v="71591.650000000009"/>
  </r>
  <r>
    <s v="P66713"/>
    <s v="Kids T-Shirts #499"/>
    <s v="Kids"/>
    <s v="T-Shirts"/>
    <s v="XS"/>
    <s v="Yellow"/>
    <n v="5162.6000000000004"/>
    <n v="20"/>
    <s v="2022-10-25"/>
    <x v="3"/>
    <x v="0"/>
    <x v="0"/>
    <n v="82601.600000000006"/>
    <n v="103252"/>
  </r>
  <r>
    <s v="P78128"/>
    <s v="Men Shoes #549"/>
    <s v="Men"/>
    <s v="Shoes"/>
    <s v="XS"/>
    <s v="Green"/>
    <n v="7769.63"/>
    <n v="5"/>
    <s v="2023-01-06"/>
    <x v="2"/>
    <x v="0"/>
    <x v="0"/>
    <n v="31078.52"/>
    <n v="38848.15"/>
  </r>
  <r>
    <s v="P80538"/>
    <s v="Accessories Hats #756"/>
    <s v="Accessories"/>
    <s v="Hats"/>
    <s v="XS"/>
    <s v="Pink"/>
    <n v="7201.08"/>
    <n v="19"/>
    <s v="2024-08-01"/>
    <x v="3"/>
    <x v="0"/>
    <x v="0"/>
    <n v="109456.25"/>
    <n v="136820.51999999999"/>
  </r>
  <r>
    <s v="P36417"/>
    <s v="Women Dresses #914"/>
    <s v="Women"/>
    <s v="Dresses"/>
    <s v="M"/>
    <s v="White"/>
    <n v="7918.2"/>
    <n v="11"/>
    <s v="2024-01-11"/>
    <x v="1"/>
    <x v="1"/>
    <x v="0"/>
    <n v="69680.160000000003"/>
    <n v="87100.2"/>
  </r>
  <r>
    <s v="P75436"/>
    <s v="Men Shirts #557"/>
    <s v="Men"/>
    <s v="Shirts"/>
    <s v="S"/>
    <s v="Red"/>
    <n v="14769.02"/>
    <n v="16"/>
    <s v="2024-10-03"/>
    <x v="3"/>
    <x v="0"/>
    <x v="0"/>
    <n v="189043.29"/>
    <n v="236304.32"/>
  </r>
  <r>
    <s v="P10348"/>
    <s v="Women Tops #824"/>
    <s v="Women"/>
    <s v="Tops"/>
    <s v="S"/>
    <s v="Black"/>
    <n v="13943.17"/>
    <n v="8"/>
    <s v="2024-07-05"/>
    <x v="1"/>
    <x v="0"/>
    <x v="0"/>
    <n v="89236.62"/>
    <n v="111545.36"/>
  </r>
  <r>
    <s v="P52445"/>
    <s v="Men Shoes #442"/>
    <s v="Men"/>
    <s v="Shoes"/>
    <s v="XS"/>
    <s v="Black"/>
    <n v="11805.92"/>
    <n v="1"/>
    <s v="2024-02-24"/>
    <x v="3"/>
    <x v="1"/>
    <x v="0"/>
    <n v="9444.57"/>
    <n v="11805.92"/>
  </r>
  <r>
    <s v="P45021"/>
    <s v="Accessories Bags #120"/>
    <s v="Accessories"/>
    <s v="Bags"/>
    <s v="S"/>
    <s v="Green"/>
    <n v="4710.25"/>
    <n v="7"/>
    <s v="2023-12-03"/>
    <x v="1"/>
    <x v="1"/>
    <x v="1"/>
    <n v="32971.75"/>
    <n v="32971.75"/>
  </r>
  <r>
    <s v="P94978"/>
    <s v="Men Pants #186"/>
    <s v="Men"/>
    <s v="Pants"/>
    <s v="L"/>
    <s v="Red"/>
    <n v="11598.42"/>
    <n v="4"/>
    <s v="2024-02-27"/>
    <x v="2"/>
    <x v="1"/>
    <x v="1"/>
    <n v="46393.68"/>
    <n v="46393.68"/>
  </r>
  <r>
    <s v="P99153"/>
    <s v="Kids T-Shirts #693"/>
    <s v="Kids"/>
    <s v="T-Shirts"/>
    <s v="M"/>
    <s v="Black"/>
    <n v="6846.67"/>
    <n v="10"/>
    <s v="2024-08-16"/>
    <x v="3"/>
    <x v="0"/>
    <x v="1"/>
    <n v="68466.7"/>
    <n v="68466.7"/>
  </r>
  <r>
    <s v="P87231"/>
    <s v="Women Skirts #400"/>
    <s v="Women"/>
    <s v="Skirts"/>
    <s v="M"/>
    <s v="Blue"/>
    <n v="8138.15"/>
    <n v="1"/>
    <s v="2023-05-25"/>
    <x v="4"/>
    <x v="1"/>
    <x v="0"/>
    <n v="6510.52"/>
    <n v="8138.15"/>
  </r>
  <r>
    <s v="P80448"/>
    <s v="Women Dresses #235"/>
    <s v="Women"/>
    <s v="Dresses"/>
    <s v="S"/>
    <s v="Yellow"/>
    <n v="3286.8"/>
    <n v="17"/>
    <s v="2024-04-24"/>
    <x v="0"/>
    <x v="0"/>
    <x v="1"/>
    <n v="55875.6"/>
    <n v="55875.600000000006"/>
  </r>
  <r>
    <s v="P25137"/>
    <s v="Accessories Scarves #539"/>
    <s v="Accessories"/>
    <s v="Scarves"/>
    <s v="L"/>
    <s v="Red"/>
    <n v="7164.56"/>
    <n v="20"/>
    <s v="2023-10-27"/>
    <x v="2"/>
    <x v="1"/>
    <x v="0"/>
    <n v="114632.96000000001"/>
    <n v="143291.20000000001"/>
  </r>
  <r>
    <s v="P15939"/>
    <s v="Kids Shoes #235"/>
    <s v="Kids"/>
    <s v="Shoes"/>
    <s v="L"/>
    <s v="Yellow"/>
    <n v="5132.72"/>
    <n v="4"/>
    <s v="2023-04-05"/>
    <x v="2"/>
    <x v="1"/>
    <x v="1"/>
    <n v="20530.88"/>
    <n v="20530.88"/>
  </r>
  <r>
    <s v="P20157"/>
    <s v="Kids T-Shirts #744"/>
    <s v="Kids"/>
    <s v="T-Shirts"/>
    <s v="XS"/>
    <s v="Pink"/>
    <n v="1968.76"/>
    <n v="11"/>
    <s v="2024-04-28"/>
    <x v="0"/>
    <x v="0"/>
    <x v="1"/>
    <n v="21656.36"/>
    <n v="21656.36"/>
  </r>
  <r>
    <s v="P55162"/>
    <s v="Accessories Bags #190"/>
    <s v="Accessories"/>
    <s v="Bags"/>
    <s v="L"/>
    <s v="Pink"/>
    <n v="7959.7"/>
    <n v="14"/>
    <s v="2023-07-19"/>
    <x v="4"/>
    <x v="1"/>
    <x v="0"/>
    <n v="89148.64"/>
    <n v="111435.8"/>
  </r>
  <r>
    <s v="P73379"/>
    <s v="Women Skirts #917"/>
    <s v="Women"/>
    <s v="Skirts"/>
    <s v="XL"/>
    <s v="White"/>
    <n v="12900.69"/>
    <n v="9"/>
    <s v="2023-12-26"/>
    <x v="3"/>
    <x v="0"/>
    <x v="0"/>
    <n v="92885.3"/>
    <n v="116106.21"/>
  </r>
  <r>
    <s v="P68369"/>
    <s v="Kids Shorts #232"/>
    <s v="Kids"/>
    <s v="Shorts"/>
    <s v="S"/>
    <s v="Pink"/>
    <n v="13091.59"/>
    <n v="20"/>
    <s v="2023-05-20"/>
    <x v="4"/>
    <x v="1"/>
    <x v="0"/>
    <n v="209465.44"/>
    <n v="261831.8"/>
  </r>
  <r>
    <s v="P27433"/>
    <s v="Kids T-Shirts #118"/>
    <s v="Kids"/>
    <s v="T-Shirts"/>
    <s v="M"/>
    <s v="Black"/>
    <n v="5471.36"/>
    <n v="14"/>
    <s v="2023-06-30"/>
    <x v="1"/>
    <x v="0"/>
    <x v="1"/>
    <n v="76599.039999999994"/>
    <n v="76599.039999999994"/>
  </r>
  <r>
    <s v="P61268"/>
    <s v="Women Dresses #872"/>
    <s v="Women"/>
    <s v="Dresses"/>
    <s v="M"/>
    <s v="Red"/>
    <n v="11988.52"/>
    <n v="15"/>
    <s v="2024-09-14"/>
    <x v="1"/>
    <x v="0"/>
    <x v="0"/>
    <n v="143862.24"/>
    <n v="179827.80000000002"/>
  </r>
  <r>
    <s v="P86851"/>
    <s v="Kids T-Shirts #495"/>
    <s v="Kids"/>
    <s v="T-Shirts"/>
    <s v="XL"/>
    <s v="Yellow"/>
    <n v="12270.72"/>
    <n v="7"/>
    <s v="2022-12-06"/>
    <x v="1"/>
    <x v="0"/>
    <x v="1"/>
    <n v="85895.039999999994"/>
    <n v="85895.039999999994"/>
  </r>
  <r>
    <s v="P99652"/>
    <s v="Kids Shorts #407"/>
    <s v="Kids"/>
    <s v="Shorts"/>
    <s v="S"/>
    <s v="Pink"/>
    <n v="5458.91"/>
    <n v="7"/>
    <s v="2023-04-04"/>
    <x v="2"/>
    <x v="1"/>
    <x v="1"/>
    <n v="38212.370000000003"/>
    <n v="38212.369999999995"/>
  </r>
  <r>
    <s v="P34917"/>
    <s v="Men Jackets #404"/>
    <s v="Men"/>
    <s v="Jackets"/>
    <s v="XL"/>
    <s v="Black"/>
    <n v="2011.09"/>
    <n v="11"/>
    <s v="2024-06-17"/>
    <x v="1"/>
    <x v="1"/>
    <x v="0"/>
    <n v="17697.259999999998"/>
    <n v="22121.989999999998"/>
  </r>
  <r>
    <s v="P59035"/>
    <s v="Kids Shoes #693"/>
    <s v="Kids"/>
    <s v="Shoes"/>
    <s v="L"/>
    <s v="Green"/>
    <n v="12874.96"/>
    <n v="9"/>
    <s v="2023-05-21"/>
    <x v="4"/>
    <x v="1"/>
    <x v="1"/>
    <n v="115874.64"/>
    <n v="115874.63999999998"/>
  </r>
  <r>
    <s v="P39125"/>
    <s v="Kids Sweaters #276"/>
    <s v="Kids"/>
    <s v="Sweaters"/>
    <s v="XL"/>
    <s v="Green"/>
    <n v="10670.48"/>
    <n v="5"/>
    <s v="2023-10-09"/>
    <x v="2"/>
    <x v="0"/>
    <x v="1"/>
    <n v="53352.4"/>
    <n v="53352.399999999994"/>
  </r>
  <r>
    <s v="P13195"/>
    <s v="Women Shoes #125"/>
    <s v="Women"/>
    <s v="Shoes"/>
    <s v="XL"/>
    <s v="White"/>
    <n v="5451.44"/>
    <n v="11"/>
    <s v="2024-03-10"/>
    <x v="3"/>
    <x v="0"/>
    <x v="1"/>
    <n v="59965.84"/>
    <n v="59965.84"/>
  </r>
  <r>
    <s v="P57825"/>
    <s v="Women Skirts #532"/>
    <s v="Women"/>
    <s v="Skirts"/>
    <s v="XL"/>
    <s v="Yellow"/>
    <n v="2791.29"/>
    <n v="6"/>
    <s v="2022-12-07"/>
    <x v="0"/>
    <x v="0"/>
    <x v="1"/>
    <n v="16747.740000000002"/>
    <n v="16747.739999999998"/>
  </r>
  <r>
    <s v="P27718"/>
    <s v="Accessories Hats #485"/>
    <s v="Accessories"/>
    <s v="Hats"/>
    <s v="M"/>
    <s v="White"/>
    <n v="10799.13"/>
    <n v="18"/>
    <s v="2024-03-18"/>
    <x v="4"/>
    <x v="1"/>
    <x v="1"/>
    <n v="194384.34"/>
    <n v="194384.34"/>
  </r>
  <r>
    <s v="P81472"/>
    <s v="Men Jackets #348"/>
    <s v="Men"/>
    <s v="Jackets"/>
    <s v="XL"/>
    <s v="Green"/>
    <n v="9931.7800000000007"/>
    <n v="15"/>
    <s v="2022-10-26"/>
    <x v="0"/>
    <x v="1"/>
    <x v="1"/>
    <n v="148976.70000000001"/>
    <n v="148976.70000000001"/>
  </r>
  <r>
    <s v="P35637"/>
    <s v="Kids Sweaters #577"/>
    <s v="Kids"/>
    <s v="Sweaters"/>
    <s v="XL"/>
    <s v="Green"/>
    <n v="13748.95"/>
    <n v="4"/>
    <s v="2024-02-24"/>
    <x v="4"/>
    <x v="0"/>
    <x v="0"/>
    <n v="43996.639999999999"/>
    <n v="54995.8"/>
  </r>
  <r>
    <s v="P59898"/>
    <s v="Accessories Hats #313"/>
    <s v="Accessories"/>
    <s v="Hats"/>
    <s v="XL"/>
    <s v="Green"/>
    <n v="3466.91"/>
    <n v="19"/>
    <s v="2022-10-15"/>
    <x v="0"/>
    <x v="1"/>
    <x v="1"/>
    <n v="65871.289999999994"/>
    <n v="65871.289999999994"/>
  </r>
  <r>
    <s v="P38527"/>
    <s v="Men Jackets #596"/>
    <s v="Men"/>
    <s v="Jackets"/>
    <s v="XL"/>
    <s v="White"/>
    <n v="4276.16"/>
    <n v="10"/>
    <s v="2023-11-16"/>
    <x v="1"/>
    <x v="0"/>
    <x v="1"/>
    <n v="42761.599999999999"/>
    <n v="42761.599999999999"/>
  </r>
  <r>
    <s v="P40847"/>
    <s v="Kids Shorts #178"/>
    <s v="Kids"/>
    <s v="Shorts"/>
    <s v="S"/>
    <s v="Yellow"/>
    <n v="16458.900000000001"/>
    <n v="20"/>
    <s v="2023-11-24"/>
    <x v="0"/>
    <x v="0"/>
    <x v="0"/>
    <n v="263342.40000000002"/>
    <n v="329178"/>
  </r>
  <r>
    <s v="P68712"/>
    <s v="Men Pants #218"/>
    <s v="Men"/>
    <s v="Pants"/>
    <s v="S"/>
    <s v="Blue"/>
    <n v="1065.72"/>
    <n v="2"/>
    <s v="2024-09-28"/>
    <x v="2"/>
    <x v="0"/>
    <x v="0"/>
    <n v="1704.82"/>
    <n v="2131.44"/>
  </r>
  <r>
    <s v="P76090"/>
    <s v="Accessories Bags #767"/>
    <s v="Accessories"/>
    <s v="Bags"/>
    <s v="XS"/>
    <s v="Red"/>
    <n v="9257.82"/>
    <n v="16"/>
    <s v="2023-06-13"/>
    <x v="3"/>
    <x v="0"/>
    <x v="1"/>
    <n v="148125.12"/>
    <n v="148125.12"/>
  </r>
  <r>
    <s v="P57249"/>
    <s v="Men Shoes #856"/>
    <s v="Men"/>
    <s v="Shoes"/>
    <s v="L"/>
    <s v="Green"/>
    <n v="16192.47"/>
    <n v="13"/>
    <s v="2024-01-16"/>
    <x v="0"/>
    <x v="0"/>
    <x v="1"/>
    <n v="210502.11"/>
    <n v="210502.11"/>
  </r>
  <r>
    <s v="P54322"/>
    <s v="Kids Sweaters #231"/>
    <s v="Kids"/>
    <s v="Sweaters"/>
    <s v="XS"/>
    <s v="Black"/>
    <n v="7751.37"/>
    <n v="18"/>
    <s v="2023-08-25"/>
    <x v="3"/>
    <x v="1"/>
    <x v="0"/>
    <n v="111620.06"/>
    <n v="139524.66"/>
  </r>
  <r>
    <s v="P46257"/>
    <s v="Men Shirts #420"/>
    <s v="Men"/>
    <s v="Shirts"/>
    <s v="L"/>
    <s v="Yellow"/>
    <n v="2231.87"/>
    <n v="1"/>
    <s v="2024-05-06"/>
    <x v="3"/>
    <x v="1"/>
    <x v="1"/>
    <n v="2231.87"/>
    <n v="2231.87"/>
  </r>
  <r>
    <s v="P82148"/>
    <s v="Accessories Bags #755"/>
    <s v="Accessories"/>
    <s v="Bags"/>
    <s v="L"/>
    <s v="Yellow"/>
    <n v="15376.58"/>
    <n v="7"/>
    <s v="2023-07-03"/>
    <x v="4"/>
    <x v="0"/>
    <x v="0"/>
    <n v="86109.18"/>
    <n v="107636.06"/>
  </r>
  <r>
    <s v="P58283"/>
    <s v="Accessories Bags #124"/>
    <s v="Accessories"/>
    <s v="Bags"/>
    <s v="M"/>
    <s v="Blue"/>
    <n v="13251.78"/>
    <n v="17"/>
    <s v="2023-01-08"/>
    <x v="2"/>
    <x v="1"/>
    <x v="1"/>
    <n v="225280.26"/>
    <n v="225280.26"/>
  </r>
  <r>
    <s v="P69710"/>
    <s v="Accessories Hats #914"/>
    <s v="Accessories"/>
    <s v="Hats"/>
    <s v="S"/>
    <s v="Pink"/>
    <n v="1406.85"/>
    <n v="14"/>
    <s v="2023-02-06"/>
    <x v="4"/>
    <x v="0"/>
    <x v="1"/>
    <n v="19695.900000000001"/>
    <n v="19695.899999999998"/>
  </r>
  <r>
    <s v="P21508"/>
    <s v="Men Shirts #119"/>
    <s v="Men"/>
    <s v="Shirts"/>
    <s v="S"/>
    <s v="Yellow"/>
    <n v="7181.99"/>
    <n v="4"/>
    <s v="2024-02-08"/>
    <x v="3"/>
    <x v="0"/>
    <x v="0"/>
    <n v="22982.7"/>
    <n v="28727.96"/>
  </r>
  <r>
    <s v="P94974"/>
    <s v="Accessories Scarves #413"/>
    <s v="Accessories"/>
    <s v="Scarves"/>
    <s v="M"/>
    <s v="Pink"/>
    <n v="6835.88"/>
    <n v="6"/>
    <s v="2022-12-12"/>
    <x v="3"/>
    <x v="0"/>
    <x v="0"/>
    <n v="32812.39"/>
    <n v="41015.279999999999"/>
  </r>
  <r>
    <s v="P74745"/>
    <s v="Men Pants #496"/>
    <s v="Men"/>
    <s v="Pants"/>
    <s v="XL"/>
    <s v="Pink"/>
    <n v="14876.09"/>
    <n v="12"/>
    <s v="2023-12-17"/>
    <x v="0"/>
    <x v="1"/>
    <x v="1"/>
    <n v="178513.08"/>
    <n v="178513.08000000002"/>
  </r>
  <r>
    <s v="P32748"/>
    <s v="Kids Sweaters #961"/>
    <s v="Kids"/>
    <s v="Sweaters"/>
    <s v="XS"/>
    <s v="Black"/>
    <n v="13599.55"/>
    <n v="14"/>
    <s v="2022-12-31"/>
    <x v="1"/>
    <x v="1"/>
    <x v="1"/>
    <n v="190393.7"/>
    <n v="190393.69999999998"/>
  </r>
  <r>
    <s v="P66065"/>
    <s v="Women Skirts #154"/>
    <s v="Women"/>
    <s v="Skirts"/>
    <s v="XL"/>
    <s v="Black"/>
    <n v="11322.86"/>
    <n v="3"/>
    <s v="2023-08-09"/>
    <x v="3"/>
    <x v="1"/>
    <x v="0"/>
    <n v="27175.03"/>
    <n v="33968.58"/>
  </r>
  <r>
    <s v="P23050"/>
    <s v="Kids Sweaters #830"/>
    <s v="Kids"/>
    <s v="Sweaters"/>
    <s v="L"/>
    <s v="White"/>
    <n v="9520.93"/>
    <n v="4"/>
    <s v="2024-06-12"/>
    <x v="1"/>
    <x v="1"/>
    <x v="1"/>
    <n v="38083.72"/>
    <n v="38083.72"/>
  </r>
  <r>
    <s v="P72722"/>
    <s v="Men Shoes #959"/>
    <s v="Men"/>
    <s v="Shoes"/>
    <s v="L"/>
    <s v="Red"/>
    <n v="10047.15"/>
    <n v="5"/>
    <s v="2023-10-05"/>
    <x v="3"/>
    <x v="0"/>
    <x v="0"/>
    <n v="40188.6"/>
    <n v="50235.75"/>
  </r>
  <r>
    <s v="P24367"/>
    <s v="Kids Shorts #304"/>
    <s v="Kids"/>
    <s v="Shorts"/>
    <s v="M"/>
    <s v="Black"/>
    <n v="6317.96"/>
    <n v="12"/>
    <s v="2023-05-04"/>
    <x v="4"/>
    <x v="0"/>
    <x v="1"/>
    <n v="75815.520000000004"/>
    <n v="75815.520000000004"/>
  </r>
  <r>
    <s v="P85973"/>
    <s v="Kids Sweaters #694"/>
    <s v="Kids"/>
    <s v="Sweaters"/>
    <s v="L"/>
    <s v="Yellow"/>
    <n v="12005.95"/>
    <n v="18"/>
    <s v="2023-08-13"/>
    <x v="3"/>
    <x v="1"/>
    <x v="1"/>
    <n v="216107.1"/>
    <n v="216107.1"/>
  </r>
  <r>
    <s v="P47102"/>
    <s v="Women Dresses #927"/>
    <s v="Women"/>
    <s v="Dresses"/>
    <s v="L"/>
    <s v="Black"/>
    <n v="13568.01"/>
    <n v="13"/>
    <s v="2023-03-05"/>
    <x v="0"/>
    <x v="0"/>
    <x v="0"/>
    <n v="141107.47"/>
    <n v="176384.13"/>
  </r>
  <r>
    <s v="P21560"/>
    <s v="Women Shoes #894"/>
    <s v="Women"/>
    <s v="Shoes"/>
    <s v="L"/>
    <s v="Black"/>
    <n v="12930.57"/>
    <n v="8"/>
    <s v="2023-07-21"/>
    <x v="1"/>
    <x v="0"/>
    <x v="1"/>
    <n v="103444.56"/>
    <n v="103444.56"/>
  </r>
  <r>
    <s v="P57833"/>
    <s v="Men Shoes #484"/>
    <s v="Men"/>
    <s v="Shoes"/>
    <s v="M"/>
    <s v="Yellow"/>
    <n v="9232.09"/>
    <n v="17"/>
    <s v="2022-11-19"/>
    <x v="4"/>
    <x v="1"/>
    <x v="0"/>
    <n v="125556.59"/>
    <n v="156945.53"/>
  </r>
  <r>
    <s v="P23317"/>
    <s v="Women Dresses #395"/>
    <s v="Women"/>
    <s v="Dresses"/>
    <s v="XS"/>
    <s v="Black"/>
    <n v="3851.2"/>
    <n v="3"/>
    <s v="2024-09-21"/>
    <x v="3"/>
    <x v="0"/>
    <x v="1"/>
    <n v="11553.6"/>
    <n v="11553.599999999999"/>
  </r>
  <r>
    <s v="P66617"/>
    <s v="Kids T-Shirts #549"/>
    <s v="Kids"/>
    <s v="T-Shirts"/>
    <s v="S"/>
    <s v="Green"/>
    <n v="2267.56"/>
    <n v="9"/>
    <s v="2023-10-13"/>
    <x v="4"/>
    <x v="1"/>
    <x v="1"/>
    <n v="20408.04"/>
    <n v="20408.04"/>
  </r>
  <r>
    <s v="P62083"/>
    <s v="Kids Sweaters #746"/>
    <s v="Kids"/>
    <s v="Sweaters"/>
    <s v="XL"/>
    <s v="Pink"/>
    <n v="16004.06"/>
    <n v="17"/>
    <s v="2023-06-19"/>
    <x v="1"/>
    <x v="1"/>
    <x v="0"/>
    <n v="217655.05"/>
    <n v="272069.02"/>
  </r>
  <r>
    <s v="P46895"/>
    <s v="Accessories Scarves #790"/>
    <s v="Accessories"/>
    <s v="Scarves"/>
    <s v="M"/>
    <s v="Red"/>
    <n v="5344.37"/>
    <n v="4"/>
    <s v="2024-07-18"/>
    <x v="1"/>
    <x v="0"/>
    <x v="1"/>
    <n v="21377.48"/>
    <n v="21377.48"/>
  </r>
  <r>
    <s v="P55870"/>
    <s v="Accessories Hats #596"/>
    <s v="Accessories"/>
    <s v="Hats"/>
    <s v="XS"/>
    <s v="Green"/>
    <n v="1799.44"/>
    <n v="2"/>
    <s v="2023-06-06"/>
    <x v="4"/>
    <x v="1"/>
    <x v="1"/>
    <n v="3598.88"/>
    <n v="3598.88"/>
  </r>
  <r>
    <s v="P52043"/>
    <s v="Kids T-Shirts #816"/>
    <s v="Kids"/>
    <s v="T-Shirts"/>
    <s v="L"/>
    <s v="Black"/>
    <n v="1313.89"/>
    <n v="3"/>
    <s v="2023-10-07"/>
    <x v="4"/>
    <x v="1"/>
    <x v="1"/>
    <n v="3941.67"/>
    <n v="3941.67"/>
  </r>
  <r>
    <s v="P82157"/>
    <s v="Men Shoes #476"/>
    <s v="Men"/>
    <s v="Shoes"/>
    <s v="XS"/>
    <s v="Black"/>
    <n v="14228.69"/>
    <n v="13"/>
    <s v="2024-04-18"/>
    <x v="2"/>
    <x v="0"/>
    <x v="0"/>
    <n v="147978.21"/>
    <n v="184972.97"/>
  </r>
  <r>
    <s v="P40584"/>
    <s v="Women Shoes #719"/>
    <s v="Women"/>
    <s v="Shoes"/>
    <s v="L"/>
    <s v="Black"/>
    <n v="4497.7700000000004"/>
    <n v="11"/>
    <s v="2024-06-19"/>
    <x v="4"/>
    <x v="1"/>
    <x v="0"/>
    <n v="39580.21"/>
    <n v="49475.47"/>
  </r>
  <r>
    <s v="P21402"/>
    <s v="Accessories Bags #188"/>
    <s v="Accessories"/>
    <s v="Bags"/>
    <s v="XL"/>
    <s v="Pink"/>
    <n v="8758.99"/>
    <n v="12"/>
    <s v="2024-03-10"/>
    <x v="1"/>
    <x v="1"/>
    <x v="0"/>
    <n v="84086.47"/>
    <n v="105107.88"/>
  </r>
  <r>
    <s v="P26695"/>
    <s v="Accessories Scarves #869"/>
    <s v="Accessories"/>
    <s v="Scarves"/>
    <s v="L"/>
    <s v="Blue"/>
    <n v="16340.21"/>
    <n v="12"/>
    <s v="2023-12-09"/>
    <x v="3"/>
    <x v="1"/>
    <x v="0"/>
    <n v="156865.85"/>
    <n v="196082.52"/>
  </r>
  <r>
    <s v="P49701"/>
    <s v="Kids Sweaters #282"/>
    <s v="Kids"/>
    <s v="Sweaters"/>
    <s v="S"/>
    <s v="Yellow"/>
    <n v="11141.09"/>
    <n v="4"/>
    <s v="2023-05-27"/>
    <x v="4"/>
    <x v="0"/>
    <x v="0"/>
    <n v="35651.82"/>
    <n v="44564.36"/>
  </r>
  <r>
    <s v="P23548"/>
    <s v="Accessories Hats #281"/>
    <s v="Accessories"/>
    <s v="Hats"/>
    <s v="XS"/>
    <s v="Red"/>
    <n v="4246.28"/>
    <n v="9"/>
    <s v="2023-09-21"/>
    <x v="4"/>
    <x v="0"/>
    <x v="0"/>
    <n v="30573.05"/>
    <n v="38216.519999999997"/>
  </r>
  <r>
    <s v="P56680"/>
    <s v="Men Jackets #958"/>
    <s v="Men"/>
    <s v="Jackets"/>
    <s v="S"/>
    <s v="Blue"/>
    <n v="4158.3"/>
    <n v="14"/>
    <s v="2022-10-22"/>
    <x v="1"/>
    <x v="0"/>
    <x v="0"/>
    <n v="46572.959999999999"/>
    <n v="58216.200000000004"/>
  </r>
  <r>
    <s v="P64017"/>
    <s v="Kids Shoes #167"/>
    <s v="Kids"/>
    <s v="Shoes"/>
    <s v="L"/>
    <s v="Pink"/>
    <n v="4623.1000000000004"/>
    <n v="17"/>
    <s v="2023-06-28"/>
    <x v="2"/>
    <x v="1"/>
    <x v="1"/>
    <n v="78592.7"/>
    <n v="78592.700000000012"/>
  </r>
  <r>
    <s v="P55518"/>
    <s v="Women Skirts #203"/>
    <s v="Women"/>
    <s v="Skirts"/>
    <s v="XS"/>
    <s v="Red"/>
    <n v="8146.45"/>
    <n v="17"/>
    <s v="2023-04-05"/>
    <x v="1"/>
    <x v="1"/>
    <x v="0"/>
    <n v="110791.72"/>
    <n v="138489.65"/>
  </r>
  <r>
    <s v="P23483"/>
    <s v="Kids Sweaters #151"/>
    <s v="Kids"/>
    <s v="Sweaters"/>
    <s v="XS"/>
    <s v="Pink"/>
    <n v="6464.87"/>
    <n v="16"/>
    <s v="2023-03-23"/>
    <x v="4"/>
    <x v="0"/>
    <x v="0"/>
    <n v="82750.17"/>
    <n v="103437.92"/>
  </r>
  <r>
    <s v="P43288"/>
    <s v="Accessories Belts #427"/>
    <s v="Accessories"/>
    <s v="Belts"/>
    <s v="L"/>
    <s v="Green"/>
    <n v="5425.71"/>
    <n v="20"/>
    <s v="2023-07-16"/>
    <x v="4"/>
    <x v="0"/>
    <x v="1"/>
    <n v="108514.2"/>
    <n v="108514.2"/>
  </r>
  <r>
    <s v="P69866"/>
    <s v="Men Shoes #737"/>
    <s v="Men"/>
    <s v="Shoes"/>
    <s v="M"/>
    <s v="Blue"/>
    <n v="12364.51"/>
    <n v="1"/>
    <s v="2022-10-28"/>
    <x v="1"/>
    <x v="0"/>
    <x v="0"/>
    <n v="9891.94"/>
    <n v="12364.51"/>
  </r>
  <r>
    <s v="P19766"/>
    <s v="Kids Shorts #148"/>
    <s v="Kids"/>
    <s v="Shorts"/>
    <s v="L"/>
    <s v="Black"/>
    <n v="3958.27"/>
    <n v="15"/>
    <s v="2023-06-21"/>
    <x v="0"/>
    <x v="0"/>
    <x v="1"/>
    <n v="59374.05"/>
    <n v="59374.05"/>
  </r>
  <r>
    <s v="P14875"/>
    <s v="Men Shoes #139"/>
    <s v="Men"/>
    <s v="Shoes"/>
    <s v="XS"/>
    <s v="Yellow"/>
    <n v="15680.36"/>
    <n v="7"/>
    <s v="2023-01-17"/>
    <x v="3"/>
    <x v="1"/>
    <x v="1"/>
    <n v="109762.52"/>
    <n v="109762.52"/>
  </r>
  <r>
    <s v="P21374"/>
    <s v="Men Pants #304"/>
    <s v="Men"/>
    <s v="Pants"/>
    <s v="M"/>
    <s v="Pink"/>
    <n v="5696.29"/>
    <n v="20"/>
    <s v="2024-08-25"/>
    <x v="0"/>
    <x v="1"/>
    <x v="1"/>
    <n v="113925.8"/>
    <n v="113925.8"/>
  </r>
  <r>
    <s v="P81407"/>
    <s v="Men Jackets #640"/>
    <s v="Men"/>
    <s v="Jackets"/>
    <s v="XL"/>
    <s v="Black"/>
    <n v="12029.19"/>
    <n v="16"/>
    <s v="2024-07-11"/>
    <x v="4"/>
    <x v="0"/>
    <x v="1"/>
    <n v="192467.04"/>
    <n v="192467.04"/>
  </r>
  <r>
    <s v="P90248"/>
    <s v="Women Tops #926"/>
    <s v="Women"/>
    <s v="Tops"/>
    <s v="M"/>
    <s v="Yellow"/>
    <n v="6333.73"/>
    <n v="2"/>
    <s v="2024-02-21"/>
    <x v="4"/>
    <x v="1"/>
    <x v="0"/>
    <n v="10134.299999999999"/>
    <n v="12667.46"/>
  </r>
  <r>
    <s v="P33726"/>
    <s v="Accessories Hats #532"/>
    <s v="Accessories"/>
    <s v="Hats"/>
    <s v="L"/>
    <s v="Black"/>
    <n v="8947.4"/>
    <n v="9"/>
    <s v="2024-06-20"/>
    <x v="1"/>
    <x v="1"/>
    <x v="0"/>
    <n v="64421.279999999999"/>
    <n v="80526.599999999991"/>
  </r>
  <r>
    <s v="P36405"/>
    <s v="Accessories Bags #779"/>
    <s v="Accessories"/>
    <s v="Bags"/>
    <s v="M"/>
    <s v="Black"/>
    <n v="15693.64"/>
    <n v="16"/>
    <s v="2024-09-04"/>
    <x v="3"/>
    <x v="0"/>
    <x v="0"/>
    <n v="200878.26"/>
    <n v="251098.23999999999"/>
  </r>
  <r>
    <s v="P11126"/>
    <s v="Men Pants #469"/>
    <s v="Men"/>
    <s v="Pants"/>
    <s v="M"/>
    <s v="Black"/>
    <n v="4990.79"/>
    <n v="2"/>
    <s v="2024-08-19"/>
    <x v="4"/>
    <x v="1"/>
    <x v="1"/>
    <n v="9981.58"/>
    <n v="9981.58"/>
  </r>
  <r>
    <s v="P87863"/>
    <s v="Men Shoes #650"/>
    <s v="Men"/>
    <s v="Shoes"/>
    <s v="XL"/>
    <s v="Blue"/>
    <n v="14812.18"/>
    <n v="13"/>
    <s v="2023-09-15"/>
    <x v="4"/>
    <x v="0"/>
    <x v="0"/>
    <n v="154046.34"/>
    <n v="192558.34"/>
  </r>
  <r>
    <s v="P68857"/>
    <s v="Accessories Scarves #642"/>
    <s v="Accessories"/>
    <s v="Scarves"/>
    <s v="S"/>
    <s v="Pink"/>
    <n v="6610.12"/>
    <n v="2"/>
    <s v="2024-05-26"/>
    <x v="2"/>
    <x v="1"/>
    <x v="0"/>
    <n v="10575.86"/>
    <n v="13220.24"/>
  </r>
  <r>
    <s v="P84671"/>
    <s v="Kids Shorts #142"/>
    <s v="Kids"/>
    <s v="Shorts"/>
    <s v="M"/>
    <s v="Green"/>
    <n v="6544.55"/>
    <n v="6"/>
    <s v="2022-10-26"/>
    <x v="0"/>
    <x v="1"/>
    <x v="0"/>
    <n v="31413.84"/>
    <n v="39267.300000000003"/>
  </r>
  <r>
    <s v="P82540"/>
    <s v="Kids T-Shirts #164"/>
    <s v="Kids"/>
    <s v="T-Shirts"/>
    <s v="S"/>
    <s v="Blue"/>
    <n v="15052.05"/>
    <n v="10"/>
    <s v="2023-01-09"/>
    <x v="4"/>
    <x v="1"/>
    <x v="0"/>
    <n v="120416.4"/>
    <n v="150520.5"/>
  </r>
  <r>
    <s v="P86369"/>
    <s v="Kids Sweaters #656"/>
    <s v="Kids"/>
    <s v="Sweaters"/>
    <s v="S"/>
    <s v="Green"/>
    <n v="15735.14"/>
    <n v="12"/>
    <s v="2024-07-21"/>
    <x v="1"/>
    <x v="1"/>
    <x v="0"/>
    <n v="151057.51"/>
    <n v="188821.68"/>
  </r>
  <r>
    <s v="P28850"/>
    <s v="Kids Sweaters #370"/>
    <s v="Kids"/>
    <s v="Sweaters"/>
    <s v="L"/>
    <s v="Pink"/>
    <n v="6982.79"/>
    <n v="10"/>
    <s v="2023-01-30"/>
    <x v="3"/>
    <x v="0"/>
    <x v="0"/>
    <n v="55862.32"/>
    <n v="69827.899999999994"/>
  </r>
  <r>
    <s v="P22705"/>
    <s v="Accessories Bags #666"/>
    <s v="Accessories"/>
    <s v="Bags"/>
    <s v="S"/>
    <s v="Green"/>
    <n v="14639.54"/>
    <n v="19"/>
    <s v="2022-12-06"/>
    <x v="2"/>
    <x v="1"/>
    <x v="0"/>
    <n v="222521.34"/>
    <n v="278151.26"/>
  </r>
  <r>
    <s v="P73343"/>
    <s v="Women Dresses #770"/>
    <s v="Women"/>
    <s v="Dresses"/>
    <s v="S"/>
    <s v="Green"/>
    <n v="16485.46"/>
    <n v="16"/>
    <s v="2023-04-06"/>
    <x v="4"/>
    <x v="1"/>
    <x v="1"/>
    <n v="263767.36"/>
    <n v="263767.36"/>
  </r>
  <r>
    <s v="P16056"/>
    <s v="Women Skirts #505"/>
    <s v="Women"/>
    <s v="Skirts"/>
    <s v="S"/>
    <s v="Red"/>
    <n v="11156.86"/>
    <n v="7"/>
    <s v="2023-07-01"/>
    <x v="4"/>
    <x v="1"/>
    <x v="0"/>
    <n v="62478.25"/>
    <n v="78098.02"/>
  </r>
  <r>
    <s v="P72355"/>
    <s v="Women Shoes #223"/>
    <s v="Women"/>
    <s v="Shoes"/>
    <s v="S"/>
    <s v="Blue"/>
    <n v="10342.629999999999"/>
    <n v="5"/>
    <s v="2023-04-11"/>
    <x v="3"/>
    <x v="0"/>
    <x v="1"/>
    <n v="51713.15"/>
    <n v="51713.149999999994"/>
  </r>
  <r>
    <s v="P46987"/>
    <s v="Men Jackets #978"/>
    <s v="Men"/>
    <s v="Jackets"/>
    <s v="M"/>
    <s v="Red"/>
    <n v="14230.35"/>
    <n v="10"/>
    <s v="2024-06-30"/>
    <x v="1"/>
    <x v="1"/>
    <x v="0"/>
    <n v="113842.8"/>
    <n v="142303.5"/>
  </r>
  <r>
    <s v="P12692"/>
    <s v="Women Skirts #940"/>
    <s v="Women"/>
    <s v="Skirts"/>
    <s v="XS"/>
    <s v="Green"/>
    <n v="13719.9"/>
    <n v="8"/>
    <s v="2023-10-18"/>
    <x v="0"/>
    <x v="1"/>
    <x v="0"/>
    <n v="87807.360000000001"/>
    <n v="109759.2"/>
  </r>
  <r>
    <s v="P99868"/>
    <s v="Men Pants #497"/>
    <s v="Men"/>
    <s v="Pants"/>
    <s v="S"/>
    <s v="Red"/>
    <n v="3864.48"/>
    <n v="5"/>
    <s v="2024-08-05"/>
    <x v="0"/>
    <x v="0"/>
    <x v="1"/>
    <n v="19322.400000000001"/>
    <n v="19322.400000000001"/>
  </r>
  <r>
    <s v="P75431"/>
    <s v="Men Pants #727"/>
    <s v="Men"/>
    <s v="Pants"/>
    <s v="XL"/>
    <s v="Red"/>
    <n v="13615.32"/>
    <n v="16"/>
    <s v="2023-12-23"/>
    <x v="4"/>
    <x v="0"/>
    <x v="0"/>
    <n v="174275.93"/>
    <n v="217845.12"/>
  </r>
  <r>
    <s v="P23016"/>
    <s v="Men Shoes #300"/>
    <s v="Men"/>
    <s v="Shoes"/>
    <s v="L"/>
    <s v="Yellow"/>
    <n v="5017.3500000000004"/>
    <n v="19"/>
    <s v="2024-05-16"/>
    <x v="0"/>
    <x v="0"/>
    <x v="1"/>
    <n v="95329.65"/>
    <n v="95329.650000000009"/>
  </r>
  <r>
    <s v="P32199"/>
    <s v="Men Jackets #651"/>
    <s v="Men"/>
    <s v="Jackets"/>
    <s v="XL"/>
    <s v="Red"/>
    <n v="14789.77"/>
    <n v="1"/>
    <s v="2023-04-18"/>
    <x v="0"/>
    <x v="1"/>
    <x v="0"/>
    <n v="11831.65"/>
    <n v="14789.77"/>
  </r>
  <r>
    <s v="P25580"/>
    <s v="Kids Shorts #418"/>
    <s v="Kids"/>
    <s v="Shorts"/>
    <s v="XS"/>
    <s v="Red"/>
    <n v="15606.49"/>
    <n v="6"/>
    <s v="2023-01-12"/>
    <x v="2"/>
    <x v="0"/>
    <x v="1"/>
    <n v="93638.94"/>
    <n v="93638.94"/>
  </r>
  <r>
    <s v="P22527"/>
    <s v="Accessories Scarves #428"/>
    <s v="Accessories"/>
    <s v="Scarves"/>
    <s v="S"/>
    <s v="Yellow"/>
    <n v="4998.26"/>
    <n v="7"/>
    <s v="2024-06-04"/>
    <x v="4"/>
    <x v="0"/>
    <x v="0"/>
    <n v="27990.09"/>
    <n v="34987.82"/>
  </r>
  <r>
    <s v="P80422"/>
    <s v="Men Pants #718"/>
    <s v="Men"/>
    <s v="Pants"/>
    <s v="S"/>
    <s v="Green"/>
    <n v="9151.58"/>
    <n v="3"/>
    <s v="2023-03-04"/>
    <x v="3"/>
    <x v="1"/>
    <x v="0"/>
    <n v="21963.46"/>
    <n v="27454.739999999998"/>
  </r>
  <r>
    <s v="P97690"/>
    <s v="Women Dresses #536"/>
    <s v="Women"/>
    <s v="Dresses"/>
    <s v="S"/>
    <s v="Yellow"/>
    <n v="2480.87"/>
    <n v="16"/>
    <s v="2024-02-16"/>
    <x v="2"/>
    <x v="1"/>
    <x v="0"/>
    <n v="31754.97"/>
    <n v="39693.919999999998"/>
  </r>
  <r>
    <s v="P92506"/>
    <s v="Women Dresses #797"/>
    <s v="Women"/>
    <s v="Dresses"/>
    <s v="S"/>
    <s v="Green"/>
    <n v="16589.21"/>
    <n v="9"/>
    <s v="2023-07-21"/>
    <x v="1"/>
    <x v="1"/>
    <x v="1"/>
    <n v="149302.89000000001"/>
    <n v="149302.88999999998"/>
  </r>
  <r>
    <s v="P43717"/>
    <s v="Men Jackets #913"/>
    <s v="Men"/>
    <s v="Jackets"/>
    <s v="S"/>
    <s v="Pink"/>
    <n v="3842.9"/>
    <n v="14"/>
    <s v="2023-11-24"/>
    <x v="2"/>
    <x v="0"/>
    <x v="0"/>
    <n v="43040.480000000003"/>
    <n v="53800.6"/>
  </r>
  <r>
    <s v="P69989"/>
    <s v="Kids Shorts #499"/>
    <s v="Kids"/>
    <s v="Shorts"/>
    <s v="M"/>
    <s v="Blue"/>
    <n v="3241.15"/>
    <n v="5"/>
    <s v="2024-05-27"/>
    <x v="4"/>
    <x v="0"/>
    <x v="0"/>
    <n v="12964.6"/>
    <n v="16205.75"/>
  </r>
  <r>
    <s v="P99022"/>
    <s v="Accessories Hats #667"/>
    <s v="Accessories"/>
    <s v="Hats"/>
    <s v="L"/>
    <s v="Black"/>
    <n v="12860.02"/>
    <n v="4"/>
    <s v="2024-07-07"/>
    <x v="1"/>
    <x v="0"/>
    <x v="1"/>
    <n v="51440.08"/>
    <n v="51440.08"/>
  </r>
  <r>
    <s v="P51421"/>
    <s v="Kids Sweaters #492"/>
    <s v="Kids"/>
    <s v="Sweaters"/>
    <s v="L"/>
    <s v="Blue"/>
    <n v="9032.06"/>
    <n v="20"/>
    <s v="2023-06-10"/>
    <x v="0"/>
    <x v="0"/>
    <x v="1"/>
    <n v="180641.2"/>
    <n v="180641.19999999998"/>
  </r>
  <r>
    <s v="P82042"/>
    <s v="Kids Shorts #968"/>
    <s v="Kids"/>
    <s v="Shorts"/>
    <s v="XS"/>
    <s v="Pink"/>
    <n v="4332.6000000000004"/>
    <n v="6"/>
    <s v="2024-07-07"/>
    <x v="2"/>
    <x v="0"/>
    <x v="1"/>
    <n v="25995.599999999999"/>
    <n v="25995.600000000002"/>
  </r>
  <r>
    <s v="P37196"/>
    <s v="Women Dresses #570"/>
    <s v="Women"/>
    <s v="Dresses"/>
    <s v="XL"/>
    <s v="Yellow"/>
    <n v="3029.5"/>
    <n v="1"/>
    <s v="2022-11-30"/>
    <x v="1"/>
    <x v="0"/>
    <x v="1"/>
    <n v="3029.5"/>
    <n v="3029.5"/>
  </r>
  <r>
    <s v="P72804"/>
    <s v="Accessories Bags #262"/>
    <s v="Accessories"/>
    <s v="Bags"/>
    <s v="M"/>
    <s v="Blue"/>
    <n v="13338.1"/>
    <n v="10"/>
    <s v="2024-08-22"/>
    <x v="0"/>
    <x v="0"/>
    <x v="0"/>
    <n v="106704.8"/>
    <n v="133381"/>
  </r>
  <r>
    <s v="P68706"/>
    <s v="Men Jackets #620"/>
    <s v="Men"/>
    <s v="Jackets"/>
    <s v="M"/>
    <s v="Yellow"/>
    <n v="1260.77"/>
    <n v="14"/>
    <s v="2024-05-17"/>
    <x v="3"/>
    <x v="1"/>
    <x v="0"/>
    <n v="14120.79"/>
    <n v="17650.78"/>
  </r>
  <r>
    <s v="P25418"/>
    <s v="Kids Shorts #821"/>
    <s v="Kids"/>
    <s v="Shorts"/>
    <s v="M"/>
    <s v="Black"/>
    <n v="7577.9"/>
    <n v="20"/>
    <s v="2023-06-02"/>
    <x v="1"/>
    <x v="1"/>
    <x v="0"/>
    <n v="121246.39999999999"/>
    <n v="151558"/>
  </r>
  <r>
    <s v="P26998"/>
    <s v="Women Skirts #703"/>
    <s v="Women"/>
    <s v="Skirts"/>
    <s v="S"/>
    <s v="Pink"/>
    <n v="16243.1"/>
    <n v="2"/>
    <s v="2024-07-21"/>
    <x v="1"/>
    <x v="1"/>
    <x v="1"/>
    <n v="32486.2"/>
    <n v="32486.2"/>
  </r>
  <r>
    <s v="P82957"/>
    <s v="Women Dresses #625"/>
    <s v="Women"/>
    <s v="Dresses"/>
    <s v="M"/>
    <s v="Green"/>
    <n v="1431.75"/>
    <n v="18"/>
    <s v="2023-12-15"/>
    <x v="3"/>
    <x v="1"/>
    <x v="0"/>
    <n v="20617.2"/>
    <n v="25771.5"/>
  </r>
  <r>
    <s v="P59187"/>
    <s v="Kids Shoes #612"/>
    <s v="Kids"/>
    <s v="Shoes"/>
    <s v="XL"/>
    <s v="Red"/>
    <n v="16287.92"/>
    <n v="9"/>
    <s v="2023-10-20"/>
    <x v="3"/>
    <x v="0"/>
    <x v="1"/>
    <n v="146591.28"/>
    <n v="146591.28"/>
  </r>
  <r>
    <s v="P95119"/>
    <s v="Men Shoes #490"/>
    <s v="Men"/>
    <s v="Shoes"/>
    <s v="XS"/>
    <s v="Green"/>
    <n v="9095.9699999999993"/>
    <n v="16"/>
    <s v="2022-11-05"/>
    <x v="3"/>
    <x v="1"/>
    <x v="0"/>
    <n v="116428.25"/>
    <n v="145535.51999999999"/>
  </r>
  <r>
    <s v="P36611"/>
    <s v="Kids T-Shirts #387"/>
    <s v="Kids"/>
    <s v="T-Shirts"/>
    <s v="XL"/>
    <s v="White"/>
    <n v="15311.01"/>
    <n v="15"/>
    <s v="2024-08-19"/>
    <x v="4"/>
    <x v="0"/>
    <x v="0"/>
    <n v="183732.12"/>
    <n v="229665.15"/>
  </r>
  <r>
    <s v="P61788"/>
    <s v="Women Shoes #771"/>
    <s v="Women"/>
    <s v="Shoes"/>
    <s v="XS"/>
    <s v="Yellow"/>
    <n v="10113.549999999999"/>
    <n v="7"/>
    <s v="2024-09-09"/>
    <x v="3"/>
    <x v="0"/>
    <x v="1"/>
    <n v="70794.850000000006"/>
    <n v="70794.849999999991"/>
  </r>
  <r>
    <s v="P41760"/>
    <s v="Women Skirts #891"/>
    <s v="Women"/>
    <s v="Skirts"/>
    <s v="S"/>
    <s v="Yellow"/>
    <n v="9294.34"/>
    <n v="9"/>
    <s v="2024-09-21"/>
    <x v="1"/>
    <x v="1"/>
    <x v="0"/>
    <n v="66919.58"/>
    <n v="83649.06"/>
  </r>
  <r>
    <s v="P57059"/>
    <s v="Women Dresses #960"/>
    <s v="Women"/>
    <s v="Dresses"/>
    <s v="S"/>
    <s v="Yellow"/>
    <n v="7552.17"/>
    <n v="15"/>
    <s v="2023-08-22"/>
    <x v="3"/>
    <x v="0"/>
    <x v="0"/>
    <n v="90626.04"/>
    <n v="113282.55"/>
  </r>
  <r>
    <s v="P11090"/>
    <s v="Kids T-Shirts #996"/>
    <s v="Kids"/>
    <s v="T-Shirts"/>
    <s v="XS"/>
    <s v="Blue"/>
    <n v="7731.45"/>
    <n v="4"/>
    <s v="2024-08-01"/>
    <x v="0"/>
    <x v="0"/>
    <x v="0"/>
    <n v="24740.639999999999"/>
    <n v="30925.8"/>
  </r>
  <r>
    <s v="P57073"/>
    <s v="Kids Sweaters #148"/>
    <s v="Kids"/>
    <s v="Sweaters"/>
    <s v="M"/>
    <s v="White"/>
    <n v="12499.8"/>
    <n v="1"/>
    <s v="2023-09-20"/>
    <x v="0"/>
    <x v="1"/>
    <x v="0"/>
    <n v="9999.84"/>
    <n v="12499.8"/>
  </r>
  <r>
    <s v="P76968"/>
    <s v="Kids T-Shirts #295"/>
    <s v="Kids"/>
    <s v="T-Shirts"/>
    <s v="S"/>
    <s v="Pink"/>
    <n v="15232.99"/>
    <n v="10"/>
    <s v="2023-09-20"/>
    <x v="2"/>
    <x v="0"/>
    <x v="1"/>
    <n v="152329.9"/>
    <n v="152329.9"/>
  </r>
  <r>
    <s v="P15229"/>
    <s v="Kids Shorts #677"/>
    <s v="Kids"/>
    <s v="Shorts"/>
    <s v="L"/>
    <s v="White"/>
    <n v="12247.48"/>
    <n v="14"/>
    <s v="2024-10-02"/>
    <x v="3"/>
    <x v="1"/>
    <x v="1"/>
    <n v="171464.72"/>
    <n v="171464.72"/>
  </r>
  <r>
    <s v="P67013"/>
    <s v="Accessories Bags #984"/>
    <s v="Accessories"/>
    <s v="Bags"/>
    <s v="M"/>
    <s v="Yellow"/>
    <n v="8347.31"/>
    <n v="5"/>
    <s v="2023-03-07"/>
    <x v="3"/>
    <x v="0"/>
    <x v="0"/>
    <n v="33389.24"/>
    <n v="41736.549999999996"/>
  </r>
  <r>
    <s v="P44469"/>
    <s v="Women Shoes #929"/>
    <s v="Women"/>
    <s v="Shoes"/>
    <s v="L"/>
    <s v="Green"/>
    <n v="11399.22"/>
    <n v="2"/>
    <s v="2024-04-14"/>
    <x v="3"/>
    <x v="1"/>
    <x v="1"/>
    <n v="22798.44"/>
    <n v="22798.44"/>
  </r>
  <r>
    <s v="P82295"/>
    <s v="Women Tops #485"/>
    <s v="Women"/>
    <s v="Tops"/>
    <s v="L"/>
    <s v="Green"/>
    <n v="3010.41"/>
    <n v="10"/>
    <s v="2022-11-09"/>
    <x v="1"/>
    <x v="1"/>
    <x v="0"/>
    <n v="24083.279999999999"/>
    <n v="30104.1"/>
  </r>
  <r>
    <s v="P95026"/>
    <s v="Women Skirts #719"/>
    <s v="Women"/>
    <s v="Skirts"/>
    <s v="S"/>
    <s v="Yellow"/>
    <n v="11732.88"/>
    <n v="7"/>
    <s v="2023-07-12"/>
    <x v="0"/>
    <x v="1"/>
    <x v="0"/>
    <n v="65704.460000000006"/>
    <n v="82130.159999999989"/>
  </r>
  <r>
    <s v="P31044"/>
    <s v="Kids Shorts #577"/>
    <s v="Kids"/>
    <s v="Shorts"/>
    <s v="M"/>
    <s v="Yellow"/>
    <n v="9587.33"/>
    <n v="16"/>
    <s v="2024-10-09"/>
    <x v="2"/>
    <x v="0"/>
    <x v="1"/>
    <n v="153397.28"/>
    <n v="153397.28"/>
  </r>
  <r>
    <s v="P66031"/>
    <s v="Accessories Scarves #555"/>
    <s v="Accessories"/>
    <s v="Scarves"/>
    <s v="M"/>
    <s v="Yellow"/>
    <n v="13605.36"/>
    <n v="8"/>
    <s v="2023-12-16"/>
    <x v="3"/>
    <x v="1"/>
    <x v="0"/>
    <n v="87074.47"/>
    <n v="108842.88"/>
  </r>
  <r>
    <s v="P70966"/>
    <s v="Men Shoes #717"/>
    <s v="Men"/>
    <s v="Shoes"/>
    <s v="M"/>
    <s v="Green"/>
    <n v="15260.38"/>
    <n v="18"/>
    <s v="2023-10-14"/>
    <x v="0"/>
    <x v="1"/>
    <x v="0"/>
    <n v="219749.14"/>
    <n v="274686.83999999997"/>
  </r>
  <r>
    <s v="P49078"/>
    <s v="Men Jackets #131"/>
    <s v="Men"/>
    <s v="Jackets"/>
    <s v="M"/>
    <s v="White"/>
    <n v="4259.5600000000004"/>
    <n v="19"/>
    <s v="2023-08-09"/>
    <x v="0"/>
    <x v="1"/>
    <x v="1"/>
    <n v="80931.64"/>
    <n v="80931.640000000014"/>
  </r>
  <r>
    <s v="P23980"/>
    <s v="Accessories Belts #432"/>
    <s v="Accessories"/>
    <s v="Belts"/>
    <s v="S"/>
    <s v="Blue"/>
    <n v="15860.47"/>
    <n v="1"/>
    <s v="2024-06-12"/>
    <x v="2"/>
    <x v="1"/>
    <x v="1"/>
    <n v="15860.47"/>
    <n v="15860.47"/>
  </r>
  <r>
    <s v="P75036"/>
    <s v="Kids Sweaters #462"/>
    <s v="Kids"/>
    <s v="Sweaters"/>
    <s v="XS"/>
    <s v="Pink"/>
    <n v="11000.82"/>
    <n v="1"/>
    <s v="2024-06-03"/>
    <x v="0"/>
    <x v="1"/>
    <x v="0"/>
    <n v="8800.49"/>
    <n v="11000.82"/>
  </r>
  <r>
    <s v="P17009"/>
    <s v="Kids Shoes #875"/>
    <s v="Kids"/>
    <s v="Shoes"/>
    <s v="S"/>
    <s v="Yellow"/>
    <n v="16471.349999999999"/>
    <n v="16"/>
    <s v="2023-12-24"/>
    <x v="0"/>
    <x v="0"/>
    <x v="0"/>
    <n v="210833.28"/>
    <n v="263541.59999999998"/>
  </r>
  <r>
    <s v="P20730"/>
    <s v="Men Jackets #129"/>
    <s v="Men"/>
    <s v="Jackets"/>
    <s v="L"/>
    <s v="Pink"/>
    <n v="15501.08"/>
    <n v="10"/>
    <s v="2022-12-02"/>
    <x v="0"/>
    <x v="1"/>
    <x v="0"/>
    <n v="124008.64"/>
    <n v="155010.79999999999"/>
  </r>
  <r>
    <s v="P86977"/>
    <s v="Men Jackets #225"/>
    <s v="Men"/>
    <s v="Jackets"/>
    <s v="L"/>
    <s v="Blue"/>
    <n v="4557.53"/>
    <n v="18"/>
    <s v="2023-08-08"/>
    <x v="0"/>
    <x v="0"/>
    <x v="1"/>
    <n v="82035.539999999994"/>
    <n v="82035.539999999994"/>
  </r>
  <r>
    <s v="P19272"/>
    <s v="Accessories Bags #657"/>
    <s v="Accessories"/>
    <s v="Bags"/>
    <s v="M"/>
    <s v="Pink"/>
    <n v="3749.11"/>
    <n v="10"/>
    <s v="2023-10-16"/>
    <x v="3"/>
    <x v="1"/>
    <x v="0"/>
    <n v="29992.880000000001"/>
    <n v="37491.1"/>
  </r>
  <r>
    <s v="P32792"/>
    <s v="Kids Sweaters #263"/>
    <s v="Kids"/>
    <s v="Sweaters"/>
    <s v="XS"/>
    <s v="Black"/>
    <n v="5725.34"/>
    <n v="19"/>
    <s v="2024-02-10"/>
    <x v="4"/>
    <x v="1"/>
    <x v="1"/>
    <n v="108781.46"/>
    <n v="108781.46"/>
  </r>
  <r>
    <s v="P88884"/>
    <s v="Accessories Hats #915"/>
    <s v="Accessories"/>
    <s v="Hats"/>
    <s v="S"/>
    <s v="Pink"/>
    <n v="7050.02"/>
    <n v="16"/>
    <s v="2023-04-05"/>
    <x v="4"/>
    <x v="0"/>
    <x v="0"/>
    <n v="90240.09"/>
    <n v="112800.32000000001"/>
  </r>
  <r>
    <s v="P19234"/>
    <s v="Women Dresses #827"/>
    <s v="Women"/>
    <s v="Dresses"/>
    <s v="XS"/>
    <s v="Pink"/>
    <n v="8197.91"/>
    <n v="19"/>
    <s v="2024-05-10"/>
    <x v="1"/>
    <x v="1"/>
    <x v="0"/>
    <n v="124607.9"/>
    <n v="155760.29"/>
  </r>
  <r>
    <s v="P99039"/>
    <s v="Women Skirts #191"/>
    <s v="Women"/>
    <s v="Skirts"/>
    <s v="M"/>
    <s v="White"/>
    <n v="15223.03"/>
    <n v="9"/>
    <s v="2023-05-21"/>
    <x v="3"/>
    <x v="1"/>
    <x v="1"/>
    <n v="137007.26999999999"/>
    <n v="137007.27000000002"/>
  </r>
  <r>
    <s v="P82241"/>
    <s v="Accessories Scarves #905"/>
    <s v="Accessories"/>
    <s v="Scarves"/>
    <s v="L"/>
    <s v="Blue"/>
    <n v="10795.81"/>
    <n v="14"/>
    <s v="2023-12-04"/>
    <x v="3"/>
    <x v="0"/>
    <x v="1"/>
    <n v="151141.34"/>
    <n v="151141.34"/>
  </r>
  <r>
    <s v="P16513"/>
    <s v="Accessories Bags #461"/>
    <s v="Accessories"/>
    <s v="Bags"/>
    <s v="M"/>
    <s v="White"/>
    <n v="15817.31"/>
    <n v="13"/>
    <s v="2024-02-10"/>
    <x v="1"/>
    <x v="0"/>
    <x v="0"/>
    <n v="164500.19"/>
    <n v="205625.03"/>
  </r>
  <r>
    <s v="P96894"/>
    <s v="Women Shoes #381"/>
    <s v="Women"/>
    <s v="Shoes"/>
    <s v="L"/>
    <s v="White"/>
    <n v="11664.82"/>
    <n v="3"/>
    <s v="2023-03-22"/>
    <x v="3"/>
    <x v="0"/>
    <x v="0"/>
    <n v="27995.9"/>
    <n v="34994.46"/>
  </r>
  <r>
    <s v="P11399"/>
    <s v="Women Dresses #236"/>
    <s v="Women"/>
    <s v="Dresses"/>
    <s v="S"/>
    <s v="Yellow"/>
    <n v="6184.33"/>
    <n v="14"/>
    <s v="2023-03-06"/>
    <x v="0"/>
    <x v="1"/>
    <x v="0"/>
    <n v="69264.33"/>
    <n v="86580.62"/>
  </r>
  <r>
    <s v="P96833"/>
    <s v="Accessories Belts #887"/>
    <s v="Accessories"/>
    <s v="Belts"/>
    <s v="XS"/>
    <s v="Black"/>
    <n v="15776.64"/>
    <n v="4"/>
    <s v="2024-04-19"/>
    <x v="4"/>
    <x v="0"/>
    <x v="0"/>
    <n v="50485.58"/>
    <n v="63106.559999999998"/>
  </r>
  <r>
    <s v="P38605"/>
    <s v="Women Tops #103"/>
    <s v="Women"/>
    <s v="Tops"/>
    <s v="M"/>
    <s v="Blue"/>
    <n v="6542.89"/>
    <n v="18"/>
    <s v="2022-10-17"/>
    <x v="0"/>
    <x v="1"/>
    <x v="1"/>
    <n v="117772.02"/>
    <n v="117772.02"/>
  </r>
  <r>
    <s v="P88191"/>
    <s v="Men Shoes #931"/>
    <s v="Men"/>
    <s v="Shoes"/>
    <s v="L"/>
    <s v="Yellow"/>
    <n v="15577.44"/>
    <n v="13"/>
    <s v="2022-12-30"/>
    <x v="3"/>
    <x v="1"/>
    <x v="0"/>
    <n v="162005.21"/>
    <n v="202506.72"/>
  </r>
  <r>
    <s v="P28237"/>
    <s v="Men Pants #963"/>
    <s v="Men"/>
    <s v="Pants"/>
    <s v="S"/>
    <s v="Pink"/>
    <n v="8356.44"/>
    <n v="19"/>
    <s v="2023-01-21"/>
    <x v="4"/>
    <x v="1"/>
    <x v="0"/>
    <n v="127018.22"/>
    <n v="158772.36000000002"/>
  </r>
  <r>
    <s v="P29792"/>
    <s v="Kids Shoes #842"/>
    <s v="Kids"/>
    <s v="Shoes"/>
    <s v="XL"/>
    <s v="Yellow"/>
    <n v="12235.86"/>
    <n v="15"/>
    <s v="2023-11-06"/>
    <x v="4"/>
    <x v="0"/>
    <x v="0"/>
    <n v="146830.32"/>
    <n v="183537.90000000002"/>
  </r>
  <r>
    <s v="P70479"/>
    <s v="Men Shoes #697"/>
    <s v="Men"/>
    <s v="Shoes"/>
    <s v="XS"/>
    <s v="Blue"/>
    <n v="9190.59"/>
    <n v="13"/>
    <s v="2023-05-30"/>
    <x v="2"/>
    <x v="1"/>
    <x v="1"/>
    <n v="119477.67"/>
    <n v="119477.67"/>
  </r>
  <r>
    <s v="P59976"/>
    <s v="Men Jackets #286"/>
    <s v="Men"/>
    <s v="Jackets"/>
    <s v="S"/>
    <s v="Blue"/>
    <n v="3753.26"/>
    <n v="7"/>
    <s v="2023-07-22"/>
    <x v="3"/>
    <x v="1"/>
    <x v="1"/>
    <n v="26272.82"/>
    <n v="26272.82"/>
  </r>
  <r>
    <s v="P59061"/>
    <s v="Men Shoes #689"/>
    <s v="Men"/>
    <s v="Shoes"/>
    <s v="S"/>
    <s v="Red"/>
    <n v="7334.71"/>
    <n v="17"/>
    <s v="2023-10-21"/>
    <x v="2"/>
    <x v="0"/>
    <x v="0"/>
    <n v="99751.89"/>
    <n v="124690.07"/>
  </r>
  <r>
    <s v="P47509"/>
    <s v="Accessories Bags #894"/>
    <s v="Accessories"/>
    <s v="Bags"/>
    <s v="S"/>
    <s v="Red"/>
    <n v="8830.3700000000008"/>
    <n v="9"/>
    <s v="2024-04-30"/>
    <x v="4"/>
    <x v="1"/>
    <x v="1"/>
    <n v="79473.33"/>
    <n v="79473.33"/>
  </r>
  <r>
    <s v="P37611"/>
    <s v="Kids T-Shirts #802"/>
    <s v="Kids"/>
    <s v="T-Shirts"/>
    <s v="XL"/>
    <s v="Black"/>
    <n v="14706.77"/>
    <n v="4"/>
    <s v="2024-03-02"/>
    <x v="0"/>
    <x v="0"/>
    <x v="1"/>
    <n v="58827.08"/>
    <n v="58827.08"/>
  </r>
  <r>
    <s v="P76572"/>
    <s v="Women Tops #444"/>
    <s v="Women"/>
    <s v="Tops"/>
    <s v="S"/>
    <s v="Blue"/>
    <n v="13045.11"/>
    <n v="3"/>
    <s v="2023-09-16"/>
    <x v="4"/>
    <x v="0"/>
    <x v="1"/>
    <n v="39135.33"/>
    <n v="39135.33"/>
  </r>
  <r>
    <s v="P63356"/>
    <s v="Men Pants #883"/>
    <s v="Men"/>
    <s v="Pants"/>
    <s v="XL"/>
    <s v="Red"/>
    <n v="6469.85"/>
    <n v="9"/>
    <s v="2022-11-04"/>
    <x v="2"/>
    <x v="1"/>
    <x v="1"/>
    <n v="58228.65"/>
    <n v="58228.65"/>
  </r>
  <r>
    <s v="P88496"/>
    <s v="Accessories Bags #829"/>
    <s v="Accessories"/>
    <s v="Bags"/>
    <s v="S"/>
    <s v="Black"/>
    <n v="8947.4"/>
    <n v="7"/>
    <s v="2023-06-20"/>
    <x v="3"/>
    <x v="0"/>
    <x v="0"/>
    <n v="50105.440000000002"/>
    <n v="62631.799999999996"/>
  </r>
  <r>
    <s v="P26710"/>
    <s v="Men Pants #377"/>
    <s v="Men"/>
    <s v="Pants"/>
    <s v="L"/>
    <s v="Yellow"/>
    <n v="6693.95"/>
    <n v="6"/>
    <s v="2022-12-02"/>
    <x v="0"/>
    <x v="0"/>
    <x v="0"/>
    <n v="32130.959999999999"/>
    <n v="40163.699999999997"/>
  </r>
  <r>
    <s v="P90791"/>
    <s v="Men Pants #966"/>
    <s v="Men"/>
    <s v="Pants"/>
    <s v="S"/>
    <s v="White"/>
    <n v="16530.28"/>
    <n v="14"/>
    <s v="2022-11-13"/>
    <x v="0"/>
    <x v="0"/>
    <x v="0"/>
    <n v="185138.97"/>
    <n v="231423.91999999998"/>
  </r>
  <r>
    <s v="P36687"/>
    <s v="Kids Shorts #749"/>
    <s v="Kids"/>
    <s v="Shorts"/>
    <s v="M"/>
    <s v="Pink"/>
    <n v="13007.76"/>
    <n v="20"/>
    <s v="2023-05-08"/>
    <x v="0"/>
    <x v="0"/>
    <x v="0"/>
    <n v="208124.16"/>
    <n v="260155.2"/>
  </r>
  <r>
    <s v="P92518"/>
    <s v="Men Pants #745"/>
    <s v="Men"/>
    <s v="Pants"/>
    <s v="XS"/>
    <s v="Green"/>
    <n v="1203.5"/>
    <n v="2"/>
    <s v="2024-07-09"/>
    <x v="2"/>
    <x v="1"/>
    <x v="1"/>
    <n v="2407"/>
    <n v="2407"/>
  </r>
  <r>
    <s v="P56565"/>
    <s v="Men Shirts #190"/>
    <s v="Men"/>
    <s v="Shirts"/>
    <s v="L"/>
    <s v="Black"/>
    <n v="2347.2399999999998"/>
    <n v="14"/>
    <s v="2023-05-26"/>
    <x v="2"/>
    <x v="1"/>
    <x v="0"/>
    <n v="26289.42"/>
    <n v="32861.360000000001"/>
  </r>
  <r>
    <s v="P47879"/>
    <s v="Accessories Scarves #418"/>
    <s v="Accessories"/>
    <s v="Scarves"/>
    <s v="L"/>
    <s v="Pink"/>
    <n v="14410.46"/>
    <n v="2"/>
    <s v="2024-10-10"/>
    <x v="2"/>
    <x v="0"/>
    <x v="1"/>
    <n v="28820.92"/>
    <n v="28820.92"/>
  </r>
  <r>
    <s v="P49445"/>
    <s v="Men Jackets #558"/>
    <s v="Men"/>
    <s v="Jackets"/>
    <s v="L"/>
    <s v="White"/>
    <n v="6449.1"/>
    <n v="6"/>
    <s v="2023-05-03"/>
    <x v="4"/>
    <x v="1"/>
    <x v="0"/>
    <n v="30955.68"/>
    <n v="38694.600000000006"/>
  </r>
  <r>
    <s v="P87340"/>
    <s v="Kids Shorts #844"/>
    <s v="Kids"/>
    <s v="Shorts"/>
    <s v="XL"/>
    <s v="Pink"/>
    <n v="2571.34"/>
    <n v="15"/>
    <s v="2023-09-02"/>
    <x v="2"/>
    <x v="1"/>
    <x v="0"/>
    <n v="30856.080000000002"/>
    <n v="38570.100000000006"/>
  </r>
  <r>
    <s v="P12721"/>
    <s v="Accessories Belts #686"/>
    <s v="Accessories"/>
    <s v="Belts"/>
    <s v="XS"/>
    <s v="Blue"/>
    <n v="10156.709999999999"/>
    <n v="18"/>
    <s v="2023-01-16"/>
    <x v="4"/>
    <x v="1"/>
    <x v="1"/>
    <n v="182820.78"/>
    <n v="182820.77999999997"/>
  </r>
  <r>
    <s v="P21028"/>
    <s v="Kids T-Shirts #106"/>
    <s v="Kids"/>
    <s v="T-Shirts"/>
    <s v="M"/>
    <s v="Black"/>
    <n v="6300.53"/>
    <n v="8"/>
    <s v="2022-10-29"/>
    <x v="1"/>
    <x v="1"/>
    <x v="0"/>
    <n v="40323.06"/>
    <n v="50404.24"/>
  </r>
  <r>
    <s v="P13798"/>
    <s v="Kids Shorts #216"/>
    <s v="Kids"/>
    <s v="Shorts"/>
    <s v="M"/>
    <s v="Blue"/>
    <n v="13490.82"/>
    <n v="4"/>
    <s v="2023-04-09"/>
    <x v="4"/>
    <x v="1"/>
    <x v="0"/>
    <n v="43170.79"/>
    <n v="53963.28"/>
  </r>
  <r>
    <s v="P66276"/>
    <s v="Women Dresses #891"/>
    <s v="Women"/>
    <s v="Dresses"/>
    <s v="L"/>
    <s v="Blue"/>
    <n v="1563.72"/>
    <n v="19"/>
    <s v="2024-06-16"/>
    <x v="3"/>
    <x v="1"/>
    <x v="1"/>
    <n v="29710.68"/>
    <n v="29710.68"/>
  </r>
  <r>
    <s v="P98155"/>
    <s v="Kids Sweaters #731"/>
    <s v="Kids"/>
    <s v="Sweaters"/>
    <s v="XS"/>
    <s v="Yellow"/>
    <n v="2862.67"/>
    <n v="3"/>
    <s v="2023-08-21"/>
    <x v="3"/>
    <x v="0"/>
    <x v="1"/>
    <n v="8588.01"/>
    <n v="8588.01"/>
  </r>
  <r>
    <s v="P99108"/>
    <s v="Women Dresses #580"/>
    <s v="Women"/>
    <s v="Dresses"/>
    <s v="S"/>
    <s v="Blue"/>
    <n v="13948.15"/>
    <n v="8"/>
    <s v="2023-02-19"/>
    <x v="0"/>
    <x v="1"/>
    <x v="1"/>
    <n v="111585.2"/>
    <n v="111585.2"/>
  </r>
  <r>
    <s v="P16817"/>
    <s v="Accessories Hats #666"/>
    <s v="Accessories"/>
    <s v="Hats"/>
    <s v="L"/>
    <s v="Green"/>
    <n v="16492.099999999999"/>
    <n v="2"/>
    <s v="2024-03-14"/>
    <x v="2"/>
    <x v="1"/>
    <x v="0"/>
    <n v="26387.360000000001"/>
    <n v="32984.199999999997"/>
  </r>
  <r>
    <s v="P94964"/>
    <s v="Women Skirts #160"/>
    <s v="Women"/>
    <s v="Skirts"/>
    <s v="S"/>
    <s v="Red"/>
    <n v="14266.87"/>
    <n v="6"/>
    <s v="2024-03-26"/>
    <x v="0"/>
    <x v="0"/>
    <x v="0"/>
    <n v="68480.81"/>
    <n v="85601.22"/>
  </r>
  <r>
    <s v="P24882"/>
    <s v="Kids Sweaters #100"/>
    <s v="Kids"/>
    <s v="Sweaters"/>
    <s v="L"/>
    <s v="Red"/>
    <n v="8803.81"/>
    <n v="16"/>
    <s v="2024-08-22"/>
    <x v="2"/>
    <x v="0"/>
    <x v="0"/>
    <n v="112689.1"/>
    <n v="140860.96"/>
  </r>
  <r>
    <s v="P93847"/>
    <s v="Accessories Hats #225"/>
    <s v="Accessories"/>
    <s v="Hats"/>
    <s v="M"/>
    <s v="White"/>
    <n v="9388.1299999999992"/>
    <n v="20"/>
    <s v="2023-10-20"/>
    <x v="2"/>
    <x v="1"/>
    <x v="1"/>
    <n v="187762.6"/>
    <n v="187762.59999999998"/>
  </r>
  <r>
    <s v="P16120"/>
    <s v="Men Shoes #147"/>
    <s v="Men"/>
    <s v="Shoes"/>
    <s v="L"/>
    <s v="Black"/>
    <n v="15022.17"/>
    <n v="8"/>
    <s v="2023-08-30"/>
    <x v="0"/>
    <x v="1"/>
    <x v="1"/>
    <n v="120177.36"/>
    <n v="120177.36"/>
  </r>
  <r>
    <s v="P65453"/>
    <s v="Women Skirts #411"/>
    <s v="Women"/>
    <s v="Skirts"/>
    <s v="L"/>
    <s v="Black"/>
    <n v="8431.14"/>
    <n v="11"/>
    <s v="2024-06-24"/>
    <x v="3"/>
    <x v="1"/>
    <x v="1"/>
    <n v="92742.54"/>
    <n v="92742.54"/>
  </r>
  <r>
    <s v="P89204"/>
    <s v="Accessories Bags #378"/>
    <s v="Accessories"/>
    <s v="Bags"/>
    <s v="L"/>
    <s v="White"/>
    <n v="15407.29"/>
    <n v="3"/>
    <s v="2024-01-22"/>
    <x v="4"/>
    <x v="0"/>
    <x v="0"/>
    <n v="36977.33"/>
    <n v="46221.87"/>
  </r>
  <r>
    <s v="P91786"/>
    <s v="Men Pants #809"/>
    <s v="Men"/>
    <s v="Pants"/>
    <s v="S"/>
    <s v="Pink"/>
    <n v="10359.23"/>
    <n v="2"/>
    <s v="2023-10-13"/>
    <x v="0"/>
    <x v="1"/>
    <x v="0"/>
    <n v="16575.099999999999"/>
    <n v="20718.46"/>
  </r>
  <r>
    <s v="P12731"/>
    <s v="Men Jackets #686"/>
    <s v="Men"/>
    <s v="Jackets"/>
    <s v="XS"/>
    <s v="Black"/>
    <n v="8827.0499999999993"/>
    <n v="8"/>
    <s v="2023-04-08"/>
    <x v="4"/>
    <x v="0"/>
    <x v="1"/>
    <n v="70616.399999999994"/>
    <n v="70616.399999999994"/>
  </r>
  <r>
    <s v="P86085"/>
    <s v="Accessories Scarves #825"/>
    <s v="Accessories"/>
    <s v="Scarves"/>
    <s v="S"/>
    <s v="Blue"/>
    <n v="3905.98"/>
    <n v="11"/>
    <s v="2024-02-02"/>
    <x v="4"/>
    <x v="0"/>
    <x v="0"/>
    <n v="34372.79"/>
    <n v="42965.78"/>
  </r>
  <r>
    <s v="P70977"/>
    <s v="Men Shirts #778"/>
    <s v="Men"/>
    <s v="Shirts"/>
    <s v="L"/>
    <s v="Blue"/>
    <n v="5053.04"/>
    <n v="7"/>
    <s v="2022-11-12"/>
    <x v="3"/>
    <x v="0"/>
    <x v="1"/>
    <n v="35371.279999999999"/>
    <n v="35371.279999999999"/>
  </r>
  <r>
    <s v="P87723"/>
    <s v="Kids Shorts #561"/>
    <s v="Kids"/>
    <s v="Shorts"/>
    <s v="XS"/>
    <s v="Pink"/>
    <n v="13597.06"/>
    <n v="8"/>
    <s v="2023-08-29"/>
    <x v="1"/>
    <x v="0"/>
    <x v="0"/>
    <n v="87021.35"/>
    <n v="108776.48"/>
  </r>
  <r>
    <s v="P99334"/>
    <s v="Women Shoes #181"/>
    <s v="Women"/>
    <s v="Shoes"/>
    <s v="XL"/>
    <s v="Yellow"/>
    <n v="2143.06"/>
    <n v="7"/>
    <s v="2023-04-13"/>
    <x v="2"/>
    <x v="0"/>
    <x v="1"/>
    <n v="15001.42"/>
    <n v="15001.42"/>
  </r>
  <r>
    <s v="P42902"/>
    <s v="Men Shoes #413"/>
    <s v="Men"/>
    <s v="Shoes"/>
    <s v="L"/>
    <s v="Pink"/>
    <n v="1170.3"/>
    <n v="12"/>
    <s v="2023-05-27"/>
    <x v="3"/>
    <x v="0"/>
    <x v="1"/>
    <n v="14043.6"/>
    <n v="14043.599999999999"/>
  </r>
  <r>
    <s v="P59182"/>
    <s v="Women Tops #805"/>
    <s v="Women"/>
    <s v="Tops"/>
    <s v="XL"/>
    <s v="Yellow"/>
    <n v="10799.96"/>
    <n v="16"/>
    <s v="2024-03-24"/>
    <x v="4"/>
    <x v="1"/>
    <x v="0"/>
    <n v="138239.82"/>
    <n v="172799.35999999999"/>
  </r>
  <r>
    <s v="P86760"/>
    <s v="Accessories Hats #445"/>
    <s v="Accessories"/>
    <s v="Hats"/>
    <s v="XL"/>
    <s v="Blue"/>
    <n v="5951.1"/>
    <n v="17"/>
    <s v="2024-07-29"/>
    <x v="2"/>
    <x v="0"/>
    <x v="0"/>
    <n v="80934.960000000006"/>
    <n v="101168.70000000001"/>
  </r>
  <r>
    <s v="P52060"/>
    <s v="Men Jackets #785"/>
    <s v="Men"/>
    <s v="Jackets"/>
    <s v="XS"/>
    <s v="Blue"/>
    <n v="9134.98"/>
    <n v="4"/>
    <s v="2023-02-27"/>
    <x v="0"/>
    <x v="1"/>
    <x v="0"/>
    <n v="29231.77"/>
    <n v="36539.919999999998"/>
  </r>
  <r>
    <s v="P69096"/>
    <s v="Men Shirts #897"/>
    <s v="Men"/>
    <s v="Shirts"/>
    <s v="S"/>
    <s v="Yellow"/>
    <n v="8449.4"/>
    <n v="19"/>
    <s v="2024-01-17"/>
    <x v="0"/>
    <x v="1"/>
    <x v="1"/>
    <n v="160538.6"/>
    <n v="160538.6"/>
  </r>
  <r>
    <s v="P64878"/>
    <s v="Accessories Bags #455"/>
    <s v="Accessories"/>
    <s v="Bags"/>
    <s v="XS"/>
    <s v="Red"/>
    <n v="11382.62"/>
    <n v="8"/>
    <s v="2024-04-06"/>
    <x v="0"/>
    <x v="0"/>
    <x v="0"/>
    <n v="72849.100000000006"/>
    <n v="91060.96"/>
  </r>
  <r>
    <s v="P97897"/>
    <s v="Accessories Scarves #934"/>
    <s v="Accessories"/>
    <s v="Scarves"/>
    <s v="XL"/>
    <s v="Green"/>
    <n v="1870.82"/>
    <n v="17"/>
    <s v="2022-11-19"/>
    <x v="0"/>
    <x v="1"/>
    <x v="0"/>
    <n v="25442.82"/>
    <n v="31803.94"/>
  </r>
  <r>
    <s v="P92202"/>
    <s v="Men Shirts #249"/>
    <s v="Men"/>
    <s v="Shirts"/>
    <s v="XS"/>
    <s v="Green"/>
    <n v="16493.759999999998"/>
    <n v="15"/>
    <s v="2023-05-18"/>
    <x v="2"/>
    <x v="1"/>
    <x v="1"/>
    <n v="247406.4"/>
    <n v="247406.39999999997"/>
  </r>
  <r>
    <s v="P77878"/>
    <s v="Women Skirts #518"/>
    <s v="Women"/>
    <s v="Skirts"/>
    <s v="XS"/>
    <s v="Pink"/>
    <n v="4236.32"/>
    <n v="15"/>
    <s v="2024-06-11"/>
    <x v="0"/>
    <x v="0"/>
    <x v="1"/>
    <n v="63544.800000000003"/>
    <n v="63544.799999999996"/>
  </r>
  <r>
    <s v="P10628"/>
    <s v="Accessories Belts #571"/>
    <s v="Accessories"/>
    <s v="Belts"/>
    <s v="XL"/>
    <s v="Red"/>
    <n v="9576.5400000000009"/>
    <n v="18"/>
    <s v="2024-07-05"/>
    <x v="1"/>
    <x v="1"/>
    <x v="1"/>
    <n v="172377.72"/>
    <n v="172377.72000000003"/>
  </r>
  <r>
    <s v="P34803"/>
    <s v="Kids Sweaters #151"/>
    <s v="Kids"/>
    <s v="Sweaters"/>
    <s v="XS"/>
    <s v="White"/>
    <n v="8612.91"/>
    <n v="3"/>
    <s v="2023-06-05"/>
    <x v="1"/>
    <x v="1"/>
    <x v="1"/>
    <n v="25838.73"/>
    <n v="25838.73"/>
  </r>
  <r>
    <s v="P92745"/>
    <s v="Women Dresses #449"/>
    <s v="Women"/>
    <s v="Dresses"/>
    <s v="S"/>
    <s v="Blue"/>
    <n v="1721.42"/>
    <n v="2"/>
    <s v="2024-06-10"/>
    <x v="4"/>
    <x v="1"/>
    <x v="1"/>
    <n v="3442.84"/>
    <n v="3442.84"/>
  </r>
  <r>
    <s v="P67110"/>
    <s v="Men Shirts #913"/>
    <s v="Men"/>
    <s v="Shirts"/>
    <s v="S"/>
    <s v="Black"/>
    <n v="8124.87"/>
    <n v="5"/>
    <s v="2023-07-25"/>
    <x v="0"/>
    <x v="0"/>
    <x v="0"/>
    <n v="32499.48"/>
    <n v="40624.35"/>
  </r>
  <r>
    <s v="P63283"/>
    <s v="Men Shirts #397"/>
    <s v="Men"/>
    <s v="Shirts"/>
    <s v="M"/>
    <s v="Yellow"/>
    <n v="5873.91"/>
    <n v="8"/>
    <s v="2022-10-22"/>
    <x v="2"/>
    <x v="0"/>
    <x v="0"/>
    <n v="37593.19"/>
    <n v="46991.28"/>
  </r>
  <r>
    <s v="P66009"/>
    <s v="Men Jackets #244"/>
    <s v="Men"/>
    <s v="Jackets"/>
    <s v="XL"/>
    <s v="Red"/>
    <n v="2934.05"/>
    <n v="11"/>
    <s v="2023-09-01"/>
    <x v="3"/>
    <x v="1"/>
    <x v="1"/>
    <n v="32274.55"/>
    <n v="32274.550000000003"/>
  </r>
  <r>
    <s v="P84403"/>
    <s v="Kids T-Shirts #553"/>
    <s v="Kids"/>
    <s v="T-Shirts"/>
    <s v="S"/>
    <s v="Green"/>
    <n v="11390.92"/>
    <n v="18"/>
    <s v="2024-01-29"/>
    <x v="2"/>
    <x v="1"/>
    <x v="0"/>
    <n v="164029.57999999999"/>
    <n v="205036.56"/>
  </r>
  <r>
    <s v="P44082"/>
    <s v="Accessories Belts #896"/>
    <s v="Accessories"/>
    <s v="Belts"/>
    <s v="XS"/>
    <s v="Black"/>
    <n v="16365.11"/>
    <n v="5"/>
    <s v="2023-04-09"/>
    <x v="0"/>
    <x v="0"/>
    <x v="1"/>
    <n v="81825.55"/>
    <n v="81825.55"/>
  </r>
  <r>
    <s v="P24132"/>
    <s v="Kids Sweaters #161"/>
    <s v="Kids"/>
    <s v="Sweaters"/>
    <s v="XS"/>
    <s v="Green"/>
    <n v="1780.35"/>
    <n v="15"/>
    <s v="2023-01-22"/>
    <x v="4"/>
    <x v="1"/>
    <x v="1"/>
    <n v="26705.25"/>
    <n v="26705.25"/>
  </r>
  <r>
    <s v="P47363"/>
    <s v="Men Jackets #405"/>
    <s v="Men"/>
    <s v="Jackets"/>
    <s v="S"/>
    <s v="White"/>
    <n v="1067.3800000000001"/>
    <n v="2"/>
    <s v="2022-12-20"/>
    <x v="1"/>
    <x v="1"/>
    <x v="1"/>
    <n v="2134.7600000000002"/>
    <n v="2134.7600000000002"/>
  </r>
  <r>
    <s v="P86279"/>
    <s v="Men Pants #513"/>
    <s v="Men"/>
    <s v="Pants"/>
    <s v="M"/>
    <s v="Black"/>
    <n v="4447.1400000000003"/>
    <n v="16"/>
    <s v="2022-10-21"/>
    <x v="0"/>
    <x v="1"/>
    <x v="1"/>
    <n v="71154.240000000005"/>
    <n v="71154.240000000005"/>
  </r>
  <r>
    <s v="P89048"/>
    <s v="Kids Shoes #286"/>
    <s v="Kids"/>
    <s v="Shoes"/>
    <s v="S"/>
    <s v="Yellow"/>
    <n v="6912.24"/>
    <n v="13"/>
    <s v="2023-07-25"/>
    <x v="4"/>
    <x v="1"/>
    <x v="1"/>
    <n v="89859.12"/>
    <n v="89859.12"/>
  </r>
  <r>
    <s v="P49950"/>
    <s v="Men Shirts #676"/>
    <s v="Men"/>
    <s v="Shirts"/>
    <s v="XL"/>
    <s v="Red"/>
    <n v="12252.46"/>
    <n v="7"/>
    <s v="2023-08-04"/>
    <x v="4"/>
    <x v="0"/>
    <x v="1"/>
    <n v="85767.22"/>
    <n v="85767.22"/>
  </r>
  <r>
    <s v="P84478"/>
    <s v="Men Jackets #953"/>
    <s v="Men"/>
    <s v="Jackets"/>
    <s v="XL"/>
    <s v="White"/>
    <n v="4480.34"/>
    <n v="13"/>
    <s v="2022-10-27"/>
    <x v="0"/>
    <x v="0"/>
    <x v="1"/>
    <n v="58244.42"/>
    <n v="58244.42"/>
  </r>
  <r>
    <s v="P81089"/>
    <s v="Women Skirts #955"/>
    <s v="Women"/>
    <s v="Skirts"/>
    <s v="M"/>
    <s v="Blue"/>
    <n v="13799.58"/>
    <n v="6"/>
    <s v="2023-10-26"/>
    <x v="2"/>
    <x v="0"/>
    <x v="1"/>
    <n v="82797.48"/>
    <n v="82797.48"/>
  </r>
  <r>
    <s v="P81871"/>
    <s v="Women Dresses #862"/>
    <s v="Women"/>
    <s v="Dresses"/>
    <s v="XL"/>
    <s v="Yellow"/>
    <n v="14190.51"/>
    <n v="8"/>
    <s v="2024-07-29"/>
    <x v="0"/>
    <x v="1"/>
    <x v="1"/>
    <n v="113524.08"/>
    <n v="113524.08"/>
  </r>
  <r>
    <s v="P73911"/>
    <s v="Women Dresses #780"/>
    <s v="Women"/>
    <s v="Dresses"/>
    <s v="XS"/>
    <s v="White"/>
    <n v="8900.92"/>
    <n v="4"/>
    <s v="2023-07-22"/>
    <x v="1"/>
    <x v="1"/>
    <x v="1"/>
    <n v="35603.68"/>
    <n v="35603.68"/>
  </r>
  <r>
    <s v="P69080"/>
    <s v="Accessories Scarves #137"/>
    <s v="Accessories"/>
    <s v="Scarves"/>
    <s v="XS"/>
    <s v="Yellow"/>
    <n v="16297.88"/>
    <n v="17"/>
    <s v="2023-02-02"/>
    <x v="1"/>
    <x v="0"/>
    <x v="1"/>
    <n v="277063.96000000002"/>
    <n v="277063.95999999996"/>
  </r>
  <r>
    <s v="P41430"/>
    <s v="Men Pants #508"/>
    <s v="Men"/>
    <s v="Pants"/>
    <s v="XS"/>
    <s v="Red"/>
    <n v="10164.18"/>
    <n v="19"/>
    <s v="2024-09-20"/>
    <x v="0"/>
    <x v="1"/>
    <x v="1"/>
    <n v="193119.42"/>
    <n v="193119.42"/>
  </r>
  <r>
    <s v="P63944"/>
    <s v="Men Shirts #254"/>
    <s v="Men"/>
    <s v="Shirts"/>
    <s v="M"/>
    <s v="Pink"/>
    <n v="7565.45"/>
    <n v="16"/>
    <s v="2022-11-14"/>
    <x v="1"/>
    <x v="1"/>
    <x v="1"/>
    <n v="121047.2"/>
    <n v="121047.2"/>
  </r>
  <r>
    <s v="P91058"/>
    <s v="Women Dresses #624"/>
    <s v="Women"/>
    <s v="Dresses"/>
    <s v="XS"/>
    <s v="Red"/>
    <n v="16014.02"/>
    <n v="13"/>
    <s v="2024-06-04"/>
    <x v="2"/>
    <x v="0"/>
    <x v="0"/>
    <n v="166546.14000000001"/>
    <n v="208182.26"/>
  </r>
  <r>
    <s v="P62170"/>
    <s v="Accessories Scarves #873"/>
    <s v="Accessories"/>
    <s v="Scarves"/>
    <s v="XS"/>
    <s v="Blue"/>
    <n v="6832.56"/>
    <n v="6"/>
    <s v="2024-03-13"/>
    <x v="3"/>
    <x v="1"/>
    <x v="0"/>
    <n v="32796.620000000003"/>
    <n v="40995.360000000001"/>
  </r>
  <r>
    <s v="P93906"/>
    <s v="Accessories Hats #217"/>
    <s v="Accessories"/>
    <s v="Hats"/>
    <s v="XL"/>
    <s v="Yellow"/>
    <n v="14426.23"/>
    <n v="19"/>
    <s v="2023-01-19"/>
    <x v="1"/>
    <x v="1"/>
    <x v="1"/>
    <n v="274098.37"/>
    <n v="274098.37"/>
  </r>
  <r>
    <s v="P62759"/>
    <s v="Men Pants #457"/>
    <s v="Men"/>
    <s v="Pants"/>
    <s v="S"/>
    <s v="Pink"/>
    <n v="2749.79"/>
    <n v="19"/>
    <s v="2023-07-30"/>
    <x v="3"/>
    <x v="0"/>
    <x v="0"/>
    <n v="41797.14"/>
    <n v="52246.01"/>
  </r>
  <r>
    <s v="P47954"/>
    <s v="Women Dresses #979"/>
    <s v="Women"/>
    <s v="Dresses"/>
    <s v="XL"/>
    <s v="Blue"/>
    <n v="13366.32"/>
    <n v="12"/>
    <s v="2023-07-20"/>
    <x v="4"/>
    <x v="0"/>
    <x v="0"/>
    <n v="128316.34"/>
    <n v="160395.84"/>
  </r>
  <r>
    <s v="P50829"/>
    <s v="Kids T-Shirts #574"/>
    <s v="Kids"/>
    <s v="T-Shirts"/>
    <s v="S"/>
    <s v="Yellow"/>
    <n v="8275.1"/>
    <n v="6"/>
    <s v="2022-11-23"/>
    <x v="0"/>
    <x v="0"/>
    <x v="0"/>
    <n v="39720.480000000003"/>
    <n v="49650.600000000006"/>
  </r>
  <r>
    <s v="P22433"/>
    <s v="Women Shoes #901"/>
    <s v="Women"/>
    <s v="Shoes"/>
    <s v="XS"/>
    <s v="Yellow"/>
    <n v="3935.86"/>
    <n v="16"/>
    <s v="2024-01-04"/>
    <x v="1"/>
    <x v="1"/>
    <x v="1"/>
    <n v="62973.760000000002"/>
    <n v="62973.760000000002"/>
  </r>
  <r>
    <s v="P94661"/>
    <s v="Kids Sweaters #262"/>
    <s v="Kids"/>
    <s v="Sweaters"/>
    <s v="XL"/>
    <s v="Red"/>
    <n v="14993.95"/>
    <n v="15"/>
    <s v="2024-07-22"/>
    <x v="0"/>
    <x v="0"/>
    <x v="0"/>
    <n v="179927.4"/>
    <n v="224909.25"/>
  </r>
  <r>
    <s v="P27450"/>
    <s v="Men Pants #606"/>
    <s v="Men"/>
    <s v="Pants"/>
    <s v="M"/>
    <s v="Blue"/>
    <n v="3117.48"/>
    <n v="15"/>
    <s v="2024-04-21"/>
    <x v="3"/>
    <x v="1"/>
    <x v="1"/>
    <n v="46762.2"/>
    <n v="46762.2"/>
  </r>
  <r>
    <s v="P16471"/>
    <s v="Women Dresses #929"/>
    <s v="Women"/>
    <s v="Dresses"/>
    <s v="XL"/>
    <s v="Blue"/>
    <n v="13655.99"/>
    <n v="16"/>
    <s v="2024-03-10"/>
    <x v="1"/>
    <x v="1"/>
    <x v="1"/>
    <n v="218495.84"/>
    <n v="218495.84"/>
  </r>
  <r>
    <s v="P72946"/>
    <s v="Men Jackets #415"/>
    <s v="Men"/>
    <s v="Jackets"/>
    <s v="L"/>
    <s v="Red"/>
    <n v="15079.44"/>
    <n v="9"/>
    <s v="2024-04-07"/>
    <x v="4"/>
    <x v="0"/>
    <x v="1"/>
    <n v="135714.96"/>
    <n v="135714.96"/>
  </r>
  <r>
    <s v="P69259"/>
    <s v="Accessories Belts #761"/>
    <s v="Accessories"/>
    <s v="Belts"/>
    <s v="S"/>
    <s v="Blue"/>
    <n v="5829.92"/>
    <n v="9"/>
    <s v="2023-09-18"/>
    <x v="2"/>
    <x v="0"/>
    <x v="1"/>
    <n v="52469.279999999999"/>
    <n v="52469.279999999999"/>
  </r>
  <r>
    <s v="P56463"/>
    <s v="Women Dresses #148"/>
    <s v="Women"/>
    <s v="Dresses"/>
    <s v="M"/>
    <s v="Yellow"/>
    <n v="10311.92"/>
    <n v="18"/>
    <s v="2023-10-15"/>
    <x v="3"/>
    <x v="0"/>
    <x v="0"/>
    <n v="148491.98000000001"/>
    <n v="185614.56"/>
  </r>
  <r>
    <s v="P79697"/>
    <s v="Men Shirts #597"/>
    <s v="Men"/>
    <s v="Shirts"/>
    <s v="XL"/>
    <s v="Black"/>
    <n v="6881.53"/>
    <n v="1"/>
    <s v="2023-10-11"/>
    <x v="4"/>
    <x v="0"/>
    <x v="0"/>
    <n v="5505.39"/>
    <n v="6881.53"/>
  </r>
  <r>
    <s v="P44498"/>
    <s v="Accessories Bags #193"/>
    <s v="Accessories"/>
    <s v="Bags"/>
    <s v="S"/>
    <s v="Blue"/>
    <n v="6530.44"/>
    <n v="10"/>
    <s v="2023-03-26"/>
    <x v="2"/>
    <x v="1"/>
    <x v="0"/>
    <n v="52243.519999999997"/>
    <n v="65304.399999999994"/>
  </r>
  <r>
    <s v="P85780"/>
    <s v="Women Dresses #885"/>
    <s v="Women"/>
    <s v="Dresses"/>
    <s v="S"/>
    <s v="White"/>
    <n v="7103.97"/>
    <n v="1"/>
    <s v="2023-09-07"/>
    <x v="3"/>
    <x v="0"/>
    <x v="1"/>
    <n v="7103.97"/>
    <n v="7103.97"/>
  </r>
  <r>
    <s v="P78967"/>
    <s v="Women Shoes #571"/>
    <s v="Women"/>
    <s v="Shoes"/>
    <s v="L"/>
    <s v="Black"/>
    <n v="11257.29"/>
    <n v="4"/>
    <s v="2024-01-10"/>
    <x v="3"/>
    <x v="1"/>
    <x v="0"/>
    <n v="36023.660000000003"/>
    <n v="45029.16"/>
  </r>
  <r>
    <s v="P69959"/>
    <s v="Women Tops #925"/>
    <s v="Women"/>
    <s v="Tops"/>
    <s v="XL"/>
    <s v="White"/>
    <n v="8803.81"/>
    <n v="3"/>
    <s v="2023-07-09"/>
    <x v="4"/>
    <x v="1"/>
    <x v="1"/>
    <n v="26411.43"/>
    <n v="26411.43"/>
  </r>
  <r>
    <s v="P22288"/>
    <s v="Women Dresses #613"/>
    <s v="Women"/>
    <s v="Dresses"/>
    <s v="XS"/>
    <s v="Yellow"/>
    <n v="10736.05"/>
    <n v="3"/>
    <s v="2023-06-02"/>
    <x v="4"/>
    <x v="0"/>
    <x v="0"/>
    <n v="25766.52"/>
    <n v="32208.149999999998"/>
  </r>
  <r>
    <s v="P22051"/>
    <s v="Kids T-Shirts #227"/>
    <s v="Kids"/>
    <s v="T-Shirts"/>
    <s v="XL"/>
    <s v="Yellow"/>
    <n v="11311.24"/>
    <n v="17"/>
    <s v="2024-04-17"/>
    <x v="2"/>
    <x v="0"/>
    <x v="0"/>
    <n v="153833.03"/>
    <n v="192291.08"/>
  </r>
  <r>
    <s v="P63966"/>
    <s v="Accessories Scarves #325"/>
    <s v="Accessories"/>
    <s v="Scarves"/>
    <s v="S"/>
    <s v="Yellow"/>
    <n v="4701.12"/>
    <n v="4"/>
    <s v="2024-07-08"/>
    <x v="4"/>
    <x v="0"/>
    <x v="1"/>
    <n v="18804.48"/>
    <n v="18804.48"/>
  </r>
  <r>
    <s v="P33013"/>
    <s v="Kids Shorts #331"/>
    <s v="Kids"/>
    <s v="Shorts"/>
    <s v="L"/>
    <s v="White"/>
    <n v="6244.09"/>
    <n v="6"/>
    <s v="2024-10-14"/>
    <x v="4"/>
    <x v="0"/>
    <x v="0"/>
    <n v="29971.3"/>
    <n v="37464.54"/>
  </r>
  <r>
    <s v="P68794"/>
    <s v="Men Shoes #911"/>
    <s v="Men"/>
    <s v="Shoes"/>
    <s v="M"/>
    <s v="Pink"/>
    <n v="4092.73"/>
    <n v="11"/>
    <s v="2022-11-06"/>
    <x v="4"/>
    <x v="0"/>
    <x v="1"/>
    <n v="45020.03"/>
    <n v="45020.03"/>
  </r>
  <r>
    <s v="P21135"/>
    <s v="Accessories Hats #430"/>
    <s v="Accessories"/>
    <s v="Hats"/>
    <s v="M"/>
    <s v="White"/>
    <n v="15724.35"/>
    <n v="5"/>
    <s v="2023-06-04"/>
    <x v="3"/>
    <x v="0"/>
    <x v="1"/>
    <n v="78621.75"/>
    <n v="78621.75"/>
  </r>
  <r>
    <s v="P37574"/>
    <s v="Kids Shorts #204"/>
    <s v="Kids"/>
    <s v="Shorts"/>
    <s v="M"/>
    <s v="Red"/>
    <n v="5272.99"/>
    <n v="1"/>
    <s v="2024-04-17"/>
    <x v="2"/>
    <x v="1"/>
    <x v="1"/>
    <n v="5272.99"/>
    <n v="5272.99"/>
  </r>
  <r>
    <s v="P91249"/>
    <s v="Women Tops #893"/>
    <s v="Women"/>
    <s v="Tops"/>
    <s v="XS"/>
    <s v="Pink"/>
    <n v="4423.8999999999996"/>
    <n v="15"/>
    <s v="2024-09-26"/>
    <x v="2"/>
    <x v="1"/>
    <x v="1"/>
    <n v="66358.5"/>
    <n v="66358.5"/>
  </r>
  <r>
    <s v="P65655"/>
    <s v="Accessories Bags #622"/>
    <s v="Accessories"/>
    <s v="Bags"/>
    <s v="XL"/>
    <s v="White"/>
    <n v="3675.24"/>
    <n v="15"/>
    <s v="2023-07-12"/>
    <x v="0"/>
    <x v="0"/>
    <x v="0"/>
    <n v="44102.879999999997"/>
    <n v="55128.6"/>
  </r>
  <r>
    <s v="P35578"/>
    <s v="Men Pants #567"/>
    <s v="Men"/>
    <s v="Pants"/>
    <s v="L"/>
    <s v="Blue"/>
    <n v="16194.96"/>
    <n v="14"/>
    <s v="2023-09-12"/>
    <x v="3"/>
    <x v="1"/>
    <x v="0"/>
    <n v="181383.22"/>
    <n v="226729.44"/>
  </r>
  <r>
    <s v="P69372"/>
    <s v="Women Shoes #366"/>
    <s v="Women"/>
    <s v="Shoes"/>
    <s v="S"/>
    <s v="Pink"/>
    <n v="2352.2199999999998"/>
    <n v="6"/>
    <s v="2022-11-19"/>
    <x v="3"/>
    <x v="0"/>
    <x v="0"/>
    <n v="11290.49"/>
    <n v="14113.32"/>
  </r>
  <r>
    <s v="P77442"/>
    <s v="Kids Shorts #179"/>
    <s v="Kids"/>
    <s v="Shorts"/>
    <s v="XS"/>
    <s v="Blue"/>
    <n v="3529.16"/>
    <n v="9"/>
    <s v="2023-01-03"/>
    <x v="0"/>
    <x v="0"/>
    <x v="1"/>
    <n v="31762.44"/>
    <n v="31762.44"/>
  </r>
  <r>
    <s v="P87286"/>
    <s v="Women Tops #659"/>
    <s v="Women"/>
    <s v="Tops"/>
    <s v="XL"/>
    <s v="Green"/>
    <n v="8337.35"/>
    <n v="11"/>
    <s v="2023-07-26"/>
    <x v="4"/>
    <x v="1"/>
    <x v="0"/>
    <n v="73368.679999999993"/>
    <n v="91710.85"/>
  </r>
  <r>
    <s v="P58571"/>
    <s v="Women Skirts #566"/>
    <s v="Women"/>
    <s v="Skirts"/>
    <s v="L"/>
    <s v="Red"/>
    <n v="12541.3"/>
    <n v="3"/>
    <s v="2024-02-23"/>
    <x v="3"/>
    <x v="0"/>
    <x v="1"/>
    <n v="37623.9"/>
    <n v="37623.899999999994"/>
  </r>
  <r>
    <s v="P88358"/>
    <s v="Men Pants #251"/>
    <s v="Men"/>
    <s v="Pants"/>
    <s v="XL"/>
    <s v="Yellow"/>
    <n v="9475.2800000000007"/>
    <n v="13"/>
    <s v="2022-12-25"/>
    <x v="1"/>
    <x v="1"/>
    <x v="1"/>
    <n v="123178.64"/>
    <n v="123178.64000000001"/>
  </r>
  <r>
    <s v="P15956"/>
    <s v="Men Pants #428"/>
    <s v="Men"/>
    <s v="Pants"/>
    <s v="XS"/>
    <s v="White"/>
    <n v="3760.73"/>
    <n v="19"/>
    <s v="2024-01-24"/>
    <x v="4"/>
    <x v="1"/>
    <x v="0"/>
    <n v="57162.93"/>
    <n v="71453.87"/>
  </r>
  <r>
    <s v="P66622"/>
    <s v="Men Shoes #114"/>
    <s v="Men"/>
    <s v="Shoes"/>
    <s v="XL"/>
    <s v="Yellow"/>
    <n v="10761.78"/>
    <n v="15"/>
    <s v="2023-02-08"/>
    <x v="3"/>
    <x v="1"/>
    <x v="1"/>
    <n v="161426.70000000001"/>
    <n v="161426.70000000001"/>
  </r>
  <r>
    <s v="P35301"/>
    <s v="Women Skirts #112"/>
    <s v="Women"/>
    <s v="Skirts"/>
    <s v="M"/>
    <s v="Green"/>
    <n v="16592.53"/>
    <n v="17"/>
    <s v="2023-12-27"/>
    <x v="3"/>
    <x v="0"/>
    <x v="1"/>
    <n v="282073.01"/>
    <n v="282073.01"/>
  </r>
  <r>
    <s v="P84327"/>
    <s v="Men Shoes #127"/>
    <s v="Men"/>
    <s v="Shoes"/>
    <s v="M"/>
    <s v="Red"/>
    <n v="9106.76"/>
    <n v="14"/>
    <s v="2024-06-12"/>
    <x v="1"/>
    <x v="1"/>
    <x v="0"/>
    <n v="101995.38"/>
    <n v="127494.64"/>
  </r>
  <r>
    <s v="P19101"/>
    <s v="Accessories Scarves #218"/>
    <s v="Accessories"/>
    <s v="Scarves"/>
    <s v="L"/>
    <s v="Red"/>
    <n v="11208.32"/>
    <n v="11"/>
    <s v="2024-05-29"/>
    <x v="3"/>
    <x v="0"/>
    <x v="1"/>
    <n v="123291.52"/>
    <n v="123291.51999999999"/>
  </r>
  <r>
    <s v="P78988"/>
    <s v="Men Jackets #925"/>
    <s v="Men"/>
    <s v="Jackets"/>
    <s v="L"/>
    <s v="White"/>
    <n v="14027.83"/>
    <n v="17"/>
    <s v="2022-10-25"/>
    <x v="3"/>
    <x v="0"/>
    <x v="0"/>
    <n v="190778.82"/>
    <n v="238473.11"/>
  </r>
  <r>
    <s v="P61637"/>
    <s v="Men Shirts #643"/>
    <s v="Men"/>
    <s v="Shirts"/>
    <s v="M"/>
    <s v="Red"/>
    <n v="1313.06"/>
    <n v="20"/>
    <s v="2024-05-31"/>
    <x v="3"/>
    <x v="1"/>
    <x v="1"/>
    <n v="26261.200000000001"/>
    <n v="26261.199999999997"/>
  </r>
  <r>
    <s v="P31432"/>
    <s v="Women Tops #981"/>
    <s v="Women"/>
    <s v="Tops"/>
    <s v="XL"/>
    <s v="White"/>
    <n v="9574.8799999999992"/>
    <n v="2"/>
    <s v="2024-01-19"/>
    <x v="1"/>
    <x v="0"/>
    <x v="1"/>
    <n v="19149.759999999998"/>
    <n v="19149.759999999998"/>
  </r>
  <r>
    <s v="P88178"/>
    <s v="Kids T-Shirts #190"/>
    <s v="Kids"/>
    <s v="T-Shirts"/>
    <s v="XS"/>
    <s v="White"/>
    <n v="10643.09"/>
    <n v="5"/>
    <s v="2024-05-10"/>
    <x v="3"/>
    <x v="0"/>
    <x v="0"/>
    <n v="42572.36"/>
    <n v="53215.45"/>
  </r>
  <r>
    <s v="P10166"/>
    <s v="Men Pants #810"/>
    <s v="Men"/>
    <s v="Pants"/>
    <s v="XS"/>
    <s v="White"/>
    <n v="895.57"/>
    <n v="8"/>
    <s v="2023-01-07"/>
    <x v="3"/>
    <x v="1"/>
    <x v="0"/>
    <n v="5731.98"/>
    <n v="7164.56"/>
  </r>
  <r>
    <s v="P35792"/>
    <s v="Accessories Bags #343"/>
    <s v="Accessories"/>
    <s v="Bags"/>
    <s v="XS"/>
    <s v="White"/>
    <n v="1196.8599999999999"/>
    <n v="11"/>
    <s v="2024-03-04"/>
    <x v="2"/>
    <x v="0"/>
    <x v="1"/>
    <n v="13165.46"/>
    <n v="13165.46"/>
  </r>
  <r>
    <s v="P55414"/>
    <s v="Men Jackets #816"/>
    <s v="Men"/>
    <s v="Jackets"/>
    <s v="XL"/>
    <s v="Red"/>
    <n v="1228.4000000000001"/>
    <n v="4"/>
    <s v="2023-12-22"/>
    <x v="3"/>
    <x v="0"/>
    <x v="1"/>
    <n v="4913.6000000000004"/>
    <n v="4913.6000000000004"/>
  </r>
  <r>
    <s v="P32266"/>
    <s v="Kids Shorts #878"/>
    <s v="Kids"/>
    <s v="Shorts"/>
    <s v="XL"/>
    <s v="White"/>
    <n v="11431.59"/>
    <n v="11"/>
    <s v="2023-02-02"/>
    <x v="4"/>
    <x v="1"/>
    <x v="0"/>
    <n v="100597.66"/>
    <n v="125747.49"/>
  </r>
  <r>
    <s v="P79578"/>
    <s v="Women Skirts #980"/>
    <s v="Women"/>
    <s v="Skirts"/>
    <s v="S"/>
    <s v="Green"/>
    <n v="8056.81"/>
    <n v="16"/>
    <s v="2024-04-10"/>
    <x v="0"/>
    <x v="0"/>
    <x v="1"/>
    <n v="128908.96"/>
    <n v="128908.96"/>
  </r>
  <r>
    <s v="P62254"/>
    <s v="Women Skirts #450"/>
    <s v="Women"/>
    <s v="Skirts"/>
    <s v="L"/>
    <s v="Green"/>
    <n v="8878.51"/>
    <n v="15"/>
    <s v="2023-08-25"/>
    <x v="1"/>
    <x v="0"/>
    <x v="0"/>
    <n v="106542.12"/>
    <n v="133177.65"/>
  </r>
  <r>
    <s v="P91701"/>
    <s v="Kids T-Shirts #663"/>
    <s v="Kids"/>
    <s v="T-Shirts"/>
    <s v="M"/>
    <s v="Red"/>
    <n v="2786.31"/>
    <n v="18"/>
    <s v="2023-02-05"/>
    <x v="4"/>
    <x v="1"/>
    <x v="0"/>
    <n v="40123.03"/>
    <n v="50153.58"/>
  </r>
  <r>
    <s v="P54562"/>
    <s v="Accessories Belts #428"/>
    <s v="Accessories"/>
    <s v="Belts"/>
    <s v="XS"/>
    <s v="Red"/>
    <n v="4383.2299999999996"/>
    <n v="20"/>
    <s v="2022-11-17"/>
    <x v="1"/>
    <x v="0"/>
    <x v="1"/>
    <n v="87664.6"/>
    <n v="87664.599999999991"/>
  </r>
  <r>
    <s v="P87649"/>
    <s v="Kids Sweaters #220"/>
    <s v="Kids"/>
    <s v="Sweaters"/>
    <s v="S"/>
    <s v="White"/>
    <n v="15131.73"/>
    <n v="9"/>
    <s v="2024-02-23"/>
    <x v="3"/>
    <x v="1"/>
    <x v="0"/>
    <n v="108948.29"/>
    <n v="136185.57"/>
  </r>
  <r>
    <s v="P75521"/>
    <s v="Women Skirts #436"/>
    <s v="Women"/>
    <s v="Skirts"/>
    <s v="S"/>
    <s v="Blue"/>
    <n v="6706.4"/>
    <n v="13"/>
    <s v="2022-12-02"/>
    <x v="4"/>
    <x v="1"/>
    <x v="1"/>
    <n v="87183.2"/>
    <n v="87183.2"/>
  </r>
  <r>
    <s v="P39497"/>
    <s v="Men Shoes #843"/>
    <s v="Men"/>
    <s v="Shoes"/>
    <s v="XL"/>
    <s v="White"/>
    <n v="1660"/>
    <n v="3"/>
    <s v="2022-12-22"/>
    <x v="0"/>
    <x v="1"/>
    <x v="1"/>
    <n v="4980"/>
    <n v="4980"/>
  </r>
  <r>
    <s v="P45252"/>
    <s v="Accessories Scarves #920"/>
    <s v="Accessories"/>
    <s v="Scarves"/>
    <s v="M"/>
    <s v="Red"/>
    <n v="2455.9699999999998"/>
    <n v="19"/>
    <s v="2023-05-03"/>
    <x v="4"/>
    <x v="0"/>
    <x v="1"/>
    <n v="46663.43"/>
    <n v="46663.429999999993"/>
  </r>
  <r>
    <s v="P69736"/>
    <s v="Kids Sweaters #294"/>
    <s v="Kids"/>
    <s v="Sweaters"/>
    <s v="XL"/>
    <s v="White"/>
    <n v="4512.71"/>
    <n v="2"/>
    <s v="2023-07-20"/>
    <x v="1"/>
    <x v="0"/>
    <x v="1"/>
    <n v="9025.42"/>
    <n v="9025.42"/>
  </r>
  <r>
    <s v="P42569"/>
    <s v="Women Dresses #569"/>
    <s v="Women"/>
    <s v="Dresses"/>
    <s v="L"/>
    <s v="Blue"/>
    <n v="8573.07"/>
    <n v="4"/>
    <s v="2024-08-09"/>
    <x v="0"/>
    <x v="1"/>
    <x v="0"/>
    <n v="27433.99"/>
    <n v="34292.28"/>
  </r>
  <r>
    <s v="P34064"/>
    <s v="Men Shirts #449"/>
    <s v="Men"/>
    <s v="Shirts"/>
    <s v="XS"/>
    <s v="Blue"/>
    <n v="16138.52"/>
    <n v="12"/>
    <s v="2023-10-03"/>
    <x v="1"/>
    <x v="0"/>
    <x v="0"/>
    <n v="154929.46"/>
    <n v="193662.24"/>
  </r>
  <r>
    <s v="P62615"/>
    <s v="Men Shoes #662"/>
    <s v="Men"/>
    <s v="Shoes"/>
    <s v="XL"/>
    <s v="Yellow"/>
    <n v="9647.09"/>
    <n v="18"/>
    <s v="2023-02-05"/>
    <x v="0"/>
    <x v="1"/>
    <x v="0"/>
    <n v="138917.93"/>
    <n v="173647.62"/>
  </r>
  <r>
    <s v="P42728"/>
    <s v="Kids Shorts #352"/>
    <s v="Kids"/>
    <s v="Shorts"/>
    <s v="XS"/>
    <s v="White"/>
    <n v="4306.04"/>
    <n v="2"/>
    <s v="2023-09-19"/>
    <x v="1"/>
    <x v="1"/>
    <x v="1"/>
    <n v="8612.08"/>
    <n v="8612.08"/>
  </r>
  <r>
    <s v="P44831"/>
    <s v="Women Shoes #202"/>
    <s v="Women"/>
    <s v="Shoes"/>
    <s v="L"/>
    <s v="Green"/>
    <n v="11111.21"/>
    <n v="7"/>
    <s v="2023-01-20"/>
    <x v="2"/>
    <x v="0"/>
    <x v="1"/>
    <n v="77778.47"/>
    <n v="77778.47"/>
  </r>
  <r>
    <s v="P92873"/>
    <s v="Men Pants #859"/>
    <s v="Men"/>
    <s v="Pants"/>
    <s v="M"/>
    <s v="Yellow"/>
    <n v="9090.16"/>
    <n v="20"/>
    <s v="2023-02-27"/>
    <x v="1"/>
    <x v="1"/>
    <x v="0"/>
    <n v="145442.56"/>
    <n v="181803.2"/>
  </r>
  <r>
    <s v="P43393"/>
    <s v="Accessories Scarves #451"/>
    <s v="Accessories"/>
    <s v="Scarves"/>
    <s v="XL"/>
    <s v="Red"/>
    <n v="9440.42"/>
    <n v="15"/>
    <s v="2024-04-11"/>
    <x v="4"/>
    <x v="0"/>
    <x v="1"/>
    <n v="141606.29999999999"/>
    <n v="141606.29999999999"/>
  </r>
  <r>
    <s v="P22477"/>
    <s v="Men Jackets #513"/>
    <s v="Men"/>
    <s v="Jackets"/>
    <s v="XS"/>
    <s v="Blue"/>
    <n v="16443.13"/>
    <n v="17"/>
    <s v="2024-03-14"/>
    <x v="1"/>
    <x v="0"/>
    <x v="1"/>
    <n v="279533.21000000002"/>
    <n v="279533.21000000002"/>
  </r>
  <r>
    <s v="P93400"/>
    <s v="Men Shoes #710"/>
    <s v="Men"/>
    <s v="Shoes"/>
    <s v="M"/>
    <s v="Pink"/>
    <n v="3284.31"/>
    <n v="15"/>
    <s v="2023-10-05"/>
    <x v="4"/>
    <x v="1"/>
    <x v="0"/>
    <n v="39411.72"/>
    <n v="49264.65"/>
  </r>
  <r>
    <s v="P10409"/>
    <s v="Kids Sweaters #543"/>
    <s v="Kids"/>
    <s v="Sweaters"/>
    <s v="S"/>
    <s v="Red"/>
    <n v="2926.58"/>
    <n v="9"/>
    <s v="2023-10-22"/>
    <x v="4"/>
    <x v="1"/>
    <x v="0"/>
    <n v="21071.21"/>
    <n v="26339.22"/>
  </r>
  <r>
    <s v="P42284"/>
    <s v="Kids Shoes #123"/>
    <s v="Kids"/>
    <s v="Shoes"/>
    <s v="L"/>
    <s v="Pink"/>
    <n v="12784.49"/>
    <n v="20"/>
    <s v="2024-01-31"/>
    <x v="4"/>
    <x v="0"/>
    <x v="1"/>
    <n v="255689.8"/>
    <n v="255689.8"/>
  </r>
  <r>
    <s v="P15961"/>
    <s v="Men Jackets #124"/>
    <s v="Men"/>
    <s v="Jackets"/>
    <s v="M"/>
    <s v="Blue"/>
    <n v="15148.33"/>
    <n v="14"/>
    <s v="2024-02-25"/>
    <x v="2"/>
    <x v="0"/>
    <x v="0"/>
    <n v="169661.13"/>
    <n v="212076.62"/>
  </r>
  <r>
    <s v="P51021"/>
    <s v="Kids Sweaters #135"/>
    <s v="Kids"/>
    <s v="Sweaters"/>
    <s v="L"/>
    <s v="Red"/>
    <n v="8031.91"/>
    <n v="15"/>
    <s v="2024-07-13"/>
    <x v="1"/>
    <x v="0"/>
    <x v="0"/>
    <n v="96382.92"/>
    <n v="120478.65"/>
  </r>
  <r>
    <s v="P63435"/>
    <s v="Men Jackets #630"/>
    <s v="Men"/>
    <s v="Jackets"/>
    <s v="S"/>
    <s v="Yellow"/>
    <n v="1505.62"/>
    <n v="4"/>
    <s v="2024-01-28"/>
    <x v="1"/>
    <x v="0"/>
    <x v="1"/>
    <n v="6022.48"/>
    <n v="6022.48"/>
  </r>
  <r>
    <s v="P80409"/>
    <s v="Kids Sweaters #241"/>
    <s v="Kids"/>
    <s v="Sweaters"/>
    <s v="S"/>
    <s v="Green"/>
    <n v="6114.61"/>
    <n v="17"/>
    <s v="2024-07-07"/>
    <x v="4"/>
    <x v="1"/>
    <x v="0"/>
    <n v="83158.53"/>
    <n v="103948.37"/>
  </r>
  <r>
    <s v="P45167"/>
    <s v="Accessories Scarves #813"/>
    <s v="Accessories"/>
    <s v="Scarves"/>
    <s v="XL"/>
    <s v="Yellow"/>
    <n v="8462.68"/>
    <n v="8"/>
    <s v="2024-02-08"/>
    <x v="2"/>
    <x v="1"/>
    <x v="1"/>
    <n v="67701.440000000002"/>
    <n v="67701.440000000002"/>
  </r>
  <r>
    <s v="P91509"/>
    <s v="Men Shoes #519"/>
    <s v="Men"/>
    <s v="Shoes"/>
    <s v="XL"/>
    <s v="Black"/>
    <n v="4401.49"/>
    <n v="11"/>
    <s v="2023-07-19"/>
    <x v="0"/>
    <x v="0"/>
    <x v="1"/>
    <n v="48416.39"/>
    <n v="48416.39"/>
  </r>
  <r>
    <s v="P59652"/>
    <s v="Accessories Scarves #793"/>
    <s v="Accessories"/>
    <s v="Scarves"/>
    <s v="XS"/>
    <s v="Yellow"/>
    <n v="3230.36"/>
    <n v="20"/>
    <s v="2024-02-07"/>
    <x v="2"/>
    <x v="0"/>
    <x v="0"/>
    <n v="51685.760000000002"/>
    <n v="64607.200000000004"/>
  </r>
  <r>
    <s v="P67850"/>
    <s v="Men Pants #290"/>
    <s v="Men"/>
    <s v="Pants"/>
    <s v="S"/>
    <s v="White"/>
    <n v="12059.07"/>
    <n v="6"/>
    <s v="2023-03-30"/>
    <x v="0"/>
    <x v="1"/>
    <x v="0"/>
    <n v="57883.37"/>
    <n v="72354.42"/>
  </r>
  <r>
    <s v="P23773"/>
    <s v="Kids T-Shirts #311"/>
    <s v="Kids"/>
    <s v="T-Shirts"/>
    <s v="S"/>
    <s v="Black"/>
    <n v="8771.44"/>
    <n v="19"/>
    <s v="2024-05-02"/>
    <x v="0"/>
    <x v="0"/>
    <x v="1"/>
    <n v="166657.35999999999"/>
    <n v="166657.36000000002"/>
  </r>
  <r>
    <s v="P62564"/>
    <s v="Men Shoes #514"/>
    <s v="Men"/>
    <s v="Shoes"/>
    <s v="S"/>
    <s v="Pink"/>
    <n v="8177.99"/>
    <n v="7"/>
    <s v="2024-08-31"/>
    <x v="1"/>
    <x v="1"/>
    <x v="1"/>
    <n v="57245.93"/>
    <n v="57245.93"/>
  </r>
  <r>
    <s v="P73965"/>
    <s v="Kids Shorts #410"/>
    <s v="Kids"/>
    <s v="Shorts"/>
    <s v="XS"/>
    <s v="Blue"/>
    <n v="1804.42"/>
    <n v="18"/>
    <s v="2024-05-23"/>
    <x v="0"/>
    <x v="0"/>
    <x v="1"/>
    <n v="32479.56"/>
    <n v="32479.56"/>
  </r>
  <r>
    <s v="P95425"/>
    <s v="Women Dresses #619"/>
    <s v="Women"/>
    <s v="Dresses"/>
    <s v="XS"/>
    <s v="Pink"/>
    <n v="7049.19"/>
    <n v="4"/>
    <s v="2023-09-30"/>
    <x v="1"/>
    <x v="1"/>
    <x v="0"/>
    <n v="22557.74"/>
    <n v="28196.76"/>
  </r>
  <r>
    <s v="P40795"/>
    <s v="Kids Shorts #106"/>
    <s v="Kids"/>
    <s v="Shorts"/>
    <s v="XS"/>
    <s v="Blue"/>
    <n v="3123.29"/>
    <n v="13"/>
    <s v="2024-09-05"/>
    <x v="3"/>
    <x v="1"/>
    <x v="0"/>
    <n v="32482.05"/>
    <n v="40602.769999999997"/>
  </r>
  <r>
    <s v="P59894"/>
    <s v="Accessories Hats #387"/>
    <s v="Accessories"/>
    <s v="Hats"/>
    <s v="XL"/>
    <s v="Black"/>
    <n v="5996.75"/>
    <n v="4"/>
    <s v="2024-09-13"/>
    <x v="2"/>
    <x v="0"/>
    <x v="0"/>
    <n v="19189.599999999999"/>
    <n v="23987"/>
  </r>
  <r>
    <s v="P40219"/>
    <s v="Women Skirts #299"/>
    <s v="Women"/>
    <s v="Skirts"/>
    <s v="XS"/>
    <s v="Green"/>
    <n v="12412.65"/>
    <n v="10"/>
    <s v="2023-08-03"/>
    <x v="4"/>
    <x v="0"/>
    <x v="1"/>
    <n v="124126.5"/>
    <n v="124126.5"/>
  </r>
  <r>
    <s v="P31392"/>
    <s v="Kids Shoes #612"/>
    <s v="Kids"/>
    <s v="Shoes"/>
    <s v="XL"/>
    <s v="Blue"/>
    <n v="15076.95"/>
    <n v="11"/>
    <s v="2023-08-22"/>
    <x v="4"/>
    <x v="1"/>
    <x v="1"/>
    <n v="165846.45000000001"/>
    <n v="165846.45000000001"/>
  </r>
  <r>
    <s v="P25292"/>
    <s v="Accessories Scarves #711"/>
    <s v="Accessories"/>
    <s v="Scarves"/>
    <s v="L"/>
    <s v="Blue"/>
    <n v="1874.97"/>
    <n v="19"/>
    <s v="2024-09-03"/>
    <x v="4"/>
    <x v="1"/>
    <x v="0"/>
    <n v="28499.71"/>
    <n v="35624.43"/>
  </r>
  <r>
    <s v="P93202"/>
    <s v="Women Tops #639"/>
    <s v="Women"/>
    <s v="Tops"/>
    <s v="S"/>
    <s v="White"/>
    <n v="838.3"/>
    <n v="17"/>
    <s v="2023-07-11"/>
    <x v="3"/>
    <x v="0"/>
    <x v="1"/>
    <n v="14251.1"/>
    <n v="14251.099999999999"/>
  </r>
  <r>
    <s v="P71695"/>
    <s v="Kids Shoes #612"/>
    <s v="Kids"/>
    <s v="Shoes"/>
    <s v="S"/>
    <s v="White"/>
    <n v="4572.47"/>
    <n v="4"/>
    <s v="2024-08-07"/>
    <x v="1"/>
    <x v="1"/>
    <x v="0"/>
    <n v="14632.07"/>
    <n v="18289.88"/>
  </r>
  <r>
    <s v="P14446"/>
    <s v="Women Shoes #870"/>
    <s v="Women"/>
    <s v="Shoes"/>
    <s v="L"/>
    <s v="Yellow"/>
    <n v="13048.43"/>
    <n v="3"/>
    <s v="2023-11-13"/>
    <x v="4"/>
    <x v="1"/>
    <x v="1"/>
    <n v="39145.29"/>
    <n v="39145.29"/>
  </r>
  <r>
    <s v="P65185"/>
    <s v="Women Skirts #502"/>
    <s v="Women"/>
    <s v="Skirts"/>
    <s v="L"/>
    <s v="Yellow"/>
    <n v="16150.97"/>
    <n v="12"/>
    <s v="2024-03-04"/>
    <x v="3"/>
    <x v="1"/>
    <x v="1"/>
    <n v="193811.64"/>
    <n v="193811.63999999998"/>
  </r>
  <r>
    <s v="P37424"/>
    <s v="Men Shoes #741"/>
    <s v="Men"/>
    <s v="Shoes"/>
    <s v="M"/>
    <s v="Black"/>
    <n v="7196.93"/>
    <n v="12"/>
    <s v="2023-05-15"/>
    <x v="0"/>
    <x v="0"/>
    <x v="0"/>
    <n v="69090.86"/>
    <n v="86363.16"/>
  </r>
  <r>
    <s v="P64384"/>
    <s v="Kids Sweaters #302"/>
    <s v="Kids"/>
    <s v="Sweaters"/>
    <s v="XL"/>
    <s v="Blue"/>
    <n v="9663.69"/>
    <n v="14"/>
    <s v="2023-12-06"/>
    <x v="3"/>
    <x v="1"/>
    <x v="0"/>
    <n v="108233.66"/>
    <n v="135291.66"/>
  </r>
  <r>
    <s v="P45152"/>
    <s v="Accessories Belts #944"/>
    <s v="Accessories"/>
    <s v="Belts"/>
    <s v="L"/>
    <s v="Yellow"/>
    <n v="5586.73"/>
    <n v="1"/>
    <s v="2023-05-10"/>
    <x v="1"/>
    <x v="0"/>
    <x v="1"/>
    <n v="5586.73"/>
    <n v="5586.73"/>
  </r>
  <r>
    <s v="P94171"/>
    <s v="Men Shirts #723"/>
    <s v="Men"/>
    <s v="Shirts"/>
    <s v="S"/>
    <s v="White"/>
    <n v="7152.11"/>
    <n v="1"/>
    <s v="2023-12-10"/>
    <x v="4"/>
    <x v="0"/>
    <x v="1"/>
    <n v="7152.11"/>
    <n v="7152.11"/>
  </r>
  <r>
    <s v="P36546"/>
    <s v="Accessories Bags #942"/>
    <s v="Accessories"/>
    <s v="Bags"/>
    <s v="XS"/>
    <s v="Pink"/>
    <n v="9738.39"/>
    <n v="7"/>
    <s v="2023-07-19"/>
    <x v="2"/>
    <x v="0"/>
    <x v="0"/>
    <n v="54535.15"/>
    <n v="68168.73"/>
  </r>
  <r>
    <s v="P74822"/>
    <s v="Women Skirts #975"/>
    <s v="Women"/>
    <s v="Skirts"/>
    <s v="S"/>
    <s v="Blue"/>
    <n v="4804.87"/>
    <n v="10"/>
    <s v="2023-05-26"/>
    <x v="2"/>
    <x v="0"/>
    <x v="1"/>
    <n v="48048.7"/>
    <n v="48048.7"/>
  </r>
  <r>
    <s v="P32340"/>
    <s v="Women Skirts #881"/>
    <s v="Women"/>
    <s v="Skirts"/>
    <s v="L"/>
    <s v="Yellow"/>
    <n v="3002.11"/>
    <n v="15"/>
    <s v="2023-10-08"/>
    <x v="3"/>
    <x v="0"/>
    <x v="0"/>
    <n v="36025.32"/>
    <n v="45031.65"/>
  </r>
  <r>
    <s v="P47008"/>
    <s v="Accessories Scarves #143"/>
    <s v="Accessories"/>
    <s v="Scarves"/>
    <s v="L"/>
    <s v="Blue"/>
    <n v="12271.55"/>
    <n v="11"/>
    <s v="2023-08-16"/>
    <x v="1"/>
    <x v="0"/>
    <x v="1"/>
    <n v="134987.04999999999"/>
    <n v="134987.04999999999"/>
  </r>
  <r>
    <s v="P48725"/>
    <s v="Accessories Scarves #685"/>
    <s v="Accessories"/>
    <s v="Scarves"/>
    <s v="L"/>
    <s v="Green"/>
    <n v="15973.35"/>
    <n v="6"/>
    <s v="2023-05-09"/>
    <x v="3"/>
    <x v="1"/>
    <x v="0"/>
    <n v="76672.08"/>
    <n v="95840.1"/>
  </r>
  <r>
    <s v="P54611"/>
    <s v="Kids Sweaters #177"/>
    <s v="Kids"/>
    <s v="Sweaters"/>
    <s v="XL"/>
    <s v="Blue"/>
    <n v="2777.18"/>
    <n v="3"/>
    <s v="2024-09-07"/>
    <x v="0"/>
    <x v="0"/>
    <x v="1"/>
    <n v="8331.5400000000009"/>
    <n v="8331.5399999999991"/>
  </r>
  <r>
    <s v="P54990"/>
    <s v="Women Shoes #750"/>
    <s v="Women"/>
    <s v="Shoes"/>
    <s v="XS"/>
    <s v="Yellow"/>
    <n v="10705.34"/>
    <n v="11"/>
    <s v="2022-12-08"/>
    <x v="0"/>
    <x v="0"/>
    <x v="0"/>
    <n v="94206.66"/>
    <n v="117758.74"/>
  </r>
  <r>
    <s v="P49855"/>
    <s v="Women Skirts #880"/>
    <s v="Women"/>
    <s v="Skirts"/>
    <s v="S"/>
    <s v="Red"/>
    <n v="6776.12"/>
    <n v="2"/>
    <s v="2023-05-17"/>
    <x v="4"/>
    <x v="1"/>
    <x v="1"/>
    <n v="13552.24"/>
    <n v="13552.24"/>
  </r>
  <r>
    <s v="P39012"/>
    <s v="Accessories Bags #914"/>
    <s v="Accessories"/>
    <s v="Bags"/>
    <s v="XS"/>
    <s v="Pink"/>
    <n v="1264.92"/>
    <n v="6"/>
    <s v="2024-08-19"/>
    <x v="0"/>
    <x v="1"/>
    <x v="1"/>
    <n v="7589.52"/>
    <n v="7589.52"/>
  </r>
  <r>
    <s v="P42753"/>
    <s v="Accessories Hats #560"/>
    <s v="Accessories"/>
    <s v="Hats"/>
    <s v="S"/>
    <s v="Green"/>
    <n v="6010.86"/>
    <n v="20"/>
    <s v="2023-03-24"/>
    <x v="3"/>
    <x v="1"/>
    <x v="0"/>
    <n v="96173.759999999995"/>
    <n v="120217.2"/>
  </r>
  <r>
    <s v="P63951"/>
    <s v="Kids Sweaters #156"/>
    <s v="Kids"/>
    <s v="Sweaters"/>
    <s v="M"/>
    <s v="Green"/>
    <n v="12798.6"/>
    <n v="11"/>
    <s v="2024-09-24"/>
    <x v="0"/>
    <x v="0"/>
    <x v="1"/>
    <n v="140784.6"/>
    <n v="140784.6"/>
  </r>
  <r>
    <s v="P72448"/>
    <s v="Accessories Bags #835"/>
    <s v="Accessories"/>
    <s v="Bags"/>
    <s v="XL"/>
    <s v="Yellow"/>
    <n v="2848.56"/>
    <n v="7"/>
    <s v="2024-05-14"/>
    <x v="1"/>
    <x v="1"/>
    <x v="0"/>
    <n v="15951.77"/>
    <n v="19939.919999999998"/>
  </r>
  <r>
    <s v="P33064"/>
    <s v="Men Jackets #753"/>
    <s v="Men"/>
    <s v="Jackets"/>
    <s v="L"/>
    <s v="White"/>
    <n v="5245.6"/>
    <n v="17"/>
    <s v="2023-10-10"/>
    <x v="0"/>
    <x v="0"/>
    <x v="0"/>
    <n v="71340.160000000003"/>
    <n v="89175.200000000012"/>
  </r>
  <r>
    <s v="P75941"/>
    <s v="Accessories Bags #405"/>
    <s v="Accessories"/>
    <s v="Bags"/>
    <s v="L"/>
    <s v="Green"/>
    <n v="14045.26"/>
    <n v="7"/>
    <s v="2022-10-21"/>
    <x v="0"/>
    <x v="1"/>
    <x v="0"/>
    <n v="78653.289999999994"/>
    <n v="98316.82"/>
  </r>
  <r>
    <s v="P30561"/>
    <s v="Kids Shoes #707"/>
    <s v="Kids"/>
    <s v="Shoes"/>
    <s v="L"/>
    <s v="Red"/>
    <n v="7018.48"/>
    <n v="3"/>
    <s v="2023-05-19"/>
    <x v="1"/>
    <x v="1"/>
    <x v="0"/>
    <n v="16844.02"/>
    <n v="21055.439999999999"/>
  </r>
  <r>
    <s v="P78011"/>
    <s v="Kids Shoes #571"/>
    <s v="Kids"/>
    <s v="Shoes"/>
    <s v="L"/>
    <s v="White"/>
    <n v="12517.23"/>
    <n v="13"/>
    <s v="2024-09-27"/>
    <x v="0"/>
    <x v="0"/>
    <x v="1"/>
    <n v="162723.99"/>
    <n v="162723.99"/>
  </r>
  <r>
    <s v="P39873"/>
    <s v="Kids Shoes #243"/>
    <s v="Kids"/>
    <s v="Shoes"/>
    <s v="XL"/>
    <s v="Pink"/>
    <n v="10128.49"/>
    <n v="12"/>
    <s v="2024-10-05"/>
    <x v="2"/>
    <x v="1"/>
    <x v="1"/>
    <n v="121541.88"/>
    <n v="121541.88"/>
  </r>
  <r>
    <s v="P66382"/>
    <s v="Women Skirts #445"/>
    <s v="Women"/>
    <s v="Skirts"/>
    <s v="M"/>
    <s v="Blue"/>
    <n v="14491.8"/>
    <n v="8"/>
    <s v="2024-07-20"/>
    <x v="2"/>
    <x v="1"/>
    <x v="1"/>
    <n v="115934.39999999999"/>
    <n v="115934.39999999999"/>
  </r>
  <r>
    <s v="P28478"/>
    <s v="Accessories Scarves #344"/>
    <s v="Accessories"/>
    <s v="Scarves"/>
    <s v="XL"/>
    <s v="Red"/>
    <n v="4238.8100000000004"/>
    <n v="15"/>
    <s v="2023-08-02"/>
    <x v="2"/>
    <x v="1"/>
    <x v="0"/>
    <n v="50865.72"/>
    <n v="63582.150000000009"/>
  </r>
  <r>
    <s v="P47111"/>
    <s v="Men Shirts #388"/>
    <s v="Men"/>
    <s v="Shirts"/>
    <s v="XL"/>
    <s v="Blue"/>
    <n v="10355.91"/>
    <n v="20"/>
    <s v="2022-12-08"/>
    <x v="1"/>
    <x v="1"/>
    <x v="1"/>
    <n v="207118.2"/>
    <n v="207118.2"/>
  </r>
  <r>
    <s v="P16580"/>
    <s v="Women Dresses #426"/>
    <s v="Women"/>
    <s v="Dresses"/>
    <s v="S"/>
    <s v="Green"/>
    <n v="3401.34"/>
    <n v="8"/>
    <s v="2024-06-30"/>
    <x v="1"/>
    <x v="1"/>
    <x v="0"/>
    <n v="21768.41"/>
    <n v="27210.720000000001"/>
  </r>
  <r>
    <s v="P80848"/>
    <s v="Kids Sweaters #860"/>
    <s v="Kids"/>
    <s v="Sweaters"/>
    <s v="M"/>
    <s v="Black"/>
    <n v="5161.7700000000004"/>
    <n v="7"/>
    <s v="2023-05-19"/>
    <x v="1"/>
    <x v="1"/>
    <x v="1"/>
    <n v="36132.39"/>
    <n v="36132.39"/>
  </r>
  <r>
    <s v="P54558"/>
    <s v="Accessories Hats #169"/>
    <s v="Accessories"/>
    <s v="Hats"/>
    <s v="L"/>
    <s v="Pink"/>
    <n v="4750.92"/>
    <n v="15"/>
    <s v="2024-05-31"/>
    <x v="3"/>
    <x v="0"/>
    <x v="1"/>
    <n v="71263.8"/>
    <n v="71263.8"/>
  </r>
  <r>
    <s v="P72622"/>
    <s v="Kids T-Shirts #699"/>
    <s v="Kids"/>
    <s v="T-Shirts"/>
    <s v="L"/>
    <s v="Green"/>
    <n v="3419.6"/>
    <n v="9"/>
    <s v="2023-10-12"/>
    <x v="0"/>
    <x v="0"/>
    <x v="1"/>
    <n v="30776.400000000001"/>
    <n v="30776.399999999998"/>
  </r>
  <r>
    <s v="P67516"/>
    <s v="Accessories Belts #738"/>
    <s v="Accessories"/>
    <s v="Belts"/>
    <s v="M"/>
    <s v="Blue"/>
    <n v="3278.5"/>
    <n v="1"/>
    <s v="2024-10-08"/>
    <x v="0"/>
    <x v="1"/>
    <x v="0"/>
    <n v="2622.8"/>
    <n v="3278.5"/>
  </r>
  <r>
    <s v="P22871"/>
    <s v="Accessories Bags #599"/>
    <s v="Accessories"/>
    <s v="Bags"/>
    <s v="L"/>
    <s v="White"/>
    <n v="2343.09"/>
    <n v="1"/>
    <s v="2023-08-01"/>
    <x v="1"/>
    <x v="0"/>
    <x v="0"/>
    <n v="1874.14"/>
    <n v="2343.09"/>
  </r>
  <r>
    <s v="P16258"/>
    <s v="Men Jackets #192"/>
    <s v="Men"/>
    <s v="Jackets"/>
    <s v="M"/>
    <s v="Blue"/>
    <n v="10968.45"/>
    <n v="14"/>
    <s v="2022-10-27"/>
    <x v="1"/>
    <x v="1"/>
    <x v="1"/>
    <n v="153558.29999999999"/>
    <n v="153558.30000000002"/>
  </r>
  <r>
    <s v="P45546"/>
    <s v="Men Shirts #434"/>
    <s v="Men"/>
    <s v="Shirts"/>
    <s v="XS"/>
    <s v="Pink"/>
    <n v="1631.78"/>
    <n v="19"/>
    <s v="2023-04-30"/>
    <x v="0"/>
    <x v="1"/>
    <x v="1"/>
    <n v="31003.82"/>
    <n v="31003.82"/>
  </r>
  <r>
    <s v="P44075"/>
    <s v="Men Jackets #250"/>
    <s v="Men"/>
    <s v="Jackets"/>
    <s v="M"/>
    <s v="Pink"/>
    <n v="8756.5"/>
    <n v="2"/>
    <s v="2024-04-15"/>
    <x v="3"/>
    <x v="1"/>
    <x v="1"/>
    <n v="17513"/>
    <n v="17513"/>
  </r>
  <r>
    <s v="P27566"/>
    <s v="Women Skirts #251"/>
    <s v="Women"/>
    <s v="Skirts"/>
    <s v="M"/>
    <s v="Pink"/>
    <n v="3773.18"/>
    <n v="9"/>
    <s v="2024-05-30"/>
    <x v="1"/>
    <x v="0"/>
    <x v="0"/>
    <n v="27166.73"/>
    <n v="33958.619999999995"/>
  </r>
  <r>
    <s v="P27765"/>
    <s v="Women Dresses #402"/>
    <s v="Women"/>
    <s v="Dresses"/>
    <s v="XS"/>
    <s v="Yellow"/>
    <n v="7842.67"/>
    <n v="4"/>
    <s v="2024-07-29"/>
    <x v="3"/>
    <x v="0"/>
    <x v="1"/>
    <n v="31370.68"/>
    <n v="31370.68"/>
  </r>
  <r>
    <s v="P33183"/>
    <s v="Men Shoes #961"/>
    <s v="Men"/>
    <s v="Shoes"/>
    <s v="XS"/>
    <s v="Yellow"/>
    <n v="11002.48"/>
    <n v="8"/>
    <s v="2023-05-23"/>
    <x v="1"/>
    <x v="1"/>
    <x v="0"/>
    <n v="70415.539999999994"/>
    <n v="88019.839999999997"/>
  </r>
  <r>
    <s v="P92524"/>
    <s v="Accessories Hats #741"/>
    <s v="Accessories"/>
    <s v="Hats"/>
    <s v="XL"/>
    <s v="White"/>
    <n v="11017.42"/>
    <n v="18"/>
    <s v="2024-02-05"/>
    <x v="3"/>
    <x v="0"/>
    <x v="1"/>
    <n v="198313.56"/>
    <n v="198313.56"/>
  </r>
  <r>
    <s v="P39996"/>
    <s v="Women Dresses #435"/>
    <s v="Women"/>
    <s v="Dresses"/>
    <s v="L"/>
    <s v="Black"/>
    <n v="15861.3"/>
    <n v="15"/>
    <s v="2023-12-01"/>
    <x v="2"/>
    <x v="0"/>
    <x v="1"/>
    <n v="237919.5"/>
    <n v="237919.5"/>
  </r>
  <r>
    <s v="P63793"/>
    <s v="Kids Sweaters #150"/>
    <s v="Kids"/>
    <s v="Sweaters"/>
    <s v="S"/>
    <s v="Red"/>
    <n v="2851.88"/>
    <n v="10"/>
    <s v="2024-06-14"/>
    <x v="2"/>
    <x v="1"/>
    <x v="1"/>
    <n v="28518.799999999999"/>
    <n v="28518.800000000003"/>
  </r>
  <r>
    <s v="P14948"/>
    <s v="Accessories Belts #414"/>
    <s v="Accessories"/>
    <s v="Belts"/>
    <s v="L"/>
    <s v="Blue"/>
    <n v="13363.83"/>
    <n v="4"/>
    <s v="2022-11-01"/>
    <x v="0"/>
    <x v="1"/>
    <x v="0"/>
    <n v="42764.09"/>
    <n v="53455.32"/>
  </r>
  <r>
    <s v="P76857"/>
    <s v="Kids Shorts #132"/>
    <s v="Kids"/>
    <s v="Shorts"/>
    <s v="XS"/>
    <s v="Red"/>
    <n v="2951.48"/>
    <n v="17"/>
    <s v="2023-06-04"/>
    <x v="1"/>
    <x v="1"/>
    <x v="1"/>
    <n v="50175.16"/>
    <n v="50175.16"/>
  </r>
  <r>
    <s v="P26002"/>
    <s v="Women Skirts #568"/>
    <s v="Women"/>
    <s v="Skirts"/>
    <s v="L"/>
    <s v="Green"/>
    <n v="14970.71"/>
    <n v="7"/>
    <s v="2024-04-21"/>
    <x v="1"/>
    <x v="0"/>
    <x v="0"/>
    <n v="83835.81"/>
    <n v="104794.97"/>
  </r>
  <r>
    <s v="P74771"/>
    <s v="Men Shirts #190"/>
    <s v="Men"/>
    <s v="Shirts"/>
    <s v="M"/>
    <s v="Black"/>
    <n v="15621.43"/>
    <n v="17"/>
    <s v="2024-02-17"/>
    <x v="3"/>
    <x v="0"/>
    <x v="1"/>
    <n v="265564.31"/>
    <n v="265564.31"/>
  </r>
  <r>
    <s v="P50749"/>
    <s v="Kids T-Shirts #381"/>
    <s v="Kids"/>
    <s v="T-Shirts"/>
    <s v="M"/>
    <s v="Red"/>
    <n v="14489.31"/>
    <n v="4"/>
    <s v="2023-05-01"/>
    <x v="3"/>
    <x v="0"/>
    <x v="0"/>
    <n v="46365.46"/>
    <n v="57957.24"/>
  </r>
  <r>
    <s v="P91991"/>
    <s v="Kids Sweaters #821"/>
    <s v="Kids"/>
    <s v="Sweaters"/>
    <s v="XL"/>
    <s v="Green"/>
    <n v="12716.43"/>
    <n v="9"/>
    <s v="2022-12-12"/>
    <x v="1"/>
    <x v="1"/>
    <x v="1"/>
    <n v="114447.87"/>
    <n v="114447.87"/>
  </r>
  <r>
    <s v="P36270"/>
    <s v="Accessories Hats #184"/>
    <s v="Accessories"/>
    <s v="Hats"/>
    <s v="S"/>
    <s v="White"/>
    <n v="13895.86"/>
    <n v="19"/>
    <s v="2023-09-24"/>
    <x v="2"/>
    <x v="1"/>
    <x v="0"/>
    <n v="211216.74"/>
    <n v="264021.34000000003"/>
  </r>
  <r>
    <s v="P71608"/>
    <s v="Kids Shoes #117"/>
    <s v="Kids"/>
    <s v="Shoes"/>
    <s v="XL"/>
    <s v="Blue"/>
    <n v="4774.16"/>
    <n v="11"/>
    <s v="2023-09-13"/>
    <x v="0"/>
    <x v="1"/>
    <x v="1"/>
    <n v="52515.76"/>
    <n v="52515.759999999995"/>
  </r>
  <r>
    <s v="P13741"/>
    <s v="Women Dresses #832"/>
    <s v="Women"/>
    <s v="Dresses"/>
    <s v="S"/>
    <s v="Blue"/>
    <n v="7034.25"/>
    <n v="10"/>
    <s v="2023-03-06"/>
    <x v="2"/>
    <x v="0"/>
    <x v="0"/>
    <n v="56274"/>
    <n v="70342.5"/>
  </r>
  <r>
    <s v="P97721"/>
    <s v="Accessories Hats #170"/>
    <s v="Accessories"/>
    <s v="Hats"/>
    <s v="XS"/>
    <s v="Yellow"/>
    <n v="13655.16"/>
    <n v="19"/>
    <s v="2022-11-02"/>
    <x v="0"/>
    <x v="1"/>
    <x v="1"/>
    <n v="259448.04"/>
    <n v="259448.04"/>
  </r>
  <r>
    <s v="P59639"/>
    <s v="Accessories Belts #814"/>
    <s v="Accessories"/>
    <s v="Belts"/>
    <s v="M"/>
    <s v="Green"/>
    <n v="15583.25"/>
    <n v="10"/>
    <s v="2024-08-10"/>
    <x v="2"/>
    <x v="0"/>
    <x v="0"/>
    <n v="124666"/>
    <n v="155832.5"/>
  </r>
  <r>
    <s v="P46643"/>
    <s v="Kids Sweaters #559"/>
    <s v="Kids"/>
    <s v="Sweaters"/>
    <s v="M"/>
    <s v="Green"/>
    <n v="8041.87"/>
    <n v="20"/>
    <s v="2023-03-20"/>
    <x v="1"/>
    <x v="0"/>
    <x v="1"/>
    <n v="160837.4"/>
    <n v="160837.4"/>
  </r>
  <r>
    <s v="P20814"/>
    <s v="Men Shoes #388"/>
    <s v="Men"/>
    <s v="Shoes"/>
    <s v="XL"/>
    <s v="Black"/>
    <n v="13235.18"/>
    <n v="20"/>
    <s v="2022-11-06"/>
    <x v="2"/>
    <x v="0"/>
    <x v="0"/>
    <n v="211762.88"/>
    <n v="264703.59999999998"/>
  </r>
  <r>
    <s v="P19506"/>
    <s v="Accessories Hats #235"/>
    <s v="Accessories"/>
    <s v="Hats"/>
    <s v="M"/>
    <s v="Red"/>
    <n v="1152.8699999999999"/>
    <n v="6"/>
    <s v="2023-11-05"/>
    <x v="1"/>
    <x v="0"/>
    <x v="0"/>
    <n v="5533.61"/>
    <n v="6917.2199999999993"/>
  </r>
  <r>
    <s v="P24006"/>
    <s v="Kids Sweaters #514"/>
    <s v="Kids"/>
    <s v="Sweaters"/>
    <s v="S"/>
    <s v="Pink"/>
    <n v="4533.46"/>
    <n v="20"/>
    <s v="2024-07-01"/>
    <x v="0"/>
    <x v="1"/>
    <x v="0"/>
    <n v="72535.360000000001"/>
    <n v="90669.2"/>
  </r>
  <r>
    <s v="P68462"/>
    <s v="Kids T-Shirts #374"/>
    <s v="Kids"/>
    <s v="T-Shirts"/>
    <s v="S"/>
    <s v="Red"/>
    <n v="4697.8"/>
    <n v="10"/>
    <s v="2024-03-17"/>
    <x v="0"/>
    <x v="0"/>
    <x v="1"/>
    <n v="46978"/>
    <n v="46978"/>
  </r>
  <r>
    <s v="P97836"/>
    <s v="Women Tops #884"/>
    <s v="Women"/>
    <s v="Tops"/>
    <s v="XS"/>
    <s v="Red"/>
    <n v="5017.3500000000004"/>
    <n v="6"/>
    <s v="2024-09-09"/>
    <x v="3"/>
    <x v="1"/>
    <x v="1"/>
    <n v="30104.1"/>
    <n v="30104.100000000002"/>
  </r>
  <r>
    <s v="P75804"/>
    <s v="Women Tops #824"/>
    <s v="Women"/>
    <s v="Tops"/>
    <s v="M"/>
    <s v="Yellow"/>
    <n v="4716.0600000000004"/>
    <n v="16"/>
    <s v="2022-12-31"/>
    <x v="2"/>
    <x v="1"/>
    <x v="1"/>
    <n v="75456.960000000006"/>
    <n v="75456.960000000006"/>
  </r>
  <r>
    <s v="P61620"/>
    <s v="Women Skirts #258"/>
    <s v="Women"/>
    <s v="Skirts"/>
    <s v="XL"/>
    <s v="Pink"/>
    <n v="11032.36"/>
    <n v="2"/>
    <s v="2023-12-20"/>
    <x v="4"/>
    <x v="1"/>
    <x v="0"/>
    <n v="17651.61"/>
    <n v="22064.720000000001"/>
  </r>
  <r>
    <s v="P15864"/>
    <s v="Men Pants #506"/>
    <s v="Men"/>
    <s v="Pants"/>
    <s v="M"/>
    <s v="Blue"/>
    <n v="12874.13"/>
    <n v="15"/>
    <s v="2024-05-12"/>
    <x v="2"/>
    <x v="1"/>
    <x v="0"/>
    <n v="154489.56"/>
    <n v="193111.94999999998"/>
  </r>
  <r>
    <s v="P88224"/>
    <s v="Women Tops #508"/>
    <s v="Women"/>
    <s v="Tops"/>
    <s v="M"/>
    <s v="Black"/>
    <n v="13343.91"/>
    <n v="12"/>
    <s v="2023-08-06"/>
    <x v="2"/>
    <x v="1"/>
    <x v="0"/>
    <n v="128101.37"/>
    <n v="160126.91999999998"/>
  </r>
  <r>
    <s v="P61889"/>
    <s v="Men Jackets #448"/>
    <s v="Men"/>
    <s v="Jackets"/>
    <s v="S"/>
    <s v="Yellow"/>
    <n v="11764.42"/>
    <n v="2"/>
    <s v="2023-08-01"/>
    <x v="0"/>
    <x v="0"/>
    <x v="1"/>
    <n v="23528.84"/>
    <n v="23528.84"/>
  </r>
  <r>
    <s v="P78235"/>
    <s v="Men Shirts #594"/>
    <s v="Men"/>
    <s v="Shirts"/>
    <s v="L"/>
    <s v="White"/>
    <n v="13889.22"/>
    <n v="18"/>
    <s v="2024-08-01"/>
    <x v="0"/>
    <x v="1"/>
    <x v="0"/>
    <n v="200005.1"/>
    <n v="250005.96"/>
  </r>
  <r>
    <s v="P29101"/>
    <s v="Kids Shorts #307"/>
    <s v="Kids"/>
    <s v="Shorts"/>
    <s v="XS"/>
    <s v="Green"/>
    <n v="15525.15"/>
    <n v="13"/>
    <s v="2023-12-23"/>
    <x v="0"/>
    <x v="0"/>
    <x v="0"/>
    <n v="161461.56"/>
    <n v="201826.94999999998"/>
  </r>
  <r>
    <s v="P79564"/>
    <s v="Men Pants #477"/>
    <s v="Men"/>
    <s v="Pants"/>
    <s v="XL"/>
    <s v="Red"/>
    <n v="3300.08"/>
    <n v="10"/>
    <s v="2023-07-18"/>
    <x v="4"/>
    <x v="0"/>
    <x v="1"/>
    <n v="33000.800000000003"/>
    <n v="33000.800000000003"/>
  </r>
  <r>
    <s v="P65575"/>
    <s v="Kids Sweaters #135"/>
    <s v="Kids"/>
    <s v="Sweaters"/>
    <s v="S"/>
    <s v="Red"/>
    <n v="11804.26"/>
    <n v="18"/>
    <s v="2024-09-17"/>
    <x v="0"/>
    <x v="1"/>
    <x v="0"/>
    <n v="169981.51"/>
    <n v="212476.68"/>
  </r>
  <r>
    <s v="P19775"/>
    <s v="Accessories Belts #206"/>
    <s v="Accessories"/>
    <s v="Belts"/>
    <s v="XL"/>
    <s v="Red"/>
    <n v="14002.1"/>
    <n v="20"/>
    <s v="2024-09-02"/>
    <x v="1"/>
    <x v="0"/>
    <x v="0"/>
    <n v="224033.6"/>
    <n v="280042"/>
  </r>
  <r>
    <s v="P60324"/>
    <s v="Women Skirts #649"/>
    <s v="Women"/>
    <s v="Skirts"/>
    <s v="XL"/>
    <s v="White"/>
    <n v="6423.37"/>
    <n v="4"/>
    <s v="2024-02-24"/>
    <x v="0"/>
    <x v="1"/>
    <x v="1"/>
    <n v="25693.48"/>
    <n v="25693.48"/>
  </r>
  <r>
    <s v="P78711"/>
    <s v="Accessories Hats #603"/>
    <s v="Accessories"/>
    <s v="Hats"/>
    <s v="XS"/>
    <s v="Pink"/>
    <n v="2416.13"/>
    <n v="16"/>
    <s v="2023-05-24"/>
    <x v="4"/>
    <x v="0"/>
    <x v="1"/>
    <n v="38658.080000000002"/>
    <n v="38658.080000000002"/>
  </r>
  <r>
    <s v="P22361"/>
    <s v="Kids Sweaters #731"/>
    <s v="Kids"/>
    <s v="Sweaters"/>
    <s v="M"/>
    <s v="Green"/>
    <n v="16341.04"/>
    <n v="5"/>
    <s v="2024-10-09"/>
    <x v="4"/>
    <x v="1"/>
    <x v="1"/>
    <n v="81705.2"/>
    <n v="81705.200000000012"/>
  </r>
  <r>
    <s v="P51457"/>
    <s v="Kids Sweaters #794"/>
    <s v="Kids"/>
    <s v="Sweaters"/>
    <s v="M"/>
    <s v="Yellow"/>
    <n v="5761.03"/>
    <n v="20"/>
    <s v="2023-07-11"/>
    <x v="0"/>
    <x v="1"/>
    <x v="0"/>
    <n v="92176.48"/>
    <n v="115220.59999999999"/>
  </r>
  <r>
    <s v="P23278"/>
    <s v="Kids Shoes #220"/>
    <s v="Kids"/>
    <s v="Shoes"/>
    <s v="S"/>
    <s v="Blue"/>
    <n v="2016.9"/>
    <n v="3"/>
    <s v="2024-01-28"/>
    <x v="1"/>
    <x v="1"/>
    <x v="0"/>
    <n v="4840.5600000000004"/>
    <n v="6050.7000000000007"/>
  </r>
  <r>
    <s v="P40798"/>
    <s v="Women Dresses #102"/>
    <s v="Women"/>
    <s v="Dresses"/>
    <s v="S"/>
    <s v="Red"/>
    <n v="6170.22"/>
    <n v="19"/>
    <s v="2023-12-12"/>
    <x v="0"/>
    <x v="0"/>
    <x v="1"/>
    <n v="117234.18"/>
    <n v="117234.18000000001"/>
  </r>
  <r>
    <s v="P11298"/>
    <s v="Men Shoes #960"/>
    <s v="Men"/>
    <s v="Shoes"/>
    <s v="M"/>
    <s v="Red"/>
    <n v="11458.15"/>
    <n v="19"/>
    <s v="2023-08-07"/>
    <x v="4"/>
    <x v="0"/>
    <x v="0"/>
    <n v="174163.88"/>
    <n v="217704.85"/>
  </r>
  <r>
    <s v="P78019"/>
    <s v="Women Shoes #431"/>
    <s v="Women"/>
    <s v="Shoes"/>
    <s v="M"/>
    <s v="Black"/>
    <n v="14664.44"/>
    <n v="2"/>
    <s v="2023-05-06"/>
    <x v="3"/>
    <x v="0"/>
    <x v="0"/>
    <n v="23463.27"/>
    <n v="29328.880000000001"/>
  </r>
  <r>
    <s v="P38167"/>
    <s v="Women Shoes #635"/>
    <s v="Women"/>
    <s v="Shoes"/>
    <s v="S"/>
    <s v="White"/>
    <n v="13288.3"/>
    <n v="7"/>
    <s v="2023-02-17"/>
    <x v="2"/>
    <x v="0"/>
    <x v="1"/>
    <n v="93018.1"/>
    <n v="93018.099999999991"/>
  </r>
  <r>
    <s v="P54380"/>
    <s v="Accessories Scarves #168"/>
    <s v="Accessories"/>
    <s v="Scarves"/>
    <s v="M"/>
    <s v="Green"/>
    <n v="2139.7399999999998"/>
    <n v="13"/>
    <s v="2023-08-19"/>
    <x v="4"/>
    <x v="1"/>
    <x v="1"/>
    <n v="27816.62"/>
    <n v="27816.619999999995"/>
  </r>
  <r>
    <s v="P41178"/>
    <s v="Accessories Hats #458"/>
    <s v="Accessories"/>
    <s v="Hats"/>
    <s v="S"/>
    <s v="Pink"/>
    <n v="1796.12"/>
    <n v="17"/>
    <s v="2024-08-15"/>
    <x v="4"/>
    <x v="0"/>
    <x v="0"/>
    <n v="24426.9"/>
    <n v="30534.039999999997"/>
  </r>
  <r>
    <s v="P97800"/>
    <s v="Kids Shorts #356"/>
    <s v="Kids"/>
    <s v="Shorts"/>
    <s v="L"/>
    <s v="Blue"/>
    <n v="1482.38"/>
    <n v="9"/>
    <s v="2024-03-12"/>
    <x v="1"/>
    <x v="0"/>
    <x v="0"/>
    <n v="10672.97"/>
    <n v="13341.420000000002"/>
  </r>
  <r>
    <s v="P99780"/>
    <s v="Women Dresses #245"/>
    <s v="Women"/>
    <s v="Dresses"/>
    <s v="L"/>
    <s v="Green"/>
    <n v="15479.5"/>
    <n v="4"/>
    <s v="2024-06-13"/>
    <x v="1"/>
    <x v="0"/>
    <x v="0"/>
    <n v="49534.400000000001"/>
    <n v="61918"/>
  </r>
  <r>
    <s v="P85246"/>
    <s v="Women Shoes #970"/>
    <s v="Women"/>
    <s v="Shoes"/>
    <s v="XS"/>
    <s v="White"/>
    <n v="9427.14"/>
    <n v="13"/>
    <s v="2022-12-02"/>
    <x v="2"/>
    <x v="1"/>
    <x v="0"/>
    <n v="98042.09"/>
    <n v="122552.81999999999"/>
  </r>
  <r>
    <s v="P59243"/>
    <s v="Men Shirts #565"/>
    <s v="Men"/>
    <s v="Shirts"/>
    <s v="M"/>
    <s v="Red"/>
    <n v="12134.6"/>
    <n v="10"/>
    <s v="2023-03-12"/>
    <x v="1"/>
    <x v="1"/>
    <x v="0"/>
    <n v="97076.800000000003"/>
    <n v="121346"/>
  </r>
  <r>
    <s v="P93377"/>
    <s v="Men Shoes #293"/>
    <s v="Men"/>
    <s v="Shoes"/>
    <s v="M"/>
    <s v="White"/>
    <n v="4500.26"/>
    <n v="10"/>
    <s v="2024-02-23"/>
    <x v="1"/>
    <x v="1"/>
    <x v="1"/>
    <n v="45002.6"/>
    <n v="45002.600000000006"/>
  </r>
  <r>
    <s v="P71381"/>
    <s v="Men Shoes #371"/>
    <s v="Men"/>
    <s v="Shoes"/>
    <s v="L"/>
    <s v="Yellow"/>
    <n v="3028.67"/>
    <n v="7"/>
    <s v="2022-10-29"/>
    <x v="0"/>
    <x v="1"/>
    <x v="0"/>
    <n v="16960.22"/>
    <n v="21200.690000000002"/>
  </r>
  <r>
    <s v="P56322"/>
    <s v="Accessories Belts #650"/>
    <s v="Accessories"/>
    <s v="Belts"/>
    <s v="S"/>
    <s v="White"/>
    <n v="2076.66"/>
    <n v="3"/>
    <s v="2024-04-18"/>
    <x v="0"/>
    <x v="1"/>
    <x v="0"/>
    <n v="4984.1499999999996"/>
    <n v="6229.98"/>
  </r>
  <r>
    <s v="P75292"/>
    <s v="Accessories Belts #274"/>
    <s v="Accessories"/>
    <s v="Belts"/>
    <s v="XL"/>
    <s v="Red"/>
    <n v="6370.25"/>
    <n v="9"/>
    <s v="2024-01-13"/>
    <x v="3"/>
    <x v="1"/>
    <x v="1"/>
    <n v="57332.25"/>
    <n v="57332.25"/>
  </r>
  <r>
    <s v="P91776"/>
    <s v="Kids T-Shirts #953"/>
    <s v="Kids"/>
    <s v="T-Shirts"/>
    <s v="XL"/>
    <s v="Green"/>
    <n v="11407.52"/>
    <n v="1"/>
    <s v="2024-05-01"/>
    <x v="0"/>
    <x v="0"/>
    <x v="1"/>
    <n v="11407.52"/>
    <n v="11407.52"/>
  </r>
  <r>
    <s v="P83247"/>
    <s v="Men Jackets #764"/>
    <s v="Men"/>
    <s v="Jackets"/>
    <s v="L"/>
    <s v="Pink"/>
    <n v="2358.86"/>
    <n v="15"/>
    <s v="2023-05-21"/>
    <x v="2"/>
    <x v="1"/>
    <x v="1"/>
    <n v="35382.9"/>
    <n v="35382.9"/>
  </r>
  <r>
    <s v="P80532"/>
    <s v="Kids Shoes #155"/>
    <s v="Kids"/>
    <s v="Shoes"/>
    <s v="XS"/>
    <s v="Black"/>
    <n v="6054.85"/>
    <n v="13"/>
    <s v="2023-06-26"/>
    <x v="0"/>
    <x v="0"/>
    <x v="1"/>
    <n v="78713.05"/>
    <n v="78713.05"/>
  </r>
  <r>
    <s v="P17188"/>
    <s v="Kids Shorts #447"/>
    <s v="Kids"/>
    <s v="Shorts"/>
    <s v="XL"/>
    <s v="Blue"/>
    <n v="4828.9399999999996"/>
    <n v="12"/>
    <s v="2023-10-29"/>
    <x v="2"/>
    <x v="1"/>
    <x v="1"/>
    <n v="57947.28"/>
    <n v="57947.28"/>
  </r>
  <r>
    <s v="P89119"/>
    <s v="Accessories Hats #481"/>
    <s v="Accessories"/>
    <s v="Hats"/>
    <s v="XS"/>
    <s v="Red"/>
    <n v="15633.05"/>
    <n v="17"/>
    <s v="2024-07-03"/>
    <x v="3"/>
    <x v="0"/>
    <x v="1"/>
    <n v="265761.84999999998"/>
    <n v="265761.84999999998"/>
  </r>
  <r>
    <s v="P53766"/>
    <s v="Kids T-Shirts #718"/>
    <s v="Kids"/>
    <s v="T-Shirts"/>
    <s v="XS"/>
    <s v="Yellow"/>
    <n v="8514.14"/>
    <n v="2"/>
    <s v="2023-06-16"/>
    <x v="3"/>
    <x v="0"/>
    <x v="0"/>
    <n v="13622.79"/>
    <n v="17028.28"/>
  </r>
  <r>
    <s v="P37770"/>
    <s v="Women Skirts #545"/>
    <s v="Women"/>
    <s v="Skirts"/>
    <s v="L"/>
    <s v="White"/>
    <n v="8833.69"/>
    <n v="3"/>
    <s v="2023-05-28"/>
    <x v="0"/>
    <x v="0"/>
    <x v="0"/>
    <n v="21200.69"/>
    <n v="26501.07"/>
  </r>
  <r>
    <s v="P50215"/>
    <s v="Accessories Hats #795"/>
    <s v="Accessories"/>
    <s v="Hats"/>
    <s v="S"/>
    <s v="Yellow"/>
    <n v="10685.42"/>
    <n v="7"/>
    <s v="2023-12-30"/>
    <x v="0"/>
    <x v="0"/>
    <x v="1"/>
    <n v="74797.94"/>
    <n v="74797.94"/>
  </r>
  <r>
    <s v="P29860"/>
    <s v="Men Shoes #800"/>
    <s v="Men"/>
    <s v="Shoes"/>
    <s v="S"/>
    <s v="Blue"/>
    <n v="16170.06"/>
    <n v="3"/>
    <s v="2023-04-12"/>
    <x v="4"/>
    <x v="1"/>
    <x v="0"/>
    <n v="38808.31"/>
    <n v="48510.18"/>
  </r>
  <r>
    <s v="P88372"/>
    <s v="Kids T-Shirts #213"/>
    <s v="Kids"/>
    <s v="T-Shirts"/>
    <s v="S"/>
    <s v="Pink"/>
    <n v="10447.209999999999"/>
    <n v="8"/>
    <s v="2024-06-03"/>
    <x v="0"/>
    <x v="1"/>
    <x v="1"/>
    <n v="83577.679999999993"/>
    <n v="83577.679999999993"/>
  </r>
  <r>
    <s v="P74680"/>
    <s v="Women Tops #186"/>
    <s v="Women"/>
    <s v="Tops"/>
    <s v="M"/>
    <s v="Black"/>
    <n v="7430.16"/>
    <n v="17"/>
    <s v="2023-08-07"/>
    <x v="4"/>
    <x v="1"/>
    <x v="0"/>
    <n v="101050.01"/>
    <n v="126312.72"/>
  </r>
  <r>
    <s v="P38556"/>
    <s v="Men Jackets #850"/>
    <s v="Men"/>
    <s v="Jackets"/>
    <s v="L"/>
    <s v="Red"/>
    <n v="2067.5300000000002"/>
    <n v="15"/>
    <s v="2022-11-29"/>
    <x v="0"/>
    <x v="0"/>
    <x v="1"/>
    <n v="31012.95"/>
    <n v="31012.950000000004"/>
  </r>
  <r>
    <s v="P29977"/>
    <s v="Women Skirts #132"/>
    <s v="Women"/>
    <s v="Skirts"/>
    <s v="XS"/>
    <s v="Red"/>
    <n v="16235.63"/>
    <n v="16"/>
    <s v="2024-05-17"/>
    <x v="1"/>
    <x v="0"/>
    <x v="0"/>
    <n v="207816.23"/>
    <n v="259770.08"/>
  </r>
  <r>
    <s v="P85740"/>
    <s v="Men Shirts #857"/>
    <s v="Men"/>
    <s v="Shirts"/>
    <s v="XS"/>
    <s v="Black"/>
    <n v="7235.94"/>
    <n v="16"/>
    <s v="2023-08-21"/>
    <x v="0"/>
    <x v="0"/>
    <x v="1"/>
    <n v="115775.03999999999"/>
    <n v="115775.03999999999"/>
  </r>
  <r>
    <s v="P79944"/>
    <s v="Men Jackets #443"/>
    <s v="Men"/>
    <s v="Jackets"/>
    <s v="L"/>
    <s v="Black"/>
    <n v="5838.22"/>
    <n v="2"/>
    <s v="2023-12-06"/>
    <x v="2"/>
    <x v="1"/>
    <x v="0"/>
    <n v="9340.82"/>
    <n v="11676.44"/>
  </r>
  <r>
    <s v="P18697"/>
    <s v="Accessories Belts #573"/>
    <s v="Accessories"/>
    <s v="Belts"/>
    <s v="L"/>
    <s v="White"/>
    <n v="6011.69"/>
    <n v="6"/>
    <s v="2024-02-26"/>
    <x v="1"/>
    <x v="0"/>
    <x v="0"/>
    <n v="28855.78"/>
    <n v="36070.14"/>
  </r>
  <r>
    <s v="P20246"/>
    <s v="Men Shirts #125"/>
    <s v="Men"/>
    <s v="Shirts"/>
    <s v="S"/>
    <s v="Red"/>
    <n v="6884.85"/>
    <n v="18"/>
    <s v="2023-10-15"/>
    <x v="2"/>
    <x v="0"/>
    <x v="1"/>
    <n v="123927.3"/>
    <n v="123927.3"/>
  </r>
  <r>
    <s v="P86261"/>
    <s v="Men Jackets #352"/>
    <s v="Men"/>
    <s v="Jackets"/>
    <s v="M"/>
    <s v="Pink"/>
    <n v="8972.2999999999993"/>
    <n v="10"/>
    <s v="2024-06-23"/>
    <x v="4"/>
    <x v="0"/>
    <x v="1"/>
    <n v="89723"/>
    <n v="89723"/>
  </r>
  <r>
    <s v="P54343"/>
    <s v="Kids Shoes #323"/>
    <s v="Kids"/>
    <s v="Shoes"/>
    <s v="XL"/>
    <s v="Pink"/>
    <n v="11111.21"/>
    <n v="1"/>
    <s v="2022-12-22"/>
    <x v="0"/>
    <x v="0"/>
    <x v="1"/>
    <n v="11111.21"/>
    <n v="11111.21"/>
  </r>
  <r>
    <s v="P12201"/>
    <s v="Accessories Hats #434"/>
    <s v="Accessories"/>
    <s v="Hats"/>
    <s v="S"/>
    <s v="Pink"/>
    <n v="2578.81"/>
    <n v="18"/>
    <s v="2023-08-08"/>
    <x v="3"/>
    <x v="1"/>
    <x v="0"/>
    <n v="37135.03"/>
    <n v="46418.58"/>
  </r>
  <r>
    <s v="P97518"/>
    <s v="Accessories Hats #247"/>
    <s v="Accessories"/>
    <s v="Hats"/>
    <s v="XS"/>
    <s v="Pink"/>
    <n v="3717.57"/>
    <n v="13"/>
    <s v="2023-05-28"/>
    <x v="0"/>
    <x v="1"/>
    <x v="1"/>
    <n v="48328.41"/>
    <n v="48328.41"/>
  </r>
  <r>
    <s v="P25402"/>
    <s v="Accessories Bags #311"/>
    <s v="Accessories"/>
    <s v="Bags"/>
    <s v="L"/>
    <s v="Black"/>
    <n v="2599.56"/>
    <n v="17"/>
    <s v="2023-10-08"/>
    <x v="3"/>
    <x v="0"/>
    <x v="0"/>
    <n v="35353.85"/>
    <n v="44192.52"/>
  </r>
  <r>
    <s v="P90338"/>
    <s v="Women Shoes #780"/>
    <s v="Women"/>
    <s v="Shoes"/>
    <s v="M"/>
    <s v="White"/>
    <n v="3774.01"/>
    <n v="13"/>
    <s v="2023-01-16"/>
    <x v="3"/>
    <x v="1"/>
    <x v="0"/>
    <n v="39249.870000000003"/>
    <n v="49062.130000000005"/>
  </r>
  <r>
    <s v="P31961"/>
    <s v="Accessories Hats #554"/>
    <s v="Accessories"/>
    <s v="Hats"/>
    <s v="XS"/>
    <s v="Pink"/>
    <n v="3686.03"/>
    <n v="19"/>
    <s v="2024-05-11"/>
    <x v="4"/>
    <x v="0"/>
    <x v="0"/>
    <n v="56027.49"/>
    <n v="70034.570000000007"/>
  </r>
  <r>
    <s v="P21833"/>
    <s v="Kids Sweaters #514"/>
    <s v="Kids"/>
    <s v="Sweaters"/>
    <s v="XS"/>
    <s v="Yellow"/>
    <n v="10365.040000000001"/>
    <n v="19"/>
    <s v="2023-03-10"/>
    <x v="0"/>
    <x v="1"/>
    <x v="0"/>
    <n v="157548.94"/>
    <n v="196935.76"/>
  </r>
  <r>
    <s v="P70292"/>
    <s v="Accessories Scarves #319"/>
    <s v="Accessories"/>
    <s v="Scarves"/>
    <s v="M"/>
    <s v="Red"/>
    <n v="7089.86"/>
    <n v="8"/>
    <s v="2023-12-09"/>
    <x v="4"/>
    <x v="1"/>
    <x v="0"/>
    <n v="45375.27"/>
    <n v="56718.879999999997"/>
  </r>
  <r>
    <s v="P62286"/>
    <s v="Women Tops #789"/>
    <s v="Women"/>
    <s v="Tops"/>
    <s v="XS"/>
    <s v="Green"/>
    <n v="6554.51"/>
    <n v="12"/>
    <s v="2024-01-20"/>
    <x v="2"/>
    <x v="1"/>
    <x v="0"/>
    <n v="62923.13"/>
    <n v="78654.12"/>
  </r>
  <r>
    <s v="P79236"/>
    <s v="Accessories Hats #779"/>
    <s v="Accessories"/>
    <s v="Hats"/>
    <s v="XL"/>
    <s v="Green"/>
    <n v="11561.9"/>
    <n v="1"/>
    <s v="2022-11-07"/>
    <x v="2"/>
    <x v="0"/>
    <x v="0"/>
    <n v="9249.52"/>
    <n v="11561.9"/>
  </r>
  <r>
    <s v="P53430"/>
    <s v="Kids Shoes #104"/>
    <s v="Kids"/>
    <s v="Shoes"/>
    <s v="XS"/>
    <s v="Yellow"/>
    <n v="1212.6300000000001"/>
    <n v="18"/>
    <s v="2022-11-23"/>
    <x v="4"/>
    <x v="1"/>
    <x v="0"/>
    <n v="17461.54"/>
    <n v="21827.340000000004"/>
  </r>
  <r>
    <s v="P41604"/>
    <s v="Women Tops #853"/>
    <s v="Women"/>
    <s v="Tops"/>
    <s v="XS"/>
    <s v="Blue"/>
    <n v="7613.59"/>
    <n v="16"/>
    <s v="2023-11-09"/>
    <x v="3"/>
    <x v="1"/>
    <x v="1"/>
    <n v="121817.44"/>
    <n v="121817.44"/>
  </r>
  <r>
    <s v="P82712"/>
    <s v="Accessories Hats #993"/>
    <s v="Accessories"/>
    <s v="Hats"/>
    <s v="S"/>
    <s v="Green"/>
    <n v="3468.57"/>
    <n v="13"/>
    <s v="2024-01-18"/>
    <x v="3"/>
    <x v="1"/>
    <x v="0"/>
    <n v="36073.46"/>
    <n v="45091.41"/>
  </r>
  <r>
    <s v="P80260"/>
    <s v="Men Shoes #558"/>
    <s v="Men"/>
    <s v="Shoes"/>
    <s v="XL"/>
    <s v="Blue"/>
    <n v="2589.6"/>
    <n v="16"/>
    <s v="2023-01-12"/>
    <x v="1"/>
    <x v="0"/>
    <x v="1"/>
    <n v="41433.599999999999"/>
    <n v="41433.599999999999"/>
  </r>
  <r>
    <s v="P63049"/>
    <s v="Kids Shoes #516"/>
    <s v="Kids"/>
    <s v="Shoes"/>
    <s v="L"/>
    <s v="Yellow"/>
    <n v="2353.88"/>
    <n v="9"/>
    <s v="2024-02-20"/>
    <x v="0"/>
    <x v="0"/>
    <x v="1"/>
    <n v="21184.92"/>
    <n v="21184.920000000002"/>
  </r>
  <r>
    <s v="P92636"/>
    <s v="Women Skirts #883"/>
    <s v="Women"/>
    <s v="Skirts"/>
    <s v="M"/>
    <s v="Red"/>
    <n v="5501.24"/>
    <n v="9"/>
    <s v="2023-06-08"/>
    <x v="1"/>
    <x v="1"/>
    <x v="1"/>
    <n v="49511.16"/>
    <n v="49511.159999999996"/>
  </r>
  <r>
    <s v="P48434"/>
    <s v="Men Pants #185"/>
    <s v="Men"/>
    <s v="Pants"/>
    <s v="XS"/>
    <s v="Yellow"/>
    <n v="14341.57"/>
    <n v="8"/>
    <s v="2023-08-10"/>
    <x v="1"/>
    <x v="1"/>
    <x v="0"/>
    <n v="91786.38"/>
    <n v="114732.56"/>
  </r>
  <r>
    <s v="P85849"/>
    <s v="Accessories Hats #966"/>
    <s v="Accessories"/>
    <s v="Hats"/>
    <s v="XL"/>
    <s v="Blue"/>
    <n v="14204.62"/>
    <n v="2"/>
    <s v="2024-03-23"/>
    <x v="0"/>
    <x v="0"/>
    <x v="0"/>
    <n v="22727.06"/>
    <n v="28409.24"/>
  </r>
  <r>
    <s v="P89368"/>
    <s v="Men Pants #412"/>
    <s v="Men"/>
    <s v="Pants"/>
    <s v="M"/>
    <s v="White"/>
    <n v="13758.91"/>
    <n v="8"/>
    <s v="2024-07-24"/>
    <x v="4"/>
    <x v="1"/>
    <x v="0"/>
    <n v="88057.19"/>
    <n v="110071.28"/>
  </r>
  <r>
    <s v="P74318"/>
    <s v="Kids Sweaters #999"/>
    <s v="Kids"/>
    <s v="Sweaters"/>
    <s v="S"/>
    <s v="Pink"/>
    <n v="5841.54"/>
    <n v="3"/>
    <s v="2023-05-10"/>
    <x v="4"/>
    <x v="1"/>
    <x v="1"/>
    <n v="17524.62"/>
    <n v="17524.62"/>
  </r>
  <r>
    <s v="P51049"/>
    <s v="Kids Sweaters #891"/>
    <s v="Kids"/>
    <s v="Sweaters"/>
    <s v="M"/>
    <s v="Blue"/>
    <n v="7802"/>
    <n v="1"/>
    <s v="2024-03-21"/>
    <x v="4"/>
    <x v="0"/>
    <x v="1"/>
    <n v="7802"/>
    <n v="7802"/>
  </r>
  <r>
    <s v="P82689"/>
    <s v="Men Shoes #630"/>
    <s v="Men"/>
    <s v="Shoes"/>
    <s v="L"/>
    <s v="Blue"/>
    <n v="9833.84"/>
    <n v="17"/>
    <s v="2024-01-19"/>
    <x v="4"/>
    <x v="1"/>
    <x v="1"/>
    <n v="167175.28"/>
    <n v="167175.28"/>
  </r>
  <r>
    <s v="P80810"/>
    <s v="Women Skirts #487"/>
    <s v="Women"/>
    <s v="Skirts"/>
    <s v="M"/>
    <s v="Red"/>
    <n v="15149.99"/>
    <n v="13"/>
    <s v="2022-10-17"/>
    <x v="4"/>
    <x v="1"/>
    <x v="0"/>
    <n v="157559.73000000001"/>
    <n v="196949.87"/>
  </r>
  <r>
    <s v="P88307"/>
    <s v="Accessories Bags #859"/>
    <s v="Accessories"/>
    <s v="Bags"/>
    <s v="L"/>
    <s v="Blue"/>
    <n v="1938.88"/>
    <n v="12"/>
    <s v="2023-08-28"/>
    <x v="0"/>
    <x v="0"/>
    <x v="1"/>
    <n v="23266.560000000001"/>
    <n v="23266.560000000001"/>
  </r>
  <r>
    <s v="P62461"/>
    <s v="Men Pants #768"/>
    <s v="Men"/>
    <s v="Pants"/>
    <s v="XS"/>
    <s v="White"/>
    <n v="11306.26"/>
    <n v="12"/>
    <s v="2023-09-26"/>
    <x v="2"/>
    <x v="0"/>
    <x v="1"/>
    <n v="135675.12"/>
    <n v="135675.12"/>
  </r>
  <r>
    <s v="P86379"/>
    <s v="Women Tops #184"/>
    <s v="Women"/>
    <s v="Tops"/>
    <s v="XL"/>
    <s v="Pink"/>
    <n v="12901.52"/>
    <n v="18"/>
    <s v="2023-03-15"/>
    <x v="0"/>
    <x v="0"/>
    <x v="0"/>
    <n v="185782.22"/>
    <n v="232227.36000000002"/>
  </r>
  <r>
    <s v="P61686"/>
    <s v="Accessories Bags #185"/>
    <s v="Accessories"/>
    <s v="Bags"/>
    <s v="L"/>
    <s v="Yellow"/>
    <n v="13815.35"/>
    <n v="16"/>
    <s v="2024-01-26"/>
    <x v="0"/>
    <x v="0"/>
    <x v="1"/>
    <n v="221045.6"/>
    <n v="221045.6"/>
  </r>
  <r>
    <s v="P84434"/>
    <s v="Women Dresses #289"/>
    <s v="Women"/>
    <s v="Dresses"/>
    <s v="M"/>
    <s v="Pink"/>
    <n v="3655.32"/>
    <n v="4"/>
    <s v="2024-04-19"/>
    <x v="0"/>
    <x v="0"/>
    <x v="0"/>
    <n v="11697.19"/>
    <n v="14621.28"/>
  </r>
  <r>
    <s v="P42331"/>
    <s v="Accessories Hats #727"/>
    <s v="Accessories"/>
    <s v="Hats"/>
    <s v="S"/>
    <s v="Black"/>
    <n v="7636.83"/>
    <n v="1"/>
    <s v="2023-07-29"/>
    <x v="3"/>
    <x v="0"/>
    <x v="1"/>
    <n v="7636.83"/>
    <n v="7636.83"/>
  </r>
  <r>
    <s v="P93219"/>
    <s v="Accessories Bags #431"/>
    <s v="Accessories"/>
    <s v="Bags"/>
    <s v="S"/>
    <s v="Red"/>
    <n v="14852.85"/>
    <n v="2"/>
    <s v="2024-09-08"/>
    <x v="2"/>
    <x v="1"/>
    <x v="0"/>
    <n v="23764.560000000001"/>
    <n v="29705.7"/>
  </r>
  <r>
    <s v="P20249"/>
    <s v="Men Pants #850"/>
    <s v="Men"/>
    <s v="Pants"/>
    <s v="XL"/>
    <s v="Black"/>
    <n v="4589.8999999999996"/>
    <n v="14"/>
    <s v="2023-01-26"/>
    <x v="4"/>
    <x v="0"/>
    <x v="1"/>
    <n v="64258.6"/>
    <n v="64258.599999999991"/>
  </r>
  <r>
    <s v="P68983"/>
    <s v="Men Shirts #623"/>
    <s v="Men"/>
    <s v="Shirts"/>
    <s v="XL"/>
    <s v="White"/>
    <n v="7504.03"/>
    <n v="3"/>
    <s v="2023-12-01"/>
    <x v="1"/>
    <x v="0"/>
    <x v="1"/>
    <n v="22512.09"/>
    <n v="22512.09"/>
  </r>
  <r>
    <s v="P34162"/>
    <s v="Women Skirts #170"/>
    <s v="Women"/>
    <s v="Skirts"/>
    <s v="S"/>
    <s v="Yellow"/>
    <n v="5736.13"/>
    <n v="11"/>
    <s v="2022-12-10"/>
    <x v="4"/>
    <x v="1"/>
    <x v="0"/>
    <n v="50478.11"/>
    <n v="63097.43"/>
  </r>
  <r>
    <s v="P91535"/>
    <s v="Women Tops #651"/>
    <s v="Women"/>
    <s v="Tops"/>
    <s v="S"/>
    <s v="White"/>
    <n v="5928.69"/>
    <n v="18"/>
    <s v="2023-08-19"/>
    <x v="0"/>
    <x v="1"/>
    <x v="0"/>
    <n v="85372.97"/>
    <n v="106716.42"/>
  </r>
  <r>
    <s v="P89401"/>
    <s v="Men Pants #359"/>
    <s v="Men"/>
    <s v="Pants"/>
    <s v="M"/>
    <s v="Yellow"/>
    <n v="11898.05"/>
    <n v="8"/>
    <s v="2023-04-19"/>
    <x v="4"/>
    <x v="0"/>
    <x v="1"/>
    <n v="95184.4"/>
    <n v="95184.4"/>
  </r>
  <r>
    <s v="P34604"/>
    <s v="Kids Shorts #508"/>
    <s v="Kids"/>
    <s v="Shorts"/>
    <s v="S"/>
    <s v="Pink"/>
    <n v="5868.93"/>
    <n v="10"/>
    <s v="2024-03-03"/>
    <x v="4"/>
    <x v="0"/>
    <x v="1"/>
    <n v="58689.3"/>
    <n v="58689.3"/>
  </r>
  <r>
    <s v="P69083"/>
    <s v="Women Tops #705"/>
    <s v="Women"/>
    <s v="Tops"/>
    <s v="XS"/>
    <s v="Black"/>
    <n v="13444.34"/>
    <n v="13"/>
    <s v="2023-03-16"/>
    <x v="3"/>
    <x v="0"/>
    <x v="0"/>
    <n v="139820.97"/>
    <n v="174776.42"/>
  </r>
  <r>
    <s v="P16390"/>
    <s v="Kids Shoes #577"/>
    <s v="Kids"/>
    <s v="Shoes"/>
    <s v="M"/>
    <s v="Red"/>
    <n v="6524.63"/>
    <n v="6"/>
    <s v="2023-07-10"/>
    <x v="4"/>
    <x v="0"/>
    <x v="1"/>
    <n v="39147.78"/>
    <n v="39147.78"/>
  </r>
  <r>
    <s v="P41497"/>
    <s v="Kids Shoes #999"/>
    <s v="Kids"/>
    <s v="Shoes"/>
    <s v="XL"/>
    <s v="Black"/>
    <n v="1352.9"/>
    <n v="14"/>
    <s v="2024-08-23"/>
    <x v="3"/>
    <x v="0"/>
    <x v="0"/>
    <n v="15152.48"/>
    <n v="18940.600000000002"/>
  </r>
  <r>
    <s v="P42788"/>
    <s v="Women Tops #406"/>
    <s v="Women"/>
    <s v="Tops"/>
    <s v="XL"/>
    <s v="Green"/>
    <n v="10168.33"/>
    <n v="6"/>
    <s v="2024-01-19"/>
    <x v="2"/>
    <x v="0"/>
    <x v="0"/>
    <n v="48808.15"/>
    <n v="61009.979999999996"/>
  </r>
  <r>
    <s v="P24952"/>
    <s v="Accessories Hats #735"/>
    <s v="Accessories"/>
    <s v="Hats"/>
    <s v="M"/>
    <s v="Yellow"/>
    <n v="15708.58"/>
    <n v="13"/>
    <s v="2023-04-23"/>
    <x v="3"/>
    <x v="0"/>
    <x v="0"/>
    <n v="163368.9"/>
    <n v="204211.54"/>
  </r>
  <r>
    <s v="P58014"/>
    <s v="Kids Shorts #158"/>
    <s v="Kids"/>
    <s v="Shorts"/>
    <s v="M"/>
    <s v="White"/>
    <n v="14095.06"/>
    <n v="3"/>
    <s v="2024-05-14"/>
    <x v="3"/>
    <x v="1"/>
    <x v="1"/>
    <n v="42285.18"/>
    <n v="42285.18"/>
  </r>
  <r>
    <s v="P64703"/>
    <s v="Accessories Hats #167"/>
    <s v="Accessories"/>
    <s v="Hats"/>
    <s v="XL"/>
    <s v="Black"/>
    <n v="10512.78"/>
    <n v="8"/>
    <s v="2023-10-20"/>
    <x v="0"/>
    <x v="1"/>
    <x v="1"/>
    <n v="84102.24"/>
    <n v="84102.24"/>
  </r>
  <r>
    <s v="P56885"/>
    <s v="Accessories Scarves #144"/>
    <s v="Accessories"/>
    <s v="Scarves"/>
    <s v="L"/>
    <s v="Black"/>
    <n v="5583.41"/>
    <n v="17"/>
    <s v="2023-01-04"/>
    <x v="0"/>
    <x v="1"/>
    <x v="0"/>
    <n v="75934.210000000006"/>
    <n v="94917.97"/>
  </r>
  <r>
    <s v="P10273"/>
    <s v="Men Shoes #289"/>
    <s v="Men"/>
    <s v="Shoes"/>
    <s v="XS"/>
    <s v="Yellow"/>
    <n v="15345.87"/>
    <n v="4"/>
    <s v="2022-12-22"/>
    <x v="1"/>
    <x v="1"/>
    <x v="1"/>
    <n v="61383.48"/>
    <n v="61383.48"/>
  </r>
  <r>
    <s v="P12853"/>
    <s v="Women Dresses #319"/>
    <s v="Women"/>
    <s v="Dresses"/>
    <s v="S"/>
    <s v="Blue"/>
    <n v="5424.88"/>
    <n v="20"/>
    <s v="2023-11-18"/>
    <x v="2"/>
    <x v="1"/>
    <x v="0"/>
    <n v="86798.080000000002"/>
    <n v="108497.60000000001"/>
  </r>
  <r>
    <s v="P89386"/>
    <s v="Men Shoes #499"/>
    <s v="Men"/>
    <s v="Shoes"/>
    <s v="XL"/>
    <s v="Red"/>
    <n v="3009.58"/>
    <n v="4"/>
    <s v="2023-01-10"/>
    <x v="4"/>
    <x v="0"/>
    <x v="0"/>
    <n v="9630.49"/>
    <n v="12038.32"/>
  </r>
  <r>
    <s v="P55737"/>
    <s v="Kids Sweaters #999"/>
    <s v="Kids"/>
    <s v="Sweaters"/>
    <s v="L"/>
    <s v="White"/>
    <n v="6818.45"/>
    <n v="6"/>
    <s v="2023-10-28"/>
    <x v="0"/>
    <x v="1"/>
    <x v="1"/>
    <n v="40910.699999999997"/>
    <n v="40910.699999999997"/>
  </r>
  <r>
    <s v="P92532"/>
    <s v="Women Shoes #538"/>
    <s v="Women"/>
    <s v="Shoes"/>
    <s v="M"/>
    <s v="Pink"/>
    <n v="12405.18"/>
    <n v="10"/>
    <s v="2023-03-13"/>
    <x v="3"/>
    <x v="0"/>
    <x v="1"/>
    <n v="124051.8"/>
    <n v="124051.8"/>
  </r>
  <r>
    <s v="P19300"/>
    <s v="Accessories Belts #907"/>
    <s v="Accessories"/>
    <s v="Belts"/>
    <s v="XS"/>
    <s v="Pink"/>
    <n v="3295.1"/>
    <n v="1"/>
    <s v="2024-02-09"/>
    <x v="1"/>
    <x v="0"/>
    <x v="1"/>
    <n v="3295.1"/>
    <n v="3295.1"/>
  </r>
  <r>
    <s v="P23485"/>
    <s v="Men Shoes #975"/>
    <s v="Men"/>
    <s v="Shoes"/>
    <s v="S"/>
    <s v="Pink"/>
    <n v="7421.86"/>
    <n v="18"/>
    <s v="2024-09-17"/>
    <x v="3"/>
    <x v="1"/>
    <x v="1"/>
    <n v="133593.48000000001"/>
    <n v="133593.47999999998"/>
  </r>
  <r>
    <s v="P22693"/>
    <s v="Accessories Scarves #403"/>
    <s v="Accessories"/>
    <s v="Scarves"/>
    <s v="M"/>
    <s v="Green"/>
    <n v="12419.29"/>
    <n v="10"/>
    <s v="2023-04-28"/>
    <x v="0"/>
    <x v="1"/>
    <x v="0"/>
    <n v="99354.32"/>
    <n v="124192.90000000001"/>
  </r>
  <r>
    <s v="P27919"/>
    <s v="Men Jackets #852"/>
    <s v="Men"/>
    <s v="Jackets"/>
    <s v="M"/>
    <s v="Black"/>
    <n v="5251.41"/>
    <n v="4"/>
    <s v="2024-08-03"/>
    <x v="0"/>
    <x v="1"/>
    <x v="0"/>
    <n v="16804.18"/>
    <n v="21005.64"/>
  </r>
  <r>
    <s v="P23217"/>
    <s v="Accessories Bags #593"/>
    <s v="Accessories"/>
    <s v="Bags"/>
    <s v="S"/>
    <s v="Blue"/>
    <n v="2166.3000000000002"/>
    <n v="19"/>
    <s v="2024-06-01"/>
    <x v="1"/>
    <x v="1"/>
    <x v="0"/>
    <n v="32927.760000000002"/>
    <n v="41159.700000000004"/>
  </r>
  <r>
    <s v="P67508"/>
    <s v="Accessories Scarves #185"/>
    <s v="Accessories"/>
    <s v="Scarves"/>
    <s v="XL"/>
    <s v="Red"/>
    <n v="9613.89"/>
    <n v="15"/>
    <s v="2022-12-29"/>
    <x v="1"/>
    <x v="0"/>
    <x v="0"/>
    <n v="115366.68"/>
    <n v="144208.34999999998"/>
  </r>
  <r>
    <s v="P24775"/>
    <s v="Accessories Scarves #282"/>
    <s v="Accessories"/>
    <s v="Scarves"/>
    <s v="M"/>
    <s v="Green"/>
    <n v="9403.07"/>
    <n v="16"/>
    <s v="2024-05-08"/>
    <x v="0"/>
    <x v="0"/>
    <x v="1"/>
    <n v="150449.12"/>
    <n v="150449.12"/>
  </r>
  <r>
    <s v="P60817"/>
    <s v="Kids Sweaters #257"/>
    <s v="Kids"/>
    <s v="Sweaters"/>
    <s v="M"/>
    <s v="Black"/>
    <n v="3159.81"/>
    <n v="8"/>
    <s v="2024-08-06"/>
    <x v="4"/>
    <x v="1"/>
    <x v="1"/>
    <n v="25278.48"/>
    <n v="25278.48"/>
  </r>
  <r>
    <s v="P15080"/>
    <s v="Men Jackets #200"/>
    <s v="Men"/>
    <s v="Jackets"/>
    <s v="S"/>
    <s v="Yellow"/>
    <n v="3909.3"/>
    <n v="17"/>
    <s v="2023-04-27"/>
    <x v="0"/>
    <x v="0"/>
    <x v="1"/>
    <n v="66458.100000000006"/>
    <n v="66458.100000000006"/>
  </r>
  <r>
    <s v="P88800"/>
    <s v="Accessories Scarves #893"/>
    <s v="Accessories"/>
    <s v="Scarves"/>
    <s v="XL"/>
    <s v="Yellow"/>
    <n v="9647.92"/>
    <n v="20"/>
    <s v="2024-02-16"/>
    <x v="1"/>
    <x v="1"/>
    <x v="1"/>
    <n v="192958.4"/>
    <n v="192958.4"/>
  </r>
  <r>
    <s v="P80866"/>
    <s v="Men Shoes #122"/>
    <s v="Men"/>
    <s v="Shoes"/>
    <s v="M"/>
    <s v="Green"/>
    <n v="9877"/>
    <n v="2"/>
    <s v="2024-10-01"/>
    <x v="3"/>
    <x v="0"/>
    <x v="0"/>
    <n v="15803.2"/>
    <n v="19754"/>
  </r>
  <r>
    <s v="P85522"/>
    <s v="Accessories Bags #118"/>
    <s v="Accessories"/>
    <s v="Bags"/>
    <s v="L"/>
    <s v="Pink"/>
    <n v="2607.0300000000002"/>
    <n v="13"/>
    <s v="2024-10-13"/>
    <x v="2"/>
    <x v="1"/>
    <x v="1"/>
    <n v="33891.39"/>
    <n v="33891.39"/>
  </r>
  <r>
    <s v="P85445"/>
    <s v="Kids T-Shirts #310"/>
    <s v="Kids"/>
    <s v="T-Shirts"/>
    <s v="L"/>
    <s v="Pink"/>
    <n v="9887.7900000000009"/>
    <n v="17"/>
    <s v="2023-11-02"/>
    <x v="3"/>
    <x v="1"/>
    <x v="0"/>
    <n v="134474.10999999999"/>
    <n v="168092.43000000002"/>
  </r>
  <r>
    <s v="P66225"/>
    <s v="Accessories Scarves #168"/>
    <s v="Accessories"/>
    <s v="Scarves"/>
    <s v="S"/>
    <s v="Pink"/>
    <n v="14134.07"/>
    <n v="13"/>
    <s v="2024-10-06"/>
    <x v="1"/>
    <x v="1"/>
    <x v="0"/>
    <n v="146994.66"/>
    <n v="183742.91"/>
  </r>
  <r>
    <s v="P33490"/>
    <s v="Women Tops #968"/>
    <s v="Women"/>
    <s v="Tops"/>
    <s v="XS"/>
    <s v="Green"/>
    <n v="2407.83"/>
    <n v="11"/>
    <s v="2024-01-28"/>
    <x v="1"/>
    <x v="1"/>
    <x v="1"/>
    <n v="26486.13"/>
    <n v="26486.129999999997"/>
  </r>
  <r>
    <s v="P98857"/>
    <s v="Accessories Hats #299"/>
    <s v="Accessories"/>
    <s v="Hats"/>
    <s v="XL"/>
    <s v="Yellow"/>
    <n v="5466.38"/>
    <n v="18"/>
    <s v="2023-03-03"/>
    <x v="1"/>
    <x v="0"/>
    <x v="1"/>
    <n v="98394.84"/>
    <n v="98394.84"/>
  </r>
  <r>
    <s v="P42703"/>
    <s v="Women Shoes #987"/>
    <s v="Women"/>
    <s v="Shoes"/>
    <s v="XS"/>
    <s v="Blue"/>
    <n v="1846.75"/>
    <n v="20"/>
    <s v="2024-05-23"/>
    <x v="3"/>
    <x v="1"/>
    <x v="1"/>
    <n v="36935"/>
    <n v="36935"/>
  </r>
  <r>
    <s v="P27314"/>
    <s v="Women Dresses #496"/>
    <s v="Women"/>
    <s v="Dresses"/>
    <s v="S"/>
    <s v="Black"/>
    <n v="7811.13"/>
    <n v="9"/>
    <s v="2024-02-24"/>
    <x v="1"/>
    <x v="0"/>
    <x v="0"/>
    <n v="56239.97"/>
    <n v="70300.17"/>
  </r>
  <r>
    <s v="P37864"/>
    <s v="Men Shoes #491"/>
    <s v="Men"/>
    <s v="Shoes"/>
    <s v="XL"/>
    <s v="Blue"/>
    <n v="7807.81"/>
    <n v="4"/>
    <s v="2024-09-19"/>
    <x v="4"/>
    <x v="0"/>
    <x v="1"/>
    <n v="31231.24"/>
    <n v="31231.24"/>
  </r>
  <r>
    <s v="P54909"/>
    <s v="Men Jackets #108"/>
    <s v="Men"/>
    <s v="Jackets"/>
    <s v="XS"/>
    <s v="Pink"/>
    <n v="9286.0400000000009"/>
    <n v="6"/>
    <s v="2023-12-18"/>
    <x v="0"/>
    <x v="0"/>
    <x v="0"/>
    <n v="44572.66"/>
    <n v="55716.240000000005"/>
  </r>
  <r>
    <s v="P89305"/>
    <s v="Accessories Scarves #352"/>
    <s v="Accessories"/>
    <s v="Scarves"/>
    <s v="XL"/>
    <s v="Black"/>
    <n v="15910.27"/>
    <n v="6"/>
    <s v="2024-05-10"/>
    <x v="2"/>
    <x v="0"/>
    <x v="1"/>
    <n v="95461.62"/>
    <n v="95461.62"/>
  </r>
  <r>
    <s v="P69088"/>
    <s v="Accessories Bags #526"/>
    <s v="Accessories"/>
    <s v="Bags"/>
    <s v="XS"/>
    <s v="Yellow"/>
    <n v="5160.1099999999997"/>
    <n v="15"/>
    <s v="2023-02-13"/>
    <x v="3"/>
    <x v="1"/>
    <x v="1"/>
    <n v="77401.649999999994"/>
    <n v="77401.649999999994"/>
  </r>
  <r>
    <s v="P51768"/>
    <s v="Men Pants #542"/>
    <s v="Men"/>
    <s v="Pants"/>
    <s v="S"/>
    <s v="Pink"/>
    <n v="10729.41"/>
    <n v="19"/>
    <s v="2023-12-10"/>
    <x v="0"/>
    <x v="1"/>
    <x v="1"/>
    <n v="203858.79"/>
    <n v="203858.79"/>
  </r>
  <r>
    <s v="P86574"/>
    <s v="Kids Shorts #973"/>
    <s v="Kids"/>
    <s v="Shorts"/>
    <s v="XS"/>
    <s v="Black"/>
    <n v="844.11"/>
    <n v="8"/>
    <s v="2022-10-26"/>
    <x v="4"/>
    <x v="0"/>
    <x v="1"/>
    <n v="6752.88"/>
    <n v="6752.88"/>
  </r>
  <r>
    <s v="P80892"/>
    <s v="Women Shoes #292"/>
    <s v="Women"/>
    <s v="Shoes"/>
    <s v="L"/>
    <s v="Black"/>
    <n v="10566.73"/>
    <n v="15"/>
    <s v="2024-01-01"/>
    <x v="3"/>
    <x v="1"/>
    <x v="0"/>
    <n v="126800.76"/>
    <n v="158500.94999999998"/>
  </r>
  <r>
    <s v="P65632"/>
    <s v="Men Pants #209"/>
    <s v="Men"/>
    <s v="Pants"/>
    <s v="XL"/>
    <s v="Pink"/>
    <n v="7811.96"/>
    <n v="14"/>
    <s v="2023-02-19"/>
    <x v="0"/>
    <x v="0"/>
    <x v="0"/>
    <n v="87493.62"/>
    <n v="109367.44"/>
  </r>
  <r>
    <s v="P48853"/>
    <s v="Kids T-Shirts #554"/>
    <s v="Kids"/>
    <s v="T-Shirts"/>
    <s v="S"/>
    <s v="Green"/>
    <n v="14046.92"/>
    <n v="1"/>
    <s v="2024-10-10"/>
    <x v="4"/>
    <x v="0"/>
    <x v="0"/>
    <n v="11237.37"/>
    <n v="14046.92"/>
  </r>
  <r>
    <s v="P66797"/>
    <s v="Kids Shoes #168"/>
    <s v="Kids"/>
    <s v="Shoes"/>
    <s v="XS"/>
    <s v="Pink"/>
    <n v="8573.9"/>
    <n v="17"/>
    <s v="2024-05-16"/>
    <x v="0"/>
    <x v="0"/>
    <x v="1"/>
    <n v="145756.29999999999"/>
    <n v="145756.29999999999"/>
  </r>
  <r>
    <s v="P16906"/>
    <s v="Women Dresses #986"/>
    <s v="Women"/>
    <s v="Dresses"/>
    <s v="XS"/>
    <s v="Pink"/>
    <n v="3201.31"/>
    <n v="6"/>
    <s v="2024-06-16"/>
    <x v="1"/>
    <x v="0"/>
    <x v="1"/>
    <n v="19207.86"/>
    <n v="19207.86"/>
  </r>
  <r>
    <s v="P76797"/>
    <s v="Men Pants #204"/>
    <s v="Men"/>
    <s v="Pants"/>
    <s v="S"/>
    <s v="Pink"/>
    <n v="1870.82"/>
    <n v="17"/>
    <s v="2023-12-24"/>
    <x v="1"/>
    <x v="0"/>
    <x v="1"/>
    <n v="31803.94"/>
    <n v="31803.94"/>
  </r>
  <r>
    <s v="P79449"/>
    <s v="Men Pants #821"/>
    <s v="Men"/>
    <s v="Pants"/>
    <s v="L"/>
    <s v="Blue"/>
    <n v="12904.01"/>
    <n v="19"/>
    <s v="2023-09-09"/>
    <x v="0"/>
    <x v="0"/>
    <x v="1"/>
    <n v="245176.19"/>
    <n v="245176.19"/>
  </r>
  <r>
    <s v="P47118"/>
    <s v="Accessories Scarves #994"/>
    <s v="Accessories"/>
    <s v="Scarves"/>
    <s v="S"/>
    <s v="Red"/>
    <n v="12994.48"/>
    <n v="16"/>
    <s v="2023-06-16"/>
    <x v="4"/>
    <x v="0"/>
    <x v="0"/>
    <n v="166329.51"/>
    <n v="207911.67999999999"/>
  </r>
  <r>
    <s v="P79248"/>
    <s v="Accessories Bags #368"/>
    <s v="Accessories"/>
    <s v="Bags"/>
    <s v="M"/>
    <s v="White"/>
    <n v="13933.21"/>
    <n v="17"/>
    <s v="2023-09-05"/>
    <x v="3"/>
    <x v="1"/>
    <x v="0"/>
    <n v="189491.49"/>
    <n v="236864.56999999998"/>
  </r>
  <r>
    <s v="P25829"/>
    <s v="Men Shoes #731"/>
    <s v="Men"/>
    <s v="Shoes"/>
    <s v="S"/>
    <s v="Blue"/>
    <n v="5316.15"/>
    <n v="14"/>
    <s v="2024-09-06"/>
    <x v="2"/>
    <x v="0"/>
    <x v="0"/>
    <n v="59540.88"/>
    <n v="74426.099999999991"/>
  </r>
  <r>
    <s v="P61145"/>
    <s v="Men Pants #302"/>
    <s v="Men"/>
    <s v="Pants"/>
    <s v="S"/>
    <s v="Black"/>
    <n v="16216.54"/>
    <n v="2"/>
    <s v="2023-11-03"/>
    <x v="4"/>
    <x v="0"/>
    <x v="0"/>
    <n v="25946.63"/>
    <n v="32433.08"/>
  </r>
  <r>
    <s v="P63412"/>
    <s v="Women Skirts #845"/>
    <s v="Women"/>
    <s v="Skirts"/>
    <s v="L"/>
    <s v="Black"/>
    <n v="4954.2700000000004"/>
    <n v="10"/>
    <s v="2024-03-18"/>
    <x v="2"/>
    <x v="1"/>
    <x v="1"/>
    <n v="49542.7"/>
    <n v="49542.700000000004"/>
  </r>
  <r>
    <s v="P69171"/>
    <s v="Women Tops #394"/>
    <s v="Women"/>
    <s v="Tops"/>
    <s v="XS"/>
    <s v="Black"/>
    <n v="12058.24"/>
    <n v="20"/>
    <s v="2023-03-12"/>
    <x v="3"/>
    <x v="0"/>
    <x v="1"/>
    <n v="241164.79999999999"/>
    <n v="241164.79999999999"/>
  </r>
  <r>
    <s v="P65496"/>
    <s v="Men Pants #924"/>
    <s v="Men"/>
    <s v="Pants"/>
    <s v="L"/>
    <s v="Yellow"/>
    <n v="16595.02"/>
    <n v="4"/>
    <s v="2024-03-05"/>
    <x v="3"/>
    <x v="0"/>
    <x v="1"/>
    <n v="66380.08"/>
    <n v="66380.08"/>
  </r>
  <r>
    <s v="P60964"/>
    <s v="Accessories Hats #865"/>
    <s v="Accessories"/>
    <s v="Hats"/>
    <s v="S"/>
    <s v="Red"/>
    <n v="13128.94"/>
    <n v="11"/>
    <s v="2024-07-13"/>
    <x v="2"/>
    <x v="1"/>
    <x v="0"/>
    <n v="115534.34"/>
    <n v="144418.34"/>
  </r>
  <r>
    <s v="P42094"/>
    <s v="Accessories Bags #719"/>
    <s v="Accessories"/>
    <s v="Bags"/>
    <s v="XL"/>
    <s v="Pink"/>
    <n v="14874.43"/>
    <n v="12"/>
    <s v="2024-04-14"/>
    <x v="0"/>
    <x v="0"/>
    <x v="0"/>
    <n v="142794.85999999999"/>
    <n v="178493.16"/>
  </r>
  <r>
    <s v="P70161"/>
    <s v="Men Jackets #115"/>
    <s v="Men"/>
    <s v="Jackets"/>
    <s v="L"/>
    <s v="Yellow"/>
    <n v="14897.67"/>
    <n v="20"/>
    <s v="2023-11-01"/>
    <x v="2"/>
    <x v="0"/>
    <x v="1"/>
    <n v="297953.40000000002"/>
    <n v="297953.40000000002"/>
  </r>
  <r>
    <s v="P39036"/>
    <s v="Kids Sweaters #500"/>
    <s v="Kids"/>
    <s v="Sweaters"/>
    <s v="S"/>
    <s v="Black"/>
    <n v="4002.26"/>
    <n v="12"/>
    <s v="2024-04-09"/>
    <x v="3"/>
    <x v="0"/>
    <x v="0"/>
    <n v="38421.53"/>
    <n v="48027.12"/>
  </r>
  <r>
    <s v="P95474"/>
    <s v="Women Shoes #475"/>
    <s v="Women"/>
    <s v="Shoes"/>
    <s v="M"/>
    <s v="Green"/>
    <n v="12876.62"/>
    <n v="13"/>
    <s v="2024-03-29"/>
    <x v="1"/>
    <x v="1"/>
    <x v="1"/>
    <n v="167396.06"/>
    <n v="167396.06"/>
  </r>
  <r>
    <s v="P88926"/>
    <s v="Women Skirts #173"/>
    <s v="Women"/>
    <s v="Skirts"/>
    <s v="M"/>
    <s v="Pink"/>
    <n v="6976.15"/>
    <n v="8"/>
    <s v="2023-10-31"/>
    <x v="0"/>
    <x v="0"/>
    <x v="0"/>
    <n v="44647.360000000001"/>
    <n v="55809.2"/>
  </r>
  <r>
    <s v="P43944"/>
    <s v="Accessories Bags #144"/>
    <s v="Accessories"/>
    <s v="Bags"/>
    <s v="XS"/>
    <s v="Blue"/>
    <n v="11532.85"/>
    <n v="20"/>
    <s v="2023-10-26"/>
    <x v="2"/>
    <x v="1"/>
    <x v="1"/>
    <n v="230657"/>
    <n v="230657"/>
  </r>
  <r>
    <s v="P89958"/>
    <s v="Men Shoes #812"/>
    <s v="Men"/>
    <s v="Shoes"/>
    <s v="XS"/>
    <s v="Green"/>
    <n v="9602.27"/>
    <n v="20"/>
    <s v="2022-12-01"/>
    <x v="2"/>
    <x v="0"/>
    <x v="1"/>
    <n v="192045.4"/>
    <n v="192045.40000000002"/>
  </r>
  <r>
    <s v="P79025"/>
    <s v="Women Tops #322"/>
    <s v="Women"/>
    <s v="Tops"/>
    <s v="M"/>
    <s v="White"/>
    <n v="10878.81"/>
    <n v="16"/>
    <s v="2023-12-17"/>
    <x v="3"/>
    <x v="1"/>
    <x v="0"/>
    <n v="139249.1"/>
    <n v="174060.96"/>
  </r>
  <r>
    <s v="P59172"/>
    <s v="Women Dresses #860"/>
    <s v="Women"/>
    <s v="Dresses"/>
    <s v="S"/>
    <s v="Green"/>
    <n v="11289.66"/>
    <n v="19"/>
    <s v="2023-07-10"/>
    <x v="4"/>
    <x v="0"/>
    <x v="0"/>
    <n v="171602.5"/>
    <n v="214503.54"/>
  </r>
  <r>
    <s v="P87145"/>
    <s v="Kids Shorts #956"/>
    <s v="Kids"/>
    <s v="Shorts"/>
    <s v="XL"/>
    <s v="Black"/>
    <n v="15442.98"/>
    <n v="11"/>
    <s v="2023-07-28"/>
    <x v="4"/>
    <x v="1"/>
    <x v="1"/>
    <n v="169872.78"/>
    <n v="169872.78"/>
  </r>
  <r>
    <s v="P18084"/>
    <s v="Accessories Bags #920"/>
    <s v="Accessories"/>
    <s v="Bags"/>
    <s v="M"/>
    <s v="Pink"/>
    <n v="3144.87"/>
    <n v="12"/>
    <s v="2023-09-12"/>
    <x v="3"/>
    <x v="0"/>
    <x v="0"/>
    <n v="30190.42"/>
    <n v="37738.44"/>
  </r>
  <r>
    <s v="P37033"/>
    <s v="Women Tops #892"/>
    <s v="Women"/>
    <s v="Tops"/>
    <s v="M"/>
    <s v="Black"/>
    <n v="1215.95"/>
    <n v="9"/>
    <s v="2023-07-26"/>
    <x v="3"/>
    <x v="0"/>
    <x v="0"/>
    <n v="8754.84"/>
    <n v="10943.550000000001"/>
  </r>
  <r>
    <s v="P66415"/>
    <s v="Men Pants #339"/>
    <s v="Men"/>
    <s v="Pants"/>
    <s v="XL"/>
    <s v="Yellow"/>
    <n v="15586.57"/>
    <n v="1"/>
    <s v="2022-10-30"/>
    <x v="0"/>
    <x v="1"/>
    <x v="0"/>
    <n v="12469.09"/>
    <n v="15586.57"/>
  </r>
  <r>
    <s v="P73851"/>
    <s v="Women Dresses #616"/>
    <s v="Women"/>
    <s v="Dresses"/>
    <s v="S"/>
    <s v="Red"/>
    <n v="14095.89"/>
    <n v="11"/>
    <s v="2023-08-07"/>
    <x v="0"/>
    <x v="0"/>
    <x v="0"/>
    <n v="124043.5"/>
    <n v="155054.78999999998"/>
  </r>
  <r>
    <s v="P78302"/>
    <s v="Kids Sweaters #321"/>
    <s v="Kids"/>
    <s v="Sweaters"/>
    <s v="S"/>
    <s v="White"/>
    <n v="16164.25"/>
    <n v="2"/>
    <s v="2024-08-07"/>
    <x v="4"/>
    <x v="0"/>
    <x v="0"/>
    <n v="25862.799999999999"/>
    <n v="32328.5"/>
  </r>
  <r>
    <s v="P76544"/>
    <s v="Women Dresses #569"/>
    <s v="Women"/>
    <s v="Dresses"/>
    <s v="XL"/>
    <s v="Green"/>
    <n v="13402.84"/>
    <n v="20"/>
    <s v="2022-12-08"/>
    <x v="2"/>
    <x v="0"/>
    <x v="1"/>
    <n v="268056.8"/>
    <n v="268056.8"/>
  </r>
  <r>
    <s v="P40466"/>
    <s v="Kids T-Shirts #734"/>
    <s v="Kids"/>
    <s v="T-Shirts"/>
    <s v="L"/>
    <s v="Yellow"/>
    <n v="1873.31"/>
    <n v="12"/>
    <s v="2023-08-17"/>
    <x v="2"/>
    <x v="1"/>
    <x v="0"/>
    <n v="17983.61"/>
    <n v="22479.72"/>
  </r>
  <r>
    <s v="P15166"/>
    <s v="Women Tops #109"/>
    <s v="Women"/>
    <s v="Tops"/>
    <s v="M"/>
    <s v="Pink"/>
    <n v="3866.14"/>
    <n v="1"/>
    <s v="2024-10-08"/>
    <x v="2"/>
    <x v="1"/>
    <x v="0"/>
    <n v="3092.58"/>
    <n v="3866.14"/>
  </r>
  <r>
    <s v="P71877"/>
    <s v="Women Shoes #898"/>
    <s v="Women"/>
    <s v="Shoes"/>
    <s v="M"/>
    <s v="Black"/>
    <n v="10662.18"/>
    <n v="10"/>
    <s v="2023-10-12"/>
    <x v="0"/>
    <x v="1"/>
    <x v="1"/>
    <n v="106621.8"/>
    <n v="106621.8"/>
  </r>
  <r>
    <s v="P57431"/>
    <s v="Women Tops #604"/>
    <s v="Women"/>
    <s v="Tops"/>
    <s v="XL"/>
    <s v="Red"/>
    <n v="15144.18"/>
    <n v="14"/>
    <s v="2023-08-13"/>
    <x v="4"/>
    <x v="0"/>
    <x v="1"/>
    <n v="212018.52"/>
    <n v="212018.52000000002"/>
  </r>
  <r>
    <s v="P98665"/>
    <s v="Men Jackets #334"/>
    <s v="Men"/>
    <s v="Jackets"/>
    <s v="M"/>
    <s v="White"/>
    <n v="12383.6"/>
    <n v="1"/>
    <s v="2023-06-12"/>
    <x v="2"/>
    <x v="0"/>
    <x v="1"/>
    <n v="12383.6"/>
    <n v="12383.6"/>
  </r>
  <r>
    <s v="P54525"/>
    <s v="Accessories Belts #347"/>
    <s v="Accessories"/>
    <s v="Belts"/>
    <s v="S"/>
    <s v="Blue"/>
    <n v="9856.25"/>
    <n v="15"/>
    <s v="2024-02-10"/>
    <x v="3"/>
    <x v="0"/>
    <x v="1"/>
    <n v="147843.75"/>
    <n v="147843.75"/>
  </r>
  <r>
    <s v="P92601"/>
    <s v="Men Shirts #376"/>
    <s v="Men"/>
    <s v="Shirts"/>
    <s v="M"/>
    <s v="Pink"/>
    <n v="14754.08"/>
    <n v="2"/>
    <s v="2024-08-06"/>
    <x v="4"/>
    <x v="1"/>
    <x v="1"/>
    <n v="29508.16"/>
    <n v="29508.16"/>
  </r>
  <r>
    <s v="P37481"/>
    <s v="Men Shoes #612"/>
    <s v="Men"/>
    <s v="Shoes"/>
    <s v="M"/>
    <s v="Blue"/>
    <n v="6274.8"/>
    <n v="18"/>
    <s v="2023-03-29"/>
    <x v="0"/>
    <x v="0"/>
    <x v="0"/>
    <n v="90357.119999999995"/>
    <n v="112946.40000000001"/>
  </r>
  <r>
    <s v="P61534"/>
    <s v="Accessories Bags #821"/>
    <s v="Accessories"/>
    <s v="Bags"/>
    <s v="XS"/>
    <s v="Yellow"/>
    <n v="14566.5"/>
    <n v="5"/>
    <s v="2023-03-27"/>
    <x v="3"/>
    <x v="0"/>
    <x v="1"/>
    <n v="72832.5"/>
    <n v="72832.5"/>
  </r>
  <r>
    <s v="P79083"/>
    <s v="Kids Sweaters #370"/>
    <s v="Kids"/>
    <s v="Sweaters"/>
    <s v="S"/>
    <s v="Yellow"/>
    <n v="11331.99"/>
    <n v="20"/>
    <s v="2024-06-20"/>
    <x v="2"/>
    <x v="1"/>
    <x v="1"/>
    <n v="226639.8"/>
    <n v="226639.8"/>
  </r>
  <r>
    <s v="P53634"/>
    <s v="Men Shirts #535"/>
    <s v="Men"/>
    <s v="Shirts"/>
    <s v="XL"/>
    <s v="Pink"/>
    <n v="4779.1400000000003"/>
    <n v="7"/>
    <s v="2022-12-21"/>
    <x v="2"/>
    <x v="1"/>
    <x v="1"/>
    <n v="33453.980000000003"/>
    <n v="33453.980000000003"/>
  </r>
  <r>
    <s v="P94751"/>
    <s v="Men Shirts #775"/>
    <s v="Men"/>
    <s v="Shirts"/>
    <s v="XS"/>
    <s v="Yellow"/>
    <n v="9061.94"/>
    <n v="12"/>
    <s v="2024-08-07"/>
    <x v="4"/>
    <x v="0"/>
    <x v="0"/>
    <n v="86994.79"/>
    <n v="108743.28"/>
  </r>
  <r>
    <s v="P62267"/>
    <s v="Women Shoes #205"/>
    <s v="Women"/>
    <s v="Shoes"/>
    <s v="L"/>
    <s v="White"/>
    <n v="3643.7"/>
    <n v="1"/>
    <s v="2022-11-07"/>
    <x v="0"/>
    <x v="1"/>
    <x v="0"/>
    <n v="2914.96"/>
    <n v="3643.7"/>
  </r>
  <r>
    <s v="P53064"/>
    <s v="Accessories Hats #637"/>
    <s v="Accessories"/>
    <s v="Hats"/>
    <s v="M"/>
    <s v="Red"/>
    <n v="834.15"/>
    <n v="13"/>
    <s v="2023-08-27"/>
    <x v="4"/>
    <x v="1"/>
    <x v="0"/>
    <n v="8675.16"/>
    <n v="10843.949999999999"/>
  </r>
  <r>
    <s v="P13790"/>
    <s v="Kids Shoes #336"/>
    <s v="Kids"/>
    <s v="Shoes"/>
    <s v="L"/>
    <s v="Black"/>
    <n v="3725.04"/>
    <n v="20"/>
    <s v="2024-05-27"/>
    <x v="4"/>
    <x v="1"/>
    <x v="0"/>
    <n v="59600.639999999999"/>
    <n v="74500.800000000003"/>
  </r>
  <r>
    <s v="P46747"/>
    <s v="Men Pants #840"/>
    <s v="Men"/>
    <s v="Pants"/>
    <s v="L"/>
    <s v="Green"/>
    <n v="2968.91"/>
    <n v="18"/>
    <s v="2023-08-24"/>
    <x v="0"/>
    <x v="1"/>
    <x v="0"/>
    <n v="42752.47"/>
    <n v="53440.38"/>
  </r>
  <r>
    <s v="P94455"/>
    <s v="Women Skirts #941"/>
    <s v="Women"/>
    <s v="Skirts"/>
    <s v="XL"/>
    <s v="Blue"/>
    <n v="7000.22"/>
    <n v="14"/>
    <s v="2023-01-14"/>
    <x v="1"/>
    <x v="0"/>
    <x v="1"/>
    <n v="98003.08"/>
    <n v="98003.08"/>
  </r>
  <r>
    <s v="P60854"/>
    <s v="Men Jackets #904"/>
    <s v="Men"/>
    <s v="Jackets"/>
    <s v="XL"/>
    <s v="Black"/>
    <n v="16448.939999999999"/>
    <n v="3"/>
    <s v="2024-05-08"/>
    <x v="0"/>
    <x v="0"/>
    <x v="0"/>
    <n v="39477.29"/>
    <n v="49346.819999999992"/>
  </r>
  <r>
    <s v="P13104"/>
    <s v="Accessories Scarves #655"/>
    <s v="Accessories"/>
    <s v="Scarves"/>
    <s v="M"/>
    <s v="White"/>
    <n v="9437.93"/>
    <n v="8"/>
    <s v="2024-01-20"/>
    <x v="4"/>
    <x v="0"/>
    <x v="1"/>
    <n v="75503.44"/>
    <n v="75503.44"/>
  </r>
  <r>
    <s v="P36574"/>
    <s v="Women Skirts #174"/>
    <s v="Women"/>
    <s v="Skirts"/>
    <s v="L"/>
    <s v="Pink"/>
    <n v="6808.49"/>
    <n v="13"/>
    <s v="2022-12-17"/>
    <x v="0"/>
    <x v="1"/>
    <x v="1"/>
    <n v="88510.37"/>
    <n v="88510.37"/>
  </r>
  <r>
    <s v="P60656"/>
    <s v="Women Skirts #898"/>
    <s v="Women"/>
    <s v="Skirts"/>
    <s v="XS"/>
    <s v="Yellow"/>
    <n v="14110.83"/>
    <n v="17"/>
    <s v="2022-12-15"/>
    <x v="1"/>
    <x v="1"/>
    <x v="0"/>
    <n v="191907.62"/>
    <n v="239884.11"/>
  </r>
  <r>
    <s v="P98524"/>
    <s v="Kids T-Shirts #152"/>
    <s v="Kids"/>
    <s v="T-Shirts"/>
    <s v="XS"/>
    <s v="Blue"/>
    <n v="13793.77"/>
    <n v="19"/>
    <s v="2024-05-09"/>
    <x v="4"/>
    <x v="1"/>
    <x v="0"/>
    <n v="209665.47"/>
    <n v="262081.63"/>
  </r>
  <r>
    <s v="P37581"/>
    <s v="Women Dresses #621"/>
    <s v="Women"/>
    <s v="Dresses"/>
    <s v="L"/>
    <s v="Pink"/>
    <n v="5834.07"/>
    <n v="3"/>
    <s v="2024-04-19"/>
    <x v="2"/>
    <x v="1"/>
    <x v="0"/>
    <n v="14002.1"/>
    <n v="17502.21"/>
  </r>
  <r>
    <s v="P16231"/>
    <s v="Accessories Scarves #446"/>
    <s v="Accessories"/>
    <s v="Scarves"/>
    <s v="XL"/>
    <s v="Green"/>
    <n v="9300.15"/>
    <n v="6"/>
    <s v="2024-05-01"/>
    <x v="2"/>
    <x v="1"/>
    <x v="1"/>
    <n v="55800.9"/>
    <n v="55800.899999999994"/>
  </r>
  <r>
    <s v="P39730"/>
    <s v="Women Tops #841"/>
    <s v="Women"/>
    <s v="Tops"/>
    <s v="L"/>
    <s v="Blue"/>
    <n v="10053.790000000001"/>
    <n v="20"/>
    <s v="2024-09-11"/>
    <x v="0"/>
    <x v="1"/>
    <x v="1"/>
    <n v="201075.8"/>
    <n v="201075.80000000002"/>
  </r>
  <r>
    <s v="P57839"/>
    <s v="Women Dresses #248"/>
    <s v="Women"/>
    <s v="Dresses"/>
    <s v="XS"/>
    <s v="Pink"/>
    <n v="7408.58"/>
    <n v="10"/>
    <s v="2023-03-15"/>
    <x v="2"/>
    <x v="0"/>
    <x v="1"/>
    <n v="74085.8"/>
    <n v="74085.8"/>
  </r>
  <r>
    <s v="P17734"/>
    <s v="Accessories Belts #152"/>
    <s v="Accessories"/>
    <s v="Belts"/>
    <s v="XL"/>
    <s v="Pink"/>
    <n v="9803.1299999999992"/>
    <n v="4"/>
    <s v="2023-06-10"/>
    <x v="2"/>
    <x v="0"/>
    <x v="1"/>
    <n v="39212.519999999997"/>
    <n v="39212.519999999997"/>
  </r>
  <r>
    <s v="P46945"/>
    <s v="Women Dresses #349"/>
    <s v="Women"/>
    <s v="Dresses"/>
    <s v="S"/>
    <s v="Yellow"/>
    <n v="13241.82"/>
    <n v="2"/>
    <s v="2024-07-26"/>
    <x v="0"/>
    <x v="1"/>
    <x v="1"/>
    <n v="26483.64"/>
    <n v="26483.64"/>
  </r>
  <r>
    <s v="P83134"/>
    <s v="Women Shoes #477"/>
    <s v="Women"/>
    <s v="Shoes"/>
    <s v="S"/>
    <s v="Yellow"/>
    <n v="12890.73"/>
    <n v="11"/>
    <s v="2023-02-19"/>
    <x v="2"/>
    <x v="1"/>
    <x v="0"/>
    <n v="113438.59"/>
    <n v="141798.03"/>
  </r>
  <r>
    <s v="P28574"/>
    <s v="Women Dresses #418"/>
    <s v="Women"/>
    <s v="Dresses"/>
    <s v="XS"/>
    <s v="Pink"/>
    <n v="15262.04"/>
    <n v="1"/>
    <s v="2022-12-06"/>
    <x v="0"/>
    <x v="0"/>
    <x v="1"/>
    <n v="15262.04"/>
    <n v="15262.04"/>
  </r>
  <r>
    <s v="P36188"/>
    <s v="Men Jackets #293"/>
    <s v="Men"/>
    <s v="Jackets"/>
    <s v="XS"/>
    <s v="Red"/>
    <n v="8818.75"/>
    <n v="8"/>
    <s v="2022-12-04"/>
    <x v="3"/>
    <x v="0"/>
    <x v="0"/>
    <n v="56440"/>
    <n v="70550"/>
  </r>
  <r>
    <s v="P94659"/>
    <s v="Accessories Bags #293"/>
    <s v="Accessories"/>
    <s v="Bags"/>
    <s v="L"/>
    <s v="Yellow"/>
    <n v="12407.67"/>
    <n v="18"/>
    <s v="2023-06-14"/>
    <x v="3"/>
    <x v="0"/>
    <x v="1"/>
    <n v="223338.06"/>
    <n v="223338.06"/>
  </r>
  <r>
    <s v="P80074"/>
    <s v="Women Shoes #874"/>
    <s v="Women"/>
    <s v="Shoes"/>
    <s v="L"/>
    <s v="Green"/>
    <n v="5384.21"/>
    <n v="7"/>
    <s v="2024-01-04"/>
    <x v="0"/>
    <x v="1"/>
    <x v="1"/>
    <n v="37689.47"/>
    <n v="37689.47"/>
  </r>
  <r>
    <s v="P10012"/>
    <s v="Kids T-Shirts #331"/>
    <s v="Kids"/>
    <s v="T-Shirts"/>
    <s v="XS"/>
    <s v="Yellow"/>
    <n v="2524.0300000000002"/>
    <n v="2"/>
    <s v="2023-12-03"/>
    <x v="3"/>
    <x v="0"/>
    <x v="1"/>
    <n v="5048.0600000000004"/>
    <n v="5048.0600000000004"/>
  </r>
  <r>
    <s v="P60302"/>
    <s v="Accessories Belts #705"/>
    <s v="Accessories"/>
    <s v="Belts"/>
    <s v="XL"/>
    <s v="Black"/>
    <n v="12604.38"/>
    <n v="6"/>
    <s v="2024-08-21"/>
    <x v="2"/>
    <x v="0"/>
    <x v="1"/>
    <n v="75626.28"/>
    <n v="75626.28"/>
  </r>
  <r>
    <s v="P17378"/>
    <s v="Men Shirts #811"/>
    <s v="Men"/>
    <s v="Shirts"/>
    <s v="S"/>
    <s v="White"/>
    <n v="7646.79"/>
    <n v="11"/>
    <s v="2023-11-13"/>
    <x v="0"/>
    <x v="0"/>
    <x v="1"/>
    <n v="84114.69"/>
    <n v="84114.69"/>
  </r>
  <r>
    <s v="P44090"/>
    <s v="Kids Shorts #799"/>
    <s v="Kids"/>
    <s v="Shorts"/>
    <s v="XL"/>
    <s v="Black"/>
    <n v="14372.28"/>
    <n v="12"/>
    <s v="2024-08-14"/>
    <x v="4"/>
    <x v="1"/>
    <x v="0"/>
    <n v="137974.22"/>
    <n v="172467.36000000002"/>
  </r>
  <r>
    <s v="P20368"/>
    <s v="Men Pants #758"/>
    <s v="Men"/>
    <s v="Pants"/>
    <s v="XL"/>
    <s v="Pink"/>
    <n v="7212.7"/>
    <n v="5"/>
    <s v="2023-04-08"/>
    <x v="4"/>
    <x v="1"/>
    <x v="1"/>
    <n v="36063.5"/>
    <n v="36063.5"/>
  </r>
  <r>
    <s v="P69336"/>
    <s v="Accessories Bags #832"/>
    <s v="Accessories"/>
    <s v="Bags"/>
    <s v="XS"/>
    <s v="White"/>
    <n v="7371.23"/>
    <n v="16"/>
    <s v="2024-03-08"/>
    <x v="3"/>
    <x v="0"/>
    <x v="1"/>
    <n v="117939.68"/>
    <n v="117939.68"/>
  </r>
  <r>
    <s v="P12489"/>
    <s v="Men Shirts #426"/>
    <s v="Men"/>
    <s v="Shirts"/>
    <s v="XS"/>
    <s v="Pink"/>
    <n v="12069.03"/>
    <n v="13"/>
    <s v="2022-10-23"/>
    <x v="4"/>
    <x v="1"/>
    <x v="1"/>
    <n v="156897.39000000001"/>
    <n v="156897.39000000001"/>
  </r>
  <r>
    <s v="P51897"/>
    <s v="Women Shoes #533"/>
    <s v="Women"/>
    <s v="Shoes"/>
    <s v="XL"/>
    <s v="Yellow"/>
    <n v="13493.31"/>
    <n v="4"/>
    <s v="2023-12-14"/>
    <x v="3"/>
    <x v="1"/>
    <x v="0"/>
    <n v="43178.26"/>
    <n v="53973.24"/>
  </r>
  <r>
    <s v="P59186"/>
    <s v="Accessories Hats #342"/>
    <s v="Accessories"/>
    <s v="Hats"/>
    <s v="M"/>
    <s v="Blue"/>
    <n v="13379.6"/>
    <n v="5"/>
    <s v="2023-12-05"/>
    <x v="2"/>
    <x v="0"/>
    <x v="1"/>
    <n v="66898"/>
    <n v="66898"/>
  </r>
  <r>
    <s v="P94628"/>
    <s v="Kids Sweaters #119"/>
    <s v="Kids"/>
    <s v="Sweaters"/>
    <s v="XS"/>
    <s v="Black"/>
    <n v="3940.01"/>
    <n v="2"/>
    <s v="2024-09-14"/>
    <x v="3"/>
    <x v="0"/>
    <x v="1"/>
    <n v="7880.02"/>
    <n v="7880.02"/>
  </r>
  <r>
    <s v="P37816"/>
    <s v="Accessories Bags #521"/>
    <s v="Accessories"/>
    <s v="Bags"/>
    <s v="S"/>
    <s v="Yellow"/>
    <n v="12889.07"/>
    <n v="4"/>
    <s v="2023-06-08"/>
    <x v="0"/>
    <x v="0"/>
    <x v="1"/>
    <n v="51556.28"/>
    <n v="51556.28"/>
  </r>
  <r>
    <s v="P53643"/>
    <s v="Men Shirts #573"/>
    <s v="Men"/>
    <s v="Shirts"/>
    <s v="S"/>
    <s v="White"/>
    <n v="11809.24"/>
    <n v="7"/>
    <s v="2023-02-21"/>
    <x v="0"/>
    <x v="1"/>
    <x v="1"/>
    <n v="82664.679999999993"/>
    <n v="82664.679999999993"/>
  </r>
  <r>
    <s v="P23097"/>
    <s v="Kids Sweaters #953"/>
    <s v="Kids"/>
    <s v="Sweaters"/>
    <s v="XS"/>
    <s v="Pink"/>
    <n v="13685.04"/>
    <n v="2"/>
    <s v="2023-08-17"/>
    <x v="0"/>
    <x v="0"/>
    <x v="0"/>
    <n v="21896.23"/>
    <n v="27370.080000000002"/>
  </r>
  <r>
    <s v="P69161"/>
    <s v="Men Pants #740"/>
    <s v="Men"/>
    <s v="Pants"/>
    <s v="L"/>
    <s v="Red"/>
    <n v="12760.42"/>
    <n v="12"/>
    <s v="2023-03-19"/>
    <x v="1"/>
    <x v="1"/>
    <x v="1"/>
    <n v="153125.04"/>
    <n v="153125.04"/>
  </r>
  <r>
    <s v="P72916"/>
    <s v="Women Skirts #763"/>
    <s v="Women"/>
    <s v="Skirts"/>
    <s v="S"/>
    <s v="Black"/>
    <n v="5180.8599999999997"/>
    <n v="14"/>
    <s v="2023-11-12"/>
    <x v="0"/>
    <x v="1"/>
    <x v="0"/>
    <n v="58025.3"/>
    <n v="72532.039999999994"/>
  </r>
  <r>
    <s v="P89190"/>
    <s v="Kids Sweaters #684"/>
    <s v="Kids"/>
    <s v="Sweaters"/>
    <s v="L"/>
    <s v="Yellow"/>
    <n v="14070.99"/>
    <n v="11"/>
    <s v="2024-06-10"/>
    <x v="4"/>
    <x v="1"/>
    <x v="0"/>
    <n v="123824.38"/>
    <n v="154780.88999999998"/>
  </r>
  <r>
    <s v="P78138"/>
    <s v="Women Tops #445"/>
    <s v="Women"/>
    <s v="Tops"/>
    <s v="S"/>
    <s v="Yellow"/>
    <n v="11560.24"/>
    <n v="18"/>
    <s v="2023-02-10"/>
    <x v="1"/>
    <x v="1"/>
    <x v="1"/>
    <n v="208084.32"/>
    <n v="208084.32"/>
  </r>
  <r>
    <s v="P74046"/>
    <s v="Women Tops #859"/>
    <s v="Women"/>
    <s v="Tops"/>
    <s v="XL"/>
    <s v="Yellow"/>
    <n v="7980.45"/>
    <n v="7"/>
    <s v="2023-10-08"/>
    <x v="3"/>
    <x v="1"/>
    <x v="1"/>
    <n v="55863.15"/>
    <n v="55863.15"/>
  </r>
  <r>
    <s v="P56159"/>
    <s v="Accessories Hats #125"/>
    <s v="Accessories"/>
    <s v="Hats"/>
    <s v="XS"/>
    <s v="White"/>
    <n v="8246.8799999999992"/>
    <n v="2"/>
    <s v="2024-01-14"/>
    <x v="3"/>
    <x v="1"/>
    <x v="1"/>
    <n v="16493.759999999998"/>
    <n v="16493.759999999998"/>
  </r>
  <r>
    <s v="P30180"/>
    <s v="Men Shirts #895"/>
    <s v="Men"/>
    <s v="Shirts"/>
    <s v="M"/>
    <s v="Green"/>
    <n v="12362.85"/>
    <n v="15"/>
    <s v="2023-11-06"/>
    <x v="2"/>
    <x v="0"/>
    <x v="1"/>
    <n v="185442.75"/>
    <n v="185442.75"/>
  </r>
  <r>
    <s v="P59555"/>
    <s v="Women Skirts #131"/>
    <s v="Women"/>
    <s v="Skirts"/>
    <s v="S"/>
    <s v="Green"/>
    <n v="9711"/>
    <n v="19"/>
    <s v="2022-11-04"/>
    <x v="4"/>
    <x v="0"/>
    <x v="0"/>
    <n v="147607.20000000001"/>
    <n v="184509"/>
  </r>
  <r>
    <s v="P79324"/>
    <s v="Men Pants #121"/>
    <s v="Men"/>
    <s v="Pants"/>
    <s v="M"/>
    <s v="Green"/>
    <n v="8855.27"/>
    <n v="11"/>
    <s v="2023-03-27"/>
    <x v="2"/>
    <x v="1"/>
    <x v="1"/>
    <n v="97407.97"/>
    <n v="97407.97"/>
  </r>
  <r>
    <s v="P75353"/>
    <s v="Men Jackets #110"/>
    <s v="Men"/>
    <s v="Jackets"/>
    <s v="XS"/>
    <s v="White"/>
    <n v="8422.84"/>
    <n v="17"/>
    <s v="2024-02-23"/>
    <x v="3"/>
    <x v="1"/>
    <x v="1"/>
    <n v="143188.28"/>
    <n v="143188.28"/>
  </r>
  <r>
    <s v="P87335"/>
    <s v="Men Shirts #402"/>
    <s v="Men"/>
    <s v="Shirts"/>
    <s v="XL"/>
    <s v="Red"/>
    <n v="15896.16"/>
    <n v="18"/>
    <s v="2024-04-01"/>
    <x v="0"/>
    <x v="1"/>
    <x v="0"/>
    <n v="228904.87"/>
    <n v="286130.88"/>
  </r>
  <r>
    <s v="P83113"/>
    <s v="Kids Shoes #817"/>
    <s v="Kids"/>
    <s v="Shoes"/>
    <s v="M"/>
    <s v="Green"/>
    <n v="9747.52"/>
    <n v="2"/>
    <s v="2023-02-17"/>
    <x v="2"/>
    <x v="0"/>
    <x v="0"/>
    <n v="15595.7"/>
    <n v="19495.04"/>
  </r>
  <r>
    <s v="P69154"/>
    <s v="Men Jackets #884"/>
    <s v="Men"/>
    <s v="Jackets"/>
    <s v="XS"/>
    <s v="Blue"/>
    <n v="1757.94"/>
    <n v="2"/>
    <s v="2024-10-04"/>
    <x v="0"/>
    <x v="0"/>
    <x v="1"/>
    <n v="3515.88"/>
    <n v="3515.88"/>
  </r>
  <r>
    <s v="P85554"/>
    <s v="Accessories Hats #273"/>
    <s v="Accessories"/>
    <s v="Hats"/>
    <s v="XS"/>
    <s v="White"/>
    <n v="15502.74"/>
    <n v="2"/>
    <s v="2024-10-06"/>
    <x v="2"/>
    <x v="1"/>
    <x v="1"/>
    <n v="31005.48"/>
    <n v="31005.48"/>
  </r>
  <r>
    <s v="P44818"/>
    <s v="Women Dresses #794"/>
    <s v="Women"/>
    <s v="Dresses"/>
    <s v="XL"/>
    <s v="Blue"/>
    <n v="15423.06"/>
    <n v="14"/>
    <s v="2023-01-03"/>
    <x v="4"/>
    <x v="1"/>
    <x v="0"/>
    <n v="172737.94"/>
    <n v="215922.84"/>
  </r>
  <r>
    <s v="P81479"/>
    <s v="Accessories Belts #382"/>
    <s v="Accessories"/>
    <s v="Belts"/>
    <s v="M"/>
    <s v="Black"/>
    <n v="11804.26"/>
    <n v="2"/>
    <s v="2023-06-03"/>
    <x v="3"/>
    <x v="1"/>
    <x v="1"/>
    <n v="23608.52"/>
    <n v="23608.52"/>
  </r>
  <r>
    <s v="P66114"/>
    <s v="Men Jackets #338"/>
    <s v="Men"/>
    <s v="Jackets"/>
    <s v="S"/>
    <s v="Pink"/>
    <n v="2774.69"/>
    <n v="18"/>
    <s v="2024-06-23"/>
    <x v="4"/>
    <x v="1"/>
    <x v="1"/>
    <n v="49944.42"/>
    <n v="49944.42"/>
  </r>
  <r>
    <s v="P66324"/>
    <s v="Women Dresses #744"/>
    <s v="Women"/>
    <s v="Dresses"/>
    <s v="L"/>
    <s v="Red"/>
    <n v="7134.68"/>
    <n v="3"/>
    <s v="2022-11-26"/>
    <x v="1"/>
    <x v="1"/>
    <x v="1"/>
    <n v="21404.04"/>
    <n v="21404.04"/>
  </r>
  <r>
    <s v="P75092"/>
    <s v="Kids Sweaters #463"/>
    <s v="Kids"/>
    <s v="Sweaters"/>
    <s v="L"/>
    <s v="Black"/>
    <n v="12952.15"/>
    <n v="9"/>
    <s v="2023-10-24"/>
    <x v="3"/>
    <x v="1"/>
    <x v="1"/>
    <n v="116569.35"/>
    <n v="116569.34999999999"/>
  </r>
  <r>
    <s v="P84183"/>
    <s v="Men Shirts #522"/>
    <s v="Men"/>
    <s v="Shirts"/>
    <s v="L"/>
    <s v="Blue"/>
    <n v="2063.38"/>
    <n v="12"/>
    <s v="2023-03-14"/>
    <x v="4"/>
    <x v="0"/>
    <x v="0"/>
    <n v="19808.78"/>
    <n v="24760.560000000001"/>
  </r>
  <r>
    <s v="P73296"/>
    <s v="Women Dresses #869"/>
    <s v="Women"/>
    <s v="Dresses"/>
    <s v="M"/>
    <s v="Yellow"/>
    <n v="6011.69"/>
    <n v="13"/>
    <s v="2024-06-21"/>
    <x v="0"/>
    <x v="0"/>
    <x v="1"/>
    <n v="78151.97"/>
    <n v="78151.97"/>
  </r>
  <r>
    <s v="P64205"/>
    <s v="Women Skirts #423"/>
    <s v="Women"/>
    <s v="Skirts"/>
    <s v="S"/>
    <s v="White"/>
    <n v="13961.43"/>
    <n v="10"/>
    <s v="2023-08-19"/>
    <x v="2"/>
    <x v="1"/>
    <x v="1"/>
    <n v="139614.29999999999"/>
    <n v="139614.29999999999"/>
  </r>
  <r>
    <s v="P69157"/>
    <s v="Kids Sweaters #900"/>
    <s v="Kids"/>
    <s v="Sweaters"/>
    <s v="S"/>
    <s v="Pink"/>
    <n v="9634.64"/>
    <n v="1"/>
    <s v="2023-07-06"/>
    <x v="4"/>
    <x v="0"/>
    <x v="1"/>
    <n v="9634.64"/>
    <n v="9634.64"/>
  </r>
  <r>
    <s v="P85097"/>
    <s v="Women Skirts #332"/>
    <s v="Women"/>
    <s v="Skirts"/>
    <s v="XS"/>
    <s v="White"/>
    <n v="10177.459999999999"/>
    <n v="9"/>
    <s v="2024-03-02"/>
    <x v="1"/>
    <x v="1"/>
    <x v="0"/>
    <n v="73277.38"/>
    <n v="91597.139999999985"/>
  </r>
  <r>
    <s v="P22331"/>
    <s v="Women Dresses #112"/>
    <s v="Women"/>
    <s v="Dresses"/>
    <s v="XS"/>
    <s v="Blue"/>
    <n v="7223.49"/>
    <n v="10"/>
    <s v="2023-12-06"/>
    <x v="0"/>
    <x v="1"/>
    <x v="1"/>
    <n v="72234.899999999994"/>
    <n v="72234.899999999994"/>
  </r>
  <r>
    <s v="P31299"/>
    <s v="Accessories Belts #558"/>
    <s v="Accessories"/>
    <s v="Belts"/>
    <s v="S"/>
    <s v="Red"/>
    <n v="14036.96"/>
    <n v="10"/>
    <s v="2024-10-03"/>
    <x v="3"/>
    <x v="1"/>
    <x v="1"/>
    <n v="140369.60000000001"/>
    <n v="140369.59999999998"/>
  </r>
  <r>
    <s v="P65407"/>
    <s v="Kids Shorts #705"/>
    <s v="Kids"/>
    <s v="Shorts"/>
    <s v="XL"/>
    <s v="Blue"/>
    <n v="6766.99"/>
    <n v="12"/>
    <s v="2024-06-01"/>
    <x v="0"/>
    <x v="1"/>
    <x v="0"/>
    <n v="64963.27"/>
    <n v="81203.88"/>
  </r>
  <r>
    <s v="P56077"/>
    <s v="Women Dresses #448"/>
    <s v="Women"/>
    <s v="Dresses"/>
    <s v="XL"/>
    <s v="Pink"/>
    <n v="12617.66"/>
    <n v="1"/>
    <s v="2023-05-01"/>
    <x v="1"/>
    <x v="0"/>
    <x v="1"/>
    <n v="12617.66"/>
    <n v="12617.66"/>
  </r>
  <r>
    <s v="P43888"/>
    <s v="Accessories Bags #530"/>
    <s v="Accessories"/>
    <s v="Bags"/>
    <s v="L"/>
    <s v="Pink"/>
    <n v="3480.19"/>
    <n v="16"/>
    <s v="2023-06-25"/>
    <x v="3"/>
    <x v="0"/>
    <x v="0"/>
    <n v="44546.1"/>
    <n v="55683.040000000001"/>
  </r>
  <r>
    <s v="P75178"/>
    <s v="Kids T-Shirts #342"/>
    <s v="Kids"/>
    <s v="T-Shirts"/>
    <s v="XS"/>
    <s v="Blue"/>
    <n v="11255.63"/>
    <n v="20"/>
    <s v="2023-07-12"/>
    <x v="2"/>
    <x v="1"/>
    <x v="1"/>
    <n v="225112.6"/>
    <n v="225112.59999999998"/>
  </r>
  <r>
    <s v="P98649"/>
    <s v="Kids Shoes #280"/>
    <s v="Kids"/>
    <s v="Shoes"/>
    <s v="XL"/>
    <s v="Green"/>
    <n v="5770.16"/>
    <n v="4"/>
    <s v="2024-03-20"/>
    <x v="2"/>
    <x v="0"/>
    <x v="1"/>
    <n v="23080.639999999999"/>
    <n v="23080.639999999999"/>
  </r>
  <r>
    <s v="P31727"/>
    <s v="Men Pants #447"/>
    <s v="Men"/>
    <s v="Pants"/>
    <s v="XL"/>
    <s v="Black"/>
    <n v="14543.26"/>
    <n v="10"/>
    <s v="2024-05-27"/>
    <x v="4"/>
    <x v="0"/>
    <x v="1"/>
    <n v="145432.6"/>
    <n v="145432.6"/>
  </r>
  <r>
    <s v="P85284"/>
    <s v="Men Jackets #669"/>
    <s v="Men"/>
    <s v="Jackets"/>
    <s v="XL"/>
    <s v="White"/>
    <n v="9725.94"/>
    <n v="12"/>
    <s v="2024-06-30"/>
    <x v="4"/>
    <x v="1"/>
    <x v="1"/>
    <n v="116711.28"/>
    <n v="116711.28"/>
  </r>
  <r>
    <s v="P15293"/>
    <s v="Women Skirts #521"/>
    <s v="Women"/>
    <s v="Skirts"/>
    <s v="L"/>
    <s v="White"/>
    <n v="9616.3799999999992"/>
    <n v="19"/>
    <s v="2024-08-07"/>
    <x v="4"/>
    <x v="1"/>
    <x v="0"/>
    <n v="146168.81"/>
    <n v="182711.21999999997"/>
  </r>
  <r>
    <s v="P39498"/>
    <s v="Kids Shoes #622"/>
    <s v="Kids"/>
    <s v="Shoes"/>
    <s v="L"/>
    <s v="Red"/>
    <n v="11496.33"/>
    <n v="3"/>
    <s v="2024-02-25"/>
    <x v="0"/>
    <x v="0"/>
    <x v="0"/>
    <n v="27590.86"/>
    <n v="34488.99"/>
  </r>
  <r>
    <s v="P10835"/>
    <s v="Women Dresses #358"/>
    <s v="Women"/>
    <s v="Dresses"/>
    <s v="M"/>
    <s v="Black"/>
    <n v="12021.72"/>
    <n v="6"/>
    <s v="2023-07-05"/>
    <x v="0"/>
    <x v="0"/>
    <x v="1"/>
    <n v="72130.320000000007"/>
    <n v="72130.319999999992"/>
  </r>
  <r>
    <s v="P32640"/>
    <s v="Accessories Belts #916"/>
    <s v="Accessories"/>
    <s v="Belts"/>
    <s v="L"/>
    <s v="Yellow"/>
    <n v="14959.09"/>
    <n v="13"/>
    <s v="2023-01-01"/>
    <x v="4"/>
    <x v="0"/>
    <x v="0"/>
    <n v="155574.37"/>
    <n v="194468.17"/>
  </r>
  <r>
    <s v="P88643"/>
    <s v="Accessories Belts #165"/>
    <s v="Accessories"/>
    <s v="Belts"/>
    <s v="S"/>
    <s v="Green"/>
    <n v="10333.5"/>
    <n v="15"/>
    <s v="2024-10-08"/>
    <x v="2"/>
    <x v="1"/>
    <x v="0"/>
    <n v="124002"/>
    <n v="155002.5"/>
  </r>
  <r>
    <s v="P49676"/>
    <s v="Kids Shoes #729"/>
    <s v="Kids"/>
    <s v="Shoes"/>
    <s v="XS"/>
    <s v="Red"/>
    <n v="14386.39"/>
    <n v="4"/>
    <s v="2023-02-02"/>
    <x v="3"/>
    <x v="1"/>
    <x v="0"/>
    <n v="46036.78"/>
    <n v="57545.56"/>
  </r>
  <r>
    <s v="P30303"/>
    <s v="Accessories Hats #556"/>
    <s v="Accessories"/>
    <s v="Hats"/>
    <s v="S"/>
    <s v="Green"/>
    <n v="3184.71"/>
    <n v="16"/>
    <s v="2023-12-10"/>
    <x v="1"/>
    <x v="0"/>
    <x v="0"/>
    <n v="40764.620000000003"/>
    <n v="50955.360000000001"/>
  </r>
  <r>
    <s v="P19253"/>
    <s v="Women Dresses #779"/>
    <s v="Women"/>
    <s v="Dresses"/>
    <s v="XL"/>
    <s v="Black"/>
    <n v="14955.77"/>
    <n v="20"/>
    <s v="2023-02-04"/>
    <x v="0"/>
    <x v="0"/>
    <x v="0"/>
    <n v="239292.32"/>
    <n v="299115.40000000002"/>
  </r>
  <r>
    <s v="P38354"/>
    <s v="Women Dresses #298"/>
    <s v="Women"/>
    <s v="Dresses"/>
    <s v="S"/>
    <s v="Black"/>
    <n v="3765.71"/>
    <n v="16"/>
    <s v="2023-09-14"/>
    <x v="4"/>
    <x v="0"/>
    <x v="0"/>
    <n v="48201.42"/>
    <n v="60251.360000000001"/>
  </r>
  <r>
    <s v="P98986"/>
    <s v="Accessories Scarves #192"/>
    <s v="Accessories"/>
    <s v="Scarves"/>
    <s v="M"/>
    <s v="White"/>
    <n v="10794.98"/>
    <n v="11"/>
    <s v="2022-10-27"/>
    <x v="1"/>
    <x v="0"/>
    <x v="0"/>
    <n v="94995.99"/>
    <n v="118744.78"/>
  </r>
  <r>
    <s v="P96825"/>
    <s v="Men Pants #281"/>
    <s v="Men"/>
    <s v="Pants"/>
    <s v="XL"/>
    <s v="Pink"/>
    <n v="2743.98"/>
    <n v="15"/>
    <s v="2023-07-18"/>
    <x v="1"/>
    <x v="1"/>
    <x v="0"/>
    <n v="32927.760000000002"/>
    <n v="41159.699999999997"/>
  </r>
  <r>
    <s v="P25867"/>
    <s v="Kids Shoes #951"/>
    <s v="Kids"/>
    <s v="Shoes"/>
    <s v="S"/>
    <s v="Yellow"/>
    <n v="12264.91"/>
    <n v="3"/>
    <s v="2024-08-26"/>
    <x v="2"/>
    <x v="1"/>
    <x v="0"/>
    <n v="29435.95"/>
    <n v="36794.729999999996"/>
  </r>
  <r>
    <s v="P77485"/>
    <s v="Kids Shorts #663"/>
    <s v="Kids"/>
    <s v="Shorts"/>
    <s v="L"/>
    <s v="Red"/>
    <n v="15119.28"/>
    <n v="20"/>
    <s v="2023-10-27"/>
    <x v="2"/>
    <x v="0"/>
    <x v="0"/>
    <n v="241908.48000000001"/>
    <n v="302385.60000000003"/>
  </r>
  <r>
    <s v="P21310"/>
    <s v="Women Tops #353"/>
    <s v="Women"/>
    <s v="Tops"/>
    <s v="S"/>
    <s v="Blue"/>
    <n v="14107.51"/>
    <n v="8"/>
    <s v="2023-01-18"/>
    <x v="2"/>
    <x v="0"/>
    <x v="0"/>
    <n v="90288.23"/>
    <n v="112860.08"/>
  </r>
  <r>
    <s v="P68622"/>
    <s v="Accessories Bags #230"/>
    <s v="Accessories"/>
    <s v="Bags"/>
    <s v="L"/>
    <s v="White"/>
    <n v="1852.56"/>
    <n v="18"/>
    <s v="2023-06-05"/>
    <x v="2"/>
    <x v="1"/>
    <x v="0"/>
    <n v="26677.03"/>
    <n v="33346.080000000002"/>
  </r>
  <r>
    <s v="P77537"/>
    <s v="Kids Shorts #152"/>
    <s v="Kids"/>
    <s v="Shorts"/>
    <s v="XL"/>
    <s v="Black"/>
    <n v="3298.42"/>
    <n v="20"/>
    <s v="2023-06-12"/>
    <x v="2"/>
    <x v="1"/>
    <x v="1"/>
    <n v="65968.399999999994"/>
    <n v="65968.399999999994"/>
  </r>
  <r>
    <s v="P46201"/>
    <s v="Kids T-Shirts #662"/>
    <s v="Kids"/>
    <s v="T-Shirts"/>
    <s v="M"/>
    <s v="Pink"/>
    <n v="5433.18"/>
    <n v="15"/>
    <s v="2023-06-17"/>
    <x v="3"/>
    <x v="1"/>
    <x v="1"/>
    <n v="81497.7"/>
    <n v="81497.700000000012"/>
  </r>
  <r>
    <s v="P61590"/>
    <s v="Women Shoes #855"/>
    <s v="Women"/>
    <s v="Shoes"/>
    <s v="S"/>
    <s v="Yellow"/>
    <n v="3652.83"/>
    <n v="5"/>
    <s v="2023-05-25"/>
    <x v="4"/>
    <x v="0"/>
    <x v="0"/>
    <n v="14611.32"/>
    <n v="18264.150000000001"/>
  </r>
  <r>
    <s v="P85964"/>
    <s v="Kids Sweaters #136"/>
    <s v="Kids"/>
    <s v="Sweaters"/>
    <s v="L"/>
    <s v="Pink"/>
    <n v="16246.42"/>
    <n v="18"/>
    <s v="2023-05-14"/>
    <x v="1"/>
    <x v="1"/>
    <x v="1"/>
    <n v="292435.56"/>
    <n v="292435.56"/>
  </r>
  <r>
    <s v="P31997"/>
    <s v="Men Shirts #432"/>
    <s v="Men"/>
    <s v="Shirts"/>
    <s v="M"/>
    <s v="Red"/>
    <n v="10271.25"/>
    <n v="17"/>
    <s v="2024-06-18"/>
    <x v="3"/>
    <x v="0"/>
    <x v="1"/>
    <n v="174611.25"/>
    <n v="174611.25"/>
  </r>
  <r>
    <s v="P16097"/>
    <s v="Men Shirts #835"/>
    <s v="Men"/>
    <s v="Shirts"/>
    <s v="XS"/>
    <s v="Pink"/>
    <n v="10614.87"/>
    <n v="19"/>
    <s v="2024-06-14"/>
    <x v="2"/>
    <x v="0"/>
    <x v="1"/>
    <n v="201682.53"/>
    <n v="201682.53000000003"/>
  </r>
  <r>
    <s v="P87128"/>
    <s v="Kids Shoes #670"/>
    <s v="Kids"/>
    <s v="Shoes"/>
    <s v="XL"/>
    <s v="Black"/>
    <n v="14754.91"/>
    <n v="6"/>
    <s v="2024-04-02"/>
    <x v="3"/>
    <x v="1"/>
    <x v="1"/>
    <n v="88529.46"/>
    <n v="88529.459999999992"/>
  </r>
  <r>
    <s v="P56257"/>
    <s v="Men Pants #728"/>
    <s v="Men"/>
    <s v="Pants"/>
    <s v="M"/>
    <s v="Blue"/>
    <n v="5297.06"/>
    <n v="19"/>
    <s v="2023-12-21"/>
    <x v="1"/>
    <x v="0"/>
    <x v="1"/>
    <n v="100644.14"/>
    <n v="100644.14000000001"/>
  </r>
  <r>
    <s v="P43232"/>
    <s v="Women Skirts #672"/>
    <s v="Women"/>
    <s v="Skirts"/>
    <s v="XL"/>
    <s v="Pink"/>
    <n v="3373.12"/>
    <n v="12"/>
    <s v="2022-12-01"/>
    <x v="4"/>
    <x v="0"/>
    <x v="0"/>
    <n v="32381.62"/>
    <n v="40477.440000000002"/>
  </r>
  <r>
    <s v="P80981"/>
    <s v="Kids Shoes #279"/>
    <s v="Kids"/>
    <s v="Shoes"/>
    <s v="XS"/>
    <s v="Green"/>
    <n v="6347.84"/>
    <n v="17"/>
    <s v="2023-10-16"/>
    <x v="2"/>
    <x v="1"/>
    <x v="0"/>
    <n v="86330.79"/>
    <n v="107913.28"/>
  </r>
  <r>
    <s v="P78270"/>
    <s v="Kids T-Shirts #729"/>
    <s v="Kids"/>
    <s v="T-Shirts"/>
    <s v="XL"/>
    <s v="Red"/>
    <n v="11575.18"/>
    <n v="8"/>
    <s v="2023-03-07"/>
    <x v="4"/>
    <x v="0"/>
    <x v="0"/>
    <n v="74080.820000000007"/>
    <n v="92601.44"/>
  </r>
  <r>
    <s v="P48626"/>
    <s v="Men Shoes #199"/>
    <s v="Men"/>
    <s v="Shoes"/>
    <s v="XS"/>
    <s v="Yellow"/>
    <n v="16449.77"/>
    <n v="16"/>
    <s v="2024-02-09"/>
    <x v="3"/>
    <x v="0"/>
    <x v="0"/>
    <n v="210556.89"/>
    <n v="263196.32"/>
  </r>
  <r>
    <s v="P72700"/>
    <s v="Kids Shorts #114"/>
    <s v="Kids"/>
    <s v="Shorts"/>
    <s v="L"/>
    <s v="Blue"/>
    <n v="5949.44"/>
    <n v="17"/>
    <s v="2024-08-23"/>
    <x v="4"/>
    <x v="0"/>
    <x v="0"/>
    <n v="80912.55"/>
    <n v="101140.48"/>
  </r>
  <r>
    <s v="P83482"/>
    <s v="Men Pants #569"/>
    <s v="Men"/>
    <s v="Pants"/>
    <s v="L"/>
    <s v="Blue"/>
    <n v="11638.26"/>
    <n v="11"/>
    <s v="2023-02-19"/>
    <x v="3"/>
    <x v="1"/>
    <x v="0"/>
    <n v="102417.02"/>
    <n v="128020.86"/>
  </r>
  <r>
    <s v="P13039"/>
    <s v="Kids Sweaters #928"/>
    <s v="Kids"/>
    <s v="Sweaters"/>
    <s v="XS"/>
    <s v="Pink"/>
    <n v="857.39"/>
    <n v="6"/>
    <s v="2024-02-20"/>
    <x v="3"/>
    <x v="1"/>
    <x v="1"/>
    <n v="5144.34"/>
    <n v="5144.34"/>
  </r>
  <r>
    <s v="P49109"/>
    <s v="Men Shoes #853"/>
    <s v="Men"/>
    <s v="Shoes"/>
    <s v="L"/>
    <s v="Red"/>
    <n v="2779.67"/>
    <n v="6"/>
    <s v="2024-04-03"/>
    <x v="1"/>
    <x v="0"/>
    <x v="0"/>
    <n v="13342.25"/>
    <n v="16678.02"/>
  </r>
  <r>
    <s v="P71733"/>
    <s v="Women Dresses #931"/>
    <s v="Women"/>
    <s v="Dresses"/>
    <s v="XL"/>
    <s v="Black"/>
    <n v="3026.18"/>
    <n v="7"/>
    <s v="2024-05-31"/>
    <x v="2"/>
    <x v="0"/>
    <x v="0"/>
    <n v="16946.939999999999"/>
    <n v="21183.26"/>
  </r>
  <r>
    <s v="P40964"/>
    <s v="Men Jackets #770"/>
    <s v="Men"/>
    <s v="Jackets"/>
    <s v="M"/>
    <s v="Green"/>
    <n v="8174.67"/>
    <n v="2"/>
    <s v="2024-06-06"/>
    <x v="3"/>
    <x v="1"/>
    <x v="0"/>
    <n v="13079.14"/>
    <n v="16349.34"/>
  </r>
  <r>
    <s v="P76492"/>
    <s v="Kids Shoes #335"/>
    <s v="Kids"/>
    <s v="Shoes"/>
    <s v="M"/>
    <s v="Pink"/>
    <n v="10540.17"/>
    <n v="3"/>
    <s v="2024-09-20"/>
    <x v="2"/>
    <x v="1"/>
    <x v="0"/>
    <n v="25296.74"/>
    <n v="31620.510000000002"/>
  </r>
  <r>
    <s v="P58186"/>
    <s v="Men Shoes #460"/>
    <s v="Men"/>
    <s v="Shoes"/>
    <s v="M"/>
    <s v="Black"/>
    <n v="14054.39"/>
    <n v="13"/>
    <s v="2024-10-08"/>
    <x v="3"/>
    <x v="1"/>
    <x v="0"/>
    <n v="146165.49"/>
    <n v="182707.07"/>
  </r>
  <r>
    <s v="P91397"/>
    <s v="Women Tops #218"/>
    <s v="Women"/>
    <s v="Tops"/>
    <s v="XL"/>
    <s v="Pink"/>
    <n v="14085.93"/>
    <n v="6"/>
    <s v="2022-12-11"/>
    <x v="3"/>
    <x v="0"/>
    <x v="0"/>
    <n v="67612.63"/>
    <n v="84515.58"/>
  </r>
  <r>
    <s v="P67841"/>
    <s v="Men Jackets #880"/>
    <s v="Men"/>
    <s v="Jackets"/>
    <s v="S"/>
    <s v="Blue"/>
    <n v="5440.65"/>
    <n v="20"/>
    <s v="2023-06-25"/>
    <x v="2"/>
    <x v="0"/>
    <x v="0"/>
    <n v="87050.4"/>
    <n v="108813"/>
  </r>
  <r>
    <s v="P58163"/>
    <s v="Men Jackets #765"/>
    <s v="Men"/>
    <s v="Jackets"/>
    <s v="L"/>
    <s v="Pink"/>
    <n v="16201.6"/>
    <n v="17"/>
    <s v="2024-04-23"/>
    <x v="0"/>
    <x v="1"/>
    <x v="0"/>
    <n v="220341.76000000001"/>
    <n v="275427.20000000001"/>
  </r>
  <r>
    <s v="P87055"/>
    <s v="Women Dresses #645"/>
    <s v="Women"/>
    <s v="Dresses"/>
    <s v="S"/>
    <s v="Pink"/>
    <n v="4887.87"/>
    <n v="8"/>
    <s v="2024-01-29"/>
    <x v="3"/>
    <x v="1"/>
    <x v="0"/>
    <n v="31282.7"/>
    <n v="39102.959999999999"/>
  </r>
  <r>
    <s v="P54815"/>
    <s v="Women Shoes #652"/>
    <s v="Women"/>
    <s v="Shoes"/>
    <s v="XL"/>
    <s v="Yellow"/>
    <n v="4615.63"/>
    <n v="6"/>
    <s v="2022-12-07"/>
    <x v="1"/>
    <x v="0"/>
    <x v="0"/>
    <n v="22155.19"/>
    <n v="27693.78"/>
  </r>
  <r>
    <s v="P76484"/>
    <s v="Kids Shorts #271"/>
    <s v="Kids"/>
    <s v="Shorts"/>
    <s v="M"/>
    <s v="Green"/>
    <n v="6641.66"/>
    <n v="2"/>
    <s v="2024-06-09"/>
    <x v="1"/>
    <x v="0"/>
    <x v="0"/>
    <n v="10626.49"/>
    <n v="13283.32"/>
  </r>
  <r>
    <s v="P25210"/>
    <s v="Women Shoes #658"/>
    <s v="Women"/>
    <s v="Shoes"/>
    <s v="XS"/>
    <s v="Black"/>
    <n v="4660.45"/>
    <n v="17"/>
    <s v="2023-12-24"/>
    <x v="4"/>
    <x v="0"/>
    <x v="1"/>
    <n v="79227.649999999994"/>
    <n v="79227.649999999994"/>
  </r>
  <r>
    <s v="P37400"/>
    <s v="Accessories Belts #498"/>
    <s v="Accessories"/>
    <s v="Belts"/>
    <s v="L"/>
    <s v="Blue"/>
    <n v="9297.66"/>
    <n v="3"/>
    <s v="2024-02-19"/>
    <x v="2"/>
    <x v="0"/>
    <x v="1"/>
    <n v="27892.98"/>
    <n v="27892.98"/>
  </r>
  <r>
    <s v="P72331"/>
    <s v="Men Pants #167"/>
    <s v="Men"/>
    <s v="Pants"/>
    <s v="XL"/>
    <s v="Black"/>
    <n v="12254.95"/>
    <n v="8"/>
    <s v="2024-09-01"/>
    <x v="2"/>
    <x v="1"/>
    <x v="1"/>
    <n v="98039.6"/>
    <n v="98039.6"/>
  </r>
  <r>
    <s v="P75407"/>
    <s v="Men Jackets #912"/>
    <s v="Men"/>
    <s v="Jackets"/>
    <s v="L"/>
    <s v="Yellow"/>
    <n v="11558.58"/>
    <n v="13"/>
    <s v="2023-12-20"/>
    <x v="0"/>
    <x v="1"/>
    <x v="0"/>
    <n v="120208.9"/>
    <n v="150261.54"/>
  </r>
  <r>
    <s v="P17154"/>
    <s v="Accessories Bags #455"/>
    <s v="Accessories"/>
    <s v="Bags"/>
    <s v="M"/>
    <s v="Green"/>
    <n v="9512.6299999999992"/>
    <n v="1"/>
    <s v="2024-08-30"/>
    <x v="1"/>
    <x v="0"/>
    <x v="1"/>
    <n v="9512.6299999999992"/>
    <n v="9512.6299999999992"/>
  </r>
  <r>
    <s v="P38869"/>
    <s v="Women Tops #738"/>
    <s v="Women"/>
    <s v="Tops"/>
    <s v="XS"/>
    <s v="Green"/>
    <n v="15187.34"/>
    <n v="12"/>
    <s v="2023-09-05"/>
    <x v="2"/>
    <x v="0"/>
    <x v="0"/>
    <n v="145798.63"/>
    <n v="182248.08000000002"/>
  </r>
  <r>
    <s v="P82881"/>
    <s v="Accessories Scarves #492"/>
    <s v="Accessories"/>
    <s v="Scarves"/>
    <s v="L"/>
    <s v="Black"/>
    <n v="9852.93"/>
    <n v="19"/>
    <s v="2023-12-19"/>
    <x v="1"/>
    <x v="1"/>
    <x v="1"/>
    <n v="187205.67"/>
    <n v="187205.67"/>
  </r>
  <r>
    <s v="P66265"/>
    <s v="Men Pants #304"/>
    <s v="Men"/>
    <s v="Pants"/>
    <s v="M"/>
    <s v="Yellow"/>
    <n v="14102.53"/>
    <n v="7"/>
    <s v="2023-10-20"/>
    <x v="2"/>
    <x v="1"/>
    <x v="1"/>
    <n v="98717.71"/>
    <n v="98717.71"/>
  </r>
  <r>
    <s v="P14621"/>
    <s v="Women Skirts #274"/>
    <s v="Women"/>
    <s v="Skirts"/>
    <s v="L"/>
    <s v="Red"/>
    <n v="5141.0200000000004"/>
    <n v="11"/>
    <s v="2023-08-10"/>
    <x v="0"/>
    <x v="1"/>
    <x v="0"/>
    <n v="45240.81"/>
    <n v="56551.22"/>
  </r>
  <r>
    <s v="P59684"/>
    <s v="Women Skirts #110"/>
    <s v="Women"/>
    <s v="Skirts"/>
    <s v="L"/>
    <s v="White"/>
    <n v="12787.81"/>
    <n v="16"/>
    <s v="2024-02-26"/>
    <x v="0"/>
    <x v="0"/>
    <x v="1"/>
    <n v="204604.96"/>
    <n v="204604.96"/>
  </r>
  <r>
    <s v="P77832"/>
    <s v="Women Skirts #185"/>
    <s v="Women"/>
    <s v="Skirts"/>
    <s v="S"/>
    <s v="Blue"/>
    <n v="14774"/>
    <n v="2"/>
    <s v="2024-09-30"/>
    <x v="2"/>
    <x v="1"/>
    <x v="1"/>
    <n v="29548"/>
    <n v="29548"/>
  </r>
  <r>
    <s v="P53432"/>
    <s v="Kids Sweaters #686"/>
    <s v="Kids"/>
    <s v="Sweaters"/>
    <s v="XS"/>
    <s v="Pink"/>
    <n v="8345.65"/>
    <n v="20"/>
    <s v="2022-11-20"/>
    <x v="4"/>
    <x v="0"/>
    <x v="1"/>
    <n v="166913"/>
    <n v="166913"/>
  </r>
  <r>
    <s v="P49372"/>
    <s v="Men Shoes #592"/>
    <s v="Men"/>
    <s v="Shoes"/>
    <s v="L"/>
    <s v="Black"/>
    <n v="14542.43"/>
    <n v="11"/>
    <s v="2022-10-16"/>
    <x v="0"/>
    <x v="1"/>
    <x v="1"/>
    <n v="159966.73000000001"/>
    <n v="159966.73000000001"/>
  </r>
  <r>
    <s v="P74389"/>
    <s v="Kids Shoes #738"/>
    <s v="Kids"/>
    <s v="Shoes"/>
    <s v="XS"/>
    <s v="Black"/>
    <n v="10534.36"/>
    <n v="18"/>
    <s v="2023-10-29"/>
    <x v="2"/>
    <x v="0"/>
    <x v="1"/>
    <n v="189618.48"/>
    <n v="189618.48"/>
  </r>
  <r>
    <s v="P65719"/>
    <s v="Men Shoes #470"/>
    <s v="Men"/>
    <s v="Shoes"/>
    <s v="S"/>
    <s v="Yellow"/>
    <n v="4909.45"/>
    <n v="14"/>
    <s v="2023-09-13"/>
    <x v="2"/>
    <x v="1"/>
    <x v="1"/>
    <n v="68732.3"/>
    <n v="68732.3"/>
  </r>
  <r>
    <s v="P20150"/>
    <s v="Men Shirts #992"/>
    <s v="Men"/>
    <s v="Shirts"/>
    <s v="M"/>
    <s v="Black"/>
    <n v="13875.94"/>
    <n v="15"/>
    <s v="2022-11-06"/>
    <x v="3"/>
    <x v="0"/>
    <x v="0"/>
    <n v="166511.28"/>
    <n v="208139.1"/>
  </r>
  <r>
    <s v="P76674"/>
    <s v="Accessories Bags #850"/>
    <s v="Accessories"/>
    <s v="Bags"/>
    <s v="L"/>
    <s v="Yellow"/>
    <n v="4185.6899999999996"/>
    <n v="18"/>
    <s v="2024-08-15"/>
    <x v="4"/>
    <x v="1"/>
    <x v="1"/>
    <n v="75342.42"/>
    <n v="75342.42"/>
  </r>
  <r>
    <s v="P88180"/>
    <s v="Men Shoes #698"/>
    <s v="Men"/>
    <s v="Shoes"/>
    <s v="S"/>
    <s v="White"/>
    <n v="2631.1"/>
    <n v="12"/>
    <s v="2024-10-04"/>
    <x v="2"/>
    <x v="0"/>
    <x v="0"/>
    <n v="25258.560000000001"/>
    <n v="31573.199999999997"/>
  </r>
  <r>
    <s v="P32228"/>
    <s v="Women Shoes #268"/>
    <s v="Women"/>
    <s v="Shoes"/>
    <s v="XL"/>
    <s v="White"/>
    <n v="1860.86"/>
    <n v="6"/>
    <s v="2022-11-03"/>
    <x v="0"/>
    <x v="0"/>
    <x v="0"/>
    <n v="8932.4599999999991"/>
    <n v="11165.16"/>
  </r>
  <r>
    <s v="P33241"/>
    <s v="Women Shoes #497"/>
    <s v="Women"/>
    <s v="Shoes"/>
    <s v="XS"/>
    <s v="Green"/>
    <n v="2610.35"/>
    <n v="3"/>
    <s v="2024-04-16"/>
    <x v="3"/>
    <x v="0"/>
    <x v="1"/>
    <n v="7831.05"/>
    <n v="7831.0499999999993"/>
  </r>
  <r>
    <s v="P49292"/>
    <s v="Accessories Belts #448"/>
    <s v="Accessories"/>
    <s v="Belts"/>
    <s v="S"/>
    <s v="Yellow"/>
    <n v="13219.41"/>
    <n v="13"/>
    <s v="2024-04-08"/>
    <x v="0"/>
    <x v="1"/>
    <x v="0"/>
    <n v="137482.03"/>
    <n v="171852.33"/>
  </r>
  <r>
    <s v="P37154"/>
    <s v="Men Shirts #384"/>
    <s v="Men"/>
    <s v="Shirts"/>
    <s v="XS"/>
    <s v="White"/>
    <n v="7736.43"/>
    <n v="4"/>
    <s v="2024-08-15"/>
    <x v="4"/>
    <x v="1"/>
    <x v="0"/>
    <n v="24756.41"/>
    <n v="30945.72"/>
  </r>
  <r>
    <s v="P61776"/>
    <s v="Accessories Hats #425"/>
    <s v="Accessories"/>
    <s v="Hats"/>
    <s v="XS"/>
    <s v="Yellow"/>
    <n v="2694.18"/>
    <n v="16"/>
    <s v="2023-01-04"/>
    <x v="2"/>
    <x v="0"/>
    <x v="0"/>
    <n v="34485.67"/>
    <n v="43106.879999999997"/>
  </r>
  <r>
    <s v="P35566"/>
    <s v="Women Dresses #621"/>
    <s v="Women"/>
    <s v="Dresses"/>
    <s v="XL"/>
    <s v="Yellow"/>
    <n v="3072.66"/>
    <n v="2"/>
    <s v="2024-05-15"/>
    <x v="2"/>
    <x v="1"/>
    <x v="0"/>
    <n v="4916.09"/>
    <n v="6145.32"/>
  </r>
  <r>
    <s v="P99150"/>
    <s v="Women Tops #819"/>
    <s v="Women"/>
    <s v="Tops"/>
    <s v="S"/>
    <s v="Red"/>
    <n v="12591.1"/>
    <n v="7"/>
    <s v="2023-01-03"/>
    <x v="0"/>
    <x v="1"/>
    <x v="0"/>
    <n v="70510.16"/>
    <n v="88137.7"/>
  </r>
  <r>
    <s v="P63600"/>
    <s v="Kids Shorts #279"/>
    <s v="Kids"/>
    <s v="Shorts"/>
    <s v="XL"/>
    <s v="Red"/>
    <n v="5544.4"/>
    <n v="16"/>
    <s v="2023-07-01"/>
    <x v="0"/>
    <x v="1"/>
    <x v="0"/>
    <n v="70968.320000000007"/>
    <n v="88710.399999999994"/>
  </r>
  <r>
    <s v="P51973"/>
    <s v="Women Shoes #999"/>
    <s v="Women"/>
    <s v="Shoes"/>
    <s v="S"/>
    <s v="Pink"/>
    <n v="10147.58"/>
    <n v="3"/>
    <s v="2023-08-25"/>
    <x v="2"/>
    <x v="0"/>
    <x v="1"/>
    <n v="30442.74"/>
    <n v="30442.739999999998"/>
  </r>
  <r>
    <s v="P24195"/>
    <s v="Women Dresses #125"/>
    <s v="Women"/>
    <s v="Dresses"/>
    <s v="XL"/>
    <s v="White"/>
    <n v="3023.69"/>
    <n v="3"/>
    <s v="2024-08-20"/>
    <x v="3"/>
    <x v="1"/>
    <x v="1"/>
    <n v="9071.07"/>
    <n v="9071.07"/>
  </r>
  <r>
    <s v="P86496"/>
    <s v="Kids Shorts #451"/>
    <s v="Kids"/>
    <s v="Shorts"/>
    <s v="S"/>
    <s v="Yellow"/>
    <n v="11059.75"/>
    <n v="12"/>
    <s v="2023-07-31"/>
    <x v="3"/>
    <x v="1"/>
    <x v="1"/>
    <n v="132717"/>
    <n v="132717"/>
  </r>
  <r>
    <s v="P94525"/>
    <s v="Men Shirts #918"/>
    <s v="Men"/>
    <s v="Shirts"/>
    <s v="L"/>
    <s v="Red"/>
    <n v="5932.84"/>
    <n v="1"/>
    <s v="2023-02-25"/>
    <x v="2"/>
    <x v="1"/>
    <x v="1"/>
    <n v="5932.84"/>
    <n v="5932.84"/>
  </r>
  <r>
    <s v="P17085"/>
    <s v="Women Skirts #560"/>
    <s v="Women"/>
    <s v="Skirts"/>
    <s v="M"/>
    <s v="Green"/>
    <n v="6007.54"/>
    <n v="19"/>
    <s v="2024-09-06"/>
    <x v="3"/>
    <x v="0"/>
    <x v="0"/>
    <n v="91314.94"/>
    <n v="114143.26"/>
  </r>
  <r>
    <s v="P64963"/>
    <s v="Accessories Belts #506"/>
    <s v="Accessories"/>
    <s v="Belts"/>
    <s v="M"/>
    <s v="Yellow"/>
    <n v="11454"/>
    <n v="20"/>
    <s v="2023-03-17"/>
    <x v="2"/>
    <x v="1"/>
    <x v="0"/>
    <n v="183264"/>
    <n v="229080"/>
  </r>
  <r>
    <s v="P77847"/>
    <s v="Women Shoes #764"/>
    <s v="Women"/>
    <s v="Shoes"/>
    <s v="XL"/>
    <s v="Green"/>
    <n v="15666.25"/>
    <n v="15"/>
    <s v="2022-11-28"/>
    <x v="3"/>
    <x v="1"/>
    <x v="1"/>
    <n v="234993.75"/>
    <n v="234993.75"/>
  </r>
  <r>
    <s v="P11412"/>
    <s v="Men Shirts #578"/>
    <s v="Men"/>
    <s v="Shirts"/>
    <s v="L"/>
    <s v="Yellow"/>
    <n v="10542.66"/>
    <n v="11"/>
    <s v="2023-01-08"/>
    <x v="0"/>
    <x v="0"/>
    <x v="1"/>
    <n v="115969.26"/>
    <n v="115969.26"/>
  </r>
  <r>
    <s v="P37578"/>
    <s v="Women Shoes #976"/>
    <s v="Women"/>
    <s v="Shoes"/>
    <s v="S"/>
    <s v="Yellow"/>
    <n v="5366.78"/>
    <n v="2"/>
    <s v="2024-01-03"/>
    <x v="0"/>
    <x v="1"/>
    <x v="1"/>
    <n v="10733.56"/>
    <n v="10733.56"/>
  </r>
  <r>
    <s v="P47387"/>
    <s v="Accessories Scarves #288"/>
    <s v="Accessories"/>
    <s v="Scarves"/>
    <s v="M"/>
    <s v="Blue"/>
    <n v="8759.82"/>
    <n v="5"/>
    <s v="2023-10-15"/>
    <x v="1"/>
    <x v="0"/>
    <x v="0"/>
    <n v="35039.279999999999"/>
    <n v="43799.1"/>
  </r>
  <r>
    <s v="P44750"/>
    <s v="Kids T-Shirts #524"/>
    <s v="Kids"/>
    <s v="T-Shirts"/>
    <s v="XL"/>
    <s v="Pink"/>
    <n v="6244.92"/>
    <n v="5"/>
    <s v="2024-03-23"/>
    <x v="2"/>
    <x v="1"/>
    <x v="0"/>
    <n v="24979.68"/>
    <n v="31224.6"/>
  </r>
  <r>
    <s v="P85957"/>
    <s v="Kids Shorts #839"/>
    <s v="Kids"/>
    <s v="Shorts"/>
    <s v="XL"/>
    <s v="Pink"/>
    <n v="3686.86"/>
    <n v="17"/>
    <s v="2024-03-28"/>
    <x v="3"/>
    <x v="1"/>
    <x v="1"/>
    <n v="62676.62"/>
    <n v="62676.62"/>
  </r>
  <r>
    <s v="P87460"/>
    <s v="Women Tops #831"/>
    <s v="Women"/>
    <s v="Tops"/>
    <s v="XS"/>
    <s v="Green"/>
    <n v="6857.46"/>
    <n v="16"/>
    <s v="2023-02-15"/>
    <x v="4"/>
    <x v="0"/>
    <x v="0"/>
    <n v="87775.82"/>
    <n v="109719.36"/>
  </r>
  <r>
    <s v="P13553"/>
    <s v="Women Shoes #285"/>
    <s v="Women"/>
    <s v="Shoes"/>
    <s v="S"/>
    <s v="Blue"/>
    <n v="8874.36"/>
    <n v="14"/>
    <s v="2024-08-04"/>
    <x v="0"/>
    <x v="1"/>
    <x v="0"/>
    <n v="99392.5"/>
    <n v="124241.04000000001"/>
  </r>
  <r>
    <s v="P37776"/>
    <s v="Accessories Bags #911"/>
    <s v="Accessories"/>
    <s v="Bags"/>
    <s v="XS"/>
    <s v="Pink"/>
    <n v="13905.82"/>
    <n v="6"/>
    <s v="2023-01-30"/>
    <x v="2"/>
    <x v="0"/>
    <x v="0"/>
    <n v="66747.77"/>
    <n v="83434.92"/>
  </r>
  <r>
    <s v="P26684"/>
    <s v="Men Shoes #202"/>
    <s v="Men"/>
    <s v="Shoes"/>
    <s v="M"/>
    <s v="Green"/>
    <n v="12987.01"/>
    <n v="6"/>
    <s v="2023-11-28"/>
    <x v="1"/>
    <x v="1"/>
    <x v="0"/>
    <n v="62337.98"/>
    <n v="77922.06"/>
  </r>
  <r>
    <s v="P19452"/>
    <s v="Women Dresses #913"/>
    <s v="Women"/>
    <s v="Dresses"/>
    <s v="XL"/>
    <s v="Green"/>
    <n v="13678.4"/>
    <n v="20"/>
    <s v="2023-03-14"/>
    <x v="0"/>
    <x v="0"/>
    <x v="0"/>
    <n v="218854.39999999999"/>
    <n v="273568"/>
  </r>
  <r>
    <s v="P37638"/>
    <s v="Men Pants #202"/>
    <s v="Men"/>
    <s v="Pants"/>
    <s v="XS"/>
    <s v="Black"/>
    <n v="12596.91"/>
    <n v="13"/>
    <s v="2024-08-18"/>
    <x v="3"/>
    <x v="1"/>
    <x v="1"/>
    <n v="163759.82999999999"/>
    <n v="163759.82999999999"/>
  </r>
  <r>
    <s v="P29316"/>
    <s v="Women Dresses #670"/>
    <s v="Women"/>
    <s v="Dresses"/>
    <s v="L"/>
    <s v="Red"/>
    <n v="849.92"/>
    <n v="2"/>
    <s v="2023-06-11"/>
    <x v="4"/>
    <x v="0"/>
    <x v="0"/>
    <n v="1359.54"/>
    <n v="1699.84"/>
  </r>
  <r>
    <s v="P32017"/>
    <s v="Kids Shoes #287"/>
    <s v="Kids"/>
    <s v="Shoes"/>
    <s v="XS"/>
    <s v="Blue"/>
    <n v="3952.46"/>
    <n v="20"/>
    <s v="2023-03-14"/>
    <x v="1"/>
    <x v="1"/>
    <x v="0"/>
    <n v="63239.360000000001"/>
    <n v="79049.2"/>
  </r>
  <r>
    <s v="P44190"/>
    <s v="Women Skirts #122"/>
    <s v="Women"/>
    <s v="Skirts"/>
    <s v="S"/>
    <s v="Black"/>
    <n v="9662.86"/>
    <n v="7"/>
    <s v="2023-11-05"/>
    <x v="3"/>
    <x v="1"/>
    <x v="0"/>
    <n v="54111.85"/>
    <n v="67640.02"/>
  </r>
  <r>
    <s v="P24570"/>
    <s v="Women Dresses #779"/>
    <s v="Women"/>
    <s v="Dresses"/>
    <s v="M"/>
    <s v="Yellow"/>
    <n v="6282.27"/>
    <n v="19"/>
    <s v="2022-10-23"/>
    <x v="4"/>
    <x v="0"/>
    <x v="0"/>
    <n v="95490.67"/>
    <n v="119363.13"/>
  </r>
  <r>
    <s v="P57801"/>
    <s v="Accessories Hats #525"/>
    <s v="Accessories"/>
    <s v="Hats"/>
    <s v="L"/>
    <s v="Green"/>
    <n v="2650.19"/>
    <n v="5"/>
    <s v="2024-03-27"/>
    <x v="2"/>
    <x v="1"/>
    <x v="0"/>
    <n v="10600.76"/>
    <n v="13250.95"/>
  </r>
  <r>
    <s v="P33069"/>
    <s v="Kids Shorts #515"/>
    <s v="Kids"/>
    <s v="Shorts"/>
    <s v="S"/>
    <s v="Black"/>
    <n v="14691"/>
    <n v="11"/>
    <s v="2023-01-05"/>
    <x v="1"/>
    <x v="0"/>
    <x v="1"/>
    <n v="161601"/>
    <n v="161601"/>
  </r>
  <r>
    <s v="P59223"/>
    <s v="Women Dresses #396"/>
    <s v="Women"/>
    <s v="Dresses"/>
    <s v="M"/>
    <s v="Pink"/>
    <n v="14482.67"/>
    <n v="13"/>
    <s v="2024-06-18"/>
    <x v="2"/>
    <x v="1"/>
    <x v="1"/>
    <n v="188274.71"/>
    <n v="188274.71"/>
  </r>
  <r>
    <s v="P29631"/>
    <s v="Women Shoes #895"/>
    <s v="Women"/>
    <s v="Shoes"/>
    <s v="XL"/>
    <s v="Blue"/>
    <n v="853.24"/>
    <n v="5"/>
    <s v="2024-07-09"/>
    <x v="4"/>
    <x v="1"/>
    <x v="1"/>
    <n v="4266.2"/>
    <n v="4266.2"/>
  </r>
  <r>
    <s v="P73415"/>
    <s v="Women Shoes #982"/>
    <s v="Women"/>
    <s v="Shoes"/>
    <s v="M"/>
    <s v="Blue"/>
    <n v="1394.4"/>
    <n v="19"/>
    <s v="2024-01-04"/>
    <x v="2"/>
    <x v="0"/>
    <x v="0"/>
    <n v="21194.880000000001"/>
    <n v="26493.600000000002"/>
  </r>
  <r>
    <s v="P27367"/>
    <s v="Men Shirts #253"/>
    <s v="Men"/>
    <s v="Shirts"/>
    <s v="M"/>
    <s v="Black"/>
    <n v="3966.57"/>
    <n v="4"/>
    <s v="2024-07-20"/>
    <x v="2"/>
    <x v="0"/>
    <x v="0"/>
    <n v="12693.19"/>
    <n v="15866.28"/>
  </r>
  <r>
    <s v="P59749"/>
    <s v="Men Jackets #924"/>
    <s v="Men"/>
    <s v="Jackets"/>
    <s v="XS"/>
    <s v="Yellow"/>
    <n v="13192.85"/>
    <n v="7"/>
    <s v="2023-11-26"/>
    <x v="1"/>
    <x v="1"/>
    <x v="1"/>
    <n v="92349.95"/>
    <n v="92349.95"/>
  </r>
  <r>
    <s v="P41920"/>
    <s v="Men Shoes #421"/>
    <s v="Men"/>
    <s v="Shoes"/>
    <s v="S"/>
    <s v="Yellow"/>
    <n v="5370.93"/>
    <n v="6"/>
    <s v="2023-12-10"/>
    <x v="3"/>
    <x v="1"/>
    <x v="1"/>
    <n v="32225.58"/>
    <n v="32225.58"/>
  </r>
  <r>
    <s v="P73937"/>
    <s v="Men Jackets #773"/>
    <s v="Men"/>
    <s v="Jackets"/>
    <s v="S"/>
    <s v="Pink"/>
    <n v="3827.13"/>
    <n v="6"/>
    <s v="2024-07-19"/>
    <x v="4"/>
    <x v="0"/>
    <x v="1"/>
    <n v="22962.78"/>
    <n v="22962.78"/>
  </r>
  <r>
    <s v="P70105"/>
    <s v="Women Tops #753"/>
    <s v="Women"/>
    <s v="Tops"/>
    <s v="L"/>
    <s v="Red"/>
    <n v="2616.9899999999998"/>
    <n v="4"/>
    <s v="2024-07-08"/>
    <x v="4"/>
    <x v="0"/>
    <x v="1"/>
    <n v="10467.959999999999"/>
    <n v="10467.959999999999"/>
  </r>
  <r>
    <s v="P80593"/>
    <s v="Women Dresses #569"/>
    <s v="Women"/>
    <s v="Dresses"/>
    <s v="XL"/>
    <s v="Yellow"/>
    <n v="3090.09"/>
    <n v="6"/>
    <s v="2024-10-04"/>
    <x v="4"/>
    <x v="0"/>
    <x v="1"/>
    <n v="18540.54"/>
    <n v="18540.54"/>
  </r>
  <r>
    <s v="P92033"/>
    <s v="Kids Sweaters #315"/>
    <s v="Kids"/>
    <s v="Sweaters"/>
    <s v="S"/>
    <s v="Black"/>
    <n v="10751.82"/>
    <n v="3"/>
    <s v="2023-03-23"/>
    <x v="1"/>
    <x v="0"/>
    <x v="0"/>
    <n v="25804.7"/>
    <n v="32255.46"/>
  </r>
  <r>
    <s v="P44554"/>
    <s v="Accessories Scarves #510"/>
    <s v="Accessories"/>
    <s v="Scarves"/>
    <s v="L"/>
    <s v="White"/>
    <n v="12112.19"/>
    <n v="19"/>
    <s v="2023-03-30"/>
    <x v="2"/>
    <x v="0"/>
    <x v="1"/>
    <n v="230131.61"/>
    <n v="230131.61000000002"/>
  </r>
  <r>
    <s v="P52474"/>
    <s v="Men Jackets #479"/>
    <s v="Men"/>
    <s v="Jackets"/>
    <s v="M"/>
    <s v="Blue"/>
    <n v="11388.43"/>
    <n v="15"/>
    <s v="2024-05-15"/>
    <x v="0"/>
    <x v="0"/>
    <x v="0"/>
    <n v="136661.16"/>
    <n v="170826.45"/>
  </r>
  <r>
    <s v="P13205"/>
    <s v="Kids Sweaters #801"/>
    <s v="Kids"/>
    <s v="Sweaters"/>
    <s v="L"/>
    <s v="Red"/>
    <n v="7333.05"/>
    <n v="6"/>
    <s v="2024-01-27"/>
    <x v="0"/>
    <x v="0"/>
    <x v="0"/>
    <n v="35198.639999999999"/>
    <n v="43998.3"/>
  </r>
  <r>
    <s v="P93386"/>
    <s v="Accessories Bags #170"/>
    <s v="Accessories"/>
    <s v="Bags"/>
    <s v="XL"/>
    <s v="Blue"/>
    <n v="1894.89"/>
    <n v="3"/>
    <s v="2023-06-24"/>
    <x v="3"/>
    <x v="1"/>
    <x v="0"/>
    <n v="4547.57"/>
    <n v="5684.67"/>
  </r>
  <r>
    <s v="P23880"/>
    <s v="Accessories Hats #405"/>
    <s v="Accessories"/>
    <s v="Hats"/>
    <s v="M"/>
    <s v="White"/>
    <n v="7891.64"/>
    <n v="10"/>
    <s v="2024-03-05"/>
    <x v="4"/>
    <x v="0"/>
    <x v="0"/>
    <n v="63133.120000000003"/>
    <n v="78916.400000000009"/>
  </r>
  <r>
    <s v="P11446"/>
    <s v="Men Shoes #849"/>
    <s v="Men"/>
    <s v="Shoes"/>
    <s v="M"/>
    <s v="White"/>
    <n v="14665.27"/>
    <n v="16"/>
    <s v="2024-02-03"/>
    <x v="0"/>
    <x v="1"/>
    <x v="1"/>
    <n v="234644.32"/>
    <n v="234644.32"/>
  </r>
  <r>
    <s v="P78430"/>
    <s v="Kids Sweaters #996"/>
    <s v="Kids"/>
    <s v="Sweaters"/>
    <s v="L"/>
    <s v="Red"/>
    <n v="12961.28"/>
    <n v="6"/>
    <s v="2024-05-16"/>
    <x v="2"/>
    <x v="0"/>
    <x v="0"/>
    <n v="62214.31"/>
    <n v="77767.680000000008"/>
  </r>
  <r>
    <s v="P29126"/>
    <s v="Accessories Scarves #196"/>
    <s v="Accessories"/>
    <s v="Scarves"/>
    <s v="L"/>
    <s v="White"/>
    <n v="1776.2"/>
    <n v="10"/>
    <s v="2023-05-10"/>
    <x v="1"/>
    <x v="0"/>
    <x v="1"/>
    <n v="17762"/>
    <n v="17762"/>
  </r>
  <r>
    <s v="P93205"/>
    <s v="Accessories Scarves #638"/>
    <s v="Accessories"/>
    <s v="Scarves"/>
    <s v="XL"/>
    <s v="White"/>
    <n v="9313.43"/>
    <n v="18"/>
    <s v="2023-12-04"/>
    <x v="2"/>
    <x v="1"/>
    <x v="0"/>
    <n v="134113.06"/>
    <n v="167641.74"/>
  </r>
  <r>
    <s v="P55613"/>
    <s v="Accessories Bags #423"/>
    <s v="Accessories"/>
    <s v="Bags"/>
    <s v="S"/>
    <s v="Blue"/>
    <n v="1336.3"/>
    <n v="20"/>
    <s v="2024-01-02"/>
    <x v="1"/>
    <x v="1"/>
    <x v="0"/>
    <n v="21380.799999999999"/>
    <n v="26726"/>
  </r>
  <r>
    <s v="P45573"/>
    <s v="Accessories Hats #711"/>
    <s v="Accessories"/>
    <s v="Hats"/>
    <s v="XL"/>
    <s v="White"/>
    <n v="15326.78"/>
    <n v="20"/>
    <s v="2023-07-12"/>
    <x v="4"/>
    <x v="0"/>
    <x v="1"/>
    <n v="306535.59999999998"/>
    <n v="306535.60000000003"/>
  </r>
  <r>
    <s v="P76356"/>
    <s v="Accessories Scarves #612"/>
    <s v="Accessories"/>
    <s v="Scarves"/>
    <s v="M"/>
    <s v="Black"/>
    <n v="11933.74"/>
    <n v="14"/>
    <s v="2023-07-27"/>
    <x v="3"/>
    <x v="1"/>
    <x v="1"/>
    <n v="167072.35999999999"/>
    <n v="167072.35999999999"/>
  </r>
  <r>
    <s v="P25809"/>
    <s v="Men Shirts #326"/>
    <s v="Men"/>
    <s v="Shirts"/>
    <s v="XL"/>
    <s v="Red"/>
    <n v="4115.1400000000003"/>
    <n v="18"/>
    <s v="2024-08-06"/>
    <x v="1"/>
    <x v="0"/>
    <x v="0"/>
    <n v="59257.85"/>
    <n v="74072.52"/>
  </r>
  <r>
    <s v="P32864"/>
    <s v="Women Skirts #185"/>
    <s v="Women"/>
    <s v="Skirts"/>
    <s v="XL"/>
    <s v="Black"/>
    <n v="11181.76"/>
    <n v="4"/>
    <s v="2023-06-21"/>
    <x v="2"/>
    <x v="1"/>
    <x v="0"/>
    <n v="35781.300000000003"/>
    <n v="44727.040000000001"/>
  </r>
  <r>
    <s v="P24702"/>
    <s v="Women Tops #420"/>
    <s v="Women"/>
    <s v="Tops"/>
    <s v="S"/>
    <s v="Red"/>
    <n v="16172.55"/>
    <n v="16"/>
    <s v="2024-07-19"/>
    <x v="2"/>
    <x v="1"/>
    <x v="0"/>
    <n v="207008.64000000001"/>
    <n v="258760.8"/>
  </r>
  <r>
    <s v="P34781"/>
    <s v="Accessories Bags #669"/>
    <s v="Accessories"/>
    <s v="Bags"/>
    <s v="L"/>
    <s v="Blue"/>
    <n v="10003.99"/>
    <n v="16"/>
    <s v="2023-03-23"/>
    <x v="2"/>
    <x v="0"/>
    <x v="1"/>
    <n v="160063.84"/>
    <n v="160063.84"/>
  </r>
  <r>
    <s v="P56062"/>
    <s v="Women Dresses #683"/>
    <s v="Women"/>
    <s v="Dresses"/>
    <s v="XS"/>
    <s v="Green"/>
    <n v="10355.08"/>
    <n v="20"/>
    <s v="2023-02-07"/>
    <x v="3"/>
    <x v="0"/>
    <x v="0"/>
    <n v="165681.28"/>
    <n v="207101.6"/>
  </r>
  <r>
    <s v="P57744"/>
    <s v="Accessories Hats #739"/>
    <s v="Accessories"/>
    <s v="Hats"/>
    <s v="XS"/>
    <s v="Green"/>
    <n v="8614.57"/>
    <n v="9"/>
    <s v="2023-08-28"/>
    <x v="4"/>
    <x v="0"/>
    <x v="1"/>
    <n v="77531.13"/>
    <n v="77531.13"/>
  </r>
  <r>
    <s v="P86175"/>
    <s v="Men Pants #799"/>
    <s v="Men"/>
    <s v="Pants"/>
    <s v="M"/>
    <s v="Black"/>
    <n v="6682.33"/>
    <n v="8"/>
    <s v="2023-06-21"/>
    <x v="4"/>
    <x v="0"/>
    <x v="0"/>
    <n v="42766.58"/>
    <n v="53458.64"/>
  </r>
  <r>
    <s v="P72400"/>
    <s v="Men Shirts #601"/>
    <s v="Men"/>
    <s v="Shirts"/>
    <s v="XL"/>
    <s v="Pink"/>
    <n v="11512.93"/>
    <n v="16"/>
    <s v="2023-11-17"/>
    <x v="0"/>
    <x v="0"/>
    <x v="1"/>
    <n v="184206.88"/>
    <n v="184206.88"/>
  </r>
  <r>
    <s v="P70529"/>
    <s v="Men Shoes #429"/>
    <s v="Men"/>
    <s v="Shoes"/>
    <s v="L"/>
    <s v="White"/>
    <n v="4217.2299999999996"/>
    <n v="14"/>
    <s v="2023-06-13"/>
    <x v="1"/>
    <x v="1"/>
    <x v="1"/>
    <n v="59041.22"/>
    <n v="59041.219999999994"/>
  </r>
  <r>
    <s v="P50658"/>
    <s v="Accessories Scarves #846"/>
    <s v="Accessories"/>
    <s v="Scarves"/>
    <s v="M"/>
    <s v="Red"/>
    <n v="5968.53"/>
    <n v="1"/>
    <s v="2023-12-28"/>
    <x v="0"/>
    <x v="1"/>
    <x v="0"/>
    <n v="4774.99"/>
    <n v="5968.53"/>
  </r>
  <r>
    <s v="P27991"/>
    <s v="Kids T-Shirts #605"/>
    <s v="Kids"/>
    <s v="T-Shirts"/>
    <s v="XS"/>
    <s v="White"/>
    <n v="13968.9"/>
    <n v="20"/>
    <s v="2023-11-24"/>
    <x v="2"/>
    <x v="1"/>
    <x v="0"/>
    <n v="223502.4"/>
    <n v="279378"/>
  </r>
  <r>
    <s v="P60135"/>
    <s v="Women Shoes #208"/>
    <s v="Women"/>
    <s v="Shoes"/>
    <s v="S"/>
    <s v="Red"/>
    <n v="15136.71"/>
    <n v="3"/>
    <s v="2024-02-27"/>
    <x v="3"/>
    <x v="1"/>
    <x v="0"/>
    <n v="36328.269999999997"/>
    <n v="45410.13"/>
  </r>
  <r>
    <s v="P65687"/>
    <s v="Kids T-Shirts #100"/>
    <s v="Kids"/>
    <s v="T-Shirts"/>
    <s v="S"/>
    <s v="White"/>
    <n v="15202.28"/>
    <n v="17"/>
    <s v="2022-11-23"/>
    <x v="2"/>
    <x v="0"/>
    <x v="1"/>
    <n v="258438.76"/>
    <n v="258438.76"/>
  </r>
  <r>
    <s v="P37267"/>
    <s v="Accessories Bags #670"/>
    <s v="Accessories"/>
    <s v="Bags"/>
    <s v="M"/>
    <s v="Yellow"/>
    <n v="7524.78"/>
    <n v="5"/>
    <s v="2022-11-10"/>
    <x v="0"/>
    <x v="1"/>
    <x v="0"/>
    <n v="30099.119999999999"/>
    <n v="37623.9"/>
  </r>
  <r>
    <s v="P80008"/>
    <s v="Accessories Hats #863"/>
    <s v="Accessories"/>
    <s v="Hats"/>
    <s v="XS"/>
    <s v="White"/>
    <n v="5069.6400000000003"/>
    <n v="6"/>
    <s v="2023-04-25"/>
    <x v="1"/>
    <x v="0"/>
    <x v="0"/>
    <n v="24333.94"/>
    <n v="30417.840000000004"/>
  </r>
  <r>
    <s v="P26243"/>
    <s v="Women Tops #569"/>
    <s v="Women"/>
    <s v="Tops"/>
    <s v="L"/>
    <s v="Pink"/>
    <n v="5058.8500000000004"/>
    <n v="19"/>
    <s v="2022-10-29"/>
    <x v="0"/>
    <x v="0"/>
    <x v="0"/>
    <n v="76894.52"/>
    <n v="96118.150000000009"/>
  </r>
  <r>
    <s v="P14001"/>
    <s v="Men Jackets #989"/>
    <s v="Men"/>
    <s v="Jackets"/>
    <s v="S"/>
    <s v="Red"/>
    <n v="5336.9"/>
    <n v="14"/>
    <s v="2023-01-27"/>
    <x v="1"/>
    <x v="0"/>
    <x v="1"/>
    <n v="74716.600000000006"/>
    <n v="74716.599999999991"/>
  </r>
  <r>
    <s v="P17991"/>
    <s v="Men Shoes #291"/>
    <s v="Men"/>
    <s v="Shoes"/>
    <s v="L"/>
    <s v="Black"/>
    <n v="15970.86"/>
    <n v="3"/>
    <s v="2023-06-01"/>
    <x v="2"/>
    <x v="0"/>
    <x v="1"/>
    <n v="47912.58"/>
    <n v="47912.58"/>
  </r>
  <r>
    <s v="P27280"/>
    <s v="Accessories Belts #359"/>
    <s v="Accessories"/>
    <s v="Belts"/>
    <s v="S"/>
    <s v="Blue"/>
    <n v="13284.98"/>
    <n v="15"/>
    <s v="2022-11-05"/>
    <x v="1"/>
    <x v="1"/>
    <x v="1"/>
    <n v="199274.7"/>
    <n v="199274.69999999998"/>
  </r>
  <r>
    <s v="P34794"/>
    <s v="Women Skirts #154"/>
    <s v="Women"/>
    <s v="Skirts"/>
    <s v="M"/>
    <s v="Green"/>
    <n v="9269.44"/>
    <n v="13"/>
    <s v="2024-07-29"/>
    <x v="4"/>
    <x v="0"/>
    <x v="1"/>
    <n v="120502.72"/>
    <n v="120502.72"/>
  </r>
  <r>
    <s v="P81946"/>
    <s v="Men Jackets #139"/>
    <s v="Men"/>
    <s v="Jackets"/>
    <s v="XL"/>
    <s v="Pink"/>
    <n v="4228.8500000000004"/>
    <n v="19"/>
    <s v="2024-01-14"/>
    <x v="4"/>
    <x v="0"/>
    <x v="1"/>
    <n v="80348.149999999994"/>
    <n v="80348.150000000009"/>
  </r>
  <r>
    <s v="P67264"/>
    <s v="Men Pants #756"/>
    <s v="Men"/>
    <s v="Pants"/>
    <s v="S"/>
    <s v="White"/>
    <n v="10101.93"/>
    <n v="7"/>
    <s v="2024-05-23"/>
    <x v="4"/>
    <x v="0"/>
    <x v="1"/>
    <n v="70713.509999999995"/>
    <n v="70713.510000000009"/>
  </r>
  <r>
    <s v="P89287"/>
    <s v="Women Tops #312"/>
    <s v="Women"/>
    <s v="Tops"/>
    <s v="XS"/>
    <s v="Red"/>
    <n v="10066.24"/>
    <n v="18"/>
    <s v="2024-01-04"/>
    <x v="2"/>
    <x v="0"/>
    <x v="1"/>
    <n v="181192.32000000001"/>
    <n v="181192.32000000001"/>
  </r>
  <r>
    <s v="P95299"/>
    <s v="Accessories Bags #201"/>
    <s v="Accessories"/>
    <s v="Bags"/>
    <s v="XS"/>
    <s v="White"/>
    <n v="13333.12"/>
    <n v="2"/>
    <s v="2023-06-27"/>
    <x v="0"/>
    <x v="1"/>
    <x v="1"/>
    <n v="26666.240000000002"/>
    <n v="26666.240000000002"/>
  </r>
  <r>
    <s v="P72189"/>
    <s v="Women Skirts #299"/>
    <s v="Women"/>
    <s v="Skirts"/>
    <s v="XS"/>
    <s v="Red"/>
    <n v="910.51"/>
    <n v="7"/>
    <s v="2023-12-26"/>
    <x v="1"/>
    <x v="1"/>
    <x v="1"/>
    <n v="6373.57"/>
    <n v="6373.57"/>
  </r>
  <r>
    <s v="P67725"/>
    <s v="Men Pants #147"/>
    <s v="Men"/>
    <s v="Pants"/>
    <s v="M"/>
    <s v="Blue"/>
    <n v="9854.59"/>
    <n v="12"/>
    <s v="2023-03-27"/>
    <x v="1"/>
    <x v="1"/>
    <x v="1"/>
    <n v="118255.08"/>
    <n v="118255.08"/>
  </r>
  <r>
    <s v="P46263"/>
    <s v="Women Skirts #772"/>
    <s v="Women"/>
    <s v="Skirts"/>
    <s v="XL"/>
    <s v="White"/>
    <n v="7417.71"/>
    <n v="4"/>
    <s v="2023-10-16"/>
    <x v="3"/>
    <x v="0"/>
    <x v="1"/>
    <n v="29670.84"/>
    <n v="29670.84"/>
  </r>
  <r>
    <s v="P82976"/>
    <s v="Women Shoes #144"/>
    <s v="Women"/>
    <s v="Shoes"/>
    <s v="XL"/>
    <s v="Blue"/>
    <n v="1800.27"/>
    <n v="9"/>
    <s v="2024-07-14"/>
    <x v="4"/>
    <x v="0"/>
    <x v="1"/>
    <n v="16202.43"/>
    <n v="16202.43"/>
  </r>
  <r>
    <s v="P52705"/>
    <s v="Kids Shoes #628"/>
    <s v="Kids"/>
    <s v="Shoes"/>
    <s v="S"/>
    <s v="Blue"/>
    <n v="6701.42"/>
    <n v="16"/>
    <s v="2024-02-28"/>
    <x v="2"/>
    <x v="0"/>
    <x v="1"/>
    <n v="107222.72"/>
    <n v="107222.72"/>
  </r>
  <r>
    <s v="P55196"/>
    <s v="Accessories Bags #982"/>
    <s v="Accessories"/>
    <s v="Bags"/>
    <s v="L"/>
    <s v="White"/>
    <n v="4091.9"/>
    <n v="13"/>
    <s v="2023-12-29"/>
    <x v="2"/>
    <x v="1"/>
    <x v="1"/>
    <n v="53194.7"/>
    <n v="53194.700000000004"/>
  </r>
  <r>
    <s v="P27810"/>
    <s v="Men Pants #257"/>
    <s v="Men"/>
    <s v="Pants"/>
    <s v="L"/>
    <s v="Blue"/>
    <n v="7417.71"/>
    <n v="8"/>
    <s v="2023-09-07"/>
    <x v="1"/>
    <x v="0"/>
    <x v="1"/>
    <n v="59341.68"/>
    <n v="59341.68"/>
  </r>
  <r>
    <s v="P80252"/>
    <s v="Accessories Bags #728"/>
    <s v="Accessories"/>
    <s v="Bags"/>
    <s v="M"/>
    <s v="Pink"/>
    <n v="1400.21"/>
    <n v="17"/>
    <s v="2023-05-02"/>
    <x v="0"/>
    <x v="1"/>
    <x v="1"/>
    <n v="23803.57"/>
    <n v="23803.57"/>
  </r>
  <r>
    <s v="P36796"/>
    <s v="Kids T-Shirts #383"/>
    <s v="Kids"/>
    <s v="T-Shirts"/>
    <s v="S"/>
    <s v="Green"/>
    <n v="4684.5200000000004"/>
    <n v="12"/>
    <s v="2023-07-08"/>
    <x v="3"/>
    <x v="1"/>
    <x v="1"/>
    <n v="56214.239999999998"/>
    <n v="56214.240000000005"/>
  </r>
  <r>
    <s v="P16378"/>
    <s v="Accessories Scarves #950"/>
    <s v="Accessories"/>
    <s v="Scarves"/>
    <s v="S"/>
    <s v="White"/>
    <n v="15829.76"/>
    <n v="19"/>
    <s v="2024-03-24"/>
    <x v="3"/>
    <x v="0"/>
    <x v="0"/>
    <n v="240612.02"/>
    <n v="300765.44"/>
  </r>
  <r>
    <s v="P25025"/>
    <s v="Kids T-Shirts #383"/>
    <s v="Kids"/>
    <s v="T-Shirts"/>
    <s v="XL"/>
    <s v="Black"/>
    <n v="11014.93"/>
    <n v="3"/>
    <s v="2023-03-09"/>
    <x v="1"/>
    <x v="0"/>
    <x v="0"/>
    <n v="26435.5"/>
    <n v="33044.79"/>
  </r>
  <r>
    <s v="P10078"/>
    <s v="Accessories Scarves #778"/>
    <s v="Accessories"/>
    <s v="Scarves"/>
    <s v="XS"/>
    <s v="Green"/>
    <n v="16575.099999999999"/>
    <n v="19"/>
    <s v="2024-02-07"/>
    <x v="1"/>
    <x v="0"/>
    <x v="0"/>
    <n v="251941.52"/>
    <n v="314926.89999999997"/>
  </r>
  <r>
    <s v="P55692"/>
    <s v="Kids Shoes #413"/>
    <s v="Kids"/>
    <s v="Shoes"/>
    <s v="S"/>
    <s v="Blue"/>
    <n v="4318.49"/>
    <n v="7"/>
    <s v="2023-10-13"/>
    <x v="4"/>
    <x v="0"/>
    <x v="0"/>
    <n v="24183.71"/>
    <n v="30229.43"/>
  </r>
  <r>
    <s v="P72641"/>
    <s v="Men Shoes #240"/>
    <s v="Men"/>
    <s v="Shoes"/>
    <s v="XS"/>
    <s v="Pink"/>
    <n v="11605.06"/>
    <n v="6"/>
    <s v="2023-11-09"/>
    <x v="0"/>
    <x v="1"/>
    <x v="1"/>
    <n v="69630.36"/>
    <n v="69630.36"/>
  </r>
  <r>
    <s v="P68129"/>
    <s v="Men Jackets #241"/>
    <s v="Men"/>
    <s v="Jackets"/>
    <s v="L"/>
    <s v="Green"/>
    <n v="1933.9"/>
    <n v="4"/>
    <s v="2023-03-16"/>
    <x v="4"/>
    <x v="1"/>
    <x v="1"/>
    <n v="7735.6"/>
    <n v="7735.6"/>
  </r>
  <r>
    <s v="P66803"/>
    <s v="Men Shirts #214"/>
    <s v="Men"/>
    <s v="Shirts"/>
    <s v="XL"/>
    <s v="Black"/>
    <n v="15687.83"/>
    <n v="10"/>
    <s v="2023-09-04"/>
    <x v="4"/>
    <x v="1"/>
    <x v="1"/>
    <n v="156878.29999999999"/>
    <n v="156878.29999999999"/>
  </r>
  <r>
    <s v="P37314"/>
    <s v="Accessories Hats #283"/>
    <s v="Accessories"/>
    <s v="Hats"/>
    <s v="L"/>
    <s v="Green"/>
    <n v="4790.76"/>
    <n v="8"/>
    <s v="2023-10-11"/>
    <x v="2"/>
    <x v="1"/>
    <x v="0"/>
    <n v="30661.03"/>
    <n v="38326.080000000002"/>
  </r>
  <r>
    <s v="P11138"/>
    <s v="Men Shirts #952"/>
    <s v="Men"/>
    <s v="Shirts"/>
    <s v="XS"/>
    <s v="Red"/>
    <n v="4749.26"/>
    <n v="15"/>
    <s v="2023-08-29"/>
    <x v="2"/>
    <x v="1"/>
    <x v="1"/>
    <n v="71238.899999999994"/>
    <n v="71238.900000000009"/>
  </r>
  <r>
    <s v="P20276"/>
    <s v="Men Shirts #895"/>
    <s v="Men"/>
    <s v="Shirts"/>
    <s v="XS"/>
    <s v="Red"/>
    <n v="9780.7199999999993"/>
    <n v="18"/>
    <s v="2023-01-16"/>
    <x v="1"/>
    <x v="0"/>
    <x v="1"/>
    <n v="176052.96"/>
    <n v="176052.96"/>
  </r>
  <r>
    <s v="P19359"/>
    <s v="Men Jackets #438"/>
    <s v="Men"/>
    <s v="Jackets"/>
    <s v="M"/>
    <s v="Pink"/>
    <n v="2303.25"/>
    <n v="12"/>
    <s v="2023-01-13"/>
    <x v="3"/>
    <x v="1"/>
    <x v="1"/>
    <n v="27639"/>
    <n v="27639"/>
  </r>
  <r>
    <s v="P24560"/>
    <s v="Accessories Bags #888"/>
    <s v="Accessories"/>
    <s v="Bags"/>
    <s v="L"/>
    <s v="Red"/>
    <n v="14515.04"/>
    <n v="10"/>
    <s v="2023-12-18"/>
    <x v="2"/>
    <x v="1"/>
    <x v="0"/>
    <n v="116120.32000000001"/>
    <n v="145150.40000000002"/>
  </r>
  <r>
    <s v="P24676"/>
    <s v="Women Skirts #956"/>
    <s v="Women"/>
    <s v="Skirts"/>
    <s v="XS"/>
    <s v="Pink"/>
    <n v="8187.12"/>
    <n v="7"/>
    <s v="2023-11-08"/>
    <x v="1"/>
    <x v="1"/>
    <x v="1"/>
    <n v="57309.84"/>
    <n v="57309.84"/>
  </r>
  <r>
    <s v="P79474"/>
    <s v="Women Skirts #235"/>
    <s v="Women"/>
    <s v="Skirts"/>
    <s v="S"/>
    <s v="Blue"/>
    <n v="9539.19"/>
    <n v="11"/>
    <s v="2024-06-24"/>
    <x v="4"/>
    <x v="0"/>
    <x v="0"/>
    <n v="83944.54"/>
    <n v="104931.09000000001"/>
  </r>
  <r>
    <s v="P20147"/>
    <s v="Accessories Hats #850"/>
    <s v="Accessories"/>
    <s v="Hats"/>
    <s v="XL"/>
    <s v="Green"/>
    <n v="4032.14"/>
    <n v="19"/>
    <s v="2023-06-24"/>
    <x v="4"/>
    <x v="1"/>
    <x v="0"/>
    <n v="61288.86"/>
    <n v="76610.66"/>
  </r>
  <r>
    <s v="P85797"/>
    <s v="Women Dresses #479"/>
    <s v="Women"/>
    <s v="Dresses"/>
    <s v="M"/>
    <s v="Yellow"/>
    <n v="14149.84"/>
    <n v="15"/>
    <s v="2024-05-25"/>
    <x v="3"/>
    <x v="1"/>
    <x v="0"/>
    <n v="169798.08"/>
    <n v="212247.6"/>
  </r>
  <r>
    <s v="P98701"/>
    <s v="Accessories Scarves #782"/>
    <s v="Accessories"/>
    <s v="Scarves"/>
    <s v="XS"/>
    <s v="Pink"/>
    <n v="15093.55"/>
    <n v="18"/>
    <s v="2023-01-22"/>
    <x v="3"/>
    <x v="0"/>
    <x v="0"/>
    <n v="217347.12"/>
    <n v="271683.89999999997"/>
  </r>
  <r>
    <s v="P85524"/>
    <s v="Kids T-Shirts #613"/>
    <s v="Kids"/>
    <s v="T-Shirts"/>
    <s v="XL"/>
    <s v="Green"/>
    <n v="9255.33"/>
    <n v="13"/>
    <s v="2023-09-04"/>
    <x v="1"/>
    <x v="0"/>
    <x v="1"/>
    <n v="120319.29"/>
    <n v="120319.29"/>
  </r>
  <r>
    <s v="P52397"/>
    <s v="Women Tops #819"/>
    <s v="Women"/>
    <s v="Tops"/>
    <s v="M"/>
    <s v="Yellow"/>
    <n v="2241.83"/>
    <n v="15"/>
    <s v="2024-07-12"/>
    <x v="0"/>
    <x v="0"/>
    <x v="1"/>
    <n v="33627.449999999997"/>
    <n v="33627.449999999997"/>
  </r>
  <r>
    <s v="P51055"/>
    <s v="Accessories Scarves #209"/>
    <s v="Accessories"/>
    <s v="Scarves"/>
    <s v="XL"/>
    <s v="Black"/>
    <n v="14417.1"/>
    <n v="1"/>
    <s v="2022-12-04"/>
    <x v="1"/>
    <x v="1"/>
    <x v="1"/>
    <n v="14417.1"/>
    <n v="14417.1"/>
  </r>
  <r>
    <s v="P61607"/>
    <s v="Women Shoes #610"/>
    <s v="Women"/>
    <s v="Shoes"/>
    <s v="M"/>
    <s v="White"/>
    <n v="12660.82"/>
    <n v="4"/>
    <s v="2024-05-20"/>
    <x v="4"/>
    <x v="1"/>
    <x v="0"/>
    <n v="40514.79"/>
    <n v="50643.28"/>
  </r>
  <r>
    <s v="P26214"/>
    <s v="Men Pants #850"/>
    <s v="Men"/>
    <s v="Pants"/>
    <s v="M"/>
    <s v="White"/>
    <n v="10952.68"/>
    <n v="1"/>
    <s v="2023-10-09"/>
    <x v="2"/>
    <x v="1"/>
    <x v="0"/>
    <n v="8762.31"/>
    <n v="10952.68"/>
  </r>
  <r>
    <s v="P71392"/>
    <s v="Kids T-Shirts #408"/>
    <s v="Kids"/>
    <s v="T-Shirts"/>
    <s v="L"/>
    <s v="Blue"/>
    <n v="3999.77"/>
    <n v="10"/>
    <s v="2024-10-08"/>
    <x v="3"/>
    <x v="1"/>
    <x v="1"/>
    <n v="39997.699999999997"/>
    <n v="39997.699999999997"/>
  </r>
  <r>
    <s v="P83766"/>
    <s v="Accessories Bags #410"/>
    <s v="Accessories"/>
    <s v="Bags"/>
    <s v="XS"/>
    <s v="Yellow"/>
    <n v="11605.89"/>
    <n v="19"/>
    <s v="2024-07-07"/>
    <x v="4"/>
    <x v="0"/>
    <x v="0"/>
    <n v="176409.86"/>
    <n v="220511.90999999997"/>
  </r>
  <r>
    <s v="P69091"/>
    <s v="Accessories Bags #637"/>
    <s v="Accessories"/>
    <s v="Bags"/>
    <s v="S"/>
    <s v="Pink"/>
    <n v="1347.09"/>
    <n v="20"/>
    <s v="2023-11-23"/>
    <x v="4"/>
    <x v="1"/>
    <x v="0"/>
    <n v="21553.439999999999"/>
    <n v="26941.8"/>
  </r>
  <r>
    <s v="P43451"/>
    <s v="Accessories Belts #745"/>
    <s v="Accessories"/>
    <s v="Belts"/>
    <s v="S"/>
    <s v="Yellow"/>
    <n v="15143.35"/>
    <n v="2"/>
    <s v="2022-12-01"/>
    <x v="2"/>
    <x v="1"/>
    <x v="1"/>
    <n v="30286.7"/>
    <n v="30286.7"/>
  </r>
  <r>
    <s v="P71932"/>
    <s v="Accessories Hats #280"/>
    <s v="Accessories"/>
    <s v="Hats"/>
    <s v="S"/>
    <s v="Yellow"/>
    <n v="5375.08"/>
    <n v="11"/>
    <s v="2024-10-07"/>
    <x v="2"/>
    <x v="1"/>
    <x v="1"/>
    <n v="59125.88"/>
    <n v="59125.88"/>
  </r>
  <r>
    <s v="P67146"/>
    <s v="Kids T-Shirts #219"/>
    <s v="Kids"/>
    <s v="T-Shirts"/>
    <s v="S"/>
    <s v="Black"/>
    <n v="1293.1400000000001"/>
    <n v="6"/>
    <s v="2023-05-20"/>
    <x v="0"/>
    <x v="0"/>
    <x v="0"/>
    <n v="6206.74"/>
    <n v="7758.84"/>
  </r>
  <r>
    <s v="P10437"/>
    <s v="Men Shirts #887"/>
    <s v="Men"/>
    <s v="Shirts"/>
    <s v="S"/>
    <s v="Pink"/>
    <n v="3710.93"/>
    <n v="17"/>
    <s v="2023-09-10"/>
    <x v="2"/>
    <x v="0"/>
    <x v="1"/>
    <n v="63085.81"/>
    <n v="63085.81"/>
  </r>
  <r>
    <s v="P76162"/>
    <s v="Kids Shorts #719"/>
    <s v="Kids"/>
    <s v="Shorts"/>
    <s v="L"/>
    <s v="Black"/>
    <n v="15131.73"/>
    <n v="16"/>
    <s v="2023-01-07"/>
    <x v="0"/>
    <x v="1"/>
    <x v="1"/>
    <n v="242107.68"/>
    <n v="242107.68"/>
  </r>
  <r>
    <s v="P83223"/>
    <s v="Kids Shorts #380"/>
    <s v="Kids"/>
    <s v="Shorts"/>
    <s v="XL"/>
    <s v="Pink"/>
    <n v="7370.4"/>
    <n v="8"/>
    <s v="2023-04-28"/>
    <x v="0"/>
    <x v="0"/>
    <x v="1"/>
    <n v="58963.199999999997"/>
    <n v="58963.199999999997"/>
  </r>
  <r>
    <s v="P33663"/>
    <s v="Men Shoes #384"/>
    <s v="Men"/>
    <s v="Shoes"/>
    <s v="L"/>
    <s v="Yellow"/>
    <n v="11515.42"/>
    <n v="8"/>
    <s v="2023-11-12"/>
    <x v="4"/>
    <x v="1"/>
    <x v="0"/>
    <n v="73699.02"/>
    <n v="92123.36"/>
  </r>
  <r>
    <s v="P40535"/>
    <s v="Kids T-Shirts #717"/>
    <s v="Kids"/>
    <s v="T-Shirts"/>
    <s v="XS"/>
    <s v="Yellow"/>
    <n v="5843.2"/>
    <n v="2"/>
    <s v="2024-03-13"/>
    <x v="1"/>
    <x v="0"/>
    <x v="1"/>
    <n v="11686.4"/>
    <n v="11686.4"/>
  </r>
  <r>
    <s v="P66656"/>
    <s v="Accessories Scarves #338"/>
    <s v="Accessories"/>
    <s v="Scarves"/>
    <s v="L"/>
    <s v="Pink"/>
    <n v="16017.34"/>
    <n v="17"/>
    <s v="2022-12-17"/>
    <x v="4"/>
    <x v="1"/>
    <x v="1"/>
    <n v="272294.78000000003"/>
    <n v="272294.78000000003"/>
  </r>
  <r>
    <s v="P67874"/>
    <s v="Kids T-Shirts #982"/>
    <s v="Kids"/>
    <s v="T-Shirts"/>
    <s v="S"/>
    <s v="Red"/>
    <n v="10049.64"/>
    <n v="11"/>
    <s v="2024-06-13"/>
    <x v="1"/>
    <x v="0"/>
    <x v="1"/>
    <n v="110546.04"/>
    <n v="110546.04"/>
  </r>
  <r>
    <s v="P42361"/>
    <s v="Women Tops #772"/>
    <s v="Women"/>
    <s v="Tops"/>
    <s v="XS"/>
    <s v="Black"/>
    <n v="11546.13"/>
    <n v="3"/>
    <s v="2023-06-09"/>
    <x v="3"/>
    <x v="1"/>
    <x v="1"/>
    <n v="34638.39"/>
    <n v="34638.39"/>
  </r>
  <r>
    <s v="P77087"/>
    <s v="Women Tops #814"/>
    <s v="Women"/>
    <s v="Tops"/>
    <s v="L"/>
    <s v="Pink"/>
    <n v="15182.36"/>
    <n v="4"/>
    <s v="2023-04-23"/>
    <x v="0"/>
    <x v="1"/>
    <x v="1"/>
    <n v="60729.440000000002"/>
    <n v="60729.440000000002"/>
  </r>
  <r>
    <s v="P93440"/>
    <s v="Kids Shoes #671"/>
    <s v="Kids"/>
    <s v="Shoes"/>
    <s v="L"/>
    <s v="Yellow"/>
    <n v="5941.14"/>
    <n v="14"/>
    <s v="2023-06-20"/>
    <x v="1"/>
    <x v="0"/>
    <x v="0"/>
    <n v="66541.100000000006"/>
    <n v="83175.960000000006"/>
  </r>
  <r>
    <s v="P62734"/>
    <s v="Kids Shorts #105"/>
    <s v="Kids"/>
    <s v="Shorts"/>
    <s v="L"/>
    <s v="Blue"/>
    <n v="13473.39"/>
    <n v="17"/>
    <s v="2023-04-27"/>
    <x v="2"/>
    <x v="1"/>
    <x v="0"/>
    <n v="183238.27"/>
    <n v="229047.63"/>
  </r>
  <r>
    <s v="P42324"/>
    <s v="Accessories Bags #825"/>
    <s v="Accessories"/>
    <s v="Bags"/>
    <s v="M"/>
    <s v="Yellow"/>
    <n v="11248.99"/>
    <n v="4"/>
    <s v="2023-11-27"/>
    <x v="3"/>
    <x v="1"/>
    <x v="0"/>
    <n v="35997.1"/>
    <n v="44995.96"/>
  </r>
  <r>
    <s v="P33451"/>
    <s v="Accessories Belts #735"/>
    <s v="Accessories"/>
    <s v="Belts"/>
    <s v="M"/>
    <s v="Red"/>
    <n v="9721.7900000000009"/>
    <n v="17"/>
    <s v="2022-12-17"/>
    <x v="3"/>
    <x v="1"/>
    <x v="1"/>
    <n v="165270.43"/>
    <n v="165270.43000000002"/>
  </r>
  <r>
    <s v="P20941"/>
    <s v="Accessories Belts #528"/>
    <s v="Accessories"/>
    <s v="Belts"/>
    <s v="XS"/>
    <s v="Red"/>
    <n v="1789.48"/>
    <n v="16"/>
    <s v="2023-09-28"/>
    <x v="4"/>
    <x v="1"/>
    <x v="1"/>
    <n v="28631.68"/>
    <n v="28631.68"/>
  </r>
  <r>
    <s v="P55739"/>
    <s v="Women Tops #655"/>
    <s v="Women"/>
    <s v="Tops"/>
    <s v="L"/>
    <s v="Red"/>
    <n v="13798.75"/>
    <n v="12"/>
    <s v="2024-01-16"/>
    <x v="0"/>
    <x v="0"/>
    <x v="1"/>
    <n v="165585"/>
    <n v="165585"/>
  </r>
  <r>
    <s v="P86592"/>
    <s v="Men Pants #879"/>
    <s v="Men"/>
    <s v="Pants"/>
    <s v="S"/>
    <s v="White"/>
    <n v="5535.27"/>
    <n v="17"/>
    <s v="2023-09-26"/>
    <x v="1"/>
    <x v="1"/>
    <x v="0"/>
    <n v="75279.34"/>
    <n v="94099.590000000011"/>
  </r>
  <r>
    <s v="P18704"/>
    <s v="Men Shoes #376"/>
    <s v="Men"/>
    <s v="Shoes"/>
    <s v="XL"/>
    <s v="Yellow"/>
    <n v="14898.5"/>
    <n v="5"/>
    <s v="2023-10-30"/>
    <x v="2"/>
    <x v="0"/>
    <x v="1"/>
    <n v="74492.5"/>
    <n v="74492.5"/>
  </r>
  <r>
    <s v="P54515"/>
    <s v="Accessories Hats #242"/>
    <s v="Accessories"/>
    <s v="Hats"/>
    <s v="S"/>
    <s v="White"/>
    <n v="2182.0700000000002"/>
    <n v="18"/>
    <s v="2023-07-23"/>
    <x v="3"/>
    <x v="1"/>
    <x v="0"/>
    <n v="31422.14"/>
    <n v="39277.26"/>
  </r>
  <r>
    <s v="P45478"/>
    <s v="Accessories Scarves #444"/>
    <s v="Accessories"/>
    <s v="Scarves"/>
    <s v="XL"/>
    <s v="Green"/>
    <n v="10956"/>
    <n v="8"/>
    <s v="2024-09-07"/>
    <x v="0"/>
    <x v="0"/>
    <x v="1"/>
    <n v="87648"/>
    <n v="87648"/>
  </r>
  <r>
    <s v="P90674"/>
    <s v="Kids Shorts #842"/>
    <s v="Kids"/>
    <s v="Shorts"/>
    <s v="XL"/>
    <s v="Yellow"/>
    <n v="16594.189999999999"/>
    <n v="15"/>
    <s v="2023-03-27"/>
    <x v="0"/>
    <x v="1"/>
    <x v="1"/>
    <n v="248912.85"/>
    <n v="248912.84999999998"/>
  </r>
  <r>
    <s v="P31425"/>
    <s v="Women Dresses #876"/>
    <s v="Women"/>
    <s v="Dresses"/>
    <s v="XS"/>
    <s v="Black"/>
    <n v="13830.29"/>
    <n v="16"/>
    <s v="2024-06-01"/>
    <x v="1"/>
    <x v="0"/>
    <x v="0"/>
    <n v="177027.38"/>
    <n v="221284.64"/>
  </r>
  <r>
    <s v="P44385"/>
    <s v="Men Jackets #412"/>
    <s v="Men"/>
    <s v="Jackets"/>
    <s v="XS"/>
    <s v="Black"/>
    <n v="2316.5300000000002"/>
    <n v="20"/>
    <s v="2024-08-14"/>
    <x v="0"/>
    <x v="1"/>
    <x v="1"/>
    <n v="46330.6"/>
    <n v="46330.600000000006"/>
  </r>
  <r>
    <s v="P97394"/>
    <s v="Kids T-Shirts #198"/>
    <s v="Kids"/>
    <s v="T-Shirts"/>
    <s v="XS"/>
    <s v="White"/>
    <n v="8155.58"/>
    <n v="1"/>
    <s v="2023-11-11"/>
    <x v="2"/>
    <x v="0"/>
    <x v="0"/>
    <n v="6524.63"/>
    <n v="8155.58"/>
  </r>
  <r>
    <s v="P23374"/>
    <s v="Men Shoes #675"/>
    <s v="Men"/>
    <s v="Shoes"/>
    <s v="S"/>
    <s v="Blue"/>
    <n v="16304.52"/>
    <n v="2"/>
    <s v="2024-02-13"/>
    <x v="1"/>
    <x v="0"/>
    <x v="0"/>
    <n v="26086.9"/>
    <n v="32609.040000000001"/>
  </r>
  <r>
    <s v="P60678"/>
    <s v="Accessories Scarves #915"/>
    <s v="Accessories"/>
    <s v="Scarves"/>
    <s v="XL"/>
    <s v="Black"/>
    <n v="2350.56"/>
    <n v="18"/>
    <s v="2024-08-11"/>
    <x v="1"/>
    <x v="0"/>
    <x v="0"/>
    <n v="33848.230000000003"/>
    <n v="42310.080000000002"/>
  </r>
  <r>
    <s v="P94112"/>
    <s v="Women Tops #973"/>
    <s v="Women"/>
    <s v="Tops"/>
    <s v="XL"/>
    <s v="Blue"/>
    <n v="16542.73"/>
    <n v="3"/>
    <s v="2023-12-10"/>
    <x v="2"/>
    <x v="0"/>
    <x v="0"/>
    <n v="39702.22"/>
    <n v="49628.19"/>
  </r>
  <r>
    <s v="P36579"/>
    <s v="Men Jackets #724"/>
    <s v="Men"/>
    <s v="Jackets"/>
    <s v="M"/>
    <s v="White"/>
    <n v="5312"/>
    <n v="15"/>
    <s v="2023-05-10"/>
    <x v="3"/>
    <x v="0"/>
    <x v="0"/>
    <n v="63744"/>
    <n v="79680"/>
  </r>
  <r>
    <s v="P89720"/>
    <s v="Accessories Belts #294"/>
    <s v="Accessories"/>
    <s v="Belts"/>
    <s v="S"/>
    <s v="Black"/>
    <n v="14353.19"/>
    <n v="1"/>
    <s v="2023-01-03"/>
    <x v="3"/>
    <x v="1"/>
    <x v="0"/>
    <n v="11482.22"/>
    <n v="14353.19"/>
  </r>
  <r>
    <s v="P54269"/>
    <s v="Men Jackets #438"/>
    <s v="Men"/>
    <s v="Jackets"/>
    <s v="L"/>
    <s v="Yellow"/>
    <n v="10146.75"/>
    <n v="1"/>
    <s v="2024-03-26"/>
    <x v="0"/>
    <x v="1"/>
    <x v="1"/>
    <n v="10146.75"/>
    <n v="10146.75"/>
  </r>
  <r>
    <s v="P52698"/>
    <s v="Accessories Bags #469"/>
    <s v="Accessories"/>
    <s v="Bags"/>
    <s v="XL"/>
    <s v="Green"/>
    <n v="14236.99"/>
    <n v="13"/>
    <s v="2023-11-26"/>
    <x v="4"/>
    <x v="1"/>
    <x v="0"/>
    <n v="148064.53"/>
    <n v="185080.87"/>
  </r>
  <r>
    <s v="P51477"/>
    <s v="Accessories Belts #149"/>
    <s v="Accessories"/>
    <s v="Belts"/>
    <s v="S"/>
    <s v="Green"/>
    <n v="1503.13"/>
    <n v="3"/>
    <s v="2023-11-12"/>
    <x v="3"/>
    <x v="1"/>
    <x v="1"/>
    <n v="4509.3900000000003"/>
    <n v="4509.3900000000003"/>
  </r>
  <r>
    <s v="P51155"/>
    <s v="Women Dresses #633"/>
    <s v="Women"/>
    <s v="Dresses"/>
    <s v="L"/>
    <s v="Blue"/>
    <n v="7964.68"/>
    <n v="16"/>
    <s v="2023-02-04"/>
    <x v="3"/>
    <x v="0"/>
    <x v="0"/>
    <n v="101948.07"/>
    <n v="127434.88"/>
  </r>
  <r>
    <s v="P49933"/>
    <s v="Kids Sweaters #147"/>
    <s v="Kids"/>
    <s v="Sweaters"/>
    <s v="L"/>
    <s v="Pink"/>
    <n v="13520.7"/>
    <n v="2"/>
    <s v="2023-09-14"/>
    <x v="0"/>
    <x v="1"/>
    <x v="0"/>
    <n v="21633.119999999999"/>
    <n v="27041.4"/>
  </r>
  <r>
    <s v="P99437"/>
    <s v="Accessories Bags #513"/>
    <s v="Accessories"/>
    <s v="Bags"/>
    <s v="S"/>
    <s v="Blue"/>
    <n v="5171.7299999999996"/>
    <n v="1"/>
    <s v="2023-11-25"/>
    <x v="3"/>
    <x v="0"/>
    <x v="0"/>
    <n v="4137.55"/>
    <n v="5171.7299999999996"/>
  </r>
  <r>
    <s v="P41321"/>
    <s v="Men Shirts #279"/>
    <s v="Men"/>
    <s v="Shirts"/>
    <s v="M"/>
    <s v="Red"/>
    <n v="7213.53"/>
    <n v="19"/>
    <s v="2023-07-06"/>
    <x v="3"/>
    <x v="0"/>
    <x v="1"/>
    <n v="137057.07"/>
    <n v="137057.07"/>
  </r>
  <r>
    <s v="P24453"/>
    <s v="Women Shoes #193"/>
    <s v="Women"/>
    <s v="Shoes"/>
    <s v="XL"/>
    <s v="Green"/>
    <n v="15896.99"/>
    <n v="14"/>
    <s v="2024-08-15"/>
    <x v="4"/>
    <x v="1"/>
    <x v="1"/>
    <n v="222557.86"/>
    <n v="222557.86"/>
  </r>
  <r>
    <s v="P61793"/>
    <s v="Kids Shoes #361"/>
    <s v="Kids"/>
    <s v="Shoes"/>
    <s v="L"/>
    <s v="Pink"/>
    <n v="7726.47"/>
    <n v="11"/>
    <s v="2023-12-29"/>
    <x v="1"/>
    <x v="0"/>
    <x v="1"/>
    <n v="84991.17"/>
    <n v="84991.17"/>
  </r>
  <r>
    <s v="P34286"/>
    <s v="Women Skirts #489"/>
    <s v="Women"/>
    <s v="Skirts"/>
    <s v="S"/>
    <s v="Black"/>
    <n v="13944.83"/>
    <n v="2"/>
    <s v="2023-04-26"/>
    <x v="3"/>
    <x v="0"/>
    <x v="0"/>
    <n v="22312.06"/>
    <n v="27889.66"/>
  </r>
  <r>
    <s v="P69092"/>
    <s v="Men Pants #405"/>
    <s v="Men"/>
    <s v="Pants"/>
    <s v="L"/>
    <s v="Black"/>
    <n v="1789.48"/>
    <n v="16"/>
    <s v="2023-06-11"/>
    <x v="1"/>
    <x v="0"/>
    <x v="1"/>
    <n v="28631.68"/>
    <n v="28631.68"/>
  </r>
  <r>
    <s v="P57171"/>
    <s v="Accessories Bags #329"/>
    <s v="Accessories"/>
    <s v="Bags"/>
    <s v="XS"/>
    <s v="White"/>
    <n v="9629.66"/>
    <n v="17"/>
    <s v="2024-04-04"/>
    <x v="3"/>
    <x v="0"/>
    <x v="0"/>
    <n v="130963.21"/>
    <n v="163704.22"/>
  </r>
  <r>
    <s v="P51253"/>
    <s v="Kids T-Shirts #321"/>
    <s v="Kids"/>
    <s v="T-Shirts"/>
    <s v="XS"/>
    <s v="Pink"/>
    <n v="7845.16"/>
    <n v="13"/>
    <s v="2022-11-02"/>
    <x v="0"/>
    <x v="1"/>
    <x v="0"/>
    <n v="81589.83"/>
    <n v="101987.08"/>
  </r>
  <r>
    <s v="P10164"/>
    <s v="Kids Sweaters #597"/>
    <s v="Kids"/>
    <s v="Sweaters"/>
    <s v="S"/>
    <s v="Black"/>
    <n v="5322.79"/>
    <n v="6"/>
    <s v="2023-10-27"/>
    <x v="3"/>
    <x v="0"/>
    <x v="1"/>
    <n v="31936.74"/>
    <n v="31936.739999999998"/>
  </r>
  <r>
    <s v="P91133"/>
    <s v="Women Shoes #163"/>
    <s v="Women"/>
    <s v="Shoes"/>
    <s v="M"/>
    <s v="White"/>
    <n v="7781.25"/>
    <n v="5"/>
    <s v="2024-03-15"/>
    <x v="4"/>
    <x v="1"/>
    <x v="0"/>
    <n v="31125"/>
    <n v="38906.25"/>
  </r>
  <r>
    <s v="P79165"/>
    <s v="Kids Shoes #550"/>
    <s v="Kids"/>
    <s v="Shoes"/>
    <s v="XL"/>
    <s v="Green"/>
    <n v="5932.84"/>
    <n v="7"/>
    <s v="2023-02-26"/>
    <x v="0"/>
    <x v="1"/>
    <x v="0"/>
    <n v="33224.07"/>
    <n v="41529.880000000005"/>
  </r>
  <r>
    <s v="P74276"/>
    <s v="Kids Shorts #981"/>
    <s v="Kids"/>
    <s v="Shorts"/>
    <s v="M"/>
    <s v="Red"/>
    <n v="6646.64"/>
    <n v="1"/>
    <s v="2024-08-17"/>
    <x v="4"/>
    <x v="0"/>
    <x v="1"/>
    <n v="6646.64"/>
    <n v="6646.64"/>
  </r>
  <r>
    <s v="P56315"/>
    <s v="Kids Shorts #495"/>
    <s v="Kids"/>
    <s v="Shorts"/>
    <s v="XS"/>
    <s v="Blue"/>
    <n v="2950.65"/>
    <n v="14"/>
    <s v="2023-04-07"/>
    <x v="2"/>
    <x v="0"/>
    <x v="1"/>
    <n v="41309.1"/>
    <n v="41309.1"/>
  </r>
  <r>
    <s v="P79196"/>
    <s v="Accessories Scarves #919"/>
    <s v="Accessories"/>
    <s v="Scarves"/>
    <s v="L"/>
    <s v="Green"/>
    <n v="10052.129999999999"/>
    <n v="13"/>
    <s v="2024-03-17"/>
    <x v="3"/>
    <x v="0"/>
    <x v="1"/>
    <n v="130677.69"/>
    <n v="130677.68999999999"/>
  </r>
  <r>
    <s v="P88846"/>
    <s v="Accessories Hats #309"/>
    <s v="Accessories"/>
    <s v="Hats"/>
    <s v="L"/>
    <s v="Black"/>
    <n v="15911.93"/>
    <n v="18"/>
    <s v="2024-03-20"/>
    <x v="4"/>
    <x v="1"/>
    <x v="0"/>
    <n v="229131.46"/>
    <n v="286414.74"/>
  </r>
  <r>
    <s v="P59848"/>
    <s v="Accessories Belts #752"/>
    <s v="Accessories"/>
    <s v="Belts"/>
    <s v="XS"/>
    <s v="Red"/>
    <n v="13723.22"/>
    <n v="5"/>
    <s v="2024-01-21"/>
    <x v="4"/>
    <x v="0"/>
    <x v="1"/>
    <n v="68616.100000000006"/>
    <n v="68616.099999999991"/>
  </r>
  <r>
    <s v="P52421"/>
    <s v="Kids Sweaters #288"/>
    <s v="Kids"/>
    <s v="Sweaters"/>
    <s v="XL"/>
    <s v="Green"/>
    <n v="5946.12"/>
    <n v="5"/>
    <s v="2022-10-21"/>
    <x v="1"/>
    <x v="0"/>
    <x v="1"/>
    <n v="29730.6"/>
    <n v="29730.6"/>
  </r>
  <r>
    <s v="P36632"/>
    <s v="Women Dresses #890"/>
    <s v="Women"/>
    <s v="Dresses"/>
    <s v="L"/>
    <s v="Green"/>
    <n v="2709.12"/>
    <n v="14"/>
    <s v="2023-09-25"/>
    <x v="1"/>
    <x v="1"/>
    <x v="0"/>
    <n v="30342.31"/>
    <n v="37927.68"/>
  </r>
  <r>
    <s v="P12462"/>
    <s v="Kids Sweaters #110"/>
    <s v="Kids"/>
    <s v="Sweaters"/>
    <s v="L"/>
    <s v="Pink"/>
    <n v="12019.23"/>
    <n v="6"/>
    <s v="2024-08-08"/>
    <x v="1"/>
    <x v="1"/>
    <x v="0"/>
    <n v="57692.47"/>
    <n v="72115.38"/>
  </r>
  <r>
    <s v="P73906"/>
    <s v="Men Shoes #926"/>
    <s v="Men"/>
    <s v="Shoes"/>
    <s v="M"/>
    <s v="Pink"/>
    <n v="7040.06"/>
    <n v="3"/>
    <s v="2023-12-12"/>
    <x v="4"/>
    <x v="0"/>
    <x v="1"/>
    <n v="21120.18"/>
    <n v="21120.18"/>
  </r>
  <r>
    <s v="P61948"/>
    <s v="Accessories Scarves #121"/>
    <s v="Accessories"/>
    <s v="Scarves"/>
    <s v="L"/>
    <s v="Blue"/>
    <n v="9788.19"/>
    <n v="16"/>
    <s v="2023-06-19"/>
    <x v="1"/>
    <x v="1"/>
    <x v="0"/>
    <n v="125288.5"/>
    <n v="156611.04"/>
  </r>
  <r>
    <s v="P16070"/>
    <s v="Accessories Hats #665"/>
    <s v="Accessories"/>
    <s v="Hats"/>
    <s v="L"/>
    <s v="Blue"/>
    <n v="16373.41"/>
    <n v="11"/>
    <s v="2023-11-23"/>
    <x v="3"/>
    <x v="1"/>
    <x v="0"/>
    <n v="144086.34"/>
    <n v="180107.51"/>
  </r>
  <r>
    <s v="P51720"/>
    <s v="Women Skirts #538"/>
    <s v="Women"/>
    <s v="Skirts"/>
    <s v="XL"/>
    <s v="White"/>
    <n v="4662.1099999999997"/>
    <n v="19"/>
    <s v="2022-11-07"/>
    <x v="3"/>
    <x v="0"/>
    <x v="1"/>
    <n v="88580.09"/>
    <n v="88580.09"/>
  </r>
  <r>
    <s v="P58261"/>
    <s v="Women Shoes #470"/>
    <s v="Women"/>
    <s v="Shoes"/>
    <s v="XL"/>
    <s v="Yellow"/>
    <n v="9064.43"/>
    <n v="9"/>
    <s v="2024-07-27"/>
    <x v="4"/>
    <x v="0"/>
    <x v="0"/>
    <n v="65263.73"/>
    <n v="81579.87"/>
  </r>
  <r>
    <s v="P50735"/>
    <s v="Men Shirts #947"/>
    <s v="Men"/>
    <s v="Shirts"/>
    <s v="XL"/>
    <s v="Red"/>
    <n v="6879.87"/>
    <n v="5"/>
    <s v="2024-03-17"/>
    <x v="4"/>
    <x v="0"/>
    <x v="1"/>
    <n v="34399.35"/>
    <n v="34399.35"/>
  </r>
  <r>
    <s v="P13607"/>
    <s v="Men Shoes #769"/>
    <s v="Men"/>
    <s v="Shoes"/>
    <s v="XL"/>
    <s v="Blue"/>
    <n v="5111.1400000000003"/>
    <n v="4"/>
    <s v="2023-01-09"/>
    <x v="3"/>
    <x v="0"/>
    <x v="1"/>
    <n v="20444.560000000001"/>
    <n v="20444.560000000001"/>
  </r>
  <r>
    <s v="P55886"/>
    <s v="Kids Shorts #380"/>
    <s v="Kids"/>
    <s v="Shorts"/>
    <s v="S"/>
    <s v="Yellow"/>
    <n v="5385.87"/>
    <n v="9"/>
    <s v="2023-09-26"/>
    <x v="2"/>
    <x v="0"/>
    <x v="0"/>
    <n v="38778.43"/>
    <n v="48472.83"/>
  </r>
  <r>
    <s v="P79153"/>
    <s v="Kids Shorts #632"/>
    <s v="Kids"/>
    <s v="Shorts"/>
    <s v="L"/>
    <s v="Yellow"/>
    <n v="6942.12"/>
    <n v="13"/>
    <s v="2024-05-08"/>
    <x v="2"/>
    <x v="0"/>
    <x v="1"/>
    <n v="90247.56"/>
    <n v="90247.56"/>
  </r>
  <r>
    <s v="P96398"/>
    <s v="Women Skirts #101"/>
    <s v="Women"/>
    <s v="Skirts"/>
    <s v="XS"/>
    <s v="Pink"/>
    <n v="5237.3"/>
    <n v="15"/>
    <s v="2023-07-31"/>
    <x v="0"/>
    <x v="1"/>
    <x v="0"/>
    <n v="62847.6"/>
    <n v="78559.5"/>
  </r>
  <r>
    <s v="P40542"/>
    <s v="Men Shirts #545"/>
    <s v="Men"/>
    <s v="Shirts"/>
    <s v="XS"/>
    <s v="Black"/>
    <n v="1585.3"/>
    <n v="18"/>
    <s v="2024-02-09"/>
    <x v="1"/>
    <x v="1"/>
    <x v="1"/>
    <n v="28535.4"/>
    <n v="28535.399999999998"/>
  </r>
  <r>
    <s v="P55382"/>
    <s v="Men Shoes #266"/>
    <s v="Men"/>
    <s v="Shoes"/>
    <s v="XL"/>
    <s v="Red"/>
    <n v="4726.0200000000004"/>
    <n v="7"/>
    <s v="2023-12-05"/>
    <x v="3"/>
    <x v="1"/>
    <x v="1"/>
    <n v="33082.14"/>
    <n v="33082.14"/>
  </r>
  <r>
    <s v="P14828"/>
    <s v="Women Skirts #225"/>
    <s v="Women"/>
    <s v="Skirts"/>
    <s v="L"/>
    <s v="Red"/>
    <n v="1295.6300000000001"/>
    <n v="4"/>
    <s v="2023-05-08"/>
    <x v="4"/>
    <x v="0"/>
    <x v="1"/>
    <n v="5182.5200000000004"/>
    <n v="5182.5200000000004"/>
  </r>
  <r>
    <s v="P98465"/>
    <s v="Men Pants #281"/>
    <s v="Men"/>
    <s v="Pants"/>
    <s v="M"/>
    <s v="Pink"/>
    <n v="1950.5"/>
    <n v="12"/>
    <s v="2024-08-27"/>
    <x v="1"/>
    <x v="0"/>
    <x v="1"/>
    <n v="23406"/>
    <n v="23406"/>
  </r>
  <r>
    <s v="P23423"/>
    <s v="Kids T-Shirts #650"/>
    <s v="Kids"/>
    <s v="T-Shirts"/>
    <s v="XS"/>
    <s v="White"/>
    <n v="6738.77"/>
    <n v="16"/>
    <s v="2023-07-08"/>
    <x v="4"/>
    <x v="1"/>
    <x v="0"/>
    <n v="86256.09"/>
    <n v="107820.32"/>
  </r>
  <r>
    <s v="P18608"/>
    <s v="Accessories Belts #401"/>
    <s v="Accessories"/>
    <s v="Belts"/>
    <s v="XL"/>
    <s v="Yellow"/>
    <n v="1351.24"/>
    <n v="14"/>
    <s v="2022-10-25"/>
    <x v="4"/>
    <x v="1"/>
    <x v="0"/>
    <n v="15134.22"/>
    <n v="18917.36"/>
  </r>
  <r>
    <s v="P75400"/>
    <s v="Women Tops #915"/>
    <s v="Women"/>
    <s v="Tops"/>
    <s v="XL"/>
    <s v="Yellow"/>
    <n v="5399.98"/>
    <n v="19"/>
    <s v="2024-08-23"/>
    <x v="1"/>
    <x v="1"/>
    <x v="0"/>
    <n v="82079.53"/>
    <n v="102599.62"/>
  </r>
  <r>
    <s v="P28445"/>
    <s v="Women Skirts #576"/>
    <s v="Women"/>
    <s v="Skirts"/>
    <s v="XS"/>
    <s v="Blue"/>
    <n v="15602.34"/>
    <n v="15"/>
    <s v="2023-07-28"/>
    <x v="3"/>
    <x v="0"/>
    <x v="1"/>
    <n v="234035.1"/>
    <n v="234035.1"/>
  </r>
  <r>
    <s v="P41891"/>
    <s v="Men Jackets #823"/>
    <s v="Men"/>
    <s v="Jackets"/>
    <s v="XS"/>
    <s v="Yellow"/>
    <n v="13951.47"/>
    <n v="3"/>
    <s v="2024-06-22"/>
    <x v="0"/>
    <x v="1"/>
    <x v="0"/>
    <n v="33483.86"/>
    <n v="41854.409999999996"/>
  </r>
  <r>
    <s v="P30881"/>
    <s v="Women Shoes #979"/>
    <s v="Women"/>
    <s v="Shoes"/>
    <s v="S"/>
    <s v="Red"/>
    <n v="13096.57"/>
    <n v="17"/>
    <s v="2024-10-01"/>
    <x v="1"/>
    <x v="0"/>
    <x v="1"/>
    <n v="222641.69"/>
    <n v="222641.69"/>
  </r>
  <r>
    <s v="P61211"/>
    <s v="Kids T-Shirts #215"/>
    <s v="Kids"/>
    <s v="T-Shirts"/>
    <s v="S"/>
    <s v="Black"/>
    <n v="1132.95"/>
    <n v="16"/>
    <s v="2024-07-06"/>
    <x v="0"/>
    <x v="1"/>
    <x v="0"/>
    <n v="14501.76"/>
    <n v="18127.2"/>
  </r>
  <r>
    <s v="P60335"/>
    <s v="Accessories Belts #620"/>
    <s v="Accessories"/>
    <s v="Belts"/>
    <s v="XS"/>
    <s v="Pink"/>
    <n v="2320.6799999999998"/>
    <n v="3"/>
    <s v="2024-05-26"/>
    <x v="0"/>
    <x v="0"/>
    <x v="0"/>
    <n v="5569.3"/>
    <n v="6962.0399999999991"/>
  </r>
  <r>
    <s v="P14879"/>
    <s v="Women Skirts #166"/>
    <s v="Women"/>
    <s v="Skirts"/>
    <s v="XL"/>
    <s v="Green"/>
    <n v="4046.25"/>
    <n v="1"/>
    <s v="2024-10-11"/>
    <x v="2"/>
    <x v="0"/>
    <x v="1"/>
    <n v="4046.25"/>
    <n v="4046.25"/>
  </r>
  <r>
    <s v="P56279"/>
    <s v="Accessories Bags #455"/>
    <s v="Accessories"/>
    <s v="Bags"/>
    <s v="XS"/>
    <s v="Green"/>
    <n v="7626.87"/>
    <n v="8"/>
    <s v="2024-06-25"/>
    <x v="0"/>
    <x v="0"/>
    <x v="1"/>
    <n v="61014.96"/>
    <n v="61014.96"/>
  </r>
  <r>
    <s v="P39644"/>
    <s v="Accessories Hats #407"/>
    <s v="Accessories"/>
    <s v="Hats"/>
    <s v="XS"/>
    <s v="Red"/>
    <n v="2959.78"/>
    <n v="18"/>
    <s v="2024-09-15"/>
    <x v="4"/>
    <x v="0"/>
    <x v="0"/>
    <n v="42620.5"/>
    <n v="53276.04"/>
  </r>
  <r>
    <s v="P78148"/>
    <s v="Women Skirts #833"/>
    <s v="Women"/>
    <s v="Skirts"/>
    <s v="XS"/>
    <s v="Yellow"/>
    <n v="15179.04"/>
    <n v="5"/>
    <s v="2024-04-06"/>
    <x v="2"/>
    <x v="1"/>
    <x v="0"/>
    <n v="60716.160000000003"/>
    <n v="75895.200000000012"/>
  </r>
  <r>
    <s v="P18915"/>
    <s v="Men Shirts #558"/>
    <s v="Men"/>
    <s v="Shirts"/>
    <s v="XL"/>
    <s v="Yellow"/>
    <n v="4217.2299999999996"/>
    <n v="3"/>
    <s v="2023-02-11"/>
    <x v="0"/>
    <x v="0"/>
    <x v="1"/>
    <n v="12651.69"/>
    <n v="12651.689999999999"/>
  </r>
  <r>
    <s v="P77132"/>
    <s v="Kids Shorts #647"/>
    <s v="Kids"/>
    <s v="Shorts"/>
    <s v="XL"/>
    <s v="Green"/>
    <n v="4114.3100000000004"/>
    <n v="19"/>
    <s v="2022-12-21"/>
    <x v="4"/>
    <x v="1"/>
    <x v="0"/>
    <n v="62537.18"/>
    <n v="78171.890000000014"/>
  </r>
  <r>
    <s v="P96004"/>
    <s v="Women Skirts #509"/>
    <s v="Women"/>
    <s v="Skirts"/>
    <s v="XL"/>
    <s v="White"/>
    <n v="5980.98"/>
    <n v="10"/>
    <s v="2022-11-16"/>
    <x v="0"/>
    <x v="0"/>
    <x v="0"/>
    <n v="47847.839999999997"/>
    <n v="59809.799999999996"/>
  </r>
  <r>
    <s v="P51230"/>
    <s v="Men Shoes #987"/>
    <s v="Men"/>
    <s v="Shoes"/>
    <s v="S"/>
    <s v="Yellow"/>
    <n v="7989.58"/>
    <n v="15"/>
    <s v="2024-07-03"/>
    <x v="3"/>
    <x v="1"/>
    <x v="1"/>
    <n v="119843.7"/>
    <n v="119843.7"/>
  </r>
  <r>
    <s v="P54802"/>
    <s v="Women Shoes #936"/>
    <s v="Women"/>
    <s v="Shoes"/>
    <s v="XS"/>
    <s v="Red"/>
    <n v="10349.27"/>
    <n v="4"/>
    <s v="2024-08-26"/>
    <x v="2"/>
    <x v="0"/>
    <x v="0"/>
    <n v="33117.83"/>
    <n v="41397.08"/>
  </r>
  <r>
    <s v="P73276"/>
    <s v="Kids Shoes #723"/>
    <s v="Kids"/>
    <s v="Shoes"/>
    <s v="XL"/>
    <s v="White"/>
    <n v="16407.439999999999"/>
    <n v="18"/>
    <s v="2024-01-14"/>
    <x v="3"/>
    <x v="0"/>
    <x v="1"/>
    <n v="295333.92"/>
    <n v="295333.92"/>
  </r>
  <r>
    <s v="P84573"/>
    <s v="Men Pants #796"/>
    <s v="Men"/>
    <s v="Pants"/>
    <s v="XS"/>
    <s v="Black"/>
    <n v="6261.52"/>
    <n v="16"/>
    <s v="2024-05-20"/>
    <x v="1"/>
    <x v="0"/>
    <x v="1"/>
    <n v="100184.32000000001"/>
    <n v="100184.32000000001"/>
  </r>
  <r>
    <s v="P62160"/>
    <s v="Kids Shoes #741"/>
    <s v="Kids"/>
    <s v="Shoes"/>
    <s v="L"/>
    <s v="Yellow"/>
    <n v="7968"/>
    <n v="8"/>
    <s v="2022-10-19"/>
    <x v="4"/>
    <x v="1"/>
    <x v="1"/>
    <n v="63744"/>
    <n v="63744"/>
  </r>
  <r>
    <s v="P28517"/>
    <s v="Men Shirts #923"/>
    <s v="Men"/>
    <s v="Shirts"/>
    <s v="XL"/>
    <s v="Pink"/>
    <n v="4272.84"/>
    <n v="11"/>
    <s v="2023-01-14"/>
    <x v="1"/>
    <x v="1"/>
    <x v="1"/>
    <n v="47001.24"/>
    <n v="47001.240000000005"/>
  </r>
  <r>
    <s v="P82643"/>
    <s v="Kids T-Shirts #182"/>
    <s v="Kids"/>
    <s v="T-Shirts"/>
    <s v="XS"/>
    <s v="Black"/>
    <n v="3871.95"/>
    <n v="9"/>
    <s v="2023-06-10"/>
    <x v="0"/>
    <x v="1"/>
    <x v="0"/>
    <n v="27878.04"/>
    <n v="34847.549999999996"/>
  </r>
  <r>
    <s v="P98556"/>
    <s v="Men Pants #485"/>
    <s v="Men"/>
    <s v="Pants"/>
    <s v="XS"/>
    <s v="Red"/>
    <n v="13253.44"/>
    <n v="20"/>
    <s v="2023-06-20"/>
    <x v="4"/>
    <x v="0"/>
    <x v="0"/>
    <n v="212055.04000000001"/>
    <n v="265068.79999999999"/>
  </r>
  <r>
    <s v="P26089"/>
    <s v="Kids Sweaters #738"/>
    <s v="Kids"/>
    <s v="Sweaters"/>
    <s v="S"/>
    <s v="Pink"/>
    <n v="6698.1"/>
    <n v="3"/>
    <s v="2022-11-16"/>
    <x v="2"/>
    <x v="1"/>
    <x v="0"/>
    <n v="16075.44"/>
    <n v="20094.300000000003"/>
  </r>
  <r>
    <s v="P83721"/>
    <s v="Men Shoes #859"/>
    <s v="Men"/>
    <s v="Shoes"/>
    <s v="L"/>
    <s v="Green"/>
    <n v="2600.39"/>
    <n v="5"/>
    <s v="2023-03-18"/>
    <x v="3"/>
    <x v="1"/>
    <x v="1"/>
    <n v="13001.95"/>
    <n v="13001.949999999999"/>
  </r>
  <r>
    <s v="P23811"/>
    <s v="Men Jackets #547"/>
    <s v="Men"/>
    <s v="Jackets"/>
    <s v="S"/>
    <s v="Pink"/>
    <n v="14379.75"/>
    <n v="2"/>
    <s v="2024-08-16"/>
    <x v="4"/>
    <x v="1"/>
    <x v="1"/>
    <n v="28759.5"/>
    <n v="28759.5"/>
  </r>
  <r>
    <s v="P74122"/>
    <s v="Accessories Hats #647"/>
    <s v="Accessories"/>
    <s v="Hats"/>
    <s v="XS"/>
    <s v="Red"/>
    <n v="4150.83"/>
    <n v="19"/>
    <s v="2023-01-08"/>
    <x v="3"/>
    <x v="0"/>
    <x v="1"/>
    <n v="78865.77"/>
    <n v="78865.77"/>
  </r>
  <r>
    <s v="P35136"/>
    <s v="Women Dresses #966"/>
    <s v="Women"/>
    <s v="Dresses"/>
    <s v="XL"/>
    <s v="Pink"/>
    <n v="3998.11"/>
    <n v="2"/>
    <s v="2022-10-21"/>
    <x v="2"/>
    <x v="0"/>
    <x v="1"/>
    <n v="7996.22"/>
    <n v="7996.22"/>
  </r>
  <r>
    <s v="P74298"/>
    <s v="Accessories Scarves #431"/>
    <s v="Accessories"/>
    <s v="Scarves"/>
    <s v="XL"/>
    <s v="Black"/>
    <n v="13911.63"/>
    <n v="16"/>
    <s v="2023-05-31"/>
    <x v="3"/>
    <x v="0"/>
    <x v="1"/>
    <n v="222586.08"/>
    <n v="222586.08"/>
  </r>
  <r>
    <s v="P10123"/>
    <s v="Kids Shorts #827"/>
    <s v="Kids"/>
    <s v="Shorts"/>
    <s v="XS"/>
    <s v="Blue"/>
    <n v="10463.81"/>
    <n v="16"/>
    <s v="2023-01-06"/>
    <x v="2"/>
    <x v="1"/>
    <x v="1"/>
    <n v="167420.96"/>
    <n v="167420.96"/>
  </r>
  <r>
    <s v="P85334"/>
    <s v="Kids Shorts #619"/>
    <s v="Kids"/>
    <s v="Shorts"/>
    <s v="L"/>
    <s v="Yellow"/>
    <n v="9524.25"/>
    <n v="3"/>
    <s v="2024-06-16"/>
    <x v="1"/>
    <x v="0"/>
    <x v="0"/>
    <n v="22858.2"/>
    <n v="28572.75"/>
  </r>
  <r>
    <s v="P56062"/>
    <s v="Women Dresses #709"/>
    <s v="Women"/>
    <s v="Dresses"/>
    <s v="XL"/>
    <s v="Green"/>
    <n v="16015.68"/>
    <n v="16"/>
    <s v="2022-12-30"/>
    <x v="3"/>
    <x v="0"/>
    <x v="1"/>
    <n v="256250.88"/>
    <n v="256250.88"/>
  </r>
  <r>
    <s v="P40230"/>
    <s v="Women Shoes #641"/>
    <s v="Women"/>
    <s v="Shoes"/>
    <s v="M"/>
    <s v="Blue"/>
    <n v="10223.11"/>
    <n v="20"/>
    <s v="2024-08-27"/>
    <x v="4"/>
    <x v="1"/>
    <x v="0"/>
    <n v="163569.76"/>
    <n v="204462.2"/>
  </r>
  <r>
    <s v="P95981"/>
    <s v="Women Shoes #903"/>
    <s v="Women"/>
    <s v="Shoes"/>
    <s v="M"/>
    <s v="Blue"/>
    <n v="903.87"/>
    <n v="4"/>
    <s v="2023-02-15"/>
    <x v="0"/>
    <x v="0"/>
    <x v="0"/>
    <n v="2892.55"/>
    <n v="3615.48"/>
  </r>
  <r>
    <s v="P35738"/>
    <s v="Women Tops #867"/>
    <s v="Women"/>
    <s v="Tops"/>
    <s v="L"/>
    <s v="Red"/>
    <n v="12557.9"/>
    <n v="14"/>
    <s v="2023-10-12"/>
    <x v="1"/>
    <x v="1"/>
    <x v="1"/>
    <n v="175810.6"/>
    <n v="175810.6"/>
  </r>
  <r>
    <s v="P14430"/>
    <s v="Men Pants #639"/>
    <s v="Men"/>
    <s v="Pants"/>
    <s v="S"/>
    <s v="Red"/>
    <n v="1777.03"/>
    <n v="19"/>
    <s v="2023-04-13"/>
    <x v="1"/>
    <x v="1"/>
    <x v="0"/>
    <n v="27010.69"/>
    <n v="33763.57"/>
  </r>
  <r>
    <s v="P64644"/>
    <s v="Women Shoes #275"/>
    <s v="Women"/>
    <s v="Shoes"/>
    <s v="XL"/>
    <s v="Blue"/>
    <n v="14769.02"/>
    <n v="20"/>
    <s v="2024-04-23"/>
    <x v="3"/>
    <x v="0"/>
    <x v="1"/>
    <n v="295380.40000000002"/>
    <n v="295380.40000000002"/>
  </r>
  <r>
    <s v="P47574"/>
    <s v="Men Shirts #904"/>
    <s v="Men"/>
    <s v="Shirts"/>
    <s v="L"/>
    <s v="Green"/>
    <n v="11140.26"/>
    <n v="18"/>
    <s v="2023-08-24"/>
    <x v="0"/>
    <x v="0"/>
    <x v="1"/>
    <n v="200524.68"/>
    <n v="200524.68"/>
  </r>
  <r>
    <s v="P14584"/>
    <s v="Men Shirts #143"/>
    <s v="Men"/>
    <s v="Shirts"/>
    <s v="L"/>
    <s v="Black"/>
    <n v="4791.59"/>
    <n v="1"/>
    <s v="2023-03-04"/>
    <x v="4"/>
    <x v="0"/>
    <x v="1"/>
    <n v="4791.59"/>
    <n v="4791.59"/>
  </r>
  <r>
    <s v="P16023"/>
    <s v="Men Jackets #434"/>
    <s v="Men"/>
    <s v="Jackets"/>
    <s v="S"/>
    <s v="White"/>
    <n v="14079.29"/>
    <n v="15"/>
    <s v="2023-07-20"/>
    <x v="2"/>
    <x v="0"/>
    <x v="0"/>
    <n v="168951.48"/>
    <n v="211189.35"/>
  </r>
  <r>
    <s v="P41483"/>
    <s v="Accessories Scarves #861"/>
    <s v="Accessories"/>
    <s v="Scarves"/>
    <s v="XS"/>
    <s v="Red"/>
    <n v="10125.17"/>
    <n v="13"/>
    <s v="2024-05-24"/>
    <x v="1"/>
    <x v="1"/>
    <x v="1"/>
    <n v="131627.21"/>
    <n v="131627.21"/>
  </r>
  <r>
    <s v="P84898"/>
    <s v="Women Skirts #558"/>
    <s v="Women"/>
    <s v="Skirts"/>
    <s v="L"/>
    <s v="Black"/>
    <n v="10596.61"/>
    <n v="18"/>
    <s v="2023-05-29"/>
    <x v="3"/>
    <x v="0"/>
    <x v="1"/>
    <n v="190738.98"/>
    <n v="190738.98"/>
  </r>
  <r>
    <s v="P96646"/>
    <s v="Men Shirts #176"/>
    <s v="Men"/>
    <s v="Shirts"/>
    <s v="L"/>
    <s v="Green"/>
    <n v="15687"/>
    <n v="6"/>
    <s v="2024-07-31"/>
    <x v="4"/>
    <x v="0"/>
    <x v="0"/>
    <n v="75297.600000000006"/>
    <n v="94122"/>
  </r>
  <r>
    <s v="P90592"/>
    <s v="Women Shoes #740"/>
    <s v="Women"/>
    <s v="Shoes"/>
    <s v="L"/>
    <s v="Yellow"/>
    <n v="12277.36"/>
    <n v="2"/>
    <s v="2023-02-27"/>
    <x v="1"/>
    <x v="0"/>
    <x v="1"/>
    <n v="24554.720000000001"/>
    <n v="24554.720000000001"/>
  </r>
  <r>
    <s v="P22660"/>
    <s v="Kids Shoes #615"/>
    <s v="Kids"/>
    <s v="Shoes"/>
    <s v="L"/>
    <s v="Red"/>
    <n v="4964.2299999999996"/>
    <n v="5"/>
    <s v="2024-02-06"/>
    <x v="3"/>
    <x v="0"/>
    <x v="0"/>
    <n v="19856.919999999998"/>
    <n v="24821.149999999998"/>
  </r>
  <r>
    <s v="P87922"/>
    <s v="Women Dresses #683"/>
    <s v="Women"/>
    <s v="Dresses"/>
    <s v="XL"/>
    <s v="Green"/>
    <n v="8412.8799999999992"/>
    <n v="3"/>
    <s v="2023-10-11"/>
    <x v="3"/>
    <x v="0"/>
    <x v="1"/>
    <n v="25238.639999999999"/>
    <n v="25238.639999999999"/>
  </r>
  <r>
    <s v="P28068"/>
    <s v="Accessories Scarves #992"/>
    <s v="Accessories"/>
    <s v="Scarves"/>
    <s v="M"/>
    <s v="Pink"/>
    <n v="1601.07"/>
    <n v="18"/>
    <s v="2023-09-25"/>
    <x v="1"/>
    <x v="1"/>
    <x v="1"/>
    <n v="28819.26"/>
    <n v="28819.26"/>
  </r>
  <r>
    <s v="P14875"/>
    <s v="Accessories Scarves #558"/>
    <s v="Accessories"/>
    <s v="Scarves"/>
    <s v="XS"/>
    <s v="Blue"/>
    <n v="10036.36"/>
    <n v="11"/>
    <s v="2022-11-13"/>
    <x v="4"/>
    <x v="0"/>
    <x v="1"/>
    <n v="110399.96"/>
    <n v="110399.96"/>
  </r>
  <r>
    <s v="P39658"/>
    <s v="Women Skirts #457"/>
    <s v="Women"/>
    <s v="Skirts"/>
    <s v="XL"/>
    <s v="Red"/>
    <n v="3861.99"/>
    <n v="7"/>
    <s v="2023-04-28"/>
    <x v="1"/>
    <x v="0"/>
    <x v="1"/>
    <n v="27033.93"/>
    <n v="27033.93"/>
  </r>
  <r>
    <s v="P71959"/>
    <s v="Accessories Scarves #101"/>
    <s v="Accessories"/>
    <s v="Scarves"/>
    <s v="M"/>
    <s v="White"/>
    <n v="14571.48"/>
    <n v="13"/>
    <s v="2022-10-29"/>
    <x v="2"/>
    <x v="1"/>
    <x v="1"/>
    <n v="189429.24"/>
    <n v="189429.24"/>
  </r>
  <r>
    <s v="P27713"/>
    <s v="Men Shirts #938"/>
    <s v="Men"/>
    <s v="Shirts"/>
    <s v="XS"/>
    <s v="White"/>
    <n v="15179.87"/>
    <n v="10"/>
    <s v="2022-11-02"/>
    <x v="1"/>
    <x v="1"/>
    <x v="0"/>
    <n v="121438.96"/>
    <n v="151798.70000000001"/>
  </r>
  <r>
    <s v="P71790"/>
    <s v="Kids T-Shirts #999"/>
    <s v="Kids"/>
    <s v="T-Shirts"/>
    <s v="XL"/>
    <s v="Green"/>
    <n v="12243.33"/>
    <n v="13"/>
    <s v="2023-12-03"/>
    <x v="2"/>
    <x v="0"/>
    <x v="0"/>
    <n v="127330.3"/>
    <n v="159163.29"/>
  </r>
  <r>
    <s v="P14459"/>
    <s v="Kids Shorts #177"/>
    <s v="Kids"/>
    <s v="Shorts"/>
    <s v="M"/>
    <s v="Black"/>
    <n v="8464.34"/>
    <n v="11"/>
    <s v="2023-03-07"/>
    <x v="2"/>
    <x v="1"/>
    <x v="0"/>
    <n v="74485.86"/>
    <n v="93107.74"/>
  </r>
  <r>
    <s v="P14948"/>
    <s v="Accessories Belts #665"/>
    <s v="Accessories"/>
    <s v="Belts"/>
    <s v="M"/>
    <s v="Yellow"/>
    <n v="4662.1099999999997"/>
    <n v="6"/>
    <s v="2024-05-20"/>
    <x v="4"/>
    <x v="0"/>
    <x v="0"/>
    <n v="22378.46"/>
    <n v="27972.659999999996"/>
  </r>
  <r>
    <s v="P12880"/>
    <s v="Kids Shorts #818"/>
    <s v="Kids"/>
    <s v="Shorts"/>
    <s v="XL"/>
    <s v="Black"/>
    <n v="7825.24"/>
    <n v="20"/>
    <s v="2024-01-14"/>
    <x v="1"/>
    <x v="1"/>
    <x v="1"/>
    <n v="156504.79999999999"/>
    <n v="156504.79999999999"/>
  </r>
  <r>
    <s v="P12422"/>
    <s v="Accessories Belts #954"/>
    <s v="Accessories"/>
    <s v="Belts"/>
    <s v="XL"/>
    <s v="Green"/>
    <n v="15076.12"/>
    <n v="3"/>
    <s v="2023-05-25"/>
    <x v="3"/>
    <x v="0"/>
    <x v="1"/>
    <n v="45228.36"/>
    <n v="45228.36"/>
  </r>
  <r>
    <s v="P45581"/>
    <s v="Women Tops #291"/>
    <s v="Women"/>
    <s v="Tops"/>
    <s v="XL"/>
    <s v="Yellow"/>
    <n v="11610.04"/>
    <n v="6"/>
    <s v="2023-08-01"/>
    <x v="2"/>
    <x v="0"/>
    <x v="0"/>
    <n v="55727.86"/>
    <n v="69660.240000000005"/>
  </r>
  <r>
    <s v="P95150"/>
    <s v="Kids Shorts #565"/>
    <s v="Kids"/>
    <s v="Shorts"/>
    <s v="XL"/>
    <s v="Black"/>
    <n v="10478.75"/>
    <n v="14"/>
    <s v="2023-05-05"/>
    <x v="2"/>
    <x v="1"/>
    <x v="1"/>
    <n v="146702.5"/>
    <n v="146702.5"/>
  </r>
  <r>
    <s v="P14484"/>
    <s v="Kids Shoes #648"/>
    <s v="Kids"/>
    <s v="Shoes"/>
    <s v="L"/>
    <s v="Green"/>
    <n v="15785.77"/>
    <n v="13"/>
    <s v="2024-04-27"/>
    <x v="3"/>
    <x v="1"/>
    <x v="1"/>
    <n v="205215.01"/>
    <n v="205215.01"/>
  </r>
  <r>
    <s v="P47949"/>
    <s v="Men Shirts #278"/>
    <s v="Men"/>
    <s v="Shirts"/>
    <s v="L"/>
    <s v="Black"/>
    <n v="1894.06"/>
    <n v="7"/>
    <s v="2023-10-04"/>
    <x v="4"/>
    <x v="1"/>
    <x v="0"/>
    <n v="10606.57"/>
    <n v="13258.42"/>
  </r>
  <r>
    <s v="P39422"/>
    <s v="Kids Shorts #696"/>
    <s v="Kids"/>
    <s v="Shorts"/>
    <s v="XL"/>
    <s v="Blue"/>
    <n v="11071.37"/>
    <n v="15"/>
    <s v="2024-05-16"/>
    <x v="4"/>
    <x v="1"/>
    <x v="0"/>
    <n v="132856.44"/>
    <n v="166070.55000000002"/>
  </r>
  <r>
    <s v="P54882"/>
    <s v="Accessories Hats #597"/>
    <s v="Accessories"/>
    <s v="Hats"/>
    <s v="L"/>
    <s v="Blue"/>
    <n v="11438.23"/>
    <n v="4"/>
    <s v="2023-11-02"/>
    <x v="0"/>
    <x v="1"/>
    <x v="1"/>
    <n v="45752.92"/>
    <n v="45752.92"/>
  </r>
  <r>
    <s v="P45517"/>
    <s v="Men Shirts #394"/>
    <s v="Men"/>
    <s v="Shirts"/>
    <s v="XS"/>
    <s v="Red"/>
    <n v="15335.08"/>
    <n v="2"/>
    <s v="2023-09-03"/>
    <x v="2"/>
    <x v="1"/>
    <x v="1"/>
    <n v="30670.16"/>
    <n v="30670.16"/>
  </r>
  <r>
    <s v="P61601"/>
    <s v="Men Shoes #381"/>
    <s v="Men"/>
    <s v="Shoes"/>
    <s v="S"/>
    <s v="Yellow"/>
    <n v="3009.58"/>
    <n v="10"/>
    <s v="2023-01-02"/>
    <x v="3"/>
    <x v="0"/>
    <x v="1"/>
    <n v="30095.8"/>
    <n v="30095.8"/>
  </r>
  <r>
    <s v="P65913"/>
    <s v="Accessories Hats #699"/>
    <s v="Accessories"/>
    <s v="Hats"/>
    <s v="XL"/>
    <s v="White"/>
    <n v="13329.8"/>
    <n v="4"/>
    <s v="2023-07-13"/>
    <x v="0"/>
    <x v="0"/>
    <x v="1"/>
    <n v="53319.199999999997"/>
    <n v="53319.199999999997"/>
  </r>
  <r>
    <s v="P25471"/>
    <s v="Women Tops #238"/>
    <s v="Women"/>
    <s v="Tops"/>
    <s v="S"/>
    <s v="Yellow"/>
    <n v="12442.53"/>
    <n v="4"/>
    <s v="2023-07-10"/>
    <x v="3"/>
    <x v="0"/>
    <x v="1"/>
    <n v="49770.12"/>
    <n v="49770.12"/>
  </r>
  <r>
    <s v="P27577"/>
    <s v="Women Shoes #632"/>
    <s v="Women"/>
    <s v="Shoes"/>
    <s v="S"/>
    <s v="Green"/>
    <n v="11808.41"/>
    <n v="19"/>
    <s v="2022-12-04"/>
    <x v="4"/>
    <x v="1"/>
    <x v="0"/>
    <n v="179487.5"/>
    <n v="224359.79"/>
  </r>
  <r>
    <s v="P54018"/>
    <s v="Accessories Belts #536"/>
    <s v="Accessories"/>
    <s v="Belts"/>
    <s v="S"/>
    <s v="Red"/>
    <n v="14130.75"/>
    <n v="17"/>
    <s v="2023-09-20"/>
    <x v="0"/>
    <x v="1"/>
    <x v="0"/>
    <n v="192178.2"/>
    <n v="240222.75"/>
  </r>
  <r>
    <s v="P77559"/>
    <s v="Men Shoes #702"/>
    <s v="Men"/>
    <s v="Shoes"/>
    <s v="XS"/>
    <s v="Pink"/>
    <n v="5722.02"/>
    <n v="17"/>
    <s v="2023-05-20"/>
    <x v="4"/>
    <x v="0"/>
    <x v="0"/>
    <n v="77819.14"/>
    <n v="97274.340000000011"/>
  </r>
  <r>
    <s v="P58380"/>
    <s v="Kids Shoes #948"/>
    <s v="Kids"/>
    <s v="Shoes"/>
    <s v="XL"/>
    <s v="Green"/>
    <n v="16449.77"/>
    <n v="9"/>
    <s v="2024-05-19"/>
    <x v="3"/>
    <x v="0"/>
    <x v="0"/>
    <n v="118438.51"/>
    <n v="148047.93"/>
  </r>
  <r>
    <s v="P56072"/>
    <s v="Men Shirts #499"/>
    <s v="Men"/>
    <s v="Shirts"/>
    <s v="L"/>
    <s v="White"/>
    <n v="10401.56"/>
    <n v="18"/>
    <s v="2024-04-17"/>
    <x v="4"/>
    <x v="0"/>
    <x v="1"/>
    <n v="187228.08"/>
    <n v="187228.08"/>
  </r>
  <r>
    <s v="P66476"/>
    <s v="Accessories Belts #380"/>
    <s v="Accessories"/>
    <s v="Belts"/>
    <s v="M"/>
    <s v="Green"/>
    <n v="5058.0200000000004"/>
    <n v="1"/>
    <s v="2023-12-22"/>
    <x v="1"/>
    <x v="1"/>
    <x v="1"/>
    <n v="5058.0200000000004"/>
    <n v="5058.0200000000004"/>
  </r>
  <r>
    <s v="P58229"/>
    <s v="Women Skirts #890"/>
    <s v="Women"/>
    <s v="Skirts"/>
    <s v="L"/>
    <s v="Blue"/>
    <n v="4152.49"/>
    <n v="9"/>
    <s v="2023-03-21"/>
    <x v="3"/>
    <x v="1"/>
    <x v="1"/>
    <n v="37372.410000000003"/>
    <n v="37372.409999999996"/>
  </r>
  <r>
    <s v="P92523"/>
    <s v="Accessories Bags #972"/>
    <s v="Accessories"/>
    <s v="Bags"/>
    <s v="S"/>
    <s v="Yellow"/>
    <n v="1813.55"/>
    <n v="14"/>
    <s v="2024-07-15"/>
    <x v="2"/>
    <x v="1"/>
    <x v="0"/>
    <n v="20311.759999999998"/>
    <n v="25389.7"/>
  </r>
  <r>
    <s v="P17578"/>
    <s v="Men Jackets #846"/>
    <s v="Men"/>
    <s v="Jackets"/>
    <s v="XS"/>
    <s v="Yellow"/>
    <n v="6122.08"/>
    <n v="11"/>
    <s v="2022-10-15"/>
    <x v="4"/>
    <x v="1"/>
    <x v="0"/>
    <n v="53874.47"/>
    <n v="67342.880000000005"/>
  </r>
  <r>
    <s v="P30202"/>
    <s v="Accessories Bags #153"/>
    <s v="Accessories"/>
    <s v="Bags"/>
    <s v="XS"/>
    <s v="Pink"/>
    <n v="3175.58"/>
    <n v="18"/>
    <s v="2022-10-24"/>
    <x v="0"/>
    <x v="0"/>
    <x v="1"/>
    <n v="57160.44"/>
    <n v="57160.44"/>
  </r>
  <r>
    <s v="P92412"/>
    <s v="Men Jackets #622"/>
    <s v="Men"/>
    <s v="Jackets"/>
    <s v="S"/>
    <s v="Pink"/>
    <n v="11424.95"/>
    <n v="2"/>
    <s v="2023-03-11"/>
    <x v="4"/>
    <x v="1"/>
    <x v="1"/>
    <n v="22849.9"/>
    <n v="22849.9"/>
  </r>
  <r>
    <s v="P48129"/>
    <s v="Accessories Belts #903"/>
    <s v="Accessories"/>
    <s v="Belts"/>
    <s v="XL"/>
    <s v="White"/>
    <n v="8119.89"/>
    <n v="5"/>
    <s v="2024-06-04"/>
    <x v="1"/>
    <x v="1"/>
    <x v="0"/>
    <n v="32479.56"/>
    <n v="40599.450000000004"/>
  </r>
  <r>
    <s v="P50394"/>
    <s v="Kids Shoes #612"/>
    <s v="Kids"/>
    <s v="Shoes"/>
    <s v="M"/>
    <s v="Red"/>
    <n v="12181.08"/>
    <n v="17"/>
    <s v="2024-06-12"/>
    <x v="1"/>
    <x v="0"/>
    <x v="0"/>
    <n v="165663.01999999999"/>
    <n v="207078.36"/>
  </r>
  <r>
    <s v="P87857"/>
    <s v="Women Dresses #949"/>
    <s v="Women"/>
    <s v="Dresses"/>
    <s v="S"/>
    <s v="Pink"/>
    <n v="1761.26"/>
    <n v="8"/>
    <s v="2023-05-11"/>
    <x v="2"/>
    <x v="1"/>
    <x v="0"/>
    <n v="11272.23"/>
    <n v="14090.08"/>
  </r>
  <r>
    <s v="P66110"/>
    <s v="Kids T-Shirts #141"/>
    <s v="Kids"/>
    <s v="T-Shirts"/>
    <s v="XS"/>
    <s v="White"/>
    <n v="6104.65"/>
    <n v="4"/>
    <s v="2023-01-01"/>
    <x v="1"/>
    <x v="1"/>
    <x v="1"/>
    <n v="24418.6"/>
    <n v="24418.6"/>
  </r>
  <r>
    <s v="P48202"/>
    <s v="Kids Shoes #436"/>
    <s v="Kids"/>
    <s v="Shoes"/>
    <s v="M"/>
    <s v="Yellow"/>
    <n v="12608.53"/>
    <n v="20"/>
    <s v="2024-06-29"/>
    <x v="3"/>
    <x v="0"/>
    <x v="0"/>
    <n v="201736.48"/>
    <n v="252170.6"/>
  </r>
  <r>
    <s v="P43898"/>
    <s v="Kids T-Shirts #151"/>
    <s v="Kids"/>
    <s v="T-Shirts"/>
    <s v="XL"/>
    <s v="White"/>
    <n v="2216.9299999999998"/>
    <n v="13"/>
    <s v="2024-02-06"/>
    <x v="2"/>
    <x v="0"/>
    <x v="0"/>
    <n v="23055.74"/>
    <n v="28820.089999999997"/>
  </r>
  <r>
    <s v="P16853"/>
    <s v="Accessories Bags #949"/>
    <s v="Accessories"/>
    <s v="Bags"/>
    <s v="M"/>
    <s v="Black"/>
    <n v="16193.3"/>
    <n v="17"/>
    <s v="2023-04-01"/>
    <x v="2"/>
    <x v="1"/>
    <x v="0"/>
    <n v="220228.88"/>
    <n v="275286.09999999998"/>
  </r>
  <r>
    <s v="P57234"/>
    <s v="Women Tops #934"/>
    <s v="Women"/>
    <s v="Tops"/>
    <s v="L"/>
    <s v="Red"/>
    <n v="14266.87"/>
    <n v="1"/>
    <s v="2024-09-07"/>
    <x v="0"/>
    <x v="1"/>
    <x v="0"/>
    <n v="11413.33"/>
    <n v="14266.87"/>
  </r>
  <r>
    <s v="P33804"/>
    <s v="Kids Sweaters #965"/>
    <s v="Kids"/>
    <s v="Sweaters"/>
    <s v="M"/>
    <s v="Pink"/>
    <n v="6658.26"/>
    <n v="11"/>
    <s v="2024-06-23"/>
    <x v="4"/>
    <x v="0"/>
    <x v="1"/>
    <n v="73240.86"/>
    <n v="73240.86"/>
  </r>
  <r>
    <s v="P89860"/>
    <s v="Kids Sweaters #442"/>
    <s v="Kids"/>
    <s v="Sweaters"/>
    <s v="M"/>
    <s v="Green"/>
    <n v="2968.91"/>
    <n v="10"/>
    <s v="2023-11-01"/>
    <x v="1"/>
    <x v="1"/>
    <x v="0"/>
    <n v="23751.279999999999"/>
    <n v="29689.1"/>
  </r>
  <r>
    <s v="P86076"/>
    <s v="Accessories Belts #202"/>
    <s v="Accessories"/>
    <s v="Belts"/>
    <s v="M"/>
    <s v="Pink"/>
    <n v="7044.21"/>
    <n v="10"/>
    <s v="2023-10-23"/>
    <x v="1"/>
    <x v="0"/>
    <x v="0"/>
    <n v="56353.68"/>
    <n v="70442.100000000006"/>
  </r>
  <r>
    <s v="P51806"/>
    <s v="Men Pants #547"/>
    <s v="Men"/>
    <s v="Pants"/>
    <s v="XS"/>
    <s v="Red"/>
    <n v="3003.77"/>
    <n v="5"/>
    <s v="2023-05-20"/>
    <x v="3"/>
    <x v="1"/>
    <x v="1"/>
    <n v="15018.85"/>
    <n v="15018.85"/>
  </r>
  <r>
    <s v="P21786"/>
    <s v="Women Dresses #204"/>
    <s v="Women"/>
    <s v="Dresses"/>
    <s v="L"/>
    <s v="Blue"/>
    <n v="5097.03"/>
    <n v="12"/>
    <s v="2024-08-01"/>
    <x v="0"/>
    <x v="1"/>
    <x v="0"/>
    <n v="48931.82"/>
    <n v="61164.36"/>
  </r>
  <r>
    <s v="P11166"/>
    <s v="Men Shirts #330"/>
    <s v="Men"/>
    <s v="Shirts"/>
    <s v="XL"/>
    <s v="Red"/>
    <n v="15159.12"/>
    <n v="19"/>
    <s v="2024-08-15"/>
    <x v="0"/>
    <x v="1"/>
    <x v="0"/>
    <n v="230418.79"/>
    <n v="288023.28000000003"/>
  </r>
  <r>
    <s v="P72744"/>
    <s v="Kids Sweaters #640"/>
    <s v="Kids"/>
    <s v="Sweaters"/>
    <s v="M"/>
    <s v="Green"/>
    <n v="6417.56"/>
    <n v="8"/>
    <s v="2022-10-25"/>
    <x v="1"/>
    <x v="0"/>
    <x v="1"/>
    <n v="51340.480000000003"/>
    <n v="51340.480000000003"/>
  </r>
  <r>
    <s v="P47058"/>
    <s v="Kids T-Shirts #284"/>
    <s v="Kids"/>
    <s v="T-Shirts"/>
    <s v="S"/>
    <s v="Pink"/>
    <n v="14628.75"/>
    <n v="2"/>
    <s v="2024-07-21"/>
    <x v="1"/>
    <x v="1"/>
    <x v="1"/>
    <n v="29257.5"/>
    <n v="29257.5"/>
  </r>
  <r>
    <s v="P41363"/>
    <s v="Men Pants #464"/>
    <s v="Men"/>
    <s v="Pants"/>
    <s v="S"/>
    <s v="Red"/>
    <n v="15938.49"/>
    <n v="15"/>
    <s v="2024-06-28"/>
    <x v="0"/>
    <x v="1"/>
    <x v="1"/>
    <n v="239077.35"/>
    <n v="239077.35"/>
  </r>
  <r>
    <s v="P70732"/>
    <s v="Kids Shorts #930"/>
    <s v="Kids"/>
    <s v="Shorts"/>
    <s v="XS"/>
    <s v="Green"/>
    <n v="5543.57"/>
    <n v="20"/>
    <s v="2024-08-17"/>
    <x v="4"/>
    <x v="1"/>
    <x v="0"/>
    <n v="88697.12"/>
    <n v="110871.4"/>
  </r>
  <r>
    <s v="P98591"/>
    <s v="Kids Shoes #738"/>
    <s v="Kids"/>
    <s v="Shoes"/>
    <s v="XL"/>
    <s v="Yellow"/>
    <n v="3324.98"/>
    <n v="11"/>
    <s v="2024-08-23"/>
    <x v="4"/>
    <x v="1"/>
    <x v="0"/>
    <n v="29259.99"/>
    <n v="36574.78"/>
  </r>
  <r>
    <s v="P83125"/>
    <s v="Men Shoes #938"/>
    <s v="Men"/>
    <s v="Shoes"/>
    <s v="L"/>
    <s v="Red"/>
    <n v="13715.75"/>
    <n v="7"/>
    <s v="2023-03-19"/>
    <x v="1"/>
    <x v="1"/>
    <x v="0"/>
    <n v="76808.2"/>
    <n v="96010.25"/>
  </r>
  <r>
    <s v="P38338"/>
    <s v="Women Shoes #167"/>
    <s v="Women"/>
    <s v="Shoes"/>
    <s v="L"/>
    <s v="Black"/>
    <n v="6861.61"/>
    <n v="19"/>
    <s v="2023-08-11"/>
    <x v="2"/>
    <x v="0"/>
    <x v="1"/>
    <n v="130370.59"/>
    <n v="130370.59"/>
  </r>
  <r>
    <s v="P48273"/>
    <s v="Kids Shoes #787"/>
    <s v="Kids"/>
    <s v="Shoes"/>
    <s v="M"/>
    <s v="Black"/>
    <n v="13265.06"/>
    <n v="6"/>
    <s v="2023-08-22"/>
    <x v="2"/>
    <x v="0"/>
    <x v="0"/>
    <n v="63672.62"/>
    <n v="79590.36"/>
  </r>
  <r>
    <s v="P51666"/>
    <s v="Men Pants #860"/>
    <s v="Men"/>
    <s v="Pants"/>
    <s v="L"/>
    <s v="Black"/>
    <n v="12459.96"/>
    <n v="10"/>
    <s v="2023-09-04"/>
    <x v="1"/>
    <x v="0"/>
    <x v="1"/>
    <n v="124599.6"/>
    <n v="124599.59999999999"/>
  </r>
  <r>
    <s v="P59156"/>
    <s v="Women Skirts #982"/>
    <s v="Women"/>
    <s v="Skirts"/>
    <s v="L"/>
    <s v="Pink"/>
    <n v="14488.48"/>
    <n v="13"/>
    <s v="2023-11-05"/>
    <x v="4"/>
    <x v="1"/>
    <x v="1"/>
    <n v="188350.24"/>
    <n v="188350.24"/>
  </r>
  <r>
    <s v="P12075"/>
    <s v="Women Tops #981"/>
    <s v="Women"/>
    <s v="Tops"/>
    <s v="M"/>
    <s v="Black"/>
    <n v="6946.27"/>
    <n v="10"/>
    <s v="2022-10-31"/>
    <x v="1"/>
    <x v="0"/>
    <x v="0"/>
    <n v="55570.16"/>
    <n v="69462.700000000012"/>
  </r>
  <r>
    <s v="P41371"/>
    <s v="Men Pants #329"/>
    <s v="Men"/>
    <s v="Pants"/>
    <s v="L"/>
    <s v="Pink"/>
    <n v="13025.19"/>
    <n v="8"/>
    <s v="2023-11-18"/>
    <x v="0"/>
    <x v="0"/>
    <x v="0"/>
    <n v="83361.05"/>
    <n v="104201.52"/>
  </r>
  <r>
    <s v="P41131"/>
    <s v="Men Shirts #534"/>
    <s v="Men"/>
    <s v="Shirts"/>
    <s v="S"/>
    <s v="Blue"/>
    <n v="3097.56"/>
    <n v="13"/>
    <s v="2024-05-26"/>
    <x v="1"/>
    <x v="1"/>
    <x v="0"/>
    <n v="32214.79"/>
    <n v="40268.28"/>
  </r>
  <r>
    <s v="P83145"/>
    <s v="Women Tops #171"/>
    <s v="Women"/>
    <s v="Tops"/>
    <s v="S"/>
    <s v="Yellow"/>
    <n v="8252.69"/>
    <n v="12"/>
    <s v="2023-05-22"/>
    <x v="3"/>
    <x v="1"/>
    <x v="0"/>
    <n v="79225.990000000005"/>
    <n v="99032.28"/>
  </r>
  <r>
    <s v="P21063"/>
    <s v="Men Shirts #970"/>
    <s v="Men"/>
    <s v="Shirts"/>
    <s v="S"/>
    <s v="Yellow"/>
    <n v="6003.39"/>
    <n v="1"/>
    <s v="2024-01-14"/>
    <x v="0"/>
    <x v="0"/>
    <x v="0"/>
    <n v="4802.38"/>
    <n v="6003.39"/>
  </r>
  <r>
    <s v="P69568"/>
    <s v="Accessories Scarves #482"/>
    <s v="Accessories"/>
    <s v="Scarves"/>
    <s v="XL"/>
    <s v="Pink"/>
    <n v="6676.52"/>
    <n v="7"/>
    <s v="2022-11-09"/>
    <x v="0"/>
    <x v="1"/>
    <x v="1"/>
    <n v="46735.64"/>
    <n v="46735.64"/>
  </r>
  <r>
    <s v="P21940"/>
    <s v="Women Dresses #844"/>
    <s v="Women"/>
    <s v="Dresses"/>
    <s v="S"/>
    <s v="Green"/>
    <n v="14795.58"/>
    <n v="3"/>
    <s v="2024-01-28"/>
    <x v="4"/>
    <x v="1"/>
    <x v="1"/>
    <n v="44386.74"/>
    <n v="44386.74"/>
  </r>
  <r>
    <s v="P65194"/>
    <s v="Accessories Hats #252"/>
    <s v="Accessories"/>
    <s v="Hats"/>
    <s v="M"/>
    <s v="Black"/>
    <n v="1813.55"/>
    <n v="8"/>
    <s v="2024-03-25"/>
    <x v="4"/>
    <x v="1"/>
    <x v="1"/>
    <n v="14508.4"/>
    <n v="14508.4"/>
  </r>
  <r>
    <s v="P88800"/>
    <s v="Kids Shorts #271"/>
    <s v="Kids"/>
    <s v="Shorts"/>
    <s v="M"/>
    <s v="Pink"/>
    <n v="3486"/>
    <n v="3"/>
    <s v="2024-06-19"/>
    <x v="3"/>
    <x v="0"/>
    <x v="1"/>
    <n v="10458"/>
    <n v="10458"/>
  </r>
  <r>
    <s v="P74743"/>
    <s v="Accessories Scarves #549"/>
    <s v="Accessories"/>
    <s v="Scarves"/>
    <s v="XL"/>
    <s v="Yellow"/>
    <n v="15325.12"/>
    <n v="5"/>
    <s v="2022-10-20"/>
    <x v="2"/>
    <x v="1"/>
    <x v="0"/>
    <n v="61300.480000000003"/>
    <n v="76625.600000000006"/>
  </r>
  <r>
    <s v="P12773"/>
    <s v="Kids T-Shirts #689"/>
    <s v="Kids"/>
    <s v="T-Shirts"/>
    <s v="S"/>
    <s v="Pink"/>
    <n v="3703.46"/>
    <n v="20"/>
    <s v="2023-04-28"/>
    <x v="3"/>
    <x v="1"/>
    <x v="0"/>
    <n v="59255.360000000001"/>
    <n v="74069.2"/>
  </r>
  <r>
    <s v="P72139"/>
    <s v="Kids Shoes #148"/>
    <s v="Kids"/>
    <s v="Shoes"/>
    <s v="M"/>
    <s v="Black"/>
    <n v="8479.2800000000007"/>
    <n v="7"/>
    <s v="2023-06-28"/>
    <x v="2"/>
    <x v="1"/>
    <x v="0"/>
    <n v="47484.3"/>
    <n v="59354.960000000006"/>
  </r>
  <r>
    <s v="P63994"/>
    <s v="Men Shoes #920"/>
    <s v="Men"/>
    <s v="Shoes"/>
    <s v="XL"/>
    <s v="Green"/>
    <n v="11585.97"/>
    <n v="15"/>
    <s v="2023-09-15"/>
    <x v="4"/>
    <x v="0"/>
    <x v="0"/>
    <n v="139031.64000000001"/>
    <n v="173789.55"/>
  </r>
  <r>
    <s v="P88096"/>
    <s v="Kids Shoes #319"/>
    <s v="Kids"/>
    <s v="Shoes"/>
    <s v="XS"/>
    <s v="Pink"/>
    <n v="5178.37"/>
    <n v="7"/>
    <s v="2023-03-04"/>
    <x v="1"/>
    <x v="1"/>
    <x v="1"/>
    <n v="36248.589999999997"/>
    <n v="36248.589999999997"/>
  </r>
  <r>
    <s v="P63477"/>
    <s v="Kids Shorts #607"/>
    <s v="Kids"/>
    <s v="Shorts"/>
    <s v="L"/>
    <s v="Red"/>
    <n v="8435.2900000000009"/>
    <n v="8"/>
    <s v="2022-10-20"/>
    <x v="2"/>
    <x v="0"/>
    <x v="0"/>
    <n v="53985.69"/>
    <n v="67482.320000000007"/>
  </r>
  <r>
    <s v="P17841"/>
    <s v="Men Shoes #550"/>
    <s v="Men"/>
    <s v="Shoes"/>
    <s v="XL"/>
    <s v="White"/>
    <n v="2140.5700000000002"/>
    <n v="15"/>
    <s v="2023-01-27"/>
    <x v="3"/>
    <x v="0"/>
    <x v="0"/>
    <n v="25686.84"/>
    <n v="32108.550000000003"/>
  </r>
  <r>
    <s v="P55792"/>
    <s v="Kids T-Shirts #269"/>
    <s v="Kids"/>
    <s v="T-Shirts"/>
    <s v="XS"/>
    <s v="Green"/>
    <n v="11040.66"/>
    <n v="18"/>
    <s v="2023-04-12"/>
    <x v="0"/>
    <x v="0"/>
    <x v="1"/>
    <n v="198731.88"/>
    <n v="198731.88"/>
  </r>
  <r>
    <s v="P46532"/>
    <s v="Accessories Scarves #254"/>
    <s v="Accessories"/>
    <s v="Scarves"/>
    <s v="M"/>
    <s v="Red"/>
    <n v="12377.79"/>
    <n v="17"/>
    <s v="2022-11-26"/>
    <x v="1"/>
    <x v="1"/>
    <x v="1"/>
    <n v="210422.43"/>
    <n v="210422.43000000002"/>
  </r>
  <r>
    <s v="P94583"/>
    <s v="Accessories Scarves #300"/>
    <s v="Accessories"/>
    <s v="Scarves"/>
    <s v="XS"/>
    <s v="Black"/>
    <n v="8615.4"/>
    <n v="16"/>
    <s v="2023-08-12"/>
    <x v="4"/>
    <x v="1"/>
    <x v="1"/>
    <n v="137846.39999999999"/>
    <n v="137846.39999999999"/>
  </r>
  <r>
    <s v="P14388"/>
    <s v="Accessories Hats #189"/>
    <s v="Accessories"/>
    <s v="Hats"/>
    <s v="M"/>
    <s v="Black"/>
    <n v="3625.44"/>
    <n v="5"/>
    <s v="2023-03-28"/>
    <x v="4"/>
    <x v="0"/>
    <x v="1"/>
    <n v="18127.2"/>
    <n v="18127.2"/>
  </r>
  <r>
    <s v="P13953"/>
    <s v="Men Pants #702"/>
    <s v="Men"/>
    <s v="Pants"/>
    <s v="XS"/>
    <s v="White"/>
    <n v="2646.04"/>
    <n v="7"/>
    <s v="2023-11-11"/>
    <x v="3"/>
    <x v="0"/>
    <x v="0"/>
    <n v="14817.99"/>
    <n v="18522.28"/>
  </r>
  <r>
    <s v="P80041"/>
    <s v="Kids Shoes #448"/>
    <s v="Kids"/>
    <s v="Shoes"/>
    <s v="L"/>
    <s v="Black"/>
    <n v="2489.17"/>
    <n v="1"/>
    <s v="2023-06-13"/>
    <x v="3"/>
    <x v="0"/>
    <x v="1"/>
    <n v="2489.17"/>
    <n v="2489.17"/>
  </r>
  <r>
    <s v="P61835"/>
    <s v="Accessories Hats #769"/>
    <s v="Accessories"/>
    <s v="Hats"/>
    <s v="M"/>
    <s v="Yellow"/>
    <n v="16414.91"/>
    <n v="15"/>
    <s v="2023-04-19"/>
    <x v="4"/>
    <x v="0"/>
    <x v="1"/>
    <n v="246223.65"/>
    <n v="246223.65"/>
  </r>
  <r>
    <s v="P85784"/>
    <s v="Women Shoes #667"/>
    <s v="Women"/>
    <s v="Shoes"/>
    <s v="XL"/>
    <s v="White"/>
    <n v="8300.83"/>
    <n v="11"/>
    <s v="2023-07-28"/>
    <x v="1"/>
    <x v="1"/>
    <x v="0"/>
    <n v="73047.47"/>
    <n v="91309.13"/>
  </r>
  <r>
    <s v="P52639"/>
    <s v="Kids Shorts #894"/>
    <s v="Kids"/>
    <s v="Shorts"/>
    <s v="S"/>
    <s v="Black"/>
    <n v="8423.67"/>
    <n v="18"/>
    <s v="2024-04-05"/>
    <x v="1"/>
    <x v="0"/>
    <x v="0"/>
    <n v="121301.18"/>
    <n v="151626.06"/>
  </r>
  <r>
    <s v="P62306"/>
    <s v="Accessories Belts #984"/>
    <s v="Accessories"/>
    <s v="Belts"/>
    <s v="S"/>
    <s v="Red"/>
    <n v="7889.98"/>
    <n v="17"/>
    <s v="2024-07-07"/>
    <x v="3"/>
    <x v="0"/>
    <x v="1"/>
    <n v="134129.66"/>
    <n v="134129.66"/>
  </r>
  <r>
    <s v="P57026"/>
    <s v="Accessories Belts #403"/>
    <s v="Accessories"/>
    <s v="Belts"/>
    <s v="XS"/>
    <s v="Pink"/>
    <n v="4799.0600000000004"/>
    <n v="9"/>
    <s v="2024-01-18"/>
    <x v="4"/>
    <x v="0"/>
    <x v="1"/>
    <n v="43191.54"/>
    <n v="43191.54"/>
  </r>
  <r>
    <s v="P89883"/>
    <s v="Accessories Bags #433"/>
    <s v="Accessories"/>
    <s v="Bags"/>
    <s v="XL"/>
    <s v="White"/>
    <n v="14183.04"/>
    <n v="8"/>
    <s v="2023-03-22"/>
    <x v="1"/>
    <x v="1"/>
    <x v="1"/>
    <n v="113464.32000000001"/>
    <n v="113464.32000000001"/>
  </r>
  <r>
    <s v="P71860"/>
    <s v="Kids Sweaters #798"/>
    <s v="Kids"/>
    <s v="Sweaters"/>
    <s v="XL"/>
    <s v="Pink"/>
    <n v="13201.15"/>
    <n v="1"/>
    <s v="2023-02-03"/>
    <x v="2"/>
    <x v="1"/>
    <x v="0"/>
    <n v="10560.92"/>
    <n v="13201.15"/>
  </r>
  <r>
    <s v="P89571"/>
    <s v="Kids Shoes #694"/>
    <s v="Kids"/>
    <s v="Shoes"/>
    <s v="XS"/>
    <s v="White"/>
    <n v="14460.26"/>
    <n v="6"/>
    <s v="2023-05-04"/>
    <x v="4"/>
    <x v="1"/>
    <x v="1"/>
    <n v="86761.56"/>
    <n v="86761.56"/>
  </r>
  <r>
    <s v="P83886"/>
    <s v="Men Shirts #942"/>
    <s v="Men"/>
    <s v="Shirts"/>
    <s v="M"/>
    <s v="Green"/>
    <n v="10030.549999999999"/>
    <n v="15"/>
    <s v="2024-07-07"/>
    <x v="1"/>
    <x v="0"/>
    <x v="0"/>
    <n v="120366.6"/>
    <n v="150458.25"/>
  </r>
  <r>
    <s v="P67329"/>
    <s v="Kids T-Shirts #282"/>
    <s v="Kids"/>
    <s v="T-Shirts"/>
    <s v="M"/>
    <s v="Yellow"/>
    <n v="15231.33"/>
    <n v="5"/>
    <s v="2024-01-06"/>
    <x v="2"/>
    <x v="0"/>
    <x v="0"/>
    <n v="60925.32"/>
    <n v="76156.649999999994"/>
  </r>
  <r>
    <s v="P30629"/>
    <s v="Accessories Bags #825"/>
    <s v="Accessories"/>
    <s v="Bags"/>
    <s v="S"/>
    <s v="Green"/>
    <n v="12568.69"/>
    <n v="6"/>
    <s v="2023-04-23"/>
    <x v="2"/>
    <x v="0"/>
    <x v="1"/>
    <n v="75412.14"/>
    <n v="75412.14"/>
  </r>
  <r>
    <s v="P78485"/>
    <s v="Accessories Belts #432"/>
    <s v="Accessories"/>
    <s v="Belts"/>
    <s v="XS"/>
    <s v="Black"/>
    <n v="5816.64"/>
    <n v="4"/>
    <s v="2023-11-26"/>
    <x v="4"/>
    <x v="0"/>
    <x v="0"/>
    <n v="18613.580000000002"/>
    <n v="23266.560000000001"/>
  </r>
  <r>
    <s v="P80679"/>
    <s v="Accessories Hats #135"/>
    <s v="Accessories"/>
    <s v="Hats"/>
    <s v="XS"/>
    <s v="Yellow"/>
    <n v="8561.4500000000007"/>
    <n v="13"/>
    <s v="2023-12-29"/>
    <x v="4"/>
    <x v="0"/>
    <x v="1"/>
    <n v="111298.85"/>
    <n v="111298.85"/>
  </r>
  <r>
    <s v="P71628"/>
    <s v="Accessories Belts #254"/>
    <s v="Accessories"/>
    <s v="Belts"/>
    <s v="XS"/>
    <s v="Blue"/>
    <n v="1170.3"/>
    <n v="17"/>
    <s v="2023-04-23"/>
    <x v="1"/>
    <x v="0"/>
    <x v="1"/>
    <n v="19895.099999999999"/>
    <n v="19895.099999999999"/>
  </r>
  <r>
    <s v="P24479"/>
    <s v="Women Shoes #727"/>
    <s v="Women"/>
    <s v="Shoes"/>
    <s v="M"/>
    <s v="White"/>
    <n v="14731.67"/>
    <n v="17"/>
    <s v="2024-09-04"/>
    <x v="0"/>
    <x v="1"/>
    <x v="0"/>
    <n v="200350.38"/>
    <n v="250438.39"/>
  </r>
  <r>
    <s v="P11852"/>
    <s v="Kids Shorts #345"/>
    <s v="Kids"/>
    <s v="Shorts"/>
    <s v="M"/>
    <s v="Red"/>
    <n v="4725.1899999999996"/>
    <n v="3"/>
    <s v="2024-05-18"/>
    <x v="4"/>
    <x v="0"/>
    <x v="1"/>
    <n v="14175.57"/>
    <n v="14175.57"/>
  </r>
  <r>
    <s v="P37778"/>
    <s v="Men Shirts #502"/>
    <s v="Men"/>
    <s v="Shirts"/>
    <s v="M"/>
    <s v="Red"/>
    <n v="5961.06"/>
    <n v="13"/>
    <s v="2023-03-02"/>
    <x v="4"/>
    <x v="1"/>
    <x v="1"/>
    <n v="77493.78"/>
    <n v="77493.78"/>
  </r>
  <r>
    <s v="P78604"/>
    <s v="Accessories Bags #234"/>
    <s v="Accessories"/>
    <s v="Bags"/>
    <s v="S"/>
    <s v="Yellow"/>
    <n v="10195.719999999999"/>
    <n v="19"/>
    <s v="2024-05-06"/>
    <x v="0"/>
    <x v="0"/>
    <x v="1"/>
    <n v="193718.68"/>
    <n v="193718.68"/>
  </r>
  <r>
    <s v="P60866"/>
    <s v="Women Skirts #589"/>
    <s v="Women"/>
    <s v="Skirts"/>
    <s v="XL"/>
    <s v="Red"/>
    <n v="15100.19"/>
    <n v="4"/>
    <s v="2023-01-08"/>
    <x v="1"/>
    <x v="0"/>
    <x v="1"/>
    <n v="60400.76"/>
    <n v="60400.76"/>
  </r>
  <r>
    <s v="P21486"/>
    <s v="Men Pants #986"/>
    <s v="Men"/>
    <s v="Pants"/>
    <s v="M"/>
    <s v="Black"/>
    <n v="1789.48"/>
    <n v="14"/>
    <s v="2024-07-20"/>
    <x v="1"/>
    <x v="1"/>
    <x v="1"/>
    <n v="25052.720000000001"/>
    <n v="25052.720000000001"/>
  </r>
  <r>
    <s v="P49062"/>
    <s v="Accessories Scarves #690"/>
    <s v="Accessories"/>
    <s v="Scarves"/>
    <s v="XS"/>
    <s v="White"/>
    <n v="11129.47"/>
    <n v="14"/>
    <s v="2024-07-20"/>
    <x v="3"/>
    <x v="0"/>
    <x v="1"/>
    <n v="155812.57999999999"/>
    <n v="155812.57999999999"/>
  </r>
  <r>
    <s v="P60227"/>
    <s v="Women Skirts #904"/>
    <s v="Women"/>
    <s v="Skirts"/>
    <s v="L"/>
    <s v="Pink"/>
    <n v="14263.55"/>
    <n v="8"/>
    <s v="2024-08-03"/>
    <x v="2"/>
    <x v="1"/>
    <x v="0"/>
    <n v="91286.720000000001"/>
    <n v="114108.4"/>
  </r>
  <r>
    <s v="P76401"/>
    <s v="Kids Shorts #928"/>
    <s v="Kids"/>
    <s v="Shorts"/>
    <s v="M"/>
    <s v="Red"/>
    <n v="9503.5"/>
    <n v="4"/>
    <s v="2022-12-25"/>
    <x v="1"/>
    <x v="0"/>
    <x v="1"/>
    <n v="38014"/>
    <n v="38014"/>
  </r>
  <r>
    <s v="P65450"/>
    <s v="Accessories Belts #491"/>
    <s v="Accessories"/>
    <s v="Belts"/>
    <s v="S"/>
    <s v="Yellow"/>
    <n v="11795.96"/>
    <n v="18"/>
    <s v="2023-12-11"/>
    <x v="3"/>
    <x v="0"/>
    <x v="0"/>
    <n v="169861.99"/>
    <n v="212327.27999999997"/>
  </r>
  <r>
    <s v="P39329"/>
    <s v="Women Shoes #972"/>
    <s v="Women"/>
    <s v="Shoes"/>
    <s v="L"/>
    <s v="Green"/>
    <n v="6401.79"/>
    <n v="7"/>
    <s v="2023-11-09"/>
    <x v="4"/>
    <x v="1"/>
    <x v="1"/>
    <n v="44812.53"/>
    <n v="44812.53"/>
  </r>
  <r>
    <s v="P61755"/>
    <s v="Accessories Bags #227"/>
    <s v="Accessories"/>
    <s v="Bags"/>
    <s v="XL"/>
    <s v="Red"/>
    <n v="10082.84"/>
    <n v="18"/>
    <s v="2023-06-16"/>
    <x v="3"/>
    <x v="1"/>
    <x v="1"/>
    <n v="181491.12"/>
    <n v="181491.12"/>
  </r>
  <r>
    <s v="P31054"/>
    <s v="Accessories Belts #876"/>
    <s v="Accessories"/>
    <s v="Belts"/>
    <s v="S"/>
    <s v="White"/>
    <n v="10663.01"/>
    <n v="5"/>
    <s v="2024-03-25"/>
    <x v="1"/>
    <x v="0"/>
    <x v="1"/>
    <n v="53315.05"/>
    <n v="53315.05"/>
  </r>
  <r>
    <s v="P86315"/>
    <s v="Women Dresses #768"/>
    <s v="Women"/>
    <s v="Dresses"/>
    <s v="XS"/>
    <s v="Pink"/>
    <n v="9144.94"/>
    <n v="11"/>
    <s v="2024-02-22"/>
    <x v="1"/>
    <x v="0"/>
    <x v="1"/>
    <n v="100594.34"/>
    <n v="100594.34000000001"/>
  </r>
  <r>
    <s v="P89552"/>
    <s v="Kids Sweaters #512"/>
    <s v="Kids"/>
    <s v="Sweaters"/>
    <s v="XS"/>
    <s v="Blue"/>
    <n v="5766.84"/>
    <n v="7"/>
    <s v="2023-06-30"/>
    <x v="4"/>
    <x v="1"/>
    <x v="1"/>
    <n v="40367.879999999997"/>
    <n v="40367.880000000005"/>
  </r>
  <r>
    <s v="P15401"/>
    <s v="Men Shoes #431"/>
    <s v="Men"/>
    <s v="Shoes"/>
    <s v="XS"/>
    <s v="Pink"/>
    <n v="8883.49"/>
    <n v="16"/>
    <s v="2024-08-26"/>
    <x v="3"/>
    <x v="1"/>
    <x v="1"/>
    <n v="142135.84"/>
    <n v="142135.84"/>
  </r>
  <r>
    <s v="P43232"/>
    <s v="Kids T-Shirts #305"/>
    <s v="Kids"/>
    <s v="T-Shirts"/>
    <s v="XL"/>
    <s v="Blue"/>
    <n v="8381.34"/>
    <n v="19"/>
    <s v="2023-12-17"/>
    <x v="3"/>
    <x v="1"/>
    <x v="1"/>
    <n v="159245.46"/>
    <n v="159245.46"/>
  </r>
  <r>
    <s v="P70473"/>
    <s v="Accessories Hats #268"/>
    <s v="Accessories"/>
    <s v="Hats"/>
    <s v="M"/>
    <s v="Green"/>
    <n v="14904.31"/>
    <n v="3"/>
    <s v="2024-05-06"/>
    <x v="1"/>
    <x v="1"/>
    <x v="0"/>
    <n v="35770.51"/>
    <n v="44712.93"/>
  </r>
  <r>
    <s v="P76134"/>
    <s v="Men Shirts #736"/>
    <s v="Men"/>
    <s v="Shirts"/>
    <s v="L"/>
    <s v="Red"/>
    <n v="2397.04"/>
    <n v="3"/>
    <s v="2023-01-28"/>
    <x v="3"/>
    <x v="0"/>
    <x v="0"/>
    <n v="5752.73"/>
    <n v="7191.12"/>
  </r>
  <r>
    <s v="P30760"/>
    <s v="Kids Shoes #109"/>
    <s v="Kids"/>
    <s v="Shoes"/>
    <s v="XS"/>
    <s v="White"/>
    <n v="15353.34"/>
    <n v="6"/>
    <s v="2024-10-11"/>
    <x v="1"/>
    <x v="1"/>
    <x v="0"/>
    <n v="73695.7"/>
    <n v="92120.040000000008"/>
  </r>
  <r>
    <s v="P52536"/>
    <s v="Men Pants #649"/>
    <s v="Men"/>
    <s v="Pants"/>
    <s v="L"/>
    <s v="Pink"/>
    <n v="2784.65"/>
    <n v="12"/>
    <s v="2023-10-21"/>
    <x v="4"/>
    <x v="0"/>
    <x v="0"/>
    <n v="26732.639999999999"/>
    <n v="33415.800000000003"/>
  </r>
  <r>
    <s v="P59699"/>
    <s v="Accessories Belts #777"/>
    <s v="Accessories"/>
    <s v="Belts"/>
    <s v="L"/>
    <s v="Green"/>
    <n v="1253.3"/>
    <n v="3"/>
    <s v="2024-08-03"/>
    <x v="4"/>
    <x v="1"/>
    <x v="0"/>
    <n v="3007.92"/>
    <n v="3759.8999999999996"/>
  </r>
  <r>
    <s v="P54431"/>
    <s v="Women Dresses #350"/>
    <s v="Women"/>
    <s v="Dresses"/>
    <s v="M"/>
    <s v="Yellow"/>
    <n v="3256.09"/>
    <n v="13"/>
    <s v="2023-05-08"/>
    <x v="1"/>
    <x v="1"/>
    <x v="1"/>
    <n v="42329.17"/>
    <n v="42329.17"/>
  </r>
  <r>
    <s v="P32640"/>
    <s v="Accessories Scarves #633"/>
    <s v="Accessories"/>
    <s v="Scarves"/>
    <s v="M"/>
    <s v="Red"/>
    <n v="2694.18"/>
    <n v="3"/>
    <s v="2023-04-19"/>
    <x v="2"/>
    <x v="1"/>
    <x v="1"/>
    <n v="8082.54"/>
    <n v="8082.5399999999991"/>
  </r>
  <r>
    <s v="P15452"/>
    <s v="Accessories Bags #625"/>
    <s v="Accessories"/>
    <s v="Bags"/>
    <s v="L"/>
    <s v="White"/>
    <n v="8698.4"/>
    <n v="12"/>
    <s v="2023-08-16"/>
    <x v="1"/>
    <x v="1"/>
    <x v="0"/>
    <n v="83504.639999999999"/>
    <n v="104380.79999999999"/>
  </r>
  <r>
    <s v="P29775"/>
    <s v="Men Pants #655"/>
    <s v="Men"/>
    <s v="Pants"/>
    <s v="L"/>
    <s v="Blue"/>
    <n v="12576.16"/>
    <n v="1"/>
    <s v="2023-07-08"/>
    <x v="4"/>
    <x v="1"/>
    <x v="1"/>
    <n v="12576.16"/>
    <n v="12576.16"/>
  </r>
  <r>
    <s v="P71196"/>
    <s v="Men Shirts #150"/>
    <s v="Men"/>
    <s v="Shirts"/>
    <s v="S"/>
    <s v="Blue"/>
    <n v="9195.57"/>
    <n v="8"/>
    <s v="2023-05-27"/>
    <x v="1"/>
    <x v="1"/>
    <x v="0"/>
    <n v="58851.98"/>
    <n v="73564.56"/>
  </r>
  <r>
    <s v="P85124"/>
    <s v="Men Jackets #443"/>
    <s v="Men"/>
    <s v="Jackets"/>
    <s v="M"/>
    <s v="Green"/>
    <n v="7402.77"/>
    <n v="5"/>
    <s v="2024-01-10"/>
    <x v="0"/>
    <x v="0"/>
    <x v="0"/>
    <n v="29611.08"/>
    <n v="37013.850000000006"/>
  </r>
  <r>
    <s v="P53299"/>
    <s v="Men Shoes #385"/>
    <s v="Men"/>
    <s v="Shoes"/>
    <s v="XS"/>
    <s v="Blue"/>
    <n v="3695.99"/>
    <n v="17"/>
    <s v="2023-02-07"/>
    <x v="1"/>
    <x v="0"/>
    <x v="0"/>
    <n v="50265.63"/>
    <n v="62831.829999999994"/>
  </r>
  <r>
    <s v="P89055"/>
    <s v="Accessories Scarves #515"/>
    <s v="Accessories"/>
    <s v="Scarves"/>
    <s v="XL"/>
    <s v="Green"/>
    <n v="12313.88"/>
    <n v="7"/>
    <s v="2023-03-10"/>
    <x v="3"/>
    <x v="1"/>
    <x v="0"/>
    <n v="68958.06"/>
    <n v="86197.159999999989"/>
  </r>
  <r>
    <s v="P62215"/>
    <s v="Kids Sweaters #778"/>
    <s v="Kids"/>
    <s v="Sweaters"/>
    <s v="XL"/>
    <s v="White"/>
    <n v="10721.94"/>
    <n v="19"/>
    <s v="2023-09-19"/>
    <x v="2"/>
    <x v="1"/>
    <x v="1"/>
    <n v="203716.86"/>
    <n v="203716.86000000002"/>
  </r>
  <r>
    <s v="P33154"/>
    <s v="Accessories Scarves #143"/>
    <s v="Accessories"/>
    <s v="Scarves"/>
    <s v="XS"/>
    <s v="Blue"/>
    <n v="8435.2900000000009"/>
    <n v="4"/>
    <s v="2023-05-08"/>
    <x v="4"/>
    <x v="1"/>
    <x v="0"/>
    <n v="26993.26"/>
    <n v="33741.160000000003"/>
  </r>
  <r>
    <s v="P34758"/>
    <s v="Accessories Scarves #855"/>
    <s v="Accessories"/>
    <s v="Scarves"/>
    <s v="L"/>
    <s v="Pink"/>
    <n v="7180.33"/>
    <n v="10"/>
    <s v="2024-02-22"/>
    <x v="0"/>
    <x v="0"/>
    <x v="1"/>
    <n v="71803.3"/>
    <n v="71803.3"/>
  </r>
  <r>
    <s v="P23281"/>
    <s v="Kids T-Shirts #107"/>
    <s v="Kids"/>
    <s v="T-Shirts"/>
    <s v="M"/>
    <s v="Green"/>
    <n v="14918.42"/>
    <n v="9"/>
    <s v="2024-02-22"/>
    <x v="4"/>
    <x v="0"/>
    <x v="1"/>
    <n v="134265.78"/>
    <n v="134265.78"/>
  </r>
  <r>
    <s v="P95668"/>
    <s v="Accessories Belts #853"/>
    <s v="Accessories"/>
    <s v="Belts"/>
    <s v="L"/>
    <s v="Green"/>
    <n v="14726.69"/>
    <n v="10"/>
    <s v="2022-12-12"/>
    <x v="1"/>
    <x v="0"/>
    <x v="0"/>
    <n v="117813.52"/>
    <n v="147266.9"/>
  </r>
  <r>
    <s v="P91631"/>
    <s v="Accessories Scarves #418"/>
    <s v="Accessories"/>
    <s v="Scarves"/>
    <s v="M"/>
    <s v="Pink"/>
    <n v="12126.3"/>
    <n v="19"/>
    <s v="2023-05-31"/>
    <x v="2"/>
    <x v="1"/>
    <x v="0"/>
    <n v="184319.76"/>
    <n v="230399.69999999998"/>
  </r>
  <r>
    <s v="P33293"/>
    <s v="Kids Sweaters #365"/>
    <s v="Kids"/>
    <s v="Sweaters"/>
    <s v="M"/>
    <s v="Yellow"/>
    <n v="14201.3"/>
    <n v="1"/>
    <s v="2023-05-16"/>
    <x v="2"/>
    <x v="0"/>
    <x v="1"/>
    <n v="14201.3"/>
    <n v="14201.3"/>
  </r>
  <r>
    <s v="P79375"/>
    <s v="Women Shoes #761"/>
    <s v="Women"/>
    <s v="Shoes"/>
    <s v="M"/>
    <s v="Pink"/>
    <n v="7651.77"/>
    <n v="1"/>
    <s v="2024-03-14"/>
    <x v="3"/>
    <x v="0"/>
    <x v="0"/>
    <n v="6121.25"/>
    <n v="7651.77"/>
  </r>
  <r>
    <s v="P93600"/>
    <s v="Men Pants #336"/>
    <s v="Men"/>
    <s v="Pants"/>
    <s v="XL"/>
    <s v="White"/>
    <n v="13677.57"/>
    <n v="14"/>
    <s v="2024-02-15"/>
    <x v="0"/>
    <x v="1"/>
    <x v="1"/>
    <n v="191485.98"/>
    <n v="191485.97999999998"/>
  </r>
  <r>
    <s v="P42763"/>
    <s v="Kids Sweaters #887"/>
    <s v="Kids"/>
    <s v="Sweaters"/>
    <s v="L"/>
    <s v="Red"/>
    <n v="8395.4500000000007"/>
    <n v="2"/>
    <s v="2023-03-29"/>
    <x v="2"/>
    <x v="0"/>
    <x v="1"/>
    <n v="16790.900000000001"/>
    <n v="16790.900000000001"/>
  </r>
  <r>
    <s v="P42374"/>
    <s v="Kids Shorts #882"/>
    <s v="Kids"/>
    <s v="Shorts"/>
    <s v="M"/>
    <s v="Blue"/>
    <n v="14647.84"/>
    <n v="19"/>
    <s v="2024-01-29"/>
    <x v="2"/>
    <x v="1"/>
    <x v="0"/>
    <n v="222647.5"/>
    <n v="278308.96000000002"/>
  </r>
  <r>
    <s v="P59821"/>
    <s v="Men Shoes #688"/>
    <s v="Men"/>
    <s v="Shoes"/>
    <s v="XL"/>
    <s v="Blue"/>
    <n v="5492.94"/>
    <n v="4"/>
    <s v="2024-07-11"/>
    <x v="4"/>
    <x v="0"/>
    <x v="1"/>
    <n v="21971.759999999998"/>
    <n v="21971.759999999998"/>
  </r>
  <r>
    <s v="P96329"/>
    <s v="Kids Shorts #684"/>
    <s v="Kids"/>
    <s v="Shorts"/>
    <s v="XS"/>
    <s v="Black"/>
    <n v="11371"/>
    <n v="4"/>
    <s v="2024-09-12"/>
    <x v="2"/>
    <x v="1"/>
    <x v="1"/>
    <n v="45484"/>
    <n v="45484"/>
  </r>
  <r>
    <s v="P67109"/>
    <s v="Women Shoes #356"/>
    <s v="Women"/>
    <s v="Shoes"/>
    <s v="S"/>
    <s v="Black"/>
    <n v="3932.54"/>
    <n v="15"/>
    <s v="2024-05-16"/>
    <x v="1"/>
    <x v="0"/>
    <x v="1"/>
    <n v="58988.1"/>
    <n v="58988.1"/>
  </r>
  <r>
    <s v="P19904"/>
    <s v="Men Jackets #760"/>
    <s v="Men"/>
    <s v="Jackets"/>
    <s v="XS"/>
    <s v="White"/>
    <n v="15889.52"/>
    <n v="17"/>
    <s v="2023-10-03"/>
    <x v="2"/>
    <x v="0"/>
    <x v="0"/>
    <n v="216097.14"/>
    <n v="270121.84000000003"/>
  </r>
  <r>
    <s v="P52564"/>
    <s v="Kids T-Shirts #935"/>
    <s v="Kids"/>
    <s v="T-Shirts"/>
    <s v="XL"/>
    <s v="Black"/>
    <n v="11817.54"/>
    <n v="6"/>
    <s v="2023-05-09"/>
    <x v="2"/>
    <x v="1"/>
    <x v="1"/>
    <n v="70905.240000000005"/>
    <n v="70905.240000000005"/>
  </r>
  <r>
    <s v="P88703"/>
    <s v="Men Shirts #548"/>
    <s v="Men"/>
    <s v="Shirts"/>
    <s v="XL"/>
    <s v="White"/>
    <n v="2275.0300000000002"/>
    <n v="1"/>
    <s v="2023-06-05"/>
    <x v="0"/>
    <x v="1"/>
    <x v="1"/>
    <n v="2275.0300000000002"/>
    <n v="2275.0300000000002"/>
  </r>
  <r>
    <s v="P63784"/>
    <s v="Men Shoes #344"/>
    <s v="Men"/>
    <s v="Shoes"/>
    <s v="XL"/>
    <s v="Pink"/>
    <n v="9921.82"/>
    <n v="10"/>
    <s v="2023-04-01"/>
    <x v="4"/>
    <x v="1"/>
    <x v="1"/>
    <n v="99218.2"/>
    <n v="99218.2"/>
  </r>
  <r>
    <s v="P79075"/>
    <s v="Accessories Belts #143"/>
    <s v="Accessories"/>
    <s v="Belts"/>
    <s v="XS"/>
    <s v="Yellow"/>
    <n v="8755.67"/>
    <n v="14"/>
    <s v="2023-09-12"/>
    <x v="3"/>
    <x v="1"/>
    <x v="1"/>
    <n v="122579.38"/>
    <n v="122579.38"/>
  </r>
  <r>
    <s v="P77318"/>
    <s v="Kids Shorts #460"/>
    <s v="Kids"/>
    <s v="Shorts"/>
    <s v="XS"/>
    <s v="Red"/>
    <n v="8330.7099999999991"/>
    <n v="3"/>
    <s v="2024-07-04"/>
    <x v="0"/>
    <x v="1"/>
    <x v="1"/>
    <n v="24992.13"/>
    <n v="24992.129999999997"/>
  </r>
  <r>
    <s v="P58383"/>
    <s v="Accessories Hats #577"/>
    <s v="Accessories"/>
    <s v="Hats"/>
    <s v="XS"/>
    <s v="White"/>
    <n v="2817.85"/>
    <n v="2"/>
    <s v="2024-03-15"/>
    <x v="2"/>
    <x v="0"/>
    <x v="1"/>
    <n v="5635.7"/>
    <n v="5635.7"/>
  </r>
  <r>
    <s v="P28031"/>
    <s v="Accessories Bags #832"/>
    <s v="Accessories"/>
    <s v="Bags"/>
    <s v="L"/>
    <s v="Green"/>
    <n v="8680.9699999999993"/>
    <n v="7"/>
    <s v="2024-06-18"/>
    <x v="3"/>
    <x v="0"/>
    <x v="0"/>
    <n v="48613.1"/>
    <n v="60766.789999999994"/>
  </r>
  <r>
    <s v="P29900"/>
    <s v="Women Skirts #580"/>
    <s v="Women"/>
    <s v="Skirts"/>
    <s v="S"/>
    <s v="Pink"/>
    <n v="10094.459999999999"/>
    <n v="18"/>
    <s v="2022-12-04"/>
    <x v="3"/>
    <x v="0"/>
    <x v="0"/>
    <n v="145360.39000000001"/>
    <n v="181700.27999999997"/>
  </r>
  <r>
    <s v="P69174"/>
    <s v="Kids T-Shirts #383"/>
    <s v="Kids"/>
    <s v="T-Shirts"/>
    <s v="S"/>
    <s v="Black"/>
    <n v="8896.77"/>
    <n v="2"/>
    <s v="2024-07-17"/>
    <x v="4"/>
    <x v="1"/>
    <x v="1"/>
    <n v="17793.54"/>
    <n v="17793.54"/>
  </r>
  <r>
    <s v="P10361"/>
    <s v="Women Skirts #204"/>
    <s v="Women"/>
    <s v="Skirts"/>
    <s v="XS"/>
    <s v="Black"/>
    <n v="1557.91"/>
    <n v="3"/>
    <s v="2024-07-14"/>
    <x v="2"/>
    <x v="1"/>
    <x v="1"/>
    <n v="4673.7299999999996"/>
    <n v="4673.7300000000005"/>
  </r>
  <r>
    <s v="P32102"/>
    <s v="Accessories Bags #248"/>
    <s v="Accessories"/>
    <s v="Bags"/>
    <s v="XS"/>
    <s v="Blue"/>
    <n v="6742.92"/>
    <n v="4"/>
    <s v="2022-12-10"/>
    <x v="1"/>
    <x v="0"/>
    <x v="0"/>
    <n v="21577.51"/>
    <n v="26971.68"/>
  </r>
  <r>
    <s v="P27082"/>
    <s v="Accessories Hats #179"/>
    <s v="Accessories"/>
    <s v="Hats"/>
    <s v="XL"/>
    <s v="Black"/>
    <n v="12147.88"/>
    <n v="8"/>
    <s v="2023-04-28"/>
    <x v="4"/>
    <x v="1"/>
    <x v="0"/>
    <n v="77746.100000000006"/>
    <n v="97183.039999999994"/>
  </r>
  <r>
    <s v="P91855"/>
    <s v="Kids Shorts #619"/>
    <s v="Kids"/>
    <s v="Shorts"/>
    <s v="XS"/>
    <s v="Pink"/>
    <n v="16064.65"/>
    <n v="17"/>
    <s v="2024-01-19"/>
    <x v="4"/>
    <x v="0"/>
    <x v="0"/>
    <n v="218479.24"/>
    <n v="273099.05"/>
  </r>
  <r>
    <s v="P33738"/>
    <s v="Accessories Hats #762"/>
    <s v="Accessories"/>
    <s v="Hats"/>
    <s v="S"/>
    <s v="Black"/>
    <n v="14153.16"/>
    <n v="15"/>
    <s v="2022-11-11"/>
    <x v="4"/>
    <x v="1"/>
    <x v="0"/>
    <n v="169837.92"/>
    <n v="212297.4"/>
  </r>
  <r>
    <s v="P37373"/>
    <s v="Kids Shoes #163"/>
    <s v="Kids"/>
    <s v="Shoes"/>
    <s v="XS"/>
    <s v="Pink"/>
    <n v="10298.64"/>
    <n v="14"/>
    <s v="2023-11-19"/>
    <x v="4"/>
    <x v="0"/>
    <x v="0"/>
    <n v="115345.1"/>
    <n v="144180.96"/>
  </r>
  <r>
    <s v="P78081"/>
    <s v="Kids T-Shirts #798"/>
    <s v="Kids"/>
    <s v="T-Shirts"/>
    <s v="L"/>
    <s v="Black"/>
    <n v="6139.51"/>
    <n v="8"/>
    <s v="2023-12-27"/>
    <x v="2"/>
    <x v="0"/>
    <x v="0"/>
    <n v="39293.03"/>
    <n v="49116.08"/>
  </r>
  <r>
    <s v="P96604"/>
    <s v="Kids Shorts #617"/>
    <s v="Kids"/>
    <s v="Shorts"/>
    <s v="XS"/>
    <s v="White"/>
    <n v="11335.31"/>
    <n v="13"/>
    <s v="2023-12-22"/>
    <x v="3"/>
    <x v="1"/>
    <x v="0"/>
    <n v="117887.39"/>
    <n v="147359.03"/>
  </r>
  <r>
    <s v="P71178"/>
    <s v="Men Shoes #245"/>
    <s v="Men"/>
    <s v="Shoes"/>
    <s v="XS"/>
    <s v="White"/>
    <n v="10448.040000000001"/>
    <n v="2"/>
    <s v="2023-06-06"/>
    <x v="0"/>
    <x v="1"/>
    <x v="1"/>
    <n v="20896.080000000002"/>
    <n v="20896.080000000002"/>
  </r>
  <r>
    <s v="P41668"/>
    <s v="Men Shirts #916"/>
    <s v="Men"/>
    <s v="Shirts"/>
    <s v="L"/>
    <s v="Yellow"/>
    <n v="7252.54"/>
    <n v="6"/>
    <s v="2023-07-12"/>
    <x v="4"/>
    <x v="1"/>
    <x v="1"/>
    <n v="43515.24"/>
    <n v="43515.24"/>
  </r>
  <r>
    <s v="P55636"/>
    <s v="Men Jackets #308"/>
    <s v="Men"/>
    <s v="Jackets"/>
    <s v="L"/>
    <s v="Pink"/>
    <n v="8319.92"/>
    <n v="9"/>
    <s v="2024-06-14"/>
    <x v="4"/>
    <x v="1"/>
    <x v="1"/>
    <n v="74879.28"/>
    <n v="74879.28"/>
  </r>
  <r>
    <s v="P49971"/>
    <s v="Men Shoes #412"/>
    <s v="Men"/>
    <s v="Shoes"/>
    <s v="M"/>
    <s v="White"/>
    <n v="2750.62"/>
    <n v="10"/>
    <s v="2024-06-07"/>
    <x v="1"/>
    <x v="0"/>
    <x v="0"/>
    <n v="22004.959999999999"/>
    <n v="27506.199999999997"/>
  </r>
  <r>
    <s v="P56677"/>
    <s v="Accessories Belts #217"/>
    <s v="Accessories"/>
    <s v="Belts"/>
    <s v="XL"/>
    <s v="Yellow"/>
    <n v="6276.46"/>
    <n v="18"/>
    <s v="2023-12-31"/>
    <x v="0"/>
    <x v="1"/>
    <x v="1"/>
    <n v="112976.28"/>
    <n v="112976.28"/>
  </r>
  <r>
    <s v="P55233"/>
    <s v="Kids Sweaters #277"/>
    <s v="Kids"/>
    <s v="Sweaters"/>
    <s v="M"/>
    <s v="Black"/>
    <n v="15194.81"/>
    <n v="1"/>
    <s v="2024-02-11"/>
    <x v="1"/>
    <x v="0"/>
    <x v="1"/>
    <n v="15194.81"/>
    <n v="15194.81"/>
  </r>
  <r>
    <s v="P48780"/>
    <s v="Women Dresses #831"/>
    <s v="Women"/>
    <s v="Dresses"/>
    <s v="L"/>
    <s v="Red"/>
    <n v="16289.58"/>
    <n v="19"/>
    <s v="2022-12-31"/>
    <x v="3"/>
    <x v="1"/>
    <x v="1"/>
    <n v="309502.02"/>
    <n v="309502.02"/>
  </r>
  <r>
    <s v="P89160"/>
    <s v="Men Shoes #755"/>
    <s v="Men"/>
    <s v="Shoes"/>
    <s v="S"/>
    <s v="Blue"/>
    <n v="6382.7"/>
    <n v="17"/>
    <s v="2023-10-21"/>
    <x v="3"/>
    <x v="1"/>
    <x v="1"/>
    <n v="108505.9"/>
    <n v="108505.9"/>
  </r>
  <r>
    <s v="P21163"/>
    <s v="Women Skirts #241"/>
    <s v="Women"/>
    <s v="Skirts"/>
    <s v="M"/>
    <s v="Yellow"/>
    <n v="14165.61"/>
    <n v="6"/>
    <s v="2023-05-02"/>
    <x v="2"/>
    <x v="1"/>
    <x v="0"/>
    <n v="67995.259999999995"/>
    <n v="84993.66"/>
  </r>
  <r>
    <s v="P73056"/>
    <s v="Kids Shorts #878"/>
    <s v="Kids"/>
    <s v="Shorts"/>
    <s v="S"/>
    <s v="Red"/>
    <n v="6613.44"/>
    <n v="15"/>
    <s v="2023-11-01"/>
    <x v="0"/>
    <x v="1"/>
    <x v="1"/>
    <n v="99201.600000000006"/>
    <n v="99201.599999999991"/>
  </r>
  <r>
    <s v="P92597"/>
    <s v="Kids Shorts #601"/>
    <s v="Kids"/>
    <s v="Shorts"/>
    <s v="S"/>
    <s v="Black"/>
    <n v="5991.77"/>
    <n v="10"/>
    <s v="2024-09-16"/>
    <x v="4"/>
    <x v="1"/>
    <x v="1"/>
    <n v="59917.7"/>
    <n v="59917.700000000004"/>
  </r>
  <r>
    <s v="P52190"/>
    <s v="Kids Shorts #564"/>
    <s v="Kids"/>
    <s v="Shorts"/>
    <s v="XS"/>
    <s v="Blue"/>
    <n v="5712.06"/>
    <n v="16"/>
    <s v="2022-11-15"/>
    <x v="4"/>
    <x v="0"/>
    <x v="1"/>
    <n v="91392.960000000006"/>
    <n v="91392.960000000006"/>
  </r>
  <r>
    <s v="P45564"/>
    <s v="Women Skirts #250"/>
    <s v="Women"/>
    <s v="Skirts"/>
    <s v="XL"/>
    <s v="Black"/>
    <n v="14692.66"/>
    <n v="8"/>
    <s v="2024-06-14"/>
    <x v="4"/>
    <x v="1"/>
    <x v="1"/>
    <n v="117541.28"/>
    <n v="117541.28"/>
  </r>
  <r>
    <s v="P35553"/>
    <s v="Women Skirts #800"/>
    <s v="Women"/>
    <s v="Skirts"/>
    <s v="L"/>
    <s v="Red"/>
    <n v="1310.57"/>
    <n v="13"/>
    <s v="2022-10-30"/>
    <x v="2"/>
    <x v="0"/>
    <x v="0"/>
    <n v="13630.26"/>
    <n v="17037.41"/>
  </r>
  <r>
    <s v="P22850"/>
    <s v="Kids Shoes #436"/>
    <s v="Kids"/>
    <s v="Shoes"/>
    <s v="L"/>
    <s v="Green"/>
    <n v="13703.3"/>
    <n v="12"/>
    <s v="2023-12-19"/>
    <x v="3"/>
    <x v="0"/>
    <x v="0"/>
    <n v="131551.67999999999"/>
    <n v="164439.59999999998"/>
  </r>
  <r>
    <s v="P53402"/>
    <s v="Accessories Hats #515"/>
    <s v="Accessories"/>
    <s v="Hats"/>
    <s v="S"/>
    <s v="Blue"/>
    <n v="2026.03"/>
    <n v="1"/>
    <s v="2023-10-16"/>
    <x v="1"/>
    <x v="1"/>
    <x v="1"/>
    <n v="2026.03"/>
    <n v="2026.03"/>
  </r>
  <r>
    <s v="P24461"/>
    <s v="Men Pants #274"/>
    <s v="Men"/>
    <s v="Pants"/>
    <s v="XL"/>
    <s v="Black"/>
    <n v="8588.84"/>
    <n v="2"/>
    <s v="2022-11-04"/>
    <x v="2"/>
    <x v="0"/>
    <x v="1"/>
    <n v="17177.68"/>
    <n v="17177.68"/>
  </r>
  <r>
    <s v="P54550"/>
    <s v="Women Dresses #818"/>
    <s v="Women"/>
    <s v="Dresses"/>
    <s v="XS"/>
    <s v="Yellow"/>
    <n v="13478.37"/>
    <n v="2"/>
    <s v="2024-08-21"/>
    <x v="1"/>
    <x v="1"/>
    <x v="0"/>
    <n v="21565.06"/>
    <n v="26956.74"/>
  </r>
  <r>
    <s v="P53311"/>
    <s v="Men Shirts #975"/>
    <s v="Men"/>
    <s v="Shirts"/>
    <s v="M"/>
    <s v="Red"/>
    <n v="12738.01"/>
    <n v="3"/>
    <s v="2022-12-31"/>
    <x v="2"/>
    <x v="1"/>
    <x v="1"/>
    <n v="38214.03"/>
    <n v="38214.03"/>
  </r>
  <r>
    <s v="P61548"/>
    <s v="Accessories Scarves #408"/>
    <s v="Accessories"/>
    <s v="Scarves"/>
    <s v="S"/>
    <s v="Pink"/>
    <n v="3120.8"/>
    <n v="12"/>
    <s v="2022-11-04"/>
    <x v="2"/>
    <x v="0"/>
    <x v="1"/>
    <n v="37449.599999999999"/>
    <n v="37449.600000000006"/>
  </r>
  <r>
    <s v="P32742"/>
    <s v="Kids Sweaters #206"/>
    <s v="Kids"/>
    <s v="Sweaters"/>
    <s v="XS"/>
    <s v="White"/>
    <n v="8948.23"/>
    <n v="5"/>
    <s v="2024-01-21"/>
    <x v="4"/>
    <x v="0"/>
    <x v="0"/>
    <n v="35792.92"/>
    <n v="44741.149999999994"/>
  </r>
  <r>
    <s v="P53649"/>
    <s v="Kids Shoes #848"/>
    <s v="Kids"/>
    <s v="Shoes"/>
    <s v="M"/>
    <s v="Blue"/>
    <n v="13988.82"/>
    <n v="3"/>
    <s v="2023-06-02"/>
    <x v="1"/>
    <x v="1"/>
    <x v="1"/>
    <n v="41966.46"/>
    <n v="41966.46"/>
  </r>
  <r>
    <s v="P76757"/>
    <s v="Kids T-Shirts #560"/>
    <s v="Kids"/>
    <s v="T-Shirts"/>
    <s v="XS"/>
    <s v="Blue"/>
    <n v="15873.75"/>
    <n v="14"/>
    <s v="2023-08-09"/>
    <x v="3"/>
    <x v="1"/>
    <x v="1"/>
    <n v="222232.5"/>
    <n v="222232.5"/>
  </r>
  <r>
    <s v="P81750"/>
    <s v="Women Dresses #412"/>
    <s v="Women"/>
    <s v="Dresses"/>
    <s v="XS"/>
    <s v="White"/>
    <n v="7778.76"/>
    <n v="11"/>
    <s v="2023-06-06"/>
    <x v="2"/>
    <x v="1"/>
    <x v="0"/>
    <n v="68453.42"/>
    <n v="85566.36"/>
  </r>
  <r>
    <s v="P48466"/>
    <s v="Accessories Hats #211"/>
    <s v="Accessories"/>
    <s v="Hats"/>
    <s v="S"/>
    <s v="Yellow"/>
    <n v="7579.56"/>
    <n v="2"/>
    <s v="2024-02-20"/>
    <x v="1"/>
    <x v="0"/>
    <x v="1"/>
    <n v="15159.12"/>
    <n v="15159.12"/>
  </r>
  <r>
    <s v="P17089"/>
    <s v="Kids T-Shirts #832"/>
    <s v="Kids"/>
    <s v="T-Shirts"/>
    <s v="L"/>
    <s v="Red"/>
    <n v="10855.57"/>
    <n v="8"/>
    <s v="2022-11-09"/>
    <x v="3"/>
    <x v="0"/>
    <x v="1"/>
    <n v="86844.56"/>
    <n v="86844.56"/>
  </r>
  <r>
    <s v="P74550"/>
    <s v="Men Shirts #400"/>
    <s v="Men"/>
    <s v="Shirts"/>
    <s v="L"/>
    <s v="White"/>
    <n v="5066.32"/>
    <n v="17"/>
    <s v="2022-12-06"/>
    <x v="0"/>
    <x v="0"/>
    <x v="1"/>
    <n v="86127.44"/>
    <n v="86127.44"/>
  </r>
  <r>
    <s v="P12250"/>
    <s v="Women Shoes #602"/>
    <s v="Women"/>
    <s v="Shoes"/>
    <s v="XS"/>
    <s v="Green"/>
    <n v="1115.52"/>
    <n v="20"/>
    <s v="2023-02-18"/>
    <x v="4"/>
    <x v="1"/>
    <x v="0"/>
    <n v="17848.32"/>
    <n v="22310.400000000001"/>
  </r>
  <r>
    <s v="P29465"/>
    <s v="Kids Sweaters #774"/>
    <s v="Kids"/>
    <s v="Sweaters"/>
    <s v="XL"/>
    <s v="Pink"/>
    <n v="15744.27"/>
    <n v="1"/>
    <s v="2024-08-01"/>
    <x v="2"/>
    <x v="0"/>
    <x v="0"/>
    <n v="12595.25"/>
    <n v="15744.27"/>
  </r>
  <r>
    <s v="P35143"/>
    <s v="Accessories Belts #711"/>
    <s v="Accessories"/>
    <s v="Belts"/>
    <s v="M"/>
    <s v="Pink"/>
    <n v="15356.66"/>
    <n v="4"/>
    <s v="2024-07-07"/>
    <x v="0"/>
    <x v="0"/>
    <x v="1"/>
    <n v="61426.64"/>
    <n v="61426.64"/>
  </r>
  <r>
    <s v="P48833"/>
    <s v="Men Jackets #254"/>
    <s v="Men"/>
    <s v="Jackets"/>
    <s v="L"/>
    <s v="Pink"/>
    <n v="9828.86"/>
    <n v="4"/>
    <s v="2024-06-06"/>
    <x v="1"/>
    <x v="0"/>
    <x v="1"/>
    <n v="39315.440000000002"/>
    <n v="39315.440000000002"/>
  </r>
  <r>
    <s v="P79643"/>
    <s v="Women Skirts #690"/>
    <s v="Women"/>
    <s v="Skirts"/>
    <s v="XL"/>
    <s v="Black"/>
    <n v="7772.95"/>
    <n v="2"/>
    <s v="2023-01-24"/>
    <x v="1"/>
    <x v="0"/>
    <x v="0"/>
    <n v="12436.72"/>
    <n v="15545.9"/>
  </r>
  <r>
    <s v="P93694"/>
    <s v="Women Dresses #199"/>
    <s v="Women"/>
    <s v="Dresses"/>
    <s v="L"/>
    <s v="Green"/>
    <n v="9167.35"/>
    <n v="3"/>
    <s v="2023-12-30"/>
    <x v="3"/>
    <x v="1"/>
    <x v="0"/>
    <n v="22001.64"/>
    <n v="27502.050000000003"/>
  </r>
  <r>
    <s v="P37356"/>
    <s v="Accessories Bags #321"/>
    <s v="Accessories"/>
    <s v="Bags"/>
    <s v="S"/>
    <s v="Red"/>
    <n v="12277.36"/>
    <n v="16"/>
    <s v="2024-02-24"/>
    <x v="4"/>
    <x v="0"/>
    <x v="0"/>
    <n v="157150.54"/>
    <n v="196437.76000000001"/>
  </r>
  <r>
    <s v="P73353"/>
    <s v="Men Jackets #319"/>
    <s v="Men"/>
    <s v="Jackets"/>
    <s v="S"/>
    <s v="Black"/>
    <n v="14507.57"/>
    <n v="12"/>
    <s v="2023-01-22"/>
    <x v="0"/>
    <x v="0"/>
    <x v="1"/>
    <n v="174090.84"/>
    <n v="174090.84"/>
  </r>
  <r>
    <s v="P26756"/>
    <s v="Women Dresses #742"/>
    <s v="Women"/>
    <s v="Dresses"/>
    <s v="XS"/>
    <s v="Pink"/>
    <n v="14651.99"/>
    <n v="18"/>
    <s v="2023-02-21"/>
    <x v="4"/>
    <x v="1"/>
    <x v="1"/>
    <n v="263735.82"/>
    <n v="263735.82"/>
  </r>
  <r>
    <s v="P13559"/>
    <s v="Women Tops #664"/>
    <s v="Women"/>
    <s v="Tops"/>
    <s v="XS"/>
    <s v="Yellow"/>
    <n v="5215.72"/>
    <n v="4"/>
    <s v="2023-05-25"/>
    <x v="1"/>
    <x v="0"/>
    <x v="0"/>
    <n v="16690.47"/>
    <n v="20862.88"/>
  </r>
  <r>
    <s v="P82191"/>
    <s v="Men Shoes #178"/>
    <s v="Men"/>
    <s v="Shoes"/>
    <s v="S"/>
    <s v="Green"/>
    <n v="975.25"/>
    <n v="6"/>
    <s v="2023-12-29"/>
    <x v="4"/>
    <x v="0"/>
    <x v="1"/>
    <n v="5851.5"/>
    <n v="5851.5"/>
  </r>
  <r>
    <s v="P48389"/>
    <s v="Men Shoes #524"/>
    <s v="Men"/>
    <s v="Shoes"/>
    <s v="M"/>
    <s v="Yellow"/>
    <n v="9995.69"/>
    <n v="5"/>
    <s v="2023-05-22"/>
    <x v="0"/>
    <x v="1"/>
    <x v="1"/>
    <n v="49978.45"/>
    <n v="49978.450000000004"/>
  </r>
  <r>
    <s v="P15500"/>
    <s v="Men Pants #829"/>
    <s v="Men"/>
    <s v="Pants"/>
    <s v="M"/>
    <s v="Pink"/>
    <n v="13459.28"/>
    <n v="9"/>
    <s v="2024-02-19"/>
    <x v="0"/>
    <x v="0"/>
    <x v="1"/>
    <n v="121133.52"/>
    <n v="121133.52"/>
  </r>
  <r>
    <s v="P10451"/>
    <s v="Kids Sweaters #694"/>
    <s v="Kids"/>
    <s v="Sweaters"/>
    <s v="M"/>
    <s v="Pink"/>
    <n v="6161.92"/>
    <n v="6"/>
    <s v="2023-12-25"/>
    <x v="1"/>
    <x v="0"/>
    <x v="1"/>
    <n v="36971.519999999997"/>
    <n v="36971.520000000004"/>
  </r>
  <r>
    <s v="P98406"/>
    <s v="Men Jackets #449"/>
    <s v="Men"/>
    <s v="Jackets"/>
    <s v="XL"/>
    <s v="Red"/>
    <n v="6700.59"/>
    <n v="15"/>
    <s v="2023-10-27"/>
    <x v="4"/>
    <x v="1"/>
    <x v="0"/>
    <n v="80407.08"/>
    <n v="100508.85"/>
  </r>
  <r>
    <s v="P97938"/>
    <s v="Women Tops #721"/>
    <s v="Women"/>
    <s v="Tops"/>
    <s v="XS"/>
    <s v="Black"/>
    <n v="11089.63"/>
    <n v="6"/>
    <s v="2023-08-12"/>
    <x v="1"/>
    <x v="1"/>
    <x v="1"/>
    <n v="66537.78"/>
    <n v="66537.78"/>
  </r>
  <r>
    <s v="P81635"/>
    <s v="Accessories Bags #251"/>
    <s v="Accessories"/>
    <s v="Bags"/>
    <s v="S"/>
    <s v="Red"/>
    <n v="9256.99"/>
    <n v="5"/>
    <s v="2024-01-12"/>
    <x v="1"/>
    <x v="1"/>
    <x v="1"/>
    <n v="46284.95"/>
    <n v="46284.95"/>
  </r>
  <r>
    <s v="P75999"/>
    <s v="Accessories Belts #891"/>
    <s v="Accessories"/>
    <s v="Belts"/>
    <s v="L"/>
    <s v="White"/>
    <n v="3429.56"/>
    <n v="13"/>
    <s v="2024-10-05"/>
    <x v="4"/>
    <x v="1"/>
    <x v="0"/>
    <n v="35667.589999999997"/>
    <n v="44584.28"/>
  </r>
  <r>
    <s v="P24578"/>
    <s v="Men Jackets #841"/>
    <s v="Men"/>
    <s v="Jackets"/>
    <s v="L"/>
    <s v="Yellow"/>
    <n v="4283.63"/>
    <n v="19"/>
    <s v="2024-03-14"/>
    <x v="3"/>
    <x v="1"/>
    <x v="0"/>
    <n v="65111.01"/>
    <n v="81388.97"/>
  </r>
  <r>
    <s v="P13034"/>
    <s v="Men Pants #115"/>
    <s v="Men"/>
    <s v="Pants"/>
    <s v="XL"/>
    <s v="Yellow"/>
    <n v="8052.66"/>
    <n v="6"/>
    <s v="2023-02-06"/>
    <x v="0"/>
    <x v="0"/>
    <x v="0"/>
    <n v="38653.1"/>
    <n v="48315.96"/>
  </r>
  <r>
    <s v="P48031"/>
    <s v="Women Tops #247"/>
    <s v="Women"/>
    <s v="Tops"/>
    <s v="L"/>
    <s v="Yellow"/>
    <n v="5691.31"/>
    <n v="12"/>
    <s v="2023-10-08"/>
    <x v="4"/>
    <x v="1"/>
    <x v="0"/>
    <n v="54636.41"/>
    <n v="68295.72"/>
  </r>
  <r>
    <s v="P57462"/>
    <s v="Women Dresses #648"/>
    <s v="Women"/>
    <s v="Dresses"/>
    <s v="L"/>
    <s v="Blue"/>
    <n v="3134.08"/>
    <n v="16"/>
    <s v="2023-12-23"/>
    <x v="3"/>
    <x v="1"/>
    <x v="1"/>
    <n v="50145.279999999999"/>
    <n v="50145.279999999999"/>
  </r>
  <r>
    <s v="P91388"/>
    <s v="Women Dresses #645"/>
    <s v="Women"/>
    <s v="Dresses"/>
    <s v="XL"/>
    <s v="Pink"/>
    <n v="3072.66"/>
    <n v="15"/>
    <s v="2024-05-21"/>
    <x v="3"/>
    <x v="1"/>
    <x v="1"/>
    <n v="46089.9"/>
    <n v="46089.899999999994"/>
  </r>
  <r>
    <s v="P84214"/>
    <s v="Men Shirts #759"/>
    <s v="Men"/>
    <s v="Shirts"/>
    <s v="L"/>
    <s v="White"/>
    <n v="6015.84"/>
    <n v="10"/>
    <s v="2022-12-17"/>
    <x v="1"/>
    <x v="0"/>
    <x v="0"/>
    <n v="48126.720000000001"/>
    <n v="60158.400000000001"/>
  </r>
  <r>
    <s v="P45955"/>
    <s v="Kids Shoes #135"/>
    <s v="Kids"/>
    <s v="Shoes"/>
    <s v="M"/>
    <s v="Blue"/>
    <n v="11632.45"/>
    <n v="5"/>
    <s v="2022-11-17"/>
    <x v="1"/>
    <x v="1"/>
    <x v="0"/>
    <n v="46529.8"/>
    <n v="58162.25"/>
  </r>
  <r>
    <s v="P38988"/>
    <s v="Kids Shorts #921"/>
    <s v="Kids"/>
    <s v="Shorts"/>
    <s v="XS"/>
    <s v="White"/>
    <n v="3817.17"/>
    <n v="12"/>
    <s v="2023-09-25"/>
    <x v="3"/>
    <x v="1"/>
    <x v="1"/>
    <n v="45806.04"/>
    <n v="45806.04"/>
  </r>
  <r>
    <s v="P58034"/>
    <s v="Men Shoes #568"/>
    <s v="Men"/>
    <s v="Shoes"/>
    <s v="M"/>
    <s v="White"/>
    <n v="3834.6"/>
    <n v="8"/>
    <s v="2023-06-16"/>
    <x v="0"/>
    <x v="1"/>
    <x v="0"/>
    <n v="24541.439999999999"/>
    <n v="30676.799999999999"/>
  </r>
  <r>
    <s v="P85652"/>
    <s v="Men Pants #357"/>
    <s v="Men"/>
    <s v="Pants"/>
    <s v="L"/>
    <s v="Black"/>
    <n v="10937.74"/>
    <n v="2"/>
    <s v="2023-03-26"/>
    <x v="0"/>
    <x v="0"/>
    <x v="0"/>
    <n v="17500.55"/>
    <n v="21875.48"/>
  </r>
  <r>
    <s v="P89164"/>
    <s v="Men Shirts #991"/>
    <s v="Men"/>
    <s v="Shirts"/>
    <s v="XL"/>
    <s v="Yellow"/>
    <n v="11499.65"/>
    <n v="18"/>
    <s v="2023-03-22"/>
    <x v="1"/>
    <x v="1"/>
    <x v="1"/>
    <n v="206993.7"/>
    <n v="206993.69999999998"/>
  </r>
  <r>
    <s v="P74333"/>
    <s v="Kids Sweaters #553"/>
    <s v="Kids"/>
    <s v="Sweaters"/>
    <s v="XL"/>
    <s v="Pink"/>
    <n v="5289.59"/>
    <n v="2"/>
    <s v="2023-03-29"/>
    <x v="3"/>
    <x v="0"/>
    <x v="1"/>
    <n v="10579.18"/>
    <n v="10579.18"/>
  </r>
  <r>
    <s v="P35938"/>
    <s v="Accessories Bags #165"/>
    <s v="Accessories"/>
    <s v="Bags"/>
    <s v="L"/>
    <s v="Green"/>
    <n v="7435.14"/>
    <n v="10"/>
    <s v="2023-06-06"/>
    <x v="1"/>
    <x v="1"/>
    <x v="0"/>
    <n v="59481.120000000003"/>
    <n v="74351.400000000009"/>
  </r>
  <r>
    <s v="P12774"/>
    <s v="Accessories Bags #856"/>
    <s v="Accessories"/>
    <s v="Bags"/>
    <s v="L"/>
    <s v="Yellow"/>
    <n v="1265.75"/>
    <n v="4"/>
    <s v="2024-05-06"/>
    <x v="2"/>
    <x v="1"/>
    <x v="0"/>
    <n v="4050.4"/>
    <n v="5063"/>
  </r>
  <r>
    <s v="P68033"/>
    <s v="Women Shoes #953"/>
    <s v="Women"/>
    <s v="Shoes"/>
    <s v="L"/>
    <s v="Blue"/>
    <n v="13731.52"/>
    <n v="5"/>
    <s v="2023-02-06"/>
    <x v="2"/>
    <x v="0"/>
    <x v="0"/>
    <n v="54926.080000000002"/>
    <n v="68657.600000000006"/>
  </r>
  <r>
    <s v="P41781"/>
    <s v="Accessories Bags #290"/>
    <s v="Accessories"/>
    <s v="Bags"/>
    <s v="L"/>
    <s v="Yellow"/>
    <n v="12172.78"/>
    <n v="12"/>
    <s v="2024-06-03"/>
    <x v="1"/>
    <x v="0"/>
    <x v="0"/>
    <n v="116859.02"/>
    <n v="146073.36000000002"/>
  </r>
  <r>
    <s v="P36291"/>
    <s v="Kids Shoes #138"/>
    <s v="Kids"/>
    <s v="Shoes"/>
    <s v="XS"/>
    <s v="Black"/>
    <n v="16344.36"/>
    <n v="14"/>
    <s v="2023-12-27"/>
    <x v="1"/>
    <x v="0"/>
    <x v="0"/>
    <n v="183056.5"/>
    <n v="228821.04"/>
  </r>
  <r>
    <s v="P75869"/>
    <s v="Men Pants #394"/>
    <s v="Men"/>
    <s v="Pants"/>
    <s v="M"/>
    <s v="Pink"/>
    <n v="7391.15"/>
    <n v="4"/>
    <s v="2024-07-11"/>
    <x v="3"/>
    <x v="1"/>
    <x v="0"/>
    <n v="23651.68"/>
    <n v="29564.6"/>
  </r>
  <r>
    <s v="P61675"/>
    <s v="Kids Sweaters #542"/>
    <s v="Kids"/>
    <s v="Sweaters"/>
    <s v="M"/>
    <s v="Yellow"/>
    <n v="11868.17"/>
    <n v="15"/>
    <s v="2023-08-25"/>
    <x v="2"/>
    <x v="0"/>
    <x v="1"/>
    <n v="178022.55"/>
    <n v="178022.55"/>
  </r>
  <r>
    <s v="P50209"/>
    <s v="Men Shoes #295"/>
    <s v="Men"/>
    <s v="Shoes"/>
    <s v="M"/>
    <s v="White"/>
    <n v="8544.02"/>
    <n v="14"/>
    <s v="2024-06-25"/>
    <x v="3"/>
    <x v="1"/>
    <x v="1"/>
    <n v="119616.28"/>
    <n v="119616.28"/>
  </r>
  <r>
    <s v="P31336"/>
    <s v="Women Shoes #308"/>
    <s v="Women"/>
    <s v="Shoes"/>
    <s v="M"/>
    <s v="Black"/>
    <n v="4364.97"/>
    <n v="20"/>
    <s v="2023-08-30"/>
    <x v="0"/>
    <x v="1"/>
    <x v="1"/>
    <n v="87299.4"/>
    <n v="87299.400000000009"/>
  </r>
  <r>
    <s v="P57939"/>
    <s v="Women Skirts #826"/>
    <s v="Women"/>
    <s v="Skirts"/>
    <s v="S"/>
    <s v="Black"/>
    <n v="10056.280000000001"/>
    <n v="8"/>
    <s v="2023-12-24"/>
    <x v="1"/>
    <x v="1"/>
    <x v="0"/>
    <n v="64359.86"/>
    <n v="80450.240000000005"/>
  </r>
  <r>
    <s v="P23510"/>
    <s v="Men Shoes #764"/>
    <s v="Men"/>
    <s v="Shoes"/>
    <s v="S"/>
    <s v="Blue"/>
    <n v="3949.97"/>
    <n v="7"/>
    <s v="2022-12-10"/>
    <x v="3"/>
    <x v="1"/>
    <x v="0"/>
    <n v="22119.5"/>
    <n v="27649.789999999997"/>
  </r>
  <r>
    <s v="P47301"/>
    <s v="Men Pants #393"/>
    <s v="Men"/>
    <s v="Pants"/>
    <s v="M"/>
    <s v="White"/>
    <n v="9837.99"/>
    <n v="11"/>
    <s v="2023-06-23"/>
    <x v="3"/>
    <x v="0"/>
    <x v="0"/>
    <n v="86573.98"/>
    <n v="108217.89"/>
  </r>
  <r>
    <s v="P13229"/>
    <s v="Accessories Scarves #128"/>
    <s v="Accessories"/>
    <s v="Scarves"/>
    <s v="XS"/>
    <s v="White"/>
    <n v="9139.9599999999991"/>
    <n v="15"/>
    <s v="2023-08-24"/>
    <x v="2"/>
    <x v="1"/>
    <x v="1"/>
    <n v="137099.4"/>
    <n v="137099.4"/>
  </r>
  <r>
    <s v="P23007"/>
    <s v="Women Skirts #429"/>
    <s v="Women"/>
    <s v="Skirts"/>
    <s v="M"/>
    <s v="Blue"/>
    <n v="1552.93"/>
    <n v="4"/>
    <s v="2023-02-22"/>
    <x v="0"/>
    <x v="1"/>
    <x v="0"/>
    <n v="4969.21"/>
    <n v="6211.72"/>
  </r>
  <r>
    <s v="P33518"/>
    <s v="Accessories Scarves #413"/>
    <s v="Accessories"/>
    <s v="Scarves"/>
    <s v="S"/>
    <s v="Blue"/>
    <n v="4306.04"/>
    <n v="9"/>
    <s v="2024-04-23"/>
    <x v="3"/>
    <x v="1"/>
    <x v="0"/>
    <n v="31003.82"/>
    <n v="38754.36"/>
  </r>
  <r>
    <s v="P73674"/>
    <s v="Accessories Belts #604"/>
    <s v="Accessories"/>
    <s v="Belts"/>
    <s v="XL"/>
    <s v="White"/>
    <n v="15096.87"/>
    <n v="2"/>
    <s v="2023-04-18"/>
    <x v="1"/>
    <x v="0"/>
    <x v="0"/>
    <n v="24154.66"/>
    <n v="30193.74"/>
  </r>
  <r>
    <s v="P98145"/>
    <s v="Men Pants #551"/>
    <s v="Men"/>
    <s v="Pants"/>
    <s v="L"/>
    <s v="Green"/>
    <n v="10873.83"/>
    <n v="15"/>
    <s v="2023-06-25"/>
    <x v="2"/>
    <x v="0"/>
    <x v="0"/>
    <n v="130485.96"/>
    <n v="163107.45000000001"/>
  </r>
  <r>
    <s v="P16554"/>
    <s v="Men Jackets #415"/>
    <s v="Men"/>
    <s v="Jackets"/>
    <s v="XL"/>
    <s v="Blue"/>
    <n v="14045.26"/>
    <n v="15"/>
    <s v="2024-05-24"/>
    <x v="2"/>
    <x v="1"/>
    <x v="0"/>
    <n v="168543.12"/>
    <n v="210678.9"/>
  </r>
  <r>
    <s v="P58769"/>
    <s v="Men Shirts #378"/>
    <s v="Men"/>
    <s v="Shirts"/>
    <s v="M"/>
    <s v="White"/>
    <n v="12304.75"/>
    <n v="13"/>
    <s v="2022-12-23"/>
    <x v="4"/>
    <x v="0"/>
    <x v="0"/>
    <n v="127969.4"/>
    <n v="159961.75"/>
  </r>
  <r>
    <s v="P53247"/>
    <s v="Men Shoes #214"/>
    <s v="Men"/>
    <s v="Shoes"/>
    <s v="L"/>
    <s v="Yellow"/>
    <n v="2272.54"/>
    <n v="1"/>
    <s v="2023-01-14"/>
    <x v="1"/>
    <x v="1"/>
    <x v="1"/>
    <n v="2272.54"/>
    <n v="2272.54"/>
  </r>
  <r>
    <s v="P45592"/>
    <s v="Women Tops #148"/>
    <s v="Women"/>
    <s v="Tops"/>
    <s v="M"/>
    <s v="Black"/>
    <n v="7105.63"/>
    <n v="8"/>
    <s v="2024-07-20"/>
    <x v="4"/>
    <x v="1"/>
    <x v="0"/>
    <n v="45475.7"/>
    <n v="56845.04"/>
  </r>
  <r>
    <s v="P82565"/>
    <s v="Men Shirts #474"/>
    <s v="Men"/>
    <s v="Shirts"/>
    <s v="XS"/>
    <s v="Pink"/>
    <n v="5514.52"/>
    <n v="12"/>
    <s v="2024-06-12"/>
    <x v="1"/>
    <x v="1"/>
    <x v="1"/>
    <n v="66174.240000000005"/>
    <n v="66174.240000000005"/>
  </r>
  <r>
    <s v="P68016"/>
    <s v="Accessories Hats #259"/>
    <s v="Accessories"/>
    <s v="Hats"/>
    <s v="M"/>
    <s v="Blue"/>
    <n v="8418.69"/>
    <n v="16"/>
    <s v="2023-08-12"/>
    <x v="4"/>
    <x v="0"/>
    <x v="1"/>
    <n v="134699.04"/>
    <n v="134699.04"/>
  </r>
  <r>
    <s v="P66777"/>
    <s v="Men Jackets #822"/>
    <s v="Men"/>
    <s v="Jackets"/>
    <s v="XL"/>
    <s v="Green"/>
    <n v="2797.93"/>
    <n v="10"/>
    <s v="2024-03-29"/>
    <x v="1"/>
    <x v="0"/>
    <x v="0"/>
    <n v="22383.439999999999"/>
    <n v="27979.3"/>
  </r>
  <r>
    <s v="P89339"/>
    <s v="Accessories Bags #221"/>
    <s v="Accessories"/>
    <s v="Bags"/>
    <s v="S"/>
    <s v="Pink"/>
    <n v="16515.34"/>
    <n v="6"/>
    <s v="2024-04-17"/>
    <x v="4"/>
    <x v="0"/>
    <x v="1"/>
    <n v="99092.04"/>
    <n v="99092.040000000008"/>
  </r>
  <r>
    <s v="P16098"/>
    <s v="Accessories Bags #459"/>
    <s v="Accessories"/>
    <s v="Bags"/>
    <s v="XS"/>
    <s v="White"/>
    <n v="15751.74"/>
    <n v="1"/>
    <s v="2023-01-30"/>
    <x v="4"/>
    <x v="1"/>
    <x v="1"/>
    <n v="15751.74"/>
    <n v="15751.74"/>
  </r>
  <r>
    <s v="P54977"/>
    <s v="Women Tops #937"/>
    <s v="Women"/>
    <s v="Tops"/>
    <s v="XS"/>
    <s v="Pink"/>
    <n v="2761.41"/>
    <n v="5"/>
    <s v="2023-08-28"/>
    <x v="4"/>
    <x v="1"/>
    <x v="1"/>
    <n v="13807.05"/>
    <n v="13807.05"/>
  </r>
  <r>
    <s v="P38114"/>
    <s v="Kids Shoes #189"/>
    <s v="Kids"/>
    <s v="Shoes"/>
    <s v="S"/>
    <s v="Blue"/>
    <n v="4583.26"/>
    <n v="15"/>
    <s v="2023-03-24"/>
    <x v="4"/>
    <x v="1"/>
    <x v="0"/>
    <n v="54999.12"/>
    <n v="68748.900000000009"/>
  </r>
  <r>
    <s v="P73537"/>
    <s v="Kids Sweaters #138"/>
    <s v="Kids"/>
    <s v="Sweaters"/>
    <s v="XS"/>
    <s v="Green"/>
    <n v="5963.55"/>
    <n v="15"/>
    <s v="2023-09-19"/>
    <x v="4"/>
    <x v="1"/>
    <x v="1"/>
    <n v="89453.25"/>
    <n v="89453.25"/>
  </r>
  <r>
    <s v="P41645"/>
    <s v="Kids Shorts #586"/>
    <s v="Kids"/>
    <s v="Shorts"/>
    <s v="L"/>
    <s v="Blue"/>
    <n v="11949.51"/>
    <n v="1"/>
    <s v="2023-08-20"/>
    <x v="1"/>
    <x v="1"/>
    <x v="1"/>
    <n v="11949.51"/>
    <n v="11949.51"/>
  </r>
  <r>
    <s v="P81819"/>
    <s v="Women Tops #845"/>
    <s v="Women"/>
    <s v="Tops"/>
    <s v="XS"/>
    <s v="Blue"/>
    <n v="10593.29"/>
    <n v="7"/>
    <s v="2023-01-13"/>
    <x v="1"/>
    <x v="1"/>
    <x v="1"/>
    <n v="74153.03"/>
    <n v="74153.03"/>
  </r>
  <r>
    <s v="P15130"/>
    <s v="Kids T-Shirts #249"/>
    <s v="Kids"/>
    <s v="T-Shirts"/>
    <s v="XL"/>
    <s v="Yellow"/>
    <n v="2114.84"/>
    <n v="15"/>
    <s v="2023-07-17"/>
    <x v="3"/>
    <x v="1"/>
    <x v="0"/>
    <n v="25378.080000000002"/>
    <n v="31722.600000000002"/>
  </r>
  <r>
    <s v="P40148"/>
    <s v="Kids Shorts #697"/>
    <s v="Kids"/>
    <s v="Shorts"/>
    <s v="S"/>
    <s v="Blue"/>
    <n v="4993.28"/>
    <n v="1"/>
    <s v="2023-08-21"/>
    <x v="1"/>
    <x v="0"/>
    <x v="0"/>
    <n v="3994.79"/>
    <n v="4993.28"/>
  </r>
  <r>
    <s v="P29480"/>
    <s v="Accessories Belts #700"/>
    <s v="Accessories"/>
    <s v="Belts"/>
    <s v="XS"/>
    <s v="Black"/>
    <n v="10061.26"/>
    <n v="1"/>
    <s v="2024-09-07"/>
    <x v="2"/>
    <x v="1"/>
    <x v="1"/>
    <n v="10061.26"/>
    <n v="10061.26"/>
  </r>
  <r>
    <s v="P41040"/>
    <s v="Accessories Bags #660"/>
    <s v="Accessories"/>
    <s v="Bags"/>
    <s v="M"/>
    <s v="Black"/>
    <n v="6689.8"/>
    <n v="18"/>
    <s v="2023-02-15"/>
    <x v="2"/>
    <x v="0"/>
    <x v="1"/>
    <n v="120416.4"/>
    <n v="120416.40000000001"/>
  </r>
  <r>
    <s v="P55005"/>
    <s v="Women Tops #665"/>
    <s v="Women"/>
    <s v="Tops"/>
    <s v="M"/>
    <s v="Green"/>
    <n v="13003.61"/>
    <n v="18"/>
    <s v="2022-11-30"/>
    <x v="1"/>
    <x v="1"/>
    <x v="1"/>
    <n v="234064.98"/>
    <n v="234064.98"/>
  </r>
  <r>
    <s v="P19402"/>
    <s v="Men Shirts #926"/>
    <s v="Men"/>
    <s v="Shirts"/>
    <s v="M"/>
    <s v="Yellow"/>
    <n v="15625.58"/>
    <n v="20"/>
    <s v="2023-08-23"/>
    <x v="3"/>
    <x v="0"/>
    <x v="1"/>
    <n v="312511.59999999998"/>
    <n v="312511.59999999998"/>
  </r>
  <r>
    <s v="P52455"/>
    <s v="Accessories Hats #957"/>
    <s v="Accessories"/>
    <s v="Hats"/>
    <s v="XL"/>
    <s v="White"/>
    <n v="8705.8700000000008"/>
    <n v="6"/>
    <s v="2022-12-04"/>
    <x v="2"/>
    <x v="0"/>
    <x v="0"/>
    <n v="41788.01"/>
    <n v="52235.22"/>
  </r>
  <r>
    <s v="P34567"/>
    <s v="Kids T-Shirts #467"/>
    <s v="Kids"/>
    <s v="T-Shirts"/>
    <s v="L"/>
    <s v="Yellow"/>
    <n v="1271.56"/>
    <n v="12"/>
    <s v="2023-04-29"/>
    <x v="3"/>
    <x v="0"/>
    <x v="1"/>
    <n v="15258.72"/>
    <n v="15258.72"/>
  </r>
  <r>
    <s v="P56342"/>
    <s v="Men Jackets #108"/>
    <s v="Men"/>
    <s v="Jackets"/>
    <s v="XL"/>
    <s v="Pink"/>
    <n v="4593.22"/>
    <n v="18"/>
    <s v="2022-10-31"/>
    <x v="3"/>
    <x v="1"/>
    <x v="0"/>
    <n v="66142.7"/>
    <n v="82677.960000000006"/>
  </r>
  <r>
    <s v="P57104"/>
    <s v="Men Pants #764"/>
    <s v="Men"/>
    <s v="Pants"/>
    <s v="S"/>
    <s v="White"/>
    <n v="11188.4"/>
    <n v="19"/>
    <s v="2023-06-29"/>
    <x v="0"/>
    <x v="0"/>
    <x v="0"/>
    <n v="170063.68"/>
    <n v="212579.6"/>
  </r>
  <r>
    <s v="P18283"/>
    <s v="Kids Sweaters #340"/>
    <s v="Kids"/>
    <s v="Sweaters"/>
    <s v="XL"/>
    <s v="Green"/>
    <n v="2372.14"/>
    <n v="13"/>
    <s v="2023-09-02"/>
    <x v="4"/>
    <x v="0"/>
    <x v="1"/>
    <n v="30837.82"/>
    <n v="30837.82"/>
  </r>
  <r>
    <s v="P99320"/>
    <s v="Accessories Bags #682"/>
    <s v="Accessories"/>
    <s v="Bags"/>
    <s v="L"/>
    <s v="Yellow"/>
    <n v="2748.13"/>
    <n v="9"/>
    <s v="2023-05-07"/>
    <x v="2"/>
    <x v="0"/>
    <x v="1"/>
    <n v="24733.17"/>
    <n v="24733.170000000002"/>
  </r>
  <r>
    <s v="P87345"/>
    <s v="Accessories Hats #985"/>
    <s v="Accessories"/>
    <s v="Hats"/>
    <s v="M"/>
    <s v="Yellow"/>
    <n v="13552.24"/>
    <n v="10"/>
    <s v="2024-06-11"/>
    <x v="2"/>
    <x v="1"/>
    <x v="1"/>
    <n v="135522.4"/>
    <n v="135522.4"/>
  </r>
  <r>
    <s v="P29301"/>
    <s v="Accessories Hats #798"/>
    <s v="Accessories"/>
    <s v="Hats"/>
    <s v="L"/>
    <s v="Green"/>
    <n v="13460.11"/>
    <n v="14"/>
    <s v="2023-08-21"/>
    <x v="2"/>
    <x v="1"/>
    <x v="1"/>
    <n v="188441.54"/>
    <n v="188441.54"/>
  </r>
  <r>
    <s v="P88599"/>
    <s v="Men Shirts #544"/>
    <s v="Men"/>
    <s v="Shirts"/>
    <s v="L"/>
    <s v="Blue"/>
    <n v="2321.5100000000002"/>
    <n v="8"/>
    <s v="2022-11-20"/>
    <x v="2"/>
    <x v="0"/>
    <x v="1"/>
    <n v="18572.080000000002"/>
    <n v="18572.080000000002"/>
  </r>
  <r>
    <s v="P67769"/>
    <s v="Kids T-Shirts #318"/>
    <s v="Kids"/>
    <s v="T-Shirts"/>
    <s v="M"/>
    <s v="Blue"/>
    <n v="6632.53"/>
    <n v="4"/>
    <s v="2023-05-19"/>
    <x v="0"/>
    <x v="1"/>
    <x v="0"/>
    <n v="21223.93"/>
    <n v="26530.12"/>
  </r>
  <r>
    <s v="P37878"/>
    <s v="Men Pants #273"/>
    <s v="Men"/>
    <s v="Pants"/>
    <s v="L"/>
    <s v="Red"/>
    <n v="2572.17"/>
    <n v="14"/>
    <s v="2023-12-30"/>
    <x v="3"/>
    <x v="1"/>
    <x v="1"/>
    <n v="36010.379999999997"/>
    <n v="36010.380000000005"/>
  </r>
  <r>
    <s v="P73341"/>
    <s v="Accessories Scarves #770"/>
    <s v="Accessories"/>
    <s v="Scarves"/>
    <s v="XS"/>
    <s v="White"/>
    <n v="12671.61"/>
    <n v="14"/>
    <s v="2023-08-19"/>
    <x v="0"/>
    <x v="1"/>
    <x v="0"/>
    <n v="141921.70000000001"/>
    <n v="177402.54"/>
  </r>
  <r>
    <s v="P70948"/>
    <s v="Women Tops #236"/>
    <s v="Women"/>
    <s v="Tops"/>
    <s v="L"/>
    <s v="Green"/>
    <n v="9320.9"/>
    <n v="8"/>
    <s v="2023-11-16"/>
    <x v="0"/>
    <x v="0"/>
    <x v="0"/>
    <n v="59653.760000000002"/>
    <n v="74567.199999999997"/>
  </r>
  <r>
    <s v="P32897"/>
    <s v="Kids T-Shirts #257"/>
    <s v="Kids"/>
    <s v="T-Shirts"/>
    <s v="XL"/>
    <s v="Green"/>
    <n v="8118.23"/>
    <n v="10"/>
    <s v="2022-11-26"/>
    <x v="4"/>
    <x v="1"/>
    <x v="0"/>
    <n v="64945.84"/>
    <n v="81182.299999999988"/>
  </r>
  <r>
    <s v="P92783"/>
    <s v="Men Shirts #487"/>
    <s v="Men"/>
    <s v="Shirts"/>
    <s v="XS"/>
    <s v="White"/>
    <n v="14525"/>
    <n v="9"/>
    <s v="2022-11-13"/>
    <x v="1"/>
    <x v="0"/>
    <x v="0"/>
    <n v="104580"/>
    <n v="130725"/>
  </r>
  <r>
    <s v="P29872"/>
    <s v="Accessories Scarves #384"/>
    <s v="Accessories"/>
    <s v="Scarves"/>
    <s v="XS"/>
    <s v="Yellow"/>
    <n v="11678.1"/>
    <n v="16"/>
    <s v="2022-10-29"/>
    <x v="2"/>
    <x v="1"/>
    <x v="1"/>
    <n v="186849.6"/>
    <n v="186849.6"/>
  </r>
  <r>
    <s v="P39229"/>
    <s v="Men Pants #554"/>
    <s v="Men"/>
    <s v="Pants"/>
    <s v="XS"/>
    <s v="Yellow"/>
    <n v="7087.37"/>
    <n v="15"/>
    <s v="2023-06-01"/>
    <x v="1"/>
    <x v="0"/>
    <x v="1"/>
    <n v="106310.55"/>
    <n v="106310.55"/>
  </r>
  <r>
    <s v="P36770"/>
    <s v="Accessories Belts #343"/>
    <s v="Accessories"/>
    <s v="Belts"/>
    <s v="XS"/>
    <s v="Yellow"/>
    <n v="10654.71"/>
    <n v="18"/>
    <s v="2024-08-20"/>
    <x v="0"/>
    <x v="0"/>
    <x v="1"/>
    <n v="191784.78"/>
    <n v="191784.77999999997"/>
  </r>
  <r>
    <s v="P40334"/>
    <s v="Men Shoes #911"/>
    <s v="Men"/>
    <s v="Shoes"/>
    <s v="L"/>
    <s v="Black"/>
    <n v="1946.35"/>
    <n v="15"/>
    <s v="2023-12-20"/>
    <x v="2"/>
    <x v="0"/>
    <x v="0"/>
    <n v="23356.2"/>
    <n v="29195.25"/>
  </r>
  <r>
    <s v="P21486"/>
    <s v="Men Jackets #365"/>
    <s v="Men"/>
    <s v="Jackets"/>
    <s v="XS"/>
    <s v="Blue"/>
    <n v="4839.7299999999996"/>
    <n v="10"/>
    <s v="2023-01-23"/>
    <x v="2"/>
    <x v="0"/>
    <x v="1"/>
    <n v="48397.3"/>
    <n v="48397.299999999996"/>
  </r>
  <r>
    <s v="P38843"/>
    <s v="Men Jackets #311"/>
    <s v="Men"/>
    <s v="Jackets"/>
    <s v="M"/>
    <s v="Green"/>
    <n v="12134.6"/>
    <n v="11"/>
    <s v="2024-02-11"/>
    <x v="1"/>
    <x v="1"/>
    <x v="1"/>
    <n v="133480.6"/>
    <n v="133480.6"/>
  </r>
  <r>
    <s v="P94349"/>
    <s v="Men Pants #167"/>
    <s v="Men"/>
    <s v="Pants"/>
    <s v="M"/>
    <s v="Blue"/>
    <n v="13098.23"/>
    <n v="7"/>
    <s v="2023-03-28"/>
    <x v="0"/>
    <x v="0"/>
    <x v="1"/>
    <n v="91687.61"/>
    <n v="91687.61"/>
  </r>
  <r>
    <s v="P46242"/>
    <s v="Men Jackets #279"/>
    <s v="Men"/>
    <s v="Jackets"/>
    <s v="L"/>
    <s v="Yellow"/>
    <n v="5211.57"/>
    <n v="1"/>
    <s v="2022-11-30"/>
    <x v="4"/>
    <x v="0"/>
    <x v="0"/>
    <n v="4169.09"/>
    <n v="5211.57"/>
  </r>
  <r>
    <s v="P98971"/>
    <s v="Men Shoes #981"/>
    <s v="Men"/>
    <s v="Shoes"/>
    <s v="XL"/>
    <s v="Green"/>
    <n v="9192.25"/>
    <n v="4"/>
    <s v="2023-11-12"/>
    <x v="4"/>
    <x v="1"/>
    <x v="0"/>
    <n v="29415.200000000001"/>
    <n v="36769"/>
  </r>
  <r>
    <s v="P44804"/>
    <s v="Kids Shorts #807"/>
    <s v="Kids"/>
    <s v="Shorts"/>
    <s v="M"/>
    <s v="Pink"/>
    <n v="1524.71"/>
    <n v="3"/>
    <s v="2023-03-12"/>
    <x v="0"/>
    <x v="1"/>
    <x v="0"/>
    <n v="3659.47"/>
    <n v="4574.13"/>
  </r>
  <r>
    <s v="P59656"/>
    <s v="Accessories Bags #339"/>
    <s v="Accessories"/>
    <s v="Bags"/>
    <s v="L"/>
    <s v="Yellow"/>
    <n v="1767.9"/>
    <n v="13"/>
    <s v="2023-10-05"/>
    <x v="3"/>
    <x v="0"/>
    <x v="0"/>
    <n v="18386.16"/>
    <n v="22982.7"/>
  </r>
  <r>
    <s v="P57812"/>
    <s v="Men Shoes #990"/>
    <s v="Men"/>
    <s v="Shoes"/>
    <s v="XL"/>
    <s v="White"/>
    <n v="10583.33"/>
    <n v="9"/>
    <s v="2024-07-19"/>
    <x v="1"/>
    <x v="1"/>
    <x v="1"/>
    <n v="95249.97"/>
    <n v="95249.97"/>
  </r>
  <r>
    <s v="P64044"/>
    <s v="Accessories Hats #165"/>
    <s v="Accessories"/>
    <s v="Hats"/>
    <s v="XL"/>
    <s v="Black"/>
    <n v="1196.03"/>
    <n v="4"/>
    <s v="2024-06-05"/>
    <x v="0"/>
    <x v="0"/>
    <x v="0"/>
    <n v="3827.13"/>
    <n v="4784.12"/>
  </r>
  <r>
    <s v="P37747"/>
    <s v="Women Skirts #428"/>
    <s v="Women"/>
    <s v="Skirts"/>
    <s v="L"/>
    <s v="Blue"/>
    <n v="9215.49"/>
    <n v="7"/>
    <s v="2023-12-28"/>
    <x v="3"/>
    <x v="1"/>
    <x v="1"/>
    <n v="64508.43"/>
    <n v="64508.43"/>
  </r>
  <r>
    <s v="P35805"/>
    <s v="Women Skirts #788"/>
    <s v="Women"/>
    <s v="Skirts"/>
    <s v="XL"/>
    <s v="White"/>
    <n v="13998.78"/>
    <n v="11"/>
    <s v="2023-01-16"/>
    <x v="2"/>
    <x v="0"/>
    <x v="0"/>
    <n v="123189.43"/>
    <n v="153986.58000000002"/>
  </r>
  <r>
    <s v="P52659"/>
    <s v="Kids Sweaters #872"/>
    <s v="Kids"/>
    <s v="Sweaters"/>
    <s v="XS"/>
    <s v="Black"/>
    <n v="7138.83"/>
    <n v="11"/>
    <s v="2022-12-20"/>
    <x v="3"/>
    <x v="1"/>
    <x v="1"/>
    <n v="78527.13"/>
    <n v="78527.13"/>
  </r>
  <r>
    <s v="P21754"/>
    <s v="Men Shoes #715"/>
    <s v="Men"/>
    <s v="Shoes"/>
    <s v="XS"/>
    <s v="Green"/>
    <n v="10692.06"/>
    <n v="10"/>
    <s v="2023-05-25"/>
    <x v="4"/>
    <x v="0"/>
    <x v="1"/>
    <n v="106920.6"/>
    <n v="106920.59999999999"/>
  </r>
  <r>
    <s v="P52093"/>
    <s v="Accessories Bags #773"/>
    <s v="Accessories"/>
    <s v="Bags"/>
    <s v="L"/>
    <s v="Red"/>
    <n v="2745.64"/>
    <n v="17"/>
    <s v="2024-09-19"/>
    <x v="0"/>
    <x v="1"/>
    <x v="0"/>
    <n v="37340.870000000003"/>
    <n v="46675.88"/>
  </r>
  <r>
    <s v="P34134"/>
    <s v="Men Jackets #954"/>
    <s v="Men"/>
    <s v="Jackets"/>
    <s v="S"/>
    <s v="White"/>
    <n v="14365.64"/>
    <n v="8"/>
    <s v="2023-06-18"/>
    <x v="3"/>
    <x v="1"/>
    <x v="0"/>
    <n v="91939.93"/>
    <n v="114925.12"/>
  </r>
  <r>
    <s v="P66311"/>
    <s v="Women Shoes #565"/>
    <s v="Women"/>
    <s v="Shoes"/>
    <s v="M"/>
    <s v="Red"/>
    <n v="9828.0300000000007"/>
    <n v="13"/>
    <s v="2023-04-12"/>
    <x v="1"/>
    <x v="1"/>
    <x v="0"/>
    <n v="102211.18"/>
    <n v="127764.39000000001"/>
  </r>
  <r>
    <s v="P80809"/>
    <s v="Men Jackets #595"/>
    <s v="Men"/>
    <s v="Jackets"/>
    <s v="M"/>
    <s v="Red"/>
    <n v="3507.58"/>
    <n v="17"/>
    <s v="2024-02-06"/>
    <x v="2"/>
    <x v="0"/>
    <x v="1"/>
    <n v="59628.86"/>
    <n v="59628.86"/>
  </r>
  <r>
    <s v="P26913"/>
    <s v="Kids Sweaters #773"/>
    <s v="Kids"/>
    <s v="Sweaters"/>
    <s v="M"/>
    <s v="Yellow"/>
    <n v="2774.69"/>
    <n v="2"/>
    <s v="2023-02-03"/>
    <x v="2"/>
    <x v="0"/>
    <x v="1"/>
    <n v="5549.38"/>
    <n v="5549.38"/>
  </r>
  <r>
    <s v="P55189"/>
    <s v="Women Tops #455"/>
    <s v="Women"/>
    <s v="Tops"/>
    <s v="M"/>
    <s v="Red"/>
    <n v="12182.74"/>
    <n v="8"/>
    <s v="2023-06-27"/>
    <x v="3"/>
    <x v="0"/>
    <x v="1"/>
    <n v="97461.92"/>
    <n v="97461.92"/>
  </r>
  <r>
    <s v="P62908"/>
    <s v="Men Shirts #787"/>
    <s v="Men"/>
    <s v="Shirts"/>
    <s v="M"/>
    <s v="Yellow"/>
    <n v="8009.5"/>
    <n v="10"/>
    <s v="2023-01-03"/>
    <x v="1"/>
    <x v="1"/>
    <x v="0"/>
    <n v="64076"/>
    <n v="80095"/>
  </r>
  <r>
    <s v="P69445"/>
    <s v="Kids Shoes #928"/>
    <s v="Kids"/>
    <s v="Shoes"/>
    <s v="L"/>
    <s v="Pink"/>
    <n v="16453.919999999998"/>
    <n v="2"/>
    <s v="2023-07-22"/>
    <x v="1"/>
    <x v="1"/>
    <x v="1"/>
    <n v="32907.839999999997"/>
    <n v="32907.839999999997"/>
  </r>
  <r>
    <s v="P11073"/>
    <s v="Men Jackets #493"/>
    <s v="Men"/>
    <s v="Jackets"/>
    <s v="L"/>
    <s v="Pink"/>
    <n v="4977.51"/>
    <n v="16"/>
    <s v="2023-12-18"/>
    <x v="2"/>
    <x v="0"/>
    <x v="0"/>
    <n v="63712.46"/>
    <n v="79640.160000000003"/>
  </r>
  <r>
    <s v="P93789"/>
    <s v="Accessories Scarves #747"/>
    <s v="Accessories"/>
    <s v="Scarves"/>
    <s v="XS"/>
    <s v="Red"/>
    <n v="11475.58"/>
    <n v="13"/>
    <s v="2023-06-24"/>
    <x v="3"/>
    <x v="1"/>
    <x v="1"/>
    <n v="149182.54"/>
    <n v="149182.54"/>
  </r>
  <r>
    <s v="P18744"/>
    <s v="Women Skirts #646"/>
    <s v="Women"/>
    <s v="Skirts"/>
    <s v="XL"/>
    <s v="Blue"/>
    <n v="2453.48"/>
    <n v="17"/>
    <s v="2024-06-15"/>
    <x v="4"/>
    <x v="0"/>
    <x v="1"/>
    <n v="41709.160000000003"/>
    <n v="41709.160000000003"/>
  </r>
  <r>
    <s v="P74216"/>
    <s v="Accessories Hats #780"/>
    <s v="Accessories"/>
    <s v="Hats"/>
    <s v="XS"/>
    <s v="Pink"/>
    <n v="3278.5"/>
    <n v="4"/>
    <s v="2024-01-12"/>
    <x v="3"/>
    <x v="1"/>
    <x v="1"/>
    <n v="13114"/>
    <n v="13114"/>
  </r>
  <r>
    <s v="P12800"/>
    <s v="Women Dresses #740"/>
    <s v="Women"/>
    <s v="Dresses"/>
    <s v="XL"/>
    <s v="Green"/>
    <n v="11349.42"/>
    <n v="10"/>
    <s v="2024-03-10"/>
    <x v="4"/>
    <x v="1"/>
    <x v="1"/>
    <n v="113494.2"/>
    <n v="113494.2"/>
  </r>
  <r>
    <s v="P98522"/>
    <s v="Men Shirts #647"/>
    <s v="Men"/>
    <s v="Shirts"/>
    <s v="XS"/>
    <s v="Black"/>
    <n v="5790.91"/>
    <n v="2"/>
    <s v="2023-05-01"/>
    <x v="2"/>
    <x v="0"/>
    <x v="1"/>
    <n v="11581.82"/>
    <n v="11581.82"/>
  </r>
  <r>
    <s v="P30937"/>
    <s v="Kids T-Shirts #128"/>
    <s v="Kids"/>
    <s v="T-Shirts"/>
    <s v="M"/>
    <s v="Pink"/>
    <n v="7064.13"/>
    <n v="11"/>
    <s v="2024-01-21"/>
    <x v="1"/>
    <x v="1"/>
    <x v="0"/>
    <n v="62164.51"/>
    <n v="77705.430000000008"/>
  </r>
  <r>
    <s v="P12955"/>
    <s v="Men Shirts #347"/>
    <s v="Men"/>
    <s v="Shirts"/>
    <s v="M"/>
    <s v="Pink"/>
    <n v="7271.63"/>
    <n v="4"/>
    <s v="2023-02-01"/>
    <x v="1"/>
    <x v="1"/>
    <x v="0"/>
    <n v="23269.05"/>
    <n v="29086.52"/>
  </r>
  <r>
    <s v="P90815"/>
    <s v="Kids T-Shirts #305"/>
    <s v="Kids"/>
    <s v="T-Shirts"/>
    <s v="L"/>
    <s v="White"/>
    <n v="8591.33"/>
    <n v="6"/>
    <s v="2024-05-26"/>
    <x v="3"/>
    <x v="1"/>
    <x v="1"/>
    <n v="51547.98"/>
    <n v="51547.979999999996"/>
  </r>
  <r>
    <s v="P46309"/>
    <s v="Accessories Bags #908"/>
    <s v="Accessories"/>
    <s v="Bags"/>
    <s v="XS"/>
    <s v="Black"/>
    <n v="14668.59"/>
    <n v="12"/>
    <s v="2024-06-04"/>
    <x v="0"/>
    <x v="1"/>
    <x v="0"/>
    <n v="140818.63"/>
    <n v="176023.08000000002"/>
  </r>
  <r>
    <s v="P19463"/>
    <s v="Women Shoes #686"/>
    <s v="Women"/>
    <s v="Shoes"/>
    <s v="S"/>
    <s v="Red"/>
    <n v="15768.34"/>
    <n v="12"/>
    <s v="2024-08-26"/>
    <x v="2"/>
    <x v="0"/>
    <x v="1"/>
    <n v="189220.08"/>
    <n v="189220.08000000002"/>
  </r>
  <r>
    <s v="P76327"/>
    <s v="Men Shoes #526"/>
    <s v="Men"/>
    <s v="Shoes"/>
    <s v="L"/>
    <s v="Red"/>
    <n v="8592.99"/>
    <n v="16"/>
    <s v="2023-12-18"/>
    <x v="4"/>
    <x v="0"/>
    <x v="1"/>
    <n v="137487.84"/>
    <n v="137487.84"/>
  </r>
  <r>
    <s v="P58849"/>
    <s v="Kids T-Shirts #915"/>
    <s v="Kids"/>
    <s v="T-Shirts"/>
    <s v="XL"/>
    <s v="Green"/>
    <n v="4679.54"/>
    <n v="18"/>
    <s v="2022-10-31"/>
    <x v="3"/>
    <x v="0"/>
    <x v="0"/>
    <n v="67385.210000000006"/>
    <n v="84231.72"/>
  </r>
  <r>
    <s v="P45960"/>
    <s v="Women Tops #677"/>
    <s v="Women"/>
    <s v="Tops"/>
    <s v="XL"/>
    <s v="Red"/>
    <n v="4250.43"/>
    <n v="13"/>
    <s v="2022-10-22"/>
    <x v="0"/>
    <x v="0"/>
    <x v="0"/>
    <n v="44204.14"/>
    <n v="55255.590000000004"/>
  </r>
  <r>
    <s v="P80794"/>
    <s v="Kids Shoes #611"/>
    <s v="Kids"/>
    <s v="Shoes"/>
    <s v="XL"/>
    <s v="White"/>
    <n v="6042.4"/>
    <n v="7"/>
    <s v="2023-09-24"/>
    <x v="0"/>
    <x v="0"/>
    <x v="0"/>
    <n v="33837.440000000002"/>
    <n v="42296.799999999996"/>
  </r>
  <r>
    <s v="P92680"/>
    <s v="Men Shoes #891"/>
    <s v="Men"/>
    <s v="Shoes"/>
    <s v="L"/>
    <s v="Green"/>
    <n v="14344.06"/>
    <n v="9"/>
    <s v="2022-12-06"/>
    <x v="1"/>
    <x v="1"/>
    <x v="1"/>
    <n v="129096.54"/>
    <n v="129096.54"/>
  </r>
  <r>
    <s v="P49037"/>
    <s v="Men Jackets #876"/>
    <s v="Men"/>
    <s v="Jackets"/>
    <s v="XS"/>
    <s v="Blue"/>
    <n v="8739.07"/>
    <n v="17"/>
    <s v="2023-03-23"/>
    <x v="2"/>
    <x v="1"/>
    <x v="0"/>
    <n v="118851.02"/>
    <n v="148564.19"/>
  </r>
  <r>
    <s v="P10660"/>
    <s v="Accessories Hats #635"/>
    <s v="Accessories"/>
    <s v="Hats"/>
    <s v="L"/>
    <s v="White"/>
    <n v="6449.93"/>
    <n v="15"/>
    <s v="2023-02-27"/>
    <x v="1"/>
    <x v="0"/>
    <x v="0"/>
    <n v="77399.16"/>
    <n v="96748.950000000012"/>
  </r>
  <r>
    <s v="P93135"/>
    <s v="Kids Shorts #652"/>
    <s v="Kids"/>
    <s v="Shorts"/>
    <s v="L"/>
    <s v="Blue"/>
    <n v="3554.89"/>
    <n v="16"/>
    <s v="2023-12-16"/>
    <x v="0"/>
    <x v="1"/>
    <x v="1"/>
    <n v="56878.239999999998"/>
    <n v="56878.239999999998"/>
  </r>
  <r>
    <s v="P95593"/>
    <s v="Accessories Belts #898"/>
    <s v="Accessories"/>
    <s v="Belts"/>
    <s v="XS"/>
    <s v="Red"/>
    <n v="10941.89"/>
    <n v="5"/>
    <s v="2024-06-29"/>
    <x v="2"/>
    <x v="0"/>
    <x v="0"/>
    <n v="43767.56"/>
    <n v="54709.45"/>
  </r>
  <r>
    <s v="P30803"/>
    <s v="Women Dresses #179"/>
    <s v="Women"/>
    <s v="Dresses"/>
    <s v="S"/>
    <s v="Green"/>
    <n v="8664.3700000000008"/>
    <n v="5"/>
    <s v="2024-06-23"/>
    <x v="4"/>
    <x v="0"/>
    <x v="1"/>
    <n v="43321.85"/>
    <n v="43321.850000000006"/>
  </r>
  <r>
    <s v="P28022"/>
    <s v="Men Shirts #412"/>
    <s v="Men"/>
    <s v="Shirts"/>
    <s v="M"/>
    <s v="Black"/>
    <n v="4582.43"/>
    <n v="17"/>
    <s v="2024-09-17"/>
    <x v="0"/>
    <x v="1"/>
    <x v="0"/>
    <n v="62321.38"/>
    <n v="77901.31"/>
  </r>
  <r>
    <s v="P80537"/>
    <s v="Men Shirts #144"/>
    <s v="Men"/>
    <s v="Shirts"/>
    <s v="M"/>
    <s v="Yellow"/>
    <n v="6723.83"/>
    <n v="15"/>
    <s v="2023-08-23"/>
    <x v="1"/>
    <x v="1"/>
    <x v="0"/>
    <n v="80685.960000000006"/>
    <n v="100857.45"/>
  </r>
  <r>
    <s v="P77870"/>
    <s v="Men Shirts #714"/>
    <s v="Men"/>
    <s v="Shirts"/>
    <s v="S"/>
    <s v="Yellow"/>
    <n v="16268"/>
    <n v="9"/>
    <s v="2024-01-16"/>
    <x v="4"/>
    <x v="0"/>
    <x v="1"/>
    <n v="146412"/>
    <n v="146412"/>
  </r>
  <r>
    <s v="P19300"/>
    <s v="Women Shoes #476"/>
    <s v="Women"/>
    <s v="Shoes"/>
    <s v="S"/>
    <s v="White"/>
    <n v="10312.75"/>
    <n v="2"/>
    <s v="2024-06-30"/>
    <x v="3"/>
    <x v="1"/>
    <x v="1"/>
    <n v="20625.5"/>
    <n v="20625.5"/>
  </r>
  <r>
    <s v="P62280"/>
    <s v="Women Skirts #725"/>
    <s v="Women"/>
    <s v="Skirts"/>
    <s v="L"/>
    <s v="Blue"/>
    <n v="11272.23"/>
    <n v="11"/>
    <s v="2023-08-08"/>
    <x v="2"/>
    <x v="1"/>
    <x v="1"/>
    <n v="123994.53"/>
    <n v="123994.53"/>
  </r>
  <r>
    <s v="P45231"/>
    <s v="Accessories Hats #661"/>
    <s v="Accessories"/>
    <s v="Hats"/>
    <s v="L"/>
    <s v="Pink"/>
    <n v="7250.05"/>
    <n v="19"/>
    <s v="2023-08-31"/>
    <x v="4"/>
    <x v="1"/>
    <x v="0"/>
    <n v="110200.76"/>
    <n v="137750.95000000001"/>
  </r>
  <r>
    <s v="P10388"/>
    <s v="Women Shoes #828"/>
    <s v="Women"/>
    <s v="Shoes"/>
    <s v="L"/>
    <s v="Pink"/>
    <n v="4146.68"/>
    <n v="16"/>
    <s v="2024-04-14"/>
    <x v="0"/>
    <x v="0"/>
    <x v="0"/>
    <n v="53077.67"/>
    <n v="66346.880000000005"/>
  </r>
  <r>
    <s v="P39291"/>
    <s v="Men Jackets #405"/>
    <s v="Men"/>
    <s v="Jackets"/>
    <s v="S"/>
    <s v="Blue"/>
    <n v="6732.96"/>
    <n v="4"/>
    <s v="2024-06-12"/>
    <x v="1"/>
    <x v="0"/>
    <x v="0"/>
    <n v="21545.14"/>
    <n v="26931.84"/>
  </r>
  <r>
    <s v="P26922"/>
    <s v="Accessories Scarves #827"/>
    <s v="Accessories"/>
    <s v="Scarves"/>
    <s v="S"/>
    <s v="Red"/>
    <n v="4731.83"/>
    <n v="10"/>
    <s v="2022-12-05"/>
    <x v="3"/>
    <x v="0"/>
    <x v="1"/>
    <n v="47318.3"/>
    <n v="47318.3"/>
  </r>
  <r>
    <s v="P93272"/>
    <s v="Men Jackets #276"/>
    <s v="Men"/>
    <s v="Jackets"/>
    <s v="XL"/>
    <s v="Yellow"/>
    <n v="2309.89"/>
    <n v="20"/>
    <s v="2024-01-27"/>
    <x v="2"/>
    <x v="0"/>
    <x v="0"/>
    <n v="36958.239999999998"/>
    <n v="46197.799999999996"/>
  </r>
  <r>
    <s v="P97224"/>
    <s v="Accessories Hats #612"/>
    <s v="Accessories"/>
    <s v="Hats"/>
    <s v="S"/>
    <s v="Blue"/>
    <n v="8893.4500000000007"/>
    <n v="4"/>
    <s v="2023-07-02"/>
    <x v="2"/>
    <x v="1"/>
    <x v="0"/>
    <n v="28459.040000000001"/>
    <n v="35573.800000000003"/>
  </r>
  <r>
    <s v="P76429"/>
    <s v="Women Dresses #261"/>
    <s v="Women"/>
    <s v="Dresses"/>
    <s v="XS"/>
    <s v="Yellow"/>
    <n v="13961.43"/>
    <n v="11"/>
    <s v="2023-01-09"/>
    <x v="2"/>
    <x v="0"/>
    <x v="1"/>
    <n v="153575.73000000001"/>
    <n v="153575.73000000001"/>
  </r>
  <r>
    <s v="P89245"/>
    <s v="Women Tops #956"/>
    <s v="Women"/>
    <s v="Tops"/>
    <s v="M"/>
    <s v="White"/>
    <n v="4352.5200000000004"/>
    <n v="17"/>
    <s v="2023-05-17"/>
    <x v="4"/>
    <x v="0"/>
    <x v="1"/>
    <n v="73992.84"/>
    <n v="73992.840000000011"/>
  </r>
  <r>
    <s v="P50413"/>
    <s v="Accessories Bags #334"/>
    <s v="Accessories"/>
    <s v="Bags"/>
    <s v="XS"/>
    <s v="Red"/>
    <n v="16265.51"/>
    <n v="18"/>
    <s v="2024-04-06"/>
    <x v="2"/>
    <x v="1"/>
    <x v="1"/>
    <n v="292779.18"/>
    <n v="292779.18"/>
  </r>
  <r>
    <s v="P44260"/>
    <s v="Women Shoes #650"/>
    <s v="Women"/>
    <s v="Shoes"/>
    <s v="M"/>
    <s v="Green"/>
    <n v="2343.92"/>
    <n v="7"/>
    <s v="2023-01-10"/>
    <x v="3"/>
    <x v="0"/>
    <x v="1"/>
    <n v="16407.439999999999"/>
    <n v="16407.440000000002"/>
  </r>
  <r>
    <s v="P49469"/>
    <s v="Women Shoes #937"/>
    <s v="Women"/>
    <s v="Shoes"/>
    <s v="XS"/>
    <s v="Green"/>
    <n v="5383.38"/>
    <n v="5"/>
    <s v="2023-04-28"/>
    <x v="3"/>
    <x v="0"/>
    <x v="0"/>
    <n v="21533.52"/>
    <n v="26916.9"/>
  </r>
  <r>
    <s v="P94715"/>
    <s v="Accessories Belts #833"/>
    <s v="Accessories"/>
    <s v="Belts"/>
    <s v="XL"/>
    <s v="Black"/>
    <n v="7572.92"/>
    <n v="2"/>
    <s v="2024-01-25"/>
    <x v="0"/>
    <x v="0"/>
    <x v="1"/>
    <n v="15145.84"/>
    <n v="15145.84"/>
  </r>
  <r>
    <s v="P67198"/>
    <s v="Kids Sweaters #422"/>
    <s v="Kids"/>
    <s v="Sweaters"/>
    <s v="XS"/>
    <s v="Red"/>
    <n v="5065.49"/>
    <n v="8"/>
    <s v="2023-06-06"/>
    <x v="3"/>
    <x v="0"/>
    <x v="1"/>
    <n v="40523.919999999998"/>
    <n v="40523.919999999998"/>
  </r>
  <r>
    <s v="P53118"/>
    <s v="Women Shoes #792"/>
    <s v="Women"/>
    <s v="Shoes"/>
    <s v="XS"/>
    <s v="White"/>
    <n v="3305.06"/>
    <n v="16"/>
    <s v="2024-03-06"/>
    <x v="3"/>
    <x v="0"/>
    <x v="1"/>
    <n v="52880.959999999999"/>
    <n v="52880.959999999999"/>
  </r>
  <r>
    <s v="P75260"/>
    <s v="Accessories Belts #535"/>
    <s v="Accessories"/>
    <s v="Belts"/>
    <s v="XL"/>
    <s v="Yellow"/>
    <n v="4154.1499999999996"/>
    <n v="7"/>
    <s v="2024-01-19"/>
    <x v="0"/>
    <x v="1"/>
    <x v="1"/>
    <n v="29079.05"/>
    <n v="29079.049999999996"/>
  </r>
  <r>
    <s v="P61975"/>
    <s v="Women Shoes #302"/>
    <s v="Women"/>
    <s v="Shoes"/>
    <s v="XS"/>
    <s v="Yellow"/>
    <n v="9158.2199999999993"/>
    <n v="11"/>
    <s v="2023-04-13"/>
    <x v="2"/>
    <x v="0"/>
    <x v="1"/>
    <n v="100740.42"/>
    <n v="100740.42"/>
  </r>
  <r>
    <s v="P38381"/>
    <s v="Men Jackets #354"/>
    <s v="Men"/>
    <s v="Jackets"/>
    <s v="S"/>
    <s v="Yellow"/>
    <n v="9955.85"/>
    <n v="10"/>
    <s v="2024-05-06"/>
    <x v="3"/>
    <x v="0"/>
    <x v="0"/>
    <n v="79646.8"/>
    <n v="99558.5"/>
  </r>
  <r>
    <s v="P91382"/>
    <s v="Women Skirts #844"/>
    <s v="Women"/>
    <s v="Skirts"/>
    <s v="L"/>
    <s v="Blue"/>
    <n v="4545.91"/>
    <n v="3"/>
    <s v="2023-11-30"/>
    <x v="0"/>
    <x v="0"/>
    <x v="0"/>
    <n v="10910.35"/>
    <n v="13637.73"/>
  </r>
  <r>
    <s v="P98365"/>
    <s v="Women Tops #420"/>
    <s v="Women"/>
    <s v="Tops"/>
    <s v="L"/>
    <s v="Yellow"/>
    <n v="3640.38"/>
    <n v="20"/>
    <s v="2023-04-17"/>
    <x v="3"/>
    <x v="1"/>
    <x v="1"/>
    <n v="72807.600000000006"/>
    <n v="72807.600000000006"/>
  </r>
  <r>
    <s v="P56576"/>
    <s v="Accessories Bags #523"/>
    <s v="Accessories"/>
    <s v="Bags"/>
    <s v="S"/>
    <s v="Green"/>
    <n v="12957.96"/>
    <n v="15"/>
    <s v="2024-05-12"/>
    <x v="4"/>
    <x v="1"/>
    <x v="1"/>
    <n v="194369.4"/>
    <n v="194369.4"/>
  </r>
  <r>
    <s v="P86325"/>
    <s v="Kids Sweaters #786"/>
    <s v="Kids"/>
    <s v="Sweaters"/>
    <s v="XS"/>
    <s v="Yellow"/>
    <n v="7056.66"/>
    <n v="17"/>
    <s v="2022-12-15"/>
    <x v="0"/>
    <x v="0"/>
    <x v="0"/>
    <n v="95970.41"/>
    <n v="119963.22"/>
  </r>
  <r>
    <s v="P45397"/>
    <s v="Accessories Hats #749"/>
    <s v="Accessories"/>
    <s v="Hats"/>
    <s v="M"/>
    <s v="Blue"/>
    <n v="1155.3599999999999"/>
    <n v="20"/>
    <s v="2023-04-06"/>
    <x v="1"/>
    <x v="0"/>
    <x v="0"/>
    <n v="18485.759999999998"/>
    <n v="23107.199999999997"/>
  </r>
  <r>
    <s v="P39143"/>
    <s v="Women Tops #973"/>
    <s v="Women"/>
    <s v="Tops"/>
    <s v="XS"/>
    <s v="Blue"/>
    <n v="2167.96"/>
    <n v="17"/>
    <s v="2024-04-13"/>
    <x v="0"/>
    <x v="0"/>
    <x v="0"/>
    <n v="29484.09"/>
    <n v="36855.32"/>
  </r>
  <r>
    <s v="P61221"/>
    <s v="Accessories Belts #291"/>
    <s v="Accessories"/>
    <s v="Belts"/>
    <s v="XL"/>
    <s v="Black"/>
    <n v="4641.3599999999997"/>
    <n v="5"/>
    <s v="2023-02-06"/>
    <x v="1"/>
    <x v="0"/>
    <x v="1"/>
    <n v="23206.799999999999"/>
    <n v="23206.799999999999"/>
  </r>
  <r>
    <s v="P20771"/>
    <s v="Accessories Hats #617"/>
    <s v="Accessories"/>
    <s v="Hats"/>
    <s v="XS"/>
    <s v="Green"/>
    <n v="14812.18"/>
    <n v="8"/>
    <s v="2023-05-15"/>
    <x v="3"/>
    <x v="1"/>
    <x v="0"/>
    <n v="94797.62"/>
    <n v="118497.44"/>
  </r>
  <r>
    <s v="P78391"/>
    <s v="Women Skirts #403"/>
    <s v="Women"/>
    <s v="Skirts"/>
    <s v="L"/>
    <s v="Red"/>
    <n v="12104.72"/>
    <n v="12"/>
    <s v="2023-11-03"/>
    <x v="4"/>
    <x v="1"/>
    <x v="0"/>
    <n v="116204.98"/>
    <n v="145256.63999999998"/>
  </r>
  <r>
    <s v="P85681"/>
    <s v="Accessories Scarves #212"/>
    <s v="Accessories"/>
    <s v="Scarves"/>
    <s v="S"/>
    <s v="Pink"/>
    <n v="9040.36"/>
    <n v="19"/>
    <s v="2022-11-07"/>
    <x v="2"/>
    <x v="0"/>
    <x v="0"/>
    <n v="137413.14000000001"/>
    <n v="171766.84000000003"/>
  </r>
  <r>
    <s v="P70479"/>
    <s v="Kids Sweaters #977"/>
    <s v="Kids"/>
    <s v="Sweaters"/>
    <s v="XL"/>
    <s v="Green"/>
    <n v="5196.63"/>
    <n v="14"/>
    <s v="2022-11-15"/>
    <x v="4"/>
    <x v="1"/>
    <x v="0"/>
    <n v="58202.09"/>
    <n v="72752.820000000007"/>
  </r>
  <r>
    <s v="P47952"/>
    <s v="Men Pants #288"/>
    <s v="Men"/>
    <s v="Pants"/>
    <s v="S"/>
    <s v="Black"/>
    <n v="14173.08"/>
    <n v="5"/>
    <s v="2023-09-24"/>
    <x v="3"/>
    <x v="0"/>
    <x v="0"/>
    <n v="56692.32"/>
    <n v="70865.399999999994"/>
  </r>
  <r>
    <s v="P78954"/>
    <s v="Accessories Belts #702"/>
    <s v="Accessories"/>
    <s v="Belts"/>
    <s v="XL"/>
    <s v="White"/>
    <n v="9805.6200000000008"/>
    <n v="18"/>
    <s v="2023-08-07"/>
    <x v="3"/>
    <x v="1"/>
    <x v="0"/>
    <n v="141201.26"/>
    <n v="176501.16"/>
  </r>
  <r>
    <s v="P80480"/>
    <s v="Accessories Belts #914"/>
    <s v="Accessories"/>
    <s v="Belts"/>
    <s v="S"/>
    <s v="Yellow"/>
    <n v="9129.17"/>
    <n v="10"/>
    <s v="2022-12-30"/>
    <x v="0"/>
    <x v="0"/>
    <x v="1"/>
    <n v="91291.7"/>
    <n v="91291.7"/>
  </r>
  <r>
    <s v="P13420"/>
    <s v="Women Shoes #794"/>
    <s v="Women"/>
    <s v="Shoes"/>
    <s v="XL"/>
    <s v="Blue"/>
    <n v="8831.2000000000007"/>
    <n v="5"/>
    <s v="2022-12-23"/>
    <x v="4"/>
    <x v="0"/>
    <x v="1"/>
    <n v="44156"/>
    <n v="44156"/>
  </r>
  <r>
    <s v="P72232"/>
    <s v="Accessories Hats #411"/>
    <s v="Accessories"/>
    <s v="Hats"/>
    <s v="L"/>
    <s v="Black"/>
    <n v="16120.26"/>
    <n v="17"/>
    <s v="2023-05-29"/>
    <x v="0"/>
    <x v="0"/>
    <x v="1"/>
    <n v="274044.42"/>
    <n v="274044.42"/>
  </r>
  <r>
    <s v="P64910"/>
    <s v="Accessories Hats #146"/>
    <s v="Accessories"/>
    <s v="Hats"/>
    <s v="L"/>
    <s v="Blue"/>
    <n v="15101.02"/>
    <n v="17"/>
    <s v="2023-05-13"/>
    <x v="3"/>
    <x v="0"/>
    <x v="1"/>
    <n v="256717.34"/>
    <n v="256717.34"/>
  </r>
  <r>
    <s v="P39039"/>
    <s v="Kids Sweaters #130"/>
    <s v="Kids"/>
    <s v="Sweaters"/>
    <s v="XL"/>
    <s v="Yellow"/>
    <n v="2429.41"/>
    <n v="13"/>
    <s v="2023-11-18"/>
    <x v="2"/>
    <x v="0"/>
    <x v="0"/>
    <n v="25266.03"/>
    <n v="31582.329999999998"/>
  </r>
  <r>
    <s v="P92361"/>
    <s v="Kids Sweaters #282"/>
    <s v="Kids"/>
    <s v="Sweaters"/>
    <s v="S"/>
    <s v="Pink"/>
    <n v="1908.17"/>
    <n v="7"/>
    <s v="2023-01-30"/>
    <x v="3"/>
    <x v="1"/>
    <x v="0"/>
    <n v="10685.42"/>
    <n v="13357.19"/>
  </r>
  <r>
    <s v="P26552"/>
    <s v="Men Shoes #348"/>
    <s v="Men"/>
    <s v="Shoes"/>
    <s v="XL"/>
    <s v="Black"/>
    <n v="9149.92"/>
    <n v="14"/>
    <s v="2023-03-31"/>
    <x v="0"/>
    <x v="1"/>
    <x v="0"/>
    <n v="102479.27"/>
    <n v="128098.88"/>
  </r>
  <r>
    <s v="P28780"/>
    <s v="Kids T-Shirts #481"/>
    <s v="Kids"/>
    <s v="T-Shirts"/>
    <s v="M"/>
    <s v="Black"/>
    <n v="1429.26"/>
    <n v="6"/>
    <s v="2022-11-26"/>
    <x v="3"/>
    <x v="1"/>
    <x v="1"/>
    <n v="8575.56"/>
    <n v="8575.56"/>
  </r>
  <r>
    <s v="P24618"/>
    <s v="Accessories Hats #622"/>
    <s v="Accessories"/>
    <s v="Hats"/>
    <s v="L"/>
    <s v="Blue"/>
    <n v="10297.81"/>
    <n v="4"/>
    <s v="2024-04-17"/>
    <x v="1"/>
    <x v="0"/>
    <x v="1"/>
    <n v="41191.24"/>
    <n v="41191.24"/>
  </r>
  <r>
    <s v="P79028"/>
    <s v="Men Shirts #922"/>
    <s v="Men"/>
    <s v="Shirts"/>
    <s v="M"/>
    <s v="Blue"/>
    <n v="11523.72"/>
    <n v="12"/>
    <s v="2023-02-19"/>
    <x v="1"/>
    <x v="0"/>
    <x v="1"/>
    <n v="138284.64000000001"/>
    <n v="138284.63999999998"/>
  </r>
  <r>
    <s v="P52916"/>
    <s v="Women Shoes #115"/>
    <s v="Women"/>
    <s v="Shoes"/>
    <s v="XS"/>
    <s v="Yellow"/>
    <n v="4556.7"/>
    <n v="12"/>
    <s v="2023-07-08"/>
    <x v="4"/>
    <x v="0"/>
    <x v="1"/>
    <n v="54680.4"/>
    <n v="54680.399999999994"/>
  </r>
  <r>
    <s v="P14121"/>
    <s v="Women Skirts #412"/>
    <s v="Women"/>
    <s v="Skirts"/>
    <s v="XS"/>
    <s v="Blue"/>
    <n v="2363.84"/>
    <n v="7"/>
    <s v="2024-03-06"/>
    <x v="0"/>
    <x v="0"/>
    <x v="1"/>
    <n v="16546.88"/>
    <n v="16546.88"/>
  </r>
  <r>
    <s v="P19691"/>
    <s v="Kids Sweaters #918"/>
    <s v="Kids"/>
    <s v="Sweaters"/>
    <s v="S"/>
    <s v="Blue"/>
    <n v="15141.69"/>
    <n v="12"/>
    <s v="2024-06-15"/>
    <x v="1"/>
    <x v="1"/>
    <x v="1"/>
    <n v="181700.28"/>
    <n v="181700.28"/>
  </r>
  <r>
    <s v="P35123"/>
    <s v="Men Shirts #610"/>
    <s v="Men"/>
    <s v="Shirts"/>
    <s v="XL"/>
    <s v="Yellow"/>
    <n v="16271.32"/>
    <n v="18"/>
    <s v="2023-05-29"/>
    <x v="1"/>
    <x v="0"/>
    <x v="1"/>
    <n v="292883.76"/>
    <n v="292883.76"/>
  </r>
  <r>
    <s v="P82533"/>
    <s v="Women Tops #356"/>
    <s v="Women"/>
    <s v="Tops"/>
    <s v="L"/>
    <s v="Black"/>
    <n v="12780.34"/>
    <n v="15"/>
    <s v="2022-10-24"/>
    <x v="3"/>
    <x v="1"/>
    <x v="1"/>
    <n v="191705.1"/>
    <n v="191705.1"/>
  </r>
  <r>
    <s v="P34389"/>
    <s v="Women Shoes #731"/>
    <s v="Women"/>
    <s v="Shoes"/>
    <s v="XL"/>
    <s v="Green"/>
    <n v="7922.35"/>
    <n v="4"/>
    <s v="2023-09-03"/>
    <x v="4"/>
    <x v="1"/>
    <x v="1"/>
    <n v="31689.4"/>
    <n v="31689.4"/>
  </r>
  <r>
    <s v="P38125"/>
    <s v="Kids Shoes #155"/>
    <s v="Kids"/>
    <s v="Shoes"/>
    <s v="M"/>
    <s v="Yellow"/>
    <n v="10772.57"/>
    <n v="10"/>
    <s v="2023-09-29"/>
    <x v="2"/>
    <x v="1"/>
    <x v="1"/>
    <n v="107725.7"/>
    <n v="107725.7"/>
  </r>
  <r>
    <s v="P18385"/>
    <s v="Accessories Belts #840"/>
    <s v="Accessories"/>
    <s v="Belts"/>
    <s v="M"/>
    <s v="Yellow"/>
    <n v="15013.87"/>
    <n v="11"/>
    <s v="2024-05-02"/>
    <x v="4"/>
    <x v="0"/>
    <x v="1"/>
    <n v="165152.57"/>
    <n v="165152.57"/>
  </r>
  <r>
    <s v="P78103"/>
    <s v="Accessories Hats #303"/>
    <s v="Accessories"/>
    <s v="Hats"/>
    <s v="S"/>
    <s v="Yellow"/>
    <n v="12826.82"/>
    <n v="18"/>
    <s v="2024-03-02"/>
    <x v="0"/>
    <x v="1"/>
    <x v="1"/>
    <n v="230882.76"/>
    <n v="230882.76"/>
  </r>
  <r>
    <s v="P69474"/>
    <s v="Men Pants #542"/>
    <s v="Men"/>
    <s v="Pants"/>
    <s v="XS"/>
    <s v="White"/>
    <n v="846.6"/>
    <n v="2"/>
    <s v="2023-03-16"/>
    <x v="4"/>
    <x v="0"/>
    <x v="1"/>
    <n v="1693.2"/>
    <n v="1693.2"/>
  </r>
  <r>
    <s v="P29972"/>
    <s v="Kids Shoes #399"/>
    <s v="Kids"/>
    <s v="Shoes"/>
    <s v="S"/>
    <s v="Blue"/>
    <n v="11412.5"/>
    <n v="19"/>
    <s v="2023-10-14"/>
    <x v="2"/>
    <x v="1"/>
    <x v="1"/>
    <n v="216837.5"/>
    <n v="216837.5"/>
  </r>
  <r>
    <s v="P76158"/>
    <s v="Women Tops #172"/>
    <s v="Women"/>
    <s v="Tops"/>
    <s v="XS"/>
    <s v="Pink"/>
    <n v="13851.87"/>
    <n v="11"/>
    <s v="2022-10-16"/>
    <x v="1"/>
    <x v="1"/>
    <x v="0"/>
    <n v="121896.29"/>
    <n v="152370.57"/>
  </r>
  <r>
    <s v="P80264"/>
    <s v="Accessories Bags #508"/>
    <s v="Accessories"/>
    <s v="Bags"/>
    <s v="XL"/>
    <s v="Green"/>
    <n v="1926.43"/>
    <n v="8"/>
    <s v="2023-08-21"/>
    <x v="1"/>
    <x v="0"/>
    <x v="1"/>
    <n v="15411.44"/>
    <n v="15411.44"/>
  </r>
  <r>
    <s v="P23896"/>
    <s v="Men Shirts #318"/>
    <s v="Men"/>
    <s v="Shirts"/>
    <s v="S"/>
    <s v="Green"/>
    <n v="2376.29"/>
    <n v="4"/>
    <s v="2023-02-13"/>
    <x v="1"/>
    <x v="1"/>
    <x v="0"/>
    <n v="7604.46"/>
    <n v="9505.16"/>
  </r>
  <r>
    <s v="P23631"/>
    <s v="Accessories Hats #554"/>
    <s v="Accessories"/>
    <s v="Hats"/>
    <s v="XL"/>
    <s v="Yellow"/>
    <n v="16420.72"/>
    <n v="2"/>
    <s v="2023-12-14"/>
    <x v="2"/>
    <x v="1"/>
    <x v="0"/>
    <n v="26272.82"/>
    <n v="32841.440000000002"/>
  </r>
  <r>
    <s v="P91046"/>
    <s v="Kids Shorts #411"/>
    <s v="Kids"/>
    <s v="Shorts"/>
    <s v="XL"/>
    <s v="Green"/>
    <n v="7094.84"/>
    <n v="2"/>
    <s v="2024-01-16"/>
    <x v="4"/>
    <x v="1"/>
    <x v="0"/>
    <n v="11351.91"/>
    <n v="14189.68"/>
  </r>
  <r>
    <s v="P82298"/>
    <s v="Women Dresses #796"/>
    <s v="Women"/>
    <s v="Dresses"/>
    <s v="S"/>
    <s v="White"/>
    <n v="2500.79"/>
    <n v="8"/>
    <s v="2024-08-01"/>
    <x v="1"/>
    <x v="1"/>
    <x v="0"/>
    <n v="16004.89"/>
    <n v="20006.32"/>
  </r>
  <r>
    <s v="P70315"/>
    <s v="Women Shoes #943"/>
    <s v="Women"/>
    <s v="Shoes"/>
    <s v="M"/>
    <s v="Black"/>
    <n v="5473.02"/>
    <n v="5"/>
    <s v="2024-09-05"/>
    <x v="4"/>
    <x v="0"/>
    <x v="0"/>
    <n v="21892.080000000002"/>
    <n v="27365.100000000002"/>
  </r>
  <r>
    <s v="P48166"/>
    <s v="Women Tops #791"/>
    <s v="Women"/>
    <s v="Tops"/>
    <s v="L"/>
    <s v="Blue"/>
    <n v="4681.2"/>
    <n v="15"/>
    <s v="2023-10-24"/>
    <x v="0"/>
    <x v="1"/>
    <x v="1"/>
    <n v="70218"/>
    <n v="70218"/>
  </r>
  <r>
    <s v="P25905"/>
    <s v="Men Pants #674"/>
    <s v="Men"/>
    <s v="Pants"/>
    <s v="S"/>
    <s v="Red"/>
    <n v="10852.25"/>
    <n v="3"/>
    <s v="2023-10-06"/>
    <x v="3"/>
    <x v="0"/>
    <x v="0"/>
    <n v="26045.4"/>
    <n v="32556.75"/>
  </r>
  <r>
    <s v="P37119"/>
    <s v="Accessories Scarves #406"/>
    <s v="Accessories"/>
    <s v="Scarves"/>
    <s v="XS"/>
    <s v="Yellow"/>
    <n v="1519.73"/>
    <n v="9"/>
    <s v="2024-04-16"/>
    <x v="1"/>
    <x v="0"/>
    <x v="1"/>
    <n v="13677.57"/>
    <n v="13677.57"/>
  </r>
  <r>
    <s v="P72406"/>
    <s v="Kids Sweaters #451"/>
    <s v="Kids"/>
    <s v="Sweaters"/>
    <s v="XL"/>
    <s v="Pink"/>
    <n v="9606.42"/>
    <n v="13"/>
    <s v="2024-01-28"/>
    <x v="0"/>
    <x v="0"/>
    <x v="1"/>
    <n v="124883.46"/>
    <n v="124883.46"/>
  </r>
  <r>
    <s v="P40851"/>
    <s v="Kids Shoes #240"/>
    <s v="Kids"/>
    <s v="Shoes"/>
    <s v="XL"/>
    <s v="Yellow"/>
    <n v="8451.89"/>
    <n v="11"/>
    <s v="2024-05-08"/>
    <x v="0"/>
    <x v="0"/>
    <x v="1"/>
    <n v="92970.79"/>
    <n v="92970.79"/>
  </r>
  <r>
    <s v="P20114"/>
    <s v="Men Jackets #351"/>
    <s v="Men"/>
    <s v="Jackets"/>
    <s v="S"/>
    <s v="Blue"/>
    <n v="1792.8"/>
    <n v="1"/>
    <s v="2024-07-22"/>
    <x v="2"/>
    <x v="0"/>
    <x v="0"/>
    <n v="1434.24"/>
    <n v="1792.8"/>
  </r>
  <r>
    <s v="P85884"/>
    <s v="Men Jackets #888"/>
    <s v="Men"/>
    <s v="Jackets"/>
    <s v="L"/>
    <s v="Red"/>
    <n v="3701.8"/>
    <n v="19"/>
    <s v="2024-01-14"/>
    <x v="0"/>
    <x v="1"/>
    <x v="1"/>
    <n v="70334.2"/>
    <n v="70334.2"/>
  </r>
  <r>
    <s v="P68050"/>
    <s v="Kids Shorts #465"/>
    <s v="Kids"/>
    <s v="Shorts"/>
    <s v="M"/>
    <s v="Yellow"/>
    <n v="5432.35"/>
    <n v="10"/>
    <s v="2023-04-10"/>
    <x v="4"/>
    <x v="1"/>
    <x v="1"/>
    <n v="54323.5"/>
    <n v="54323.5"/>
  </r>
  <r>
    <s v="P10864"/>
    <s v="Men Shoes #641"/>
    <s v="Men"/>
    <s v="Shoes"/>
    <s v="XL"/>
    <s v="Yellow"/>
    <n v="14893.52"/>
    <n v="4"/>
    <s v="2024-01-05"/>
    <x v="3"/>
    <x v="0"/>
    <x v="0"/>
    <n v="47659.43"/>
    <n v="59574.080000000002"/>
  </r>
  <r>
    <s v="P10102"/>
    <s v="Kids T-Shirts #304"/>
    <s v="Kids"/>
    <s v="T-Shirts"/>
    <s v="S"/>
    <s v="White"/>
    <n v="11137.77"/>
    <n v="17"/>
    <s v="2023-06-30"/>
    <x v="4"/>
    <x v="1"/>
    <x v="1"/>
    <n v="189342.09"/>
    <n v="189342.09"/>
  </r>
  <r>
    <s v="P80339"/>
    <s v="Accessories Hats #581"/>
    <s v="Accessories"/>
    <s v="Hats"/>
    <s v="M"/>
    <s v="Pink"/>
    <n v="3549.08"/>
    <n v="15"/>
    <s v="2024-07-27"/>
    <x v="4"/>
    <x v="1"/>
    <x v="0"/>
    <n v="42588.959999999999"/>
    <n v="53236.2"/>
  </r>
  <r>
    <s v="P29703"/>
    <s v="Kids Shorts #538"/>
    <s v="Kids"/>
    <s v="Shorts"/>
    <s v="XS"/>
    <s v="Yellow"/>
    <n v="13702.47"/>
    <n v="1"/>
    <s v="2023-08-28"/>
    <x v="0"/>
    <x v="0"/>
    <x v="0"/>
    <n v="10961.81"/>
    <n v="13702.47"/>
  </r>
  <r>
    <s v="P89190"/>
    <s v="Kids Shoes #258"/>
    <s v="Kids"/>
    <s v="Shoes"/>
    <s v="M"/>
    <s v="Red"/>
    <n v="12985.35"/>
    <n v="7"/>
    <s v="2024-01-28"/>
    <x v="3"/>
    <x v="0"/>
    <x v="0"/>
    <n v="72717.960000000006"/>
    <n v="90897.45"/>
  </r>
  <r>
    <s v="P39070"/>
    <s v="Kids Sweaters #255"/>
    <s v="Kids"/>
    <s v="Sweaters"/>
    <s v="S"/>
    <s v="Yellow"/>
    <n v="10069.56"/>
    <n v="5"/>
    <s v="2024-06-17"/>
    <x v="1"/>
    <x v="1"/>
    <x v="1"/>
    <n v="50347.8"/>
    <n v="50347.799999999996"/>
  </r>
  <r>
    <s v="P41638"/>
    <s v="Women Tops #513"/>
    <s v="Women"/>
    <s v="Tops"/>
    <s v="L"/>
    <s v="Pink"/>
    <n v="14648.67"/>
    <n v="11"/>
    <s v="2024-05-02"/>
    <x v="1"/>
    <x v="0"/>
    <x v="0"/>
    <n v="128908.13"/>
    <n v="161135.37"/>
  </r>
  <r>
    <s v="P90587"/>
    <s v="Women Tops #213"/>
    <s v="Women"/>
    <s v="Tops"/>
    <s v="M"/>
    <s v="Black"/>
    <n v="15750.91"/>
    <n v="6"/>
    <s v="2024-08-18"/>
    <x v="4"/>
    <x v="0"/>
    <x v="1"/>
    <n v="94505.46"/>
    <n v="94505.459999999992"/>
  </r>
  <r>
    <s v="P48584"/>
    <s v="Women Tops #770"/>
    <s v="Women"/>
    <s v="Tops"/>
    <s v="XS"/>
    <s v="Yellow"/>
    <n v="3852.03"/>
    <n v="12"/>
    <s v="2022-12-29"/>
    <x v="4"/>
    <x v="1"/>
    <x v="0"/>
    <n v="36979.82"/>
    <n v="46224.36"/>
  </r>
  <r>
    <s v="P70663"/>
    <s v="Men Shirts #555"/>
    <s v="Men"/>
    <s v="Shirts"/>
    <s v="S"/>
    <s v="Green"/>
    <n v="1220.0999999999999"/>
    <n v="13"/>
    <s v="2024-04-27"/>
    <x v="3"/>
    <x v="0"/>
    <x v="0"/>
    <n v="12689.04"/>
    <n v="15861.3"/>
  </r>
  <r>
    <s v="P10891"/>
    <s v="Accessories Bags #424"/>
    <s v="Accessories"/>
    <s v="Bags"/>
    <s v="XS"/>
    <s v="Black"/>
    <n v="5133.55"/>
    <n v="17"/>
    <s v="2024-02-29"/>
    <x v="1"/>
    <x v="0"/>
    <x v="1"/>
    <n v="87270.35"/>
    <n v="87270.35"/>
  </r>
  <r>
    <s v="P66160"/>
    <s v="Accessories Scarves #163"/>
    <s v="Accessories"/>
    <s v="Scarves"/>
    <s v="XS"/>
    <s v="Pink"/>
    <n v="4784.95"/>
    <n v="19"/>
    <s v="2024-09-03"/>
    <x v="3"/>
    <x v="1"/>
    <x v="0"/>
    <n v="72731.240000000005"/>
    <n v="90914.05"/>
  </r>
  <r>
    <s v="P45750"/>
    <s v="Men Shoes #357"/>
    <s v="Men"/>
    <s v="Shoes"/>
    <s v="S"/>
    <s v="White"/>
    <n v="10355.08"/>
    <n v="12"/>
    <s v="2023-07-27"/>
    <x v="3"/>
    <x v="1"/>
    <x v="1"/>
    <n v="124260.96"/>
    <n v="124260.95999999999"/>
  </r>
  <r>
    <s v="P61961"/>
    <s v="Women Skirts #383"/>
    <s v="Women"/>
    <s v="Skirts"/>
    <s v="M"/>
    <s v="Black"/>
    <n v="7963.02"/>
    <n v="9"/>
    <s v="2023-06-22"/>
    <x v="0"/>
    <x v="0"/>
    <x v="0"/>
    <n v="57333.91"/>
    <n v="71667.180000000008"/>
  </r>
  <r>
    <s v="P20594"/>
    <s v="Men Jackets #546"/>
    <s v="Men"/>
    <s v="Jackets"/>
    <s v="XL"/>
    <s v="Yellow"/>
    <n v="10237.219999999999"/>
    <n v="8"/>
    <s v="2024-01-07"/>
    <x v="0"/>
    <x v="0"/>
    <x v="1"/>
    <n v="81897.759999999995"/>
    <n v="81897.759999999995"/>
  </r>
  <r>
    <s v="P14785"/>
    <s v="Accessories Belts #653"/>
    <s v="Accessories"/>
    <s v="Belts"/>
    <s v="XS"/>
    <s v="Blue"/>
    <n v="10794.98"/>
    <n v="16"/>
    <s v="2023-09-27"/>
    <x v="1"/>
    <x v="0"/>
    <x v="0"/>
    <n v="138175.91"/>
    <n v="172719.68"/>
  </r>
  <r>
    <s v="P20450"/>
    <s v="Men Shoes #121"/>
    <s v="Men"/>
    <s v="Shoes"/>
    <s v="L"/>
    <s v="White"/>
    <n v="5980.98"/>
    <n v="19"/>
    <s v="2022-11-04"/>
    <x v="2"/>
    <x v="1"/>
    <x v="0"/>
    <n v="90910.73"/>
    <n v="113638.62"/>
  </r>
  <r>
    <s v="P59753"/>
    <s v="Men Shoes #207"/>
    <s v="Men"/>
    <s v="Shoes"/>
    <s v="L"/>
    <s v="Yellow"/>
    <n v="8876.85"/>
    <n v="4"/>
    <s v="2023-11-06"/>
    <x v="3"/>
    <x v="1"/>
    <x v="0"/>
    <n v="28405.919999999998"/>
    <n v="35507.4"/>
  </r>
  <r>
    <s v="P38207"/>
    <s v="Men Shirts #344"/>
    <s v="Men"/>
    <s v="Shirts"/>
    <s v="M"/>
    <s v="Black"/>
    <n v="1873.31"/>
    <n v="12"/>
    <s v="2024-07-26"/>
    <x v="2"/>
    <x v="1"/>
    <x v="1"/>
    <n v="22479.72"/>
    <n v="22479.72"/>
  </r>
  <r>
    <s v="P88788"/>
    <s v="Women Shoes #136"/>
    <s v="Women"/>
    <s v="Shoes"/>
    <s v="S"/>
    <s v="Red"/>
    <n v="6018.33"/>
    <n v="5"/>
    <s v="2024-10-11"/>
    <x v="2"/>
    <x v="1"/>
    <x v="1"/>
    <n v="30091.65"/>
    <n v="30091.65"/>
  </r>
  <r>
    <s v="P45907"/>
    <s v="Women Dresses #995"/>
    <s v="Women"/>
    <s v="Dresses"/>
    <s v="S"/>
    <s v="Red"/>
    <n v="14034.47"/>
    <n v="9"/>
    <s v="2023-09-14"/>
    <x v="2"/>
    <x v="0"/>
    <x v="1"/>
    <n v="126310.23"/>
    <n v="126310.23"/>
  </r>
  <r>
    <s v="P76112"/>
    <s v="Accessories Bags #782"/>
    <s v="Accessories"/>
    <s v="Bags"/>
    <s v="XS"/>
    <s v="White"/>
    <n v="6431.67"/>
    <n v="1"/>
    <s v="2024-05-22"/>
    <x v="3"/>
    <x v="0"/>
    <x v="0"/>
    <n v="5145.17"/>
    <n v="6431.67"/>
  </r>
  <r>
    <s v="P80429"/>
    <s v="Men Jackets #500"/>
    <s v="Men"/>
    <s v="Jackets"/>
    <s v="M"/>
    <s v="White"/>
    <n v="7656.75"/>
    <n v="6"/>
    <s v="2023-04-13"/>
    <x v="2"/>
    <x v="1"/>
    <x v="0"/>
    <n v="36752.400000000001"/>
    <n v="45940.5"/>
  </r>
  <r>
    <s v="P11754"/>
    <s v="Kids Shoes #674"/>
    <s v="Kids"/>
    <s v="Shoes"/>
    <s v="XS"/>
    <s v="Green"/>
    <n v="13878.43"/>
    <n v="15"/>
    <s v="2024-07-05"/>
    <x v="4"/>
    <x v="1"/>
    <x v="0"/>
    <n v="166541.16"/>
    <n v="208176.45"/>
  </r>
  <r>
    <s v="P98529"/>
    <s v="Accessories Hats #210"/>
    <s v="Accessories"/>
    <s v="Hats"/>
    <s v="XS"/>
    <s v="Red"/>
    <n v="7777.1"/>
    <n v="1"/>
    <s v="2023-04-21"/>
    <x v="0"/>
    <x v="1"/>
    <x v="1"/>
    <n v="7777.1"/>
    <n v="7777.1"/>
  </r>
  <r>
    <s v="P67390"/>
    <s v="Accessories Hats #173"/>
    <s v="Accessories"/>
    <s v="Hats"/>
    <s v="XL"/>
    <s v="Blue"/>
    <n v="1346.26"/>
    <n v="10"/>
    <s v="2024-02-09"/>
    <x v="2"/>
    <x v="0"/>
    <x v="1"/>
    <n v="13462.6"/>
    <n v="13462.6"/>
  </r>
  <r>
    <s v="P60807"/>
    <s v="Women Shoes #863"/>
    <s v="Women"/>
    <s v="Shoes"/>
    <s v="XL"/>
    <s v="Blue"/>
    <n v="6551.19"/>
    <n v="3"/>
    <s v="2024-05-07"/>
    <x v="1"/>
    <x v="1"/>
    <x v="1"/>
    <n v="19653.57"/>
    <n v="19653.57"/>
  </r>
  <r>
    <s v="P26578"/>
    <s v="Women Dresses #237"/>
    <s v="Women"/>
    <s v="Dresses"/>
    <s v="L"/>
    <s v="Green"/>
    <n v="4586.58"/>
    <n v="18"/>
    <s v="2023-05-23"/>
    <x v="4"/>
    <x v="0"/>
    <x v="0"/>
    <n v="66046.42"/>
    <n v="82558.44"/>
  </r>
  <r>
    <s v="P78289"/>
    <s v="Kids Shoes #665"/>
    <s v="Kids"/>
    <s v="Shoes"/>
    <s v="L"/>
    <s v="Blue"/>
    <n v="866.52"/>
    <n v="15"/>
    <s v="2023-02-13"/>
    <x v="3"/>
    <x v="1"/>
    <x v="0"/>
    <n v="10398.24"/>
    <n v="12997.8"/>
  </r>
  <r>
    <s v="P61429"/>
    <s v="Accessories Hats #882"/>
    <s v="Accessories"/>
    <s v="Hats"/>
    <s v="S"/>
    <s v="Pink"/>
    <n v="11268.91"/>
    <n v="3"/>
    <s v="2023-04-13"/>
    <x v="0"/>
    <x v="0"/>
    <x v="1"/>
    <n v="33806.730000000003"/>
    <n v="33806.729999999996"/>
  </r>
  <r>
    <s v="P32390"/>
    <s v="Women Dresses #813"/>
    <s v="Women"/>
    <s v="Dresses"/>
    <s v="L"/>
    <s v="Black"/>
    <n v="14592.23"/>
    <n v="13"/>
    <s v="2023-05-09"/>
    <x v="1"/>
    <x v="1"/>
    <x v="1"/>
    <n v="189698.99"/>
    <n v="189698.99"/>
  </r>
  <r>
    <s v="P56117"/>
    <s v="Men Jackets #860"/>
    <s v="Men"/>
    <s v="Jackets"/>
    <s v="XL"/>
    <s v="Yellow"/>
    <n v="3338.26"/>
    <n v="2"/>
    <s v="2023-08-27"/>
    <x v="4"/>
    <x v="0"/>
    <x v="0"/>
    <n v="5341.05"/>
    <n v="6676.52"/>
  </r>
  <r>
    <s v="P22873"/>
    <s v="Accessories Hats #826"/>
    <s v="Accessories"/>
    <s v="Hats"/>
    <s v="S"/>
    <s v="Blue"/>
    <n v="12806.9"/>
    <n v="6"/>
    <s v="2023-10-09"/>
    <x v="1"/>
    <x v="1"/>
    <x v="0"/>
    <n v="61473.120000000003"/>
    <n v="76841.399999999994"/>
  </r>
  <r>
    <s v="P75673"/>
    <s v="Accessories Bags #709"/>
    <s v="Accessories"/>
    <s v="Bags"/>
    <s v="XS"/>
    <s v="Black"/>
    <n v="5891.34"/>
    <n v="4"/>
    <s v="2024-05-27"/>
    <x v="4"/>
    <x v="0"/>
    <x v="0"/>
    <n v="18852.62"/>
    <n v="23565.360000000001"/>
  </r>
  <r>
    <s v="P99164"/>
    <s v="Accessories Belts #528"/>
    <s v="Accessories"/>
    <s v="Belts"/>
    <s v="L"/>
    <s v="Blue"/>
    <n v="8789.7000000000007"/>
    <n v="14"/>
    <s v="2022-12-12"/>
    <x v="4"/>
    <x v="0"/>
    <x v="1"/>
    <n v="123055.8"/>
    <n v="123055.80000000002"/>
  </r>
  <r>
    <s v="P84481"/>
    <s v="Kids Shoes #393"/>
    <s v="Kids"/>
    <s v="Shoes"/>
    <s v="M"/>
    <s v="White"/>
    <n v="3954.95"/>
    <n v="12"/>
    <s v="2022-10-24"/>
    <x v="0"/>
    <x v="0"/>
    <x v="0"/>
    <n v="37967.519999999997"/>
    <n v="47459.399999999994"/>
  </r>
  <r>
    <s v="P45629"/>
    <s v="Kids Shorts #294"/>
    <s v="Kids"/>
    <s v="Shorts"/>
    <s v="M"/>
    <s v="Pink"/>
    <n v="3870.29"/>
    <n v="4"/>
    <s v="2022-11-26"/>
    <x v="0"/>
    <x v="1"/>
    <x v="1"/>
    <n v="15481.16"/>
    <n v="15481.16"/>
  </r>
  <r>
    <s v="P10991"/>
    <s v="Accessories Hats #501"/>
    <s v="Accessories"/>
    <s v="Hats"/>
    <s v="S"/>
    <s v="Blue"/>
    <n v="1375.31"/>
    <n v="7"/>
    <s v="2023-03-26"/>
    <x v="1"/>
    <x v="1"/>
    <x v="0"/>
    <n v="7701.57"/>
    <n v="9627.17"/>
  </r>
  <r>
    <s v="P85963"/>
    <s v="Kids Sweaters #945"/>
    <s v="Kids"/>
    <s v="Sweaters"/>
    <s v="L"/>
    <s v="White"/>
    <n v="13785.47"/>
    <n v="6"/>
    <s v="2023-10-14"/>
    <x v="4"/>
    <x v="0"/>
    <x v="0"/>
    <n v="66170.09"/>
    <n v="82712.819999999992"/>
  </r>
  <r>
    <s v="P17128"/>
    <s v="Women Tops #723"/>
    <s v="Women"/>
    <s v="Tops"/>
    <s v="S"/>
    <s v="Blue"/>
    <n v="12624.3"/>
    <n v="2"/>
    <s v="2024-10-10"/>
    <x v="3"/>
    <x v="0"/>
    <x v="1"/>
    <n v="25248.6"/>
    <n v="25248.6"/>
  </r>
  <r>
    <s v="P28171"/>
    <s v="Women Tops #835"/>
    <s v="Women"/>
    <s v="Tops"/>
    <s v="XS"/>
    <s v="White"/>
    <n v="4614.8"/>
    <n v="10"/>
    <s v="2024-06-21"/>
    <x v="2"/>
    <x v="1"/>
    <x v="1"/>
    <n v="46148"/>
    <n v="46148"/>
  </r>
  <r>
    <s v="P47441"/>
    <s v="Men Shoes #245"/>
    <s v="Men"/>
    <s v="Shoes"/>
    <s v="L"/>
    <s v="Black"/>
    <n v="8250.2000000000007"/>
    <n v="3"/>
    <s v="2023-12-15"/>
    <x v="0"/>
    <x v="1"/>
    <x v="1"/>
    <n v="24750.6"/>
    <n v="24750.600000000002"/>
  </r>
  <r>
    <s v="P12878"/>
    <s v="Kids T-Shirts #339"/>
    <s v="Kids"/>
    <s v="T-Shirts"/>
    <s v="XL"/>
    <s v="Red"/>
    <n v="1821.85"/>
    <n v="15"/>
    <s v="2022-10-20"/>
    <x v="1"/>
    <x v="0"/>
    <x v="1"/>
    <n v="27327.75"/>
    <n v="27327.75"/>
  </r>
  <r>
    <s v="P83446"/>
    <s v="Men Shirts #904"/>
    <s v="Men"/>
    <s v="Shirts"/>
    <s v="S"/>
    <s v="Green"/>
    <n v="1254.96"/>
    <n v="2"/>
    <s v="2023-03-27"/>
    <x v="1"/>
    <x v="0"/>
    <x v="0"/>
    <n v="2007.77"/>
    <n v="2509.92"/>
  </r>
  <r>
    <s v="P70499"/>
    <s v="Men Pants #384"/>
    <s v="Men"/>
    <s v="Pants"/>
    <s v="XS"/>
    <s v="Blue"/>
    <n v="11179.27"/>
    <n v="15"/>
    <s v="2023-04-08"/>
    <x v="3"/>
    <x v="0"/>
    <x v="1"/>
    <n v="167689.04999999999"/>
    <n v="167689.05000000002"/>
  </r>
  <r>
    <s v="P53352"/>
    <s v="Accessories Belts #453"/>
    <s v="Accessories"/>
    <s v="Belts"/>
    <s v="S"/>
    <s v="Blue"/>
    <n v="4359.99"/>
    <n v="2"/>
    <s v="2023-08-23"/>
    <x v="4"/>
    <x v="0"/>
    <x v="1"/>
    <n v="8719.98"/>
    <n v="8719.98"/>
  </r>
  <r>
    <s v="P42044"/>
    <s v="Women Shoes #274"/>
    <s v="Women"/>
    <s v="Shoes"/>
    <s v="M"/>
    <s v="Pink"/>
    <n v="11274.72"/>
    <n v="20"/>
    <s v="2023-02-20"/>
    <x v="0"/>
    <x v="0"/>
    <x v="0"/>
    <n v="180395.51999999999"/>
    <n v="225494.39999999999"/>
  </r>
  <r>
    <s v="P25975"/>
    <s v="Men Shirts #527"/>
    <s v="Men"/>
    <s v="Shirts"/>
    <s v="XS"/>
    <s v="Red"/>
    <n v="14896.84"/>
    <n v="1"/>
    <s v="2024-04-06"/>
    <x v="2"/>
    <x v="0"/>
    <x v="0"/>
    <n v="11917.14"/>
    <n v="14896.84"/>
  </r>
  <r>
    <s v="P46625"/>
    <s v="Women Dresses #622"/>
    <s v="Women"/>
    <s v="Dresses"/>
    <s v="S"/>
    <s v="Yellow"/>
    <n v="7051.68"/>
    <n v="3"/>
    <s v="2023-01-30"/>
    <x v="2"/>
    <x v="1"/>
    <x v="0"/>
    <n v="16923.7"/>
    <n v="21155.040000000001"/>
  </r>
  <r>
    <s v="P14530"/>
    <s v="Kids Shorts #393"/>
    <s v="Kids"/>
    <s v="Shorts"/>
    <s v="XL"/>
    <s v="Green"/>
    <n v="14384.73"/>
    <n v="14"/>
    <s v="2023-05-02"/>
    <x v="1"/>
    <x v="0"/>
    <x v="1"/>
    <n v="201386.22"/>
    <n v="201386.22"/>
  </r>
  <r>
    <s v="P38207"/>
    <s v="Kids Sweaters #542"/>
    <s v="Kids"/>
    <s v="Sweaters"/>
    <s v="S"/>
    <s v="Yellow"/>
    <n v="14114.98"/>
    <n v="17"/>
    <s v="2024-01-20"/>
    <x v="2"/>
    <x v="0"/>
    <x v="1"/>
    <n v="239954.66"/>
    <n v="239954.66"/>
  </r>
  <r>
    <s v="P17054"/>
    <s v="Women Tops #927"/>
    <s v="Women"/>
    <s v="Tops"/>
    <s v="S"/>
    <s v="Red"/>
    <n v="12820.18"/>
    <n v="16"/>
    <s v="2023-08-18"/>
    <x v="4"/>
    <x v="0"/>
    <x v="0"/>
    <n v="164098.47"/>
    <n v="205122.88"/>
  </r>
  <r>
    <s v="P45549"/>
    <s v="Kids T-Shirts #623"/>
    <s v="Kids"/>
    <s v="T-Shirts"/>
    <s v="M"/>
    <s v="Blue"/>
    <n v="1264.0899999999999"/>
    <n v="12"/>
    <s v="2023-09-27"/>
    <x v="3"/>
    <x v="0"/>
    <x v="1"/>
    <n v="15169.08"/>
    <n v="15169.079999999998"/>
  </r>
  <r>
    <s v="P67050"/>
    <s v="Men Pants #366"/>
    <s v="Men"/>
    <s v="Pants"/>
    <s v="L"/>
    <s v="Black"/>
    <n v="1563.72"/>
    <n v="4"/>
    <s v="2023-01-16"/>
    <x v="2"/>
    <x v="1"/>
    <x v="1"/>
    <n v="6254.88"/>
    <n v="6254.88"/>
  </r>
  <r>
    <s v="P26177"/>
    <s v="Men Shoes #323"/>
    <s v="Men"/>
    <s v="Shoes"/>
    <s v="M"/>
    <s v="White"/>
    <n v="7946.42"/>
    <n v="9"/>
    <s v="2022-12-05"/>
    <x v="1"/>
    <x v="1"/>
    <x v="0"/>
    <n v="57214.39"/>
    <n v="71517.78"/>
  </r>
  <r>
    <s v="P80596"/>
    <s v="Accessories Bags #687"/>
    <s v="Accessories"/>
    <s v="Bags"/>
    <s v="M"/>
    <s v="Pink"/>
    <n v="3463.59"/>
    <n v="6"/>
    <s v="2024-04-29"/>
    <x v="4"/>
    <x v="1"/>
    <x v="0"/>
    <n v="16624.900000000001"/>
    <n v="20781.54"/>
  </r>
  <r>
    <s v="P79910"/>
    <s v="Men Shoes #577"/>
    <s v="Men"/>
    <s v="Shoes"/>
    <s v="XS"/>
    <s v="Green"/>
    <n v="15763.36"/>
    <n v="1"/>
    <s v="2023-04-26"/>
    <x v="4"/>
    <x v="0"/>
    <x v="0"/>
    <n v="12611.02"/>
    <n v="15763.36"/>
  </r>
  <r>
    <s v="P10285"/>
    <s v="Accessories Hats #271"/>
    <s v="Accessories"/>
    <s v="Hats"/>
    <s v="XS"/>
    <s v="Red"/>
    <n v="8698.4"/>
    <n v="18"/>
    <s v="2024-04-07"/>
    <x v="0"/>
    <x v="1"/>
    <x v="0"/>
    <n v="125256.96000000001"/>
    <n v="156571.19999999998"/>
  </r>
  <r>
    <s v="P58127"/>
    <s v="Kids Sweaters #359"/>
    <s v="Kids"/>
    <s v="Sweaters"/>
    <s v="XS"/>
    <s v="Green"/>
    <n v="4346.71"/>
    <n v="6"/>
    <s v="2024-04-21"/>
    <x v="4"/>
    <x v="1"/>
    <x v="1"/>
    <n v="26080.26"/>
    <n v="26080.260000000002"/>
  </r>
  <r>
    <s v="P53599"/>
    <s v="Kids Sweaters #654"/>
    <s v="Kids"/>
    <s v="Sweaters"/>
    <s v="XL"/>
    <s v="Pink"/>
    <n v="9073.56"/>
    <n v="10"/>
    <s v="2023-04-13"/>
    <x v="2"/>
    <x v="0"/>
    <x v="0"/>
    <n v="72588.479999999996"/>
    <n v="90735.599999999991"/>
  </r>
  <r>
    <s v="P60041"/>
    <s v="Men Pants #256"/>
    <s v="Men"/>
    <s v="Pants"/>
    <s v="XS"/>
    <s v="Red"/>
    <n v="9605.59"/>
    <n v="7"/>
    <s v="2023-08-13"/>
    <x v="0"/>
    <x v="1"/>
    <x v="1"/>
    <n v="67239.13"/>
    <n v="67239.13"/>
  </r>
  <r>
    <s v="P78414"/>
    <s v="Accessories Scarves #244"/>
    <s v="Accessories"/>
    <s v="Scarves"/>
    <s v="XS"/>
    <s v="White"/>
    <n v="12606.04"/>
    <n v="12"/>
    <s v="2023-07-12"/>
    <x v="3"/>
    <x v="1"/>
    <x v="0"/>
    <n v="121018.15"/>
    <n v="151272.48000000001"/>
  </r>
  <r>
    <s v="P12354"/>
    <s v="Accessories Hats #921"/>
    <s v="Accessories"/>
    <s v="Hats"/>
    <s v="L"/>
    <s v="Yellow"/>
    <n v="6390.17"/>
    <n v="4"/>
    <s v="2023-03-07"/>
    <x v="3"/>
    <x v="0"/>
    <x v="0"/>
    <n v="20448.71"/>
    <n v="25560.68"/>
  </r>
  <r>
    <s v="P51461"/>
    <s v="Kids Shoes #347"/>
    <s v="Kids"/>
    <s v="Shoes"/>
    <s v="XL"/>
    <s v="Pink"/>
    <n v="5748.58"/>
    <n v="3"/>
    <s v="2022-10-15"/>
    <x v="2"/>
    <x v="0"/>
    <x v="0"/>
    <n v="13796.26"/>
    <n v="17245.739999999998"/>
  </r>
  <r>
    <s v="P61942"/>
    <s v="Women Tops #120"/>
    <s v="Women"/>
    <s v="Tops"/>
    <s v="XL"/>
    <s v="Black"/>
    <n v="5360.97"/>
    <n v="4"/>
    <s v="2023-09-23"/>
    <x v="1"/>
    <x v="0"/>
    <x v="1"/>
    <n v="21443.88"/>
    <n v="21443.88"/>
  </r>
  <r>
    <s v="P54527"/>
    <s v="Accessories Hats #981"/>
    <s v="Accessories"/>
    <s v="Hats"/>
    <s v="XL"/>
    <s v="White"/>
    <n v="3993.96"/>
    <n v="10"/>
    <s v="2023-11-23"/>
    <x v="3"/>
    <x v="0"/>
    <x v="0"/>
    <n v="31951.68"/>
    <n v="39939.599999999999"/>
  </r>
  <r>
    <s v="P52189"/>
    <s v="Men Pants #377"/>
    <s v="Men"/>
    <s v="Pants"/>
    <s v="S"/>
    <s v="Pink"/>
    <n v="5038.93"/>
    <n v="15"/>
    <s v="2024-02-24"/>
    <x v="1"/>
    <x v="0"/>
    <x v="0"/>
    <n v="60467.16"/>
    <n v="75583.950000000012"/>
  </r>
  <r>
    <s v="P13982"/>
    <s v="Women Dresses #414"/>
    <s v="Women"/>
    <s v="Dresses"/>
    <s v="XL"/>
    <s v="White"/>
    <n v="11656.52"/>
    <n v="7"/>
    <s v="2023-01-19"/>
    <x v="2"/>
    <x v="1"/>
    <x v="0"/>
    <n v="65276.18"/>
    <n v="81595.64"/>
  </r>
  <r>
    <s v="P95920"/>
    <s v="Men Pants #486"/>
    <s v="Men"/>
    <s v="Pants"/>
    <s v="S"/>
    <s v="Yellow"/>
    <n v="8456.0400000000009"/>
    <n v="14"/>
    <s v="2023-07-04"/>
    <x v="0"/>
    <x v="0"/>
    <x v="1"/>
    <n v="118384.56"/>
    <n v="118384.56000000001"/>
  </r>
  <r>
    <s v="P18674"/>
    <s v="Accessories Bags #781"/>
    <s v="Accessories"/>
    <s v="Bags"/>
    <s v="XS"/>
    <s v="Green"/>
    <n v="2278.35"/>
    <n v="15"/>
    <s v="2023-11-26"/>
    <x v="0"/>
    <x v="1"/>
    <x v="1"/>
    <n v="34175.25"/>
    <n v="34175.25"/>
  </r>
  <r>
    <s v="P49925"/>
    <s v="Women Shoes #779"/>
    <s v="Women"/>
    <s v="Shoes"/>
    <s v="S"/>
    <s v="Pink"/>
    <n v="12156.18"/>
    <n v="14"/>
    <s v="2023-06-03"/>
    <x v="0"/>
    <x v="1"/>
    <x v="1"/>
    <n v="170186.52"/>
    <n v="170186.52000000002"/>
  </r>
  <r>
    <s v="P91426"/>
    <s v="Women Dresses #874"/>
    <s v="Women"/>
    <s v="Dresses"/>
    <s v="XL"/>
    <s v="Yellow"/>
    <n v="6381.04"/>
    <n v="5"/>
    <s v="2023-04-05"/>
    <x v="0"/>
    <x v="0"/>
    <x v="0"/>
    <n v="25524.16"/>
    <n v="31905.200000000001"/>
  </r>
  <r>
    <s v="P93674"/>
    <s v="Kids Shorts #343"/>
    <s v="Kids"/>
    <s v="Shorts"/>
    <s v="XS"/>
    <s v="Yellow"/>
    <n v="11852.4"/>
    <n v="12"/>
    <s v="2024-08-31"/>
    <x v="4"/>
    <x v="0"/>
    <x v="0"/>
    <n v="113783.03999999999"/>
    <n v="142228.79999999999"/>
  </r>
  <r>
    <s v="P36950"/>
    <s v="Accessories Scarves #875"/>
    <s v="Accessories"/>
    <s v="Scarves"/>
    <s v="M"/>
    <s v="Blue"/>
    <n v="13836.93"/>
    <n v="17"/>
    <s v="2024-05-03"/>
    <x v="2"/>
    <x v="0"/>
    <x v="0"/>
    <n v="188182.58"/>
    <n v="235227.81"/>
  </r>
  <r>
    <s v="P11055"/>
    <s v="Accessories Scarves #495"/>
    <s v="Accessories"/>
    <s v="Scarves"/>
    <s v="L"/>
    <s v="Red"/>
    <n v="6537.08"/>
    <n v="2"/>
    <s v="2024-08-30"/>
    <x v="2"/>
    <x v="1"/>
    <x v="1"/>
    <n v="13074.16"/>
    <n v="13074.16"/>
  </r>
  <r>
    <s v="P91048"/>
    <s v="Accessories Hats #596"/>
    <s v="Accessories"/>
    <s v="Hats"/>
    <s v="XL"/>
    <s v="Red"/>
    <n v="15412.27"/>
    <n v="13"/>
    <s v="2024-05-17"/>
    <x v="1"/>
    <x v="0"/>
    <x v="1"/>
    <n v="200359.51"/>
    <n v="200359.51"/>
  </r>
  <r>
    <s v="P51892"/>
    <s v="Kids Shorts #813"/>
    <s v="Kids"/>
    <s v="Shorts"/>
    <s v="L"/>
    <s v="Red"/>
    <n v="6052.36"/>
    <n v="8"/>
    <s v="2023-03-27"/>
    <x v="1"/>
    <x v="0"/>
    <x v="1"/>
    <n v="48418.879999999997"/>
    <n v="48418.879999999997"/>
  </r>
  <r>
    <s v="P77379"/>
    <s v="Men Jackets #614"/>
    <s v="Men"/>
    <s v="Jackets"/>
    <s v="S"/>
    <s v="Blue"/>
    <n v="1718.93"/>
    <n v="1"/>
    <s v="2023-06-12"/>
    <x v="0"/>
    <x v="1"/>
    <x v="1"/>
    <n v="1718.93"/>
    <n v="1718.93"/>
  </r>
  <r>
    <s v="P39154"/>
    <s v="Kids Shorts #403"/>
    <s v="Kids"/>
    <s v="Shorts"/>
    <s v="M"/>
    <s v="Red"/>
    <n v="7842.67"/>
    <n v="10"/>
    <s v="2024-08-19"/>
    <x v="4"/>
    <x v="1"/>
    <x v="0"/>
    <n v="62741.36"/>
    <n v="78426.7"/>
  </r>
  <r>
    <s v="P76736"/>
    <s v="Men Pants #565"/>
    <s v="Men"/>
    <s v="Pants"/>
    <s v="M"/>
    <s v="Red"/>
    <n v="4926.05"/>
    <n v="15"/>
    <s v="2024-01-03"/>
    <x v="1"/>
    <x v="1"/>
    <x v="0"/>
    <n v="59112.6"/>
    <n v="73890.75"/>
  </r>
  <r>
    <s v="P86095"/>
    <s v="Accessories Scarves #239"/>
    <s v="Accessories"/>
    <s v="Scarves"/>
    <s v="XL"/>
    <s v="Red"/>
    <n v="6639.17"/>
    <n v="10"/>
    <s v="2023-10-12"/>
    <x v="3"/>
    <x v="1"/>
    <x v="1"/>
    <n v="66391.7"/>
    <n v="66391.7"/>
  </r>
  <r>
    <s v="P14494"/>
    <s v="Women Shoes #746"/>
    <s v="Women"/>
    <s v="Shoes"/>
    <s v="XS"/>
    <s v="Pink"/>
    <n v="5034.78"/>
    <n v="20"/>
    <s v="2024-08-31"/>
    <x v="0"/>
    <x v="1"/>
    <x v="1"/>
    <n v="100695.6"/>
    <n v="100695.59999999999"/>
  </r>
  <r>
    <s v="P29528"/>
    <s v="Men Shoes #410"/>
    <s v="Men"/>
    <s v="Shoes"/>
    <s v="XL"/>
    <s v="Yellow"/>
    <n v="3444.5"/>
    <n v="14"/>
    <s v="2022-12-04"/>
    <x v="3"/>
    <x v="0"/>
    <x v="1"/>
    <n v="48223"/>
    <n v="48223"/>
  </r>
  <r>
    <s v="P82756"/>
    <s v="Accessories Scarves #963"/>
    <s v="Accessories"/>
    <s v="Scarves"/>
    <s v="S"/>
    <s v="White"/>
    <n v="4868.78"/>
    <n v="18"/>
    <s v="2022-11-26"/>
    <x v="0"/>
    <x v="1"/>
    <x v="0"/>
    <n v="70110.100000000006"/>
    <n v="87638.04"/>
  </r>
  <r>
    <s v="P48840"/>
    <s v="Kids Sweaters #424"/>
    <s v="Kids"/>
    <s v="Sweaters"/>
    <s v="S"/>
    <s v="Red"/>
    <n v="11058.92"/>
    <n v="17"/>
    <s v="2023-11-02"/>
    <x v="4"/>
    <x v="0"/>
    <x v="0"/>
    <n v="150400.98000000001"/>
    <n v="188001.64"/>
  </r>
  <r>
    <s v="P77159"/>
    <s v="Accessories Hats #200"/>
    <s v="Accessories"/>
    <s v="Hats"/>
    <s v="L"/>
    <s v="Black"/>
    <n v="9359.91"/>
    <n v="14"/>
    <s v="2023-06-22"/>
    <x v="1"/>
    <x v="1"/>
    <x v="1"/>
    <n v="131038.74"/>
    <n v="131038.73999999999"/>
  </r>
  <r>
    <s v="P18858"/>
    <s v="Kids Shorts #402"/>
    <s v="Kids"/>
    <s v="Shorts"/>
    <s v="S"/>
    <s v="Pink"/>
    <n v="9646.26"/>
    <n v="11"/>
    <s v="2023-07-11"/>
    <x v="2"/>
    <x v="1"/>
    <x v="0"/>
    <n v="84887.42"/>
    <n v="106108.86"/>
  </r>
  <r>
    <s v="P33028"/>
    <s v="Kids T-Shirts #896"/>
    <s v="Kids"/>
    <s v="T-Shirts"/>
    <s v="XS"/>
    <s v="Yellow"/>
    <n v="2966.42"/>
    <n v="8"/>
    <s v="2024-09-14"/>
    <x v="3"/>
    <x v="0"/>
    <x v="0"/>
    <n v="18985.419999999998"/>
    <n v="23731.360000000001"/>
  </r>
  <r>
    <s v="P52745"/>
    <s v="Women Tops #460"/>
    <s v="Women"/>
    <s v="Tops"/>
    <s v="M"/>
    <s v="Yellow"/>
    <n v="6724.66"/>
    <n v="10"/>
    <s v="2023-01-01"/>
    <x v="1"/>
    <x v="1"/>
    <x v="0"/>
    <n v="53797.279999999999"/>
    <n v="67246.600000000006"/>
  </r>
  <r>
    <s v="P93256"/>
    <s v="Women Shoes #365"/>
    <s v="Women"/>
    <s v="Shoes"/>
    <s v="L"/>
    <s v="Red"/>
    <n v="11965.28"/>
    <n v="5"/>
    <s v="2023-07-06"/>
    <x v="3"/>
    <x v="0"/>
    <x v="0"/>
    <n v="47861.120000000003"/>
    <n v="59826.400000000001"/>
  </r>
  <r>
    <s v="P16245"/>
    <s v="Men Jackets #894"/>
    <s v="Men"/>
    <s v="Jackets"/>
    <s v="M"/>
    <s v="Blue"/>
    <n v="13891.71"/>
    <n v="7"/>
    <s v="2023-03-05"/>
    <x v="1"/>
    <x v="0"/>
    <x v="1"/>
    <n v="97241.97"/>
    <n v="97241.97"/>
  </r>
  <r>
    <s v="P21287"/>
    <s v="Women Dresses #501"/>
    <s v="Women"/>
    <s v="Dresses"/>
    <s v="S"/>
    <s v="Black"/>
    <n v="10800.79"/>
    <n v="11"/>
    <s v="2023-09-30"/>
    <x v="4"/>
    <x v="0"/>
    <x v="1"/>
    <n v="118808.69"/>
    <n v="118808.69"/>
  </r>
  <r>
    <s v="P97585"/>
    <s v="Women Shoes #914"/>
    <s v="Women"/>
    <s v="Shoes"/>
    <s v="M"/>
    <s v="Yellow"/>
    <n v="11145.24"/>
    <n v="20"/>
    <s v="2022-12-10"/>
    <x v="0"/>
    <x v="1"/>
    <x v="0"/>
    <n v="178323.84"/>
    <n v="222904.8"/>
  </r>
  <r>
    <s v="P68477"/>
    <s v="Kids T-Shirts #335"/>
    <s v="Kids"/>
    <s v="T-Shirts"/>
    <s v="S"/>
    <s v="Red"/>
    <n v="11857.38"/>
    <n v="2"/>
    <s v="2024-09-25"/>
    <x v="1"/>
    <x v="0"/>
    <x v="1"/>
    <n v="23714.76"/>
    <n v="23714.76"/>
  </r>
  <r>
    <s v="P96911"/>
    <s v="Men Pants #421"/>
    <s v="Men"/>
    <s v="Pants"/>
    <s v="M"/>
    <s v="Red"/>
    <n v="3764.88"/>
    <n v="15"/>
    <s v="2023-02-26"/>
    <x v="2"/>
    <x v="1"/>
    <x v="0"/>
    <n v="45178.559999999998"/>
    <n v="56473.200000000004"/>
  </r>
  <r>
    <s v="P74250"/>
    <s v="Kids Shorts #714"/>
    <s v="Kids"/>
    <s v="Shorts"/>
    <s v="XS"/>
    <s v="Yellow"/>
    <n v="12696.51"/>
    <n v="20"/>
    <s v="2024-02-03"/>
    <x v="4"/>
    <x v="0"/>
    <x v="0"/>
    <n v="203144.16"/>
    <n v="253930.2"/>
  </r>
  <r>
    <s v="P24604"/>
    <s v="Accessories Belts #643"/>
    <s v="Accessories"/>
    <s v="Belts"/>
    <s v="L"/>
    <s v="Red"/>
    <n v="14746.61"/>
    <n v="15"/>
    <s v="2022-12-17"/>
    <x v="2"/>
    <x v="1"/>
    <x v="1"/>
    <n v="221199.15"/>
    <n v="221199.15000000002"/>
  </r>
  <r>
    <s v="P48839"/>
    <s v="Women Tops #899"/>
    <s v="Women"/>
    <s v="Tops"/>
    <s v="XS"/>
    <s v="Black"/>
    <n v="15803.2"/>
    <n v="7"/>
    <s v="2022-12-01"/>
    <x v="4"/>
    <x v="0"/>
    <x v="0"/>
    <n v="88497.919999999998"/>
    <n v="110622.40000000001"/>
  </r>
  <r>
    <s v="P91342"/>
    <s v="Kids Sweaters #258"/>
    <s v="Kids"/>
    <s v="Sweaters"/>
    <s v="XL"/>
    <s v="Pink"/>
    <n v="16234.8"/>
    <n v="14"/>
    <s v="2022-10-30"/>
    <x v="4"/>
    <x v="0"/>
    <x v="0"/>
    <n v="181829.76000000001"/>
    <n v="227287.19999999998"/>
  </r>
  <r>
    <s v="P85901"/>
    <s v="Women Dresses #141"/>
    <s v="Women"/>
    <s v="Dresses"/>
    <s v="M"/>
    <s v="Pink"/>
    <n v="3341.58"/>
    <n v="1"/>
    <s v="2023-06-17"/>
    <x v="4"/>
    <x v="1"/>
    <x v="0"/>
    <n v="2673.43"/>
    <n v="3341.58"/>
  </r>
  <r>
    <s v="P41336"/>
    <s v="Accessories Belts #843"/>
    <s v="Accessories"/>
    <s v="Belts"/>
    <s v="L"/>
    <s v="Green"/>
    <n v="12425.1"/>
    <n v="4"/>
    <s v="2024-03-21"/>
    <x v="1"/>
    <x v="1"/>
    <x v="0"/>
    <n v="39760.32"/>
    <n v="49700.4"/>
  </r>
  <r>
    <s v="P27231"/>
    <s v="Kids T-Shirts #621"/>
    <s v="Kids"/>
    <s v="T-Shirts"/>
    <s v="S"/>
    <s v="Green"/>
    <n v="13525.68"/>
    <n v="3"/>
    <s v="2023-04-24"/>
    <x v="0"/>
    <x v="0"/>
    <x v="1"/>
    <n v="40577.040000000001"/>
    <n v="40577.040000000001"/>
  </r>
  <r>
    <s v="P84613"/>
    <s v="Women Tops #114"/>
    <s v="Women"/>
    <s v="Tops"/>
    <s v="L"/>
    <s v="Pink"/>
    <n v="7899.11"/>
    <n v="4"/>
    <s v="2023-06-23"/>
    <x v="0"/>
    <x v="0"/>
    <x v="0"/>
    <n v="25276.82"/>
    <n v="31596.44"/>
  </r>
  <r>
    <s v="P95011"/>
    <s v="Accessories Scarves #828"/>
    <s v="Accessories"/>
    <s v="Scarves"/>
    <s v="L"/>
    <s v="Black"/>
    <n v="6011.69"/>
    <n v="3"/>
    <s v="2024-04-27"/>
    <x v="2"/>
    <x v="1"/>
    <x v="0"/>
    <n v="14427.89"/>
    <n v="18035.07"/>
  </r>
  <r>
    <s v="P70639"/>
    <s v="Women Shoes #492"/>
    <s v="Women"/>
    <s v="Shoes"/>
    <s v="L"/>
    <s v="Pink"/>
    <n v="5819.13"/>
    <n v="3"/>
    <s v="2023-06-08"/>
    <x v="0"/>
    <x v="0"/>
    <x v="0"/>
    <n v="13965.58"/>
    <n v="17457.39"/>
  </r>
  <r>
    <s v="P22550"/>
    <s v="Kids Shorts #186"/>
    <s v="Kids"/>
    <s v="Shorts"/>
    <s v="S"/>
    <s v="Red"/>
    <n v="15207.26"/>
    <n v="2"/>
    <s v="2024-04-12"/>
    <x v="0"/>
    <x v="1"/>
    <x v="0"/>
    <n v="24331.45"/>
    <n v="30414.52"/>
  </r>
  <r>
    <s v="P32549"/>
    <s v="Women Shoes #566"/>
    <s v="Women"/>
    <s v="Shoes"/>
    <s v="M"/>
    <s v="Red"/>
    <n v="13473.39"/>
    <n v="20"/>
    <s v="2024-03-06"/>
    <x v="0"/>
    <x v="1"/>
    <x v="0"/>
    <n v="215574.24"/>
    <n v="269467.8"/>
  </r>
  <r>
    <s v="P34327"/>
    <s v="Kids Shoes #120"/>
    <s v="Kids"/>
    <s v="Shoes"/>
    <s v="M"/>
    <s v="White"/>
    <n v="13967.24"/>
    <n v="13"/>
    <s v="2022-11-12"/>
    <x v="0"/>
    <x v="1"/>
    <x v="0"/>
    <n v="145259.13"/>
    <n v="181574.12"/>
  </r>
  <r>
    <s v="P41790"/>
    <s v="Women Dresses #780"/>
    <s v="Women"/>
    <s v="Dresses"/>
    <s v="XS"/>
    <s v="Pink"/>
    <n v="8300.83"/>
    <n v="20"/>
    <s v="2023-01-13"/>
    <x v="1"/>
    <x v="0"/>
    <x v="0"/>
    <n v="132813.28"/>
    <n v="166016.6"/>
  </r>
  <r>
    <s v="P60693"/>
    <s v="Kids Sweaters #190"/>
    <s v="Kids"/>
    <s v="Sweaters"/>
    <s v="XL"/>
    <s v="Blue"/>
    <n v="2048.44"/>
    <n v="12"/>
    <s v="2022-10-31"/>
    <x v="1"/>
    <x v="0"/>
    <x v="1"/>
    <n v="24581.279999999999"/>
    <n v="24581.279999999999"/>
  </r>
  <r>
    <s v="P44180"/>
    <s v="Kids Shoes #769"/>
    <s v="Kids"/>
    <s v="Shoes"/>
    <s v="XS"/>
    <s v="Pink"/>
    <n v="7643.47"/>
    <n v="10"/>
    <s v="2024-03-05"/>
    <x v="2"/>
    <x v="1"/>
    <x v="0"/>
    <n v="61147.76"/>
    <n v="76434.7"/>
  </r>
  <r>
    <s v="P28188"/>
    <s v="Accessories Hats #174"/>
    <s v="Accessories"/>
    <s v="Hats"/>
    <s v="S"/>
    <s v="Yellow"/>
    <n v="16353.49"/>
    <n v="10"/>
    <s v="2023-08-01"/>
    <x v="2"/>
    <x v="1"/>
    <x v="1"/>
    <n v="163534.9"/>
    <n v="163534.9"/>
  </r>
  <r>
    <s v="P54580"/>
    <s v="Kids Shorts #436"/>
    <s v="Kids"/>
    <s v="Shorts"/>
    <s v="XL"/>
    <s v="Yellow"/>
    <n v="8838.67"/>
    <n v="7"/>
    <s v="2023-04-04"/>
    <x v="0"/>
    <x v="0"/>
    <x v="1"/>
    <n v="61870.69"/>
    <n v="61870.69"/>
  </r>
  <r>
    <s v="P31449"/>
    <s v="Men Shirts #797"/>
    <s v="Men"/>
    <s v="Shirts"/>
    <s v="L"/>
    <s v="Red"/>
    <n v="13711.6"/>
    <n v="8"/>
    <s v="2023-11-04"/>
    <x v="1"/>
    <x v="1"/>
    <x v="1"/>
    <n v="109692.8"/>
    <n v="109692.8"/>
  </r>
  <r>
    <s v="P63325"/>
    <s v="Women Skirts #601"/>
    <s v="Women"/>
    <s v="Skirts"/>
    <s v="XL"/>
    <s v="Blue"/>
    <n v="11746.16"/>
    <n v="8"/>
    <s v="2024-10-05"/>
    <x v="3"/>
    <x v="1"/>
    <x v="0"/>
    <n v="75175.59"/>
    <n v="93969.279999999999"/>
  </r>
  <r>
    <s v="P63345"/>
    <s v="Women Skirts #486"/>
    <s v="Women"/>
    <s v="Skirts"/>
    <s v="XS"/>
    <s v="White"/>
    <n v="9923.48"/>
    <n v="15"/>
    <s v="2024-04-05"/>
    <x v="1"/>
    <x v="1"/>
    <x v="1"/>
    <n v="148852.20000000001"/>
    <n v="148852.19999999998"/>
  </r>
  <r>
    <s v="P13877"/>
    <s v="Women Skirts #293"/>
    <s v="Women"/>
    <s v="Skirts"/>
    <s v="XL"/>
    <s v="Blue"/>
    <n v="12074.01"/>
    <n v="4"/>
    <s v="2023-08-17"/>
    <x v="3"/>
    <x v="0"/>
    <x v="0"/>
    <n v="38636.5"/>
    <n v="48296.04"/>
  </r>
  <r>
    <s v="P86842"/>
    <s v="Accessories Scarves #271"/>
    <s v="Accessories"/>
    <s v="Scarves"/>
    <s v="L"/>
    <s v="Yellow"/>
    <n v="1762.09"/>
    <n v="10"/>
    <s v="2024-06-25"/>
    <x v="4"/>
    <x v="0"/>
    <x v="0"/>
    <n v="14096.72"/>
    <n v="17620.899999999998"/>
  </r>
  <r>
    <s v="P34191"/>
    <s v="Kids Sweaters #995"/>
    <s v="Kids"/>
    <s v="Sweaters"/>
    <s v="S"/>
    <s v="Red"/>
    <n v="6015.84"/>
    <n v="9"/>
    <s v="2024-09-02"/>
    <x v="4"/>
    <x v="0"/>
    <x v="0"/>
    <n v="43314.38"/>
    <n v="54142.559999999998"/>
  </r>
  <r>
    <s v="P23395"/>
    <s v="Men Shirts #659"/>
    <s v="Men"/>
    <s v="Shirts"/>
    <s v="XS"/>
    <s v="Blue"/>
    <n v="6517.99"/>
    <n v="15"/>
    <s v="2023-08-11"/>
    <x v="1"/>
    <x v="1"/>
    <x v="1"/>
    <n v="97769.85"/>
    <n v="97769.849999999991"/>
  </r>
  <r>
    <s v="P69682"/>
    <s v="Accessories Bags #254"/>
    <s v="Accessories"/>
    <s v="Bags"/>
    <s v="XL"/>
    <s v="Red"/>
    <n v="9408.8799999999992"/>
    <n v="6"/>
    <s v="2024-09-30"/>
    <x v="1"/>
    <x v="0"/>
    <x v="0"/>
    <n v="45162.79"/>
    <n v="56453.279999999999"/>
  </r>
  <r>
    <s v="P32025"/>
    <s v="Men Shirts #942"/>
    <s v="Men"/>
    <s v="Shirts"/>
    <s v="XS"/>
    <s v="Red"/>
    <n v="7089.86"/>
    <n v="5"/>
    <s v="2024-05-05"/>
    <x v="1"/>
    <x v="0"/>
    <x v="1"/>
    <n v="35449.300000000003"/>
    <n v="35449.299999999996"/>
  </r>
  <r>
    <s v="P16245"/>
    <s v="Accessories Hats #813"/>
    <s v="Accessories"/>
    <s v="Hats"/>
    <s v="M"/>
    <s v="White"/>
    <n v="1351.24"/>
    <n v="3"/>
    <s v="2023-01-08"/>
    <x v="1"/>
    <x v="1"/>
    <x v="1"/>
    <n v="4053.72"/>
    <n v="4053.7200000000003"/>
  </r>
  <r>
    <s v="P73954"/>
    <s v="Men Pants #643"/>
    <s v="Men"/>
    <s v="Pants"/>
    <s v="S"/>
    <s v="Green"/>
    <n v="2609.52"/>
    <n v="11"/>
    <s v="2024-01-04"/>
    <x v="2"/>
    <x v="1"/>
    <x v="1"/>
    <n v="28704.720000000001"/>
    <n v="28704.720000000001"/>
  </r>
  <r>
    <s v="P96040"/>
    <s v="Men Shoes #630"/>
    <s v="Men"/>
    <s v="Shoes"/>
    <s v="S"/>
    <s v="Pink"/>
    <n v="13900.01"/>
    <n v="7"/>
    <s v="2023-03-04"/>
    <x v="4"/>
    <x v="0"/>
    <x v="1"/>
    <n v="97300.07"/>
    <n v="97300.07"/>
  </r>
  <r>
    <s v="P32864"/>
    <s v="Women Tops #286"/>
    <s v="Women"/>
    <s v="Tops"/>
    <s v="S"/>
    <s v="Black"/>
    <n v="10591.63"/>
    <n v="18"/>
    <s v="2023-02-26"/>
    <x v="0"/>
    <x v="1"/>
    <x v="1"/>
    <n v="190649.34"/>
    <n v="190649.34"/>
  </r>
  <r>
    <s v="P79846"/>
    <s v="Accessories Hats #573"/>
    <s v="Accessories"/>
    <s v="Hats"/>
    <s v="M"/>
    <s v="Green"/>
    <n v="14915.93"/>
    <n v="8"/>
    <s v="2024-08-31"/>
    <x v="1"/>
    <x v="1"/>
    <x v="0"/>
    <n v="95461.62"/>
    <n v="119327.44"/>
  </r>
  <r>
    <s v="P69694"/>
    <s v="Women Dresses #562"/>
    <s v="Women"/>
    <s v="Dresses"/>
    <s v="M"/>
    <s v="Yellow"/>
    <n v="12195.19"/>
    <n v="13"/>
    <s v="2024-08-03"/>
    <x v="4"/>
    <x v="1"/>
    <x v="0"/>
    <n v="126829.81"/>
    <n v="158537.47"/>
  </r>
  <r>
    <s v="P78212"/>
    <s v="Men Jackets #864"/>
    <s v="Men"/>
    <s v="Jackets"/>
    <s v="XL"/>
    <s v="Red"/>
    <n v="10536.85"/>
    <n v="11"/>
    <s v="2023-05-06"/>
    <x v="0"/>
    <x v="0"/>
    <x v="1"/>
    <n v="115905.35"/>
    <n v="115905.35"/>
  </r>
  <r>
    <s v="P91809"/>
    <s v="Women Skirts #198"/>
    <s v="Women"/>
    <s v="Skirts"/>
    <s v="L"/>
    <s v="Black"/>
    <n v="15670.4"/>
    <n v="7"/>
    <s v="2024-01-07"/>
    <x v="2"/>
    <x v="0"/>
    <x v="1"/>
    <n v="109692.8"/>
    <n v="109692.8"/>
  </r>
  <r>
    <s v="P16502"/>
    <s v="Kids T-Shirts #130"/>
    <s v="Kids"/>
    <s v="T-Shirts"/>
    <s v="S"/>
    <s v="White"/>
    <n v="2318.19"/>
    <n v="4"/>
    <s v="2024-09-08"/>
    <x v="4"/>
    <x v="0"/>
    <x v="1"/>
    <n v="9272.76"/>
    <n v="9272.76"/>
  </r>
  <r>
    <s v="P98931"/>
    <s v="Women Dresses #101"/>
    <s v="Women"/>
    <s v="Dresses"/>
    <s v="XL"/>
    <s v="Red"/>
    <n v="16509.53"/>
    <n v="20"/>
    <s v="2024-03-28"/>
    <x v="3"/>
    <x v="1"/>
    <x v="0"/>
    <n v="264152.48"/>
    <n v="330190.59999999998"/>
  </r>
  <r>
    <s v="P84398"/>
    <s v="Men Jackets #821"/>
    <s v="Men"/>
    <s v="Jackets"/>
    <s v="L"/>
    <s v="Blue"/>
    <n v="8436.1200000000008"/>
    <n v="9"/>
    <s v="2023-08-09"/>
    <x v="0"/>
    <x v="0"/>
    <x v="1"/>
    <n v="75925.08"/>
    <n v="75925.08"/>
  </r>
  <r>
    <s v="P42894"/>
    <s v="Men Jackets #840"/>
    <s v="Men"/>
    <s v="Jackets"/>
    <s v="M"/>
    <s v="Green"/>
    <n v="8567.26"/>
    <n v="12"/>
    <s v="2024-05-31"/>
    <x v="3"/>
    <x v="1"/>
    <x v="1"/>
    <n v="102807.12"/>
    <n v="102807.12"/>
  </r>
  <r>
    <s v="P81924"/>
    <s v="Kids T-Shirts #620"/>
    <s v="Kids"/>
    <s v="T-Shirts"/>
    <s v="XS"/>
    <s v="Blue"/>
    <n v="7699.08"/>
    <n v="8"/>
    <s v="2022-10-22"/>
    <x v="0"/>
    <x v="1"/>
    <x v="1"/>
    <n v="61592.639999999999"/>
    <n v="61592.639999999999"/>
  </r>
  <r>
    <s v="P36082"/>
    <s v="Women Skirts #804"/>
    <s v="Women"/>
    <s v="Skirts"/>
    <s v="M"/>
    <s v="White"/>
    <n v="1662.49"/>
    <n v="14"/>
    <s v="2023-02-03"/>
    <x v="0"/>
    <x v="0"/>
    <x v="0"/>
    <n v="18620.22"/>
    <n v="23274.86"/>
  </r>
  <r>
    <s v="P97946"/>
    <s v="Kids Shoes #963"/>
    <s v="Kids"/>
    <s v="Shoes"/>
    <s v="XL"/>
    <s v="Pink"/>
    <n v="6986.11"/>
    <n v="7"/>
    <s v="2024-03-26"/>
    <x v="4"/>
    <x v="0"/>
    <x v="1"/>
    <n v="48902.77"/>
    <n v="48902.77"/>
  </r>
  <r>
    <s v="P97473"/>
    <s v="Accessories Scarves #805"/>
    <s v="Accessories"/>
    <s v="Scarves"/>
    <s v="XL"/>
    <s v="Red"/>
    <n v="7650.94"/>
    <n v="2"/>
    <s v="2023-01-04"/>
    <x v="3"/>
    <x v="1"/>
    <x v="1"/>
    <n v="15301.88"/>
    <n v="15301.88"/>
  </r>
  <r>
    <s v="P99321"/>
    <s v="Kids Sweaters #328"/>
    <s v="Kids"/>
    <s v="Sweaters"/>
    <s v="S"/>
    <s v="White"/>
    <n v="5735.3"/>
    <n v="17"/>
    <s v="2023-05-23"/>
    <x v="2"/>
    <x v="0"/>
    <x v="1"/>
    <n v="97500.1"/>
    <n v="97500.1"/>
  </r>
  <r>
    <s v="P20084"/>
    <s v="Men Pants #566"/>
    <s v="Men"/>
    <s v="Pants"/>
    <s v="S"/>
    <s v="Yellow"/>
    <n v="14846.21"/>
    <n v="5"/>
    <s v="2023-03-31"/>
    <x v="2"/>
    <x v="1"/>
    <x v="0"/>
    <n v="59384.84"/>
    <n v="74231.049999999988"/>
  </r>
  <r>
    <s v="P56735"/>
    <s v="Kids Shoes #204"/>
    <s v="Kids"/>
    <s v="Shoes"/>
    <s v="S"/>
    <s v="Yellow"/>
    <n v="12016.74"/>
    <n v="1"/>
    <s v="2023-06-04"/>
    <x v="4"/>
    <x v="1"/>
    <x v="0"/>
    <n v="9613.06"/>
    <n v="12016.74"/>
  </r>
  <r>
    <s v="P50666"/>
    <s v="Kids Sweaters #565"/>
    <s v="Kids"/>
    <s v="Sweaters"/>
    <s v="S"/>
    <s v="White"/>
    <n v="4811.51"/>
    <n v="12"/>
    <s v="2023-02-07"/>
    <x v="2"/>
    <x v="1"/>
    <x v="0"/>
    <n v="46190.33"/>
    <n v="57738.12"/>
  </r>
  <r>
    <s v="P35051"/>
    <s v="Women Skirts #786"/>
    <s v="Women"/>
    <s v="Skirts"/>
    <s v="XL"/>
    <s v="Pink"/>
    <n v="9300.98"/>
    <n v="12"/>
    <s v="2024-03-15"/>
    <x v="2"/>
    <x v="0"/>
    <x v="1"/>
    <n v="111611.76"/>
    <n v="111611.76"/>
  </r>
  <r>
    <s v="P24584"/>
    <s v="Women Tops #274"/>
    <s v="Women"/>
    <s v="Tops"/>
    <s v="M"/>
    <s v="Yellow"/>
    <n v="12630.11"/>
    <n v="19"/>
    <s v="2024-09-02"/>
    <x v="1"/>
    <x v="0"/>
    <x v="1"/>
    <n v="239972.09"/>
    <n v="239972.09000000003"/>
  </r>
  <r>
    <s v="P51053"/>
    <s v="Accessories Belts #960"/>
    <s v="Accessories"/>
    <s v="Belts"/>
    <s v="S"/>
    <s v="Yellow"/>
    <n v="10981.73"/>
    <n v="15"/>
    <s v="2023-12-01"/>
    <x v="2"/>
    <x v="0"/>
    <x v="0"/>
    <n v="131780.76"/>
    <n v="164725.94999999998"/>
  </r>
  <r>
    <s v="P62235"/>
    <s v="Accessories Hats #242"/>
    <s v="Accessories"/>
    <s v="Hats"/>
    <s v="S"/>
    <s v="Red"/>
    <n v="6889"/>
    <n v="1"/>
    <s v="2023-05-04"/>
    <x v="0"/>
    <x v="1"/>
    <x v="0"/>
    <n v="5511.2"/>
    <n v="6889"/>
  </r>
  <r>
    <s v="P97487"/>
    <s v="Women Skirts #467"/>
    <s v="Women"/>
    <s v="Skirts"/>
    <s v="XL"/>
    <s v="Black"/>
    <n v="13202.81"/>
    <n v="10"/>
    <s v="2023-09-19"/>
    <x v="1"/>
    <x v="1"/>
    <x v="0"/>
    <n v="105622.48"/>
    <n v="132028.1"/>
  </r>
  <r>
    <s v="P23545"/>
    <s v="Accessories Scarves #125"/>
    <s v="Accessories"/>
    <s v="Scarves"/>
    <s v="S"/>
    <s v="Pink"/>
    <n v="12267.4"/>
    <n v="8"/>
    <s v="2023-04-22"/>
    <x v="2"/>
    <x v="1"/>
    <x v="0"/>
    <n v="78511.360000000001"/>
    <n v="98139.199999999997"/>
  </r>
  <r>
    <s v="P43323"/>
    <s v="Accessories Scarves #840"/>
    <s v="Accessories"/>
    <s v="Scarves"/>
    <s v="XS"/>
    <s v="Green"/>
    <n v="1396.89"/>
    <n v="14"/>
    <s v="2023-04-08"/>
    <x v="4"/>
    <x v="1"/>
    <x v="1"/>
    <n v="19556.46"/>
    <n v="19556.460000000003"/>
  </r>
  <r>
    <s v="P95784"/>
    <s v="Accessories Scarves #691"/>
    <s v="Accessories"/>
    <s v="Scarves"/>
    <s v="XL"/>
    <s v="White"/>
    <n v="2578.81"/>
    <n v="10"/>
    <s v="2023-12-19"/>
    <x v="4"/>
    <x v="0"/>
    <x v="0"/>
    <n v="20630.48"/>
    <n v="25788.1"/>
  </r>
  <r>
    <s v="P28988"/>
    <s v="Women Skirts #886"/>
    <s v="Women"/>
    <s v="Skirts"/>
    <s v="L"/>
    <s v="Blue"/>
    <n v="9349.9500000000007"/>
    <n v="5"/>
    <s v="2023-07-06"/>
    <x v="2"/>
    <x v="0"/>
    <x v="0"/>
    <n v="37399.800000000003"/>
    <n v="46749.75"/>
  </r>
  <r>
    <s v="P54920"/>
    <s v="Accessories Scarves #882"/>
    <s v="Accessories"/>
    <s v="Scarves"/>
    <s v="L"/>
    <s v="Yellow"/>
    <n v="9060.2800000000007"/>
    <n v="13"/>
    <s v="2023-05-16"/>
    <x v="4"/>
    <x v="0"/>
    <x v="0"/>
    <n v="94226.58"/>
    <n v="117783.64000000001"/>
  </r>
  <r>
    <s v="P37645"/>
    <s v="Women Shoes #440"/>
    <s v="Women"/>
    <s v="Shoes"/>
    <s v="L"/>
    <s v="Blue"/>
    <n v="7572.92"/>
    <n v="11"/>
    <s v="2024-01-08"/>
    <x v="3"/>
    <x v="1"/>
    <x v="0"/>
    <n v="66641.53"/>
    <n v="83302.12"/>
  </r>
  <r>
    <s v="P76887"/>
    <s v="Accessories Hats #618"/>
    <s v="Accessories"/>
    <s v="Hats"/>
    <s v="M"/>
    <s v="Yellow"/>
    <n v="8285.89"/>
    <n v="6"/>
    <s v="2022-12-08"/>
    <x v="3"/>
    <x v="0"/>
    <x v="1"/>
    <n v="49715.34"/>
    <n v="49715.34"/>
  </r>
  <r>
    <s v="P94958"/>
    <s v="Men Shirts #475"/>
    <s v="Men"/>
    <s v="Shirts"/>
    <s v="M"/>
    <s v="Yellow"/>
    <n v="2405.34"/>
    <n v="8"/>
    <s v="2024-04-19"/>
    <x v="3"/>
    <x v="1"/>
    <x v="0"/>
    <n v="15394.01"/>
    <n v="19242.72"/>
  </r>
  <r>
    <s v="P33927"/>
    <s v="Accessories Bags #788"/>
    <s v="Accessories"/>
    <s v="Bags"/>
    <s v="XS"/>
    <s v="Green"/>
    <n v="13021.04"/>
    <n v="6"/>
    <s v="2024-04-23"/>
    <x v="1"/>
    <x v="0"/>
    <x v="1"/>
    <n v="78126.240000000005"/>
    <n v="78126.240000000005"/>
  </r>
  <r>
    <s v="P27756"/>
    <s v="Kids T-Shirts #396"/>
    <s v="Kids"/>
    <s v="T-Shirts"/>
    <s v="M"/>
    <s v="Pink"/>
    <n v="13015.23"/>
    <n v="13"/>
    <s v="2024-05-17"/>
    <x v="0"/>
    <x v="0"/>
    <x v="1"/>
    <n v="169197.99"/>
    <n v="169197.99"/>
  </r>
  <r>
    <s v="P89438"/>
    <s v="Accessories Hats #806"/>
    <s v="Accessories"/>
    <s v="Hats"/>
    <s v="XL"/>
    <s v="Pink"/>
    <n v="1997.81"/>
    <n v="8"/>
    <s v="2023-08-13"/>
    <x v="2"/>
    <x v="1"/>
    <x v="0"/>
    <n v="12786.15"/>
    <n v="15982.48"/>
  </r>
  <r>
    <s v="P27407"/>
    <s v="Kids Sweaters #761"/>
    <s v="Kids"/>
    <s v="Sweaters"/>
    <s v="S"/>
    <s v="White"/>
    <n v="13118.15"/>
    <n v="10"/>
    <s v="2023-11-15"/>
    <x v="2"/>
    <x v="0"/>
    <x v="0"/>
    <n v="104945.2"/>
    <n v="131181.5"/>
  </r>
  <r>
    <s v="P47146"/>
    <s v="Women Tops #784"/>
    <s v="Women"/>
    <s v="Tops"/>
    <s v="S"/>
    <s v="Blue"/>
    <n v="11893.9"/>
    <n v="6"/>
    <s v="2023-09-13"/>
    <x v="1"/>
    <x v="0"/>
    <x v="1"/>
    <n v="71363.399999999994"/>
    <n v="71363.399999999994"/>
  </r>
  <r>
    <s v="P67959"/>
    <s v="Kids Shorts #948"/>
    <s v="Kids"/>
    <s v="Shorts"/>
    <s v="XL"/>
    <s v="Green"/>
    <n v="9258.65"/>
    <n v="4"/>
    <s v="2023-10-22"/>
    <x v="2"/>
    <x v="1"/>
    <x v="1"/>
    <n v="37034.6"/>
    <n v="37034.6"/>
  </r>
  <r>
    <s v="P85330"/>
    <s v="Accessories Scarves #659"/>
    <s v="Accessories"/>
    <s v="Scarves"/>
    <s v="XL"/>
    <s v="White"/>
    <n v="5392.51"/>
    <n v="10"/>
    <s v="2023-11-24"/>
    <x v="0"/>
    <x v="0"/>
    <x v="0"/>
    <n v="43140.08"/>
    <n v="53925.100000000006"/>
  </r>
  <r>
    <s v="P53798"/>
    <s v="Women Tops #440"/>
    <s v="Women"/>
    <s v="Tops"/>
    <s v="L"/>
    <s v="Red"/>
    <n v="9144.94"/>
    <n v="17"/>
    <s v="2024-08-04"/>
    <x v="0"/>
    <x v="0"/>
    <x v="1"/>
    <n v="155463.98000000001"/>
    <n v="155463.98000000001"/>
  </r>
  <r>
    <s v="P23838"/>
    <s v="Accessories Hats #691"/>
    <s v="Accessories"/>
    <s v="Hats"/>
    <s v="S"/>
    <s v="Pink"/>
    <n v="1385.27"/>
    <n v="18"/>
    <s v="2023-09-25"/>
    <x v="4"/>
    <x v="0"/>
    <x v="0"/>
    <n v="19948.22"/>
    <n v="24934.86"/>
  </r>
  <r>
    <s v="P45799"/>
    <s v="Kids Sweaters #471"/>
    <s v="Kids"/>
    <s v="Sweaters"/>
    <s v="S"/>
    <s v="Yellow"/>
    <n v="13812.03"/>
    <n v="2"/>
    <s v="2023-10-24"/>
    <x v="2"/>
    <x v="0"/>
    <x v="0"/>
    <n v="22099.58"/>
    <n v="27624.06"/>
  </r>
  <r>
    <s v="P69039"/>
    <s v="Accessories Bags #495"/>
    <s v="Accessories"/>
    <s v="Bags"/>
    <s v="XS"/>
    <s v="White"/>
    <n v="2887.57"/>
    <n v="4"/>
    <s v="2024-03-12"/>
    <x v="1"/>
    <x v="0"/>
    <x v="1"/>
    <n v="11550.28"/>
    <n v="11550.28"/>
  </r>
  <r>
    <s v="P97547"/>
    <s v="Women Shoes #165"/>
    <s v="Women"/>
    <s v="Shoes"/>
    <s v="XS"/>
    <s v="Black"/>
    <n v="5230.66"/>
    <n v="9"/>
    <s v="2023-07-06"/>
    <x v="2"/>
    <x v="0"/>
    <x v="0"/>
    <n v="37660.42"/>
    <n v="47075.94"/>
  </r>
  <r>
    <s v="P13209"/>
    <s v="Women Shoes #689"/>
    <s v="Women"/>
    <s v="Shoes"/>
    <s v="M"/>
    <s v="Pink"/>
    <n v="5105.33"/>
    <n v="16"/>
    <s v="2024-02-27"/>
    <x v="0"/>
    <x v="0"/>
    <x v="0"/>
    <n v="65348.39"/>
    <n v="81685.279999999999"/>
  </r>
  <r>
    <s v="P42918"/>
    <s v="Accessories Bags #590"/>
    <s v="Accessories"/>
    <s v="Bags"/>
    <s v="XL"/>
    <s v="Pink"/>
    <n v="9009.65"/>
    <n v="17"/>
    <s v="2023-11-16"/>
    <x v="0"/>
    <x v="1"/>
    <x v="0"/>
    <n v="122531.24"/>
    <n v="153164.04999999999"/>
  </r>
  <r>
    <s v="P89212"/>
    <s v="Accessories Bags #341"/>
    <s v="Accessories"/>
    <s v="Bags"/>
    <s v="M"/>
    <s v="Red"/>
    <n v="2604.54"/>
    <n v="17"/>
    <s v="2024-07-16"/>
    <x v="0"/>
    <x v="1"/>
    <x v="1"/>
    <n v="44277.18"/>
    <n v="44277.18"/>
  </r>
  <r>
    <s v="P92559"/>
    <s v="Kids Shorts #909"/>
    <s v="Kids"/>
    <s v="Shorts"/>
    <s v="XS"/>
    <s v="Black"/>
    <n v="14030.32"/>
    <n v="19"/>
    <s v="2024-04-27"/>
    <x v="0"/>
    <x v="1"/>
    <x v="1"/>
    <n v="266576.08"/>
    <n v="266576.08"/>
  </r>
  <r>
    <s v="P38626"/>
    <s v="Accessories Hats #507"/>
    <s v="Accessories"/>
    <s v="Hats"/>
    <s v="L"/>
    <s v="Blue"/>
    <n v="6671.54"/>
    <n v="5"/>
    <s v="2022-12-01"/>
    <x v="2"/>
    <x v="1"/>
    <x v="0"/>
    <n v="26686.16"/>
    <n v="33357.699999999997"/>
  </r>
  <r>
    <s v="P49486"/>
    <s v="Women Tops #227"/>
    <s v="Women"/>
    <s v="Tops"/>
    <s v="S"/>
    <s v="White"/>
    <n v="3493.47"/>
    <n v="14"/>
    <s v="2024-10-03"/>
    <x v="4"/>
    <x v="1"/>
    <x v="0"/>
    <n v="39127.03"/>
    <n v="48908.579999999994"/>
  </r>
  <r>
    <s v="P18000"/>
    <s v="Kids Shoes #568"/>
    <s v="Kids"/>
    <s v="Shoes"/>
    <s v="XS"/>
    <s v="Yellow"/>
    <n v="16168.4"/>
    <n v="12"/>
    <s v="2022-12-14"/>
    <x v="3"/>
    <x v="0"/>
    <x v="1"/>
    <n v="194020.8"/>
    <n v="194020.8"/>
  </r>
  <r>
    <s v="P59854"/>
    <s v="Kids T-Shirts #607"/>
    <s v="Kids"/>
    <s v="T-Shirts"/>
    <s v="XS"/>
    <s v="White"/>
    <n v="4857.16"/>
    <n v="6"/>
    <s v="2023-07-24"/>
    <x v="3"/>
    <x v="0"/>
    <x v="0"/>
    <n v="23314.7"/>
    <n v="29142.959999999999"/>
  </r>
  <r>
    <s v="P99097"/>
    <s v="Accessories Bags #694"/>
    <s v="Accessories"/>
    <s v="Bags"/>
    <s v="M"/>
    <s v="Green"/>
    <n v="8276.76"/>
    <n v="12"/>
    <s v="2024-07-09"/>
    <x v="1"/>
    <x v="1"/>
    <x v="1"/>
    <n v="99321.12"/>
    <n v="99321.12"/>
  </r>
  <r>
    <s v="P33104"/>
    <s v="Women Dresses #842"/>
    <s v="Women"/>
    <s v="Dresses"/>
    <s v="XS"/>
    <s v="Black"/>
    <n v="16506.21"/>
    <n v="14"/>
    <s v="2023-08-20"/>
    <x v="4"/>
    <x v="0"/>
    <x v="1"/>
    <n v="231086.94"/>
    <n v="231086.94"/>
  </r>
  <r>
    <s v="P23782"/>
    <s v="Men Shirts #586"/>
    <s v="Men"/>
    <s v="Shirts"/>
    <s v="XS"/>
    <s v="Green"/>
    <n v="3479.36"/>
    <n v="20"/>
    <s v="2024-06-26"/>
    <x v="3"/>
    <x v="0"/>
    <x v="0"/>
    <n v="55669.760000000002"/>
    <n v="69587.199999999997"/>
  </r>
  <r>
    <s v="P15530"/>
    <s v="Kids T-Shirts #435"/>
    <s v="Kids"/>
    <s v="T-Shirts"/>
    <s v="L"/>
    <s v="Black"/>
    <n v="14344.06"/>
    <n v="18"/>
    <s v="2023-09-02"/>
    <x v="4"/>
    <x v="0"/>
    <x v="1"/>
    <n v="258193.08"/>
    <n v="258193.08"/>
  </r>
  <r>
    <s v="P20859"/>
    <s v="Accessories Scarves #657"/>
    <s v="Accessories"/>
    <s v="Scarves"/>
    <s v="S"/>
    <s v="Green"/>
    <n v="3732.51"/>
    <n v="20"/>
    <s v="2024-08-01"/>
    <x v="0"/>
    <x v="0"/>
    <x v="1"/>
    <n v="74650.2"/>
    <n v="74650.200000000012"/>
  </r>
  <r>
    <s v="P29617"/>
    <s v="Men Shoes #964"/>
    <s v="Men"/>
    <s v="Shoes"/>
    <s v="M"/>
    <s v="Blue"/>
    <n v="4557.53"/>
    <n v="9"/>
    <s v="2023-08-25"/>
    <x v="1"/>
    <x v="1"/>
    <x v="0"/>
    <n v="32814.050000000003"/>
    <n v="41017.769999999997"/>
  </r>
  <r>
    <s v="P17337"/>
    <s v="Accessories Belts #621"/>
    <s v="Accessories"/>
    <s v="Belts"/>
    <s v="S"/>
    <s v="Black"/>
    <n v="6638.34"/>
    <n v="15"/>
    <s v="2023-06-29"/>
    <x v="0"/>
    <x v="0"/>
    <x v="0"/>
    <n v="79660.08"/>
    <n v="99575.1"/>
  </r>
  <r>
    <s v="P16908"/>
    <s v="Kids Shorts #747"/>
    <s v="Kids"/>
    <s v="Shorts"/>
    <s v="L"/>
    <s v="Pink"/>
    <n v="6240.77"/>
    <n v="12"/>
    <s v="2024-05-03"/>
    <x v="0"/>
    <x v="0"/>
    <x v="1"/>
    <n v="74889.240000000005"/>
    <n v="74889.240000000005"/>
  </r>
  <r>
    <s v="P57232"/>
    <s v="Kids Shorts #196"/>
    <s v="Kids"/>
    <s v="Shorts"/>
    <s v="XS"/>
    <s v="Black"/>
    <n v="8634.49"/>
    <n v="11"/>
    <s v="2023-02-07"/>
    <x v="0"/>
    <x v="0"/>
    <x v="1"/>
    <n v="94979.39"/>
    <n v="94979.39"/>
  </r>
  <r>
    <s v="P64395"/>
    <s v="Men Shoes #160"/>
    <s v="Men"/>
    <s v="Shoes"/>
    <s v="M"/>
    <s v="Black"/>
    <n v="6478.15"/>
    <n v="1"/>
    <s v="2022-12-30"/>
    <x v="2"/>
    <x v="0"/>
    <x v="0"/>
    <n v="5182.5200000000004"/>
    <n v="6478.15"/>
  </r>
  <r>
    <s v="P38542"/>
    <s v="Accessories Hats #673"/>
    <s v="Accessories"/>
    <s v="Hats"/>
    <s v="XS"/>
    <s v="Blue"/>
    <n v="2278.35"/>
    <n v="3"/>
    <s v="2023-01-28"/>
    <x v="4"/>
    <x v="0"/>
    <x v="0"/>
    <n v="5468.04"/>
    <n v="6835.0499999999993"/>
  </r>
  <r>
    <s v="P19429"/>
    <s v="Kids Shoes #795"/>
    <s v="Kids"/>
    <s v="Shoes"/>
    <s v="XL"/>
    <s v="Yellow"/>
    <n v="8968.98"/>
    <n v="18"/>
    <s v="2024-01-24"/>
    <x v="3"/>
    <x v="0"/>
    <x v="1"/>
    <n v="161441.64000000001"/>
    <n v="161441.63999999998"/>
  </r>
  <r>
    <s v="P51300"/>
    <s v="Kids Sweaters #276"/>
    <s v="Kids"/>
    <s v="Sweaters"/>
    <s v="S"/>
    <s v="Green"/>
    <n v="11606.72"/>
    <n v="20"/>
    <s v="2023-08-23"/>
    <x v="1"/>
    <x v="1"/>
    <x v="1"/>
    <n v="232134.39999999999"/>
    <n v="232134.39999999999"/>
  </r>
  <r>
    <s v="P64074"/>
    <s v="Accessories Scarves #131"/>
    <s v="Accessories"/>
    <s v="Scarves"/>
    <s v="XS"/>
    <s v="Yellow"/>
    <n v="12565.37"/>
    <n v="9"/>
    <s v="2023-11-29"/>
    <x v="1"/>
    <x v="1"/>
    <x v="0"/>
    <n v="90470.83"/>
    <n v="113088.33"/>
  </r>
  <r>
    <s v="P17451"/>
    <s v="Kids T-Shirts #544"/>
    <s v="Kids"/>
    <s v="T-Shirts"/>
    <s v="XS"/>
    <s v="Pink"/>
    <n v="7548.02"/>
    <n v="13"/>
    <s v="2024-01-01"/>
    <x v="4"/>
    <x v="0"/>
    <x v="1"/>
    <n v="98124.26"/>
    <n v="98124.260000000009"/>
  </r>
  <r>
    <s v="P88847"/>
    <s v="Men Shoes #619"/>
    <s v="Men"/>
    <s v="Shoes"/>
    <s v="S"/>
    <s v="Black"/>
    <n v="14171.42"/>
    <n v="17"/>
    <s v="2023-10-07"/>
    <x v="0"/>
    <x v="1"/>
    <x v="0"/>
    <n v="192730.98"/>
    <n v="240914.14"/>
  </r>
  <r>
    <s v="P11481"/>
    <s v="Kids Shoes #665"/>
    <s v="Kids"/>
    <s v="Shoes"/>
    <s v="XL"/>
    <s v="Blue"/>
    <n v="13296.6"/>
    <n v="7"/>
    <s v="2022-11-16"/>
    <x v="2"/>
    <x v="1"/>
    <x v="0"/>
    <n v="74460.960000000006"/>
    <n v="93076.2"/>
  </r>
  <r>
    <s v="P58012"/>
    <s v="Accessories Bags #994"/>
    <s v="Accessories"/>
    <s v="Bags"/>
    <s v="S"/>
    <s v="White"/>
    <n v="13927.4"/>
    <n v="16"/>
    <s v="2022-11-19"/>
    <x v="1"/>
    <x v="1"/>
    <x v="0"/>
    <n v="178270.72"/>
    <n v="222838.39999999999"/>
  </r>
  <r>
    <s v="P19762"/>
    <s v="Women Shoes #622"/>
    <s v="Women"/>
    <s v="Shoes"/>
    <s v="XS"/>
    <s v="Green"/>
    <n v="9241.2199999999993"/>
    <n v="3"/>
    <s v="2023-07-10"/>
    <x v="0"/>
    <x v="1"/>
    <x v="0"/>
    <n v="22179.26"/>
    <n v="27723.659999999996"/>
  </r>
  <r>
    <s v="P42565"/>
    <s v="Accessories Bags #892"/>
    <s v="Accessories"/>
    <s v="Bags"/>
    <s v="XS"/>
    <s v="Yellow"/>
    <n v="13799.58"/>
    <n v="12"/>
    <s v="2023-10-10"/>
    <x v="4"/>
    <x v="1"/>
    <x v="1"/>
    <n v="165594.96"/>
    <n v="165594.96"/>
  </r>
  <r>
    <s v="P45325"/>
    <s v="Kids Shorts #583"/>
    <s v="Kids"/>
    <s v="Shorts"/>
    <s v="XL"/>
    <s v="Black"/>
    <n v="16153.46"/>
    <n v="1"/>
    <s v="2023-02-17"/>
    <x v="0"/>
    <x v="1"/>
    <x v="1"/>
    <n v="16153.46"/>
    <n v="16153.46"/>
  </r>
  <r>
    <s v="P22123"/>
    <s v="Men Pants #596"/>
    <s v="Men"/>
    <s v="Pants"/>
    <s v="M"/>
    <s v="Blue"/>
    <n v="15234.65"/>
    <n v="4"/>
    <s v="2024-10-13"/>
    <x v="1"/>
    <x v="1"/>
    <x v="0"/>
    <n v="48750.879999999997"/>
    <n v="60938.6"/>
  </r>
  <r>
    <s v="P46326"/>
    <s v="Kids Sweaters #849"/>
    <s v="Kids"/>
    <s v="Sweaters"/>
    <s v="XL"/>
    <s v="Black"/>
    <n v="2576.3200000000002"/>
    <n v="19"/>
    <s v="2024-07-19"/>
    <x v="0"/>
    <x v="0"/>
    <x v="1"/>
    <n v="48950.080000000002"/>
    <n v="48950.080000000002"/>
  </r>
  <r>
    <s v="P98556"/>
    <s v="Women Tops #441"/>
    <s v="Women"/>
    <s v="Tops"/>
    <s v="M"/>
    <s v="Black"/>
    <n v="6432.5"/>
    <n v="12"/>
    <s v="2024-03-30"/>
    <x v="3"/>
    <x v="1"/>
    <x v="1"/>
    <n v="77190"/>
    <n v="77190"/>
  </r>
  <r>
    <s v="P87026"/>
    <s v="Accessories Belts #454"/>
    <s v="Accessories"/>
    <s v="Belts"/>
    <s v="XL"/>
    <s v="Red"/>
    <n v="13232.69"/>
    <n v="4"/>
    <s v="2023-04-01"/>
    <x v="0"/>
    <x v="1"/>
    <x v="0"/>
    <n v="42344.94"/>
    <n v="52930.76"/>
  </r>
  <r>
    <s v="P26741"/>
    <s v="Kids T-Shirts #308"/>
    <s v="Kids"/>
    <s v="T-Shirts"/>
    <s v="XL"/>
    <s v="Green"/>
    <n v="5543.57"/>
    <n v="3"/>
    <s v="2023-09-05"/>
    <x v="1"/>
    <x v="1"/>
    <x v="0"/>
    <n v="13304.9"/>
    <n v="16630.71"/>
  </r>
  <r>
    <s v="P27674"/>
    <s v="Men Pants #818"/>
    <s v="Men"/>
    <s v="Pants"/>
    <s v="XS"/>
    <s v="Blue"/>
    <n v="8584.69"/>
    <n v="16"/>
    <s v="2023-07-19"/>
    <x v="3"/>
    <x v="0"/>
    <x v="0"/>
    <n v="109883.7"/>
    <n v="137355.04"/>
  </r>
  <r>
    <s v="P31421"/>
    <s v="Men Pants #801"/>
    <s v="Men"/>
    <s v="Pants"/>
    <s v="S"/>
    <s v="Green"/>
    <n v="16121.92"/>
    <n v="15"/>
    <s v="2024-07-28"/>
    <x v="4"/>
    <x v="0"/>
    <x v="1"/>
    <n v="241828.8"/>
    <n v="241828.8"/>
  </r>
  <r>
    <s v="P96222"/>
    <s v="Accessories Hats #400"/>
    <s v="Accessories"/>
    <s v="Hats"/>
    <s v="XL"/>
    <s v="Pink"/>
    <n v="7120.57"/>
    <n v="1"/>
    <s v="2023-06-30"/>
    <x v="2"/>
    <x v="0"/>
    <x v="0"/>
    <n v="5696.29"/>
    <n v="7120.57"/>
  </r>
  <r>
    <s v="P88736"/>
    <s v="Kids Sweaters #646"/>
    <s v="Kids"/>
    <s v="Sweaters"/>
    <s v="M"/>
    <s v="White"/>
    <n v="13997.12"/>
    <n v="8"/>
    <s v="2023-06-10"/>
    <x v="2"/>
    <x v="0"/>
    <x v="0"/>
    <n v="89581.9"/>
    <n v="111976.96000000001"/>
  </r>
  <r>
    <s v="P18645"/>
    <s v="Kids Shoes #115"/>
    <s v="Kids"/>
    <s v="Shoes"/>
    <s v="XL"/>
    <s v="Black"/>
    <n v="15998.25"/>
    <n v="11"/>
    <s v="2024-01-16"/>
    <x v="2"/>
    <x v="0"/>
    <x v="1"/>
    <n v="175980.75"/>
    <n v="175980.75"/>
  </r>
  <r>
    <s v="P42067"/>
    <s v="Kids T-Shirts #724"/>
    <s v="Kids"/>
    <s v="T-Shirts"/>
    <s v="L"/>
    <s v="Blue"/>
    <n v="16322.78"/>
    <n v="11"/>
    <s v="2024-07-08"/>
    <x v="3"/>
    <x v="1"/>
    <x v="1"/>
    <n v="179550.58"/>
    <n v="179550.58000000002"/>
  </r>
  <r>
    <s v="P50736"/>
    <s v="Women Skirts #948"/>
    <s v="Women"/>
    <s v="Skirts"/>
    <s v="XS"/>
    <s v="Yellow"/>
    <n v="3188.03"/>
    <n v="13"/>
    <s v="2023-03-29"/>
    <x v="0"/>
    <x v="0"/>
    <x v="1"/>
    <n v="41444.39"/>
    <n v="41444.39"/>
  </r>
  <r>
    <s v="P46843"/>
    <s v="Accessories Scarves #567"/>
    <s v="Accessories"/>
    <s v="Scarves"/>
    <s v="XL"/>
    <s v="Pink"/>
    <n v="845.77"/>
    <n v="1"/>
    <s v="2024-08-06"/>
    <x v="3"/>
    <x v="1"/>
    <x v="0"/>
    <n v="676.45"/>
    <n v="845.77"/>
  </r>
  <r>
    <s v="P12185"/>
    <s v="Men Shoes #858"/>
    <s v="Men"/>
    <s v="Shoes"/>
    <s v="M"/>
    <s v="Red"/>
    <n v="8841.16"/>
    <n v="2"/>
    <s v="2022-12-06"/>
    <x v="2"/>
    <x v="1"/>
    <x v="0"/>
    <n v="14145.69"/>
    <n v="17682.32"/>
  </r>
  <r>
    <s v="P97357"/>
    <s v="Men Shirts #934"/>
    <s v="Men"/>
    <s v="Shirts"/>
    <s v="XL"/>
    <s v="White"/>
    <n v="16313.65"/>
    <n v="14"/>
    <s v="2023-02-12"/>
    <x v="2"/>
    <x v="1"/>
    <x v="1"/>
    <n v="228391.1"/>
    <n v="228391.1"/>
  </r>
  <r>
    <s v="P35102"/>
    <s v="Women Skirts #389"/>
    <s v="Women"/>
    <s v="Skirts"/>
    <s v="XS"/>
    <s v="Green"/>
    <n v="10308.6"/>
    <n v="16"/>
    <s v="2023-03-04"/>
    <x v="2"/>
    <x v="1"/>
    <x v="0"/>
    <n v="131950.07999999999"/>
    <n v="164937.60000000001"/>
  </r>
  <r>
    <s v="P80339"/>
    <s v="Accessories Hats #364"/>
    <s v="Accessories"/>
    <s v="Hats"/>
    <s v="XS"/>
    <s v="Green"/>
    <n v="15084.42"/>
    <n v="10"/>
    <s v="2024-05-27"/>
    <x v="0"/>
    <x v="0"/>
    <x v="0"/>
    <n v="120675.36"/>
    <n v="150844.20000000001"/>
  </r>
  <r>
    <s v="P29925"/>
    <s v="Accessories Hats #197"/>
    <s v="Accessories"/>
    <s v="Hats"/>
    <s v="M"/>
    <s v="Blue"/>
    <n v="11096.27"/>
    <n v="8"/>
    <s v="2023-03-11"/>
    <x v="2"/>
    <x v="0"/>
    <x v="0"/>
    <n v="71016.460000000006"/>
    <n v="88770.16"/>
  </r>
  <r>
    <s v="P22218"/>
    <s v="Kids Sweaters #180"/>
    <s v="Kids"/>
    <s v="Sweaters"/>
    <s v="XL"/>
    <s v="Blue"/>
    <n v="2295.7800000000002"/>
    <n v="16"/>
    <s v="2023-09-20"/>
    <x v="3"/>
    <x v="1"/>
    <x v="0"/>
    <n v="29386.15"/>
    <n v="36732.480000000003"/>
  </r>
  <r>
    <s v="P24189"/>
    <s v="Women Dresses #580"/>
    <s v="Women"/>
    <s v="Dresses"/>
    <s v="L"/>
    <s v="Blue"/>
    <n v="14998.93"/>
    <n v="3"/>
    <s v="2023-04-28"/>
    <x v="3"/>
    <x v="1"/>
    <x v="1"/>
    <n v="44996.79"/>
    <n v="44996.79"/>
  </r>
  <r>
    <s v="P53791"/>
    <s v="Men Shoes #769"/>
    <s v="Men"/>
    <s v="Shoes"/>
    <s v="M"/>
    <s v="Black"/>
    <n v="6187.65"/>
    <n v="9"/>
    <s v="2023-09-19"/>
    <x v="2"/>
    <x v="0"/>
    <x v="1"/>
    <n v="55688.85"/>
    <n v="55688.85"/>
  </r>
  <r>
    <s v="P86093"/>
    <s v="Accessories Hats #132"/>
    <s v="Accessories"/>
    <s v="Hats"/>
    <s v="XS"/>
    <s v="Yellow"/>
    <n v="10638.94"/>
    <n v="3"/>
    <s v="2024-09-18"/>
    <x v="3"/>
    <x v="1"/>
    <x v="1"/>
    <n v="31916.82"/>
    <n v="31916.82"/>
  </r>
  <r>
    <s v="P29779"/>
    <s v="Men Pants #365"/>
    <s v="Men"/>
    <s v="Pants"/>
    <s v="S"/>
    <s v="Black"/>
    <n v="7500.71"/>
    <n v="7"/>
    <s v="2023-04-13"/>
    <x v="4"/>
    <x v="0"/>
    <x v="1"/>
    <n v="52504.97"/>
    <n v="52504.97"/>
  </r>
  <r>
    <s v="P73465"/>
    <s v="Women Dresses #575"/>
    <s v="Women"/>
    <s v="Dresses"/>
    <s v="XS"/>
    <s v="Blue"/>
    <n v="12500.63"/>
    <n v="14"/>
    <s v="2024-06-04"/>
    <x v="2"/>
    <x v="1"/>
    <x v="1"/>
    <n v="175008.82"/>
    <n v="175008.81999999998"/>
  </r>
  <r>
    <s v="P16929"/>
    <s v="Accessories Scarves #630"/>
    <s v="Accessories"/>
    <s v="Scarves"/>
    <s v="S"/>
    <s v="White"/>
    <n v="3752.43"/>
    <n v="18"/>
    <s v="2023-09-07"/>
    <x v="4"/>
    <x v="1"/>
    <x v="1"/>
    <n v="67543.740000000005"/>
    <n v="67543.739999999991"/>
  </r>
  <r>
    <s v="P15674"/>
    <s v="Women Dresses #392"/>
    <s v="Women"/>
    <s v="Dresses"/>
    <s v="S"/>
    <s v="Red"/>
    <n v="2361.35"/>
    <n v="12"/>
    <s v="2023-03-22"/>
    <x v="2"/>
    <x v="0"/>
    <x v="0"/>
    <n v="22668.959999999999"/>
    <n v="28336.199999999997"/>
  </r>
  <r>
    <s v="P17960"/>
    <s v="Women Shoes #653"/>
    <s v="Women"/>
    <s v="Shoes"/>
    <s v="XL"/>
    <s v="Yellow"/>
    <n v="9376.51"/>
    <n v="14"/>
    <s v="2024-08-20"/>
    <x v="0"/>
    <x v="1"/>
    <x v="0"/>
    <n v="105016.58"/>
    <n v="131271.14000000001"/>
  </r>
  <r>
    <s v="P90541"/>
    <s v="Kids T-Shirts #273"/>
    <s v="Kids"/>
    <s v="T-Shirts"/>
    <s v="S"/>
    <s v="Red"/>
    <n v="2191.1999999999998"/>
    <n v="10"/>
    <s v="2024-10-04"/>
    <x v="2"/>
    <x v="0"/>
    <x v="0"/>
    <n v="17529.599999999999"/>
    <n v="21912"/>
  </r>
  <r>
    <s v="P12328"/>
    <s v="Men Shoes #183"/>
    <s v="Men"/>
    <s v="Shoes"/>
    <s v="M"/>
    <s v="Blue"/>
    <n v="14892.69"/>
    <n v="20"/>
    <s v="2024-04-04"/>
    <x v="4"/>
    <x v="1"/>
    <x v="0"/>
    <n v="238283.04"/>
    <n v="297853.8"/>
  </r>
  <r>
    <s v="P21407"/>
    <s v="Women Skirts #655"/>
    <s v="Women"/>
    <s v="Skirts"/>
    <s v="S"/>
    <s v="Red"/>
    <n v="14475.2"/>
    <n v="4"/>
    <s v="2023-12-28"/>
    <x v="4"/>
    <x v="1"/>
    <x v="0"/>
    <n v="46320.639999999999"/>
    <n v="57900.800000000003"/>
  </r>
  <r>
    <s v="P59305"/>
    <s v="Kids Sweaters #288"/>
    <s v="Kids"/>
    <s v="Sweaters"/>
    <s v="S"/>
    <s v="Red"/>
    <n v="13999.61"/>
    <n v="13"/>
    <s v="2023-07-04"/>
    <x v="1"/>
    <x v="0"/>
    <x v="1"/>
    <n v="181994.93"/>
    <n v="181994.93"/>
  </r>
  <r>
    <s v="P91237"/>
    <s v="Women Shoes #507"/>
    <s v="Women"/>
    <s v="Shoes"/>
    <s v="S"/>
    <s v="Pink"/>
    <n v="15141.69"/>
    <n v="14"/>
    <s v="2024-06-07"/>
    <x v="3"/>
    <x v="1"/>
    <x v="0"/>
    <n v="169587.26"/>
    <n v="211983.66"/>
  </r>
  <r>
    <s v="P79258"/>
    <s v="Men Pants #115"/>
    <s v="Men"/>
    <s v="Pants"/>
    <s v="XL"/>
    <s v="Black"/>
    <n v="4760.88"/>
    <n v="1"/>
    <s v="2023-06-06"/>
    <x v="0"/>
    <x v="1"/>
    <x v="0"/>
    <n v="3808.87"/>
    <n v="4760.88"/>
  </r>
  <r>
    <s v="P18399"/>
    <s v="Women Skirts #637"/>
    <s v="Women"/>
    <s v="Skirts"/>
    <s v="L"/>
    <s v="Black"/>
    <n v="7196.1"/>
    <n v="11"/>
    <s v="2022-11-21"/>
    <x v="1"/>
    <x v="0"/>
    <x v="1"/>
    <n v="79157.100000000006"/>
    <n v="79157.100000000006"/>
  </r>
  <r>
    <s v="P58649"/>
    <s v="Accessories Bags #254"/>
    <s v="Accessories"/>
    <s v="Bags"/>
    <s v="XS"/>
    <s v="Yellow"/>
    <n v="9423.82"/>
    <n v="1"/>
    <s v="2023-04-27"/>
    <x v="4"/>
    <x v="1"/>
    <x v="1"/>
    <n v="9423.82"/>
    <n v="9423.82"/>
  </r>
  <r>
    <s v="P11095"/>
    <s v="Accessories Bags #959"/>
    <s v="Accessories"/>
    <s v="Bags"/>
    <s v="L"/>
    <s v="Blue"/>
    <n v="14822.14"/>
    <n v="5"/>
    <s v="2024-01-19"/>
    <x v="1"/>
    <x v="1"/>
    <x v="1"/>
    <n v="74110.7"/>
    <n v="74110.7"/>
  </r>
  <r>
    <s v="P17650"/>
    <s v="Men Shoes #613"/>
    <s v="Men"/>
    <s v="Shoes"/>
    <s v="L"/>
    <s v="Yellow"/>
    <n v="11323.69"/>
    <n v="15"/>
    <s v="2023-10-23"/>
    <x v="1"/>
    <x v="1"/>
    <x v="0"/>
    <n v="135884.28"/>
    <n v="169855.35"/>
  </r>
  <r>
    <s v="P84474"/>
    <s v="Accessories Scarves #963"/>
    <s v="Accessories"/>
    <s v="Scarves"/>
    <s v="L"/>
    <s v="White"/>
    <n v="5945.29"/>
    <n v="16"/>
    <s v="2022-11-02"/>
    <x v="4"/>
    <x v="1"/>
    <x v="0"/>
    <n v="76099.38"/>
    <n v="95124.64"/>
  </r>
  <r>
    <s v="P90598"/>
    <s v="Accessories Hats #717"/>
    <s v="Accessories"/>
    <s v="Hats"/>
    <s v="M"/>
    <s v="Black"/>
    <n v="9792.34"/>
    <n v="5"/>
    <s v="2023-03-29"/>
    <x v="3"/>
    <x v="1"/>
    <x v="1"/>
    <n v="48961.7"/>
    <n v="48961.7"/>
  </r>
  <r>
    <s v="P65703"/>
    <s v="Women Tops #954"/>
    <s v="Women"/>
    <s v="Tops"/>
    <s v="S"/>
    <s v="Green"/>
    <n v="13531.49"/>
    <n v="3"/>
    <s v="2023-11-08"/>
    <x v="1"/>
    <x v="1"/>
    <x v="0"/>
    <n v="32475.41"/>
    <n v="40594.47"/>
  </r>
  <r>
    <s v="P24768"/>
    <s v="Women Shoes #309"/>
    <s v="Women"/>
    <s v="Shoes"/>
    <s v="XS"/>
    <s v="Black"/>
    <n v="15501.08"/>
    <n v="16"/>
    <s v="2022-11-02"/>
    <x v="3"/>
    <x v="1"/>
    <x v="1"/>
    <n v="248017.28"/>
    <n v="248017.28"/>
  </r>
  <r>
    <s v="P95929"/>
    <s v="Men Pants #954"/>
    <s v="Men"/>
    <s v="Pants"/>
    <s v="XL"/>
    <s v="Yellow"/>
    <n v="16214.88"/>
    <n v="1"/>
    <s v="2022-10-26"/>
    <x v="4"/>
    <x v="1"/>
    <x v="0"/>
    <n v="12972.07"/>
    <n v="16214.88"/>
  </r>
  <r>
    <s v="P56780"/>
    <s v="Men Shoes #901"/>
    <s v="Men"/>
    <s v="Shoes"/>
    <s v="L"/>
    <s v="Pink"/>
    <n v="15008.89"/>
    <n v="11"/>
    <s v="2023-05-16"/>
    <x v="0"/>
    <x v="1"/>
    <x v="1"/>
    <n v="165097.79"/>
    <n v="165097.78999999998"/>
  </r>
  <r>
    <s v="P95292"/>
    <s v="Men Shoes #992"/>
    <s v="Men"/>
    <s v="Shoes"/>
    <s v="S"/>
    <s v="Red"/>
    <n v="1399.38"/>
    <n v="17"/>
    <s v="2023-10-19"/>
    <x v="4"/>
    <x v="1"/>
    <x v="1"/>
    <n v="23789.46"/>
    <n v="23789.460000000003"/>
  </r>
  <r>
    <s v="P19999"/>
    <s v="Accessories Belts #910"/>
    <s v="Accessories"/>
    <s v="Belts"/>
    <s v="M"/>
    <s v="White"/>
    <n v="1514.75"/>
    <n v="2"/>
    <s v="2023-02-26"/>
    <x v="3"/>
    <x v="1"/>
    <x v="1"/>
    <n v="3029.5"/>
    <n v="3029.5"/>
  </r>
  <r>
    <s v="P10514"/>
    <s v="Women Tops #586"/>
    <s v="Women"/>
    <s v="Tops"/>
    <s v="M"/>
    <s v="Black"/>
    <n v="5696.29"/>
    <n v="6"/>
    <s v="2023-08-16"/>
    <x v="1"/>
    <x v="0"/>
    <x v="0"/>
    <n v="27341.86"/>
    <n v="34177.74"/>
  </r>
  <r>
    <s v="P27989"/>
    <s v="Men Pants #254"/>
    <s v="Men"/>
    <s v="Pants"/>
    <s v="M"/>
    <s v="Black"/>
    <n v="15770"/>
    <n v="9"/>
    <s v="2024-09-04"/>
    <x v="0"/>
    <x v="0"/>
    <x v="1"/>
    <n v="141930"/>
    <n v="141930"/>
  </r>
  <r>
    <s v="P81111"/>
    <s v="Kids T-Shirts #155"/>
    <s v="Kids"/>
    <s v="T-Shirts"/>
    <s v="S"/>
    <s v="Yellow"/>
    <n v="1231.72"/>
    <n v="15"/>
    <s v="2024-04-02"/>
    <x v="2"/>
    <x v="0"/>
    <x v="1"/>
    <n v="18475.8"/>
    <n v="18475.8"/>
  </r>
  <r>
    <s v="P77316"/>
    <s v="Women Skirts #852"/>
    <s v="Women"/>
    <s v="Skirts"/>
    <s v="XL"/>
    <s v="Red"/>
    <n v="7103.97"/>
    <n v="4"/>
    <s v="2023-05-02"/>
    <x v="4"/>
    <x v="0"/>
    <x v="1"/>
    <n v="28415.88"/>
    <n v="28415.88"/>
  </r>
  <r>
    <s v="P16200"/>
    <s v="Accessories Hats #573"/>
    <s v="Accessories"/>
    <s v="Hats"/>
    <s v="XS"/>
    <s v="Red"/>
    <n v="3390.55"/>
    <n v="5"/>
    <s v="2023-12-26"/>
    <x v="4"/>
    <x v="1"/>
    <x v="0"/>
    <n v="13562.2"/>
    <n v="16952.75"/>
  </r>
  <r>
    <s v="P71380"/>
    <s v="Men Shoes #449"/>
    <s v="Men"/>
    <s v="Shoes"/>
    <s v="S"/>
    <s v="Pink"/>
    <n v="6941.29"/>
    <n v="14"/>
    <s v="2023-05-05"/>
    <x v="1"/>
    <x v="1"/>
    <x v="0"/>
    <n v="77742.78"/>
    <n v="97178.06"/>
  </r>
  <r>
    <s v="P27207"/>
    <s v="Accessories Hats #951"/>
    <s v="Accessories"/>
    <s v="Hats"/>
    <s v="L"/>
    <s v="Red"/>
    <n v="3271.03"/>
    <n v="6"/>
    <s v="2024-08-19"/>
    <x v="2"/>
    <x v="1"/>
    <x v="1"/>
    <n v="19626.18"/>
    <n v="19626.18"/>
  </r>
  <r>
    <s v="P57641"/>
    <s v="Men Shoes #211"/>
    <s v="Men"/>
    <s v="Shoes"/>
    <s v="XL"/>
    <s v="Yellow"/>
    <n v="14427.89"/>
    <n v="10"/>
    <s v="2023-11-14"/>
    <x v="3"/>
    <x v="0"/>
    <x v="0"/>
    <n v="115423.12"/>
    <n v="144278.9"/>
  </r>
  <r>
    <s v="P73242"/>
    <s v="Men Shoes #446"/>
    <s v="Men"/>
    <s v="Shoes"/>
    <s v="L"/>
    <s v="Red"/>
    <n v="10628.98"/>
    <n v="13"/>
    <s v="2023-10-29"/>
    <x v="0"/>
    <x v="0"/>
    <x v="1"/>
    <n v="138176.74"/>
    <n v="138176.74"/>
  </r>
  <r>
    <s v="P74336"/>
    <s v="Women Shoes #505"/>
    <s v="Women"/>
    <s v="Shoes"/>
    <s v="S"/>
    <s v="Blue"/>
    <n v="14402.99"/>
    <n v="3"/>
    <s v="2024-04-26"/>
    <x v="0"/>
    <x v="0"/>
    <x v="0"/>
    <n v="34567.01"/>
    <n v="43208.97"/>
  </r>
  <r>
    <s v="P51561"/>
    <s v="Women Shoes #830"/>
    <s v="Women"/>
    <s v="Shoes"/>
    <s v="S"/>
    <s v="Pink"/>
    <n v="14354.85"/>
    <n v="7"/>
    <s v="2023-12-28"/>
    <x v="1"/>
    <x v="0"/>
    <x v="1"/>
    <n v="100483.95"/>
    <n v="100483.95"/>
  </r>
  <r>
    <s v="P59688"/>
    <s v="Men Pants #144"/>
    <s v="Men"/>
    <s v="Pants"/>
    <s v="XS"/>
    <s v="Blue"/>
    <n v="4908.62"/>
    <n v="15"/>
    <s v="2024-07-31"/>
    <x v="2"/>
    <x v="1"/>
    <x v="1"/>
    <n v="73629.3"/>
    <n v="73629.3"/>
  </r>
  <r>
    <s v="P17230"/>
    <s v="Kids Shoes #750"/>
    <s v="Kids"/>
    <s v="Shoes"/>
    <s v="XS"/>
    <s v="Green"/>
    <n v="5605.82"/>
    <n v="18"/>
    <s v="2024-02-09"/>
    <x v="1"/>
    <x v="1"/>
    <x v="0"/>
    <n v="80724.14"/>
    <n v="100904.76"/>
  </r>
  <r>
    <s v="P90998"/>
    <s v="Men Shirts #291"/>
    <s v="Men"/>
    <s v="Shirts"/>
    <s v="M"/>
    <s v="White"/>
    <n v="15443.81"/>
    <n v="11"/>
    <s v="2023-04-28"/>
    <x v="4"/>
    <x v="0"/>
    <x v="0"/>
    <n v="135905.85999999999"/>
    <n v="169881.91"/>
  </r>
  <r>
    <s v="P61423"/>
    <s v="Women Dresses #864"/>
    <s v="Women"/>
    <s v="Dresses"/>
    <s v="XS"/>
    <s v="Black"/>
    <n v="12069.03"/>
    <n v="3"/>
    <s v="2023-12-02"/>
    <x v="4"/>
    <x v="1"/>
    <x v="0"/>
    <n v="28965.34"/>
    <n v="36207.090000000004"/>
  </r>
  <r>
    <s v="P50382"/>
    <s v="Accessories Hats #825"/>
    <s v="Accessories"/>
    <s v="Hats"/>
    <s v="XS"/>
    <s v="Blue"/>
    <n v="1300.6099999999999"/>
    <n v="1"/>
    <s v="2024-09-25"/>
    <x v="0"/>
    <x v="0"/>
    <x v="0"/>
    <n v="1040.82"/>
    <n v="1300.6099999999999"/>
  </r>
  <r>
    <s v="P82231"/>
    <s v="Men Shoes #959"/>
    <s v="Men"/>
    <s v="Shoes"/>
    <s v="L"/>
    <s v="Blue"/>
    <n v="2590.4299999999998"/>
    <n v="20"/>
    <s v="2023-01-10"/>
    <x v="0"/>
    <x v="1"/>
    <x v="1"/>
    <n v="51808.6"/>
    <n v="51808.6"/>
  </r>
  <r>
    <s v="P68215"/>
    <s v="Men Shoes #652"/>
    <s v="Men"/>
    <s v="Shoes"/>
    <s v="XL"/>
    <s v="Pink"/>
    <n v="7800.34"/>
    <n v="11"/>
    <s v="2023-12-20"/>
    <x v="3"/>
    <x v="0"/>
    <x v="0"/>
    <n v="68642.66"/>
    <n v="85803.74"/>
  </r>
  <r>
    <s v="P23065"/>
    <s v="Accessories Hats #924"/>
    <s v="Accessories"/>
    <s v="Hats"/>
    <s v="M"/>
    <s v="Yellow"/>
    <n v="5083.75"/>
    <n v="6"/>
    <s v="2023-03-09"/>
    <x v="3"/>
    <x v="0"/>
    <x v="1"/>
    <n v="30502.5"/>
    <n v="30502.5"/>
  </r>
  <r>
    <s v="P15693"/>
    <s v="Women Skirts #464"/>
    <s v="Women"/>
    <s v="Skirts"/>
    <s v="M"/>
    <s v="Yellow"/>
    <n v="2338.94"/>
    <n v="6"/>
    <s v="2023-10-31"/>
    <x v="2"/>
    <x v="1"/>
    <x v="0"/>
    <n v="11226.58"/>
    <n v="14033.64"/>
  </r>
  <r>
    <s v="P59861"/>
    <s v="Women Tops #549"/>
    <s v="Women"/>
    <s v="Tops"/>
    <s v="L"/>
    <s v="Green"/>
    <n v="10188.25"/>
    <n v="17"/>
    <s v="2023-11-30"/>
    <x v="2"/>
    <x v="1"/>
    <x v="1"/>
    <n v="173200.25"/>
    <n v="173200.25"/>
  </r>
  <r>
    <s v="P63731"/>
    <s v="Kids Sweaters #236"/>
    <s v="Kids"/>
    <s v="Sweaters"/>
    <s v="XL"/>
    <s v="Green"/>
    <n v="14823.8"/>
    <n v="9"/>
    <s v="2023-11-15"/>
    <x v="2"/>
    <x v="1"/>
    <x v="0"/>
    <n v="106731.36"/>
    <n v="133414.19999999998"/>
  </r>
  <r>
    <s v="P78026"/>
    <s v="Kids Shorts #351"/>
    <s v="Kids"/>
    <s v="Shorts"/>
    <s v="L"/>
    <s v="Pink"/>
    <n v="6933.82"/>
    <n v="19"/>
    <s v="2023-11-28"/>
    <x v="0"/>
    <x v="1"/>
    <x v="1"/>
    <n v="131742.57999999999"/>
    <n v="131742.57999999999"/>
  </r>
  <r>
    <s v="P49723"/>
    <s v="Accessories Scarves #200"/>
    <s v="Accessories"/>
    <s v="Scarves"/>
    <s v="M"/>
    <s v="Green"/>
    <n v="11595.1"/>
    <n v="19"/>
    <s v="2024-01-25"/>
    <x v="1"/>
    <x v="0"/>
    <x v="1"/>
    <n v="220306.9"/>
    <n v="220306.9"/>
  </r>
  <r>
    <s v="P66698"/>
    <s v="Men Shoes #338"/>
    <s v="Men"/>
    <s v="Shoes"/>
    <s v="S"/>
    <s v="Black"/>
    <n v="15883.71"/>
    <n v="14"/>
    <s v="2023-11-24"/>
    <x v="1"/>
    <x v="0"/>
    <x v="1"/>
    <n v="222371.94"/>
    <n v="222371.94"/>
  </r>
  <r>
    <s v="P96912"/>
    <s v="Kids Shorts #364"/>
    <s v="Kids"/>
    <s v="Shorts"/>
    <s v="M"/>
    <s v="Yellow"/>
    <n v="4071.15"/>
    <n v="20"/>
    <s v="2023-01-17"/>
    <x v="4"/>
    <x v="1"/>
    <x v="1"/>
    <n v="81423"/>
    <n v="81423"/>
  </r>
  <r>
    <s v="P92311"/>
    <s v="Kids Shoes #107"/>
    <s v="Kids"/>
    <s v="Shoes"/>
    <s v="M"/>
    <s v="Blue"/>
    <n v="3096.73"/>
    <n v="10"/>
    <s v="2023-05-20"/>
    <x v="2"/>
    <x v="0"/>
    <x v="0"/>
    <n v="24773.84"/>
    <n v="30967.3"/>
  </r>
  <r>
    <s v="P57758"/>
    <s v="Men Shirts #823"/>
    <s v="Men"/>
    <s v="Shirts"/>
    <s v="M"/>
    <s v="White"/>
    <n v="10304.450000000001"/>
    <n v="14"/>
    <s v="2023-08-25"/>
    <x v="4"/>
    <x v="0"/>
    <x v="1"/>
    <n v="144262.29999999999"/>
    <n v="144262.30000000002"/>
  </r>
  <r>
    <s v="P92850"/>
    <s v="Men Shoes #429"/>
    <s v="Men"/>
    <s v="Shoes"/>
    <s v="S"/>
    <s v="White"/>
    <n v="7690.78"/>
    <n v="5"/>
    <s v="2022-11-13"/>
    <x v="3"/>
    <x v="0"/>
    <x v="0"/>
    <n v="30763.119999999999"/>
    <n v="38453.9"/>
  </r>
  <r>
    <s v="P23883"/>
    <s v="Men Shirts #849"/>
    <s v="Men"/>
    <s v="Shirts"/>
    <s v="XS"/>
    <s v="Pink"/>
    <n v="12190.21"/>
    <n v="13"/>
    <s v="2023-02-12"/>
    <x v="4"/>
    <x v="1"/>
    <x v="1"/>
    <n v="158472.73000000001"/>
    <n v="158472.72999999998"/>
  </r>
  <r>
    <s v="P84461"/>
    <s v="Kids Sweaters #591"/>
    <s v="Kids"/>
    <s v="Sweaters"/>
    <s v="L"/>
    <s v="White"/>
    <n v="2845.24"/>
    <n v="10"/>
    <s v="2023-03-19"/>
    <x v="2"/>
    <x v="1"/>
    <x v="0"/>
    <n v="22761.919999999998"/>
    <n v="28452.399999999998"/>
  </r>
  <r>
    <s v="P77250"/>
    <s v="Kids Sweaters #481"/>
    <s v="Kids"/>
    <s v="Sweaters"/>
    <s v="XL"/>
    <s v="Pink"/>
    <n v="3698.48"/>
    <n v="1"/>
    <s v="2023-06-17"/>
    <x v="3"/>
    <x v="0"/>
    <x v="1"/>
    <n v="3698.48"/>
    <n v="3698.48"/>
  </r>
  <r>
    <s v="P73465"/>
    <s v="Accessories Bags #582"/>
    <s v="Accessories"/>
    <s v="Bags"/>
    <s v="XS"/>
    <s v="Black"/>
    <n v="6054.02"/>
    <n v="14"/>
    <s v="2024-07-20"/>
    <x v="2"/>
    <x v="0"/>
    <x v="1"/>
    <n v="84756.28"/>
    <n v="84756.28"/>
  </r>
  <r>
    <s v="P47548"/>
    <s v="Men Shoes #980"/>
    <s v="Men"/>
    <s v="Shoes"/>
    <s v="S"/>
    <s v="White"/>
    <n v="1689.88"/>
    <n v="14"/>
    <s v="2024-08-26"/>
    <x v="2"/>
    <x v="1"/>
    <x v="1"/>
    <n v="23658.32"/>
    <n v="23658.32"/>
  </r>
  <r>
    <s v="P84910"/>
    <s v="Women Skirts #283"/>
    <s v="Women"/>
    <s v="Skirts"/>
    <s v="XS"/>
    <s v="Black"/>
    <n v="6693.95"/>
    <n v="10"/>
    <s v="2022-11-14"/>
    <x v="0"/>
    <x v="0"/>
    <x v="0"/>
    <n v="53551.6"/>
    <n v="66939.5"/>
  </r>
  <r>
    <s v="P48069"/>
    <s v="Women Tops #675"/>
    <s v="Women"/>
    <s v="Tops"/>
    <s v="XL"/>
    <s v="Red"/>
    <n v="16191.64"/>
    <n v="2"/>
    <s v="2023-06-14"/>
    <x v="4"/>
    <x v="0"/>
    <x v="0"/>
    <n v="25906.79"/>
    <n v="32383.279999999999"/>
  </r>
  <r>
    <s v="P81819"/>
    <s v="Kids Sweaters #312"/>
    <s v="Kids"/>
    <s v="Sweaters"/>
    <s v="M"/>
    <s v="Blue"/>
    <n v="10529.38"/>
    <n v="13"/>
    <s v="2023-07-19"/>
    <x v="1"/>
    <x v="0"/>
    <x v="0"/>
    <n v="109505.22"/>
    <n v="136881.94"/>
  </r>
  <r>
    <s v="P69342"/>
    <s v="Kids Sweaters #930"/>
    <s v="Kids"/>
    <s v="Sweaters"/>
    <s v="S"/>
    <s v="White"/>
    <n v="6165.24"/>
    <n v="3"/>
    <s v="2023-11-11"/>
    <x v="0"/>
    <x v="1"/>
    <x v="1"/>
    <n v="18495.72"/>
    <n v="18495.72"/>
  </r>
  <r>
    <s v="P82936"/>
    <s v="Kids Shorts #121"/>
    <s v="Kids"/>
    <s v="Shorts"/>
    <s v="M"/>
    <s v="Green"/>
    <n v="2594.58"/>
    <n v="11"/>
    <s v="2024-05-22"/>
    <x v="3"/>
    <x v="1"/>
    <x v="0"/>
    <n v="22832.47"/>
    <n v="28540.379999999997"/>
  </r>
  <r>
    <s v="P30537"/>
    <s v="Men Pants #832"/>
    <s v="Men"/>
    <s v="Pants"/>
    <s v="S"/>
    <s v="Green"/>
    <n v="10767.59"/>
    <n v="5"/>
    <s v="2023-06-30"/>
    <x v="0"/>
    <x v="1"/>
    <x v="1"/>
    <n v="53837.95"/>
    <n v="53837.95"/>
  </r>
  <r>
    <s v="P73271"/>
    <s v="Accessories Scarves #177"/>
    <s v="Accessories"/>
    <s v="Scarves"/>
    <s v="M"/>
    <s v="Green"/>
    <n v="14860.32"/>
    <n v="6"/>
    <s v="2022-11-20"/>
    <x v="2"/>
    <x v="0"/>
    <x v="1"/>
    <n v="89161.919999999998"/>
    <n v="89161.919999999998"/>
  </r>
  <r>
    <s v="P61002"/>
    <s v="Kids Shorts #655"/>
    <s v="Kids"/>
    <s v="Shorts"/>
    <s v="XS"/>
    <s v="Pink"/>
    <n v="15563.33"/>
    <n v="17"/>
    <s v="2023-02-24"/>
    <x v="3"/>
    <x v="0"/>
    <x v="0"/>
    <n v="211661.62"/>
    <n v="264576.61"/>
  </r>
  <r>
    <s v="P50154"/>
    <s v="Men Pants #239"/>
    <s v="Men"/>
    <s v="Pants"/>
    <s v="M"/>
    <s v="Red"/>
    <n v="7441.78"/>
    <n v="1"/>
    <s v="2022-12-28"/>
    <x v="0"/>
    <x v="0"/>
    <x v="1"/>
    <n v="7441.78"/>
    <n v="7441.78"/>
  </r>
  <r>
    <s v="P43658"/>
    <s v="Men Shoes #329"/>
    <s v="Men"/>
    <s v="Shoes"/>
    <s v="S"/>
    <s v="Blue"/>
    <n v="4374.1000000000004"/>
    <n v="13"/>
    <s v="2023-11-17"/>
    <x v="2"/>
    <x v="0"/>
    <x v="1"/>
    <n v="56863.3"/>
    <n v="56863.3"/>
  </r>
  <r>
    <s v="P27119"/>
    <s v="Men Pants #633"/>
    <s v="Men"/>
    <s v="Pants"/>
    <s v="M"/>
    <s v="Red"/>
    <n v="14961.58"/>
    <n v="1"/>
    <s v="2022-11-08"/>
    <x v="0"/>
    <x v="0"/>
    <x v="0"/>
    <n v="11969.43"/>
    <n v="14961.58"/>
  </r>
  <r>
    <s v="P53738"/>
    <s v="Kids T-Shirts #656"/>
    <s v="Kids"/>
    <s v="T-Shirts"/>
    <s v="XS"/>
    <s v="Green"/>
    <n v="16268"/>
    <n v="9"/>
    <s v="2024-04-11"/>
    <x v="0"/>
    <x v="0"/>
    <x v="1"/>
    <n v="146412"/>
    <n v="146412"/>
  </r>
  <r>
    <s v="P10489"/>
    <s v="Men Jackets #496"/>
    <s v="Men"/>
    <s v="Jackets"/>
    <s v="L"/>
    <s v="Black"/>
    <n v="7287.4"/>
    <n v="11"/>
    <s v="2024-03-12"/>
    <x v="0"/>
    <x v="1"/>
    <x v="1"/>
    <n v="80161.399999999994"/>
    <n v="80161.399999999994"/>
  </r>
  <r>
    <s v="P24741"/>
    <s v="Men Jackets #832"/>
    <s v="Men"/>
    <s v="Jackets"/>
    <s v="M"/>
    <s v="White"/>
    <n v="7851.8"/>
    <n v="3"/>
    <s v="2024-05-14"/>
    <x v="2"/>
    <x v="1"/>
    <x v="0"/>
    <n v="18844.32"/>
    <n v="23555.4"/>
  </r>
  <r>
    <s v="P84071"/>
    <s v="Accessories Scarves #637"/>
    <s v="Accessories"/>
    <s v="Scarves"/>
    <s v="S"/>
    <s v="White"/>
    <n v="7826.9"/>
    <n v="11"/>
    <s v="2023-07-18"/>
    <x v="3"/>
    <x v="1"/>
    <x v="0"/>
    <n v="68876.72"/>
    <n v="86095.9"/>
  </r>
  <r>
    <s v="P89747"/>
    <s v="Accessories Scarves #216"/>
    <s v="Accessories"/>
    <s v="Scarves"/>
    <s v="XL"/>
    <s v="Pink"/>
    <n v="7811.96"/>
    <n v="16"/>
    <s v="2023-10-19"/>
    <x v="2"/>
    <x v="0"/>
    <x v="0"/>
    <n v="99993.42"/>
    <n v="124991.36"/>
  </r>
  <r>
    <s v="P21142"/>
    <s v="Kids T-Shirts #791"/>
    <s v="Kids"/>
    <s v="T-Shirts"/>
    <s v="S"/>
    <s v="Red"/>
    <n v="9956.68"/>
    <n v="16"/>
    <s v="2024-08-28"/>
    <x v="4"/>
    <x v="1"/>
    <x v="1"/>
    <n v="159306.88"/>
    <n v="159306.88"/>
  </r>
  <r>
    <s v="P19191"/>
    <s v="Kids Sweaters #242"/>
    <s v="Kids"/>
    <s v="Sweaters"/>
    <s v="M"/>
    <s v="Blue"/>
    <n v="3457.78"/>
    <n v="1"/>
    <s v="2023-01-12"/>
    <x v="2"/>
    <x v="1"/>
    <x v="1"/>
    <n v="3457.78"/>
    <n v="3457.78"/>
  </r>
  <r>
    <s v="P31778"/>
    <s v="Men Jackets #448"/>
    <s v="Men"/>
    <s v="Jackets"/>
    <s v="L"/>
    <s v="White"/>
    <n v="15573.29"/>
    <n v="4"/>
    <s v="2023-05-20"/>
    <x v="3"/>
    <x v="1"/>
    <x v="0"/>
    <n v="49834.86"/>
    <n v="62293.16"/>
  </r>
  <r>
    <s v="P18126"/>
    <s v="Men Pants #868"/>
    <s v="Men"/>
    <s v="Pants"/>
    <s v="S"/>
    <s v="White"/>
    <n v="10539.34"/>
    <n v="4"/>
    <s v="2024-05-25"/>
    <x v="1"/>
    <x v="0"/>
    <x v="0"/>
    <n v="33726.22"/>
    <n v="42157.36"/>
  </r>
  <r>
    <s v="P13024"/>
    <s v="Women Skirts #630"/>
    <s v="Women"/>
    <s v="Skirts"/>
    <s v="XS"/>
    <s v="White"/>
    <n v="11419.97"/>
    <n v="5"/>
    <s v="2022-11-26"/>
    <x v="1"/>
    <x v="1"/>
    <x v="0"/>
    <n v="45679.88"/>
    <n v="57099.85"/>
  </r>
  <r>
    <s v="P29718"/>
    <s v="Men Shoes #818"/>
    <s v="Men"/>
    <s v="Shoes"/>
    <s v="L"/>
    <s v="Red"/>
    <n v="9893.6"/>
    <n v="1"/>
    <s v="2023-03-12"/>
    <x v="2"/>
    <x v="1"/>
    <x v="1"/>
    <n v="9893.6"/>
    <n v="9893.6"/>
  </r>
  <r>
    <s v="P47686"/>
    <s v="Accessories Belts #913"/>
    <s v="Accessories"/>
    <s v="Belts"/>
    <s v="XL"/>
    <s v="Red"/>
    <n v="15754.23"/>
    <n v="8"/>
    <s v="2023-11-19"/>
    <x v="0"/>
    <x v="0"/>
    <x v="1"/>
    <n v="126033.84"/>
    <n v="126033.84"/>
  </r>
  <r>
    <s v="P33321"/>
    <s v="Kids Shorts #206"/>
    <s v="Kids"/>
    <s v="Shorts"/>
    <s v="M"/>
    <s v="Green"/>
    <n v="9003.01"/>
    <n v="6"/>
    <s v="2022-12-27"/>
    <x v="2"/>
    <x v="1"/>
    <x v="1"/>
    <n v="54018.06"/>
    <n v="54018.06"/>
  </r>
  <r>
    <s v="P21109"/>
    <s v="Men Jackets #345"/>
    <s v="Men"/>
    <s v="Jackets"/>
    <s v="S"/>
    <s v="Blue"/>
    <n v="6850.82"/>
    <n v="2"/>
    <s v="2023-02-21"/>
    <x v="0"/>
    <x v="1"/>
    <x v="0"/>
    <n v="10960.98"/>
    <n v="13701.64"/>
  </r>
  <r>
    <s v="P73636"/>
    <s v="Accessories Bags #843"/>
    <s v="Accessories"/>
    <s v="Bags"/>
    <s v="M"/>
    <s v="Pink"/>
    <n v="2529.84"/>
    <n v="17"/>
    <s v="2023-09-20"/>
    <x v="0"/>
    <x v="0"/>
    <x v="0"/>
    <n v="34405.99"/>
    <n v="43007.28"/>
  </r>
  <r>
    <s v="P93927"/>
    <s v="Kids Shorts #884"/>
    <s v="Kids"/>
    <s v="Shorts"/>
    <s v="L"/>
    <s v="Yellow"/>
    <n v="7642.64"/>
    <n v="15"/>
    <s v="2024-03-03"/>
    <x v="0"/>
    <x v="1"/>
    <x v="1"/>
    <n v="114639.6"/>
    <n v="114639.6"/>
  </r>
  <r>
    <s v="P19345"/>
    <s v="Women Shoes #367"/>
    <s v="Women"/>
    <s v="Shoes"/>
    <s v="L"/>
    <s v="Yellow"/>
    <n v="2628.61"/>
    <n v="8"/>
    <s v="2023-11-10"/>
    <x v="2"/>
    <x v="0"/>
    <x v="1"/>
    <n v="21028.880000000001"/>
    <n v="21028.880000000001"/>
  </r>
  <r>
    <s v="P70607"/>
    <s v="Men Pants #340"/>
    <s v="Men"/>
    <s v="Pants"/>
    <s v="S"/>
    <s v="Black"/>
    <n v="11087.14"/>
    <n v="13"/>
    <s v="2022-10-16"/>
    <x v="2"/>
    <x v="1"/>
    <x v="0"/>
    <n v="115306.09"/>
    <n v="144132.82"/>
  </r>
  <r>
    <s v="P69595"/>
    <s v="Men Pants #352"/>
    <s v="Men"/>
    <s v="Pants"/>
    <s v="XS"/>
    <s v="Red"/>
    <n v="6300.53"/>
    <n v="9"/>
    <s v="2023-01-07"/>
    <x v="2"/>
    <x v="0"/>
    <x v="1"/>
    <n v="56704.77"/>
    <n v="56704.77"/>
  </r>
  <r>
    <s v="P59284"/>
    <s v="Kids Sweaters #669"/>
    <s v="Kids"/>
    <s v="Sweaters"/>
    <s v="XS"/>
    <s v="Red"/>
    <n v="5389.19"/>
    <n v="4"/>
    <s v="2024-03-08"/>
    <x v="4"/>
    <x v="0"/>
    <x v="1"/>
    <n v="21556.76"/>
    <n v="21556.76"/>
  </r>
  <r>
    <s v="P63566"/>
    <s v="Kids T-Shirts #898"/>
    <s v="Kids"/>
    <s v="T-Shirts"/>
    <s v="XL"/>
    <s v="Green"/>
    <n v="15165.76"/>
    <n v="7"/>
    <s v="2023-11-24"/>
    <x v="1"/>
    <x v="0"/>
    <x v="0"/>
    <n v="84928.09"/>
    <n v="106160.32000000001"/>
  </r>
  <r>
    <s v="P33489"/>
    <s v="Men Pants #677"/>
    <s v="Men"/>
    <s v="Pants"/>
    <s v="L"/>
    <s v="White"/>
    <n v="12092.27"/>
    <n v="5"/>
    <s v="2023-08-13"/>
    <x v="1"/>
    <x v="0"/>
    <x v="1"/>
    <n v="60461.35"/>
    <n v="60461.350000000006"/>
  </r>
  <r>
    <s v="P98672"/>
    <s v="Men Pants #653"/>
    <s v="Men"/>
    <s v="Pants"/>
    <s v="XL"/>
    <s v="Pink"/>
    <n v="15215.56"/>
    <n v="18"/>
    <s v="2023-06-20"/>
    <x v="2"/>
    <x v="1"/>
    <x v="1"/>
    <n v="273880.08"/>
    <n v="273880.08"/>
  </r>
  <r>
    <s v="P10573"/>
    <s v="Men Shoes #813"/>
    <s v="Men"/>
    <s v="Shoes"/>
    <s v="XS"/>
    <s v="Red"/>
    <n v="4088.58"/>
    <n v="2"/>
    <s v="2023-09-23"/>
    <x v="3"/>
    <x v="0"/>
    <x v="1"/>
    <n v="8177.16"/>
    <n v="8177.16"/>
  </r>
  <r>
    <s v="P95270"/>
    <s v="Accessories Scarves #214"/>
    <s v="Accessories"/>
    <s v="Scarves"/>
    <s v="L"/>
    <s v="Blue"/>
    <n v="7403.6"/>
    <n v="3"/>
    <s v="2023-03-11"/>
    <x v="1"/>
    <x v="1"/>
    <x v="0"/>
    <n v="17768.64"/>
    <n v="22210.800000000003"/>
  </r>
  <r>
    <s v="P54349"/>
    <s v="Accessories Hats #586"/>
    <s v="Accessories"/>
    <s v="Hats"/>
    <s v="S"/>
    <s v="Black"/>
    <n v="12450"/>
    <n v="8"/>
    <s v="2023-10-09"/>
    <x v="0"/>
    <x v="0"/>
    <x v="0"/>
    <n v="79680"/>
    <n v="99600"/>
  </r>
  <r>
    <s v="P17213"/>
    <s v="Men Shirts #377"/>
    <s v="Men"/>
    <s v="Shirts"/>
    <s v="M"/>
    <s v="Pink"/>
    <n v="12397.71"/>
    <n v="5"/>
    <s v="2023-04-06"/>
    <x v="0"/>
    <x v="0"/>
    <x v="0"/>
    <n v="49590.84"/>
    <n v="61988.549999999996"/>
  </r>
  <r>
    <s v="P55733"/>
    <s v="Accessories Belts #664"/>
    <s v="Accessories"/>
    <s v="Belts"/>
    <s v="L"/>
    <s v="Pink"/>
    <n v="8706.7000000000007"/>
    <n v="16"/>
    <s v="2023-12-02"/>
    <x v="2"/>
    <x v="1"/>
    <x v="0"/>
    <n v="111445.75999999999"/>
    <n v="139307.20000000001"/>
  </r>
  <r>
    <s v="P31305"/>
    <s v="Men Shoes #568"/>
    <s v="Men"/>
    <s v="Shoes"/>
    <s v="XS"/>
    <s v="Black"/>
    <n v="12644.22"/>
    <n v="6"/>
    <s v="2023-09-02"/>
    <x v="1"/>
    <x v="0"/>
    <x v="0"/>
    <n v="60692.09"/>
    <n v="75865.319999999992"/>
  </r>
  <r>
    <s v="P16717"/>
    <s v="Kids T-Shirts #571"/>
    <s v="Kids"/>
    <s v="T-Shirts"/>
    <s v="S"/>
    <s v="Blue"/>
    <n v="13565.52"/>
    <n v="6"/>
    <s v="2023-08-13"/>
    <x v="2"/>
    <x v="0"/>
    <x v="1"/>
    <n v="81393.119999999995"/>
    <n v="81393.119999999995"/>
  </r>
  <r>
    <s v="P25261"/>
    <s v="Accessories Belts #649"/>
    <s v="Accessories"/>
    <s v="Belts"/>
    <s v="XL"/>
    <s v="White"/>
    <n v="10292"/>
    <n v="8"/>
    <s v="2023-07-08"/>
    <x v="4"/>
    <x v="1"/>
    <x v="1"/>
    <n v="82336"/>
    <n v="82336"/>
  </r>
  <r>
    <s v="P96436"/>
    <s v="Accessories Bags #582"/>
    <s v="Accessories"/>
    <s v="Bags"/>
    <s v="M"/>
    <s v="Pink"/>
    <n v="10072.049999999999"/>
    <n v="12"/>
    <s v="2023-06-13"/>
    <x v="1"/>
    <x v="0"/>
    <x v="1"/>
    <n v="120864.6"/>
    <n v="120864.59999999999"/>
  </r>
  <r>
    <s v="P63819"/>
    <s v="Accessories Hats #838"/>
    <s v="Accessories"/>
    <s v="Hats"/>
    <s v="S"/>
    <s v="White"/>
    <n v="4281.1400000000003"/>
    <n v="15"/>
    <s v="2023-01-12"/>
    <x v="4"/>
    <x v="1"/>
    <x v="1"/>
    <n v="64217.1"/>
    <n v="64217.100000000006"/>
  </r>
  <r>
    <s v="P91104"/>
    <s v="Kids Shoes #996"/>
    <s v="Kids"/>
    <s v="Shoes"/>
    <s v="L"/>
    <s v="Yellow"/>
    <n v="12063.22"/>
    <n v="7"/>
    <s v="2023-10-28"/>
    <x v="0"/>
    <x v="1"/>
    <x v="0"/>
    <n v="67553.7"/>
    <n v="84442.54"/>
  </r>
  <r>
    <s v="P21615"/>
    <s v="Women Dresses #416"/>
    <s v="Women"/>
    <s v="Dresses"/>
    <s v="S"/>
    <s v="Yellow"/>
    <n v="16318.63"/>
    <n v="11"/>
    <s v="2024-04-29"/>
    <x v="1"/>
    <x v="1"/>
    <x v="1"/>
    <n v="179504.93"/>
    <n v="179504.93"/>
  </r>
  <r>
    <s v="P67579"/>
    <s v="Men Shoes #352"/>
    <s v="Men"/>
    <s v="Shoes"/>
    <s v="S"/>
    <s v="Blue"/>
    <n v="6455.74"/>
    <n v="17"/>
    <s v="2024-02-08"/>
    <x v="3"/>
    <x v="1"/>
    <x v="1"/>
    <n v="109747.58"/>
    <n v="109747.58"/>
  </r>
  <r>
    <s v="P53701"/>
    <s v="Accessories Bags #895"/>
    <s v="Accessories"/>
    <s v="Bags"/>
    <s v="XS"/>
    <s v="Red"/>
    <n v="14726.69"/>
    <n v="9"/>
    <s v="2023-09-16"/>
    <x v="3"/>
    <x v="1"/>
    <x v="0"/>
    <n v="106032.5"/>
    <n v="132540.21"/>
  </r>
  <r>
    <s v="P78634"/>
    <s v="Accessories Bags #170"/>
    <s v="Accessories"/>
    <s v="Bags"/>
    <s v="L"/>
    <s v="Blue"/>
    <n v="1589.45"/>
    <n v="11"/>
    <s v="2024-06-17"/>
    <x v="1"/>
    <x v="0"/>
    <x v="0"/>
    <n v="13987.16"/>
    <n v="17483.95"/>
  </r>
  <r>
    <s v="P51337"/>
    <s v="Kids Shoes #719"/>
    <s v="Kids"/>
    <s v="Shoes"/>
    <s v="M"/>
    <s v="Blue"/>
    <n v="9713.49"/>
    <n v="9"/>
    <s v="2024-08-18"/>
    <x v="1"/>
    <x v="0"/>
    <x v="1"/>
    <n v="87421.41"/>
    <n v="87421.41"/>
  </r>
  <r>
    <s v="P89321"/>
    <s v="Men Jackets #457"/>
    <s v="Men"/>
    <s v="Jackets"/>
    <s v="M"/>
    <s v="Green"/>
    <n v="15311.84"/>
    <n v="5"/>
    <s v="2024-01-22"/>
    <x v="4"/>
    <x v="1"/>
    <x v="0"/>
    <n v="61247.360000000001"/>
    <n v="76559.199999999997"/>
  </r>
  <r>
    <s v="P61664"/>
    <s v="Accessories Belts #975"/>
    <s v="Accessories"/>
    <s v="Belts"/>
    <s v="M"/>
    <s v="Green"/>
    <n v="2573"/>
    <n v="8"/>
    <s v="2023-02-14"/>
    <x v="1"/>
    <x v="1"/>
    <x v="0"/>
    <n v="16467.2"/>
    <n v="20584"/>
  </r>
  <r>
    <s v="P52467"/>
    <s v="Kids Shorts #618"/>
    <s v="Kids"/>
    <s v="Shorts"/>
    <s v="XL"/>
    <s v="Red"/>
    <n v="10937.74"/>
    <n v="10"/>
    <s v="2023-09-19"/>
    <x v="2"/>
    <x v="1"/>
    <x v="0"/>
    <n v="87501.92"/>
    <n v="109377.4"/>
  </r>
  <r>
    <s v="P68831"/>
    <s v="Women Dresses #217"/>
    <s v="Women"/>
    <s v="Dresses"/>
    <s v="XL"/>
    <s v="Yellow"/>
    <n v="3647.02"/>
    <n v="12"/>
    <s v="2023-02-05"/>
    <x v="2"/>
    <x v="0"/>
    <x v="0"/>
    <n v="35011.06"/>
    <n v="43764.24"/>
  </r>
  <r>
    <s v="P95339"/>
    <s v="Kids T-Shirts #481"/>
    <s v="Kids"/>
    <s v="T-Shirts"/>
    <s v="S"/>
    <s v="White"/>
    <n v="11158.52"/>
    <n v="5"/>
    <s v="2024-07-17"/>
    <x v="0"/>
    <x v="1"/>
    <x v="1"/>
    <n v="55792.6"/>
    <n v="55792.600000000006"/>
  </r>
  <r>
    <s v="P49192"/>
    <s v="Accessories Bags #309"/>
    <s v="Accessories"/>
    <s v="Bags"/>
    <s v="L"/>
    <s v="Blue"/>
    <n v="2743.98"/>
    <n v="9"/>
    <s v="2023-10-21"/>
    <x v="1"/>
    <x v="1"/>
    <x v="0"/>
    <n v="19756.490000000002"/>
    <n v="24695.82"/>
  </r>
  <r>
    <s v="P79365"/>
    <s v="Kids Shorts #391"/>
    <s v="Kids"/>
    <s v="Shorts"/>
    <s v="XS"/>
    <s v="Pink"/>
    <n v="6372.74"/>
    <n v="18"/>
    <s v="2023-09-12"/>
    <x v="3"/>
    <x v="1"/>
    <x v="0"/>
    <n v="91767.29"/>
    <n v="114709.31999999999"/>
  </r>
  <r>
    <s v="P75504"/>
    <s v="Accessories Hats #426"/>
    <s v="Accessories"/>
    <s v="Hats"/>
    <s v="XL"/>
    <s v="Black"/>
    <n v="12389.41"/>
    <n v="18"/>
    <s v="2023-01-05"/>
    <x v="3"/>
    <x v="1"/>
    <x v="0"/>
    <n v="178407.67"/>
    <n v="223009.38"/>
  </r>
  <r>
    <s v="P69676"/>
    <s v="Accessories Scarves #351"/>
    <s v="Accessories"/>
    <s v="Scarves"/>
    <s v="L"/>
    <s v="Pink"/>
    <n v="6701.42"/>
    <n v="15"/>
    <s v="2024-02-01"/>
    <x v="0"/>
    <x v="0"/>
    <x v="0"/>
    <n v="80417.039999999994"/>
    <n v="100521.3"/>
  </r>
  <r>
    <s v="P92268"/>
    <s v="Men Jackets #617"/>
    <s v="Men"/>
    <s v="Jackets"/>
    <s v="L"/>
    <s v="Red"/>
    <n v="11952.83"/>
    <n v="16"/>
    <s v="2024-02-01"/>
    <x v="0"/>
    <x v="1"/>
    <x v="1"/>
    <n v="191245.28"/>
    <n v="191245.28"/>
  </r>
  <r>
    <s v="P62410"/>
    <s v="Women Dresses #176"/>
    <s v="Women"/>
    <s v="Dresses"/>
    <s v="XL"/>
    <s v="Pink"/>
    <n v="4956.76"/>
    <n v="17"/>
    <s v="2023-10-16"/>
    <x v="3"/>
    <x v="0"/>
    <x v="1"/>
    <n v="84264.92"/>
    <n v="84264.92"/>
  </r>
  <r>
    <s v="P71981"/>
    <s v="Accessories Scarves #368"/>
    <s v="Accessories"/>
    <s v="Scarves"/>
    <s v="XL"/>
    <s v="Yellow"/>
    <n v="16314.48"/>
    <n v="1"/>
    <s v="2022-12-28"/>
    <x v="4"/>
    <x v="1"/>
    <x v="1"/>
    <n v="16314.48"/>
    <n v="16314.48"/>
  </r>
  <r>
    <s v="P35929"/>
    <s v="Accessories Hats #420"/>
    <s v="Accessories"/>
    <s v="Hats"/>
    <s v="L"/>
    <s v="White"/>
    <n v="3235.34"/>
    <n v="11"/>
    <s v="2024-09-04"/>
    <x v="1"/>
    <x v="0"/>
    <x v="0"/>
    <n v="28470.66"/>
    <n v="35588.740000000005"/>
  </r>
  <r>
    <s v="P75674"/>
    <s v="Men Shirts #398"/>
    <s v="Men"/>
    <s v="Shirts"/>
    <s v="M"/>
    <s v="Black"/>
    <n v="2851.05"/>
    <n v="12"/>
    <s v="2023-11-20"/>
    <x v="4"/>
    <x v="1"/>
    <x v="1"/>
    <n v="34212.6"/>
    <n v="34212.600000000006"/>
  </r>
  <r>
    <s v="P36686"/>
    <s v="Women Shoes #423"/>
    <s v="Women"/>
    <s v="Shoes"/>
    <s v="XL"/>
    <s v="White"/>
    <n v="13955.62"/>
    <n v="11"/>
    <s v="2024-10-04"/>
    <x v="4"/>
    <x v="1"/>
    <x v="0"/>
    <n v="122809.29"/>
    <n v="153511.82"/>
  </r>
  <r>
    <s v="P46585"/>
    <s v="Men Pants #366"/>
    <s v="Men"/>
    <s v="Pants"/>
    <s v="XL"/>
    <s v="Yellow"/>
    <n v="3236.17"/>
    <n v="2"/>
    <s v="2023-02-17"/>
    <x v="2"/>
    <x v="1"/>
    <x v="1"/>
    <n v="6472.34"/>
    <n v="6472.34"/>
  </r>
  <r>
    <s v="P96427"/>
    <s v="Kids Shoes #198"/>
    <s v="Kids"/>
    <s v="Shoes"/>
    <s v="L"/>
    <s v="Yellow"/>
    <n v="6520.48"/>
    <n v="19"/>
    <s v="2023-06-06"/>
    <x v="1"/>
    <x v="1"/>
    <x v="1"/>
    <n v="123889.12"/>
    <n v="123889.12"/>
  </r>
  <r>
    <s v="P39214"/>
    <s v="Men Shoes #726"/>
    <s v="Men"/>
    <s v="Shoes"/>
    <s v="S"/>
    <s v="Red"/>
    <n v="11264.76"/>
    <n v="12"/>
    <s v="2024-07-17"/>
    <x v="1"/>
    <x v="1"/>
    <x v="0"/>
    <n v="108141.53"/>
    <n v="135177.12"/>
  </r>
  <r>
    <s v="P37171"/>
    <s v="Women Skirts #698"/>
    <s v="Women"/>
    <s v="Skirts"/>
    <s v="XL"/>
    <s v="Black"/>
    <n v="12849.23"/>
    <n v="18"/>
    <s v="2023-01-10"/>
    <x v="3"/>
    <x v="0"/>
    <x v="0"/>
    <n v="185028.58"/>
    <n v="231286.13999999998"/>
  </r>
  <r>
    <s v="P64784"/>
    <s v="Kids Shorts #626"/>
    <s v="Kids"/>
    <s v="Shorts"/>
    <s v="L"/>
    <s v="White"/>
    <n v="6326.26"/>
    <n v="3"/>
    <s v="2024-06-03"/>
    <x v="1"/>
    <x v="1"/>
    <x v="1"/>
    <n v="18978.78"/>
    <n v="18978.78"/>
  </r>
  <r>
    <s v="P38006"/>
    <s v="Accessories Belts #792"/>
    <s v="Accessories"/>
    <s v="Belts"/>
    <s v="S"/>
    <s v="Yellow"/>
    <n v="12133.77"/>
    <n v="1"/>
    <s v="2023-08-26"/>
    <x v="2"/>
    <x v="1"/>
    <x v="1"/>
    <n v="12133.77"/>
    <n v="12133.7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00">
  <r>
    <s v="P24521"/>
    <s v="Men Jackets #448"/>
    <x v="0"/>
    <x v="0"/>
    <s v="M"/>
    <s v="Red"/>
    <n v="8680.14"/>
    <n v="50"/>
    <s v="2024-02-05"/>
    <x v="0"/>
    <s v="Online"/>
    <s v="Yes"/>
    <n v="83329.509999999995"/>
    <n v="434007"/>
  </r>
  <r>
    <s v="P20362"/>
    <s v="Men Jackets #808"/>
    <x v="0"/>
    <x v="0"/>
    <s v="M"/>
    <s v="Green"/>
    <n v="14700.13"/>
    <n v="18"/>
    <s v="2023-12-07"/>
    <x v="0"/>
    <s v="In-Store"/>
    <s v="Yes"/>
    <n v="211681.54"/>
    <n v="264602.33999999997"/>
  </r>
  <r>
    <s v="P37862"/>
    <s v="Men Shirts #913"/>
    <x v="0"/>
    <x v="1"/>
    <s v="M"/>
    <s v="Yellow"/>
    <n v="15568.31"/>
    <n v="7"/>
    <s v="2023-02-01"/>
    <x v="1"/>
    <s v="Online"/>
    <s v="No"/>
    <n v="108978.17"/>
    <n v="108978.17"/>
  </r>
  <r>
    <s v="P30656"/>
    <s v="Men Pants #412"/>
    <x v="0"/>
    <x v="2"/>
    <s v="L"/>
    <s v="Pink"/>
    <n v="7172.86"/>
    <n v="14"/>
    <s v="2024-01-27"/>
    <x v="0"/>
    <s v="In-Store"/>
    <s v="No"/>
    <n v="100420.04"/>
    <n v="100420.04"/>
  </r>
  <r>
    <s v="P39812"/>
    <s v="Accessories Hats #166"/>
    <x v="1"/>
    <x v="3"/>
    <s v="M"/>
    <s v="Black"/>
    <n v="3441.18"/>
    <n v="9"/>
    <s v="2023-06-09"/>
    <x v="2"/>
    <s v="In-Store"/>
    <s v="Yes"/>
    <n v="24776.33"/>
    <n v="30970.62"/>
  </r>
  <r>
    <s v="P95383"/>
    <s v="Kids Shorts #262"/>
    <x v="2"/>
    <x v="4"/>
    <s v="M"/>
    <s v="Yellow"/>
    <n v="14146.52"/>
    <n v="8"/>
    <s v="2024-08-05"/>
    <x v="2"/>
    <s v="Online"/>
    <s v="No"/>
    <n v="113172.16"/>
    <n v="113172.16"/>
  </r>
  <r>
    <s v="P26661"/>
    <s v="Men Jackets #449"/>
    <x v="0"/>
    <x v="0"/>
    <s v="S"/>
    <s v="Pink"/>
    <n v="10130.15"/>
    <n v="1"/>
    <s v="2024-06-11"/>
    <x v="3"/>
    <s v="Online"/>
    <s v="No"/>
    <n v="10130.15"/>
    <n v="10130.15"/>
  </r>
  <r>
    <s v="P12603"/>
    <s v="Accessories Bags #182"/>
    <x v="1"/>
    <x v="5"/>
    <s v="M"/>
    <s v="Pink"/>
    <n v="9569.07"/>
    <n v="20"/>
    <s v="2023-10-05"/>
    <x v="0"/>
    <s v="Online"/>
    <s v="No"/>
    <n v="191381.4"/>
    <n v="191381.4"/>
  </r>
  <r>
    <s v="P39521"/>
    <s v="Kids T-Shirts #722"/>
    <x v="2"/>
    <x v="6"/>
    <s v="XS"/>
    <s v="Pink"/>
    <n v="4772.5"/>
    <n v="3"/>
    <s v="2023-06-30"/>
    <x v="2"/>
    <s v="In-Store"/>
    <s v="No"/>
    <n v="14317.5"/>
    <n v="14317.5"/>
  </r>
  <r>
    <s v="P31236"/>
    <s v="Accessories Belts #855"/>
    <x v="1"/>
    <x v="7"/>
    <s v="XL"/>
    <s v="Pink"/>
    <n v="6182.67"/>
    <n v="2"/>
    <s v="2023-01-13"/>
    <x v="3"/>
    <s v="In-Store"/>
    <s v="Yes"/>
    <n v="9891.94"/>
    <n v="12365.34"/>
  </r>
  <r>
    <s v="P49078"/>
    <s v="Accessories Bags #448"/>
    <x v="1"/>
    <x v="5"/>
    <s v="M"/>
    <s v="Pink"/>
    <n v="1090.6199999999999"/>
    <n v="2"/>
    <s v="2024-01-16"/>
    <x v="4"/>
    <s v="In-Store"/>
    <s v="Yes"/>
    <n v="1744.66"/>
    <n v="2181.2399999999998"/>
  </r>
  <r>
    <s v="P38357"/>
    <s v="Kids T-Shirts #130"/>
    <x v="2"/>
    <x v="6"/>
    <s v="M"/>
    <s v="Black"/>
    <n v="15647.99"/>
    <n v="10"/>
    <s v="2024-04-02"/>
    <x v="4"/>
    <s v="Online"/>
    <s v="Yes"/>
    <n v="125183.92"/>
    <n v="156479.9"/>
  </r>
  <r>
    <s v="P50646"/>
    <s v="Kids Shorts #203"/>
    <x v="2"/>
    <x v="4"/>
    <s v="XL"/>
    <s v="Red"/>
    <n v="7204.4"/>
    <n v="16"/>
    <s v="2023-02-10"/>
    <x v="0"/>
    <s v="In-Store"/>
    <s v="Yes"/>
    <n v="92216.320000000007"/>
    <n v="115270.39999999999"/>
  </r>
  <r>
    <s v="P87253"/>
    <s v="Kids Shorts #938"/>
    <x v="2"/>
    <x v="4"/>
    <s v="M"/>
    <s v="Red"/>
    <n v="13884.24"/>
    <n v="1"/>
    <s v="2023-06-25"/>
    <x v="2"/>
    <s v="In-Store"/>
    <s v="Yes"/>
    <n v="11107.06"/>
    <n v="13884.24"/>
  </r>
  <r>
    <s v="P71276"/>
    <s v="Men Shoes #309"/>
    <x v="0"/>
    <x v="8"/>
    <s v="XS"/>
    <s v="Blue"/>
    <n v="11476.41"/>
    <n v="3"/>
    <s v="2023-12-14"/>
    <x v="0"/>
    <s v="Online"/>
    <s v="No"/>
    <n v="34429.230000000003"/>
    <n v="34429.229999999996"/>
  </r>
  <r>
    <s v="P98526"/>
    <s v="Kids Sweaters #361"/>
    <x v="2"/>
    <x v="9"/>
    <s v="M"/>
    <s v="Green"/>
    <n v="7907.41"/>
    <n v="20"/>
    <s v="2023-03-04"/>
    <x v="1"/>
    <s v="In-Store"/>
    <s v="No"/>
    <n v="158148.20000000001"/>
    <n v="158148.20000000001"/>
  </r>
  <r>
    <s v="P24917"/>
    <s v="Women Dresses #124"/>
    <x v="3"/>
    <x v="10"/>
    <s v="M"/>
    <s v="Black"/>
    <n v="5768.5"/>
    <n v="11"/>
    <s v="2023-11-09"/>
    <x v="0"/>
    <s v="Online"/>
    <s v="No"/>
    <n v="63453.5"/>
    <n v="63453.5"/>
  </r>
  <r>
    <s v="P59896"/>
    <s v="Men Pants #744"/>
    <x v="0"/>
    <x v="2"/>
    <s v="XS"/>
    <s v="White"/>
    <n v="5510.37"/>
    <n v="4"/>
    <s v="2023-01-26"/>
    <x v="2"/>
    <s v="Online"/>
    <s v="Yes"/>
    <n v="17633.349999999999"/>
    <n v="22041.48"/>
  </r>
  <r>
    <s v="P87167"/>
    <s v="Women Tops #201"/>
    <x v="3"/>
    <x v="11"/>
    <s v="XS"/>
    <s v="Green"/>
    <n v="10063.75"/>
    <n v="4"/>
    <s v="2022-12-14"/>
    <x v="4"/>
    <s v="In-Store"/>
    <s v="No"/>
    <n v="40255"/>
    <n v="40255"/>
  </r>
  <r>
    <s v="P25587"/>
    <s v="Kids T-Shirts #600"/>
    <x v="2"/>
    <x v="6"/>
    <s v="M"/>
    <s v="Red"/>
    <n v="12850.06"/>
    <n v="5"/>
    <s v="2023-01-14"/>
    <x v="1"/>
    <s v="In-Store"/>
    <s v="Yes"/>
    <n v="51400.24"/>
    <n v="64250.299999999996"/>
  </r>
  <r>
    <s v="P50734"/>
    <s v="Kids T-Shirts #874"/>
    <x v="2"/>
    <x v="6"/>
    <s v="L"/>
    <s v="Black"/>
    <n v="14027.83"/>
    <n v="7"/>
    <s v="2024-07-16"/>
    <x v="0"/>
    <s v="Online"/>
    <s v="No"/>
    <n v="98194.81"/>
    <n v="98194.81"/>
  </r>
  <r>
    <s v="P89242"/>
    <s v="Men Pants #294"/>
    <x v="0"/>
    <x v="2"/>
    <s v="L"/>
    <s v="Yellow"/>
    <n v="16554.349999999999"/>
    <n v="10"/>
    <s v="2023-03-05"/>
    <x v="0"/>
    <s v="Online"/>
    <s v="No"/>
    <n v="165543.5"/>
    <n v="165543.5"/>
  </r>
  <r>
    <s v="P18614"/>
    <s v="Kids Sweaters #499"/>
    <x v="2"/>
    <x v="9"/>
    <s v="L"/>
    <s v="Red"/>
    <n v="13226.88"/>
    <n v="13"/>
    <s v="2023-05-28"/>
    <x v="2"/>
    <s v="Online"/>
    <s v="No"/>
    <n v="171949.44"/>
    <n v="171949.44"/>
  </r>
  <r>
    <s v="P79779"/>
    <s v="Accessories Scarves #739"/>
    <x v="1"/>
    <x v="12"/>
    <s v="M"/>
    <s v="Yellow"/>
    <n v="1906.51"/>
    <n v="11"/>
    <s v="2024-09-14"/>
    <x v="1"/>
    <s v="In-Store"/>
    <s v="No"/>
    <n v="20971.61"/>
    <n v="20971.61"/>
  </r>
  <r>
    <s v="P34076"/>
    <s v="Accessories Belts #799"/>
    <x v="1"/>
    <x v="7"/>
    <s v="S"/>
    <s v="White"/>
    <n v="11307.09"/>
    <n v="15"/>
    <s v="2023-05-09"/>
    <x v="3"/>
    <s v="In-Store"/>
    <s v="Yes"/>
    <n v="135685.07999999999"/>
    <n v="169606.35"/>
  </r>
  <r>
    <s v="P26932"/>
    <s v="Kids T-Shirts #260"/>
    <x v="2"/>
    <x v="6"/>
    <s v="XS"/>
    <s v="Green"/>
    <n v="8290.0400000000009"/>
    <n v="17"/>
    <s v="2023-04-28"/>
    <x v="0"/>
    <s v="Online"/>
    <s v="No"/>
    <n v="140930.68"/>
    <n v="140930.68000000002"/>
  </r>
  <r>
    <s v="P35718"/>
    <s v="Men Jackets #322"/>
    <x v="0"/>
    <x v="0"/>
    <s v="S"/>
    <s v="Green"/>
    <n v="6790.23"/>
    <n v="18"/>
    <s v="2022-11-21"/>
    <x v="3"/>
    <s v="Online"/>
    <s v="Yes"/>
    <n v="97778.98"/>
    <n v="122224.13999999998"/>
  </r>
  <r>
    <s v="P39991"/>
    <s v="Women Dresses #343"/>
    <x v="3"/>
    <x v="10"/>
    <s v="XS"/>
    <s v="Blue"/>
    <n v="9108.42"/>
    <n v="8"/>
    <s v="2023-10-01"/>
    <x v="2"/>
    <s v="In-Store"/>
    <s v="Yes"/>
    <n v="58294.22"/>
    <n v="72867.360000000001"/>
  </r>
  <r>
    <s v="P24126"/>
    <s v="Accessories Scarves #795"/>
    <x v="1"/>
    <x v="12"/>
    <s v="XL"/>
    <s v="Green"/>
    <n v="10499.5"/>
    <n v="15"/>
    <s v="2024-05-06"/>
    <x v="3"/>
    <s v="Online"/>
    <s v="No"/>
    <n v="157492.5"/>
    <n v="157492.5"/>
  </r>
  <r>
    <s v="P57298"/>
    <s v="Kids T-Shirts #328"/>
    <x v="2"/>
    <x v="6"/>
    <s v="L"/>
    <s v="Yellow"/>
    <n v="15617.28"/>
    <n v="16"/>
    <s v="2023-11-08"/>
    <x v="1"/>
    <s v="In-Store"/>
    <s v="No"/>
    <n v="249876.48000000001"/>
    <n v="249876.48000000001"/>
  </r>
  <r>
    <s v="P32221"/>
    <s v="Kids Shorts #257"/>
    <x v="2"/>
    <x v="4"/>
    <s v="S"/>
    <s v="Blue"/>
    <n v="3783.14"/>
    <n v="5"/>
    <s v="2023-08-26"/>
    <x v="0"/>
    <s v="Online"/>
    <s v="Yes"/>
    <n v="15132.56"/>
    <n v="18915.7"/>
  </r>
  <r>
    <s v="P87226"/>
    <s v="Kids Sweaters #907"/>
    <x v="2"/>
    <x v="9"/>
    <s v="L"/>
    <s v="White"/>
    <n v="11749.48"/>
    <n v="10"/>
    <s v="2024-04-11"/>
    <x v="4"/>
    <s v="Online"/>
    <s v="No"/>
    <n v="117494.8"/>
    <n v="117494.79999999999"/>
  </r>
  <r>
    <s v="P83601"/>
    <s v="Women Skirts #469"/>
    <x v="3"/>
    <x v="13"/>
    <s v="M"/>
    <s v="Red"/>
    <n v="3180.56"/>
    <n v="3"/>
    <s v="2023-10-02"/>
    <x v="1"/>
    <s v="In-Store"/>
    <s v="No"/>
    <n v="9541.68"/>
    <n v="9541.68"/>
  </r>
  <r>
    <s v="P28777"/>
    <s v="Women Tops #284"/>
    <x v="3"/>
    <x v="11"/>
    <s v="M"/>
    <s v="Red"/>
    <n v="8643.6200000000008"/>
    <n v="19"/>
    <s v="2023-03-17"/>
    <x v="4"/>
    <s v="In-Store"/>
    <s v="No"/>
    <n v="164228.78"/>
    <n v="164228.78000000003"/>
  </r>
  <r>
    <s v="P71065"/>
    <s v="Kids T-Shirts #774"/>
    <x v="2"/>
    <x v="6"/>
    <s v="M"/>
    <s v="Blue"/>
    <n v="12576.99"/>
    <n v="1"/>
    <s v="2023-01-06"/>
    <x v="3"/>
    <s v="Online"/>
    <s v="Yes"/>
    <n v="10061.26"/>
    <n v="12576.99"/>
  </r>
  <r>
    <s v="P79297"/>
    <s v="Men Jackets #844"/>
    <x v="0"/>
    <x v="0"/>
    <s v="L"/>
    <s v="Yellow"/>
    <n v="14720.88"/>
    <n v="9"/>
    <s v="2024-07-27"/>
    <x v="2"/>
    <s v="Online"/>
    <s v="Yes"/>
    <n v="105990.17"/>
    <n v="132487.91999999998"/>
  </r>
  <r>
    <s v="P74453"/>
    <s v="Women Dresses #405"/>
    <x v="3"/>
    <x v="10"/>
    <s v="M"/>
    <s v="Green"/>
    <n v="15479.5"/>
    <n v="4"/>
    <s v="2024-09-29"/>
    <x v="2"/>
    <s v="In-Store"/>
    <s v="No"/>
    <n v="61918"/>
    <n v="61918"/>
  </r>
  <r>
    <s v="P98189"/>
    <s v="Accessories Hats #712"/>
    <x v="1"/>
    <x v="3"/>
    <s v="L"/>
    <s v="Green"/>
    <n v="8960.68"/>
    <n v="16"/>
    <s v="2023-09-20"/>
    <x v="1"/>
    <s v="In-Store"/>
    <s v="Yes"/>
    <n v="114696.87"/>
    <n v="143370.88"/>
  </r>
  <r>
    <s v="P96640"/>
    <s v="Accessories Bags #557"/>
    <x v="1"/>
    <x v="5"/>
    <s v="L"/>
    <s v="White"/>
    <n v="9093.48"/>
    <n v="12"/>
    <s v="2024-04-13"/>
    <x v="2"/>
    <s v="In-Store"/>
    <s v="No"/>
    <n v="109121.76"/>
    <n v="109121.76"/>
  </r>
  <r>
    <s v="P62796"/>
    <s v="Kids Sweaters #804"/>
    <x v="2"/>
    <x v="9"/>
    <s v="S"/>
    <s v="Red"/>
    <n v="10741.86"/>
    <n v="20"/>
    <s v="2024-05-30"/>
    <x v="1"/>
    <s v="In-Store"/>
    <s v="Yes"/>
    <n v="171869.76"/>
    <n v="214837.2"/>
  </r>
  <r>
    <s v="P93239"/>
    <s v="Women Dresses #405"/>
    <x v="3"/>
    <x v="10"/>
    <s v="L"/>
    <s v="Blue"/>
    <n v="12263.25"/>
    <n v="5"/>
    <s v="2024-02-18"/>
    <x v="4"/>
    <s v="In-Store"/>
    <s v="No"/>
    <n v="61316.25"/>
    <n v="61316.25"/>
  </r>
  <r>
    <s v="P73106"/>
    <s v="Men Jackets #339"/>
    <x v="0"/>
    <x v="0"/>
    <s v="XL"/>
    <s v="Green"/>
    <n v="14905.14"/>
    <n v="1"/>
    <s v="2022-12-31"/>
    <x v="1"/>
    <s v="In-Store"/>
    <s v="No"/>
    <n v="14905.14"/>
    <n v="14905.14"/>
  </r>
  <r>
    <s v="P93748"/>
    <s v="Women Dresses #924"/>
    <x v="3"/>
    <x v="10"/>
    <s v="S"/>
    <s v="Red"/>
    <n v="7475.81"/>
    <n v="4"/>
    <s v="2023-06-01"/>
    <x v="4"/>
    <s v="Online"/>
    <s v="Yes"/>
    <n v="23922.26"/>
    <n v="29903.24"/>
  </r>
  <r>
    <s v="P47010"/>
    <s v="Kids Shoes #507"/>
    <x v="2"/>
    <x v="8"/>
    <s v="L"/>
    <s v="Yellow"/>
    <n v="3673.58"/>
    <n v="13"/>
    <s v="2023-06-06"/>
    <x v="4"/>
    <s v="Online"/>
    <s v="No"/>
    <n v="47756.54"/>
    <n v="47756.54"/>
  </r>
  <r>
    <s v="P85652"/>
    <s v="Accessories Scarves #595"/>
    <x v="1"/>
    <x v="12"/>
    <s v="XS"/>
    <s v="Yellow"/>
    <n v="3806.38"/>
    <n v="20"/>
    <s v="2023-11-18"/>
    <x v="4"/>
    <s v="Online"/>
    <s v="Yes"/>
    <n v="60902.080000000002"/>
    <n v="76127.600000000006"/>
  </r>
  <r>
    <s v="P33020"/>
    <s v="Accessories Scarves #689"/>
    <x v="1"/>
    <x v="12"/>
    <s v="M"/>
    <s v="White"/>
    <n v="11599.25"/>
    <n v="8"/>
    <s v="2024-06-16"/>
    <x v="2"/>
    <s v="In-Store"/>
    <s v="No"/>
    <n v="92794"/>
    <n v="92794"/>
  </r>
  <r>
    <s v="P85527"/>
    <s v="Kids Sweaters #992"/>
    <x v="2"/>
    <x v="9"/>
    <s v="M"/>
    <s v="Pink"/>
    <n v="11383.45"/>
    <n v="20"/>
    <s v="2024-01-20"/>
    <x v="3"/>
    <s v="In-Store"/>
    <s v="No"/>
    <n v="227669"/>
    <n v="227669"/>
  </r>
  <r>
    <s v="P73730"/>
    <s v="Accessories Belts #349"/>
    <x v="1"/>
    <x v="7"/>
    <s v="L"/>
    <s v="Pink"/>
    <n v="6403.45"/>
    <n v="5"/>
    <s v="2023-10-12"/>
    <x v="0"/>
    <s v="Online"/>
    <s v="No"/>
    <n v="32017.25"/>
    <n v="32017.25"/>
  </r>
  <r>
    <s v="P32032"/>
    <s v="Men Shoes #644"/>
    <x v="0"/>
    <x v="8"/>
    <s v="L"/>
    <s v="Green"/>
    <n v="14895.18"/>
    <n v="10"/>
    <s v="2023-05-28"/>
    <x v="2"/>
    <s v="Online"/>
    <s v="No"/>
    <n v="148951.79999999999"/>
    <n v="148951.79999999999"/>
  </r>
  <r>
    <s v="P56092"/>
    <s v="Men Shoes #144"/>
    <x v="0"/>
    <x v="8"/>
    <s v="XL"/>
    <s v="Green"/>
    <n v="10306.94"/>
    <n v="13"/>
    <s v="2023-06-23"/>
    <x v="2"/>
    <s v="Online"/>
    <s v="No"/>
    <n v="133990.22"/>
    <n v="133990.22"/>
  </r>
  <r>
    <s v="P71497"/>
    <s v="Men Pants #473"/>
    <x v="0"/>
    <x v="2"/>
    <s v="S"/>
    <s v="Red"/>
    <n v="12399.37"/>
    <n v="16"/>
    <s v="2024-01-23"/>
    <x v="2"/>
    <s v="In-Store"/>
    <s v="Yes"/>
    <n v="158711.76999999999"/>
    <n v="198389.92"/>
  </r>
  <r>
    <s v="P21126"/>
    <s v="Men Shoes #968"/>
    <x v="0"/>
    <x v="8"/>
    <s v="XS"/>
    <s v="Green"/>
    <n v="6354.48"/>
    <n v="2"/>
    <s v="2023-05-20"/>
    <x v="3"/>
    <s v="In-Store"/>
    <s v="Yes"/>
    <n v="10167.5"/>
    <n v="12708.96"/>
  </r>
  <r>
    <s v="P83487"/>
    <s v="Men Pants #595"/>
    <x v="0"/>
    <x v="2"/>
    <s v="L"/>
    <s v="Pink"/>
    <n v="13483.35"/>
    <n v="12"/>
    <s v="2023-12-20"/>
    <x v="0"/>
    <s v="Online"/>
    <s v="Yes"/>
    <n v="129440.16"/>
    <n v="161800.20000000001"/>
  </r>
  <r>
    <s v="P41213"/>
    <s v="Women Shoes #250"/>
    <x v="3"/>
    <x v="8"/>
    <s v="M"/>
    <s v="Red"/>
    <n v="6729.64"/>
    <n v="12"/>
    <s v="2023-12-06"/>
    <x v="1"/>
    <s v="In-Store"/>
    <s v="Yes"/>
    <n v="64604.71"/>
    <n v="80755.680000000008"/>
  </r>
  <r>
    <s v="P66050"/>
    <s v="Accessories Scarves #607"/>
    <x v="1"/>
    <x v="12"/>
    <s v="S"/>
    <s v="Black"/>
    <n v="16526.13"/>
    <n v="1"/>
    <s v="2024-05-21"/>
    <x v="2"/>
    <s v="In-Store"/>
    <s v="Yes"/>
    <n v="13221.07"/>
    <n v="16526.13"/>
  </r>
  <r>
    <s v="P73800"/>
    <s v="Accessories Bags #456"/>
    <x v="1"/>
    <x v="5"/>
    <s v="XL"/>
    <s v="Black"/>
    <n v="2008.6"/>
    <n v="20"/>
    <s v="2024-01-03"/>
    <x v="4"/>
    <s v="Online"/>
    <s v="Yes"/>
    <n v="32137.599999999999"/>
    <n v="40172"/>
  </r>
  <r>
    <s v="P97364"/>
    <s v="Kids T-Shirts #899"/>
    <x v="2"/>
    <x v="6"/>
    <s v="M"/>
    <s v="Green"/>
    <n v="14318.33"/>
    <n v="14"/>
    <s v="2022-12-11"/>
    <x v="2"/>
    <s v="In-Store"/>
    <s v="No"/>
    <n v="200456.62"/>
    <n v="200456.62"/>
  </r>
  <r>
    <s v="P73423"/>
    <s v="Women Tops #951"/>
    <x v="3"/>
    <x v="11"/>
    <s v="M"/>
    <s v="Black"/>
    <n v="13997.95"/>
    <n v="13"/>
    <s v="2023-11-02"/>
    <x v="0"/>
    <s v="In-Store"/>
    <s v="No"/>
    <n v="181973.35"/>
    <n v="181973.35"/>
  </r>
  <r>
    <s v="P63686"/>
    <s v="Men Jackets #573"/>
    <x v="0"/>
    <x v="0"/>
    <s v="XS"/>
    <s v="Green"/>
    <n v="15408.12"/>
    <n v="5"/>
    <s v="2023-05-21"/>
    <x v="2"/>
    <s v="In-Store"/>
    <s v="Yes"/>
    <n v="61632.480000000003"/>
    <n v="77040.600000000006"/>
  </r>
  <r>
    <s v="P48689"/>
    <s v="Kids T-Shirts #774"/>
    <x v="2"/>
    <x v="6"/>
    <s v="S"/>
    <s v="Yellow"/>
    <n v="15709.41"/>
    <n v="18"/>
    <s v="2024-02-23"/>
    <x v="0"/>
    <s v="In-Store"/>
    <s v="Yes"/>
    <n v="226215.67"/>
    <n v="282769.38"/>
  </r>
  <r>
    <s v="P38497"/>
    <s v="Women Skirts #283"/>
    <x v="3"/>
    <x v="13"/>
    <s v="XL"/>
    <s v="Blue"/>
    <n v="16574.27"/>
    <n v="8"/>
    <s v="2024-07-12"/>
    <x v="4"/>
    <s v="Online"/>
    <s v="No"/>
    <n v="132594.16"/>
    <n v="132594.16"/>
  </r>
  <r>
    <s v="P45571"/>
    <s v="Men Jackets #488"/>
    <x v="0"/>
    <x v="0"/>
    <s v="S"/>
    <s v="Yellow"/>
    <n v="13611.17"/>
    <n v="2"/>
    <s v="2022-12-02"/>
    <x v="1"/>
    <s v="Online"/>
    <s v="No"/>
    <n v="27222.34"/>
    <n v="27222.34"/>
  </r>
  <r>
    <s v="P28777"/>
    <s v="Accessories Scarves #151"/>
    <x v="1"/>
    <x v="12"/>
    <s v="XL"/>
    <s v="White"/>
    <n v="4104.3500000000004"/>
    <n v="6"/>
    <s v="2024-04-14"/>
    <x v="1"/>
    <s v="In-Store"/>
    <s v="Yes"/>
    <n v="19700.88"/>
    <n v="24626.100000000002"/>
  </r>
  <r>
    <s v="P91098"/>
    <s v="Women Shoes #887"/>
    <x v="3"/>
    <x v="8"/>
    <s v="S"/>
    <s v="White"/>
    <n v="5127.74"/>
    <n v="19"/>
    <s v="2023-09-11"/>
    <x v="0"/>
    <s v="In-Store"/>
    <s v="No"/>
    <n v="97427.06"/>
    <n v="97427.06"/>
  </r>
  <r>
    <s v="P80720"/>
    <s v="Kids T-Shirts #221"/>
    <x v="2"/>
    <x v="6"/>
    <s v="S"/>
    <s v="Yellow"/>
    <n v="1083.98"/>
    <n v="13"/>
    <s v="2024-02-04"/>
    <x v="3"/>
    <s v="In-Store"/>
    <s v="No"/>
    <n v="14091.74"/>
    <n v="14091.74"/>
  </r>
  <r>
    <s v="P41347"/>
    <s v="Women Skirts #292"/>
    <x v="3"/>
    <x v="13"/>
    <s v="XS"/>
    <s v="Red"/>
    <n v="2206.9699999999998"/>
    <n v="9"/>
    <s v="2023-06-14"/>
    <x v="1"/>
    <s v="Online"/>
    <s v="No"/>
    <n v="19862.73"/>
    <n v="19862.73"/>
  </r>
  <r>
    <s v="P71263"/>
    <s v="Men Shoes #696"/>
    <x v="0"/>
    <x v="8"/>
    <s v="XL"/>
    <s v="Red"/>
    <n v="14316.67"/>
    <n v="13"/>
    <s v="2024-10-11"/>
    <x v="3"/>
    <s v="Online"/>
    <s v="No"/>
    <n v="186116.71"/>
    <n v="186116.71"/>
  </r>
  <r>
    <s v="P89351"/>
    <s v="Kids Sweaters #500"/>
    <x v="2"/>
    <x v="9"/>
    <s v="M"/>
    <s v="Green"/>
    <n v="7048.36"/>
    <n v="12"/>
    <s v="2024-08-04"/>
    <x v="3"/>
    <s v="Online"/>
    <s v="Yes"/>
    <n v="67664.09"/>
    <n v="84580.319999999992"/>
  </r>
  <r>
    <s v="P18111"/>
    <s v="Kids Shorts #954"/>
    <x v="2"/>
    <x v="4"/>
    <s v="XS"/>
    <s v="Black"/>
    <n v="15076.12"/>
    <n v="18"/>
    <s v="2022-11-30"/>
    <x v="1"/>
    <s v="In-Store"/>
    <s v="No"/>
    <n v="271370.15999999997"/>
    <n v="271370.16000000003"/>
  </r>
  <r>
    <s v="P20331"/>
    <s v="Women Dresses #369"/>
    <x v="3"/>
    <x v="10"/>
    <s v="XS"/>
    <s v="Red"/>
    <n v="11613.36"/>
    <n v="9"/>
    <s v="2022-11-20"/>
    <x v="0"/>
    <s v="Online"/>
    <s v="No"/>
    <n v="104520.24"/>
    <n v="104520.24"/>
  </r>
  <r>
    <s v="P68900"/>
    <s v="Men Shirts #894"/>
    <x v="0"/>
    <x v="1"/>
    <s v="S"/>
    <s v="Green"/>
    <n v="2477.5500000000002"/>
    <n v="8"/>
    <s v="2023-07-26"/>
    <x v="2"/>
    <s v="Online"/>
    <s v="Yes"/>
    <n v="15856.32"/>
    <n v="19820.400000000001"/>
  </r>
  <r>
    <s v="P68915"/>
    <s v="Kids Sweaters #746"/>
    <x v="2"/>
    <x v="9"/>
    <s v="M"/>
    <s v="Pink"/>
    <n v="10006.48"/>
    <n v="15"/>
    <s v="2023-11-26"/>
    <x v="4"/>
    <s v="In-Store"/>
    <s v="Yes"/>
    <n v="120077.75999999999"/>
    <n v="150097.19999999998"/>
  </r>
  <r>
    <s v="P52464"/>
    <s v="Women Dresses #648"/>
    <x v="3"/>
    <x v="10"/>
    <s v="L"/>
    <s v="Pink"/>
    <n v="7103.97"/>
    <n v="19"/>
    <s v="2023-02-08"/>
    <x v="0"/>
    <s v="In-Store"/>
    <s v="Yes"/>
    <n v="107980.51"/>
    <n v="134975.43"/>
  </r>
  <r>
    <s v="P54964"/>
    <s v="Women Skirts #838"/>
    <x v="3"/>
    <x v="13"/>
    <s v="XL"/>
    <s v="Red"/>
    <n v="8498.3700000000008"/>
    <n v="12"/>
    <s v="2024-02-01"/>
    <x v="3"/>
    <s v="In-Store"/>
    <s v="No"/>
    <n v="101980.44"/>
    <n v="101980.44"/>
  </r>
  <r>
    <s v="P56194"/>
    <s v="Kids T-Shirts #132"/>
    <x v="2"/>
    <x v="6"/>
    <s v="XS"/>
    <s v="Red"/>
    <n v="5932.84"/>
    <n v="13"/>
    <s v="2022-12-16"/>
    <x v="3"/>
    <s v="Online"/>
    <s v="No"/>
    <n v="77126.92"/>
    <n v="77126.92"/>
  </r>
  <r>
    <s v="P42144"/>
    <s v="Accessories Hats #286"/>
    <x v="1"/>
    <x v="3"/>
    <s v="S"/>
    <s v="Yellow"/>
    <n v="11857.38"/>
    <n v="15"/>
    <s v="2023-07-06"/>
    <x v="0"/>
    <s v="In-Store"/>
    <s v="Yes"/>
    <n v="142288.56"/>
    <n v="177860.69999999998"/>
  </r>
  <r>
    <s v="P55725"/>
    <s v="Men Pants #576"/>
    <x v="0"/>
    <x v="2"/>
    <s v="M"/>
    <s v="Red"/>
    <n v="7780.42"/>
    <n v="12"/>
    <s v="2022-12-15"/>
    <x v="1"/>
    <s v="In-Store"/>
    <s v="No"/>
    <n v="93365.04"/>
    <n v="93365.040000000008"/>
  </r>
  <r>
    <s v="P85847"/>
    <s v="Accessories Belts #787"/>
    <x v="1"/>
    <x v="7"/>
    <s v="L"/>
    <s v="Black"/>
    <n v="8892.6200000000008"/>
    <n v="17"/>
    <s v="2024-03-05"/>
    <x v="1"/>
    <s v="In-Store"/>
    <s v="No"/>
    <n v="151174.54"/>
    <n v="151174.54"/>
  </r>
  <r>
    <s v="P74822"/>
    <s v="Men Pants #250"/>
    <x v="0"/>
    <x v="2"/>
    <s v="XL"/>
    <s v="Pink"/>
    <n v="15059.52"/>
    <n v="1"/>
    <s v="2024-06-25"/>
    <x v="3"/>
    <s v="In-Store"/>
    <s v="No"/>
    <n v="15059.52"/>
    <n v="15059.52"/>
  </r>
  <r>
    <s v="P79072"/>
    <s v="Kids Sweaters #821"/>
    <x v="2"/>
    <x v="9"/>
    <s v="L"/>
    <s v="Red"/>
    <n v="4615.63"/>
    <n v="8"/>
    <s v="2024-10-06"/>
    <x v="2"/>
    <s v="Online"/>
    <s v="No"/>
    <n v="36925.040000000001"/>
    <n v="36925.040000000001"/>
  </r>
  <r>
    <s v="P73130"/>
    <s v="Men Shirts #443"/>
    <x v="0"/>
    <x v="1"/>
    <s v="XS"/>
    <s v="Blue"/>
    <n v="12815.2"/>
    <n v="1"/>
    <s v="2024-07-14"/>
    <x v="1"/>
    <s v="In-Store"/>
    <s v="No"/>
    <n v="12815.2"/>
    <n v="12815.2"/>
  </r>
  <r>
    <s v="P36109"/>
    <s v="Kids Sweaters #638"/>
    <x v="2"/>
    <x v="9"/>
    <s v="S"/>
    <s v="Black"/>
    <n v="15867.94"/>
    <n v="16"/>
    <s v="2024-08-08"/>
    <x v="1"/>
    <s v="Online"/>
    <s v="No"/>
    <n v="253887.04"/>
    <n v="253887.04"/>
  </r>
  <r>
    <s v="P38064"/>
    <s v="Kids Shoes #860"/>
    <x v="2"/>
    <x v="8"/>
    <s v="L"/>
    <s v="Black"/>
    <n v="9540.02"/>
    <n v="15"/>
    <s v="2022-12-30"/>
    <x v="0"/>
    <s v="In-Store"/>
    <s v="Yes"/>
    <n v="114480.24"/>
    <n v="143100.30000000002"/>
  </r>
  <r>
    <s v="P67067"/>
    <s v="Women Skirts #425"/>
    <x v="3"/>
    <x v="13"/>
    <s v="M"/>
    <s v="Black"/>
    <n v="3619.63"/>
    <n v="5"/>
    <s v="2023-04-17"/>
    <x v="1"/>
    <s v="In-Store"/>
    <s v="No"/>
    <n v="18098.150000000001"/>
    <n v="18098.150000000001"/>
  </r>
  <r>
    <s v="P93034"/>
    <s v="Women Skirts #584"/>
    <x v="3"/>
    <x v="13"/>
    <s v="XL"/>
    <s v="Pink"/>
    <n v="14973.2"/>
    <n v="16"/>
    <s v="2023-04-28"/>
    <x v="0"/>
    <s v="Online"/>
    <s v="Yes"/>
    <n v="191656.95999999999"/>
    <n v="239571.20000000001"/>
  </r>
  <r>
    <s v="P52982"/>
    <s v="Men Shirts #940"/>
    <x v="0"/>
    <x v="1"/>
    <s v="S"/>
    <s v="Blue"/>
    <n v="15069.48"/>
    <n v="11"/>
    <s v="2023-05-25"/>
    <x v="1"/>
    <s v="Online"/>
    <s v="No"/>
    <n v="165764.28"/>
    <n v="165764.28"/>
  </r>
  <r>
    <s v="P10254"/>
    <s v="Men Shoes #936"/>
    <x v="0"/>
    <x v="8"/>
    <s v="XS"/>
    <s v="Pink"/>
    <n v="7948.08"/>
    <n v="1"/>
    <s v="2023-06-26"/>
    <x v="1"/>
    <s v="In-Store"/>
    <s v="No"/>
    <n v="7948.08"/>
    <n v="7948.08"/>
  </r>
  <r>
    <s v="P63917"/>
    <s v="Kids Shoes #400"/>
    <x v="2"/>
    <x v="8"/>
    <s v="S"/>
    <s v="White"/>
    <n v="11596.76"/>
    <n v="5"/>
    <s v="2023-12-02"/>
    <x v="4"/>
    <s v="In-Store"/>
    <s v="No"/>
    <n v="57983.8"/>
    <n v="57983.8"/>
  </r>
  <r>
    <s v="P13895"/>
    <s v="Women Shoes #860"/>
    <x v="3"/>
    <x v="8"/>
    <s v="L"/>
    <s v="Green"/>
    <n v="8342.33"/>
    <n v="18"/>
    <s v="2023-05-18"/>
    <x v="2"/>
    <s v="Online"/>
    <s v="No"/>
    <n v="150161.94"/>
    <n v="150161.94"/>
  </r>
  <r>
    <s v="P40772"/>
    <s v="Women Dresses #877"/>
    <x v="3"/>
    <x v="10"/>
    <s v="XL"/>
    <s v="Red"/>
    <n v="8044.36"/>
    <n v="3"/>
    <s v="2024-03-11"/>
    <x v="1"/>
    <s v="Online"/>
    <s v="No"/>
    <n v="24133.08"/>
    <n v="24133.079999999998"/>
  </r>
  <r>
    <s v="P50060"/>
    <s v="Accessories Scarves #587"/>
    <x v="1"/>
    <x v="12"/>
    <s v="S"/>
    <s v="Green"/>
    <n v="10917.82"/>
    <n v="13"/>
    <s v="2024-08-09"/>
    <x v="1"/>
    <s v="In-Store"/>
    <s v="No"/>
    <n v="141931.66"/>
    <n v="141931.66"/>
  </r>
  <r>
    <s v="P34630"/>
    <s v="Accessories Belts #878"/>
    <x v="1"/>
    <x v="7"/>
    <s v="M"/>
    <s v="Green"/>
    <n v="16375.9"/>
    <n v="12"/>
    <s v="2023-11-16"/>
    <x v="0"/>
    <s v="In-Store"/>
    <s v="No"/>
    <n v="196510.8"/>
    <n v="196510.8"/>
  </r>
  <r>
    <s v="P65606"/>
    <s v="Kids Sweaters #712"/>
    <x v="2"/>
    <x v="9"/>
    <s v="M"/>
    <s v="Yellow"/>
    <n v="16170.89"/>
    <n v="4"/>
    <s v="2023-08-11"/>
    <x v="4"/>
    <s v="Online"/>
    <s v="No"/>
    <n v="64683.56"/>
    <n v="64683.56"/>
  </r>
  <r>
    <s v="P94560"/>
    <s v="Men Shirts #946"/>
    <x v="0"/>
    <x v="1"/>
    <s v="M"/>
    <s v="White"/>
    <n v="3559.04"/>
    <n v="12"/>
    <s v="2024-06-29"/>
    <x v="4"/>
    <s v="In-Store"/>
    <s v="Yes"/>
    <n v="34166.949999999997"/>
    <n v="42708.479999999996"/>
  </r>
  <r>
    <s v="P61731"/>
    <s v="Men Pants #719"/>
    <x v="0"/>
    <x v="2"/>
    <s v="XL"/>
    <s v="Green"/>
    <n v="5302.87"/>
    <n v="3"/>
    <s v="2024-04-23"/>
    <x v="2"/>
    <s v="Online"/>
    <s v="No"/>
    <n v="15908.61"/>
    <n v="15908.61"/>
  </r>
  <r>
    <s v="P11755"/>
    <s v="Women Shoes #478"/>
    <x v="3"/>
    <x v="8"/>
    <s v="M"/>
    <s v="Pink"/>
    <n v="15864.62"/>
    <n v="4"/>
    <s v="2024-07-27"/>
    <x v="4"/>
    <s v="Online"/>
    <s v="No"/>
    <n v="63458.48"/>
    <n v="63458.48"/>
  </r>
  <r>
    <s v="P57691"/>
    <s v="Kids T-Shirts #573"/>
    <x v="2"/>
    <x v="6"/>
    <s v="M"/>
    <s v="Red"/>
    <n v="13674.25"/>
    <n v="3"/>
    <s v="2023-10-14"/>
    <x v="0"/>
    <s v="Online"/>
    <s v="No"/>
    <n v="41022.75"/>
    <n v="41022.75"/>
  </r>
  <r>
    <s v="P31080"/>
    <s v="Kids Sweaters #340"/>
    <x v="2"/>
    <x v="9"/>
    <s v="M"/>
    <s v="Blue"/>
    <n v="10097.780000000001"/>
    <n v="2"/>
    <s v="2024-10-08"/>
    <x v="3"/>
    <s v="In-Store"/>
    <s v="No"/>
    <n v="20195.560000000001"/>
    <n v="20195.560000000001"/>
  </r>
  <r>
    <s v="P83498"/>
    <s v="Women Dresses #123"/>
    <x v="3"/>
    <x v="10"/>
    <s v="L"/>
    <s v="Green"/>
    <n v="4003.92"/>
    <n v="17"/>
    <s v="2024-07-19"/>
    <x v="3"/>
    <s v="Online"/>
    <s v="No"/>
    <n v="68066.64"/>
    <n v="68066.64"/>
  </r>
  <r>
    <s v="P50059"/>
    <s v="Accessories Bags #251"/>
    <x v="1"/>
    <x v="5"/>
    <s v="XS"/>
    <s v="Yellow"/>
    <n v="9769.1"/>
    <n v="17"/>
    <s v="2022-12-02"/>
    <x v="2"/>
    <s v="In-Store"/>
    <s v="No"/>
    <n v="166074.70000000001"/>
    <n v="166074.70000000001"/>
  </r>
  <r>
    <s v="P34938"/>
    <s v="Men Jackets #934"/>
    <x v="0"/>
    <x v="0"/>
    <s v="XS"/>
    <s v="Black"/>
    <n v="13416.95"/>
    <n v="13"/>
    <s v="2023-06-07"/>
    <x v="3"/>
    <s v="Online"/>
    <s v="Yes"/>
    <n v="139536.28"/>
    <n v="174420.35"/>
  </r>
  <r>
    <s v="P73286"/>
    <s v="Women Skirts #715"/>
    <x v="3"/>
    <x v="13"/>
    <s v="XL"/>
    <s v="Pink"/>
    <n v="13388.73"/>
    <n v="16"/>
    <s v="2023-04-15"/>
    <x v="2"/>
    <s v="Online"/>
    <s v="No"/>
    <n v="214219.68"/>
    <n v="214219.68"/>
  </r>
  <r>
    <s v="P55613"/>
    <s v="Men Jackets #897"/>
    <x v="0"/>
    <x v="0"/>
    <s v="M"/>
    <s v="Green"/>
    <n v="11136.11"/>
    <n v="1"/>
    <s v="2023-05-10"/>
    <x v="0"/>
    <s v="In-Store"/>
    <s v="Yes"/>
    <n v="8909.2199999999993"/>
    <n v="11136.11"/>
  </r>
  <r>
    <s v="P97817"/>
    <s v="Kids Shorts #985"/>
    <x v="2"/>
    <x v="4"/>
    <s v="L"/>
    <s v="Green"/>
    <n v="11650.71"/>
    <n v="2"/>
    <s v="2023-07-06"/>
    <x v="1"/>
    <s v="In-Store"/>
    <s v="Yes"/>
    <n v="18640.97"/>
    <n v="23301.42"/>
  </r>
  <r>
    <s v="P83665"/>
    <s v="Kids Shorts #780"/>
    <x v="2"/>
    <x v="4"/>
    <s v="XL"/>
    <s v="Blue"/>
    <n v="12387.75"/>
    <n v="9"/>
    <s v="2024-01-23"/>
    <x v="0"/>
    <s v="In-Store"/>
    <s v="No"/>
    <n v="111489.75"/>
    <n v="111489.75"/>
  </r>
  <r>
    <s v="P60293"/>
    <s v="Women Shoes #714"/>
    <x v="3"/>
    <x v="8"/>
    <s v="XL"/>
    <s v="Yellow"/>
    <n v="4170.75"/>
    <n v="4"/>
    <s v="2023-09-13"/>
    <x v="0"/>
    <s v="Online"/>
    <s v="No"/>
    <n v="16683"/>
    <n v="16683"/>
  </r>
  <r>
    <s v="P25909"/>
    <s v="Kids T-Shirts #983"/>
    <x v="2"/>
    <x v="6"/>
    <s v="XS"/>
    <s v="Black"/>
    <n v="11798.45"/>
    <n v="20"/>
    <s v="2023-03-10"/>
    <x v="2"/>
    <s v="Online"/>
    <s v="No"/>
    <n v="235969"/>
    <n v="235969"/>
  </r>
  <r>
    <s v="P88168"/>
    <s v="Accessories Scarves #490"/>
    <x v="1"/>
    <x v="12"/>
    <s v="M"/>
    <s v="Green"/>
    <n v="4141.7"/>
    <n v="14"/>
    <s v="2023-07-10"/>
    <x v="1"/>
    <s v="In-Store"/>
    <s v="Yes"/>
    <n v="46387.040000000001"/>
    <n v="57983.799999999996"/>
  </r>
  <r>
    <s v="P39218"/>
    <s v="Accessories Hats #126"/>
    <x v="1"/>
    <x v="3"/>
    <s v="S"/>
    <s v="Green"/>
    <n v="4913.6000000000004"/>
    <n v="4"/>
    <s v="2024-05-21"/>
    <x v="4"/>
    <s v="In-Store"/>
    <s v="No"/>
    <n v="19654.400000000001"/>
    <n v="19654.400000000001"/>
  </r>
  <r>
    <s v="P51673"/>
    <s v="Kids Shorts #536"/>
    <x v="2"/>
    <x v="4"/>
    <s v="XS"/>
    <s v="Yellow"/>
    <n v="12299.77"/>
    <n v="13"/>
    <s v="2023-12-01"/>
    <x v="3"/>
    <s v="In-Store"/>
    <s v="No"/>
    <n v="159897.01"/>
    <n v="159897.01"/>
  </r>
  <r>
    <s v="P77597"/>
    <s v="Kids T-Shirts #213"/>
    <x v="2"/>
    <x v="6"/>
    <s v="S"/>
    <s v="Black"/>
    <n v="11738.69"/>
    <n v="16"/>
    <s v="2023-06-22"/>
    <x v="3"/>
    <s v="Online"/>
    <s v="No"/>
    <n v="187819.04"/>
    <n v="187819.04"/>
  </r>
  <r>
    <s v="P47791"/>
    <s v="Kids Sweaters #972"/>
    <x v="2"/>
    <x v="9"/>
    <s v="M"/>
    <s v="Green"/>
    <n v="1634.27"/>
    <n v="14"/>
    <s v="2023-09-12"/>
    <x v="2"/>
    <s v="Online"/>
    <s v="Yes"/>
    <n v="18303.990000000002"/>
    <n v="22879.78"/>
  </r>
  <r>
    <s v="P32045"/>
    <s v="Men Shirts #997"/>
    <x v="0"/>
    <x v="1"/>
    <s v="L"/>
    <s v="Black"/>
    <n v="12541.3"/>
    <n v="5"/>
    <s v="2023-07-20"/>
    <x v="2"/>
    <s v="Online"/>
    <s v="Yes"/>
    <n v="50165.2"/>
    <n v="62706.5"/>
  </r>
  <r>
    <s v="P20565"/>
    <s v="Women Dresses #213"/>
    <x v="3"/>
    <x v="10"/>
    <s v="XS"/>
    <s v="Red"/>
    <n v="3856.18"/>
    <n v="10"/>
    <s v="2022-12-07"/>
    <x v="1"/>
    <s v="Online"/>
    <s v="Yes"/>
    <n v="30849.439999999999"/>
    <n v="38561.799999999996"/>
  </r>
  <r>
    <s v="P23094"/>
    <s v="Men Shoes #909"/>
    <x v="0"/>
    <x v="8"/>
    <s v="M"/>
    <s v="Yellow"/>
    <n v="7152.94"/>
    <n v="20"/>
    <s v="2023-03-07"/>
    <x v="2"/>
    <s v="Online"/>
    <s v="No"/>
    <n v="143058.79999999999"/>
    <n v="143058.79999999999"/>
  </r>
  <r>
    <s v="P29404"/>
    <s v="Kids T-Shirts #625"/>
    <x v="2"/>
    <x v="6"/>
    <s v="L"/>
    <s v="Pink"/>
    <n v="16017.34"/>
    <n v="3"/>
    <s v="2024-10-11"/>
    <x v="4"/>
    <s v="Online"/>
    <s v="No"/>
    <n v="48052.02"/>
    <n v="48052.020000000004"/>
  </r>
  <r>
    <s v="P46706"/>
    <s v="Accessories Hats #696"/>
    <x v="1"/>
    <x v="3"/>
    <s v="S"/>
    <s v="Red"/>
    <n v="9868.7000000000007"/>
    <n v="1"/>
    <s v="2023-11-30"/>
    <x v="1"/>
    <s v="Online"/>
    <s v="No"/>
    <n v="9868.7000000000007"/>
    <n v="9868.7000000000007"/>
  </r>
  <r>
    <s v="P49837"/>
    <s v="Accessories Hats #594"/>
    <x v="1"/>
    <x v="3"/>
    <s v="XL"/>
    <s v="Green"/>
    <n v="4094.39"/>
    <n v="11"/>
    <s v="2023-05-13"/>
    <x v="4"/>
    <s v="Online"/>
    <s v="No"/>
    <n v="45038.29"/>
    <n v="45038.29"/>
  </r>
  <r>
    <s v="P49349"/>
    <s v="Accessories Scarves #235"/>
    <x v="1"/>
    <x v="12"/>
    <s v="M"/>
    <s v="Pink"/>
    <n v="12247.48"/>
    <n v="5"/>
    <s v="2023-09-19"/>
    <x v="2"/>
    <s v="Online"/>
    <s v="No"/>
    <n v="61237.4"/>
    <n v="61237.399999999994"/>
  </r>
  <r>
    <s v="P80765"/>
    <s v="Women Skirts #775"/>
    <x v="3"/>
    <x v="13"/>
    <s v="L"/>
    <s v="Blue"/>
    <n v="8632.83"/>
    <n v="15"/>
    <s v="2024-02-27"/>
    <x v="4"/>
    <s v="Online"/>
    <s v="No"/>
    <n v="129492.45"/>
    <n v="129492.45"/>
  </r>
  <r>
    <s v="P23171"/>
    <s v="Accessories Hats #110"/>
    <x v="1"/>
    <x v="3"/>
    <s v="S"/>
    <s v="Pink"/>
    <n v="4905.3"/>
    <n v="2"/>
    <s v="2024-06-22"/>
    <x v="1"/>
    <s v="Online"/>
    <s v="No"/>
    <n v="9810.6"/>
    <n v="9810.6"/>
  </r>
  <r>
    <s v="P38599"/>
    <s v="Men Shirts #451"/>
    <x v="0"/>
    <x v="1"/>
    <s v="M"/>
    <s v="Blue"/>
    <n v="1604.39"/>
    <n v="8"/>
    <s v="2024-03-24"/>
    <x v="1"/>
    <s v="In-Store"/>
    <s v="Yes"/>
    <n v="10267.93"/>
    <n v="12835.12"/>
  </r>
  <r>
    <s v="P40774"/>
    <s v="Accessories Belts #341"/>
    <x v="1"/>
    <x v="7"/>
    <s v="XL"/>
    <s v="Black"/>
    <n v="16200.77"/>
    <n v="15"/>
    <s v="2024-06-02"/>
    <x v="2"/>
    <s v="Online"/>
    <s v="No"/>
    <n v="243011.55"/>
    <n v="243011.55000000002"/>
  </r>
  <r>
    <s v="P51477"/>
    <s v="Women Skirts #895"/>
    <x v="3"/>
    <x v="13"/>
    <s v="XS"/>
    <s v="Yellow"/>
    <n v="5551.87"/>
    <n v="14"/>
    <s v="2024-10-01"/>
    <x v="3"/>
    <s v="In-Store"/>
    <s v="No"/>
    <n v="77726.179999999993"/>
    <n v="77726.179999999993"/>
  </r>
  <r>
    <s v="P26713"/>
    <s v="Accessories Bags #860"/>
    <x v="1"/>
    <x v="5"/>
    <s v="M"/>
    <s v="Pink"/>
    <n v="15715.22"/>
    <n v="8"/>
    <s v="2023-12-21"/>
    <x v="2"/>
    <s v="Online"/>
    <s v="Yes"/>
    <n v="100577.74"/>
    <n v="125721.76"/>
  </r>
  <r>
    <s v="P14392"/>
    <s v="Kids T-Shirts #540"/>
    <x v="2"/>
    <x v="6"/>
    <s v="XS"/>
    <s v="Black"/>
    <n v="3437.86"/>
    <n v="15"/>
    <s v="2023-09-07"/>
    <x v="1"/>
    <s v="In-Store"/>
    <s v="No"/>
    <n v="51567.9"/>
    <n v="51567.9"/>
  </r>
  <r>
    <s v="P35514"/>
    <s v="Women Dresses #495"/>
    <x v="3"/>
    <x v="10"/>
    <s v="XS"/>
    <s v="Black"/>
    <n v="1315.55"/>
    <n v="11"/>
    <s v="2023-06-07"/>
    <x v="4"/>
    <s v="Online"/>
    <s v="No"/>
    <n v="14471.05"/>
    <n v="14471.05"/>
  </r>
  <r>
    <s v="P58892"/>
    <s v="Kids Shoes #323"/>
    <x v="2"/>
    <x v="8"/>
    <s v="XL"/>
    <s v="Red"/>
    <n v="13635.24"/>
    <n v="2"/>
    <s v="2022-11-05"/>
    <x v="0"/>
    <s v="Online"/>
    <s v="No"/>
    <n v="27270.48"/>
    <n v="27270.48"/>
  </r>
  <r>
    <s v="P92646"/>
    <s v="Kids Shorts #172"/>
    <x v="2"/>
    <x v="4"/>
    <s v="M"/>
    <s v="Red"/>
    <n v="6559.49"/>
    <n v="14"/>
    <s v="2023-09-03"/>
    <x v="4"/>
    <s v="In-Store"/>
    <s v="No"/>
    <n v="91832.86"/>
    <n v="91832.86"/>
  </r>
  <r>
    <s v="P34092"/>
    <s v="Accessories Hats #907"/>
    <x v="1"/>
    <x v="3"/>
    <s v="XL"/>
    <s v="Red"/>
    <n v="12144.56"/>
    <n v="1"/>
    <s v="2024-02-07"/>
    <x v="2"/>
    <s v="Online"/>
    <s v="Yes"/>
    <n v="9715.98"/>
    <n v="12144.56"/>
  </r>
  <r>
    <s v="P51293"/>
    <s v="Accessories Hats #602"/>
    <x v="1"/>
    <x v="3"/>
    <s v="M"/>
    <s v="Green"/>
    <n v="10092.799999999999"/>
    <n v="18"/>
    <s v="2024-03-15"/>
    <x v="4"/>
    <s v="In-Store"/>
    <s v="Yes"/>
    <n v="145336.32000000001"/>
    <n v="181670.39999999999"/>
  </r>
  <r>
    <s v="P44607"/>
    <s v="Women Skirts #904"/>
    <x v="3"/>
    <x v="13"/>
    <s v="S"/>
    <s v="Pink"/>
    <n v="1360.37"/>
    <n v="14"/>
    <s v="2024-10-13"/>
    <x v="4"/>
    <s v="In-Store"/>
    <s v="Yes"/>
    <n v="15236.31"/>
    <n v="19045.18"/>
  </r>
  <r>
    <s v="P63316"/>
    <s v="Accessories Hats #849"/>
    <x v="1"/>
    <x v="3"/>
    <s v="XL"/>
    <s v="Black"/>
    <n v="9425.48"/>
    <n v="5"/>
    <s v="2024-09-26"/>
    <x v="4"/>
    <s v="In-Store"/>
    <s v="No"/>
    <n v="47127.4"/>
    <n v="47127.399999999994"/>
  </r>
  <r>
    <s v="P58380"/>
    <s v="Kids Sweaters #262"/>
    <x v="2"/>
    <x v="9"/>
    <s v="XS"/>
    <s v="Red"/>
    <n v="12075.67"/>
    <n v="2"/>
    <s v="2024-08-21"/>
    <x v="4"/>
    <s v="In-Store"/>
    <s v="Yes"/>
    <n v="19320.740000000002"/>
    <n v="24151.34"/>
  </r>
  <r>
    <s v="P91121"/>
    <s v="Accessories Hats #981"/>
    <x v="1"/>
    <x v="3"/>
    <s v="S"/>
    <s v="Pink"/>
    <n v="13068.35"/>
    <n v="7"/>
    <s v="2024-07-03"/>
    <x v="1"/>
    <s v="In-Store"/>
    <s v="No"/>
    <n v="91478.45"/>
    <n v="91478.45"/>
  </r>
  <r>
    <s v="P50085"/>
    <s v="Women Shoes #851"/>
    <x v="3"/>
    <x v="8"/>
    <s v="M"/>
    <s v="Green"/>
    <n v="15214.73"/>
    <n v="12"/>
    <s v="2024-10-07"/>
    <x v="2"/>
    <s v="Online"/>
    <s v="Yes"/>
    <n v="146061.74"/>
    <n v="182576.76"/>
  </r>
  <r>
    <s v="P78372"/>
    <s v="Accessories Hats #972"/>
    <x v="1"/>
    <x v="3"/>
    <s v="L"/>
    <s v="Green"/>
    <n v="13279.17"/>
    <n v="9"/>
    <s v="2024-03-13"/>
    <x v="2"/>
    <s v="In-Store"/>
    <s v="Yes"/>
    <n v="95610.19"/>
    <n v="119512.53"/>
  </r>
  <r>
    <s v="P36745"/>
    <s v="Accessories Belts #884"/>
    <x v="1"/>
    <x v="7"/>
    <s v="M"/>
    <s v="Pink"/>
    <n v="4674.5600000000004"/>
    <n v="1"/>
    <s v="2023-04-25"/>
    <x v="4"/>
    <s v="In-Store"/>
    <s v="Yes"/>
    <n v="3739.98"/>
    <n v="4674.5600000000004"/>
  </r>
  <r>
    <s v="P31606"/>
    <s v="Men Shoes #252"/>
    <x v="0"/>
    <x v="8"/>
    <s v="XL"/>
    <s v="White"/>
    <n v="3393.87"/>
    <n v="18"/>
    <s v="2022-11-19"/>
    <x v="1"/>
    <s v="In-Store"/>
    <s v="Yes"/>
    <n v="48872.06"/>
    <n v="61089.659999999996"/>
  </r>
  <r>
    <s v="P78700"/>
    <s v="Men Pants #613"/>
    <x v="0"/>
    <x v="2"/>
    <s v="XS"/>
    <s v="Blue"/>
    <n v="13811.2"/>
    <n v="18"/>
    <s v="2024-09-20"/>
    <x v="2"/>
    <s v="Online"/>
    <s v="Yes"/>
    <n v="198881.28"/>
    <n v="248601.60000000001"/>
  </r>
  <r>
    <s v="P27198"/>
    <s v="Kids T-Shirts #493"/>
    <x v="2"/>
    <x v="6"/>
    <s v="S"/>
    <s v="Black"/>
    <n v="7948.91"/>
    <n v="18"/>
    <s v="2024-02-24"/>
    <x v="1"/>
    <s v="In-Store"/>
    <s v="No"/>
    <n v="143080.38"/>
    <n v="143080.38"/>
  </r>
  <r>
    <s v="P36854"/>
    <s v="Women Tops #477"/>
    <x v="3"/>
    <x v="11"/>
    <s v="M"/>
    <s v="White"/>
    <n v="2817.02"/>
    <n v="19"/>
    <s v="2024-10-03"/>
    <x v="4"/>
    <s v="In-Store"/>
    <s v="Yes"/>
    <n v="42818.87"/>
    <n v="53523.38"/>
  </r>
  <r>
    <s v="P80853"/>
    <s v="Men Shoes #911"/>
    <x v="0"/>
    <x v="8"/>
    <s v="S"/>
    <s v="Green"/>
    <n v="3903.49"/>
    <n v="10"/>
    <s v="2023-06-23"/>
    <x v="3"/>
    <s v="Online"/>
    <s v="Yes"/>
    <n v="31227.919999999998"/>
    <n v="39034.899999999994"/>
  </r>
  <r>
    <s v="P77179"/>
    <s v="Accessories Belts #268"/>
    <x v="1"/>
    <x v="7"/>
    <s v="L"/>
    <s v="White"/>
    <n v="870.67"/>
    <n v="19"/>
    <s v="2024-09-20"/>
    <x v="4"/>
    <s v="In-Store"/>
    <s v="Yes"/>
    <n v="13234.35"/>
    <n v="16542.73"/>
  </r>
  <r>
    <s v="P68252"/>
    <s v="Accessories Belts #671"/>
    <x v="1"/>
    <x v="7"/>
    <s v="XS"/>
    <s v="Pink"/>
    <n v="14889.37"/>
    <n v="10"/>
    <s v="2023-10-30"/>
    <x v="4"/>
    <s v="In-Store"/>
    <s v="No"/>
    <n v="148893.70000000001"/>
    <n v="148893.70000000001"/>
  </r>
  <r>
    <s v="P91147"/>
    <s v="Women Skirts #373"/>
    <x v="3"/>
    <x v="13"/>
    <s v="S"/>
    <s v="Green"/>
    <n v="8288.3799999999992"/>
    <n v="3"/>
    <s v="2024-04-05"/>
    <x v="3"/>
    <s v="In-Store"/>
    <s v="No"/>
    <n v="24865.14"/>
    <n v="24865.14"/>
  </r>
  <r>
    <s v="P51243"/>
    <s v="Men Jackets #263"/>
    <x v="0"/>
    <x v="0"/>
    <s v="XS"/>
    <s v="Black"/>
    <n v="7510.67"/>
    <n v="16"/>
    <s v="2022-11-02"/>
    <x v="1"/>
    <s v="Online"/>
    <s v="No"/>
    <n v="120170.72"/>
    <n v="120170.72"/>
  </r>
  <r>
    <s v="P10471"/>
    <s v="Accessories Bags #735"/>
    <x v="1"/>
    <x v="5"/>
    <s v="XS"/>
    <s v="White"/>
    <n v="15527.64"/>
    <n v="18"/>
    <s v="2022-11-26"/>
    <x v="2"/>
    <s v="Online"/>
    <s v="No"/>
    <n v="279497.52"/>
    <n v="279497.52"/>
  </r>
  <r>
    <s v="P66923"/>
    <s v="Accessories Bags #139"/>
    <x v="1"/>
    <x v="5"/>
    <s v="L"/>
    <s v="Yellow"/>
    <n v="3869.46"/>
    <n v="12"/>
    <s v="2023-11-15"/>
    <x v="0"/>
    <s v="In-Store"/>
    <s v="Yes"/>
    <n v="37146.65"/>
    <n v="46433.520000000004"/>
  </r>
  <r>
    <s v="P71421"/>
    <s v="Kids Shorts #767"/>
    <x v="2"/>
    <x v="4"/>
    <s v="M"/>
    <s v="Blue"/>
    <n v="2184.56"/>
    <n v="10"/>
    <s v="2024-07-15"/>
    <x v="4"/>
    <s v="In-Store"/>
    <s v="No"/>
    <n v="21845.599999999999"/>
    <n v="21845.599999999999"/>
  </r>
  <r>
    <s v="P44388"/>
    <s v="Kids T-Shirts #815"/>
    <x v="2"/>
    <x v="6"/>
    <s v="S"/>
    <s v="White"/>
    <n v="9320.9"/>
    <n v="15"/>
    <s v="2024-09-15"/>
    <x v="2"/>
    <s v="In-Store"/>
    <s v="No"/>
    <n v="139813.5"/>
    <n v="139813.5"/>
  </r>
  <r>
    <s v="P96793"/>
    <s v="Accessories Scarves #432"/>
    <x v="1"/>
    <x v="12"/>
    <s v="S"/>
    <s v="Green"/>
    <n v="2336.4499999999998"/>
    <n v="6"/>
    <s v="2023-04-15"/>
    <x v="3"/>
    <s v="Online"/>
    <s v="Yes"/>
    <n v="11214.96"/>
    <n v="14018.699999999999"/>
  </r>
  <r>
    <s v="P73772"/>
    <s v="Kids Sweaters #476"/>
    <x v="2"/>
    <x v="9"/>
    <s v="M"/>
    <s v="White"/>
    <n v="4782.46"/>
    <n v="16"/>
    <s v="2024-09-10"/>
    <x v="4"/>
    <s v="Online"/>
    <s v="Yes"/>
    <n v="61215.82"/>
    <n v="76519.360000000001"/>
  </r>
  <r>
    <s v="P13984"/>
    <s v="Men Shirts #621"/>
    <x v="0"/>
    <x v="1"/>
    <s v="L"/>
    <s v="Green"/>
    <n v="5772.65"/>
    <n v="2"/>
    <s v="2022-12-09"/>
    <x v="1"/>
    <s v="In-Store"/>
    <s v="No"/>
    <n v="11545.3"/>
    <n v="11545.3"/>
  </r>
  <r>
    <s v="P62677"/>
    <s v="Kids T-Shirts #412"/>
    <x v="2"/>
    <x v="6"/>
    <s v="M"/>
    <s v="Black"/>
    <n v="1452.5"/>
    <n v="13"/>
    <s v="2024-04-16"/>
    <x v="3"/>
    <s v="In-Store"/>
    <s v="No"/>
    <n v="18882.5"/>
    <n v="18882.5"/>
  </r>
  <r>
    <s v="P58638"/>
    <s v="Kids Shoes #509"/>
    <x v="2"/>
    <x v="8"/>
    <s v="M"/>
    <s v="Black"/>
    <n v="11812.56"/>
    <n v="2"/>
    <s v="2024-10-05"/>
    <x v="0"/>
    <s v="Online"/>
    <s v="No"/>
    <n v="23625.119999999999"/>
    <n v="23625.119999999999"/>
  </r>
  <r>
    <s v="P60802"/>
    <s v="Accessories Belts #217"/>
    <x v="1"/>
    <x v="7"/>
    <s v="M"/>
    <s v="Green"/>
    <n v="12830.14"/>
    <n v="9"/>
    <s v="2024-06-16"/>
    <x v="3"/>
    <s v="In-Store"/>
    <s v="Yes"/>
    <n v="92377.34"/>
    <n v="115471.26"/>
  </r>
  <r>
    <s v="P75749"/>
    <s v="Kids Sweaters #241"/>
    <x v="2"/>
    <x v="9"/>
    <s v="XL"/>
    <s v="White"/>
    <n v="10935.25"/>
    <n v="2"/>
    <s v="2023-02-06"/>
    <x v="0"/>
    <s v="Online"/>
    <s v="No"/>
    <n v="21870.5"/>
    <n v="21870.5"/>
  </r>
  <r>
    <s v="P45111"/>
    <s v="Kids Shoes #694"/>
    <x v="2"/>
    <x v="8"/>
    <s v="M"/>
    <s v="Black"/>
    <n v="6974.49"/>
    <n v="20"/>
    <s v="2023-12-18"/>
    <x v="4"/>
    <s v="In-Store"/>
    <s v="Yes"/>
    <n v="111591.84"/>
    <n v="139489.79999999999"/>
  </r>
  <r>
    <s v="P84565"/>
    <s v="Kids T-Shirts #627"/>
    <x v="2"/>
    <x v="6"/>
    <s v="S"/>
    <s v="Blue"/>
    <n v="8637.81"/>
    <n v="12"/>
    <s v="2023-02-06"/>
    <x v="2"/>
    <s v="In-Store"/>
    <s v="Yes"/>
    <n v="82922.81"/>
    <n v="103653.72"/>
  </r>
  <r>
    <s v="P28756"/>
    <s v="Accessories Bags #202"/>
    <x v="1"/>
    <x v="5"/>
    <s v="L"/>
    <s v="White"/>
    <n v="5378.4"/>
    <n v="3"/>
    <s v="2023-05-05"/>
    <x v="4"/>
    <s v="Online"/>
    <s v="Yes"/>
    <n v="12908.16"/>
    <n v="16135.199999999999"/>
  </r>
  <r>
    <s v="P46578"/>
    <s v="Kids T-Shirts #635"/>
    <x v="2"/>
    <x v="6"/>
    <s v="XL"/>
    <s v="White"/>
    <n v="10760.12"/>
    <n v="8"/>
    <s v="2023-11-20"/>
    <x v="0"/>
    <s v="Online"/>
    <s v="Yes"/>
    <n v="68865.100000000006"/>
    <n v="86080.960000000006"/>
  </r>
  <r>
    <s v="P46843"/>
    <s v="Accessories Scarves #593"/>
    <x v="1"/>
    <x v="12"/>
    <s v="M"/>
    <s v="Blue"/>
    <n v="11544.47"/>
    <n v="11"/>
    <s v="2023-08-31"/>
    <x v="3"/>
    <s v="In-Store"/>
    <s v="Yes"/>
    <n v="101591.17"/>
    <n v="126989.17"/>
  </r>
  <r>
    <s v="P19431"/>
    <s v="Women Skirts #759"/>
    <x v="3"/>
    <x v="13"/>
    <s v="M"/>
    <s v="Pink"/>
    <n v="2618.65"/>
    <n v="17"/>
    <s v="2023-06-17"/>
    <x v="0"/>
    <s v="Online"/>
    <s v="Yes"/>
    <n v="35613.64"/>
    <n v="44517.05"/>
  </r>
  <r>
    <s v="P80510"/>
    <s v="Women Shoes #397"/>
    <x v="3"/>
    <x v="8"/>
    <s v="XL"/>
    <s v="Blue"/>
    <n v="16551.86"/>
    <n v="19"/>
    <s v="2023-12-29"/>
    <x v="0"/>
    <s v="In-Store"/>
    <s v="Yes"/>
    <n v="251587.94"/>
    <n v="314485.34000000003"/>
  </r>
  <r>
    <s v="P82906"/>
    <s v="Kids Sweaters #556"/>
    <x v="2"/>
    <x v="9"/>
    <s v="M"/>
    <s v="Green"/>
    <n v="1341.28"/>
    <n v="17"/>
    <s v="2023-12-02"/>
    <x v="1"/>
    <s v="In-Store"/>
    <s v="Yes"/>
    <n v="18241.740000000002"/>
    <n v="22801.759999999998"/>
  </r>
  <r>
    <s v="P33848"/>
    <s v="Kids Shoes #547"/>
    <x v="2"/>
    <x v="8"/>
    <s v="M"/>
    <s v="Blue"/>
    <n v="14505.08"/>
    <n v="8"/>
    <s v="2024-05-05"/>
    <x v="3"/>
    <s v="Online"/>
    <s v="No"/>
    <n v="116040.64"/>
    <n v="116040.64"/>
  </r>
  <r>
    <s v="P12914"/>
    <s v="Men Shirts #786"/>
    <x v="0"/>
    <x v="1"/>
    <s v="XS"/>
    <s v="Yellow"/>
    <n v="13821.99"/>
    <n v="18"/>
    <s v="2023-12-24"/>
    <x v="4"/>
    <s v="In-Store"/>
    <s v="No"/>
    <n v="248795.82"/>
    <n v="248795.82"/>
  </r>
  <r>
    <s v="P34453"/>
    <s v="Accessories Bags #186"/>
    <x v="1"/>
    <x v="5"/>
    <s v="XL"/>
    <s v="Pink"/>
    <n v="14288.45"/>
    <n v="18"/>
    <s v="2024-09-25"/>
    <x v="4"/>
    <s v="In-Store"/>
    <s v="No"/>
    <n v="257192.1"/>
    <n v="257192.1"/>
  </r>
  <r>
    <s v="P42798"/>
    <s v="Kids T-Shirts #446"/>
    <x v="2"/>
    <x v="6"/>
    <s v="L"/>
    <s v="Blue"/>
    <n v="6024.14"/>
    <n v="9"/>
    <s v="2024-08-28"/>
    <x v="0"/>
    <s v="Online"/>
    <s v="No"/>
    <n v="54217.26"/>
    <n v="54217.26"/>
  </r>
  <r>
    <s v="P99268"/>
    <s v="Women Dresses #190"/>
    <x v="3"/>
    <x v="10"/>
    <s v="L"/>
    <s v="White"/>
    <n v="4776.6499999999996"/>
    <n v="15"/>
    <s v="2023-09-15"/>
    <x v="0"/>
    <s v="Online"/>
    <s v="Yes"/>
    <n v="57319.8"/>
    <n v="71649.75"/>
  </r>
  <r>
    <s v="P59050"/>
    <s v="Women Dresses #905"/>
    <x v="3"/>
    <x v="10"/>
    <s v="XS"/>
    <s v="White"/>
    <n v="13451.81"/>
    <n v="1"/>
    <s v="2024-04-15"/>
    <x v="2"/>
    <s v="Online"/>
    <s v="Yes"/>
    <n v="10761.78"/>
    <n v="13451.81"/>
  </r>
  <r>
    <s v="P59513"/>
    <s v="Accessories Hats #764"/>
    <x v="1"/>
    <x v="3"/>
    <s v="M"/>
    <s v="Pink"/>
    <n v="1858.37"/>
    <n v="9"/>
    <s v="2022-11-02"/>
    <x v="2"/>
    <s v="In-Store"/>
    <s v="Yes"/>
    <n v="13380.43"/>
    <n v="16725.329999999998"/>
  </r>
  <r>
    <s v="P82714"/>
    <s v="Women Shoes #696"/>
    <x v="3"/>
    <x v="8"/>
    <s v="XS"/>
    <s v="Pink"/>
    <n v="9776.57"/>
    <n v="13"/>
    <s v="2023-02-10"/>
    <x v="4"/>
    <s v="In-Store"/>
    <s v="Yes"/>
    <n v="101676.66"/>
    <n v="127095.41"/>
  </r>
  <r>
    <s v="P45562"/>
    <s v="Accessories Belts #228"/>
    <x v="1"/>
    <x v="7"/>
    <s v="XL"/>
    <s v="White"/>
    <n v="6348.67"/>
    <n v="1"/>
    <s v="2023-12-29"/>
    <x v="1"/>
    <s v="Online"/>
    <s v="No"/>
    <n v="6348.67"/>
    <n v="6348.67"/>
  </r>
  <r>
    <s v="P32333"/>
    <s v="Women Tops #277"/>
    <x v="3"/>
    <x v="11"/>
    <s v="XL"/>
    <s v="Pink"/>
    <n v="15233.82"/>
    <n v="13"/>
    <s v="2024-06-10"/>
    <x v="1"/>
    <s v="Online"/>
    <s v="No"/>
    <n v="198039.66"/>
    <n v="198039.66"/>
  </r>
  <r>
    <s v="P37840"/>
    <s v="Women Skirts #607"/>
    <x v="3"/>
    <x v="13"/>
    <s v="S"/>
    <s v="Pink"/>
    <n v="7108.12"/>
    <n v="6"/>
    <s v="2024-04-17"/>
    <x v="3"/>
    <s v="In-Store"/>
    <s v="No"/>
    <n v="42648.72"/>
    <n v="42648.72"/>
  </r>
  <r>
    <s v="P77573"/>
    <s v="Men Jackets #552"/>
    <x v="0"/>
    <x v="0"/>
    <s v="XL"/>
    <s v="Pink"/>
    <n v="3632.08"/>
    <n v="2"/>
    <s v="2024-04-04"/>
    <x v="0"/>
    <s v="In-Store"/>
    <s v="No"/>
    <n v="7264.16"/>
    <n v="7264.16"/>
  </r>
  <r>
    <s v="P93728"/>
    <s v="Accessories Scarves #465"/>
    <x v="1"/>
    <x v="12"/>
    <s v="M"/>
    <s v="White"/>
    <n v="3246.96"/>
    <n v="20"/>
    <s v="2024-02-02"/>
    <x v="0"/>
    <s v="Online"/>
    <s v="No"/>
    <n v="64939.199999999997"/>
    <n v="64939.199999999997"/>
  </r>
  <r>
    <s v="P64454"/>
    <s v="Men Shoes #932"/>
    <x v="0"/>
    <x v="8"/>
    <s v="XL"/>
    <s v="Blue"/>
    <n v="14075.97"/>
    <n v="13"/>
    <s v="2024-02-04"/>
    <x v="1"/>
    <s v="Online"/>
    <s v="No"/>
    <n v="182987.61"/>
    <n v="182987.61"/>
  </r>
  <r>
    <s v="P81438"/>
    <s v="Accessories Scarves #397"/>
    <x v="1"/>
    <x v="12"/>
    <s v="L"/>
    <s v="Red"/>
    <n v="10243.86"/>
    <n v="3"/>
    <s v="2023-12-03"/>
    <x v="3"/>
    <s v="Online"/>
    <s v="No"/>
    <n v="30731.58"/>
    <n v="30731.58"/>
  </r>
  <r>
    <s v="P49540"/>
    <s v="Women Skirts #583"/>
    <x v="3"/>
    <x v="13"/>
    <s v="XL"/>
    <s v="Blue"/>
    <n v="10615.7"/>
    <n v="18"/>
    <s v="2023-11-24"/>
    <x v="0"/>
    <s v="Online"/>
    <s v="No"/>
    <n v="191082.6"/>
    <n v="191082.6"/>
  </r>
  <r>
    <s v="P43579"/>
    <s v="Accessories Bags #501"/>
    <x v="1"/>
    <x v="5"/>
    <s v="XL"/>
    <s v="Yellow"/>
    <n v="11320.37"/>
    <n v="11"/>
    <s v="2024-04-16"/>
    <x v="3"/>
    <s v="In-Store"/>
    <s v="Yes"/>
    <n v="99619.09"/>
    <n v="124524.07"/>
  </r>
  <r>
    <s v="P47838"/>
    <s v="Men Pants #404"/>
    <x v="0"/>
    <x v="2"/>
    <s v="M"/>
    <s v="Black"/>
    <n v="4544.25"/>
    <n v="9"/>
    <s v="2024-03-04"/>
    <x v="3"/>
    <s v="In-Store"/>
    <s v="No"/>
    <n v="40898.25"/>
    <n v="40898.25"/>
  </r>
  <r>
    <s v="P71114"/>
    <s v="Men Shoes #256"/>
    <x v="0"/>
    <x v="8"/>
    <s v="M"/>
    <s v="Blue"/>
    <n v="14954.94"/>
    <n v="11"/>
    <s v="2023-01-06"/>
    <x v="1"/>
    <s v="In-Store"/>
    <s v="Yes"/>
    <n v="131603.14000000001"/>
    <n v="164504.34"/>
  </r>
  <r>
    <s v="P42196"/>
    <s v="Kids Sweaters #358"/>
    <x v="2"/>
    <x v="9"/>
    <s v="L"/>
    <s v="Red"/>
    <n v="15308.52"/>
    <n v="11"/>
    <s v="2023-12-24"/>
    <x v="0"/>
    <s v="In-Store"/>
    <s v="Yes"/>
    <n v="134714.81"/>
    <n v="168393.72"/>
  </r>
  <r>
    <s v="P24851"/>
    <s v="Accessories Bags #888"/>
    <x v="1"/>
    <x v="5"/>
    <s v="XL"/>
    <s v="Black"/>
    <n v="11131.13"/>
    <n v="7"/>
    <s v="2023-12-22"/>
    <x v="4"/>
    <s v="Online"/>
    <s v="No"/>
    <n v="77917.91"/>
    <n v="77917.909999999989"/>
  </r>
  <r>
    <s v="P56274"/>
    <s v="Kids Sweaters #823"/>
    <x v="2"/>
    <x v="9"/>
    <s v="XL"/>
    <s v="White"/>
    <n v="10890.43"/>
    <n v="16"/>
    <s v="2023-03-30"/>
    <x v="1"/>
    <s v="In-Store"/>
    <s v="Yes"/>
    <n v="139397.67000000001"/>
    <n v="174246.88"/>
  </r>
  <r>
    <s v="P11438"/>
    <s v="Accessories Belts #964"/>
    <x v="1"/>
    <x v="7"/>
    <s v="M"/>
    <s v="Yellow"/>
    <n v="11579.33"/>
    <n v="18"/>
    <s v="2024-02-28"/>
    <x v="3"/>
    <s v="Online"/>
    <s v="No"/>
    <n v="208427.94"/>
    <n v="208427.94"/>
  </r>
  <r>
    <s v="P54093"/>
    <s v="Kids Sweaters #882"/>
    <x v="2"/>
    <x v="9"/>
    <s v="L"/>
    <s v="White"/>
    <n v="10366.700000000001"/>
    <n v="12"/>
    <s v="2022-12-07"/>
    <x v="4"/>
    <s v="Online"/>
    <s v="No"/>
    <n v="124400.4"/>
    <n v="124400.40000000001"/>
  </r>
  <r>
    <s v="P17232"/>
    <s v="Accessories Bags #631"/>
    <x v="1"/>
    <x v="5"/>
    <s v="M"/>
    <s v="Blue"/>
    <n v="11792.64"/>
    <n v="3"/>
    <s v="2022-11-03"/>
    <x v="0"/>
    <s v="Online"/>
    <s v="No"/>
    <n v="35377.919999999998"/>
    <n v="35377.919999999998"/>
  </r>
  <r>
    <s v="P30865"/>
    <s v="Women Shoes #312"/>
    <x v="3"/>
    <x v="8"/>
    <s v="XS"/>
    <s v="Pink"/>
    <n v="14755.74"/>
    <n v="6"/>
    <s v="2024-09-04"/>
    <x v="1"/>
    <s v="In-Store"/>
    <s v="No"/>
    <n v="88534.44"/>
    <n v="88534.44"/>
  </r>
  <r>
    <s v="P16748"/>
    <s v="Men Pants #257"/>
    <x v="0"/>
    <x v="2"/>
    <s v="XS"/>
    <s v="Black"/>
    <n v="1650.87"/>
    <n v="20"/>
    <s v="2023-05-21"/>
    <x v="0"/>
    <s v="In-Store"/>
    <s v="Yes"/>
    <n v="26413.919999999998"/>
    <n v="33017.399999999994"/>
  </r>
  <r>
    <s v="P35186"/>
    <s v="Men Jackets #586"/>
    <x v="0"/>
    <x v="0"/>
    <s v="XS"/>
    <s v="Pink"/>
    <n v="16521.150000000001"/>
    <n v="8"/>
    <s v="2024-01-29"/>
    <x v="2"/>
    <s v="Online"/>
    <s v="Yes"/>
    <n v="105735.36"/>
    <n v="132169.20000000001"/>
  </r>
  <r>
    <s v="P22475"/>
    <s v="Women Skirts #151"/>
    <x v="3"/>
    <x v="13"/>
    <s v="XS"/>
    <s v="Yellow"/>
    <n v="4786.6099999999997"/>
    <n v="17"/>
    <s v="2024-08-24"/>
    <x v="4"/>
    <s v="Online"/>
    <s v="Yes"/>
    <n v="65097.73"/>
    <n v="81372.37"/>
  </r>
  <r>
    <s v="P46442"/>
    <s v="Accessories Hats #694"/>
    <x v="1"/>
    <x v="3"/>
    <s v="L"/>
    <s v="Pink"/>
    <n v="7357.95"/>
    <n v="8"/>
    <s v="2023-05-25"/>
    <x v="3"/>
    <s v="In-Store"/>
    <s v="Yes"/>
    <n v="47090.879999999997"/>
    <n v="58863.6"/>
  </r>
  <r>
    <s v="P56029"/>
    <s v="Accessories Bags #876"/>
    <x v="1"/>
    <x v="5"/>
    <s v="M"/>
    <s v="Black"/>
    <n v="1396.06"/>
    <n v="16"/>
    <s v="2023-03-23"/>
    <x v="3"/>
    <s v="In-Store"/>
    <s v="No"/>
    <n v="22336.959999999999"/>
    <n v="22336.959999999999"/>
  </r>
  <r>
    <s v="P30747"/>
    <s v="Accessories Scarves #344"/>
    <x v="1"/>
    <x v="12"/>
    <s v="L"/>
    <s v="Red"/>
    <n v="2565.5300000000002"/>
    <n v="8"/>
    <s v="2023-06-20"/>
    <x v="3"/>
    <s v="In-Store"/>
    <s v="No"/>
    <n v="20524.240000000002"/>
    <n v="20524.240000000002"/>
  </r>
  <r>
    <s v="P95922"/>
    <s v="Kids Shorts #452"/>
    <x v="2"/>
    <x v="4"/>
    <s v="XL"/>
    <s v="Yellow"/>
    <n v="12680.74"/>
    <n v="14"/>
    <s v="2023-04-28"/>
    <x v="1"/>
    <s v="In-Store"/>
    <s v="No"/>
    <n v="177530.36"/>
    <n v="177530.36"/>
  </r>
  <r>
    <s v="P75407"/>
    <s v="Women Skirts #802"/>
    <x v="3"/>
    <x v="13"/>
    <s v="L"/>
    <s v="Blue"/>
    <n v="10751.82"/>
    <n v="1"/>
    <s v="2023-01-13"/>
    <x v="2"/>
    <s v="In-Store"/>
    <s v="No"/>
    <n v="10751.82"/>
    <n v="10751.82"/>
  </r>
  <r>
    <s v="P25994"/>
    <s v="Women Tops #671"/>
    <x v="3"/>
    <x v="11"/>
    <s v="M"/>
    <s v="Blue"/>
    <n v="6462.38"/>
    <n v="2"/>
    <s v="2024-05-14"/>
    <x v="4"/>
    <s v="Online"/>
    <s v="No"/>
    <n v="12924.76"/>
    <n v="12924.76"/>
  </r>
  <r>
    <s v="P64914"/>
    <s v="Men Shoes #460"/>
    <x v="0"/>
    <x v="8"/>
    <s v="L"/>
    <s v="Red"/>
    <n v="2636.91"/>
    <n v="12"/>
    <s v="2023-11-27"/>
    <x v="2"/>
    <s v="In-Store"/>
    <s v="No"/>
    <n v="31642.92"/>
    <n v="31642.92"/>
  </r>
  <r>
    <s v="P86293"/>
    <s v="Men Jackets #424"/>
    <x v="0"/>
    <x v="0"/>
    <s v="XS"/>
    <s v="Blue"/>
    <n v="11845.76"/>
    <n v="14"/>
    <s v="2024-09-16"/>
    <x v="2"/>
    <s v="In-Store"/>
    <s v="No"/>
    <n v="165840.64000000001"/>
    <n v="165840.64000000001"/>
  </r>
  <r>
    <s v="P37078"/>
    <s v="Women Dresses #321"/>
    <x v="3"/>
    <x v="10"/>
    <s v="L"/>
    <s v="Yellow"/>
    <n v="3544.93"/>
    <n v="4"/>
    <s v="2024-01-16"/>
    <x v="2"/>
    <s v="Online"/>
    <s v="No"/>
    <n v="14179.72"/>
    <n v="14179.72"/>
  </r>
  <r>
    <s v="P50820"/>
    <s v="Kids T-Shirts #564"/>
    <x v="2"/>
    <x v="6"/>
    <s v="S"/>
    <s v="Blue"/>
    <n v="10131.81"/>
    <n v="9"/>
    <s v="2022-12-30"/>
    <x v="0"/>
    <s v="In-Store"/>
    <s v="No"/>
    <n v="91186.29"/>
    <n v="91186.29"/>
  </r>
  <r>
    <s v="P14529"/>
    <s v="Women Shoes #811"/>
    <x v="3"/>
    <x v="8"/>
    <s v="L"/>
    <s v="Yellow"/>
    <n v="11717.11"/>
    <n v="19"/>
    <s v="2023-09-19"/>
    <x v="0"/>
    <s v="Online"/>
    <s v="No"/>
    <n v="222625.09"/>
    <n v="222625.09000000003"/>
  </r>
  <r>
    <s v="P32842"/>
    <s v="Accessories Hats #769"/>
    <x v="1"/>
    <x v="3"/>
    <s v="XS"/>
    <s v="Pink"/>
    <n v="2831.96"/>
    <n v="10"/>
    <s v="2023-05-04"/>
    <x v="1"/>
    <s v="In-Store"/>
    <s v="No"/>
    <n v="28319.599999999999"/>
    <n v="28319.599999999999"/>
  </r>
  <r>
    <s v="P60008"/>
    <s v="Accessories Hats #531"/>
    <x v="1"/>
    <x v="3"/>
    <s v="M"/>
    <s v="Red"/>
    <n v="1699.01"/>
    <n v="3"/>
    <s v="2024-08-21"/>
    <x v="2"/>
    <s v="Online"/>
    <s v="No"/>
    <n v="5097.03"/>
    <n v="5097.03"/>
  </r>
  <r>
    <s v="P47931"/>
    <s v="Accessories Bags #749"/>
    <x v="1"/>
    <x v="5"/>
    <s v="M"/>
    <s v="White"/>
    <n v="3636.23"/>
    <n v="17"/>
    <s v="2024-07-28"/>
    <x v="4"/>
    <s v="In-Store"/>
    <s v="No"/>
    <n v="61815.91"/>
    <n v="61815.91"/>
  </r>
  <r>
    <s v="P62932"/>
    <s v="Women Dresses #905"/>
    <x v="3"/>
    <x v="10"/>
    <s v="XS"/>
    <s v="Pink"/>
    <n v="8935.7800000000007"/>
    <n v="20"/>
    <s v="2024-08-29"/>
    <x v="1"/>
    <s v="Online"/>
    <s v="Yes"/>
    <n v="142972.48000000001"/>
    <n v="178715.6"/>
  </r>
  <r>
    <s v="P83289"/>
    <s v="Accessories Scarves #939"/>
    <x v="1"/>
    <x v="12"/>
    <s v="XS"/>
    <s v="Yellow"/>
    <n v="13600.38"/>
    <n v="16"/>
    <s v="2023-01-09"/>
    <x v="0"/>
    <s v="Online"/>
    <s v="No"/>
    <n v="217606.08"/>
    <n v="217606.08"/>
  </r>
  <r>
    <s v="P42072"/>
    <s v="Men Jackets #907"/>
    <x v="0"/>
    <x v="0"/>
    <s v="S"/>
    <s v="Green"/>
    <n v="1977.06"/>
    <n v="18"/>
    <s v="2022-12-13"/>
    <x v="1"/>
    <s v="In-Store"/>
    <s v="No"/>
    <n v="35587.08"/>
    <n v="35587.08"/>
  </r>
  <r>
    <s v="P66837"/>
    <s v="Accessories Scarves #831"/>
    <x v="1"/>
    <x v="12"/>
    <s v="L"/>
    <s v="Red"/>
    <n v="15126.75"/>
    <n v="5"/>
    <s v="2023-11-07"/>
    <x v="2"/>
    <s v="Online"/>
    <s v="Yes"/>
    <n v="60507"/>
    <n v="75633.75"/>
  </r>
  <r>
    <s v="P24937"/>
    <s v="Men Jackets #801"/>
    <x v="0"/>
    <x v="0"/>
    <s v="S"/>
    <s v="White"/>
    <n v="4711.08"/>
    <n v="4"/>
    <s v="2024-09-27"/>
    <x v="3"/>
    <s v="In-Store"/>
    <s v="Yes"/>
    <n v="15075.29"/>
    <n v="18844.32"/>
  </r>
  <r>
    <s v="P57986"/>
    <s v="Women Tops #893"/>
    <x v="3"/>
    <x v="11"/>
    <s v="XS"/>
    <s v="Green"/>
    <n v="9530.06"/>
    <n v="10"/>
    <s v="2024-05-14"/>
    <x v="2"/>
    <s v="Online"/>
    <s v="No"/>
    <n v="95300.6"/>
    <n v="95300.599999999991"/>
  </r>
  <r>
    <s v="P57569"/>
    <s v="Kids Shoes #875"/>
    <x v="2"/>
    <x v="8"/>
    <s v="S"/>
    <s v="Yellow"/>
    <n v="8809.6200000000008"/>
    <n v="3"/>
    <s v="2024-03-10"/>
    <x v="2"/>
    <s v="In-Store"/>
    <s v="No"/>
    <n v="26428.86"/>
    <n v="26428.86"/>
  </r>
  <r>
    <s v="P83940"/>
    <s v="Kids Shoes #674"/>
    <x v="2"/>
    <x v="8"/>
    <s v="S"/>
    <s v="Green"/>
    <n v="13073.33"/>
    <n v="6"/>
    <s v="2024-08-28"/>
    <x v="3"/>
    <s v="Online"/>
    <s v="Yes"/>
    <n v="62752.15"/>
    <n v="78439.98"/>
  </r>
  <r>
    <s v="P34854"/>
    <s v="Men Pants #478"/>
    <x v="0"/>
    <x v="2"/>
    <s v="M"/>
    <s v="White"/>
    <n v="8122.38"/>
    <n v="11"/>
    <s v="2023-10-08"/>
    <x v="0"/>
    <s v="In-Store"/>
    <s v="No"/>
    <n v="89346.18"/>
    <n v="89346.180000000008"/>
  </r>
  <r>
    <s v="P71263"/>
    <s v="Women Shoes #341"/>
    <x v="3"/>
    <x v="8"/>
    <s v="M"/>
    <s v="White"/>
    <n v="5091.22"/>
    <n v="12"/>
    <s v="2022-11-09"/>
    <x v="1"/>
    <s v="Online"/>
    <s v="No"/>
    <n v="61094.64"/>
    <n v="61094.64"/>
  </r>
  <r>
    <s v="P51958"/>
    <s v="Women Dresses #887"/>
    <x v="3"/>
    <x v="10"/>
    <s v="XS"/>
    <s v="Red"/>
    <n v="2917.45"/>
    <n v="17"/>
    <s v="2023-01-23"/>
    <x v="4"/>
    <s v="Online"/>
    <s v="No"/>
    <n v="49596.65"/>
    <n v="49596.649999999994"/>
  </r>
  <r>
    <s v="P96111"/>
    <s v="Kids Sweaters #438"/>
    <x v="2"/>
    <x v="9"/>
    <s v="L"/>
    <s v="Yellow"/>
    <n v="10201.530000000001"/>
    <n v="10"/>
    <s v="2024-03-04"/>
    <x v="3"/>
    <s v="Online"/>
    <s v="No"/>
    <n v="102015.3"/>
    <n v="102015.3"/>
  </r>
  <r>
    <s v="P20536"/>
    <s v="Accessories Hats #770"/>
    <x v="1"/>
    <x v="3"/>
    <s v="XS"/>
    <s v="White"/>
    <n v="3975.7"/>
    <n v="5"/>
    <s v="2023-03-12"/>
    <x v="3"/>
    <s v="In-Store"/>
    <s v="No"/>
    <n v="19878.5"/>
    <n v="19878.5"/>
  </r>
  <r>
    <s v="P44052"/>
    <s v="Accessories Bags #436"/>
    <x v="1"/>
    <x v="5"/>
    <s v="XS"/>
    <s v="Red"/>
    <n v="8612.91"/>
    <n v="19"/>
    <s v="2024-09-19"/>
    <x v="0"/>
    <s v="Online"/>
    <s v="Yes"/>
    <n v="130915.9"/>
    <n v="163645.29"/>
  </r>
  <r>
    <s v="P10086"/>
    <s v="Accessories Belts #602"/>
    <x v="1"/>
    <x v="7"/>
    <s v="M"/>
    <s v="Green"/>
    <n v="5335.24"/>
    <n v="6"/>
    <s v="2022-11-09"/>
    <x v="1"/>
    <s v="Online"/>
    <s v="No"/>
    <n v="32011.439999999999"/>
    <n v="32011.439999999999"/>
  </r>
  <r>
    <s v="P40299"/>
    <s v="Accessories Bags #838"/>
    <x v="1"/>
    <x v="5"/>
    <s v="L"/>
    <s v="Pink"/>
    <n v="13519.04"/>
    <n v="3"/>
    <s v="2022-12-06"/>
    <x v="3"/>
    <s v="In-Store"/>
    <s v="No"/>
    <n v="40557.120000000003"/>
    <n v="40557.120000000003"/>
  </r>
  <r>
    <s v="P61322"/>
    <s v="Accessories Belts #558"/>
    <x v="1"/>
    <x v="7"/>
    <s v="S"/>
    <s v="Yellow"/>
    <n v="12487.35"/>
    <n v="8"/>
    <s v="2024-03-05"/>
    <x v="4"/>
    <s v="Online"/>
    <s v="No"/>
    <n v="99898.8"/>
    <n v="99898.8"/>
  </r>
  <r>
    <s v="P30470"/>
    <s v="Women Tops #277"/>
    <x v="3"/>
    <x v="11"/>
    <s v="XS"/>
    <s v="Green"/>
    <n v="10258.799999999999"/>
    <n v="18"/>
    <s v="2022-11-12"/>
    <x v="4"/>
    <s v="Online"/>
    <s v="No"/>
    <n v="184658.4"/>
    <n v="184658.4"/>
  </r>
  <r>
    <s v="P75638"/>
    <s v="Accessories Belts #227"/>
    <x v="1"/>
    <x v="7"/>
    <s v="M"/>
    <s v="Red"/>
    <n v="13488.33"/>
    <n v="6"/>
    <s v="2023-09-18"/>
    <x v="2"/>
    <s v="In-Store"/>
    <s v="Yes"/>
    <n v="64744.15"/>
    <n v="80929.98"/>
  </r>
  <r>
    <s v="P63925"/>
    <s v="Kids T-Shirts #316"/>
    <x v="2"/>
    <x v="6"/>
    <s v="S"/>
    <s v="Pink"/>
    <n v="11210.81"/>
    <n v="15"/>
    <s v="2024-05-14"/>
    <x v="0"/>
    <s v="In-Store"/>
    <s v="No"/>
    <n v="168162.15"/>
    <n v="168162.15"/>
  </r>
  <r>
    <s v="P29898"/>
    <s v="Men Shoes #534"/>
    <x v="0"/>
    <x v="8"/>
    <s v="M"/>
    <s v="Pink"/>
    <n v="2509.09"/>
    <n v="7"/>
    <s v="2024-04-13"/>
    <x v="1"/>
    <s v="In-Store"/>
    <s v="No"/>
    <n v="17563.63"/>
    <n v="17563.63"/>
  </r>
  <r>
    <s v="P46868"/>
    <s v="Men Shoes #765"/>
    <x v="0"/>
    <x v="8"/>
    <s v="XS"/>
    <s v="Red"/>
    <n v="14161.46"/>
    <n v="13"/>
    <s v="2023-07-16"/>
    <x v="0"/>
    <s v="In-Store"/>
    <s v="Yes"/>
    <n v="147279.35"/>
    <n v="184098.97999999998"/>
  </r>
  <r>
    <s v="P78233"/>
    <s v="Accessories Bags #604"/>
    <x v="1"/>
    <x v="5"/>
    <s v="L"/>
    <s v="Blue"/>
    <n v="1567.04"/>
    <n v="10"/>
    <s v="2023-07-16"/>
    <x v="3"/>
    <s v="Online"/>
    <s v="No"/>
    <n v="15670.4"/>
    <n v="15670.4"/>
  </r>
  <r>
    <s v="P84619"/>
    <s v="Kids Sweaters #940"/>
    <x v="2"/>
    <x v="9"/>
    <s v="S"/>
    <s v="Pink"/>
    <n v="11141.92"/>
    <n v="18"/>
    <s v="2024-05-29"/>
    <x v="1"/>
    <s v="In-Store"/>
    <s v="Yes"/>
    <n v="160443.98000000001"/>
    <n v="200554.56"/>
  </r>
  <r>
    <s v="P24772"/>
    <s v="Accessories Hats #624"/>
    <x v="1"/>
    <x v="3"/>
    <s v="XS"/>
    <s v="Red"/>
    <n v="4471.21"/>
    <n v="13"/>
    <s v="2024-06-16"/>
    <x v="3"/>
    <s v="Online"/>
    <s v="No"/>
    <n v="58125.73"/>
    <n v="58125.73"/>
  </r>
  <r>
    <s v="P87083"/>
    <s v="Men Jackets #524"/>
    <x v="0"/>
    <x v="0"/>
    <s v="M"/>
    <s v="Blue"/>
    <n v="12022.55"/>
    <n v="5"/>
    <s v="2023-09-14"/>
    <x v="4"/>
    <s v="Online"/>
    <s v="Yes"/>
    <n v="48090.2"/>
    <n v="60112.75"/>
  </r>
  <r>
    <s v="P89705"/>
    <s v="Kids T-Shirts #977"/>
    <x v="2"/>
    <x v="6"/>
    <s v="XS"/>
    <s v="Green"/>
    <n v="13338.93"/>
    <n v="16"/>
    <s v="2023-10-03"/>
    <x v="1"/>
    <s v="In-Store"/>
    <s v="No"/>
    <n v="213422.88"/>
    <n v="213422.88"/>
  </r>
  <r>
    <s v="P75984"/>
    <s v="Kids Shorts #828"/>
    <x v="2"/>
    <x v="4"/>
    <s v="L"/>
    <s v="Yellow"/>
    <n v="1459.97"/>
    <n v="14"/>
    <s v="2023-10-27"/>
    <x v="4"/>
    <s v="Online"/>
    <s v="No"/>
    <n v="20439.580000000002"/>
    <n v="20439.580000000002"/>
  </r>
  <r>
    <s v="P25007"/>
    <s v="Men Pants #494"/>
    <x v="0"/>
    <x v="2"/>
    <s v="XS"/>
    <s v="White"/>
    <n v="4110.16"/>
    <n v="15"/>
    <s v="2023-09-24"/>
    <x v="3"/>
    <s v="Online"/>
    <s v="No"/>
    <n v="61652.4"/>
    <n v="61652.399999999994"/>
  </r>
  <r>
    <s v="P88198"/>
    <s v="Accessories Bags #157"/>
    <x v="1"/>
    <x v="5"/>
    <s v="M"/>
    <s v="Green"/>
    <n v="7736.43"/>
    <n v="5"/>
    <s v="2023-03-03"/>
    <x v="0"/>
    <s v="Online"/>
    <s v="Yes"/>
    <n v="30945.72"/>
    <n v="38682.15"/>
  </r>
  <r>
    <s v="P42340"/>
    <s v="Men Shoes #899"/>
    <x v="0"/>
    <x v="8"/>
    <s v="XL"/>
    <s v="Green"/>
    <n v="4567.49"/>
    <n v="9"/>
    <s v="2023-03-03"/>
    <x v="0"/>
    <s v="In-Store"/>
    <s v="No"/>
    <n v="41107.410000000003"/>
    <n v="41107.409999999996"/>
  </r>
  <r>
    <s v="P85180"/>
    <s v="Kids Shorts #118"/>
    <x v="2"/>
    <x v="4"/>
    <s v="XL"/>
    <s v="Black"/>
    <n v="5366.78"/>
    <n v="19"/>
    <s v="2024-06-29"/>
    <x v="0"/>
    <s v="In-Store"/>
    <s v="Yes"/>
    <n v="81574.89"/>
    <n v="101968.81999999999"/>
  </r>
  <r>
    <s v="P52930"/>
    <s v="Women Shoes #302"/>
    <x v="3"/>
    <x v="8"/>
    <s v="XL"/>
    <s v="Red"/>
    <n v="13436.87"/>
    <n v="10"/>
    <s v="2023-06-13"/>
    <x v="4"/>
    <s v="Online"/>
    <s v="No"/>
    <n v="134368.70000000001"/>
    <n v="134368.70000000001"/>
  </r>
  <r>
    <s v="P84161"/>
    <s v="Accessories Hats #781"/>
    <x v="1"/>
    <x v="3"/>
    <s v="XL"/>
    <s v="Yellow"/>
    <n v="15306.03"/>
    <n v="12"/>
    <s v="2022-12-12"/>
    <x v="3"/>
    <s v="In-Store"/>
    <s v="Yes"/>
    <n v="146938.22"/>
    <n v="183672.36000000002"/>
  </r>
  <r>
    <s v="P90006"/>
    <s v="Kids Shoes #578"/>
    <x v="2"/>
    <x v="8"/>
    <s v="L"/>
    <s v="Pink"/>
    <n v="15675.38"/>
    <n v="3"/>
    <s v="2024-04-24"/>
    <x v="1"/>
    <s v="Online"/>
    <s v="Yes"/>
    <n v="37620.58"/>
    <n v="47026.14"/>
  </r>
  <r>
    <s v="P94474"/>
    <s v="Accessories Belts #408"/>
    <x v="1"/>
    <x v="7"/>
    <s v="XL"/>
    <s v="Black"/>
    <n v="11567.71"/>
    <n v="9"/>
    <s v="2022-12-09"/>
    <x v="1"/>
    <s v="In-Store"/>
    <s v="Yes"/>
    <n v="83287.179999999993"/>
    <n v="104109.38999999998"/>
  </r>
  <r>
    <s v="P25641"/>
    <s v="Accessories Hats #858"/>
    <x v="1"/>
    <x v="3"/>
    <s v="M"/>
    <s v="Pink"/>
    <n v="14481.01"/>
    <n v="11"/>
    <s v="2023-01-03"/>
    <x v="1"/>
    <s v="In-Store"/>
    <s v="No"/>
    <n v="159291.10999999999"/>
    <n v="159291.11000000002"/>
  </r>
  <r>
    <s v="P51497"/>
    <s v="Kids T-Shirts #964"/>
    <x v="2"/>
    <x v="6"/>
    <s v="M"/>
    <s v="Black"/>
    <n v="4188.18"/>
    <n v="17"/>
    <s v="2022-11-02"/>
    <x v="4"/>
    <s v="Online"/>
    <s v="Yes"/>
    <n v="56959.58"/>
    <n v="71199.06"/>
  </r>
  <r>
    <s v="P68952"/>
    <s v="Kids T-Shirts #444"/>
    <x v="2"/>
    <x v="6"/>
    <s v="XS"/>
    <s v="Green"/>
    <n v="16122.75"/>
    <n v="18"/>
    <s v="2023-10-19"/>
    <x v="4"/>
    <s v="Online"/>
    <s v="Yes"/>
    <n v="232167.6"/>
    <n v="290209.5"/>
  </r>
  <r>
    <s v="P33799"/>
    <s v="Women Dresses #971"/>
    <x v="3"/>
    <x v="10"/>
    <s v="L"/>
    <s v="White"/>
    <n v="15583.25"/>
    <n v="18"/>
    <s v="2024-07-27"/>
    <x v="2"/>
    <s v="Online"/>
    <s v="Yes"/>
    <n v="224398.8"/>
    <n v="280498.5"/>
  </r>
  <r>
    <s v="P63122"/>
    <s v="Kids Shorts #739"/>
    <x v="2"/>
    <x v="4"/>
    <s v="XL"/>
    <s v="Black"/>
    <n v="991.02"/>
    <n v="16"/>
    <s v="2024-06-16"/>
    <x v="4"/>
    <s v="In-Store"/>
    <s v="No"/>
    <n v="15856.32"/>
    <n v="15856.32"/>
  </r>
  <r>
    <s v="P55576"/>
    <s v="Men Shoes #471"/>
    <x v="0"/>
    <x v="8"/>
    <s v="L"/>
    <s v="Blue"/>
    <n v="15578.27"/>
    <n v="12"/>
    <s v="2024-04-04"/>
    <x v="3"/>
    <s v="Online"/>
    <s v="No"/>
    <n v="186939.24"/>
    <n v="186939.24"/>
  </r>
  <r>
    <s v="P77559"/>
    <s v="Accessories Belts #857"/>
    <x v="1"/>
    <x v="7"/>
    <s v="S"/>
    <s v="Black"/>
    <n v="9657.8799999999992"/>
    <n v="17"/>
    <s v="2023-09-22"/>
    <x v="1"/>
    <s v="Online"/>
    <s v="No"/>
    <n v="164183.96"/>
    <n v="164183.96"/>
  </r>
  <r>
    <s v="P26819"/>
    <s v="Accessories Hats #456"/>
    <x v="1"/>
    <x v="3"/>
    <s v="XS"/>
    <s v="Yellow"/>
    <n v="971.1"/>
    <n v="6"/>
    <s v="2024-09-01"/>
    <x v="1"/>
    <s v="Online"/>
    <s v="Yes"/>
    <n v="4661.28"/>
    <n v="5826.6"/>
  </r>
  <r>
    <s v="P72579"/>
    <s v="Women Skirts #864"/>
    <x v="3"/>
    <x v="13"/>
    <s v="XL"/>
    <s v="Yellow"/>
    <n v="10870.51"/>
    <n v="6"/>
    <s v="2024-05-09"/>
    <x v="3"/>
    <s v="In-Store"/>
    <s v="No"/>
    <n v="65223.06"/>
    <n v="65223.06"/>
  </r>
  <r>
    <s v="P86722"/>
    <s v="Accessories Scarves #779"/>
    <x v="1"/>
    <x v="12"/>
    <s v="L"/>
    <s v="Green"/>
    <n v="14569.82"/>
    <n v="5"/>
    <s v="2023-02-19"/>
    <x v="0"/>
    <s v="In-Store"/>
    <s v="Yes"/>
    <n v="58279.28"/>
    <n v="72849.100000000006"/>
  </r>
  <r>
    <s v="P32088"/>
    <s v="Kids Sweaters #420"/>
    <x v="2"/>
    <x v="9"/>
    <s v="XL"/>
    <s v="Pink"/>
    <n v="1762.92"/>
    <n v="16"/>
    <s v="2024-03-17"/>
    <x v="3"/>
    <s v="In-Store"/>
    <s v="No"/>
    <n v="28206.720000000001"/>
    <n v="28206.720000000001"/>
  </r>
  <r>
    <s v="P66150"/>
    <s v="Accessories Bags #426"/>
    <x v="1"/>
    <x v="5"/>
    <s v="S"/>
    <s v="Red"/>
    <n v="15252.08"/>
    <n v="6"/>
    <s v="2024-10-13"/>
    <x v="3"/>
    <s v="In-Store"/>
    <s v="No"/>
    <n v="91512.48"/>
    <n v="91512.48"/>
  </r>
  <r>
    <s v="P59319"/>
    <s v="Men Pants #477"/>
    <x v="0"/>
    <x v="2"/>
    <s v="M"/>
    <s v="Black"/>
    <n v="14139.05"/>
    <n v="7"/>
    <s v="2023-04-06"/>
    <x v="3"/>
    <s v="In-Store"/>
    <s v="Yes"/>
    <n v="79178.679999999993"/>
    <n v="98973.349999999991"/>
  </r>
  <r>
    <s v="P93707"/>
    <s v="Women Skirts #645"/>
    <x v="3"/>
    <x v="13"/>
    <s v="L"/>
    <s v="White"/>
    <n v="7460.87"/>
    <n v="3"/>
    <s v="2024-01-17"/>
    <x v="3"/>
    <s v="In-Store"/>
    <s v="Yes"/>
    <n v="17906.419999999998"/>
    <n v="22382.61"/>
  </r>
  <r>
    <s v="P17472"/>
    <s v="Women Skirts #253"/>
    <x v="3"/>
    <x v="13"/>
    <s v="S"/>
    <s v="Blue"/>
    <n v="5670.56"/>
    <n v="7"/>
    <s v="2024-04-10"/>
    <x v="2"/>
    <s v="In-Store"/>
    <s v="Yes"/>
    <n v="31754.97"/>
    <n v="39693.920000000006"/>
  </r>
  <r>
    <s v="P89059"/>
    <s v="Kids Shoes #600"/>
    <x v="2"/>
    <x v="8"/>
    <s v="S"/>
    <s v="Blue"/>
    <n v="15897.82"/>
    <n v="5"/>
    <s v="2023-09-24"/>
    <x v="4"/>
    <s v="Online"/>
    <s v="No"/>
    <n v="79489.100000000006"/>
    <n v="79489.100000000006"/>
  </r>
  <r>
    <s v="P71063"/>
    <s v="Women Shoes #481"/>
    <x v="3"/>
    <x v="8"/>
    <s v="XS"/>
    <s v="Red"/>
    <n v="3549.08"/>
    <n v="19"/>
    <s v="2023-03-15"/>
    <x v="2"/>
    <s v="Online"/>
    <s v="No"/>
    <n v="67432.52"/>
    <n v="67432.52"/>
  </r>
  <r>
    <s v="P15327"/>
    <s v="Kids Shoes #962"/>
    <x v="2"/>
    <x v="8"/>
    <s v="XL"/>
    <s v="Green"/>
    <n v="12917.29"/>
    <n v="12"/>
    <s v="2024-07-05"/>
    <x v="3"/>
    <s v="In-Store"/>
    <s v="No"/>
    <n v="155007.48000000001"/>
    <n v="155007.48000000001"/>
  </r>
  <r>
    <s v="P35218"/>
    <s v="Kids Shorts #993"/>
    <x v="2"/>
    <x v="4"/>
    <s v="L"/>
    <s v="Green"/>
    <n v="9676.9699999999993"/>
    <n v="5"/>
    <s v="2023-01-19"/>
    <x v="4"/>
    <s v="In-Store"/>
    <s v="Yes"/>
    <n v="38707.879999999997"/>
    <n v="48384.85"/>
  </r>
  <r>
    <s v="P92635"/>
    <s v="Women Shoes #198"/>
    <x v="3"/>
    <x v="8"/>
    <s v="M"/>
    <s v="Black"/>
    <n v="4949.29"/>
    <n v="4"/>
    <s v="2024-03-01"/>
    <x v="4"/>
    <s v="In-Store"/>
    <s v="Yes"/>
    <n v="15838.06"/>
    <n v="19797.16"/>
  </r>
  <r>
    <s v="P38289"/>
    <s v="Kids Sweaters #184"/>
    <x v="2"/>
    <x v="9"/>
    <s v="S"/>
    <s v="Yellow"/>
    <n v="13060.88"/>
    <n v="16"/>
    <s v="2024-01-25"/>
    <x v="2"/>
    <s v="In-Store"/>
    <s v="No"/>
    <n v="208974.07999999999"/>
    <n v="208974.07999999999"/>
  </r>
  <r>
    <s v="P92037"/>
    <s v="Kids Sweaters #596"/>
    <x v="2"/>
    <x v="9"/>
    <s v="S"/>
    <s v="Black"/>
    <n v="10483.73"/>
    <n v="15"/>
    <s v="2023-08-01"/>
    <x v="2"/>
    <s v="In-Store"/>
    <s v="Yes"/>
    <n v="125804.76"/>
    <n v="157255.94999999998"/>
  </r>
  <r>
    <s v="P28554"/>
    <s v="Women Tops #581"/>
    <x v="3"/>
    <x v="11"/>
    <s v="XL"/>
    <s v="Pink"/>
    <n v="11540.32"/>
    <n v="1"/>
    <s v="2023-12-11"/>
    <x v="3"/>
    <s v="Online"/>
    <s v="No"/>
    <n v="11540.32"/>
    <n v="11540.32"/>
  </r>
  <r>
    <s v="P75495"/>
    <s v="Men Jackets #581"/>
    <x v="0"/>
    <x v="0"/>
    <s v="L"/>
    <s v="Pink"/>
    <n v="4236.32"/>
    <n v="1"/>
    <s v="2023-04-21"/>
    <x v="2"/>
    <s v="Online"/>
    <s v="Yes"/>
    <n v="3388.89"/>
    <n v="4236.32"/>
  </r>
  <r>
    <s v="P38386"/>
    <s v="Women Skirts #506"/>
    <x v="3"/>
    <x v="13"/>
    <s v="XL"/>
    <s v="Green"/>
    <n v="16166.74"/>
    <n v="8"/>
    <s v="2023-01-13"/>
    <x v="2"/>
    <s v="Online"/>
    <s v="No"/>
    <n v="129333.92"/>
    <n v="129333.92"/>
  </r>
  <r>
    <s v="P26499"/>
    <s v="Women Tops #183"/>
    <x v="3"/>
    <x v="11"/>
    <s v="XL"/>
    <s v="Blue"/>
    <n v="13514.89"/>
    <n v="6"/>
    <s v="2022-10-23"/>
    <x v="1"/>
    <s v="In-Store"/>
    <s v="No"/>
    <n v="81089.34"/>
    <n v="81089.34"/>
  </r>
  <r>
    <s v="P46528"/>
    <s v="Accessories Hats #130"/>
    <x v="1"/>
    <x v="3"/>
    <s v="S"/>
    <s v="Blue"/>
    <n v="12598.57"/>
    <n v="14"/>
    <s v="2022-12-09"/>
    <x v="3"/>
    <s v="In-Store"/>
    <s v="No"/>
    <n v="176379.98"/>
    <n v="176379.97999999998"/>
  </r>
  <r>
    <s v="P86800"/>
    <s v="Kids T-Shirts #946"/>
    <x v="2"/>
    <x v="6"/>
    <s v="L"/>
    <s v="Red"/>
    <n v="3748.28"/>
    <n v="13"/>
    <s v="2024-02-15"/>
    <x v="0"/>
    <s v="Online"/>
    <s v="Yes"/>
    <n v="38981.78"/>
    <n v="48727.64"/>
  </r>
  <r>
    <s v="P37178"/>
    <s v="Kids Shoes #780"/>
    <x v="2"/>
    <x v="8"/>
    <s v="M"/>
    <s v="Yellow"/>
    <n v="5745.26"/>
    <n v="11"/>
    <s v="2023-04-15"/>
    <x v="1"/>
    <s v="Online"/>
    <s v="No"/>
    <n v="63197.86"/>
    <n v="63197.86"/>
  </r>
  <r>
    <s v="P87891"/>
    <s v="Men Jackets #737"/>
    <x v="0"/>
    <x v="0"/>
    <s v="XS"/>
    <s v="Yellow"/>
    <n v="5057.1899999999996"/>
    <n v="1"/>
    <s v="2024-02-12"/>
    <x v="0"/>
    <s v="In-Store"/>
    <s v="No"/>
    <n v="5057.1899999999996"/>
    <n v="5057.1899999999996"/>
  </r>
  <r>
    <s v="P68646"/>
    <s v="Kids Shorts #297"/>
    <x v="2"/>
    <x v="4"/>
    <s v="M"/>
    <s v="Black"/>
    <n v="4291.1000000000004"/>
    <n v="19"/>
    <s v="2024-04-16"/>
    <x v="4"/>
    <s v="Online"/>
    <s v="No"/>
    <n v="81530.899999999994"/>
    <n v="81530.900000000009"/>
  </r>
  <r>
    <s v="P80269"/>
    <s v="Women Shoes #934"/>
    <x v="3"/>
    <x v="8"/>
    <s v="XS"/>
    <s v="Red"/>
    <n v="10835.65"/>
    <n v="20"/>
    <s v="2024-10-14"/>
    <x v="2"/>
    <s v="In-Store"/>
    <s v="Yes"/>
    <n v="173370.4"/>
    <n v="216713"/>
  </r>
  <r>
    <s v="P83902"/>
    <s v="Kids Shoes #258"/>
    <x v="2"/>
    <x v="8"/>
    <s v="S"/>
    <s v="Yellow"/>
    <n v="5532.78"/>
    <n v="19"/>
    <s v="2024-09-05"/>
    <x v="2"/>
    <s v="Online"/>
    <s v="Yes"/>
    <n v="84098.09"/>
    <n v="105122.81999999999"/>
  </r>
  <r>
    <s v="P41190"/>
    <s v="Men Pants #816"/>
    <x v="0"/>
    <x v="2"/>
    <s v="L"/>
    <s v="Pink"/>
    <n v="1566.21"/>
    <n v="9"/>
    <s v="2022-12-20"/>
    <x v="3"/>
    <s v="In-Store"/>
    <s v="No"/>
    <n v="14095.89"/>
    <n v="14095.89"/>
  </r>
  <r>
    <s v="P56809"/>
    <s v="Women Skirts #342"/>
    <x v="3"/>
    <x v="13"/>
    <s v="L"/>
    <s v="Red"/>
    <n v="9001.35"/>
    <n v="2"/>
    <s v="2023-10-03"/>
    <x v="0"/>
    <s v="In-Store"/>
    <s v="No"/>
    <n v="18002.7"/>
    <n v="18002.7"/>
  </r>
  <r>
    <s v="P49010"/>
    <s v="Accessories Hats #324"/>
    <x v="1"/>
    <x v="3"/>
    <s v="XL"/>
    <s v="Black"/>
    <n v="13934.04"/>
    <n v="16"/>
    <s v="2024-08-07"/>
    <x v="0"/>
    <s v="In-Store"/>
    <s v="No"/>
    <n v="222944.64000000001"/>
    <n v="222944.64000000001"/>
  </r>
  <r>
    <s v="P71111"/>
    <s v="Accessories Belts #758"/>
    <x v="1"/>
    <x v="7"/>
    <s v="XS"/>
    <s v="Red"/>
    <n v="2654.34"/>
    <n v="15"/>
    <s v="2023-02-23"/>
    <x v="1"/>
    <s v="Online"/>
    <s v="No"/>
    <n v="39815.1"/>
    <n v="39815.100000000006"/>
  </r>
  <r>
    <s v="P19777"/>
    <s v="Women Tops #550"/>
    <x v="3"/>
    <x v="11"/>
    <s v="XL"/>
    <s v="Pink"/>
    <n v="8879.34"/>
    <n v="19"/>
    <s v="2024-03-08"/>
    <x v="0"/>
    <s v="In-Store"/>
    <s v="No"/>
    <n v="168707.46"/>
    <n v="168707.46"/>
  </r>
  <r>
    <s v="P49589"/>
    <s v="Women Skirts #508"/>
    <x v="3"/>
    <x v="13"/>
    <s v="XL"/>
    <s v="Yellow"/>
    <n v="13568.01"/>
    <n v="18"/>
    <s v="2022-12-10"/>
    <x v="0"/>
    <s v="In-Store"/>
    <s v="No"/>
    <n v="244224.18"/>
    <n v="244224.18"/>
  </r>
  <r>
    <s v="P74672"/>
    <s v="Accessories Scarves #270"/>
    <x v="1"/>
    <x v="12"/>
    <s v="XL"/>
    <s v="Green"/>
    <n v="14244.46"/>
    <n v="1"/>
    <s v="2024-06-16"/>
    <x v="1"/>
    <s v="Online"/>
    <s v="No"/>
    <n v="14244.46"/>
    <n v="14244.46"/>
  </r>
  <r>
    <s v="P36875"/>
    <s v="Kids Shorts #790"/>
    <x v="2"/>
    <x v="4"/>
    <s v="S"/>
    <s v="White"/>
    <n v="15267.02"/>
    <n v="19"/>
    <s v="2024-01-22"/>
    <x v="3"/>
    <s v="Online"/>
    <s v="Yes"/>
    <n v="232058.87"/>
    <n v="290073.38"/>
  </r>
  <r>
    <s v="P28880"/>
    <s v="Women Tops #992"/>
    <x v="3"/>
    <x v="11"/>
    <s v="XL"/>
    <s v="White"/>
    <n v="4368.29"/>
    <n v="7"/>
    <s v="2024-09-26"/>
    <x v="1"/>
    <s v="Online"/>
    <s v="No"/>
    <n v="30578.03"/>
    <n v="30578.03"/>
  </r>
  <r>
    <s v="P75618"/>
    <s v="Kids Sweaters #318"/>
    <x v="2"/>
    <x v="9"/>
    <s v="XS"/>
    <s v="Blue"/>
    <n v="4560.0200000000004"/>
    <n v="7"/>
    <s v="2023-10-13"/>
    <x v="2"/>
    <s v="Online"/>
    <s v="No"/>
    <n v="31920.14"/>
    <n v="31920.140000000003"/>
  </r>
  <r>
    <s v="P21519"/>
    <s v="Kids T-Shirts #592"/>
    <x v="2"/>
    <x v="6"/>
    <s v="L"/>
    <s v="Yellow"/>
    <n v="6668.22"/>
    <n v="7"/>
    <s v="2024-01-17"/>
    <x v="0"/>
    <s v="In-Store"/>
    <s v="Yes"/>
    <n v="37341.699999999997"/>
    <n v="46677.54"/>
  </r>
  <r>
    <s v="P36778"/>
    <s v="Women Shoes #341"/>
    <x v="3"/>
    <x v="8"/>
    <s v="XS"/>
    <s v="Pink"/>
    <n v="2837.77"/>
    <n v="17"/>
    <s v="2024-06-26"/>
    <x v="0"/>
    <s v="In-Store"/>
    <s v="No"/>
    <n v="48242.09"/>
    <n v="48242.09"/>
  </r>
  <r>
    <s v="P69295"/>
    <s v="Accessories Bags #253"/>
    <x v="1"/>
    <x v="5"/>
    <s v="M"/>
    <s v="Blue"/>
    <n v="16061.33"/>
    <n v="1"/>
    <s v="2023-11-07"/>
    <x v="3"/>
    <s v="In-Store"/>
    <s v="No"/>
    <n v="16061.33"/>
    <n v="16061.33"/>
  </r>
  <r>
    <s v="P86526"/>
    <s v="Women Dresses #901"/>
    <x v="3"/>
    <x v="10"/>
    <s v="L"/>
    <s v="Green"/>
    <n v="8524.93"/>
    <n v="10"/>
    <s v="2024-07-04"/>
    <x v="2"/>
    <s v="Online"/>
    <s v="No"/>
    <n v="85249.3"/>
    <n v="85249.3"/>
  </r>
  <r>
    <s v="P51506"/>
    <s v="Women Shoes #586"/>
    <x v="3"/>
    <x v="8"/>
    <s v="XL"/>
    <s v="Black"/>
    <n v="8873.5300000000007"/>
    <n v="4"/>
    <s v="2023-06-27"/>
    <x v="3"/>
    <s v="Online"/>
    <s v="Yes"/>
    <n v="28395.13"/>
    <n v="35494.120000000003"/>
  </r>
  <r>
    <s v="P39547"/>
    <s v="Accessories Belts #778"/>
    <x v="1"/>
    <x v="7"/>
    <s v="XS"/>
    <s v="White"/>
    <n v="13916.61"/>
    <n v="13"/>
    <s v="2023-04-25"/>
    <x v="1"/>
    <s v="In-Store"/>
    <s v="No"/>
    <n v="180915.93"/>
    <n v="180915.93"/>
  </r>
  <r>
    <s v="P98181"/>
    <s v="Women Shoes #475"/>
    <x v="3"/>
    <x v="8"/>
    <s v="M"/>
    <s v="Yellow"/>
    <n v="5090.3900000000003"/>
    <n v="7"/>
    <s v="2024-01-16"/>
    <x v="1"/>
    <s v="In-Store"/>
    <s v="Yes"/>
    <n v="28506.35"/>
    <n v="35632.730000000003"/>
  </r>
  <r>
    <s v="P72252"/>
    <s v="Women Shoes #486"/>
    <x v="3"/>
    <x v="8"/>
    <s v="M"/>
    <s v="Blue"/>
    <n v="4960.08"/>
    <n v="3"/>
    <s v="2024-06-23"/>
    <x v="0"/>
    <s v="In-Store"/>
    <s v="No"/>
    <n v="14880.24"/>
    <n v="14880.24"/>
  </r>
  <r>
    <s v="P88619"/>
    <s v="Women Skirts #958"/>
    <x v="3"/>
    <x v="13"/>
    <s v="S"/>
    <s v="White"/>
    <n v="4174.07"/>
    <n v="3"/>
    <s v="2023-08-26"/>
    <x v="4"/>
    <s v="Online"/>
    <s v="No"/>
    <n v="12522.21"/>
    <n v="12522.21"/>
  </r>
  <r>
    <s v="P76176"/>
    <s v="Men Shoes #156"/>
    <x v="0"/>
    <x v="8"/>
    <s v="S"/>
    <s v="Blue"/>
    <n v="14569.82"/>
    <n v="9"/>
    <s v="2024-07-08"/>
    <x v="0"/>
    <s v="Online"/>
    <s v="Yes"/>
    <n v="104902.87"/>
    <n v="131128.38"/>
  </r>
  <r>
    <s v="P62532"/>
    <s v="Accessories Belts #807"/>
    <x v="1"/>
    <x v="7"/>
    <s v="M"/>
    <s v="Green"/>
    <n v="16557.669999999998"/>
    <n v="2"/>
    <s v="2023-10-28"/>
    <x v="4"/>
    <s v="Online"/>
    <s v="Yes"/>
    <n v="26491.94"/>
    <n v="33115.339999999997"/>
  </r>
  <r>
    <s v="P46639"/>
    <s v="Accessories Hats #221"/>
    <x v="1"/>
    <x v="3"/>
    <s v="M"/>
    <s v="Red"/>
    <n v="4350.03"/>
    <n v="8"/>
    <s v="2024-05-24"/>
    <x v="4"/>
    <s v="In-Store"/>
    <s v="Yes"/>
    <n v="27839.86"/>
    <n v="34800.239999999998"/>
  </r>
  <r>
    <s v="P17737"/>
    <s v="Women Skirts #771"/>
    <x v="3"/>
    <x v="13"/>
    <s v="M"/>
    <s v="Red"/>
    <n v="3335.77"/>
    <n v="14"/>
    <s v="2023-07-28"/>
    <x v="4"/>
    <s v="In-Store"/>
    <s v="Yes"/>
    <n v="37360.79"/>
    <n v="46700.78"/>
  </r>
  <r>
    <s v="P79711"/>
    <s v="Accessories Belts #582"/>
    <x v="1"/>
    <x v="7"/>
    <s v="XL"/>
    <s v="White"/>
    <n v="12178.59"/>
    <n v="8"/>
    <s v="2023-03-16"/>
    <x v="1"/>
    <s v="Online"/>
    <s v="No"/>
    <n v="97428.72"/>
    <n v="97428.72"/>
  </r>
  <r>
    <s v="P64647"/>
    <s v="Women Skirts #484"/>
    <x v="3"/>
    <x v="13"/>
    <s v="XS"/>
    <s v="Blue"/>
    <n v="4214.74"/>
    <n v="12"/>
    <s v="2024-09-09"/>
    <x v="0"/>
    <s v="In-Store"/>
    <s v="No"/>
    <n v="50576.88"/>
    <n v="50576.88"/>
  </r>
  <r>
    <s v="P72151"/>
    <s v="Accessories Belts #983"/>
    <x v="1"/>
    <x v="7"/>
    <s v="M"/>
    <s v="Yellow"/>
    <n v="5956.08"/>
    <n v="16"/>
    <s v="2024-06-14"/>
    <x v="0"/>
    <s v="In-Store"/>
    <s v="Yes"/>
    <n v="76237.990000000005"/>
    <n v="95297.279999999999"/>
  </r>
  <r>
    <s v="P58143"/>
    <s v="Kids Shoes #824"/>
    <x v="2"/>
    <x v="8"/>
    <s v="M"/>
    <s v="Black"/>
    <n v="12115.51"/>
    <n v="4"/>
    <s v="2023-10-27"/>
    <x v="4"/>
    <s v="In-Store"/>
    <s v="Yes"/>
    <n v="38769.300000000003"/>
    <n v="48462.04"/>
  </r>
  <r>
    <s v="P35881"/>
    <s v="Men Jackets #183"/>
    <x v="0"/>
    <x v="0"/>
    <s v="XL"/>
    <s v="Red"/>
    <n v="9354.93"/>
    <n v="3"/>
    <s v="2023-02-08"/>
    <x v="1"/>
    <s v="Online"/>
    <s v="Yes"/>
    <n v="22451.5"/>
    <n v="28064.79"/>
  </r>
  <r>
    <s v="P20500"/>
    <s v="Accessories Hats #467"/>
    <x v="1"/>
    <x v="3"/>
    <s v="L"/>
    <s v="Blue"/>
    <n v="7997.05"/>
    <n v="20"/>
    <s v="2024-02-18"/>
    <x v="4"/>
    <s v="In-Store"/>
    <s v="Yes"/>
    <n v="127952.8"/>
    <n v="159941"/>
  </r>
  <r>
    <s v="P75446"/>
    <s v="Kids Shorts #354"/>
    <x v="2"/>
    <x v="4"/>
    <s v="L"/>
    <s v="Green"/>
    <n v="15911.93"/>
    <n v="17"/>
    <s v="2024-06-30"/>
    <x v="2"/>
    <s v="Online"/>
    <s v="Yes"/>
    <n v="216402.58"/>
    <n v="270502.81"/>
  </r>
  <r>
    <s v="P31686"/>
    <s v="Women Shoes #569"/>
    <x v="3"/>
    <x v="8"/>
    <s v="XS"/>
    <s v="Green"/>
    <n v="5611.63"/>
    <n v="6"/>
    <s v="2023-09-02"/>
    <x v="4"/>
    <s v="Online"/>
    <s v="No"/>
    <n v="33669.78"/>
    <n v="33669.78"/>
  </r>
  <r>
    <s v="P19650"/>
    <s v="Men Shirts #281"/>
    <x v="0"/>
    <x v="1"/>
    <s v="M"/>
    <s v="Red"/>
    <n v="6342.03"/>
    <n v="4"/>
    <s v="2022-11-23"/>
    <x v="2"/>
    <s v="Online"/>
    <s v="No"/>
    <n v="25368.12"/>
    <n v="25368.12"/>
  </r>
  <r>
    <s v="P64234"/>
    <s v="Kids Sweaters #445"/>
    <x v="2"/>
    <x v="9"/>
    <s v="XL"/>
    <s v="Green"/>
    <n v="9842.14"/>
    <n v="5"/>
    <s v="2024-03-02"/>
    <x v="0"/>
    <s v="Online"/>
    <s v="No"/>
    <n v="49210.7"/>
    <n v="49210.7"/>
  </r>
  <r>
    <s v="P89469"/>
    <s v="Kids Sweaters #548"/>
    <x v="2"/>
    <x v="9"/>
    <s v="XL"/>
    <s v="Yellow"/>
    <n v="6534.59"/>
    <n v="1"/>
    <s v="2023-02-12"/>
    <x v="0"/>
    <s v="Online"/>
    <s v="Yes"/>
    <n v="5227.34"/>
    <n v="6534.59"/>
  </r>
  <r>
    <s v="P53639"/>
    <s v="Men Shoes #920"/>
    <x v="0"/>
    <x v="8"/>
    <s v="XS"/>
    <s v="Blue"/>
    <n v="12747.14"/>
    <n v="19"/>
    <s v="2023-04-01"/>
    <x v="4"/>
    <s v="Online"/>
    <s v="No"/>
    <n v="242195.66"/>
    <n v="242195.65999999997"/>
  </r>
  <r>
    <s v="P62467"/>
    <s v="Women Tops #937"/>
    <x v="3"/>
    <x v="11"/>
    <s v="XS"/>
    <s v="White"/>
    <n v="12631.77"/>
    <n v="1"/>
    <s v="2024-04-20"/>
    <x v="1"/>
    <s v="Online"/>
    <s v="Yes"/>
    <n v="10105.25"/>
    <n v="12631.77"/>
  </r>
  <r>
    <s v="P18687"/>
    <s v="Accessories Scarves #988"/>
    <x v="1"/>
    <x v="12"/>
    <s v="L"/>
    <s v="Black"/>
    <n v="12132.94"/>
    <n v="15"/>
    <s v="2023-05-05"/>
    <x v="1"/>
    <s v="Online"/>
    <s v="No"/>
    <n v="181994.1"/>
    <n v="181994.1"/>
  </r>
  <r>
    <s v="P15750"/>
    <s v="Men Shoes #537"/>
    <x v="0"/>
    <x v="8"/>
    <s v="S"/>
    <s v="Blue"/>
    <n v="9708.51"/>
    <n v="10"/>
    <s v="2024-07-12"/>
    <x v="3"/>
    <s v="In-Store"/>
    <s v="Yes"/>
    <n v="77668.08"/>
    <n v="97085.1"/>
  </r>
  <r>
    <s v="P54081"/>
    <s v="Kids T-Shirts #660"/>
    <x v="2"/>
    <x v="6"/>
    <s v="L"/>
    <s v="White"/>
    <n v="13035.15"/>
    <n v="3"/>
    <s v="2023-11-18"/>
    <x v="2"/>
    <s v="In-Store"/>
    <s v="No"/>
    <n v="39105.449999999997"/>
    <n v="39105.449999999997"/>
  </r>
  <r>
    <s v="P98800"/>
    <s v="Accessories Scarves #684"/>
    <x v="1"/>
    <x v="12"/>
    <s v="XS"/>
    <s v="Pink"/>
    <n v="6625.89"/>
    <n v="17"/>
    <s v="2023-08-17"/>
    <x v="2"/>
    <s v="In-Store"/>
    <s v="No"/>
    <n v="112640.13"/>
    <n v="112640.13"/>
  </r>
  <r>
    <s v="P53148"/>
    <s v="Women Tops #354"/>
    <x v="3"/>
    <x v="11"/>
    <s v="XL"/>
    <s v="Black"/>
    <n v="8500.0300000000007"/>
    <n v="14"/>
    <s v="2023-03-06"/>
    <x v="1"/>
    <s v="In-Store"/>
    <s v="No"/>
    <n v="119000.42"/>
    <n v="119000.42000000001"/>
  </r>
  <r>
    <s v="P11335"/>
    <s v="Men Shoes #693"/>
    <x v="0"/>
    <x v="8"/>
    <s v="M"/>
    <s v="Blue"/>
    <n v="16357.64"/>
    <n v="5"/>
    <s v="2024-03-22"/>
    <x v="1"/>
    <s v="In-Store"/>
    <s v="No"/>
    <n v="81788.2"/>
    <n v="81788.2"/>
  </r>
  <r>
    <s v="P49660"/>
    <s v="Kids T-Shirts #382"/>
    <x v="2"/>
    <x v="6"/>
    <s v="M"/>
    <s v="Yellow"/>
    <n v="8456.0400000000009"/>
    <n v="7"/>
    <s v="2023-04-14"/>
    <x v="0"/>
    <s v="Online"/>
    <s v="Yes"/>
    <n v="47353.99"/>
    <n v="59192.280000000006"/>
  </r>
  <r>
    <s v="P88653"/>
    <s v="Kids Shorts #794"/>
    <x v="2"/>
    <x v="4"/>
    <s v="L"/>
    <s v="Red"/>
    <n v="4736.8100000000004"/>
    <n v="18"/>
    <s v="2024-05-26"/>
    <x v="0"/>
    <s v="In-Store"/>
    <s v="Yes"/>
    <n v="68210.23"/>
    <n v="85262.58"/>
  </r>
  <r>
    <s v="P38121"/>
    <s v="Women Shoes #367"/>
    <x v="3"/>
    <x v="8"/>
    <s v="L"/>
    <s v="Yellow"/>
    <n v="3886.06"/>
    <n v="18"/>
    <s v="2023-04-26"/>
    <x v="2"/>
    <s v="Online"/>
    <s v="Yes"/>
    <n v="55959.43"/>
    <n v="69949.08"/>
  </r>
  <r>
    <s v="P18445"/>
    <s v="Kids Sweaters #317"/>
    <x v="2"/>
    <x v="9"/>
    <s v="XL"/>
    <s v="Green"/>
    <n v="14193"/>
    <n v="3"/>
    <s v="2023-03-29"/>
    <x v="0"/>
    <s v="Online"/>
    <s v="No"/>
    <n v="42579"/>
    <n v="42579"/>
  </r>
  <r>
    <s v="P50783"/>
    <s v="Accessories Belts #464"/>
    <x v="1"/>
    <x v="7"/>
    <s v="XL"/>
    <s v="Red"/>
    <n v="13370.47"/>
    <n v="5"/>
    <s v="2023-06-24"/>
    <x v="4"/>
    <s v="In-Store"/>
    <s v="Yes"/>
    <n v="53481.88"/>
    <n v="66852.349999999991"/>
  </r>
  <r>
    <s v="P24897"/>
    <s v="Kids Shoes #249"/>
    <x v="2"/>
    <x v="8"/>
    <s v="M"/>
    <s v="Blue"/>
    <n v="1803.59"/>
    <n v="4"/>
    <s v="2023-01-27"/>
    <x v="1"/>
    <s v="In-Store"/>
    <s v="No"/>
    <n v="7214.36"/>
    <n v="7214.36"/>
  </r>
  <r>
    <s v="P88222"/>
    <s v="Kids Sweaters #133"/>
    <x v="2"/>
    <x v="9"/>
    <s v="M"/>
    <s v="Blue"/>
    <n v="11400.05"/>
    <n v="12"/>
    <s v="2024-09-24"/>
    <x v="3"/>
    <s v="In-Store"/>
    <s v="No"/>
    <n v="136800.6"/>
    <n v="136800.59999999998"/>
  </r>
  <r>
    <s v="P52181"/>
    <s v="Men Jackets #558"/>
    <x v="0"/>
    <x v="0"/>
    <s v="XS"/>
    <s v="Pink"/>
    <n v="5554.36"/>
    <n v="8"/>
    <s v="2024-05-02"/>
    <x v="4"/>
    <s v="In-Store"/>
    <s v="No"/>
    <n v="44434.879999999997"/>
    <n v="44434.879999999997"/>
  </r>
  <r>
    <s v="P65576"/>
    <s v="Women Tops #543"/>
    <x v="3"/>
    <x v="11"/>
    <s v="S"/>
    <s v="Green"/>
    <n v="15899.48"/>
    <n v="6"/>
    <s v="2022-10-31"/>
    <x v="2"/>
    <s v="Online"/>
    <s v="Yes"/>
    <n v="76317.67"/>
    <n v="95396.88"/>
  </r>
  <r>
    <s v="P11551"/>
    <s v="Accessories Bags #685"/>
    <x v="1"/>
    <x v="5"/>
    <s v="M"/>
    <s v="Yellow"/>
    <n v="9260.31"/>
    <n v="13"/>
    <s v="2024-02-25"/>
    <x v="0"/>
    <s v="In-Store"/>
    <s v="No"/>
    <n v="120384.03"/>
    <n v="120384.03"/>
  </r>
  <r>
    <s v="P56687"/>
    <s v="Men Shoes #260"/>
    <x v="0"/>
    <x v="8"/>
    <s v="M"/>
    <s v="Black"/>
    <n v="2510.75"/>
    <n v="7"/>
    <s v="2023-10-20"/>
    <x v="0"/>
    <s v="In-Store"/>
    <s v="Yes"/>
    <n v="14060.2"/>
    <n v="17575.25"/>
  </r>
  <r>
    <s v="P58096"/>
    <s v="Kids Shoes #516"/>
    <x v="2"/>
    <x v="8"/>
    <s v="M"/>
    <s v="White"/>
    <n v="16037.26"/>
    <n v="14"/>
    <s v="2023-07-26"/>
    <x v="3"/>
    <s v="In-Store"/>
    <s v="Yes"/>
    <n v="179616.98"/>
    <n v="224521.64"/>
  </r>
  <r>
    <s v="P47040"/>
    <s v="Women Shoes #246"/>
    <x v="3"/>
    <x v="8"/>
    <s v="S"/>
    <s v="Pink"/>
    <n v="8738.24"/>
    <n v="12"/>
    <s v="2023-03-09"/>
    <x v="2"/>
    <s v="In-Store"/>
    <s v="Yes"/>
    <n v="83887.27"/>
    <n v="104858.88"/>
  </r>
  <r>
    <s v="P49412"/>
    <s v="Accessories Bags #380"/>
    <x v="1"/>
    <x v="5"/>
    <s v="M"/>
    <s v="Green"/>
    <n v="15720.2"/>
    <n v="20"/>
    <s v="2024-08-04"/>
    <x v="1"/>
    <s v="Online"/>
    <s v="No"/>
    <n v="314404"/>
    <n v="314404"/>
  </r>
  <r>
    <s v="P65163"/>
    <s v="Men Shirts #300"/>
    <x v="0"/>
    <x v="1"/>
    <s v="XL"/>
    <s v="Yellow"/>
    <n v="9634.64"/>
    <n v="8"/>
    <s v="2023-12-04"/>
    <x v="0"/>
    <s v="Online"/>
    <s v="Yes"/>
    <n v="61661.53"/>
    <n v="77077.119999999995"/>
  </r>
  <r>
    <s v="P93222"/>
    <s v="Accessories Hats #567"/>
    <x v="1"/>
    <x v="3"/>
    <s v="L"/>
    <s v="Green"/>
    <n v="1316.38"/>
    <n v="12"/>
    <s v="2023-09-21"/>
    <x v="0"/>
    <s v="In-Store"/>
    <s v="Yes"/>
    <n v="12637.58"/>
    <n v="15796.560000000001"/>
  </r>
  <r>
    <s v="P91790"/>
    <s v="Kids T-Shirts #768"/>
    <x v="2"/>
    <x v="6"/>
    <s v="S"/>
    <s v="Blue"/>
    <n v="9947.5499999999993"/>
    <n v="6"/>
    <s v="2023-01-06"/>
    <x v="2"/>
    <s v="Online"/>
    <s v="No"/>
    <n v="59685.3"/>
    <n v="59685.299999999996"/>
  </r>
  <r>
    <s v="P21748"/>
    <s v="Men Pants #252"/>
    <x v="0"/>
    <x v="2"/>
    <s v="XS"/>
    <s v="Green"/>
    <n v="7323.09"/>
    <n v="1"/>
    <s v="2023-09-15"/>
    <x v="4"/>
    <s v="In-Store"/>
    <s v="No"/>
    <n v="7323.09"/>
    <n v="7323.09"/>
  </r>
  <r>
    <s v="P98038"/>
    <s v="Men Pants #462"/>
    <x v="0"/>
    <x v="2"/>
    <s v="L"/>
    <s v="Red"/>
    <n v="1695.69"/>
    <n v="3"/>
    <s v="2023-02-10"/>
    <x v="1"/>
    <s v="Online"/>
    <s v="Yes"/>
    <n v="4069.49"/>
    <n v="5087.07"/>
  </r>
  <r>
    <s v="P57406"/>
    <s v="Women Tops #885"/>
    <x v="3"/>
    <x v="11"/>
    <s v="M"/>
    <s v="Pink"/>
    <n v="10743.52"/>
    <n v="2"/>
    <s v="2023-02-25"/>
    <x v="4"/>
    <s v="Online"/>
    <s v="No"/>
    <n v="21487.040000000001"/>
    <n v="21487.040000000001"/>
  </r>
  <r>
    <s v="P66886"/>
    <s v="Accessories Bags #556"/>
    <x v="1"/>
    <x v="5"/>
    <s v="S"/>
    <s v="White"/>
    <n v="14046.92"/>
    <n v="15"/>
    <s v="2023-10-19"/>
    <x v="1"/>
    <s v="Online"/>
    <s v="No"/>
    <n v="210703.8"/>
    <n v="210703.8"/>
  </r>
  <r>
    <s v="P28434"/>
    <s v="Women Shoes #700"/>
    <x v="3"/>
    <x v="8"/>
    <s v="XL"/>
    <s v="White"/>
    <n v="11292.98"/>
    <n v="12"/>
    <s v="2022-12-27"/>
    <x v="2"/>
    <s v="In-Store"/>
    <s v="Yes"/>
    <n v="108412.94"/>
    <n v="135515.76"/>
  </r>
  <r>
    <s v="P30874"/>
    <s v="Kids Shorts #288"/>
    <x v="2"/>
    <x v="4"/>
    <s v="M"/>
    <s v="Green"/>
    <n v="9693.57"/>
    <n v="9"/>
    <s v="2024-05-20"/>
    <x v="2"/>
    <s v="In-Store"/>
    <s v="Yes"/>
    <n v="69793.87"/>
    <n v="87242.13"/>
  </r>
  <r>
    <s v="P63094"/>
    <s v="Accessories Scarves #319"/>
    <x v="1"/>
    <x v="12"/>
    <s v="S"/>
    <s v="Pink"/>
    <n v="15026.32"/>
    <n v="9"/>
    <s v="2024-05-09"/>
    <x v="4"/>
    <s v="In-Store"/>
    <s v="Yes"/>
    <n v="108189.67"/>
    <n v="135236.88"/>
  </r>
  <r>
    <s v="P89372"/>
    <s v="Men Pants #185"/>
    <x v="0"/>
    <x v="2"/>
    <s v="S"/>
    <s v="Pink"/>
    <n v="7047.53"/>
    <n v="20"/>
    <s v="2024-03-15"/>
    <x v="1"/>
    <s v="Online"/>
    <s v="No"/>
    <n v="140950.6"/>
    <n v="140950.6"/>
  </r>
  <r>
    <s v="P66959"/>
    <s v="Women Skirts #192"/>
    <x v="3"/>
    <x v="13"/>
    <s v="M"/>
    <s v="White"/>
    <n v="2399.5300000000002"/>
    <n v="9"/>
    <s v="2023-08-30"/>
    <x v="4"/>
    <s v="In-Store"/>
    <s v="No"/>
    <n v="21595.77"/>
    <n v="21595.77"/>
  </r>
  <r>
    <s v="P63395"/>
    <s v="Kids Shoes #923"/>
    <x v="2"/>
    <x v="8"/>
    <s v="L"/>
    <s v="White"/>
    <n v="9520.1"/>
    <n v="9"/>
    <s v="2022-10-23"/>
    <x v="1"/>
    <s v="Online"/>
    <s v="Yes"/>
    <n v="68544.72"/>
    <n v="85680.900000000009"/>
  </r>
  <r>
    <s v="P82082"/>
    <s v="Women Tops #793"/>
    <x v="3"/>
    <x v="11"/>
    <s v="L"/>
    <s v="Red"/>
    <n v="15129.24"/>
    <n v="16"/>
    <s v="2023-06-12"/>
    <x v="1"/>
    <s v="In-Store"/>
    <s v="Yes"/>
    <n v="193653.94"/>
    <n v="242067.84"/>
  </r>
  <r>
    <s v="P61421"/>
    <s v="Men Shoes #257"/>
    <x v="0"/>
    <x v="8"/>
    <s v="S"/>
    <s v="Pink"/>
    <n v="4365.8"/>
    <n v="8"/>
    <s v="2024-08-03"/>
    <x v="0"/>
    <s v="Online"/>
    <s v="No"/>
    <n v="34926.400000000001"/>
    <n v="34926.400000000001"/>
  </r>
  <r>
    <s v="P53460"/>
    <s v="Men Pants #286"/>
    <x v="0"/>
    <x v="2"/>
    <s v="XS"/>
    <s v="Blue"/>
    <n v="859.05"/>
    <n v="14"/>
    <s v="2024-07-01"/>
    <x v="2"/>
    <s v="Online"/>
    <s v="Yes"/>
    <n v="9621.36"/>
    <n v="12026.699999999999"/>
  </r>
  <r>
    <s v="P89112"/>
    <s v="Women Skirts #490"/>
    <x v="3"/>
    <x v="13"/>
    <s v="L"/>
    <s v="Yellow"/>
    <n v="16535.259999999998"/>
    <n v="15"/>
    <s v="2024-08-23"/>
    <x v="3"/>
    <s v="Online"/>
    <s v="Yes"/>
    <n v="198423.12"/>
    <n v="248028.89999999997"/>
  </r>
  <r>
    <s v="P80585"/>
    <s v="Women Dresses #426"/>
    <x v="3"/>
    <x v="10"/>
    <s v="L"/>
    <s v="Black"/>
    <n v="13941.51"/>
    <n v="18"/>
    <s v="2023-02-10"/>
    <x v="2"/>
    <s v="Online"/>
    <s v="No"/>
    <n v="250947.18"/>
    <n v="250947.18"/>
  </r>
  <r>
    <s v="P95197"/>
    <s v="Women Shoes #260"/>
    <x v="3"/>
    <x v="8"/>
    <s v="L"/>
    <s v="Black"/>
    <n v="13156.33"/>
    <n v="17"/>
    <s v="2023-04-04"/>
    <x v="0"/>
    <s v="In-Store"/>
    <s v="No"/>
    <n v="223657.61"/>
    <n v="223657.61"/>
  </r>
  <r>
    <s v="P19988"/>
    <s v="Men Pants #158"/>
    <x v="0"/>
    <x v="2"/>
    <s v="XS"/>
    <s v="Blue"/>
    <n v="6527.12"/>
    <n v="15"/>
    <s v="2023-04-25"/>
    <x v="0"/>
    <s v="In-Store"/>
    <s v="Yes"/>
    <n v="78325.440000000002"/>
    <n v="97906.8"/>
  </r>
  <r>
    <s v="P13573"/>
    <s v="Women Tops #855"/>
    <x v="3"/>
    <x v="11"/>
    <s v="XL"/>
    <s v="Yellow"/>
    <n v="15661.27"/>
    <n v="6"/>
    <s v="2023-12-27"/>
    <x v="3"/>
    <s v="In-Store"/>
    <s v="No"/>
    <n v="93967.62"/>
    <n v="93967.62"/>
  </r>
  <r>
    <s v="P38310"/>
    <s v="Men Shoes #495"/>
    <x v="0"/>
    <x v="8"/>
    <s v="M"/>
    <s v="Green"/>
    <n v="14212.92"/>
    <n v="6"/>
    <s v="2023-01-15"/>
    <x v="1"/>
    <s v="In-Store"/>
    <s v="No"/>
    <n v="85277.52"/>
    <n v="85277.52"/>
  </r>
  <r>
    <s v="P59705"/>
    <s v="Accessories Hats #170"/>
    <x v="1"/>
    <x v="3"/>
    <s v="XL"/>
    <s v="White"/>
    <n v="3641.21"/>
    <n v="6"/>
    <s v="2024-02-17"/>
    <x v="1"/>
    <s v="Online"/>
    <s v="No"/>
    <n v="21847.26"/>
    <n v="21847.260000000002"/>
  </r>
  <r>
    <s v="P60069"/>
    <s v="Accessories Belts #623"/>
    <x v="1"/>
    <x v="7"/>
    <s v="M"/>
    <s v="Green"/>
    <n v="16260.53"/>
    <n v="10"/>
    <s v="2024-06-21"/>
    <x v="0"/>
    <s v="In-Store"/>
    <s v="No"/>
    <n v="162605.29999999999"/>
    <n v="162605.30000000002"/>
  </r>
  <r>
    <s v="P97323"/>
    <s v="Men Shirts #483"/>
    <x v="0"/>
    <x v="1"/>
    <s v="M"/>
    <s v="Blue"/>
    <n v="4877.91"/>
    <n v="20"/>
    <s v="2023-09-05"/>
    <x v="4"/>
    <s v="In-Store"/>
    <s v="Yes"/>
    <n v="78046.559999999998"/>
    <n v="97558.2"/>
  </r>
  <r>
    <s v="P42127"/>
    <s v="Accessories Bags #152"/>
    <x v="1"/>
    <x v="5"/>
    <s v="L"/>
    <s v="Pink"/>
    <n v="8349.7999999999993"/>
    <n v="15"/>
    <s v="2024-03-12"/>
    <x v="4"/>
    <s v="In-Store"/>
    <s v="Yes"/>
    <n v="100197.6"/>
    <n v="125246.99999999999"/>
  </r>
  <r>
    <s v="P65223"/>
    <s v="Kids Shorts #303"/>
    <x v="2"/>
    <x v="4"/>
    <s v="M"/>
    <s v="Black"/>
    <n v="4560.8500000000004"/>
    <n v="3"/>
    <s v="2023-01-25"/>
    <x v="4"/>
    <s v="In-Store"/>
    <s v="No"/>
    <n v="13682.55"/>
    <n v="13682.550000000001"/>
  </r>
  <r>
    <s v="P27097"/>
    <s v="Accessories Bags #745"/>
    <x v="1"/>
    <x v="5"/>
    <s v="L"/>
    <s v="White"/>
    <n v="12553.75"/>
    <n v="20"/>
    <s v="2023-10-10"/>
    <x v="2"/>
    <s v="In-Store"/>
    <s v="Yes"/>
    <n v="200860"/>
    <n v="251075"/>
  </r>
  <r>
    <s v="P72054"/>
    <s v="Kids Shorts #825"/>
    <x v="2"/>
    <x v="4"/>
    <s v="XS"/>
    <s v="Yellow"/>
    <n v="10623.17"/>
    <n v="10"/>
    <s v="2023-05-22"/>
    <x v="1"/>
    <s v="Online"/>
    <s v="No"/>
    <n v="106231.7"/>
    <n v="106231.7"/>
  </r>
  <r>
    <s v="P64362"/>
    <s v="Women Tops #629"/>
    <x v="3"/>
    <x v="11"/>
    <s v="M"/>
    <s v="Green"/>
    <n v="5183.3500000000004"/>
    <n v="3"/>
    <s v="2023-02-20"/>
    <x v="3"/>
    <s v="Online"/>
    <s v="No"/>
    <n v="15550.05"/>
    <n v="15550.050000000001"/>
  </r>
  <r>
    <s v="P70298"/>
    <s v="Men Shirts #905"/>
    <x v="0"/>
    <x v="1"/>
    <s v="M"/>
    <s v="White"/>
    <n v="12982.03"/>
    <n v="20"/>
    <s v="2023-07-02"/>
    <x v="3"/>
    <s v="Online"/>
    <s v="Yes"/>
    <n v="207712.48"/>
    <n v="259640.6"/>
  </r>
  <r>
    <s v="P57989"/>
    <s v="Men Shirts #745"/>
    <x v="0"/>
    <x v="1"/>
    <s v="L"/>
    <s v="Red"/>
    <n v="3486.83"/>
    <n v="9"/>
    <s v="2023-08-30"/>
    <x v="3"/>
    <s v="In-Store"/>
    <s v="Yes"/>
    <n v="25105.01"/>
    <n v="31381.47"/>
  </r>
  <r>
    <s v="P80442"/>
    <s v="Kids Shorts #554"/>
    <x v="2"/>
    <x v="4"/>
    <s v="XL"/>
    <s v="Yellow"/>
    <n v="4597.37"/>
    <n v="16"/>
    <s v="2022-12-13"/>
    <x v="0"/>
    <s v="Online"/>
    <s v="Yes"/>
    <n v="58846.17"/>
    <n v="73557.919999999998"/>
  </r>
  <r>
    <s v="P72522"/>
    <s v="Women Tops #933"/>
    <x v="3"/>
    <x v="11"/>
    <s v="S"/>
    <s v="Black"/>
    <n v="13997.95"/>
    <n v="10"/>
    <s v="2024-01-14"/>
    <x v="3"/>
    <s v="Online"/>
    <s v="No"/>
    <n v="139979.5"/>
    <n v="139979.5"/>
  </r>
  <r>
    <s v="P39524"/>
    <s v="Kids T-Shirts #887"/>
    <x v="2"/>
    <x v="6"/>
    <s v="XS"/>
    <s v="Yellow"/>
    <n v="7062.47"/>
    <n v="3"/>
    <s v="2023-05-12"/>
    <x v="0"/>
    <s v="Online"/>
    <s v="Yes"/>
    <n v="16950.259999999998"/>
    <n v="21187.41"/>
  </r>
  <r>
    <s v="P36067"/>
    <s v="Men Pants #255"/>
    <x v="0"/>
    <x v="2"/>
    <s v="XS"/>
    <s v="Red"/>
    <n v="3959.93"/>
    <n v="14"/>
    <s v="2023-12-05"/>
    <x v="3"/>
    <s v="Online"/>
    <s v="No"/>
    <n v="55439.02"/>
    <n v="55439.02"/>
  </r>
  <r>
    <s v="P87574"/>
    <s v="Women Shoes #149"/>
    <x v="3"/>
    <x v="8"/>
    <s v="M"/>
    <s v="Green"/>
    <n v="7670.86"/>
    <n v="19"/>
    <s v="2023-03-05"/>
    <x v="1"/>
    <s v="Online"/>
    <s v="No"/>
    <n v="145746.34"/>
    <n v="145746.34"/>
  </r>
  <r>
    <s v="P70197"/>
    <s v="Accessories Scarves #904"/>
    <x v="1"/>
    <x v="12"/>
    <s v="M"/>
    <s v="Green"/>
    <n v="2192.0300000000002"/>
    <n v="15"/>
    <s v="2023-01-31"/>
    <x v="2"/>
    <s v="In-Store"/>
    <s v="Yes"/>
    <n v="26304.36"/>
    <n v="32880.450000000004"/>
  </r>
  <r>
    <s v="P98682"/>
    <s v="Accessories Scarves #652"/>
    <x v="1"/>
    <x v="12"/>
    <s v="XS"/>
    <s v="White"/>
    <n v="7241.75"/>
    <n v="3"/>
    <s v="2023-02-05"/>
    <x v="1"/>
    <s v="Online"/>
    <s v="No"/>
    <n v="21725.25"/>
    <n v="21725.25"/>
  </r>
  <r>
    <s v="P31008"/>
    <s v="Accessories Belts #307"/>
    <x v="1"/>
    <x v="7"/>
    <s v="S"/>
    <s v="Black"/>
    <n v="14590.57"/>
    <n v="6"/>
    <s v="2023-08-07"/>
    <x v="0"/>
    <s v="In-Store"/>
    <s v="No"/>
    <n v="87543.42"/>
    <n v="87543.42"/>
  </r>
  <r>
    <s v="P89077"/>
    <s v="Kids Shorts #643"/>
    <x v="2"/>
    <x v="4"/>
    <s v="M"/>
    <s v="Red"/>
    <n v="12503.12"/>
    <n v="4"/>
    <s v="2023-05-21"/>
    <x v="1"/>
    <s v="In-Store"/>
    <s v="No"/>
    <n v="50012.480000000003"/>
    <n v="50012.480000000003"/>
  </r>
  <r>
    <s v="P43836"/>
    <s v="Accessories Belts #598"/>
    <x v="1"/>
    <x v="7"/>
    <s v="L"/>
    <s v="Red"/>
    <n v="15795.73"/>
    <n v="11"/>
    <s v="2023-06-05"/>
    <x v="4"/>
    <s v="In-Store"/>
    <s v="Yes"/>
    <n v="139002.59"/>
    <n v="173753.03"/>
  </r>
  <r>
    <s v="P36017"/>
    <s v="Accessories Belts #421"/>
    <x v="1"/>
    <x v="7"/>
    <s v="XL"/>
    <s v="Pink"/>
    <n v="14437.85"/>
    <n v="7"/>
    <s v="2024-04-13"/>
    <x v="3"/>
    <s v="Online"/>
    <s v="Yes"/>
    <n v="80851.960000000006"/>
    <n v="101064.95"/>
  </r>
  <r>
    <s v="P29486"/>
    <s v="Accessories Belts #773"/>
    <x v="1"/>
    <x v="7"/>
    <s v="S"/>
    <s v="Pink"/>
    <n v="13094.08"/>
    <n v="2"/>
    <s v="2023-01-20"/>
    <x v="1"/>
    <s v="Online"/>
    <s v="No"/>
    <n v="26188.16"/>
    <n v="26188.16"/>
  </r>
  <r>
    <s v="P48473"/>
    <s v="Women Tops #316"/>
    <x v="3"/>
    <x v="11"/>
    <s v="XL"/>
    <s v="White"/>
    <n v="15830.59"/>
    <n v="9"/>
    <s v="2024-07-25"/>
    <x v="4"/>
    <s v="Online"/>
    <s v="Yes"/>
    <n v="113980.58"/>
    <n v="142475.31"/>
  </r>
  <r>
    <s v="P24355"/>
    <s v="Men Shoes #321"/>
    <x v="0"/>
    <x v="8"/>
    <s v="XL"/>
    <s v="Green"/>
    <n v="9440.42"/>
    <n v="19"/>
    <s v="2024-07-21"/>
    <x v="2"/>
    <s v="In-Store"/>
    <s v="Yes"/>
    <n v="143494.54999999999"/>
    <n v="179367.98"/>
  </r>
  <r>
    <s v="P67095"/>
    <s v="Men Shirts #811"/>
    <x v="0"/>
    <x v="1"/>
    <s v="L"/>
    <s v="Pink"/>
    <n v="3432.88"/>
    <n v="19"/>
    <s v="2023-11-22"/>
    <x v="1"/>
    <s v="In-Store"/>
    <s v="Yes"/>
    <n v="52179.61"/>
    <n v="65224.72"/>
  </r>
  <r>
    <s v="P94037"/>
    <s v="Women Shoes #169"/>
    <x v="3"/>
    <x v="8"/>
    <s v="L"/>
    <s v="Red"/>
    <n v="13773.85"/>
    <n v="10"/>
    <s v="2024-06-17"/>
    <x v="4"/>
    <s v="In-Store"/>
    <s v="No"/>
    <n v="137738.5"/>
    <n v="137738.5"/>
  </r>
  <r>
    <s v="P93556"/>
    <s v="Kids Shoes #340"/>
    <x v="2"/>
    <x v="8"/>
    <s v="S"/>
    <s v="Pink"/>
    <n v="13598.72"/>
    <n v="3"/>
    <s v="2024-09-28"/>
    <x v="4"/>
    <s v="In-Store"/>
    <s v="No"/>
    <n v="40796.160000000003"/>
    <n v="40796.159999999996"/>
  </r>
  <r>
    <s v="P40104"/>
    <s v="Women Tops #167"/>
    <x v="3"/>
    <x v="11"/>
    <s v="XS"/>
    <s v="Blue"/>
    <n v="5326.11"/>
    <n v="5"/>
    <s v="2023-08-27"/>
    <x v="1"/>
    <s v="Online"/>
    <s v="No"/>
    <n v="26630.55"/>
    <n v="26630.55"/>
  </r>
  <r>
    <s v="P12078"/>
    <s v="Men Jackets #962"/>
    <x v="0"/>
    <x v="0"/>
    <s v="XS"/>
    <s v="Yellow"/>
    <n v="5324.45"/>
    <n v="12"/>
    <s v="2024-07-26"/>
    <x v="0"/>
    <s v="Online"/>
    <s v="Yes"/>
    <n v="51114.720000000001"/>
    <n v="63893.399999999994"/>
  </r>
  <r>
    <s v="P71312"/>
    <s v="Accessories Scarves #682"/>
    <x v="1"/>
    <x v="12"/>
    <s v="L"/>
    <s v="Green"/>
    <n v="14659.46"/>
    <n v="17"/>
    <s v="2024-03-26"/>
    <x v="1"/>
    <s v="In-Store"/>
    <s v="No"/>
    <n v="249210.82"/>
    <n v="249210.81999999998"/>
  </r>
  <r>
    <s v="P56491"/>
    <s v="Men Shirts #810"/>
    <x v="0"/>
    <x v="1"/>
    <s v="L"/>
    <s v="Red"/>
    <n v="4826.45"/>
    <n v="16"/>
    <s v="2024-06-07"/>
    <x v="2"/>
    <s v="Online"/>
    <s v="Yes"/>
    <n v="61778.559999999998"/>
    <n v="77223.199999999997"/>
  </r>
  <r>
    <s v="P47223"/>
    <s v="Men Shoes #234"/>
    <x v="0"/>
    <x v="8"/>
    <s v="L"/>
    <s v="White"/>
    <n v="1134.6099999999999"/>
    <n v="19"/>
    <s v="2022-10-29"/>
    <x v="2"/>
    <s v="In-Store"/>
    <s v="No"/>
    <n v="21557.59"/>
    <n v="21557.589999999997"/>
  </r>
  <r>
    <s v="P79175"/>
    <s v="Women Tops #786"/>
    <x v="3"/>
    <x v="11"/>
    <s v="L"/>
    <s v="Pink"/>
    <n v="5197.46"/>
    <n v="3"/>
    <s v="2023-08-06"/>
    <x v="3"/>
    <s v="Online"/>
    <s v="Yes"/>
    <n v="12474.07"/>
    <n v="15592.380000000001"/>
  </r>
  <r>
    <s v="P99381"/>
    <s v="Women Skirts #786"/>
    <x v="3"/>
    <x v="13"/>
    <s v="XS"/>
    <s v="Black"/>
    <n v="15721.86"/>
    <n v="9"/>
    <s v="2023-08-23"/>
    <x v="2"/>
    <s v="In-Store"/>
    <s v="No"/>
    <n v="141496.74"/>
    <n v="141496.74"/>
  </r>
  <r>
    <s v="P43549"/>
    <s v="Accessories Hats #362"/>
    <x v="1"/>
    <x v="3"/>
    <s v="M"/>
    <s v="Yellow"/>
    <n v="12250.8"/>
    <n v="17"/>
    <s v="2023-10-01"/>
    <x v="0"/>
    <s v="In-Store"/>
    <s v="Yes"/>
    <n v="166610.88"/>
    <n v="208263.59999999998"/>
  </r>
  <r>
    <s v="P90557"/>
    <s v="Kids T-Shirts #938"/>
    <x v="2"/>
    <x v="6"/>
    <s v="XL"/>
    <s v="White"/>
    <n v="14646.18"/>
    <n v="2"/>
    <s v="2024-03-08"/>
    <x v="3"/>
    <s v="Online"/>
    <s v="Yes"/>
    <n v="23434.22"/>
    <n v="29292.36"/>
  </r>
  <r>
    <s v="P38537"/>
    <s v="Men Jackets #682"/>
    <x v="0"/>
    <x v="0"/>
    <s v="S"/>
    <s v="Pink"/>
    <n v="5619.93"/>
    <n v="7"/>
    <s v="2024-05-15"/>
    <x v="3"/>
    <s v="Online"/>
    <s v="Yes"/>
    <n v="31471.94"/>
    <n v="39339.51"/>
  </r>
  <r>
    <s v="P53350"/>
    <s v="Men Shoes #443"/>
    <x v="0"/>
    <x v="8"/>
    <s v="XS"/>
    <s v="Black"/>
    <n v="8957.36"/>
    <n v="6"/>
    <s v="2022-12-09"/>
    <x v="2"/>
    <s v="In-Store"/>
    <s v="Yes"/>
    <n v="42995.66"/>
    <n v="53744.160000000003"/>
  </r>
  <r>
    <s v="P52490"/>
    <s v="Kids Sweaters #767"/>
    <x v="2"/>
    <x v="9"/>
    <s v="L"/>
    <s v="Blue"/>
    <n v="6976.98"/>
    <n v="1"/>
    <s v="2024-03-09"/>
    <x v="3"/>
    <s v="In-Store"/>
    <s v="Yes"/>
    <n v="5581.75"/>
    <n v="6976.98"/>
  </r>
  <r>
    <s v="P34520"/>
    <s v="Women Tops #223"/>
    <x v="3"/>
    <x v="11"/>
    <s v="S"/>
    <s v="White"/>
    <n v="4400.66"/>
    <n v="20"/>
    <s v="2023-07-01"/>
    <x v="2"/>
    <s v="In-Store"/>
    <s v="Yes"/>
    <n v="70410.559999999998"/>
    <n v="88013.2"/>
  </r>
  <r>
    <s v="P36800"/>
    <s v="Men Shoes #619"/>
    <x v="0"/>
    <x v="8"/>
    <s v="XS"/>
    <s v="Black"/>
    <n v="14322.48"/>
    <n v="20"/>
    <s v="2024-02-26"/>
    <x v="4"/>
    <s v="In-Store"/>
    <s v="Yes"/>
    <n v="229159.67999999999"/>
    <n v="286449.59999999998"/>
  </r>
  <r>
    <s v="P89079"/>
    <s v="Kids T-Shirts #205"/>
    <x v="2"/>
    <x v="6"/>
    <s v="XL"/>
    <s v="Yellow"/>
    <n v="9422.16"/>
    <n v="20"/>
    <s v="2024-09-27"/>
    <x v="1"/>
    <s v="Online"/>
    <s v="No"/>
    <n v="188443.2"/>
    <n v="188443.2"/>
  </r>
  <r>
    <s v="P13172"/>
    <s v="Women Dresses #581"/>
    <x v="3"/>
    <x v="10"/>
    <s v="S"/>
    <s v="Pink"/>
    <n v="9491.0499999999993"/>
    <n v="19"/>
    <s v="2023-01-23"/>
    <x v="1"/>
    <s v="In-Store"/>
    <s v="No"/>
    <n v="180329.95"/>
    <n v="180329.94999999998"/>
  </r>
  <r>
    <s v="P43938"/>
    <s v="Kids Shoes #842"/>
    <x v="2"/>
    <x v="8"/>
    <s v="L"/>
    <s v="Blue"/>
    <n v="1062.4000000000001"/>
    <n v="8"/>
    <s v="2023-09-17"/>
    <x v="0"/>
    <s v="In-Store"/>
    <s v="Yes"/>
    <n v="6799.36"/>
    <n v="8499.2000000000007"/>
  </r>
  <r>
    <s v="P42287"/>
    <s v="Men Shoes #564"/>
    <x v="0"/>
    <x v="8"/>
    <s v="S"/>
    <s v="Red"/>
    <n v="2714.93"/>
    <n v="8"/>
    <s v="2022-10-28"/>
    <x v="1"/>
    <s v="Online"/>
    <s v="No"/>
    <n v="21719.439999999999"/>
    <n v="21719.439999999999"/>
  </r>
  <r>
    <s v="P41086"/>
    <s v="Accessories Scarves #322"/>
    <x v="1"/>
    <x v="12"/>
    <s v="XL"/>
    <s v="Yellow"/>
    <n v="8162.22"/>
    <n v="5"/>
    <s v="2024-01-05"/>
    <x v="4"/>
    <s v="In-Store"/>
    <s v="Yes"/>
    <n v="32648.880000000001"/>
    <n v="40811.1"/>
  </r>
  <r>
    <s v="P38773"/>
    <s v="Men Pants #934"/>
    <x v="0"/>
    <x v="2"/>
    <s v="S"/>
    <s v="Blue"/>
    <n v="14077.63"/>
    <n v="11"/>
    <s v="2024-04-17"/>
    <x v="4"/>
    <s v="Online"/>
    <s v="No"/>
    <n v="154853.93"/>
    <n v="154853.93"/>
  </r>
  <r>
    <s v="P82302"/>
    <s v="Women Shoes #296"/>
    <x v="3"/>
    <x v="8"/>
    <s v="XS"/>
    <s v="Yellow"/>
    <n v="3018.71"/>
    <n v="19"/>
    <s v="2024-08-15"/>
    <x v="3"/>
    <s v="In-Store"/>
    <s v="No"/>
    <n v="57355.49"/>
    <n v="57355.49"/>
  </r>
  <r>
    <s v="P71784"/>
    <s v="Accessories Belts #119"/>
    <x v="1"/>
    <x v="7"/>
    <s v="L"/>
    <s v="Yellow"/>
    <n v="5789.25"/>
    <n v="15"/>
    <s v="2023-10-01"/>
    <x v="3"/>
    <s v="In-Store"/>
    <s v="No"/>
    <n v="86838.75"/>
    <n v="86838.75"/>
  </r>
  <r>
    <s v="P71410"/>
    <s v="Men Jackets #984"/>
    <x v="0"/>
    <x v="0"/>
    <s v="M"/>
    <s v="Green"/>
    <n v="3031.16"/>
    <n v="17"/>
    <s v="2023-09-21"/>
    <x v="0"/>
    <s v="In-Store"/>
    <s v="No"/>
    <n v="51529.72"/>
    <n v="51529.72"/>
  </r>
  <r>
    <s v="P80176"/>
    <s v="Accessories Belts #305"/>
    <x v="1"/>
    <x v="7"/>
    <s v="L"/>
    <s v="White"/>
    <n v="13553.9"/>
    <n v="5"/>
    <s v="2024-05-29"/>
    <x v="1"/>
    <s v="In-Store"/>
    <s v="Yes"/>
    <n v="54215.6"/>
    <n v="67769.5"/>
  </r>
  <r>
    <s v="P22631"/>
    <s v="Accessories Belts #597"/>
    <x v="1"/>
    <x v="7"/>
    <s v="M"/>
    <s v="Black"/>
    <n v="11390.09"/>
    <n v="15"/>
    <s v="2023-10-23"/>
    <x v="0"/>
    <s v="In-Store"/>
    <s v="No"/>
    <n v="170851.35"/>
    <n v="170851.35"/>
  </r>
  <r>
    <s v="P93377"/>
    <s v="Accessories Hats #557"/>
    <x v="1"/>
    <x v="3"/>
    <s v="M"/>
    <s v="Pink"/>
    <n v="15826.44"/>
    <n v="19"/>
    <s v="2023-03-21"/>
    <x v="2"/>
    <s v="In-Store"/>
    <s v="Yes"/>
    <n v="240562.22"/>
    <n v="300702.36"/>
  </r>
  <r>
    <s v="P95821"/>
    <s v="Women Skirts #252"/>
    <x v="3"/>
    <x v="13"/>
    <s v="XL"/>
    <s v="Yellow"/>
    <n v="1052.44"/>
    <n v="3"/>
    <s v="2023-05-12"/>
    <x v="0"/>
    <s v="Online"/>
    <s v="Yes"/>
    <n v="2525.69"/>
    <n v="3157.32"/>
  </r>
  <r>
    <s v="P62598"/>
    <s v="Women Tops #102"/>
    <x v="3"/>
    <x v="11"/>
    <s v="XS"/>
    <s v="Blue"/>
    <n v="4900.32"/>
    <n v="4"/>
    <s v="2023-01-03"/>
    <x v="1"/>
    <s v="In-Store"/>
    <s v="No"/>
    <n v="19601.28"/>
    <n v="19601.28"/>
  </r>
  <r>
    <s v="P71765"/>
    <s v="Women Dresses #748"/>
    <x v="3"/>
    <x v="10"/>
    <s v="XS"/>
    <s v="White"/>
    <n v="12620.98"/>
    <n v="6"/>
    <s v="2023-03-02"/>
    <x v="2"/>
    <s v="Online"/>
    <s v="No"/>
    <n v="75725.88"/>
    <n v="75725.88"/>
  </r>
  <r>
    <s v="P97451"/>
    <s v="Accessories Hats #476"/>
    <x v="1"/>
    <x v="3"/>
    <s v="S"/>
    <s v="Black"/>
    <n v="8926.65"/>
    <n v="14"/>
    <s v="2024-08-03"/>
    <x v="3"/>
    <s v="In-Store"/>
    <s v="Yes"/>
    <n v="99978.48"/>
    <n v="124973.09999999999"/>
  </r>
  <r>
    <s v="P93174"/>
    <s v="Men Jackets #244"/>
    <x v="0"/>
    <x v="0"/>
    <s v="L"/>
    <s v="Yellow"/>
    <n v="15472.03"/>
    <n v="5"/>
    <s v="2023-01-02"/>
    <x v="4"/>
    <s v="In-Store"/>
    <s v="No"/>
    <n v="77360.149999999994"/>
    <n v="77360.150000000009"/>
  </r>
  <r>
    <s v="P90503"/>
    <s v="Accessories Bags #306"/>
    <x v="1"/>
    <x v="5"/>
    <s v="M"/>
    <s v="Red"/>
    <n v="7831.05"/>
    <n v="14"/>
    <s v="2022-12-29"/>
    <x v="1"/>
    <s v="In-Store"/>
    <s v="Yes"/>
    <n v="87707.76"/>
    <n v="109634.7"/>
  </r>
  <r>
    <s v="P44504"/>
    <s v="Women Dresses #287"/>
    <x v="3"/>
    <x v="10"/>
    <s v="S"/>
    <s v="Pink"/>
    <n v="9422.16"/>
    <n v="14"/>
    <s v="2023-01-02"/>
    <x v="3"/>
    <s v="In-Store"/>
    <s v="No"/>
    <n v="131910.24"/>
    <n v="131910.24"/>
  </r>
  <r>
    <s v="P21200"/>
    <s v="Accessories Scarves #607"/>
    <x v="1"/>
    <x v="12"/>
    <s v="M"/>
    <s v="Green"/>
    <n v="16341.87"/>
    <n v="8"/>
    <s v="2024-02-05"/>
    <x v="2"/>
    <s v="In-Store"/>
    <s v="Yes"/>
    <n v="104588.3"/>
    <n v="130734.96"/>
  </r>
  <r>
    <s v="P18341"/>
    <s v="Men Shoes #479"/>
    <x v="0"/>
    <x v="8"/>
    <s v="L"/>
    <s v="Red"/>
    <n v="838.3"/>
    <n v="14"/>
    <s v="2022-11-25"/>
    <x v="2"/>
    <s v="Online"/>
    <s v="No"/>
    <n v="11736.2"/>
    <n v="11736.199999999999"/>
  </r>
  <r>
    <s v="P32178"/>
    <s v="Kids T-Shirts #565"/>
    <x v="2"/>
    <x v="6"/>
    <s v="M"/>
    <s v="White"/>
    <n v="6081.41"/>
    <n v="10"/>
    <s v="2022-12-23"/>
    <x v="0"/>
    <s v="Online"/>
    <s v="Yes"/>
    <n v="48651.28"/>
    <n v="60814.1"/>
  </r>
  <r>
    <s v="P30272"/>
    <s v="Accessories Belts #670"/>
    <x v="1"/>
    <x v="7"/>
    <s v="S"/>
    <s v="Black"/>
    <n v="5506.22"/>
    <n v="17"/>
    <s v="2023-04-04"/>
    <x v="1"/>
    <s v="In-Store"/>
    <s v="Yes"/>
    <n v="74884.259999999995"/>
    <n v="93605.74"/>
  </r>
  <r>
    <s v="P51175"/>
    <s v="Women Skirts #395"/>
    <x v="3"/>
    <x v="13"/>
    <s v="L"/>
    <s v="Blue"/>
    <n v="15915.25"/>
    <n v="2"/>
    <s v="2023-03-15"/>
    <x v="1"/>
    <s v="Online"/>
    <s v="Yes"/>
    <n v="25464.400000000001"/>
    <n v="31830.5"/>
  </r>
  <r>
    <s v="P28734"/>
    <s v="Women Shoes #200"/>
    <x v="3"/>
    <x v="8"/>
    <s v="M"/>
    <s v="Green"/>
    <n v="12885.75"/>
    <n v="11"/>
    <s v="2023-09-25"/>
    <x v="0"/>
    <s v="Online"/>
    <s v="Yes"/>
    <n v="113394.6"/>
    <n v="141743.25"/>
  </r>
  <r>
    <s v="P97612"/>
    <s v="Kids Shorts #186"/>
    <x v="2"/>
    <x v="4"/>
    <s v="M"/>
    <s v="Green"/>
    <n v="1443.37"/>
    <n v="10"/>
    <s v="2023-12-15"/>
    <x v="2"/>
    <s v="In-Store"/>
    <s v="No"/>
    <n v="14433.7"/>
    <n v="14433.699999999999"/>
  </r>
  <r>
    <s v="P50607"/>
    <s v="Women Tops #814"/>
    <x v="3"/>
    <x v="11"/>
    <s v="XL"/>
    <s v="Pink"/>
    <n v="14693.49"/>
    <n v="16"/>
    <s v="2023-02-02"/>
    <x v="4"/>
    <s v="In-Store"/>
    <s v="Yes"/>
    <n v="188076.34"/>
    <n v="235095.84"/>
  </r>
  <r>
    <s v="P31243"/>
    <s v="Kids Shorts #334"/>
    <x v="2"/>
    <x v="4"/>
    <s v="L"/>
    <s v="Yellow"/>
    <n v="4018.86"/>
    <n v="15"/>
    <s v="2022-10-23"/>
    <x v="0"/>
    <s v="Online"/>
    <s v="Yes"/>
    <n v="48226.32"/>
    <n v="60282.9"/>
  </r>
  <r>
    <s v="P88085"/>
    <s v="Women Shoes #366"/>
    <x v="3"/>
    <x v="8"/>
    <s v="L"/>
    <s v="Pink"/>
    <n v="8260.99"/>
    <n v="10"/>
    <s v="2024-09-11"/>
    <x v="0"/>
    <s v="Online"/>
    <s v="Yes"/>
    <n v="66087.92"/>
    <n v="82609.899999999994"/>
  </r>
  <r>
    <s v="P57393"/>
    <s v="Accessories Bags #634"/>
    <x v="1"/>
    <x v="5"/>
    <s v="M"/>
    <s v="Pink"/>
    <n v="2579.64"/>
    <n v="12"/>
    <s v="2024-09-12"/>
    <x v="2"/>
    <s v="Online"/>
    <s v="Yes"/>
    <n v="24764.71"/>
    <n v="30955.68"/>
  </r>
  <r>
    <s v="P86818"/>
    <s v="Men Shirts #928"/>
    <x v="0"/>
    <x v="1"/>
    <s v="XS"/>
    <s v="Green"/>
    <n v="11994.33"/>
    <n v="20"/>
    <s v="2024-07-20"/>
    <x v="3"/>
    <s v="In-Store"/>
    <s v="No"/>
    <n v="239886.6"/>
    <n v="239886.6"/>
  </r>
  <r>
    <s v="P55700"/>
    <s v="Kids T-Shirts #775"/>
    <x v="2"/>
    <x v="6"/>
    <s v="M"/>
    <s v="Green"/>
    <n v="838.3"/>
    <n v="1"/>
    <s v="2023-09-17"/>
    <x v="2"/>
    <s v="Online"/>
    <s v="Yes"/>
    <n v="670.64"/>
    <n v="838.3"/>
  </r>
  <r>
    <s v="P38104"/>
    <s v="Women Dresses #702"/>
    <x v="3"/>
    <x v="10"/>
    <s v="L"/>
    <s v="Red"/>
    <n v="2746.47"/>
    <n v="16"/>
    <s v="2023-03-16"/>
    <x v="1"/>
    <s v="In-Store"/>
    <s v="No"/>
    <n v="43943.519999999997"/>
    <n v="43943.519999999997"/>
  </r>
  <r>
    <s v="P52004"/>
    <s v="Accessories Belts #684"/>
    <x v="1"/>
    <x v="7"/>
    <s v="S"/>
    <s v="Green"/>
    <n v="9495.2000000000007"/>
    <n v="11"/>
    <s v="2024-08-10"/>
    <x v="4"/>
    <s v="In-Store"/>
    <s v="Yes"/>
    <n v="83557.759999999995"/>
    <n v="104447.20000000001"/>
  </r>
  <r>
    <s v="P42144"/>
    <s v="Accessories Bags #905"/>
    <x v="1"/>
    <x v="5"/>
    <s v="M"/>
    <s v="Pink"/>
    <n v="13612.83"/>
    <n v="13"/>
    <s v="2024-05-27"/>
    <x v="3"/>
    <s v="Online"/>
    <s v="No"/>
    <n v="176966.79"/>
    <n v="176966.79"/>
  </r>
  <r>
    <s v="P85071"/>
    <s v="Kids Shoes #931"/>
    <x v="2"/>
    <x v="8"/>
    <s v="XS"/>
    <s v="Black"/>
    <n v="13297.43"/>
    <n v="18"/>
    <s v="2023-09-09"/>
    <x v="3"/>
    <s v="Online"/>
    <s v="No"/>
    <n v="239353.74"/>
    <n v="239353.74"/>
  </r>
  <r>
    <s v="P71466"/>
    <s v="Women Tops #160"/>
    <x v="3"/>
    <x v="11"/>
    <s v="S"/>
    <s v="Green"/>
    <n v="5990.11"/>
    <n v="2"/>
    <s v="2024-01-19"/>
    <x v="0"/>
    <s v="Online"/>
    <s v="No"/>
    <n v="11980.22"/>
    <n v="11980.22"/>
  </r>
  <r>
    <s v="P91449"/>
    <s v="Women Dresses #972"/>
    <x v="3"/>
    <x v="10"/>
    <s v="M"/>
    <s v="Blue"/>
    <n v="16435.66"/>
    <n v="1"/>
    <s v="2024-05-06"/>
    <x v="4"/>
    <s v="Online"/>
    <s v="No"/>
    <n v="16435.66"/>
    <n v="16435.66"/>
  </r>
  <r>
    <s v="P96995"/>
    <s v="Men Pants #753"/>
    <x v="0"/>
    <x v="2"/>
    <s v="XL"/>
    <s v="Blue"/>
    <n v="15058.69"/>
    <n v="16"/>
    <s v="2023-06-24"/>
    <x v="1"/>
    <s v="Online"/>
    <s v="No"/>
    <n v="240939.04"/>
    <n v="240939.04"/>
  </r>
  <r>
    <s v="P23118"/>
    <s v="Men Shirts #338"/>
    <x v="0"/>
    <x v="1"/>
    <s v="XL"/>
    <s v="Blue"/>
    <n v="6454.91"/>
    <n v="12"/>
    <s v="2023-07-17"/>
    <x v="0"/>
    <s v="Online"/>
    <s v="No"/>
    <n v="77458.92"/>
    <n v="77458.92"/>
  </r>
  <r>
    <s v="P97727"/>
    <s v="Men Jackets #225"/>
    <x v="0"/>
    <x v="0"/>
    <s v="S"/>
    <s v="Green"/>
    <n v="11051.45"/>
    <n v="17"/>
    <s v="2023-10-30"/>
    <x v="2"/>
    <s v="Online"/>
    <s v="No"/>
    <n v="187874.65"/>
    <n v="187874.65000000002"/>
  </r>
  <r>
    <s v="P55256"/>
    <s v="Women Tops #189"/>
    <x v="3"/>
    <x v="11"/>
    <s v="S"/>
    <s v="Yellow"/>
    <n v="11976.07"/>
    <n v="4"/>
    <s v="2024-08-03"/>
    <x v="2"/>
    <s v="Online"/>
    <s v="No"/>
    <n v="47904.28"/>
    <n v="47904.28"/>
  </r>
  <r>
    <s v="P97713"/>
    <s v="Women Skirts #936"/>
    <x v="3"/>
    <x v="13"/>
    <s v="S"/>
    <s v="Pink"/>
    <n v="10103.59"/>
    <n v="3"/>
    <s v="2023-01-05"/>
    <x v="1"/>
    <s v="Online"/>
    <s v="Yes"/>
    <n v="24248.45"/>
    <n v="30310.77"/>
  </r>
  <r>
    <s v="P81012"/>
    <s v="Kids T-Shirts #431"/>
    <x v="2"/>
    <x v="6"/>
    <s v="L"/>
    <s v="Black"/>
    <n v="16235.63"/>
    <n v="1"/>
    <s v="2023-08-21"/>
    <x v="3"/>
    <s v="In-Store"/>
    <s v="Yes"/>
    <n v="12988.67"/>
    <n v="16235.63"/>
  </r>
  <r>
    <s v="P68866"/>
    <s v="Accessories Bags #679"/>
    <x v="1"/>
    <x v="5"/>
    <s v="XS"/>
    <s v="Yellow"/>
    <n v="2763.07"/>
    <n v="11"/>
    <s v="2023-07-05"/>
    <x v="1"/>
    <s v="In-Store"/>
    <s v="Yes"/>
    <n v="24314.85"/>
    <n v="30393.77"/>
  </r>
  <r>
    <s v="P39135"/>
    <s v="Accessories Hats #196"/>
    <x v="1"/>
    <x v="3"/>
    <s v="S"/>
    <s v="Yellow"/>
    <n v="1763.75"/>
    <n v="10"/>
    <s v="2024-09-02"/>
    <x v="2"/>
    <s v="Online"/>
    <s v="Yes"/>
    <n v="14110"/>
    <n v="17637.5"/>
  </r>
  <r>
    <s v="P18334"/>
    <s v="Men Shirts #414"/>
    <x v="0"/>
    <x v="1"/>
    <s v="M"/>
    <s v="Blue"/>
    <n v="1194.3699999999999"/>
    <n v="10"/>
    <s v="2023-09-16"/>
    <x v="0"/>
    <s v="Online"/>
    <s v="Yes"/>
    <n v="9554.9599999999991"/>
    <n v="11943.699999999999"/>
  </r>
  <r>
    <s v="P74250"/>
    <s v="Kids Shoes #836"/>
    <x v="2"/>
    <x v="8"/>
    <s v="XL"/>
    <s v="White"/>
    <n v="15704.43"/>
    <n v="6"/>
    <s v="2023-06-27"/>
    <x v="0"/>
    <s v="Online"/>
    <s v="No"/>
    <n v="94226.58"/>
    <n v="94226.58"/>
  </r>
  <r>
    <s v="P84919"/>
    <s v="Kids T-Shirts #647"/>
    <x v="2"/>
    <x v="6"/>
    <s v="XS"/>
    <s v="Blue"/>
    <n v="11407.52"/>
    <n v="14"/>
    <s v="2024-01-27"/>
    <x v="4"/>
    <s v="In-Store"/>
    <s v="No"/>
    <n v="159705.28"/>
    <n v="159705.28"/>
  </r>
  <r>
    <s v="P31576"/>
    <s v="Men Jackets #170"/>
    <x v="0"/>
    <x v="0"/>
    <s v="S"/>
    <s v="White"/>
    <n v="7314.79"/>
    <n v="12"/>
    <s v="2023-06-15"/>
    <x v="1"/>
    <s v="In-Store"/>
    <s v="No"/>
    <n v="87777.48"/>
    <n v="87777.48"/>
  </r>
  <r>
    <s v="P39638"/>
    <s v="Women Tops #853"/>
    <x v="3"/>
    <x v="11"/>
    <s v="XS"/>
    <s v="Yellow"/>
    <n v="8006.18"/>
    <n v="18"/>
    <s v="2024-08-22"/>
    <x v="2"/>
    <s v="Online"/>
    <s v="No"/>
    <n v="144111.24"/>
    <n v="144111.24"/>
  </r>
  <r>
    <s v="P89008"/>
    <s v="Men Jackets #977"/>
    <x v="0"/>
    <x v="0"/>
    <s v="L"/>
    <s v="Yellow"/>
    <n v="16078.76"/>
    <n v="12"/>
    <s v="2024-03-15"/>
    <x v="1"/>
    <s v="In-Store"/>
    <s v="No"/>
    <n v="192945.12"/>
    <n v="192945.12"/>
  </r>
  <r>
    <s v="P14599"/>
    <s v="Men Pants #983"/>
    <x v="0"/>
    <x v="2"/>
    <s v="L"/>
    <s v="Black"/>
    <n v="8958.19"/>
    <n v="10"/>
    <s v="2023-08-07"/>
    <x v="2"/>
    <s v="Online"/>
    <s v="No"/>
    <n v="89581.9"/>
    <n v="89581.900000000009"/>
  </r>
  <r>
    <s v="P77767"/>
    <s v="Kids Sweaters #953"/>
    <x v="2"/>
    <x v="9"/>
    <s v="M"/>
    <s v="Black"/>
    <n v="16562.650000000001"/>
    <n v="5"/>
    <s v="2023-07-16"/>
    <x v="4"/>
    <s v="Online"/>
    <s v="Yes"/>
    <n v="66250.600000000006"/>
    <n v="82813.25"/>
  </r>
  <r>
    <s v="P26146"/>
    <s v="Accessories Bags #229"/>
    <x v="1"/>
    <x v="5"/>
    <s v="L"/>
    <s v="Red"/>
    <n v="15262.87"/>
    <n v="19"/>
    <s v="2024-10-13"/>
    <x v="3"/>
    <s v="In-Store"/>
    <s v="No"/>
    <n v="289994.53000000003"/>
    <n v="289994.53000000003"/>
  </r>
  <r>
    <s v="P96240"/>
    <s v="Accessories Belts #629"/>
    <x v="1"/>
    <x v="7"/>
    <s v="L"/>
    <s v="White"/>
    <n v="12886.58"/>
    <n v="15"/>
    <s v="2024-01-28"/>
    <x v="2"/>
    <s v="Online"/>
    <s v="Yes"/>
    <n v="154638.96"/>
    <n v="193298.7"/>
  </r>
  <r>
    <s v="P81418"/>
    <s v="Accessories Scarves #246"/>
    <x v="1"/>
    <x v="12"/>
    <s v="L"/>
    <s v="Yellow"/>
    <n v="877.31"/>
    <n v="16"/>
    <s v="2024-09-14"/>
    <x v="3"/>
    <s v="In-Store"/>
    <s v="Yes"/>
    <n v="11229.9"/>
    <n v="14036.96"/>
  </r>
  <r>
    <s v="P62389"/>
    <s v="Men Jackets #480"/>
    <x v="0"/>
    <x v="0"/>
    <s v="M"/>
    <s v="Black"/>
    <n v="10619.85"/>
    <n v="12"/>
    <s v="2024-06-07"/>
    <x v="1"/>
    <s v="In-Store"/>
    <s v="Yes"/>
    <n v="101950.56"/>
    <n v="127438.20000000001"/>
  </r>
  <r>
    <s v="P76150"/>
    <s v="Men Shirts #780"/>
    <x v="0"/>
    <x v="1"/>
    <s v="S"/>
    <s v="Green"/>
    <n v="1396.89"/>
    <n v="18"/>
    <s v="2023-05-13"/>
    <x v="0"/>
    <s v="In-Store"/>
    <s v="No"/>
    <n v="25144.02"/>
    <n v="25144.02"/>
  </r>
  <r>
    <s v="P84564"/>
    <s v="Women Skirts #271"/>
    <x v="3"/>
    <x v="13"/>
    <s v="S"/>
    <s v="Blue"/>
    <n v="5065.49"/>
    <n v="12"/>
    <s v="2023-03-30"/>
    <x v="0"/>
    <s v="In-Store"/>
    <s v="No"/>
    <n v="60785.88"/>
    <n v="60785.88"/>
  </r>
  <r>
    <s v="P75653"/>
    <s v="Accessories Bags #816"/>
    <x v="1"/>
    <x v="5"/>
    <s v="XS"/>
    <s v="Green"/>
    <n v="3156.49"/>
    <n v="1"/>
    <s v="2023-06-04"/>
    <x v="3"/>
    <s v="In-Store"/>
    <s v="No"/>
    <n v="3156.49"/>
    <n v="3156.49"/>
  </r>
  <r>
    <s v="P90572"/>
    <s v="Men Pants #883"/>
    <x v="0"/>
    <x v="2"/>
    <s v="L"/>
    <s v="Red"/>
    <n v="4413.9399999999996"/>
    <n v="11"/>
    <s v="2023-06-22"/>
    <x v="3"/>
    <s v="Online"/>
    <s v="Yes"/>
    <n v="38842.339999999997"/>
    <n v="48553.34"/>
  </r>
  <r>
    <s v="P23457"/>
    <s v="Accessories Hats #298"/>
    <x v="1"/>
    <x v="3"/>
    <s v="S"/>
    <s v="White"/>
    <n v="16024.81"/>
    <n v="5"/>
    <s v="2023-05-15"/>
    <x v="4"/>
    <s v="Online"/>
    <s v="Yes"/>
    <n v="64099.24"/>
    <n v="80124.05"/>
  </r>
  <r>
    <s v="P18803"/>
    <s v="Men Shirts #635"/>
    <x v="0"/>
    <x v="1"/>
    <s v="L"/>
    <s v="Blue"/>
    <n v="7660.9"/>
    <n v="1"/>
    <s v="2024-02-11"/>
    <x v="3"/>
    <s v="Online"/>
    <s v="No"/>
    <n v="7660.9"/>
    <n v="7660.9"/>
  </r>
  <r>
    <s v="P12247"/>
    <s v="Accessories Scarves #213"/>
    <x v="1"/>
    <x v="12"/>
    <s v="M"/>
    <s v="Red"/>
    <n v="14393.03"/>
    <n v="8"/>
    <s v="2022-11-03"/>
    <x v="2"/>
    <s v="Online"/>
    <s v="No"/>
    <n v="115144.24"/>
    <n v="115144.24"/>
  </r>
  <r>
    <s v="P73510"/>
    <s v="Women Skirts #416"/>
    <x v="3"/>
    <x v="13"/>
    <s v="M"/>
    <s v="Pink"/>
    <n v="14544.09"/>
    <n v="7"/>
    <s v="2024-05-11"/>
    <x v="3"/>
    <s v="Online"/>
    <s v="No"/>
    <n v="101808.63"/>
    <n v="101808.63"/>
  </r>
  <r>
    <s v="P75245"/>
    <s v="Kids T-Shirts #915"/>
    <x v="2"/>
    <x v="6"/>
    <s v="M"/>
    <s v="Yellow"/>
    <n v="3714.25"/>
    <n v="2"/>
    <s v="2024-10-11"/>
    <x v="3"/>
    <s v="Online"/>
    <s v="Yes"/>
    <n v="5942.8"/>
    <n v="7428.5"/>
  </r>
  <r>
    <s v="P47833"/>
    <s v="Accessories Scarves #187"/>
    <x v="1"/>
    <x v="12"/>
    <s v="S"/>
    <s v="Pink"/>
    <n v="3841.24"/>
    <n v="8"/>
    <s v="2023-09-15"/>
    <x v="1"/>
    <s v="Online"/>
    <s v="Yes"/>
    <n v="24583.77"/>
    <n v="30729.919999999998"/>
  </r>
  <r>
    <s v="P31732"/>
    <s v="Men Shoes #422"/>
    <x v="0"/>
    <x v="8"/>
    <s v="XS"/>
    <s v="Green"/>
    <n v="1385.27"/>
    <n v="2"/>
    <s v="2023-01-09"/>
    <x v="2"/>
    <s v="In-Store"/>
    <s v="No"/>
    <n v="2770.54"/>
    <n v="2770.54"/>
  </r>
  <r>
    <s v="P80361"/>
    <s v="Women Tops #532"/>
    <x v="3"/>
    <x v="11"/>
    <s v="L"/>
    <s v="Pink"/>
    <n v="9652.07"/>
    <n v="12"/>
    <s v="2024-02-17"/>
    <x v="3"/>
    <s v="In-Store"/>
    <s v="No"/>
    <n v="115824.84"/>
    <n v="115824.84"/>
  </r>
  <r>
    <s v="P54204"/>
    <s v="Kids T-Shirts #533"/>
    <x v="2"/>
    <x v="6"/>
    <s v="XL"/>
    <s v="Black"/>
    <n v="3870.29"/>
    <n v="10"/>
    <s v="2024-09-10"/>
    <x v="1"/>
    <s v="In-Store"/>
    <s v="No"/>
    <n v="38702.9"/>
    <n v="38702.9"/>
  </r>
  <r>
    <s v="P44785"/>
    <s v="Kids Shorts #212"/>
    <x v="2"/>
    <x v="4"/>
    <s v="XL"/>
    <s v="Green"/>
    <n v="3979.02"/>
    <n v="19"/>
    <s v="2024-07-03"/>
    <x v="0"/>
    <s v="Online"/>
    <s v="Yes"/>
    <n v="60481.27"/>
    <n v="75601.38"/>
  </r>
  <r>
    <s v="P86451"/>
    <s v="Men Pants #162"/>
    <x v="0"/>
    <x v="2"/>
    <s v="XL"/>
    <s v="White"/>
    <n v="15667.08"/>
    <n v="2"/>
    <s v="2023-02-27"/>
    <x v="4"/>
    <s v="In-Store"/>
    <s v="No"/>
    <n v="31334.16"/>
    <n v="31334.16"/>
  </r>
  <r>
    <s v="P72445"/>
    <s v="Women Tops #317"/>
    <x v="3"/>
    <x v="11"/>
    <s v="L"/>
    <s v="Blue"/>
    <n v="7795.36"/>
    <n v="8"/>
    <s v="2024-02-24"/>
    <x v="4"/>
    <s v="Online"/>
    <s v="No"/>
    <n v="62362.879999999997"/>
    <n v="62362.879999999997"/>
  </r>
  <r>
    <s v="P88695"/>
    <s v="Men Shoes #706"/>
    <x v="0"/>
    <x v="8"/>
    <s v="XS"/>
    <s v="Pink"/>
    <n v="5947.78"/>
    <n v="12"/>
    <s v="2024-08-20"/>
    <x v="3"/>
    <s v="Online"/>
    <s v="No"/>
    <n v="71373.36"/>
    <n v="71373.36"/>
  </r>
  <r>
    <s v="P14658"/>
    <s v="Men Jackets #627"/>
    <x v="0"/>
    <x v="0"/>
    <s v="XS"/>
    <s v="Blue"/>
    <n v="4401.49"/>
    <n v="18"/>
    <s v="2024-09-18"/>
    <x v="1"/>
    <s v="Online"/>
    <s v="Yes"/>
    <n v="63381.29"/>
    <n v="79226.819999999992"/>
  </r>
  <r>
    <s v="P27138"/>
    <s v="Women Tops #132"/>
    <x v="3"/>
    <x v="11"/>
    <s v="XS"/>
    <s v="Red"/>
    <n v="4282.8"/>
    <n v="9"/>
    <s v="2023-06-28"/>
    <x v="0"/>
    <s v="Online"/>
    <s v="No"/>
    <n v="38545.199999999997"/>
    <n v="38545.200000000004"/>
  </r>
  <r>
    <s v="P49039"/>
    <s v="Kids Shoes #797"/>
    <x v="2"/>
    <x v="8"/>
    <s v="S"/>
    <s v="Yellow"/>
    <n v="4944.3100000000004"/>
    <n v="18"/>
    <s v="2024-05-23"/>
    <x v="1"/>
    <s v="In-Store"/>
    <s v="Yes"/>
    <n v="71198.23"/>
    <n v="88997.58"/>
  </r>
  <r>
    <s v="P32253"/>
    <s v="Men Shirts #692"/>
    <x v="0"/>
    <x v="1"/>
    <s v="L"/>
    <s v="Green"/>
    <n v="15184.85"/>
    <n v="18"/>
    <s v="2022-12-16"/>
    <x v="2"/>
    <s v="In-Store"/>
    <s v="Yes"/>
    <n v="218661.84"/>
    <n v="273327.3"/>
  </r>
  <r>
    <s v="P45900"/>
    <s v="Kids T-Shirts #201"/>
    <x v="2"/>
    <x v="6"/>
    <s v="XS"/>
    <s v="Green"/>
    <n v="15340.06"/>
    <n v="19"/>
    <s v="2023-03-28"/>
    <x v="1"/>
    <s v="In-Store"/>
    <s v="No"/>
    <n v="291461.14"/>
    <n v="291461.14"/>
  </r>
  <r>
    <s v="P93826"/>
    <s v="Accessories Bags #768"/>
    <x v="1"/>
    <x v="5"/>
    <s v="S"/>
    <s v="Blue"/>
    <n v="2215.27"/>
    <n v="15"/>
    <s v="2023-12-07"/>
    <x v="1"/>
    <s v="In-Store"/>
    <s v="Yes"/>
    <n v="26583.24"/>
    <n v="33229.050000000003"/>
  </r>
  <r>
    <s v="P53510"/>
    <s v="Men Pants #933"/>
    <x v="0"/>
    <x v="2"/>
    <s v="XS"/>
    <s v="Pink"/>
    <n v="2723.23"/>
    <n v="3"/>
    <s v="2023-06-26"/>
    <x v="1"/>
    <s v="Online"/>
    <s v="Yes"/>
    <n v="6535.42"/>
    <n v="8169.6900000000005"/>
  </r>
  <r>
    <s v="P50498"/>
    <s v="Accessories Hats #228"/>
    <x v="1"/>
    <x v="3"/>
    <s v="XL"/>
    <s v="Green"/>
    <n v="5939.48"/>
    <n v="8"/>
    <s v="2024-02-17"/>
    <x v="4"/>
    <s v="Online"/>
    <s v="Yes"/>
    <n v="38012.339999999997"/>
    <n v="47515.839999999997"/>
  </r>
  <r>
    <s v="P53311"/>
    <s v="Accessories Hats #639"/>
    <x v="1"/>
    <x v="3"/>
    <s v="L"/>
    <s v="Pink"/>
    <n v="9554.9599999999991"/>
    <n v="5"/>
    <s v="2023-06-30"/>
    <x v="0"/>
    <s v="In-Store"/>
    <s v="Yes"/>
    <n v="38219.839999999997"/>
    <n v="47774.799999999996"/>
  </r>
  <r>
    <s v="P93892"/>
    <s v="Accessories Belts #803"/>
    <x v="1"/>
    <x v="7"/>
    <s v="XL"/>
    <s v="Pink"/>
    <n v="2895.04"/>
    <n v="9"/>
    <s v="2023-01-30"/>
    <x v="0"/>
    <s v="In-Store"/>
    <s v="Yes"/>
    <n v="20844.62"/>
    <n v="26055.360000000001"/>
  </r>
  <r>
    <s v="P47409"/>
    <s v="Accessories Hats #189"/>
    <x v="1"/>
    <x v="3"/>
    <s v="XL"/>
    <s v="Red"/>
    <n v="10065.41"/>
    <n v="13"/>
    <s v="2023-12-25"/>
    <x v="4"/>
    <s v="In-Store"/>
    <s v="Yes"/>
    <n v="104680.43"/>
    <n v="130850.33"/>
  </r>
  <r>
    <s v="P99563"/>
    <s v="Men Shirts #476"/>
    <x v="0"/>
    <x v="1"/>
    <s v="M"/>
    <s v="Black"/>
    <n v="12829.31"/>
    <n v="3"/>
    <s v="2024-06-24"/>
    <x v="2"/>
    <s v="In-Store"/>
    <s v="No"/>
    <n v="38487.93"/>
    <n v="38487.93"/>
  </r>
  <r>
    <s v="P35246"/>
    <s v="Women Skirts #938"/>
    <x v="3"/>
    <x v="13"/>
    <s v="S"/>
    <s v="Yellow"/>
    <n v="8587.18"/>
    <n v="9"/>
    <s v="2024-07-31"/>
    <x v="2"/>
    <s v="In-Store"/>
    <s v="Yes"/>
    <n v="61827.53"/>
    <n v="77284.62"/>
  </r>
  <r>
    <s v="P52757"/>
    <s v="Kids Sweaters #217"/>
    <x v="2"/>
    <x v="9"/>
    <s v="L"/>
    <s v="Red"/>
    <n v="9565.75"/>
    <n v="16"/>
    <s v="2024-05-14"/>
    <x v="0"/>
    <s v="Online"/>
    <s v="No"/>
    <n v="153052"/>
    <n v="153052"/>
  </r>
  <r>
    <s v="P22248"/>
    <s v="Kids Shoes #773"/>
    <x v="2"/>
    <x v="8"/>
    <s v="XL"/>
    <s v="Red"/>
    <n v="1533.84"/>
    <n v="12"/>
    <s v="2024-07-28"/>
    <x v="4"/>
    <s v="Online"/>
    <s v="No"/>
    <n v="18406.080000000002"/>
    <n v="18406.079999999998"/>
  </r>
  <r>
    <s v="P11992"/>
    <s v="Men Jackets #811"/>
    <x v="0"/>
    <x v="0"/>
    <s v="S"/>
    <s v="Blue"/>
    <n v="6811.81"/>
    <n v="5"/>
    <s v="2024-02-23"/>
    <x v="0"/>
    <s v="Online"/>
    <s v="Yes"/>
    <n v="27247.24"/>
    <n v="34059.050000000003"/>
  </r>
  <r>
    <s v="P30671"/>
    <s v="Accessories Belts #367"/>
    <x v="1"/>
    <x v="7"/>
    <s v="XL"/>
    <s v="White"/>
    <n v="15068.65"/>
    <n v="6"/>
    <s v="2024-01-08"/>
    <x v="0"/>
    <s v="In-Store"/>
    <s v="No"/>
    <n v="90411.9"/>
    <n v="90411.9"/>
  </r>
  <r>
    <s v="P88881"/>
    <s v="Women Skirts #168"/>
    <x v="3"/>
    <x v="13"/>
    <s v="XL"/>
    <s v="Green"/>
    <n v="11505.46"/>
    <n v="20"/>
    <s v="2022-12-10"/>
    <x v="1"/>
    <s v="Online"/>
    <s v="Yes"/>
    <n v="184087.36"/>
    <n v="230109.19999999998"/>
  </r>
  <r>
    <s v="P58885"/>
    <s v="Kids Shoes #870"/>
    <x v="2"/>
    <x v="8"/>
    <s v="XL"/>
    <s v="Pink"/>
    <n v="14070.99"/>
    <n v="12"/>
    <s v="2024-07-07"/>
    <x v="4"/>
    <s v="Online"/>
    <s v="No"/>
    <n v="168851.88"/>
    <n v="168851.88"/>
  </r>
  <r>
    <s v="P94667"/>
    <s v="Men Jackets #204"/>
    <x v="0"/>
    <x v="0"/>
    <s v="S"/>
    <s v="Yellow"/>
    <n v="9787.36"/>
    <n v="13"/>
    <s v="2022-12-18"/>
    <x v="0"/>
    <s v="Online"/>
    <s v="No"/>
    <n v="127235.68"/>
    <n v="127235.68000000001"/>
  </r>
  <r>
    <s v="P63971"/>
    <s v="Women Shoes #651"/>
    <x v="3"/>
    <x v="8"/>
    <s v="XS"/>
    <s v="Black"/>
    <n v="11762.76"/>
    <n v="18"/>
    <s v="2024-09-10"/>
    <x v="4"/>
    <s v="Online"/>
    <s v="Yes"/>
    <n v="169383.91"/>
    <n v="211729.68"/>
  </r>
  <r>
    <s v="P82358"/>
    <s v="Kids T-Shirts #642"/>
    <x v="2"/>
    <x v="6"/>
    <s v="M"/>
    <s v="Blue"/>
    <n v="11022.4"/>
    <n v="8"/>
    <s v="2024-01-11"/>
    <x v="3"/>
    <s v="In-Store"/>
    <s v="No"/>
    <n v="88179.199999999997"/>
    <n v="88179.199999999997"/>
  </r>
  <r>
    <s v="P68141"/>
    <s v="Kids Shorts #419"/>
    <x v="2"/>
    <x v="4"/>
    <s v="M"/>
    <s v="Pink"/>
    <n v="2315.6999999999998"/>
    <n v="9"/>
    <s v="2024-02-27"/>
    <x v="0"/>
    <s v="Online"/>
    <s v="Yes"/>
    <n v="16673.04"/>
    <n v="20841.3"/>
  </r>
  <r>
    <s v="P99175"/>
    <s v="Women Dresses #900"/>
    <x v="3"/>
    <x v="10"/>
    <s v="L"/>
    <s v="Yellow"/>
    <n v="14032.81"/>
    <n v="7"/>
    <s v="2022-11-27"/>
    <x v="0"/>
    <s v="Online"/>
    <s v="Yes"/>
    <n v="78583.570000000007"/>
    <n v="98229.67"/>
  </r>
  <r>
    <s v="P29967"/>
    <s v="Men Jackets #131"/>
    <x v="0"/>
    <x v="0"/>
    <s v="M"/>
    <s v="White"/>
    <n v="4345.05"/>
    <n v="3"/>
    <s v="2023-01-20"/>
    <x v="1"/>
    <s v="In-Store"/>
    <s v="No"/>
    <n v="13035.15"/>
    <n v="13035.150000000001"/>
  </r>
  <r>
    <s v="P54432"/>
    <s v="Kids Shoes #813"/>
    <x v="2"/>
    <x v="8"/>
    <s v="XL"/>
    <s v="Pink"/>
    <n v="5337.73"/>
    <n v="5"/>
    <s v="2023-12-01"/>
    <x v="1"/>
    <s v="Online"/>
    <s v="No"/>
    <n v="26688.65"/>
    <n v="26688.649999999998"/>
  </r>
  <r>
    <s v="P72106"/>
    <s v="Kids T-Shirts #681"/>
    <x v="2"/>
    <x v="6"/>
    <s v="XS"/>
    <s v="Red"/>
    <n v="10184.1"/>
    <n v="2"/>
    <s v="2024-01-04"/>
    <x v="2"/>
    <s v="Online"/>
    <s v="Yes"/>
    <n v="16294.56"/>
    <n v="20368.2"/>
  </r>
  <r>
    <s v="P19312"/>
    <s v="Men Pants #692"/>
    <x v="0"/>
    <x v="2"/>
    <s v="XL"/>
    <s v="Red"/>
    <n v="6491.43"/>
    <n v="14"/>
    <s v="2024-07-05"/>
    <x v="1"/>
    <s v="In-Store"/>
    <s v="Yes"/>
    <n v="72703.850000000006"/>
    <n v="90880.02"/>
  </r>
  <r>
    <s v="P54216"/>
    <s v="Women Skirts #681"/>
    <x v="3"/>
    <x v="13"/>
    <s v="XL"/>
    <s v="Blue"/>
    <n v="10954.34"/>
    <n v="2"/>
    <s v="2023-03-22"/>
    <x v="3"/>
    <s v="Online"/>
    <s v="Yes"/>
    <n v="17527.11"/>
    <n v="21908.68"/>
  </r>
  <r>
    <s v="P92192"/>
    <s v="Women Tops #188"/>
    <x v="3"/>
    <x v="11"/>
    <s v="L"/>
    <s v="Yellow"/>
    <n v="2162.15"/>
    <n v="5"/>
    <s v="2024-09-12"/>
    <x v="0"/>
    <s v="In-Store"/>
    <s v="Yes"/>
    <n v="8648.6"/>
    <n v="10810.75"/>
  </r>
  <r>
    <s v="P13907"/>
    <s v="Accessories Scarves #247"/>
    <x v="1"/>
    <x v="12"/>
    <s v="M"/>
    <s v="Red"/>
    <n v="8026.1"/>
    <n v="5"/>
    <s v="2023-04-29"/>
    <x v="2"/>
    <s v="Online"/>
    <s v="Yes"/>
    <n v="32104.400000000001"/>
    <n v="40130.5"/>
  </r>
  <r>
    <s v="P88583"/>
    <s v="Men Shirts #212"/>
    <x v="0"/>
    <x v="1"/>
    <s v="S"/>
    <s v="Red"/>
    <n v="15558.35"/>
    <n v="5"/>
    <s v="2024-08-10"/>
    <x v="4"/>
    <s v="In-Store"/>
    <s v="Yes"/>
    <n v="62233.4"/>
    <n v="77791.75"/>
  </r>
  <r>
    <s v="P37213"/>
    <s v="Accessories Belts #300"/>
    <x v="1"/>
    <x v="7"/>
    <s v="M"/>
    <s v="Yellow"/>
    <n v="1094.77"/>
    <n v="3"/>
    <s v="2023-04-11"/>
    <x v="1"/>
    <s v="In-Store"/>
    <s v="Yes"/>
    <n v="2627.78"/>
    <n v="3284.31"/>
  </r>
  <r>
    <s v="P98884"/>
    <s v="Kids Shorts #500"/>
    <x v="2"/>
    <x v="4"/>
    <s v="XS"/>
    <s v="Blue"/>
    <n v="13115.66"/>
    <n v="20"/>
    <s v="2023-03-11"/>
    <x v="0"/>
    <s v="In-Store"/>
    <s v="No"/>
    <n v="262313.2"/>
    <n v="262313.2"/>
  </r>
  <r>
    <s v="P63651"/>
    <s v="Accessories Scarves #186"/>
    <x v="1"/>
    <x v="12"/>
    <s v="L"/>
    <s v="Green"/>
    <n v="3307.55"/>
    <n v="18"/>
    <s v="2024-08-23"/>
    <x v="1"/>
    <s v="Online"/>
    <s v="No"/>
    <n v="59535.9"/>
    <n v="59535.9"/>
  </r>
  <r>
    <s v="P85730"/>
    <s v="Accessories Belts #465"/>
    <x v="1"/>
    <x v="7"/>
    <s v="XS"/>
    <s v="Red"/>
    <n v="9487.73"/>
    <n v="5"/>
    <s v="2024-09-26"/>
    <x v="3"/>
    <s v="Online"/>
    <s v="No"/>
    <n v="47438.65"/>
    <n v="47438.649999999994"/>
  </r>
  <r>
    <s v="P73199"/>
    <s v="Accessories Belts #607"/>
    <x v="1"/>
    <x v="7"/>
    <s v="XS"/>
    <s v="Yellow"/>
    <n v="4607.33"/>
    <n v="16"/>
    <s v="2022-10-15"/>
    <x v="3"/>
    <s v="Online"/>
    <s v="No"/>
    <n v="73717.279999999999"/>
    <n v="73717.279999999999"/>
  </r>
  <r>
    <s v="P56628"/>
    <s v="Accessories Scarves #945"/>
    <x v="1"/>
    <x v="12"/>
    <s v="XS"/>
    <s v="Black"/>
    <n v="10160.86"/>
    <n v="3"/>
    <s v="2023-07-14"/>
    <x v="0"/>
    <s v="In-Store"/>
    <s v="No"/>
    <n v="30482.58"/>
    <n v="30482.58"/>
  </r>
  <r>
    <s v="P97451"/>
    <s v="Women Tops #623"/>
    <x v="3"/>
    <x v="11"/>
    <s v="M"/>
    <s v="White"/>
    <n v="2856.86"/>
    <n v="12"/>
    <s v="2023-03-01"/>
    <x v="4"/>
    <s v="In-Store"/>
    <s v="No"/>
    <n v="34282.32"/>
    <n v="34282.32"/>
  </r>
  <r>
    <s v="P49338"/>
    <s v="Accessories Scarves #510"/>
    <x v="1"/>
    <x v="12"/>
    <s v="L"/>
    <s v="White"/>
    <n v="15207.26"/>
    <n v="11"/>
    <s v="2022-12-16"/>
    <x v="1"/>
    <s v="Online"/>
    <s v="No"/>
    <n v="167279.85999999999"/>
    <n v="167279.86000000002"/>
  </r>
  <r>
    <s v="P88268"/>
    <s v="Kids Shorts #582"/>
    <x v="2"/>
    <x v="4"/>
    <s v="XL"/>
    <s v="White"/>
    <n v="2367.9899999999998"/>
    <n v="15"/>
    <s v="2024-03-04"/>
    <x v="1"/>
    <s v="Online"/>
    <s v="Yes"/>
    <n v="28415.88"/>
    <n v="35519.85"/>
  </r>
  <r>
    <s v="P76445"/>
    <s v="Accessories Bags #501"/>
    <x v="1"/>
    <x v="5"/>
    <s v="XL"/>
    <s v="Pink"/>
    <n v="5798.38"/>
    <n v="12"/>
    <s v="2022-11-08"/>
    <x v="3"/>
    <s v="In-Store"/>
    <s v="No"/>
    <n v="69580.56"/>
    <n v="69580.56"/>
  </r>
  <r>
    <s v="P30083"/>
    <s v="Men Shirts #217"/>
    <x v="0"/>
    <x v="1"/>
    <s v="XS"/>
    <s v="Yellow"/>
    <n v="3182.22"/>
    <n v="10"/>
    <s v="2023-05-17"/>
    <x v="2"/>
    <s v="Online"/>
    <s v="Yes"/>
    <n v="25457.759999999998"/>
    <n v="31822.199999999997"/>
  </r>
  <r>
    <s v="P30278"/>
    <s v="Accessories Bags #306"/>
    <x v="1"/>
    <x v="5"/>
    <s v="L"/>
    <s v="Yellow"/>
    <n v="8823.73"/>
    <n v="17"/>
    <s v="2024-05-25"/>
    <x v="0"/>
    <s v="In-Store"/>
    <s v="No"/>
    <n v="150003.41"/>
    <n v="150003.41"/>
  </r>
  <r>
    <s v="P17592"/>
    <s v="Men Shoes #568"/>
    <x v="0"/>
    <x v="8"/>
    <s v="S"/>
    <s v="Blue"/>
    <n v="16009.87"/>
    <n v="10"/>
    <s v="2024-09-17"/>
    <x v="1"/>
    <s v="Online"/>
    <s v="Yes"/>
    <n v="128078.96"/>
    <n v="160098.70000000001"/>
  </r>
  <r>
    <s v="P80137"/>
    <s v="Women Skirts #663"/>
    <x v="3"/>
    <x v="13"/>
    <s v="XS"/>
    <s v="Pink"/>
    <n v="5240.62"/>
    <n v="10"/>
    <s v="2023-01-12"/>
    <x v="0"/>
    <s v="In-Store"/>
    <s v="Yes"/>
    <n v="41924.959999999999"/>
    <n v="52406.2"/>
  </r>
  <r>
    <s v="P64315"/>
    <s v="Men Shirts #665"/>
    <x v="0"/>
    <x v="1"/>
    <s v="XS"/>
    <s v="Black"/>
    <n v="6269.82"/>
    <n v="18"/>
    <s v="2022-12-13"/>
    <x v="3"/>
    <s v="In-Store"/>
    <s v="No"/>
    <n v="112856.76"/>
    <n v="112856.76"/>
  </r>
  <r>
    <s v="P96226"/>
    <s v="Accessories Belts #976"/>
    <x v="1"/>
    <x v="7"/>
    <s v="S"/>
    <s v="Yellow"/>
    <n v="12409.33"/>
    <n v="6"/>
    <s v="2023-09-11"/>
    <x v="2"/>
    <s v="In-Store"/>
    <s v="Yes"/>
    <n v="59564.95"/>
    <n v="74455.98"/>
  </r>
  <r>
    <s v="P10138"/>
    <s v="Men Jackets #427"/>
    <x v="0"/>
    <x v="0"/>
    <s v="XS"/>
    <s v="Blue"/>
    <n v="2177.09"/>
    <n v="18"/>
    <s v="2023-07-16"/>
    <x v="1"/>
    <s v="In-Store"/>
    <s v="Yes"/>
    <n v="31349.93"/>
    <n v="39187.620000000003"/>
  </r>
  <r>
    <s v="P97825"/>
    <s v="Kids Shoes #140"/>
    <x v="2"/>
    <x v="8"/>
    <s v="L"/>
    <s v="Green"/>
    <n v="4789.93"/>
    <n v="9"/>
    <s v="2023-12-22"/>
    <x v="3"/>
    <s v="Online"/>
    <s v="No"/>
    <n v="43109.37"/>
    <n v="43109.37"/>
  </r>
  <r>
    <s v="P54923"/>
    <s v="Kids Sweaters #784"/>
    <x v="2"/>
    <x v="9"/>
    <s v="XL"/>
    <s v="Red"/>
    <n v="3245.3"/>
    <n v="17"/>
    <s v="2024-07-17"/>
    <x v="3"/>
    <s v="Online"/>
    <s v="Yes"/>
    <n v="44136.08"/>
    <n v="55170.100000000006"/>
  </r>
  <r>
    <s v="P56977"/>
    <s v="Accessories Scarves #573"/>
    <x v="1"/>
    <x v="12"/>
    <s v="L"/>
    <s v="Pink"/>
    <n v="2724.89"/>
    <n v="15"/>
    <s v="2024-03-11"/>
    <x v="1"/>
    <s v="Online"/>
    <s v="Yes"/>
    <n v="32698.68"/>
    <n v="40873.35"/>
  </r>
  <r>
    <s v="P92448"/>
    <s v="Kids T-Shirts #344"/>
    <x v="2"/>
    <x v="6"/>
    <s v="XL"/>
    <s v="Black"/>
    <n v="6025.8"/>
    <n v="8"/>
    <s v="2024-06-27"/>
    <x v="4"/>
    <s v="Online"/>
    <s v="No"/>
    <n v="48206.400000000001"/>
    <n v="48206.400000000001"/>
  </r>
  <r>
    <s v="P31917"/>
    <s v="Accessories Hats #567"/>
    <x v="1"/>
    <x v="3"/>
    <s v="M"/>
    <s v="Red"/>
    <n v="2119.8200000000002"/>
    <n v="8"/>
    <s v="2023-12-16"/>
    <x v="2"/>
    <s v="Online"/>
    <s v="Yes"/>
    <n v="13567.18"/>
    <n v="16958.560000000001"/>
  </r>
  <r>
    <s v="P34028"/>
    <s v="Accessories Hats #948"/>
    <x v="1"/>
    <x v="3"/>
    <s v="XS"/>
    <s v="Green"/>
    <n v="8808.7900000000009"/>
    <n v="13"/>
    <s v="2023-12-14"/>
    <x v="0"/>
    <s v="In-Store"/>
    <s v="Yes"/>
    <n v="91611.25"/>
    <n v="114514.27000000002"/>
  </r>
  <r>
    <s v="P96185"/>
    <s v="Men Shoes #353"/>
    <x v="0"/>
    <x v="8"/>
    <s v="XL"/>
    <s v="Red"/>
    <n v="2270.88"/>
    <n v="20"/>
    <s v="2024-06-20"/>
    <x v="2"/>
    <s v="In-Store"/>
    <s v="No"/>
    <n v="45417.599999999999"/>
    <n v="45417.600000000006"/>
  </r>
  <r>
    <s v="P87547"/>
    <s v="Men Shoes #304"/>
    <x v="0"/>
    <x v="8"/>
    <s v="S"/>
    <s v="Green"/>
    <n v="9813.92"/>
    <n v="9"/>
    <s v="2023-08-17"/>
    <x v="4"/>
    <s v="Online"/>
    <s v="No"/>
    <n v="88325.28"/>
    <n v="88325.28"/>
  </r>
  <r>
    <s v="P58841"/>
    <s v="Kids Shorts #913"/>
    <x v="2"/>
    <x v="4"/>
    <s v="XS"/>
    <s v="Yellow"/>
    <n v="8226.9599999999991"/>
    <n v="6"/>
    <s v="2023-07-05"/>
    <x v="4"/>
    <s v="Online"/>
    <s v="No"/>
    <n v="49361.760000000002"/>
    <n v="49361.759999999995"/>
  </r>
  <r>
    <s v="P35934"/>
    <s v="Women Shoes #174"/>
    <x v="3"/>
    <x v="8"/>
    <s v="L"/>
    <s v="Black"/>
    <n v="3975.7"/>
    <n v="3"/>
    <s v="2023-05-30"/>
    <x v="2"/>
    <s v="Online"/>
    <s v="Yes"/>
    <n v="9541.68"/>
    <n v="11927.099999999999"/>
  </r>
  <r>
    <s v="P20135"/>
    <s v="Accessories Belts #385"/>
    <x v="1"/>
    <x v="7"/>
    <s v="S"/>
    <s v="Yellow"/>
    <n v="10155.049999999999"/>
    <n v="12"/>
    <s v="2024-08-17"/>
    <x v="2"/>
    <s v="In-Store"/>
    <s v="No"/>
    <n v="121860.6"/>
    <n v="121860.59999999999"/>
  </r>
  <r>
    <s v="P35219"/>
    <s v="Women Tops #666"/>
    <x v="3"/>
    <x v="11"/>
    <s v="XS"/>
    <s v="Pink"/>
    <n v="16004.06"/>
    <n v="9"/>
    <s v="2024-09-23"/>
    <x v="2"/>
    <s v="In-Store"/>
    <s v="Yes"/>
    <n v="115228.9"/>
    <n v="144036.54"/>
  </r>
  <r>
    <s v="P62442"/>
    <s v="Men Shoes #967"/>
    <x v="0"/>
    <x v="8"/>
    <s v="M"/>
    <s v="Blue"/>
    <n v="4662.1099999999997"/>
    <n v="16"/>
    <s v="2023-02-17"/>
    <x v="3"/>
    <s v="In-Store"/>
    <s v="No"/>
    <n v="74593.759999999995"/>
    <n v="74593.759999999995"/>
  </r>
  <r>
    <s v="P23653"/>
    <s v="Women Dresses #388"/>
    <x v="3"/>
    <x v="10"/>
    <s v="XL"/>
    <s v="Red"/>
    <n v="4138.38"/>
    <n v="2"/>
    <s v="2023-02-27"/>
    <x v="0"/>
    <s v="Online"/>
    <s v="No"/>
    <n v="8276.76"/>
    <n v="8276.76"/>
  </r>
  <r>
    <s v="P50158"/>
    <s v="Kids T-Shirts #390"/>
    <x v="2"/>
    <x v="6"/>
    <s v="XS"/>
    <s v="Yellow"/>
    <n v="4261.22"/>
    <n v="12"/>
    <s v="2023-11-13"/>
    <x v="2"/>
    <s v="In-Store"/>
    <s v="No"/>
    <n v="51134.64"/>
    <n v="51134.64"/>
  </r>
  <r>
    <s v="P46088"/>
    <s v="Accessories Belts #384"/>
    <x v="1"/>
    <x v="7"/>
    <s v="M"/>
    <s v="Red"/>
    <n v="12012.59"/>
    <n v="14"/>
    <s v="2024-08-25"/>
    <x v="3"/>
    <s v="In-Store"/>
    <s v="No"/>
    <n v="168176.26"/>
    <n v="168176.26"/>
  </r>
  <r>
    <s v="P98505"/>
    <s v="Kids Shoes #728"/>
    <x v="2"/>
    <x v="8"/>
    <s v="M"/>
    <s v="Blue"/>
    <n v="5788.42"/>
    <n v="3"/>
    <s v="2024-07-27"/>
    <x v="2"/>
    <s v="In-Store"/>
    <s v="No"/>
    <n v="17365.259999999998"/>
    <n v="17365.260000000002"/>
  </r>
  <r>
    <s v="P58291"/>
    <s v="Accessories Belts #873"/>
    <x v="1"/>
    <x v="7"/>
    <s v="L"/>
    <s v="Pink"/>
    <n v="14083.44"/>
    <n v="20"/>
    <s v="2024-08-29"/>
    <x v="4"/>
    <s v="In-Store"/>
    <s v="Yes"/>
    <n v="225335.04000000001"/>
    <n v="281668.8"/>
  </r>
  <r>
    <s v="P50320"/>
    <s v="Women Skirts #668"/>
    <x v="3"/>
    <x v="13"/>
    <s v="L"/>
    <s v="Green"/>
    <n v="5175.05"/>
    <n v="6"/>
    <s v="2023-11-03"/>
    <x v="1"/>
    <s v="In-Store"/>
    <s v="Yes"/>
    <n v="24840.240000000002"/>
    <n v="31050.300000000003"/>
  </r>
  <r>
    <s v="P75626"/>
    <s v="Accessories Hats #313"/>
    <x v="1"/>
    <x v="3"/>
    <s v="XL"/>
    <s v="Blue"/>
    <n v="10479.58"/>
    <n v="1"/>
    <s v="2023-07-06"/>
    <x v="0"/>
    <s v="Online"/>
    <s v="No"/>
    <n v="10479.58"/>
    <n v="10479.58"/>
  </r>
  <r>
    <s v="P58822"/>
    <s v="Men Jackets #609"/>
    <x v="0"/>
    <x v="0"/>
    <s v="XS"/>
    <s v="Yellow"/>
    <n v="11453.17"/>
    <n v="9"/>
    <s v="2024-02-17"/>
    <x v="1"/>
    <s v="In-Store"/>
    <s v="Yes"/>
    <n v="82462.990000000005"/>
    <n v="103078.53"/>
  </r>
  <r>
    <s v="P51533"/>
    <s v="Women Skirts #473"/>
    <x v="3"/>
    <x v="13"/>
    <s v="XS"/>
    <s v="Blue"/>
    <n v="10322.709999999999"/>
    <n v="14"/>
    <s v="2023-10-11"/>
    <x v="0"/>
    <s v="Online"/>
    <s v="Yes"/>
    <n v="115614.02"/>
    <n v="144517.94"/>
  </r>
  <r>
    <s v="P34043"/>
    <s v="Men Shirts #708"/>
    <x v="0"/>
    <x v="1"/>
    <s v="XL"/>
    <s v="Red"/>
    <n v="10213.98"/>
    <n v="1"/>
    <s v="2024-08-10"/>
    <x v="1"/>
    <s v="In-Store"/>
    <s v="No"/>
    <n v="10213.98"/>
    <n v="10213.98"/>
  </r>
  <r>
    <s v="P47359"/>
    <s v="Men Jackets #489"/>
    <x v="0"/>
    <x v="0"/>
    <s v="XL"/>
    <s v="Green"/>
    <n v="1531.35"/>
    <n v="16"/>
    <s v="2023-08-05"/>
    <x v="1"/>
    <s v="Online"/>
    <s v="Yes"/>
    <n v="19601.28"/>
    <n v="24501.599999999999"/>
  </r>
  <r>
    <s v="P30193"/>
    <s v="Kids Shorts #332"/>
    <x v="2"/>
    <x v="4"/>
    <s v="L"/>
    <s v="Yellow"/>
    <n v="13333.12"/>
    <n v="7"/>
    <s v="2024-05-13"/>
    <x v="0"/>
    <s v="Online"/>
    <s v="No"/>
    <n v="93331.839999999997"/>
    <n v="93331.840000000011"/>
  </r>
  <r>
    <s v="P34886"/>
    <s v="Men Pants #136"/>
    <x v="0"/>
    <x v="2"/>
    <s v="XL"/>
    <s v="White"/>
    <n v="5178.37"/>
    <n v="4"/>
    <s v="2023-06-08"/>
    <x v="3"/>
    <s v="Online"/>
    <s v="Yes"/>
    <n v="16570.95"/>
    <n v="20713.48"/>
  </r>
  <r>
    <s v="P57848"/>
    <s v="Women Skirts #631"/>
    <x v="3"/>
    <x v="13"/>
    <s v="XL"/>
    <s v="Green"/>
    <n v="9385.64"/>
    <n v="6"/>
    <s v="2024-05-05"/>
    <x v="4"/>
    <s v="In-Store"/>
    <s v="Yes"/>
    <n v="45050.74"/>
    <n v="56313.84"/>
  </r>
  <r>
    <s v="P56692"/>
    <s v="Accessories Hats #764"/>
    <x v="1"/>
    <x v="3"/>
    <s v="L"/>
    <s v="Pink"/>
    <n v="11849.08"/>
    <n v="2"/>
    <s v="2024-02-20"/>
    <x v="4"/>
    <s v="Online"/>
    <s v="No"/>
    <n v="23698.16"/>
    <n v="23698.16"/>
  </r>
  <r>
    <s v="P30611"/>
    <s v="Women Shoes #437"/>
    <x v="3"/>
    <x v="8"/>
    <s v="XL"/>
    <s v="Green"/>
    <n v="12932.23"/>
    <n v="15"/>
    <s v="2023-05-27"/>
    <x v="3"/>
    <s v="In-Store"/>
    <s v="Yes"/>
    <n v="155186.76"/>
    <n v="193983.44999999998"/>
  </r>
  <r>
    <s v="P42126"/>
    <s v="Accessories Belts #157"/>
    <x v="1"/>
    <x v="7"/>
    <s v="XL"/>
    <s v="White"/>
    <n v="11011.61"/>
    <n v="17"/>
    <s v="2023-02-15"/>
    <x v="1"/>
    <s v="Online"/>
    <s v="Yes"/>
    <n v="149757.73000000001"/>
    <n v="187197.37"/>
  </r>
  <r>
    <s v="P98337"/>
    <s v="Accessories Bags #218"/>
    <x v="1"/>
    <x v="5"/>
    <s v="XL"/>
    <s v="Black"/>
    <n v="11812.56"/>
    <n v="14"/>
    <s v="2023-05-28"/>
    <x v="2"/>
    <s v="In-Store"/>
    <s v="Yes"/>
    <n v="132300.34"/>
    <n v="165375.84"/>
  </r>
  <r>
    <s v="P25376"/>
    <s v="Women Skirts #371"/>
    <x v="3"/>
    <x v="13"/>
    <s v="M"/>
    <s v="Red"/>
    <n v="11058.92"/>
    <n v="14"/>
    <s v="2022-11-14"/>
    <x v="2"/>
    <s v="Online"/>
    <s v="No"/>
    <n v="154824.88"/>
    <n v="154824.88"/>
  </r>
  <r>
    <s v="P75480"/>
    <s v="Women Tops #723"/>
    <x v="3"/>
    <x v="11"/>
    <s v="S"/>
    <s v="White"/>
    <n v="10797.47"/>
    <n v="7"/>
    <s v="2024-01-06"/>
    <x v="0"/>
    <s v="In-Store"/>
    <s v="Yes"/>
    <n v="60465.5"/>
    <n v="75582.289999999994"/>
  </r>
  <r>
    <s v="P85947"/>
    <s v="Women Tops #655"/>
    <x v="3"/>
    <x v="11"/>
    <s v="XL"/>
    <s v="Black"/>
    <n v="10424.799999999999"/>
    <n v="7"/>
    <s v="2023-05-09"/>
    <x v="3"/>
    <s v="In-Store"/>
    <s v="No"/>
    <n v="72973.600000000006"/>
    <n v="72973.599999999991"/>
  </r>
  <r>
    <s v="P34522"/>
    <s v="Men Pants #173"/>
    <x v="0"/>
    <x v="2"/>
    <s v="L"/>
    <s v="White"/>
    <n v="9154.9"/>
    <n v="5"/>
    <s v="2023-02-20"/>
    <x v="2"/>
    <s v="In-Store"/>
    <s v="No"/>
    <n v="45774.5"/>
    <n v="45774.5"/>
  </r>
  <r>
    <s v="P49654"/>
    <s v="Women Tops #842"/>
    <x v="3"/>
    <x v="11"/>
    <s v="M"/>
    <s v="Black"/>
    <n v="14306.71"/>
    <n v="18"/>
    <s v="2024-05-19"/>
    <x v="0"/>
    <s v="Online"/>
    <s v="No"/>
    <n v="257520.78"/>
    <n v="257520.77999999997"/>
  </r>
  <r>
    <s v="P90794"/>
    <s v="Men Pants #206"/>
    <x v="0"/>
    <x v="2"/>
    <s v="S"/>
    <s v="Blue"/>
    <n v="11453.17"/>
    <n v="3"/>
    <s v="2024-02-21"/>
    <x v="2"/>
    <s v="In-Store"/>
    <s v="No"/>
    <n v="34359.51"/>
    <n v="34359.51"/>
  </r>
  <r>
    <s v="P13977"/>
    <s v="Accessories Scarves #496"/>
    <x v="1"/>
    <x v="12"/>
    <s v="L"/>
    <s v="Pink"/>
    <n v="10609.06"/>
    <n v="19"/>
    <s v="2024-04-29"/>
    <x v="2"/>
    <s v="In-Store"/>
    <s v="Yes"/>
    <n v="161257.38"/>
    <n v="201572.13999999998"/>
  </r>
  <r>
    <s v="P83859"/>
    <s v="Men Pants #487"/>
    <x v="0"/>
    <x v="2"/>
    <s v="S"/>
    <s v="Yellow"/>
    <n v="2929.07"/>
    <n v="3"/>
    <s v="2023-04-27"/>
    <x v="0"/>
    <s v="Online"/>
    <s v="No"/>
    <n v="8787.2099999999991"/>
    <n v="8787.2100000000009"/>
  </r>
  <r>
    <s v="P72489"/>
    <s v="Men Shirts #339"/>
    <x v="0"/>
    <x v="1"/>
    <s v="M"/>
    <s v="Pink"/>
    <n v="6449.93"/>
    <n v="11"/>
    <s v="2022-10-21"/>
    <x v="2"/>
    <s v="Online"/>
    <s v="No"/>
    <n v="70949.23"/>
    <n v="70949.23000000001"/>
  </r>
  <r>
    <s v="P79090"/>
    <s v="Accessories Belts #975"/>
    <x v="1"/>
    <x v="7"/>
    <s v="XL"/>
    <s v="Red"/>
    <n v="12389.41"/>
    <n v="20"/>
    <s v="2023-06-16"/>
    <x v="1"/>
    <s v="In-Store"/>
    <s v="Yes"/>
    <n v="198230.56"/>
    <n v="247788.2"/>
  </r>
  <r>
    <s v="P41760"/>
    <s v="Kids Sweaters #925"/>
    <x v="2"/>
    <x v="9"/>
    <s v="L"/>
    <s v="Black"/>
    <n v="9994.86"/>
    <n v="9"/>
    <s v="2022-11-02"/>
    <x v="0"/>
    <s v="Online"/>
    <s v="Yes"/>
    <n v="71962.66"/>
    <n v="89953.74"/>
  </r>
  <r>
    <s v="P16359"/>
    <s v="Men Jackets #346"/>
    <x v="0"/>
    <x v="0"/>
    <s v="S"/>
    <s v="Black"/>
    <n v="10287.02"/>
    <n v="16"/>
    <s v="2024-02-27"/>
    <x v="0"/>
    <s v="Online"/>
    <s v="No"/>
    <n v="164592.32000000001"/>
    <n v="164592.32000000001"/>
  </r>
  <r>
    <s v="P72712"/>
    <s v="Men Jackets #487"/>
    <x v="0"/>
    <x v="0"/>
    <s v="XS"/>
    <s v="Red"/>
    <n v="5273.82"/>
    <n v="18"/>
    <s v="2024-05-27"/>
    <x v="1"/>
    <s v="In-Store"/>
    <s v="Yes"/>
    <n v="75943.34"/>
    <n v="94928.76"/>
  </r>
  <r>
    <s v="P51033"/>
    <s v="Women Skirts #559"/>
    <x v="3"/>
    <x v="13"/>
    <s v="L"/>
    <s v="White"/>
    <n v="10013.120000000001"/>
    <n v="12"/>
    <s v="2023-12-22"/>
    <x v="1"/>
    <s v="Online"/>
    <s v="Yes"/>
    <n v="96125.62"/>
    <n v="120157.44"/>
  </r>
  <r>
    <s v="P66740"/>
    <s v="Women Tops #222"/>
    <x v="3"/>
    <x v="11"/>
    <s v="XL"/>
    <s v="Pink"/>
    <n v="13773.85"/>
    <n v="12"/>
    <s v="2023-06-19"/>
    <x v="3"/>
    <s v="In-Store"/>
    <s v="No"/>
    <n v="165286.20000000001"/>
    <n v="165286.20000000001"/>
  </r>
  <r>
    <s v="P41549"/>
    <s v="Accessories Belts #595"/>
    <x v="1"/>
    <x v="7"/>
    <s v="S"/>
    <s v="Blue"/>
    <n v="4611.4799999999996"/>
    <n v="12"/>
    <s v="2022-10-25"/>
    <x v="1"/>
    <s v="In-Store"/>
    <s v="Yes"/>
    <n v="44270.54"/>
    <n v="55337.759999999995"/>
  </r>
  <r>
    <s v="P29783"/>
    <s v="Accessories Hats #822"/>
    <x v="1"/>
    <x v="3"/>
    <s v="S"/>
    <s v="Blue"/>
    <n v="14525"/>
    <n v="6"/>
    <s v="2024-06-17"/>
    <x v="4"/>
    <s v="Online"/>
    <s v="No"/>
    <n v="87150"/>
    <n v="87150"/>
  </r>
  <r>
    <s v="P25107"/>
    <s v="Women Shoes #615"/>
    <x v="3"/>
    <x v="8"/>
    <s v="XL"/>
    <s v="Red"/>
    <n v="13801.24"/>
    <n v="17"/>
    <s v="2023-02-08"/>
    <x v="1"/>
    <s v="In-Store"/>
    <s v="Yes"/>
    <n v="187697.03"/>
    <n v="234621.08"/>
  </r>
  <r>
    <s v="P93665"/>
    <s v="Accessories Scarves #276"/>
    <x v="1"/>
    <x v="12"/>
    <s v="XS"/>
    <s v="Black"/>
    <n v="15380.73"/>
    <n v="13"/>
    <s v="2024-04-21"/>
    <x v="0"/>
    <s v="In-Store"/>
    <s v="No"/>
    <n v="199949.49"/>
    <n v="199949.49"/>
  </r>
  <r>
    <s v="P22982"/>
    <s v="Kids Shorts #760"/>
    <x v="2"/>
    <x v="4"/>
    <s v="XL"/>
    <s v="White"/>
    <n v="2432.73"/>
    <n v="20"/>
    <s v="2024-02-21"/>
    <x v="2"/>
    <s v="Online"/>
    <s v="No"/>
    <n v="48654.6"/>
    <n v="48654.6"/>
  </r>
  <r>
    <s v="P61491"/>
    <s v="Men Shirts #463"/>
    <x v="0"/>
    <x v="1"/>
    <s v="S"/>
    <s v="White"/>
    <n v="1479.89"/>
    <n v="2"/>
    <s v="2023-08-28"/>
    <x v="3"/>
    <s v="In-Store"/>
    <s v="Yes"/>
    <n v="2367.9899999999998"/>
    <n v="2959.78"/>
  </r>
  <r>
    <s v="P48529"/>
    <s v="Men Pants #112"/>
    <x v="0"/>
    <x v="2"/>
    <s v="M"/>
    <s v="Green"/>
    <n v="2818.68"/>
    <n v="3"/>
    <s v="2022-11-04"/>
    <x v="3"/>
    <s v="Online"/>
    <s v="Yes"/>
    <n v="6764.5"/>
    <n v="8456.0399999999991"/>
  </r>
  <r>
    <s v="P68199"/>
    <s v="Men Pants #548"/>
    <x v="0"/>
    <x v="2"/>
    <s v="L"/>
    <s v="Black"/>
    <n v="3027.84"/>
    <n v="15"/>
    <s v="2024-03-08"/>
    <x v="3"/>
    <s v="Online"/>
    <s v="No"/>
    <n v="45417.599999999999"/>
    <n v="45417.600000000006"/>
  </r>
  <r>
    <s v="P59818"/>
    <s v="Women Dresses #893"/>
    <x v="3"/>
    <x v="10"/>
    <s v="XS"/>
    <s v="Blue"/>
    <n v="10755.14"/>
    <n v="6"/>
    <s v="2024-05-16"/>
    <x v="0"/>
    <s v="Online"/>
    <s v="No"/>
    <n v="64530.84"/>
    <n v="64530.84"/>
  </r>
  <r>
    <s v="P68306"/>
    <s v="Kids Sweaters #905"/>
    <x v="2"/>
    <x v="9"/>
    <s v="XL"/>
    <s v="White"/>
    <n v="4897"/>
    <n v="6"/>
    <s v="2024-05-20"/>
    <x v="4"/>
    <s v="In-Store"/>
    <s v="Yes"/>
    <n v="23505.599999999999"/>
    <n v="29382"/>
  </r>
  <r>
    <s v="P12322"/>
    <s v="Kids Shorts #384"/>
    <x v="2"/>
    <x v="4"/>
    <s v="M"/>
    <s v="Yellow"/>
    <n v="1091.45"/>
    <n v="14"/>
    <s v="2022-12-01"/>
    <x v="2"/>
    <s v="In-Store"/>
    <s v="Yes"/>
    <n v="12224.24"/>
    <n v="15280.300000000001"/>
  </r>
  <r>
    <s v="P18988"/>
    <s v="Men Shirts #505"/>
    <x v="0"/>
    <x v="1"/>
    <s v="XL"/>
    <s v="Yellow"/>
    <n v="8987.24"/>
    <n v="14"/>
    <s v="2023-08-10"/>
    <x v="3"/>
    <s v="In-Store"/>
    <s v="Yes"/>
    <n v="100657.42"/>
    <n v="125821.36"/>
  </r>
  <r>
    <s v="P53910"/>
    <s v="Men Jackets #625"/>
    <x v="0"/>
    <x v="0"/>
    <s v="XL"/>
    <s v="Yellow"/>
    <n v="15018.02"/>
    <n v="8"/>
    <s v="2024-01-19"/>
    <x v="3"/>
    <s v="In-Store"/>
    <s v="No"/>
    <n v="120144.16"/>
    <n v="120144.16"/>
  </r>
  <r>
    <s v="P21978"/>
    <s v="Accessories Hats #478"/>
    <x v="1"/>
    <x v="3"/>
    <s v="L"/>
    <s v="Green"/>
    <n v="4535.95"/>
    <n v="14"/>
    <s v="2024-07-07"/>
    <x v="1"/>
    <s v="Online"/>
    <s v="Yes"/>
    <n v="50802.64"/>
    <n v="63503.299999999996"/>
  </r>
  <r>
    <s v="P70429"/>
    <s v="Women Skirts #580"/>
    <x v="3"/>
    <x v="13"/>
    <s v="S"/>
    <s v="Pink"/>
    <n v="7163.73"/>
    <n v="20"/>
    <s v="2024-05-21"/>
    <x v="2"/>
    <s v="In-Store"/>
    <s v="Yes"/>
    <n v="114619.68"/>
    <n v="143274.59999999998"/>
  </r>
  <r>
    <s v="P71797"/>
    <s v="Women Tops #433"/>
    <x v="3"/>
    <x v="11"/>
    <s v="XL"/>
    <s v="Pink"/>
    <n v="11628.3"/>
    <n v="8"/>
    <s v="2024-01-30"/>
    <x v="4"/>
    <s v="Online"/>
    <s v="Yes"/>
    <n v="74421.119999999995"/>
    <n v="93026.4"/>
  </r>
  <r>
    <s v="P49095"/>
    <s v="Men Pants #868"/>
    <x v="0"/>
    <x v="2"/>
    <s v="M"/>
    <s v="Yellow"/>
    <n v="16585.060000000001"/>
    <n v="7"/>
    <s v="2023-02-03"/>
    <x v="4"/>
    <s v="Online"/>
    <s v="No"/>
    <n v="116095.42"/>
    <n v="116095.42000000001"/>
  </r>
  <r>
    <s v="P51409"/>
    <s v="Women Dresses #655"/>
    <x v="3"/>
    <x v="10"/>
    <s v="XL"/>
    <s v="Green"/>
    <n v="15207.26"/>
    <n v="10"/>
    <s v="2024-09-05"/>
    <x v="3"/>
    <s v="In-Store"/>
    <s v="Yes"/>
    <n v="121658.08"/>
    <n v="152072.6"/>
  </r>
  <r>
    <s v="P79594"/>
    <s v="Men Shirts #241"/>
    <x v="0"/>
    <x v="1"/>
    <s v="M"/>
    <s v="Pink"/>
    <n v="5629.06"/>
    <n v="17"/>
    <s v="2024-07-19"/>
    <x v="0"/>
    <s v="In-Store"/>
    <s v="Yes"/>
    <n v="76555.05"/>
    <n v="95694.02"/>
  </r>
  <r>
    <s v="P23228"/>
    <s v="Women Tops #876"/>
    <x v="3"/>
    <x v="11"/>
    <s v="XL"/>
    <s v="Yellow"/>
    <n v="16250.57"/>
    <n v="16"/>
    <s v="2024-08-16"/>
    <x v="0"/>
    <s v="Online"/>
    <s v="No"/>
    <n v="260009.12"/>
    <n v="260009.12"/>
  </r>
  <r>
    <s v="P66411"/>
    <s v="Men Jackets #223"/>
    <x v="0"/>
    <x v="0"/>
    <s v="XL"/>
    <s v="Green"/>
    <n v="8229.4500000000007"/>
    <n v="17"/>
    <s v="2023-11-18"/>
    <x v="1"/>
    <s v="Online"/>
    <s v="No"/>
    <n v="139900.65"/>
    <n v="139900.65000000002"/>
  </r>
  <r>
    <s v="P53238"/>
    <s v="Men Shirts #554"/>
    <x v="0"/>
    <x v="1"/>
    <s v="XS"/>
    <s v="Green"/>
    <n v="9143.2800000000007"/>
    <n v="16"/>
    <s v="2023-06-19"/>
    <x v="2"/>
    <s v="Online"/>
    <s v="No"/>
    <n v="146292.48000000001"/>
    <n v="146292.48000000001"/>
  </r>
  <r>
    <s v="P95510"/>
    <s v="Men Shoes #855"/>
    <x v="0"/>
    <x v="8"/>
    <s v="XS"/>
    <s v="Yellow"/>
    <n v="2397.04"/>
    <n v="17"/>
    <s v="2022-12-14"/>
    <x v="4"/>
    <s v="In-Store"/>
    <s v="No"/>
    <n v="40749.68"/>
    <n v="40749.68"/>
  </r>
  <r>
    <s v="P94506"/>
    <s v="Kids Shoes #609"/>
    <x v="2"/>
    <x v="8"/>
    <s v="S"/>
    <s v="Green"/>
    <n v="6450.76"/>
    <n v="18"/>
    <s v="2023-06-04"/>
    <x v="1"/>
    <s v="In-Store"/>
    <s v="Yes"/>
    <n v="92891.11"/>
    <n v="116113.68000000001"/>
  </r>
  <r>
    <s v="P41060"/>
    <s v="Kids Sweaters #852"/>
    <x v="2"/>
    <x v="9"/>
    <s v="L"/>
    <s v="Yellow"/>
    <n v="15048.73"/>
    <n v="17"/>
    <s v="2024-07-12"/>
    <x v="1"/>
    <s v="Online"/>
    <s v="No"/>
    <n v="255828.41"/>
    <n v="255828.41"/>
  </r>
  <r>
    <s v="P47138"/>
    <s v="Men Jackets #625"/>
    <x v="0"/>
    <x v="0"/>
    <s v="XL"/>
    <s v="Green"/>
    <n v="13536.47"/>
    <n v="14"/>
    <s v="2023-01-12"/>
    <x v="1"/>
    <s v="Online"/>
    <s v="No"/>
    <n v="189510.58"/>
    <n v="189510.58"/>
  </r>
  <r>
    <s v="P71698"/>
    <s v="Women Dresses #700"/>
    <x v="3"/>
    <x v="10"/>
    <s v="XL"/>
    <s v="Green"/>
    <n v="12469.92"/>
    <n v="13"/>
    <s v="2024-05-24"/>
    <x v="3"/>
    <s v="Online"/>
    <s v="Yes"/>
    <n v="129687.5"/>
    <n v="162108.96"/>
  </r>
  <r>
    <s v="P30291"/>
    <s v="Women Skirts #635"/>
    <x v="3"/>
    <x v="13"/>
    <s v="XS"/>
    <s v="Pink"/>
    <n v="3365.65"/>
    <n v="5"/>
    <s v="2024-08-15"/>
    <x v="3"/>
    <s v="Online"/>
    <s v="No"/>
    <n v="16828.25"/>
    <n v="16828.25"/>
  </r>
  <r>
    <s v="P47241"/>
    <s v="Women Dresses #871"/>
    <x v="3"/>
    <x v="10"/>
    <s v="XL"/>
    <s v="Blue"/>
    <n v="1964.61"/>
    <n v="18"/>
    <s v="2023-08-04"/>
    <x v="1"/>
    <s v="Online"/>
    <s v="No"/>
    <n v="35362.980000000003"/>
    <n v="35362.979999999996"/>
  </r>
  <r>
    <s v="P60898"/>
    <s v="Accessories Scarves #316"/>
    <x v="1"/>
    <x v="12"/>
    <s v="L"/>
    <s v="Blue"/>
    <n v="13114"/>
    <n v="13"/>
    <s v="2024-05-08"/>
    <x v="3"/>
    <s v="Online"/>
    <s v="No"/>
    <n v="170482"/>
    <n v="170482"/>
  </r>
  <r>
    <s v="P75745"/>
    <s v="Men Jackets #511"/>
    <x v="0"/>
    <x v="0"/>
    <s v="XS"/>
    <s v="Blue"/>
    <n v="7974.64"/>
    <n v="15"/>
    <s v="2023-11-29"/>
    <x v="2"/>
    <s v="In-Store"/>
    <s v="Yes"/>
    <n v="95695.679999999993"/>
    <n v="119619.6"/>
  </r>
  <r>
    <s v="P10037"/>
    <s v="Men Shirts #344"/>
    <x v="0"/>
    <x v="1"/>
    <s v="XS"/>
    <s v="White"/>
    <n v="8094.16"/>
    <n v="2"/>
    <s v="2023-11-26"/>
    <x v="3"/>
    <s v="Online"/>
    <s v="No"/>
    <n v="16188.32"/>
    <n v="16188.32"/>
  </r>
  <r>
    <s v="P21633"/>
    <s v="Men Shoes #880"/>
    <x v="0"/>
    <x v="8"/>
    <s v="XL"/>
    <s v="Yellow"/>
    <n v="4921.8999999999996"/>
    <n v="15"/>
    <s v="2023-02-20"/>
    <x v="0"/>
    <s v="Online"/>
    <s v="No"/>
    <n v="73828.5"/>
    <n v="73828.5"/>
  </r>
  <r>
    <s v="P82265"/>
    <s v="Men Shirts #990"/>
    <x v="0"/>
    <x v="1"/>
    <s v="XS"/>
    <s v="Black"/>
    <n v="5912.92"/>
    <n v="19"/>
    <s v="2023-10-24"/>
    <x v="0"/>
    <s v="In-Store"/>
    <s v="Yes"/>
    <n v="89876.55"/>
    <n v="112345.48"/>
  </r>
  <r>
    <s v="P84045"/>
    <s v="Accessories Belts #485"/>
    <x v="1"/>
    <x v="7"/>
    <s v="M"/>
    <s v="Blue"/>
    <n v="14532.47"/>
    <n v="17"/>
    <s v="2022-11-24"/>
    <x v="0"/>
    <s v="Online"/>
    <s v="No"/>
    <n v="247051.99"/>
    <n v="247051.99"/>
  </r>
  <r>
    <s v="P52853"/>
    <s v="Women Skirts #969"/>
    <x v="3"/>
    <x v="13"/>
    <s v="L"/>
    <s v="White"/>
    <n v="14117.47"/>
    <n v="10"/>
    <s v="2022-10-23"/>
    <x v="1"/>
    <s v="Online"/>
    <s v="Yes"/>
    <n v="112939.76"/>
    <n v="141174.69999999998"/>
  </r>
  <r>
    <s v="P44281"/>
    <s v="Men Pants #899"/>
    <x v="0"/>
    <x v="2"/>
    <s v="M"/>
    <s v="Red"/>
    <n v="4180.71"/>
    <n v="16"/>
    <s v="2024-08-06"/>
    <x v="2"/>
    <s v="Online"/>
    <s v="Yes"/>
    <n v="53513.42"/>
    <n v="66891.360000000001"/>
  </r>
  <r>
    <s v="P79919"/>
    <s v="Men Pants #658"/>
    <x v="0"/>
    <x v="2"/>
    <s v="XL"/>
    <s v="Black"/>
    <n v="5503.73"/>
    <n v="7"/>
    <s v="2023-03-20"/>
    <x v="0"/>
    <s v="Online"/>
    <s v="Yes"/>
    <n v="30821.22"/>
    <n v="38526.11"/>
  </r>
  <r>
    <s v="P31362"/>
    <s v="Women Dresses #723"/>
    <x v="3"/>
    <x v="10"/>
    <s v="M"/>
    <s v="Green"/>
    <n v="5995.92"/>
    <n v="1"/>
    <s v="2024-07-12"/>
    <x v="4"/>
    <s v="Online"/>
    <s v="No"/>
    <n v="5995.92"/>
    <n v="5995.92"/>
  </r>
  <r>
    <s v="P38884"/>
    <s v="Men Jackets #446"/>
    <x v="0"/>
    <x v="0"/>
    <s v="XL"/>
    <s v="Yellow"/>
    <n v="3182.22"/>
    <n v="11"/>
    <s v="2022-10-21"/>
    <x v="4"/>
    <s v="In-Store"/>
    <s v="Yes"/>
    <n v="28003.37"/>
    <n v="35004.42"/>
  </r>
  <r>
    <s v="P53508"/>
    <s v="Kids Sweaters #500"/>
    <x v="2"/>
    <x v="9"/>
    <s v="M"/>
    <s v="Yellow"/>
    <n v="12448.34"/>
    <n v="17"/>
    <s v="2024-02-07"/>
    <x v="1"/>
    <s v="Online"/>
    <s v="No"/>
    <n v="211621.78"/>
    <n v="211621.78"/>
  </r>
  <r>
    <s v="P84003"/>
    <s v="Accessories Bags #390"/>
    <x v="1"/>
    <x v="5"/>
    <s v="XS"/>
    <s v="Blue"/>
    <n v="11986.03"/>
    <n v="2"/>
    <s v="2022-12-16"/>
    <x v="0"/>
    <s v="Online"/>
    <s v="No"/>
    <n v="23972.06"/>
    <n v="23972.06"/>
  </r>
  <r>
    <s v="P41215"/>
    <s v="Kids Sweaters #479"/>
    <x v="2"/>
    <x v="9"/>
    <s v="XL"/>
    <s v="Green"/>
    <n v="12150.37"/>
    <n v="18"/>
    <s v="2024-08-29"/>
    <x v="4"/>
    <s v="Online"/>
    <s v="Yes"/>
    <n v="174965.66"/>
    <n v="218706.66"/>
  </r>
  <r>
    <s v="P15343"/>
    <s v="Women Tops #774"/>
    <x v="3"/>
    <x v="11"/>
    <s v="XS"/>
    <s v="Yellow"/>
    <n v="9383.15"/>
    <n v="6"/>
    <s v="2023-04-06"/>
    <x v="0"/>
    <s v="Online"/>
    <s v="No"/>
    <n v="56298.9"/>
    <n v="56298.899999999994"/>
  </r>
  <r>
    <s v="P98136"/>
    <s v="Accessories Belts #300"/>
    <x v="1"/>
    <x v="7"/>
    <s v="M"/>
    <s v="Green"/>
    <n v="1817.7"/>
    <n v="7"/>
    <s v="2023-06-11"/>
    <x v="0"/>
    <s v="Online"/>
    <s v="No"/>
    <n v="12723.9"/>
    <n v="12723.9"/>
  </r>
  <r>
    <s v="P82580"/>
    <s v="Accessories Scarves #901"/>
    <x v="1"/>
    <x v="12"/>
    <s v="L"/>
    <s v="Green"/>
    <n v="976.91"/>
    <n v="10"/>
    <s v="2022-10-30"/>
    <x v="4"/>
    <s v="Online"/>
    <s v="Yes"/>
    <n v="7815.28"/>
    <n v="9769.1"/>
  </r>
  <r>
    <s v="P19152"/>
    <s v="Kids Shoes #438"/>
    <x v="2"/>
    <x v="8"/>
    <s v="M"/>
    <s v="Blue"/>
    <n v="8435.2900000000009"/>
    <n v="13"/>
    <s v="2023-06-29"/>
    <x v="4"/>
    <s v="In-Store"/>
    <s v="No"/>
    <n v="109658.77"/>
    <n v="109658.77000000002"/>
  </r>
  <r>
    <s v="P35106"/>
    <s v="Kids Shoes #840"/>
    <x v="2"/>
    <x v="8"/>
    <s v="S"/>
    <s v="Blue"/>
    <n v="13070.84"/>
    <n v="11"/>
    <s v="2022-11-05"/>
    <x v="0"/>
    <s v="Online"/>
    <s v="Yes"/>
    <n v="115023.06"/>
    <n v="143779.24"/>
  </r>
  <r>
    <s v="P72065"/>
    <s v="Kids Sweaters #678"/>
    <x v="2"/>
    <x v="9"/>
    <s v="XL"/>
    <s v="Black"/>
    <n v="6933.82"/>
    <n v="14"/>
    <s v="2024-06-03"/>
    <x v="4"/>
    <s v="Online"/>
    <s v="Yes"/>
    <n v="77658.95"/>
    <n v="97073.48"/>
  </r>
  <r>
    <s v="P90927"/>
    <s v="Accessories Belts #237"/>
    <x v="1"/>
    <x v="7"/>
    <s v="M"/>
    <s v="White"/>
    <n v="15878.73"/>
    <n v="4"/>
    <s v="2024-09-24"/>
    <x v="2"/>
    <s v="In-Store"/>
    <s v="No"/>
    <n v="63514.92"/>
    <n v="63514.92"/>
  </r>
  <r>
    <s v="P75177"/>
    <s v="Accessories Bags #551"/>
    <x v="1"/>
    <x v="5"/>
    <s v="M"/>
    <s v="Yellow"/>
    <n v="2985.51"/>
    <n v="12"/>
    <s v="2024-05-31"/>
    <x v="0"/>
    <s v="In-Store"/>
    <s v="Yes"/>
    <n v="28660.73"/>
    <n v="35826.120000000003"/>
  </r>
  <r>
    <s v="P86426"/>
    <s v="Accessories Scarves #608"/>
    <x v="1"/>
    <x v="12"/>
    <s v="M"/>
    <s v="Black"/>
    <n v="8929.14"/>
    <n v="9"/>
    <s v="2022-10-21"/>
    <x v="1"/>
    <s v="In-Store"/>
    <s v="No"/>
    <n v="80362.259999999995"/>
    <n v="80362.259999999995"/>
  </r>
  <r>
    <s v="P85922"/>
    <s v="Accessories Bags #238"/>
    <x v="1"/>
    <x v="5"/>
    <s v="XL"/>
    <s v="Yellow"/>
    <n v="8391.2999999999993"/>
    <n v="14"/>
    <s v="2023-05-26"/>
    <x v="2"/>
    <s v="In-Store"/>
    <s v="No"/>
    <n v="117478.2"/>
    <n v="117478.19999999998"/>
  </r>
  <r>
    <s v="P51276"/>
    <s v="Men Jackets #389"/>
    <x v="0"/>
    <x v="0"/>
    <s v="XL"/>
    <s v="Red"/>
    <n v="1219.27"/>
    <n v="6"/>
    <s v="2023-06-19"/>
    <x v="4"/>
    <s v="Online"/>
    <s v="Yes"/>
    <n v="5852.33"/>
    <n v="7315.62"/>
  </r>
  <r>
    <s v="P91986"/>
    <s v="Kids T-Shirts #630"/>
    <x v="2"/>
    <x v="6"/>
    <s v="M"/>
    <s v="White"/>
    <n v="6683.99"/>
    <n v="6"/>
    <s v="2023-02-19"/>
    <x v="1"/>
    <s v="In-Store"/>
    <s v="No"/>
    <n v="40103.94"/>
    <n v="40103.94"/>
  </r>
  <r>
    <s v="P31289"/>
    <s v="Accessories Scarves #140"/>
    <x v="1"/>
    <x v="12"/>
    <s v="L"/>
    <s v="Red"/>
    <n v="5464.72"/>
    <n v="19"/>
    <s v="2024-09-05"/>
    <x v="0"/>
    <s v="Online"/>
    <s v="No"/>
    <n v="103829.68"/>
    <n v="103829.68000000001"/>
  </r>
  <r>
    <s v="P47731"/>
    <s v="Men Shirts #263"/>
    <x v="0"/>
    <x v="1"/>
    <s v="S"/>
    <s v="Green"/>
    <n v="15396.5"/>
    <n v="5"/>
    <s v="2023-06-14"/>
    <x v="0"/>
    <s v="Online"/>
    <s v="Yes"/>
    <n v="61586"/>
    <n v="76982.5"/>
  </r>
  <r>
    <s v="P88527"/>
    <s v="Men Jackets #630"/>
    <x v="0"/>
    <x v="0"/>
    <s v="XL"/>
    <s v="Red"/>
    <n v="9020.44"/>
    <n v="9"/>
    <s v="2024-09-03"/>
    <x v="3"/>
    <s v="Online"/>
    <s v="Yes"/>
    <n v="64947.5"/>
    <n v="81183.960000000006"/>
  </r>
  <r>
    <s v="P87791"/>
    <s v="Accessories Hats #496"/>
    <x v="1"/>
    <x v="3"/>
    <s v="XL"/>
    <s v="Blue"/>
    <n v="12826.82"/>
    <n v="13"/>
    <s v="2024-08-20"/>
    <x v="2"/>
    <s v="In-Store"/>
    <s v="Yes"/>
    <n v="133399.26"/>
    <n v="166748.66"/>
  </r>
  <r>
    <s v="P60642"/>
    <s v="Kids Shorts #456"/>
    <x v="2"/>
    <x v="4"/>
    <s v="L"/>
    <s v="Green"/>
    <n v="4564.17"/>
    <n v="14"/>
    <s v="2022-11-15"/>
    <x v="4"/>
    <s v="Online"/>
    <s v="Yes"/>
    <n v="51118.87"/>
    <n v="63898.380000000005"/>
  </r>
  <r>
    <s v="P82907"/>
    <s v="Women Tops #625"/>
    <x v="3"/>
    <x v="11"/>
    <s v="XS"/>
    <s v="Red"/>
    <n v="7972.98"/>
    <n v="10"/>
    <s v="2023-08-04"/>
    <x v="2"/>
    <s v="In-Store"/>
    <s v="No"/>
    <n v="79729.8"/>
    <n v="79729.799999999988"/>
  </r>
  <r>
    <s v="P94985"/>
    <s v="Men Shoes #945"/>
    <x v="0"/>
    <x v="8"/>
    <s v="XS"/>
    <s v="Blue"/>
    <n v="9116.7199999999993"/>
    <n v="12"/>
    <s v="2024-03-15"/>
    <x v="2"/>
    <s v="In-Store"/>
    <s v="No"/>
    <n v="109400.64"/>
    <n v="109400.63999999998"/>
  </r>
  <r>
    <s v="P82426"/>
    <s v="Women Dresses #667"/>
    <x v="3"/>
    <x v="10"/>
    <s v="XS"/>
    <s v="Blue"/>
    <n v="1578.66"/>
    <n v="3"/>
    <s v="2022-11-27"/>
    <x v="1"/>
    <s v="In-Store"/>
    <s v="No"/>
    <n v="4735.9799999999996"/>
    <n v="4735.9800000000005"/>
  </r>
  <r>
    <s v="P69669"/>
    <s v="Kids Sweaters #134"/>
    <x v="2"/>
    <x v="9"/>
    <s v="XL"/>
    <s v="White"/>
    <n v="5116.95"/>
    <n v="20"/>
    <s v="2024-01-21"/>
    <x v="1"/>
    <s v="In-Store"/>
    <s v="No"/>
    <n v="102339"/>
    <n v="102339"/>
  </r>
  <r>
    <s v="P18527"/>
    <s v="Kids Shorts #438"/>
    <x v="2"/>
    <x v="4"/>
    <s v="XS"/>
    <s v="White"/>
    <n v="14950.79"/>
    <n v="13"/>
    <s v="2023-04-01"/>
    <x v="1"/>
    <s v="Online"/>
    <s v="No"/>
    <n v="194360.27"/>
    <n v="194360.27000000002"/>
  </r>
  <r>
    <s v="P58329"/>
    <s v="Kids Shoes #869"/>
    <x v="2"/>
    <x v="8"/>
    <s v="XL"/>
    <s v="Black"/>
    <n v="9475.2800000000007"/>
    <n v="18"/>
    <s v="2023-07-04"/>
    <x v="0"/>
    <s v="In-Store"/>
    <s v="No"/>
    <n v="170555.04"/>
    <n v="170555.04"/>
  </r>
  <r>
    <s v="P49455"/>
    <s v="Women Shoes #325"/>
    <x v="3"/>
    <x v="8"/>
    <s v="XS"/>
    <s v="Yellow"/>
    <n v="1968.76"/>
    <n v="13"/>
    <s v="2024-02-12"/>
    <x v="0"/>
    <s v="In-Store"/>
    <s v="No"/>
    <n v="25593.88"/>
    <n v="25593.88"/>
  </r>
  <r>
    <s v="P93732"/>
    <s v="Women Dresses #535"/>
    <x v="3"/>
    <x v="10"/>
    <s v="L"/>
    <s v="Pink"/>
    <n v="15948.45"/>
    <n v="9"/>
    <s v="2022-12-30"/>
    <x v="0"/>
    <s v="In-Store"/>
    <s v="No"/>
    <n v="143536.04999999999"/>
    <n v="143536.05000000002"/>
  </r>
  <r>
    <s v="P92955"/>
    <s v="Women Shoes #441"/>
    <x v="3"/>
    <x v="8"/>
    <s v="XL"/>
    <s v="Yellow"/>
    <n v="9591.48"/>
    <n v="4"/>
    <s v="2022-10-20"/>
    <x v="2"/>
    <s v="Online"/>
    <s v="No"/>
    <n v="38365.919999999998"/>
    <n v="38365.919999999998"/>
  </r>
  <r>
    <s v="P78716"/>
    <s v="Women Dresses #282"/>
    <x v="3"/>
    <x v="10"/>
    <s v="S"/>
    <s v="White"/>
    <n v="5577.6"/>
    <n v="8"/>
    <s v="2023-05-03"/>
    <x v="3"/>
    <s v="Online"/>
    <s v="No"/>
    <n v="44620.800000000003"/>
    <n v="44620.800000000003"/>
  </r>
  <r>
    <s v="P32845"/>
    <s v="Kids Shoes #215"/>
    <x v="2"/>
    <x v="8"/>
    <s v="XL"/>
    <s v="White"/>
    <n v="9789.85"/>
    <n v="7"/>
    <s v="2023-11-27"/>
    <x v="1"/>
    <s v="In-Store"/>
    <s v="No"/>
    <n v="68528.95"/>
    <n v="68528.95"/>
  </r>
  <r>
    <s v="P60400"/>
    <s v="Women Skirts #926"/>
    <x v="3"/>
    <x v="13"/>
    <s v="XL"/>
    <s v="White"/>
    <n v="8743.2199999999993"/>
    <n v="11"/>
    <s v="2023-10-26"/>
    <x v="2"/>
    <s v="In-Store"/>
    <s v="No"/>
    <n v="96175.42"/>
    <n v="96175.42"/>
  </r>
  <r>
    <s v="P61431"/>
    <s v="Kids Sweaters #852"/>
    <x v="2"/>
    <x v="9"/>
    <s v="L"/>
    <s v="Red"/>
    <n v="12903.18"/>
    <n v="2"/>
    <s v="2023-01-10"/>
    <x v="3"/>
    <s v="Online"/>
    <s v="Yes"/>
    <n v="20645.419999999998"/>
    <n v="25806.36"/>
  </r>
  <r>
    <s v="P39756"/>
    <s v="Accessories Hats #120"/>
    <x v="1"/>
    <x v="3"/>
    <s v="M"/>
    <s v="Red"/>
    <n v="13148.03"/>
    <n v="6"/>
    <s v="2024-02-19"/>
    <x v="4"/>
    <s v="Online"/>
    <s v="No"/>
    <n v="78888.179999999993"/>
    <n v="78888.180000000008"/>
  </r>
  <r>
    <s v="P11920"/>
    <s v="Accessories Hats #206"/>
    <x v="1"/>
    <x v="3"/>
    <s v="L"/>
    <s v="Blue"/>
    <n v="10316.9"/>
    <n v="9"/>
    <s v="2023-09-13"/>
    <x v="4"/>
    <s v="In-Store"/>
    <s v="Yes"/>
    <n v="74281.679999999993"/>
    <n v="92852.099999999991"/>
  </r>
  <r>
    <s v="P70729"/>
    <s v="Women Dresses #268"/>
    <x v="3"/>
    <x v="10"/>
    <s v="XS"/>
    <s v="Yellow"/>
    <n v="15088.57"/>
    <n v="17"/>
    <s v="2023-06-02"/>
    <x v="4"/>
    <s v="Online"/>
    <s v="No"/>
    <n v="256505.69"/>
    <n v="256505.69"/>
  </r>
  <r>
    <s v="P68745"/>
    <s v="Women Skirts #798"/>
    <x v="3"/>
    <x v="13"/>
    <s v="S"/>
    <s v="White"/>
    <n v="6049.87"/>
    <n v="2"/>
    <s v="2023-11-27"/>
    <x v="1"/>
    <s v="Online"/>
    <s v="Yes"/>
    <n v="9679.4599999999991"/>
    <n v="12099.74"/>
  </r>
  <r>
    <s v="P52021"/>
    <s v="Women Tops #677"/>
    <x v="3"/>
    <x v="11"/>
    <s v="M"/>
    <s v="Green"/>
    <n v="4630.57"/>
    <n v="9"/>
    <s v="2023-11-09"/>
    <x v="3"/>
    <s v="Online"/>
    <s v="Yes"/>
    <n v="33340.269999999997"/>
    <n v="41675.129999999997"/>
  </r>
  <r>
    <s v="P39740"/>
    <s v="Men Pants #655"/>
    <x v="0"/>
    <x v="2"/>
    <s v="XS"/>
    <s v="Yellow"/>
    <n v="5560.17"/>
    <n v="7"/>
    <s v="2024-07-31"/>
    <x v="2"/>
    <s v="Online"/>
    <s v="No"/>
    <n v="38921.19"/>
    <n v="38921.19"/>
  </r>
  <r>
    <s v="P18031"/>
    <s v="Women Skirts #646"/>
    <x v="3"/>
    <x v="13"/>
    <s v="L"/>
    <s v="Yellow"/>
    <n v="10888.77"/>
    <n v="10"/>
    <s v="2022-10-31"/>
    <x v="1"/>
    <s v="In-Store"/>
    <s v="Yes"/>
    <n v="87110.16"/>
    <n v="108887.70000000001"/>
  </r>
  <r>
    <s v="P93043"/>
    <s v="Accessories Scarves #927"/>
    <x v="1"/>
    <x v="12"/>
    <s v="S"/>
    <s v="Black"/>
    <n v="13895.86"/>
    <n v="12"/>
    <s v="2024-03-07"/>
    <x v="4"/>
    <s v="Online"/>
    <s v="No"/>
    <n v="166750.32"/>
    <n v="166750.32"/>
  </r>
  <r>
    <s v="P83942"/>
    <s v="Accessories Hats #825"/>
    <x v="1"/>
    <x v="3"/>
    <s v="XL"/>
    <s v="Green"/>
    <n v="1769.56"/>
    <n v="8"/>
    <s v="2023-06-05"/>
    <x v="1"/>
    <s v="Online"/>
    <s v="No"/>
    <n v="14156.48"/>
    <n v="14156.48"/>
  </r>
  <r>
    <s v="P77786"/>
    <s v="Men Shirts #761"/>
    <x v="0"/>
    <x v="1"/>
    <s v="S"/>
    <s v="Green"/>
    <n v="7255.03"/>
    <n v="13"/>
    <s v="2023-05-11"/>
    <x v="3"/>
    <s v="In-Store"/>
    <s v="Yes"/>
    <n v="75451.98"/>
    <n v="94315.39"/>
  </r>
  <r>
    <s v="P58501"/>
    <s v="Accessories Bags #896"/>
    <x v="1"/>
    <x v="5"/>
    <s v="M"/>
    <s v="Pink"/>
    <n v="10084.5"/>
    <n v="11"/>
    <s v="2023-03-06"/>
    <x v="3"/>
    <s v="In-Store"/>
    <s v="Yes"/>
    <n v="88743.6"/>
    <n v="110929.5"/>
  </r>
  <r>
    <s v="P78665"/>
    <s v="Kids Shorts #382"/>
    <x v="2"/>
    <x v="4"/>
    <s v="XS"/>
    <s v="Black"/>
    <n v="11801.77"/>
    <n v="11"/>
    <s v="2023-07-28"/>
    <x v="3"/>
    <s v="Online"/>
    <s v="No"/>
    <n v="129819.47"/>
    <n v="129819.47"/>
  </r>
  <r>
    <s v="P76610"/>
    <s v="Accessories Bags #827"/>
    <x v="1"/>
    <x v="5"/>
    <s v="XS"/>
    <s v="Red"/>
    <n v="10028.89"/>
    <n v="12"/>
    <s v="2023-05-05"/>
    <x v="4"/>
    <s v="In-Store"/>
    <s v="Yes"/>
    <n v="96277.51"/>
    <n v="120346.68"/>
  </r>
  <r>
    <s v="P76817"/>
    <s v="Accessories Bags #272"/>
    <x v="1"/>
    <x v="5"/>
    <s v="XL"/>
    <s v="Yellow"/>
    <n v="16189.15"/>
    <n v="2"/>
    <s v="2023-10-15"/>
    <x v="2"/>
    <s v="Online"/>
    <s v="Yes"/>
    <n v="25902.639999999999"/>
    <n v="32378.3"/>
  </r>
  <r>
    <s v="P18731"/>
    <s v="Men Pants #996"/>
    <x v="0"/>
    <x v="2"/>
    <s v="L"/>
    <s v="Blue"/>
    <n v="13091.59"/>
    <n v="18"/>
    <s v="2024-06-21"/>
    <x v="4"/>
    <s v="Online"/>
    <s v="No"/>
    <n v="235648.62"/>
    <n v="235648.62"/>
  </r>
  <r>
    <s v="P49983"/>
    <s v="Men Jackets #794"/>
    <x v="0"/>
    <x v="0"/>
    <s v="M"/>
    <s v="Black"/>
    <n v="8953.2099999999991"/>
    <n v="16"/>
    <s v="2023-04-12"/>
    <x v="1"/>
    <s v="Online"/>
    <s v="Yes"/>
    <n v="114601.42"/>
    <n v="143251.35999999999"/>
  </r>
  <r>
    <s v="P44809"/>
    <s v="Women Skirts #190"/>
    <x v="3"/>
    <x v="13"/>
    <s v="XS"/>
    <s v="Red"/>
    <n v="10598.27"/>
    <n v="11"/>
    <s v="2022-11-25"/>
    <x v="1"/>
    <s v="In-Store"/>
    <s v="Yes"/>
    <n v="93264.61"/>
    <n v="116580.97"/>
  </r>
  <r>
    <s v="P29105"/>
    <s v="Men Shoes #907"/>
    <x v="0"/>
    <x v="8"/>
    <s v="XL"/>
    <s v="Pink"/>
    <n v="6199.27"/>
    <n v="7"/>
    <s v="2024-03-29"/>
    <x v="0"/>
    <s v="In-Store"/>
    <s v="No"/>
    <n v="43394.89"/>
    <n v="43394.89"/>
  </r>
  <r>
    <s v="P18408"/>
    <s v="Accessories Scarves #788"/>
    <x v="1"/>
    <x v="12"/>
    <s v="S"/>
    <s v="Pink"/>
    <n v="1332.15"/>
    <n v="4"/>
    <s v="2023-01-14"/>
    <x v="0"/>
    <s v="In-Store"/>
    <s v="No"/>
    <n v="5328.6"/>
    <n v="5328.6"/>
  </r>
  <r>
    <s v="P50186"/>
    <s v="Kids Sweaters #534"/>
    <x v="2"/>
    <x v="9"/>
    <s v="XL"/>
    <s v="Pink"/>
    <n v="7717.34"/>
    <n v="7"/>
    <s v="2024-04-24"/>
    <x v="4"/>
    <s v="In-Store"/>
    <s v="No"/>
    <n v="54021.38"/>
    <n v="54021.380000000005"/>
  </r>
  <r>
    <s v="P63126"/>
    <s v="Women Tops #221"/>
    <x v="3"/>
    <x v="11"/>
    <s v="XL"/>
    <s v="Pink"/>
    <n v="1417.64"/>
    <n v="3"/>
    <s v="2024-03-04"/>
    <x v="0"/>
    <s v="Online"/>
    <s v="No"/>
    <n v="4252.92"/>
    <n v="4252.92"/>
  </r>
  <r>
    <s v="P98908"/>
    <s v="Kids Shoes #238"/>
    <x v="2"/>
    <x v="8"/>
    <s v="XS"/>
    <s v="Yellow"/>
    <n v="10003.16"/>
    <n v="5"/>
    <s v="2023-08-30"/>
    <x v="2"/>
    <s v="In-Store"/>
    <s v="No"/>
    <n v="50015.8"/>
    <n v="50015.8"/>
  </r>
  <r>
    <s v="P11061"/>
    <s v="Kids T-Shirts #379"/>
    <x v="2"/>
    <x v="6"/>
    <s v="L"/>
    <s v="Blue"/>
    <n v="2017.73"/>
    <n v="7"/>
    <s v="2023-03-23"/>
    <x v="0"/>
    <s v="Online"/>
    <s v="Yes"/>
    <n v="11299.62"/>
    <n v="14124.11"/>
  </r>
  <r>
    <s v="P24885"/>
    <s v="Women Tops #684"/>
    <x v="3"/>
    <x v="11"/>
    <s v="L"/>
    <s v="Pink"/>
    <n v="2095.75"/>
    <n v="20"/>
    <s v="2023-07-24"/>
    <x v="1"/>
    <s v="In-Store"/>
    <s v="No"/>
    <n v="41915"/>
    <n v="41915"/>
  </r>
  <r>
    <s v="P76969"/>
    <s v="Kids Shoes #509"/>
    <x v="2"/>
    <x v="8"/>
    <s v="XS"/>
    <s v="White"/>
    <n v="15961.73"/>
    <n v="13"/>
    <s v="2023-11-26"/>
    <x v="3"/>
    <s v="Online"/>
    <s v="Yes"/>
    <n v="166001.66"/>
    <n v="207502.49"/>
  </r>
  <r>
    <s v="P66492"/>
    <s v="Men Jackets #397"/>
    <x v="0"/>
    <x v="0"/>
    <s v="M"/>
    <s v="Green"/>
    <n v="3232.85"/>
    <n v="13"/>
    <s v="2024-09-18"/>
    <x v="4"/>
    <s v="In-Store"/>
    <s v="Yes"/>
    <n v="33621.64"/>
    <n v="42027.049999999996"/>
  </r>
  <r>
    <s v="P49064"/>
    <s v="Kids Shoes #805"/>
    <x v="2"/>
    <x v="8"/>
    <s v="M"/>
    <s v="Green"/>
    <n v="4501.92"/>
    <n v="14"/>
    <s v="2023-07-12"/>
    <x v="1"/>
    <s v="In-Store"/>
    <s v="No"/>
    <n v="63026.879999999997"/>
    <n v="63026.880000000005"/>
  </r>
  <r>
    <s v="P78393"/>
    <s v="Accessories Belts #534"/>
    <x v="1"/>
    <x v="7"/>
    <s v="XS"/>
    <s v="Yellow"/>
    <n v="8475.9599999999991"/>
    <n v="3"/>
    <s v="2024-01-07"/>
    <x v="2"/>
    <s v="In-Store"/>
    <s v="Yes"/>
    <n v="20342.47"/>
    <n v="25427.879999999997"/>
  </r>
  <r>
    <s v="P24905"/>
    <s v="Men Shoes #471"/>
    <x v="0"/>
    <x v="8"/>
    <s v="S"/>
    <s v="Black"/>
    <n v="4339.24"/>
    <n v="9"/>
    <s v="2024-05-28"/>
    <x v="1"/>
    <s v="In-Store"/>
    <s v="Yes"/>
    <n v="31242.86"/>
    <n v="39053.159999999996"/>
  </r>
  <r>
    <s v="P79936"/>
    <s v="Women Tops #436"/>
    <x v="3"/>
    <x v="11"/>
    <s v="S"/>
    <s v="White"/>
    <n v="9806.4500000000007"/>
    <n v="9"/>
    <s v="2022-10-27"/>
    <x v="1"/>
    <s v="Online"/>
    <s v="Yes"/>
    <n v="70606.44"/>
    <n v="88258.05"/>
  </r>
  <r>
    <s v="P51723"/>
    <s v="Kids Shorts #357"/>
    <x v="2"/>
    <x v="4"/>
    <s v="L"/>
    <s v="White"/>
    <n v="15366.62"/>
    <n v="2"/>
    <s v="2023-01-12"/>
    <x v="3"/>
    <s v="Online"/>
    <s v="No"/>
    <n v="30733.24"/>
    <n v="30733.24"/>
  </r>
  <r>
    <s v="P73303"/>
    <s v="Kids Sweaters #933"/>
    <x v="2"/>
    <x v="9"/>
    <s v="M"/>
    <s v="Pink"/>
    <n v="1881.61"/>
    <n v="7"/>
    <s v="2023-02-28"/>
    <x v="0"/>
    <s v="Online"/>
    <s v="No"/>
    <n v="13171.27"/>
    <n v="13171.269999999999"/>
  </r>
  <r>
    <s v="P82097"/>
    <s v="Accessories Hats #947"/>
    <x v="1"/>
    <x v="3"/>
    <s v="M"/>
    <s v="Pink"/>
    <n v="16507.87"/>
    <n v="4"/>
    <s v="2024-01-15"/>
    <x v="0"/>
    <s v="In-Store"/>
    <s v="No"/>
    <n v="66031.48"/>
    <n v="66031.48"/>
  </r>
  <r>
    <s v="P63333"/>
    <s v="Kids Shorts #122"/>
    <x v="2"/>
    <x v="4"/>
    <s v="S"/>
    <s v="Blue"/>
    <n v="12464.94"/>
    <n v="2"/>
    <s v="2023-03-07"/>
    <x v="4"/>
    <s v="Online"/>
    <s v="No"/>
    <n v="24929.88"/>
    <n v="24929.88"/>
  </r>
  <r>
    <s v="P17286"/>
    <s v="Men Shoes #707"/>
    <x v="0"/>
    <x v="8"/>
    <s v="XS"/>
    <s v="Yellow"/>
    <n v="10169.16"/>
    <n v="6"/>
    <s v="2023-12-25"/>
    <x v="0"/>
    <s v="In-Store"/>
    <s v="No"/>
    <n v="61014.96"/>
    <n v="61014.96"/>
  </r>
  <r>
    <s v="P30983"/>
    <s v="Kids T-Shirts #435"/>
    <x v="2"/>
    <x v="6"/>
    <s v="XS"/>
    <s v="Red"/>
    <n v="9520.93"/>
    <n v="13"/>
    <s v="2023-06-06"/>
    <x v="2"/>
    <s v="Online"/>
    <s v="Yes"/>
    <n v="99017.34"/>
    <n v="123772.09"/>
  </r>
  <r>
    <s v="P16418"/>
    <s v="Accessories Scarves #464"/>
    <x v="1"/>
    <x v="12"/>
    <s v="XL"/>
    <s v="Green"/>
    <n v="9830.52"/>
    <n v="20"/>
    <s v="2023-07-01"/>
    <x v="3"/>
    <s v="Online"/>
    <s v="No"/>
    <n v="196610.4"/>
    <n v="196610.40000000002"/>
  </r>
  <r>
    <s v="P88370"/>
    <s v="Kids Shorts #275"/>
    <x v="2"/>
    <x v="4"/>
    <s v="M"/>
    <s v="Red"/>
    <n v="6566.96"/>
    <n v="15"/>
    <s v="2024-07-09"/>
    <x v="1"/>
    <s v="Online"/>
    <s v="No"/>
    <n v="98504.4"/>
    <n v="98504.4"/>
  </r>
  <r>
    <s v="P98028"/>
    <s v="Men Jackets #796"/>
    <x v="0"/>
    <x v="0"/>
    <s v="M"/>
    <s v="Red"/>
    <n v="4446.3100000000004"/>
    <n v="17"/>
    <s v="2023-03-11"/>
    <x v="0"/>
    <s v="In-Store"/>
    <s v="No"/>
    <n v="75587.27"/>
    <n v="75587.27"/>
  </r>
  <r>
    <s v="P81249"/>
    <s v="Kids T-Shirts #274"/>
    <x v="2"/>
    <x v="6"/>
    <s v="XS"/>
    <s v="Pink"/>
    <n v="11305.43"/>
    <n v="14"/>
    <s v="2024-06-29"/>
    <x v="4"/>
    <s v="Online"/>
    <s v="No"/>
    <n v="158276.01999999999"/>
    <n v="158276.02000000002"/>
  </r>
  <r>
    <s v="P81807"/>
    <s v="Kids T-Shirts #870"/>
    <x v="2"/>
    <x v="6"/>
    <s v="L"/>
    <s v="Pink"/>
    <n v="10096.120000000001"/>
    <n v="17"/>
    <s v="2024-08-04"/>
    <x v="0"/>
    <s v="In-Store"/>
    <s v="Yes"/>
    <n v="137306.9"/>
    <n v="171634.04"/>
  </r>
  <r>
    <s v="P33244"/>
    <s v="Women Skirts #452"/>
    <x v="3"/>
    <x v="13"/>
    <s v="L"/>
    <s v="Yellow"/>
    <n v="10627.32"/>
    <n v="7"/>
    <s v="2023-12-26"/>
    <x v="0"/>
    <s v="Online"/>
    <s v="No"/>
    <n v="74391.240000000005"/>
    <n v="74391.239999999991"/>
  </r>
  <r>
    <s v="P65633"/>
    <s v="Accessories Bags #218"/>
    <x v="1"/>
    <x v="5"/>
    <s v="XL"/>
    <s v="Pink"/>
    <n v="3915.94"/>
    <n v="14"/>
    <s v="2023-04-13"/>
    <x v="0"/>
    <s v="Online"/>
    <s v="Yes"/>
    <n v="43858.86"/>
    <n v="54823.16"/>
  </r>
  <r>
    <s v="P19991"/>
    <s v="Women Tops #148"/>
    <x v="3"/>
    <x v="11"/>
    <s v="M"/>
    <s v="Red"/>
    <n v="14449.47"/>
    <n v="11"/>
    <s v="2023-03-14"/>
    <x v="2"/>
    <s v="Online"/>
    <s v="Yes"/>
    <n v="127155.17"/>
    <n v="158944.16999999998"/>
  </r>
  <r>
    <s v="P25861"/>
    <s v="Kids Shoes #217"/>
    <x v="2"/>
    <x v="8"/>
    <s v="XL"/>
    <s v="Black"/>
    <n v="3171.43"/>
    <n v="13"/>
    <s v="2023-03-08"/>
    <x v="1"/>
    <s v="Online"/>
    <s v="Yes"/>
    <n v="32982.54"/>
    <n v="41228.589999999997"/>
  </r>
  <r>
    <s v="P80906"/>
    <s v="Accessories Scarves #148"/>
    <x v="1"/>
    <x v="12"/>
    <s v="XL"/>
    <s v="Red"/>
    <n v="16448.939999999999"/>
    <n v="4"/>
    <s v="2024-05-29"/>
    <x v="0"/>
    <s v="Online"/>
    <s v="No"/>
    <n v="65795.759999999995"/>
    <n v="65795.759999999995"/>
  </r>
  <r>
    <s v="P43241"/>
    <s v="Accessories Belts #720"/>
    <x v="1"/>
    <x v="7"/>
    <s v="XS"/>
    <s v="Pink"/>
    <n v="3225.38"/>
    <n v="9"/>
    <s v="2024-10-08"/>
    <x v="4"/>
    <s v="In-Store"/>
    <s v="No"/>
    <n v="29028.42"/>
    <n v="29028.420000000002"/>
  </r>
  <r>
    <s v="P37658"/>
    <s v="Kids Shoes #960"/>
    <x v="2"/>
    <x v="8"/>
    <s v="XL"/>
    <s v="Pink"/>
    <n v="14609.66"/>
    <n v="19"/>
    <s v="2023-05-06"/>
    <x v="3"/>
    <s v="Online"/>
    <s v="Yes"/>
    <n v="222066.5"/>
    <n v="277583.53999999998"/>
  </r>
  <r>
    <s v="P57064"/>
    <s v="Women Shoes #508"/>
    <x v="3"/>
    <x v="8"/>
    <s v="XL"/>
    <s v="Yellow"/>
    <n v="7230.96"/>
    <n v="2"/>
    <s v="2023-01-02"/>
    <x v="3"/>
    <s v="In-Store"/>
    <s v="Yes"/>
    <n v="11569.37"/>
    <n v="14461.92"/>
  </r>
  <r>
    <s v="P25696"/>
    <s v="Women Shoes #205"/>
    <x v="3"/>
    <x v="8"/>
    <s v="XL"/>
    <s v="White"/>
    <n v="10277.06"/>
    <n v="6"/>
    <s v="2023-01-05"/>
    <x v="2"/>
    <s v="In-Store"/>
    <s v="Yes"/>
    <n v="49330.22"/>
    <n v="61662.36"/>
  </r>
  <r>
    <s v="P75460"/>
    <s v="Kids T-Shirts #851"/>
    <x v="2"/>
    <x v="6"/>
    <s v="S"/>
    <s v="White"/>
    <n v="1777.86"/>
    <n v="14"/>
    <s v="2022-12-31"/>
    <x v="2"/>
    <s v="In-Store"/>
    <s v="No"/>
    <n v="24890.04"/>
    <n v="24890.039999999997"/>
  </r>
  <r>
    <s v="P96477"/>
    <s v="Men Shoes #377"/>
    <x v="0"/>
    <x v="8"/>
    <s v="M"/>
    <s v="White"/>
    <n v="3877.76"/>
    <n v="6"/>
    <s v="2023-04-11"/>
    <x v="2"/>
    <s v="In-Store"/>
    <s v="Yes"/>
    <n v="18613.580000000002"/>
    <n v="23266.560000000001"/>
  </r>
  <r>
    <s v="P56339"/>
    <s v="Men Pants #250"/>
    <x v="0"/>
    <x v="2"/>
    <s v="XS"/>
    <s v="White"/>
    <n v="1220.93"/>
    <n v="10"/>
    <s v="2024-09-29"/>
    <x v="4"/>
    <s v="In-Store"/>
    <s v="No"/>
    <n v="12209.3"/>
    <n v="12209.300000000001"/>
  </r>
  <r>
    <s v="P83971"/>
    <s v="Kids Shoes #154"/>
    <x v="2"/>
    <x v="8"/>
    <s v="XS"/>
    <s v="Red"/>
    <n v="10288.68"/>
    <n v="18"/>
    <s v="2022-12-27"/>
    <x v="4"/>
    <s v="Online"/>
    <s v="Yes"/>
    <n v="148156.66"/>
    <n v="185196.24"/>
  </r>
  <r>
    <s v="P23259"/>
    <s v="Accessories Belts #169"/>
    <x v="1"/>
    <x v="7"/>
    <s v="L"/>
    <s v="Yellow"/>
    <n v="10144.26"/>
    <n v="6"/>
    <s v="2023-04-24"/>
    <x v="1"/>
    <s v="In-Store"/>
    <s v="Yes"/>
    <n v="48692.78"/>
    <n v="60865.56"/>
  </r>
  <r>
    <s v="P50708"/>
    <s v="Men Pants #978"/>
    <x v="0"/>
    <x v="2"/>
    <s v="L"/>
    <s v="Red"/>
    <n v="4519.3500000000004"/>
    <n v="2"/>
    <s v="2023-11-25"/>
    <x v="3"/>
    <s v="In-Store"/>
    <s v="Yes"/>
    <n v="7230.96"/>
    <n v="9038.7000000000007"/>
  </r>
  <r>
    <s v="P84704"/>
    <s v="Accessories Hats #621"/>
    <x v="1"/>
    <x v="3"/>
    <s v="M"/>
    <s v="White"/>
    <n v="3482.68"/>
    <n v="17"/>
    <s v="2023-02-08"/>
    <x v="3"/>
    <s v="Online"/>
    <s v="Yes"/>
    <n v="47364.78"/>
    <n v="59205.56"/>
  </r>
  <r>
    <s v="P16896"/>
    <s v="Men Shirts #944"/>
    <x v="0"/>
    <x v="1"/>
    <s v="XL"/>
    <s v="Red"/>
    <n v="16031.45"/>
    <n v="6"/>
    <s v="2024-08-14"/>
    <x v="0"/>
    <s v="Online"/>
    <s v="Yes"/>
    <n v="76950.960000000006"/>
    <n v="96188.700000000012"/>
  </r>
  <r>
    <s v="P24895"/>
    <s v="Kids Shoes #436"/>
    <x v="2"/>
    <x v="8"/>
    <s v="M"/>
    <s v="White"/>
    <n v="8390.4699999999993"/>
    <n v="16"/>
    <s v="2023-01-11"/>
    <x v="4"/>
    <s v="In-Store"/>
    <s v="No"/>
    <n v="134247.51999999999"/>
    <n v="134247.51999999999"/>
  </r>
  <r>
    <s v="P19067"/>
    <s v="Women Skirts #946"/>
    <x v="3"/>
    <x v="13"/>
    <s v="L"/>
    <s v="Red"/>
    <n v="3731.68"/>
    <n v="3"/>
    <s v="2024-06-23"/>
    <x v="1"/>
    <s v="Online"/>
    <s v="No"/>
    <n v="11195.04"/>
    <n v="11195.039999999999"/>
  </r>
  <r>
    <s v="P94493"/>
    <s v="Women Shoes #960"/>
    <x v="3"/>
    <x v="8"/>
    <s v="S"/>
    <s v="Blue"/>
    <n v="8782.23"/>
    <n v="5"/>
    <s v="2023-10-20"/>
    <x v="4"/>
    <s v="Online"/>
    <s v="No"/>
    <n v="43911.15"/>
    <n v="43911.149999999994"/>
  </r>
  <r>
    <s v="P14059"/>
    <s v="Women Dresses #968"/>
    <x v="3"/>
    <x v="10"/>
    <s v="XL"/>
    <s v="Red"/>
    <n v="3147.36"/>
    <n v="16"/>
    <s v="2024-10-05"/>
    <x v="2"/>
    <s v="In-Store"/>
    <s v="No"/>
    <n v="50357.760000000002"/>
    <n v="50357.760000000002"/>
  </r>
  <r>
    <s v="P75072"/>
    <s v="Women Tops #605"/>
    <x v="3"/>
    <x v="11"/>
    <s v="XL"/>
    <s v="Black"/>
    <n v="11800.94"/>
    <n v="5"/>
    <s v="2023-04-13"/>
    <x v="4"/>
    <s v="In-Store"/>
    <s v="No"/>
    <n v="59004.7"/>
    <n v="59004.700000000004"/>
  </r>
  <r>
    <s v="P20979"/>
    <s v="Kids Sweaters #113"/>
    <x v="2"/>
    <x v="9"/>
    <s v="XL"/>
    <s v="Pink"/>
    <n v="15608.98"/>
    <n v="10"/>
    <s v="2023-08-13"/>
    <x v="2"/>
    <s v="In-Store"/>
    <s v="No"/>
    <n v="156089.79999999999"/>
    <n v="156089.79999999999"/>
  </r>
  <r>
    <s v="P11658"/>
    <s v="Kids Shorts #104"/>
    <x v="2"/>
    <x v="4"/>
    <s v="L"/>
    <s v="White"/>
    <n v="11437.4"/>
    <n v="8"/>
    <s v="2024-09-05"/>
    <x v="2"/>
    <s v="Online"/>
    <s v="Yes"/>
    <n v="73199.360000000001"/>
    <n v="91499.199999999997"/>
  </r>
  <r>
    <s v="P86448"/>
    <s v="Accessories Bags #695"/>
    <x v="1"/>
    <x v="5"/>
    <s v="XS"/>
    <s v="Black"/>
    <n v="12654.18"/>
    <n v="5"/>
    <s v="2024-05-25"/>
    <x v="1"/>
    <s v="Online"/>
    <s v="Yes"/>
    <n v="50616.72"/>
    <n v="63270.9"/>
  </r>
  <r>
    <s v="P44423"/>
    <s v="Accessories Scarves #257"/>
    <x v="1"/>
    <x v="12"/>
    <s v="M"/>
    <s v="Blue"/>
    <n v="2909.98"/>
    <n v="9"/>
    <s v="2022-12-14"/>
    <x v="2"/>
    <s v="In-Store"/>
    <s v="No"/>
    <n v="26189.82"/>
    <n v="26189.82"/>
  </r>
  <r>
    <s v="P94736"/>
    <s v="Accessories Bags #469"/>
    <x v="1"/>
    <x v="5"/>
    <s v="L"/>
    <s v="Yellow"/>
    <n v="2895.87"/>
    <n v="20"/>
    <s v="2023-06-23"/>
    <x v="3"/>
    <s v="Online"/>
    <s v="No"/>
    <n v="57917.4"/>
    <n v="57917.399999999994"/>
  </r>
  <r>
    <s v="P66117"/>
    <s v="Women Skirts #227"/>
    <x v="3"/>
    <x v="13"/>
    <s v="XL"/>
    <s v="Black"/>
    <n v="7560.47"/>
    <n v="15"/>
    <s v="2023-02-02"/>
    <x v="0"/>
    <s v="In-Store"/>
    <s v="Yes"/>
    <n v="90725.64"/>
    <n v="113407.05"/>
  </r>
  <r>
    <s v="P24326"/>
    <s v="Men Shoes #733"/>
    <x v="0"/>
    <x v="8"/>
    <s v="L"/>
    <s v="Black"/>
    <n v="14627.92"/>
    <n v="11"/>
    <s v="2024-07-05"/>
    <x v="2"/>
    <s v="In-Store"/>
    <s v="Yes"/>
    <n v="128725.53"/>
    <n v="160907.12"/>
  </r>
  <r>
    <s v="P75510"/>
    <s v="Women Dresses #193"/>
    <x v="3"/>
    <x v="10"/>
    <s v="XL"/>
    <s v="Black"/>
    <n v="16153.46"/>
    <n v="11"/>
    <s v="2023-08-03"/>
    <x v="2"/>
    <s v="In-Store"/>
    <s v="Yes"/>
    <n v="142150.78"/>
    <n v="177688.06"/>
  </r>
  <r>
    <s v="P82835"/>
    <s v="Women Shoes #389"/>
    <x v="3"/>
    <x v="8"/>
    <s v="M"/>
    <s v="Green"/>
    <n v="2815.36"/>
    <n v="14"/>
    <s v="2022-12-20"/>
    <x v="0"/>
    <s v="In-Store"/>
    <s v="Yes"/>
    <n v="31531.7"/>
    <n v="39415.040000000001"/>
  </r>
  <r>
    <s v="P88253"/>
    <s v="Women Shoes #250"/>
    <x v="3"/>
    <x v="8"/>
    <s v="XS"/>
    <s v="Pink"/>
    <n v="5487.96"/>
    <n v="7"/>
    <s v="2022-11-05"/>
    <x v="3"/>
    <s v="In-Store"/>
    <s v="Yes"/>
    <n v="30732.41"/>
    <n v="38415.72"/>
  </r>
  <r>
    <s v="P28156"/>
    <s v="Accessories Belts #576"/>
    <x v="1"/>
    <x v="7"/>
    <s v="M"/>
    <s v="Yellow"/>
    <n v="13748.95"/>
    <n v="9"/>
    <s v="2024-04-27"/>
    <x v="1"/>
    <s v="In-Store"/>
    <s v="Yes"/>
    <n v="98992.44"/>
    <n v="123740.55"/>
  </r>
  <r>
    <s v="P35065"/>
    <s v="Men Shirts #775"/>
    <x v="0"/>
    <x v="1"/>
    <s v="XL"/>
    <s v="Black"/>
    <n v="4938.5"/>
    <n v="1"/>
    <s v="2023-10-25"/>
    <x v="3"/>
    <s v="Online"/>
    <s v="No"/>
    <n v="4938.5"/>
    <n v="4938.5"/>
  </r>
  <r>
    <s v="P37003"/>
    <s v="Men Jackets #443"/>
    <x v="0"/>
    <x v="0"/>
    <s v="L"/>
    <s v="Pink"/>
    <n v="3535.8"/>
    <n v="1"/>
    <s v="2024-03-11"/>
    <x v="3"/>
    <s v="Online"/>
    <s v="Yes"/>
    <n v="2828.64"/>
    <n v="3535.8"/>
  </r>
  <r>
    <s v="P58009"/>
    <s v="Accessories Scarves #198"/>
    <x v="1"/>
    <x v="12"/>
    <s v="L"/>
    <s v="Blue"/>
    <n v="6025.8"/>
    <n v="2"/>
    <s v="2024-05-01"/>
    <x v="0"/>
    <s v="In-Store"/>
    <s v="Yes"/>
    <n v="9641.2800000000007"/>
    <n v="12051.6"/>
  </r>
  <r>
    <s v="P78567"/>
    <s v="Kids Shorts #406"/>
    <x v="2"/>
    <x v="4"/>
    <s v="S"/>
    <s v="Pink"/>
    <n v="6687.31"/>
    <n v="14"/>
    <s v="2024-05-08"/>
    <x v="2"/>
    <s v="In-Store"/>
    <s v="Yes"/>
    <n v="74897.539999999994"/>
    <n v="93622.340000000011"/>
  </r>
  <r>
    <s v="P59945"/>
    <s v="Accessories Belts #425"/>
    <x v="1"/>
    <x v="7"/>
    <s v="M"/>
    <s v="Green"/>
    <n v="1640.91"/>
    <n v="20"/>
    <s v="2023-12-08"/>
    <x v="2"/>
    <s v="In-Store"/>
    <s v="No"/>
    <n v="32818.199999999997"/>
    <n v="32818.200000000004"/>
  </r>
  <r>
    <s v="P73620"/>
    <s v="Kids Shorts #162"/>
    <x v="2"/>
    <x v="4"/>
    <s v="S"/>
    <s v="Blue"/>
    <n v="2666.79"/>
    <n v="8"/>
    <s v="2024-02-01"/>
    <x v="4"/>
    <s v="In-Store"/>
    <s v="No"/>
    <n v="21334.32"/>
    <n v="21334.32"/>
  </r>
  <r>
    <s v="P52440"/>
    <s v="Men Shirts #817"/>
    <x v="0"/>
    <x v="1"/>
    <s v="XS"/>
    <s v="White"/>
    <n v="11225.75"/>
    <n v="5"/>
    <s v="2024-01-27"/>
    <x v="3"/>
    <s v="Online"/>
    <s v="Yes"/>
    <n v="44903"/>
    <n v="56128.75"/>
  </r>
  <r>
    <s v="P33211"/>
    <s v="Kids Sweaters #818"/>
    <x v="2"/>
    <x v="9"/>
    <s v="L"/>
    <s v="Pink"/>
    <n v="2641.89"/>
    <n v="12"/>
    <s v="2024-08-14"/>
    <x v="3"/>
    <s v="Online"/>
    <s v="No"/>
    <n v="31702.68"/>
    <n v="31702.68"/>
  </r>
  <r>
    <s v="P92492"/>
    <s v="Kids Shorts #662"/>
    <x v="2"/>
    <x v="4"/>
    <s v="L"/>
    <s v="White"/>
    <n v="15509.38"/>
    <n v="6"/>
    <s v="2023-11-13"/>
    <x v="1"/>
    <s v="In-Store"/>
    <s v="No"/>
    <n v="93056.28"/>
    <n v="93056.28"/>
  </r>
  <r>
    <s v="P94355"/>
    <s v="Men Shoes #944"/>
    <x v="0"/>
    <x v="8"/>
    <s v="S"/>
    <s v="Green"/>
    <n v="1855.05"/>
    <n v="17"/>
    <s v="2024-05-01"/>
    <x v="2"/>
    <s v="In-Store"/>
    <s v="No"/>
    <n v="31535.85"/>
    <n v="31535.85"/>
  </r>
  <r>
    <s v="P11947"/>
    <s v="Kids Shorts #882"/>
    <x v="2"/>
    <x v="4"/>
    <s v="S"/>
    <s v="Red"/>
    <n v="11996.82"/>
    <n v="12"/>
    <s v="2023-12-06"/>
    <x v="0"/>
    <s v="Online"/>
    <s v="Yes"/>
    <n v="115169.14"/>
    <n v="143961.84"/>
  </r>
  <r>
    <s v="P29891"/>
    <s v="Men Jackets #489"/>
    <x v="0"/>
    <x v="0"/>
    <s v="L"/>
    <s v="Red"/>
    <n v="14427.06"/>
    <n v="11"/>
    <s v="2024-05-13"/>
    <x v="0"/>
    <s v="In-Store"/>
    <s v="Yes"/>
    <n v="126958.46"/>
    <n v="158697.66"/>
  </r>
  <r>
    <s v="P67000"/>
    <s v="Men Jackets #457"/>
    <x v="0"/>
    <x v="0"/>
    <s v="XS"/>
    <s v="Pink"/>
    <n v="2695.84"/>
    <n v="17"/>
    <s v="2024-06-03"/>
    <x v="2"/>
    <s v="In-Store"/>
    <s v="No"/>
    <n v="45829.279999999999"/>
    <n v="45829.279999999999"/>
  </r>
  <r>
    <s v="P36445"/>
    <s v="Women Shoes #846"/>
    <x v="3"/>
    <x v="8"/>
    <s v="S"/>
    <s v="Red"/>
    <n v="16413.25"/>
    <n v="7"/>
    <s v="2023-02-27"/>
    <x v="0"/>
    <s v="Online"/>
    <s v="No"/>
    <n v="114892.75"/>
    <n v="114892.75"/>
  </r>
  <r>
    <s v="P12512"/>
    <s v="Men Shoes #747"/>
    <x v="0"/>
    <x v="8"/>
    <s v="XL"/>
    <s v="Blue"/>
    <n v="1778.69"/>
    <n v="6"/>
    <s v="2023-03-22"/>
    <x v="1"/>
    <s v="In-Store"/>
    <s v="No"/>
    <n v="10672.14"/>
    <n v="10672.14"/>
  </r>
  <r>
    <s v="P79531"/>
    <s v="Men Jackets #112"/>
    <x v="0"/>
    <x v="0"/>
    <s v="XS"/>
    <s v="Black"/>
    <n v="877.31"/>
    <n v="8"/>
    <s v="2023-06-11"/>
    <x v="1"/>
    <s v="Online"/>
    <s v="Yes"/>
    <n v="5614.95"/>
    <n v="7018.48"/>
  </r>
  <r>
    <s v="P12857"/>
    <s v="Accessories Belts #522"/>
    <x v="1"/>
    <x v="7"/>
    <s v="L"/>
    <s v="Green"/>
    <n v="15286.11"/>
    <n v="8"/>
    <s v="2023-10-30"/>
    <x v="3"/>
    <s v="In-Store"/>
    <s v="No"/>
    <n v="122288.88"/>
    <n v="122288.88"/>
  </r>
  <r>
    <s v="P63603"/>
    <s v="Accessories Scarves #569"/>
    <x v="1"/>
    <x v="12"/>
    <s v="S"/>
    <s v="White"/>
    <n v="14663.61"/>
    <n v="16"/>
    <s v="2023-08-05"/>
    <x v="2"/>
    <s v="In-Store"/>
    <s v="Yes"/>
    <n v="187694.54"/>
    <n v="234617.76"/>
  </r>
  <r>
    <s v="P38841"/>
    <s v="Women Tops #979"/>
    <x v="3"/>
    <x v="11"/>
    <s v="S"/>
    <s v="Pink"/>
    <n v="14830.44"/>
    <n v="18"/>
    <s v="2023-02-20"/>
    <x v="0"/>
    <s v="In-Store"/>
    <s v="Yes"/>
    <n v="213558.17"/>
    <n v="266947.92"/>
  </r>
  <r>
    <s v="P63574"/>
    <s v="Women Tops #194"/>
    <x v="3"/>
    <x v="11"/>
    <s v="L"/>
    <s v="Green"/>
    <n v="1331.32"/>
    <n v="2"/>
    <s v="2023-02-01"/>
    <x v="4"/>
    <s v="Online"/>
    <s v="No"/>
    <n v="2662.64"/>
    <n v="2662.64"/>
  </r>
  <r>
    <s v="P46779"/>
    <s v="Men Pants #159"/>
    <x v="0"/>
    <x v="2"/>
    <s v="L"/>
    <s v="White"/>
    <n v="7958.04"/>
    <n v="18"/>
    <s v="2024-08-06"/>
    <x v="4"/>
    <s v="Online"/>
    <s v="No"/>
    <n v="143244.72"/>
    <n v="143244.72"/>
  </r>
  <r>
    <s v="P70138"/>
    <s v="Men Jackets #690"/>
    <x v="0"/>
    <x v="0"/>
    <s v="XL"/>
    <s v="Yellow"/>
    <n v="9935.1"/>
    <n v="17"/>
    <s v="2022-10-20"/>
    <x v="0"/>
    <s v="Online"/>
    <s v="No"/>
    <n v="168896.7"/>
    <n v="168896.7"/>
  </r>
  <r>
    <s v="P85109"/>
    <s v="Men Pants #799"/>
    <x v="0"/>
    <x v="2"/>
    <s v="S"/>
    <s v="Black"/>
    <n v="2157.17"/>
    <n v="14"/>
    <s v="2023-05-12"/>
    <x v="2"/>
    <s v="Online"/>
    <s v="No"/>
    <n v="30200.38"/>
    <n v="30200.38"/>
  </r>
  <r>
    <s v="P80114"/>
    <s v="Kids Shoes #813"/>
    <x v="2"/>
    <x v="8"/>
    <s v="M"/>
    <s v="Green"/>
    <n v="13642.71"/>
    <n v="10"/>
    <s v="2023-05-25"/>
    <x v="3"/>
    <s v="In-Store"/>
    <s v="Yes"/>
    <n v="109141.68"/>
    <n v="136427.09999999998"/>
  </r>
  <r>
    <s v="P73083"/>
    <s v="Men Shirts #310"/>
    <x v="0"/>
    <x v="1"/>
    <s v="XL"/>
    <s v="Blue"/>
    <n v="10228.09"/>
    <n v="13"/>
    <s v="2023-09-18"/>
    <x v="4"/>
    <s v="Online"/>
    <s v="Yes"/>
    <n v="106371.97"/>
    <n v="132965.17000000001"/>
  </r>
  <r>
    <s v="P16252"/>
    <s v="Women Tops #975"/>
    <x v="3"/>
    <x v="11"/>
    <s v="XL"/>
    <s v="Green"/>
    <n v="14549.9"/>
    <n v="13"/>
    <s v="2023-08-08"/>
    <x v="1"/>
    <s v="In-Store"/>
    <s v="Yes"/>
    <n v="151318.96"/>
    <n v="189148.69999999998"/>
  </r>
  <r>
    <s v="P84510"/>
    <s v="Kids Shorts #104"/>
    <x v="2"/>
    <x v="4"/>
    <s v="XS"/>
    <s v="Yellow"/>
    <n v="2735.68"/>
    <n v="12"/>
    <s v="2024-05-15"/>
    <x v="2"/>
    <s v="Online"/>
    <s v="No"/>
    <n v="32828.160000000003"/>
    <n v="32828.159999999996"/>
  </r>
  <r>
    <s v="P36563"/>
    <s v="Accessories Bags #337"/>
    <x v="1"/>
    <x v="5"/>
    <s v="XL"/>
    <s v="Pink"/>
    <n v="8539.8700000000008"/>
    <n v="12"/>
    <s v="2023-11-06"/>
    <x v="0"/>
    <s v="Online"/>
    <s v="Yes"/>
    <n v="81982.42"/>
    <n v="102478.44"/>
  </r>
  <r>
    <s v="P50109"/>
    <s v="Accessories Scarves #662"/>
    <x v="1"/>
    <x v="12"/>
    <s v="XL"/>
    <s v="Green"/>
    <n v="14187.19"/>
    <n v="8"/>
    <s v="2022-12-07"/>
    <x v="3"/>
    <s v="In-Store"/>
    <s v="Yes"/>
    <n v="90797.85"/>
    <n v="113497.52"/>
  </r>
  <r>
    <s v="P37531"/>
    <s v="Kids T-Shirts #110"/>
    <x v="2"/>
    <x v="6"/>
    <s v="XS"/>
    <s v="Black"/>
    <n v="14012.06"/>
    <n v="13"/>
    <s v="2023-03-15"/>
    <x v="2"/>
    <s v="In-Store"/>
    <s v="Yes"/>
    <n v="145725.59"/>
    <n v="182156.78"/>
  </r>
  <r>
    <s v="P60954"/>
    <s v="Kids Shorts #737"/>
    <x v="2"/>
    <x v="4"/>
    <s v="S"/>
    <s v="Pink"/>
    <n v="13306.56"/>
    <n v="2"/>
    <s v="2024-06-25"/>
    <x v="0"/>
    <s v="Online"/>
    <s v="Yes"/>
    <n v="21290.33"/>
    <n v="26613.119999999999"/>
  </r>
  <r>
    <s v="P61135"/>
    <s v="Accessories Belts #948"/>
    <x v="1"/>
    <x v="7"/>
    <s v="S"/>
    <s v="Pink"/>
    <n v="15053.71"/>
    <n v="5"/>
    <s v="2024-02-04"/>
    <x v="1"/>
    <s v="Online"/>
    <s v="No"/>
    <n v="75268.55"/>
    <n v="75268.549999999988"/>
  </r>
  <r>
    <s v="P80784"/>
    <s v="Men Jackets #317"/>
    <x v="0"/>
    <x v="0"/>
    <s v="XL"/>
    <s v="Green"/>
    <n v="6906.43"/>
    <n v="13"/>
    <s v="2023-03-17"/>
    <x v="3"/>
    <s v="In-Store"/>
    <s v="No"/>
    <n v="89783.59"/>
    <n v="89783.59"/>
  </r>
  <r>
    <s v="P93872"/>
    <s v="Men Shoes #733"/>
    <x v="0"/>
    <x v="8"/>
    <s v="M"/>
    <s v="Green"/>
    <n v="9389.7900000000009"/>
    <n v="6"/>
    <s v="2024-02-19"/>
    <x v="1"/>
    <s v="In-Store"/>
    <s v="No"/>
    <n v="56338.74"/>
    <n v="56338.740000000005"/>
  </r>
  <r>
    <s v="P37999"/>
    <s v="Kids Shoes #202"/>
    <x v="2"/>
    <x v="8"/>
    <s v="S"/>
    <s v="Blue"/>
    <n v="16170.06"/>
    <n v="19"/>
    <s v="2024-06-17"/>
    <x v="0"/>
    <s v="In-Store"/>
    <s v="No"/>
    <n v="307231.14"/>
    <n v="307231.14"/>
  </r>
  <r>
    <s v="P65075"/>
    <s v="Kids Shoes #585"/>
    <x v="2"/>
    <x v="8"/>
    <s v="M"/>
    <s v="Pink"/>
    <n v="7965.51"/>
    <n v="9"/>
    <s v="2024-02-23"/>
    <x v="3"/>
    <s v="In-Store"/>
    <s v="No"/>
    <n v="71689.59"/>
    <n v="71689.59"/>
  </r>
  <r>
    <s v="P13699"/>
    <s v="Kids Shoes #850"/>
    <x v="2"/>
    <x v="8"/>
    <s v="XS"/>
    <s v="Green"/>
    <n v="3260.24"/>
    <n v="6"/>
    <s v="2024-08-07"/>
    <x v="2"/>
    <s v="In-Store"/>
    <s v="Yes"/>
    <n v="15648.82"/>
    <n v="19561.439999999999"/>
  </r>
  <r>
    <s v="P84757"/>
    <s v="Accessories Scarves #233"/>
    <x v="1"/>
    <x v="12"/>
    <s v="S"/>
    <s v="Green"/>
    <n v="13445.17"/>
    <n v="11"/>
    <s v="2024-05-01"/>
    <x v="0"/>
    <s v="In-Store"/>
    <s v="No"/>
    <n v="147896.87"/>
    <n v="147896.87"/>
  </r>
  <r>
    <s v="P62693"/>
    <s v="Accessories Scarves #390"/>
    <x v="1"/>
    <x v="12"/>
    <s v="M"/>
    <s v="Red"/>
    <n v="11125.32"/>
    <n v="1"/>
    <s v="2023-01-18"/>
    <x v="0"/>
    <s v="Online"/>
    <s v="No"/>
    <n v="11125.32"/>
    <n v="11125.32"/>
  </r>
  <r>
    <s v="P58391"/>
    <s v="Accessories Scarves #155"/>
    <x v="1"/>
    <x v="12"/>
    <s v="M"/>
    <s v="Green"/>
    <n v="8258.5"/>
    <n v="18"/>
    <s v="2024-09-08"/>
    <x v="1"/>
    <s v="In-Store"/>
    <s v="Yes"/>
    <n v="118922.4"/>
    <n v="148653"/>
  </r>
  <r>
    <s v="P51650"/>
    <s v="Women Tops #419"/>
    <x v="3"/>
    <x v="11"/>
    <s v="S"/>
    <s v="White"/>
    <n v="7075.75"/>
    <n v="16"/>
    <s v="2024-05-23"/>
    <x v="0"/>
    <s v="Online"/>
    <s v="No"/>
    <n v="113212"/>
    <n v="113212"/>
  </r>
  <r>
    <s v="P98386"/>
    <s v="Women Tops #479"/>
    <x v="3"/>
    <x v="11"/>
    <s v="S"/>
    <s v="Black"/>
    <n v="11701.34"/>
    <n v="11"/>
    <s v="2023-12-14"/>
    <x v="3"/>
    <s v="In-Store"/>
    <s v="No"/>
    <n v="128714.74"/>
    <n v="128714.74"/>
  </r>
  <r>
    <s v="P21836"/>
    <s v="Accessories Scarves #783"/>
    <x v="1"/>
    <x v="12"/>
    <s v="S"/>
    <s v="Green"/>
    <n v="5753.56"/>
    <n v="2"/>
    <s v="2023-08-16"/>
    <x v="3"/>
    <s v="In-Store"/>
    <s v="Yes"/>
    <n v="9205.5300000000007"/>
    <n v="11507.12"/>
  </r>
  <r>
    <s v="P73002"/>
    <s v="Accessories Scarves #178"/>
    <x v="1"/>
    <x v="12"/>
    <s v="S"/>
    <s v="Blue"/>
    <n v="7832.71"/>
    <n v="9"/>
    <s v="2023-01-08"/>
    <x v="4"/>
    <s v="In-Store"/>
    <s v="Yes"/>
    <n v="56395.18"/>
    <n v="70494.39"/>
  </r>
  <r>
    <s v="P78752"/>
    <s v="Kids T-Shirts #957"/>
    <x v="2"/>
    <x v="6"/>
    <s v="M"/>
    <s v="Yellow"/>
    <n v="971.1"/>
    <n v="9"/>
    <s v="2024-07-22"/>
    <x v="0"/>
    <s v="In-Store"/>
    <s v="Yes"/>
    <n v="6991.92"/>
    <n v="8739.9"/>
  </r>
  <r>
    <s v="P37790"/>
    <s v="Men Pants #225"/>
    <x v="0"/>
    <x v="2"/>
    <s v="XS"/>
    <s v="White"/>
    <n v="3099.22"/>
    <n v="13"/>
    <s v="2024-08-29"/>
    <x v="3"/>
    <s v="Online"/>
    <s v="No"/>
    <n v="40289.86"/>
    <n v="40289.86"/>
  </r>
  <r>
    <s v="P12721"/>
    <s v="Women Dresses #123"/>
    <x v="3"/>
    <x v="10"/>
    <s v="L"/>
    <s v="Green"/>
    <n v="7626.87"/>
    <n v="19"/>
    <s v="2023-11-14"/>
    <x v="1"/>
    <s v="In-Store"/>
    <s v="Yes"/>
    <n v="115928.59"/>
    <n v="144910.53"/>
  </r>
  <r>
    <s v="P21489"/>
    <s v="Men Pants #314"/>
    <x v="0"/>
    <x v="2"/>
    <s v="XL"/>
    <s v="Pink"/>
    <n v="10980.9"/>
    <n v="2"/>
    <s v="2024-03-31"/>
    <x v="0"/>
    <s v="Online"/>
    <s v="Yes"/>
    <n v="17569.439999999999"/>
    <n v="21961.8"/>
  </r>
  <r>
    <s v="P59378"/>
    <s v="Women Tops #698"/>
    <x v="3"/>
    <x v="11"/>
    <s v="XS"/>
    <s v="Black"/>
    <n v="7756.35"/>
    <n v="17"/>
    <s v="2023-03-26"/>
    <x v="1"/>
    <s v="Online"/>
    <s v="No"/>
    <n v="131857.95000000001"/>
    <n v="131857.95000000001"/>
  </r>
  <r>
    <s v="P41626"/>
    <s v="Men Jackets #312"/>
    <x v="0"/>
    <x v="0"/>
    <s v="M"/>
    <s v="White"/>
    <n v="15703.6"/>
    <n v="17"/>
    <s v="2023-09-19"/>
    <x v="1"/>
    <s v="In-Store"/>
    <s v="No"/>
    <n v="266961.2"/>
    <n v="266961.2"/>
  </r>
  <r>
    <s v="P57937"/>
    <s v="Women Shoes #500"/>
    <x v="3"/>
    <x v="8"/>
    <s v="M"/>
    <s v="Yellow"/>
    <n v="11829.99"/>
    <n v="13"/>
    <s v="2024-03-13"/>
    <x v="3"/>
    <s v="Online"/>
    <s v="Yes"/>
    <n v="123031.73"/>
    <n v="153789.87"/>
  </r>
  <r>
    <s v="P90575"/>
    <s v="Accessories Bags #366"/>
    <x v="1"/>
    <x v="5"/>
    <s v="XL"/>
    <s v="Red"/>
    <n v="15974.18"/>
    <n v="6"/>
    <s v="2023-05-31"/>
    <x v="2"/>
    <s v="In-Store"/>
    <s v="Yes"/>
    <n v="76676.23"/>
    <n v="95845.08"/>
  </r>
  <r>
    <s v="P74322"/>
    <s v="Kids Sweaters #778"/>
    <x v="2"/>
    <x v="9"/>
    <s v="XL"/>
    <s v="Green"/>
    <n v="1171.96"/>
    <n v="17"/>
    <s v="2024-02-29"/>
    <x v="1"/>
    <s v="In-Store"/>
    <s v="Yes"/>
    <n v="15938.49"/>
    <n v="19923.32"/>
  </r>
  <r>
    <s v="P39135"/>
    <s v="Accessories Hats #190"/>
    <x v="1"/>
    <x v="3"/>
    <s v="M"/>
    <s v="Red"/>
    <n v="12114.68"/>
    <n v="5"/>
    <s v="2024-10-07"/>
    <x v="3"/>
    <s v="Online"/>
    <s v="Yes"/>
    <n v="48458.720000000001"/>
    <n v="60573.4"/>
  </r>
  <r>
    <s v="P38651"/>
    <s v="Women Tops #402"/>
    <x v="3"/>
    <x v="11"/>
    <s v="L"/>
    <s v="Yellow"/>
    <n v="1917.3"/>
    <n v="5"/>
    <s v="2023-07-03"/>
    <x v="2"/>
    <s v="Online"/>
    <s v="Yes"/>
    <n v="7669.2"/>
    <n v="9586.5"/>
  </r>
  <r>
    <s v="P30560"/>
    <s v="Kids Sweaters #156"/>
    <x v="2"/>
    <x v="9"/>
    <s v="L"/>
    <s v="Pink"/>
    <n v="15694.47"/>
    <n v="20"/>
    <s v="2023-02-05"/>
    <x v="0"/>
    <s v="In-Store"/>
    <s v="Yes"/>
    <n v="251111.52"/>
    <n v="313889.39999999997"/>
  </r>
  <r>
    <s v="P83004"/>
    <s v="Kids Shoes #687"/>
    <x v="2"/>
    <x v="8"/>
    <s v="S"/>
    <s v="Blue"/>
    <n v="1983.7"/>
    <n v="11"/>
    <s v="2023-12-02"/>
    <x v="3"/>
    <s v="Online"/>
    <s v="No"/>
    <n v="21820.7"/>
    <n v="21820.7"/>
  </r>
  <r>
    <s v="P31316"/>
    <s v="Accessories Bags #943"/>
    <x v="1"/>
    <x v="5"/>
    <s v="XL"/>
    <s v="Green"/>
    <n v="11010.78"/>
    <n v="10"/>
    <s v="2023-11-23"/>
    <x v="3"/>
    <s v="Online"/>
    <s v="No"/>
    <n v="110107.8"/>
    <n v="110107.8"/>
  </r>
  <r>
    <s v="P73285"/>
    <s v="Men Jackets #432"/>
    <x v="0"/>
    <x v="0"/>
    <s v="S"/>
    <s v="Yellow"/>
    <n v="2186.2199999999998"/>
    <n v="7"/>
    <s v="2023-07-23"/>
    <x v="4"/>
    <s v="Online"/>
    <s v="No"/>
    <n v="15303.54"/>
    <n v="15303.539999999999"/>
  </r>
  <r>
    <s v="P36046"/>
    <s v="Accessories Hats #399"/>
    <x v="1"/>
    <x v="3"/>
    <s v="XL"/>
    <s v="White"/>
    <n v="1738.85"/>
    <n v="18"/>
    <s v="2022-12-02"/>
    <x v="1"/>
    <s v="Online"/>
    <s v="Yes"/>
    <n v="25039.439999999999"/>
    <n v="31299.3"/>
  </r>
  <r>
    <s v="P44494"/>
    <s v="Women Skirts #506"/>
    <x v="3"/>
    <x v="13"/>
    <s v="M"/>
    <s v="Black"/>
    <n v="8702.5499999999993"/>
    <n v="16"/>
    <s v="2024-05-18"/>
    <x v="3"/>
    <s v="Online"/>
    <s v="Yes"/>
    <n v="111392.64"/>
    <n v="139240.79999999999"/>
  </r>
  <r>
    <s v="P13658"/>
    <s v="Kids Sweaters #238"/>
    <x v="2"/>
    <x v="9"/>
    <s v="XS"/>
    <s v="White"/>
    <n v="5846.52"/>
    <n v="15"/>
    <s v="2024-10-06"/>
    <x v="4"/>
    <s v="Online"/>
    <s v="No"/>
    <n v="87697.8"/>
    <n v="87697.8"/>
  </r>
  <r>
    <s v="P39296"/>
    <s v="Women Tops #379"/>
    <x v="3"/>
    <x v="11"/>
    <s v="XL"/>
    <s v="Green"/>
    <n v="9889.4500000000007"/>
    <n v="19"/>
    <s v="2024-09-07"/>
    <x v="4"/>
    <s v="Online"/>
    <s v="Yes"/>
    <n v="150319.64000000001"/>
    <n v="187899.55000000002"/>
  </r>
  <r>
    <s v="P34626"/>
    <s v="Accessories Bags #710"/>
    <x v="1"/>
    <x v="5"/>
    <s v="XL"/>
    <s v="Pink"/>
    <n v="7800.34"/>
    <n v="15"/>
    <s v="2024-03-09"/>
    <x v="2"/>
    <s v="Online"/>
    <s v="No"/>
    <n v="117005.1"/>
    <n v="117005.1"/>
  </r>
  <r>
    <s v="P50305"/>
    <s v="Accessories Bags #806"/>
    <x v="1"/>
    <x v="5"/>
    <s v="XS"/>
    <s v="Yellow"/>
    <n v="11474.75"/>
    <n v="16"/>
    <s v="2023-12-12"/>
    <x v="4"/>
    <s v="In-Store"/>
    <s v="No"/>
    <n v="183596"/>
    <n v="183596"/>
  </r>
  <r>
    <s v="P93730"/>
    <s v="Accessories Scarves #946"/>
    <x v="1"/>
    <x v="12"/>
    <s v="L"/>
    <s v="White"/>
    <n v="12632.6"/>
    <n v="5"/>
    <s v="2022-10-15"/>
    <x v="2"/>
    <s v="Online"/>
    <s v="No"/>
    <n v="63163"/>
    <n v="63163"/>
  </r>
  <r>
    <s v="P21681"/>
    <s v="Women Shoes #128"/>
    <x v="3"/>
    <x v="8"/>
    <s v="XL"/>
    <s v="Black"/>
    <n v="8975.6200000000008"/>
    <n v="3"/>
    <s v="2024-06-30"/>
    <x v="3"/>
    <s v="Online"/>
    <s v="Yes"/>
    <n v="21541.82"/>
    <n v="26926.86"/>
  </r>
  <r>
    <s v="P95179"/>
    <s v="Accessories Scarves #415"/>
    <x v="1"/>
    <x v="12"/>
    <s v="XL"/>
    <s v="Black"/>
    <n v="8449.4"/>
    <n v="5"/>
    <s v="2024-07-16"/>
    <x v="2"/>
    <s v="In-Store"/>
    <s v="No"/>
    <n v="42247"/>
    <n v="42247"/>
  </r>
  <r>
    <s v="P65264"/>
    <s v="Accessories Scarves #857"/>
    <x v="1"/>
    <x v="12"/>
    <s v="XS"/>
    <s v="Green"/>
    <n v="10954.34"/>
    <n v="7"/>
    <s v="2024-06-05"/>
    <x v="2"/>
    <s v="Online"/>
    <s v="Yes"/>
    <n v="61344.47"/>
    <n v="76680.38"/>
  </r>
  <r>
    <s v="P38111"/>
    <s v="Men Shirts #685"/>
    <x v="0"/>
    <x v="1"/>
    <s v="M"/>
    <s v="Red"/>
    <n v="2382.1"/>
    <n v="12"/>
    <s v="2024-02-20"/>
    <x v="3"/>
    <s v="In-Store"/>
    <s v="No"/>
    <n v="28585.200000000001"/>
    <n v="28585.199999999997"/>
  </r>
  <r>
    <s v="P32301"/>
    <s v="Accessories Hats #376"/>
    <x v="1"/>
    <x v="3"/>
    <s v="M"/>
    <s v="White"/>
    <n v="4919.41"/>
    <n v="18"/>
    <s v="2023-04-07"/>
    <x v="2"/>
    <s v="In-Store"/>
    <s v="Yes"/>
    <n v="70839.67"/>
    <n v="88549.38"/>
  </r>
  <r>
    <s v="P79183"/>
    <s v="Men Jackets #909"/>
    <x v="0"/>
    <x v="0"/>
    <s v="XS"/>
    <s v="Pink"/>
    <n v="9592.31"/>
    <n v="1"/>
    <s v="2024-07-06"/>
    <x v="1"/>
    <s v="In-Store"/>
    <s v="No"/>
    <n v="9592.31"/>
    <n v="9592.31"/>
  </r>
  <r>
    <s v="P86354"/>
    <s v="Women Shoes #849"/>
    <x v="3"/>
    <x v="8"/>
    <s v="M"/>
    <s v="Red"/>
    <n v="5619.93"/>
    <n v="3"/>
    <s v="2024-05-15"/>
    <x v="4"/>
    <s v="In-Store"/>
    <s v="No"/>
    <n v="16859.79"/>
    <n v="16859.79"/>
  </r>
  <r>
    <s v="P46329"/>
    <s v="Accessories Belts #359"/>
    <x v="1"/>
    <x v="7"/>
    <s v="S"/>
    <s v="Red"/>
    <n v="16507.87"/>
    <n v="4"/>
    <s v="2023-03-25"/>
    <x v="4"/>
    <s v="Online"/>
    <s v="No"/>
    <n v="66031.48"/>
    <n v="66031.48"/>
  </r>
  <r>
    <s v="P50689"/>
    <s v="Men Shirts #780"/>
    <x v="0"/>
    <x v="1"/>
    <s v="XL"/>
    <s v="Red"/>
    <n v="14988.97"/>
    <n v="7"/>
    <s v="2024-09-25"/>
    <x v="4"/>
    <s v="Online"/>
    <s v="Yes"/>
    <n v="83937.9"/>
    <n v="104922.79"/>
  </r>
  <r>
    <s v="P45439"/>
    <s v="Women Skirts #122"/>
    <x v="3"/>
    <x v="13"/>
    <s v="XL"/>
    <s v="Black"/>
    <n v="14076.8"/>
    <n v="10"/>
    <s v="2024-08-04"/>
    <x v="1"/>
    <s v="In-Store"/>
    <s v="No"/>
    <n v="140768"/>
    <n v="140768"/>
  </r>
  <r>
    <s v="P81848"/>
    <s v="Men Pants #576"/>
    <x v="0"/>
    <x v="2"/>
    <s v="M"/>
    <s v="White"/>
    <n v="12988.67"/>
    <n v="11"/>
    <s v="2024-09-16"/>
    <x v="2"/>
    <s v="Online"/>
    <s v="No"/>
    <n v="142875.37"/>
    <n v="142875.37"/>
  </r>
  <r>
    <s v="P34757"/>
    <s v="Accessories Hats #394"/>
    <x v="1"/>
    <x v="3"/>
    <s v="L"/>
    <s v="Red"/>
    <n v="10648.9"/>
    <n v="12"/>
    <s v="2024-05-13"/>
    <x v="2"/>
    <s v="Online"/>
    <s v="No"/>
    <n v="127786.8"/>
    <n v="127786.79999999999"/>
  </r>
  <r>
    <s v="P47759"/>
    <s v="Women Shoes #755"/>
    <x v="3"/>
    <x v="8"/>
    <s v="S"/>
    <s v="Black"/>
    <n v="13222.73"/>
    <n v="9"/>
    <s v="2023-12-24"/>
    <x v="1"/>
    <s v="Online"/>
    <s v="Yes"/>
    <n v="95203.49"/>
    <n v="119004.56999999999"/>
  </r>
  <r>
    <s v="P23863"/>
    <s v="Men Jackets #861"/>
    <x v="0"/>
    <x v="0"/>
    <s v="XS"/>
    <s v="Pink"/>
    <n v="5693.8"/>
    <n v="20"/>
    <s v="2024-06-02"/>
    <x v="3"/>
    <s v="In-Store"/>
    <s v="No"/>
    <n v="113876"/>
    <n v="113876"/>
  </r>
  <r>
    <s v="P68523"/>
    <s v="Kids Shorts #151"/>
    <x v="2"/>
    <x v="4"/>
    <s v="S"/>
    <s v="Blue"/>
    <n v="7013.5"/>
    <n v="17"/>
    <s v="2024-05-26"/>
    <x v="1"/>
    <s v="In-Store"/>
    <s v="Yes"/>
    <n v="95383.6"/>
    <n v="119229.5"/>
  </r>
  <r>
    <s v="P31853"/>
    <s v="Men Shoes #931"/>
    <x v="0"/>
    <x v="8"/>
    <s v="S"/>
    <s v="Blue"/>
    <n v="1280.69"/>
    <n v="17"/>
    <s v="2023-04-25"/>
    <x v="0"/>
    <s v="In-Store"/>
    <s v="Yes"/>
    <n v="17417.55"/>
    <n v="21771.73"/>
  </r>
  <r>
    <s v="P65496"/>
    <s v="Women Shoes #322"/>
    <x v="3"/>
    <x v="8"/>
    <s v="XS"/>
    <s v="Blue"/>
    <n v="9092.65"/>
    <n v="1"/>
    <s v="2024-04-15"/>
    <x v="3"/>
    <s v="In-Store"/>
    <s v="No"/>
    <n v="9092.65"/>
    <n v="9092.65"/>
  </r>
  <r>
    <s v="P70017"/>
    <s v="Women Dresses #662"/>
    <x v="3"/>
    <x v="10"/>
    <s v="L"/>
    <s v="Blue"/>
    <n v="4269.5200000000004"/>
    <n v="13"/>
    <s v="2024-05-03"/>
    <x v="1"/>
    <s v="In-Store"/>
    <s v="Yes"/>
    <n v="44403.34"/>
    <n v="55503.760000000009"/>
  </r>
  <r>
    <s v="P17822"/>
    <s v="Kids T-Shirts #794"/>
    <x v="2"/>
    <x v="6"/>
    <s v="S"/>
    <s v="Yellow"/>
    <n v="2364.67"/>
    <n v="3"/>
    <s v="2023-06-25"/>
    <x v="0"/>
    <s v="In-Store"/>
    <s v="No"/>
    <n v="7094.01"/>
    <n v="7094.01"/>
  </r>
  <r>
    <s v="P68442"/>
    <s v="Kids Sweaters #145"/>
    <x v="2"/>
    <x v="9"/>
    <s v="XS"/>
    <s v="White"/>
    <n v="8432.7999999999993"/>
    <n v="14"/>
    <s v="2023-06-17"/>
    <x v="1"/>
    <s v="In-Store"/>
    <s v="No"/>
    <n v="118059.2"/>
    <n v="118059.19999999998"/>
  </r>
  <r>
    <s v="P51071"/>
    <s v="Women Dresses #341"/>
    <x v="3"/>
    <x v="10"/>
    <s v="XS"/>
    <s v="Yellow"/>
    <n v="9449.5499999999993"/>
    <n v="7"/>
    <s v="2023-07-24"/>
    <x v="3"/>
    <s v="In-Store"/>
    <s v="No"/>
    <n v="66146.850000000006"/>
    <n v="66146.849999999991"/>
  </r>
  <r>
    <s v="P55508"/>
    <s v="Men Shirts #467"/>
    <x v="0"/>
    <x v="1"/>
    <s v="S"/>
    <s v="White"/>
    <n v="5649.81"/>
    <n v="4"/>
    <s v="2023-05-31"/>
    <x v="2"/>
    <s v="In-Store"/>
    <s v="No"/>
    <n v="22599.24"/>
    <n v="22599.24"/>
  </r>
  <r>
    <s v="P50436"/>
    <s v="Men Shoes #563"/>
    <x v="0"/>
    <x v="8"/>
    <s v="S"/>
    <s v="Yellow"/>
    <n v="14395.52"/>
    <n v="4"/>
    <s v="2023-10-29"/>
    <x v="4"/>
    <s v="Online"/>
    <s v="No"/>
    <n v="57582.080000000002"/>
    <n v="57582.080000000002"/>
  </r>
  <r>
    <s v="P36106"/>
    <s v="Accessories Scarves #384"/>
    <x v="1"/>
    <x v="12"/>
    <s v="L"/>
    <s v="Black"/>
    <n v="11657.35"/>
    <n v="14"/>
    <s v="2024-02-03"/>
    <x v="3"/>
    <s v="In-Store"/>
    <s v="Yes"/>
    <n v="130562.32"/>
    <n v="163202.9"/>
  </r>
  <r>
    <s v="P86289"/>
    <s v="Accessories Belts #748"/>
    <x v="1"/>
    <x v="7"/>
    <s v="L"/>
    <s v="Blue"/>
    <n v="10717.79"/>
    <n v="6"/>
    <s v="2024-09-17"/>
    <x v="1"/>
    <s v="In-Store"/>
    <s v="Yes"/>
    <n v="51445.06"/>
    <n v="64306.740000000005"/>
  </r>
  <r>
    <s v="P48888"/>
    <s v="Accessories Hats #578"/>
    <x v="1"/>
    <x v="3"/>
    <s v="L"/>
    <s v="White"/>
    <n v="15413.93"/>
    <n v="19"/>
    <s v="2023-05-21"/>
    <x v="1"/>
    <s v="Online"/>
    <s v="Yes"/>
    <n v="234291.57"/>
    <n v="292864.67"/>
  </r>
  <r>
    <s v="P33557"/>
    <s v="Kids Shorts #906"/>
    <x v="2"/>
    <x v="4"/>
    <s v="M"/>
    <s v="Black"/>
    <n v="3014.56"/>
    <n v="4"/>
    <s v="2022-11-10"/>
    <x v="2"/>
    <s v="In-Store"/>
    <s v="Yes"/>
    <n v="9646.26"/>
    <n v="12058.24"/>
  </r>
  <r>
    <s v="P44106"/>
    <s v="Kids Shorts #543"/>
    <x v="2"/>
    <x v="4"/>
    <s v="S"/>
    <s v="White"/>
    <n v="9639.6200000000008"/>
    <n v="14"/>
    <s v="2024-06-04"/>
    <x v="3"/>
    <s v="In-Store"/>
    <s v="No"/>
    <n v="134954.68"/>
    <n v="134954.68000000002"/>
  </r>
  <r>
    <s v="P55368"/>
    <s v="Men Jackets #561"/>
    <x v="0"/>
    <x v="0"/>
    <s v="M"/>
    <s v="Red"/>
    <n v="2593.75"/>
    <n v="11"/>
    <s v="2022-11-26"/>
    <x v="1"/>
    <s v="Online"/>
    <s v="Yes"/>
    <n v="22825"/>
    <n v="28531.25"/>
  </r>
  <r>
    <s v="P53541"/>
    <s v="Kids Shoes #152"/>
    <x v="2"/>
    <x v="8"/>
    <s v="S"/>
    <s v="White"/>
    <n v="1245.83"/>
    <n v="4"/>
    <s v="2023-12-05"/>
    <x v="1"/>
    <s v="In-Store"/>
    <s v="No"/>
    <n v="4983.32"/>
    <n v="4983.32"/>
  </r>
  <r>
    <s v="P92984"/>
    <s v="Men Shirts #626"/>
    <x v="0"/>
    <x v="1"/>
    <s v="M"/>
    <s v="Blue"/>
    <n v="15083.59"/>
    <n v="17"/>
    <s v="2024-01-22"/>
    <x v="0"/>
    <s v="Online"/>
    <s v="Yes"/>
    <n v="205136.99"/>
    <n v="256421.03"/>
  </r>
  <r>
    <s v="P13283"/>
    <s v="Accessories Belts #472"/>
    <x v="1"/>
    <x v="7"/>
    <s v="M"/>
    <s v="Black"/>
    <n v="11410.01"/>
    <n v="13"/>
    <s v="2024-06-08"/>
    <x v="3"/>
    <s v="Online"/>
    <s v="Yes"/>
    <n v="118664.27"/>
    <n v="148330.13"/>
  </r>
  <r>
    <s v="P21291"/>
    <s v="Kids Sweaters #963"/>
    <x v="2"/>
    <x v="9"/>
    <s v="L"/>
    <s v="White"/>
    <n v="3149.02"/>
    <n v="17"/>
    <s v="2023-12-30"/>
    <x v="4"/>
    <s v="In-Store"/>
    <s v="Yes"/>
    <n v="42826.34"/>
    <n v="53533.34"/>
  </r>
  <r>
    <s v="P66604"/>
    <s v="Accessories Scarves #404"/>
    <x v="1"/>
    <x v="12"/>
    <s v="XL"/>
    <s v="Pink"/>
    <n v="14066.84"/>
    <n v="6"/>
    <s v="2022-12-25"/>
    <x v="4"/>
    <s v="Online"/>
    <s v="Yes"/>
    <n v="67520.5"/>
    <n v="84401.040000000008"/>
  </r>
  <r>
    <s v="P34554"/>
    <s v="Kids Sweaters #680"/>
    <x v="2"/>
    <x v="9"/>
    <s v="S"/>
    <s v="Green"/>
    <n v="11849.91"/>
    <n v="12"/>
    <s v="2023-12-26"/>
    <x v="4"/>
    <s v="In-Store"/>
    <s v="No"/>
    <n v="142198.92000000001"/>
    <n v="142198.91999999998"/>
  </r>
  <r>
    <s v="P73109"/>
    <s v="Men Shirts #697"/>
    <x v="0"/>
    <x v="1"/>
    <s v="S"/>
    <s v="Red"/>
    <n v="990.19"/>
    <n v="18"/>
    <s v="2023-03-25"/>
    <x v="2"/>
    <s v="Online"/>
    <s v="Yes"/>
    <n v="14258.57"/>
    <n v="17823.420000000002"/>
  </r>
  <r>
    <s v="P62575"/>
    <s v="Men Shirts #535"/>
    <x v="0"/>
    <x v="1"/>
    <s v="L"/>
    <s v="Green"/>
    <n v="16358.47"/>
    <n v="18"/>
    <s v="2023-05-17"/>
    <x v="1"/>
    <s v="Online"/>
    <s v="No"/>
    <n v="294452.46000000002"/>
    <n v="294452.45999999996"/>
  </r>
  <r>
    <s v="P59781"/>
    <s v="Women Shoes #655"/>
    <x v="3"/>
    <x v="8"/>
    <s v="L"/>
    <s v="Red"/>
    <n v="10722.77"/>
    <n v="11"/>
    <s v="2023-11-20"/>
    <x v="0"/>
    <s v="Online"/>
    <s v="No"/>
    <n v="117950.47"/>
    <n v="117950.47"/>
  </r>
  <r>
    <s v="P44414"/>
    <s v="Women Shoes #674"/>
    <x v="3"/>
    <x v="8"/>
    <s v="XS"/>
    <s v="Pink"/>
    <n v="13524.02"/>
    <n v="14"/>
    <s v="2023-12-25"/>
    <x v="4"/>
    <s v="In-Store"/>
    <s v="Yes"/>
    <n v="151469.19"/>
    <n v="189336.28"/>
  </r>
  <r>
    <s v="P90877"/>
    <s v="Accessories Bags #328"/>
    <x v="1"/>
    <x v="5"/>
    <s v="XL"/>
    <s v="White"/>
    <n v="7377.87"/>
    <n v="17"/>
    <s v="2024-09-19"/>
    <x v="4"/>
    <s v="Online"/>
    <s v="Yes"/>
    <n v="100338.7"/>
    <n v="125423.79"/>
  </r>
  <r>
    <s v="P44339"/>
    <s v="Kids Shoes #669"/>
    <x v="2"/>
    <x v="8"/>
    <s v="L"/>
    <s v="Blue"/>
    <n v="16351"/>
    <n v="2"/>
    <s v="2024-02-28"/>
    <x v="2"/>
    <s v="Online"/>
    <s v="No"/>
    <n v="32702"/>
    <n v="32702"/>
  </r>
  <r>
    <s v="P97160"/>
    <s v="Women Skirts #110"/>
    <x v="3"/>
    <x v="13"/>
    <s v="XL"/>
    <s v="Red"/>
    <n v="8143.13"/>
    <n v="16"/>
    <s v="2023-05-31"/>
    <x v="0"/>
    <s v="Online"/>
    <s v="No"/>
    <n v="130290.08"/>
    <n v="130290.08"/>
  </r>
  <r>
    <s v="P24008"/>
    <s v="Men Shirts #575"/>
    <x v="0"/>
    <x v="1"/>
    <s v="XL"/>
    <s v="Green"/>
    <n v="12246.65"/>
    <n v="5"/>
    <s v="2023-03-27"/>
    <x v="4"/>
    <s v="In-Store"/>
    <s v="Yes"/>
    <n v="48986.6"/>
    <n v="61233.25"/>
  </r>
  <r>
    <s v="P81182"/>
    <s v="Kids Sweaters #475"/>
    <x v="2"/>
    <x v="9"/>
    <s v="L"/>
    <s v="Pink"/>
    <n v="15311.01"/>
    <n v="1"/>
    <s v="2023-05-10"/>
    <x v="3"/>
    <s v="In-Store"/>
    <s v="Yes"/>
    <n v="12249.14"/>
    <n v="15311.01"/>
  </r>
  <r>
    <s v="P89139"/>
    <s v="Men Shirts #672"/>
    <x v="0"/>
    <x v="1"/>
    <s v="S"/>
    <s v="Yellow"/>
    <n v="15231.33"/>
    <n v="8"/>
    <s v="2023-07-03"/>
    <x v="2"/>
    <s v="Online"/>
    <s v="Yes"/>
    <n v="97480.18"/>
    <n v="121850.64"/>
  </r>
  <r>
    <s v="P62202"/>
    <s v="Accessories Belts #490"/>
    <x v="1"/>
    <x v="7"/>
    <s v="M"/>
    <s v="Black"/>
    <n v="9616.3799999999992"/>
    <n v="19"/>
    <s v="2023-01-21"/>
    <x v="3"/>
    <s v="In-Store"/>
    <s v="Yes"/>
    <n v="146168.81"/>
    <n v="182711.21999999997"/>
  </r>
  <r>
    <s v="P89604"/>
    <s v="Women Skirts #947"/>
    <x v="3"/>
    <x v="13"/>
    <s v="M"/>
    <s v="Green"/>
    <n v="5535.27"/>
    <n v="5"/>
    <s v="2023-02-03"/>
    <x v="4"/>
    <s v="Online"/>
    <s v="Yes"/>
    <n v="22141.08"/>
    <n v="27676.350000000002"/>
  </r>
  <r>
    <s v="P98800"/>
    <s v="Accessories Scarves #733"/>
    <x v="1"/>
    <x v="12"/>
    <s v="XS"/>
    <s v="Green"/>
    <n v="3661.13"/>
    <n v="7"/>
    <s v="2023-07-14"/>
    <x v="0"/>
    <s v="In-Store"/>
    <s v="No"/>
    <n v="25627.91"/>
    <n v="25627.91"/>
  </r>
  <r>
    <s v="P89631"/>
    <s v="Kids Shoes #235"/>
    <x v="2"/>
    <x v="8"/>
    <s v="L"/>
    <s v="Black"/>
    <n v="1337.13"/>
    <n v="17"/>
    <s v="2023-04-16"/>
    <x v="1"/>
    <s v="In-Store"/>
    <s v="Yes"/>
    <n v="18185.3"/>
    <n v="22731.210000000003"/>
  </r>
  <r>
    <s v="P96913"/>
    <s v="Women Shoes #929"/>
    <x v="3"/>
    <x v="8"/>
    <s v="XS"/>
    <s v="Blue"/>
    <n v="3039.46"/>
    <n v="4"/>
    <s v="2023-12-27"/>
    <x v="0"/>
    <s v="Online"/>
    <s v="No"/>
    <n v="12157.84"/>
    <n v="12157.84"/>
  </r>
  <r>
    <s v="P12674"/>
    <s v="Men Jackets #987"/>
    <x v="0"/>
    <x v="0"/>
    <s v="XS"/>
    <s v="White"/>
    <n v="8906.73"/>
    <n v="13"/>
    <s v="2024-06-13"/>
    <x v="1"/>
    <s v="Online"/>
    <s v="No"/>
    <n v="115787.49"/>
    <n v="115787.48999999999"/>
  </r>
  <r>
    <s v="P23280"/>
    <s v="Men Shirts #745"/>
    <x v="0"/>
    <x v="1"/>
    <s v="M"/>
    <s v="Pink"/>
    <n v="9900.24"/>
    <n v="1"/>
    <s v="2024-06-12"/>
    <x v="4"/>
    <s v="Online"/>
    <s v="No"/>
    <n v="9900.24"/>
    <n v="9900.24"/>
  </r>
  <r>
    <s v="P37633"/>
    <s v="Men Shoes #460"/>
    <x v="0"/>
    <x v="8"/>
    <s v="L"/>
    <s v="White"/>
    <n v="2062.5500000000002"/>
    <n v="10"/>
    <s v="2023-04-28"/>
    <x v="0"/>
    <s v="Online"/>
    <s v="No"/>
    <n v="20625.5"/>
    <n v="20625.5"/>
  </r>
  <r>
    <s v="P65404"/>
    <s v="Accessories Bags #222"/>
    <x v="1"/>
    <x v="5"/>
    <s v="L"/>
    <s v="Black"/>
    <n v="13307.39"/>
    <n v="15"/>
    <s v="2024-08-20"/>
    <x v="4"/>
    <s v="In-Store"/>
    <s v="No"/>
    <n v="199610.85"/>
    <n v="199610.84999999998"/>
  </r>
  <r>
    <s v="P96571"/>
    <s v="Kids T-Shirts #178"/>
    <x v="2"/>
    <x v="6"/>
    <s v="M"/>
    <s v="Black"/>
    <n v="11478.9"/>
    <n v="4"/>
    <s v="2023-11-27"/>
    <x v="1"/>
    <s v="In-Store"/>
    <s v="No"/>
    <n v="45915.6"/>
    <n v="45915.6"/>
  </r>
  <r>
    <s v="P67830"/>
    <s v="Women Skirts #281"/>
    <x v="3"/>
    <x v="13"/>
    <s v="XS"/>
    <s v="Pink"/>
    <n v="3018.71"/>
    <n v="1"/>
    <s v="2023-06-27"/>
    <x v="2"/>
    <s v="Online"/>
    <s v="Yes"/>
    <n v="2415.3000000000002"/>
    <n v="3018.71"/>
  </r>
  <r>
    <s v="P74162"/>
    <s v="Kids Shorts #258"/>
    <x v="2"/>
    <x v="4"/>
    <s v="M"/>
    <s v="Black"/>
    <n v="14313.35"/>
    <n v="16"/>
    <s v="2023-11-06"/>
    <x v="3"/>
    <s v="Online"/>
    <s v="Yes"/>
    <n v="183210.88"/>
    <n v="229013.6"/>
  </r>
  <r>
    <s v="P54327"/>
    <s v="Women Shoes #867"/>
    <x v="3"/>
    <x v="8"/>
    <s v="XS"/>
    <s v="Black"/>
    <n v="13202.81"/>
    <n v="2"/>
    <s v="2024-08-20"/>
    <x v="1"/>
    <s v="Online"/>
    <s v="No"/>
    <n v="26405.62"/>
    <n v="26405.62"/>
  </r>
  <r>
    <s v="P39477"/>
    <s v="Accessories Hats #479"/>
    <x v="1"/>
    <x v="3"/>
    <s v="XL"/>
    <s v="White"/>
    <n v="4452.95"/>
    <n v="4"/>
    <s v="2023-08-27"/>
    <x v="1"/>
    <s v="Online"/>
    <s v="No"/>
    <n v="17811.8"/>
    <n v="17811.8"/>
  </r>
  <r>
    <s v="P25811"/>
    <s v="Women Shoes #473"/>
    <x v="3"/>
    <x v="8"/>
    <s v="M"/>
    <s v="White"/>
    <n v="4173.24"/>
    <n v="8"/>
    <s v="2024-10-06"/>
    <x v="3"/>
    <s v="Online"/>
    <s v="Yes"/>
    <n v="26708.57"/>
    <n v="33385.919999999998"/>
  </r>
  <r>
    <s v="P95063"/>
    <s v="Accessories Belts #822"/>
    <x v="1"/>
    <x v="7"/>
    <s v="L"/>
    <s v="Green"/>
    <n v="12616"/>
    <n v="16"/>
    <s v="2024-01-19"/>
    <x v="1"/>
    <s v="In-Store"/>
    <s v="Yes"/>
    <n v="161484.79999999999"/>
    <n v="201856"/>
  </r>
  <r>
    <s v="P41452"/>
    <s v="Kids Sweaters #503"/>
    <x v="2"/>
    <x v="9"/>
    <s v="XL"/>
    <s v="Yellow"/>
    <n v="4199.8"/>
    <n v="7"/>
    <s v="2024-04-12"/>
    <x v="4"/>
    <s v="Online"/>
    <s v="No"/>
    <n v="29398.6"/>
    <n v="29398.600000000002"/>
  </r>
  <r>
    <s v="P59076"/>
    <s v="Men Jackets #343"/>
    <x v="0"/>
    <x v="0"/>
    <s v="M"/>
    <s v="Black"/>
    <n v="11112.04"/>
    <n v="18"/>
    <s v="2023-09-03"/>
    <x v="2"/>
    <s v="In-Store"/>
    <s v="No"/>
    <n v="200016.72"/>
    <n v="200016.72000000003"/>
  </r>
  <r>
    <s v="P44815"/>
    <s v="Men Pants #561"/>
    <x v="0"/>
    <x v="2"/>
    <s v="XL"/>
    <s v="Blue"/>
    <n v="13985.5"/>
    <n v="7"/>
    <s v="2023-01-10"/>
    <x v="3"/>
    <s v="In-Store"/>
    <s v="No"/>
    <n v="97898.5"/>
    <n v="97898.5"/>
  </r>
  <r>
    <s v="P62303"/>
    <s v="Men Shirts #977"/>
    <x v="0"/>
    <x v="1"/>
    <s v="S"/>
    <s v="Black"/>
    <n v="8096.65"/>
    <n v="5"/>
    <s v="2024-02-29"/>
    <x v="0"/>
    <s v="Online"/>
    <s v="No"/>
    <n v="40483.25"/>
    <n v="40483.25"/>
  </r>
  <r>
    <s v="P46080"/>
    <s v="Men Jackets #479"/>
    <x v="0"/>
    <x v="0"/>
    <s v="XL"/>
    <s v="Black"/>
    <n v="7255.03"/>
    <n v="3"/>
    <s v="2023-06-19"/>
    <x v="0"/>
    <s v="Online"/>
    <s v="No"/>
    <n v="21765.09"/>
    <n v="21765.09"/>
  </r>
  <r>
    <s v="P12882"/>
    <s v="Women Dresses #430"/>
    <x v="3"/>
    <x v="10"/>
    <s v="M"/>
    <s v="White"/>
    <n v="1510.6"/>
    <n v="16"/>
    <s v="2023-04-05"/>
    <x v="0"/>
    <s v="Online"/>
    <s v="No"/>
    <n v="24169.599999999999"/>
    <n v="24169.599999999999"/>
  </r>
  <r>
    <s v="P67159"/>
    <s v="Accessories Bags #137"/>
    <x v="1"/>
    <x v="5"/>
    <s v="L"/>
    <s v="Blue"/>
    <n v="6669.05"/>
    <n v="6"/>
    <s v="2024-04-03"/>
    <x v="4"/>
    <s v="In-Store"/>
    <s v="Yes"/>
    <n v="32011.439999999999"/>
    <n v="40014.300000000003"/>
  </r>
  <r>
    <s v="P64538"/>
    <s v="Women Tops #143"/>
    <x v="3"/>
    <x v="11"/>
    <s v="L"/>
    <s v="Yellow"/>
    <n v="2787.97"/>
    <n v="3"/>
    <s v="2023-03-28"/>
    <x v="1"/>
    <s v="Online"/>
    <s v="No"/>
    <n v="8363.91"/>
    <n v="8363.91"/>
  </r>
  <r>
    <s v="P89058"/>
    <s v="Accessories Belts #978"/>
    <x v="1"/>
    <x v="7"/>
    <s v="XL"/>
    <s v="Black"/>
    <n v="11823.35"/>
    <n v="6"/>
    <s v="2024-04-24"/>
    <x v="3"/>
    <s v="Online"/>
    <s v="No"/>
    <n v="70940.100000000006"/>
    <n v="70940.100000000006"/>
  </r>
  <r>
    <s v="P25386"/>
    <s v="Women Dresses #422"/>
    <x v="3"/>
    <x v="10"/>
    <s v="S"/>
    <s v="Pink"/>
    <n v="8150.6"/>
    <n v="16"/>
    <s v="2023-07-08"/>
    <x v="0"/>
    <s v="In-Store"/>
    <s v="No"/>
    <n v="130409.60000000001"/>
    <n v="130409.60000000001"/>
  </r>
  <r>
    <s v="P63277"/>
    <s v="Men Shoes #489"/>
    <x v="0"/>
    <x v="8"/>
    <s v="M"/>
    <s v="Blue"/>
    <n v="1048.29"/>
    <n v="18"/>
    <s v="2022-10-26"/>
    <x v="1"/>
    <s v="In-Store"/>
    <s v="Yes"/>
    <n v="15095.21"/>
    <n v="18869.22"/>
  </r>
  <r>
    <s v="P87055"/>
    <s v="Kids Sweaters #491"/>
    <x v="2"/>
    <x v="9"/>
    <s v="M"/>
    <s v="Black"/>
    <n v="2769.71"/>
    <n v="4"/>
    <s v="2023-01-30"/>
    <x v="1"/>
    <s v="Online"/>
    <s v="No"/>
    <n v="11078.84"/>
    <n v="11078.84"/>
  </r>
  <r>
    <s v="P21089"/>
    <s v="Men Shoes #163"/>
    <x v="0"/>
    <x v="8"/>
    <s v="M"/>
    <s v="Red"/>
    <n v="10596.61"/>
    <n v="18"/>
    <s v="2023-09-21"/>
    <x v="2"/>
    <s v="Online"/>
    <s v="Yes"/>
    <n v="152591.35"/>
    <n v="190738.98"/>
  </r>
  <r>
    <s v="P88070"/>
    <s v="Accessories Hats #372"/>
    <x v="1"/>
    <x v="3"/>
    <s v="XL"/>
    <s v="Yellow"/>
    <n v="7731.45"/>
    <n v="12"/>
    <s v="2022-10-28"/>
    <x v="4"/>
    <s v="Online"/>
    <s v="Yes"/>
    <n v="74221.919999999998"/>
    <n v="92777.4"/>
  </r>
  <r>
    <s v="P71552"/>
    <s v="Women Dresses #547"/>
    <x v="3"/>
    <x v="10"/>
    <s v="M"/>
    <s v="Pink"/>
    <n v="4921.07"/>
    <n v="18"/>
    <s v="2024-08-09"/>
    <x v="0"/>
    <s v="Online"/>
    <s v="Yes"/>
    <n v="70863.740000000005"/>
    <n v="88579.26"/>
  </r>
  <r>
    <s v="P67026"/>
    <s v="Women Tops #350"/>
    <x v="3"/>
    <x v="11"/>
    <s v="L"/>
    <s v="White"/>
    <n v="2977.21"/>
    <n v="6"/>
    <s v="2024-05-01"/>
    <x v="1"/>
    <s v="Online"/>
    <s v="No"/>
    <n v="17863.259999999998"/>
    <n v="17863.260000000002"/>
  </r>
  <r>
    <s v="P47346"/>
    <s v="Men Shirts #602"/>
    <x v="0"/>
    <x v="1"/>
    <s v="M"/>
    <s v="Yellow"/>
    <n v="13050.92"/>
    <n v="17"/>
    <s v="2024-01-12"/>
    <x v="1"/>
    <s v="In-Store"/>
    <s v="No"/>
    <n v="221865.64"/>
    <n v="221865.64"/>
  </r>
  <r>
    <s v="P47542"/>
    <s v="Men Shirts #928"/>
    <x v="0"/>
    <x v="1"/>
    <s v="XS"/>
    <s v="White"/>
    <n v="5642.34"/>
    <n v="16"/>
    <s v="2023-01-01"/>
    <x v="2"/>
    <s v="Online"/>
    <s v="Yes"/>
    <n v="72221.62"/>
    <n v="90277.440000000002"/>
  </r>
  <r>
    <s v="P62068"/>
    <s v="Accessories Scarves #641"/>
    <x v="1"/>
    <x v="12"/>
    <s v="L"/>
    <s v="Red"/>
    <n v="12825.99"/>
    <n v="18"/>
    <s v="2024-03-01"/>
    <x v="4"/>
    <s v="Online"/>
    <s v="Yes"/>
    <n v="184694.09"/>
    <n v="230867.82"/>
  </r>
  <r>
    <s v="P91611"/>
    <s v="Kids Shorts #806"/>
    <x v="2"/>
    <x v="4"/>
    <s v="L"/>
    <s v="Green"/>
    <n v="1636.76"/>
    <n v="5"/>
    <s v="2022-11-27"/>
    <x v="3"/>
    <s v="In-Store"/>
    <s v="No"/>
    <n v="8183.8"/>
    <n v="8183.8"/>
  </r>
  <r>
    <s v="P19194"/>
    <s v="Men Shirts #797"/>
    <x v="0"/>
    <x v="1"/>
    <s v="XS"/>
    <s v="Pink"/>
    <n v="8739.9"/>
    <n v="11"/>
    <s v="2024-04-22"/>
    <x v="3"/>
    <s v="Online"/>
    <s v="No"/>
    <n v="96138.9"/>
    <n v="96138.9"/>
  </r>
  <r>
    <s v="P54497"/>
    <s v="Kids Sweaters #892"/>
    <x v="2"/>
    <x v="9"/>
    <s v="XS"/>
    <s v="Yellow"/>
    <n v="10529.38"/>
    <n v="20"/>
    <s v="2023-03-16"/>
    <x v="4"/>
    <s v="In-Store"/>
    <s v="No"/>
    <n v="210587.6"/>
    <n v="210587.59999999998"/>
  </r>
  <r>
    <s v="P99974"/>
    <s v="Accessories Hats #207"/>
    <x v="1"/>
    <x v="3"/>
    <s v="XL"/>
    <s v="Blue"/>
    <n v="3691.84"/>
    <n v="14"/>
    <s v="2023-05-08"/>
    <x v="3"/>
    <s v="In-Store"/>
    <s v="Yes"/>
    <n v="41348.94"/>
    <n v="51685.760000000002"/>
  </r>
  <r>
    <s v="P74445"/>
    <s v="Men Jackets #422"/>
    <x v="0"/>
    <x v="0"/>
    <s v="L"/>
    <s v="White"/>
    <n v="10896.24"/>
    <n v="1"/>
    <s v="2022-12-21"/>
    <x v="0"/>
    <s v="In-Store"/>
    <s v="Yes"/>
    <n v="8716.66"/>
    <n v="10896.24"/>
  </r>
  <r>
    <s v="P88427"/>
    <s v="Women Dresses #374"/>
    <x v="3"/>
    <x v="10"/>
    <s v="M"/>
    <s v="Pink"/>
    <n v="9221.2999999999993"/>
    <n v="7"/>
    <s v="2023-07-24"/>
    <x v="2"/>
    <s v="Online"/>
    <s v="Yes"/>
    <n v="51639.28"/>
    <n v="64549.099999999991"/>
  </r>
  <r>
    <s v="P11291"/>
    <s v="Men Pants #579"/>
    <x v="0"/>
    <x v="2"/>
    <s v="M"/>
    <s v="Pink"/>
    <n v="15537.6"/>
    <n v="18"/>
    <s v="2024-07-30"/>
    <x v="0"/>
    <s v="In-Store"/>
    <s v="Yes"/>
    <n v="223741.44"/>
    <n v="279676.79999999999"/>
  </r>
  <r>
    <s v="P94563"/>
    <s v="Kids T-Shirts #152"/>
    <x v="2"/>
    <x v="6"/>
    <s v="L"/>
    <s v="White"/>
    <n v="15288.6"/>
    <n v="4"/>
    <s v="2023-04-11"/>
    <x v="1"/>
    <s v="Online"/>
    <s v="Yes"/>
    <n v="48923.519999999997"/>
    <n v="61154.400000000001"/>
  </r>
  <r>
    <s v="P97658"/>
    <s v="Accessories Belts #240"/>
    <x v="1"/>
    <x v="7"/>
    <s v="S"/>
    <s v="Pink"/>
    <n v="15293.58"/>
    <n v="2"/>
    <s v="2022-10-30"/>
    <x v="1"/>
    <s v="In-Store"/>
    <s v="No"/>
    <n v="30587.16"/>
    <n v="30587.16"/>
  </r>
  <r>
    <s v="P50585"/>
    <s v="Men Shoes #955"/>
    <x v="0"/>
    <x v="8"/>
    <s v="L"/>
    <s v="Blue"/>
    <n v="4337.58"/>
    <n v="2"/>
    <s v="2023-09-02"/>
    <x v="0"/>
    <s v="In-Store"/>
    <s v="Yes"/>
    <n v="6940.46"/>
    <n v="8675.16"/>
  </r>
  <r>
    <s v="P75354"/>
    <s v="Accessories Belts #589"/>
    <x v="1"/>
    <x v="7"/>
    <s v="M"/>
    <s v="Black"/>
    <n v="14736.65"/>
    <n v="14"/>
    <s v="2024-04-17"/>
    <x v="0"/>
    <s v="In-Store"/>
    <s v="Yes"/>
    <n v="165050.48000000001"/>
    <n v="206313.1"/>
  </r>
  <r>
    <s v="P66202"/>
    <s v="Kids T-Shirts #138"/>
    <x v="2"/>
    <x v="6"/>
    <s v="M"/>
    <s v="Red"/>
    <n v="12097.25"/>
    <n v="15"/>
    <s v="2023-07-20"/>
    <x v="0"/>
    <s v="In-Store"/>
    <s v="Yes"/>
    <n v="145167"/>
    <n v="181458.75"/>
  </r>
  <r>
    <s v="P70535"/>
    <s v="Accessories Scarves #367"/>
    <x v="1"/>
    <x v="12"/>
    <s v="XL"/>
    <s v="Pink"/>
    <n v="13153.01"/>
    <n v="17"/>
    <s v="2023-12-29"/>
    <x v="1"/>
    <s v="In-Store"/>
    <s v="Yes"/>
    <n v="178880.77"/>
    <n v="223601.17"/>
  </r>
  <r>
    <s v="P61695"/>
    <s v="Kids Shorts #313"/>
    <x v="2"/>
    <x v="4"/>
    <s v="S"/>
    <s v="Pink"/>
    <n v="13975.54"/>
    <n v="14"/>
    <s v="2023-04-17"/>
    <x v="1"/>
    <s v="In-Store"/>
    <s v="Yes"/>
    <n v="156526.38"/>
    <n v="195657.56"/>
  </r>
  <r>
    <s v="P89723"/>
    <s v="Accessories Belts #570"/>
    <x v="1"/>
    <x v="7"/>
    <s v="XL"/>
    <s v="Green"/>
    <n v="8884.32"/>
    <n v="6"/>
    <s v="2024-03-19"/>
    <x v="2"/>
    <s v="Online"/>
    <s v="Yes"/>
    <n v="42644.57"/>
    <n v="53305.919999999998"/>
  </r>
  <r>
    <s v="P41841"/>
    <s v="Kids T-Shirts #108"/>
    <x v="2"/>
    <x v="6"/>
    <s v="XS"/>
    <s v="Green"/>
    <n v="16468.03"/>
    <n v="1"/>
    <s v="2024-03-14"/>
    <x v="4"/>
    <s v="In-Store"/>
    <s v="No"/>
    <n v="16468.03"/>
    <n v="16468.03"/>
  </r>
  <r>
    <s v="P10810"/>
    <s v="Men Shoes #465"/>
    <x v="0"/>
    <x v="8"/>
    <s v="M"/>
    <s v="White"/>
    <n v="5343.54"/>
    <n v="5"/>
    <s v="2023-06-23"/>
    <x v="1"/>
    <s v="Online"/>
    <s v="Yes"/>
    <n v="21374.16"/>
    <n v="26717.7"/>
  </r>
  <r>
    <s v="P80615"/>
    <s v="Accessories Scarves #582"/>
    <x v="1"/>
    <x v="12"/>
    <s v="XL"/>
    <s v="Black"/>
    <n v="7415.22"/>
    <n v="6"/>
    <s v="2024-03-15"/>
    <x v="1"/>
    <s v="In-Store"/>
    <s v="No"/>
    <n v="44491.32"/>
    <n v="44491.32"/>
  </r>
  <r>
    <s v="P73790"/>
    <s v="Men Pants #847"/>
    <x v="0"/>
    <x v="2"/>
    <s v="M"/>
    <s v="Yellow"/>
    <n v="1127.97"/>
    <n v="18"/>
    <s v="2023-03-30"/>
    <x v="4"/>
    <s v="Online"/>
    <s v="No"/>
    <n v="20303.46"/>
    <n v="20303.46"/>
  </r>
  <r>
    <s v="P70679"/>
    <s v="Women Dresses #122"/>
    <x v="3"/>
    <x v="10"/>
    <s v="XS"/>
    <s v="Yellow"/>
    <n v="11903.03"/>
    <n v="3"/>
    <s v="2023-09-05"/>
    <x v="4"/>
    <s v="In-Store"/>
    <s v="Yes"/>
    <n v="28566.94"/>
    <n v="35709.090000000004"/>
  </r>
  <r>
    <s v="P25375"/>
    <s v="Kids Shorts #583"/>
    <x v="2"/>
    <x v="4"/>
    <s v="L"/>
    <s v="White"/>
    <n v="4255.41"/>
    <n v="3"/>
    <s v="2023-07-22"/>
    <x v="2"/>
    <s v="Online"/>
    <s v="Yes"/>
    <n v="10213.15"/>
    <n v="12766.23"/>
  </r>
  <r>
    <s v="P58199"/>
    <s v="Men Shirts #945"/>
    <x v="0"/>
    <x v="1"/>
    <s v="S"/>
    <s v="White"/>
    <n v="16173.38"/>
    <n v="11"/>
    <s v="2022-11-04"/>
    <x v="4"/>
    <s v="Online"/>
    <s v="No"/>
    <n v="177907.18"/>
    <n v="177907.18"/>
  </r>
  <r>
    <s v="P14764"/>
    <s v="Kids Shoes #730"/>
    <x v="2"/>
    <x v="8"/>
    <s v="L"/>
    <s v="Pink"/>
    <n v="11668.14"/>
    <n v="20"/>
    <s v="2023-05-19"/>
    <x v="4"/>
    <s v="Online"/>
    <s v="Yes"/>
    <n v="186690.24"/>
    <n v="233362.8"/>
  </r>
  <r>
    <s v="P63841"/>
    <s v="Women Tops #777"/>
    <x v="3"/>
    <x v="11"/>
    <s v="L"/>
    <s v="Blue"/>
    <n v="3861.16"/>
    <n v="10"/>
    <s v="2022-10-17"/>
    <x v="2"/>
    <s v="Online"/>
    <s v="Yes"/>
    <n v="30889.279999999999"/>
    <n v="38611.599999999999"/>
  </r>
  <r>
    <s v="P24906"/>
    <s v="Women Tops #307"/>
    <x v="3"/>
    <x v="11"/>
    <s v="L"/>
    <s v="Blue"/>
    <n v="3874.44"/>
    <n v="12"/>
    <s v="2023-07-28"/>
    <x v="4"/>
    <s v="In-Store"/>
    <s v="Yes"/>
    <n v="37194.79"/>
    <n v="46493.279999999999"/>
  </r>
  <r>
    <s v="P85920"/>
    <s v="Women Skirts #405"/>
    <x v="3"/>
    <x v="13"/>
    <s v="M"/>
    <s v="Blue"/>
    <n v="14647.01"/>
    <n v="2"/>
    <s v="2023-05-21"/>
    <x v="4"/>
    <s v="In-Store"/>
    <s v="Yes"/>
    <n v="23435.05"/>
    <n v="29294.02"/>
  </r>
  <r>
    <s v="P81713"/>
    <s v="Women Shoes #640"/>
    <x v="3"/>
    <x v="8"/>
    <s v="L"/>
    <s v="Blue"/>
    <n v="16508.7"/>
    <n v="12"/>
    <s v="2023-12-06"/>
    <x v="2"/>
    <s v="In-Store"/>
    <s v="Yes"/>
    <n v="158483.51999999999"/>
    <n v="198104.40000000002"/>
  </r>
  <r>
    <s v="P26701"/>
    <s v="Kids Shorts #120"/>
    <x v="2"/>
    <x v="4"/>
    <s v="M"/>
    <s v="Red"/>
    <n v="2781.33"/>
    <n v="3"/>
    <s v="2023-09-16"/>
    <x v="0"/>
    <s v="Online"/>
    <s v="Yes"/>
    <n v="6674.86"/>
    <n v="8343.99"/>
  </r>
  <r>
    <s v="P30833"/>
    <s v="Women Shoes #711"/>
    <x v="3"/>
    <x v="8"/>
    <s v="S"/>
    <s v="Black"/>
    <n v="1663.32"/>
    <n v="15"/>
    <s v="2024-05-24"/>
    <x v="3"/>
    <s v="In-Store"/>
    <s v="Yes"/>
    <n v="19959.84"/>
    <n v="24949.8"/>
  </r>
  <r>
    <s v="P89905"/>
    <s v="Accessories Bags #700"/>
    <x v="1"/>
    <x v="5"/>
    <s v="XS"/>
    <s v="White"/>
    <n v="7952.23"/>
    <n v="19"/>
    <s v="2024-07-08"/>
    <x v="0"/>
    <s v="Online"/>
    <s v="No"/>
    <n v="151092.37"/>
    <n v="151092.37"/>
  </r>
  <r>
    <s v="P79863"/>
    <s v="Women Skirts #459"/>
    <x v="3"/>
    <x v="13"/>
    <s v="XS"/>
    <s v="Red"/>
    <n v="5683.84"/>
    <n v="7"/>
    <s v="2023-09-30"/>
    <x v="1"/>
    <s v="Online"/>
    <s v="No"/>
    <n v="39786.879999999997"/>
    <n v="39786.880000000005"/>
  </r>
  <r>
    <s v="P89524"/>
    <s v="Accessories Hats #130"/>
    <x v="1"/>
    <x v="3"/>
    <s v="XL"/>
    <s v="Pink"/>
    <n v="7230.13"/>
    <n v="20"/>
    <s v="2024-05-01"/>
    <x v="2"/>
    <s v="In-Store"/>
    <s v="Yes"/>
    <n v="115682.08"/>
    <n v="144602.6"/>
  </r>
  <r>
    <s v="P55115"/>
    <s v="Kids T-Shirts #810"/>
    <x v="2"/>
    <x v="6"/>
    <s v="XS"/>
    <s v="Green"/>
    <n v="2312.38"/>
    <n v="5"/>
    <s v="2024-05-18"/>
    <x v="3"/>
    <s v="In-Store"/>
    <s v="No"/>
    <n v="11561.9"/>
    <n v="11561.900000000001"/>
  </r>
  <r>
    <s v="P22454"/>
    <s v="Men Shoes #873"/>
    <x v="0"/>
    <x v="8"/>
    <s v="M"/>
    <s v="Blue"/>
    <n v="2589.6"/>
    <n v="17"/>
    <s v="2023-08-28"/>
    <x v="3"/>
    <s v="Online"/>
    <s v="No"/>
    <n v="44023.199999999997"/>
    <n v="44023.199999999997"/>
  </r>
  <r>
    <s v="P58665"/>
    <s v="Women Dresses #970"/>
    <x v="3"/>
    <x v="10"/>
    <s v="XL"/>
    <s v="Green"/>
    <n v="14499.27"/>
    <n v="17"/>
    <s v="2024-01-19"/>
    <x v="2"/>
    <s v="Online"/>
    <s v="No"/>
    <n v="246487.59"/>
    <n v="246487.59"/>
  </r>
  <r>
    <s v="P23047"/>
    <s v="Accessories Belts #548"/>
    <x v="1"/>
    <x v="7"/>
    <s v="L"/>
    <s v="Green"/>
    <n v="8529.91"/>
    <n v="18"/>
    <s v="2024-08-04"/>
    <x v="0"/>
    <s v="Online"/>
    <s v="Yes"/>
    <n v="122830.87"/>
    <n v="153538.38"/>
  </r>
  <r>
    <s v="P94495"/>
    <s v="Accessories Bags #723"/>
    <x v="1"/>
    <x v="5"/>
    <s v="S"/>
    <s v="White"/>
    <n v="7050.02"/>
    <n v="7"/>
    <s v="2022-11-28"/>
    <x v="4"/>
    <s v="In-Store"/>
    <s v="No"/>
    <n v="49350.14"/>
    <n v="49350.14"/>
  </r>
  <r>
    <s v="P29776"/>
    <s v="Men Shirts #257"/>
    <x v="0"/>
    <x v="1"/>
    <s v="XS"/>
    <s v="Pink"/>
    <n v="13499.12"/>
    <n v="12"/>
    <s v="2024-09-19"/>
    <x v="4"/>
    <s v="Online"/>
    <s v="No"/>
    <n v="161989.44"/>
    <n v="161989.44"/>
  </r>
  <r>
    <s v="P12601"/>
    <s v="Men Shirts #516"/>
    <x v="0"/>
    <x v="1"/>
    <s v="L"/>
    <s v="White"/>
    <n v="2490"/>
    <n v="8"/>
    <s v="2023-06-28"/>
    <x v="3"/>
    <s v="In-Store"/>
    <s v="Yes"/>
    <n v="15936"/>
    <n v="19920"/>
  </r>
  <r>
    <s v="P37444"/>
    <s v="Women Tops #481"/>
    <x v="3"/>
    <x v="11"/>
    <s v="XL"/>
    <s v="Red"/>
    <n v="5253.07"/>
    <n v="4"/>
    <s v="2024-10-04"/>
    <x v="4"/>
    <s v="Online"/>
    <s v="No"/>
    <n v="21012.28"/>
    <n v="21012.28"/>
  </r>
  <r>
    <s v="P54025"/>
    <s v="Kids Shoes #709"/>
    <x v="2"/>
    <x v="8"/>
    <s v="XS"/>
    <s v="Black"/>
    <n v="9736.73"/>
    <n v="20"/>
    <s v="2024-01-14"/>
    <x v="2"/>
    <s v="In-Store"/>
    <s v="Yes"/>
    <n v="155787.68"/>
    <n v="194734.59999999998"/>
  </r>
  <r>
    <s v="P46657"/>
    <s v="Accessories Hats #567"/>
    <x v="1"/>
    <x v="3"/>
    <s v="S"/>
    <s v="Black"/>
    <n v="13550.58"/>
    <n v="8"/>
    <s v="2024-04-16"/>
    <x v="3"/>
    <s v="Online"/>
    <s v="Yes"/>
    <n v="86723.38"/>
    <n v="108404.64"/>
  </r>
  <r>
    <s v="P89681"/>
    <s v="Women Skirts #929"/>
    <x v="3"/>
    <x v="13"/>
    <s v="XL"/>
    <s v="Green"/>
    <n v="8324.07"/>
    <n v="4"/>
    <s v="2023-09-18"/>
    <x v="1"/>
    <s v="Online"/>
    <s v="Yes"/>
    <n v="26637.19"/>
    <n v="33296.28"/>
  </r>
  <r>
    <s v="P55511"/>
    <s v="Accessories Bags #595"/>
    <x v="1"/>
    <x v="5"/>
    <s v="M"/>
    <s v="Red"/>
    <n v="16276.3"/>
    <n v="1"/>
    <s v="2024-05-31"/>
    <x v="2"/>
    <s v="In-Store"/>
    <s v="No"/>
    <n v="16276.3"/>
    <n v="16276.3"/>
  </r>
  <r>
    <s v="P59740"/>
    <s v="Men Shirts #358"/>
    <x v="0"/>
    <x v="1"/>
    <s v="XS"/>
    <s v="Green"/>
    <n v="7189.46"/>
    <n v="10"/>
    <s v="2024-09-15"/>
    <x v="1"/>
    <s v="Online"/>
    <s v="Yes"/>
    <n v="57515.68"/>
    <n v="71894.600000000006"/>
  </r>
  <r>
    <s v="P53978"/>
    <s v="Women Skirts #664"/>
    <x v="3"/>
    <x v="13"/>
    <s v="S"/>
    <s v="Black"/>
    <n v="14941.66"/>
    <n v="11"/>
    <s v="2024-06-28"/>
    <x v="4"/>
    <s v="In-Store"/>
    <s v="No"/>
    <n v="164358.26"/>
    <n v="164358.26"/>
  </r>
  <r>
    <s v="P32873"/>
    <s v="Women Shoes #428"/>
    <x v="3"/>
    <x v="8"/>
    <s v="S"/>
    <s v="Red"/>
    <n v="6683.16"/>
    <n v="19"/>
    <s v="2024-01-28"/>
    <x v="3"/>
    <s v="In-Store"/>
    <s v="Yes"/>
    <n v="101583.7"/>
    <n v="126980.04"/>
  </r>
  <r>
    <s v="P71422"/>
    <s v="Accessories Hats #426"/>
    <x v="1"/>
    <x v="3"/>
    <s v="L"/>
    <s v="Pink"/>
    <n v="3466.91"/>
    <n v="4"/>
    <s v="2023-03-11"/>
    <x v="2"/>
    <s v="In-Store"/>
    <s v="No"/>
    <n v="13867.64"/>
    <n v="13867.64"/>
  </r>
  <r>
    <s v="P55445"/>
    <s v="Accessories Belts #168"/>
    <x v="1"/>
    <x v="7"/>
    <s v="XL"/>
    <s v="Red"/>
    <n v="6095.52"/>
    <n v="16"/>
    <s v="2023-08-27"/>
    <x v="1"/>
    <s v="Online"/>
    <s v="Yes"/>
    <n v="78022.490000000005"/>
    <n v="97528.320000000007"/>
  </r>
  <r>
    <s v="P93936"/>
    <s v="Men Jackets #540"/>
    <x v="0"/>
    <x v="0"/>
    <s v="XL"/>
    <s v="Red"/>
    <n v="6263.18"/>
    <n v="17"/>
    <s v="2023-10-26"/>
    <x v="3"/>
    <s v="Online"/>
    <s v="No"/>
    <n v="106474.06"/>
    <n v="106474.06"/>
  </r>
  <r>
    <s v="P19881"/>
    <s v="Kids Shoes #885"/>
    <x v="2"/>
    <x v="8"/>
    <s v="L"/>
    <s v="Black"/>
    <n v="11869"/>
    <n v="8"/>
    <s v="2022-10-16"/>
    <x v="1"/>
    <s v="In-Store"/>
    <s v="Yes"/>
    <n v="75961.600000000006"/>
    <n v="94952"/>
  </r>
  <r>
    <s v="P26707"/>
    <s v="Women Dresses #511"/>
    <x v="3"/>
    <x v="10"/>
    <s v="L"/>
    <s v="Pink"/>
    <n v="14736.65"/>
    <n v="2"/>
    <s v="2023-11-26"/>
    <x v="3"/>
    <s v="Online"/>
    <s v="Yes"/>
    <n v="23578.639999999999"/>
    <n v="29473.3"/>
  </r>
  <r>
    <s v="P15990"/>
    <s v="Women Skirts #160"/>
    <x v="3"/>
    <x v="13"/>
    <s v="XS"/>
    <s v="Black"/>
    <n v="7003.54"/>
    <n v="15"/>
    <s v="2024-03-16"/>
    <x v="4"/>
    <s v="Online"/>
    <s v="No"/>
    <n v="105053.1"/>
    <n v="105053.1"/>
  </r>
  <r>
    <s v="P14491"/>
    <s v="Kids T-Shirts #264"/>
    <x v="2"/>
    <x v="6"/>
    <s v="XL"/>
    <s v="Pink"/>
    <n v="16290.41"/>
    <n v="12"/>
    <s v="2022-10-16"/>
    <x v="3"/>
    <s v="Online"/>
    <s v="Yes"/>
    <n v="156387.76999999999"/>
    <n v="195484.91999999998"/>
  </r>
  <r>
    <s v="P99100"/>
    <s v="Men Jackets #742"/>
    <x v="0"/>
    <x v="0"/>
    <s v="XS"/>
    <s v="Blue"/>
    <n v="2131.44"/>
    <n v="10"/>
    <s v="2024-05-25"/>
    <x v="3"/>
    <s v="In-Store"/>
    <s v="No"/>
    <n v="21314.400000000001"/>
    <n v="21314.400000000001"/>
  </r>
  <r>
    <s v="P43684"/>
    <s v="Accessories Belts #618"/>
    <x v="1"/>
    <x v="7"/>
    <s v="XL"/>
    <s v="Red"/>
    <n v="3970.72"/>
    <n v="5"/>
    <s v="2023-02-19"/>
    <x v="1"/>
    <s v="Online"/>
    <s v="Yes"/>
    <n v="15882.88"/>
    <n v="19853.599999999999"/>
  </r>
  <r>
    <s v="P99251"/>
    <s v="Women Tops #834"/>
    <x v="3"/>
    <x v="11"/>
    <s v="S"/>
    <s v="Green"/>
    <n v="5305.36"/>
    <n v="18"/>
    <s v="2024-05-09"/>
    <x v="1"/>
    <s v="Online"/>
    <s v="Yes"/>
    <n v="76397.350000000006"/>
    <n v="95496.48"/>
  </r>
  <r>
    <s v="P45268"/>
    <s v="Women Tops #839"/>
    <x v="3"/>
    <x v="11"/>
    <s v="S"/>
    <s v="Black"/>
    <n v="13793.77"/>
    <n v="19"/>
    <s v="2023-09-24"/>
    <x v="0"/>
    <s v="In-Store"/>
    <s v="No"/>
    <n v="262081.63"/>
    <n v="262081.63"/>
  </r>
  <r>
    <s v="P33159"/>
    <s v="Kids Shorts #906"/>
    <x v="2"/>
    <x v="4"/>
    <s v="XS"/>
    <s v="Green"/>
    <n v="3778.99"/>
    <n v="8"/>
    <s v="2024-03-08"/>
    <x v="2"/>
    <s v="In-Store"/>
    <s v="Yes"/>
    <n v="24185.37"/>
    <n v="30231.919999999998"/>
  </r>
  <r>
    <s v="P51015"/>
    <s v="Kids T-Shirts #922"/>
    <x v="2"/>
    <x v="6"/>
    <s v="XS"/>
    <s v="Red"/>
    <n v="15894.5"/>
    <n v="10"/>
    <s v="2023-04-16"/>
    <x v="3"/>
    <s v="In-Store"/>
    <s v="Yes"/>
    <n v="127156"/>
    <n v="158945"/>
  </r>
  <r>
    <s v="P82857"/>
    <s v="Women Dresses #558"/>
    <x v="3"/>
    <x v="10"/>
    <s v="XS"/>
    <s v="Blue"/>
    <n v="13688.36"/>
    <n v="2"/>
    <s v="2023-08-09"/>
    <x v="1"/>
    <s v="In-Store"/>
    <s v="No"/>
    <n v="27376.720000000001"/>
    <n v="27376.720000000001"/>
  </r>
  <r>
    <s v="P81162"/>
    <s v="Kids Sweaters #434"/>
    <x v="2"/>
    <x v="9"/>
    <s v="L"/>
    <s v="Red"/>
    <n v="3551.57"/>
    <n v="3"/>
    <s v="2023-04-14"/>
    <x v="3"/>
    <s v="In-Store"/>
    <s v="No"/>
    <n v="10654.71"/>
    <n v="10654.710000000001"/>
  </r>
  <r>
    <s v="P13688"/>
    <s v="Accessories Hats #461"/>
    <x v="1"/>
    <x v="3"/>
    <s v="S"/>
    <s v="White"/>
    <n v="12806.9"/>
    <n v="13"/>
    <s v="2023-03-28"/>
    <x v="4"/>
    <s v="Online"/>
    <s v="Yes"/>
    <n v="133191.76"/>
    <n v="166489.69999999998"/>
  </r>
  <r>
    <s v="P74463"/>
    <s v="Men Shirts #847"/>
    <x v="0"/>
    <x v="1"/>
    <s v="XL"/>
    <s v="Blue"/>
    <n v="3168.11"/>
    <n v="3"/>
    <s v="2023-08-24"/>
    <x v="2"/>
    <s v="Online"/>
    <s v="No"/>
    <n v="9504.33"/>
    <n v="9504.33"/>
  </r>
  <r>
    <s v="P26843"/>
    <s v="Accessories Belts #378"/>
    <x v="1"/>
    <x v="7"/>
    <s v="S"/>
    <s v="Black"/>
    <n v="12185.23"/>
    <n v="18"/>
    <s v="2024-01-19"/>
    <x v="3"/>
    <s v="Online"/>
    <s v="Yes"/>
    <n v="175466.98"/>
    <n v="219334.13999999998"/>
  </r>
  <r>
    <s v="P73226"/>
    <s v="Men Pants #133"/>
    <x v="0"/>
    <x v="2"/>
    <s v="XL"/>
    <s v="Black"/>
    <n v="11200.02"/>
    <n v="7"/>
    <s v="2023-11-05"/>
    <x v="0"/>
    <s v="In-Store"/>
    <s v="No"/>
    <n v="78400.14"/>
    <n v="78400.14"/>
  </r>
  <r>
    <s v="P11331"/>
    <s v="Kids Sweaters #372"/>
    <x v="2"/>
    <x v="9"/>
    <s v="M"/>
    <s v="White"/>
    <n v="11449.02"/>
    <n v="20"/>
    <s v="2024-05-13"/>
    <x v="2"/>
    <s v="In-Store"/>
    <s v="Yes"/>
    <n v="183184.32"/>
    <n v="228980.40000000002"/>
  </r>
  <r>
    <s v="P82668"/>
    <s v="Accessories Scarves #178"/>
    <x v="1"/>
    <x v="12"/>
    <s v="XL"/>
    <s v="Green"/>
    <n v="7327.24"/>
    <n v="19"/>
    <s v="2023-10-17"/>
    <x v="0"/>
    <s v="In-Store"/>
    <s v="No"/>
    <n v="139217.56"/>
    <n v="139217.56"/>
  </r>
  <r>
    <s v="P15530"/>
    <s v="Women Skirts #225"/>
    <x v="3"/>
    <x v="13"/>
    <s v="M"/>
    <s v="Black"/>
    <n v="14368.96"/>
    <n v="6"/>
    <s v="2024-07-01"/>
    <x v="0"/>
    <s v="In-Store"/>
    <s v="No"/>
    <n v="86213.759999999995"/>
    <n v="86213.759999999995"/>
  </r>
  <r>
    <s v="P99947"/>
    <s v="Accessories Scarves #517"/>
    <x v="1"/>
    <x v="12"/>
    <s v="XL"/>
    <s v="Yellow"/>
    <n v="7533.08"/>
    <n v="19"/>
    <s v="2023-08-10"/>
    <x v="0"/>
    <s v="Online"/>
    <s v="Yes"/>
    <n v="114502.65"/>
    <n v="143128.51999999999"/>
  </r>
  <r>
    <s v="P36760"/>
    <s v="Men Pants #695"/>
    <x v="0"/>
    <x v="2"/>
    <s v="XL"/>
    <s v="Blue"/>
    <n v="15440.49"/>
    <n v="18"/>
    <s v="2023-07-20"/>
    <x v="3"/>
    <s v="Online"/>
    <s v="Yes"/>
    <n v="222342.89"/>
    <n v="277928.82"/>
  </r>
  <r>
    <s v="P71937"/>
    <s v="Women Tops #569"/>
    <x v="3"/>
    <x v="11"/>
    <s v="S"/>
    <s v="Blue"/>
    <n v="1308.08"/>
    <n v="2"/>
    <s v="2023-08-21"/>
    <x v="0"/>
    <s v="Online"/>
    <s v="No"/>
    <n v="2616.16"/>
    <n v="2616.16"/>
  </r>
  <r>
    <s v="P86293"/>
    <s v="Accessories Bags #775"/>
    <x v="1"/>
    <x v="5"/>
    <s v="XL"/>
    <s v="White"/>
    <n v="11751.97"/>
    <n v="5"/>
    <s v="2024-06-13"/>
    <x v="1"/>
    <s v="In-Store"/>
    <s v="No"/>
    <n v="58759.85"/>
    <n v="58759.85"/>
  </r>
  <r>
    <s v="P68553"/>
    <s v="Kids Sweaters #424"/>
    <x v="2"/>
    <x v="9"/>
    <s v="S"/>
    <s v="Black"/>
    <n v="7206.89"/>
    <n v="11"/>
    <s v="2022-11-23"/>
    <x v="4"/>
    <s v="Online"/>
    <s v="No"/>
    <n v="79275.789999999994"/>
    <n v="79275.790000000008"/>
  </r>
  <r>
    <s v="P90042"/>
    <s v="Kids T-Shirts #874"/>
    <x v="2"/>
    <x v="6"/>
    <s v="XL"/>
    <s v="Pink"/>
    <n v="1485.7"/>
    <n v="3"/>
    <s v="2022-11-06"/>
    <x v="4"/>
    <s v="In-Store"/>
    <s v="No"/>
    <n v="4457.1000000000004"/>
    <n v="4457.1000000000004"/>
  </r>
  <r>
    <s v="P35157"/>
    <s v="Accessories Hats #207"/>
    <x v="1"/>
    <x v="3"/>
    <s v="L"/>
    <s v="Pink"/>
    <n v="1327.17"/>
    <n v="15"/>
    <s v="2023-07-17"/>
    <x v="1"/>
    <s v="Online"/>
    <s v="Yes"/>
    <n v="15926.04"/>
    <n v="19907.550000000003"/>
  </r>
  <r>
    <s v="P91747"/>
    <s v="Kids Shorts #749"/>
    <x v="2"/>
    <x v="4"/>
    <s v="L"/>
    <s v="Pink"/>
    <n v="15781.62"/>
    <n v="4"/>
    <s v="2024-03-07"/>
    <x v="2"/>
    <s v="In-Store"/>
    <s v="Yes"/>
    <n v="50501.35"/>
    <n v="63126.48"/>
  </r>
  <r>
    <s v="P76622"/>
    <s v="Women Dresses #629"/>
    <x v="3"/>
    <x v="10"/>
    <s v="S"/>
    <s v="Green"/>
    <n v="12272.38"/>
    <n v="8"/>
    <s v="2023-10-29"/>
    <x v="0"/>
    <s v="Online"/>
    <s v="Yes"/>
    <n v="78542.899999999994"/>
    <n v="98179.04"/>
  </r>
  <r>
    <s v="P70191"/>
    <s v="Women Skirts #538"/>
    <x v="3"/>
    <x v="13"/>
    <s v="S"/>
    <s v="White"/>
    <n v="9548.32"/>
    <n v="10"/>
    <s v="2023-12-03"/>
    <x v="2"/>
    <s v="In-Store"/>
    <s v="No"/>
    <n v="95483.199999999997"/>
    <n v="95483.199999999997"/>
  </r>
  <r>
    <s v="P97607"/>
    <s v="Women Skirts #304"/>
    <x v="3"/>
    <x v="13"/>
    <s v="L"/>
    <s v="Green"/>
    <n v="16533.599999999999"/>
    <n v="10"/>
    <s v="2023-05-31"/>
    <x v="3"/>
    <s v="In-Store"/>
    <s v="No"/>
    <n v="165336"/>
    <n v="165336"/>
  </r>
  <r>
    <s v="P34503"/>
    <s v="Accessories Belts #578"/>
    <x v="1"/>
    <x v="7"/>
    <s v="L"/>
    <s v="Green"/>
    <n v="10863.87"/>
    <n v="8"/>
    <s v="2023-12-02"/>
    <x v="3"/>
    <s v="Online"/>
    <s v="No"/>
    <n v="86910.96"/>
    <n v="86910.96"/>
  </r>
  <r>
    <s v="P89578"/>
    <s v="Women Dresses #216"/>
    <x v="3"/>
    <x v="10"/>
    <s v="XS"/>
    <s v="White"/>
    <n v="16166.74"/>
    <n v="16"/>
    <s v="2023-02-26"/>
    <x v="1"/>
    <s v="In-Store"/>
    <s v="Yes"/>
    <n v="206933.94"/>
    <n v="258667.84"/>
  </r>
  <r>
    <s v="P63950"/>
    <s v="Accessories Bags #138"/>
    <x v="1"/>
    <x v="5"/>
    <s v="XL"/>
    <s v="Black"/>
    <n v="8604.61"/>
    <n v="8"/>
    <s v="2024-04-04"/>
    <x v="0"/>
    <s v="Online"/>
    <s v="Yes"/>
    <n v="55069.67"/>
    <n v="68836.88"/>
  </r>
  <r>
    <s v="P29850"/>
    <s v="Men Jackets #163"/>
    <x v="0"/>
    <x v="0"/>
    <s v="S"/>
    <s v="Green"/>
    <n v="13406.16"/>
    <n v="20"/>
    <s v="2024-07-28"/>
    <x v="0"/>
    <s v="Online"/>
    <s v="Yes"/>
    <n v="214498.56"/>
    <n v="268123.2"/>
  </r>
  <r>
    <s v="P87365"/>
    <s v="Men Shirts #997"/>
    <x v="0"/>
    <x v="1"/>
    <s v="M"/>
    <s v="White"/>
    <n v="7814.45"/>
    <n v="4"/>
    <s v="2023-03-30"/>
    <x v="4"/>
    <s v="In-Store"/>
    <s v="Yes"/>
    <n v="25006.240000000002"/>
    <n v="31257.8"/>
  </r>
  <r>
    <s v="P72481"/>
    <s v="Kids Shoes #519"/>
    <x v="2"/>
    <x v="8"/>
    <s v="XS"/>
    <s v="White"/>
    <n v="11297.96"/>
    <n v="13"/>
    <s v="2023-09-22"/>
    <x v="2"/>
    <s v="In-Store"/>
    <s v="Yes"/>
    <n v="117498.95"/>
    <n v="146873.47999999998"/>
  </r>
  <r>
    <s v="P95231"/>
    <s v="Accessories Hats #648"/>
    <x v="1"/>
    <x v="3"/>
    <s v="S"/>
    <s v="Pink"/>
    <n v="10183.27"/>
    <n v="20"/>
    <s v="2024-09-07"/>
    <x v="2"/>
    <s v="Online"/>
    <s v="Yes"/>
    <n v="162932.32"/>
    <n v="203665.40000000002"/>
  </r>
  <r>
    <s v="P68436"/>
    <s v="Accessories Scarves #404"/>
    <x v="1"/>
    <x v="12"/>
    <s v="XL"/>
    <s v="Pink"/>
    <n v="5367.61"/>
    <n v="15"/>
    <s v="2024-07-25"/>
    <x v="0"/>
    <s v="In-Store"/>
    <s v="No"/>
    <n v="80514.149999999994"/>
    <n v="80514.149999999994"/>
  </r>
  <r>
    <s v="P88520"/>
    <s v="Men Shoes #162"/>
    <x v="0"/>
    <x v="8"/>
    <s v="L"/>
    <s v="Blue"/>
    <n v="2591.2600000000002"/>
    <n v="20"/>
    <s v="2023-01-28"/>
    <x v="0"/>
    <s v="In-Store"/>
    <s v="Yes"/>
    <n v="41460.160000000003"/>
    <n v="51825.200000000004"/>
  </r>
  <r>
    <s v="P84102"/>
    <s v="Men Jackets #413"/>
    <x v="0"/>
    <x v="0"/>
    <s v="XL"/>
    <s v="Red"/>
    <n v="1163.6600000000001"/>
    <n v="6"/>
    <s v="2024-03-10"/>
    <x v="1"/>
    <s v="In-Store"/>
    <s v="Yes"/>
    <n v="5585.9"/>
    <n v="6981.9600000000009"/>
  </r>
  <r>
    <s v="P12946"/>
    <s v="Kids T-Shirts #708"/>
    <x v="2"/>
    <x v="6"/>
    <s v="M"/>
    <s v="Green"/>
    <n v="13265.89"/>
    <n v="6"/>
    <s v="2023-04-30"/>
    <x v="0"/>
    <s v="In-Store"/>
    <s v="Yes"/>
    <n v="63675.94"/>
    <n v="79595.34"/>
  </r>
  <r>
    <s v="P90767"/>
    <s v="Men Jackets #362"/>
    <x v="0"/>
    <x v="0"/>
    <s v="S"/>
    <s v="Yellow"/>
    <n v="9906.8799999999992"/>
    <n v="16"/>
    <s v="2023-08-26"/>
    <x v="3"/>
    <s v="Online"/>
    <s v="Yes"/>
    <n v="126808.23"/>
    <n v="158510.07999999999"/>
  </r>
  <r>
    <s v="P61881"/>
    <s v="Men Jackets #456"/>
    <x v="0"/>
    <x v="0"/>
    <s v="M"/>
    <s v="White"/>
    <n v="11661.5"/>
    <n v="5"/>
    <s v="2023-04-27"/>
    <x v="2"/>
    <s v="Online"/>
    <s v="No"/>
    <n v="58307.5"/>
    <n v="58307.5"/>
  </r>
  <r>
    <s v="P89579"/>
    <s v="Men Pants #608"/>
    <x v="0"/>
    <x v="2"/>
    <s v="XL"/>
    <s v="Green"/>
    <n v="1428.43"/>
    <n v="20"/>
    <s v="2024-03-23"/>
    <x v="3"/>
    <s v="In-Store"/>
    <s v="Yes"/>
    <n v="22854.880000000001"/>
    <n v="28568.600000000002"/>
  </r>
  <r>
    <s v="P49210"/>
    <s v="Kids T-Shirts #778"/>
    <x v="2"/>
    <x v="6"/>
    <s v="XS"/>
    <s v="Red"/>
    <n v="8637.81"/>
    <n v="5"/>
    <s v="2024-02-17"/>
    <x v="3"/>
    <s v="Online"/>
    <s v="Yes"/>
    <n v="34551.24"/>
    <n v="43189.049999999996"/>
  </r>
  <r>
    <s v="P71530"/>
    <s v="Women Tops #922"/>
    <x v="3"/>
    <x v="11"/>
    <s v="L"/>
    <s v="Red"/>
    <n v="915.49"/>
    <n v="15"/>
    <s v="2024-05-15"/>
    <x v="3"/>
    <s v="Online"/>
    <s v="No"/>
    <n v="13732.35"/>
    <n v="13732.35"/>
  </r>
  <r>
    <s v="P99533"/>
    <s v="Kids T-Shirts #690"/>
    <x v="2"/>
    <x v="6"/>
    <s v="XS"/>
    <s v="White"/>
    <n v="8823.73"/>
    <n v="6"/>
    <s v="2023-11-25"/>
    <x v="2"/>
    <s v="In-Store"/>
    <s v="No"/>
    <n v="52942.38"/>
    <n v="52942.38"/>
  </r>
  <r>
    <s v="P51830"/>
    <s v="Accessories Hats #548"/>
    <x v="1"/>
    <x v="3"/>
    <s v="S"/>
    <s v="Blue"/>
    <n v="13349.72"/>
    <n v="18"/>
    <s v="2023-07-17"/>
    <x v="0"/>
    <s v="Online"/>
    <s v="Yes"/>
    <n v="192236.3"/>
    <n v="240294.96"/>
  </r>
  <r>
    <s v="P34844"/>
    <s v="Women Tops #719"/>
    <x v="3"/>
    <x v="11"/>
    <s v="M"/>
    <s v="Yellow"/>
    <n v="15903.63"/>
    <n v="14"/>
    <s v="2023-09-10"/>
    <x v="3"/>
    <s v="In-Store"/>
    <s v="No"/>
    <n v="222650.82"/>
    <n v="222650.81999999998"/>
  </r>
  <r>
    <s v="P29663"/>
    <s v="Kids Sweaters #147"/>
    <x v="2"/>
    <x v="9"/>
    <s v="M"/>
    <s v="Green"/>
    <n v="8119.06"/>
    <n v="17"/>
    <s v="2023-03-10"/>
    <x v="4"/>
    <s v="Online"/>
    <s v="Yes"/>
    <n v="110419.05"/>
    <n v="138024.02000000002"/>
  </r>
  <r>
    <s v="P85211"/>
    <s v="Women Dresses #249"/>
    <x v="3"/>
    <x v="10"/>
    <s v="XS"/>
    <s v="White"/>
    <n v="3749.94"/>
    <n v="6"/>
    <s v="2023-09-17"/>
    <x v="2"/>
    <s v="Online"/>
    <s v="Yes"/>
    <n v="17999.38"/>
    <n v="22499.64"/>
  </r>
  <r>
    <s v="P76359"/>
    <s v="Kids T-Shirts #756"/>
    <x v="2"/>
    <x v="6"/>
    <s v="M"/>
    <s v="Yellow"/>
    <n v="9592.31"/>
    <n v="19"/>
    <s v="2023-10-24"/>
    <x v="0"/>
    <s v="Online"/>
    <s v="Yes"/>
    <n v="145802.78"/>
    <n v="182253.88999999998"/>
  </r>
  <r>
    <s v="P80798"/>
    <s v="Men Jackets #451"/>
    <x v="0"/>
    <x v="0"/>
    <s v="M"/>
    <s v="Green"/>
    <n v="3814.68"/>
    <n v="7"/>
    <s v="2023-12-04"/>
    <x v="4"/>
    <s v="Online"/>
    <s v="No"/>
    <n v="26702.76"/>
    <n v="26702.76"/>
  </r>
  <r>
    <s v="P77251"/>
    <s v="Accessories Scarves #620"/>
    <x v="1"/>
    <x v="12"/>
    <s v="S"/>
    <s v="Pink"/>
    <n v="3950.8"/>
    <n v="3"/>
    <s v="2024-04-15"/>
    <x v="3"/>
    <s v="In-Store"/>
    <s v="Yes"/>
    <n v="9481.92"/>
    <n v="11852.400000000001"/>
  </r>
  <r>
    <s v="P81940"/>
    <s v="Accessories Belts #980"/>
    <x v="1"/>
    <x v="7"/>
    <s v="XL"/>
    <s v="Green"/>
    <n v="9745.86"/>
    <n v="19"/>
    <s v="2023-10-25"/>
    <x v="2"/>
    <s v="Online"/>
    <s v="Yes"/>
    <n v="148136.74"/>
    <n v="185171.34000000003"/>
  </r>
  <r>
    <s v="P78755"/>
    <s v="Kids Shorts #757"/>
    <x v="2"/>
    <x v="4"/>
    <s v="XS"/>
    <s v="Black"/>
    <n v="12748.8"/>
    <n v="14"/>
    <s v="2023-09-04"/>
    <x v="3"/>
    <s v="In-Store"/>
    <s v="No"/>
    <n v="178483.20000000001"/>
    <n v="178483.19999999998"/>
  </r>
  <r>
    <s v="P65380"/>
    <s v="Accessories Bags #402"/>
    <x v="1"/>
    <x v="5"/>
    <s v="S"/>
    <s v="Green"/>
    <n v="16023.15"/>
    <n v="6"/>
    <s v="2023-09-20"/>
    <x v="2"/>
    <s v="In-Store"/>
    <s v="Yes"/>
    <n v="76911.12"/>
    <n v="96138.9"/>
  </r>
  <r>
    <s v="P78074"/>
    <s v="Men Jackets #861"/>
    <x v="0"/>
    <x v="0"/>
    <s v="XS"/>
    <s v="Blue"/>
    <n v="14170.59"/>
    <n v="11"/>
    <s v="2024-08-23"/>
    <x v="3"/>
    <s v="In-Store"/>
    <s v="No"/>
    <n v="155876.49"/>
    <n v="155876.49"/>
  </r>
  <r>
    <s v="P87949"/>
    <s v="Women Skirts #247"/>
    <x v="3"/>
    <x v="13"/>
    <s v="L"/>
    <s v="Red"/>
    <n v="9958.34"/>
    <n v="5"/>
    <s v="2024-09-12"/>
    <x v="4"/>
    <s v="Online"/>
    <s v="No"/>
    <n v="49791.7"/>
    <n v="49791.7"/>
  </r>
  <r>
    <s v="P55129"/>
    <s v="Women Skirts #901"/>
    <x v="3"/>
    <x v="13"/>
    <s v="XL"/>
    <s v="Yellow"/>
    <n v="12352.06"/>
    <n v="10"/>
    <s v="2023-10-28"/>
    <x v="3"/>
    <s v="Online"/>
    <s v="Yes"/>
    <n v="98816.48"/>
    <n v="123520.59999999999"/>
  </r>
  <r>
    <s v="P52071"/>
    <s v="Men Shoes #188"/>
    <x v="0"/>
    <x v="8"/>
    <s v="XS"/>
    <s v="Blue"/>
    <n v="2797.1"/>
    <n v="9"/>
    <s v="2023-05-04"/>
    <x v="0"/>
    <s v="In-Store"/>
    <s v="Yes"/>
    <n v="20139.12"/>
    <n v="25173.899999999998"/>
  </r>
  <r>
    <s v="P65945"/>
    <s v="Men Shoes #459"/>
    <x v="0"/>
    <x v="8"/>
    <s v="XL"/>
    <s v="White"/>
    <n v="3943.33"/>
    <n v="19"/>
    <s v="2022-12-15"/>
    <x v="1"/>
    <s v="In-Store"/>
    <s v="Yes"/>
    <n v="59938.45"/>
    <n v="74923.27"/>
  </r>
  <r>
    <s v="P33310"/>
    <s v="Kids Sweaters #644"/>
    <x v="2"/>
    <x v="9"/>
    <s v="M"/>
    <s v="White"/>
    <n v="9097.6299999999992"/>
    <n v="18"/>
    <s v="2023-05-04"/>
    <x v="3"/>
    <s v="In-Store"/>
    <s v="Yes"/>
    <n v="131005.54"/>
    <n v="163757.34"/>
  </r>
  <r>
    <s v="P26996"/>
    <s v="Men Shirts #381"/>
    <x v="0"/>
    <x v="1"/>
    <s v="S"/>
    <s v="Green"/>
    <n v="3446.99"/>
    <n v="5"/>
    <s v="2023-09-20"/>
    <x v="4"/>
    <s v="In-Store"/>
    <s v="No"/>
    <n v="17234.95"/>
    <n v="17234.949999999997"/>
  </r>
  <r>
    <s v="P96615"/>
    <s v="Kids Sweaters #552"/>
    <x v="2"/>
    <x v="9"/>
    <s v="XL"/>
    <s v="Red"/>
    <n v="5144.34"/>
    <n v="19"/>
    <s v="2024-04-26"/>
    <x v="4"/>
    <s v="In-Store"/>
    <s v="No"/>
    <n v="97742.46"/>
    <n v="97742.46"/>
  </r>
  <r>
    <s v="P31646"/>
    <s v="Accessories Hats #372"/>
    <x v="1"/>
    <x v="3"/>
    <s v="M"/>
    <s v="Pink"/>
    <n v="8672.67"/>
    <n v="3"/>
    <s v="2023-01-31"/>
    <x v="0"/>
    <s v="Online"/>
    <s v="Yes"/>
    <n v="20814.740000000002"/>
    <n v="26018.010000000002"/>
  </r>
  <r>
    <s v="P56669"/>
    <s v="Women Skirts #363"/>
    <x v="3"/>
    <x v="13"/>
    <s v="XS"/>
    <s v="Green"/>
    <n v="8338.18"/>
    <n v="8"/>
    <s v="2023-12-16"/>
    <x v="3"/>
    <s v="Online"/>
    <s v="No"/>
    <n v="66705.440000000002"/>
    <n v="66705.440000000002"/>
  </r>
  <r>
    <s v="P50194"/>
    <s v="Accessories Belts #942"/>
    <x v="1"/>
    <x v="7"/>
    <s v="L"/>
    <s v="Yellow"/>
    <n v="15986.63"/>
    <n v="18"/>
    <s v="2023-04-25"/>
    <x v="3"/>
    <s v="In-Store"/>
    <s v="No"/>
    <n v="287759.34000000003"/>
    <n v="287759.33999999997"/>
  </r>
  <r>
    <s v="P88895"/>
    <s v="Kids Sweaters #853"/>
    <x v="2"/>
    <x v="9"/>
    <s v="XL"/>
    <s v="Green"/>
    <n v="14057.71"/>
    <n v="19"/>
    <s v="2024-06-27"/>
    <x v="3"/>
    <s v="In-Store"/>
    <s v="Yes"/>
    <n v="213676.86"/>
    <n v="267096.49"/>
  </r>
  <r>
    <s v="P76312"/>
    <s v="Women Skirts #884"/>
    <x v="3"/>
    <x v="13"/>
    <s v="XL"/>
    <s v="Green"/>
    <n v="3235.34"/>
    <n v="4"/>
    <s v="2023-07-13"/>
    <x v="4"/>
    <s v="In-Store"/>
    <s v="No"/>
    <n v="12941.36"/>
    <n v="12941.36"/>
  </r>
  <r>
    <s v="P60212"/>
    <s v="Kids T-Shirts #784"/>
    <x v="2"/>
    <x v="6"/>
    <s v="M"/>
    <s v="Black"/>
    <n v="4413.1099999999997"/>
    <n v="20"/>
    <s v="2023-03-04"/>
    <x v="4"/>
    <s v="In-Store"/>
    <s v="No"/>
    <n v="88262.2"/>
    <n v="88262.2"/>
  </r>
  <r>
    <s v="P79669"/>
    <s v="Men Shoes #156"/>
    <x v="0"/>
    <x v="8"/>
    <s v="XS"/>
    <s v="Red"/>
    <n v="12757.93"/>
    <n v="19"/>
    <s v="2023-01-03"/>
    <x v="3"/>
    <s v="Online"/>
    <s v="No"/>
    <n v="242400.67"/>
    <n v="242400.67"/>
  </r>
  <r>
    <s v="P68207"/>
    <s v="Women Tops #279"/>
    <x v="3"/>
    <x v="11"/>
    <s v="M"/>
    <s v="Pink"/>
    <n v="5888.85"/>
    <n v="20"/>
    <s v="2023-03-26"/>
    <x v="0"/>
    <s v="Online"/>
    <s v="Yes"/>
    <n v="94221.6"/>
    <n v="117777"/>
  </r>
  <r>
    <s v="P51890"/>
    <s v="Women Tops #548"/>
    <x v="3"/>
    <x v="11"/>
    <s v="L"/>
    <s v="Yellow"/>
    <n v="11170.14"/>
    <n v="14"/>
    <s v="2023-03-16"/>
    <x v="0"/>
    <s v="Online"/>
    <s v="Yes"/>
    <n v="125105.9"/>
    <n v="156381.96"/>
  </r>
  <r>
    <s v="P89796"/>
    <s v="Men Shoes #643"/>
    <x v="0"/>
    <x v="8"/>
    <s v="XS"/>
    <s v="White"/>
    <n v="14905.97"/>
    <n v="12"/>
    <s v="2023-05-11"/>
    <x v="3"/>
    <s v="Online"/>
    <s v="Yes"/>
    <n v="143096.98000000001"/>
    <n v="178871.63999999998"/>
  </r>
  <r>
    <s v="P57865"/>
    <s v="Accessories Bags #336"/>
    <x v="1"/>
    <x v="5"/>
    <s v="M"/>
    <s v="Red"/>
    <n v="3023.69"/>
    <n v="12"/>
    <s v="2023-10-09"/>
    <x v="0"/>
    <s v="Online"/>
    <s v="Yes"/>
    <n v="29027.59"/>
    <n v="36284.28"/>
  </r>
  <r>
    <s v="P35068"/>
    <s v="Accessories Scarves #845"/>
    <x v="1"/>
    <x v="12"/>
    <s v="XL"/>
    <s v="White"/>
    <n v="5423.22"/>
    <n v="3"/>
    <s v="2023-12-24"/>
    <x v="2"/>
    <s v="In-Store"/>
    <s v="No"/>
    <n v="16269.66"/>
    <n v="16269.66"/>
  </r>
  <r>
    <s v="P60575"/>
    <s v="Women Tops #887"/>
    <x v="3"/>
    <x v="11"/>
    <s v="XS"/>
    <s v="Blue"/>
    <n v="6345.35"/>
    <n v="5"/>
    <s v="2024-06-28"/>
    <x v="2"/>
    <s v="In-Store"/>
    <s v="Yes"/>
    <n v="25381.4"/>
    <n v="31726.75"/>
  </r>
  <r>
    <s v="P29442"/>
    <s v="Women Tops #207"/>
    <x v="3"/>
    <x v="11"/>
    <s v="XS"/>
    <s v="Blue"/>
    <n v="6358.63"/>
    <n v="18"/>
    <s v="2023-04-26"/>
    <x v="0"/>
    <s v="Online"/>
    <s v="No"/>
    <n v="114455.34"/>
    <n v="114455.34"/>
  </r>
  <r>
    <s v="P26353"/>
    <s v="Accessories Belts #975"/>
    <x v="1"/>
    <x v="7"/>
    <s v="XS"/>
    <s v="White"/>
    <n v="5242.28"/>
    <n v="15"/>
    <s v="2023-09-08"/>
    <x v="3"/>
    <s v="Online"/>
    <s v="No"/>
    <n v="78634.2"/>
    <n v="78634.2"/>
  </r>
  <r>
    <s v="P50271"/>
    <s v="Accessories Hats #148"/>
    <x v="1"/>
    <x v="3"/>
    <s v="XL"/>
    <s v="Yellow"/>
    <n v="13016.89"/>
    <n v="15"/>
    <s v="2024-06-20"/>
    <x v="3"/>
    <s v="In-Store"/>
    <s v="Yes"/>
    <n v="156202.68"/>
    <n v="195253.34999999998"/>
  </r>
  <r>
    <s v="P87370"/>
    <s v="Accessories Belts #617"/>
    <x v="1"/>
    <x v="7"/>
    <s v="M"/>
    <s v="White"/>
    <n v="8231.94"/>
    <n v="1"/>
    <s v="2022-11-14"/>
    <x v="0"/>
    <s v="Online"/>
    <s v="Yes"/>
    <n v="6585.22"/>
    <n v="8231.94"/>
  </r>
  <r>
    <s v="P77755"/>
    <s v="Men Pants #404"/>
    <x v="0"/>
    <x v="2"/>
    <s v="L"/>
    <s v="Pink"/>
    <n v="4296.08"/>
    <n v="14"/>
    <s v="2024-03-10"/>
    <x v="1"/>
    <s v="In-Store"/>
    <s v="Yes"/>
    <n v="48115.93"/>
    <n v="60145.119999999995"/>
  </r>
  <r>
    <s v="P28334"/>
    <s v="Kids T-Shirts #947"/>
    <x v="2"/>
    <x v="6"/>
    <s v="XL"/>
    <s v="Black"/>
    <n v="1907.34"/>
    <n v="8"/>
    <s v="2023-02-27"/>
    <x v="2"/>
    <s v="In-Store"/>
    <s v="No"/>
    <n v="15258.72"/>
    <n v="15258.72"/>
  </r>
  <r>
    <s v="P23302"/>
    <s v="Women Dresses #161"/>
    <x v="3"/>
    <x v="10"/>
    <s v="XS"/>
    <s v="Black"/>
    <n v="11983.54"/>
    <n v="5"/>
    <s v="2023-12-25"/>
    <x v="0"/>
    <s v="In-Store"/>
    <s v="Yes"/>
    <n v="47934.16"/>
    <n v="59917.700000000004"/>
  </r>
  <r>
    <s v="P23663"/>
    <s v="Women Skirts #964"/>
    <x v="3"/>
    <x v="13"/>
    <s v="S"/>
    <s v="White"/>
    <n v="1440.05"/>
    <n v="14"/>
    <s v="2023-06-30"/>
    <x v="4"/>
    <s v="In-Store"/>
    <s v="Yes"/>
    <n v="16128.56"/>
    <n v="20160.7"/>
  </r>
  <r>
    <s v="P63689"/>
    <s v="Men Shoes #187"/>
    <x v="0"/>
    <x v="8"/>
    <s v="S"/>
    <s v="Pink"/>
    <n v="13904.16"/>
    <n v="12"/>
    <s v="2023-01-22"/>
    <x v="4"/>
    <s v="In-Store"/>
    <s v="Yes"/>
    <n v="133479.76999999999"/>
    <n v="166849.91999999998"/>
  </r>
  <r>
    <s v="P97665"/>
    <s v="Accessories Hats #197"/>
    <x v="1"/>
    <x v="3"/>
    <s v="M"/>
    <s v="Yellow"/>
    <n v="14029.49"/>
    <n v="3"/>
    <s v="2023-12-07"/>
    <x v="0"/>
    <s v="In-Store"/>
    <s v="Yes"/>
    <n v="33670.61"/>
    <n v="42088.47"/>
  </r>
  <r>
    <s v="P97618"/>
    <s v="Kids Sweaters #910"/>
    <x v="2"/>
    <x v="9"/>
    <s v="L"/>
    <s v="Green"/>
    <n v="11397.56"/>
    <n v="15"/>
    <s v="2024-03-26"/>
    <x v="0"/>
    <s v="Online"/>
    <s v="Yes"/>
    <n v="136770.72"/>
    <n v="170963.4"/>
  </r>
  <r>
    <s v="P25081"/>
    <s v="Kids Shorts #402"/>
    <x v="2"/>
    <x v="4"/>
    <s v="M"/>
    <s v="Black"/>
    <n v="13972.22"/>
    <n v="13"/>
    <s v="2023-06-24"/>
    <x v="1"/>
    <s v="In-Store"/>
    <s v="No"/>
    <n v="181638.86"/>
    <n v="181638.86"/>
  </r>
  <r>
    <s v="P16259"/>
    <s v="Accessories Bags #177"/>
    <x v="1"/>
    <x v="5"/>
    <s v="XS"/>
    <s v="Yellow"/>
    <n v="12572.01"/>
    <n v="6"/>
    <s v="2024-08-10"/>
    <x v="4"/>
    <s v="In-Store"/>
    <s v="No"/>
    <n v="75432.06"/>
    <n v="75432.06"/>
  </r>
  <r>
    <s v="P69413"/>
    <s v="Men Shoes #648"/>
    <x v="0"/>
    <x v="8"/>
    <s v="M"/>
    <s v="White"/>
    <n v="2958.12"/>
    <n v="6"/>
    <s v="2024-05-21"/>
    <x v="0"/>
    <s v="In-Store"/>
    <s v="Yes"/>
    <n v="14198.81"/>
    <n v="17748.72"/>
  </r>
  <r>
    <s v="P84591"/>
    <s v="Men Shoes #288"/>
    <x v="0"/>
    <x v="8"/>
    <s v="L"/>
    <s v="Pink"/>
    <n v="2640.23"/>
    <n v="13"/>
    <s v="2023-02-04"/>
    <x v="1"/>
    <s v="Online"/>
    <s v="No"/>
    <n v="34322.99"/>
    <n v="34322.99"/>
  </r>
  <r>
    <s v="P41170"/>
    <s v="Men Shirts #172"/>
    <x v="0"/>
    <x v="1"/>
    <s v="M"/>
    <s v="Pink"/>
    <n v="10789.17"/>
    <n v="15"/>
    <s v="2024-05-30"/>
    <x v="1"/>
    <s v="In-Store"/>
    <s v="No"/>
    <n v="161837.54999999999"/>
    <n v="161837.54999999999"/>
  </r>
  <r>
    <s v="P86954"/>
    <s v="Accessories Hats #737"/>
    <x v="1"/>
    <x v="3"/>
    <s v="XS"/>
    <s v="Red"/>
    <n v="8307.4699999999993"/>
    <n v="2"/>
    <s v="2023-02-20"/>
    <x v="2"/>
    <s v="In-Store"/>
    <s v="No"/>
    <n v="16614.939999999999"/>
    <n v="16614.939999999999"/>
  </r>
  <r>
    <s v="P22351"/>
    <s v="Men Pants #364"/>
    <x v="0"/>
    <x v="2"/>
    <s v="XS"/>
    <s v="Pink"/>
    <n v="6179.35"/>
    <n v="5"/>
    <s v="2023-02-01"/>
    <x v="3"/>
    <s v="In-Store"/>
    <s v="Yes"/>
    <n v="24717.4"/>
    <n v="30896.75"/>
  </r>
  <r>
    <s v="P51386"/>
    <s v="Accessories Scarves #203"/>
    <x v="1"/>
    <x v="12"/>
    <s v="S"/>
    <s v="White"/>
    <n v="13731.52"/>
    <n v="3"/>
    <s v="2023-10-14"/>
    <x v="3"/>
    <s v="In-Store"/>
    <s v="Yes"/>
    <n v="32955.980000000003"/>
    <n v="41194.559999999998"/>
  </r>
  <r>
    <s v="P43414"/>
    <s v="Kids Shorts #810"/>
    <x v="2"/>
    <x v="4"/>
    <s v="M"/>
    <s v="Black"/>
    <n v="7122.23"/>
    <n v="13"/>
    <s v="2023-03-21"/>
    <x v="1"/>
    <s v="Online"/>
    <s v="No"/>
    <n v="92588.99"/>
    <n v="92588.989999999991"/>
  </r>
  <r>
    <s v="P69293"/>
    <s v="Kids T-Shirts #244"/>
    <x v="2"/>
    <x v="6"/>
    <s v="L"/>
    <s v="White"/>
    <n v="9052.81"/>
    <n v="17"/>
    <s v="2024-09-22"/>
    <x v="1"/>
    <s v="Online"/>
    <s v="No"/>
    <n v="153897.76999999999"/>
    <n v="153897.76999999999"/>
  </r>
  <r>
    <s v="P98668"/>
    <s v="Kids Sweaters #119"/>
    <x v="2"/>
    <x v="9"/>
    <s v="S"/>
    <s v="Pink"/>
    <n v="8845.31"/>
    <n v="10"/>
    <s v="2023-11-07"/>
    <x v="2"/>
    <s v="Online"/>
    <s v="Yes"/>
    <n v="70762.48"/>
    <n v="88453.099999999991"/>
  </r>
  <r>
    <s v="P86099"/>
    <s v="Accessories Scarves #747"/>
    <x v="1"/>
    <x v="12"/>
    <s v="XS"/>
    <s v="White"/>
    <n v="1312.23"/>
    <n v="12"/>
    <s v="2024-05-31"/>
    <x v="4"/>
    <s v="In-Store"/>
    <s v="Yes"/>
    <n v="12597.74"/>
    <n v="15746.76"/>
  </r>
  <r>
    <s v="P55358"/>
    <s v="Accessories Hats #888"/>
    <x v="1"/>
    <x v="3"/>
    <s v="XL"/>
    <s v="Pink"/>
    <n v="6606.8"/>
    <n v="1"/>
    <s v="2023-05-23"/>
    <x v="4"/>
    <s v="Online"/>
    <s v="Yes"/>
    <n v="5285.44"/>
    <n v="6606.8"/>
  </r>
  <r>
    <s v="P72918"/>
    <s v="Women Dresses #190"/>
    <x v="3"/>
    <x v="10"/>
    <s v="M"/>
    <s v="White"/>
    <n v="4024.67"/>
    <n v="16"/>
    <s v="2023-07-12"/>
    <x v="1"/>
    <s v="Online"/>
    <s v="Yes"/>
    <n v="51515.61"/>
    <n v="64394.720000000001"/>
  </r>
  <r>
    <s v="P51072"/>
    <s v="Men Jackets #841"/>
    <x v="0"/>
    <x v="0"/>
    <s v="XS"/>
    <s v="Black"/>
    <n v="8122.38"/>
    <n v="8"/>
    <s v="2023-12-07"/>
    <x v="0"/>
    <s v="Online"/>
    <s v="Yes"/>
    <n v="51982.9"/>
    <n v="64979.040000000001"/>
  </r>
  <r>
    <s v="P37135"/>
    <s v="Women Skirts #836"/>
    <x v="3"/>
    <x v="13"/>
    <s v="L"/>
    <s v="Red"/>
    <n v="14296.75"/>
    <n v="7"/>
    <s v="2024-01-23"/>
    <x v="2"/>
    <s v="Online"/>
    <s v="Yes"/>
    <n v="80061.8"/>
    <n v="100077.25"/>
  </r>
  <r>
    <s v="P78465"/>
    <s v="Women Tops #224"/>
    <x v="3"/>
    <x v="11"/>
    <s v="S"/>
    <s v="Blue"/>
    <n v="13781.32"/>
    <n v="18"/>
    <s v="2023-10-17"/>
    <x v="2"/>
    <s v="In-Store"/>
    <s v="No"/>
    <n v="248063.76"/>
    <n v="248063.76"/>
  </r>
  <r>
    <s v="P96007"/>
    <s v="Men Pants #575"/>
    <x v="0"/>
    <x v="2"/>
    <s v="S"/>
    <s v="Green"/>
    <n v="15626.41"/>
    <n v="18"/>
    <s v="2023-08-05"/>
    <x v="4"/>
    <s v="Online"/>
    <s v="No"/>
    <n v="281275.38"/>
    <n v="281275.38"/>
  </r>
  <r>
    <s v="P10125"/>
    <s v="Men Pants #216"/>
    <x v="0"/>
    <x v="2"/>
    <s v="L"/>
    <s v="Black"/>
    <n v="3487.66"/>
    <n v="12"/>
    <s v="2023-11-03"/>
    <x v="3"/>
    <s v="In-Store"/>
    <s v="Yes"/>
    <n v="33481.370000000003"/>
    <n v="41851.919999999998"/>
  </r>
  <r>
    <s v="P99587"/>
    <s v="Kids Sweaters #173"/>
    <x v="2"/>
    <x v="9"/>
    <s v="M"/>
    <s v="Pink"/>
    <n v="13214.43"/>
    <n v="12"/>
    <s v="2023-10-05"/>
    <x v="1"/>
    <s v="In-Store"/>
    <s v="Yes"/>
    <n v="126858.86"/>
    <n v="158573.16"/>
  </r>
  <r>
    <s v="P80937"/>
    <s v="Men Shoes #608"/>
    <x v="0"/>
    <x v="8"/>
    <s v="L"/>
    <s v="Yellow"/>
    <n v="16145.16"/>
    <n v="6"/>
    <s v="2024-03-24"/>
    <x v="0"/>
    <s v="In-Store"/>
    <s v="Yes"/>
    <n v="77497.100000000006"/>
    <n v="96870.959999999992"/>
  </r>
  <r>
    <s v="P35652"/>
    <s v="Accessories Bags #185"/>
    <x v="1"/>
    <x v="5"/>
    <s v="L"/>
    <s v="Pink"/>
    <n v="8126.53"/>
    <n v="10"/>
    <s v="2023-04-23"/>
    <x v="1"/>
    <s v="Online"/>
    <s v="No"/>
    <n v="81265.3"/>
    <n v="81265.3"/>
  </r>
  <r>
    <s v="P63782"/>
    <s v="Men Shoes #673"/>
    <x v="0"/>
    <x v="8"/>
    <s v="L"/>
    <s v="Green"/>
    <n v="1804.42"/>
    <n v="11"/>
    <s v="2024-06-01"/>
    <x v="3"/>
    <s v="In-Store"/>
    <s v="Yes"/>
    <n v="15878.73"/>
    <n v="19848.620000000003"/>
  </r>
  <r>
    <s v="P40677"/>
    <s v="Kids Sweaters #367"/>
    <x v="2"/>
    <x v="9"/>
    <s v="XS"/>
    <s v="Yellow"/>
    <n v="7636"/>
    <n v="8"/>
    <s v="2023-07-28"/>
    <x v="3"/>
    <s v="In-Store"/>
    <s v="Yes"/>
    <n v="48870.400000000001"/>
    <n v="61088"/>
  </r>
  <r>
    <s v="P49037"/>
    <s v="Men Pants #132"/>
    <x v="0"/>
    <x v="2"/>
    <s v="L"/>
    <s v="Yellow"/>
    <n v="16056.35"/>
    <n v="2"/>
    <s v="2023-07-17"/>
    <x v="1"/>
    <s v="In-Store"/>
    <s v="No"/>
    <n v="32112.7"/>
    <n v="32112.7"/>
  </r>
  <r>
    <s v="P11425"/>
    <s v="Men Pants #312"/>
    <x v="0"/>
    <x v="2"/>
    <s v="M"/>
    <s v="Black"/>
    <n v="2033.5"/>
    <n v="8"/>
    <s v="2022-10-23"/>
    <x v="1"/>
    <s v="In-Store"/>
    <s v="Yes"/>
    <n v="13014.4"/>
    <n v="16268"/>
  </r>
  <r>
    <s v="P86153"/>
    <s v="Men Shoes #396"/>
    <x v="0"/>
    <x v="8"/>
    <s v="L"/>
    <s v="Red"/>
    <n v="16228.99"/>
    <n v="5"/>
    <s v="2024-03-11"/>
    <x v="2"/>
    <s v="In-Store"/>
    <s v="No"/>
    <n v="81144.95"/>
    <n v="81144.95"/>
  </r>
  <r>
    <s v="P60288"/>
    <s v="Men Shoes #977"/>
    <x v="0"/>
    <x v="8"/>
    <s v="M"/>
    <s v="Red"/>
    <n v="3732.51"/>
    <n v="20"/>
    <s v="2022-12-28"/>
    <x v="3"/>
    <s v="In-Store"/>
    <s v="Yes"/>
    <n v="59720.160000000003"/>
    <n v="74650.200000000012"/>
  </r>
  <r>
    <s v="P92546"/>
    <s v="Kids Sweaters #150"/>
    <x v="2"/>
    <x v="9"/>
    <s v="XL"/>
    <s v="Green"/>
    <n v="13945.66"/>
    <n v="16"/>
    <s v="2023-10-31"/>
    <x v="4"/>
    <s v="Online"/>
    <s v="No"/>
    <n v="223130.56"/>
    <n v="223130.56"/>
  </r>
  <r>
    <s v="P73498"/>
    <s v="Accessories Belts #702"/>
    <x v="1"/>
    <x v="7"/>
    <s v="M"/>
    <s v="Yellow"/>
    <n v="3607.18"/>
    <n v="1"/>
    <s v="2022-10-28"/>
    <x v="0"/>
    <s v="In-Store"/>
    <s v="Yes"/>
    <n v="2885.91"/>
    <n v="3607.18"/>
  </r>
  <r>
    <s v="P93274"/>
    <s v="Women Tops #976"/>
    <x v="3"/>
    <x v="11"/>
    <s v="XL"/>
    <s v="Red"/>
    <n v="12021.72"/>
    <n v="10"/>
    <s v="2023-11-29"/>
    <x v="0"/>
    <s v="In-Store"/>
    <s v="No"/>
    <n v="120217.2"/>
    <n v="120217.2"/>
  </r>
  <r>
    <s v="P91839"/>
    <s v="Men Pants #530"/>
    <x v="0"/>
    <x v="2"/>
    <s v="XL"/>
    <s v="Pink"/>
    <n v="9437.93"/>
    <n v="12"/>
    <s v="2024-05-12"/>
    <x v="0"/>
    <s v="In-Store"/>
    <s v="Yes"/>
    <n v="90604.46"/>
    <n v="113255.16"/>
  </r>
  <r>
    <s v="P66686"/>
    <s v="Women Skirts #647"/>
    <x v="3"/>
    <x v="13"/>
    <s v="S"/>
    <s v="Black"/>
    <n v="8845.31"/>
    <n v="11"/>
    <s v="2023-04-27"/>
    <x v="4"/>
    <s v="In-Store"/>
    <s v="Yes"/>
    <n v="77839.06"/>
    <n v="97298.409999999989"/>
  </r>
  <r>
    <s v="P21995"/>
    <s v="Men Jackets #947"/>
    <x v="0"/>
    <x v="0"/>
    <s v="L"/>
    <s v="Green"/>
    <n v="4922.7299999999996"/>
    <n v="4"/>
    <s v="2023-08-01"/>
    <x v="1"/>
    <s v="Online"/>
    <s v="Yes"/>
    <n v="15752.57"/>
    <n v="19690.919999999998"/>
  </r>
  <r>
    <s v="P23761"/>
    <s v="Women Shoes #497"/>
    <x v="3"/>
    <x v="8"/>
    <s v="S"/>
    <s v="Yellow"/>
    <n v="8383.83"/>
    <n v="14"/>
    <s v="2024-08-12"/>
    <x v="0"/>
    <s v="In-Store"/>
    <s v="Yes"/>
    <n v="93898.73"/>
    <n v="117373.62"/>
  </r>
  <r>
    <s v="P95797"/>
    <s v="Men Jackets #679"/>
    <x v="0"/>
    <x v="0"/>
    <s v="XL"/>
    <s v="Blue"/>
    <n v="6502.22"/>
    <n v="10"/>
    <s v="2024-08-31"/>
    <x v="2"/>
    <s v="Online"/>
    <s v="No"/>
    <n v="65022.2"/>
    <n v="65022.200000000004"/>
  </r>
  <r>
    <s v="P15705"/>
    <s v="Men Jackets #774"/>
    <x v="0"/>
    <x v="0"/>
    <s v="XS"/>
    <s v="Red"/>
    <n v="14088.42"/>
    <n v="8"/>
    <s v="2023-10-21"/>
    <x v="2"/>
    <s v="In-Store"/>
    <s v="No"/>
    <n v="112707.36"/>
    <n v="112707.36"/>
  </r>
  <r>
    <s v="P87939"/>
    <s v="Kids T-Shirts #905"/>
    <x v="2"/>
    <x v="6"/>
    <s v="M"/>
    <s v="White"/>
    <n v="1329.66"/>
    <n v="11"/>
    <s v="2023-08-03"/>
    <x v="4"/>
    <s v="Online"/>
    <s v="No"/>
    <n v="14626.26"/>
    <n v="14626.26"/>
  </r>
  <r>
    <s v="P65538"/>
    <s v="Women Tops #959"/>
    <x v="3"/>
    <x v="11"/>
    <s v="M"/>
    <s v="Black"/>
    <n v="2140.5700000000002"/>
    <n v="4"/>
    <s v="2023-07-28"/>
    <x v="2"/>
    <s v="Online"/>
    <s v="Yes"/>
    <n v="6849.99"/>
    <n v="8562.2800000000007"/>
  </r>
  <r>
    <s v="P39775"/>
    <s v="Men Shirts #513"/>
    <x v="0"/>
    <x v="1"/>
    <s v="S"/>
    <s v="Black"/>
    <n v="8169.69"/>
    <n v="17"/>
    <s v="2024-02-08"/>
    <x v="3"/>
    <s v="In-Store"/>
    <s v="Yes"/>
    <n v="111107.95"/>
    <n v="138884.72999999998"/>
  </r>
  <r>
    <s v="P13371"/>
    <s v="Women Shoes #866"/>
    <x v="3"/>
    <x v="8"/>
    <s v="S"/>
    <s v="Black"/>
    <n v="14788.11"/>
    <n v="19"/>
    <s v="2023-12-16"/>
    <x v="4"/>
    <s v="Online"/>
    <s v="Yes"/>
    <n v="224778.94"/>
    <n v="280974.09000000003"/>
  </r>
  <r>
    <s v="P31502"/>
    <s v="Men Jackets #172"/>
    <x v="0"/>
    <x v="0"/>
    <s v="M"/>
    <s v="White"/>
    <n v="11175.95"/>
    <n v="10"/>
    <s v="2024-02-27"/>
    <x v="0"/>
    <s v="Online"/>
    <s v="Yes"/>
    <n v="89407.6"/>
    <n v="111759.5"/>
  </r>
  <r>
    <s v="P71088"/>
    <s v="Women Shoes #634"/>
    <x v="3"/>
    <x v="8"/>
    <s v="S"/>
    <s v="White"/>
    <n v="14445.32"/>
    <n v="15"/>
    <s v="2024-02-11"/>
    <x v="2"/>
    <s v="Online"/>
    <s v="Yes"/>
    <n v="173343.84"/>
    <n v="216679.8"/>
  </r>
  <r>
    <s v="P48008"/>
    <s v="Men Shoes #189"/>
    <x v="0"/>
    <x v="8"/>
    <s v="XL"/>
    <s v="Red"/>
    <n v="1079.83"/>
    <n v="6"/>
    <s v="2023-08-12"/>
    <x v="2"/>
    <s v="In-Store"/>
    <s v="No"/>
    <n v="6478.98"/>
    <n v="6478.98"/>
  </r>
  <r>
    <s v="P99599"/>
    <s v="Kids T-Shirts #921"/>
    <x v="2"/>
    <x v="6"/>
    <s v="L"/>
    <s v="Black"/>
    <n v="3213.76"/>
    <n v="18"/>
    <s v="2023-07-11"/>
    <x v="3"/>
    <s v="Online"/>
    <s v="No"/>
    <n v="57847.68"/>
    <n v="57847.680000000008"/>
  </r>
  <r>
    <s v="P75770"/>
    <s v="Men Jackets #156"/>
    <x v="0"/>
    <x v="0"/>
    <s v="XL"/>
    <s v="Green"/>
    <n v="2228.5500000000002"/>
    <n v="8"/>
    <s v="2024-04-06"/>
    <x v="3"/>
    <s v="In-Store"/>
    <s v="No"/>
    <n v="17828.400000000001"/>
    <n v="17828.400000000001"/>
  </r>
  <r>
    <s v="P96824"/>
    <s v="Men Pants #430"/>
    <x v="0"/>
    <x v="2"/>
    <s v="M"/>
    <s v="White"/>
    <n v="1123.82"/>
    <n v="6"/>
    <s v="2023-10-19"/>
    <x v="2"/>
    <s v="In-Store"/>
    <s v="Yes"/>
    <n v="5394.17"/>
    <n v="6742.92"/>
  </r>
  <r>
    <s v="P63558"/>
    <s v="Accessories Scarves #667"/>
    <x v="1"/>
    <x v="12"/>
    <s v="M"/>
    <s v="Green"/>
    <n v="7729.79"/>
    <n v="1"/>
    <s v="2023-02-17"/>
    <x v="1"/>
    <s v="In-Store"/>
    <s v="Yes"/>
    <n v="6183.5"/>
    <n v="7729.79"/>
  </r>
  <r>
    <s v="P61395"/>
    <s v="Accessories Hats #763"/>
    <x v="1"/>
    <x v="3"/>
    <s v="L"/>
    <s v="Blue"/>
    <n v="3211.27"/>
    <n v="18"/>
    <s v="2023-11-28"/>
    <x v="1"/>
    <s v="Online"/>
    <s v="Yes"/>
    <n v="46242.62"/>
    <n v="57802.86"/>
  </r>
  <r>
    <s v="P55458"/>
    <s v="Kids T-Shirts #471"/>
    <x v="2"/>
    <x v="6"/>
    <s v="XS"/>
    <s v="White"/>
    <n v="3018.71"/>
    <n v="13"/>
    <s v="2023-12-11"/>
    <x v="4"/>
    <s v="Online"/>
    <s v="No"/>
    <n v="39243.230000000003"/>
    <n v="39243.230000000003"/>
  </r>
  <r>
    <s v="P62324"/>
    <s v="Accessories Belts #580"/>
    <x v="1"/>
    <x v="7"/>
    <s v="XL"/>
    <s v="Red"/>
    <n v="10453.02"/>
    <n v="17"/>
    <s v="2024-04-19"/>
    <x v="1"/>
    <s v="In-Store"/>
    <s v="No"/>
    <n v="177701.34"/>
    <n v="177701.34"/>
  </r>
  <r>
    <s v="P22486"/>
    <s v="Accessories Hats #869"/>
    <x v="1"/>
    <x v="3"/>
    <s v="XL"/>
    <s v="Black"/>
    <n v="6180.18"/>
    <n v="13"/>
    <s v="2023-04-12"/>
    <x v="2"/>
    <s v="In-Store"/>
    <s v="Yes"/>
    <n v="64273.54"/>
    <n v="80342.34"/>
  </r>
  <r>
    <s v="P45959"/>
    <s v="Men Jackets #735"/>
    <x v="0"/>
    <x v="0"/>
    <s v="XS"/>
    <s v="Yellow"/>
    <n v="16599.169999999998"/>
    <n v="3"/>
    <s v="2024-04-10"/>
    <x v="0"/>
    <s v="In-Store"/>
    <s v="Yes"/>
    <n v="39838.339999999997"/>
    <n v="49797.509999999995"/>
  </r>
  <r>
    <s v="P17086"/>
    <s v="Kids Sweaters #556"/>
    <x v="2"/>
    <x v="9"/>
    <s v="XS"/>
    <s v="Red"/>
    <n v="1935.56"/>
    <n v="1"/>
    <s v="2023-07-12"/>
    <x v="1"/>
    <s v="Online"/>
    <s v="Yes"/>
    <n v="1548.78"/>
    <n v="1935.56"/>
  </r>
  <r>
    <s v="P85535"/>
    <s v="Men Pants #579"/>
    <x v="0"/>
    <x v="2"/>
    <s v="M"/>
    <s v="Red"/>
    <n v="1420.13"/>
    <n v="3"/>
    <s v="2023-01-25"/>
    <x v="3"/>
    <s v="Online"/>
    <s v="No"/>
    <n v="4260.3900000000003"/>
    <n v="4260.3900000000003"/>
  </r>
  <r>
    <s v="P60882"/>
    <s v="Accessories Hats #198"/>
    <x v="1"/>
    <x v="3"/>
    <s v="XL"/>
    <s v="Pink"/>
    <n v="4264.54"/>
    <n v="12"/>
    <s v="2023-06-27"/>
    <x v="0"/>
    <s v="Online"/>
    <s v="Yes"/>
    <n v="40939.75"/>
    <n v="51174.479999999996"/>
  </r>
  <r>
    <s v="P17768"/>
    <s v="Men Jackets #700"/>
    <x v="0"/>
    <x v="0"/>
    <s v="S"/>
    <s v="Black"/>
    <n v="4659.62"/>
    <n v="2"/>
    <s v="2023-02-26"/>
    <x v="2"/>
    <s v="In-Store"/>
    <s v="Yes"/>
    <n v="7455.06"/>
    <n v="9319.24"/>
  </r>
  <r>
    <s v="P28742"/>
    <s v="Accessories Belts #271"/>
    <x v="1"/>
    <x v="7"/>
    <s v="XS"/>
    <s v="Green"/>
    <n v="15832.25"/>
    <n v="2"/>
    <s v="2024-08-28"/>
    <x v="2"/>
    <s v="Online"/>
    <s v="Yes"/>
    <n v="25331.599999999999"/>
    <n v="31664.5"/>
  </r>
  <r>
    <s v="P93587"/>
    <s v="Men Shirts #436"/>
    <x v="0"/>
    <x v="1"/>
    <s v="M"/>
    <s v="Black"/>
    <n v="15056.2"/>
    <n v="3"/>
    <s v="2024-06-01"/>
    <x v="2"/>
    <s v="In-Store"/>
    <s v="Yes"/>
    <n v="36134.879999999997"/>
    <n v="45168.600000000006"/>
  </r>
  <r>
    <s v="P96387"/>
    <s v="Women Skirts #991"/>
    <x v="3"/>
    <x v="13"/>
    <s v="XL"/>
    <s v="Blue"/>
    <n v="8146.45"/>
    <n v="9"/>
    <s v="2023-12-14"/>
    <x v="2"/>
    <s v="In-Store"/>
    <s v="Yes"/>
    <n v="58654.44"/>
    <n v="73318.05"/>
  </r>
  <r>
    <s v="P24553"/>
    <s v="Men Shoes #253"/>
    <x v="0"/>
    <x v="8"/>
    <s v="XL"/>
    <s v="Pink"/>
    <n v="1487.36"/>
    <n v="12"/>
    <s v="2024-08-21"/>
    <x v="3"/>
    <s v="In-Store"/>
    <s v="No"/>
    <n v="17848.32"/>
    <n v="17848.32"/>
  </r>
  <r>
    <s v="P31973"/>
    <s v="Women Shoes #931"/>
    <x v="3"/>
    <x v="8"/>
    <s v="M"/>
    <s v="White"/>
    <n v="7992.9"/>
    <n v="8"/>
    <s v="2022-12-03"/>
    <x v="4"/>
    <s v="In-Store"/>
    <s v="No"/>
    <n v="63943.199999999997"/>
    <n v="63943.199999999997"/>
  </r>
  <r>
    <s v="P77033"/>
    <s v="Men Pants #126"/>
    <x v="0"/>
    <x v="2"/>
    <s v="XS"/>
    <s v="Black"/>
    <n v="11934.57"/>
    <n v="6"/>
    <s v="2024-09-21"/>
    <x v="3"/>
    <s v="Online"/>
    <s v="No"/>
    <n v="71607.42"/>
    <n v="71607.42"/>
  </r>
  <r>
    <s v="P45135"/>
    <s v="Accessories Hats #691"/>
    <x v="1"/>
    <x v="3"/>
    <s v="L"/>
    <s v="Blue"/>
    <n v="15021.34"/>
    <n v="2"/>
    <s v="2024-01-20"/>
    <x v="3"/>
    <s v="Online"/>
    <s v="Yes"/>
    <n v="24034.31"/>
    <n v="30042.68"/>
  </r>
  <r>
    <s v="P10443"/>
    <s v="Men Shirts #176"/>
    <x v="0"/>
    <x v="1"/>
    <s v="M"/>
    <s v="White"/>
    <n v="12321.35"/>
    <n v="1"/>
    <s v="2023-10-20"/>
    <x v="2"/>
    <s v="In-Store"/>
    <s v="No"/>
    <n v="12321.35"/>
    <n v="12321.35"/>
  </r>
  <r>
    <s v="P26646"/>
    <s v="Accessories Bags #381"/>
    <x v="1"/>
    <x v="5"/>
    <s v="M"/>
    <s v="Blue"/>
    <n v="8131.51"/>
    <n v="19"/>
    <s v="2024-09-05"/>
    <x v="1"/>
    <s v="Online"/>
    <s v="No"/>
    <n v="154498.69"/>
    <n v="154498.69"/>
  </r>
  <r>
    <s v="P38440"/>
    <s v="Men Shirts #675"/>
    <x v="0"/>
    <x v="1"/>
    <s v="XS"/>
    <s v="Yellow"/>
    <n v="16368.43"/>
    <n v="8"/>
    <s v="2024-03-06"/>
    <x v="0"/>
    <s v="In-Store"/>
    <s v="No"/>
    <n v="130947.44"/>
    <n v="130947.44"/>
  </r>
  <r>
    <s v="P56715"/>
    <s v="Men Shirts #555"/>
    <x v="0"/>
    <x v="1"/>
    <s v="M"/>
    <s v="Yellow"/>
    <n v="16093.7"/>
    <n v="13"/>
    <s v="2024-01-06"/>
    <x v="3"/>
    <s v="Online"/>
    <s v="Yes"/>
    <n v="167374.48000000001"/>
    <n v="209218.1"/>
  </r>
  <r>
    <s v="P24379"/>
    <s v="Men Shoes #402"/>
    <x v="0"/>
    <x v="8"/>
    <s v="XL"/>
    <s v="Blue"/>
    <n v="12448.34"/>
    <n v="2"/>
    <s v="2024-05-13"/>
    <x v="4"/>
    <s v="Online"/>
    <s v="Yes"/>
    <n v="19917.509999999998"/>
    <n v="24896.68"/>
  </r>
  <r>
    <s v="P90288"/>
    <s v="Women Shoes #515"/>
    <x v="3"/>
    <x v="8"/>
    <s v="XL"/>
    <s v="White"/>
    <n v="10154.219999999999"/>
    <n v="15"/>
    <s v="2023-04-18"/>
    <x v="4"/>
    <s v="In-Store"/>
    <s v="Yes"/>
    <n v="121850.64"/>
    <n v="152313.29999999999"/>
  </r>
  <r>
    <s v="P83052"/>
    <s v="Men Shirts #182"/>
    <x v="0"/>
    <x v="1"/>
    <s v="XS"/>
    <s v="White"/>
    <n v="14104.19"/>
    <n v="10"/>
    <s v="2024-05-03"/>
    <x v="3"/>
    <s v="Online"/>
    <s v="Yes"/>
    <n v="112833.52"/>
    <n v="141041.9"/>
  </r>
  <r>
    <s v="P38749"/>
    <s v="Men Shirts #448"/>
    <x v="0"/>
    <x v="1"/>
    <s v="XS"/>
    <s v="Yellow"/>
    <n v="3056.06"/>
    <n v="14"/>
    <s v="2023-06-15"/>
    <x v="1"/>
    <s v="In-Store"/>
    <s v="No"/>
    <n v="42784.84"/>
    <n v="42784.84"/>
  </r>
  <r>
    <s v="P24644"/>
    <s v="Women Dresses #535"/>
    <x v="3"/>
    <x v="10"/>
    <s v="M"/>
    <s v="Black"/>
    <n v="5788.42"/>
    <n v="2"/>
    <s v="2023-08-28"/>
    <x v="1"/>
    <s v="In-Store"/>
    <s v="No"/>
    <n v="11576.84"/>
    <n v="11576.84"/>
  </r>
  <r>
    <s v="P72670"/>
    <s v="Women Shoes #680"/>
    <x v="3"/>
    <x v="8"/>
    <s v="L"/>
    <s v="Green"/>
    <n v="1343.77"/>
    <n v="17"/>
    <s v="2023-02-05"/>
    <x v="1"/>
    <s v="In-Store"/>
    <s v="Yes"/>
    <n v="18274.939999999999"/>
    <n v="22844.09"/>
  </r>
  <r>
    <s v="P85819"/>
    <s v="Men Jackets #310"/>
    <x v="0"/>
    <x v="0"/>
    <s v="L"/>
    <s v="Blue"/>
    <n v="10508.63"/>
    <n v="14"/>
    <s v="2023-04-24"/>
    <x v="3"/>
    <s v="Online"/>
    <s v="No"/>
    <n v="147120.82"/>
    <n v="147120.81999999998"/>
  </r>
  <r>
    <s v="P42043"/>
    <s v="Accessories Bags #582"/>
    <x v="1"/>
    <x v="5"/>
    <s v="M"/>
    <s v="Black"/>
    <n v="1144.57"/>
    <n v="2"/>
    <s v="2023-03-06"/>
    <x v="0"/>
    <s v="In-Store"/>
    <s v="No"/>
    <n v="2289.14"/>
    <n v="2289.14"/>
  </r>
  <r>
    <s v="P28987"/>
    <s v="Women Tops #337"/>
    <x v="3"/>
    <x v="11"/>
    <s v="XS"/>
    <s v="White"/>
    <n v="5557.68"/>
    <n v="1"/>
    <s v="2024-03-27"/>
    <x v="2"/>
    <s v="In-Store"/>
    <s v="No"/>
    <n v="5557.68"/>
    <n v="5557.68"/>
  </r>
  <r>
    <s v="P77904"/>
    <s v="Men Jackets #912"/>
    <x v="0"/>
    <x v="0"/>
    <s v="S"/>
    <s v="White"/>
    <n v="15559.18"/>
    <n v="11"/>
    <s v="2024-10-09"/>
    <x v="2"/>
    <s v="In-Store"/>
    <s v="Yes"/>
    <n v="136920.95000000001"/>
    <n v="171150.98"/>
  </r>
  <r>
    <s v="P92490"/>
    <s v="Accessories Belts #560"/>
    <x v="1"/>
    <x v="7"/>
    <s v="S"/>
    <s v="Pink"/>
    <n v="5240.62"/>
    <n v="15"/>
    <s v="2023-03-16"/>
    <x v="1"/>
    <s v="In-Store"/>
    <s v="No"/>
    <n v="78609.3"/>
    <n v="78609.3"/>
  </r>
  <r>
    <s v="P83534"/>
    <s v="Men Shirts #424"/>
    <x v="0"/>
    <x v="1"/>
    <s v="M"/>
    <s v="Red"/>
    <n v="8666.86"/>
    <n v="6"/>
    <s v="2022-11-04"/>
    <x v="0"/>
    <s v="In-Store"/>
    <s v="No"/>
    <n v="52001.16"/>
    <n v="52001.16"/>
  </r>
  <r>
    <s v="P60293"/>
    <s v="Kids Shoes #471"/>
    <x v="2"/>
    <x v="8"/>
    <s v="M"/>
    <s v="Black"/>
    <n v="4055.38"/>
    <n v="15"/>
    <s v="2023-12-19"/>
    <x v="1"/>
    <s v="In-Store"/>
    <s v="No"/>
    <n v="60830.7"/>
    <n v="60830.700000000004"/>
  </r>
  <r>
    <s v="P71391"/>
    <s v="Men Jackets #573"/>
    <x v="0"/>
    <x v="0"/>
    <s v="L"/>
    <s v="Pink"/>
    <n v="13516.55"/>
    <n v="18"/>
    <s v="2023-05-13"/>
    <x v="4"/>
    <s v="Online"/>
    <s v="Yes"/>
    <n v="194638.32"/>
    <n v="243297.9"/>
  </r>
  <r>
    <s v="P72954"/>
    <s v="Men Pants #517"/>
    <x v="0"/>
    <x v="2"/>
    <s v="M"/>
    <s v="Red"/>
    <n v="15924.38"/>
    <n v="17"/>
    <s v="2024-10-07"/>
    <x v="1"/>
    <s v="In-Store"/>
    <s v="Yes"/>
    <n v="216571.9"/>
    <n v="270714.45999999996"/>
  </r>
  <r>
    <s v="P30267"/>
    <s v="Women Tops #796"/>
    <x v="3"/>
    <x v="11"/>
    <s v="XS"/>
    <s v="Blue"/>
    <n v="4274.5"/>
    <n v="14"/>
    <s v="2023-12-22"/>
    <x v="4"/>
    <s v="Online"/>
    <s v="Yes"/>
    <n v="47874.400000000001"/>
    <n v="59843"/>
  </r>
  <r>
    <s v="P11727"/>
    <s v="Women Dresses #220"/>
    <x v="3"/>
    <x v="10"/>
    <s v="S"/>
    <s v="White"/>
    <n v="4837.24"/>
    <n v="20"/>
    <s v="2024-10-08"/>
    <x v="0"/>
    <s v="Online"/>
    <s v="No"/>
    <n v="96744.8"/>
    <n v="96744.799999999988"/>
  </r>
  <r>
    <s v="P45124"/>
    <s v="Kids Shoes #974"/>
    <x v="2"/>
    <x v="8"/>
    <s v="M"/>
    <s v="Black"/>
    <n v="1029.2"/>
    <n v="2"/>
    <s v="2022-10-27"/>
    <x v="2"/>
    <s v="Online"/>
    <s v="Yes"/>
    <n v="1646.72"/>
    <n v="2058.4"/>
  </r>
  <r>
    <s v="P51656"/>
    <s v="Men Shoes #654"/>
    <x v="0"/>
    <x v="8"/>
    <s v="XL"/>
    <s v="Pink"/>
    <n v="4225.53"/>
    <n v="13"/>
    <s v="2022-12-28"/>
    <x v="0"/>
    <s v="In-Store"/>
    <s v="No"/>
    <n v="54931.89"/>
    <n v="54931.89"/>
  </r>
  <r>
    <s v="P39213"/>
    <s v="Kids T-Shirts #655"/>
    <x v="2"/>
    <x v="6"/>
    <s v="S"/>
    <s v="Green"/>
    <n v="14879.41"/>
    <n v="20"/>
    <s v="2023-10-24"/>
    <x v="0"/>
    <s v="Online"/>
    <s v="Yes"/>
    <n v="238070.56"/>
    <n v="297588.2"/>
  </r>
  <r>
    <s v="P88937"/>
    <s v="Kids T-Shirts #174"/>
    <x v="2"/>
    <x v="6"/>
    <s v="XS"/>
    <s v="Blue"/>
    <n v="5097.03"/>
    <n v="18"/>
    <s v="2023-03-24"/>
    <x v="3"/>
    <s v="Online"/>
    <s v="Yes"/>
    <n v="73396.899999999994"/>
    <n v="91746.54"/>
  </r>
  <r>
    <s v="P17174"/>
    <s v="Kids Shoes #939"/>
    <x v="2"/>
    <x v="8"/>
    <s v="L"/>
    <s v="Black"/>
    <n v="15374.92"/>
    <n v="17"/>
    <s v="2022-11-19"/>
    <x v="4"/>
    <s v="Online"/>
    <s v="Yes"/>
    <n v="209098.58"/>
    <n v="261373.64"/>
  </r>
  <r>
    <s v="P68401"/>
    <s v="Kids Sweaters #810"/>
    <x v="2"/>
    <x v="9"/>
    <s v="XL"/>
    <s v="Yellow"/>
    <n v="13339.76"/>
    <n v="18"/>
    <s v="2023-10-22"/>
    <x v="3"/>
    <s v="Online"/>
    <s v="Yes"/>
    <n v="192092.71"/>
    <n v="240115.68"/>
  </r>
  <r>
    <s v="P70124"/>
    <s v="Accessories Belts #468"/>
    <x v="1"/>
    <x v="7"/>
    <s v="M"/>
    <s v="White"/>
    <n v="1605.22"/>
    <n v="1"/>
    <s v="2024-05-15"/>
    <x v="0"/>
    <s v="Online"/>
    <s v="No"/>
    <n v="1605.22"/>
    <n v="1605.22"/>
  </r>
  <r>
    <s v="P18837"/>
    <s v="Accessories Scarves #314"/>
    <x v="1"/>
    <x v="12"/>
    <s v="S"/>
    <s v="White"/>
    <n v="16097.85"/>
    <n v="16"/>
    <s v="2023-07-02"/>
    <x v="2"/>
    <s v="In-Store"/>
    <s v="No"/>
    <n v="257565.6"/>
    <n v="257565.6"/>
  </r>
  <r>
    <s v="P89691"/>
    <s v="Kids Sweaters #888"/>
    <x v="2"/>
    <x v="9"/>
    <s v="XS"/>
    <s v="Yellow"/>
    <n v="5635.7"/>
    <n v="9"/>
    <s v="2023-09-10"/>
    <x v="3"/>
    <s v="Online"/>
    <s v="No"/>
    <n v="50721.3"/>
    <n v="50721.299999999996"/>
  </r>
  <r>
    <s v="P97305"/>
    <s v="Accessories Belts #249"/>
    <x v="1"/>
    <x v="7"/>
    <s v="XL"/>
    <s v="Yellow"/>
    <n v="2536.48"/>
    <n v="19"/>
    <s v="2023-08-28"/>
    <x v="1"/>
    <s v="Online"/>
    <s v="No"/>
    <n v="48193.120000000003"/>
    <n v="48193.120000000003"/>
  </r>
  <r>
    <s v="P75266"/>
    <s v="Women Tops #986"/>
    <x v="3"/>
    <x v="11"/>
    <s v="XL"/>
    <s v="Pink"/>
    <n v="8904.24"/>
    <n v="18"/>
    <s v="2024-03-11"/>
    <x v="1"/>
    <s v="Online"/>
    <s v="No"/>
    <n v="160276.32"/>
    <n v="160276.32"/>
  </r>
  <r>
    <s v="P18952"/>
    <s v="Women Shoes #311"/>
    <x v="3"/>
    <x v="8"/>
    <s v="XS"/>
    <s v="Red"/>
    <n v="6414.24"/>
    <n v="13"/>
    <s v="2023-11-29"/>
    <x v="0"/>
    <s v="In-Store"/>
    <s v="No"/>
    <n v="83385.119999999995"/>
    <n v="83385.119999999995"/>
  </r>
  <r>
    <s v="P55812"/>
    <s v="Kids Shorts #356"/>
    <x v="2"/>
    <x v="4"/>
    <s v="XL"/>
    <s v="Green"/>
    <n v="12142.07"/>
    <n v="1"/>
    <s v="2024-06-16"/>
    <x v="3"/>
    <s v="Online"/>
    <s v="Yes"/>
    <n v="9713.49"/>
    <n v="12142.07"/>
  </r>
  <r>
    <s v="P32378"/>
    <s v="Accessories Hats #612"/>
    <x v="1"/>
    <x v="3"/>
    <s v="S"/>
    <s v="Black"/>
    <n v="15519.34"/>
    <n v="2"/>
    <s v="2023-03-10"/>
    <x v="4"/>
    <s v="In-Store"/>
    <s v="No"/>
    <n v="31038.68"/>
    <n v="31038.68"/>
  </r>
  <r>
    <s v="P93580"/>
    <s v="Women Skirts #393"/>
    <x v="3"/>
    <x v="13"/>
    <s v="M"/>
    <s v="Yellow"/>
    <n v="4351.6899999999996"/>
    <n v="1"/>
    <s v="2024-05-10"/>
    <x v="0"/>
    <s v="Online"/>
    <s v="Yes"/>
    <n v="3481.02"/>
    <n v="4351.6899999999996"/>
  </r>
  <r>
    <s v="P61032"/>
    <s v="Men Pants #970"/>
    <x v="0"/>
    <x v="2"/>
    <s v="M"/>
    <s v="Pink"/>
    <n v="5919.56"/>
    <n v="14"/>
    <s v="2023-12-27"/>
    <x v="3"/>
    <s v="In-Store"/>
    <s v="Yes"/>
    <n v="66298.740000000005"/>
    <n v="82873.840000000011"/>
  </r>
  <r>
    <s v="P22319"/>
    <s v="Kids Sweaters #176"/>
    <x v="2"/>
    <x v="9"/>
    <s v="L"/>
    <s v="Red"/>
    <n v="7879.19"/>
    <n v="16"/>
    <s v="2023-02-12"/>
    <x v="3"/>
    <s v="In-Store"/>
    <s v="No"/>
    <n v="126067.04"/>
    <n v="126067.04"/>
  </r>
  <r>
    <s v="P11962"/>
    <s v="Accessories Bags #638"/>
    <x v="1"/>
    <x v="5"/>
    <s v="S"/>
    <s v="Yellow"/>
    <n v="6402.62"/>
    <n v="20"/>
    <s v="2023-05-31"/>
    <x v="0"/>
    <s v="Online"/>
    <s v="Yes"/>
    <n v="102441.92"/>
    <n v="128052.4"/>
  </r>
  <r>
    <s v="P39682"/>
    <s v="Accessories Bags #579"/>
    <x v="1"/>
    <x v="5"/>
    <s v="XL"/>
    <s v="Blue"/>
    <n v="4185.6899999999996"/>
    <n v="1"/>
    <s v="2023-06-25"/>
    <x v="0"/>
    <s v="In-Store"/>
    <s v="Yes"/>
    <n v="3348.22"/>
    <n v="4185.6899999999996"/>
  </r>
  <r>
    <s v="P86210"/>
    <s v="Women Dresses #332"/>
    <x v="3"/>
    <x v="10"/>
    <s v="L"/>
    <s v="Red"/>
    <n v="1761.26"/>
    <n v="18"/>
    <s v="2024-03-15"/>
    <x v="3"/>
    <s v="In-Store"/>
    <s v="No"/>
    <n v="31702.68"/>
    <n v="31702.68"/>
  </r>
  <r>
    <s v="P80707"/>
    <s v="Men Pants #753"/>
    <x v="0"/>
    <x v="2"/>
    <s v="L"/>
    <s v="Pink"/>
    <n v="4728.51"/>
    <n v="1"/>
    <s v="2024-07-23"/>
    <x v="1"/>
    <s v="Online"/>
    <s v="Yes"/>
    <n v="3783.14"/>
    <n v="4728.51"/>
  </r>
  <r>
    <s v="P67548"/>
    <s v="Accessories Belts #808"/>
    <x v="1"/>
    <x v="7"/>
    <s v="M"/>
    <s v="Yellow"/>
    <n v="6926.35"/>
    <n v="13"/>
    <s v="2023-12-04"/>
    <x v="1"/>
    <s v="Online"/>
    <s v="Yes"/>
    <n v="72034.039999999994"/>
    <n v="90042.55"/>
  </r>
  <r>
    <s v="P32017"/>
    <s v="Women Skirts #689"/>
    <x v="3"/>
    <x v="13"/>
    <s v="L"/>
    <s v="Pink"/>
    <n v="14811.35"/>
    <n v="16"/>
    <s v="2023-05-08"/>
    <x v="0"/>
    <s v="In-Store"/>
    <s v="No"/>
    <n v="236981.6"/>
    <n v="236981.6"/>
  </r>
  <r>
    <s v="P91788"/>
    <s v="Kids Shorts #712"/>
    <x v="2"/>
    <x v="4"/>
    <s v="L"/>
    <s v="Blue"/>
    <n v="4741.79"/>
    <n v="16"/>
    <s v="2024-09-29"/>
    <x v="3"/>
    <s v="In-Store"/>
    <s v="Yes"/>
    <n v="60694.58"/>
    <n v="75868.639999999999"/>
  </r>
  <r>
    <s v="P27005"/>
    <s v="Kids Shoes #263"/>
    <x v="2"/>
    <x v="8"/>
    <s v="L"/>
    <s v="Yellow"/>
    <n v="930.43"/>
    <n v="19"/>
    <s v="2023-03-04"/>
    <x v="1"/>
    <s v="In-Store"/>
    <s v="Yes"/>
    <n v="14142.37"/>
    <n v="17678.169999999998"/>
  </r>
  <r>
    <s v="P82981"/>
    <s v="Accessories Bags #165"/>
    <x v="1"/>
    <x v="5"/>
    <s v="XL"/>
    <s v="White"/>
    <n v="9052.81"/>
    <n v="5"/>
    <s v="2023-12-23"/>
    <x v="1"/>
    <s v="In-Store"/>
    <s v="Yes"/>
    <n v="36211.24"/>
    <n v="45264.049999999996"/>
  </r>
  <r>
    <s v="P18258"/>
    <s v="Women Tops #761"/>
    <x v="3"/>
    <x v="11"/>
    <s v="L"/>
    <s v="White"/>
    <n v="4869.6099999999997"/>
    <n v="18"/>
    <s v="2024-09-29"/>
    <x v="0"/>
    <s v="Online"/>
    <s v="No"/>
    <n v="87652.98"/>
    <n v="87652.98"/>
  </r>
  <r>
    <s v="P33743"/>
    <s v="Accessories Hats #438"/>
    <x v="1"/>
    <x v="3"/>
    <s v="L"/>
    <s v="Green"/>
    <n v="11215.79"/>
    <n v="6"/>
    <s v="2024-05-15"/>
    <x v="3"/>
    <s v="Online"/>
    <s v="Yes"/>
    <n v="53835.46"/>
    <n v="67294.740000000005"/>
  </r>
  <r>
    <s v="P16303"/>
    <s v="Men Jackets #745"/>
    <x v="0"/>
    <x v="0"/>
    <s v="S"/>
    <s v="Green"/>
    <n v="11307.92"/>
    <n v="5"/>
    <s v="2024-04-02"/>
    <x v="2"/>
    <s v="Online"/>
    <s v="No"/>
    <n v="56539.6"/>
    <n v="56539.6"/>
  </r>
  <r>
    <s v="P38075"/>
    <s v="Kids T-Shirts #176"/>
    <x v="2"/>
    <x v="6"/>
    <s v="XS"/>
    <s v="White"/>
    <n v="4254.58"/>
    <n v="5"/>
    <s v="2024-08-01"/>
    <x v="0"/>
    <s v="In-Store"/>
    <s v="Yes"/>
    <n v="17018.32"/>
    <n v="21272.9"/>
  </r>
  <r>
    <s v="P53937"/>
    <s v="Accessories Hats #217"/>
    <x v="1"/>
    <x v="3"/>
    <s v="XS"/>
    <s v="Black"/>
    <n v="13538.96"/>
    <n v="12"/>
    <s v="2023-04-23"/>
    <x v="0"/>
    <s v="Online"/>
    <s v="No"/>
    <n v="162467.51999999999"/>
    <n v="162467.51999999999"/>
  </r>
  <r>
    <s v="P33795"/>
    <s v="Kids T-Shirts #823"/>
    <x v="2"/>
    <x v="6"/>
    <s v="XS"/>
    <s v="Blue"/>
    <n v="16181.68"/>
    <n v="14"/>
    <s v="2023-05-10"/>
    <x v="2"/>
    <s v="Online"/>
    <s v="Yes"/>
    <n v="181234.65"/>
    <n v="226543.52000000002"/>
  </r>
  <r>
    <s v="P98383"/>
    <s v="Women Skirts #400"/>
    <x v="3"/>
    <x v="13"/>
    <s v="S"/>
    <s v="Black"/>
    <n v="1353.73"/>
    <n v="1"/>
    <s v="2023-05-03"/>
    <x v="2"/>
    <s v="Online"/>
    <s v="No"/>
    <n v="1353.73"/>
    <n v="1353.73"/>
  </r>
  <r>
    <s v="P99786"/>
    <s v="Men Shoes #225"/>
    <x v="0"/>
    <x v="8"/>
    <s v="XS"/>
    <s v="Pink"/>
    <n v="3637.06"/>
    <n v="9"/>
    <s v="2022-12-24"/>
    <x v="3"/>
    <s v="Online"/>
    <s v="No"/>
    <n v="32733.54"/>
    <n v="32733.54"/>
  </r>
  <r>
    <s v="P42153"/>
    <s v="Women Dresses #548"/>
    <x v="3"/>
    <x v="10"/>
    <s v="L"/>
    <s v="Pink"/>
    <n v="2136.42"/>
    <n v="18"/>
    <s v="2024-03-22"/>
    <x v="2"/>
    <s v="In-Store"/>
    <s v="Yes"/>
    <n v="30764.78"/>
    <n v="38455.56"/>
  </r>
  <r>
    <s v="P71499"/>
    <s v="Kids Shoes #821"/>
    <x v="2"/>
    <x v="8"/>
    <s v="S"/>
    <s v="Red"/>
    <n v="2034.33"/>
    <n v="18"/>
    <s v="2022-12-28"/>
    <x v="4"/>
    <s v="Online"/>
    <s v="No"/>
    <n v="36617.94"/>
    <n v="36617.94"/>
  </r>
  <r>
    <s v="P35164"/>
    <s v="Men Jackets #974"/>
    <x v="0"/>
    <x v="0"/>
    <s v="XS"/>
    <s v="Black"/>
    <n v="16254.72"/>
    <n v="6"/>
    <s v="2023-03-02"/>
    <x v="1"/>
    <s v="In-Store"/>
    <s v="Yes"/>
    <n v="78022.490000000005"/>
    <n v="97528.319999999992"/>
  </r>
  <r>
    <s v="P60738"/>
    <s v="Kids Sweaters #908"/>
    <x v="2"/>
    <x v="9"/>
    <s v="M"/>
    <s v="Pink"/>
    <n v="7686.63"/>
    <n v="14"/>
    <s v="2023-01-18"/>
    <x v="3"/>
    <s v="Online"/>
    <s v="No"/>
    <n v="107612.82"/>
    <n v="107612.82"/>
  </r>
  <r>
    <s v="P34064"/>
    <s v="Women Tops #210"/>
    <x v="3"/>
    <x v="11"/>
    <s v="XL"/>
    <s v="Black"/>
    <n v="7974.64"/>
    <n v="18"/>
    <s v="2022-12-30"/>
    <x v="0"/>
    <s v="Online"/>
    <s v="No"/>
    <n v="143543.51999999999"/>
    <n v="143543.52000000002"/>
  </r>
  <r>
    <s v="P95530"/>
    <s v="Kids Sweaters #342"/>
    <x v="2"/>
    <x v="9"/>
    <s v="XS"/>
    <s v="White"/>
    <n v="1648.38"/>
    <n v="19"/>
    <s v="2023-10-04"/>
    <x v="1"/>
    <s v="In-Store"/>
    <s v="Yes"/>
    <n v="25055.21"/>
    <n v="31319.22"/>
  </r>
  <r>
    <s v="P96410"/>
    <s v="Women Shoes #723"/>
    <x v="3"/>
    <x v="8"/>
    <s v="L"/>
    <s v="Black"/>
    <n v="4704.4399999999996"/>
    <n v="2"/>
    <s v="2023-02-28"/>
    <x v="3"/>
    <s v="Online"/>
    <s v="No"/>
    <n v="9408.8799999999992"/>
    <n v="9408.8799999999992"/>
  </r>
  <r>
    <s v="P75853"/>
    <s v="Women Dresses #688"/>
    <x v="3"/>
    <x v="10"/>
    <s v="L"/>
    <s v="Red"/>
    <n v="8246.0499999999993"/>
    <n v="9"/>
    <s v="2023-08-14"/>
    <x v="2"/>
    <s v="Online"/>
    <s v="Yes"/>
    <n v="59371.56"/>
    <n v="74214.45"/>
  </r>
  <r>
    <s v="P90700"/>
    <s v="Kids Shoes #983"/>
    <x v="2"/>
    <x v="8"/>
    <s v="XL"/>
    <s v="Green"/>
    <n v="3295.93"/>
    <n v="16"/>
    <s v="2023-12-14"/>
    <x v="1"/>
    <s v="In-Store"/>
    <s v="Yes"/>
    <n v="42188.07"/>
    <n v="52734.879999999997"/>
  </r>
  <r>
    <s v="P43346"/>
    <s v="Kids T-Shirts #830"/>
    <x v="2"/>
    <x v="6"/>
    <s v="XS"/>
    <s v="Yellow"/>
    <n v="1651.7"/>
    <n v="7"/>
    <s v="2024-10-05"/>
    <x v="0"/>
    <s v="Online"/>
    <s v="Yes"/>
    <n v="9249.52"/>
    <n v="11561.9"/>
  </r>
  <r>
    <s v="P64139"/>
    <s v="Kids Sweaters #977"/>
    <x v="2"/>
    <x v="9"/>
    <s v="M"/>
    <s v="Red"/>
    <n v="1155.3599999999999"/>
    <n v="6"/>
    <s v="2023-02-03"/>
    <x v="2"/>
    <s v="In-Store"/>
    <s v="Yes"/>
    <n v="5546.06"/>
    <n v="6932.16"/>
  </r>
  <r>
    <s v="P35721"/>
    <s v="Women Dresses #313"/>
    <x v="3"/>
    <x v="10"/>
    <s v="XL"/>
    <s v="White"/>
    <n v="3913.45"/>
    <n v="2"/>
    <s v="2024-04-13"/>
    <x v="4"/>
    <s v="In-Store"/>
    <s v="No"/>
    <n v="7826.9"/>
    <n v="7826.9"/>
  </r>
  <r>
    <s v="P62077"/>
    <s v="Kids Shorts #185"/>
    <x v="2"/>
    <x v="4"/>
    <s v="XS"/>
    <s v="Red"/>
    <n v="12036.66"/>
    <n v="6"/>
    <s v="2023-11-14"/>
    <x v="2"/>
    <s v="Online"/>
    <s v="No"/>
    <n v="72219.960000000006"/>
    <n v="72219.959999999992"/>
  </r>
  <r>
    <s v="P18698"/>
    <s v="Accessories Bags #586"/>
    <x v="1"/>
    <x v="5"/>
    <s v="M"/>
    <s v="Green"/>
    <n v="6854.14"/>
    <n v="16"/>
    <s v="2024-07-16"/>
    <x v="2"/>
    <s v="Online"/>
    <s v="No"/>
    <n v="109666.24000000001"/>
    <n v="109666.24000000001"/>
  </r>
  <r>
    <s v="P38525"/>
    <s v="Men Jackets #778"/>
    <x v="0"/>
    <x v="0"/>
    <s v="XL"/>
    <s v="Pink"/>
    <n v="2835.28"/>
    <n v="11"/>
    <s v="2023-10-14"/>
    <x v="1"/>
    <s v="Online"/>
    <s v="Yes"/>
    <n v="24950.63"/>
    <n v="31188.080000000002"/>
  </r>
  <r>
    <s v="P63154"/>
    <s v="Men Shirts #398"/>
    <x v="0"/>
    <x v="1"/>
    <s v="L"/>
    <s v="Green"/>
    <n v="10072.049999999999"/>
    <n v="3"/>
    <s v="2022-12-30"/>
    <x v="3"/>
    <s v="In-Store"/>
    <s v="Yes"/>
    <n v="24172.92"/>
    <n v="30216.149999999998"/>
  </r>
  <r>
    <s v="P27622"/>
    <s v="Women Tops #150"/>
    <x v="3"/>
    <x v="11"/>
    <s v="XS"/>
    <s v="White"/>
    <n v="12454.98"/>
    <n v="20"/>
    <s v="2024-04-16"/>
    <x v="3"/>
    <s v="In-Store"/>
    <s v="Yes"/>
    <n v="199279.68"/>
    <n v="249099.59999999998"/>
  </r>
  <r>
    <s v="P49176"/>
    <s v="Men Shoes #583"/>
    <x v="0"/>
    <x v="8"/>
    <s v="L"/>
    <s v="Pink"/>
    <n v="6791.89"/>
    <n v="19"/>
    <s v="2023-10-21"/>
    <x v="0"/>
    <s v="Online"/>
    <s v="No"/>
    <n v="129045.91"/>
    <n v="129045.91"/>
  </r>
  <r>
    <s v="P48380"/>
    <s v="Men Jackets #500"/>
    <x v="0"/>
    <x v="0"/>
    <s v="M"/>
    <s v="White"/>
    <n v="14163.95"/>
    <n v="7"/>
    <s v="2024-02-02"/>
    <x v="0"/>
    <s v="Online"/>
    <s v="Yes"/>
    <n v="79318.12"/>
    <n v="99147.650000000009"/>
  </r>
  <r>
    <s v="P34539"/>
    <s v="Accessories Bags #476"/>
    <x v="1"/>
    <x v="5"/>
    <s v="M"/>
    <s v="Black"/>
    <n v="8874.36"/>
    <n v="5"/>
    <s v="2023-10-28"/>
    <x v="4"/>
    <s v="Online"/>
    <s v="Yes"/>
    <n v="35497.440000000002"/>
    <n v="44371.8"/>
  </r>
  <r>
    <s v="P64515"/>
    <s v="Accessories Scarves #985"/>
    <x v="1"/>
    <x v="12"/>
    <s v="XL"/>
    <s v="Black"/>
    <n v="12255.78"/>
    <n v="15"/>
    <s v="2023-10-21"/>
    <x v="3"/>
    <s v="Online"/>
    <s v="No"/>
    <n v="183836.7"/>
    <n v="183836.7"/>
  </r>
  <r>
    <s v="P21492"/>
    <s v="Women Dresses #161"/>
    <x v="3"/>
    <x v="10"/>
    <s v="XS"/>
    <s v="White"/>
    <n v="11686.4"/>
    <n v="4"/>
    <s v="2023-06-25"/>
    <x v="2"/>
    <s v="In-Store"/>
    <s v="No"/>
    <n v="46745.599999999999"/>
    <n v="46745.599999999999"/>
  </r>
  <r>
    <s v="P13146"/>
    <s v="Women Dresses #917"/>
    <x v="3"/>
    <x v="10"/>
    <s v="S"/>
    <s v="Red"/>
    <n v="14820.48"/>
    <n v="11"/>
    <s v="2023-05-26"/>
    <x v="1"/>
    <s v="In-Store"/>
    <s v="No"/>
    <n v="163025.28"/>
    <n v="163025.28"/>
  </r>
  <r>
    <s v="P52518"/>
    <s v="Women Skirts #759"/>
    <x v="3"/>
    <x v="13"/>
    <s v="S"/>
    <s v="Black"/>
    <n v="9589.82"/>
    <n v="2"/>
    <s v="2023-03-08"/>
    <x v="2"/>
    <s v="In-Store"/>
    <s v="Yes"/>
    <n v="15343.38"/>
    <n v="19179.64"/>
  </r>
  <r>
    <s v="P68623"/>
    <s v="Men Shoes #591"/>
    <x v="0"/>
    <x v="8"/>
    <s v="XL"/>
    <s v="Pink"/>
    <n v="8329.8799999999992"/>
    <n v="11"/>
    <s v="2024-04-11"/>
    <x v="4"/>
    <s v="In-Store"/>
    <s v="Yes"/>
    <n v="73303.11"/>
    <n v="91628.68"/>
  </r>
  <r>
    <s v="P33533"/>
    <s v="Men Shoes #329"/>
    <x v="0"/>
    <x v="8"/>
    <s v="L"/>
    <s v="Green"/>
    <n v="14031.15"/>
    <n v="4"/>
    <s v="2022-11-12"/>
    <x v="3"/>
    <s v="Online"/>
    <s v="Yes"/>
    <n v="44899.68"/>
    <n v="56124.6"/>
  </r>
  <r>
    <s v="P47092"/>
    <s v="Men Shirts #336"/>
    <x v="0"/>
    <x v="1"/>
    <s v="S"/>
    <s v="Green"/>
    <n v="10011.459999999999"/>
    <n v="8"/>
    <s v="2022-12-31"/>
    <x v="0"/>
    <s v="Online"/>
    <s v="No"/>
    <n v="80091.679999999993"/>
    <n v="80091.679999999993"/>
  </r>
  <r>
    <s v="P59814"/>
    <s v="Men Shoes #453"/>
    <x v="0"/>
    <x v="8"/>
    <s v="L"/>
    <s v="Blue"/>
    <n v="16077.93"/>
    <n v="19"/>
    <s v="2024-05-06"/>
    <x v="4"/>
    <s v="In-Store"/>
    <s v="No"/>
    <n v="305480.67"/>
    <n v="305480.67"/>
  </r>
  <r>
    <s v="P56167"/>
    <s v="Accessories Hats #831"/>
    <x v="1"/>
    <x v="3"/>
    <s v="L"/>
    <s v="Yellow"/>
    <n v="9276.91"/>
    <n v="8"/>
    <s v="2024-07-19"/>
    <x v="2"/>
    <s v="In-Store"/>
    <s v="No"/>
    <n v="74215.28"/>
    <n v="74215.28"/>
  </r>
  <r>
    <s v="P10884"/>
    <s v="Kids Sweaters #967"/>
    <x v="2"/>
    <x v="9"/>
    <s v="XS"/>
    <s v="Green"/>
    <n v="9655.39"/>
    <n v="11"/>
    <s v="2023-12-05"/>
    <x v="4"/>
    <s v="In-Store"/>
    <s v="Yes"/>
    <n v="84967.1"/>
    <n v="106209.29"/>
  </r>
  <r>
    <s v="P16837"/>
    <s v="Accessories Hats #966"/>
    <x v="1"/>
    <x v="3"/>
    <s v="XS"/>
    <s v="White"/>
    <n v="8337.35"/>
    <n v="5"/>
    <s v="2024-05-12"/>
    <x v="0"/>
    <s v="In-Store"/>
    <s v="Yes"/>
    <n v="33349.4"/>
    <n v="41686.75"/>
  </r>
  <r>
    <s v="P80437"/>
    <s v="Men Shirts #966"/>
    <x v="0"/>
    <x v="1"/>
    <s v="S"/>
    <s v="Green"/>
    <n v="9887.7900000000009"/>
    <n v="19"/>
    <s v="2024-02-25"/>
    <x v="1"/>
    <s v="In-Store"/>
    <s v="No"/>
    <n v="187868.01"/>
    <n v="187868.01"/>
  </r>
  <r>
    <s v="P46650"/>
    <s v="Accessories Belts #155"/>
    <x v="1"/>
    <x v="7"/>
    <s v="L"/>
    <s v="Pink"/>
    <n v="8312.4500000000007"/>
    <n v="7"/>
    <s v="2023-04-10"/>
    <x v="3"/>
    <s v="Online"/>
    <s v="Yes"/>
    <n v="46549.72"/>
    <n v="58187.150000000009"/>
  </r>
  <r>
    <s v="P70104"/>
    <s v="Men Jackets #175"/>
    <x v="0"/>
    <x v="0"/>
    <s v="XL"/>
    <s v="Red"/>
    <n v="14253.59"/>
    <n v="1"/>
    <s v="2024-02-25"/>
    <x v="1"/>
    <s v="Online"/>
    <s v="Yes"/>
    <n v="11402.54"/>
    <n v="14253.59"/>
  </r>
  <r>
    <s v="P92071"/>
    <s v="Accessories Scarves #246"/>
    <x v="1"/>
    <x v="12"/>
    <s v="M"/>
    <s v="Pink"/>
    <n v="1356.22"/>
    <n v="14"/>
    <s v="2023-11-19"/>
    <x v="2"/>
    <s v="Online"/>
    <s v="Yes"/>
    <n v="15189.83"/>
    <n v="18987.080000000002"/>
  </r>
  <r>
    <s v="P24097"/>
    <s v="Accessories Hats #629"/>
    <x v="1"/>
    <x v="3"/>
    <s v="XL"/>
    <s v="Red"/>
    <n v="14603.85"/>
    <n v="7"/>
    <s v="2024-07-11"/>
    <x v="2"/>
    <s v="Online"/>
    <s v="No"/>
    <n v="102226.95"/>
    <n v="102226.95"/>
  </r>
  <r>
    <s v="P41121"/>
    <s v="Kids Shoes #108"/>
    <x v="2"/>
    <x v="8"/>
    <s v="XS"/>
    <s v="Blue"/>
    <n v="14808.03"/>
    <n v="5"/>
    <s v="2024-08-21"/>
    <x v="0"/>
    <s v="Online"/>
    <s v="No"/>
    <n v="74040.149999999994"/>
    <n v="74040.150000000009"/>
  </r>
  <r>
    <s v="P87038"/>
    <s v="Women Tops #273"/>
    <x v="3"/>
    <x v="11"/>
    <s v="M"/>
    <s v="Red"/>
    <n v="13422.76"/>
    <n v="13"/>
    <s v="2022-10-17"/>
    <x v="0"/>
    <s v="Online"/>
    <s v="Yes"/>
    <n v="139596.87"/>
    <n v="174495.88"/>
  </r>
  <r>
    <s v="P73394"/>
    <s v="Accessories Bags #880"/>
    <x v="1"/>
    <x v="5"/>
    <s v="M"/>
    <s v="White"/>
    <n v="1521.39"/>
    <n v="15"/>
    <s v="2023-02-23"/>
    <x v="2"/>
    <s v="In-Store"/>
    <s v="No"/>
    <n v="22820.85"/>
    <n v="22820.850000000002"/>
  </r>
  <r>
    <s v="P42462"/>
    <s v="Men Shirts #351"/>
    <x v="0"/>
    <x v="1"/>
    <s v="S"/>
    <s v="Black"/>
    <n v="13554.73"/>
    <n v="1"/>
    <s v="2023-11-30"/>
    <x v="4"/>
    <s v="Online"/>
    <s v="No"/>
    <n v="13554.73"/>
    <n v="13554.73"/>
  </r>
  <r>
    <s v="P48280"/>
    <s v="Men Pants #447"/>
    <x v="0"/>
    <x v="2"/>
    <s v="XS"/>
    <s v="Yellow"/>
    <n v="16461.39"/>
    <n v="9"/>
    <s v="2023-10-20"/>
    <x v="1"/>
    <s v="In-Store"/>
    <s v="No"/>
    <n v="148152.51"/>
    <n v="148152.51"/>
  </r>
  <r>
    <s v="P76507"/>
    <s v="Women Shoes #666"/>
    <x v="3"/>
    <x v="8"/>
    <s v="XL"/>
    <s v="Blue"/>
    <n v="10654.71"/>
    <n v="17"/>
    <s v="2024-04-04"/>
    <x v="0"/>
    <s v="In-Store"/>
    <s v="Yes"/>
    <n v="144903.89000000001"/>
    <n v="181130.06999999998"/>
  </r>
  <r>
    <s v="P86439"/>
    <s v="Women Dresses #456"/>
    <x v="3"/>
    <x v="10"/>
    <s v="S"/>
    <s v="Red"/>
    <n v="13225.22"/>
    <n v="13"/>
    <s v="2022-12-25"/>
    <x v="1"/>
    <s v="In-Store"/>
    <s v="Yes"/>
    <n v="137542.62"/>
    <n v="171927.86"/>
  </r>
  <r>
    <s v="P71272"/>
    <s v="Men Jackets #702"/>
    <x v="0"/>
    <x v="0"/>
    <s v="XS"/>
    <s v="Pink"/>
    <n v="6077.26"/>
    <n v="2"/>
    <s v="2023-10-10"/>
    <x v="1"/>
    <s v="In-Store"/>
    <s v="Yes"/>
    <n v="9723.4500000000007"/>
    <n v="12154.52"/>
  </r>
  <r>
    <s v="P82798"/>
    <s v="Accessories Belts #942"/>
    <x v="1"/>
    <x v="7"/>
    <s v="L"/>
    <s v="Blue"/>
    <n v="8844.48"/>
    <n v="16"/>
    <s v="2024-01-04"/>
    <x v="3"/>
    <s v="In-Store"/>
    <s v="Yes"/>
    <n v="113209.51"/>
    <n v="141511.67999999999"/>
  </r>
  <r>
    <s v="P99102"/>
    <s v="Men Shoes #454"/>
    <x v="0"/>
    <x v="8"/>
    <s v="M"/>
    <s v="Green"/>
    <n v="4623.93"/>
    <n v="17"/>
    <s v="2024-04-18"/>
    <x v="4"/>
    <s v="Online"/>
    <s v="Yes"/>
    <n v="62885.78"/>
    <n v="78606.81"/>
  </r>
  <r>
    <s v="P42923"/>
    <s v="Men Shoes #609"/>
    <x v="0"/>
    <x v="8"/>
    <s v="XS"/>
    <s v="Pink"/>
    <n v="16390.009999999998"/>
    <n v="1"/>
    <s v="2023-07-23"/>
    <x v="2"/>
    <s v="Online"/>
    <s v="Yes"/>
    <n v="13112.34"/>
    <n v="16390.009999999998"/>
  </r>
  <r>
    <s v="P15906"/>
    <s v="Kids T-Shirts #371"/>
    <x v="2"/>
    <x v="6"/>
    <s v="S"/>
    <s v="Green"/>
    <n v="15109.32"/>
    <n v="11"/>
    <s v="2024-03-29"/>
    <x v="1"/>
    <s v="Online"/>
    <s v="No"/>
    <n v="166202.51999999999"/>
    <n v="166202.51999999999"/>
  </r>
  <r>
    <s v="P81262"/>
    <s v="Accessories Belts #454"/>
    <x v="1"/>
    <x v="7"/>
    <s v="S"/>
    <s v="Blue"/>
    <n v="13888.39"/>
    <n v="16"/>
    <s v="2023-12-03"/>
    <x v="2"/>
    <s v="Online"/>
    <s v="Yes"/>
    <n v="177771.06"/>
    <n v="222214.24"/>
  </r>
  <r>
    <s v="P59393"/>
    <s v="Kids Shoes #370"/>
    <x v="2"/>
    <x v="8"/>
    <s v="L"/>
    <s v="Blue"/>
    <n v="6768.65"/>
    <n v="9"/>
    <s v="2023-07-28"/>
    <x v="0"/>
    <s v="In-Store"/>
    <s v="No"/>
    <n v="60917.85"/>
    <n v="60917.85"/>
  </r>
  <r>
    <s v="P55301"/>
    <s v="Accessories Hats #314"/>
    <x v="1"/>
    <x v="3"/>
    <s v="L"/>
    <s v="Red"/>
    <n v="3785.63"/>
    <n v="6"/>
    <s v="2023-09-01"/>
    <x v="3"/>
    <s v="In-Store"/>
    <s v="Yes"/>
    <n v="18171.189999999999"/>
    <n v="22713.78"/>
  </r>
  <r>
    <s v="P22525"/>
    <s v="Accessories Bags #589"/>
    <x v="1"/>
    <x v="5"/>
    <s v="XS"/>
    <s v="Black"/>
    <n v="4288.6099999999997"/>
    <n v="6"/>
    <s v="2024-10-08"/>
    <x v="2"/>
    <s v="In-Store"/>
    <s v="No"/>
    <n v="25731.66"/>
    <n v="25731.659999999996"/>
  </r>
  <r>
    <s v="P49856"/>
    <s v="Men Shoes #451"/>
    <x v="0"/>
    <x v="8"/>
    <s v="XS"/>
    <s v="Green"/>
    <n v="11018.25"/>
    <n v="15"/>
    <s v="2023-05-26"/>
    <x v="3"/>
    <s v="Online"/>
    <s v="Yes"/>
    <n v="132219"/>
    <n v="165273.75"/>
  </r>
  <r>
    <s v="P43716"/>
    <s v="Women Tops #610"/>
    <x v="3"/>
    <x v="11"/>
    <s v="L"/>
    <s v="White"/>
    <n v="11907.18"/>
    <n v="8"/>
    <s v="2024-06-13"/>
    <x v="3"/>
    <s v="In-Store"/>
    <s v="Yes"/>
    <n v="76205.62"/>
    <n v="95257.44"/>
  </r>
  <r>
    <s v="P97299"/>
    <s v="Women Shoes #465"/>
    <x v="3"/>
    <x v="8"/>
    <s v="S"/>
    <s v="Pink"/>
    <n v="10647.24"/>
    <n v="6"/>
    <s v="2024-09-22"/>
    <x v="2"/>
    <s v="Online"/>
    <s v="No"/>
    <n v="63883.44"/>
    <n v="63883.44"/>
  </r>
  <r>
    <s v="P36987"/>
    <s v="Men Jackets #549"/>
    <x v="0"/>
    <x v="0"/>
    <s v="M"/>
    <s v="Black"/>
    <n v="9744.2000000000007"/>
    <n v="16"/>
    <s v="2023-01-07"/>
    <x v="4"/>
    <s v="Online"/>
    <s v="No"/>
    <n v="155907.20000000001"/>
    <n v="155907.20000000001"/>
  </r>
  <r>
    <s v="P13975"/>
    <s v="Kids Shoes #319"/>
    <x v="2"/>
    <x v="8"/>
    <s v="M"/>
    <s v="Red"/>
    <n v="3940.01"/>
    <n v="10"/>
    <s v="2023-01-07"/>
    <x v="0"/>
    <s v="Online"/>
    <s v="No"/>
    <n v="39400.1"/>
    <n v="39400.100000000006"/>
  </r>
  <r>
    <s v="P88567"/>
    <s v="Kids Sweaters #187"/>
    <x v="2"/>
    <x v="9"/>
    <s v="S"/>
    <s v="Red"/>
    <n v="13974.71"/>
    <n v="18"/>
    <s v="2024-10-05"/>
    <x v="0"/>
    <s v="In-Store"/>
    <s v="Yes"/>
    <n v="201235.99"/>
    <n v="251544.77999999997"/>
  </r>
  <r>
    <s v="P19571"/>
    <s v="Women Tops #759"/>
    <x v="3"/>
    <x v="11"/>
    <s v="S"/>
    <s v="Blue"/>
    <n v="8075.9"/>
    <n v="10"/>
    <s v="2023-10-03"/>
    <x v="3"/>
    <s v="Online"/>
    <s v="Yes"/>
    <n v="64607.199999999997"/>
    <n v="80759"/>
  </r>
  <r>
    <s v="P68349"/>
    <s v="Kids Sweaters #818"/>
    <x v="2"/>
    <x v="9"/>
    <s v="S"/>
    <s v="White"/>
    <n v="8998.86"/>
    <n v="7"/>
    <s v="2024-07-31"/>
    <x v="1"/>
    <s v="In-Store"/>
    <s v="No"/>
    <n v="62992.02"/>
    <n v="62992.020000000004"/>
  </r>
  <r>
    <s v="P71095"/>
    <s v="Men Shoes #353"/>
    <x v="0"/>
    <x v="8"/>
    <s v="XS"/>
    <s v="Blue"/>
    <n v="12960.45"/>
    <n v="14"/>
    <s v="2023-10-03"/>
    <x v="4"/>
    <s v="Online"/>
    <s v="No"/>
    <n v="181446.3"/>
    <n v="181446.30000000002"/>
  </r>
  <r>
    <s v="P30630"/>
    <s v="Accessories Scarves #558"/>
    <x v="1"/>
    <x v="12"/>
    <s v="S"/>
    <s v="Green"/>
    <n v="2428.58"/>
    <n v="6"/>
    <s v="2022-12-26"/>
    <x v="3"/>
    <s v="Online"/>
    <s v="Yes"/>
    <n v="11657.35"/>
    <n v="14571.48"/>
  </r>
  <r>
    <s v="P26466"/>
    <s v="Kids Shorts #657"/>
    <x v="2"/>
    <x v="4"/>
    <s v="M"/>
    <s v="White"/>
    <n v="8062.62"/>
    <n v="10"/>
    <s v="2024-07-15"/>
    <x v="3"/>
    <s v="Online"/>
    <s v="No"/>
    <n v="80626.2"/>
    <n v="80626.2"/>
  </r>
  <r>
    <s v="P14700"/>
    <s v="Men Shoes #927"/>
    <x v="0"/>
    <x v="8"/>
    <s v="L"/>
    <s v="Green"/>
    <n v="11369.34"/>
    <n v="16"/>
    <s v="2023-11-24"/>
    <x v="2"/>
    <s v="Online"/>
    <s v="No"/>
    <n v="181909.44"/>
    <n v="181909.44"/>
  </r>
  <r>
    <s v="P70908"/>
    <s v="Accessories Bags #159"/>
    <x v="1"/>
    <x v="5"/>
    <s v="XS"/>
    <s v="Yellow"/>
    <n v="5893.83"/>
    <n v="9"/>
    <s v="2022-11-13"/>
    <x v="1"/>
    <s v="In-Store"/>
    <s v="Yes"/>
    <n v="42435.41"/>
    <n v="53044.47"/>
  </r>
  <r>
    <s v="P33089"/>
    <s v="Kids Shorts #851"/>
    <x v="2"/>
    <x v="4"/>
    <s v="XL"/>
    <s v="Red"/>
    <n v="1108.8800000000001"/>
    <n v="6"/>
    <s v="2023-07-06"/>
    <x v="1"/>
    <s v="Online"/>
    <s v="No"/>
    <n v="6653.28"/>
    <n v="6653.2800000000007"/>
  </r>
  <r>
    <s v="P81078"/>
    <s v="Men Shirts #832"/>
    <x v="0"/>
    <x v="1"/>
    <s v="M"/>
    <s v="White"/>
    <n v="3423.75"/>
    <n v="1"/>
    <s v="2024-03-17"/>
    <x v="3"/>
    <s v="Online"/>
    <s v="No"/>
    <n v="3423.75"/>
    <n v="3423.75"/>
  </r>
  <r>
    <s v="P45247"/>
    <s v="Accessories Hats #626"/>
    <x v="1"/>
    <x v="3"/>
    <s v="XS"/>
    <s v="Pink"/>
    <n v="9048.66"/>
    <n v="10"/>
    <s v="2024-10-02"/>
    <x v="4"/>
    <s v="Online"/>
    <s v="No"/>
    <n v="90486.6"/>
    <n v="90486.6"/>
  </r>
  <r>
    <s v="P45033"/>
    <s v="Women Skirts #390"/>
    <x v="3"/>
    <x v="13"/>
    <s v="S"/>
    <s v="Green"/>
    <n v="3520.86"/>
    <n v="2"/>
    <s v="2023-09-21"/>
    <x v="1"/>
    <s v="Online"/>
    <s v="No"/>
    <n v="7041.72"/>
    <n v="7041.72"/>
  </r>
  <r>
    <s v="P98326"/>
    <s v="Women Dresses #368"/>
    <x v="3"/>
    <x v="10"/>
    <s v="L"/>
    <s v="Yellow"/>
    <n v="4598.2"/>
    <n v="20"/>
    <s v="2023-09-03"/>
    <x v="0"/>
    <s v="In-Store"/>
    <s v="Yes"/>
    <n v="73571.199999999997"/>
    <n v="91964"/>
  </r>
  <r>
    <s v="P91614"/>
    <s v="Accessories Bags #590"/>
    <x v="1"/>
    <x v="5"/>
    <s v="L"/>
    <s v="Pink"/>
    <n v="9351.61"/>
    <n v="5"/>
    <s v="2023-03-19"/>
    <x v="2"/>
    <s v="In-Store"/>
    <s v="No"/>
    <n v="46758.05"/>
    <n v="46758.05"/>
  </r>
  <r>
    <s v="P19172"/>
    <s v="Kids Shoes #708"/>
    <x v="2"/>
    <x v="8"/>
    <s v="XS"/>
    <s v="Blue"/>
    <n v="6960.38"/>
    <n v="11"/>
    <s v="2024-06-02"/>
    <x v="0"/>
    <s v="Online"/>
    <s v="Yes"/>
    <n v="61251.51"/>
    <n v="76564.180000000008"/>
  </r>
  <r>
    <s v="P82988"/>
    <s v="Accessories Belts #267"/>
    <x v="1"/>
    <x v="7"/>
    <s v="M"/>
    <s v="Blue"/>
    <n v="7313.13"/>
    <n v="15"/>
    <s v="2023-12-02"/>
    <x v="1"/>
    <s v="Online"/>
    <s v="Yes"/>
    <n v="87757.56"/>
    <n v="109696.95"/>
  </r>
  <r>
    <s v="P29015"/>
    <s v="Men Shirts #911"/>
    <x v="0"/>
    <x v="1"/>
    <s v="L"/>
    <s v="Pink"/>
    <n v="15016.36"/>
    <n v="6"/>
    <s v="2023-04-01"/>
    <x v="1"/>
    <s v="In-Store"/>
    <s v="No"/>
    <n v="90098.16"/>
    <n v="90098.16"/>
  </r>
  <r>
    <s v="P41976"/>
    <s v="Women Shoes #330"/>
    <x v="3"/>
    <x v="8"/>
    <s v="S"/>
    <s v="Yellow"/>
    <n v="2255.11"/>
    <n v="12"/>
    <s v="2023-05-24"/>
    <x v="3"/>
    <s v="In-Store"/>
    <s v="No"/>
    <n v="27061.32"/>
    <n v="27061.32"/>
  </r>
  <r>
    <s v="P15215"/>
    <s v="Men Jackets #844"/>
    <x v="0"/>
    <x v="0"/>
    <s v="M"/>
    <s v="White"/>
    <n v="11174.29"/>
    <n v="19"/>
    <s v="2024-04-06"/>
    <x v="0"/>
    <s v="Online"/>
    <s v="Yes"/>
    <n v="169849.54"/>
    <n v="212311.51"/>
  </r>
  <r>
    <s v="P66229"/>
    <s v="Kids T-Shirts #205"/>
    <x v="2"/>
    <x v="6"/>
    <s v="XL"/>
    <s v="Green"/>
    <n v="887.27"/>
    <n v="6"/>
    <s v="2023-09-19"/>
    <x v="4"/>
    <s v="Online"/>
    <s v="Yes"/>
    <n v="4258.7299999999996"/>
    <n v="5323.62"/>
  </r>
  <r>
    <s v="P64269"/>
    <s v="Accessories Hats #310"/>
    <x v="1"/>
    <x v="3"/>
    <s v="XS"/>
    <s v="Green"/>
    <n v="14162.29"/>
    <n v="18"/>
    <s v="2023-11-27"/>
    <x v="3"/>
    <s v="Online"/>
    <s v="Yes"/>
    <n v="203936.81"/>
    <n v="254921.22000000003"/>
  </r>
  <r>
    <s v="P67924"/>
    <s v="Women Dresses #828"/>
    <x v="3"/>
    <x v="10"/>
    <s v="S"/>
    <s v="Red"/>
    <n v="10012.290000000001"/>
    <n v="9"/>
    <s v="2024-02-23"/>
    <x v="1"/>
    <s v="In-Store"/>
    <s v="No"/>
    <n v="90110.61"/>
    <n v="90110.610000000015"/>
  </r>
  <r>
    <s v="P71077"/>
    <s v="Accessories Scarves #918"/>
    <x v="1"/>
    <x v="12"/>
    <s v="XL"/>
    <s v="Green"/>
    <n v="12461.62"/>
    <n v="9"/>
    <s v="2024-02-25"/>
    <x v="3"/>
    <s v="Online"/>
    <s v="No"/>
    <n v="112154.58"/>
    <n v="112154.58"/>
  </r>
  <r>
    <s v="P16316"/>
    <s v="Men Pants #448"/>
    <x v="0"/>
    <x v="2"/>
    <s v="XL"/>
    <s v="Green"/>
    <n v="1586.13"/>
    <n v="8"/>
    <s v="2024-07-21"/>
    <x v="1"/>
    <s v="Online"/>
    <s v="Yes"/>
    <n v="10150.9"/>
    <n v="12689.04"/>
  </r>
  <r>
    <s v="P33776"/>
    <s v="Women Shoes #624"/>
    <x v="3"/>
    <x v="8"/>
    <s v="M"/>
    <s v="Pink"/>
    <n v="4983.32"/>
    <n v="10"/>
    <s v="2023-09-15"/>
    <x v="1"/>
    <s v="In-Store"/>
    <s v="Yes"/>
    <n v="39866.559999999998"/>
    <n v="49833.2"/>
  </r>
  <r>
    <s v="P71885"/>
    <s v="Women Tops #894"/>
    <x v="3"/>
    <x v="11"/>
    <s v="XS"/>
    <s v="Pink"/>
    <n v="6294.72"/>
    <n v="11"/>
    <s v="2024-09-19"/>
    <x v="1"/>
    <s v="In-Store"/>
    <s v="Yes"/>
    <n v="55393.37"/>
    <n v="69241.919999999998"/>
  </r>
  <r>
    <s v="P45865"/>
    <s v="Women Skirts #193"/>
    <x v="3"/>
    <x v="13"/>
    <s v="S"/>
    <s v="White"/>
    <n v="8771.44"/>
    <n v="10"/>
    <s v="2022-11-19"/>
    <x v="2"/>
    <s v="Online"/>
    <s v="No"/>
    <n v="87714.4"/>
    <n v="87714.400000000009"/>
  </r>
  <r>
    <s v="P90428"/>
    <s v="Kids T-Shirts #663"/>
    <x v="2"/>
    <x v="6"/>
    <s v="L"/>
    <s v="Black"/>
    <n v="3570.66"/>
    <n v="1"/>
    <s v="2023-07-16"/>
    <x v="4"/>
    <s v="Online"/>
    <s v="No"/>
    <n v="3570.66"/>
    <n v="3570.66"/>
  </r>
  <r>
    <s v="P46699"/>
    <s v="Accessories Belts #657"/>
    <x v="1"/>
    <x v="7"/>
    <s v="L"/>
    <s v="Blue"/>
    <n v="2807.89"/>
    <n v="13"/>
    <s v="2023-07-28"/>
    <x v="0"/>
    <s v="In-Store"/>
    <s v="No"/>
    <n v="36502.57"/>
    <n v="36502.57"/>
  </r>
  <r>
    <s v="P53525"/>
    <s v="Accessories Bags #913"/>
    <x v="1"/>
    <x v="5"/>
    <s v="S"/>
    <s v="Pink"/>
    <n v="12777.02"/>
    <n v="7"/>
    <s v="2023-02-18"/>
    <x v="1"/>
    <s v="Online"/>
    <s v="No"/>
    <n v="89439.14"/>
    <n v="89439.14"/>
  </r>
  <r>
    <s v="P25982"/>
    <s v="Accessories Belts #986"/>
    <x v="1"/>
    <x v="7"/>
    <s v="XS"/>
    <s v="Yellow"/>
    <n v="5120.2700000000004"/>
    <n v="3"/>
    <s v="2023-08-28"/>
    <x v="1"/>
    <s v="In-Store"/>
    <s v="Yes"/>
    <n v="12288.98"/>
    <n v="15360.810000000001"/>
  </r>
  <r>
    <s v="P91442"/>
    <s v="Accessories Belts #140"/>
    <x v="1"/>
    <x v="7"/>
    <s v="XS"/>
    <s v="Yellow"/>
    <n v="7624.38"/>
    <n v="15"/>
    <s v="2022-10-23"/>
    <x v="1"/>
    <s v="Online"/>
    <s v="No"/>
    <n v="114365.7"/>
    <n v="114365.7"/>
  </r>
  <r>
    <s v="P58699"/>
    <s v="Kids Shorts #760"/>
    <x v="2"/>
    <x v="4"/>
    <s v="XS"/>
    <s v="White"/>
    <n v="9614.7199999999993"/>
    <n v="15"/>
    <s v="2022-11-26"/>
    <x v="1"/>
    <s v="In-Store"/>
    <s v="Yes"/>
    <n v="115376.64"/>
    <n v="144220.79999999999"/>
  </r>
  <r>
    <s v="P43809"/>
    <s v="Men Shirts #317"/>
    <x v="0"/>
    <x v="1"/>
    <s v="XL"/>
    <s v="Red"/>
    <n v="9984.07"/>
    <n v="17"/>
    <s v="2023-02-03"/>
    <x v="3"/>
    <s v="Online"/>
    <s v="Yes"/>
    <n v="135783.01999999999"/>
    <n v="169729.19"/>
  </r>
  <r>
    <s v="P91673"/>
    <s v="Men Jackets #466"/>
    <x v="0"/>
    <x v="0"/>
    <s v="XL"/>
    <s v="Yellow"/>
    <n v="11239.03"/>
    <n v="18"/>
    <s v="2023-12-18"/>
    <x v="0"/>
    <s v="In-Store"/>
    <s v="No"/>
    <n v="202302.54"/>
    <n v="202302.54"/>
  </r>
  <r>
    <s v="P22219"/>
    <s v="Women Skirts #451"/>
    <x v="3"/>
    <x v="13"/>
    <s v="S"/>
    <s v="White"/>
    <n v="13550.58"/>
    <n v="12"/>
    <s v="2023-04-11"/>
    <x v="1"/>
    <s v="In-Store"/>
    <s v="No"/>
    <n v="162606.96"/>
    <n v="162606.96"/>
  </r>
  <r>
    <s v="P50561"/>
    <s v="Women Skirts #199"/>
    <x v="3"/>
    <x v="13"/>
    <s v="XS"/>
    <s v="Red"/>
    <n v="6795.21"/>
    <n v="16"/>
    <s v="2024-04-06"/>
    <x v="0"/>
    <s v="Online"/>
    <s v="No"/>
    <n v="108723.36"/>
    <n v="108723.36"/>
  </r>
  <r>
    <s v="P31056"/>
    <s v="Women Skirts #818"/>
    <x v="3"/>
    <x v="13"/>
    <s v="XL"/>
    <s v="Blue"/>
    <n v="9484.41"/>
    <n v="17"/>
    <s v="2023-09-13"/>
    <x v="1"/>
    <s v="Online"/>
    <s v="No"/>
    <n v="161234.97"/>
    <n v="161234.97"/>
  </r>
  <r>
    <s v="P60433"/>
    <s v="Women Shoes #337"/>
    <x v="3"/>
    <x v="8"/>
    <s v="S"/>
    <s v="Blue"/>
    <n v="11248.16"/>
    <n v="7"/>
    <s v="2023-06-03"/>
    <x v="1"/>
    <s v="In-Store"/>
    <s v="No"/>
    <n v="78737.119999999995"/>
    <n v="78737.119999999995"/>
  </r>
  <r>
    <s v="P40752"/>
    <s v="Kids Shoes #876"/>
    <x v="2"/>
    <x v="8"/>
    <s v="S"/>
    <s v="Blue"/>
    <n v="14130.75"/>
    <n v="15"/>
    <s v="2023-03-12"/>
    <x v="3"/>
    <s v="Online"/>
    <s v="No"/>
    <n v="211961.25"/>
    <n v="211961.25"/>
  </r>
  <r>
    <s v="P46981"/>
    <s v="Accessories Bags #518"/>
    <x v="1"/>
    <x v="5"/>
    <s v="L"/>
    <s v="Red"/>
    <n v="15066.99"/>
    <n v="9"/>
    <s v="2024-08-10"/>
    <x v="2"/>
    <s v="In-Store"/>
    <s v="Yes"/>
    <n v="108482.66"/>
    <n v="135602.91"/>
  </r>
  <r>
    <s v="P73740"/>
    <s v="Accessories Belts #744"/>
    <x v="1"/>
    <x v="7"/>
    <s v="M"/>
    <s v="Blue"/>
    <n v="3078.47"/>
    <n v="3"/>
    <s v="2023-04-26"/>
    <x v="1"/>
    <s v="In-Store"/>
    <s v="No"/>
    <n v="9235.41"/>
    <n v="9235.41"/>
  </r>
  <r>
    <s v="P31842"/>
    <s v="Accessories Belts #465"/>
    <x v="1"/>
    <x v="7"/>
    <s v="L"/>
    <s v="Yellow"/>
    <n v="7168.71"/>
    <n v="9"/>
    <s v="2024-07-17"/>
    <x v="2"/>
    <s v="Online"/>
    <s v="Yes"/>
    <n v="51614.38"/>
    <n v="64518.39"/>
  </r>
  <r>
    <s v="P39887"/>
    <s v="Men Jackets #129"/>
    <x v="0"/>
    <x v="0"/>
    <s v="XS"/>
    <s v="Blue"/>
    <n v="10377.49"/>
    <n v="1"/>
    <s v="2022-12-17"/>
    <x v="2"/>
    <s v="Online"/>
    <s v="No"/>
    <n v="10377.49"/>
    <n v="10377.49"/>
  </r>
  <r>
    <s v="P68831"/>
    <s v="Kids Sweaters #990"/>
    <x v="2"/>
    <x v="9"/>
    <s v="L"/>
    <s v="Green"/>
    <n v="11390.92"/>
    <n v="7"/>
    <s v="2023-01-30"/>
    <x v="2"/>
    <s v="In-Store"/>
    <s v="No"/>
    <n v="79736.44"/>
    <n v="79736.44"/>
  </r>
  <r>
    <s v="P50129"/>
    <s v="Women Tops #572"/>
    <x v="3"/>
    <x v="11"/>
    <s v="XL"/>
    <s v="Red"/>
    <n v="5781.78"/>
    <n v="9"/>
    <s v="2023-07-18"/>
    <x v="1"/>
    <s v="In-Store"/>
    <s v="Yes"/>
    <n v="41628.65"/>
    <n v="52036.02"/>
  </r>
  <r>
    <s v="P85181"/>
    <s v="Kids T-Shirts #525"/>
    <x v="2"/>
    <x v="6"/>
    <s v="XS"/>
    <s v="Blue"/>
    <n v="15573.29"/>
    <n v="17"/>
    <s v="2023-06-30"/>
    <x v="1"/>
    <s v="Online"/>
    <s v="No"/>
    <n v="264745.93"/>
    <n v="264745.93"/>
  </r>
  <r>
    <s v="P76210"/>
    <s v="Women Dresses #746"/>
    <x v="3"/>
    <x v="10"/>
    <s v="XS"/>
    <s v="Black"/>
    <n v="1440.88"/>
    <n v="15"/>
    <s v="2023-12-29"/>
    <x v="0"/>
    <s v="Online"/>
    <s v="Yes"/>
    <n v="17290.560000000001"/>
    <n v="21613.200000000001"/>
  </r>
  <r>
    <s v="P55646"/>
    <s v="Women Shoes #301"/>
    <x v="3"/>
    <x v="8"/>
    <s v="L"/>
    <s v="Red"/>
    <n v="7460.04"/>
    <n v="4"/>
    <s v="2024-08-01"/>
    <x v="3"/>
    <s v="Online"/>
    <s v="Yes"/>
    <n v="23872.46"/>
    <n v="29840.16"/>
  </r>
  <r>
    <s v="P46140"/>
    <s v="Women Dresses #683"/>
    <x v="3"/>
    <x v="10"/>
    <s v="M"/>
    <s v="Yellow"/>
    <n v="16537.75"/>
    <n v="14"/>
    <s v="2023-03-07"/>
    <x v="4"/>
    <s v="Online"/>
    <s v="Yes"/>
    <n v="185222.8"/>
    <n v="231528.5"/>
  </r>
  <r>
    <s v="P65990"/>
    <s v="Women Skirts #163"/>
    <x v="3"/>
    <x v="13"/>
    <s v="XL"/>
    <s v="Black"/>
    <n v="2622.8"/>
    <n v="18"/>
    <s v="2022-11-29"/>
    <x v="4"/>
    <s v="Online"/>
    <s v="No"/>
    <n v="47210.400000000001"/>
    <n v="47210.400000000001"/>
  </r>
  <r>
    <s v="P58650"/>
    <s v="Accessories Bags #307"/>
    <x v="1"/>
    <x v="5"/>
    <s v="XS"/>
    <s v="Red"/>
    <n v="12867.49"/>
    <n v="1"/>
    <s v="2023-10-10"/>
    <x v="4"/>
    <s v="In-Store"/>
    <s v="Yes"/>
    <n v="10293.66"/>
    <n v="12867.49"/>
  </r>
  <r>
    <s v="P33714"/>
    <s v="Kids Shoes #534"/>
    <x v="2"/>
    <x v="8"/>
    <s v="M"/>
    <s v="White"/>
    <n v="2711.61"/>
    <n v="1"/>
    <s v="2023-03-12"/>
    <x v="4"/>
    <s v="Online"/>
    <s v="Yes"/>
    <n v="2169.62"/>
    <n v="2711.61"/>
  </r>
  <r>
    <s v="P38720"/>
    <s v="Kids Shoes #870"/>
    <x v="2"/>
    <x v="8"/>
    <s v="XL"/>
    <s v="White"/>
    <n v="4840.5600000000004"/>
    <n v="13"/>
    <s v="2024-08-03"/>
    <x v="4"/>
    <s v="In-Store"/>
    <s v="Yes"/>
    <n v="50341.99"/>
    <n v="62927.280000000006"/>
  </r>
  <r>
    <s v="P93917"/>
    <s v="Men Jackets #138"/>
    <x v="0"/>
    <x v="0"/>
    <s v="XS"/>
    <s v="Yellow"/>
    <n v="13739.82"/>
    <n v="8"/>
    <s v="2023-08-17"/>
    <x v="0"/>
    <s v="Online"/>
    <s v="Yes"/>
    <n v="87935.18"/>
    <n v="109918.56"/>
  </r>
  <r>
    <s v="P32642"/>
    <s v="Accessories Scarves #925"/>
    <x v="1"/>
    <x v="12"/>
    <s v="S"/>
    <s v="Yellow"/>
    <n v="3429.56"/>
    <n v="14"/>
    <s v="2023-06-25"/>
    <x v="1"/>
    <s v="Online"/>
    <s v="No"/>
    <n v="48013.84"/>
    <n v="48013.84"/>
  </r>
  <r>
    <s v="P63832"/>
    <s v="Women Shoes #564"/>
    <x v="3"/>
    <x v="8"/>
    <s v="XL"/>
    <s v="Pink"/>
    <n v="15887.03"/>
    <n v="11"/>
    <s v="2023-05-12"/>
    <x v="4"/>
    <s v="In-Store"/>
    <s v="No"/>
    <n v="174757.33"/>
    <n v="174757.33000000002"/>
  </r>
  <r>
    <s v="P55114"/>
    <s v="Kids T-Shirts #296"/>
    <x v="2"/>
    <x v="6"/>
    <s v="XL"/>
    <s v="White"/>
    <n v="3871.12"/>
    <n v="3"/>
    <s v="2024-07-08"/>
    <x v="0"/>
    <s v="Online"/>
    <s v="No"/>
    <n v="11613.36"/>
    <n v="11613.36"/>
  </r>
  <r>
    <s v="P47015"/>
    <s v="Accessories Belts #134"/>
    <x v="1"/>
    <x v="7"/>
    <s v="L"/>
    <s v="Black"/>
    <n v="14289.28"/>
    <n v="13"/>
    <s v="2023-02-09"/>
    <x v="2"/>
    <s v="In-Store"/>
    <s v="No"/>
    <n v="185760.64000000001"/>
    <n v="185760.64000000001"/>
  </r>
  <r>
    <s v="P20497"/>
    <s v="Kids Shoes #362"/>
    <x v="2"/>
    <x v="8"/>
    <s v="XS"/>
    <s v="Yellow"/>
    <n v="12880.77"/>
    <n v="19"/>
    <s v="2023-04-02"/>
    <x v="2"/>
    <s v="Online"/>
    <s v="Yes"/>
    <n v="195787.87"/>
    <n v="244734.63"/>
  </r>
  <r>
    <s v="P53879"/>
    <s v="Kids Shorts #984"/>
    <x v="2"/>
    <x v="4"/>
    <s v="XS"/>
    <s v="Red"/>
    <n v="13553.9"/>
    <n v="17"/>
    <s v="2024-05-21"/>
    <x v="0"/>
    <s v="Online"/>
    <s v="No"/>
    <n v="230416.3"/>
    <n v="230416.3"/>
  </r>
  <r>
    <s v="P39170"/>
    <s v="Women Dresses #357"/>
    <x v="3"/>
    <x v="10"/>
    <s v="XS"/>
    <s v="Blue"/>
    <n v="7825.24"/>
    <n v="8"/>
    <s v="2022-12-08"/>
    <x v="1"/>
    <s v="Online"/>
    <s v="No"/>
    <n v="62601.919999999998"/>
    <n v="62601.919999999998"/>
  </r>
  <r>
    <s v="P90447"/>
    <s v="Accessories Bags #402"/>
    <x v="1"/>
    <x v="5"/>
    <s v="M"/>
    <s v="Green"/>
    <n v="3896.85"/>
    <n v="9"/>
    <s v="2024-03-05"/>
    <x v="3"/>
    <s v="In-Store"/>
    <s v="Yes"/>
    <n v="28057.32"/>
    <n v="35071.65"/>
  </r>
  <r>
    <s v="P41289"/>
    <s v="Men Jackets #388"/>
    <x v="0"/>
    <x v="0"/>
    <s v="S"/>
    <s v="Green"/>
    <n v="4433.03"/>
    <n v="1"/>
    <s v="2024-05-21"/>
    <x v="2"/>
    <s v="In-Store"/>
    <s v="No"/>
    <n v="4433.03"/>
    <n v="4433.03"/>
  </r>
  <r>
    <s v="P18000"/>
    <s v="Accessories Belts #660"/>
    <x v="1"/>
    <x v="7"/>
    <s v="S"/>
    <s v="Pink"/>
    <n v="1760.43"/>
    <n v="1"/>
    <s v="2024-10-05"/>
    <x v="3"/>
    <s v="Online"/>
    <s v="No"/>
    <n v="1760.43"/>
    <n v="1760.43"/>
  </r>
  <r>
    <s v="P46672"/>
    <s v="Women Dresses #995"/>
    <x v="3"/>
    <x v="10"/>
    <s v="XS"/>
    <s v="Pink"/>
    <n v="12651.69"/>
    <n v="18"/>
    <s v="2022-12-20"/>
    <x v="4"/>
    <s v="Online"/>
    <s v="Yes"/>
    <n v="182184.17"/>
    <n v="227730.42"/>
  </r>
  <r>
    <s v="P13295"/>
    <s v="Kids Shoes #816"/>
    <x v="2"/>
    <x v="8"/>
    <s v="M"/>
    <s v="White"/>
    <n v="14155.65"/>
    <n v="17"/>
    <s v="2024-03-09"/>
    <x v="1"/>
    <s v="Online"/>
    <s v="No"/>
    <n v="240646.05"/>
    <n v="240646.05"/>
  </r>
  <r>
    <s v="P69740"/>
    <s v="Women Skirts #684"/>
    <x v="3"/>
    <x v="13"/>
    <s v="S"/>
    <s v="Red"/>
    <n v="10360.06"/>
    <n v="11"/>
    <s v="2024-09-08"/>
    <x v="2"/>
    <s v="In-Store"/>
    <s v="Yes"/>
    <n v="91168.86"/>
    <n v="113960.65999999999"/>
  </r>
  <r>
    <s v="P92276"/>
    <s v="Women Shoes #947"/>
    <x v="3"/>
    <x v="8"/>
    <s v="XS"/>
    <s v="Green"/>
    <n v="11217.45"/>
    <n v="11"/>
    <s v="2023-06-30"/>
    <x v="1"/>
    <s v="Online"/>
    <s v="Yes"/>
    <n v="98713.56"/>
    <n v="123391.95000000001"/>
  </r>
  <r>
    <s v="P35514"/>
    <s v="Accessories Bags #768"/>
    <x v="1"/>
    <x v="5"/>
    <s v="XS"/>
    <s v="Blue"/>
    <n v="14952.45"/>
    <n v="10"/>
    <s v="2024-04-09"/>
    <x v="3"/>
    <s v="In-Store"/>
    <s v="No"/>
    <n v="149524.5"/>
    <n v="149524.5"/>
  </r>
  <r>
    <s v="P27370"/>
    <s v="Kids T-Shirts #381"/>
    <x v="2"/>
    <x v="6"/>
    <s v="XS"/>
    <s v="Blue"/>
    <n v="13363.83"/>
    <n v="3"/>
    <s v="2023-05-09"/>
    <x v="2"/>
    <s v="Online"/>
    <s v="Yes"/>
    <n v="32072.86"/>
    <n v="40091.49"/>
  </r>
  <r>
    <s v="P40852"/>
    <s v="Women Shoes #806"/>
    <x v="3"/>
    <x v="8"/>
    <s v="XS"/>
    <s v="Pink"/>
    <n v="16550.2"/>
    <n v="16"/>
    <s v="2023-05-09"/>
    <x v="3"/>
    <s v="In-Store"/>
    <s v="Yes"/>
    <n v="211842.56"/>
    <n v="264803.20000000001"/>
  </r>
  <r>
    <s v="P44870"/>
    <s v="Accessories Scarves #519"/>
    <x v="1"/>
    <x v="12"/>
    <s v="XS"/>
    <s v="Green"/>
    <n v="14839.57"/>
    <n v="19"/>
    <s v="2024-05-20"/>
    <x v="3"/>
    <s v="Online"/>
    <s v="No"/>
    <n v="281951.83"/>
    <n v="281951.83"/>
  </r>
  <r>
    <s v="P50358"/>
    <s v="Men Shoes #911"/>
    <x v="0"/>
    <x v="8"/>
    <s v="XS"/>
    <s v="Red"/>
    <n v="4570.8100000000004"/>
    <n v="11"/>
    <s v="2024-01-04"/>
    <x v="3"/>
    <s v="Online"/>
    <s v="Yes"/>
    <n v="40223.46"/>
    <n v="50278.91"/>
  </r>
  <r>
    <s v="P42619"/>
    <s v="Women Dresses #621"/>
    <x v="3"/>
    <x v="10"/>
    <s v="XL"/>
    <s v="Pink"/>
    <n v="11792.64"/>
    <n v="12"/>
    <s v="2023-01-11"/>
    <x v="3"/>
    <s v="In-Store"/>
    <s v="No"/>
    <n v="141511.67999999999"/>
    <n v="141511.67999999999"/>
  </r>
  <r>
    <s v="P15390"/>
    <s v="Men Shoes #784"/>
    <x v="0"/>
    <x v="8"/>
    <s v="XS"/>
    <s v="White"/>
    <n v="4765.8599999999997"/>
    <n v="16"/>
    <s v="2024-08-12"/>
    <x v="3"/>
    <s v="In-Store"/>
    <s v="No"/>
    <n v="76253.759999999995"/>
    <n v="76253.759999999995"/>
  </r>
  <r>
    <s v="P65618"/>
    <s v="Kids Sweaters #891"/>
    <x v="2"/>
    <x v="9"/>
    <s v="S"/>
    <s v="Black"/>
    <n v="11960.3"/>
    <n v="12"/>
    <s v="2023-01-24"/>
    <x v="2"/>
    <s v="Online"/>
    <s v="No"/>
    <n v="143523.6"/>
    <n v="143523.59999999998"/>
  </r>
  <r>
    <s v="P61674"/>
    <s v="Men Jackets #556"/>
    <x v="0"/>
    <x v="0"/>
    <s v="L"/>
    <s v="Red"/>
    <n v="8022.78"/>
    <n v="19"/>
    <s v="2023-04-23"/>
    <x v="2"/>
    <s v="In-Store"/>
    <s v="No"/>
    <n v="152432.82"/>
    <n v="152432.82"/>
  </r>
  <r>
    <s v="P46675"/>
    <s v="Kids Sweaters #319"/>
    <x v="2"/>
    <x v="9"/>
    <s v="S"/>
    <s v="White"/>
    <n v="5915.41"/>
    <n v="13"/>
    <s v="2024-07-26"/>
    <x v="4"/>
    <s v="In-Store"/>
    <s v="No"/>
    <n v="76900.33"/>
    <n v="76900.33"/>
  </r>
  <r>
    <s v="P67478"/>
    <s v="Men Pants #131"/>
    <x v="0"/>
    <x v="2"/>
    <s v="XS"/>
    <s v="Green"/>
    <n v="4293.59"/>
    <n v="12"/>
    <s v="2023-08-18"/>
    <x v="0"/>
    <s v="Online"/>
    <s v="Yes"/>
    <n v="41218.629999999997"/>
    <n v="51523.08"/>
  </r>
  <r>
    <s v="P57308"/>
    <s v="Men Shirts #861"/>
    <x v="0"/>
    <x v="1"/>
    <s v="XS"/>
    <s v="Yellow"/>
    <n v="8704.2099999999991"/>
    <n v="6"/>
    <s v="2023-05-07"/>
    <x v="0"/>
    <s v="In-Store"/>
    <s v="No"/>
    <n v="52225.26"/>
    <n v="52225.259999999995"/>
  </r>
  <r>
    <s v="P17152"/>
    <s v="Kids Shoes #665"/>
    <x v="2"/>
    <x v="8"/>
    <s v="L"/>
    <s v="Blue"/>
    <n v="16093.7"/>
    <n v="18"/>
    <s v="2023-09-13"/>
    <x v="1"/>
    <s v="Online"/>
    <s v="No"/>
    <n v="289686.59999999998"/>
    <n v="289686.60000000003"/>
  </r>
  <r>
    <s v="P14062"/>
    <s v="Women Skirts #488"/>
    <x v="3"/>
    <x v="13"/>
    <s v="S"/>
    <s v="Black"/>
    <n v="13408.65"/>
    <n v="5"/>
    <s v="2024-09-13"/>
    <x v="3"/>
    <s v="In-Store"/>
    <s v="No"/>
    <n v="67043.25"/>
    <n v="67043.25"/>
  </r>
  <r>
    <s v="P60416"/>
    <s v="Women Dresses #275"/>
    <x v="3"/>
    <x v="10"/>
    <s v="M"/>
    <s v="Yellow"/>
    <n v="5976"/>
    <n v="5"/>
    <s v="2024-05-11"/>
    <x v="4"/>
    <s v="In-Store"/>
    <s v="No"/>
    <n v="29880"/>
    <n v="29880"/>
  </r>
  <r>
    <s v="P55584"/>
    <s v="Women Skirts #302"/>
    <x v="3"/>
    <x v="13"/>
    <s v="S"/>
    <s v="Yellow"/>
    <n v="14831.27"/>
    <n v="11"/>
    <s v="2023-02-26"/>
    <x v="0"/>
    <s v="Online"/>
    <s v="No"/>
    <n v="163143.97"/>
    <n v="163143.97"/>
  </r>
  <r>
    <s v="P60537"/>
    <s v="Accessories Belts #600"/>
    <x v="1"/>
    <x v="7"/>
    <s v="L"/>
    <s v="White"/>
    <n v="6292.23"/>
    <n v="18"/>
    <s v="2023-12-21"/>
    <x v="2"/>
    <s v="In-Store"/>
    <s v="No"/>
    <n v="113260.14"/>
    <n v="113260.13999999998"/>
  </r>
  <r>
    <s v="P14442"/>
    <s v="Women Tops #265"/>
    <x v="3"/>
    <x v="11"/>
    <s v="XS"/>
    <s v="Green"/>
    <n v="13679.23"/>
    <n v="16"/>
    <s v="2023-04-22"/>
    <x v="3"/>
    <s v="Online"/>
    <s v="Yes"/>
    <n v="175094.31"/>
    <n v="218867.68"/>
  </r>
  <r>
    <s v="P57788"/>
    <s v="Women Tops #588"/>
    <x v="3"/>
    <x v="11"/>
    <s v="S"/>
    <s v="Black"/>
    <n v="3727.53"/>
    <n v="16"/>
    <s v="2023-11-29"/>
    <x v="2"/>
    <s v="In-Store"/>
    <s v="Yes"/>
    <n v="47712.55"/>
    <n v="59640.480000000003"/>
  </r>
  <r>
    <s v="P48341"/>
    <s v="Men Shirts #751"/>
    <x v="0"/>
    <x v="1"/>
    <s v="XS"/>
    <s v="Red"/>
    <n v="12121.32"/>
    <n v="20"/>
    <s v="2024-03-19"/>
    <x v="2"/>
    <s v="Online"/>
    <s v="Yes"/>
    <n v="193941.12"/>
    <n v="242426.4"/>
  </r>
  <r>
    <s v="P25659"/>
    <s v="Accessories Scarves #813"/>
    <x v="1"/>
    <x v="12"/>
    <s v="XS"/>
    <s v="Black"/>
    <n v="5259.71"/>
    <n v="18"/>
    <s v="2024-02-04"/>
    <x v="2"/>
    <s v="In-Store"/>
    <s v="No"/>
    <n v="94674.78"/>
    <n v="94674.78"/>
  </r>
  <r>
    <s v="P57311"/>
    <s v="Men Jackets #164"/>
    <x v="0"/>
    <x v="0"/>
    <s v="XS"/>
    <s v="Red"/>
    <n v="6191.8"/>
    <n v="2"/>
    <s v="2022-12-16"/>
    <x v="3"/>
    <s v="Online"/>
    <s v="Yes"/>
    <n v="9906.8799999999992"/>
    <n v="12383.6"/>
  </r>
  <r>
    <s v="P80353"/>
    <s v="Men Pants #851"/>
    <x v="0"/>
    <x v="2"/>
    <s v="XL"/>
    <s v="Red"/>
    <n v="12154.52"/>
    <n v="6"/>
    <s v="2023-06-27"/>
    <x v="4"/>
    <s v="In-Store"/>
    <s v="No"/>
    <n v="72927.12"/>
    <n v="72927.12"/>
  </r>
  <r>
    <s v="P65702"/>
    <s v="Men Jackets #339"/>
    <x v="0"/>
    <x v="0"/>
    <s v="S"/>
    <s v="Black"/>
    <n v="14916.76"/>
    <n v="19"/>
    <s v="2024-03-04"/>
    <x v="0"/>
    <s v="Online"/>
    <s v="No"/>
    <n v="283418.44"/>
    <n v="283418.44"/>
  </r>
  <r>
    <s v="P20702"/>
    <s v="Kids Sweaters #798"/>
    <x v="2"/>
    <x v="9"/>
    <s v="XS"/>
    <s v="Black"/>
    <n v="7005.2"/>
    <n v="6"/>
    <s v="2023-11-30"/>
    <x v="1"/>
    <s v="In-Store"/>
    <s v="No"/>
    <n v="42031.199999999997"/>
    <n v="42031.199999999997"/>
  </r>
  <r>
    <s v="P21026"/>
    <s v="Women Tops #646"/>
    <x v="3"/>
    <x v="11"/>
    <s v="L"/>
    <s v="Yellow"/>
    <n v="15323.46"/>
    <n v="7"/>
    <s v="2024-03-27"/>
    <x v="1"/>
    <s v="In-Store"/>
    <s v="Yes"/>
    <n v="85811.21"/>
    <n v="107264.22"/>
  </r>
  <r>
    <s v="P16226"/>
    <s v="Accessories Scarves #404"/>
    <x v="1"/>
    <x v="12"/>
    <s v="XL"/>
    <s v="Yellow"/>
    <n v="9128.34"/>
    <n v="12"/>
    <s v="2022-10-20"/>
    <x v="2"/>
    <s v="In-Store"/>
    <s v="No"/>
    <n v="109540.08"/>
    <n v="109540.08"/>
  </r>
  <r>
    <s v="P96440"/>
    <s v="Kids T-Shirts #104"/>
    <x v="2"/>
    <x v="6"/>
    <s v="XL"/>
    <s v="Blue"/>
    <n v="6037.42"/>
    <n v="15"/>
    <s v="2024-04-22"/>
    <x v="1"/>
    <s v="In-Store"/>
    <s v="No"/>
    <n v="90561.3"/>
    <n v="90561.3"/>
  </r>
  <r>
    <s v="P58968"/>
    <s v="Kids Shorts #769"/>
    <x v="2"/>
    <x v="4"/>
    <s v="XS"/>
    <s v="Blue"/>
    <n v="5206.59"/>
    <n v="3"/>
    <s v="2024-08-18"/>
    <x v="1"/>
    <s v="In-Store"/>
    <s v="No"/>
    <n v="15619.77"/>
    <n v="15619.77"/>
  </r>
  <r>
    <s v="P98623"/>
    <s v="Men Shoes #704"/>
    <x v="0"/>
    <x v="8"/>
    <s v="S"/>
    <s v="White"/>
    <n v="8287.5499999999993"/>
    <n v="15"/>
    <s v="2024-05-28"/>
    <x v="2"/>
    <s v="Online"/>
    <s v="No"/>
    <n v="124313.25"/>
    <n v="124313.24999999999"/>
  </r>
  <r>
    <s v="P35517"/>
    <s v="Accessories Hats #553"/>
    <x v="1"/>
    <x v="3"/>
    <s v="XL"/>
    <s v="Blue"/>
    <n v="11350.25"/>
    <n v="11"/>
    <s v="2023-09-18"/>
    <x v="0"/>
    <s v="In-Store"/>
    <s v="Yes"/>
    <n v="99882.2"/>
    <n v="124852.75"/>
  </r>
  <r>
    <s v="P14502"/>
    <s v="Men Jackets #829"/>
    <x v="0"/>
    <x v="0"/>
    <s v="S"/>
    <s v="Red"/>
    <n v="14947.47"/>
    <n v="10"/>
    <s v="2024-03-02"/>
    <x v="1"/>
    <s v="In-Store"/>
    <s v="No"/>
    <n v="149474.70000000001"/>
    <n v="149474.69999999998"/>
  </r>
  <r>
    <s v="P56128"/>
    <s v="Women Tops #162"/>
    <x v="3"/>
    <x v="11"/>
    <s v="M"/>
    <s v="Red"/>
    <n v="1813.55"/>
    <n v="4"/>
    <s v="2023-11-02"/>
    <x v="3"/>
    <s v="In-Store"/>
    <s v="Yes"/>
    <n v="5803.36"/>
    <n v="7254.2"/>
  </r>
  <r>
    <s v="P24450"/>
    <s v="Kids Shorts #427"/>
    <x v="2"/>
    <x v="4"/>
    <s v="S"/>
    <s v="White"/>
    <n v="16181.68"/>
    <n v="8"/>
    <s v="2023-12-12"/>
    <x v="3"/>
    <s v="In-Store"/>
    <s v="No"/>
    <n v="129453.44"/>
    <n v="129453.44"/>
  </r>
  <r>
    <s v="P21181"/>
    <s v="Accessories Bags #119"/>
    <x v="1"/>
    <x v="5"/>
    <s v="S"/>
    <s v="Black"/>
    <n v="15810.67"/>
    <n v="8"/>
    <s v="2022-10-27"/>
    <x v="4"/>
    <s v="In-Store"/>
    <s v="No"/>
    <n v="126485.36"/>
    <n v="126485.36"/>
  </r>
  <r>
    <s v="P49929"/>
    <s v="Accessories Belts #141"/>
    <x v="1"/>
    <x v="7"/>
    <s v="L"/>
    <s v="Black"/>
    <n v="2538.14"/>
    <n v="9"/>
    <s v="2024-07-02"/>
    <x v="3"/>
    <s v="In-Store"/>
    <s v="No"/>
    <n v="22843.26"/>
    <n v="22843.26"/>
  </r>
  <r>
    <s v="P45005"/>
    <s v="Women Dresses #480"/>
    <x v="3"/>
    <x v="10"/>
    <s v="XL"/>
    <s v="Blue"/>
    <n v="11421.63"/>
    <n v="6"/>
    <s v="2023-11-10"/>
    <x v="2"/>
    <s v="Online"/>
    <s v="Yes"/>
    <n v="54823.99"/>
    <n v="68529.78"/>
  </r>
  <r>
    <s v="P71145"/>
    <s v="Accessories Hats #685"/>
    <x v="1"/>
    <x v="3"/>
    <s v="L"/>
    <s v="Yellow"/>
    <n v="1750.47"/>
    <n v="14"/>
    <s v="2024-06-07"/>
    <x v="2"/>
    <s v="Online"/>
    <s v="No"/>
    <n v="24506.58"/>
    <n v="24506.58"/>
  </r>
  <r>
    <s v="P53420"/>
    <s v="Men Shirts #652"/>
    <x v="0"/>
    <x v="1"/>
    <s v="L"/>
    <s v="Black"/>
    <n v="5291.25"/>
    <n v="6"/>
    <s v="2023-04-10"/>
    <x v="1"/>
    <s v="In-Store"/>
    <s v="No"/>
    <n v="31747.5"/>
    <n v="31747.5"/>
  </r>
  <r>
    <s v="P85948"/>
    <s v="Men Shirts #126"/>
    <x v="0"/>
    <x v="1"/>
    <s v="XS"/>
    <s v="Red"/>
    <n v="3193.01"/>
    <n v="7"/>
    <s v="2023-02-21"/>
    <x v="4"/>
    <s v="Online"/>
    <s v="Yes"/>
    <n v="17880.689999999999"/>
    <n v="22351.07"/>
  </r>
  <r>
    <s v="P22018"/>
    <s v="Kids Shorts #136"/>
    <x v="2"/>
    <x v="4"/>
    <s v="S"/>
    <s v="Pink"/>
    <n v="6547.04"/>
    <n v="14"/>
    <s v="2024-02-23"/>
    <x v="2"/>
    <s v="Online"/>
    <s v="Yes"/>
    <n v="73327.179999999993"/>
    <n v="91658.559999999998"/>
  </r>
  <r>
    <s v="P54747"/>
    <s v="Kids Sweaters #873"/>
    <x v="2"/>
    <x v="9"/>
    <s v="XL"/>
    <s v="Red"/>
    <n v="12266.57"/>
    <n v="8"/>
    <s v="2023-02-16"/>
    <x v="3"/>
    <s v="In-Store"/>
    <s v="No"/>
    <n v="98132.56"/>
    <n v="98132.56"/>
  </r>
  <r>
    <s v="P39177"/>
    <s v="Men Pants #757"/>
    <x v="0"/>
    <x v="2"/>
    <s v="XS"/>
    <s v="Pink"/>
    <n v="13283.32"/>
    <n v="11"/>
    <s v="2023-08-29"/>
    <x v="4"/>
    <s v="In-Store"/>
    <s v="No"/>
    <n v="146116.51999999999"/>
    <n v="146116.51999999999"/>
  </r>
  <r>
    <s v="P99022"/>
    <s v="Women Dresses #356"/>
    <x v="3"/>
    <x v="10"/>
    <s v="M"/>
    <s v="Red"/>
    <n v="14471.05"/>
    <n v="6"/>
    <s v="2024-01-20"/>
    <x v="1"/>
    <s v="Online"/>
    <s v="No"/>
    <n v="86826.3"/>
    <n v="86826.299999999988"/>
  </r>
  <r>
    <s v="P73327"/>
    <s v="Men Jackets #487"/>
    <x v="0"/>
    <x v="0"/>
    <s v="M"/>
    <s v="Green"/>
    <n v="16139.35"/>
    <n v="5"/>
    <s v="2023-08-06"/>
    <x v="0"/>
    <s v="In-Store"/>
    <s v="No"/>
    <n v="80696.75"/>
    <n v="80696.75"/>
  </r>
  <r>
    <s v="P52733"/>
    <s v="Kids Shoes #203"/>
    <x v="2"/>
    <x v="8"/>
    <s v="L"/>
    <s v="Pink"/>
    <n v="13102.38"/>
    <n v="18"/>
    <s v="2024-07-20"/>
    <x v="3"/>
    <s v="Online"/>
    <s v="Yes"/>
    <n v="188673.94"/>
    <n v="235842.84"/>
  </r>
  <r>
    <s v="P56784"/>
    <s v="Kids T-Shirts #835"/>
    <x v="2"/>
    <x v="6"/>
    <s v="S"/>
    <s v="Blue"/>
    <n v="11741.18"/>
    <n v="3"/>
    <s v="2022-12-12"/>
    <x v="4"/>
    <s v="Online"/>
    <s v="Yes"/>
    <n v="28178.5"/>
    <n v="35223.54"/>
  </r>
  <r>
    <s v="P52620"/>
    <s v="Accessories Belts #749"/>
    <x v="1"/>
    <x v="7"/>
    <s v="S"/>
    <s v="Yellow"/>
    <n v="6102.99"/>
    <n v="15"/>
    <s v="2023-02-16"/>
    <x v="1"/>
    <s v="Online"/>
    <s v="Yes"/>
    <n v="73235.88"/>
    <n v="91544.849999999991"/>
  </r>
  <r>
    <s v="P58322"/>
    <s v="Men Shoes #206"/>
    <x v="0"/>
    <x v="8"/>
    <s v="M"/>
    <s v="Red"/>
    <n v="10998.33"/>
    <n v="17"/>
    <s v="2024-02-02"/>
    <x v="3"/>
    <s v="Online"/>
    <s v="Yes"/>
    <n v="149577.62"/>
    <n v="186971.61"/>
  </r>
  <r>
    <s v="P76581"/>
    <s v="Accessories Bags #103"/>
    <x v="1"/>
    <x v="5"/>
    <s v="S"/>
    <s v="Black"/>
    <n v="7861.76"/>
    <n v="19"/>
    <s v="2022-11-16"/>
    <x v="4"/>
    <s v="In-Store"/>
    <s v="Yes"/>
    <n v="119498.42"/>
    <n v="149373.44"/>
  </r>
  <r>
    <s v="P47616"/>
    <s v="Women Shoes #303"/>
    <x v="3"/>
    <x v="8"/>
    <s v="L"/>
    <s v="Black"/>
    <n v="11761.1"/>
    <n v="11"/>
    <s v="2023-01-29"/>
    <x v="3"/>
    <s v="Online"/>
    <s v="Yes"/>
    <n v="103497.68"/>
    <n v="129372.1"/>
  </r>
  <r>
    <s v="P49818"/>
    <s v="Women Dresses #407"/>
    <x v="3"/>
    <x v="10"/>
    <s v="L"/>
    <s v="Red"/>
    <n v="12333.8"/>
    <n v="19"/>
    <s v="2024-03-16"/>
    <x v="4"/>
    <s v="In-Store"/>
    <s v="Yes"/>
    <n v="187473.76"/>
    <n v="234342.19999999998"/>
  </r>
  <r>
    <s v="P47980"/>
    <s v="Women Dresses #241"/>
    <x v="3"/>
    <x v="10"/>
    <s v="L"/>
    <s v="Black"/>
    <n v="14677.72"/>
    <n v="10"/>
    <s v="2023-03-11"/>
    <x v="4"/>
    <s v="In-Store"/>
    <s v="No"/>
    <n v="146777.20000000001"/>
    <n v="146777.19999999998"/>
  </r>
  <r>
    <s v="P80992"/>
    <s v="Women Dresses #130"/>
    <x v="3"/>
    <x v="10"/>
    <s v="S"/>
    <s v="Yellow"/>
    <n v="9115.06"/>
    <n v="15"/>
    <s v="2023-01-12"/>
    <x v="4"/>
    <s v="In-Store"/>
    <s v="No"/>
    <n v="136725.9"/>
    <n v="136725.9"/>
  </r>
  <r>
    <s v="P31627"/>
    <s v="Kids Shorts #853"/>
    <x v="2"/>
    <x v="4"/>
    <s v="L"/>
    <s v="Yellow"/>
    <n v="13558.88"/>
    <n v="20"/>
    <s v="2024-03-01"/>
    <x v="3"/>
    <s v="In-Store"/>
    <s v="No"/>
    <n v="271177.59999999998"/>
    <n v="271177.59999999998"/>
  </r>
  <r>
    <s v="P34329"/>
    <s v="Kids Shorts #279"/>
    <x v="2"/>
    <x v="4"/>
    <s v="XS"/>
    <s v="Black"/>
    <n v="5487.96"/>
    <n v="2"/>
    <s v="2024-08-10"/>
    <x v="1"/>
    <s v="Online"/>
    <s v="No"/>
    <n v="10975.92"/>
    <n v="10975.92"/>
  </r>
  <r>
    <s v="P71958"/>
    <s v="Women Shoes #358"/>
    <x v="3"/>
    <x v="8"/>
    <s v="S"/>
    <s v="Yellow"/>
    <n v="2563.87"/>
    <n v="20"/>
    <s v="2024-01-20"/>
    <x v="4"/>
    <s v="In-Store"/>
    <s v="Yes"/>
    <n v="41021.919999999998"/>
    <n v="51277.399999999994"/>
  </r>
  <r>
    <s v="P90280"/>
    <s v="Kids Shorts #966"/>
    <x v="2"/>
    <x v="4"/>
    <s v="XS"/>
    <s v="White"/>
    <n v="9921.82"/>
    <n v="19"/>
    <s v="2023-07-21"/>
    <x v="4"/>
    <s v="Online"/>
    <s v="No"/>
    <n v="188514.58"/>
    <n v="188514.58"/>
  </r>
  <r>
    <s v="P28498"/>
    <s v="Kids Shorts #646"/>
    <x v="2"/>
    <x v="4"/>
    <s v="S"/>
    <s v="Blue"/>
    <n v="3691.01"/>
    <n v="1"/>
    <s v="2024-08-27"/>
    <x v="2"/>
    <s v="Online"/>
    <s v="No"/>
    <n v="3691.01"/>
    <n v="3691.01"/>
  </r>
  <r>
    <s v="P18110"/>
    <s v="Men Shirts #426"/>
    <x v="0"/>
    <x v="1"/>
    <s v="XL"/>
    <s v="Red"/>
    <n v="6423.37"/>
    <n v="11"/>
    <s v="2022-11-10"/>
    <x v="1"/>
    <s v="In-Store"/>
    <s v="Yes"/>
    <n v="56525.49"/>
    <n v="70657.069999999992"/>
  </r>
  <r>
    <s v="P98150"/>
    <s v="Accessories Bags #862"/>
    <x v="1"/>
    <x v="5"/>
    <s v="M"/>
    <s v="Yellow"/>
    <n v="8788.0400000000009"/>
    <n v="14"/>
    <s v="2024-06-07"/>
    <x v="3"/>
    <s v="Online"/>
    <s v="No"/>
    <n v="123032.56"/>
    <n v="123032.56000000001"/>
  </r>
  <r>
    <s v="P77936"/>
    <s v="Women Skirts #720"/>
    <x v="3"/>
    <x v="13"/>
    <s v="XS"/>
    <s v="Blue"/>
    <n v="1513.92"/>
    <n v="1"/>
    <s v="2024-06-29"/>
    <x v="1"/>
    <s v="In-Store"/>
    <s v="No"/>
    <n v="1513.92"/>
    <n v="1513.92"/>
  </r>
  <r>
    <s v="P65172"/>
    <s v="Men Jackets #658"/>
    <x v="0"/>
    <x v="0"/>
    <s v="XS"/>
    <s v="Pink"/>
    <n v="6423.37"/>
    <n v="7"/>
    <s v="2023-03-15"/>
    <x v="3"/>
    <s v="Online"/>
    <s v="Yes"/>
    <n v="35970.54"/>
    <n v="44963.59"/>
  </r>
  <r>
    <s v="P95453"/>
    <s v="Accessories Belts #531"/>
    <x v="1"/>
    <x v="7"/>
    <s v="M"/>
    <s v="Pink"/>
    <n v="11433.25"/>
    <n v="9"/>
    <s v="2023-03-08"/>
    <x v="1"/>
    <s v="Online"/>
    <s v="No"/>
    <n v="102899.25"/>
    <n v="102899.25"/>
  </r>
  <r>
    <s v="P29620"/>
    <s v="Kids Shoes #493"/>
    <x v="2"/>
    <x v="8"/>
    <s v="XS"/>
    <s v="Red"/>
    <n v="3061.04"/>
    <n v="3"/>
    <s v="2023-04-03"/>
    <x v="2"/>
    <s v="Online"/>
    <s v="Yes"/>
    <n v="7346.33"/>
    <n v="9183.119999999999"/>
  </r>
  <r>
    <s v="P47980"/>
    <s v="Accessories Belts #895"/>
    <x v="1"/>
    <x v="7"/>
    <s v="S"/>
    <s v="Green"/>
    <n v="14176.4"/>
    <n v="16"/>
    <s v="2024-02-22"/>
    <x v="1"/>
    <s v="Online"/>
    <s v="Yes"/>
    <n v="181457.92000000001"/>
    <n v="226822.39999999999"/>
  </r>
  <r>
    <s v="P51824"/>
    <s v="Accessories Belts #490"/>
    <x v="1"/>
    <x v="7"/>
    <s v="XL"/>
    <s v="Green"/>
    <n v="13535.64"/>
    <n v="9"/>
    <s v="2023-04-07"/>
    <x v="1"/>
    <s v="In-Store"/>
    <s v="No"/>
    <n v="121820.76"/>
    <n v="121820.76"/>
  </r>
  <r>
    <s v="P46791"/>
    <s v="Accessories Scarves #823"/>
    <x v="1"/>
    <x v="12"/>
    <s v="XS"/>
    <s v="Green"/>
    <n v="7850.14"/>
    <n v="15"/>
    <s v="2024-10-10"/>
    <x v="2"/>
    <s v="Online"/>
    <s v="No"/>
    <n v="117752.1"/>
    <n v="117752.1"/>
  </r>
  <r>
    <s v="P35132"/>
    <s v="Women Dresses #750"/>
    <x v="3"/>
    <x v="10"/>
    <s v="L"/>
    <s v="Red"/>
    <n v="13773.85"/>
    <n v="20"/>
    <s v="2023-06-05"/>
    <x v="2"/>
    <s v="Online"/>
    <s v="No"/>
    <n v="275477"/>
    <n v="275477"/>
  </r>
  <r>
    <s v="P23853"/>
    <s v="Women Skirts #684"/>
    <x v="3"/>
    <x v="13"/>
    <s v="XS"/>
    <s v="Red"/>
    <n v="923.79"/>
    <n v="11"/>
    <s v="2023-05-22"/>
    <x v="0"/>
    <s v="Online"/>
    <s v="No"/>
    <n v="10161.69"/>
    <n v="10161.689999999999"/>
  </r>
  <r>
    <s v="P48638"/>
    <s v="Men Shoes #326"/>
    <x v="0"/>
    <x v="8"/>
    <s v="S"/>
    <s v="Red"/>
    <n v="11243.18"/>
    <n v="15"/>
    <s v="2023-05-30"/>
    <x v="3"/>
    <s v="Online"/>
    <s v="No"/>
    <n v="168647.7"/>
    <n v="168647.7"/>
  </r>
  <r>
    <s v="P38042"/>
    <s v="Women Dresses #675"/>
    <x v="3"/>
    <x v="10"/>
    <s v="XS"/>
    <s v="Blue"/>
    <n v="4154.9799999999996"/>
    <n v="15"/>
    <s v="2023-07-17"/>
    <x v="3"/>
    <s v="In-Store"/>
    <s v="Yes"/>
    <n v="49859.76"/>
    <n v="62324.7"/>
  </r>
  <r>
    <s v="P25358"/>
    <s v="Women Skirts #971"/>
    <x v="3"/>
    <x v="13"/>
    <s v="XS"/>
    <s v="White"/>
    <n v="7718.17"/>
    <n v="15"/>
    <s v="2022-12-26"/>
    <x v="1"/>
    <s v="In-Store"/>
    <s v="No"/>
    <n v="115772.55"/>
    <n v="115772.55"/>
  </r>
  <r>
    <s v="P74141"/>
    <s v="Women Dresses #702"/>
    <x v="3"/>
    <x v="10"/>
    <s v="L"/>
    <s v="White"/>
    <n v="9281.06"/>
    <n v="4"/>
    <s v="2023-02-25"/>
    <x v="2"/>
    <s v="Online"/>
    <s v="Yes"/>
    <n v="29699.06"/>
    <n v="37124.239999999998"/>
  </r>
  <r>
    <s v="P74069"/>
    <s v="Accessories Bags #850"/>
    <x v="1"/>
    <x v="5"/>
    <s v="L"/>
    <s v="Black"/>
    <n v="13467.58"/>
    <n v="11"/>
    <s v="2023-07-27"/>
    <x v="0"/>
    <s v="In-Store"/>
    <s v="No"/>
    <n v="148143.38"/>
    <n v="148143.38"/>
  </r>
  <r>
    <s v="P22778"/>
    <s v="Accessories Belts #709"/>
    <x v="1"/>
    <x v="7"/>
    <s v="S"/>
    <s v="Black"/>
    <n v="11109.55"/>
    <n v="20"/>
    <s v="2023-04-02"/>
    <x v="0"/>
    <s v="Online"/>
    <s v="Yes"/>
    <n v="177752.8"/>
    <n v="222191"/>
  </r>
  <r>
    <s v="P51610"/>
    <s v="Accessories Belts #142"/>
    <x v="1"/>
    <x v="7"/>
    <s v="XS"/>
    <s v="Black"/>
    <n v="12382.77"/>
    <n v="19"/>
    <s v="2024-06-08"/>
    <x v="0"/>
    <s v="Online"/>
    <s v="No"/>
    <n v="235272.63"/>
    <n v="235272.63"/>
  </r>
  <r>
    <s v="P94849"/>
    <s v="Men Jackets #560"/>
    <x v="0"/>
    <x v="0"/>
    <s v="XS"/>
    <s v="Black"/>
    <n v="6197.61"/>
    <n v="4"/>
    <s v="2024-08-30"/>
    <x v="0"/>
    <s v="In-Store"/>
    <s v="No"/>
    <n v="24790.44"/>
    <n v="24790.44"/>
  </r>
  <r>
    <s v="P75017"/>
    <s v="Accessories Bags #919"/>
    <x v="1"/>
    <x v="5"/>
    <s v="XL"/>
    <s v="Green"/>
    <n v="6620.91"/>
    <n v="15"/>
    <s v="2023-12-27"/>
    <x v="3"/>
    <s v="Online"/>
    <s v="No"/>
    <n v="99313.65"/>
    <n v="99313.65"/>
  </r>
  <r>
    <s v="P76095"/>
    <s v="Accessories Bags #973"/>
    <x v="1"/>
    <x v="5"/>
    <s v="XS"/>
    <s v="Blue"/>
    <n v="12329.65"/>
    <n v="13"/>
    <s v="2024-04-06"/>
    <x v="1"/>
    <s v="In-Store"/>
    <s v="No"/>
    <n v="160285.45000000001"/>
    <n v="160285.44999999998"/>
  </r>
  <r>
    <s v="P18870"/>
    <s v="Women Shoes #764"/>
    <x v="3"/>
    <x v="8"/>
    <s v="XL"/>
    <s v="Red"/>
    <n v="12925.59"/>
    <n v="20"/>
    <s v="2023-10-08"/>
    <x v="0"/>
    <s v="Online"/>
    <s v="No"/>
    <n v="258511.8"/>
    <n v="258511.8"/>
  </r>
  <r>
    <s v="P76106"/>
    <s v="Women Tops #633"/>
    <x v="3"/>
    <x v="11"/>
    <s v="XL"/>
    <s v="Black"/>
    <n v="9662.0300000000007"/>
    <n v="8"/>
    <s v="2024-06-16"/>
    <x v="2"/>
    <s v="In-Store"/>
    <s v="No"/>
    <n v="77296.240000000005"/>
    <n v="77296.240000000005"/>
  </r>
  <r>
    <s v="P68850"/>
    <s v="Men Jackets #538"/>
    <x v="0"/>
    <x v="0"/>
    <s v="XL"/>
    <s v="Yellow"/>
    <n v="6634.19"/>
    <n v="16"/>
    <s v="2024-03-23"/>
    <x v="3"/>
    <s v="In-Store"/>
    <s v="Yes"/>
    <n v="84917.3"/>
    <n v="106147.04"/>
  </r>
  <r>
    <s v="P37963"/>
    <s v="Kids T-Shirts #223"/>
    <x v="2"/>
    <x v="6"/>
    <s v="XL"/>
    <s v="Blue"/>
    <n v="14720.05"/>
    <n v="18"/>
    <s v="2023-03-16"/>
    <x v="4"/>
    <s v="In-Store"/>
    <s v="Yes"/>
    <n v="211968.72"/>
    <n v="264960.89999999997"/>
  </r>
  <r>
    <s v="P57727"/>
    <s v="Men Pants #126"/>
    <x v="0"/>
    <x v="2"/>
    <s v="L"/>
    <s v="Yellow"/>
    <n v="5189.99"/>
    <n v="16"/>
    <s v="2022-11-07"/>
    <x v="3"/>
    <s v="In-Store"/>
    <s v="Yes"/>
    <n v="66431.539999999994"/>
    <n v="83039.839999999997"/>
  </r>
  <r>
    <s v="P77886"/>
    <s v="Kids Shoes #490"/>
    <x v="2"/>
    <x v="8"/>
    <s v="L"/>
    <s v="Red"/>
    <n v="11857.38"/>
    <n v="8"/>
    <s v="2024-07-19"/>
    <x v="0"/>
    <s v="In-Store"/>
    <s v="Yes"/>
    <n v="75886.899999999994"/>
    <n v="94859.04"/>
  </r>
  <r>
    <s v="P29232"/>
    <s v="Men Jackets #831"/>
    <x v="0"/>
    <x v="0"/>
    <s v="XL"/>
    <s v="Black"/>
    <n v="3182.22"/>
    <n v="18"/>
    <s v="2023-12-23"/>
    <x v="0"/>
    <s v="In-Store"/>
    <s v="Yes"/>
    <n v="45824.3"/>
    <n v="57279.96"/>
  </r>
  <r>
    <s v="P45662"/>
    <s v="Kids Shoes #948"/>
    <x v="2"/>
    <x v="8"/>
    <s v="XS"/>
    <s v="Red"/>
    <n v="8999.69"/>
    <n v="13"/>
    <s v="2024-04-15"/>
    <x v="2"/>
    <s v="Online"/>
    <s v="Yes"/>
    <n v="93596.61"/>
    <n v="116995.97"/>
  </r>
  <r>
    <s v="P38069"/>
    <s v="Women Dresses #405"/>
    <x v="3"/>
    <x v="10"/>
    <s v="XL"/>
    <s v="Red"/>
    <n v="14782.3"/>
    <n v="20"/>
    <s v="2024-01-20"/>
    <x v="0"/>
    <s v="Online"/>
    <s v="No"/>
    <n v="295646"/>
    <n v="295646"/>
  </r>
  <r>
    <s v="P74492"/>
    <s v="Kids Shoes #386"/>
    <x v="2"/>
    <x v="8"/>
    <s v="S"/>
    <s v="Blue"/>
    <n v="1796.12"/>
    <n v="1"/>
    <s v="2023-07-05"/>
    <x v="2"/>
    <s v="In-Store"/>
    <s v="Yes"/>
    <n v="1436.73"/>
    <n v="1796.12"/>
  </r>
  <r>
    <s v="P85041"/>
    <s v="Men Shoes #918"/>
    <x v="0"/>
    <x v="8"/>
    <s v="M"/>
    <s v="Pink"/>
    <n v="10877.15"/>
    <n v="15"/>
    <s v="2022-12-06"/>
    <x v="0"/>
    <s v="In-Store"/>
    <s v="No"/>
    <n v="163157.25"/>
    <n v="163157.25"/>
  </r>
  <r>
    <s v="P70784"/>
    <s v="Accessories Hats #671"/>
    <x v="1"/>
    <x v="3"/>
    <s v="M"/>
    <s v="Pink"/>
    <n v="3939.18"/>
    <n v="17"/>
    <s v="2023-02-14"/>
    <x v="2"/>
    <s v="In-Store"/>
    <s v="Yes"/>
    <n v="53573.18"/>
    <n v="66966.06"/>
  </r>
  <r>
    <s v="P38980"/>
    <s v="Accessories Bags #697"/>
    <x v="1"/>
    <x v="5"/>
    <s v="M"/>
    <s v="Green"/>
    <n v="10827.35"/>
    <n v="8"/>
    <s v="2023-08-11"/>
    <x v="2"/>
    <s v="Online"/>
    <s v="No"/>
    <n v="86618.8"/>
    <n v="86618.8"/>
  </r>
  <r>
    <s v="P30580"/>
    <s v="Accessories Hats #952"/>
    <x v="1"/>
    <x v="3"/>
    <s v="M"/>
    <s v="Pink"/>
    <n v="12366.17"/>
    <n v="13"/>
    <s v="2024-06-23"/>
    <x v="3"/>
    <s v="Online"/>
    <s v="Yes"/>
    <n v="128608.5"/>
    <n v="160760.21"/>
  </r>
  <r>
    <s v="P79457"/>
    <s v="Women Tops #977"/>
    <x v="3"/>
    <x v="11"/>
    <s v="XS"/>
    <s v="Blue"/>
    <n v="2485.02"/>
    <n v="12"/>
    <s v="2023-02-19"/>
    <x v="3"/>
    <s v="In-Store"/>
    <s v="No"/>
    <n v="29820.240000000002"/>
    <n v="29820.239999999998"/>
  </r>
  <r>
    <s v="P24558"/>
    <s v="Kids Shoes #363"/>
    <x v="2"/>
    <x v="8"/>
    <s v="M"/>
    <s v="Green"/>
    <n v="13060.88"/>
    <n v="18"/>
    <s v="2023-05-24"/>
    <x v="0"/>
    <s v="In-Store"/>
    <s v="No"/>
    <n v="235095.84"/>
    <n v="235095.84"/>
  </r>
  <r>
    <s v="P93871"/>
    <s v="Accessories Scarves #738"/>
    <x v="1"/>
    <x v="12"/>
    <s v="M"/>
    <s v="Blue"/>
    <n v="16387.52"/>
    <n v="18"/>
    <s v="2023-12-04"/>
    <x v="0"/>
    <s v="In-Store"/>
    <s v="No"/>
    <n v="294975.35999999999"/>
    <n v="294975.35999999999"/>
  </r>
  <r>
    <s v="P82663"/>
    <s v="Kids Shoes #608"/>
    <x v="2"/>
    <x v="8"/>
    <s v="M"/>
    <s v="Red"/>
    <n v="10115.209999999999"/>
    <n v="14"/>
    <s v="2023-07-12"/>
    <x v="4"/>
    <s v="In-Store"/>
    <s v="Yes"/>
    <n v="113290.02"/>
    <n v="141612.94"/>
  </r>
  <r>
    <s v="P25913"/>
    <s v="Women Dresses #402"/>
    <x v="3"/>
    <x v="10"/>
    <s v="XL"/>
    <s v="Green"/>
    <n v="2563.87"/>
    <n v="8"/>
    <s v="2022-11-27"/>
    <x v="1"/>
    <s v="In-Store"/>
    <s v="No"/>
    <n v="20510.96"/>
    <n v="20510.96"/>
  </r>
  <r>
    <s v="P98237"/>
    <s v="Kids T-Shirts #916"/>
    <x v="2"/>
    <x v="6"/>
    <s v="XL"/>
    <s v="Green"/>
    <n v="5777.63"/>
    <n v="19"/>
    <s v="2024-05-13"/>
    <x v="3"/>
    <s v="Online"/>
    <s v="No"/>
    <n v="109774.97"/>
    <n v="109774.97"/>
  </r>
  <r>
    <s v="P95972"/>
    <s v="Kids Shorts #135"/>
    <x v="2"/>
    <x v="4"/>
    <s v="XL"/>
    <s v="Blue"/>
    <n v="14044.43"/>
    <n v="10"/>
    <s v="2023-11-29"/>
    <x v="4"/>
    <s v="Online"/>
    <s v="No"/>
    <n v="140444.29999999999"/>
    <n v="140444.29999999999"/>
  </r>
  <r>
    <s v="P47733"/>
    <s v="Kids Sweaters #657"/>
    <x v="2"/>
    <x v="9"/>
    <s v="XL"/>
    <s v="Green"/>
    <n v="9909.3700000000008"/>
    <n v="17"/>
    <s v="2023-07-27"/>
    <x v="1"/>
    <s v="Online"/>
    <s v="No"/>
    <n v="168459.29"/>
    <n v="168459.29"/>
  </r>
  <r>
    <s v="P27284"/>
    <s v="Women Shoes #790"/>
    <x v="3"/>
    <x v="8"/>
    <s v="XL"/>
    <s v="Black"/>
    <n v="7860.1"/>
    <n v="1"/>
    <s v="2023-09-05"/>
    <x v="1"/>
    <s v="In-Store"/>
    <s v="Yes"/>
    <n v="6288.08"/>
    <n v="7860.1"/>
  </r>
  <r>
    <s v="P67621"/>
    <s v="Accessories Belts #219"/>
    <x v="1"/>
    <x v="7"/>
    <s v="XL"/>
    <s v="Red"/>
    <n v="4146.68"/>
    <n v="13"/>
    <s v="2022-12-19"/>
    <x v="1"/>
    <s v="In-Store"/>
    <s v="No"/>
    <n v="53906.84"/>
    <n v="53906.840000000004"/>
  </r>
  <r>
    <s v="P22962"/>
    <s v="Men Jackets #776"/>
    <x v="0"/>
    <x v="0"/>
    <s v="XL"/>
    <s v="Green"/>
    <n v="11324.52"/>
    <n v="12"/>
    <s v="2024-06-24"/>
    <x v="0"/>
    <s v="In-Store"/>
    <s v="No"/>
    <n v="135894.24"/>
    <n v="135894.24"/>
  </r>
  <r>
    <s v="P49976"/>
    <s v="Women Shoes #617"/>
    <x v="3"/>
    <x v="8"/>
    <s v="XS"/>
    <s v="Yellow"/>
    <n v="1069.04"/>
    <n v="8"/>
    <s v="2022-10-21"/>
    <x v="4"/>
    <s v="Online"/>
    <s v="No"/>
    <n v="8552.32"/>
    <n v="8552.32"/>
  </r>
  <r>
    <s v="P37294"/>
    <s v="Men Shoes #292"/>
    <x v="0"/>
    <x v="8"/>
    <s v="XS"/>
    <s v="Pink"/>
    <n v="14816.33"/>
    <n v="8"/>
    <s v="2024-03-10"/>
    <x v="3"/>
    <s v="In-Store"/>
    <s v="No"/>
    <n v="118530.64"/>
    <n v="118530.64"/>
  </r>
  <r>
    <s v="P23201"/>
    <s v="Men Shirts #194"/>
    <x v="0"/>
    <x v="1"/>
    <s v="L"/>
    <s v="Red"/>
    <n v="7846.82"/>
    <n v="20"/>
    <s v="2023-08-11"/>
    <x v="4"/>
    <s v="In-Store"/>
    <s v="No"/>
    <n v="156936.4"/>
    <n v="156936.4"/>
  </r>
  <r>
    <s v="P50613"/>
    <s v="Accessories Belts #508"/>
    <x v="1"/>
    <x v="7"/>
    <s v="M"/>
    <s v="Pink"/>
    <n v="16228.99"/>
    <n v="11"/>
    <s v="2024-07-31"/>
    <x v="1"/>
    <s v="In-Store"/>
    <s v="No"/>
    <n v="178518.89"/>
    <n v="178518.88999999998"/>
  </r>
  <r>
    <s v="P53310"/>
    <s v="Accessories Hats #548"/>
    <x v="1"/>
    <x v="3"/>
    <s v="S"/>
    <s v="Black"/>
    <n v="14016.21"/>
    <n v="12"/>
    <s v="2024-05-27"/>
    <x v="1"/>
    <s v="Online"/>
    <s v="Yes"/>
    <n v="134555.45000000001"/>
    <n v="168194.52"/>
  </r>
  <r>
    <s v="P26900"/>
    <s v="Kids Shorts #993"/>
    <x v="2"/>
    <x v="4"/>
    <s v="XL"/>
    <s v="Red"/>
    <n v="7077.41"/>
    <n v="4"/>
    <s v="2023-09-02"/>
    <x v="1"/>
    <s v="In-Store"/>
    <s v="No"/>
    <n v="28309.64"/>
    <n v="28309.64"/>
  </r>
  <r>
    <s v="P30981"/>
    <s v="Men Pants #697"/>
    <x v="0"/>
    <x v="2"/>
    <s v="S"/>
    <s v="Black"/>
    <n v="12975.39"/>
    <n v="16"/>
    <s v="2023-11-12"/>
    <x v="3"/>
    <s v="Online"/>
    <s v="No"/>
    <n v="207606.24"/>
    <n v="207606.24"/>
  </r>
  <r>
    <s v="P45764"/>
    <s v="Women Dresses #218"/>
    <x v="3"/>
    <x v="10"/>
    <s v="XL"/>
    <s v="Red"/>
    <n v="1572.02"/>
    <n v="3"/>
    <s v="2022-12-04"/>
    <x v="2"/>
    <s v="Online"/>
    <s v="No"/>
    <n v="4716.0600000000004"/>
    <n v="4716.0599999999995"/>
  </r>
  <r>
    <s v="P48236"/>
    <s v="Women Skirts #842"/>
    <x v="3"/>
    <x v="13"/>
    <s v="S"/>
    <s v="Black"/>
    <n v="3600.54"/>
    <n v="15"/>
    <s v="2024-04-14"/>
    <x v="3"/>
    <s v="Online"/>
    <s v="No"/>
    <n v="54008.1"/>
    <n v="54008.1"/>
  </r>
  <r>
    <s v="P61514"/>
    <s v="Accessories Scarves #248"/>
    <x v="1"/>
    <x v="12"/>
    <s v="M"/>
    <s v="Pink"/>
    <n v="2288.31"/>
    <n v="5"/>
    <s v="2023-10-21"/>
    <x v="0"/>
    <s v="Online"/>
    <s v="Yes"/>
    <n v="9153.24"/>
    <n v="11441.55"/>
  </r>
  <r>
    <s v="P87089"/>
    <s v="Women Skirts #305"/>
    <x v="3"/>
    <x v="13"/>
    <s v="XS"/>
    <s v="Black"/>
    <n v="15124.26"/>
    <n v="13"/>
    <s v="2023-08-04"/>
    <x v="1"/>
    <s v="Online"/>
    <s v="Yes"/>
    <n v="157292.47"/>
    <n v="196615.38"/>
  </r>
  <r>
    <s v="P74489"/>
    <s v="Men Pants #735"/>
    <x v="0"/>
    <x v="2"/>
    <s v="S"/>
    <s v="Blue"/>
    <n v="12850.89"/>
    <n v="19"/>
    <s v="2023-08-18"/>
    <x v="4"/>
    <s v="In-Store"/>
    <s v="Yes"/>
    <n v="195333.86"/>
    <n v="244166.90999999997"/>
  </r>
  <r>
    <s v="P98472"/>
    <s v="Women Dresses #428"/>
    <x v="3"/>
    <x v="10"/>
    <s v="M"/>
    <s v="Black"/>
    <n v="4845.54"/>
    <n v="17"/>
    <s v="2024-08-29"/>
    <x v="3"/>
    <s v="In-Store"/>
    <s v="No"/>
    <n v="82374.179999999993"/>
    <n v="82374.179999999993"/>
  </r>
  <r>
    <s v="P29409"/>
    <s v="Men Shirts #841"/>
    <x v="0"/>
    <x v="1"/>
    <s v="L"/>
    <s v="Blue"/>
    <n v="8371.3799999999992"/>
    <n v="1"/>
    <s v="2023-05-23"/>
    <x v="4"/>
    <s v="In-Store"/>
    <s v="No"/>
    <n v="8371.3799999999992"/>
    <n v="8371.3799999999992"/>
  </r>
  <r>
    <s v="P25460"/>
    <s v="Women Dresses #273"/>
    <x v="3"/>
    <x v="10"/>
    <s v="XS"/>
    <s v="Blue"/>
    <n v="846.6"/>
    <n v="2"/>
    <s v="2024-06-23"/>
    <x v="1"/>
    <s v="In-Store"/>
    <s v="Yes"/>
    <n v="1354.56"/>
    <n v="1693.2"/>
  </r>
  <r>
    <s v="P81532"/>
    <s v="Men Pants #208"/>
    <x v="0"/>
    <x v="2"/>
    <s v="L"/>
    <s v="Blue"/>
    <n v="3731.68"/>
    <n v="20"/>
    <s v="2023-11-10"/>
    <x v="0"/>
    <s v="In-Store"/>
    <s v="No"/>
    <n v="74633.600000000006"/>
    <n v="74633.599999999991"/>
  </r>
  <r>
    <s v="P34165"/>
    <s v="Women Shoes #896"/>
    <x v="3"/>
    <x v="8"/>
    <s v="M"/>
    <s v="Red"/>
    <n v="15716.05"/>
    <n v="17"/>
    <s v="2024-08-05"/>
    <x v="0"/>
    <s v="Online"/>
    <s v="No"/>
    <n v="267172.84999999998"/>
    <n v="267172.84999999998"/>
  </r>
  <r>
    <s v="P82695"/>
    <s v="Men Shirts #434"/>
    <x v="0"/>
    <x v="1"/>
    <s v="S"/>
    <s v="Green"/>
    <n v="2787.97"/>
    <n v="12"/>
    <s v="2023-05-03"/>
    <x v="1"/>
    <s v="Online"/>
    <s v="No"/>
    <n v="33455.64"/>
    <n v="33455.64"/>
  </r>
  <r>
    <s v="P42113"/>
    <s v="Women Skirts #431"/>
    <x v="3"/>
    <x v="13"/>
    <s v="L"/>
    <s v="Green"/>
    <n v="7434.31"/>
    <n v="2"/>
    <s v="2023-02-06"/>
    <x v="4"/>
    <s v="Online"/>
    <s v="No"/>
    <n v="14868.62"/>
    <n v="14868.62"/>
  </r>
  <r>
    <s v="P47138"/>
    <s v="Women Skirts #317"/>
    <x v="3"/>
    <x v="13"/>
    <s v="S"/>
    <s v="Yellow"/>
    <n v="12338.78"/>
    <n v="16"/>
    <s v="2023-12-30"/>
    <x v="3"/>
    <s v="Online"/>
    <s v="No"/>
    <n v="197420.48"/>
    <n v="197420.48"/>
  </r>
  <r>
    <s v="P68264"/>
    <s v="Kids Sweaters #402"/>
    <x v="2"/>
    <x v="9"/>
    <s v="XL"/>
    <s v="Green"/>
    <n v="7909.07"/>
    <n v="2"/>
    <s v="2024-08-17"/>
    <x v="4"/>
    <s v="In-Store"/>
    <s v="Yes"/>
    <n v="12654.18"/>
    <n v="15818.14"/>
  </r>
  <r>
    <s v="P97499"/>
    <s v="Women Tops #305"/>
    <x v="3"/>
    <x v="11"/>
    <s v="XL"/>
    <s v="Pink"/>
    <n v="4705.2700000000004"/>
    <n v="11"/>
    <s v="2022-11-19"/>
    <x v="0"/>
    <s v="Online"/>
    <s v="No"/>
    <n v="51757.97"/>
    <n v="51757.97"/>
  </r>
  <r>
    <s v="P69110"/>
    <s v="Men Shirts #632"/>
    <x v="0"/>
    <x v="1"/>
    <s v="XS"/>
    <s v="Yellow"/>
    <n v="2612.0100000000002"/>
    <n v="12"/>
    <s v="2023-06-18"/>
    <x v="4"/>
    <s v="Online"/>
    <s v="Yes"/>
    <n v="25075.13"/>
    <n v="31344.120000000003"/>
  </r>
  <r>
    <s v="P51280"/>
    <s v="Women Shoes #270"/>
    <x v="3"/>
    <x v="8"/>
    <s v="S"/>
    <s v="Pink"/>
    <n v="15146.67"/>
    <n v="3"/>
    <s v="2023-12-23"/>
    <x v="1"/>
    <s v="In-Store"/>
    <s v="Yes"/>
    <n v="36352.339999999997"/>
    <n v="45440.01"/>
  </r>
  <r>
    <s v="P13570"/>
    <s v="Women Dresses #156"/>
    <x v="3"/>
    <x v="10"/>
    <s v="M"/>
    <s v="Yellow"/>
    <n v="12453.32"/>
    <n v="3"/>
    <s v="2024-03-14"/>
    <x v="0"/>
    <s v="Online"/>
    <s v="No"/>
    <n v="37359.96"/>
    <n v="37359.96"/>
  </r>
  <r>
    <s v="P57417"/>
    <s v="Accessories Scarves #844"/>
    <x v="1"/>
    <x v="12"/>
    <s v="M"/>
    <s v="Blue"/>
    <n v="12880.77"/>
    <n v="18"/>
    <s v="2023-02-21"/>
    <x v="0"/>
    <s v="In-Store"/>
    <s v="No"/>
    <n v="231853.86"/>
    <n v="231853.86000000002"/>
  </r>
  <r>
    <s v="P75463"/>
    <s v="Women Tops #426"/>
    <x v="3"/>
    <x v="11"/>
    <s v="M"/>
    <s v="Yellow"/>
    <n v="1196.03"/>
    <n v="12"/>
    <s v="2024-02-09"/>
    <x v="2"/>
    <s v="In-Store"/>
    <s v="No"/>
    <n v="14352.36"/>
    <n v="14352.36"/>
  </r>
  <r>
    <s v="P82231"/>
    <s v="Accessories Hats #608"/>
    <x v="1"/>
    <x v="3"/>
    <s v="M"/>
    <s v="Blue"/>
    <n v="4208.1000000000004"/>
    <n v="4"/>
    <s v="2024-04-19"/>
    <x v="1"/>
    <s v="In-Store"/>
    <s v="No"/>
    <n v="16832.400000000001"/>
    <n v="16832.400000000001"/>
  </r>
  <r>
    <s v="P15040"/>
    <s v="Women Dresses #955"/>
    <x v="3"/>
    <x v="10"/>
    <s v="XL"/>
    <s v="Yellow"/>
    <n v="10785.02"/>
    <n v="20"/>
    <s v="2023-11-28"/>
    <x v="2"/>
    <s v="Online"/>
    <s v="Yes"/>
    <n v="172560.32"/>
    <n v="215700.40000000002"/>
  </r>
  <r>
    <s v="P91925"/>
    <s v="Accessories Hats #203"/>
    <x v="1"/>
    <x v="3"/>
    <s v="S"/>
    <s v="White"/>
    <n v="12871.64"/>
    <n v="13"/>
    <s v="2023-10-20"/>
    <x v="2"/>
    <s v="Online"/>
    <s v="No"/>
    <n v="167331.32"/>
    <n v="167331.32"/>
  </r>
  <r>
    <s v="P73820"/>
    <s v="Kids T-Shirts #397"/>
    <x v="2"/>
    <x v="6"/>
    <s v="XS"/>
    <s v="Yellow"/>
    <n v="14344.06"/>
    <n v="14"/>
    <s v="2022-12-03"/>
    <x v="1"/>
    <s v="Online"/>
    <s v="No"/>
    <n v="200816.84"/>
    <n v="200816.84"/>
  </r>
  <r>
    <s v="P93246"/>
    <s v="Men Shirts #199"/>
    <x v="0"/>
    <x v="1"/>
    <s v="S"/>
    <s v="Blue"/>
    <n v="2057.5700000000002"/>
    <n v="4"/>
    <s v="2024-08-22"/>
    <x v="3"/>
    <s v="Online"/>
    <s v="No"/>
    <n v="8230.2800000000007"/>
    <n v="8230.2800000000007"/>
  </r>
  <r>
    <s v="P60281"/>
    <s v="Kids Shoes #143"/>
    <x v="2"/>
    <x v="8"/>
    <s v="M"/>
    <s v="Green"/>
    <n v="8783.89"/>
    <n v="3"/>
    <s v="2024-03-24"/>
    <x v="1"/>
    <s v="In-Store"/>
    <s v="Yes"/>
    <n v="21081.17"/>
    <n v="26351.67"/>
  </r>
  <r>
    <s v="P16170"/>
    <s v="Women Shoes #621"/>
    <x v="3"/>
    <x v="8"/>
    <s v="XS"/>
    <s v="Black"/>
    <n v="14918.42"/>
    <n v="17"/>
    <s v="2024-05-02"/>
    <x v="2"/>
    <s v="Online"/>
    <s v="Yes"/>
    <n v="202890.18"/>
    <n v="253613.14"/>
  </r>
  <r>
    <s v="P46505"/>
    <s v="Kids T-Shirts #508"/>
    <x v="2"/>
    <x v="6"/>
    <s v="S"/>
    <s v="Pink"/>
    <n v="7422.69"/>
    <n v="19"/>
    <s v="2023-07-10"/>
    <x v="0"/>
    <s v="In-Store"/>
    <s v="Yes"/>
    <n v="112825.22"/>
    <n v="141031.10999999999"/>
  </r>
  <r>
    <s v="P92381"/>
    <s v="Women Shoes #273"/>
    <x v="3"/>
    <x v="8"/>
    <s v="XS"/>
    <s v="Red"/>
    <n v="6783.59"/>
    <n v="17"/>
    <s v="2024-02-01"/>
    <x v="3"/>
    <s v="Online"/>
    <s v="Yes"/>
    <n v="92256.99"/>
    <n v="115321.03"/>
  </r>
  <r>
    <s v="P34569"/>
    <s v="Men Jackets #106"/>
    <x v="0"/>
    <x v="0"/>
    <s v="M"/>
    <s v="Green"/>
    <n v="11210.81"/>
    <n v="17"/>
    <s v="2023-07-11"/>
    <x v="4"/>
    <s v="Online"/>
    <s v="No"/>
    <n v="190583.77"/>
    <n v="190583.77"/>
  </r>
  <r>
    <s v="P78354"/>
    <s v="Men Jackets #315"/>
    <x v="0"/>
    <x v="0"/>
    <s v="M"/>
    <s v="Pink"/>
    <n v="14606.34"/>
    <n v="8"/>
    <s v="2024-10-14"/>
    <x v="3"/>
    <s v="Online"/>
    <s v="Yes"/>
    <n v="93480.41"/>
    <n v="116850.72"/>
  </r>
  <r>
    <s v="P56078"/>
    <s v="Accessories Belts #629"/>
    <x v="1"/>
    <x v="7"/>
    <s v="XS"/>
    <s v="Yellow"/>
    <n v="8672.67"/>
    <n v="1"/>
    <s v="2024-07-30"/>
    <x v="0"/>
    <s v="In-Store"/>
    <s v="No"/>
    <n v="8672.67"/>
    <n v="8672.67"/>
  </r>
  <r>
    <s v="P44944"/>
    <s v="Men Jackets #829"/>
    <x v="0"/>
    <x v="0"/>
    <s v="XS"/>
    <s v="White"/>
    <n v="12141.24"/>
    <n v="14"/>
    <s v="2023-04-14"/>
    <x v="1"/>
    <s v="In-Store"/>
    <s v="Yes"/>
    <n v="135982.22"/>
    <n v="169977.36"/>
  </r>
  <r>
    <s v="P41640"/>
    <s v="Women Dresses #163"/>
    <x v="3"/>
    <x v="10"/>
    <s v="S"/>
    <s v="White"/>
    <n v="13038.47"/>
    <n v="18"/>
    <s v="2023-10-16"/>
    <x v="0"/>
    <s v="In-Store"/>
    <s v="No"/>
    <n v="234692.46"/>
    <n v="234692.46"/>
  </r>
  <r>
    <s v="P97050"/>
    <s v="Men Pants #795"/>
    <x v="0"/>
    <x v="2"/>
    <s v="M"/>
    <s v="White"/>
    <n v="11136.94"/>
    <n v="7"/>
    <s v="2022-10-17"/>
    <x v="2"/>
    <s v="In-Store"/>
    <s v="No"/>
    <n v="77958.58"/>
    <n v="77958.58"/>
  </r>
  <r>
    <s v="P63229"/>
    <s v="Men Pants #651"/>
    <x v="0"/>
    <x v="2"/>
    <s v="L"/>
    <s v="Pink"/>
    <n v="8849.4599999999991"/>
    <n v="16"/>
    <s v="2024-08-17"/>
    <x v="0"/>
    <s v="In-Store"/>
    <s v="Yes"/>
    <n v="113273.42"/>
    <n v="141591.35999999999"/>
  </r>
  <r>
    <s v="P17146"/>
    <s v="Kids Sweaters #666"/>
    <x v="2"/>
    <x v="9"/>
    <s v="M"/>
    <s v="Pink"/>
    <n v="7843.5"/>
    <n v="3"/>
    <s v="2023-11-01"/>
    <x v="4"/>
    <s v="Online"/>
    <s v="No"/>
    <n v="23530.5"/>
    <n v="23530.5"/>
  </r>
  <r>
    <s v="P33620"/>
    <s v="Men Shoes #957"/>
    <x v="0"/>
    <x v="8"/>
    <s v="M"/>
    <s v="Green"/>
    <n v="10306.11"/>
    <n v="5"/>
    <s v="2024-05-09"/>
    <x v="0"/>
    <s v="In-Store"/>
    <s v="No"/>
    <n v="51530.55"/>
    <n v="51530.55"/>
  </r>
  <r>
    <s v="P49518"/>
    <s v="Accessories Scarves #926"/>
    <x v="1"/>
    <x v="12"/>
    <s v="M"/>
    <s v="Green"/>
    <n v="6383.53"/>
    <n v="17"/>
    <s v="2024-08-05"/>
    <x v="2"/>
    <s v="Online"/>
    <s v="No"/>
    <n v="108520.01"/>
    <n v="108520.01"/>
  </r>
  <r>
    <s v="P47266"/>
    <s v="Men Pants #310"/>
    <x v="0"/>
    <x v="2"/>
    <s v="M"/>
    <s v="Blue"/>
    <n v="15743.44"/>
    <n v="11"/>
    <s v="2023-01-24"/>
    <x v="3"/>
    <s v="In-Store"/>
    <s v="No"/>
    <n v="173177.84"/>
    <n v="173177.84"/>
  </r>
  <r>
    <s v="P86658"/>
    <s v="Kids T-Shirts #295"/>
    <x v="2"/>
    <x v="6"/>
    <s v="S"/>
    <s v="White"/>
    <n v="13290.79"/>
    <n v="17"/>
    <s v="2022-10-24"/>
    <x v="4"/>
    <s v="Online"/>
    <s v="Yes"/>
    <n v="180754.91"/>
    <n v="225943.43000000002"/>
  </r>
  <r>
    <s v="P47767"/>
    <s v="Kids Shorts #437"/>
    <x v="2"/>
    <x v="4"/>
    <s v="XS"/>
    <s v="Pink"/>
    <n v="11790.15"/>
    <n v="1"/>
    <s v="2023-04-10"/>
    <x v="1"/>
    <s v="Online"/>
    <s v="No"/>
    <n v="11790.15"/>
    <n v="11790.15"/>
  </r>
  <r>
    <s v="P59899"/>
    <s v="Kids Shoes #208"/>
    <x v="2"/>
    <x v="8"/>
    <s v="M"/>
    <s v="Blue"/>
    <n v="7072.43"/>
    <n v="7"/>
    <s v="2024-01-28"/>
    <x v="3"/>
    <s v="In-Store"/>
    <s v="Yes"/>
    <n v="39605.94"/>
    <n v="49507.01"/>
  </r>
  <r>
    <s v="P36181"/>
    <s v="Kids Shoes #714"/>
    <x v="2"/>
    <x v="8"/>
    <s v="L"/>
    <s v="Blue"/>
    <n v="8812.94"/>
    <n v="6"/>
    <s v="2024-03-26"/>
    <x v="2"/>
    <s v="In-Store"/>
    <s v="Yes"/>
    <n v="42301.78"/>
    <n v="52877.64"/>
  </r>
  <r>
    <s v="P26112"/>
    <s v="Women Shoes #896"/>
    <x v="3"/>
    <x v="8"/>
    <s v="M"/>
    <s v="Pink"/>
    <n v="11316.22"/>
    <n v="2"/>
    <s v="2023-12-18"/>
    <x v="2"/>
    <s v="Online"/>
    <s v="Yes"/>
    <n v="18105.62"/>
    <n v="22632.44"/>
  </r>
  <r>
    <s v="P40230"/>
    <s v="Kids Shoes #635"/>
    <x v="2"/>
    <x v="8"/>
    <s v="L"/>
    <s v="Blue"/>
    <n v="12064.05"/>
    <n v="9"/>
    <s v="2023-01-22"/>
    <x v="0"/>
    <s v="In-Store"/>
    <s v="Yes"/>
    <n v="86861.16"/>
    <n v="108576.45"/>
  </r>
  <r>
    <s v="P68731"/>
    <s v="Women Skirts #370"/>
    <x v="3"/>
    <x v="13"/>
    <s v="XS"/>
    <s v="Pink"/>
    <n v="13408.65"/>
    <n v="14"/>
    <s v="2023-11-30"/>
    <x v="0"/>
    <s v="Online"/>
    <s v="No"/>
    <n v="187721.1"/>
    <n v="187721.1"/>
  </r>
  <r>
    <s v="P26194"/>
    <s v="Accessories Scarves #592"/>
    <x v="1"/>
    <x v="12"/>
    <s v="M"/>
    <s v="Black"/>
    <n v="1546.29"/>
    <n v="14"/>
    <s v="2023-03-04"/>
    <x v="0"/>
    <s v="In-Store"/>
    <s v="Yes"/>
    <n v="17318.78"/>
    <n v="21648.059999999998"/>
  </r>
  <r>
    <s v="P62117"/>
    <s v="Women Skirts #601"/>
    <x v="3"/>
    <x v="13"/>
    <s v="S"/>
    <s v="Red"/>
    <n v="970.27"/>
    <n v="9"/>
    <s v="2024-09-04"/>
    <x v="2"/>
    <s v="Online"/>
    <s v="Yes"/>
    <n v="6986.11"/>
    <n v="8732.43"/>
  </r>
  <r>
    <s v="P35275"/>
    <s v="Accessories Hats #701"/>
    <x v="1"/>
    <x v="3"/>
    <s v="XL"/>
    <s v="Black"/>
    <n v="8485.92"/>
    <n v="1"/>
    <s v="2023-12-24"/>
    <x v="1"/>
    <s v="In-Store"/>
    <s v="No"/>
    <n v="8485.92"/>
    <n v="8485.92"/>
  </r>
  <r>
    <s v="P75009"/>
    <s v="Accessories Hats #672"/>
    <x v="1"/>
    <x v="3"/>
    <s v="XL"/>
    <s v="White"/>
    <n v="12062.39"/>
    <n v="14"/>
    <s v="2024-02-05"/>
    <x v="4"/>
    <s v="Online"/>
    <s v="Yes"/>
    <n v="135099.1"/>
    <n v="168873.46"/>
  </r>
  <r>
    <s v="P38919"/>
    <s v="Women Skirts #338"/>
    <x v="3"/>
    <x v="13"/>
    <s v="L"/>
    <s v="Red"/>
    <n v="10566.73"/>
    <n v="4"/>
    <s v="2024-05-03"/>
    <x v="2"/>
    <s v="In-Store"/>
    <s v="No"/>
    <n v="42266.92"/>
    <n v="42266.92"/>
  </r>
  <r>
    <s v="P95266"/>
    <s v="Women Tops #607"/>
    <x v="3"/>
    <x v="11"/>
    <s v="L"/>
    <s v="Yellow"/>
    <n v="7278.27"/>
    <n v="8"/>
    <s v="2023-12-05"/>
    <x v="0"/>
    <s v="In-Store"/>
    <s v="Yes"/>
    <n v="46581.26"/>
    <n v="58226.16"/>
  </r>
  <r>
    <s v="P34142"/>
    <s v="Women Skirts #109"/>
    <x v="3"/>
    <x v="13"/>
    <s v="XS"/>
    <s v="Blue"/>
    <n v="5941.14"/>
    <n v="8"/>
    <s v="2024-05-13"/>
    <x v="3"/>
    <s v="Online"/>
    <s v="No"/>
    <n v="47529.120000000003"/>
    <n v="47529.120000000003"/>
  </r>
  <r>
    <s v="P65569"/>
    <s v="Kids Sweaters #515"/>
    <x v="2"/>
    <x v="9"/>
    <s v="L"/>
    <s v="Yellow"/>
    <n v="14451.96"/>
    <n v="9"/>
    <s v="2023-07-01"/>
    <x v="0"/>
    <s v="In-Store"/>
    <s v="Yes"/>
    <n v="104053.78"/>
    <n v="130067.63999999998"/>
  </r>
  <r>
    <s v="P38150"/>
    <s v="Men Pants #953"/>
    <x v="0"/>
    <x v="2"/>
    <s v="S"/>
    <s v="Red"/>
    <n v="10506.97"/>
    <n v="19"/>
    <s v="2024-06-12"/>
    <x v="4"/>
    <s v="In-Store"/>
    <s v="No"/>
    <n v="199632.43"/>
    <n v="199632.43"/>
  </r>
  <r>
    <s v="P14391"/>
    <s v="Men Shoes #191"/>
    <x v="0"/>
    <x v="8"/>
    <s v="M"/>
    <s v="White"/>
    <n v="1140.42"/>
    <n v="10"/>
    <s v="2022-12-02"/>
    <x v="3"/>
    <s v="In-Store"/>
    <s v="No"/>
    <n v="11404.2"/>
    <n v="11404.2"/>
  </r>
  <r>
    <s v="P18649"/>
    <s v="Women Dresses #242"/>
    <x v="3"/>
    <x v="10"/>
    <s v="M"/>
    <s v="White"/>
    <n v="978.57"/>
    <n v="7"/>
    <s v="2024-04-10"/>
    <x v="3"/>
    <s v="Online"/>
    <s v="Yes"/>
    <n v="5479.66"/>
    <n v="6849.9900000000007"/>
  </r>
  <r>
    <s v="P17498"/>
    <s v="Kids T-Shirts #534"/>
    <x v="2"/>
    <x v="6"/>
    <s v="XS"/>
    <s v="Green"/>
    <n v="12444.19"/>
    <n v="18"/>
    <s v="2023-04-21"/>
    <x v="1"/>
    <s v="In-Store"/>
    <s v="Yes"/>
    <n v="179196.17"/>
    <n v="223995.42"/>
  </r>
  <r>
    <s v="P22476"/>
    <s v="Kids Sweaters #135"/>
    <x v="2"/>
    <x v="9"/>
    <s v="M"/>
    <s v="Yellow"/>
    <n v="3500.11"/>
    <n v="10"/>
    <s v="2023-09-08"/>
    <x v="1"/>
    <s v="Online"/>
    <s v="Yes"/>
    <n v="28000.880000000001"/>
    <n v="35001.1"/>
  </r>
  <r>
    <s v="P60060"/>
    <s v="Kids Shoes #127"/>
    <x v="2"/>
    <x v="8"/>
    <s v="L"/>
    <s v="Green"/>
    <n v="9986.56"/>
    <n v="1"/>
    <s v="2024-09-06"/>
    <x v="1"/>
    <s v="In-Store"/>
    <s v="Yes"/>
    <n v="7989.58"/>
    <n v="9986.56"/>
  </r>
  <r>
    <s v="P66832"/>
    <s v="Men Jackets #118"/>
    <x v="0"/>
    <x v="0"/>
    <s v="M"/>
    <s v="Pink"/>
    <n v="13335.61"/>
    <n v="20"/>
    <s v="2023-10-30"/>
    <x v="0"/>
    <s v="In-Store"/>
    <s v="Yes"/>
    <n v="213369.76"/>
    <n v="266712.2"/>
  </r>
  <r>
    <s v="P34699"/>
    <s v="Kids Shoes #583"/>
    <x v="2"/>
    <x v="8"/>
    <s v="XS"/>
    <s v="Black"/>
    <n v="10156.709999999999"/>
    <n v="17"/>
    <s v="2023-10-02"/>
    <x v="3"/>
    <s v="In-Store"/>
    <s v="Yes"/>
    <n v="138131.09"/>
    <n v="172664.06999999998"/>
  </r>
  <r>
    <s v="P50057"/>
    <s v="Women Skirts #519"/>
    <x v="3"/>
    <x v="13"/>
    <s v="XS"/>
    <s v="Pink"/>
    <n v="2790.46"/>
    <n v="5"/>
    <s v="2024-04-09"/>
    <x v="2"/>
    <s v="In-Store"/>
    <s v="Yes"/>
    <n v="11161.84"/>
    <n v="13952.3"/>
  </r>
  <r>
    <s v="P16643"/>
    <s v="Accessories Hats #415"/>
    <x v="1"/>
    <x v="3"/>
    <s v="XS"/>
    <s v="Pink"/>
    <n v="1601.07"/>
    <n v="18"/>
    <s v="2023-03-19"/>
    <x v="0"/>
    <s v="Online"/>
    <s v="Yes"/>
    <n v="23055.74"/>
    <n v="28819.26"/>
  </r>
  <r>
    <s v="P54728"/>
    <s v="Men Shoes #395"/>
    <x v="0"/>
    <x v="8"/>
    <s v="M"/>
    <s v="Pink"/>
    <n v="9066.09"/>
    <n v="14"/>
    <s v="2023-09-02"/>
    <x v="2"/>
    <s v="In-Store"/>
    <s v="Yes"/>
    <n v="101540.54"/>
    <n v="126925.26000000001"/>
  </r>
  <r>
    <s v="P11171"/>
    <s v="Accessories Bags #666"/>
    <x v="1"/>
    <x v="5"/>
    <s v="S"/>
    <s v="Red"/>
    <n v="14642.03"/>
    <n v="16"/>
    <s v="2023-11-30"/>
    <x v="0"/>
    <s v="In-Store"/>
    <s v="No"/>
    <n v="234272.48"/>
    <n v="234272.48"/>
  </r>
  <r>
    <s v="P94691"/>
    <s v="Accessories Bags #622"/>
    <x v="1"/>
    <x v="5"/>
    <s v="S"/>
    <s v="Blue"/>
    <n v="10326.030000000001"/>
    <n v="5"/>
    <s v="2023-01-29"/>
    <x v="0"/>
    <s v="Online"/>
    <s v="Yes"/>
    <n v="41304.120000000003"/>
    <n v="51630.15"/>
  </r>
  <r>
    <s v="P27178"/>
    <s v="Women Skirts #570"/>
    <x v="3"/>
    <x v="13"/>
    <s v="L"/>
    <s v="Red"/>
    <n v="14904.31"/>
    <n v="13"/>
    <s v="2023-04-06"/>
    <x v="4"/>
    <s v="Online"/>
    <s v="No"/>
    <n v="193756.03"/>
    <n v="193756.03"/>
  </r>
  <r>
    <s v="P66466"/>
    <s v="Women Shoes #759"/>
    <x v="3"/>
    <x v="8"/>
    <s v="S"/>
    <s v="Yellow"/>
    <n v="11954.49"/>
    <n v="12"/>
    <s v="2024-02-20"/>
    <x v="4"/>
    <s v="Online"/>
    <s v="No"/>
    <n v="143453.88"/>
    <n v="143453.88"/>
  </r>
  <r>
    <s v="P35880"/>
    <s v="Men Shoes #935"/>
    <x v="0"/>
    <x v="8"/>
    <s v="XL"/>
    <s v="Yellow"/>
    <n v="3784.8"/>
    <n v="7"/>
    <s v="2023-03-30"/>
    <x v="2"/>
    <s v="Online"/>
    <s v="Yes"/>
    <n v="21194.880000000001"/>
    <n v="26493.600000000002"/>
  </r>
  <r>
    <s v="P86730"/>
    <s v="Kids T-Shirts #721"/>
    <x v="2"/>
    <x v="6"/>
    <s v="L"/>
    <s v="White"/>
    <n v="3276.84"/>
    <n v="14"/>
    <s v="2023-06-28"/>
    <x v="1"/>
    <s v="Online"/>
    <s v="No"/>
    <n v="45875.76"/>
    <n v="45875.76"/>
  </r>
  <r>
    <s v="P95732"/>
    <s v="Kids Shoes #146"/>
    <x v="2"/>
    <x v="8"/>
    <s v="XL"/>
    <s v="Blue"/>
    <n v="3880.25"/>
    <n v="15"/>
    <s v="2023-04-28"/>
    <x v="2"/>
    <s v="Online"/>
    <s v="Yes"/>
    <n v="46563"/>
    <n v="58203.75"/>
  </r>
  <r>
    <s v="P38108"/>
    <s v="Accessories Scarves #175"/>
    <x v="1"/>
    <x v="12"/>
    <s v="XS"/>
    <s v="Yellow"/>
    <n v="9882.81"/>
    <n v="11"/>
    <s v="2023-06-30"/>
    <x v="4"/>
    <s v="In-Store"/>
    <s v="Yes"/>
    <n v="86969.06"/>
    <n v="108710.90999999999"/>
  </r>
  <r>
    <s v="P41296"/>
    <s v="Men Pants #137"/>
    <x v="0"/>
    <x v="2"/>
    <s v="XS"/>
    <s v="Yellow"/>
    <n v="5609.97"/>
    <n v="14"/>
    <s v="2022-12-30"/>
    <x v="1"/>
    <s v="In-Store"/>
    <s v="No"/>
    <n v="78539.58"/>
    <n v="78539.58"/>
  </r>
  <r>
    <s v="P88578"/>
    <s v="Women Shoes #987"/>
    <x v="3"/>
    <x v="8"/>
    <s v="M"/>
    <s v="Green"/>
    <n v="4925.22"/>
    <n v="15"/>
    <s v="2024-10-03"/>
    <x v="1"/>
    <s v="In-Store"/>
    <s v="No"/>
    <n v="73878.3"/>
    <n v="73878.3"/>
  </r>
  <r>
    <s v="P46634"/>
    <s v="Women Dresses #624"/>
    <x v="3"/>
    <x v="10"/>
    <s v="XS"/>
    <s v="White"/>
    <n v="15762.53"/>
    <n v="6"/>
    <s v="2024-07-24"/>
    <x v="4"/>
    <s v="In-Store"/>
    <s v="Yes"/>
    <n v="75660.31"/>
    <n v="94575.180000000008"/>
  </r>
  <r>
    <s v="P89608"/>
    <s v="Men Jackets #193"/>
    <x v="0"/>
    <x v="0"/>
    <s v="S"/>
    <s v="Green"/>
    <n v="13106.53"/>
    <n v="18"/>
    <s v="2023-02-03"/>
    <x v="3"/>
    <s v="In-Store"/>
    <s v="Yes"/>
    <n v="188733.7"/>
    <n v="235917.54"/>
  </r>
  <r>
    <s v="P62255"/>
    <s v="Men Pants #359"/>
    <x v="0"/>
    <x v="2"/>
    <s v="L"/>
    <s v="Green"/>
    <n v="4455.4399999999996"/>
    <n v="10"/>
    <s v="2023-05-30"/>
    <x v="1"/>
    <s v="In-Store"/>
    <s v="No"/>
    <n v="44554.400000000001"/>
    <n v="44554.399999999994"/>
  </r>
  <r>
    <s v="P40910"/>
    <s v="Women Shoes #742"/>
    <x v="3"/>
    <x v="8"/>
    <s v="XL"/>
    <s v="Yellow"/>
    <n v="11374.32"/>
    <n v="18"/>
    <s v="2024-04-16"/>
    <x v="2"/>
    <s v="Online"/>
    <s v="Yes"/>
    <n v="163790.54"/>
    <n v="204737.76"/>
  </r>
  <r>
    <s v="P99297"/>
    <s v="Kids Shorts #213"/>
    <x v="2"/>
    <x v="4"/>
    <s v="L"/>
    <s v="Blue"/>
    <n v="3984.83"/>
    <n v="13"/>
    <s v="2024-07-19"/>
    <x v="1"/>
    <s v="In-Store"/>
    <s v="Yes"/>
    <n v="41441.9"/>
    <n v="51802.79"/>
  </r>
  <r>
    <s v="P52045"/>
    <s v="Accessories Hats #633"/>
    <x v="1"/>
    <x v="3"/>
    <s v="XS"/>
    <s v="Red"/>
    <n v="11205"/>
    <n v="4"/>
    <s v="2022-12-11"/>
    <x v="4"/>
    <s v="Online"/>
    <s v="No"/>
    <n v="44820"/>
    <n v="44820"/>
  </r>
  <r>
    <s v="P80864"/>
    <s v="Kids Shoes #361"/>
    <x v="2"/>
    <x v="8"/>
    <s v="L"/>
    <s v="Pink"/>
    <n v="7274.12"/>
    <n v="2"/>
    <s v="2023-10-30"/>
    <x v="3"/>
    <s v="Online"/>
    <s v="No"/>
    <n v="14548.24"/>
    <n v="14548.24"/>
  </r>
  <r>
    <s v="P15102"/>
    <s v="Men Shirts #342"/>
    <x v="0"/>
    <x v="1"/>
    <s v="S"/>
    <s v="Green"/>
    <n v="4453.78"/>
    <n v="14"/>
    <s v="2023-02-03"/>
    <x v="2"/>
    <s v="In-Store"/>
    <s v="Yes"/>
    <n v="49882.17"/>
    <n v="62352.92"/>
  </r>
  <r>
    <s v="P50254"/>
    <s v="Men Pants #551"/>
    <x v="0"/>
    <x v="2"/>
    <s v="XS"/>
    <s v="Pink"/>
    <n v="13486.67"/>
    <n v="17"/>
    <s v="2023-10-23"/>
    <x v="2"/>
    <s v="In-Store"/>
    <s v="Yes"/>
    <n v="183418.38"/>
    <n v="229273.39"/>
  </r>
  <r>
    <s v="P73222"/>
    <s v="Kids T-Shirts #844"/>
    <x v="2"/>
    <x v="6"/>
    <s v="XL"/>
    <s v="Black"/>
    <n v="4226.3599999999997"/>
    <n v="19"/>
    <s v="2023-06-09"/>
    <x v="3"/>
    <s v="Online"/>
    <s v="Yes"/>
    <n v="64240.34"/>
    <n v="80300.84"/>
  </r>
  <r>
    <s v="P30821"/>
    <s v="Kids Shorts #537"/>
    <x v="2"/>
    <x v="4"/>
    <s v="S"/>
    <s v="Green"/>
    <n v="15491.95"/>
    <n v="20"/>
    <s v="2024-06-21"/>
    <x v="3"/>
    <s v="In-Store"/>
    <s v="No"/>
    <n v="309839"/>
    <n v="309839"/>
  </r>
  <r>
    <s v="P19483"/>
    <s v="Women Dresses #885"/>
    <x v="3"/>
    <x v="10"/>
    <s v="S"/>
    <s v="Blue"/>
    <n v="4709.42"/>
    <n v="9"/>
    <s v="2024-07-03"/>
    <x v="4"/>
    <s v="In-Store"/>
    <s v="Yes"/>
    <n v="33907.99"/>
    <n v="42384.78"/>
  </r>
  <r>
    <s v="P56881"/>
    <s v="Kids Shorts #457"/>
    <x v="2"/>
    <x v="4"/>
    <s v="S"/>
    <s v="Blue"/>
    <n v="5991.77"/>
    <n v="14"/>
    <s v="2024-06-10"/>
    <x v="0"/>
    <s v="Online"/>
    <s v="No"/>
    <n v="83884.78"/>
    <n v="83884.78"/>
  </r>
  <r>
    <s v="P18066"/>
    <s v="Men Shoes #117"/>
    <x v="0"/>
    <x v="8"/>
    <s v="S"/>
    <s v="Pink"/>
    <n v="15552.54"/>
    <n v="6"/>
    <s v="2023-10-02"/>
    <x v="2"/>
    <s v="Online"/>
    <s v="Yes"/>
    <n v="74651.86"/>
    <n v="93315.24"/>
  </r>
  <r>
    <s v="P79291"/>
    <s v="Women Shoes #401"/>
    <x v="3"/>
    <x v="8"/>
    <s v="L"/>
    <s v="Pink"/>
    <n v="14252.76"/>
    <n v="5"/>
    <s v="2023-02-22"/>
    <x v="2"/>
    <s v="In-Store"/>
    <s v="Yes"/>
    <n v="57011.040000000001"/>
    <n v="71263.8"/>
  </r>
  <r>
    <s v="P62390"/>
    <s v="Kids Shorts #687"/>
    <x v="2"/>
    <x v="4"/>
    <s v="XS"/>
    <s v="Black"/>
    <n v="14013.72"/>
    <n v="3"/>
    <s v="2023-08-05"/>
    <x v="4"/>
    <s v="In-Store"/>
    <s v="Yes"/>
    <n v="33633.26"/>
    <n v="42041.159999999996"/>
  </r>
  <r>
    <s v="P34720"/>
    <s v="Accessories Belts #795"/>
    <x v="1"/>
    <x v="7"/>
    <s v="L"/>
    <s v="Black"/>
    <n v="9960.83"/>
    <n v="13"/>
    <s v="2023-09-09"/>
    <x v="0"/>
    <s v="In-Store"/>
    <s v="Yes"/>
    <n v="103592.3"/>
    <n v="129490.79"/>
  </r>
  <r>
    <s v="P83102"/>
    <s v="Accessories Scarves #395"/>
    <x v="1"/>
    <x v="12"/>
    <s v="L"/>
    <s v="White"/>
    <n v="9788.19"/>
    <n v="4"/>
    <s v="2023-09-19"/>
    <x v="3"/>
    <s v="Online"/>
    <s v="Yes"/>
    <n v="31322.54"/>
    <n v="39152.76"/>
  </r>
  <r>
    <s v="P87827"/>
    <s v="Men Shoes #354"/>
    <x v="0"/>
    <x v="8"/>
    <s v="S"/>
    <s v="Pink"/>
    <n v="11566.88"/>
    <n v="2"/>
    <s v="2022-12-11"/>
    <x v="1"/>
    <s v="Online"/>
    <s v="No"/>
    <n v="23133.759999999998"/>
    <n v="23133.759999999998"/>
  </r>
  <r>
    <s v="P38919"/>
    <s v="Accessories Bags #956"/>
    <x v="1"/>
    <x v="5"/>
    <s v="XL"/>
    <s v="Blue"/>
    <n v="4702.78"/>
    <n v="14"/>
    <s v="2023-04-05"/>
    <x v="2"/>
    <s v="Online"/>
    <s v="Yes"/>
    <n v="52670.97"/>
    <n v="65838.92"/>
  </r>
  <r>
    <s v="P82875"/>
    <s v="Men Pants #367"/>
    <x v="0"/>
    <x v="2"/>
    <s v="S"/>
    <s v="White"/>
    <n v="14433.7"/>
    <n v="7"/>
    <s v="2024-03-21"/>
    <x v="0"/>
    <s v="Online"/>
    <s v="No"/>
    <n v="101035.9"/>
    <n v="101035.90000000001"/>
  </r>
  <r>
    <s v="P29322"/>
    <s v="Men Shoes #788"/>
    <x v="0"/>
    <x v="8"/>
    <s v="M"/>
    <s v="Black"/>
    <n v="13123.96"/>
    <n v="17"/>
    <s v="2024-01-26"/>
    <x v="2"/>
    <s v="Online"/>
    <s v="Yes"/>
    <n v="178485.69"/>
    <n v="223107.31999999998"/>
  </r>
  <r>
    <s v="P69775"/>
    <s v="Accessories Hats #567"/>
    <x v="1"/>
    <x v="3"/>
    <s v="S"/>
    <s v="White"/>
    <n v="14509.23"/>
    <n v="11"/>
    <s v="2023-09-04"/>
    <x v="4"/>
    <s v="Online"/>
    <s v="Yes"/>
    <n v="127681.39"/>
    <n v="159601.53"/>
  </r>
  <r>
    <s v="P17123"/>
    <s v="Women Skirts #404"/>
    <x v="3"/>
    <x v="13"/>
    <s v="M"/>
    <s v="Red"/>
    <n v="3925.9"/>
    <n v="17"/>
    <s v="2023-11-06"/>
    <x v="3"/>
    <s v="Online"/>
    <s v="No"/>
    <n v="66740.3"/>
    <n v="66740.3"/>
  </r>
  <r>
    <s v="P92421"/>
    <s v="Women Dresses #623"/>
    <x v="3"/>
    <x v="10"/>
    <s v="XL"/>
    <s v="Black"/>
    <n v="13530.66"/>
    <n v="19"/>
    <s v="2023-04-05"/>
    <x v="4"/>
    <s v="In-Store"/>
    <s v="No"/>
    <n v="257082.54"/>
    <n v="257082.54"/>
  </r>
  <r>
    <s v="P92452"/>
    <s v="Kids T-Shirts #377"/>
    <x v="2"/>
    <x v="6"/>
    <s v="S"/>
    <s v="Red"/>
    <n v="13802.07"/>
    <n v="10"/>
    <s v="2023-11-23"/>
    <x v="3"/>
    <s v="In-Store"/>
    <s v="Yes"/>
    <n v="110416.56"/>
    <n v="138020.70000000001"/>
  </r>
  <r>
    <s v="P45247"/>
    <s v="Men Pants #223"/>
    <x v="0"/>
    <x v="2"/>
    <s v="M"/>
    <s v="Green"/>
    <n v="10126.83"/>
    <n v="11"/>
    <s v="2024-02-03"/>
    <x v="4"/>
    <s v="Online"/>
    <s v="No"/>
    <n v="111395.13"/>
    <n v="111395.13"/>
  </r>
  <r>
    <s v="P87065"/>
    <s v="Accessories Scarves #336"/>
    <x v="1"/>
    <x v="12"/>
    <s v="L"/>
    <s v="Green"/>
    <n v="14648.67"/>
    <n v="11"/>
    <s v="2024-05-10"/>
    <x v="3"/>
    <s v="Online"/>
    <s v="Yes"/>
    <n v="128908.13"/>
    <n v="161135.37"/>
  </r>
  <r>
    <s v="P32704"/>
    <s v="Men Jackets #434"/>
    <x v="0"/>
    <x v="0"/>
    <s v="XL"/>
    <s v="Pink"/>
    <n v="7881.68"/>
    <n v="10"/>
    <s v="2022-11-22"/>
    <x v="2"/>
    <s v="Online"/>
    <s v="No"/>
    <n v="78816.800000000003"/>
    <n v="78816.800000000003"/>
  </r>
  <r>
    <s v="P12740"/>
    <s v="Kids Shorts #826"/>
    <x v="2"/>
    <x v="4"/>
    <s v="L"/>
    <s v="Green"/>
    <n v="9843.7999999999993"/>
    <n v="9"/>
    <s v="2024-10-03"/>
    <x v="3"/>
    <s v="In-Store"/>
    <s v="Yes"/>
    <n v="70875.360000000001"/>
    <n v="88594.2"/>
  </r>
  <r>
    <s v="P70618"/>
    <s v="Accessories Hats #341"/>
    <x v="1"/>
    <x v="3"/>
    <s v="XL"/>
    <s v="Pink"/>
    <n v="14801.39"/>
    <n v="3"/>
    <s v="2023-08-22"/>
    <x v="3"/>
    <s v="Online"/>
    <s v="No"/>
    <n v="44404.17"/>
    <n v="44404.17"/>
  </r>
  <r>
    <s v="P21847"/>
    <s v="Accessories Belts #166"/>
    <x v="1"/>
    <x v="7"/>
    <s v="XL"/>
    <s v="White"/>
    <n v="13458.45"/>
    <n v="17"/>
    <s v="2024-10-14"/>
    <x v="0"/>
    <s v="In-Store"/>
    <s v="No"/>
    <n v="228793.65"/>
    <n v="228793.65000000002"/>
  </r>
  <r>
    <s v="P25648"/>
    <s v="Women Dresses #205"/>
    <x v="3"/>
    <x v="10"/>
    <s v="M"/>
    <s v="Green"/>
    <n v="3903.49"/>
    <n v="4"/>
    <s v="2023-07-05"/>
    <x v="1"/>
    <s v="Online"/>
    <s v="Yes"/>
    <n v="12491.5"/>
    <n v="15613.96"/>
  </r>
  <r>
    <s v="P36924"/>
    <s v="Women Shoes #641"/>
    <x v="3"/>
    <x v="8"/>
    <s v="XS"/>
    <s v="Green"/>
    <n v="10169.16"/>
    <n v="7"/>
    <s v="2023-10-14"/>
    <x v="2"/>
    <s v="In-Store"/>
    <s v="No"/>
    <n v="71184.12"/>
    <n v="71184.12"/>
  </r>
  <r>
    <s v="P26290"/>
    <s v="Kids Sweaters #575"/>
    <x v="2"/>
    <x v="9"/>
    <s v="M"/>
    <s v="Yellow"/>
    <n v="16051.37"/>
    <n v="11"/>
    <s v="2023-06-07"/>
    <x v="1"/>
    <s v="Online"/>
    <s v="No"/>
    <n v="176565.07"/>
    <n v="176565.07"/>
  </r>
  <r>
    <s v="P63844"/>
    <s v="Accessories Belts #538"/>
    <x v="1"/>
    <x v="7"/>
    <s v="XL"/>
    <s v="Pink"/>
    <n v="7748.88"/>
    <n v="13"/>
    <s v="2024-04-23"/>
    <x v="2"/>
    <s v="Online"/>
    <s v="Yes"/>
    <n v="80588.02"/>
    <n v="100735.44"/>
  </r>
  <r>
    <s v="P26041"/>
    <s v="Men Pants #440"/>
    <x v="0"/>
    <x v="2"/>
    <s v="M"/>
    <s v="Red"/>
    <n v="3984"/>
    <n v="19"/>
    <s v="2023-04-03"/>
    <x v="1"/>
    <s v="In-Store"/>
    <s v="Yes"/>
    <n v="60556.800000000003"/>
    <n v="75696"/>
  </r>
  <r>
    <s v="P11227"/>
    <s v="Women Tops #148"/>
    <x v="3"/>
    <x v="11"/>
    <s v="L"/>
    <s v="Pink"/>
    <n v="12350.4"/>
    <n v="5"/>
    <s v="2023-02-17"/>
    <x v="3"/>
    <s v="In-Store"/>
    <s v="Yes"/>
    <n v="49401.599999999999"/>
    <n v="61752"/>
  </r>
  <r>
    <s v="P50767"/>
    <s v="Women Dresses #478"/>
    <x v="3"/>
    <x v="10"/>
    <s v="S"/>
    <s v="Red"/>
    <n v="14258.57"/>
    <n v="8"/>
    <s v="2023-06-07"/>
    <x v="1"/>
    <s v="In-Store"/>
    <s v="No"/>
    <n v="114068.56"/>
    <n v="114068.56"/>
  </r>
  <r>
    <s v="P84150"/>
    <s v="Women Shoes #353"/>
    <x v="3"/>
    <x v="8"/>
    <s v="XS"/>
    <s v="Pink"/>
    <n v="6584.39"/>
    <n v="9"/>
    <s v="2024-05-11"/>
    <x v="1"/>
    <s v="In-Store"/>
    <s v="Yes"/>
    <n v="47407.94"/>
    <n v="59259.51"/>
  </r>
  <r>
    <s v="P90740"/>
    <s v="Kids Shorts #993"/>
    <x v="2"/>
    <x v="4"/>
    <s v="S"/>
    <s v="White"/>
    <n v="7913.22"/>
    <n v="5"/>
    <s v="2023-01-18"/>
    <x v="3"/>
    <s v="Online"/>
    <s v="No"/>
    <n v="39566.1"/>
    <n v="39566.1"/>
  </r>
  <r>
    <s v="P13753"/>
    <s v="Women Shoes #174"/>
    <x v="3"/>
    <x v="8"/>
    <s v="S"/>
    <s v="Green"/>
    <n v="1734.7"/>
    <n v="2"/>
    <s v="2024-04-16"/>
    <x v="0"/>
    <s v="In-Store"/>
    <s v="Yes"/>
    <n v="2775.52"/>
    <n v="3469.4"/>
  </r>
  <r>
    <s v="P21593"/>
    <s v="Kids Shoes #802"/>
    <x v="2"/>
    <x v="8"/>
    <s v="S"/>
    <s v="Yellow"/>
    <n v="5853.99"/>
    <n v="2"/>
    <s v="2022-12-22"/>
    <x v="4"/>
    <s v="Online"/>
    <s v="No"/>
    <n v="11707.98"/>
    <n v="11707.98"/>
  </r>
  <r>
    <s v="P44782"/>
    <s v="Women Skirts #857"/>
    <x v="3"/>
    <x v="13"/>
    <s v="XL"/>
    <s v="White"/>
    <n v="14789.77"/>
    <n v="5"/>
    <s v="2022-10-31"/>
    <x v="3"/>
    <s v="Online"/>
    <s v="Yes"/>
    <n v="59159.08"/>
    <n v="73948.850000000006"/>
  </r>
  <r>
    <s v="P58294"/>
    <s v="Accessories Hats #778"/>
    <x v="1"/>
    <x v="3"/>
    <s v="XS"/>
    <s v="Red"/>
    <n v="10812.41"/>
    <n v="3"/>
    <s v="2024-05-05"/>
    <x v="0"/>
    <s v="In-Store"/>
    <s v="Yes"/>
    <n v="25949.95"/>
    <n v="32437.23"/>
  </r>
  <r>
    <s v="P17780"/>
    <s v="Women Shoes #490"/>
    <x v="3"/>
    <x v="8"/>
    <s v="S"/>
    <s v="Red"/>
    <n v="1079"/>
    <n v="5"/>
    <s v="2023-01-26"/>
    <x v="0"/>
    <s v="Online"/>
    <s v="No"/>
    <n v="5395"/>
    <n v="5395"/>
  </r>
  <r>
    <s v="P68039"/>
    <s v="Women Dresses #662"/>
    <x v="3"/>
    <x v="10"/>
    <s v="XS"/>
    <s v="Yellow"/>
    <n v="14591.4"/>
    <n v="5"/>
    <s v="2023-09-09"/>
    <x v="0"/>
    <s v="In-Store"/>
    <s v="No"/>
    <n v="72957"/>
    <n v="72957"/>
  </r>
  <r>
    <s v="P42883"/>
    <s v="Men Jackets #909"/>
    <x v="0"/>
    <x v="0"/>
    <s v="XS"/>
    <s v="Pink"/>
    <n v="7375.38"/>
    <n v="3"/>
    <s v="2024-03-03"/>
    <x v="2"/>
    <s v="Online"/>
    <s v="Yes"/>
    <n v="17700.580000000002"/>
    <n v="22126.14"/>
  </r>
  <r>
    <s v="P81763"/>
    <s v="Men Jackets #827"/>
    <x v="0"/>
    <x v="0"/>
    <s v="S"/>
    <s v="Red"/>
    <n v="2395.38"/>
    <n v="14"/>
    <s v="2022-10-19"/>
    <x v="0"/>
    <s v="Online"/>
    <s v="No"/>
    <n v="33535.32"/>
    <n v="33535.32"/>
  </r>
  <r>
    <s v="P38640"/>
    <s v="Kids Shorts #913"/>
    <x v="2"/>
    <x v="4"/>
    <s v="M"/>
    <s v="Pink"/>
    <n v="9479.43"/>
    <n v="13"/>
    <s v="2023-03-01"/>
    <x v="0"/>
    <s v="In-Store"/>
    <s v="No"/>
    <n v="123232.59"/>
    <n v="123232.59"/>
  </r>
  <r>
    <s v="P74932"/>
    <s v="Men Jackets #455"/>
    <x v="0"/>
    <x v="0"/>
    <s v="XS"/>
    <s v="Pink"/>
    <n v="2971.4"/>
    <n v="17"/>
    <s v="2024-06-30"/>
    <x v="3"/>
    <s v="Online"/>
    <s v="No"/>
    <n v="50513.8"/>
    <n v="50513.8"/>
  </r>
  <r>
    <s v="P89360"/>
    <s v="Women Shoes #540"/>
    <x v="3"/>
    <x v="8"/>
    <s v="XS"/>
    <s v="Pink"/>
    <n v="16124.41"/>
    <n v="10"/>
    <s v="2024-01-15"/>
    <x v="3"/>
    <s v="In-Store"/>
    <s v="Yes"/>
    <n v="128995.28"/>
    <n v="161244.1"/>
  </r>
  <r>
    <s v="P11583"/>
    <s v="Men Jackets #930"/>
    <x v="0"/>
    <x v="0"/>
    <s v="XL"/>
    <s v="Pink"/>
    <n v="13709.11"/>
    <n v="12"/>
    <s v="2023-03-31"/>
    <x v="2"/>
    <s v="In-Store"/>
    <s v="No"/>
    <n v="164509.32"/>
    <n v="164509.32"/>
  </r>
  <r>
    <s v="P86641"/>
    <s v="Accessories Belts #623"/>
    <x v="1"/>
    <x v="7"/>
    <s v="XS"/>
    <s v="Green"/>
    <n v="10932.76"/>
    <n v="2"/>
    <s v="2023-07-23"/>
    <x v="4"/>
    <s v="Online"/>
    <s v="No"/>
    <n v="21865.52"/>
    <n v="21865.52"/>
  </r>
  <r>
    <s v="P80527"/>
    <s v="Accessories Hats #723"/>
    <x v="1"/>
    <x v="3"/>
    <s v="XS"/>
    <s v="Red"/>
    <n v="6233.3"/>
    <n v="11"/>
    <s v="2024-09-03"/>
    <x v="3"/>
    <s v="Online"/>
    <s v="No"/>
    <n v="68566.3"/>
    <n v="68566.3"/>
  </r>
  <r>
    <s v="P35229"/>
    <s v="Kids Sweaters #715"/>
    <x v="2"/>
    <x v="9"/>
    <s v="M"/>
    <s v="Blue"/>
    <n v="13223.56"/>
    <n v="20"/>
    <s v="2024-02-04"/>
    <x v="2"/>
    <s v="Online"/>
    <s v="Yes"/>
    <n v="211576.95999999999"/>
    <n v="264471.2"/>
  </r>
  <r>
    <s v="P25253"/>
    <s v="Men Jackets #783"/>
    <x v="0"/>
    <x v="0"/>
    <s v="L"/>
    <s v="Black"/>
    <n v="2701.65"/>
    <n v="12"/>
    <s v="2023-10-20"/>
    <x v="3"/>
    <s v="Online"/>
    <s v="Yes"/>
    <n v="25935.84"/>
    <n v="32419.800000000003"/>
  </r>
  <r>
    <s v="P92412"/>
    <s v="Accessories Bags #388"/>
    <x v="1"/>
    <x v="5"/>
    <s v="XL"/>
    <s v="Pink"/>
    <n v="4921.8999999999996"/>
    <n v="17"/>
    <s v="2024-04-23"/>
    <x v="0"/>
    <s v="In-Store"/>
    <s v="Yes"/>
    <n v="66937.84"/>
    <n v="83672.299999999988"/>
  </r>
  <r>
    <s v="P59726"/>
    <s v="Women Shoes #824"/>
    <x v="3"/>
    <x v="8"/>
    <s v="S"/>
    <s v="Red"/>
    <n v="12656.67"/>
    <n v="9"/>
    <s v="2023-03-14"/>
    <x v="1"/>
    <s v="In-Store"/>
    <s v="Yes"/>
    <n v="91128.19"/>
    <n v="113910.03"/>
  </r>
  <r>
    <s v="P77817"/>
    <s v="Men Jackets #838"/>
    <x v="0"/>
    <x v="0"/>
    <s v="M"/>
    <s v="Pink"/>
    <n v="6931.33"/>
    <n v="12"/>
    <s v="2023-09-19"/>
    <x v="1"/>
    <s v="Online"/>
    <s v="Yes"/>
    <n v="66541.100000000006"/>
    <n v="83175.959999999992"/>
  </r>
  <r>
    <s v="P46972"/>
    <s v="Kids Sweaters #447"/>
    <x v="2"/>
    <x v="9"/>
    <s v="XL"/>
    <s v="Blue"/>
    <n v="3773.18"/>
    <n v="8"/>
    <s v="2024-05-08"/>
    <x v="4"/>
    <s v="In-Store"/>
    <s v="No"/>
    <n v="30185.439999999999"/>
    <n v="30185.439999999999"/>
  </r>
  <r>
    <s v="P56645"/>
    <s v="Women Skirts #272"/>
    <x v="3"/>
    <x v="13"/>
    <s v="S"/>
    <s v="Black"/>
    <n v="13121.47"/>
    <n v="20"/>
    <s v="2022-11-20"/>
    <x v="1"/>
    <s v="Online"/>
    <s v="Yes"/>
    <n v="209943.52"/>
    <n v="262429.39999999997"/>
  </r>
  <r>
    <s v="P14611"/>
    <s v="Accessories Scarves #649"/>
    <x v="1"/>
    <x v="12"/>
    <s v="L"/>
    <s v="Yellow"/>
    <n v="12259.93"/>
    <n v="3"/>
    <s v="2024-04-11"/>
    <x v="4"/>
    <s v="Online"/>
    <s v="Yes"/>
    <n v="29423.5"/>
    <n v="36779.79"/>
  </r>
  <r>
    <s v="P81532"/>
    <s v="Kids Sweaters #989"/>
    <x v="2"/>
    <x v="9"/>
    <s v="XS"/>
    <s v="Pink"/>
    <n v="12190.21"/>
    <n v="4"/>
    <s v="2023-02-26"/>
    <x v="1"/>
    <s v="In-Store"/>
    <s v="No"/>
    <n v="48760.84"/>
    <n v="48760.84"/>
  </r>
  <r>
    <s v="P35680"/>
    <s v="Kids Shoes #779"/>
    <x v="2"/>
    <x v="8"/>
    <s v="XS"/>
    <s v="Pink"/>
    <n v="2717.42"/>
    <n v="17"/>
    <s v="2023-03-06"/>
    <x v="3"/>
    <s v="In-Store"/>
    <s v="Yes"/>
    <n v="36956.58"/>
    <n v="46196.14"/>
  </r>
  <r>
    <s v="P72853"/>
    <s v="Accessories Belts #990"/>
    <x v="1"/>
    <x v="7"/>
    <s v="XL"/>
    <s v="Pink"/>
    <n v="12565.37"/>
    <n v="20"/>
    <s v="2023-06-02"/>
    <x v="3"/>
    <s v="Online"/>
    <s v="No"/>
    <n v="251307.4"/>
    <n v="251307.40000000002"/>
  </r>
  <r>
    <s v="P48679"/>
    <s v="Women Dresses #383"/>
    <x v="3"/>
    <x v="10"/>
    <s v="XS"/>
    <s v="Black"/>
    <n v="10040.51"/>
    <n v="12"/>
    <s v="2024-01-10"/>
    <x v="0"/>
    <s v="Online"/>
    <s v="Yes"/>
    <n v="96388.73"/>
    <n v="120486.12"/>
  </r>
  <r>
    <s v="P46846"/>
    <s v="Accessories Hats #347"/>
    <x v="1"/>
    <x v="3"/>
    <s v="L"/>
    <s v="Green"/>
    <n v="15945.96"/>
    <n v="12"/>
    <s v="2024-04-15"/>
    <x v="1"/>
    <s v="In-Store"/>
    <s v="No"/>
    <n v="191351.52"/>
    <n v="191351.52"/>
  </r>
  <r>
    <s v="P53930"/>
    <s v="Kids Sweaters #845"/>
    <x v="2"/>
    <x v="9"/>
    <s v="L"/>
    <s v="White"/>
    <n v="12838.44"/>
    <n v="1"/>
    <s v="2023-07-06"/>
    <x v="1"/>
    <s v="In-Store"/>
    <s v="Yes"/>
    <n v="10270.42"/>
    <n v="12838.44"/>
  </r>
  <r>
    <s v="P31184"/>
    <s v="Accessories Hats #941"/>
    <x v="1"/>
    <x v="3"/>
    <s v="L"/>
    <s v="Black"/>
    <n v="14607.17"/>
    <n v="4"/>
    <s v="2023-07-19"/>
    <x v="1"/>
    <s v="In-Store"/>
    <s v="No"/>
    <n v="58428.68"/>
    <n v="58428.68"/>
  </r>
  <r>
    <s v="P65242"/>
    <s v="Women Skirts #969"/>
    <x v="3"/>
    <x v="13"/>
    <s v="XL"/>
    <s v="White"/>
    <n v="10480.41"/>
    <n v="15"/>
    <s v="2024-04-16"/>
    <x v="1"/>
    <s v="Online"/>
    <s v="Yes"/>
    <n v="125764.92"/>
    <n v="157206.15"/>
  </r>
  <r>
    <s v="P15890"/>
    <s v="Accessories Scarves #259"/>
    <x v="1"/>
    <x v="12"/>
    <s v="M"/>
    <s v="Red"/>
    <n v="2514.9"/>
    <n v="19"/>
    <s v="2023-03-28"/>
    <x v="0"/>
    <s v="Online"/>
    <s v="No"/>
    <n v="47783.1"/>
    <n v="47783.1"/>
  </r>
  <r>
    <s v="P90866"/>
    <s v="Men Shoes #772"/>
    <x v="0"/>
    <x v="8"/>
    <s v="XL"/>
    <s v="Green"/>
    <n v="15448.79"/>
    <n v="13"/>
    <s v="2024-05-19"/>
    <x v="4"/>
    <s v="Online"/>
    <s v="No"/>
    <n v="200834.27"/>
    <n v="200834.27000000002"/>
  </r>
  <r>
    <s v="P29279"/>
    <s v="Accessories Belts #431"/>
    <x v="1"/>
    <x v="7"/>
    <s v="XL"/>
    <s v="Yellow"/>
    <n v="12927.25"/>
    <n v="12"/>
    <s v="2023-05-03"/>
    <x v="3"/>
    <s v="In-Store"/>
    <s v="Yes"/>
    <n v="124101.6"/>
    <n v="155127"/>
  </r>
  <r>
    <s v="P35760"/>
    <s v="Kids Shoes #603"/>
    <x v="2"/>
    <x v="8"/>
    <s v="L"/>
    <s v="White"/>
    <n v="3302.57"/>
    <n v="19"/>
    <s v="2023-12-17"/>
    <x v="2"/>
    <s v="In-Store"/>
    <s v="Yes"/>
    <n v="50199.23"/>
    <n v="62748.83"/>
  </r>
  <r>
    <s v="P32286"/>
    <s v="Women Shoes #253"/>
    <x v="3"/>
    <x v="8"/>
    <s v="XL"/>
    <s v="Green"/>
    <n v="2576.3200000000002"/>
    <n v="3"/>
    <s v="2023-01-11"/>
    <x v="2"/>
    <s v="Online"/>
    <s v="Yes"/>
    <n v="6183.5"/>
    <n v="7728.9600000000009"/>
  </r>
  <r>
    <s v="P46938"/>
    <s v="Men Jackets #268"/>
    <x v="0"/>
    <x v="0"/>
    <s v="S"/>
    <s v="Red"/>
    <n v="7444.27"/>
    <n v="16"/>
    <s v="2023-01-22"/>
    <x v="4"/>
    <s v="In-Store"/>
    <s v="Yes"/>
    <n v="95286.49"/>
    <n v="119108.32"/>
  </r>
  <r>
    <s v="P21368"/>
    <s v="Women Skirts #181"/>
    <x v="3"/>
    <x v="13"/>
    <s v="XL"/>
    <s v="Pink"/>
    <n v="6733.79"/>
    <n v="20"/>
    <s v="2023-07-06"/>
    <x v="0"/>
    <s v="In-Store"/>
    <s v="Yes"/>
    <n v="107740.64"/>
    <n v="134675.79999999999"/>
  </r>
  <r>
    <s v="P86808"/>
    <s v="Men Jackets #871"/>
    <x v="0"/>
    <x v="0"/>
    <s v="S"/>
    <s v="White"/>
    <n v="8929.14"/>
    <n v="13"/>
    <s v="2023-05-06"/>
    <x v="2"/>
    <s v="Online"/>
    <s v="Yes"/>
    <n v="92862.89"/>
    <n v="116078.81999999999"/>
  </r>
  <r>
    <s v="P35858"/>
    <s v="Women Shoes #261"/>
    <x v="3"/>
    <x v="8"/>
    <s v="M"/>
    <s v="Black"/>
    <n v="12737.18"/>
    <n v="5"/>
    <s v="2023-07-07"/>
    <x v="1"/>
    <s v="In-Store"/>
    <s v="No"/>
    <n v="63685.9"/>
    <n v="63685.9"/>
  </r>
  <r>
    <s v="P27592"/>
    <s v="Accessories Hats #849"/>
    <x v="1"/>
    <x v="3"/>
    <s v="S"/>
    <s v="White"/>
    <n v="6704.74"/>
    <n v="13"/>
    <s v="2022-10-22"/>
    <x v="3"/>
    <s v="Online"/>
    <s v="No"/>
    <n v="87161.62"/>
    <n v="87161.62"/>
  </r>
  <r>
    <s v="P26667"/>
    <s v="Kids Shorts #217"/>
    <x v="2"/>
    <x v="4"/>
    <s v="M"/>
    <s v="Pink"/>
    <n v="16303.69"/>
    <n v="17"/>
    <s v="2022-10-25"/>
    <x v="4"/>
    <s v="Online"/>
    <s v="Yes"/>
    <n v="221730.35"/>
    <n v="277162.73"/>
  </r>
  <r>
    <s v="P94012"/>
    <s v="Men Pants #905"/>
    <x v="0"/>
    <x v="2"/>
    <s v="S"/>
    <s v="Yellow"/>
    <n v="10668.82"/>
    <n v="12"/>
    <s v="2023-10-28"/>
    <x v="3"/>
    <s v="Online"/>
    <s v="No"/>
    <n v="128025.84"/>
    <n v="128025.84"/>
  </r>
  <r>
    <s v="P46860"/>
    <s v="Women Shoes #125"/>
    <x v="3"/>
    <x v="8"/>
    <s v="XS"/>
    <s v="Green"/>
    <n v="6109.63"/>
    <n v="11"/>
    <s v="2023-08-22"/>
    <x v="2"/>
    <s v="Online"/>
    <s v="No"/>
    <n v="67205.929999999993"/>
    <n v="67205.930000000008"/>
  </r>
  <r>
    <s v="P63343"/>
    <s v="Accessories Hats #890"/>
    <x v="1"/>
    <x v="3"/>
    <s v="L"/>
    <s v="White"/>
    <n v="4657.96"/>
    <n v="7"/>
    <s v="2023-01-06"/>
    <x v="1"/>
    <s v="In-Store"/>
    <s v="Yes"/>
    <n v="26084.41"/>
    <n v="32605.72"/>
  </r>
  <r>
    <s v="P64840"/>
    <s v="Men Shoes #699"/>
    <x v="0"/>
    <x v="8"/>
    <s v="L"/>
    <s v="Black"/>
    <n v="6938.8"/>
    <n v="6"/>
    <s v="2024-06-28"/>
    <x v="1"/>
    <s v="In-Store"/>
    <s v="Yes"/>
    <n v="33306.239999999998"/>
    <n v="41632.800000000003"/>
  </r>
  <r>
    <s v="P13585"/>
    <s v="Accessories Bags #723"/>
    <x v="1"/>
    <x v="5"/>
    <s v="XL"/>
    <s v="Pink"/>
    <n v="5483.81"/>
    <n v="1"/>
    <s v="2022-12-05"/>
    <x v="0"/>
    <s v="In-Store"/>
    <s v="No"/>
    <n v="5483.81"/>
    <n v="5483.81"/>
  </r>
  <r>
    <s v="P61146"/>
    <s v="Kids Sweaters #960"/>
    <x v="2"/>
    <x v="9"/>
    <s v="M"/>
    <s v="Blue"/>
    <n v="10063.75"/>
    <n v="13"/>
    <s v="2024-07-21"/>
    <x v="3"/>
    <s v="In-Store"/>
    <s v="No"/>
    <n v="130828.75"/>
    <n v="130828.75"/>
  </r>
  <r>
    <s v="P42731"/>
    <s v="Accessories Hats #649"/>
    <x v="1"/>
    <x v="3"/>
    <s v="XS"/>
    <s v="Blue"/>
    <n v="2315.6999999999998"/>
    <n v="4"/>
    <s v="2024-10-09"/>
    <x v="1"/>
    <s v="In-Store"/>
    <s v="No"/>
    <n v="9262.7999999999993"/>
    <n v="9262.7999999999993"/>
  </r>
  <r>
    <s v="P46658"/>
    <s v="Men Jackets #623"/>
    <x v="0"/>
    <x v="0"/>
    <s v="M"/>
    <s v="Green"/>
    <n v="4769.18"/>
    <n v="14"/>
    <s v="2024-04-12"/>
    <x v="4"/>
    <s v="In-Store"/>
    <s v="Yes"/>
    <n v="53414.65"/>
    <n v="66768.52"/>
  </r>
  <r>
    <s v="P13325"/>
    <s v="Accessories Scarves #398"/>
    <x v="1"/>
    <x v="12"/>
    <s v="M"/>
    <s v="Yellow"/>
    <n v="1357.88"/>
    <n v="10"/>
    <s v="2024-09-29"/>
    <x v="2"/>
    <s v="In-Store"/>
    <s v="No"/>
    <n v="13578.8"/>
    <n v="13578.800000000001"/>
  </r>
  <r>
    <s v="P55339"/>
    <s v="Kids Shorts #409"/>
    <x v="2"/>
    <x v="4"/>
    <s v="L"/>
    <s v="Pink"/>
    <n v="3634.57"/>
    <n v="20"/>
    <s v="2023-06-23"/>
    <x v="4"/>
    <s v="Online"/>
    <s v="No"/>
    <n v="72691.399999999994"/>
    <n v="72691.400000000009"/>
  </r>
  <r>
    <s v="P76293"/>
    <s v="Women Skirts #559"/>
    <x v="3"/>
    <x v="13"/>
    <s v="XS"/>
    <s v="White"/>
    <n v="8848.6299999999992"/>
    <n v="5"/>
    <s v="2024-06-15"/>
    <x v="2"/>
    <s v="Online"/>
    <s v="No"/>
    <n v="44243.15"/>
    <n v="44243.149999999994"/>
  </r>
  <r>
    <s v="P65071"/>
    <s v="Kids Shoes #798"/>
    <x v="2"/>
    <x v="8"/>
    <s v="XS"/>
    <s v="Black"/>
    <n v="1798.61"/>
    <n v="4"/>
    <s v="2023-10-04"/>
    <x v="0"/>
    <s v="In-Store"/>
    <s v="No"/>
    <n v="7194.44"/>
    <n v="7194.44"/>
  </r>
  <r>
    <s v="P97378"/>
    <s v="Kids Shoes #804"/>
    <x v="2"/>
    <x v="8"/>
    <s v="L"/>
    <s v="White"/>
    <n v="5887.19"/>
    <n v="20"/>
    <s v="2023-08-13"/>
    <x v="4"/>
    <s v="Online"/>
    <s v="No"/>
    <n v="117743.8"/>
    <n v="117743.79999999999"/>
  </r>
  <r>
    <s v="P19014"/>
    <s v="Kids Sweaters #483"/>
    <x v="2"/>
    <x v="9"/>
    <s v="XL"/>
    <s v="Pink"/>
    <n v="7215.19"/>
    <n v="1"/>
    <s v="2024-05-16"/>
    <x v="4"/>
    <s v="In-Store"/>
    <s v="Yes"/>
    <n v="5771.82"/>
    <n v="7215.19"/>
  </r>
  <r>
    <s v="P61518"/>
    <s v="Kids Shoes #113"/>
    <x v="2"/>
    <x v="8"/>
    <s v="XS"/>
    <s v="Green"/>
    <n v="9422.99"/>
    <n v="16"/>
    <s v="2024-08-09"/>
    <x v="3"/>
    <s v="In-Store"/>
    <s v="No"/>
    <n v="150767.84"/>
    <n v="150767.84"/>
  </r>
  <r>
    <s v="P61751"/>
    <s v="Accessories Scarves #906"/>
    <x v="1"/>
    <x v="12"/>
    <s v="M"/>
    <s v="White"/>
    <n v="14153.16"/>
    <n v="5"/>
    <s v="2023-10-03"/>
    <x v="2"/>
    <s v="Online"/>
    <s v="No"/>
    <n v="70765.8"/>
    <n v="70765.8"/>
  </r>
  <r>
    <s v="P25395"/>
    <s v="Men Jackets #762"/>
    <x v="0"/>
    <x v="0"/>
    <s v="XL"/>
    <s v="Black"/>
    <n v="10863.04"/>
    <n v="7"/>
    <s v="2024-01-29"/>
    <x v="0"/>
    <s v="In-Store"/>
    <s v="Yes"/>
    <n v="60833.19"/>
    <n v="76041.279999999999"/>
  </r>
  <r>
    <s v="P37567"/>
    <s v="Women Shoes #713"/>
    <x v="3"/>
    <x v="8"/>
    <s v="XL"/>
    <s v="Blue"/>
    <n v="12962.94"/>
    <n v="2"/>
    <s v="2024-04-10"/>
    <x v="3"/>
    <s v="Online"/>
    <s v="No"/>
    <n v="25925.88"/>
    <n v="25925.88"/>
  </r>
  <r>
    <s v="P57655"/>
    <s v="Kids Shoes #223"/>
    <x v="2"/>
    <x v="8"/>
    <s v="XS"/>
    <s v="Black"/>
    <n v="1600.24"/>
    <n v="3"/>
    <s v="2023-12-09"/>
    <x v="0"/>
    <s v="In-Store"/>
    <s v="No"/>
    <n v="4800.72"/>
    <n v="4800.72"/>
  </r>
  <r>
    <s v="P85974"/>
    <s v="Women Dresses #635"/>
    <x v="3"/>
    <x v="10"/>
    <s v="XL"/>
    <s v="Pink"/>
    <n v="7142.98"/>
    <n v="18"/>
    <s v="2024-01-01"/>
    <x v="1"/>
    <s v="Online"/>
    <s v="No"/>
    <n v="128573.64"/>
    <n v="128573.63999999998"/>
  </r>
  <r>
    <s v="P62406"/>
    <s v="Accessories Hats #961"/>
    <x v="1"/>
    <x v="3"/>
    <s v="M"/>
    <s v="Red"/>
    <n v="8245.2199999999993"/>
    <n v="19"/>
    <s v="2023-10-27"/>
    <x v="1"/>
    <s v="Online"/>
    <s v="No"/>
    <n v="156659.18"/>
    <n v="156659.18"/>
  </r>
  <r>
    <s v="P56733"/>
    <s v="Accessories Belts #509"/>
    <x v="1"/>
    <x v="7"/>
    <s v="S"/>
    <s v="Pink"/>
    <n v="4814.83"/>
    <n v="10"/>
    <s v="2023-06-30"/>
    <x v="4"/>
    <s v="Online"/>
    <s v="No"/>
    <n v="48148.3"/>
    <n v="48148.3"/>
  </r>
  <r>
    <s v="P18805"/>
    <s v="Kids Shoes #357"/>
    <x v="2"/>
    <x v="8"/>
    <s v="XS"/>
    <s v="Pink"/>
    <n v="10350.1"/>
    <n v="20"/>
    <s v="2023-10-05"/>
    <x v="4"/>
    <s v="Online"/>
    <s v="Yes"/>
    <n v="165601.60000000001"/>
    <n v="207002"/>
  </r>
  <r>
    <s v="P33485"/>
    <s v="Kids Shorts #925"/>
    <x v="2"/>
    <x v="4"/>
    <s v="L"/>
    <s v="Blue"/>
    <n v="9188.1"/>
    <n v="20"/>
    <s v="2022-12-19"/>
    <x v="1"/>
    <s v="Online"/>
    <s v="Yes"/>
    <n v="147009.60000000001"/>
    <n v="183762"/>
  </r>
  <r>
    <s v="P65046"/>
    <s v="Kids Shorts #966"/>
    <x v="2"/>
    <x v="4"/>
    <s v="XL"/>
    <s v="Pink"/>
    <n v="13531.49"/>
    <n v="2"/>
    <s v="2023-10-18"/>
    <x v="0"/>
    <s v="Online"/>
    <s v="No"/>
    <n v="27062.98"/>
    <n v="27062.98"/>
  </r>
  <r>
    <s v="P86231"/>
    <s v="Men Shoes #432"/>
    <x v="0"/>
    <x v="8"/>
    <s v="L"/>
    <s v="Yellow"/>
    <n v="16154.29"/>
    <n v="20"/>
    <s v="2023-07-25"/>
    <x v="0"/>
    <s v="Online"/>
    <s v="Yes"/>
    <n v="258468.64"/>
    <n v="323085.80000000005"/>
  </r>
  <r>
    <s v="P29586"/>
    <s v="Accessories Bags #944"/>
    <x v="1"/>
    <x v="5"/>
    <s v="XL"/>
    <s v="Red"/>
    <n v="4730.17"/>
    <n v="14"/>
    <s v="2023-12-11"/>
    <x v="0"/>
    <s v="In-Store"/>
    <s v="Yes"/>
    <n v="52978.07"/>
    <n v="66222.38"/>
  </r>
  <r>
    <s v="P87613"/>
    <s v="Accessories Scarves #448"/>
    <x v="1"/>
    <x v="12"/>
    <s v="XS"/>
    <s v="Pink"/>
    <n v="12946.34"/>
    <n v="11"/>
    <s v="2023-07-20"/>
    <x v="0"/>
    <s v="In-Store"/>
    <s v="Yes"/>
    <n v="113927.46"/>
    <n v="142409.74"/>
  </r>
  <r>
    <s v="P28933"/>
    <s v="Accessories Bags #253"/>
    <x v="1"/>
    <x v="5"/>
    <s v="S"/>
    <s v="Pink"/>
    <n v="5849.84"/>
    <n v="15"/>
    <s v="2023-07-15"/>
    <x v="2"/>
    <s v="In-Store"/>
    <s v="No"/>
    <n v="87747.6"/>
    <n v="87747.6"/>
  </r>
  <r>
    <s v="P28677"/>
    <s v="Men Shirts #927"/>
    <x v="0"/>
    <x v="1"/>
    <s v="M"/>
    <s v="Green"/>
    <n v="10566.73"/>
    <n v="16"/>
    <s v="2023-09-24"/>
    <x v="0"/>
    <s v="In-Store"/>
    <s v="Yes"/>
    <n v="135254.31"/>
    <n v="169067.68"/>
  </r>
  <r>
    <s v="P96709"/>
    <s v="Men Shoes #430"/>
    <x v="0"/>
    <x v="8"/>
    <s v="S"/>
    <s v="Red"/>
    <n v="2426.09"/>
    <n v="15"/>
    <s v="2023-05-08"/>
    <x v="4"/>
    <s v="In-Store"/>
    <s v="No"/>
    <n v="36391.35"/>
    <n v="36391.350000000006"/>
  </r>
  <r>
    <s v="P81709"/>
    <s v="Accessories Scarves #329"/>
    <x v="1"/>
    <x v="12"/>
    <s v="M"/>
    <s v="Black"/>
    <n v="1298.95"/>
    <n v="1"/>
    <s v="2023-07-30"/>
    <x v="3"/>
    <s v="In-Store"/>
    <s v="Yes"/>
    <n v="1039.1600000000001"/>
    <n v="1298.95"/>
  </r>
  <r>
    <s v="P19608"/>
    <s v="Accessories Bags #876"/>
    <x v="1"/>
    <x v="5"/>
    <s v="L"/>
    <s v="Pink"/>
    <n v="4859.6499999999996"/>
    <n v="16"/>
    <s v="2023-10-28"/>
    <x v="0"/>
    <s v="Online"/>
    <s v="Yes"/>
    <n v="62203.519999999997"/>
    <n v="77754.399999999994"/>
  </r>
  <r>
    <s v="P63213"/>
    <s v="Kids Shorts #325"/>
    <x v="2"/>
    <x v="4"/>
    <s v="XL"/>
    <s v="Yellow"/>
    <n v="2412.81"/>
    <n v="5"/>
    <s v="2023-06-29"/>
    <x v="2"/>
    <s v="In-Store"/>
    <s v="Yes"/>
    <n v="9651.24"/>
    <n v="12064.05"/>
  </r>
  <r>
    <s v="P30047"/>
    <s v="Women Shoes #700"/>
    <x v="3"/>
    <x v="8"/>
    <s v="XL"/>
    <s v="Pink"/>
    <n v="14610.49"/>
    <n v="6"/>
    <s v="2023-10-04"/>
    <x v="0"/>
    <s v="Online"/>
    <s v="Yes"/>
    <n v="70130.02"/>
    <n v="87662.94"/>
  </r>
  <r>
    <s v="P44659"/>
    <s v="Women Shoes #350"/>
    <x v="3"/>
    <x v="8"/>
    <s v="XS"/>
    <s v="Pink"/>
    <n v="8679.31"/>
    <n v="9"/>
    <s v="2022-11-05"/>
    <x v="2"/>
    <s v="Online"/>
    <s v="No"/>
    <n v="78113.789999999994"/>
    <n v="78113.789999999994"/>
  </r>
  <r>
    <s v="P26922"/>
    <s v="Women Skirts #974"/>
    <x v="3"/>
    <x v="13"/>
    <s v="S"/>
    <s v="Red"/>
    <n v="5858.14"/>
    <n v="9"/>
    <s v="2023-10-21"/>
    <x v="1"/>
    <s v="In-Store"/>
    <s v="No"/>
    <n v="52723.26"/>
    <n v="52723.26"/>
  </r>
  <r>
    <s v="P88989"/>
    <s v="Men Shoes #490"/>
    <x v="0"/>
    <x v="8"/>
    <s v="L"/>
    <s v="Blue"/>
    <n v="16492.099999999999"/>
    <n v="9"/>
    <s v="2023-09-06"/>
    <x v="2"/>
    <s v="In-Store"/>
    <s v="No"/>
    <n v="148428.9"/>
    <n v="148428.9"/>
  </r>
  <r>
    <s v="P67285"/>
    <s v="Accessories Hats #564"/>
    <x v="1"/>
    <x v="3"/>
    <s v="XL"/>
    <s v="Pink"/>
    <n v="8857.76"/>
    <n v="18"/>
    <s v="2024-08-22"/>
    <x v="3"/>
    <s v="Online"/>
    <s v="Yes"/>
    <n v="127551.91"/>
    <n v="159439.67999999999"/>
  </r>
  <r>
    <s v="P42857"/>
    <s v="Women Dresses #592"/>
    <x v="3"/>
    <x v="10"/>
    <s v="XS"/>
    <s v="White"/>
    <n v="11497.16"/>
    <n v="12"/>
    <s v="2024-02-02"/>
    <x v="0"/>
    <s v="In-Store"/>
    <s v="Yes"/>
    <n v="110372.57"/>
    <n v="137965.91999999998"/>
  </r>
  <r>
    <s v="P84952"/>
    <s v="Women Shoes #208"/>
    <x v="3"/>
    <x v="8"/>
    <s v="L"/>
    <s v="Green"/>
    <n v="3645.36"/>
    <n v="6"/>
    <s v="2023-05-24"/>
    <x v="4"/>
    <s v="Online"/>
    <s v="Yes"/>
    <n v="17498.060000000001"/>
    <n v="21872.16"/>
  </r>
  <r>
    <s v="P55522"/>
    <s v="Kids Shoes #517"/>
    <x v="2"/>
    <x v="8"/>
    <s v="L"/>
    <s v="Green"/>
    <n v="7470.83"/>
    <n v="13"/>
    <s v="2024-06-07"/>
    <x v="2"/>
    <s v="In-Store"/>
    <s v="Yes"/>
    <n v="77696.3"/>
    <n v="97120.79"/>
  </r>
  <r>
    <s v="P88532"/>
    <s v="Accessories Belts #307"/>
    <x v="1"/>
    <x v="7"/>
    <s v="XS"/>
    <s v="Black"/>
    <n v="5589.22"/>
    <n v="11"/>
    <s v="2023-09-27"/>
    <x v="3"/>
    <s v="In-Store"/>
    <s v="No"/>
    <n v="61481.42"/>
    <n v="61481.420000000006"/>
  </r>
  <r>
    <s v="P63912"/>
    <s v="Men Pants #366"/>
    <x v="0"/>
    <x v="2"/>
    <s v="XL"/>
    <s v="White"/>
    <n v="3679.39"/>
    <n v="7"/>
    <s v="2023-10-24"/>
    <x v="2"/>
    <s v="Online"/>
    <s v="No"/>
    <n v="25755.73"/>
    <n v="25755.73"/>
  </r>
  <r>
    <s v="P66533"/>
    <s v="Kids Sweaters #312"/>
    <x v="2"/>
    <x v="9"/>
    <s v="XS"/>
    <s v="Red"/>
    <n v="13689.19"/>
    <n v="16"/>
    <s v="2024-02-01"/>
    <x v="0"/>
    <s v="In-Store"/>
    <s v="Yes"/>
    <n v="175221.3"/>
    <n v="219027.04"/>
  </r>
  <r>
    <s v="P71026"/>
    <s v="Women Shoes #602"/>
    <x v="3"/>
    <x v="8"/>
    <s v="L"/>
    <s v="Red"/>
    <n v="7319.77"/>
    <n v="5"/>
    <s v="2024-10-06"/>
    <x v="3"/>
    <s v="Online"/>
    <s v="No"/>
    <n v="36598.85"/>
    <n v="36598.850000000006"/>
  </r>
  <r>
    <s v="P37680"/>
    <s v="Men Shoes #431"/>
    <x v="0"/>
    <x v="8"/>
    <s v="S"/>
    <s v="Red"/>
    <n v="14942.49"/>
    <n v="19"/>
    <s v="2023-01-31"/>
    <x v="1"/>
    <s v="Online"/>
    <s v="Yes"/>
    <n v="227126.18"/>
    <n v="283907.31"/>
  </r>
  <r>
    <s v="P69926"/>
    <s v="Accessories Bags #171"/>
    <x v="1"/>
    <x v="5"/>
    <s v="M"/>
    <s v="Black"/>
    <n v="13872.62"/>
    <n v="2"/>
    <s v="2024-09-06"/>
    <x v="2"/>
    <s v="Online"/>
    <s v="Yes"/>
    <n v="22195.86"/>
    <n v="27745.24"/>
  </r>
  <r>
    <s v="P23742"/>
    <s v="Kids T-Shirts #657"/>
    <x v="2"/>
    <x v="6"/>
    <s v="L"/>
    <s v="Yellow"/>
    <n v="16348.51"/>
    <n v="12"/>
    <s v="2024-05-29"/>
    <x v="4"/>
    <s v="Online"/>
    <s v="Yes"/>
    <n v="156945.53"/>
    <n v="196182.12"/>
  </r>
  <r>
    <s v="P39249"/>
    <s v="Women Dresses #893"/>
    <x v="3"/>
    <x v="10"/>
    <s v="XS"/>
    <s v="Green"/>
    <n v="917.98"/>
    <n v="6"/>
    <s v="2023-03-18"/>
    <x v="4"/>
    <s v="In-Store"/>
    <s v="No"/>
    <n v="5507.88"/>
    <n v="5507.88"/>
  </r>
  <r>
    <s v="P56938"/>
    <s v="Kids T-Shirts #248"/>
    <x v="2"/>
    <x v="6"/>
    <s v="XL"/>
    <s v="Green"/>
    <n v="14954.11"/>
    <n v="9"/>
    <s v="2023-11-24"/>
    <x v="0"/>
    <s v="In-Store"/>
    <s v="No"/>
    <n v="134586.99"/>
    <n v="134586.99"/>
  </r>
  <r>
    <s v="P93521"/>
    <s v="Kids Shoes #777"/>
    <x v="2"/>
    <x v="8"/>
    <s v="L"/>
    <s v="Red"/>
    <n v="5312.83"/>
    <n v="7"/>
    <s v="2023-05-15"/>
    <x v="4"/>
    <s v="Online"/>
    <s v="No"/>
    <n v="37189.81"/>
    <n v="37189.81"/>
  </r>
  <r>
    <s v="P37256"/>
    <s v="Women Dresses #913"/>
    <x v="3"/>
    <x v="10"/>
    <s v="S"/>
    <s v="White"/>
    <n v="14725.03"/>
    <n v="20"/>
    <s v="2023-10-02"/>
    <x v="4"/>
    <s v="Online"/>
    <s v="No"/>
    <n v="294500.59999999998"/>
    <n v="294500.60000000003"/>
  </r>
  <r>
    <s v="P32872"/>
    <s v="Men Jackets #599"/>
    <x v="0"/>
    <x v="0"/>
    <s v="M"/>
    <s v="White"/>
    <n v="7076.58"/>
    <n v="5"/>
    <s v="2024-07-19"/>
    <x v="4"/>
    <s v="In-Store"/>
    <s v="No"/>
    <n v="35382.9"/>
    <n v="35382.9"/>
  </r>
  <r>
    <s v="P25961"/>
    <s v="Women Shoes #846"/>
    <x v="3"/>
    <x v="8"/>
    <s v="S"/>
    <s v="Green"/>
    <n v="8090.84"/>
    <n v="1"/>
    <s v="2024-09-13"/>
    <x v="3"/>
    <s v="In-Store"/>
    <s v="No"/>
    <n v="8090.84"/>
    <n v="8090.84"/>
  </r>
  <r>
    <s v="P61542"/>
    <s v="Kids Shorts #878"/>
    <x v="2"/>
    <x v="4"/>
    <s v="S"/>
    <s v="White"/>
    <n v="4527.6499999999996"/>
    <n v="13"/>
    <s v="2022-10-29"/>
    <x v="2"/>
    <s v="Online"/>
    <s v="No"/>
    <n v="58859.45"/>
    <n v="58859.45"/>
  </r>
  <r>
    <s v="P87491"/>
    <s v="Women Tops #991"/>
    <x v="3"/>
    <x v="11"/>
    <s v="S"/>
    <s v="Green"/>
    <n v="10720.28"/>
    <n v="12"/>
    <s v="2023-12-28"/>
    <x v="2"/>
    <s v="Online"/>
    <s v="Yes"/>
    <n v="102915.02"/>
    <n v="128643.36000000002"/>
  </r>
  <r>
    <s v="P32822"/>
    <s v="Women Shoes #250"/>
    <x v="3"/>
    <x v="8"/>
    <s v="S"/>
    <s v="Red"/>
    <n v="5807.51"/>
    <n v="7"/>
    <s v="2024-09-10"/>
    <x v="4"/>
    <s v="Online"/>
    <s v="No"/>
    <n v="40652.57"/>
    <n v="40652.57"/>
  </r>
  <r>
    <s v="P12496"/>
    <s v="Accessories Hats #956"/>
    <x v="1"/>
    <x v="3"/>
    <s v="S"/>
    <s v="Black"/>
    <n v="8187.95"/>
    <n v="3"/>
    <s v="2024-05-12"/>
    <x v="2"/>
    <s v="In-Store"/>
    <s v="Yes"/>
    <n v="19651.080000000002"/>
    <n v="24563.85"/>
  </r>
  <r>
    <s v="P20439"/>
    <s v="Men Shoes #545"/>
    <x v="0"/>
    <x v="8"/>
    <s v="M"/>
    <s v="Green"/>
    <n v="12667.46"/>
    <n v="10"/>
    <s v="2023-09-28"/>
    <x v="0"/>
    <s v="In-Store"/>
    <s v="No"/>
    <n v="126674.6"/>
    <n v="126674.59999999999"/>
  </r>
  <r>
    <s v="P58794"/>
    <s v="Women Dresses #737"/>
    <x v="3"/>
    <x v="10"/>
    <s v="L"/>
    <s v="Yellow"/>
    <n v="15049.56"/>
    <n v="2"/>
    <s v="2023-05-08"/>
    <x v="0"/>
    <s v="Online"/>
    <s v="No"/>
    <n v="30099.119999999999"/>
    <n v="30099.119999999999"/>
  </r>
  <r>
    <s v="P63411"/>
    <s v="Women Shoes #419"/>
    <x v="3"/>
    <x v="8"/>
    <s v="L"/>
    <s v="Green"/>
    <n v="11643.24"/>
    <n v="7"/>
    <s v="2023-09-14"/>
    <x v="2"/>
    <s v="Online"/>
    <s v="Yes"/>
    <n v="65202.31"/>
    <n v="81502.679999999993"/>
  </r>
  <r>
    <s v="P38729"/>
    <s v="Men Shirts #835"/>
    <x v="0"/>
    <x v="1"/>
    <s v="S"/>
    <s v="Yellow"/>
    <n v="6196.78"/>
    <n v="12"/>
    <s v="2023-04-19"/>
    <x v="1"/>
    <s v="Online"/>
    <s v="Yes"/>
    <n v="59489.42"/>
    <n v="74361.36"/>
  </r>
  <r>
    <s v="P67579"/>
    <s v="Kids Sweaters #508"/>
    <x v="2"/>
    <x v="9"/>
    <s v="S"/>
    <s v="White"/>
    <n v="15019.68"/>
    <n v="20"/>
    <s v="2023-03-26"/>
    <x v="3"/>
    <s v="Online"/>
    <s v="No"/>
    <n v="300393.59999999998"/>
    <n v="300393.59999999998"/>
  </r>
  <r>
    <s v="P45452"/>
    <s v="Women Shoes #433"/>
    <x v="3"/>
    <x v="8"/>
    <s v="S"/>
    <s v="Pink"/>
    <n v="1350.41"/>
    <n v="14"/>
    <s v="2023-09-11"/>
    <x v="3"/>
    <s v="Online"/>
    <s v="Yes"/>
    <n v="15124.26"/>
    <n v="18905.740000000002"/>
  </r>
  <r>
    <s v="P62497"/>
    <s v="Kids Sweaters #722"/>
    <x v="2"/>
    <x v="9"/>
    <s v="S"/>
    <s v="Yellow"/>
    <n v="2715.76"/>
    <n v="14"/>
    <s v="2023-02-17"/>
    <x v="4"/>
    <s v="Online"/>
    <s v="No"/>
    <n v="38020.639999999999"/>
    <n v="38020.639999999999"/>
  </r>
  <r>
    <s v="P94954"/>
    <s v="Women Shoes #617"/>
    <x v="3"/>
    <x v="8"/>
    <s v="S"/>
    <s v="Pink"/>
    <n v="13437.7"/>
    <n v="20"/>
    <s v="2023-01-17"/>
    <x v="4"/>
    <s v="Online"/>
    <s v="No"/>
    <n v="268754"/>
    <n v="268754"/>
  </r>
  <r>
    <s v="P78625"/>
    <s v="Men Shirts #709"/>
    <x v="0"/>
    <x v="1"/>
    <s v="L"/>
    <s v="Red"/>
    <n v="15812.33"/>
    <n v="2"/>
    <s v="2022-12-29"/>
    <x v="2"/>
    <s v="In-Store"/>
    <s v="Yes"/>
    <n v="25300.06"/>
    <n v="31624.66"/>
  </r>
  <r>
    <s v="P71785"/>
    <s v="Accessories Hats #780"/>
    <x v="1"/>
    <x v="3"/>
    <s v="M"/>
    <s v="Red"/>
    <n v="4962.57"/>
    <n v="20"/>
    <s v="2024-06-20"/>
    <x v="0"/>
    <s v="Online"/>
    <s v="No"/>
    <n v="99251.4"/>
    <n v="99251.4"/>
  </r>
  <r>
    <s v="P89059"/>
    <s v="Kids Shorts #625"/>
    <x v="2"/>
    <x v="4"/>
    <s v="XL"/>
    <s v="Yellow"/>
    <n v="10159.200000000001"/>
    <n v="1"/>
    <s v="2024-05-10"/>
    <x v="0"/>
    <s v="Online"/>
    <s v="Yes"/>
    <n v="8127.36"/>
    <n v="10159.200000000001"/>
  </r>
  <r>
    <s v="P98944"/>
    <s v="Accessories Hats #296"/>
    <x v="1"/>
    <x v="3"/>
    <s v="XL"/>
    <s v="Red"/>
    <n v="5893.83"/>
    <n v="16"/>
    <s v="2023-06-15"/>
    <x v="1"/>
    <s v="In-Store"/>
    <s v="No"/>
    <n v="94301.28"/>
    <n v="94301.28"/>
  </r>
  <r>
    <s v="P22866"/>
    <s v="Men Jackets #713"/>
    <x v="0"/>
    <x v="0"/>
    <s v="XS"/>
    <s v="Green"/>
    <n v="9250.35"/>
    <n v="4"/>
    <s v="2024-06-15"/>
    <x v="0"/>
    <s v="Online"/>
    <s v="Yes"/>
    <n v="29601.119999999999"/>
    <n v="37001.4"/>
  </r>
  <r>
    <s v="P39186"/>
    <s v="Women Skirts #257"/>
    <x v="3"/>
    <x v="13"/>
    <s v="S"/>
    <s v="White"/>
    <n v="5873.91"/>
    <n v="2"/>
    <s v="2023-11-24"/>
    <x v="2"/>
    <s v="In-Store"/>
    <s v="No"/>
    <n v="11747.82"/>
    <n v="11747.82"/>
  </r>
  <r>
    <s v="P19038"/>
    <s v="Accessories Scarves #405"/>
    <x v="1"/>
    <x v="12"/>
    <s v="M"/>
    <s v="Black"/>
    <n v="16195.79"/>
    <n v="17"/>
    <s v="2023-03-31"/>
    <x v="1"/>
    <s v="In-Store"/>
    <s v="Yes"/>
    <n v="220262.91"/>
    <n v="275328.43"/>
  </r>
  <r>
    <s v="P87085"/>
    <s v="Kids Sweaters #855"/>
    <x v="2"/>
    <x v="9"/>
    <s v="M"/>
    <s v="Yellow"/>
    <n v="13972.22"/>
    <n v="18"/>
    <s v="2023-03-17"/>
    <x v="2"/>
    <s v="Online"/>
    <s v="No"/>
    <n v="251499.96"/>
    <n v="251499.96"/>
  </r>
  <r>
    <s v="P76200"/>
    <s v="Men Pants #691"/>
    <x v="0"/>
    <x v="2"/>
    <s v="L"/>
    <s v="Pink"/>
    <n v="8021.95"/>
    <n v="2"/>
    <s v="2023-05-01"/>
    <x v="3"/>
    <s v="Online"/>
    <s v="No"/>
    <n v="16043.9"/>
    <n v="16043.9"/>
  </r>
  <r>
    <s v="P65642"/>
    <s v="Accessories Hats #425"/>
    <x v="1"/>
    <x v="3"/>
    <s v="XS"/>
    <s v="Blue"/>
    <n v="14166.44"/>
    <n v="2"/>
    <s v="2023-04-09"/>
    <x v="0"/>
    <s v="In-Store"/>
    <s v="No"/>
    <n v="28332.880000000001"/>
    <n v="28332.880000000001"/>
  </r>
  <r>
    <s v="P65582"/>
    <s v="Accessories Hats #465"/>
    <x v="1"/>
    <x v="3"/>
    <s v="XS"/>
    <s v="Red"/>
    <n v="14588.08"/>
    <n v="13"/>
    <s v="2023-08-12"/>
    <x v="0"/>
    <s v="Online"/>
    <s v="No"/>
    <n v="189645.04"/>
    <n v="189645.04"/>
  </r>
  <r>
    <s v="P53847"/>
    <s v="Accessories Scarves #118"/>
    <x v="1"/>
    <x v="12"/>
    <s v="XS"/>
    <s v="Red"/>
    <n v="2177.09"/>
    <n v="2"/>
    <s v="2023-07-06"/>
    <x v="2"/>
    <s v="In-Store"/>
    <s v="Yes"/>
    <n v="3483.51"/>
    <n v="4354.18"/>
  </r>
  <r>
    <s v="P17466"/>
    <s v="Accessories Scarves #150"/>
    <x v="1"/>
    <x v="12"/>
    <s v="S"/>
    <s v="White"/>
    <n v="11323.69"/>
    <n v="12"/>
    <s v="2022-10-25"/>
    <x v="2"/>
    <s v="In-Store"/>
    <s v="No"/>
    <n v="135884.28"/>
    <n v="135884.28"/>
  </r>
  <r>
    <s v="P40170"/>
    <s v="Men Shoes #452"/>
    <x v="0"/>
    <x v="8"/>
    <s v="XS"/>
    <s v="Red"/>
    <n v="7470.83"/>
    <n v="18"/>
    <s v="2023-04-21"/>
    <x v="3"/>
    <s v="In-Store"/>
    <s v="Yes"/>
    <n v="107579.62"/>
    <n v="134474.94"/>
  </r>
  <r>
    <s v="P69860"/>
    <s v="Women Dresses #565"/>
    <x v="3"/>
    <x v="10"/>
    <s v="M"/>
    <s v="Blue"/>
    <n v="2154.6799999999998"/>
    <n v="10"/>
    <s v="2024-04-15"/>
    <x v="2"/>
    <s v="Online"/>
    <s v="No"/>
    <n v="21546.799999999999"/>
    <n v="21546.799999999999"/>
  </r>
  <r>
    <s v="P64785"/>
    <s v="Kids T-Shirts #569"/>
    <x v="2"/>
    <x v="6"/>
    <s v="XS"/>
    <s v="Yellow"/>
    <n v="9613.06"/>
    <n v="3"/>
    <s v="2023-09-06"/>
    <x v="3"/>
    <s v="Online"/>
    <s v="Yes"/>
    <n v="23071.51"/>
    <n v="28839.18"/>
  </r>
  <r>
    <s v="P43883"/>
    <s v="Accessories Scarves #460"/>
    <x v="1"/>
    <x v="12"/>
    <s v="XL"/>
    <s v="Pink"/>
    <n v="5863.95"/>
    <n v="4"/>
    <s v="2023-06-20"/>
    <x v="2"/>
    <s v="In-Store"/>
    <s v="No"/>
    <n v="23455.8"/>
    <n v="23455.8"/>
  </r>
  <r>
    <s v="P84079"/>
    <s v="Kids Shoes #574"/>
    <x v="2"/>
    <x v="8"/>
    <s v="S"/>
    <s v="Black"/>
    <n v="16190.81"/>
    <n v="16"/>
    <s v="2023-02-04"/>
    <x v="4"/>
    <s v="Online"/>
    <s v="No"/>
    <n v="259052.96"/>
    <n v="259052.96"/>
  </r>
  <r>
    <s v="P47510"/>
    <s v="Kids Shorts #901"/>
    <x v="2"/>
    <x v="4"/>
    <s v="XS"/>
    <s v="Green"/>
    <n v="1621.82"/>
    <n v="19"/>
    <s v="2022-12-19"/>
    <x v="4"/>
    <s v="In-Store"/>
    <s v="No"/>
    <n v="30814.58"/>
    <n v="30814.579999999998"/>
  </r>
  <r>
    <s v="P30698"/>
    <s v="Accessories Scarves #767"/>
    <x v="1"/>
    <x v="12"/>
    <s v="M"/>
    <s v="Red"/>
    <n v="11805.09"/>
    <n v="9"/>
    <s v="2024-05-01"/>
    <x v="2"/>
    <s v="Online"/>
    <s v="No"/>
    <n v="106245.81"/>
    <n v="106245.81"/>
  </r>
  <r>
    <s v="P55380"/>
    <s v="Kids T-Shirts #266"/>
    <x v="2"/>
    <x v="6"/>
    <s v="L"/>
    <s v="Yellow"/>
    <n v="6856.63"/>
    <n v="11"/>
    <s v="2024-05-02"/>
    <x v="3"/>
    <s v="In-Store"/>
    <s v="No"/>
    <n v="75422.929999999993"/>
    <n v="75422.930000000008"/>
  </r>
  <r>
    <s v="P76137"/>
    <s v="Women Shoes #610"/>
    <x v="3"/>
    <x v="8"/>
    <s v="XS"/>
    <s v="Blue"/>
    <n v="4394.8500000000004"/>
    <n v="19"/>
    <s v="2022-12-02"/>
    <x v="0"/>
    <s v="Online"/>
    <s v="No"/>
    <n v="83502.149999999994"/>
    <n v="83502.150000000009"/>
  </r>
  <r>
    <s v="P47449"/>
    <s v="Kids Sweaters #606"/>
    <x v="2"/>
    <x v="9"/>
    <s v="S"/>
    <s v="White"/>
    <n v="1189.3900000000001"/>
    <n v="7"/>
    <s v="2022-12-30"/>
    <x v="3"/>
    <s v="Online"/>
    <s v="No"/>
    <n v="8325.73"/>
    <n v="8325.7300000000014"/>
  </r>
  <r>
    <s v="P31404"/>
    <s v="Women Dresses #425"/>
    <x v="3"/>
    <x v="10"/>
    <s v="L"/>
    <s v="Green"/>
    <n v="15809.84"/>
    <n v="13"/>
    <s v="2023-07-02"/>
    <x v="2"/>
    <s v="In-Store"/>
    <s v="Yes"/>
    <n v="164422.17000000001"/>
    <n v="205527.92"/>
  </r>
  <r>
    <s v="P39594"/>
    <s v="Men Shoes #249"/>
    <x v="0"/>
    <x v="8"/>
    <s v="XL"/>
    <s v="Blue"/>
    <n v="8065.94"/>
    <n v="2"/>
    <s v="2024-05-16"/>
    <x v="1"/>
    <s v="Online"/>
    <s v="No"/>
    <n v="16131.88"/>
    <n v="16131.88"/>
  </r>
  <r>
    <s v="P45168"/>
    <s v="Accessories Belts #132"/>
    <x v="1"/>
    <x v="7"/>
    <s v="S"/>
    <s v="Blue"/>
    <n v="11786"/>
    <n v="13"/>
    <s v="2023-01-17"/>
    <x v="3"/>
    <s v="In-Store"/>
    <s v="Yes"/>
    <n v="122574.39999999999"/>
    <n v="153218"/>
  </r>
  <r>
    <s v="P14342"/>
    <s v="Kids T-Shirts #889"/>
    <x v="2"/>
    <x v="6"/>
    <s v="XL"/>
    <s v="Red"/>
    <n v="10804.94"/>
    <n v="14"/>
    <s v="2023-10-26"/>
    <x v="1"/>
    <s v="Online"/>
    <s v="Yes"/>
    <n v="121015.66"/>
    <n v="151269.16"/>
  </r>
  <r>
    <s v="P15933"/>
    <s v="Accessories Bags #397"/>
    <x v="1"/>
    <x v="5"/>
    <s v="M"/>
    <s v="White"/>
    <n v="3879.42"/>
    <n v="10"/>
    <s v="2023-06-15"/>
    <x v="4"/>
    <s v="In-Store"/>
    <s v="Yes"/>
    <n v="31035.360000000001"/>
    <n v="38794.199999999997"/>
  </r>
  <r>
    <s v="P26414"/>
    <s v="Accessories Belts #603"/>
    <x v="1"/>
    <x v="7"/>
    <s v="XL"/>
    <s v="Green"/>
    <n v="9797.32"/>
    <n v="12"/>
    <s v="2023-03-25"/>
    <x v="4"/>
    <s v="In-Store"/>
    <s v="No"/>
    <n v="117567.84"/>
    <n v="117567.84"/>
  </r>
  <r>
    <s v="P15393"/>
    <s v="Accessories Belts #402"/>
    <x v="1"/>
    <x v="7"/>
    <s v="XL"/>
    <s v="Blue"/>
    <n v="16441.47"/>
    <n v="5"/>
    <s v="2023-09-22"/>
    <x v="4"/>
    <s v="In-Store"/>
    <s v="Yes"/>
    <n v="65765.88"/>
    <n v="82207.350000000006"/>
  </r>
  <r>
    <s v="P25532"/>
    <s v="Kids Shorts #233"/>
    <x v="2"/>
    <x v="4"/>
    <s v="M"/>
    <s v="White"/>
    <n v="3820.49"/>
    <n v="8"/>
    <s v="2023-11-04"/>
    <x v="2"/>
    <s v="Online"/>
    <s v="No"/>
    <n v="30563.919999999998"/>
    <n v="30563.919999999998"/>
  </r>
  <r>
    <s v="P39528"/>
    <s v="Men Shoes #811"/>
    <x v="0"/>
    <x v="8"/>
    <s v="M"/>
    <s v="Green"/>
    <n v="10506.97"/>
    <n v="5"/>
    <s v="2023-09-30"/>
    <x v="0"/>
    <s v="In-Store"/>
    <s v="No"/>
    <n v="52534.85"/>
    <n v="52534.85"/>
  </r>
  <r>
    <s v="P83932"/>
    <s v="Men Jackets #383"/>
    <x v="0"/>
    <x v="0"/>
    <s v="XL"/>
    <s v="Red"/>
    <n v="13529.83"/>
    <n v="9"/>
    <s v="2023-10-13"/>
    <x v="2"/>
    <s v="Online"/>
    <s v="Yes"/>
    <n v="97414.61"/>
    <n v="121768.47"/>
  </r>
  <r>
    <s v="P93166"/>
    <s v="Men Pants #345"/>
    <x v="0"/>
    <x v="2"/>
    <s v="L"/>
    <s v="Pink"/>
    <n v="3603.86"/>
    <n v="19"/>
    <s v="2022-11-24"/>
    <x v="2"/>
    <s v="In-Store"/>
    <s v="No"/>
    <n v="68473.34"/>
    <n v="68473.34"/>
  </r>
  <r>
    <s v="P61359"/>
    <s v="Women Tops #545"/>
    <x v="3"/>
    <x v="11"/>
    <s v="XS"/>
    <s v="Black"/>
    <n v="2227.7199999999998"/>
    <n v="17"/>
    <s v="2024-05-27"/>
    <x v="0"/>
    <s v="In-Store"/>
    <s v="Yes"/>
    <n v="30296.66"/>
    <n v="37871.24"/>
  </r>
  <r>
    <s v="P46402"/>
    <s v="Women Shoes #938"/>
    <x v="3"/>
    <x v="8"/>
    <s v="S"/>
    <s v="White"/>
    <n v="10111.06"/>
    <n v="2"/>
    <s v="2024-05-27"/>
    <x v="3"/>
    <s v="In-Store"/>
    <s v="Yes"/>
    <n v="16177.53"/>
    <n v="20222.12"/>
  </r>
  <r>
    <s v="P58072"/>
    <s v="Men Pants #776"/>
    <x v="0"/>
    <x v="2"/>
    <s v="S"/>
    <s v="Pink"/>
    <n v="11081.33"/>
    <n v="16"/>
    <s v="2024-04-22"/>
    <x v="4"/>
    <s v="Online"/>
    <s v="Yes"/>
    <n v="141841.19"/>
    <n v="177301.28"/>
  </r>
  <r>
    <s v="P29041"/>
    <s v="Men Pants #926"/>
    <x v="0"/>
    <x v="2"/>
    <s v="XL"/>
    <s v="Green"/>
    <n v="11509.61"/>
    <n v="10"/>
    <s v="2024-06-18"/>
    <x v="2"/>
    <s v="Online"/>
    <s v="No"/>
    <n v="115096.1"/>
    <n v="115096.1"/>
  </r>
  <r>
    <s v="P41755"/>
    <s v="Accessories Belts #552"/>
    <x v="1"/>
    <x v="7"/>
    <s v="S"/>
    <s v="Red"/>
    <n v="14621.28"/>
    <n v="8"/>
    <s v="2023-11-29"/>
    <x v="4"/>
    <s v="Online"/>
    <s v="No"/>
    <n v="116970.24000000001"/>
    <n v="116970.24000000001"/>
  </r>
  <r>
    <s v="P18785"/>
    <s v="Kids Sweaters #573"/>
    <x v="2"/>
    <x v="9"/>
    <s v="L"/>
    <s v="White"/>
    <n v="7704.06"/>
    <n v="17"/>
    <s v="2024-05-04"/>
    <x v="0"/>
    <s v="Online"/>
    <s v="No"/>
    <n v="130969.02"/>
    <n v="130969.02"/>
  </r>
  <r>
    <s v="P23956"/>
    <s v="Accessories Belts #809"/>
    <x v="1"/>
    <x v="7"/>
    <s v="XS"/>
    <s v="Black"/>
    <n v="7898.28"/>
    <n v="8"/>
    <s v="2024-05-27"/>
    <x v="4"/>
    <s v="Online"/>
    <s v="Yes"/>
    <n v="50548.66"/>
    <n v="63186.239999999998"/>
  </r>
  <r>
    <s v="P72404"/>
    <s v="Men Shoes #423"/>
    <x v="0"/>
    <x v="8"/>
    <s v="L"/>
    <s v="Green"/>
    <n v="3197.16"/>
    <n v="16"/>
    <s v="2024-08-28"/>
    <x v="4"/>
    <s v="In-Store"/>
    <s v="No"/>
    <n v="51154.559999999998"/>
    <n v="51154.559999999998"/>
  </r>
  <r>
    <s v="P37285"/>
    <s v="Men Shoes #934"/>
    <x v="0"/>
    <x v="8"/>
    <s v="S"/>
    <s v="Blue"/>
    <n v="1191.05"/>
    <n v="2"/>
    <s v="2024-06-30"/>
    <x v="0"/>
    <s v="Online"/>
    <s v="Yes"/>
    <n v="1905.68"/>
    <n v="2382.1"/>
  </r>
  <r>
    <s v="P28930"/>
    <s v="Women Skirts #353"/>
    <x v="3"/>
    <x v="13"/>
    <s v="M"/>
    <s v="Blue"/>
    <n v="12265.74"/>
    <n v="13"/>
    <s v="2024-04-28"/>
    <x v="0"/>
    <s v="Online"/>
    <s v="Yes"/>
    <n v="127563.53"/>
    <n v="159454.62"/>
  </r>
  <r>
    <s v="P98518"/>
    <s v="Men Pants #132"/>
    <x v="0"/>
    <x v="2"/>
    <s v="M"/>
    <s v="Pink"/>
    <n v="14666.93"/>
    <n v="16"/>
    <s v="2023-08-25"/>
    <x v="3"/>
    <s v="Online"/>
    <s v="No"/>
    <n v="234670.88"/>
    <n v="234670.88"/>
  </r>
  <r>
    <s v="P30564"/>
    <s v="Kids T-Shirts #321"/>
    <x v="2"/>
    <x v="6"/>
    <s v="S"/>
    <s v="Green"/>
    <n v="4020.52"/>
    <n v="11"/>
    <s v="2023-08-11"/>
    <x v="0"/>
    <s v="In-Store"/>
    <s v="Yes"/>
    <n v="35380.410000000003"/>
    <n v="44225.72"/>
  </r>
  <r>
    <s v="P20748"/>
    <s v="Kids Shoes #767"/>
    <x v="2"/>
    <x v="8"/>
    <s v="M"/>
    <s v="Pink"/>
    <n v="13029.34"/>
    <n v="5"/>
    <s v="2023-09-13"/>
    <x v="2"/>
    <s v="In-Store"/>
    <s v="Yes"/>
    <n v="52117.36"/>
    <n v="65146.7"/>
  </r>
  <r>
    <s v="P98510"/>
    <s v="Women Shoes #888"/>
    <x v="3"/>
    <x v="8"/>
    <s v="M"/>
    <s v="Red"/>
    <n v="16092.04"/>
    <n v="9"/>
    <s v="2023-11-03"/>
    <x v="0"/>
    <s v="Online"/>
    <s v="Yes"/>
    <n v="115863.02"/>
    <n v="144828.36000000002"/>
  </r>
  <r>
    <s v="P59103"/>
    <s v="Women Dresses #777"/>
    <x v="3"/>
    <x v="10"/>
    <s v="S"/>
    <s v="Blue"/>
    <n v="1861.69"/>
    <n v="15"/>
    <s v="2023-02-27"/>
    <x v="1"/>
    <s v="In-Store"/>
    <s v="Yes"/>
    <n v="22340.28"/>
    <n v="27925.350000000002"/>
  </r>
  <r>
    <s v="P54128"/>
    <s v="Kids Sweaters #463"/>
    <x v="2"/>
    <x v="9"/>
    <s v="XL"/>
    <s v="Red"/>
    <n v="6158.6"/>
    <n v="14"/>
    <s v="2023-11-06"/>
    <x v="1"/>
    <s v="In-Store"/>
    <s v="No"/>
    <n v="86220.4"/>
    <n v="86220.400000000009"/>
  </r>
  <r>
    <s v="P67533"/>
    <s v="Kids Shorts #132"/>
    <x v="2"/>
    <x v="4"/>
    <s v="XS"/>
    <s v="Yellow"/>
    <n v="4277.82"/>
    <n v="11"/>
    <s v="2023-05-03"/>
    <x v="2"/>
    <s v="In-Store"/>
    <s v="No"/>
    <n v="47056.02"/>
    <n v="47056.02"/>
  </r>
  <r>
    <s v="P18113"/>
    <s v="Accessories Bags #165"/>
    <x v="1"/>
    <x v="5"/>
    <s v="XS"/>
    <s v="Blue"/>
    <n v="9794.83"/>
    <n v="9"/>
    <s v="2023-07-14"/>
    <x v="2"/>
    <s v="In-Store"/>
    <s v="Yes"/>
    <n v="70522.61"/>
    <n v="88153.47"/>
  </r>
  <r>
    <s v="P46007"/>
    <s v="Accessories Hats #148"/>
    <x v="1"/>
    <x v="3"/>
    <s v="L"/>
    <s v="Blue"/>
    <n v="14751.59"/>
    <n v="5"/>
    <s v="2023-09-21"/>
    <x v="0"/>
    <s v="In-Store"/>
    <s v="Yes"/>
    <n v="59006.36"/>
    <n v="73757.95"/>
  </r>
  <r>
    <s v="P50053"/>
    <s v="Women Dresses #138"/>
    <x v="3"/>
    <x v="10"/>
    <s v="S"/>
    <s v="White"/>
    <n v="15575.78"/>
    <n v="14"/>
    <s v="2023-11-19"/>
    <x v="4"/>
    <s v="Online"/>
    <s v="No"/>
    <n v="218060.92"/>
    <n v="218060.92"/>
  </r>
  <r>
    <s v="P37937"/>
    <s v="Men Jackets #602"/>
    <x v="0"/>
    <x v="0"/>
    <s v="XL"/>
    <s v="White"/>
    <n v="2652.68"/>
    <n v="4"/>
    <s v="2022-10-20"/>
    <x v="3"/>
    <s v="In-Store"/>
    <s v="No"/>
    <n v="10610.72"/>
    <n v="10610.72"/>
  </r>
  <r>
    <s v="P25782"/>
    <s v="Kids Shoes #319"/>
    <x v="2"/>
    <x v="8"/>
    <s v="L"/>
    <s v="Blue"/>
    <n v="13582.12"/>
    <n v="14"/>
    <s v="2024-01-23"/>
    <x v="2"/>
    <s v="In-Store"/>
    <s v="Yes"/>
    <n v="152119.91"/>
    <n v="190149.68000000002"/>
  </r>
  <r>
    <s v="P84704"/>
    <s v="Accessories Bags #806"/>
    <x v="1"/>
    <x v="5"/>
    <s v="S"/>
    <s v="White"/>
    <n v="11473.09"/>
    <n v="15"/>
    <s v="2024-09-30"/>
    <x v="1"/>
    <s v="Online"/>
    <s v="No"/>
    <n v="172096.35"/>
    <n v="172096.35"/>
  </r>
  <r>
    <s v="P67527"/>
    <s v="Accessories Bags #116"/>
    <x v="1"/>
    <x v="5"/>
    <s v="M"/>
    <s v="Blue"/>
    <n v="1990.34"/>
    <n v="18"/>
    <s v="2023-09-22"/>
    <x v="2"/>
    <s v="Online"/>
    <s v="Yes"/>
    <n v="28660.73"/>
    <n v="35826.119999999995"/>
  </r>
  <r>
    <s v="P56959"/>
    <s v="Men Shoes #904"/>
    <x v="0"/>
    <x v="8"/>
    <s v="S"/>
    <s v="Blue"/>
    <n v="8922.5"/>
    <n v="5"/>
    <s v="2023-12-28"/>
    <x v="3"/>
    <s v="In-Store"/>
    <s v="No"/>
    <n v="44612.5"/>
    <n v="44612.5"/>
  </r>
  <r>
    <s v="P27860"/>
    <s v="Men Shirts #821"/>
    <x v="0"/>
    <x v="1"/>
    <s v="XS"/>
    <s v="Yellow"/>
    <n v="15828.93"/>
    <n v="7"/>
    <s v="2024-07-04"/>
    <x v="1"/>
    <s v="Online"/>
    <s v="Yes"/>
    <n v="88642.34"/>
    <n v="110802.51000000001"/>
  </r>
  <r>
    <s v="P84514"/>
    <s v="Women Dresses #268"/>
    <x v="3"/>
    <x v="10"/>
    <s v="M"/>
    <s v="White"/>
    <n v="953.67"/>
    <n v="14"/>
    <s v="2023-08-19"/>
    <x v="0"/>
    <s v="Online"/>
    <s v="No"/>
    <n v="13351.38"/>
    <n v="13351.38"/>
  </r>
  <r>
    <s v="P81903"/>
    <s v="Men Jackets #465"/>
    <x v="0"/>
    <x v="0"/>
    <s v="M"/>
    <s v="Red"/>
    <n v="13109.02"/>
    <n v="14"/>
    <s v="2024-05-01"/>
    <x v="4"/>
    <s v="In-Store"/>
    <s v="Yes"/>
    <n v="146821.19"/>
    <n v="183526.28"/>
  </r>
  <r>
    <s v="P47357"/>
    <s v="Kids Shorts #481"/>
    <x v="2"/>
    <x v="4"/>
    <s v="S"/>
    <s v="Yellow"/>
    <n v="6351.16"/>
    <n v="20"/>
    <s v="2024-04-14"/>
    <x v="3"/>
    <s v="In-Store"/>
    <s v="Yes"/>
    <n v="101618.56"/>
    <n v="127023.2"/>
  </r>
  <r>
    <s v="P30315"/>
    <s v="Kids T-Shirts #451"/>
    <x v="2"/>
    <x v="6"/>
    <s v="M"/>
    <s v="Red"/>
    <n v="11915.48"/>
    <n v="18"/>
    <s v="2024-04-25"/>
    <x v="2"/>
    <s v="In-Store"/>
    <s v="No"/>
    <n v="214478.64"/>
    <n v="214478.63999999998"/>
  </r>
  <r>
    <s v="P21550"/>
    <s v="Men Shirts #651"/>
    <x v="0"/>
    <x v="1"/>
    <s v="XL"/>
    <s v="Pink"/>
    <n v="2519.88"/>
    <n v="12"/>
    <s v="2022-11-19"/>
    <x v="2"/>
    <s v="In-Store"/>
    <s v="No"/>
    <n v="30238.560000000001"/>
    <n v="30238.560000000001"/>
  </r>
  <r>
    <s v="P15827"/>
    <s v="Accessories Belts #980"/>
    <x v="1"/>
    <x v="7"/>
    <s v="L"/>
    <s v="Red"/>
    <n v="3161.47"/>
    <n v="11"/>
    <s v="2024-05-08"/>
    <x v="4"/>
    <s v="In-Store"/>
    <s v="No"/>
    <n v="34776.17"/>
    <n v="34776.17"/>
  </r>
  <r>
    <s v="P19635"/>
    <s v="Men Shoes #427"/>
    <x v="0"/>
    <x v="8"/>
    <s v="M"/>
    <s v="Yellow"/>
    <n v="6698.93"/>
    <n v="8"/>
    <s v="2023-02-19"/>
    <x v="0"/>
    <s v="Online"/>
    <s v="No"/>
    <n v="53591.44"/>
    <n v="53591.44"/>
  </r>
  <r>
    <s v="P86936"/>
    <s v="Kids T-Shirts #134"/>
    <x v="2"/>
    <x v="6"/>
    <s v="L"/>
    <s v="Black"/>
    <n v="16514.509999999998"/>
    <n v="16"/>
    <s v="2024-06-07"/>
    <x v="4"/>
    <s v="Online"/>
    <s v="No"/>
    <n v="264232.15999999997"/>
    <n v="264232.15999999997"/>
  </r>
  <r>
    <s v="P25900"/>
    <s v="Women Tops #830"/>
    <x v="3"/>
    <x v="11"/>
    <s v="M"/>
    <s v="White"/>
    <n v="11106.23"/>
    <n v="9"/>
    <s v="2024-02-13"/>
    <x v="2"/>
    <s v="Online"/>
    <s v="Yes"/>
    <n v="79964.69"/>
    <n v="99956.069999999992"/>
  </r>
  <r>
    <s v="P34211"/>
    <s v="Women Dresses #243"/>
    <x v="3"/>
    <x v="10"/>
    <s v="XS"/>
    <s v="Blue"/>
    <n v="15325.95"/>
    <n v="8"/>
    <s v="2024-08-20"/>
    <x v="0"/>
    <s v="In-Store"/>
    <s v="Yes"/>
    <n v="98086.080000000002"/>
    <n v="122607.6"/>
  </r>
  <r>
    <s v="P95453"/>
    <s v="Kids Shoes #557"/>
    <x v="2"/>
    <x v="8"/>
    <s v="XS"/>
    <s v="Blue"/>
    <n v="13188.7"/>
    <n v="19"/>
    <s v="2023-04-04"/>
    <x v="2"/>
    <s v="In-Store"/>
    <s v="No"/>
    <n v="250585.3"/>
    <n v="250585.30000000002"/>
  </r>
  <r>
    <s v="P99427"/>
    <s v="Kids T-Shirts #822"/>
    <x v="2"/>
    <x v="6"/>
    <s v="S"/>
    <s v="Blue"/>
    <n v="12494.82"/>
    <n v="8"/>
    <s v="2024-06-08"/>
    <x v="0"/>
    <s v="Online"/>
    <s v="No"/>
    <n v="99958.56"/>
    <n v="99958.56"/>
  </r>
  <r>
    <s v="P55637"/>
    <s v="Kids Shorts #392"/>
    <x v="2"/>
    <x v="4"/>
    <s v="XL"/>
    <s v="Pink"/>
    <n v="13947.32"/>
    <n v="10"/>
    <s v="2024-05-13"/>
    <x v="3"/>
    <s v="In-Store"/>
    <s v="No"/>
    <n v="139473.20000000001"/>
    <n v="139473.20000000001"/>
  </r>
  <r>
    <s v="P69868"/>
    <s v="Kids Shorts #501"/>
    <x v="2"/>
    <x v="4"/>
    <s v="XS"/>
    <s v="Green"/>
    <n v="14109.17"/>
    <n v="6"/>
    <s v="2023-08-28"/>
    <x v="1"/>
    <s v="Online"/>
    <s v="No"/>
    <n v="84655.02"/>
    <n v="84655.02"/>
  </r>
  <r>
    <s v="P63899"/>
    <s v="Men Shoes #252"/>
    <x v="0"/>
    <x v="8"/>
    <s v="XL"/>
    <s v="Red"/>
    <n v="10073.709999999999"/>
    <n v="1"/>
    <s v="2023-02-02"/>
    <x v="1"/>
    <s v="Online"/>
    <s v="Yes"/>
    <n v="8059.3"/>
    <n v="10073.709999999999"/>
  </r>
  <r>
    <s v="P61455"/>
    <s v="Accessories Scarves #810"/>
    <x v="1"/>
    <x v="12"/>
    <s v="XS"/>
    <s v="Black"/>
    <n v="7621.89"/>
    <n v="6"/>
    <s v="2023-04-23"/>
    <x v="4"/>
    <s v="Online"/>
    <s v="Yes"/>
    <n v="36584.74"/>
    <n v="45731.340000000004"/>
  </r>
  <r>
    <s v="P45519"/>
    <s v="Men Shoes #196"/>
    <x v="0"/>
    <x v="8"/>
    <s v="S"/>
    <s v="White"/>
    <n v="7368.74"/>
    <n v="20"/>
    <s v="2024-04-10"/>
    <x v="2"/>
    <s v="Online"/>
    <s v="Yes"/>
    <n v="117899.84"/>
    <n v="147374.79999999999"/>
  </r>
  <r>
    <s v="P73688"/>
    <s v="Men Shirts #130"/>
    <x v="0"/>
    <x v="1"/>
    <s v="L"/>
    <s v="Green"/>
    <n v="13328.14"/>
    <n v="5"/>
    <s v="2024-04-11"/>
    <x v="0"/>
    <s v="Online"/>
    <s v="No"/>
    <n v="66640.7"/>
    <n v="66640.7"/>
  </r>
  <r>
    <s v="P44187"/>
    <s v="Kids Sweaters #240"/>
    <x v="2"/>
    <x v="9"/>
    <s v="XS"/>
    <s v="White"/>
    <n v="10965.13"/>
    <n v="7"/>
    <s v="2024-06-25"/>
    <x v="3"/>
    <s v="In-Store"/>
    <s v="No"/>
    <n v="76755.91"/>
    <n v="76755.909999999989"/>
  </r>
  <r>
    <s v="P45081"/>
    <s v="Accessories Belts #186"/>
    <x v="1"/>
    <x v="7"/>
    <s v="XS"/>
    <s v="Pink"/>
    <n v="8559.7900000000009"/>
    <n v="17"/>
    <s v="2024-09-02"/>
    <x v="1"/>
    <s v="Online"/>
    <s v="No"/>
    <n v="145516.43"/>
    <n v="145516.43000000002"/>
  </r>
  <r>
    <s v="P69955"/>
    <s v="Kids Shorts #149"/>
    <x v="2"/>
    <x v="4"/>
    <s v="XL"/>
    <s v="Green"/>
    <n v="11080.5"/>
    <n v="1"/>
    <s v="2023-07-21"/>
    <x v="1"/>
    <s v="Online"/>
    <s v="Yes"/>
    <n v="8864.4"/>
    <n v="11080.5"/>
  </r>
  <r>
    <s v="P17686"/>
    <s v="Accessories Bags #600"/>
    <x v="1"/>
    <x v="5"/>
    <s v="M"/>
    <s v="Black"/>
    <n v="4238.8100000000004"/>
    <n v="11"/>
    <s v="2024-06-15"/>
    <x v="3"/>
    <s v="Online"/>
    <s v="Yes"/>
    <n v="37301.86"/>
    <n v="46626.91"/>
  </r>
  <r>
    <s v="P79497"/>
    <s v="Men Pants #802"/>
    <x v="0"/>
    <x v="2"/>
    <s v="M"/>
    <s v="Pink"/>
    <n v="1931.41"/>
    <n v="19"/>
    <s v="2024-06-19"/>
    <x v="1"/>
    <s v="Online"/>
    <s v="No"/>
    <n v="36696.79"/>
    <n v="36696.79"/>
  </r>
  <r>
    <s v="P72275"/>
    <s v="Kids Sweaters #709"/>
    <x v="2"/>
    <x v="9"/>
    <s v="S"/>
    <s v="Blue"/>
    <n v="13055.07"/>
    <n v="9"/>
    <s v="2023-07-05"/>
    <x v="3"/>
    <s v="Online"/>
    <s v="No"/>
    <n v="117495.63"/>
    <n v="117495.63"/>
  </r>
  <r>
    <s v="P38533"/>
    <s v="Men Shirts #790"/>
    <x v="0"/>
    <x v="1"/>
    <s v="L"/>
    <s v="Pink"/>
    <n v="12469.09"/>
    <n v="10"/>
    <s v="2023-08-08"/>
    <x v="3"/>
    <s v="Online"/>
    <s v="Yes"/>
    <n v="99752.72"/>
    <n v="124690.9"/>
  </r>
  <r>
    <s v="P72111"/>
    <s v="Accessories Scarves #455"/>
    <x v="1"/>
    <x v="12"/>
    <s v="L"/>
    <s v="White"/>
    <n v="10256.31"/>
    <n v="15"/>
    <s v="2022-11-17"/>
    <x v="4"/>
    <s v="Online"/>
    <s v="Yes"/>
    <n v="123075.72"/>
    <n v="153844.65"/>
  </r>
  <r>
    <s v="P67395"/>
    <s v="Kids Sweaters #331"/>
    <x v="2"/>
    <x v="9"/>
    <s v="M"/>
    <s v="Yellow"/>
    <n v="8964"/>
    <n v="20"/>
    <s v="2023-10-30"/>
    <x v="1"/>
    <s v="Online"/>
    <s v="Yes"/>
    <n v="143424"/>
    <n v="179280"/>
  </r>
  <r>
    <s v="P90796"/>
    <s v="Kids Shoes #635"/>
    <x v="2"/>
    <x v="8"/>
    <s v="XS"/>
    <s v="Red"/>
    <n v="7048.36"/>
    <n v="13"/>
    <s v="2023-12-15"/>
    <x v="0"/>
    <s v="In-Store"/>
    <s v="No"/>
    <n v="91628.68"/>
    <n v="91628.68"/>
  </r>
  <r>
    <s v="P61731"/>
    <s v="Kids Shoes #835"/>
    <x v="2"/>
    <x v="8"/>
    <s v="S"/>
    <s v="Green"/>
    <n v="15327.61"/>
    <n v="3"/>
    <s v="2024-02-04"/>
    <x v="1"/>
    <s v="In-Store"/>
    <s v="Yes"/>
    <n v="36786.43"/>
    <n v="45982.83"/>
  </r>
  <r>
    <s v="P21667"/>
    <s v="Kids Sweaters #759"/>
    <x v="2"/>
    <x v="9"/>
    <s v="S"/>
    <s v="Black"/>
    <n v="8185.46"/>
    <n v="9"/>
    <s v="2023-10-21"/>
    <x v="3"/>
    <s v="Online"/>
    <s v="No"/>
    <n v="73669.14"/>
    <n v="73669.14"/>
  </r>
  <r>
    <s v="P68363"/>
    <s v="Women Shoes #829"/>
    <x v="3"/>
    <x v="8"/>
    <s v="XS"/>
    <s v="Black"/>
    <n v="12847.57"/>
    <n v="9"/>
    <s v="2023-04-03"/>
    <x v="4"/>
    <s v="In-Store"/>
    <s v="No"/>
    <n v="115628.13"/>
    <n v="115628.13"/>
  </r>
  <r>
    <s v="P29338"/>
    <s v="Accessories Hats #499"/>
    <x v="1"/>
    <x v="3"/>
    <s v="S"/>
    <s v="White"/>
    <n v="10599.1"/>
    <n v="10"/>
    <s v="2024-07-27"/>
    <x v="4"/>
    <s v="Online"/>
    <s v="Yes"/>
    <n v="84792.8"/>
    <n v="105991"/>
  </r>
  <r>
    <s v="P40557"/>
    <s v="Kids Shoes #644"/>
    <x v="2"/>
    <x v="8"/>
    <s v="XL"/>
    <s v="White"/>
    <n v="11069.71"/>
    <n v="3"/>
    <s v="2024-01-23"/>
    <x v="2"/>
    <s v="In-Store"/>
    <s v="Yes"/>
    <n v="26567.47"/>
    <n v="33209.129999999997"/>
  </r>
  <r>
    <s v="P39009"/>
    <s v="Women Dresses #245"/>
    <x v="3"/>
    <x v="10"/>
    <s v="XL"/>
    <s v="Black"/>
    <n v="10706.17"/>
    <n v="14"/>
    <s v="2024-06-20"/>
    <x v="0"/>
    <s v="In-Store"/>
    <s v="No"/>
    <n v="149886.38"/>
    <n v="149886.38"/>
  </r>
  <r>
    <s v="P72821"/>
    <s v="Women Shoes #919"/>
    <x v="3"/>
    <x v="8"/>
    <s v="L"/>
    <s v="Blue"/>
    <n v="7168.71"/>
    <n v="16"/>
    <s v="2023-11-13"/>
    <x v="2"/>
    <s v="In-Store"/>
    <s v="Yes"/>
    <n v="91759.82"/>
    <n v="114699.36"/>
  </r>
  <r>
    <s v="P51292"/>
    <s v="Men Pants #328"/>
    <x v="0"/>
    <x v="2"/>
    <s v="M"/>
    <s v="Green"/>
    <n v="12313.05"/>
    <n v="13"/>
    <s v="2024-08-05"/>
    <x v="1"/>
    <s v="Online"/>
    <s v="No"/>
    <n v="160069.65"/>
    <n v="160069.65"/>
  </r>
  <r>
    <s v="P47556"/>
    <s v="Women Skirts #952"/>
    <x v="3"/>
    <x v="13"/>
    <s v="XS"/>
    <s v="Blue"/>
    <n v="11254.8"/>
    <n v="3"/>
    <s v="2023-02-25"/>
    <x v="2"/>
    <s v="Online"/>
    <s v="No"/>
    <n v="33764.400000000001"/>
    <n v="33764.399999999994"/>
  </r>
  <r>
    <s v="P71847"/>
    <s v="Accessories Bags #481"/>
    <x v="1"/>
    <x v="5"/>
    <s v="M"/>
    <s v="Red"/>
    <n v="9664.52"/>
    <n v="5"/>
    <s v="2023-07-31"/>
    <x v="4"/>
    <s v="In-Store"/>
    <s v="No"/>
    <n v="48322.6"/>
    <n v="48322.600000000006"/>
  </r>
  <r>
    <s v="P20525"/>
    <s v="Accessories Belts #139"/>
    <x v="1"/>
    <x v="7"/>
    <s v="XS"/>
    <s v="Black"/>
    <n v="11987.69"/>
    <n v="6"/>
    <s v="2024-05-29"/>
    <x v="3"/>
    <s v="In-Store"/>
    <s v="No"/>
    <n v="71926.14"/>
    <n v="71926.14"/>
  </r>
  <r>
    <s v="P99250"/>
    <s v="Kids Sweaters #284"/>
    <x v="2"/>
    <x v="9"/>
    <s v="XS"/>
    <s v="Green"/>
    <n v="11052.28"/>
    <n v="3"/>
    <s v="2024-08-21"/>
    <x v="0"/>
    <s v="In-Store"/>
    <s v="No"/>
    <n v="33156.839999999997"/>
    <n v="33156.840000000004"/>
  </r>
  <r>
    <s v="P80425"/>
    <s v="Women Shoes #532"/>
    <x v="3"/>
    <x v="8"/>
    <s v="XL"/>
    <s v="Yellow"/>
    <n v="14954.94"/>
    <n v="15"/>
    <s v="2023-04-23"/>
    <x v="2"/>
    <s v="In-Store"/>
    <s v="Yes"/>
    <n v="179459.28"/>
    <n v="224324.1"/>
  </r>
  <r>
    <s v="P44815"/>
    <s v="Men Pants #445"/>
    <x v="0"/>
    <x v="2"/>
    <s v="XL"/>
    <s v="Pink"/>
    <n v="15560.01"/>
    <n v="1"/>
    <s v="2024-08-22"/>
    <x v="4"/>
    <s v="In-Store"/>
    <s v="Yes"/>
    <n v="12448.34"/>
    <n v="15560.01"/>
  </r>
  <r>
    <s v="P50477"/>
    <s v="Men Shirts #387"/>
    <x v="0"/>
    <x v="1"/>
    <s v="S"/>
    <s v="Pink"/>
    <n v="2192.0300000000002"/>
    <n v="14"/>
    <s v="2023-11-13"/>
    <x v="2"/>
    <s v="In-Store"/>
    <s v="No"/>
    <n v="30688.42"/>
    <n v="30688.420000000002"/>
  </r>
  <r>
    <s v="P63390"/>
    <s v="Men Jackets #137"/>
    <x v="0"/>
    <x v="0"/>
    <s v="L"/>
    <s v="Red"/>
    <n v="9940.08"/>
    <n v="10"/>
    <s v="2023-12-01"/>
    <x v="1"/>
    <s v="In-Store"/>
    <s v="No"/>
    <n v="99400.8"/>
    <n v="99400.8"/>
  </r>
  <r>
    <s v="P17396"/>
    <s v="Kids Shoes #299"/>
    <x v="2"/>
    <x v="8"/>
    <s v="XL"/>
    <s v="Blue"/>
    <n v="16325.27"/>
    <n v="18"/>
    <s v="2022-10-18"/>
    <x v="1"/>
    <s v="In-Store"/>
    <s v="No"/>
    <n v="293854.86"/>
    <n v="293854.86"/>
  </r>
  <r>
    <s v="P71871"/>
    <s v="Men Pants #510"/>
    <x v="0"/>
    <x v="2"/>
    <s v="XS"/>
    <s v="Blue"/>
    <n v="7801.17"/>
    <n v="18"/>
    <s v="2023-05-25"/>
    <x v="3"/>
    <s v="In-Store"/>
    <s v="No"/>
    <n v="140421.06"/>
    <n v="140421.06"/>
  </r>
  <r>
    <s v="P92820"/>
    <s v="Accessories Belts #530"/>
    <x v="1"/>
    <x v="7"/>
    <s v="L"/>
    <s v="Green"/>
    <n v="15584.08"/>
    <n v="2"/>
    <s v="2024-01-15"/>
    <x v="1"/>
    <s v="In-Store"/>
    <s v="Yes"/>
    <n v="24934.86"/>
    <n v="31168.16"/>
  </r>
  <r>
    <s v="P55719"/>
    <s v="Accessories Bags #472"/>
    <x v="1"/>
    <x v="5"/>
    <s v="L"/>
    <s v="Blue"/>
    <n v="1861.69"/>
    <n v="1"/>
    <s v="2024-06-14"/>
    <x v="1"/>
    <s v="In-Store"/>
    <s v="No"/>
    <n v="1861.69"/>
    <n v="1861.69"/>
  </r>
  <r>
    <s v="P90882"/>
    <s v="Women Shoes #923"/>
    <x v="3"/>
    <x v="8"/>
    <s v="XL"/>
    <s v="Red"/>
    <n v="4758.3900000000003"/>
    <n v="9"/>
    <s v="2024-05-23"/>
    <x v="2"/>
    <s v="Online"/>
    <s v="No"/>
    <n v="42825.51"/>
    <n v="42825.51"/>
  </r>
  <r>
    <s v="P94124"/>
    <s v="Women Skirts #326"/>
    <x v="3"/>
    <x v="13"/>
    <s v="M"/>
    <s v="White"/>
    <n v="4274.5"/>
    <n v="4"/>
    <s v="2023-04-30"/>
    <x v="0"/>
    <s v="In-Store"/>
    <s v="No"/>
    <n v="17098"/>
    <n v="17098"/>
  </r>
  <r>
    <s v="P16912"/>
    <s v="Accessories Scarves #782"/>
    <x v="1"/>
    <x v="12"/>
    <s v="XL"/>
    <s v="Green"/>
    <n v="16350.17"/>
    <n v="2"/>
    <s v="2023-12-12"/>
    <x v="4"/>
    <s v="Online"/>
    <s v="Yes"/>
    <n v="26159.94"/>
    <n v="32700.34"/>
  </r>
  <r>
    <s v="P82758"/>
    <s v="Kids Shorts #646"/>
    <x v="2"/>
    <x v="4"/>
    <s v="XL"/>
    <s v="Yellow"/>
    <n v="10840.63"/>
    <n v="14"/>
    <s v="2022-11-11"/>
    <x v="3"/>
    <s v="Online"/>
    <s v="No"/>
    <n v="151768.82"/>
    <n v="151768.81999999998"/>
  </r>
  <r>
    <s v="P79021"/>
    <s v="Accessories Scarves #780"/>
    <x v="1"/>
    <x v="12"/>
    <s v="XL"/>
    <s v="Green"/>
    <n v="16266.34"/>
    <n v="16"/>
    <s v="2023-11-10"/>
    <x v="2"/>
    <s v="In-Store"/>
    <s v="Yes"/>
    <n v="208208.82"/>
    <n v="260261.44"/>
  </r>
  <r>
    <s v="P84729"/>
    <s v="Women Shoes #175"/>
    <x v="3"/>
    <x v="8"/>
    <s v="XS"/>
    <s v="Green"/>
    <n v="12570.35"/>
    <n v="17"/>
    <s v="2023-05-11"/>
    <x v="3"/>
    <s v="In-Store"/>
    <s v="No"/>
    <n v="213695.95"/>
    <n v="213695.95"/>
  </r>
  <r>
    <s v="P49921"/>
    <s v="Kids Shorts #535"/>
    <x v="2"/>
    <x v="4"/>
    <s v="L"/>
    <s v="Red"/>
    <n v="12305.58"/>
    <n v="10"/>
    <s v="2023-04-03"/>
    <x v="1"/>
    <s v="In-Store"/>
    <s v="No"/>
    <n v="123055.8"/>
    <n v="123055.8"/>
  </r>
  <r>
    <s v="P31665"/>
    <s v="Kids Shorts #828"/>
    <x v="2"/>
    <x v="4"/>
    <s v="S"/>
    <s v="White"/>
    <n v="5031.46"/>
    <n v="15"/>
    <s v="2023-05-07"/>
    <x v="0"/>
    <s v="Online"/>
    <s v="No"/>
    <n v="75471.899999999994"/>
    <n v="75471.899999999994"/>
  </r>
  <r>
    <s v="P65799"/>
    <s v="Women Shoes #972"/>
    <x v="3"/>
    <x v="8"/>
    <s v="XL"/>
    <s v="Yellow"/>
    <n v="9862.06"/>
    <n v="14"/>
    <s v="2024-03-02"/>
    <x v="1"/>
    <s v="In-Store"/>
    <s v="Yes"/>
    <n v="110454.74"/>
    <n v="138068.84"/>
  </r>
  <r>
    <s v="P85207"/>
    <s v="Kids Shorts #952"/>
    <x v="2"/>
    <x v="4"/>
    <s v="S"/>
    <s v="Yellow"/>
    <n v="3744.13"/>
    <n v="13"/>
    <s v="2023-04-26"/>
    <x v="0"/>
    <s v="In-Store"/>
    <s v="Yes"/>
    <n v="38938.620000000003"/>
    <n v="48673.69"/>
  </r>
  <r>
    <s v="P32698"/>
    <s v="Men Shoes #350"/>
    <x v="0"/>
    <x v="8"/>
    <s v="S"/>
    <s v="Blue"/>
    <n v="944.54"/>
    <n v="4"/>
    <s v="2024-02-12"/>
    <x v="3"/>
    <s v="Online"/>
    <s v="No"/>
    <n v="3778.16"/>
    <n v="3778.16"/>
  </r>
  <r>
    <s v="P90043"/>
    <s v="Accessories Bags #789"/>
    <x v="1"/>
    <x v="5"/>
    <s v="S"/>
    <s v="Red"/>
    <n v="15447.13"/>
    <n v="7"/>
    <s v="2024-06-30"/>
    <x v="2"/>
    <s v="Online"/>
    <s v="Yes"/>
    <n v="86504.26"/>
    <n v="108129.90999999999"/>
  </r>
  <r>
    <s v="P26811"/>
    <s v="Kids Shoes #932"/>
    <x v="2"/>
    <x v="8"/>
    <s v="XL"/>
    <s v="Green"/>
    <n v="1112.2"/>
    <n v="17"/>
    <s v="2023-01-05"/>
    <x v="0"/>
    <s v="Online"/>
    <s v="Yes"/>
    <n v="15125.92"/>
    <n v="18907.400000000001"/>
  </r>
  <r>
    <s v="P51669"/>
    <s v="Women Skirts #491"/>
    <x v="3"/>
    <x v="13"/>
    <s v="S"/>
    <s v="Red"/>
    <n v="15913.59"/>
    <n v="11"/>
    <s v="2023-07-02"/>
    <x v="2"/>
    <s v="Online"/>
    <s v="Yes"/>
    <n v="140039.26"/>
    <n v="175049.49"/>
  </r>
  <r>
    <s v="P97601"/>
    <s v="Women Skirts #770"/>
    <x v="3"/>
    <x v="13"/>
    <s v="M"/>
    <s v="Red"/>
    <n v="15874.58"/>
    <n v="12"/>
    <s v="2024-09-06"/>
    <x v="3"/>
    <s v="In-Store"/>
    <s v="Yes"/>
    <n v="152396.29999999999"/>
    <n v="190494.96"/>
  </r>
  <r>
    <s v="P73275"/>
    <s v="Kids Shorts #196"/>
    <x v="2"/>
    <x v="4"/>
    <s v="S"/>
    <s v="Yellow"/>
    <n v="8425.33"/>
    <n v="6"/>
    <s v="2023-01-27"/>
    <x v="4"/>
    <s v="Online"/>
    <s v="No"/>
    <n v="50551.98"/>
    <n v="50551.979999999996"/>
  </r>
  <r>
    <s v="P19988"/>
    <s v="Kids Shorts #433"/>
    <x v="2"/>
    <x v="4"/>
    <s v="S"/>
    <s v="Green"/>
    <n v="10066.24"/>
    <n v="20"/>
    <s v="2022-12-21"/>
    <x v="3"/>
    <s v="In-Store"/>
    <s v="No"/>
    <n v="201324.79999999999"/>
    <n v="201324.79999999999"/>
  </r>
  <r>
    <s v="P89574"/>
    <s v="Kids T-Shirts #378"/>
    <x v="2"/>
    <x v="6"/>
    <s v="XS"/>
    <s v="White"/>
    <n v="6181.01"/>
    <n v="11"/>
    <s v="2024-07-14"/>
    <x v="1"/>
    <s v="In-Store"/>
    <s v="No"/>
    <n v="67991.11"/>
    <n v="67991.11"/>
  </r>
  <r>
    <s v="P30804"/>
    <s v="Women Skirts #463"/>
    <x v="3"/>
    <x v="13"/>
    <s v="XL"/>
    <s v="Pink"/>
    <n v="9381.49"/>
    <n v="2"/>
    <s v="2024-01-19"/>
    <x v="1"/>
    <s v="Online"/>
    <s v="Yes"/>
    <n v="15010.55"/>
    <n v="18762.98"/>
  </r>
  <r>
    <s v="P76313"/>
    <s v="Kids Sweaters #619"/>
    <x v="2"/>
    <x v="9"/>
    <s v="M"/>
    <s v="Black"/>
    <n v="15120.94"/>
    <n v="11"/>
    <s v="2024-06-27"/>
    <x v="0"/>
    <s v="Online"/>
    <s v="Yes"/>
    <n v="133063.94"/>
    <n v="166330.34"/>
  </r>
  <r>
    <s v="P74197"/>
    <s v="Kids Shoes #433"/>
    <x v="2"/>
    <x v="8"/>
    <s v="S"/>
    <s v="Red"/>
    <n v="14093.4"/>
    <n v="5"/>
    <s v="2024-05-04"/>
    <x v="1"/>
    <s v="Online"/>
    <s v="Yes"/>
    <n v="56373.599999999999"/>
    <n v="70467"/>
  </r>
  <r>
    <s v="P89714"/>
    <s v="Kids T-Shirts #503"/>
    <x v="2"/>
    <x v="6"/>
    <s v="XS"/>
    <s v="Blue"/>
    <n v="8144.79"/>
    <n v="19"/>
    <s v="2024-07-31"/>
    <x v="3"/>
    <s v="Online"/>
    <s v="No"/>
    <n v="154751.01"/>
    <n v="154751.01"/>
  </r>
  <r>
    <s v="P40536"/>
    <s v="Women Dresses #530"/>
    <x v="3"/>
    <x v="10"/>
    <s v="L"/>
    <s v="Green"/>
    <n v="2585.4499999999998"/>
    <n v="7"/>
    <s v="2024-03-01"/>
    <x v="1"/>
    <s v="Online"/>
    <s v="Yes"/>
    <n v="14478.52"/>
    <n v="18098.149999999998"/>
  </r>
  <r>
    <s v="P45672"/>
    <s v="Accessories Scarves #395"/>
    <x v="1"/>
    <x v="12"/>
    <s v="XL"/>
    <s v="Black"/>
    <n v="8769.7800000000007"/>
    <n v="19"/>
    <s v="2023-08-02"/>
    <x v="3"/>
    <s v="Online"/>
    <s v="Yes"/>
    <n v="133300.49"/>
    <n v="166625.82"/>
  </r>
  <r>
    <s v="P69173"/>
    <s v="Accessories Hats #331"/>
    <x v="1"/>
    <x v="3"/>
    <s v="L"/>
    <s v="Blue"/>
    <n v="4463.74"/>
    <n v="16"/>
    <s v="2024-05-23"/>
    <x v="3"/>
    <s v="In-Store"/>
    <s v="Yes"/>
    <n v="57135.54"/>
    <n v="71419.839999999997"/>
  </r>
  <r>
    <s v="P34069"/>
    <s v="Kids Shoes #223"/>
    <x v="2"/>
    <x v="8"/>
    <s v="S"/>
    <s v="Green"/>
    <n v="14744.95"/>
    <n v="5"/>
    <s v="2023-08-05"/>
    <x v="3"/>
    <s v="Online"/>
    <s v="Yes"/>
    <n v="58979.8"/>
    <n v="73724.75"/>
  </r>
  <r>
    <s v="P79765"/>
    <s v="Kids Sweaters #658"/>
    <x v="2"/>
    <x v="9"/>
    <s v="M"/>
    <s v="Black"/>
    <n v="9740.8799999999992"/>
    <n v="15"/>
    <s v="2024-02-17"/>
    <x v="0"/>
    <s v="In-Store"/>
    <s v="No"/>
    <n v="146113.20000000001"/>
    <n v="146113.19999999998"/>
  </r>
  <r>
    <s v="P23542"/>
    <s v="Kids Shoes #603"/>
    <x v="2"/>
    <x v="8"/>
    <s v="XS"/>
    <s v="Pink"/>
    <n v="13991.31"/>
    <n v="15"/>
    <s v="2023-08-18"/>
    <x v="2"/>
    <s v="Online"/>
    <s v="Yes"/>
    <n v="167895.72"/>
    <n v="209869.65"/>
  </r>
  <r>
    <s v="P26852"/>
    <s v="Women Dresses #945"/>
    <x v="3"/>
    <x v="10"/>
    <s v="L"/>
    <s v="Red"/>
    <n v="9214.66"/>
    <n v="2"/>
    <s v="2024-05-10"/>
    <x v="4"/>
    <s v="In-Store"/>
    <s v="No"/>
    <n v="18429.32"/>
    <n v="18429.32"/>
  </r>
  <r>
    <s v="P32689"/>
    <s v="Men Shoes #669"/>
    <x v="0"/>
    <x v="8"/>
    <s v="S"/>
    <s v="Red"/>
    <n v="10678.78"/>
    <n v="6"/>
    <s v="2024-06-23"/>
    <x v="2"/>
    <s v="Online"/>
    <s v="Yes"/>
    <n v="51258.31"/>
    <n v="64072.680000000008"/>
  </r>
  <r>
    <s v="P19643"/>
    <s v="Accessories Belts #885"/>
    <x v="1"/>
    <x v="7"/>
    <s v="XL"/>
    <s v="Yellow"/>
    <n v="12298.11"/>
    <n v="17"/>
    <s v="2022-12-26"/>
    <x v="3"/>
    <s v="In-Store"/>
    <s v="Yes"/>
    <n v="167254.13"/>
    <n v="209067.87"/>
  </r>
  <r>
    <s v="P39914"/>
    <s v="Kids Shorts #286"/>
    <x v="2"/>
    <x v="4"/>
    <s v="S"/>
    <s v="Green"/>
    <n v="3524.18"/>
    <n v="13"/>
    <s v="2024-09-11"/>
    <x v="3"/>
    <s v="Online"/>
    <s v="No"/>
    <n v="45814.34"/>
    <n v="45814.34"/>
  </r>
  <r>
    <s v="P44920"/>
    <s v="Women Dresses #570"/>
    <x v="3"/>
    <x v="10"/>
    <s v="S"/>
    <s v="White"/>
    <n v="1752.13"/>
    <n v="9"/>
    <s v="2024-06-16"/>
    <x v="0"/>
    <s v="In-Store"/>
    <s v="Yes"/>
    <n v="12615.17"/>
    <n v="15769.170000000002"/>
  </r>
  <r>
    <s v="P60328"/>
    <s v="Accessories Belts #186"/>
    <x v="1"/>
    <x v="7"/>
    <s v="L"/>
    <s v="Yellow"/>
    <n v="2017.73"/>
    <n v="19"/>
    <s v="2023-09-02"/>
    <x v="3"/>
    <s v="In-Store"/>
    <s v="No"/>
    <n v="38336.870000000003"/>
    <n v="38336.870000000003"/>
  </r>
  <r>
    <s v="P31130"/>
    <s v="Women Dresses #173"/>
    <x v="3"/>
    <x v="10"/>
    <s v="M"/>
    <s v="Green"/>
    <n v="3510.9"/>
    <n v="9"/>
    <s v="2023-06-23"/>
    <x v="2"/>
    <s v="In-Store"/>
    <s v="No"/>
    <n v="31598.1"/>
    <n v="31598.100000000002"/>
  </r>
  <r>
    <s v="P24186"/>
    <s v="Kids Shorts #735"/>
    <x v="2"/>
    <x v="4"/>
    <s v="L"/>
    <s v="Blue"/>
    <n v="3258.58"/>
    <n v="12"/>
    <s v="2023-02-21"/>
    <x v="4"/>
    <s v="In-Store"/>
    <s v="Yes"/>
    <n v="31282.7"/>
    <n v="39102.959999999999"/>
  </r>
  <r>
    <s v="P19681"/>
    <s v="Kids Shorts #482"/>
    <x v="2"/>
    <x v="4"/>
    <s v="XS"/>
    <s v="Pink"/>
    <n v="2079.15"/>
    <n v="10"/>
    <s v="2023-06-12"/>
    <x v="0"/>
    <s v="Online"/>
    <s v="No"/>
    <n v="20791.5"/>
    <n v="20791.5"/>
  </r>
  <r>
    <s v="P14612"/>
    <s v="Women Skirts #215"/>
    <x v="3"/>
    <x v="13"/>
    <s v="XL"/>
    <s v="White"/>
    <n v="3008.75"/>
    <n v="5"/>
    <s v="2022-12-22"/>
    <x v="0"/>
    <s v="Online"/>
    <s v="Yes"/>
    <n v="12035"/>
    <n v="15043.75"/>
  </r>
  <r>
    <s v="P84990"/>
    <s v="Men Shirts #648"/>
    <x v="0"/>
    <x v="1"/>
    <s v="S"/>
    <s v="Green"/>
    <n v="14834.59"/>
    <n v="6"/>
    <s v="2023-07-25"/>
    <x v="3"/>
    <s v="Online"/>
    <s v="No"/>
    <n v="89007.54"/>
    <n v="89007.540000000008"/>
  </r>
  <r>
    <s v="P54713"/>
    <s v="Men Jackets #640"/>
    <x v="0"/>
    <x v="0"/>
    <s v="XS"/>
    <s v="Green"/>
    <n v="10099.44"/>
    <n v="1"/>
    <s v="2023-08-25"/>
    <x v="1"/>
    <s v="In-Store"/>
    <s v="Yes"/>
    <n v="8079.22"/>
    <n v="10099.44"/>
  </r>
  <r>
    <s v="P60172"/>
    <s v="Men Pants #795"/>
    <x v="0"/>
    <x v="2"/>
    <s v="L"/>
    <s v="Red"/>
    <n v="13904.99"/>
    <n v="17"/>
    <s v="2024-01-22"/>
    <x v="0"/>
    <s v="In-Store"/>
    <s v="No"/>
    <n v="236384.83"/>
    <n v="236384.83"/>
  </r>
  <r>
    <s v="P95699"/>
    <s v="Kids Shoes #496"/>
    <x v="2"/>
    <x v="8"/>
    <s v="XL"/>
    <s v="Black"/>
    <n v="15374.92"/>
    <n v="2"/>
    <s v="2024-02-04"/>
    <x v="3"/>
    <s v="Online"/>
    <s v="Yes"/>
    <n v="24599.54"/>
    <n v="30749.84"/>
  </r>
  <r>
    <s v="P65823"/>
    <s v="Accessories Scarves #577"/>
    <x v="1"/>
    <x v="12"/>
    <s v="M"/>
    <s v="Red"/>
    <n v="14533.3"/>
    <n v="17"/>
    <s v="2024-04-16"/>
    <x v="2"/>
    <s v="In-Store"/>
    <s v="Yes"/>
    <n v="197652.88"/>
    <n v="247066.09999999998"/>
  </r>
  <r>
    <s v="P98515"/>
    <s v="Women Shoes #691"/>
    <x v="3"/>
    <x v="8"/>
    <s v="XL"/>
    <s v="Red"/>
    <n v="13157.99"/>
    <n v="6"/>
    <s v="2023-08-19"/>
    <x v="2"/>
    <s v="In-Store"/>
    <s v="No"/>
    <n v="78947.94"/>
    <n v="78947.94"/>
  </r>
  <r>
    <s v="P76776"/>
    <s v="Kids T-Shirts #788"/>
    <x v="2"/>
    <x v="6"/>
    <s v="L"/>
    <s v="Black"/>
    <n v="6267.33"/>
    <n v="5"/>
    <s v="2022-11-05"/>
    <x v="2"/>
    <s v="In-Store"/>
    <s v="No"/>
    <n v="31336.65"/>
    <n v="31336.65"/>
  </r>
  <r>
    <s v="P32251"/>
    <s v="Kids Sweaters #700"/>
    <x v="2"/>
    <x v="9"/>
    <s v="S"/>
    <s v="White"/>
    <n v="3520.03"/>
    <n v="6"/>
    <s v="2024-08-14"/>
    <x v="1"/>
    <s v="Online"/>
    <s v="No"/>
    <n v="21120.18"/>
    <n v="21120.18"/>
  </r>
  <r>
    <s v="P73601"/>
    <s v="Kids Shorts #644"/>
    <x v="2"/>
    <x v="4"/>
    <s v="S"/>
    <s v="Blue"/>
    <n v="11493.84"/>
    <n v="14"/>
    <s v="2023-11-20"/>
    <x v="4"/>
    <s v="Online"/>
    <s v="No"/>
    <n v="160913.76"/>
    <n v="160913.76"/>
  </r>
  <r>
    <s v="P23704"/>
    <s v="Kids Sweaters #454"/>
    <x v="2"/>
    <x v="9"/>
    <s v="XL"/>
    <s v="Blue"/>
    <n v="16063.82"/>
    <n v="16"/>
    <s v="2023-08-31"/>
    <x v="3"/>
    <s v="Online"/>
    <s v="Yes"/>
    <n v="205616.73"/>
    <n v="257021.12"/>
  </r>
  <r>
    <s v="P70549"/>
    <s v="Women Tops #599"/>
    <x v="3"/>
    <x v="11"/>
    <s v="L"/>
    <s v="Red"/>
    <n v="16112.79"/>
    <n v="12"/>
    <s v="2023-08-29"/>
    <x v="3"/>
    <s v="In-Store"/>
    <s v="Yes"/>
    <n v="154682.95000000001"/>
    <n v="193353.48"/>
  </r>
  <r>
    <s v="P10608"/>
    <s v="Accessories Scarves #262"/>
    <x v="1"/>
    <x v="12"/>
    <s v="XS"/>
    <s v="Red"/>
    <n v="8134"/>
    <n v="12"/>
    <s v="2024-01-21"/>
    <x v="2"/>
    <s v="In-Store"/>
    <s v="Yes"/>
    <n v="78086.399999999994"/>
    <n v="97608"/>
  </r>
  <r>
    <s v="P25039"/>
    <s v="Women Shoes #294"/>
    <x v="3"/>
    <x v="8"/>
    <s v="L"/>
    <s v="Green"/>
    <n v="5775.14"/>
    <n v="7"/>
    <s v="2023-06-27"/>
    <x v="1"/>
    <s v="Online"/>
    <s v="No"/>
    <n v="40425.980000000003"/>
    <n v="40425.980000000003"/>
  </r>
  <r>
    <s v="P29505"/>
    <s v="Kids Shoes #788"/>
    <x v="2"/>
    <x v="8"/>
    <s v="L"/>
    <s v="Red"/>
    <n v="11696.36"/>
    <n v="16"/>
    <s v="2023-03-10"/>
    <x v="0"/>
    <s v="Online"/>
    <s v="No"/>
    <n v="187141.76000000001"/>
    <n v="187141.76000000001"/>
  </r>
  <r>
    <s v="P37545"/>
    <s v="Kids Shorts #352"/>
    <x v="2"/>
    <x v="4"/>
    <s v="M"/>
    <s v="Green"/>
    <n v="12102.23"/>
    <n v="13"/>
    <s v="2024-09-20"/>
    <x v="3"/>
    <s v="In-Store"/>
    <s v="Yes"/>
    <n v="125862.86"/>
    <n v="157328.99"/>
  </r>
  <r>
    <s v="P96384"/>
    <s v="Women Skirts #151"/>
    <x v="3"/>
    <x v="13"/>
    <s v="XS"/>
    <s v="Green"/>
    <n v="10190.74"/>
    <n v="16"/>
    <s v="2023-02-04"/>
    <x v="1"/>
    <s v="In-Store"/>
    <s v="No"/>
    <n v="163051.84"/>
    <n v="163051.84"/>
  </r>
  <r>
    <s v="P87407"/>
    <s v="Men Shirts #538"/>
    <x v="0"/>
    <x v="1"/>
    <s v="XL"/>
    <s v="Pink"/>
    <n v="5462.23"/>
    <n v="12"/>
    <s v="2024-09-11"/>
    <x v="2"/>
    <s v="Online"/>
    <s v="Yes"/>
    <n v="52437.74"/>
    <n v="65546.759999999995"/>
  </r>
  <r>
    <s v="P97584"/>
    <s v="Men Shoes #381"/>
    <x v="0"/>
    <x v="8"/>
    <s v="XL"/>
    <s v="Yellow"/>
    <n v="5804.19"/>
    <n v="14"/>
    <s v="2024-01-24"/>
    <x v="0"/>
    <s v="Online"/>
    <s v="Yes"/>
    <n v="65007.26"/>
    <n v="81258.659999999989"/>
  </r>
  <r>
    <s v="P83833"/>
    <s v="Accessories Bags #526"/>
    <x v="1"/>
    <x v="5"/>
    <s v="M"/>
    <s v="Red"/>
    <n v="8039.38"/>
    <n v="18"/>
    <s v="2024-03-11"/>
    <x v="1"/>
    <s v="Online"/>
    <s v="No"/>
    <n v="144708.84"/>
    <n v="144708.84"/>
  </r>
  <r>
    <s v="P74203"/>
    <s v="Women Shoes #334"/>
    <x v="3"/>
    <x v="8"/>
    <s v="L"/>
    <s v="Black"/>
    <n v="8158.9"/>
    <n v="1"/>
    <s v="2023-05-04"/>
    <x v="1"/>
    <s v="Online"/>
    <s v="Yes"/>
    <n v="6527.12"/>
    <n v="8158.9"/>
  </r>
  <r>
    <s v="P85038"/>
    <s v="Women Shoes #797"/>
    <x v="3"/>
    <x v="8"/>
    <s v="M"/>
    <s v="Pink"/>
    <n v="13709.11"/>
    <n v="8"/>
    <s v="2024-02-24"/>
    <x v="1"/>
    <s v="In-Store"/>
    <s v="No"/>
    <n v="109672.88"/>
    <n v="109672.88"/>
  </r>
  <r>
    <s v="P31097"/>
    <s v="Accessories Scarves #911"/>
    <x v="1"/>
    <x v="12"/>
    <s v="XL"/>
    <s v="Blue"/>
    <n v="1444.2"/>
    <n v="3"/>
    <s v="2023-09-17"/>
    <x v="3"/>
    <s v="Online"/>
    <s v="Yes"/>
    <n v="3466.08"/>
    <n v="4332.6000000000004"/>
  </r>
  <r>
    <s v="P93641"/>
    <s v="Kids Sweaters #470"/>
    <x v="2"/>
    <x v="9"/>
    <s v="XS"/>
    <s v="Pink"/>
    <n v="14608.83"/>
    <n v="8"/>
    <s v="2024-07-04"/>
    <x v="2"/>
    <s v="Online"/>
    <s v="No"/>
    <n v="116870.64"/>
    <n v="116870.64"/>
  </r>
  <r>
    <s v="P96220"/>
    <s v="Women Shoes #637"/>
    <x v="3"/>
    <x v="8"/>
    <s v="M"/>
    <s v="White"/>
    <n v="2645.21"/>
    <n v="3"/>
    <s v="2023-05-22"/>
    <x v="2"/>
    <s v="Online"/>
    <s v="No"/>
    <n v="7935.63"/>
    <n v="7935.63"/>
  </r>
  <r>
    <s v="P39347"/>
    <s v="Men Shoes #449"/>
    <x v="0"/>
    <x v="8"/>
    <s v="XS"/>
    <s v="Green"/>
    <n v="3246.96"/>
    <n v="6"/>
    <s v="2023-05-11"/>
    <x v="0"/>
    <s v="In-Store"/>
    <s v="Yes"/>
    <n v="15585.74"/>
    <n v="19481.760000000002"/>
  </r>
  <r>
    <s v="P28632"/>
    <s v="Men Jackets #765"/>
    <x v="0"/>
    <x v="0"/>
    <s v="XL"/>
    <s v="Pink"/>
    <n v="14301.73"/>
    <n v="2"/>
    <s v="2022-10-16"/>
    <x v="0"/>
    <s v="In-Store"/>
    <s v="Yes"/>
    <n v="22883.1"/>
    <n v="28603.46"/>
  </r>
  <r>
    <s v="P48411"/>
    <s v="Kids T-Shirts #944"/>
    <x v="2"/>
    <x v="6"/>
    <s v="M"/>
    <s v="Blue"/>
    <n v="11659.84"/>
    <n v="5"/>
    <s v="2024-02-10"/>
    <x v="4"/>
    <s v="In-Store"/>
    <s v="No"/>
    <n v="58299.199999999997"/>
    <n v="58299.199999999997"/>
  </r>
  <r>
    <s v="P18035"/>
    <s v="Women Shoes #429"/>
    <x v="3"/>
    <x v="8"/>
    <s v="L"/>
    <s v="Black"/>
    <n v="12634.26"/>
    <n v="5"/>
    <s v="2023-01-02"/>
    <x v="3"/>
    <s v="In-Store"/>
    <s v="No"/>
    <n v="63171.3"/>
    <n v="63171.3"/>
  </r>
  <r>
    <s v="P46401"/>
    <s v="Kids Sweaters #645"/>
    <x v="2"/>
    <x v="9"/>
    <s v="S"/>
    <s v="White"/>
    <n v="9155.73"/>
    <n v="12"/>
    <s v="2024-06-06"/>
    <x v="4"/>
    <s v="In-Store"/>
    <s v="Yes"/>
    <n v="87895.34"/>
    <n v="109868.76"/>
  </r>
  <r>
    <s v="P19806"/>
    <s v="Women Dresses #673"/>
    <x v="3"/>
    <x v="10"/>
    <s v="XL"/>
    <s v="Green"/>
    <n v="1925.6"/>
    <n v="12"/>
    <s v="2023-03-10"/>
    <x v="1"/>
    <s v="In-Store"/>
    <s v="No"/>
    <n v="23107.200000000001"/>
    <n v="23107.199999999997"/>
  </r>
  <r>
    <s v="P32908"/>
    <s v="Men Shoes #589"/>
    <x v="0"/>
    <x v="8"/>
    <s v="M"/>
    <s v="Green"/>
    <n v="7960.53"/>
    <n v="5"/>
    <s v="2024-06-29"/>
    <x v="0"/>
    <s v="In-Store"/>
    <s v="Yes"/>
    <n v="31842.12"/>
    <n v="39802.65"/>
  </r>
  <r>
    <s v="P49056"/>
    <s v="Men Shoes #812"/>
    <x v="0"/>
    <x v="8"/>
    <s v="S"/>
    <s v="White"/>
    <n v="3922.58"/>
    <n v="4"/>
    <s v="2024-10-12"/>
    <x v="3"/>
    <s v="Online"/>
    <s v="No"/>
    <n v="15690.32"/>
    <n v="15690.32"/>
  </r>
  <r>
    <s v="P44924"/>
    <s v="Accessories Belts #533"/>
    <x v="1"/>
    <x v="7"/>
    <s v="XS"/>
    <s v="Yellow"/>
    <n v="9415.52"/>
    <n v="3"/>
    <s v="2022-11-23"/>
    <x v="4"/>
    <s v="In-Store"/>
    <s v="No"/>
    <n v="28246.560000000001"/>
    <n v="28246.560000000001"/>
  </r>
  <r>
    <s v="P82798"/>
    <s v="Accessories Bags #318"/>
    <x v="1"/>
    <x v="5"/>
    <s v="XS"/>
    <s v="White"/>
    <n v="5922.05"/>
    <n v="15"/>
    <s v="2022-10-29"/>
    <x v="1"/>
    <s v="In-Store"/>
    <s v="Yes"/>
    <n v="71064.600000000006"/>
    <n v="88830.75"/>
  </r>
  <r>
    <s v="P96698"/>
    <s v="Kids T-Shirts #106"/>
    <x v="2"/>
    <x v="6"/>
    <s v="L"/>
    <s v="Yellow"/>
    <n v="4360.82"/>
    <n v="12"/>
    <s v="2023-04-04"/>
    <x v="0"/>
    <s v="In-Store"/>
    <s v="Yes"/>
    <n v="41863.54"/>
    <n v="52329.84"/>
  </r>
  <r>
    <s v="P57674"/>
    <s v="Women Dresses #153"/>
    <x v="3"/>
    <x v="10"/>
    <s v="S"/>
    <s v="Pink"/>
    <n v="5168.41"/>
    <n v="11"/>
    <s v="2024-02-02"/>
    <x v="2"/>
    <s v="In-Store"/>
    <s v="No"/>
    <n v="56852.51"/>
    <n v="56852.509999999995"/>
  </r>
  <r>
    <s v="P21426"/>
    <s v="Kids Shorts #779"/>
    <x v="2"/>
    <x v="4"/>
    <s v="M"/>
    <s v="Yellow"/>
    <n v="4659.62"/>
    <n v="15"/>
    <s v="2023-05-01"/>
    <x v="0"/>
    <s v="Online"/>
    <s v="No"/>
    <n v="69894.3"/>
    <n v="69894.3"/>
  </r>
  <r>
    <s v="P91897"/>
    <s v="Men Jackets #602"/>
    <x v="0"/>
    <x v="0"/>
    <s v="XL"/>
    <s v="Red"/>
    <n v="13951.47"/>
    <n v="17"/>
    <s v="2022-11-11"/>
    <x v="4"/>
    <s v="In-Store"/>
    <s v="No"/>
    <n v="237174.99"/>
    <n v="237174.99"/>
  </r>
  <r>
    <s v="P85859"/>
    <s v="Men Shirts #891"/>
    <x v="0"/>
    <x v="1"/>
    <s v="S"/>
    <s v="Black"/>
    <n v="12633.43"/>
    <n v="14"/>
    <s v="2023-01-01"/>
    <x v="0"/>
    <s v="In-Store"/>
    <s v="No"/>
    <n v="176868.02"/>
    <n v="176868.02000000002"/>
  </r>
  <r>
    <s v="P16121"/>
    <s v="Accessories Hats #146"/>
    <x v="1"/>
    <x v="3"/>
    <s v="M"/>
    <s v="White"/>
    <n v="2291.63"/>
    <n v="11"/>
    <s v="2024-09-30"/>
    <x v="4"/>
    <s v="In-Store"/>
    <s v="Yes"/>
    <n v="20166.509999999998"/>
    <n v="25207.93"/>
  </r>
  <r>
    <s v="P10481"/>
    <s v="Women Skirts #628"/>
    <x v="3"/>
    <x v="13"/>
    <s v="S"/>
    <s v="Red"/>
    <n v="13492.48"/>
    <n v="19"/>
    <s v="2022-11-24"/>
    <x v="1"/>
    <s v="In-Store"/>
    <s v="Yes"/>
    <n v="205085.53"/>
    <n v="256357.12"/>
  </r>
  <r>
    <s v="P64453"/>
    <s v="Accessories Bags #220"/>
    <x v="1"/>
    <x v="5"/>
    <s v="XL"/>
    <s v="Green"/>
    <n v="3700.97"/>
    <n v="2"/>
    <s v="2023-10-16"/>
    <x v="1"/>
    <s v="Online"/>
    <s v="No"/>
    <n v="7401.94"/>
    <n v="7401.94"/>
  </r>
  <r>
    <s v="P22336"/>
    <s v="Men Shoes #562"/>
    <x v="0"/>
    <x v="8"/>
    <s v="M"/>
    <s v="Blue"/>
    <n v="13413.63"/>
    <n v="1"/>
    <s v="2024-04-21"/>
    <x v="3"/>
    <s v="In-Store"/>
    <s v="No"/>
    <n v="13413.63"/>
    <n v="13413.63"/>
  </r>
  <r>
    <s v="P93278"/>
    <s v="Men Jackets #298"/>
    <x v="0"/>
    <x v="0"/>
    <s v="XS"/>
    <s v="White"/>
    <n v="13212.77"/>
    <n v="7"/>
    <s v="2023-12-11"/>
    <x v="0"/>
    <s v="Online"/>
    <s v="No"/>
    <n v="92489.39"/>
    <n v="92489.39"/>
  </r>
  <r>
    <s v="P75053"/>
    <s v="Accessories Scarves #715"/>
    <x v="1"/>
    <x v="12"/>
    <s v="M"/>
    <s v="Green"/>
    <n v="11842.44"/>
    <n v="2"/>
    <s v="2023-12-01"/>
    <x v="4"/>
    <s v="In-Store"/>
    <s v="Yes"/>
    <n v="18948.07"/>
    <n v="23684.880000000001"/>
  </r>
  <r>
    <s v="P71408"/>
    <s v="Women Skirts #504"/>
    <x v="3"/>
    <x v="13"/>
    <s v="XL"/>
    <s v="Yellow"/>
    <n v="5410.77"/>
    <n v="4"/>
    <s v="2023-01-18"/>
    <x v="3"/>
    <s v="Online"/>
    <s v="No"/>
    <n v="21643.08"/>
    <n v="21643.08"/>
  </r>
  <r>
    <s v="P85998"/>
    <s v="Kids Shoes #131"/>
    <x v="2"/>
    <x v="8"/>
    <s v="XL"/>
    <s v="Green"/>
    <n v="4760.88"/>
    <n v="3"/>
    <s v="2023-07-29"/>
    <x v="3"/>
    <s v="In-Store"/>
    <s v="Yes"/>
    <n v="11425.78"/>
    <n v="14282.64"/>
  </r>
  <r>
    <s v="P93362"/>
    <s v="Men Shoes #514"/>
    <x v="0"/>
    <x v="8"/>
    <s v="M"/>
    <s v="Red"/>
    <n v="14647.01"/>
    <n v="12"/>
    <s v="2022-10-22"/>
    <x v="0"/>
    <s v="Online"/>
    <s v="Yes"/>
    <n v="140611.13"/>
    <n v="175764.12"/>
  </r>
  <r>
    <s v="P69921"/>
    <s v="Kids Sweaters #502"/>
    <x v="2"/>
    <x v="9"/>
    <s v="M"/>
    <s v="Black"/>
    <n v="3714.25"/>
    <n v="11"/>
    <s v="2023-05-03"/>
    <x v="0"/>
    <s v="In-Store"/>
    <s v="Yes"/>
    <n v="32685.4"/>
    <n v="40856.75"/>
  </r>
  <r>
    <s v="P35554"/>
    <s v="Women Skirts #378"/>
    <x v="3"/>
    <x v="13"/>
    <s v="XL"/>
    <s v="Red"/>
    <n v="7555.49"/>
    <n v="1"/>
    <s v="2023-06-04"/>
    <x v="3"/>
    <s v="Online"/>
    <s v="Yes"/>
    <n v="6044.06"/>
    <n v="7555.49"/>
  </r>
  <r>
    <s v="P74705"/>
    <s v="Kids Shoes #223"/>
    <x v="2"/>
    <x v="8"/>
    <s v="L"/>
    <s v="Green"/>
    <n v="15485.31"/>
    <n v="18"/>
    <s v="2023-07-14"/>
    <x v="1"/>
    <s v="Online"/>
    <s v="Yes"/>
    <n v="222988.63"/>
    <n v="278735.58"/>
  </r>
  <r>
    <s v="P47313"/>
    <s v="Women Shoes #158"/>
    <x v="3"/>
    <x v="8"/>
    <s v="XL"/>
    <s v="Yellow"/>
    <n v="5176.71"/>
    <n v="18"/>
    <s v="2022-11-10"/>
    <x v="0"/>
    <s v="In-Store"/>
    <s v="No"/>
    <n v="93180.78"/>
    <n v="93180.78"/>
  </r>
  <r>
    <s v="P15596"/>
    <s v="Accessories Bags #709"/>
    <x v="1"/>
    <x v="5"/>
    <s v="L"/>
    <s v="White"/>
    <n v="2318.19"/>
    <n v="20"/>
    <s v="2024-03-24"/>
    <x v="4"/>
    <s v="In-Store"/>
    <s v="Yes"/>
    <n v="37091.040000000001"/>
    <n v="46363.8"/>
  </r>
  <r>
    <s v="P74378"/>
    <s v="Kids T-Shirts #230"/>
    <x v="2"/>
    <x v="6"/>
    <s v="L"/>
    <s v="Black"/>
    <n v="16216.54"/>
    <n v="8"/>
    <s v="2023-07-06"/>
    <x v="2"/>
    <s v="Online"/>
    <s v="Yes"/>
    <n v="103785.69"/>
    <n v="129732.32"/>
  </r>
  <r>
    <s v="P95245"/>
    <s v="Kids T-Shirts #121"/>
    <x v="2"/>
    <x v="6"/>
    <s v="XL"/>
    <s v="Red"/>
    <n v="16592.53"/>
    <n v="15"/>
    <s v="2024-06-14"/>
    <x v="4"/>
    <s v="In-Store"/>
    <s v="Yes"/>
    <n v="199110.36"/>
    <n v="248887.94999999998"/>
  </r>
  <r>
    <s v="P98827"/>
    <s v="Accessories Scarves #433"/>
    <x v="1"/>
    <x v="12"/>
    <s v="L"/>
    <s v="Red"/>
    <n v="10530.21"/>
    <n v="6"/>
    <s v="2024-07-12"/>
    <x v="4"/>
    <s v="Online"/>
    <s v="No"/>
    <n v="63181.26"/>
    <n v="63181.259999999995"/>
  </r>
  <r>
    <s v="P52795"/>
    <s v="Men Pants #508"/>
    <x v="0"/>
    <x v="2"/>
    <s v="M"/>
    <s v="Pink"/>
    <n v="8332.3700000000008"/>
    <n v="11"/>
    <s v="2023-12-10"/>
    <x v="4"/>
    <s v="Online"/>
    <s v="No"/>
    <n v="91656.07"/>
    <n v="91656.07"/>
  </r>
  <r>
    <s v="P67772"/>
    <s v="Kids Shorts #687"/>
    <x v="2"/>
    <x v="4"/>
    <s v="XL"/>
    <s v="Green"/>
    <n v="15270.34"/>
    <n v="10"/>
    <s v="2023-10-07"/>
    <x v="1"/>
    <s v="In-Store"/>
    <s v="Yes"/>
    <n v="122162.72"/>
    <n v="152703.4"/>
  </r>
  <r>
    <s v="P14120"/>
    <s v="Kids Shorts #357"/>
    <x v="2"/>
    <x v="4"/>
    <s v="L"/>
    <s v="Green"/>
    <n v="13453.47"/>
    <n v="10"/>
    <s v="2024-08-02"/>
    <x v="1"/>
    <s v="Online"/>
    <s v="Yes"/>
    <n v="107627.76"/>
    <n v="134534.69999999998"/>
  </r>
  <r>
    <s v="P50289"/>
    <s v="Accessories Scarves #639"/>
    <x v="1"/>
    <x v="12"/>
    <s v="M"/>
    <s v="Black"/>
    <n v="7800.34"/>
    <n v="19"/>
    <s v="2023-07-17"/>
    <x v="3"/>
    <s v="In-Store"/>
    <s v="No"/>
    <n v="148206.46"/>
    <n v="148206.46"/>
  </r>
  <r>
    <s v="P74857"/>
    <s v="Accessories Bags #652"/>
    <x v="1"/>
    <x v="5"/>
    <s v="M"/>
    <s v="Pink"/>
    <n v="5739.45"/>
    <n v="17"/>
    <s v="2023-08-05"/>
    <x v="1"/>
    <s v="In-Store"/>
    <s v="No"/>
    <n v="97570.65"/>
    <n v="97570.65"/>
  </r>
  <r>
    <s v="P35671"/>
    <s v="Men Shoes #857"/>
    <x v="0"/>
    <x v="8"/>
    <s v="XL"/>
    <s v="Blue"/>
    <n v="3325.81"/>
    <n v="17"/>
    <s v="2023-01-05"/>
    <x v="2"/>
    <s v="Online"/>
    <s v="Yes"/>
    <n v="45230.85"/>
    <n v="56538.77"/>
  </r>
  <r>
    <s v="P63723"/>
    <s v="Accessories Scarves #416"/>
    <x v="1"/>
    <x v="12"/>
    <s v="S"/>
    <s v="Black"/>
    <n v="12508.1"/>
    <n v="11"/>
    <s v="2023-01-20"/>
    <x v="1"/>
    <s v="In-Store"/>
    <s v="Yes"/>
    <n v="110071.28"/>
    <n v="137589.1"/>
  </r>
  <r>
    <s v="P14573"/>
    <s v="Kids T-Shirts #122"/>
    <x v="2"/>
    <x v="6"/>
    <s v="L"/>
    <s v="Red"/>
    <n v="14500.1"/>
    <n v="8"/>
    <s v="2023-07-25"/>
    <x v="3"/>
    <s v="In-Store"/>
    <s v="No"/>
    <n v="116000.8"/>
    <n v="116000.8"/>
  </r>
  <r>
    <s v="P77466"/>
    <s v="Men Jackets #146"/>
    <x v="0"/>
    <x v="0"/>
    <s v="XL"/>
    <s v="Blue"/>
    <n v="7410.24"/>
    <n v="12"/>
    <s v="2023-09-20"/>
    <x v="2"/>
    <s v="Online"/>
    <s v="Yes"/>
    <n v="71138.47"/>
    <n v="88922.880000000005"/>
  </r>
  <r>
    <s v="P30355"/>
    <s v="Kids Sweaters #213"/>
    <x v="2"/>
    <x v="9"/>
    <s v="M"/>
    <s v="Red"/>
    <n v="7617.74"/>
    <n v="9"/>
    <s v="2022-11-24"/>
    <x v="4"/>
    <s v="In-Store"/>
    <s v="No"/>
    <n v="68559.66"/>
    <n v="68559.66"/>
  </r>
  <r>
    <s v="P55336"/>
    <s v="Kids Shoes #612"/>
    <x v="2"/>
    <x v="8"/>
    <s v="S"/>
    <s v="White"/>
    <n v="7145.47"/>
    <n v="16"/>
    <s v="2022-12-13"/>
    <x v="3"/>
    <s v="In-Store"/>
    <s v="Yes"/>
    <n v="91461.85"/>
    <n v="114327.52"/>
  </r>
  <r>
    <s v="P92500"/>
    <s v="Women Dresses #200"/>
    <x v="3"/>
    <x v="10"/>
    <s v="S"/>
    <s v="Pink"/>
    <n v="1099.75"/>
    <n v="8"/>
    <s v="2023-11-13"/>
    <x v="1"/>
    <s v="In-Store"/>
    <s v="No"/>
    <n v="8798"/>
    <n v="8798"/>
  </r>
  <r>
    <s v="P44721"/>
    <s v="Kids T-Shirts #271"/>
    <x v="2"/>
    <x v="6"/>
    <s v="M"/>
    <s v="Red"/>
    <n v="16319.46"/>
    <n v="5"/>
    <s v="2023-05-09"/>
    <x v="2"/>
    <s v="Online"/>
    <s v="No"/>
    <n v="81597.3"/>
    <n v="81597.299999999988"/>
  </r>
  <r>
    <s v="P22406"/>
    <s v="Accessories Bags #413"/>
    <x v="1"/>
    <x v="5"/>
    <s v="XS"/>
    <s v="White"/>
    <n v="10732.73"/>
    <n v="11"/>
    <s v="2024-09-23"/>
    <x v="1"/>
    <s v="In-Store"/>
    <s v="Yes"/>
    <n v="94448.19"/>
    <n v="118060.03"/>
  </r>
  <r>
    <s v="P99814"/>
    <s v="Kids T-Shirts #533"/>
    <x v="2"/>
    <x v="6"/>
    <s v="L"/>
    <s v="White"/>
    <n v="13631.92"/>
    <n v="16"/>
    <s v="2024-09-01"/>
    <x v="1"/>
    <s v="In-Store"/>
    <s v="Yes"/>
    <n v="174488.41"/>
    <n v="218110.72"/>
  </r>
  <r>
    <s v="P96527"/>
    <s v="Women Dresses #480"/>
    <x v="3"/>
    <x v="10"/>
    <s v="XL"/>
    <s v="Green"/>
    <n v="3163.13"/>
    <n v="1"/>
    <s v="2023-02-06"/>
    <x v="2"/>
    <s v="Online"/>
    <s v="Yes"/>
    <n v="2530.67"/>
    <n v="3163.13"/>
  </r>
  <r>
    <s v="P11297"/>
    <s v="Men Pants #356"/>
    <x v="0"/>
    <x v="2"/>
    <s v="XL"/>
    <s v="White"/>
    <n v="2577.98"/>
    <n v="20"/>
    <s v="2022-11-05"/>
    <x v="1"/>
    <s v="Online"/>
    <s v="No"/>
    <n v="51559.6"/>
    <n v="51559.6"/>
  </r>
  <r>
    <s v="P75513"/>
    <s v="Women Skirts #286"/>
    <x v="3"/>
    <x v="13"/>
    <s v="XS"/>
    <s v="Pink"/>
    <n v="10607.4"/>
    <n v="6"/>
    <s v="2023-12-09"/>
    <x v="3"/>
    <s v="In-Store"/>
    <s v="Yes"/>
    <n v="50915.519999999997"/>
    <n v="63644.399999999994"/>
  </r>
  <r>
    <s v="P42727"/>
    <s v="Men Shoes #346"/>
    <x v="0"/>
    <x v="8"/>
    <s v="L"/>
    <s v="White"/>
    <n v="7259.18"/>
    <n v="9"/>
    <s v="2023-08-18"/>
    <x v="2"/>
    <s v="Online"/>
    <s v="No"/>
    <n v="65332.62"/>
    <n v="65332.62"/>
  </r>
  <r>
    <s v="P89692"/>
    <s v="Accessories Bags #199"/>
    <x v="1"/>
    <x v="5"/>
    <s v="XS"/>
    <s v="Green"/>
    <n v="14505.08"/>
    <n v="18"/>
    <s v="2024-02-26"/>
    <x v="3"/>
    <s v="In-Store"/>
    <s v="No"/>
    <n v="261091.44"/>
    <n v="261091.44"/>
  </r>
  <r>
    <s v="P56750"/>
    <s v="Accessories Belts #270"/>
    <x v="1"/>
    <x v="7"/>
    <s v="M"/>
    <s v="Black"/>
    <n v="16393.330000000002"/>
    <n v="15"/>
    <s v="2023-07-05"/>
    <x v="3"/>
    <s v="Online"/>
    <s v="No"/>
    <n v="245899.95"/>
    <n v="245899.95"/>
  </r>
  <r>
    <s v="P20718"/>
    <s v="Accessories Scarves #753"/>
    <x v="1"/>
    <x v="12"/>
    <s v="XL"/>
    <s v="Blue"/>
    <n v="12009.27"/>
    <n v="2"/>
    <s v="2024-03-14"/>
    <x v="0"/>
    <s v="In-Store"/>
    <s v="No"/>
    <n v="24018.54"/>
    <n v="24018.54"/>
  </r>
  <r>
    <s v="P82819"/>
    <s v="Men Shoes #855"/>
    <x v="0"/>
    <x v="8"/>
    <s v="S"/>
    <s v="Pink"/>
    <n v="2452.65"/>
    <n v="7"/>
    <s v="2023-06-08"/>
    <x v="4"/>
    <s v="In-Store"/>
    <s v="Yes"/>
    <n v="13734.84"/>
    <n v="17168.55"/>
  </r>
  <r>
    <s v="P44018"/>
    <s v="Women Tops #442"/>
    <x v="3"/>
    <x v="11"/>
    <s v="S"/>
    <s v="Black"/>
    <n v="6425.03"/>
    <n v="8"/>
    <s v="2023-03-07"/>
    <x v="1"/>
    <s v="Online"/>
    <s v="Yes"/>
    <n v="41119.86"/>
    <n v="51400.24"/>
  </r>
  <r>
    <s v="P68977"/>
    <s v="Women Tops #704"/>
    <x v="3"/>
    <x v="11"/>
    <s v="S"/>
    <s v="Black"/>
    <n v="4573.3"/>
    <n v="17"/>
    <s v="2024-09-19"/>
    <x v="1"/>
    <s v="Online"/>
    <s v="Yes"/>
    <n v="62196.88"/>
    <n v="77746.100000000006"/>
  </r>
  <r>
    <s v="P45861"/>
    <s v="Women Skirts #726"/>
    <x v="3"/>
    <x v="13"/>
    <s v="S"/>
    <s v="Black"/>
    <n v="8625.36"/>
    <n v="17"/>
    <s v="2023-03-22"/>
    <x v="4"/>
    <s v="In-Store"/>
    <s v="Yes"/>
    <n v="117304.73"/>
    <n v="146631.12"/>
  </r>
  <r>
    <s v="P19503"/>
    <s v="Women Dresses #468"/>
    <x v="3"/>
    <x v="10"/>
    <s v="XS"/>
    <s v="Pink"/>
    <n v="7329.73"/>
    <n v="3"/>
    <s v="2022-11-16"/>
    <x v="0"/>
    <s v="Online"/>
    <s v="Yes"/>
    <n v="17591.02"/>
    <n v="21989.19"/>
  </r>
  <r>
    <s v="P99133"/>
    <s v="Kids Shoes #722"/>
    <x v="2"/>
    <x v="8"/>
    <s v="XL"/>
    <s v="Pink"/>
    <n v="11744.5"/>
    <n v="19"/>
    <s v="2023-09-25"/>
    <x v="0"/>
    <s v="In-Store"/>
    <s v="No"/>
    <n v="223145.5"/>
    <n v="223145.5"/>
  </r>
  <r>
    <s v="P51697"/>
    <s v="Kids T-Shirts #723"/>
    <x v="2"/>
    <x v="6"/>
    <s v="L"/>
    <s v="Yellow"/>
    <n v="12904.01"/>
    <n v="7"/>
    <s v="2023-08-19"/>
    <x v="3"/>
    <s v="In-Store"/>
    <s v="No"/>
    <n v="90328.07"/>
    <n v="90328.07"/>
  </r>
  <r>
    <s v="P20783"/>
    <s v="Kids Sweaters #695"/>
    <x v="2"/>
    <x v="9"/>
    <s v="L"/>
    <s v="Blue"/>
    <n v="1902.36"/>
    <n v="14"/>
    <s v="2023-08-21"/>
    <x v="3"/>
    <s v="Online"/>
    <s v="Yes"/>
    <n v="21306.1"/>
    <n v="26633.039999999997"/>
  </r>
  <r>
    <s v="P92998"/>
    <s v="Men Pants #147"/>
    <x v="0"/>
    <x v="2"/>
    <s v="M"/>
    <s v="Black"/>
    <n v="8228.6200000000008"/>
    <n v="11"/>
    <s v="2023-02-10"/>
    <x v="0"/>
    <s v="Online"/>
    <s v="Yes"/>
    <n v="72411.69"/>
    <n v="90514.82"/>
  </r>
  <r>
    <s v="P16032"/>
    <s v="Men Shoes #334"/>
    <x v="0"/>
    <x v="8"/>
    <s v="M"/>
    <s v="Green"/>
    <n v="16487.95"/>
    <n v="10"/>
    <s v="2024-06-03"/>
    <x v="2"/>
    <s v="Online"/>
    <s v="Yes"/>
    <n v="131903.6"/>
    <n v="164879.5"/>
  </r>
  <r>
    <s v="P64415"/>
    <s v="Men Shirts #769"/>
    <x v="0"/>
    <x v="1"/>
    <s v="S"/>
    <s v="White"/>
    <n v="13663.46"/>
    <n v="5"/>
    <s v="2023-02-27"/>
    <x v="4"/>
    <s v="In-Store"/>
    <s v="No"/>
    <n v="68317.3"/>
    <n v="68317.299999999988"/>
  </r>
  <r>
    <s v="P89684"/>
    <s v="Kids Sweaters #221"/>
    <x v="2"/>
    <x v="9"/>
    <s v="XS"/>
    <s v="Pink"/>
    <n v="7076.58"/>
    <n v="18"/>
    <s v="2024-06-27"/>
    <x v="1"/>
    <s v="Online"/>
    <s v="No"/>
    <n v="127378.44"/>
    <n v="127378.44"/>
  </r>
  <r>
    <s v="P45828"/>
    <s v="Kids Shorts #337"/>
    <x v="2"/>
    <x v="4"/>
    <s v="L"/>
    <s v="White"/>
    <n v="16404.12"/>
    <n v="7"/>
    <s v="2023-06-19"/>
    <x v="1"/>
    <s v="Online"/>
    <s v="Yes"/>
    <n v="91862.74"/>
    <n v="114828.84"/>
  </r>
  <r>
    <s v="P45464"/>
    <s v="Kids Sweaters #718"/>
    <x v="2"/>
    <x v="9"/>
    <s v="XL"/>
    <s v="Green"/>
    <n v="2677.58"/>
    <n v="10"/>
    <s v="2024-08-29"/>
    <x v="2"/>
    <s v="In-Store"/>
    <s v="No"/>
    <n v="26775.8"/>
    <n v="26775.8"/>
  </r>
  <r>
    <s v="P54396"/>
    <s v="Women Tops #870"/>
    <x v="3"/>
    <x v="11"/>
    <s v="XS"/>
    <s v="Green"/>
    <n v="2745.64"/>
    <n v="4"/>
    <s v="2024-02-10"/>
    <x v="3"/>
    <s v="Online"/>
    <s v="Yes"/>
    <n v="8786.3799999999992"/>
    <n v="10982.56"/>
  </r>
  <r>
    <s v="P14636"/>
    <s v="Kids Shoes #587"/>
    <x v="2"/>
    <x v="8"/>
    <s v="XL"/>
    <s v="Yellow"/>
    <n v="10496.18"/>
    <n v="12"/>
    <s v="2023-11-25"/>
    <x v="3"/>
    <s v="Online"/>
    <s v="Yes"/>
    <n v="100763.66"/>
    <n v="125954.16"/>
  </r>
  <r>
    <s v="P27393"/>
    <s v="Kids Shoes #237"/>
    <x v="2"/>
    <x v="8"/>
    <s v="S"/>
    <s v="Red"/>
    <n v="2885.91"/>
    <n v="1"/>
    <s v="2023-12-07"/>
    <x v="1"/>
    <s v="Online"/>
    <s v="Yes"/>
    <n v="2309.06"/>
    <n v="2885.91"/>
  </r>
  <r>
    <s v="P13521"/>
    <s v="Women Dresses #495"/>
    <x v="3"/>
    <x v="10"/>
    <s v="XS"/>
    <s v="Green"/>
    <n v="14645.35"/>
    <n v="13"/>
    <s v="2023-08-13"/>
    <x v="0"/>
    <s v="Online"/>
    <s v="No"/>
    <n v="190389.55"/>
    <n v="190389.55000000002"/>
  </r>
  <r>
    <s v="P27135"/>
    <s v="Women Dresses #837"/>
    <x v="3"/>
    <x v="10"/>
    <s v="M"/>
    <s v="Pink"/>
    <n v="2177.92"/>
    <n v="8"/>
    <s v="2024-10-11"/>
    <x v="4"/>
    <s v="Online"/>
    <s v="No"/>
    <n v="17423.36"/>
    <n v="17423.36"/>
  </r>
  <r>
    <s v="P85343"/>
    <s v="Women Tops #942"/>
    <x v="3"/>
    <x v="11"/>
    <s v="S"/>
    <s v="Blue"/>
    <n v="6355.31"/>
    <n v="7"/>
    <s v="2023-02-17"/>
    <x v="1"/>
    <s v="In-Store"/>
    <s v="Yes"/>
    <n v="35589.57"/>
    <n v="44487.170000000006"/>
  </r>
  <r>
    <s v="P58708"/>
    <s v="Men Shoes #441"/>
    <x v="0"/>
    <x v="8"/>
    <s v="S"/>
    <s v="Yellow"/>
    <n v="8569.75"/>
    <n v="16"/>
    <s v="2023-11-29"/>
    <x v="4"/>
    <s v="In-Store"/>
    <s v="No"/>
    <n v="137116"/>
    <n v="137116"/>
  </r>
  <r>
    <s v="P18520"/>
    <s v="Kids Shoes #827"/>
    <x v="2"/>
    <x v="8"/>
    <s v="XS"/>
    <s v="Green"/>
    <n v="2470.91"/>
    <n v="11"/>
    <s v="2024-10-05"/>
    <x v="2"/>
    <s v="Online"/>
    <s v="No"/>
    <n v="27180.01"/>
    <n v="27180.01"/>
  </r>
  <r>
    <s v="P56517"/>
    <s v="Women Dresses #766"/>
    <x v="3"/>
    <x v="10"/>
    <s v="L"/>
    <s v="White"/>
    <n v="7035.91"/>
    <n v="12"/>
    <s v="2024-08-23"/>
    <x v="3"/>
    <s v="In-Store"/>
    <s v="No"/>
    <n v="84430.92"/>
    <n v="84430.92"/>
  </r>
  <r>
    <s v="P77820"/>
    <s v="Women Shoes #921"/>
    <x v="3"/>
    <x v="8"/>
    <s v="S"/>
    <s v="Green"/>
    <n v="13990.48"/>
    <n v="3"/>
    <s v="2024-09-19"/>
    <x v="3"/>
    <s v="In-Store"/>
    <s v="No"/>
    <n v="41971.44"/>
    <n v="41971.44"/>
  </r>
  <r>
    <s v="P51749"/>
    <s v="Women Skirts #265"/>
    <x v="3"/>
    <x v="13"/>
    <s v="XL"/>
    <s v="Pink"/>
    <n v="6921.37"/>
    <n v="14"/>
    <s v="2023-01-03"/>
    <x v="4"/>
    <s v="Online"/>
    <s v="No"/>
    <n v="96899.18"/>
    <n v="96899.18"/>
  </r>
  <r>
    <s v="P81182"/>
    <s v="Men Shirts #349"/>
    <x v="0"/>
    <x v="1"/>
    <s v="S"/>
    <s v="Yellow"/>
    <n v="3964.91"/>
    <n v="9"/>
    <s v="2023-04-26"/>
    <x v="4"/>
    <s v="Online"/>
    <s v="No"/>
    <n v="35684.19"/>
    <n v="35684.19"/>
  </r>
  <r>
    <s v="P91490"/>
    <s v="Men Shoes #720"/>
    <x v="0"/>
    <x v="8"/>
    <s v="XS"/>
    <s v="White"/>
    <n v="10936.91"/>
    <n v="1"/>
    <s v="2023-06-01"/>
    <x v="1"/>
    <s v="In-Store"/>
    <s v="No"/>
    <n v="10936.91"/>
    <n v="10936.91"/>
  </r>
  <r>
    <s v="P44596"/>
    <s v="Kids Sweaters #562"/>
    <x v="2"/>
    <x v="9"/>
    <s v="XL"/>
    <s v="Black"/>
    <n v="12060.73"/>
    <n v="19"/>
    <s v="2022-11-12"/>
    <x v="4"/>
    <s v="In-Store"/>
    <s v="No"/>
    <n v="229153.87"/>
    <n v="229153.87"/>
  </r>
  <r>
    <s v="P26724"/>
    <s v="Women Skirts #731"/>
    <x v="3"/>
    <x v="13"/>
    <s v="XL"/>
    <s v="White"/>
    <n v="3403"/>
    <n v="8"/>
    <s v="2023-01-07"/>
    <x v="0"/>
    <s v="In-Store"/>
    <s v="No"/>
    <n v="27224"/>
    <n v="27224"/>
  </r>
  <r>
    <s v="P29659"/>
    <s v="Accessories Scarves #553"/>
    <x v="1"/>
    <x v="12"/>
    <s v="XS"/>
    <s v="Black"/>
    <n v="1452.5"/>
    <n v="2"/>
    <s v="2022-12-10"/>
    <x v="4"/>
    <s v="Online"/>
    <s v="Yes"/>
    <n v="2324"/>
    <n v="2905"/>
  </r>
  <r>
    <s v="P85608"/>
    <s v="Women Dresses #972"/>
    <x v="3"/>
    <x v="10"/>
    <s v="S"/>
    <s v="Yellow"/>
    <n v="3066.85"/>
    <n v="4"/>
    <s v="2023-08-30"/>
    <x v="0"/>
    <s v="In-Store"/>
    <s v="Yes"/>
    <n v="9813.92"/>
    <n v="12267.4"/>
  </r>
  <r>
    <s v="P25381"/>
    <s v="Accessories Scarves #831"/>
    <x v="1"/>
    <x v="12"/>
    <s v="M"/>
    <s v="White"/>
    <n v="6478.98"/>
    <n v="6"/>
    <s v="2024-02-23"/>
    <x v="3"/>
    <s v="Online"/>
    <s v="No"/>
    <n v="38873.879999999997"/>
    <n v="38873.879999999997"/>
  </r>
  <r>
    <s v="P54638"/>
    <s v="Accessories Hats #265"/>
    <x v="1"/>
    <x v="3"/>
    <s v="S"/>
    <s v="White"/>
    <n v="8432.7999999999993"/>
    <n v="19"/>
    <s v="2023-09-07"/>
    <x v="1"/>
    <s v="Online"/>
    <s v="Yes"/>
    <n v="128178.56"/>
    <n v="160223.19999999998"/>
  </r>
  <r>
    <s v="P32302"/>
    <s v="Kids Shoes #431"/>
    <x v="2"/>
    <x v="8"/>
    <s v="S"/>
    <s v="Yellow"/>
    <n v="8891.7900000000009"/>
    <n v="5"/>
    <s v="2024-01-16"/>
    <x v="2"/>
    <s v="Online"/>
    <s v="No"/>
    <n v="44458.95"/>
    <n v="44458.950000000004"/>
  </r>
  <r>
    <s v="P99969"/>
    <s v="Accessories Scarves #467"/>
    <x v="1"/>
    <x v="12"/>
    <s v="L"/>
    <s v="Pink"/>
    <n v="5273.82"/>
    <n v="12"/>
    <s v="2023-07-24"/>
    <x v="0"/>
    <s v="In-Store"/>
    <s v="No"/>
    <n v="63285.84"/>
    <n v="63285.84"/>
  </r>
  <r>
    <s v="P55519"/>
    <s v="Kids Shoes #535"/>
    <x v="2"/>
    <x v="8"/>
    <s v="M"/>
    <s v="Yellow"/>
    <n v="5382.55"/>
    <n v="20"/>
    <s v="2024-07-10"/>
    <x v="3"/>
    <s v="Online"/>
    <s v="Yes"/>
    <n v="86120.8"/>
    <n v="107651"/>
  </r>
  <r>
    <s v="P49582"/>
    <s v="Accessories Bags #613"/>
    <x v="1"/>
    <x v="5"/>
    <s v="XS"/>
    <s v="White"/>
    <n v="1655.85"/>
    <n v="3"/>
    <s v="2024-04-27"/>
    <x v="1"/>
    <s v="In-Store"/>
    <s v="No"/>
    <n v="4967.55"/>
    <n v="4967.5499999999993"/>
  </r>
  <r>
    <s v="P14214"/>
    <s v="Kids Shoes #489"/>
    <x v="2"/>
    <x v="8"/>
    <s v="XS"/>
    <s v="Green"/>
    <n v="1245"/>
    <n v="18"/>
    <s v="2023-10-29"/>
    <x v="4"/>
    <s v="Online"/>
    <s v="No"/>
    <n v="22410"/>
    <n v="22410"/>
  </r>
  <r>
    <s v="P43572"/>
    <s v="Men Pants #444"/>
    <x v="0"/>
    <x v="2"/>
    <s v="S"/>
    <s v="Blue"/>
    <n v="5938.65"/>
    <n v="12"/>
    <s v="2024-09-07"/>
    <x v="4"/>
    <s v="In-Store"/>
    <s v="No"/>
    <n v="71263.8"/>
    <n v="71263.799999999988"/>
  </r>
  <r>
    <s v="P88964"/>
    <s v="Accessories Hats #696"/>
    <x v="1"/>
    <x v="3"/>
    <s v="M"/>
    <s v="Green"/>
    <n v="10469.620000000001"/>
    <n v="1"/>
    <s v="2024-04-02"/>
    <x v="3"/>
    <s v="Online"/>
    <s v="No"/>
    <n v="10469.620000000001"/>
    <n v="10469.620000000001"/>
  </r>
  <r>
    <s v="P62908"/>
    <s v="Women Dresses #807"/>
    <x v="3"/>
    <x v="10"/>
    <s v="XL"/>
    <s v="Yellow"/>
    <n v="9876.17"/>
    <n v="5"/>
    <s v="2024-01-23"/>
    <x v="1"/>
    <s v="Online"/>
    <s v="Yes"/>
    <n v="39504.68"/>
    <n v="49380.85"/>
  </r>
  <r>
    <s v="P81773"/>
    <s v="Men Shirts #500"/>
    <x v="0"/>
    <x v="1"/>
    <s v="XS"/>
    <s v="Blue"/>
    <n v="9068.58"/>
    <n v="11"/>
    <s v="2023-12-01"/>
    <x v="1"/>
    <s v="Online"/>
    <s v="Yes"/>
    <n v="79803.67"/>
    <n v="99754.38"/>
  </r>
  <r>
    <s v="P90002"/>
    <s v="Men Jackets #821"/>
    <x v="0"/>
    <x v="0"/>
    <s v="XL"/>
    <s v="Green"/>
    <n v="8612.91"/>
    <n v="2"/>
    <s v="2023-11-08"/>
    <x v="3"/>
    <s v="Online"/>
    <s v="Yes"/>
    <n v="13780.49"/>
    <n v="17225.82"/>
  </r>
  <r>
    <s v="P60148"/>
    <s v="Men Shoes #153"/>
    <x v="0"/>
    <x v="8"/>
    <s v="L"/>
    <s v="Blue"/>
    <n v="8984.75"/>
    <n v="1"/>
    <s v="2024-01-30"/>
    <x v="3"/>
    <s v="Online"/>
    <s v="No"/>
    <n v="8984.75"/>
    <n v="8984.75"/>
  </r>
  <r>
    <s v="P35960"/>
    <s v="Kids T-Shirts #571"/>
    <x v="2"/>
    <x v="6"/>
    <s v="M"/>
    <s v="White"/>
    <n v="1771.22"/>
    <n v="17"/>
    <s v="2023-08-06"/>
    <x v="1"/>
    <s v="Online"/>
    <s v="Yes"/>
    <n v="24088.26"/>
    <n v="30110.74"/>
  </r>
  <r>
    <s v="P91491"/>
    <s v="Women Skirts #617"/>
    <x v="3"/>
    <x v="13"/>
    <s v="S"/>
    <s v="Green"/>
    <n v="7417.71"/>
    <n v="8"/>
    <s v="2023-07-31"/>
    <x v="2"/>
    <s v="In-Store"/>
    <s v="No"/>
    <n v="59341.68"/>
    <n v="59341.68"/>
  </r>
  <r>
    <s v="P38470"/>
    <s v="Men Jackets #804"/>
    <x v="0"/>
    <x v="0"/>
    <s v="XL"/>
    <s v="Pink"/>
    <n v="9292.68"/>
    <n v="5"/>
    <s v="2023-10-04"/>
    <x v="0"/>
    <s v="In-Store"/>
    <s v="No"/>
    <n v="46463.4"/>
    <n v="46463.4"/>
  </r>
  <r>
    <s v="P15985"/>
    <s v="Women Shoes #893"/>
    <x v="3"/>
    <x v="8"/>
    <s v="XS"/>
    <s v="Black"/>
    <n v="12609.36"/>
    <n v="15"/>
    <s v="2024-10-01"/>
    <x v="0"/>
    <s v="Online"/>
    <s v="Yes"/>
    <n v="151312.32000000001"/>
    <n v="189140.40000000002"/>
  </r>
  <r>
    <s v="P85475"/>
    <s v="Kids Shorts #746"/>
    <x v="2"/>
    <x v="4"/>
    <s v="XS"/>
    <s v="Black"/>
    <n v="13408.65"/>
    <n v="17"/>
    <s v="2024-08-29"/>
    <x v="4"/>
    <s v="Online"/>
    <s v="Yes"/>
    <n v="182357.64"/>
    <n v="227947.05"/>
  </r>
  <r>
    <s v="P78675"/>
    <s v="Accessories Hats #384"/>
    <x v="1"/>
    <x v="3"/>
    <s v="XL"/>
    <s v="White"/>
    <n v="864.03"/>
    <n v="15"/>
    <s v="2023-07-11"/>
    <x v="4"/>
    <s v="Online"/>
    <s v="Yes"/>
    <n v="10368.36"/>
    <n v="12960.449999999999"/>
  </r>
  <r>
    <s v="P11895"/>
    <s v="Accessories Bags #761"/>
    <x v="1"/>
    <x v="5"/>
    <s v="S"/>
    <s v="Green"/>
    <n v="5503.73"/>
    <n v="3"/>
    <s v="2024-02-03"/>
    <x v="4"/>
    <s v="In-Store"/>
    <s v="Yes"/>
    <n v="13208.62"/>
    <n v="16511.189999999999"/>
  </r>
  <r>
    <s v="P14289"/>
    <s v="Kids Shoes #252"/>
    <x v="2"/>
    <x v="8"/>
    <s v="XL"/>
    <s v="Blue"/>
    <n v="7573.75"/>
    <n v="14"/>
    <s v="2023-02-23"/>
    <x v="4"/>
    <s v="In-Store"/>
    <s v="Yes"/>
    <n v="84826"/>
    <n v="106032.5"/>
  </r>
  <r>
    <s v="P95347"/>
    <s v="Kids Sweaters #421"/>
    <x v="2"/>
    <x v="9"/>
    <s v="M"/>
    <s v="Red"/>
    <n v="9930.1200000000008"/>
    <n v="5"/>
    <s v="2023-08-13"/>
    <x v="4"/>
    <s v="Online"/>
    <s v="No"/>
    <n v="49650.6"/>
    <n v="49650.600000000006"/>
  </r>
  <r>
    <s v="P38370"/>
    <s v="Kids Shoes #267"/>
    <x v="2"/>
    <x v="8"/>
    <s v="XS"/>
    <s v="Black"/>
    <n v="7818.6"/>
    <n v="5"/>
    <s v="2023-04-27"/>
    <x v="0"/>
    <s v="Online"/>
    <s v="No"/>
    <n v="39093"/>
    <n v="39093"/>
  </r>
  <r>
    <s v="P53502"/>
    <s v="Women Dresses #697"/>
    <x v="3"/>
    <x v="10"/>
    <s v="XL"/>
    <s v="Green"/>
    <n v="1561.23"/>
    <n v="10"/>
    <s v="2024-02-27"/>
    <x v="0"/>
    <s v="Online"/>
    <s v="Yes"/>
    <n v="12489.84"/>
    <n v="15612.3"/>
  </r>
  <r>
    <s v="P82393"/>
    <s v="Men Jackets #811"/>
    <x v="0"/>
    <x v="0"/>
    <s v="M"/>
    <s v="White"/>
    <n v="10885.45"/>
    <n v="11"/>
    <s v="2023-02-24"/>
    <x v="4"/>
    <s v="Online"/>
    <s v="No"/>
    <n v="119739.95"/>
    <n v="119739.95000000001"/>
  </r>
  <r>
    <s v="P27550"/>
    <s v="Accessories Scarves #120"/>
    <x v="1"/>
    <x v="12"/>
    <s v="M"/>
    <s v="Yellow"/>
    <n v="1557.08"/>
    <n v="16"/>
    <s v="2023-12-22"/>
    <x v="0"/>
    <s v="Online"/>
    <s v="No"/>
    <n v="24913.279999999999"/>
    <n v="24913.279999999999"/>
  </r>
  <r>
    <s v="P56181"/>
    <s v="Accessories Hats #343"/>
    <x v="1"/>
    <x v="3"/>
    <s v="S"/>
    <s v="Black"/>
    <n v="4635.55"/>
    <n v="15"/>
    <s v="2024-02-24"/>
    <x v="3"/>
    <s v="Online"/>
    <s v="Yes"/>
    <n v="55626.6"/>
    <n v="69533.25"/>
  </r>
  <r>
    <s v="P14047"/>
    <s v="Accessories Scarves #870"/>
    <x v="1"/>
    <x v="12"/>
    <s v="XL"/>
    <s v="White"/>
    <n v="9119.2099999999991"/>
    <n v="3"/>
    <s v="2023-08-23"/>
    <x v="1"/>
    <s v="Online"/>
    <s v="No"/>
    <n v="27357.63"/>
    <n v="27357.629999999997"/>
  </r>
  <r>
    <s v="P41704"/>
    <s v="Women Skirts #673"/>
    <x v="3"/>
    <x v="13"/>
    <s v="S"/>
    <s v="Yellow"/>
    <n v="11054.77"/>
    <n v="15"/>
    <s v="2023-12-06"/>
    <x v="2"/>
    <s v="Online"/>
    <s v="No"/>
    <n v="165821.54999999999"/>
    <n v="165821.55000000002"/>
  </r>
  <r>
    <s v="P36681"/>
    <s v="Men Jackets #366"/>
    <x v="0"/>
    <x v="0"/>
    <s v="L"/>
    <s v="Green"/>
    <n v="6139.51"/>
    <n v="4"/>
    <s v="2023-03-21"/>
    <x v="4"/>
    <s v="Online"/>
    <s v="No"/>
    <n v="24558.04"/>
    <n v="24558.04"/>
  </r>
  <r>
    <s v="P37732"/>
    <s v="Men Jackets #973"/>
    <x v="0"/>
    <x v="0"/>
    <s v="XS"/>
    <s v="Yellow"/>
    <n v="1742.17"/>
    <n v="4"/>
    <s v="2023-08-14"/>
    <x v="0"/>
    <s v="Online"/>
    <s v="Yes"/>
    <n v="5575.11"/>
    <n v="6968.68"/>
  </r>
  <r>
    <s v="P77190"/>
    <s v="Kids Shorts #357"/>
    <x v="2"/>
    <x v="4"/>
    <s v="L"/>
    <s v="White"/>
    <n v="8888.4699999999993"/>
    <n v="14"/>
    <s v="2022-12-26"/>
    <x v="0"/>
    <s v="In-Store"/>
    <s v="Yes"/>
    <n v="99551.03"/>
    <n v="124438.57999999999"/>
  </r>
  <r>
    <s v="P31439"/>
    <s v="Men Shirts #842"/>
    <x v="0"/>
    <x v="1"/>
    <s v="XL"/>
    <s v="Black"/>
    <n v="12569.52"/>
    <n v="3"/>
    <s v="2024-04-05"/>
    <x v="3"/>
    <s v="Online"/>
    <s v="No"/>
    <n v="37708.559999999998"/>
    <n v="37708.559999999998"/>
  </r>
  <r>
    <s v="P83456"/>
    <s v="Accessories Belts #736"/>
    <x v="1"/>
    <x v="7"/>
    <s v="XS"/>
    <s v="Red"/>
    <n v="16304.52"/>
    <n v="7"/>
    <s v="2023-10-11"/>
    <x v="1"/>
    <s v="Online"/>
    <s v="Yes"/>
    <n v="91304.98"/>
    <n v="114131.64"/>
  </r>
  <r>
    <s v="P77894"/>
    <s v="Women Skirts #329"/>
    <x v="3"/>
    <x v="13"/>
    <s v="XL"/>
    <s v="Black"/>
    <n v="4888.7"/>
    <n v="14"/>
    <s v="2024-03-09"/>
    <x v="2"/>
    <s v="In-Store"/>
    <s v="Yes"/>
    <n v="54753.440000000002"/>
    <n v="68441.8"/>
  </r>
  <r>
    <s v="P48802"/>
    <s v="Kids T-Shirts #856"/>
    <x v="2"/>
    <x v="6"/>
    <s v="XL"/>
    <s v="Green"/>
    <n v="14044.43"/>
    <n v="7"/>
    <s v="2023-02-12"/>
    <x v="1"/>
    <s v="Online"/>
    <s v="No"/>
    <n v="98311.01"/>
    <n v="98311.010000000009"/>
  </r>
  <r>
    <s v="P84731"/>
    <s v="Accessories Hats #983"/>
    <x v="1"/>
    <x v="3"/>
    <s v="XL"/>
    <s v="Yellow"/>
    <n v="5512.03"/>
    <n v="6"/>
    <s v="2023-12-24"/>
    <x v="3"/>
    <s v="In-Store"/>
    <s v="No"/>
    <n v="33072.18"/>
    <n v="33072.18"/>
  </r>
  <r>
    <s v="P48727"/>
    <s v="Kids T-Shirts #205"/>
    <x v="2"/>
    <x v="6"/>
    <s v="XS"/>
    <s v="White"/>
    <n v="4764.2"/>
    <n v="19"/>
    <s v="2024-05-13"/>
    <x v="2"/>
    <s v="In-Store"/>
    <s v="Yes"/>
    <n v="72415.839999999997"/>
    <n v="90519.8"/>
  </r>
  <r>
    <s v="P63241"/>
    <s v="Women Dresses #781"/>
    <x v="3"/>
    <x v="10"/>
    <s v="S"/>
    <s v="Blue"/>
    <n v="1528.86"/>
    <n v="20"/>
    <s v="2024-07-13"/>
    <x v="0"/>
    <s v="Online"/>
    <s v="No"/>
    <n v="30577.200000000001"/>
    <n v="30577.199999999997"/>
  </r>
  <r>
    <s v="P51645"/>
    <s v="Men Pants #502"/>
    <x v="0"/>
    <x v="2"/>
    <s v="M"/>
    <s v="Yellow"/>
    <n v="2956.46"/>
    <n v="4"/>
    <s v="2022-11-11"/>
    <x v="2"/>
    <s v="In-Store"/>
    <s v="No"/>
    <n v="11825.84"/>
    <n v="11825.84"/>
  </r>
  <r>
    <s v="P40011"/>
    <s v="Kids Shoes #746"/>
    <x v="2"/>
    <x v="8"/>
    <s v="XL"/>
    <s v="White"/>
    <n v="8683.4599999999991"/>
    <n v="7"/>
    <s v="2024-09-25"/>
    <x v="0"/>
    <s v="Online"/>
    <s v="Yes"/>
    <n v="48627.21"/>
    <n v="60784.219999999994"/>
  </r>
  <r>
    <s v="P96629"/>
    <s v="Women Skirts #563"/>
    <x v="3"/>
    <x v="13"/>
    <s v="XS"/>
    <s v="Black"/>
    <n v="6200.1"/>
    <n v="2"/>
    <s v="2024-01-19"/>
    <x v="3"/>
    <s v="Online"/>
    <s v="No"/>
    <n v="12400.2"/>
    <n v="12400.2"/>
  </r>
  <r>
    <s v="P61459"/>
    <s v="Kids Sweaters #471"/>
    <x v="2"/>
    <x v="9"/>
    <s v="L"/>
    <s v="Yellow"/>
    <n v="1428.43"/>
    <n v="4"/>
    <s v="2023-10-03"/>
    <x v="1"/>
    <s v="In-Store"/>
    <s v="No"/>
    <n v="5713.72"/>
    <n v="5713.72"/>
  </r>
  <r>
    <s v="P39669"/>
    <s v="Women Dresses #603"/>
    <x v="3"/>
    <x v="10"/>
    <s v="S"/>
    <s v="Green"/>
    <n v="10899.56"/>
    <n v="13"/>
    <s v="2023-07-26"/>
    <x v="1"/>
    <s v="Online"/>
    <s v="No"/>
    <n v="141694.28"/>
    <n v="141694.28"/>
  </r>
  <r>
    <s v="P84967"/>
    <s v="Kids T-Shirts #521"/>
    <x v="2"/>
    <x v="6"/>
    <s v="M"/>
    <s v="Pink"/>
    <n v="2407"/>
    <n v="19"/>
    <s v="2023-10-05"/>
    <x v="4"/>
    <s v="Online"/>
    <s v="Yes"/>
    <n v="36586.400000000001"/>
    <n v="45733"/>
  </r>
  <r>
    <s v="P20902"/>
    <s v="Men Jackets #844"/>
    <x v="0"/>
    <x v="0"/>
    <s v="XS"/>
    <s v="Blue"/>
    <n v="8606.27"/>
    <n v="13"/>
    <s v="2023-12-31"/>
    <x v="4"/>
    <s v="In-Store"/>
    <s v="No"/>
    <n v="111881.51"/>
    <n v="111881.51000000001"/>
  </r>
  <r>
    <s v="P40393"/>
    <s v="Accessories Hats #941"/>
    <x v="1"/>
    <x v="3"/>
    <s v="M"/>
    <s v="Green"/>
    <n v="842.45"/>
    <n v="18"/>
    <s v="2023-09-03"/>
    <x v="3"/>
    <s v="Online"/>
    <s v="No"/>
    <n v="15164.1"/>
    <n v="15164.1"/>
  </r>
  <r>
    <s v="P55883"/>
    <s v="Men Shoes #947"/>
    <x v="0"/>
    <x v="8"/>
    <s v="M"/>
    <s v="Red"/>
    <n v="1901.53"/>
    <n v="12"/>
    <s v="2023-07-16"/>
    <x v="2"/>
    <s v="In-Store"/>
    <s v="Yes"/>
    <n v="18255.02"/>
    <n v="22818.36"/>
  </r>
  <r>
    <s v="P98486"/>
    <s v="Men Pants #355"/>
    <x v="0"/>
    <x v="2"/>
    <s v="S"/>
    <s v="White"/>
    <n v="7812.79"/>
    <n v="16"/>
    <s v="2023-03-28"/>
    <x v="2"/>
    <s v="Online"/>
    <s v="No"/>
    <n v="125004.64"/>
    <n v="125004.64"/>
  </r>
  <r>
    <s v="P15071"/>
    <s v="Men Pants #242"/>
    <x v="0"/>
    <x v="2"/>
    <s v="S"/>
    <s v="Red"/>
    <n v="8599.6299999999992"/>
    <n v="10"/>
    <s v="2023-12-20"/>
    <x v="0"/>
    <s v="Online"/>
    <s v="Yes"/>
    <n v="68797.039999999994"/>
    <n v="85996.299999999988"/>
  </r>
  <r>
    <s v="P80513"/>
    <s v="Accessories Scarves #555"/>
    <x v="1"/>
    <x v="12"/>
    <s v="L"/>
    <s v="White"/>
    <n v="2729.04"/>
    <n v="11"/>
    <s v="2023-10-22"/>
    <x v="2"/>
    <s v="Online"/>
    <s v="No"/>
    <n v="30019.439999999999"/>
    <n v="30019.439999999999"/>
  </r>
  <r>
    <s v="P98547"/>
    <s v="Kids Shoes #594"/>
    <x v="2"/>
    <x v="8"/>
    <s v="XL"/>
    <s v="Blue"/>
    <n v="13788.79"/>
    <n v="7"/>
    <s v="2022-12-31"/>
    <x v="2"/>
    <s v="In-Store"/>
    <s v="Yes"/>
    <n v="77217.39"/>
    <n v="96521.53"/>
  </r>
  <r>
    <s v="P60068"/>
    <s v="Men Pants #458"/>
    <x v="0"/>
    <x v="2"/>
    <s v="S"/>
    <s v="Pink"/>
    <n v="8597.9699999999993"/>
    <n v="16"/>
    <s v="2024-05-18"/>
    <x v="0"/>
    <s v="Online"/>
    <s v="No"/>
    <n v="137567.51999999999"/>
    <n v="137567.51999999999"/>
  </r>
  <r>
    <s v="P56458"/>
    <s v="Men Shirts #840"/>
    <x v="0"/>
    <x v="1"/>
    <s v="M"/>
    <s v="Red"/>
    <n v="11975.24"/>
    <n v="5"/>
    <s v="2024-05-29"/>
    <x v="2"/>
    <s v="Online"/>
    <s v="No"/>
    <n v="59876.2"/>
    <n v="59876.2"/>
  </r>
  <r>
    <s v="P40199"/>
    <s v="Kids T-Shirts #371"/>
    <x v="2"/>
    <x v="6"/>
    <s v="XL"/>
    <s v="Blue"/>
    <n v="5670.56"/>
    <n v="4"/>
    <s v="2024-08-14"/>
    <x v="2"/>
    <s v="In-Store"/>
    <s v="No"/>
    <n v="22682.240000000002"/>
    <n v="22682.240000000002"/>
  </r>
  <r>
    <s v="P54254"/>
    <s v="Women Shoes #869"/>
    <x v="3"/>
    <x v="8"/>
    <s v="M"/>
    <s v="Blue"/>
    <n v="10833.99"/>
    <n v="15"/>
    <s v="2024-03-24"/>
    <x v="1"/>
    <s v="Online"/>
    <s v="No"/>
    <n v="162509.85"/>
    <n v="162509.85"/>
  </r>
  <r>
    <s v="P48221"/>
    <s v="Men Shirts #941"/>
    <x v="0"/>
    <x v="1"/>
    <s v="M"/>
    <s v="White"/>
    <n v="16085.4"/>
    <n v="6"/>
    <s v="2022-11-21"/>
    <x v="0"/>
    <s v="In-Store"/>
    <s v="Yes"/>
    <n v="77209.919999999998"/>
    <n v="96512.4"/>
  </r>
  <r>
    <s v="P41225"/>
    <s v="Men Shirts #274"/>
    <x v="0"/>
    <x v="1"/>
    <s v="XL"/>
    <s v="Yellow"/>
    <n v="9427.9699999999993"/>
    <n v="12"/>
    <s v="2023-11-14"/>
    <x v="0"/>
    <s v="Online"/>
    <s v="No"/>
    <n v="113135.64"/>
    <n v="113135.63999999998"/>
  </r>
  <r>
    <s v="P34420"/>
    <s v="Kids Shoes #737"/>
    <x v="2"/>
    <x v="8"/>
    <s v="L"/>
    <s v="Pink"/>
    <n v="11629.13"/>
    <n v="14"/>
    <s v="2023-06-04"/>
    <x v="0"/>
    <s v="Online"/>
    <s v="No"/>
    <n v="162807.82"/>
    <n v="162807.81999999998"/>
  </r>
  <r>
    <s v="P60962"/>
    <s v="Women Skirts #239"/>
    <x v="3"/>
    <x v="13"/>
    <s v="M"/>
    <s v="Red"/>
    <n v="13265.06"/>
    <n v="20"/>
    <s v="2023-01-31"/>
    <x v="3"/>
    <s v="In-Store"/>
    <s v="No"/>
    <n v="265301.2"/>
    <n v="265301.2"/>
  </r>
  <r>
    <s v="P74015"/>
    <s v="Men Pants #155"/>
    <x v="0"/>
    <x v="2"/>
    <s v="L"/>
    <s v="Pink"/>
    <n v="5243.94"/>
    <n v="11"/>
    <s v="2024-09-10"/>
    <x v="3"/>
    <s v="Online"/>
    <s v="No"/>
    <n v="57683.34"/>
    <n v="57683.34"/>
  </r>
  <r>
    <s v="P14897"/>
    <s v="Men Jackets #350"/>
    <x v="0"/>
    <x v="0"/>
    <s v="S"/>
    <s v="Black"/>
    <n v="2739"/>
    <n v="18"/>
    <s v="2024-03-30"/>
    <x v="2"/>
    <s v="Online"/>
    <s v="No"/>
    <n v="49302"/>
    <n v="49302"/>
  </r>
  <r>
    <s v="P64252"/>
    <s v="Men Shirts #456"/>
    <x v="0"/>
    <x v="1"/>
    <s v="XS"/>
    <s v="Pink"/>
    <n v="10361.719999999999"/>
    <n v="17"/>
    <s v="2023-09-27"/>
    <x v="3"/>
    <s v="Online"/>
    <s v="No"/>
    <n v="176149.24"/>
    <n v="176149.24"/>
  </r>
  <r>
    <s v="P48344"/>
    <s v="Women Skirts #614"/>
    <x v="3"/>
    <x v="13"/>
    <s v="L"/>
    <s v="Pink"/>
    <n v="5450.61"/>
    <n v="20"/>
    <s v="2023-03-17"/>
    <x v="0"/>
    <s v="Online"/>
    <s v="Yes"/>
    <n v="87209.76"/>
    <n v="109012.2"/>
  </r>
  <r>
    <s v="P63617"/>
    <s v="Accessories Hats #789"/>
    <x v="1"/>
    <x v="3"/>
    <s v="L"/>
    <s v="Pink"/>
    <n v="9495.2000000000007"/>
    <n v="20"/>
    <s v="2023-10-06"/>
    <x v="1"/>
    <s v="In-Store"/>
    <s v="No"/>
    <n v="189904"/>
    <n v="189904"/>
  </r>
  <r>
    <s v="P11218"/>
    <s v="Men Shirts #930"/>
    <x v="0"/>
    <x v="1"/>
    <s v="XS"/>
    <s v="Red"/>
    <n v="8207.0400000000009"/>
    <n v="15"/>
    <s v="2023-10-17"/>
    <x v="4"/>
    <s v="In-Store"/>
    <s v="Yes"/>
    <n v="98484.479999999996"/>
    <n v="123105.60000000001"/>
  </r>
  <r>
    <s v="P20736"/>
    <s v="Women Tops #688"/>
    <x v="3"/>
    <x v="11"/>
    <s v="M"/>
    <s v="White"/>
    <n v="12551.26"/>
    <n v="2"/>
    <s v="2023-08-14"/>
    <x v="4"/>
    <s v="In-Store"/>
    <s v="No"/>
    <n v="25102.52"/>
    <n v="25102.52"/>
  </r>
  <r>
    <s v="P24853"/>
    <s v="Men Shirts #296"/>
    <x v="0"/>
    <x v="1"/>
    <s v="S"/>
    <s v="Green"/>
    <n v="1381.95"/>
    <n v="11"/>
    <s v="2023-08-02"/>
    <x v="2"/>
    <s v="In-Store"/>
    <s v="No"/>
    <n v="15201.45"/>
    <n v="15201.45"/>
  </r>
  <r>
    <s v="P54333"/>
    <s v="Accessories Belts #851"/>
    <x v="1"/>
    <x v="7"/>
    <s v="XL"/>
    <s v="Black"/>
    <n v="4875.42"/>
    <n v="16"/>
    <s v="2022-11-21"/>
    <x v="1"/>
    <s v="In-Store"/>
    <s v="No"/>
    <n v="78006.720000000001"/>
    <n v="78006.720000000001"/>
  </r>
  <r>
    <s v="P81722"/>
    <s v="Kids T-Shirts #746"/>
    <x v="2"/>
    <x v="6"/>
    <s v="M"/>
    <s v="Pink"/>
    <n v="8457.7000000000007"/>
    <n v="13"/>
    <s v="2024-09-02"/>
    <x v="0"/>
    <s v="In-Store"/>
    <s v="No"/>
    <n v="109950.1"/>
    <n v="109950.1"/>
  </r>
  <r>
    <s v="P43447"/>
    <s v="Accessories Scarves #353"/>
    <x v="1"/>
    <x v="12"/>
    <s v="L"/>
    <s v="Black"/>
    <n v="14689.34"/>
    <n v="13"/>
    <s v="2023-05-01"/>
    <x v="0"/>
    <s v="In-Store"/>
    <s v="No"/>
    <n v="190961.42"/>
    <n v="190961.42"/>
  </r>
  <r>
    <s v="P40701"/>
    <s v="Accessories Hats #518"/>
    <x v="1"/>
    <x v="3"/>
    <s v="XS"/>
    <s v="Pink"/>
    <n v="9230.43"/>
    <n v="13"/>
    <s v="2024-04-20"/>
    <x v="3"/>
    <s v="Online"/>
    <s v="No"/>
    <n v="119995.59"/>
    <n v="119995.59"/>
  </r>
  <r>
    <s v="P99353"/>
    <s v="Accessories Scarves #753"/>
    <x v="1"/>
    <x v="12"/>
    <s v="L"/>
    <s v="Blue"/>
    <n v="13563.86"/>
    <n v="14"/>
    <s v="2023-07-15"/>
    <x v="4"/>
    <s v="Online"/>
    <s v="No"/>
    <n v="189894.04"/>
    <n v="189894.04"/>
  </r>
  <r>
    <s v="P42497"/>
    <s v="Women Dresses #379"/>
    <x v="3"/>
    <x v="10"/>
    <s v="XL"/>
    <s v="Black"/>
    <n v="4090.24"/>
    <n v="12"/>
    <s v="2023-05-31"/>
    <x v="1"/>
    <s v="In-Store"/>
    <s v="No"/>
    <n v="49082.879999999997"/>
    <n v="49082.879999999997"/>
  </r>
  <r>
    <s v="P16763"/>
    <s v="Accessories Scarves #186"/>
    <x v="1"/>
    <x v="12"/>
    <s v="XS"/>
    <s v="Pink"/>
    <n v="9932.61"/>
    <n v="10"/>
    <s v="2024-09-27"/>
    <x v="0"/>
    <s v="In-Store"/>
    <s v="Yes"/>
    <n v="79460.88"/>
    <n v="99326.1"/>
  </r>
  <r>
    <s v="P33518"/>
    <s v="Kids Shorts #107"/>
    <x v="2"/>
    <x v="4"/>
    <s v="S"/>
    <s v="Black"/>
    <n v="6035.76"/>
    <n v="14"/>
    <s v="2023-03-06"/>
    <x v="4"/>
    <s v="Online"/>
    <s v="Yes"/>
    <n v="67600.179999999993"/>
    <n v="84500.64"/>
  </r>
  <r>
    <s v="P51300"/>
    <s v="Men Jackets #892"/>
    <x v="0"/>
    <x v="0"/>
    <s v="L"/>
    <s v="White"/>
    <n v="10209.83"/>
    <n v="15"/>
    <s v="2024-03-15"/>
    <x v="1"/>
    <s v="Online"/>
    <s v="Yes"/>
    <n v="122517.96"/>
    <n v="153147.45000000001"/>
  </r>
  <r>
    <s v="P46194"/>
    <s v="Women Skirts #131"/>
    <x v="3"/>
    <x v="13"/>
    <s v="L"/>
    <s v="Black"/>
    <n v="8236.09"/>
    <n v="10"/>
    <s v="2022-11-17"/>
    <x v="0"/>
    <s v="In-Store"/>
    <s v="No"/>
    <n v="82360.899999999994"/>
    <n v="82360.899999999994"/>
  </r>
  <r>
    <s v="P76937"/>
    <s v="Women Skirts #895"/>
    <x v="3"/>
    <x v="13"/>
    <s v="XS"/>
    <s v="Green"/>
    <n v="8484.26"/>
    <n v="6"/>
    <s v="2023-12-08"/>
    <x v="0"/>
    <s v="Online"/>
    <s v="Yes"/>
    <n v="40724.78"/>
    <n v="50905.56"/>
  </r>
  <r>
    <s v="P53076"/>
    <s v="Women Tops #660"/>
    <x v="3"/>
    <x v="11"/>
    <s v="M"/>
    <s v="Blue"/>
    <n v="5928.69"/>
    <n v="13"/>
    <s v="2023-03-14"/>
    <x v="1"/>
    <s v="Online"/>
    <s v="No"/>
    <n v="77072.97"/>
    <n v="77072.97"/>
  </r>
  <r>
    <s v="P89158"/>
    <s v="Kids Shoes #576"/>
    <x v="2"/>
    <x v="8"/>
    <s v="M"/>
    <s v="Pink"/>
    <n v="16503.72"/>
    <n v="13"/>
    <s v="2023-06-20"/>
    <x v="4"/>
    <s v="Online"/>
    <s v="No"/>
    <n v="214548.36"/>
    <n v="214548.36000000002"/>
  </r>
  <r>
    <s v="P82811"/>
    <s v="Kids Sweaters #220"/>
    <x v="2"/>
    <x v="9"/>
    <s v="XS"/>
    <s v="Red"/>
    <n v="1031.69"/>
    <n v="2"/>
    <s v="2023-12-12"/>
    <x v="0"/>
    <s v="In-Store"/>
    <s v="No"/>
    <n v="2063.38"/>
    <n v="2063.38"/>
  </r>
  <r>
    <s v="P75226"/>
    <s v="Accessories Hats #523"/>
    <x v="1"/>
    <x v="3"/>
    <s v="L"/>
    <s v="Green"/>
    <n v="12726.39"/>
    <n v="16"/>
    <s v="2023-08-15"/>
    <x v="2"/>
    <s v="In-Store"/>
    <s v="Yes"/>
    <n v="162897.46"/>
    <n v="203622.24"/>
  </r>
  <r>
    <s v="P50827"/>
    <s v="Women Skirts #652"/>
    <x v="3"/>
    <x v="13"/>
    <s v="XL"/>
    <s v="Blue"/>
    <n v="6068.96"/>
    <n v="15"/>
    <s v="2024-09-22"/>
    <x v="1"/>
    <s v="In-Store"/>
    <s v="No"/>
    <n v="91034.4"/>
    <n v="91034.4"/>
  </r>
  <r>
    <s v="P61803"/>
    <s v="Accessories Hats #533"/>
    <x v="1"/>
    <x v="3"/>
    <s v="S"/>
    <s v="Pink"/>
    <n v="10999.16"/>
    <n v="6"/>
    <s v="2024-04-23"/>
    <x v="1"/>
    <s v="In-Store"/>
    <s v="Yes"/>
    <n v="52796.3"/>
    <n v="65994.959999999992"/>
  </r>
  <r>
    <s v="P21009"/>
    <s v="Kids Shorts #478"/>
    <x v="2"/>
    <x v="4"/>
    <s v="XL"/>
    <s v="Red"/>
    <n v="5630.72"/>
    <n v="4"/>
    <s v="2023-07-09"/>
    <x v="3"/>
    <s v="Online"/>
    <s v="Yes"/>
    <n v="18018.47"/>
    <n v="22522.880000000001"/>
  </r>
  <r>
    <s v="P29893"/>
    <s v="Women Skirts #258"/>
    <x v="3"/>
    <x v="13"/>
    <s v="XL"/>
    <s v="Blue"/>
    <n v="8439.44"/>
    <n v="4"/>
    <s v="2023-10-24"/>
    <x v="4"/>
    <s v="Online"/>
    <s v="No"/>
    <n v="33757.760000000002"/>
    <n v="33757.760000000002"/>
  </r>
  <r>
    <s v="P74961"/>
    <s v="Kids T-Shirts #876"/>
    <x v="2"/>
    <x v="6"/>
    <s v="M"/>
    <s v="White"/>
    <n v="11561.07"/>
    <n v="14"/>
    <s v="2023-09-07"/>
    <x v="3"/>
    <s v="Online"/>
    <s v="No"/>
    <n v="161854.98000000001"/>
    <n v="161854.97999999998"/>
  </r>
  <r>
    <s v="P22349"/>
    <s v="Kids Shoes #184"/>
    <x v="2"/>
    <x v="8"/>
    <s v="L"/>
    <s v="Yellow"/>
    <n v="9513.4599999999991"/>
    <n v="20"/>
    <s v="2023-04-03"/>
    <x v="4"/>
    <s v="In-Store"/>
    <s v="No"/>
    <n v="190269.2"/>
    <n v="190269.19999999998"/>
  </r>
  <r>
    <s v="P45489"/>
    <s v="Women Skirts #268"/>
    <x v="3"/>
    <x v="13"/>
    <s v="XS"/>
    <s v="Green"/>
    <n v="5916.24"/>
    <n v="19"/>
    <s v="2023-01-28"/>
    <x v="4"/>
    <s v="Online"/>
    <s v="Yes"/>
    <n v="89927.18"/>
    <n v="112408.56"/>
  </r>
  <r>
    <s v="P65546"/>
    <s v="Women Tops #799"/>
    <x v="3"/>
    <x v="11"/>
    <s v="S"/>
    <s v="Pink"/>
    <n v="11187.57"/>
    <n v="13"/>
    <s v="2023-10-28"/>
    <x v="0"/>
    <s v="In-Store"/>
    <s v="Yes"/>
    <n v="116351.06"/>
    <n v="145438.41"/>
  </r>
  <r>
    <s v="P50722"/>
    <s v="Kids Sweaters #537"/>
    <x v="2"/>
    <x v="9"/>
    <s v="M"/>
    <s v="Pink"/>
    <n v="11948.68"/>
    <n v="4"/>
    <s v="2024-02-05"/>
    <x v="2"/>
    <s v="In-Store"/>
    <s v="Yes"/>
    <n v="38235.61"/>
    <n v="47794.720000000001"/>
  </r>
  <r>
    <s v="P85645"/>
    <s v="Women Dresses #363"/>
    <x v="3"/>
    <x v="10"/>
    <s v="XL"/>
    <s v="Pink"/>
    <n v="1903.19"/>
    <n v="7"/>
    <s v="2023-07-27"/>
    <x v="3"/>
    <s v="In-Store"/>
    <s v="Yes"/>
    <n v="10658.03"/>
    <n v="13322.33"/>
  </r>
  <r>
    <s v="P53745"/>
    <s v="Women Tops #584"/>
    <x v="3"/>
    <x v="11"/>
    <s v="XS"/>
    <s v="Green"/>
    <n v="8921.67"/>
    <n v="18"/>
    <s v="2024-04-22"/>
    <x v="4"/>
    <s v="Online"/>
    <s v="Yes"/>
    <n v="128472.38"/>
    <n v="160590.06"/>
  </r>
  <r>
    <s v="P41883"/>
    <s v="Kids Sweaters #953"/>
    <x v="2"/>
    <x v="9"/>
    <s v="XL"/>
    <s v="Yellow"/>
    <n v="1614.35"/>
    <n v="16"/>
    <s v="2023-10-02"/>
    <x v="0"/>
    <s v="In-Store"/>
    <s v="No"/>
    <n v="25829.599999999999"/>
    <n v="25829.599999999999"/>
  </r>
  <r>
    <s v="P34417"/>
    <s v="Kids T-Shirts #132"/>
    <x v="2"/>
    <x v="6"/>
    <s v="XS"/>
    <s v="Red"/>
    <n v="14104.19"/>
    <n v="1"/>
    <s v="2024-06-28"/>
    <x v="4"/>
    <s v="In-Store"/>
    <s v="No"/>
    <n v="14104.19"/>
    <n v="14104.19"/>
  </r>
  <r>
    <s v="P90726"/>
    <s v="Women Tops #784"/>
    <x v="3"/>
    <x v="11"/>
    <s v="XL"/>
    <s v="Pink"/>
    <n v="2674.26"/>
    <n v="14"/>
    <s v="2023-03-26"/>
    <x v="3"/>
    <s v="In-Store"/>
    <s v="Yes"/>
    <n v="29951.38"/>
    <n v="37439.64"/>
  </r>
  <r>
    <s v="P32511"/>
    <s v="Kids Shorts #885"/>
    <x v="2"/>
    <x v="4"/>
    <s v="M"/>
    <s v="Black"/>
    <n v="4464.57"/>
    <n v="9"/>
    <s v="2024-04-26"/>
    <x v="3"/>
    <s v="In-Store"/>
    <s v="Yes"/>
    <n v="32145.07"/>
    <n v="40181.129999999997"/>
  </r>
  <r>
    <s v="P18353"/>
    <s v="Men Shoes #618"/>
    <x v="0"/>
    <x v="8"/>
    <s v="M"/>
    <s v="Black"/>
    <n v="5419.07"/>
    <n v="17"/>
    <s v="2022-10-17"/>
    <x v="3"/>
    <s v="In-Store"/>
    <s v="No"/>
    <n v="92124.19"/>
    <n v="92124.19"/>
  </r>
  <r>
    <s v="P57943"/>
    <s v="Kids T-Shirts #247"/>
    <x v="2"/>
    <x v="6"/>
    <s v="XL"/>
    <s v="White"/>
    <n v="10477.92"/>
    <n v="8"/>
    <s v="2023-12-21"/>
    <x v="3"/>
    <s v="Online"/>
    <s v="No"/>
    <n v="83823.360000000001"/>
    <n v="83823.360000000001"/>
  </r>
  <r>
    <s v="P10527"/>
    <s v="Accessories Hats #874"/>
    <x v="1"/>
    <x v="3"/>
    <s v="S"/>
    <s v="Red"/>
    <n v="9804.7900000000009"/>
    <n v="11"/>
    <s v="2024-08-03"/>
    <x v="2"/>
    <s v="Online"/>
    <s v="Yes"/>
    <n v="86281.82"/>
    <n v="107852.69"/>
  </r>
  <r>
    <s v="P38621"/>
    <s v="Accessories Hats #448"/>
    <x v="1"/>
    <x v="3"/>
    <s v="XS"/>
    <s v="Red"/>
    <n v="14139.88"/>
    <n v="6"/>
    <s v="2023-07-13"/>
    <x v="2"/>
    <s v="In-Store"/>
    <s v="Yes"/>
    <n v="67871.59"/>
    <n v="84839.28"/>
  </r>
  <r>
    <s v="P91759"/>
    <s v="Women Tops #420"/>
    <x v="3"/>
    <x v="11"/>
    <s v="L"/>
    <s v="Black"/>
    <n v="8152.26"/>
    <n v="12"/>
    <s v="2023-06-23"/>
    <x v="0"/>
    <s v="Online"/>
    <s v="No"/>
    <n v="97827.12"/>
    <n v="97827.12"/>
  </r>
  <r>
    <s v="P22982"/>
    <s v="Kids T-Shirts #680"/>
    <x v="2"/>
    <x v="6"/>
    <s v="S"/>
    <s v="Yellow"/>
    <n v="2961.44"/>
    <n v="7"/>
    <s v="2024-04-15"/>
    <x v="2"/>
    <s v="Online"/>
    <s v="No"/>
    <n v="20730.080000000002"/>
    <n v="20730.080000000002"/>
  </r>
  <r>
    <s v="P83733"/>
    <s v="Men Shoes #388"/>
    <x v="0"/>
    <x v="8"/>
    <s v="S"/>
    <s v="Pink"/>
    <n v="14948.3"/>
    <n v="11"/>
    <s v="2024-02-04"/>
    <x v="0"/>
    <s v="Online"/>
    <s v="No"/>
    <n v="164431.29999999999"/>
    <n v="164431.29999999999"/>
  </r>
  <r>
    <s v="P31672"/>
    <s v="Men Shirts #160"/>
    <x v="0"/>
    <x v="1"/>
    <s v="XS"/>
    <s v="Red"/>
    <n v="12949.66"/>
    <n v="14"/>
    <s v="2024-09-04"/>
    <x v="4"/>
    <s v="In-Store"/>
    <s v="No"/>
    <n v="181295.24"/>
    <n v="181295.24"/>
  </r>
  <r>
    <s v="P29432"/>
    <s v="Men Shoes #477"/>
    <x v="0"/>
    <x v="8"/>
    <s v="XL"/>
    <s v="Yellow"/>
    <n v="13984.67"/>
    <n v="17"/>
    <s v="2023-05-16"/>
    <x v="3"/>
    <s v="Online"/>
    <s v="Yes"/>
    <n v="190191.18"/>
    <n v="237739.39"/>
  </r>
  <r>
    <s v="P43917"/>
    <s v="Men Jackets #321"/>
    <x v="0"/>
    <x v="0"/>
    <s v="L"/>
    <s v="Black"/>
    <n v="9923.48"/>
    <n v="18"/>
    <s v="2024-06-08"/>
    <x v="1"/>
    <s v="Online"/>
    <s v="No"/>
    <n v="178622.64"/>
    <n v="178622.63999999998"/>
  </r>
  <r>
    <s v="P15027"/>
    <s v="Accessories Bags #697"/>
    <x v="1"/>
    <x v="5"/>
    <s v="L"/>
    <s v="White"/>
    <n v="9393.11"/>
    <n v="10"/>
    <s v="2023-12-06"/>
    <x v="0"/>
    <s v="In-Store"/>
    <s v="Yes"/>
    <n v="75144.88"/>
    <n v="93931.1"/>
  </r>
  <r>
    <s v="P35453"/>
    <s v="Accessories Belts #302"/>
    <x v="1"/>
    <x v="7"/>
    <s v="XS"/>
    <s v="Blue"/>
    <n v="5695.46"/>
    <n v="5"/>
    <s v="2024-02-15"/>
    <x v="1"/>
    <s v="In-Store"/>
    <s v="No"/>
    <n v="28477.3"/>
    <n v="28477.3"/>
  </r>
  <r>
    <s v="P43320"/>
    <s v="Kids T-Shirts #478"/>
    <x v="2"/>
    <x v="6"/>
    <s v="S"/>
    <s v="Green"/>
    <n v="10341.799999999999"/>
    <n v="14"/>
    <s v="2023-08-03"/>
    <x v="1"/>
    <s v="Online"/>
    <s v="No"/>
    <n v="144785.20000000001"/>
    <n v="144785.19999999998"/>
  </r>
  <r>
    <s v="P86126"/>
    <s v="Kids Shoes #201"/>
    <x v="2"/>
    <x v="8"/>
    <s v="XL"/>
    <s v="Pink"/>
    <n v="13109.85"/>
    <n v="6"/>
    <s v="2024-07-16"/>
    <x v="2"/>
    <s v="In-Store"/>
    <s v="No"/>
    <n v="78659.100000000006"/>
    <n v="78659.100000000006"/>
  </r>
  <r>
    <s v="P38151"/>
    <s v="Accessories Hats #901"/>
    <x v="1"/>
    <x v="3"/>
    <s v="XL"/>
    <s v="Pink"/>
    <n v="8706.7000000000007"/>
    <n v="16"/>
    <s v="2024-07-23"/>
    <x v="1"/>
    <s v="Online"/>
    <s v="No"/>
    <n v="139307.20000000001"/>
    <n v="139307.20000000001"/>
  </r>
  <r>
    <s v="P30170"/>
    <s v="Kids Shoes #588"/>
    <x v="2"/>
    <x v="8"/>
    <s v="S"/>
    <s v="Green"/>
    <n v="7908.24"/>
    <n v="13"/>
    <s v="2024-04-16"/>
    <x v="0"/>
    <s v="Online"/>
    <s v="Yes"/>
    <n v="82245.53"/>
    <n v="102807.12"/>
  </r>
  <r>
    <s v="P72381"/>
    <s v="Kids T-Shirts #496"/>
    <x v="2"/>
    <x v="6"/>
    <s v="XL"/>
    <s v="Blue"/>
    <n v="3835.43"/>
    <n v="18"/>
    <s v="2022-11-12"/>
    <x v="0"/>
    <s v="Online"/>
    <s v="No"/>
    <n v="69037.740000000005"/>
    <n v="69037.739999999991"/>
  </r>
  <r>
    <s v="P64709"/>
    <s v="Kids Sweaters #952"/>
    <x v="2"/>
    <x v="9"/>
    <s v="XS"/>
    <s v="Blue"/>
    <n v="8163.88"/>
    <n v="4"/>
    <s v="2023-09-16"/>
    <x v="4"/>
    <s v="Online"/>
    <s v="No"/>
    <n v="32655.52"/>
    <n v="32655.52"/>
  </r>
  <r>
    <s v="P89546"/>
    <s v="Women Skirts #269"/>
    <x v="3"/>
    <x v="13"/>
    <s v="L"/>
    <s v="Yellow"/>
    <n v="10731.9"/>
    <n v="4"/>
    <s v="2023-09-25"/>
    <x v="4"/>
    <s v="Online"/>
    <s v="Yes"/>
    <n v="34342.080000000002"/>
    <n v="42927.6"/>
  </r>
  <r>
    <s v="P13343"/>
    <s v="Accessories Scarves #794"/>
    <x v="1"/>
    <x v="12"/>
    <s v="L"/>
    <s v="White"/>
    <n v="13624.45"/>
    <n v="14"/>
    <s v="2024-09-27"/>
    <x v="4"/>
    <s v="In-Store"/>
    <s v="No"/>
    <n v="190742.3"/>
    <n v="190742.30000000002"/>
  </r>
  <r>
    <s v="P45675"/>
    <s v="Kids Sweaters #522"/>
    <x v="2"/>
    <x v="9"/>
    <s v="M"/>
    <s v="Yellow"/>
    <n v="1498.98"/>
    <n v="2"/>
    <s v="2024-09-20"/>
    <x v="4"/>
    <s v="Online"/>
    <s v="No"/>
    <n v="2997.96"/>
    <n v="2997.96"/>
  </r>
  <r>
    <s v="P85363"/>
    <s v="Accessories Bags #950"/>
    <x v="1"/>
    <x v="5"/>
    <s v="S"/>
    <s v="White"/>
    <n v="11593.44"/>
    <n v="2"/>
    <s v="2023-12-27"/>
    <x v="2"/>
    <s v="In-Store"/>
    <s v="No"/>
    <n v="23186.880000000001"/>
    <n v="23186.880000000001"/>
  </r>
  <r>
    <s v="P96135"/>
    <s v="Accessories Belts #429"/>
    <x v="1"/>
    <x v="7"/>
    <s v="S"/>
    <s v="Blue"/>
    <n v="12143.73"/>
    <n v="11"/>
    <s v="2023-02-01"/>
    <x v="3"/>
    <s v="In-Store"/>
    <s v="Yes"/>
    <n v="106864.99"/>
    <n v="133581.03"/>
  </r>
  <r>
    <s v="P79688"/>
    <s v="Men Shirts #393"/>
    <x v="0"/>
    <x v="1"/>
    <s v="S"/>
    <s v="Yellow"/>
    <n v="12520.55"/>
    <n v="6"/>
    <s v="2023-06-11"/>
    <x v="0"/>
    <s v="Online"/>
    <s v="No"/>
    <n v="75123.3"/>
    <n v="75123.299999999988"/>
  </r>
  <r>
    <s v="P69627"/>
    <s v="Kids Sweaters #379"/>
    <x v="2"/>
    <x v="9"/>
    <s v="XL"/>
    <s v="White"/>
    <n v="1127.1400000000001"/>
    <n v="12"/>
    <s v="2024-08-04"/>
    <x v="1"/>
    <s v="In-Store"/>
    <s v="Yes"/>
    <n v="10820.71"/>
    <n v="13525.68"/>
  </r>
  <r>
    <s v="P78759"/>
    <s v="Men Shirts #584"/>
    <x v="0"/>
    <x v="1"/>
    <s v="S"/>
    <s v="Pink"/>
    <n v="13098.23"/>
    <n v="13"/>
    <s v="2024-05-01"/>
    <x v="4"/>
    <s v="In-Store"/>
    <s v="No"/>
    <n v="170276.99"/>
    <n v="170276.99"/>
  </r>
  <r>
    <s v="P57281"/>
    <s v="Accessories Scarves #346"/>
    <x v="1"/>
    <x v="12"/>
    <s v="L"/>
    <s v="Red"/>
    <n v="9365.7199999999993"/>
    <n v="1"/>
    <s v="2023-04-17"/>
    <x v="4"/>
    <s v="In-Store"/>
    <s v="No"/>
    <n v="9365.7199999999993"/>
    <n v="9365.7199999999993"/>
  </r>
  <r>
    <s v="P80225"/>
    <s v="Kids Shoes #502"/>
    <x v="2"/>
    <x v="8"/>
    <s v="M"/>
    <s v="Red"/>
    <n v="4008.07"/>
    <n v="6"/>
    <s v="2024-05-06"/>
    <x v="2"/>
    <s v="Online"/>
    <s v="Yes"/>
    <n v="19238.57"/>
    <n v="24048.420000000002"/>
  </r>
  <r>
    <s v="P17500"/>
    <s v="Accessories Bags #960"/>
    <x v="1"/>
    <x v="5"/>
    <s v="XS"/>
    <s v="Yellow"/>
    <n v="10084.5"/>
    <n v="7"/>
    <s v="2022-10-25"/>
    <x v="4"/>
    <s v="Online"/>
    <s v="Yes"/>
    <n v="56473.2"/>
    <n v="70591.5"/>
  </r>
  <r>
    <s v="P93757"/>
    <s v="Accessories Hats #123"/>
    <x v="1"/>
    <x v="3"/>
    <s v="M"/>
    <s v="Red"/>
    <n v="15349.19"/>
    <n v="6"/>
    <s v="2024-08-01"/>
    <x v="2"/>
    <s v="In-Store"/>
    <s v="Yes"/>
    <n v="73675.78"/>
    <n v="92095.14"/>
  </r>
  <r>
    <s v="P95323"/>
    <s v="Accessories Belts #455"/>
    <x v="1"/>
    <x v="7"/>
    <s v="L"/>
    <s v="White"/>
    <n v="7414.39"/>
    <n v="11"/>
    <s v="2024-08-24"/>
    <x v="3"/>
    <s v="Online"/>
    <s v="Yes"/>
    <n v="65246.3"/>
    <n v="81558.290000000008"/>
  </r>
  <r>
    <s v="P10880"/>
    <s v="Kids Shoes #655"/>
    <x v="2"/>
    <x v="8"/>
    <s v="M"/>
    <s v="Blue"/>
    <n v="12234.2"/>
    <n v="19"/>
    <s v="2023-10-13"/>
    <x v="2"/>
    <s v="In-Store"/>
    <s v="Yes"/>
    <n v="185959.84"/>
    <n v="232449.80000000002"/>
  </r>
  <r>
    <s v="P15098"/>
    <s v="Men Jackets #536"/>
    <x v="0"/>
    <x v="0"/>
    <s v="XS"/>
    <s v="Red"/>
    <n v="6872.4"/>
    <n v="10"/>
    <s v="2023-12-19"/>
    <x v="4"/>
    <s v="In-Store"/>
    <s v="No"/>
    <n v="68724"/>
    <n v="68724"/>
  </r>
  <r>
    <s v="P47417"/>
    <s v="Accessories Hats #290"/>
    <x v="1"/>
    <x v="3"/>
    <s v="XL"/>
    <s v="White"/>
    <n v="15955.09"/>
    <n v="7"/>
    <s v="2023-07-01"/>
    <x v="1"/>
    <s v="Online"/>
    <s v="Yes"/>
    <n v="89348.67"/>
    <n v="111685.63"/>
  </r>
  <r>
    <s v="P61553"/>
    <s v="Men Pants #676"/>
    <x v="0"/>
    <x v="2"/>
    <s v="S"/>
    <s v="Yellow"/>
    <n v="13022.7"/>
    <n v="18"/>
    <s v="2022-12-20"/>
    <x v="1"/>
    <s v="Online"/>
    <s v="Yes"/>
    <n v="187526.88"/>
    <n v="234408.6"/>
  </r>
  <r>
    <s v="P91253"/>
    <s v="Women Dresses #779"/>
    <x v="3"/>
    <x v="10"/>
    <s v="L"/>
    <s v="Blue"/>
    <n v="5745.26"/>
    <n v="3"/>
    <s v="2024-10-06"/>
    <x v="4"/>
    <s v="Online"/>
    <s v="No"/>
    <n v="17235.78"/>
    <n v="17235.78"/>
  </r>
  <r>
    <s v="P65639"/>
    <s v="Women Skirts #745"/>
    <x v="3"/>
    <x v="13"/>
    <s v="M"/>
    <s v="Black"/>
    <n v="7466.68"/>
    <n v="14"/>
    <s v="2023-04-21"/>
    <x v="4"/>
    <s v="In-Store"/>
    <s v="Yes"/>
    <n v="83626.649999999994"/>
    <n v="104533.52"/>
  </r>
  <r>
    <s v="P42634"/>
    <s v="Men Shoes #805"/>
    <x v="0"/>
    <x v="8"/>
    <s v="S"/>
    <s v="Blue"/>
    <n v="16530.28"/>
    <n v="11"/>
    <s v="2023-06-11"/>
    <x v="0"/>
    <s v="In-Store"/>
    <s v="Yes"/>
    <n v="145466.63"/>
    <n v="181833.08"/>
  </r>
  <r>
    <s v="P45184"/>
    <s v="Kids Shoes #317"/>
    <x v="2"/>
    <x v="8"/>
    <s v="XL"/>
    <s v="Pink"/>
    <n v="2524.86"/>
    <n v="19"/>
    <s v="2024-02-25"/>
    <x v="4"/>
    <s v="Online"/>
    <s v="Yes"/>
    <n v="38377.54"/>
    <n v="47972.340000000004"/>
  </r>
  <r>
    <s v="P65729"/>
    <s v="Men Shoes #670"/>
    <x v="0"/>
    <x v="8"/>
    <s v="S"/>
    <s v="Green"/>
    <n v="1012.6"/>
    <n v="17"/>
    <s v="2023-03-25"/>
    <x v="3"/>
    <s v="In-Store"/>
    <s v="No"/>
    <n v="17214.2"/>
    <n v="17214.2"/>
  </r>
  <r>
    <s v="P29564"/>
    <s v="Men Shoes #728"/>
    <x v="0"/>
    <x v="8"/>
    <s v="M"/>
    <s v="Green"/>
    <n v="3373.12"/>
    <n v="14"/>
    <s v="2023-05-11"/>
    <x v="0"/>
    <s v="Online"/>
    <s v="Yes"/>
    <n v="37779.11"/>
    <n v="47223.68"/>
  </r>
  <r>
    <s v="P67302"/>
    <s v="Kids Shoes #487"/>
    <x v="2"/>
    <x v="8"/>
    <s v="M"/>
    <s v="Black"/>
    <n v="10081.18"/>
    <n v="8"/>
    <s v="2022-12-28"/>
    <x v="4"/>
    <s v="Online"/>
    <s v="No"/>
    <n v="80649.440000000002"/>
    <n v="80649.440000000002"/>
  </r>
  <r>
    <s v="P89481"/>
    <s v="Kids Shorts #437"/>
    <x v="2"/>
    <x v="4"/>
    <s v="XS"/>
    <s v="Yellow"/>
    <n v="5244.77"/>
    <n v="1"/>
    <s v="2023-02-15"/>
    <x v="1"/>
    <s v="Online"/>
    <s v="No"/>
    <n v="5244.77"/>
    <n v="5244.77"/>
  </r>
  <r>
    <s v="P93264"/>
    <s v="Men Shoes #742"/>
    <x v="0"/>
    <x v="8"/>
    <s v="XS"/>
    <s v="Green"/>
    <n v="13997.12"/>
    <n v="11"/>
    <s v="2024-02-19"/>
    <x v="4"/>
    <s v="Online"/>
    <s v="Yes"/>
    <n v="123174.49"/>
    <n v="153968.32000000001"/>
  </r>
  <r>
    <s v="P44168"/>
    <s v="Men Shirts #750"/>
    <x v="0"/>
    <x v="1"/>
    <s v="S"/>
    <s v="Yellow"/>
    <n v="7662.56"/>
    <n v="9"/>
    <s v="2023-10-13"/>
    <x v="4"/>
    <s v="Online"/>
    <s v="Yes"/>
    <n v="55170.1"/>
    <n v="68963.040000000008"/>
  </r>
  <r>
    <s v="P55347"/>
    <s v="Accessories Hats #886"/>
    <x v="1"/>
    <x v="3"/>
    <s v="M"/>
    <s v="Green"/>
    <n v="4989.13"/>
    <n v="20"/>
    <s v="2023-06-17"/>
    <x v="1"/>
    <s v="In-Store"/>
    <s v="No"/>
    <n v="99782.6"/>
    <n v="99782.6"/>
  </r>
  <r>
    <s v="P55470"/>
    <s v="Women Skirts #423"/>
    <x v="3"/>
    <x v="13"/>
    <s v="M"/>
    <s v="Red"/>
    <n v="15901.97"/>
    <n v="13"/>
    <s v="2022-10-21"/>
    <x v="2"/>
    <s v="Online"/>
    <s v="Yes"/>
    <n v="165380.82"/>
    <n v="206725.61"/>
  </r>
  <r>
    <s v="P64664"/>
    <s v="Accessories Scarves #534"/>
    <x v="1"/>
    <x v="12"/>
    <s v="L"/>
    <s v="Red"/>
    <n v="8258.5"/>
    <n v="19"/>
    <s v="2023-11-29"/>
    <x v="3"/>
    <s v="In-Store"/>
    <s v="No"/>
    <n v="156911.5"/>
    <n v="156911.5"/>
  </r>
  <r>
    <s v="P27978"/>
    <s v="Accessories Belts #127"/>
    <x v="1"/>
    <x v="7"/>
    <s v="M"/>
    <s v="Black"/>
    <n v="7708.21"/>
    <n v="1"/>
    <s v="2023-02-10"/>
    <x v="3"/>
    <s v="In-Store"/>
    <s v="No"/>
    <n v="7708.21"/>
    <n v="7708.21"/>
  </r>
  <r>
    <s v="P70168"/>
    <s v="Accessories Belts #126"/>
    <x v="1"/>
    <x v="7"/>
    <s v="XS"/>
    <s v="Yellow"/>
    <n v="8383"/>
    <n v="9"/>
    <s v="2023-08-06"/>
    <x v="0"/>
    <s v="Online"/>
    <s v="Yes"/>
    <n v="60357.599999999999"/>
    <n v="75447"/>
  </r>
  <r>
    <s v="P42159"/>
    <s v="Accessories Belts #567"/>
    <x v="1"/>
    <x v="7"/>
    <s v="M"/>
    <s v="Green"/>
    <n v="3012.9"/>
    <n v="8"/>
    <s v="2023-08-09"/>
    <x v="1"/>
    <s v="In-Store"/>
    <s v="Yes"/>
    <n v="19282.560000000001"/>
    <n v="24103.200000000001"/>
  </r>
  <r>
    <s v="P72309"/>
    <s v="Accessories Hats #654"/>
    <x v="1"/>
    <x v="3"/>
    <s v="M"/>
    <s v="Red"/>
    <n v="13681.72"/>
    <n v="4"/>
    <s v="2024-06-04"/>
    <x v="3"/>
    <s v="Online"/>
    <s v="Yes"/>
    <n v="43781.67"/>
    <n v="54726.879999999997"/>
  </r>
  <r>
    <s v="P24926"/>
    <s v="Women Dresses #716"/>
    <x v="3"/>
    <x v="10"/>
    <s v="S"/>
    <s v="Black"/>
    <n v="11168.48"/>
    <n v="1"/>
    <s v="2024-04-09"/>
    <x v="1"/>
    <s v="Online"/>
    <s v="Yes"/>
    <n v="8934.9500000000007"/>
    <n v="11168.48"/>
  </r>
  <r>
    <s v="P18983"/>
    <s v="Men Jackets #266"/>
    <x v="0"/>
    <x v="0"/>
    <s v="XL"/>
    <s v="Yellow"/>
    <n v="8270.1200000000008"/>
    <n v="5"/>
    <s v="2022-10-20"/>
    <x v="4"/>
    <s v="In-Store"/>
    <s v="Yes"/>
    <n v="33080.480000000003"/>
    <n v="41350.600000000006"/>
  </r>
  <r>
    <s v="P70644"/>
    <s v="Women Dresses #974"/>
    <x v="3"/>
    <x v="10"/>
    <s v="S"/>
    <s v="White"/>
    <n v="16526.13"/>
    <n v="17"/>
    <s v="2023-07-25"/>
    <x v="4"/>
    <s v="Online"/>
    <s v="Yes"/>
    <n v="224755.7"/>
    <n v="280944.21000000002"/>
  </r>
  <r>
    <s v="P11289"/>
    <s v="Women Dresses #339"/>
    <x v="3"/>
    <x v="10"/>
    <s v="M"/>
    <s v="Black"/>
    <n v="14161.46"/>
    <n v="10"/>
    <s v="2024-07-16"/>
    <x v="0"/>
    <s v="Online"/>
    <s v="No"/>
    <n v="141614.6"/>
    <n v="141614.59999999998"/>
  </r>
  <r>
    <s v="P78668"/>
    <s v="Men Pants #733"/>
    <x v="0"/>
    <x v="2"/>
    <s v="XL"/>
    <s v="White"/>
    <n v="2415.3000000000002"/>
    <n v="10"/>
    <s v="2024-06-16"/>
    <x v="2"/>
    <s v="Online"/>
    <s v="No"/>
    <n v="24153"/>
    <n v="24153"/>
  </r>
  <r>
    <s v="P46776"/>
    <s v="Men Shirts #127"/>
    <x v="0"/>
    <x v="1"/>
    <s v="XL"/>
    <s v="Blue"/>
    <n v="16499.57"/>
    <n v="12"/>
    <s v="2023-12-04"/>
    <x v="2"/>
    <s v="Online"/>
    <s v="No"/>
    <n v="197994.84"/>
    <n v="197994.84"/>
  </r>
  <r>
    <s v="P25097"/>
    <s v="Kids Shoes #750"/>
    <x v="2"/>
    <x v="8"/>
    <s v="XS"/>
    <s v="Yellow"/>
    <n v="7732.28"/>
    <n v="6"/>
    <s v="2024-03-26"/>
    <x v="4"/>
    <s v="Online"/>
    <s v="No"/>
    <n v="46393.68"/>
    <n v="46393.68"/>
  </r>
  <r>
    <s v="P93026"/>
    <s v="Men Pants #143"/>
    <x v="0"/>
    <x v="2"/>
    <s v="L"/>
    <s v="Green"/>
    <n v="1786.99"/>
    <n v="8"/>
    <s v="2022-11-17"/>
    <x v="3"/>
    <s v="In-Store"/>
    <s v="No"/>
    <n v="14295.92"/>
    <n v="14295.92"/>
  </r>
  <r>
    <s v="P80266"/>
    <s v="Women Shoes #935"/>
    <x v="3"/>
    <x v="8"/>
    <s v="XS"/>
    <s v="Red"/>
    <n v="1261.5999999999999"/>
    <n v="20"/>
    <s v="2022-12-01"/>
    <x v="0"/>
    <s v="Online"/>
    <s v="No"/>
    <n v="25232"/>
    <n v="25232"/>
  </r>
  <r>
    <s v="P97098"/>
    <s v="Women Skirts #555"/>
    <x v="3"/>
    <x v="13"/>
    <s v="M"/>
    <s v="Black"/>
    <n v="15746.76"/>
    <n v="16"/>
    <s v="2024-05-02"/>
    <x v="4"/>
    <s v="Online"/>
    <s v="Yes"/>
    <n v="201558.86"/>
    <n v="251948.16"/>
  </r>
  <r>
    <s v="P68803"/>
    <s v="Accessories Hats #242"/>
    <x v="1"/>
    <x v="3"/>
    <s v="L"/>
    <s v="White"/>
    <n v="12251.63"/>
    <n v="11"/>
    <s v="2023-11-02"/>
    <x v="1"/>
    <s v="Online"/>
    <s v="Yes"/>
    <n v="107814.51"/>
    <n v="134767.93"/>
  </r>
  <r>
    <s v="P18215"/>
    <s v="Kids Sweaters #354"/>
    <x v="2"/>
    <x v="9"/>
    <s v="L"/>
    <s v="Yellow"/>
    <n v="6156.11"/>
    <n v="10"/>
    <s v="2023-08-01"/>
    <x v="2"/>
    <s v="Online"/>
    <s v="Yes"/>
    <n v="49248.88"/>
    <n v="61561.1"/>
  </r>
  <r>
    <s v="P13030"/>
    <s v="Men Pants #668"/>
    <x v="0"/>
    <x v="2"/>
    <s v="L"/>
    <s v="Red"/>
    <n v="1876.63"/>
    <n v="18"/>
    <s v="2024-08-07"/>
    <x v="4"/>
    <s v="In-Store"/>
    <s v="No"/>
    <n v="33779.339999999997"/>
    <n v="33779.340000000004"/>
  </r>
  <r>
    <s v="P55728"/>
    <s v="Accessories Scarves #317"/>
    <x v="1"/>
    <x v="12"/>
    <s v="S"/>
    <s v="Pink"/>
    <n v="8553.15"/>
    <n v="8"/>
    <s v="2022-10-16"/>
    <x v="4"/>
    <s v="Online"/>
    <s v="No"/>
    <n v="68425.2"/>
    <n v="68425.2"/>
  </r>
  <r>
    <s v="P55681"/>
    <s v="Accessories Belts #651"/>
    <x v="1"/>
    <x v="7"/>
    <s v="XL"/>
    <s v="Pink"/>
    <n v="11960.3"/>
    <n v="4"/>
    <s v="2023-06-08"/>
    <x v="4"/>
    <s v="Online"/>
    <s v="Yes"/>
    <n v="38272.959999999999"/>
    <n v="47841.2"/>
  </r>
  <r>
    <s v="P15582"/>
    <s v="Men Pants #840"/>
    <x v="0"/>
    <x v="2"/>
    <s v="L"/>
    <s v="Green"/>
    <n v="2025.2"/>
    <n v="12"/>
    <s v="2023-08-25"/>
    <x v="2"/>
    <s v="Online"/>
    <s v="No"/>
    <n v="24302.400000000001"/>
    <n v="24302.400000000001"/>
  </r>
  <r>
    <s v="P27859"/>
    <s v="Men Jackets #401"/>
    <x v="0"/>
    <x v="0"/>
    <s v="L"/>
    <s v="Pink"/>
    <n v="3011.24"/>
    <n v="8"/>
    <s v="2023-10-15"/>
    <x v="1"/>
    <s v="In-Store"/>
    <s v="No"/>
    <n v="24089.919999999998"/>
    <n v="24089.919999999998"/>
  </r>
  <r>
    <s v="P41288"/>
    <s v="Kids Shorts #497"/>
    <x v="2"/>
    <x v="4"/>
    <s v="M"/>
    <s v="Yellow"/>
    <n v="8680.9699999999993"/>
    <n v="17"/>
    <s v="2023-09-09"/>
    <x v="1"/>
    <s v="Online"/>
    <s v="Yes"/>
    <n v="118060.86"/>
    <n v="147576.49"/>
  </r>
  <r>
    <s v="P92200"/>
    <s v="Women Tops #787"/>
    <x v="3"/>
    <x v="11"/>
    <s v="XL"/>
    <s v="Pink"/>
    <n v="4120.95"/>
    <n v="14"/>
    <s v="2023-03-04"/>
    <x v="4"/>
    <s v="Online"/>
    <s v="No"/>
    <n v="57693.3"/>
    <n v="57693.299999999996"/>
  </r>
  <r>
    <s v="P60079"/>
    <s v="Kids T-Shirts #366"/>
    <x v="2"/>
    <x v="6"/>
    <s v="M"/>
    <s v="Red"/>
    <n v="1664.98"/>
    <n v="2"/>
    <s v="2023-03-18"/>
    <x v="3"/>
    <s v="In-Store"/>
    <s v="No"/>
    <n v="3329.96"/>
    <n v="3329.96"/>
  </r>
  <r>
    <s v="P82947"/>
    <s v="Women Tops #978"/>
    <x v="3"/>
    <x v="11"/>
    <s v="XL"/>
    <s v="White"/>
    <n v="15180.7"/>
    <n v="2"/>
    <s v="2023-11-13"/>
    <x v="0"/>
    <s v="Online"/>
    <s v="Yes"/>
    <n v="24289.119999999999"/>
    <n v="30361.4"/>
  </r>
  <r>
    <s v="P90785"/>
    <s v="Men Jackets #246"/>
    <x v="0"/>
    <x v="0"/>
    <s v="L"/>
    <s v="White"/>
    <n v="15237.97"/>
    <n v="19"/>
    <s v="2023-04-02"/>
    <x v="1"/>
    <s v="Online"/>
    <s v="Yes"/>
    <n v="231617.31"/>
    <n v="289521.43"/>
  </r>
  <r>
    <s v="P37806"/>
    <s v="Kids T-Shirts #368"/>
    <x v="2"/>
    <x v="6"/>
    <s v="XL"/>
    <s v="Red"/>
    <n v="13551.41"/>
    <n v="7"/>
    <s v="2024-07-31"/>
    <x v="1"/>
    <s v="In-Store"/>
    <s v="No"/>
    <n v="94859.87"/>
    <n v="94859.87"/>
  </r>
  <r>
    <s v="P87783"/>
    <s v="Men Pants #604"/>
    <x v="0"/>
    <x v="2"/>
    <s v="XL"/>
    <s v="Black"/>
    <n v="3327.47"/>
    <n v="12"/>
    <s v="2023-06-26"/>
    <x v="3"/>
    <s v="Online"/>
    <s v="No"/>
    <n v="39929.64"/>
    <n v="39929.64"/>
  </r>
  <r>
    <s v="P77794"/>
    <s v="Men Jackets #659"/>
    <x v="0"/>
    <x v="0"/>
    <s v="XS"/>
    <s v="Red"/>
    <n v="6093.86"/>
    <n v="13"/>
    <s v="2023-05-11"/>
    <x v="2"/>
    <s v="Online"/>
    <s v="Yes"/>
    <n v="63376.31"/>
    <n v="79220.179999999993"/>
  </r>
  <r>
    <s v="P54455"/>
    <s v="Women Dresses #313"/>
    <x v="3"/>
    <x v="10"/>
    <s v="S"/>
    <s v="Blue"/>
    <n v="3165.62"/>
    <n v="11"/>
    <s v="2024-04-21"/>
    <x v="2"/>
    <s v="Online"/>
    <s v="No"/>
    <n v="34821.82"/>
    <n v="34821.82"/>
  </r>
  <r>
    <s v="P83619"/>
    <s v="Women Shoes #939"/>
    <x v="3"/>
    <x v="8"/>
    <s v="L"/>
    <s v="Blue"/>
    <n v="7072.43"/>
    <n v="5"/>
    <s v="2022-12-14"/>
    <x v="2"/>
    <s v="Online"/>
    <s v="Yes"/>
    <n v="28289.72"/>
    <n v="35362.15"/>
  </r>
  <r>
    <s v="P73975"/>
    <s v="Accessories Scarves #897"/>
    <x v="1"/>
    <x v="12"/>
    <s v="XS"/>
    <s v="White"/>
    <n v="16071.29"/>
    <n v="4"/>
    <s v="2023-11-24"/>
    <x v="1"/>
    <s v="Online"/>
    <s v="No"/>
    <n v="64285.16"/>
    <n v="64285.16"/>
  </r>
  <r>
    <s v="P57463"/>
    <s v="Women Dresses #606"/>
    <x v="3"/>
    <x v="10"/>
    <s v="XS"/>
    <s v="Black"/>
    <n v="2004.45"/>
    <n v="10"/>
    <s v="2024-04-10"/>
    <x v="1"/>
    <s v="In-Store"/>
    <s v="Yes"/>
    <n v="16035.6"/>
    <n v="20044.5"/>
  </r>
  <r>
    <s v="P41980"/>
    <s v="Kids Sweaters #513"/>
    <x v="2"/>
    <x v="9"/>
    <s v="M"/>
    <s v="Red"/>
    <n v="13635.24"/>
    <n v="3"/>
    <s v="2022-11-13"/>
    <x v="3"/>
    <s v="Online"/>
    <s v="No"/>
    <n v="40905.72"/>
    <n v="40905.72"/>
  </r>
  <r>
    <s v="P24015"/>
    <s v="Kids T-Shirts #828"/>
    <x v="2"/>
    <x v="6"/>
    <s v="S"/>
    <s v="Blue"/>
    <n v="1423.45"/>
    <n v="8"/>
    <s v="2024-01-21"/>
    <x v="2"/>
    <s v="In-Store"/>
    <s v="No"/>
    <n v="11387.6"/>
    <n v="11387.6"/>
  </r>
  <r>
    <s v="P38811"/>
    <s v="Kids Sweaters #134"/>
    <x v="2"/>
    <x v="9"/>
    <s v="M"/>
    <s v="Blue"/>
    <n v="14027.83"/>
    <n v="15"/>
    <s v="2023-06-22"/>
    <x v="1"/>
    <s v="In-Store"/>
    <s v="No"/>
    <n v="210417.45"/>
    <n v="210417.45"/>
  </r>
  <r>
    <s v="P91269"/>
    <s v="Kids T-Shirts #499"/>
    <x v="2"/>
    <x v="6"/>
    <s v="S"/>
    <s v="Pink"/>
    <n v="10380.81"/>
    <n v="4"/>
    <s v="2023-02-01"/>
    <x v="1"/>
    <s v="In-Store"/>
    <s v="No"/>
    <n v="41523.24"/>
    <n v="41523.24"/>
  </r>
  <r>
    <s v="P70475"/>
    <s v="Men Shirts #561"/>
    <x v="0"/>
    <x v="1"/>
    <s v="XS"/>
    <s v="Black"/>
    <n v="10710.32"/>
    <n v="7"/>
    <s v="2023-04-22"/>
    <x v="0"/>
    <s v="Online"/>
    <s v="No"/>
    <n v="74972.240000000005"/>
    <n v="74972.239999999991"/>
  </r>
  <r>
    <s v="P98249"/>
    <s v="Kids T-Shirts #160"/>
    <x v="2"/>
    <x v="6"/>
    <s v="L"/>
    <s v="Yellow"/>
    <n v="6553.68"/>
    <n v="20"/>
    <s v="2022-12-13"/>
    <x v="4"/>
    <s v="Online"/>
    <s v="No"/>
    <n v="131073.60000000001"/>
    <n v="131073.60000000001"/>
  </r>
  <r>
    <s v="P70885"/>
    <s v="Men Shoes #671"/>
    <x v="0"/>
    <x v="8"/>
    <s v="XS"/>
    <s v="White"/>
    <n v="13474.22"/>
    <n v="14"/>
    <s v="2023-08-05"/>
    <x v="0"/>
    <s v="Online"/>
    <s v="Yes"/>
    <n v="150911.43"/>
    <n v="188639.08"/>
  </r>
  <r>
    <s v="P42054"/>
    <s v="Men Shoes #746"/>
    <x v="0"/>
    <x v="8"/>
    <s v="M"/>
    <s v="Blue"/>
    <n v="1751.3"/>
    <n v="10"/>
    <s v="2023-12-30"/>
    <x v="4"/>
    <s v="In-Store"/>
    <s v="Yes"/>
    <n v="14010.4"/>
    <n v="17513"/>
  </r>
  <r>
    <s v="P19019"/>
    <s v="Women Tops #498"/>
    <x v="3"/>
    <x v="11"/>
    <s v="S"/>
    <s v="Black"/>
    <n v="14469.39"/>
    <n v="19"/>
    <s v="2022-11-29"/>
    <x v="2"/>
    <s v="In-Store"/>
    <s v="No"/>
    <n v="274918.40999999997"/>
    <n v="274918.40999999997"/>
  </r>
  <r>
    <s v="P44217"/>
    <s v="Women Tops #405"/>
    <x v="3"/>
    <x v="11"/>
    <s v="L"/>
    <s v="Black"/>
    <n v="10854.74"/>
    <n v="6"/>
    <s v="2023-11-06"/>
    <x v="2"/>
    <s v="In-Store"/>
    <s v="Yes"/>
    <n v="52102.42"/>
    <n v="65128.44"/>
  </r>
  <r>
    <s v="P36758"/>
    <s v="Kids Shoes #757"/>
    <x v="2"/>
    <x v="8"/>
    <s v="M"/>
    <s v="Pink"/>
    <n v="15565.82"/>
    <n v="4"/>
    <s v="2023-10-24"/>
    <x v="0"/>
    <s v="In-Store"/>
    <s v="Yes"/>
    <n v="49810.79"/>
    <n v="62263.28"/>
  </r>
  <r>
    <s v="P41139"/>
    <s v="Accessories Bags #492"/>
    <x v="1"/>
    <x v="5"/>
    <s v="XL"/>
    <s v="Black"/>
    <n v="16313.65"/>
    <n v="8"/>
    <s v="2024-06-03"/>
    <x v="4"/>
    <s v="Online"/>
    <s v="No"/>
    <n v="130509.2"/>
    <n v="130509.2"/>
  </r>
  <r>
    <s v="P78988"/>
    <s v="Kids T-Shirts #922"/>
    <x v="2"/>
    <x v="6"/>
    <s v="L"/>
    <s v="Red"/>
    <n v="14737.48"/>
    <n v="17"/>
    <s v="2023-06-05"/>
    <x v="0"/>
    <s v="In-Store"/>
    <s v="Yes"/>
    <n v="200430.06"/>
    <n v="250537.16"/>
  </r>
  <r>
    <s v="P37243"/>
    <s v="Accessories Hats #851"/>
    <x v="1"/>
    <x v="3"/>
    <s v="S"/>
    <s v="Black"/>
    <n v="11482.22"/>
    <n v="19"/>
    <s v="2024-07-15"/>
    <x v="0"/>
    <s v="Online"/>
    <s v="Yes"/>
    <n v="174529.91"/>
    <n v="218162.18"/>
  </r>
  <r>
    <s v="P26433"/>
    <s v="Women Dresses #440"/>
    <x v="3"/>
    <x v="10"/>
    <s v="M"/>
    <s v="Black"/>
    <n v="2747.3"/>
    <n v="19"/>
    <s v="2023-03-01"/>
    <x v="0"/>
    <s v="Online"/>
    <s v="No"/>
    <n v="52198.7"/>
    <n v="52198.700000000004"/>
  </r>
  <r>
    <s v="P84435"/>
    <s v="Kids T-Shirts #992"/>
    <x v="2"/>
    <x v="6"/>
    <s v="M"/>
    <s v="Green"/>
    <n v="4002.26"/>
    <n v="7"/>
    <s v="2024-08-25"/>
    <x v="3"/>
    <s v="In-Store"/>
    <s v="No"/>
    <n v="28015.82"/>
    <n v="28015.82"/>
  </r>
  <r>
    <s v="P43608"/>
    <s v="Kids Sweaters #372"/>
    <x v="2"/>
    <x v="9"/>
    <s v="M"/>
    <s v="Pink"/>
    <n v="7664.22"/>
    <n v="6"/>
    <s v="2023-10-28"/>
    <x v="3"/>
    <s v="Online"/>
    <s v="No"/>
    <n v="45985.32"/>
    <n v="45985.32"/>
  </r>
  <r>
    <s v="P40947"/>
    <s v="Accessories Belts #543"/>
    <x v="1"/>
    <x v="7"/>
    <s v="XS"/>
    <s v="Black"/>
    <n v="3012.9"/>
    <n v="20"/>
    <s v="2023-03-05"/>
    <x v="1"/>
    <s v="Online"/>
    <s v="Yes"/>
    <n v="48206.400000000001"/>
    <n v="60258"/>
  </r>
  <r>
    <s v="P20509"/>
    <s v="Men Pants #675"/>
    <x v="0"/>
    <x v="2"/>
    <s v="M"/>
    <s v="Pink"/>
    <n v="9804.7900000000009"/>
    <n v="7"/>
    <s v="2023-09-10"/>
    <x v="2"/>
    <s v="In-Store"/>
    <s v="No"/>
    <n v="68633.53"/>
    <n v="68633.53"/>
  </r>
  <r>
    <s v="P96085"/>
    <s v="Kids T-Shirts #396"/>
    <x v="2"/>
    <x v="6"/>
    <s v="XL"/>
    <s v="Pink"/>
    <n v="2113.1799999999998"/>
    <n v="10"/>
    <s v="2024-03-07"/>
    <x v="1"/>
    <s v="Online"/>
    <s v="No"/>
    <n v="21131.8"/>
    <n v="21131.8"/>
  </r>
  <r>
    <s v="P30732"/>
    <s v="Men Shoes #480"/>
    <x v="0"/>
    <x v="8"/>
    <s v="XL"/>
    <s v="Black"/>
    <n v="14833.76"/>
    <n v="3"/>
    <s v="2023-06-04"/>
    <x v="3"/>
    <s v="In-Store"/>
    <s v="Yes"/>
    <n v="35601.19"/>
    <n v="44501.279999999999"/>
  </r>
  <r>
    <s v="P78522"/>
    <s v="Kids Sweaters #124"/>
    <x v="2"/>
    <x v="9"/>
    <s v="L"/>
    <s v="Pink"/>
    <n v="14342.4"/>
    <n v="8"/>
    <s v="2022-10-26"/>
    <x v="3"/>
    <s v="Online"/>
    <s v="No"/>
    <n v="114739.2"/>
    <n v="114739.2"/>
  </r>
  <r>
    <s v="P85754"/>
    <s v="Kids Shorts #292"/>
    <x v="2"/>
    <x v="4"/>
    <s v="M"/>
    <s v="Pink"/>
    <n v="13364.66"/>
    <n v="1"/>
    <s v="2024-03-17"/>
    <x v="2"/>
    <s v="Online"/>
    <s v="Yes"/>
    <n v="10692.06"/>
    <n v="13364.66"/>
  </r>
  <r>
    <s v="P48217"/>
    <s v="Accessories Belts #725"/>
    <x v="1"/>
    <x v="7"/>
    <s v="L"/>
    <s v="Blue"/>
    <n v="6380.21"/>
    <n v="16"/>
    <s v="2023-06-24"/>
    <x v="3"/>
    <s v="In-Store"/>
    <s v="Yes"/>
    <n v="81667.02"/>
    <n v="102083.36"/>
  </r>
  <r>
    <s v="P94289"/>
    <s v="Accessories Bags #646"/>
    <x v="1"/>
    <x v="5"/>
    <s v="M"/>
    <s v="White"/>
    <n v="16336.89"/>
    <n v="17"/>
    <s v="2023-08-31"/>
    <x v="0"/>
    <s v="In-Store"/>
    <s v="No"/>
    <n v="277727.13"/>
    <n v="277727.13"/>
  </r>
  <r>
    <s v="P40477"/>
    <s v="Kids Sweaters #988"/>
    <x v="2"/>
    <x v="9"/>
    <s v="S"/>
    <s v="Pink"/>
    <n v="3585.6"/>
    <n v="5"/>
    <s v="2023-10-04"/>
    <x v="0"/>
    <s v="In-Store"/>
    <s v="Yes"/>
    <n v="14342.4"/>
    <n v="17928"/>
  </r>
  <r>
    <s v="P63290"/>
    <s v="Women Skirts #485"/>
    <x v="3"/>
    <x v="13"/>
    <s v="L"/>
    <s v="Black"/>
    <n v="2895.87"/>
    <n v="15"/>
    <s v="2023-01-30"/>
    <x v="4"/>
    <s v="In-Store"/>
    <s v="No"/>
    <n v="43438.05"/>
    <n v="43438.049999999996"/>
  </r>
  <r>
    <s v="P52780"/>
    <s v="Women Tops #623"/>
    <x v="3"/>
    <x v="11"/>
    <s v="L"/>
    <s v="Pink"/>
    <n v="4966.72"/>
    <n v="2"/>
    <s v="2023-07-27"/>
    <x v="0"/>
    <s v="In-Store"/>
    <s v="No"/>
    <n v="9933.44"/>
    <n v="9933.44"/>
  </r>
  <r>
    <s v="P10760"/>
    <s v="Women Skirts #793"/>
    <x v="3"/>
    <x v="13"/>
    <s v="XS"/>
    <s v="Red"/>
    <n v="8960.68"/>
    <n v="3"/>
    <s v="2024-08-31"/>
    <x v="4"/>
    <s v="Online"/>
    <s v="No"/>
    <n v="26882.04"/>
    <n v="26882.04"/>
  </r>
  <r>
    <s v="P23829"/>
    <s v="Men Shoes #365"/>
    <x v="0"/>
    <x v="8"/>
    <s v="XL"/>
    <s v="Red"/>
    <n v="3354.86"/>
    <n v="11"/>
    <s v="2024-09-07"/>
    <x v="0"/>
    <s v="Online"/>
    <s v="No"/>
    <n v="36903.46"/>
    <n v="36903.46"/>
  </r>
  <r>
    <s v="P82621"/>
    <s v="Men Shoes #547"/>
    <x v="0"/>
    <x v="8"/>
    <s v="S"/>
    <s v="Yellow"/>
    <n v="6008.37"/>
    <n v="1"/>
    <s v="2023-08-31"/>
    <x v="2"/>
    <s v="Online"/>
    <s v="Yes"/>
    <n v="4806.53"/>
    <n v="6008.37"/>
  </r>
  <r>
    <s v="P27617"/>
    <s v="Men Shirts #752"/>
    <x v="0"/>
    <x v="1"/>
    <s v="S"/>
    <s v="Green"/>
    <n v="4179.88"/>
    <n v="13"/>
    <s v="2024-04-12"/>
    <x v="1"/>
    <s v="In-Store"/>
    <s v="Yes"/>
    <n v="43470.42"/>
    <n v="54338.44"/>
  </r>
  <r>
    <s v="P26104"/>
    <s v="Accessories Bags #931"/>
    <x v="1"/>
    <x v="5"/>
    <s v="S"/>
    <s v="Yellow"/>
    <n v="8148.11"/>
    <n v="16"/>
    <s v="2023-06-08"/>
    <x v="0"/>
    <s v="In-Store"/>
    <s v="Yes"/>
    <n v="104296.14"/>
    <n v="130369.76"/>
  </r>
  <r>
    <s v="P33918"/>
    <s v="Kids Sweaters #429"/>
    <x v="2"/>
    <x v="9"/>
    <s v="XL"/>
    <s v="Green"/>
    <n v="8186.29"/>
    <n v="19"/>
    <s v="2023-04-16"/>
    <x v="0"/>
    <s v="Online"/>
    <s v="No"/>
    <n v="155539.51"/>
    <n v="155539.51"/>
  </r>
  <r>
    <s v="P81235"/>
    <s v="Kids Shoes #818"/>
    <x v="2"/>
    <x v="8"/>
    <s v="L"/>
    <s v="Blue"/>
    <n v="16097.85"/>
    <n v="7"/>
    <s v="2023-08-14"/>
    <x v="0"/>
    <s v="Online"/>
    <s v="Yes"/>
    <n v="90147.96"/>
    <n v="112684.95"/>
  </r>
  <r>
    <s v="P37739"/>
    <s v="Accessories Bags #276"/>
    <x v="1"/>
    <x v="5"/>
    <s v="L"/>
    <s v="Red"/>
    <n v="6465.7"/>
    <n v="6"/>
    <s v="2023-02-23"/>
    <x v="3"/>
    <s v="Online"/>
    <s v="Yes"/>
    <n v="31035.360000000001"/>
    <n v="38794.199999999997"/>
  </r>
  <r>
    <s v="P40578"/>
    <s v="Kids Shorts #989"/>
    <x v="2"/>
    <x v="4"/>
    <s v="S"/>
    <s v="White"/>
    <n v="16540.240000000002"/>
    <n v="4"/>
    <s v="2023-04-13"/>
    <x v="0"/>
    <s v="In-Store"/>
    <s v="No"/>
    <n v="66160.960000000006"/>
    <n v="66160.960000000006"/>
  </r>
  <r>
    <s v="P95809"/>
    <s v="Women Tops #843"/>
    <x v="3"/>
    <x v="11"/>
    <s v="M"/>
    <s v="Yellow"/>
    <n v="3940.84"/>
    <n v="17"/>
    <s v="2023-02-13"/>
    <x v="3"/>
    <s v="In-Store"/>
    <s v="No"/>
    <n v="66994.28"/>
    <n v="66994.28"/>
  </r>
  <r>
    <s v="P36471"/>
    <s v="Kids Shorts #700"/>
    <x v="2"/>
    <x v="4"/>
    <s v="M"/>
    <s v="Green"/>
    <n v="12674.93"/>
    <n v="12"/>
    <s v="2023-12-11"/>
    <x v="0"/>
    <s v="Online"/>
    <s v="Yes"/>
    <n v="121679.66"/>
    <n v="152099.16"/>
  </r>
  <r>
    <s v="P28942"/>
    <s v="Accessories Scarves #328"/>
    <x v="1"/>
    <x v="12"/>
    <s v="M"/>
    <s v="Blue"/>
    <n v="12398.54"/>
    <n v="19"/>
    <s v="2023-03-11"/>
    <x v="0"/>
    <s v="Online"/>
    <s v="No"/>
    <n v="235572.26"/>
    <n v="235572.26"/>
  </r>
  <r>
    <s v="P51662"/>
    <s v="Accessories Bags #555"/>
    <x v="1"/>
    <x v="5"/>
    <s v="L"/>
    <s v="Black"/>
    <n v="3713.42"/>
    <n v="10"/>
    <s v="2023-09-11"/>
    <x v="3"/>
    <s v="Online"/>
    <s v="No"/>
    <n v="37134.199999999997"/>
    <n v="37134.199999999997"/>
  </r>
  <r>
    <s v="P19223"/>
    <s v="Men Pants #830"/>
    <x v="0"/>
    <x v="2"/>
    <s v="XS"/>
    <s v="Yellow"/>
    <n v="13088.27"/>
    <n v="12"/>
    <s v="2022-12-12"/>
    <x v="4"/>
    <s v="In-Store"/>
    <s v="No"/>
    <n v="157059.24"/>
    <n v="157059.24"/>
  </r>
  <r>
    <s v="P42990"/>
    <s v="Women Dresses #594"/>
    <x v="3"/>
    <x v="10"/>
    <s v="S"/>
    <s v="Green"/>
    <n v="4255.41"/>
    <n v="18"/>
    <s v="2024-09-23"/>
    <x v="2"/>
    <s v="In-Store"/>
    <s v="No"/>
    <n v="76597.38"/>
    <n v="76597.38"/>
  </r>
  <r>
    <s v="P30411"/>
    <s v="Women Dresses #755"/>
    <x v="3"/>
    <x v="10"/>
    <s v="M"/>
    <s v="White"/>
    <n v="3662.79"/>
    <n v="20"/>
    <s v="2023-06-20"/>
    <x v="4"/>
    <s v="In-Store"/>
    <s v="Yes"/>
    <n v="58604.639999999999"/>
    <n v="73255.8"/>
  </r>
  <r>
    <s v="P81388"/>
    <s v="Accessories Bags #220"/>
    <x v="1"/>
    <x v="5"/>
    <s v="L"/>
    <s v="Black"/>
    <n v="13620.3"/>
    <n v="11"/>
    <s v="2022-12-03"/>
    <x v="3"/>
    <s v="Online"/>
    <s v="No"/>
    <n v="149823.29999999999"/>
    <n v="149823.29999999999"/>
  </r>
  <r>
    <s v="P33043"/>
    <s v="Men Shirts #779"/>
    <x v="0"/>
    <x v="1"/>
    <s v="XS"/>
    <s v="Yellow"/>
    <n v="8507.5"/>
    <n v="3"/>
    <s v="2024-06-13"/>
    <x v="2"/>
    <s v="Online"/>
    <s v="Yes"/>
    <n v="20418"/>
    <n v="25522.5"/>
  </r>
  <r>
    <s v="P24016"/>
    <s v="Men Shoes #253"/>
    <x v="0"/>
    <x v="8"/>
    <s v="XS"/>
    <s v="Blue"/>
    <n v="8854.44"/>
    <n v="18"/>
    <s v="2023-05-07"/>
    <x v="2"/>
    <s v="In-Store"/>
    <s v="Yes"/>
    <n v="127503.77"/>
    <n v="159379.92000000001"/>
  </r>
  <r>
    <s v="P39342"/>
    <s v="Men Pants #621"/>
    <x v="0"/>
    <x v="2"/>
    <s v="M"/>
    <s v="White"/>
    <n v="8720.81"/>
    <n v="1"/>
    <s v="2022-12-14"/>
    <x v="1"/>
    <s v="In-Store"/>
    <s v="No"/>
    <n v="8720.81"/>
    <n v="8720.81"/>
  </r>
  <r>
    <s v="P85121"/>
    <s v="Men Pants #630"/>
    <x v="0"/>
    <x v="2"/>
    <s v="XL"/>
    <s v="Green"/>
    <n v="4423.07"/>
    <n v="9"/>
    <s v="2022-10-24"/>
    <x v="2"/>
    <s v="Online"/>
    <s v="No"/>
    <n v="39807.629999999997"/>
    <n v="39807.629999999997"/>
  </r>
  <r>
    <s v="P88078"/>
    <s v="Women Shoes #820"/>
    <x v="3"/>
    <x v="8"/>
    <s v="S"/>
    <s v="Green"/>
    <n v="4740.13"/>
    <n v="2"/>
    <s v="2024-04-17"/>
    <x v="0"/>
    <s v="Online"/>
    <s v="Yes"/>
    <n v="7584.54"/>
    <n v="9480.26"/>
  </r>
  <r>
    <s v="P78226"/>
    <s v="Kids Sweaters #482"/>
    <x v="2"/>
    <x v="9"/>
    <s v="S"/>
    <s v="Black"/>
    <n v="15126.75"/>
    <n v="20"/>
    <s v="2023-06-06"/>
    <x v="0"/>
    <s v="In-Store"/>
    <s v="No"/>
    <n v="302535"/>
    <n v="302535"/>
  </r>
  <r>
    <s v="P24806"/>
    <s v="Women Shoes #993"/>
    <x v="3"/>
    <x v="8"/>
    <s v="XL"/>
    <s v="Black"/>
    <n v="6113.78"/>
    <n v="16"/>
    <s v="2023-07-03"/>
    <x v="1"/>
    <s v="In-Store"/>
    <s v="No"/>
    <n v="97820.479999999996"/>
    <n v="97820.479999999996"/>
  </r>
  <r>
    <s v="P22779"/>
    <s v="Kids Sweaters #745"/>
    <x v="2"/>
    <x v="9"/>
    <s v="L"/>
    <s v="Blue"/>
    <n v="15599.85"/>
    <n v="8"/>
    <s v="2023-01-27"/>
    <x v="4"/>
    <s v="Online"/>
    <s v="Yes"/>
    <n v="99839.039999999994"/>
    <n v="124798.8"/>
  </r>
  <r>
    <s v="P57724"/>
    <s v="Men Jackets #659"/>
    <x v="0"/>
    <x v="0"/>
    <s v="XS"/>
    <s v="Blue"/>
    <n v="1136.27"/>
    <n v="7"/>
    <s v="2023-04-18"/>
    <x v="1"/>
    <s v="Online"/>
    <s v="No"/>
    <n v="7953.89"/>
    <n v="7953.8899999999994"/>
  </r>
  <r>
    <s v="P57605"/>
    <s v="Women Shoes #358"/>
    <x v="3"/>
    <x v="8"/>
    <s v="S"/>
    <s v="White"/>
    <n v="14562.35"/>
    <n v="20"/>
    <s v="2023-03-23"/>
    <x v="1"/>
    <s v="Online"/>
    <s v="No"/>
    <n v="291247"/>
    <n v="291247"/>
  </r>
  <r>
    <s v="P18787"/>
    <s v="Men Jackets #310"/>
    <x v="0"/>
    <x v="0"/>
    <s v="M"/>
    <s v="Red"/>
    <n v="7731.45"/>
    <n v="14"/>
    <s v="2023-01-06"/>
    <x v="0"/>
    <s v="In-Store"/>
    <s v="No"/>
    <n v="108240.3"/>
    <n v="108240.3"/>
  </r>
  <r>
    <s v="P47140"/>
    <s v="Men Shoes #631"/>
    <x v="0"/>
    <x v="8"/>
    <s v="L"/>
    <s v="Red"/>
    <n v="16081.25"/>
    <n v="10"/>
    <s v="2024-03-06"/>
    <x v="4"/>
    <s v="Online"/>
    <s v="No"/>
    <n v="160812.5"/>
    <n v="160812.5"/>
  </r>
  <r>
    <s v="P24712"/>
    <s v="Women Shoes #246"/>
    <x v="3"/>
    <x v="8"/>
    <s v="S"/>
    <s v="White"/>
    <n v="3736.66"/>
    <n v="9"/>
    <s v="2024-02-29"/>
    <x v="4"/>
    <s v="Online"/>
    <s v="No"/>
    <n v="33629.94"/>
    <n v="33629.94"/>
  </r>
  <r>
    <s v="P92503"/>
    <s v="Women Skirts #578"/>
    <x v="3"/>
    <x v="13"/>
    <s v="XL"/>
    <s v="Pink"/>
    <n v="2128.12"/>
    <n v="16"/>
    <s v="2022-10-26"/>
    <x v="4"/>
    <s v="Online"/>
    <s v="Yes"/>
    <n v="27239.77"/>
    <n v="34049.919999999998"/>
  </r>
  <r>
    <s v="P57148"/>
    <s v="Men Shirts #886"/>
    <x v="0"/>
    <x v="1"/>
    <s v="XS"/>
    <s v="Pink"/>
    <n v="3558.21"/>
    <n v="14"/>
    <s v="2023-07-27"/>
    <x v="4"/>
    <s v="Online"/>
    <s v="Yes"/>
    <n v="39851.620000000003"/>
    <n v="49814.94"/>
  </r>
  <r>
    <s v="P15196"/>
    <s v="Men Shirts #494"/>
    <x v="0"/>
    <x v="1"/>
    <s v="L"/>
    <s v="Pink"/>
    <n v="15820.63"/>
    <n v="14"/>
    <s v="2024-08-10"/>
    <x v="0"/>
    <s v="In-Store"/>
    <s v="No"/>
    <n v="221488.82"/>
    <n v="221488.81999999998"/>
  </r>
  <r>
    <s v="P73466"/>
    <s v="Men Shirts #907"/>
    <x v="0"/>
    <x v="1"/>
    <s v="M"/>
    <s v="Pink"/>
    <n v="1375.31"/>
    <n v="14"/>
    <s v="2023-07-21"/>
    <x v="1"/>
    <s v="In-Store"/>
    <s v="Yes"/>
    <n v="15403.14"/>
    <n v="19254.34"/>
  </r>
  <r>
    <s v="P22902"/>
    <s v="Men Shoes #771"/>
    <x v="0"/>
    <x v="8"/>
    <s v="XS"/>
    <s v="Pink"/>
    <n v="9098.4599999999991"/>
    <n v="5"/>
    <s v="2023-03-30"/>
    <x v="2"/>
    <s v="In-Store"/>
    <s v="No"/>
    <n v="45492.3"/>
    <n v="45492.299999999996"/>
  </r>
  <r>
    <s v="P79064"/>
    <s v="Kids T-Shirts #514"/>
    <x v="2"/>
    <x v="6"/>
    <s v="XL"/>
    <s v="Green"/>
    <n v="15270.34"/>
    <n v="16"/>
    <s v="2022-12-25"/>
    <x v="2"/>
    <s v="Online"/>
    <s v="Yes"/>
    <n v="195460.02"/>
    <n v="244325.44"/>
  </r>
  <r>
    <s v="P32704"/>
    <s v="Women Shoes #764"/>
    <x v="3"/>
    <x v="8"/>
    <s v="S"/>
    <s v="Black"/>
    <n v="16438.150000000001"/>
    <n v="18"/>
    <s v="2024-08-18"/>
    <x v="1"/>
    <s v="In-Store"/>
    <s v="Yes"/>
    <n v="236709.36"/>
    <n v="295886.7"/>
  </r>
  <r>
    <s v="P28598"/>
    <s v="Accessories Scarves #661"/>
    <x v="1"/>
    <x v="12"/>
    <s v="L"/>
    <s v="White"/>
    <n v="5939.48"/>
    <n v="3"/>
    <s v="2024-06-07"/>
    <x v="2"/>
    <s v="In-Store"/>
    <s v="Yes"/>
    <n v="14254.42"/>
    <n v="17818.439999999999"/>
  </r>
  <r>
    <s v="P39892"/>
    <s v="Accessories Bags #334"/>
    <x v="1"/>
    <x v="5"/>
    <s v="XL"/>
    <s v="Black"/>
    <n v="15330.1"/>
    <n v="18"/>
    <s v="2024-09-02"/>
    <x v="3"/>
    <s v="In-Store"/>
    <s v="Yes"/>
    <n v="220753.44"/>
    <n v="275941.8"/>
  </r>
  <r>
    <s v="P77198"/>
    <s v="Men Jackets #689"/>
    <x v="0"/>
    <x v="0"/>
    <s v="XL"/>
    <s v="Green"/>
    <n v="4480.34"/>
    <n v="4"/>
    <s v="2023-11-20"/>
    <x v="0"/>
    <s v="Online"/>
    <s v="No"/>
    <n v="17921.36"/>
    <n v="17921.36"/>
  </r>
  <r>
    <s v="P81141"/>
    <s v="Kids Sweaters #453"/>
    <x v="2"/>
    <x v="9"/>
    <s v="S"/>
    <s v="Blue"/>
    <n v="7909.9"/>
    <n v="16"/>
    <s v="2023-09-01"/>
    <x v="1"/>
    <s v="Online"/>
    <s v="Yes"/>
    <n v="101246.72"/>
    <n v="126558.39999999999"/>
  </r>
  <r>
    <s v="P80311"/>
    <s v="Women Skirts #988"/>
    <x v="3"/>
    <x v="13"/>
    <s v="S"/>
    <s v="Red"/>
    <n v="1152.8699999999999"/>
    <n v="18"/>
    <s v="2022-12-18"/>
    <x v="1"/>
    <s v="Online"/>
    <s v="No"/>
    <n v="20751.66"/>
    <n v="20751.659999999996"/>
  </r>
  <r>
    <s v="P59768"/>
    <s v="Accessories Scarves #992"/>
    <x v="1"/>
    <x v="12"/>
    <s v="XL"/>
    <s v="Blue"/>
    <n v="851.58"/>
    <n v="12"/>
    <s v="2022-11-20"/>
    <x v="4"/>
    <s v="Online"/>
    <s v="Yes"/>
    <n v="8175.5"/>
    <n v="10218.960000000001"/>
  </r>
  <r>
    <s v="P33709"/>
    <s v="Kids Shoes #512"/>
    <x v="2"/>
    <x v="8"/>
    <s v="S"/>
    <s v="Blue"/>
    <n v="989.36"/>
    <n v="7"/>
    <s v="2024-09-17"/>
    <x v="3"/>
    <s v="Online"/>
    <s v="Yes"/>
    <n v="5540.25"/>
    <n v="6925.52"/>
  </r>
  <r>
    <s v="P62988"/>
    <s v="Women Shoes #985"/>
    <x v="3"/>
    <x v="8"/>
    <s v="XL"/>
    <s v="Pink"/>
    <n v="8467.66"/>
    <n v="7"/>
    <s v="2023-06-18"/>
    <x v="4"/>
    <s v="Online"/>
    <s v="No"/>
    <n v="59273.62"/>
    <n v="59273.619999999995"/>
  </r>
  <r>
    <s v="P52892"/>
    <s v="Women Skirts #857"/>
    <x v="3"/>
    <x v="13"/>
    <s v="L"/>
    <s v="Blue"/>
    <n v="2250.13"/>
    <n v="9"/>
    <s v="2024-02-27"/>
    <x v="1"/>
    <s v="Online"/>
    <s v="No"/>
    <n v="20251.169999999998"/>
    <n v="20251.170000000002"/>
  </r>
  <r>
    <s v="P33815"/>
    <s v="Accessories Hats #549"/>
    <x v="1"/>
    <x v="3"/>
    <s v="XS"/>
    <s v="Pink"/>
    <n v="7858.44"/>
    <n v="1"/>
    <s v="2023-11-10"/>
    <x v="3"/>
    <s v="Online"/>
    <s v="No"/>
    <n v="7858.44"/>
    <n v="7858.44"/>
  </r>
  <r>
    <s v="P40186"/>
    <s v="Kids Sweaters #943"/>
    <x v="2"/>
    <x v="9"/>
    <s v="XL"/>
    <s v="White"/>
    <n v="15584.91"/>
    <n v="17"/>
    <s v="2023-08-12"/>
    <x v="3"/>
    <s v="In-Store"/>
    <s v="Yes"/>
    <n v="211954.61"/>
    <n v="264943.46999999997"/>
  </r>
  <r>
    <s v="P41804"/>
    <s v="Women Shoes #448"/>
    <x v="3"/>
    <x v="8"/>
    <s v="XL"/>
    <s v="White"/>
    <n v="12081.48"/>
    <n v="20"/>
    <s v="2023-03-27"/>
    <x v="3"/>
    <s v="Online"/>
    <s v="Yes"/>
    <n v="193303.67999999999"/>
    <n v="241629.59999999998"/>
  </r>
  <r>
    <s v="P49327"/>
    <s v="Accessories Belts #194"/>
    <x v="1"/>
    <x v="7"/>
    <s v="XL"/>
    <s v="Black"/>
    <n v="5729.49"/>
    <n v="8"/>
    <s v="2023-11-22"/>
    <x v="3"/>
    <s v="Online"/>
    <s v="No"/>
    <n v="45835.92"/>
    <n v="45835.92"/>
  </r>
  <r>
    <s v="P27762"/>
    <s v="Women Shoes #332"/>
    <x v="3"/>
    <x v="8"/>
    <s v="M"/>
    <s v="Pink"/>
    <n v="9822.2199999999993"/>
    <n v="17"/>
    <s v="2024-01-21"/>
    <x v="4"/>
    <s v="In-Store"/>
    <s v="Yes"/>
    <n v="133581.85999999999"/>
    <n v="166977.74"/>
  </r>
  <r>
    <s v="P65694"/>
    <s v="Kids T-Shirts #549"/>
    <x v="2"/>
    <x v="6"/>
    <s v="M"/>
    <s v="Pink"/>
    <n v="14881.9"/>
    <n v="19"/>
    <s v="2023-03-13"/>
    <x v="4"/>
    <s v="Online"/>
    <s v="No"/>
    <n v="282756.09999999998"/>
    <n v="282756.09999999998"/>
  </r>
  <r>
    <s v="P98700"/>
    <s v="Accessories Hats #450"/>
    <x v="1"/>
    <x v="3"/>
    <s v="M"/>
    <s v="White"/>
    <n v="2114.84"/>
    <n v="7"/>
    <s v="2023-08-06"/>
    <x v="0"/>
    <s v="In-Store"/>
    <s v="No"/>
    <n v="14803.88"/>
    <n v="14803.880000000001"/>
  </r>
  <r>
    <s v="P70243"/>
    <s v="Women Skirts #120"/>
    <x v="3"/>
    <x v="13"/>
    <s v="L"/>
    <s v="Blue"/>
    <n v="9769.93"/>
    <n v="18"/>
    <s v="2023-10-24"/>
    <x v="1"/>
    <s v="In-Store"/>
    <s v="No"/>
    <n v="175858.74"/>
    <n v="175858.74"/>
  </r>
  <r>
    <s v="P75534"/>
    <s v="Accessories Belts #668"/>
    <x v="1"/>
    <x v="7"/>
    <s v="M"/>
    <s v="Green"/>
    <n v="2129.7800000000002"/>
    <n v="2"/>
    <s v="2024-01-12"/>
    <x v="3"/>
    <s v="Online"/>
    <s v="Yes"/>
    <n v="3407.98"/>
    <n v="4259.5600000000004"/>
  </r>
  <r>
    <s v="P43465"/>
    <s v="Kids Shorts #655"/>
    <x v="2"/>
    <x v="4"/>
    <s v="M"/>
    <s v="Green"/>
    <n v="1384.44"/>
    <n v="17"/>
    <s v="2023-12-26"/>
    <x v="2"/>
    <s v="Online"/>
    <s v="No"/>
    <n v="23535.48"/>
    <n v="23535.48"/>
  </r>
  <r>
    <s v="P17465"/>
    <s v="Kids T-Shirts #312"/>
    <x v="2"/>
    <x v="6"/>
    <s v="S"/>
    <s v="White"/>
    <n v="14794.75"/>
    <n v="10"/>
    <s v="2024-02-10"/>
    <x v="1"/>
    <s v="Online"/>
    <s v="Yes"/>
    <n v="118358"/>
    <n v="147947.5"/>
  </r>
  <r>
    <s v="P24805"/>
    <s v="Men Jackets #268"/>
    <x v="0"/>
    <x v="0"/>
    <s v="M"/>
    <s v="Green"/>
    <n v="8162.22"/>
    <n v="1"/>
    <s v="2023-07-30"/>
    <x v="4"/>
    <s v="In-Store"/>
    <s v="Yes"/>
    <n v="6529.61"/>
    <n v="8162.22"/>
  </r>
  <r>
    <s v="P32684"/>
    <s v="Women Skirts #499"/>
    <x v="3"/>
    <x v="13"/>
    <s v="L"/>
    <s v="Blue"/>
    <n v="6669.88"/>
    <n v="5"/>
    <s v="2024-05-06"/>
    <x v="4"/>
    <s v="In-Store"/>
    <s v="Yes"/>
    <n v="26679.52"/>
    <n v="33349.4"/>
  </r>
  <r>
    <s v="P27403"/>
    <s v="Women Tops #781"/>
    <x v="3"/>
    <x v="11"/>
    <s v="S"/>
    <s v="Black"/>
    <n v="2680.07"/>
    <n v="9"/>
    <s v="2024-06-01"/>
    <x v="2"/>
    <s v="Online"/>
    <s v="No"/>
    <n v="24120.63"/>
    <n v="24120.63"/>
  </r>
  <r>
    <s v="P80633"/>
    <s v="Kids T-Shirts #361"/>
    <x v="2"/>
    <x v="6"/>
    <s v="M"/>
    <s v="Blue"/>
    <n v="5409.11"/>
    <n v="5"/>
    <s v="2023-04-08"/>
    <x v="3"/>
    <s v="In-Store"/>
    <s v="No"/>
    <n v="27045.55"/>
    <n v="27045.55"/>
  </r>
  <r>
    <s v="P26277"/>
    <s v="Accessories Bags #657"/>
    <x v="1"/>
    <x v="5"/>
    <s v="L"/>
    <s v="Black"/>
    <n v="13451.81"/>
    <n v="5"/>
    <s v="2023-04-14"/>
    <x v="3"/>
    <s v="In-Store"/>
    <s v="Yes"/>
    <n v="53807.24"/>
    <n v="67259.05"/>
  </r>
  <r>
    <s v="P88572"/>
    <s v="Accessories Bags #481"/>
    <x v="1"/>
    <x v="5"/>
    <s v="S"/>
    <s v="Red"/>
    <n v="11999.31"/>
    <n v="10"/>
    <s v="2024-04-12"/>
    <x v="2"/>
    <s v="In-Store"/>
    <s v="No"/>
    <n v="119993.1"/>
    <n v="119993.09999999999"/>
  </r>
  <r>
    <s v="P22834"/>
    <s v="Accessories Hats #293"/>
    <x v="1"/>
    <x v="3"/>
    <s v="XS"/>
    <s v="Blue"/>
    <n v="11996.82"/>
    <n v="3"/>
    <s v="2024-08-18"/>
    <x v="4"/>
    <s v="Online"/>
    <s v="Yes"/>
    <n v="28792.7"/>
    <n v="35990.46"/>
  </r>
  <r>
    <s v="P20199"/>
    <s v="Kids Sweaters #738"/>
    <x v="2"/>
    <x v="9"/>
    <s v="S"/>
    <s v="Green"/>
    <n v="13020.21"/>
    <n v="12"/>
    <s v="2024-02-24"/>
    <x v="4"/>
    <s v="In-Store"/>
    <s v="Yes"/>
    <n v="124993.85"/>
    <n v="156242.51999999999"/>
  </r>
  <r>
    <s v="P41103"/>
    <s v="Men Shoes #568"/>
    <x v="0"/>
    <x v="8"/>
    <s v="S"/>
    <s v="Pink"/>
    <n v="6003.39"/>
    <n v="1"/>
    <s v="2023-10-29"/>
    <x v="4"/>
    <s v="In-Store"/>
    <s v="No"/>
    <n v="6003.39"/>
    <n v="6003.39"/>
  </r>
  <r>
    <s v="P10702"/>
    <s v="Men Pants #718"/>
    <x v="0"/>
    <x v="2"/>
    <s v="S"/>
    <s v="Black"/>
    <n v="8531.57"/>
    <n v="2"/>
    <s v="2023-05-20"/>
    <x v="3"/>
    <s v="In-Store"/>
    <s v="Yes"/>
    <n v="13650.18"/>
    <n v="17063.14"/>
  </r>
  <r>
    <s v="P73525"/>
    <s v="Women Tops #822"/>
    <x v="3"/>
    <x v="11"/>
    <s v="XS"/>
    <s v="Black"/>
    <n v="12669.95"/>
    <n v="19"/>
    <s v="2024-02-29"/>
    <x v="2"/>
    <s v="Online"/>
    <s v="No"/>
    <n v="240729.05"/>
    <n v="240729.05000000002"/>
  </r>
  <r>
    <s v="P11139"/>
    <s v="Women Skirts #388"/>
    <x v="3"/>
    <x v="13"/>
    <s v="XS"/>
    <s v="Black"/>
    <n v="15424.72"/>
    <n v="20"/>
    <s v="2024-07-26"/>
    <x v="0"/>
    <s v="In-Store"/>
    <s v="No"/>
    <n v="308494.40000000002"/>
    <n v="308494.39999999997"/>
  </r>
  <r>
    <s v="P27668"/>
    <s v="Men Pants #679"/>
    <x v="0"/>
    <x v="2"/>
    <s v="S"/>
    <s v="Black"/>
    <n v="14482.67"/>
    <n v="17"/>
    <s v="2023-09-17"/>
    <x v="3"/>
    <s v="Online"/>
    <s v="No"/>
    <n v="246205.39"/>
    <n v="246205.39"/>
  </r>
  <r>
    <s v="P20188"/>
    <s v="Accessories Hats #521"/>
    <x v="1"/>
    <x v="3"/>
    <s v="XL"/>
    <s v="Red"/>
    <n v="11052.28"/>
    <n v="3"/>
    <s v="2024-06-08"/>
    <x v="0"/>
    <s v="In-Store"/>
    <s v="No"/>
    <n v="33156.839999999997"/>
    <n v="33156.840000000004"/>
  </r>
  <r>
    <s v="P99205"/>
    <s v="Women Shoes #677"/>
    <x v="3"/>
    <x v="8"/>
    <s v="M"/>
    <s v="Red"/>
    <n v="15309.35"/>
    <n v="17"/>
    <s v="2023-04-11"/>
    <x v="0"/>
    <s v="Online"/>
    <s v="No"/>
    <n v="260258.95"/>
    <n v="260258.95"/>
  </r>
  <r>
    <s v="P79448"/>
    <s v="Accessories Hats #276"/>
    <x v="1"/>
    <x v="3"/>
    <s v="XL"/>
    <s v="Green"/>
    <n v="9345.7999999999993"/>
    <n v="15"/>
    <s v="2024-02-24"/>
    <x v="3"/>
    <s v="Online"/>
    <s v="Yes"/>
    <n v="112149.6"/>
    <n v="140187"/>
  </r>
  <r>
    <s v="P44662"/>
    <s v="Men Shirts #832"/>
    <x v="0"/>
    <x v="1"/>
    <s v="L"/>
    <s v="White"/>
    <n v="11293.81"/>
    <n v="15"/>
    <s v="2023-06-30"/>
    <x v="1"/>
    <s v="In-Store"/>
    <s v="No"/>
    <n v="169407.15"/>
    <n v="169407.15"/>
  </r>
  <r>
    <s v="P88292"/>
    <s v="Accessories Belts #596"/>
    <x v="1"/>
    <x v="7"/>
    <s v="M"/>
    <s v="Pink"/>
    <n v="7510.67"/>
    <n v="19"/>
    <s v="2023-08-25"/>
    <x v="2"/>
    <s v="Online"/>
    <s v="Yes"/>
    <n v="114162.35"/>
    <n v="142702.73000000001"/>
  </r>
  <r>
    <s v="P56806"/>
    <s v="Men Pants #788"/>
    <x v="0"/>
    <x v="2"/>
    <s v="M"/>
    <s v="Blue"/>
    <n v="3201.31"/>
    <n v="19"/>
    <s v="2024-03-11"/>
    <x v="0"/>
    <s v="Online"/>
    <s v="No"/>
    <n v="60824.89"/>
    <n v="60824.89"/>
  </r>
  <r>
    <s v="P60165"/>
    <s v="Accessories Scarves #873"/>
    <x v="1"/>
    <x v="12"/>
    <s v="XS"/>
    <s v="Yellow"/>
    <n v="5885.53"/>
    <n v="18"/>
    <s v="2023-04-24"/>
    <x v="0"/>
    <s v="Online"/>
    <s v="No"/>
    <n v="105939.54"/>
    <n v="105939.54"/>
  </r>
  <r>
    <s v="P77313"/>
    <s v="Accessories Belts #782"/>
    <x v="1"/>
    <x v="7"/>
    <s v="XL"/>
    <s v="Black"/>
    <n v="10929.44"/>
    <n v="3"/>
    <s v="2023-09-04"/>
    <x v="0"/>
    <s v="In-Store"/>
    <s v="No"/>
    <n v="32788.32"/>
    <n v="32788.32"/>
  </r>
  <r>
    <s v="P41507"/>
    <s v="Women Skirts #674"/>
    <x v="3"/>
    <x v="13"/>
    <s v="XS"/>
    <s v="White"/>
    <n v="1665.81"/>
    <n v="8"/>
    <s v="2023-05-21"/>
    <x v="2"/>
    <s v="Online"/>
    <s v="Yes"/>
    <n v="10661.35"/>
    <n v="13326.48"/>
  </r>
  <r>
    <s v="P24733"/>
    <s v="Accessories Scarves #961"/>
    <x v="1"/>
    <x v="12"/>
    <s v="XS"/>
    <s v="White"/>
    <n v="6791.89"/>
    <n v="4"/>
    <s v="2024-01-29"/>
    <x v="2"/>
    <s v="In-Store"/>
    <s v="No"/>
    <n v="27167.56"/>
    <n v="27167.56"/>
  </r>
  <r>
    <s v="P16716"/>
    <s v="Men Pants #423"/>
    <x v="0"/>
    <x v="2"/>
    <s v="M"/>
    <s v="Blue"/>
    <n v="9828.0300000000007"/>
    <n v="18"/>
    <s v="2024-02-08"/>
    <x v="4"/>
    <s v="In-Store"/>
    <s v="No"/>
    <n v="176904.54"/>
    <n v="176904.54"/>
  </r>
  <r>
    <s v="P59200"/>
    <s v="Women Tops #934"/>
    <x v="3"/>
    <x v="11"/>
    <s v="XL"/>
    <s v="Pink"/>
    <n v="11213.3"/>
    <n v="16"/>
    <s v="2023-02-28"/>
    <x v="1"/>
    <s v="In-Store"/>
    <s v="Yes"/>
    <n v="143530.23999999999"/>
    <n v="179412.8"/>
  </r>
  <r>
    <s v="P57526"/>
    <s v="Accessories Hats #986"/>
    <x v="1"/>
    <x v="3"/>
    <s v="S"/>
    <s v="Pink"/>
    <n v="8957.36"/>
    <n v="10"/>
    <s v="2024-08-15"/>
    <x v="1"/>
    <s v="Online"/>
    <s v="Yes"/>
    <n v="71658.880000000005"/>
    <n v="89573.6"/>
  </r>
  <r>
    <s v="P14719"/>
    <s v="Kids Shoes #837"/>
    <x v="2"/>
    <x v="8"/>
    <s v="S"/>
    <s v="Black"/>
    <n v="8857.76"/>
    <n v="2"/>
    <s v="2024-08-31"/>
    <x v="2"/>
    <s v="In-Store"/>
    <s v="No"/>
    <n v="17715.52"/>
    <n v="17715.52"/>
  </r>
  <r>
    <s v="P81729"/>
    <s v="Accessories Bags #805"/>
    <x v="1"/>
    <x v="5"/>
    <s v="XL"/>
    <s v="White"/>
    <n v="13966.41"/>
    <n v="14"/>
    <s v="2024-05-17"/>
    <x v="0"/>
    <s v="In-Store"/>
    <s v="Yes"/>
    <n v="156423.46"/>
    <n v="195529.74"/>
  </r>
  <r>
    <s v="P26272"/>
    <s v="Kids Sweaters #144"/>
    <x v="2"/>
    <x v="9"/>
    <s v="S"/>
    <s v="White"/>
    <n v="7050.02"/>
    <n v="5"/>
    <s v="2023-05-16"/>
    <x v="1"/>
    <s v="Online"/>
    <s v="Yes"/>
    <n v="28200.080000000002"/>
    <n v="35250.100000000006"/>
  </r>
  <r>
    <s v="P99752"/>
    <s v="Women Dresses #445"/>
    <x v="3"/>
    <x v="10"/>
    <s v="XL"/>
    <s v="Red"/>
    <n v="6740.43"/>
    <n v="9"/>
    <s v="2023-05-12"/>
    <x v="3"/>
    <s v="In-Store"/>
    <s v="No"/>
    <n v="60663.87"/>
    <n v="60663.87"/>
  </r>
  <r>
    <s v="P44138"/>
    <s v="Accessories Belts #100"/>
    <x v="1"/>
    <x v="7"/>
    <s v="M"/>
    <s v="Red"/>
    <n v="12318.86"/>
    <n v="6"/>
    <s v="2024-08-05"/>
    <x v="2"/>
    <s v="Online"/>
    <s v="No"/>
    <n v="73913.16"/>
    <n v="73913.16"/>
  </r>
  <r>
    <s v="P30234"/>
    <s v="Women Tops #987"/>
    <x v="3"/>
    <x v="11"/>
    <s v="XS"/>
    <s v="White"/>
    <n v="1667.47"/>
    <n v="14"/>
    <s v="2024-10-01"/>
    <x v="0"/>
    <s v="In-Store"/>
    <s v="Yes"/>
    <n v="18675.830000000002"/>
    <n v="23344.58"/>
  </r>
  <r>
    <s v="P71587"/>
    <s v="Accessories Bags #114"/>
    <x v="1"/>
    <x v="5"/>
    <s v="L"/>
    <s v="Yellow"/>
    <n v="2886.74"/>
    <n v="12"/>
    <s v="2023-01-17"/>
    <x v="3"/>
    <s v="Online"/>
    <s v="No"/>
    <n v="34640.879999999997"/>
    <n v="34640.879999999997"/>
  </r>
  <r>
    <s v="P37050"/>
    <s v="Accessories Hats #297"/>
    <x v="1"/>
    <x v="3"/>
    <s v="XS"/>
    <s v="Pink"/>
    <n v="4342.5600000000004"/>
    <n v="19"/>
    <s v="2023-02-26"/>
    <x v="1"/>
    <s v="Online"/>
    <s v="No"/>
    <n v="82508.639999999999"/>
    <n v="82508.640000000014"/>
  </r>
  <r>
    <s v="P21774"/>
    <s v="Accessories Scarves #796"/>
    <x v="1"/>
    <x v="12"/>
    <s v="XL"/>
    <s v="Blue"/>
    <n v="11814.22"/>
    <n v="14"/>
    <s v="2023-07-11"/>
    <x v="2"/>
    <s v="In-Store"/>
    <s v="Yes"/>
    <n v="132319.43"/>
    <n v="165399.07999999999"/>
  </r>
  <r>
    <s v="P47954"/>
    <s v="Accessories Scarves #398"/>
    <x v="1"/>
    <x v="12"/>
    <s v="L"/>
    <s v="White"/>
    <n v="10790.83"/>
    <n v="9"/>
    <s v="2024-09-13"/>
    <x v="2"/>
    <s v="In-Store"/>
    <s v="Yes"/>
    <n v="77693.81"/>
    <n v="97117.47"/>
  </r>
  <r>
    <s v="P35476"/>
    <s v="Women Dresses #913"/>
    <x v="3"/>
    <x v="10"/>
    <s v="M"/>
    <s v="White"/>
    <n v="8011.16"/>
    <n v="6"/>
    <s v="2024-05-17"/>
    <x v="0"/>
    <s v="In-Store"/>
    <s v="Yes"/>
    <n v="38453.9"/>
    <n v="48066.96"/>
  </r>
  <r>
    <s v="P40098"/>
    <s v="Accessories Belts #276"/>
    <x v="1"/>
    <x v="7"/>
    <s v="XL"/>
    <s v="White"/>
    <n v="5772.65"/>
    <n v="19"/>
    <s v="2023-10-12"/>
    <x v="4"/>
    <s v="Online"/>
    <s v="Yes"/>
    <n v="87744.28"/>
    <n v="109680.34999999999"/>
  </r>
  <r>
    <s v="P92237"/>
    <s v="Accessories Scarves #866"/>
    <x v="1"/>
    <x v="12"/>
    <s v="M"/>
    <s v="Yellow"/>
    <n v="3356.52"/>
    <n v="14"/>
    <s v="2024-09-27"/>
    <x v="3"/>
    <s v="In-Store"/>
    <s v="Yes"/>
    <n v="37593.19"/>
    <n v="46991.28"/>
  </r>
  <r>
    <s v="P31913"/>
    <s v="Men Shirts #573"/>
    <x v="0"/>
    <x v="1"/>
    <s v="XL"/>
    <s v="Red"/>
    <n v="3931.71"/>
    <n v="14"/>
    <s v="2023-03-25"/>
    <x v="3"/>
    <s v="Online"/>
    <s v="No"/>
    <n v="55043.94"/>
    <n v="55043.94"/>
  </r>
  <r>
    <s v="P39370"/>
    <s v="Kids Shoes #517"/>
    <x v="2"/>
    <x v="8"/>
    <s v="XL"/>
    <s v="Green"/>
    <n v="14207.94"/>
    <n v="2"/>
    <s v="2023-12-18"/>
    <x v="1"/>
    <s v="In-Store"/>
    <s v="Yes"/>
    <n v="22732.87"/>
    <n v="28415.88"/>
  </r>
  <r>
    <s v="P22353"/>
    <s v="Accessories Bags #696"/>
    <x v="1"/>
    <x v="5"/>
    <s v="S"/>
    <s v="Pink"/>
    <n v="1262.43"/>
    <n v="20"/>
    <s v="2023-04-15"/>
    <x v="4"/>
    <s v="Online"/>
    <s v="Yes"/>
    <n v="20198.88"/>
    <n v="25248.600000000002"/>
  </r>
  <r>
    <s v="P93811"/>
    <s v="Accessories Belts #975"/>
    <x v="1"/>
    <x v="7"/>
    <s v="S"/>
    <s v="Pink"/>
    <n v="12270.72"/>
    <n v="20"/>
    <s v="2023-09-28"/>
    <x v="1"/>
    <s v="In-Store"/>
    <s v="No"/>
    <n v="245414.39999999999"/>
    <n v="245414.39999999999"/>
  </r>
  <r>
    <s v="P87712"/>
    <s v="Women Shoes #456"/>
    <x v="3"/>
    <x v="8"/>
    <s v="S"/>
    <s v="Blue"/>
    <n v="12640.07"/>
    <n v="14"/>
    <s v="2023-04-24"/>
    <x v="1"/>
    <s v="Online"/>
    <s v="No"/>
    <n v="176960.98"/>
    <n v="176960.97999999998"/>
  </r>
  <r>
    <s v="P24923"/>
    <s v="Kids Shorts #574"/>
    <x v="2"/>
    <x v="4"/>
    <s v="S"/>
    <s v="Green"/>
    <n v="3254.43"/>
    <n v="17"/>
    <s v="2023-03-16"/>
    <x v="2"/>
    <s v="In-Store"/>
    <s v="No"/>
    <n v="55325.31"/>
    <n v="55325.31"/>
  </r>
  <r>
    <s v="P12549"/>
    <s v="Kids Sweaters #922"/>
    <x v="2"/>
    <x v="9"/>
    <s v="L"/>
    <s v="Black"/>
    <n v="11414.16"/>
    <n v="11"/>
    <s v="2023-02-16"/>
    <x v="4"/>
    <s v="In-Store"/>
    <s v="Yes"/>
    <n v="100444.94"/>
    <n v="125555.76"/>
  </r>
  <r>
    <s v="P92210"/>
    <s v="Kids Shorts #605"/>
    <x v="2"/>
    <x v="4"/>
    <s v="L"/>
    <s v="Red"/>
    <n v="12334.63"/>
    <n v="17"/>
    <s v="2023-09-02"/>
    <x v="2"/>
    <s v="In-Store"/>
    <s v="Yes"/>
    <n v="167751.29999999999"/>
    <n v="209688.71"/>
  </r>
  <r>
    <s v="P32976"/>
    <s v="Men Shirts #912"/>
    <x v="0"/>
    <x v="1"/>
    <s v="XL"/>
    <s v="Blue"/>
    <n v="6124.57"/>
    <n v="11"/>
    <s v="2024-04-21"/>
    <x v="0"/>
    <s v="Online"/>
    <s v="Yes"/>
    <n v="53896.05"/>
    <n v="67370.26999999999"/>
  </r>
  <r>
    <s v="P33525"/>
    <s v="Kids Shorts #789"/>
    <x v="2"/>
    <x v="4"/>
    <s v="L"/>
    <s v="White"/>
    <n v="1266.58"/>
    <n v="6"/>
    <s v="2023-05-10"/>
    <x v="2"/>
    <s v="Online"/>
    <s v="Yes"/>
    <n v="6079.75"/>
    <n v="7599.48"/>
  </r>
  <r>
    <s v="P54760"/>
    <s v="Accessories Hats #806"/>
    <x v="1"/>
    <x v="3"/>
    <s v="M"/>
    <s v="Black"/>
    <n v="13696.66"/>
    <n v="4"/>
    <s v="2024-06-14"/>
    <x v="1"/>
    <s v="Online"/>
    <s v="No"/>
    <n v="54786.64"/>
    <n v="54786.64"/>
  </r>
  <r>
    <s v="P49128"/>
    <s v="Women Skirts #117"/>
    <x v="3"/>
    <x v="13"/>
    <s v="XS"/>
    <s v="Red"/>
    <n v="13070.01"/>
    <n v="4"/>
    <s v="2024-02-14"/>
    <x v="4"/>
    <s v="In-Store"/>
    <s v="Yes"/>
    <n v="41823.699999999997"/>
    <n v="52280.04"/>
  </r>
  <r>
    <s v="P15593"/>
    <s v="Men Shirts #573"/>
    <x v="0"/>
    <x v="1"/>
    <s v="XL"/>
    <s v="Green"/>
    <n v="11831.65"/>
    <n v="11"/>
    <s v="2023-01-03"/>
    <x v="2"/>
    <s v="In-Store"/>
    <s v="Yes"/>
    <n v="104118.52"/>
    <n v="130148.15"/>
  </r>
  <r>
    <s v="P33626"/>
    <s v="Men Shirts #248"/>
    <x v="0"/>
    <x v="1"/>
    <s v="S"/>
    <s v="Green"/>
    <n v="1071.53"/>
    <n v="18"/>
    <s v="2023-10-08"/>
    <x v="2"/>
    <s v="Online"/>
    <s v="No"/>
    <n v="19287.54"/>
    <n v="19287.54"/>
  </r>
  <r>
    <s v="P76060"/>
    <s v="Men Pants #299"/>
    <x v="0"/>
    <x v="2"/>
    <s v="M"/>
    <s v="Blue"/>
    <n v="4634.72"/>
    <n v="17"/>
    <s v="2022-12-17"/>
    <x v="3"/>
    <s v="Online"/>
    <s v="No"/>
    <n v="78790.240000000005"/>
    <n v="78790.240000000005"/>
  </r>
  <r>
    <s v="P21898"/>
    <s v="Accessories Scarves #119"/>
    <x v="1"/>
    <x v="12"/>
    <s v="L"/>
    <s v="Yellow"/>
    <n v="11704.66"/>
    <n v="14"/>
    <s v="2023-12-05"/>
    <x v="3"/>
    <s v="Online"/>
    <s v="No"/>
    <n v="163865.24"/>
    <n v="163865.24"/>
  </r>
  <r>
    <s v="P72248"/>
    <s v="Women Skirts #417"/>
    <x v="3"/>
    <x v="13"/>
    <s v="XL"/>
    <s v="Blue"/>
    <n v="12176.1"/>
    <n v="12"/>
    <s v="2024-02-19"/>
    <x v="4"/>
    <s v="Online"/>
    <s v="No"/>
    <n v="146113.20000000001"/>
    <n v="146113.20000000001"/>
  </r>
  <r>
    <s v="P29242"/>
    <s v="Accessories Bags #401"/>
    <x v="1"/>
    <x v="5"/>
    <s v="L"/>
    <s v="Blue"/>
    <n v="7323.92"/>
    <n v="18"/>
    <s v="2023-04-09"/>
    <x v="4"/>
    <s v="In-Store"/>
    <s v="Yes"/>
    <n v="105464.78"/>
    <n v="131830.56"/>
  </r>
  <r>
    <s v="P99140"/>
    <s v="Accessories Scarves #494"/>
    <x v="1"/>
    <x v="12"/>
    <s v="S"/>
    <s v="Pink"/>
    <n v="11450.68"/>
    <n v="13"/>
    <s v="2023-01-11"/>
    <x v="0"/>
    <s v="In-Store"/>
    <s v="Yes"/>
    <n v="119086.74"/>
    <n v="148858.84"/>
  </r>
  <r>
    <s v="P66480"/>
    <s v="Men Jackets #689"/>
    <x v="0"/>
    <x v="0"/>
    <s v="M"/>
    <s v="White"/>
    <n v="11092.95"/>
    <n v="16"/>
    <s v="2023-04-20"/>
    <x v="4"/>
    <s v="In-Store"/>
    <s v="No"/>
    <n v="177487.2"/>
    <n v="177487.2"/>
  </r>
  <r>
    <s v="P22580"/>
    <s v="Women Tops #793"/>
    <x v="3"/>
    <x v="11"/>
    <s v="L"/>
    <s v="Yellow"/>
    <n v="2055.08"/>
    <n v="3"/>
    <s v="2023-01-08"/>
    <x v="4"/>
    <s v="Online"/>
    <s v="Yes"/>
    <n v="4931.8599999999997"/>
    <n v="6165.24"/>
  </r>
  <r>
    <s v="P10418"/>
    <s v="Women Skirts #573"/>
    <x v="3"/>
    <x v="13"/>
    <s v="S"/>
    <s v="Green"/>
    <n v="7118.91"/>
    <n v="6"/>
    <s v="2023-10-31"/>
    <x v="3"/>
    <s v="In-Store"/>
    <s v="No"/>
    <n v="42713.46"/>
    <n v="42713.46"/>
  </r>
  <r>
    <s v="P13123"/>
    <s v="Women Skirts #643"/>
    <x v="3"/>
    <x v="13"/>
    <s v="XS"/>
    <s v="Green"/>
    <n v="14340.74"/>
    <n v="5"/>
    <s v="2024-02-11"/>
    <x v="1"/>
    <s v="Online"/>
    <s v="Yes"/>
    <n v="57362.96"/>
    <n v="71703.7"/>
  </r>
  <r>
    <s v="P60865"/>
    <s v="Kids Shorts #687"/>
    <x v="2"/>
    <x v="4"/>
    <s v="L"/>
    <s v="Pink"/>
    <n v="10731.9"/>
    <n v="16"/>
    <s v="2023-01-05"/>
    <x v="0"/>
    <s v="Online"/>
    <s v="No"/>
    <n v="171710.4"/>
    <n v="171710.4"/>
  </r>
  <r>
    <s v="P48607"/>
    <s v="Women Skirts #719"/>
    <x v="3"/>
    <x v="13"/>
    <s v="XL"/>
    <s v="Red"/>
    <n v="2957.29"/>
    <n v="11"/>
    <s v="2024-09-09"/>
    <x v="4"/>
    <s v="In-Store"/>
    <s v="No"/>
    <n v="32530.19"/>
    <n v="32530.19"/>
  </r>
  <r>
    <s v="P18549"/>
    <s v="Men Shirts #485"/>
    <x v="0"/>
    <x v="1"/>
    <s v="XS"/>
    <s v="Blue"/>
    <n v="15106"/>
    <n v="11"/>
    <s v="2023-12-24"/>
    <x v="2"/>
    <s v="In-Store"/>
    <s v="Yes"/>
    <n v="132932.79999999999"/>
    <n v="166166"/>
  </r>
  <r>
    <s v="P11311"/>
    <s v="Women Tops #530"/>
    <x v="3"/>
    <x v="11"/>
    <s v="S"/>
    <s v="Red"/>
    <n v="15384.05"/>
    <n v="19"/>
    <s v="2023-06-03"/>
    <x v="1"/>
    <s v="In-Store"/>
    <s v="Yes"/>
    <n v="233837.56"/>
    <n v="292296.95"/>
  </r>
  <r>
    <s v="P58553"/>
    <s v="Women Shoes #395"/>
    <x v="3"/>
    <x v="8"/>
    <s v="XL"/>
    <s v="Pink"/>
    <n v="9432.9500000000007"/>
    <n v="12"/>
    <s v="2022-12-01"/>
    <x v="4"/>
    <s v="In-Store"/>
    <s v="No"/>
    <n v="113195.4"/>
    <n v="113195.40000000001"/>
  </r>
  <r>
    <s v="P97930"/>
    <s v="Kids T-Shirts #643"/>
    <x v="2"/>
    <x v="6"/>
    <s v="L"/>
    <s v="White"/>
    <n v="15492.78"/>
    <n v="5"/>
    <s v="2023-07-17"/>
    <x v="1"/>
    <s v="Online"/>
    <s v="Yes"/>
    <n v="61971.12"/>
    <n v="77463.900000000009"/>
  </r>
  <r>
    <s v="P72088"/>
    <s v="Kids Shorts #697"/>
    <x v="2"/>
    <x v="4"/>
    <s v="M"/>
    <s v="Black"/>
    <n v="12277.36"/>
    <n v="6"/>
    <s v="2024-02-19"/>
    <x v="0"/>
    <s v="In-Store"/>
    <s v="Yes"/>
    <n v="58931.66"/>
    <n v="73664.160000000003"/>
  </r>
  <r>
    <s v="P12389"/>
    <s v="Accessories Belts #891"/>
    <x v="1"/>
    <x v="7"/>
    <s v="S"/>
    <s v="Pink"/>
    <n v="9960"/>
    <n v="8"/>
    <s v="2023-10-17"/>
    <x v="4"/>
    <s v="In-Store"/>
    <s v="Yes"/>
    <n v="63744"/>
    <n v="79680"/>
  </r>
  <r>
    <s v="P86340"/>
    <s v="Men Jackets #350"/>
    <x v="0"/>
    <x v="0"/>
    <s v="M"/>
    <s v="Green"/>
    <n v="12606.87"/>
    <n v="5"/>
    <s v="2023-03-29"/>
    <x v="3"/>
    <s v="Online"/>
    <s v="Yes"/>
    <n v="50427.48"/>
    <n v="63034.350000000006"/>
  </r>
  <r>
    <s v="P25244"/>
    <s v="Kids Shorts #450"/>
    <x v="2"/>
    <x v="4"/>
    <s v="L"/>
    <s v="Green"/>
    <n v="13074.99"/>
    <n v="3"/>
    <s v="2024-05-03"/>
    <x v="4"/>
    <s v="Online"/>
    <s v="Yes"/>
    <n v="31379.81"/>
    <n v="39224.97"/>
  </r>
  <r>
    <s v="P59674"/>
    <s v="Men Shoes #365"/>
    <x v="0"/>
    <x v="8"/>
    <s v="XS"/>
    <s v="White"/>
    <n v="13334.78"/>
    <n v="15"/>
    <s v="2023-06-13"/>
    <x v="3"/>
    <s v="In-Store"/>
    <s v="No"/>
    <n v="200021.7"/>
    <n v="200021.7"/>
  </r>
  <r>
    <s v="P74943"/>
    <s v="Women Shoes #747"/>
    <x v="3"/>
    <x v="8"/>
    <s v="XS"/>
    <s v="White"/>
    <n v="3541.61"/>
    <n v="8"/>
    <s v="2024-06-14"/>
    <x v="4"/>
    <s v="In-Store"/>
    <s v="Yes"/>
    <n v="22666.47"/>
    <n v="28332.880000000001"/>
  </r>
  <r>
    <s v="P14856"/>
    <s v="Women Dresses #209"/>
    <x v="3"/>
    <x v="10"/>
    <s v="XL"/>
    <s v="Green"/>
    <n v="3283.48"/>
    <n v="1"/>
    <s v="2024-08-02"/>
    <x v="1"/>
    <s v="In-Store"/>
    <s v="No"/>
    <n v="3283.48"/>
    <n v="3283.48"/>
  </r>
  <r>
    <s v="P54016"/>
    <s v="Accessories Bags #271"/>
    <x v="1"/>
    <x v="5"/>
    <s v="L"/>
    <s v="Green"/>
    <n v="4516.8599999999997"/>
    <n v="2"/>
    <s v="2022-12-01"/>
    <x v="0"/>
    <s v="Online"/>
    <s v="Yes"/>
    <n v="7226.81"/>
    <n v="9033.7199999999993"/>
  </r>
  <r>
    <s v="P24925"/>
    <s v="Men Shoes #761"/>
    <x v="0"/>
    <x v="8"/>
    <s v="M"/>
    <s v="Pink"/>
    <n v="16504.55"/>
    <n v="13"/>
    <s v="2024-04-02"/>
    <x v="2"/>
    <s v="Online"/>
    <s v="Yes"/>
    <n v="171647.32"/>
    <n v="214559.15"/>
  </r>
  <r>
    <s v="P11975"/>
    <s v="Women Skirts #553"/>
    <x v="3"/>
    <x v="13"/>
    <s v="M"/>
    <s v="Red"/>
    <n v="15733.48"/>
    <n v="18"/>
    <s v="2024-01-02"/>
    <x v="0"/>
    <s v="In-Store"/>
    <s v="Yes"/>
    <n v="226561.78"/>
    <n v="283202.64"/>
  </r>
  <r>
    <s v="P80516"/>
    <s v="Accessories Scarves #999"/>
    <x v="1"/>
    <x v="12"/>
    <s v="S"/>
    <s v="Green"/>
    <n v="4341.7299999999996"/>
    <n v="18"/>
    <s v="2024-02-11"/>
    <x v="2"/>
    <s v="In-Store"/>
    <s v="Yes"/>
    <n v="62520.58"/>
    <n v="78151.139999999985"/>
  </r>
  <r>
    <s v="P44166"/>
    <s v="Kids T-Shirts #860"/>
    <x v="2"/>
    <x v="6"/>
    <s v="XS"/>
    <s v="Yellow"/>
    <n v="6597.67"/>
    <n v="11"/>
    <s v="2023-07-31"/>
    <x v="4"/>
    <s v="Online"/>
    <s v="No"/>
    <n v="72574.37"/>
    <n v="72574.37"/>
  </r>
  <r>
    <s v="P47719"/>
    <s v="Kids Shorts #530"/>
    <x v="2"/>
    <x v="4"/>
    <s v="L"/>
    <s v="Blue"/>
    <n v="8727.4500000000007"/>
    <n v="13"/>
    <s v="2024-06-23"/>
    <x v="3"/>
    <s v="In-Store"/>
    <s v="Yes"/>
    <n v="90765.48"/>
    <n v="113456.85"/>
  </r>
  <r>
    <s v="P10260"/>
    <s v="Kids Sweaters #974"/>
    <x v="2"/>
    <x v="9"/>
    <s v="XL"/>
    <s v="Blue"/>
    <n v="6738.77"/>
    <n v="5"/>
    <s v="2022-12-11"/>
    <x v="3"/>
    <s v="Online"/>
    <s v="No"/>
    <n v="33693.85"/>
    <n v="33693.850000000006"/>
  </r>
  <r>
    <s v="P20646"/>
    <s v="Men Pants #323"/>
    <x v="0"/>
    <x v="2"/>
    <s v="M"/>
    <s v="Red"/>
    <n v="15364.96"/>
    <n v="19"/>
    <s v="2024-04-17"/>
    <x v="1"/>
    <s v="In-Store"/>
    <s v="No"/>
    <n v="291934.24"/>
    <n v="291934.24"/>
  </r>
  <r>
    <s v="P87022"/>
    <s v="Accessories Scarves #561"/>
    <x v="1"/>
    <x v="12"/>
    <s v="M"/>
    <s v="Green"/>
    <n v="12542.96"/>
    <n v="7"/>
    <s v="2023-07-17"/>
    <x v="0"/>
    <s v="In-Store"/>
    <s v="Yes"/>
    <n v="70240.41"/>
    <n v="87800.72"/>
  </r>
  <r>
    <s v="P76438"/>
    <s v="Kids Shorts #304"/>
    <x v="2"/>
    <x v="4"/>
    <s v="L"/>
    <s v="Blue"/>
    <n v="8250.2000000000007"/>
    <n v="20"/>
    <s v="2024-10-12"/>
    <x v="4"/>
    <s v="In-Store"/>
    <s v="No"/>
    <n v="165004"/>
    <n v="165004"/>
  </r>
  <r>
    <s v="P96576"/>
    <s v="Kids T-Shirts #565"/>
    <x v="2"/>
    <x v="6"/>
    <s v="L"/>
    <s v="Black"/>
    <n v="4667.09"/>
    <n v="14"/>
    <s v="2023-07-23"/>
    <x v="1"/>
    <s v="In-Store"/>
    <s v="Yes"/>
    <n v="52271.74"/>
    <n v="65339.26"/>
  </r>
  <r>
    <s v="P98882"/>
    <s v="Kids Shorts #965"/>
    <x v="2"/>
    <x v="4"/>
    <s v="XL"/>
    <s v="Blue"/>
    <n v="9870.36"/>
    <n v="4"/>
    <s v="2023-05-25"/>
    <x v="4"/>
    <s v="Online"/>
    <s v="Yes"/>
    <n v="31584.82"/>
    <n v="39481.440000000002"/>
  </r>
  <r>
    <s v="P16925"/>
    <s v="Women Tops #624"/>
    <x v="3"/>
    <x v="11"/>
    <s v="S"/>
    <s v="Green"/>
    <n v="6386.02"/>
    <n v="3"/>
    <s v="2022-11-20"/>
    <x v="3"/>
    <s v="Online"/>
    <s v="Yes"/>
    <n v="15326.78"/>
    <n v="19158.060000000001"/>
  </r>
  <r>
    <s v="P31608"/>
    <s v="Women Dresses #127"/>
    <x v="3"/>
    <x v="10"/>
    <s v="M"/>
    <s v="Green"/>
    <n v="6679.84"/>
    <n v="13"/>
    <s v="2023-01-07"/>
    <x v="2"/>
    <s v="In-Store"/>
    <s v="Yes"/>
    <n v="69470.17"/>
    <n v="86837.92"/>
  </r>
  <r>
    <s v="P90231"/>
    <s v="Kids T-Shirts #779"/>
    <x v="2"/>
    <x v="6"/>
    <s v="XL"/>
    <s v="Blue"/>
    <n v="8656.9"/>
    <n v="8"/>
    <s v="2022-10-27"/>
    <x v="3"/>
    <s v="In-Store"/>
    <s v="Yes"/>
    <n v="55404.160000000003"/>
    <n v="69255.199999999997"/>
  </r>
  <r>
    <s v="P77219"/>
    <s v="Men Pants #787"/>
    <x v="0"/>
    <x v="2"/>
    <s v="XL"/>
    <s v="Pink"/>
    <n v="1235.8699999999999"/>
    <n v="10"/>
    <s v="2023-02-20"/>
    <x v="3"/>
    <s v="Online"/>
    <s v="Yes"/>
    <n v="9886.9599999999991"/>
    <n v="12358.699999999999"/>
  </r>
  <r>
    <s v="P87783"/>
    <s v="Women Dresses #929"/>
    <x v="3"/>
    <x v="10"/>
    <s v="XL"/>
    <s v="Green"/>
    <n v="8270.9500000000007"/>
    <n v="5"/>
    <s v="2023-02-19"/>
    <x v="1"/>
    <s v="In-Store"/>
    <s v="Yes"/>
    <n v="33083.800000000003"/>
    <n v="41354.75"/>
  </r>
  <r>
    <s v="P47959"/>
    <s v="Kids T-Shirts #556"/>
    <x v="2"/>
    <x v="6"/>
    <s v="L"/>
    <s v="Pink"/>
    <n v="15776.64"/>
    <n v="6"/>
    <s v="2023-12-11"/>
    <x v="4"/>
    <s v="Online"/>
    <s v="No"/>
    <n v="94659.839999999997"/>
    <n v="94659.839999999997"/>
  </r>
  <r>
    <s v="P43088"/>
    <s v="Men Jackets #628"/>
    <x v="0"/>
    <x v="0"/>
    <s v="M"/>
    <s v="Blue"/>
    <n v="9325.8799999999992"/>
    <n v="12"/>
    <s v="2023-03-04"/>
    <x v="1"/>
    <s v="Online"/>
    <s v="Yes"/>
    <n v="89528.78"/>
    <n v="111910.56"/>
  </r>
  <r>
    <s v="P95454"/>
    <s v="Men Shoes #666"/>
    <x v="0"/>
    <x v="8"/>
    <s v="L"/>
    <s v="Pink"/>
    <n v="6609.29"/>
    <n v="2"/>
    <s v="2023-09-05"/>
    <x v="2"/>
    <s v="In-Store"/>
    <s v="Yes"/>
    <n v="10575.03"/>
    <n v="13218.58"/>
  </r>
  <r>
    <s v="P25286"/>
    <s v="Women Shoes #776"/>
    <x v="3"/>
    <x v="8"/>
    <s v="XS"/>
    <s v="Red"/>
    <n v="11939.55"/>
    <n v="2"/>
    <s v="2022-11-02"/>
    <x v="2"/>
    <s v="Online"/>
    <s v="Yes"/>
    <n v="19103.28"/>
    <n v="23879.1"/>
  </r>
  <r>
    <s v="P21642"/>
    <s v="Kids Sweaters #111"/>
    <x v="2"/>
    <x v="9"/>
    <s v="L"/>
    <s v="Green"/>
    <n v="13507.42"/>
    <n v="17"/>
    <s v="2024-04-03"/>
    <x v="1"/>
    <s v="In-Store"/>
    <s v="Yes"/>
    <n v="183700.58"/>
    <n v="229626.14"/>
  </r>
  <r>
    <s v="P10263"/>
    <s v="Men Jackets #839"/>
    <x v="0"/>
    <x v="0"/>
    <s v="XS"/>
    <s v="Green"/>
    <n v="12643.39"/>
    <n v="5"/>
    <s v="2023-08-26"/>
    <x v="1"/>
    <s v="In-Store"/>
    <s v="Yes"/>
    <n v="50573.56"/>
    <n v="63216.95"/>
  </r>
  <r>
    <s v="P16955"/>
    <s v="Women Tops #792"/>
    <x v="3"/>
    <x v="11"/>
    <s v="L"/>
    <s v="Red"/>
    <n v="8495.8799999999992"/>
    <n v="5"/>
    <s v="2023-05-26"/>
    <x v="0"/>
    <s v="In-Store"/>
    <s v="Yes"/>
    <n v="33983.519999999997"/>
    <n v="42479.399999999994"/>
  </r>
  <r>
    <s v="P75126"/>
    <s v="Kids Shoes #344"/>
    <x v="2"/>
    <x v="8"/>
    <s v="XL"/>
    <s v="Yellow"/>
    <n v="6776.12"/>
    <n v="4"/>
    <s v="2023-05-11"/>
    <x v="4"/>
    <s v="In-Store"/>
    <s v="No"/>
    <n v="27104.48"/>
    <n v="27104.48"/>
  </r>
  <r>
    <s v="P47351"/>
    <s v="Women Dresses #386"/>
    <x v="3"/>
    <x v="10"/>
    <s v="XS"/>
    <s v="White"/>
    <n v="3655.32"/>
    <n v="4"/>
    <s v="2024-04-01"/>
    <x v="4"/>
    <s v="Online"/>
    <s v="No"/>
    <n v="14621.28"/>
    <n v="14621.28"/>
  </r>
  <r>
    <s v="P45792"/>
    <s v="Women Tops #677"/>
    <x v="3"/>
    <x v="11"/>
    <s v="XS"/>
    <s v="White"/>
    <n v="8503.35"/>
    <n v="17"/>
    <s v="2023-09-08"/>
    <x v="4"/>
    <s v="In-Store"/>
    <s v="No"/>
    <n v="144556.95000000001"/>
    <n v="144556.95000000001"/>
  </r>
  <r>
    <s v="P47587"/>
    <s v="Kids Shoes #585"/>
    <x v="2"/>
    <x v="8"/>
    <s v="M"/>
    <s v="Blue"/>
    <n v="7156.26"/>
    <n v="8"/>
    <s v="2022-12-28"/>
    <x v="0"/>
    <s v="In-Store"/>
    <s v="Yes"/>
    <n v="45800.23"/>
    <n v="57250.080000000002"/>
  </r>
  <r>
    <s v="P11821"/>
    <s v="Men Shirts #201"/>
    <x v="0"/>
    <x v="1"/>
    <s v="L"/>
    <s v="Green"/>
    <n v="6549.53"/>
    <n v="14"/>
    <s v="2024-03-03"/>
    <x v="2"/>
    <s v="Online"/>
    <s v="Yes"/>
    <n v="73354.570000000007"/>
    <n v="91693.42"/>
  </r>
  <r>
    <s v="P63115"/>
    <s v="Accessories Bags #469"/>
    <x v="1"/>
    <x v="5"/>
    <s v="XL"/>
    <s v="Pink"/>
    <n v="15251.25"/>
    <n v="18"/>
    <s v="2024-01-31"/>
    <x v="4"/>
    <s v="In-Store"/>
    <s v="Yes"/>
    <n v="219618"/>
    <n v="274522.5"/>
  </r>
  <r>
    <s v="P21224"/>
    <s v="Accessories Hats #380"/>
    <x v="1"/>
    <x v="3"/>
    <s v="XL"/>
    <s v="Green"/>
    <n v="13074.16"/>
    <n v="19"/>
    <s v="2023-09-30"/>
    <x v="0"/>
    <s v="In-Store"/>
    <s v="No"/>
    <n v="248409.04"/>
    <n v="248409.04"/>
  </r>
  <r>
    <s v="P16337"/>
    <s v="Women Skirts #880"/>
    <x v="3"/>
    <x v="13"/>
    <s v="S"/>
    <s v="Red"/>
    <n v="16053.86"/>
    <n v="7"/>
    <s v="2023-02-05"/>
    <x v="2"/>
    <s v="In-Store"/>
    <s v="Yes"/>
    <n v="89901.45"/>
    <n v="112377.02"/>
  </r>
  <r>
    <s v="P40692"/>
    <s v="Men Jackets #296"/>
    <x v="0"/>
    <x v="0"/>
    <s v="S"/>
    <s v="Pink"/>
    <n v="7039.23"/>
    <n v="1"/>
    <s v="2024-03-30"/>
    <x v="4"/>
    <s v="Online"/>
    <s v="Yes"/>
    <n v="5631.55"/>
    <n v="7039.23"/>
  </r>
  <r>
    <s v="P84916"/>
    <s v="Accessories Hats #479"/>
    <x v="1"/>
    <x v="3"/>
    <s v="XL"/>
    <s v="White"/>
    <n v="9172.33"/>
    <n v="19"/>
    <s v="2024-06-14"/>
    <x v="3"/>
    <s v="Online"/>
    <s v="No"/>
    <n v="174274.27"/>
    <n v="174274.27"/>
  </r>
  <r>
    <s v="P11000"/>
    <s v="Men Shirts #747"/>
    <x v="0"/>
    <x v="1"/>
    <s v="S"/>
    <s v="White"/>
    <n v="5724.51"/>
    <n v="3"/>
    <s v="2022-10-31"/>
    <x v="4"/>
    <s v="In-Store"/>
    <s v="Yes"/>
    <n v="13738.99"/>
    <n v="17173.53"/>
  </r>
  <r>
    <s v="P35312"/>
    <s v="Women Skirts #831"/>
    <x v="3"/>
    <x v="13"/>
    <s v="S"/>
    <s v="White"/>
    <n v="14969.05"/>
    <n v="1"/>
    <s v="2023-07-30"/>
    <x v="4"/>
    <s v="Online"/>
    <s v="Yes"/>
    <n v="11975.24"/>
    <n v="14969.05"/>
  </r>
  <r>
    <s v="P17770"/>
    <s v="Kids Sweaters #589"/>
    <x v="2"/>
    <x v="9"/>
    <s v="XS"/>
    <s v="Black"/>
    <n v="11679.76"/>
    <n v="4"/>
    <s v="2023-12-31"/>
    <x v="2"/>
    <s v="Online"/>
    <s v="No"/>
    <n v="46719.040000000001"/>
    <n v="46719.040000000001"/>
  </r>
  <r>
    <s v="P61385"/>
    <s v="Accessories Bags #488"/>
    <x v="1"/>
    <x v="5"/>
    <s v="S"/>
    <s v="Black"/>
    <n v="9237.9"/>
    <n v="6"/>
    <s v="2023-02-03"/>
    <x v="0"/>
    <s v="Online"/>
    <s v="Yes"/>
    <n v="44341.919999999998"/>
    <n v="55427.399999999994"/>
  </r>
  <r>
    <s v="P43230"/>
    <s v="Men Shirts #851"/>
    <x v="0"/>
    <x v="1"/>
    <s v="XL"/>
    <s v="White"/>
    <n v="7231.79"/>
    <n v="14"/>
    <s v="2023-03-07"/>
    <x v="4"/>
    <s v="Online"/>
    <s v="No"/>
    <n v="101245.06"/>
    <n v="101245.06"/>
  </r>
  <r>
    <s v="P65906"/>
    <s v="Kids Shorts #868"/>
    <x v="2"/>
    <x v="4"/>
    <s v="XS"/>
    <s v="Black"/>
    <n v="10405.709999999999"/>
    <n v="17"/>
    <s v="2023-11-20"/>
    <x v="4"/>
    <s v="Online"/>
    <s v="No"/>
    <n v="176897.07"/>
    <n v="176897.06999999998"/>
  </r>
  <r>
    <s v="P35883"/>
    <s v="Kids Sweaters #652"/>
    <x v="2"/>
    <x v="9"/>
    <s v="XS"/>
    <s v="White"/>
    <n v="4359.16"/>
    <n v="19"/>
    <s v="2023-12-30"/>
    <x v="4"/>
    <s v="In-Store"/>
    <s v="No"/>
    <n v="82824.039999999994"/>
    <n v="82824.039999999994"/>
  </r>
  <r>
    <s v="P20993"/>
    <s v="Women Skirts #650"/>
    <x v="3"/>
    <x v="13"/>
    <s v="L"/>
    <s v="Green"/>
    <n v="6994.41"/>
    <n v="6"/>
    <s v="2023-10-26"/>
    <x v="4"/>
    <s v="Online"/>
    <s v="Yes"/>
    <n v="33573.5"/>
    <n v="41966.46"/>
  </r>
  <r>
    <s v="P62823"/>
    <s v="Kids Sweaters #361"/>
    <x v="2"/>
    <x v="9"/>
    <s v="XL"/>
    <s v="Blue"/>
    <n v="5113.63"/>
    <n v="9"/>
    <s v="2023-11-01"/>
    <x v="2"/>
    <s v="Online"/>
    <s v="Yes"/>
    <n v="36817.97"/>
    <n v="46022.67"/>
  </r>
  <r>
    <s v="P10970"/>
    <s v="Accessories Belts #299"/>
    <x v="1"/>
    <x v="7"/>
    <s v="M"/>
    <s v="Pink"/>
    <n v="15106"/>
    <n v="17"/>
    <s v="2023-10-04"/>
    <x v="3"/>
    <s v="In-Store"/>
    <s v="Yes"/>
    <n v="205441.6"/>
    <n v="256802"/>
  </r>
  <r>
    <s v="P93682"/>
    <s v="Men Jackets #353"/>
    <x v="0"/>
    <x v="0"/>
    <s v="L"/>
    <s v="Red"/>
    <n v="14986.48"/>
    <n v="6"/>
    <s v="2024-09-07"/>
    <x v="0"/>
    <s v="Online"/>
    <s v="No"/>
    <n v="89918.88"/>
    <n v="89918.88"/>
  </r>
  <r>
    <s v="P70724"/>
    <s v="Women Shoes #440"/>
    <x v="3"/>
    <x v="8"/>
    <s v="S"/>
    <s v="Blue"/>
    <n v="13760.57"/>
    <n v="16"/>
    <s v="2024-09-25"/>
    <x v="1"/>
    <s v="Online"/>
    <s v="Yes"/>
    <n v="176135.13"/>
    <n v="220169.12"/>
  </r>
  <r>
    <s v="P70278"/>
    <s v="Accessories Hats #728"/>
    <x v="1"/>
    <x v="3"/>
    <s v="XS"/>
    <s v="Red"/>
    <n v="6136.19"/>
    <n v="20"/>
    <s v="2023-09-05"/>
    <x v="1"/>
    <s v="In-Store"/>
    <s v="No"/>
    <n v="122723.8"/>
    <n v="122723.79999999999"/>
  </r>
  <r>
    <s v="P47262"/>
    <s v="Kids T-Shirts #376"/>
    <x v="2"/>
    <x v="6"/>
    <s v="M"/>
    <s v="Yellow"/>
    <n v="6208.4"/>
    <n v="11"/>
    <s v="2023-02-08"/>
    <x v="4"/>
    <s v="In-Store"/>
    <s v="No"/>
    <n v="68292.399999999994"/>
    <n v="68292.399999999994"/>
  </r>
  <r>
    <s v="P22046"/>
    <s v="Accessories Scarves #175"/>
    <x v="1"/>
    <x v="12"/>
    <s v="XS"/>
    <s v="Green"/>
    <n v="3607.18"/>
    <n v="3"/>
    <s v="2024-06-19"/>
    <x v="2"/>
    <s v="Online"/>
    <s v="No"/>
    <n v="10821.54"/>
    <n v="10821.539999999999"/>
  </r>
  <r>
    <s v="P77359"/>
    <s v="Men Shirts #937"/>
    <x v="0"/>
    <x v="1"/>
    <s v="M"/>
    <s v="White"/>
    <n v="16370.92"/>
    <n v="2"/>
    <s v="2023-05-03"/>
    <x v="3"/>
    <s v="In-Store"/>
    <s v="No"/>
    <n v="32741.84"/>
    <n v="32741.84"/>
  </r>
  <r>
    <s v="P53480"/>
    <s v="Accessories Scarves #717"/>
    <x v="1"/>
    <x v="12"/>
    <s v="M"/>
    <s v="Red"/>
    <n v="15647.16"/>
    <n v="7"/>
    <s v="2023-04-22"/>
    <x v="2"/>
    <s v="In-Store"/>
    <s v="Yes"/>
    <n v="87623.93"/>
    <n v="109530.12"/>
  </r>
  <r>
    <s v="P44603"/>
    <s v="Women Skirts #401"/>
    <x v="3"/>
    <x v="13"/>
    <s v="M"/>
    <s v="Green"/>
    <n v="9879.49"/>
    <n v="4"/>
    <s v="2023-08-03"/>
    <x v="2"/>
    <s v="In-Store"/>
    <s v="No"/>
    <n v="39517.96"/>
    <n v="39517.96"/>
  </r>
  <r>
    <s v="P56141"/>
    <s v="Kids Shoes #117"/>
    <x v="2"/>
    <x v="8"/>
    <s v="M"/>
    <s v="Green"/>
    <n v="3037.8"/>
    <n v="4"/>
    <s v="2023-08-15"/>
    <x v="4"/>
    <s v="In-Store"/>
    <s v="No"/>
    <n v="12151.2"/>
    <n v="12151.2"/>
  </r>
  <r>
    <s v="P10576"/>
    <s v="Men Jackets #855"/>
    <x v="0"/>
    <x v="0"/>
    <s v="XS"/>
    <s v="Red"/>
    <n v="8701.7199999999993"/>
    <n v="4"/>
    <s v="2022-11-04"/>
    <x v="2"/>
    <s v="In-Store"/>
    <s v="Yes"/>
    <n v="27845.67"/>
    <n v="34806.879999999997"/>
  </r>
  <r>
    <s v="P72262"/>
    <s v="Men Jackets #209"/>
    <x v="0"/>
    <x v="0"/>
    <s v="L"/>
    <s v="Pink"/>
    <n v="14746.61"/>
    <n v="2"/>
    <s v="2024-07-28"/>
    <x v="0"/>
    <s v="In-Store"/>
    <s v="No"/>
    <n v="29493.22"/>
    <n v="29493.22"/>
  </r>
  <r>
    <s v="P74769"/>
    <s v="Accessories Scarves #620"/>
    <x v="1"/>
    <x v="12"/>
    <s v="S"/>
    <s v="White"/>
    <n v="16154.29"/>
    <n v="4"/>
    <s v="2024-08-01"/>
    <x v="2"/>
    <s v="In-Store"/>
    <s v="Yes"/>
    <n v="51694.06"/>
    <n v="64617.16"/>
  </r>
  <r>
    <s v="P92883"/>
    <s v="Men Shirts #532"/>
    <x v="0"/>
    <x v="1"/>
    <s v="L"/>
    <s v="Red"/>
    <n v="3970.72"/>
    <n v="6"/>
    <s v="2023-08-21"/>
    <x v="3"/>
    <s v="In-Store"/>
    <s v="No"/>
    <n v="23824.32"/>
    <n v="23824.32"/>
  </r>
  <r>
    <s v="P88230"/>
    <s v="Men Pants #642"/>
    <x v="0"/>
    <x v="2"/>
    <s v="M"/>
    <s v="Blue"/>
    <n v="2704.14"/>
    <n v="7"/>
    <s v="2024-04-16"/>
    <x v="4"/>
    <s v="Online"/>
    <s v="Yes"/>
    <n v="15143.35"/>
    <n v="18928.98"/>
  </r>
  <r>
    <s v="P51628"/>
    <s v="Women Tops #305"/>
    <x v="3"/>
    <x v="11"/>
    <s v="S"/>
    <s v="Green"/>
    <n v="11704.66"/>
    <n v="13"/>
    <s v="2023-12-22"/>
    <x v="1"/>
    <s v="Online"/>
    <s v="Yes"/>
    <n v="121728.63"/>
    <n v="152160.57999999999"/>
  </r>
  <r>
    <s v="P84531"/>
    <s v="Women Shoes #324"/>
    <x v="3"/>
    <x v="8"/>
    <s v="XS"/>
    <s v="White"/>
    <n v="2601.2199999999998"/>
    <n v="13"/>
    <s v="2024-07-11"/>
    <x v="1"/>
    <s v="Online"/>
    <s v="No"/>
    <n v="33815.86"/>
    <n v="33815.86"/>
  </r>
  <r>
    <s v="P57260"/>
    <s v="Women Skirts #913"/>
    <x v="3"/>
    <x v="13"/>
    <s v="XL"/>
    <s v="Blue"/>
    <n v="6524.63"/>
    <n v="13"/>
    <s v="2022-12-09"/>
    <x v="2"/>
    <s v="In-Store"/>
    <s v="Yes"/>
    <n v="67855.820000000007"/>
    <n v="84820.19"/>
  </r>
  <r>
    <s v="P73240"/>
    <s v="Women Skirts #949"/>
    <x v="3"/>
    <x v="13"/>
    <s v="XL"/>
    <s v="White"/>
    <n v="11845.76"/>
    <n v="18"/>
    <s v="2023-06-08"/>
    <x v="1"/>
    <s v="In-Store"/>
    <s v="Yes"/>
    <n v="170579.11"/>
    <n v="213223.67999999999"/>
  </r>
  <r>
    <s v="P81742"/>
    <s v="Accessories Belts #787"/>
    <x v="1"/>
    <x v="7"/>
    <s v="M"/>
    <s v="Pink"/>
    <n v="15546.73"/>
    <n v="18"/>
    <s v="2024-07-20"/>
    <x v="3"/>
    <s v="In-Store"/>
    <s v="Yes"/>
    <n v="223872.58"/>
    <n v="279841.14"/>
  </r>
  <r>
    <s v="P15040"/>
    <s v="Accessories Belts #538"/>
    <x v="1"/>
    <x v="7"/>
    <s v="S"/>
    <s v="Green"/>
    <n v="7628.53"/>
    <n v="13"/>
    <s v="2024-07-22"/>
    <x v="2"/>
    <s v="Online"/>
    <s v="No"/>
    <n v="99170.89"/>
    <n v="99170.89"/>
  </r>
  <r>
    <s v="P52507"/>
    <s v="Accessories Hats #546"/>
    <x v="1"/>
    <x v="3"/>
    <s v="S"/>
    <s v="Green"/>
    <n v="9787.36"/>
    <n v="20"/>
    <s v="2023-07-03"/>
    <x v="0"/>
    <s v="In-Store"/>
    <s v="No"/>
    <n v="195747.20000000001"/>
    <n v="195747.20000000001"/>
  </r>
  <r>
    <s v="P24195"/>
    <s v="Men Jackets #599"/>
    <x v="0"/>
    <x v="0"/>
    <s v="L"/>
    <s v="Pink"/>
    <n v="4106.84"/>
    <n v="13"/>
    <s v="2024-10-01"/>
    <x v="0"/>
    <s v="Online"/>
    <s v="Yes"/>
    <n v="42710.97"/>
    <n v="53388.92"/>
  </r>
  <r>
    <s v="P52500"/>
    <s v="Accessories Bags #797"/>
    <x v="1"/>
    <x v="5"/>
    <s v="M"/>
    <s v="Pink"/>
    <n v="2038.48"/>
    <n v="9"/>
    <s v="2024-05-08"/>
    <x v="3"/>
    <s v="In-Store"/>
    <s v="Yes"/>
    <n v="14676.89"/>
    <n v="18346.32"/>
  </r>
  <r>
    <s v="P66273"/>
    <s v="Accessories Scarves #744"/>
    <x v="1"/>
    <x v="12"/>
    <s v="M"/>
    <s v="Green"/>
    <n v="10499.5"/>
    <n v="1"/>
    <s v="2023-07-20"/>
    <x v="1"/>
    <s v="In-Store"/>
    <s v="No"/>
    <n v="10499.5"/>
    <n v="10499.5"/>
  </r>
  <r>
    <s v="P44544"/>
    <s v="Men Shirts #768"/>
    <x v="0"/>
    <x v="1"/>
    <s v="S"/>
    <s v="Yellow"/>
    <n v="10014.780000000001"/>
    <n v="13"/>
    <s v="2023-05-14"/>
    <x v="3"/>
    <s v="In-Store"/>
    <s v="No"/>
    <n v="130192.14"/>
    <n v="130192.14000000001"/>
  </r>
  <r>
    <s v="P87828"/>
    <s v="Women Dresses #750"/>
    <x v="3"/>
    <x v="10"/>
    <s v="S"/>
    <s v="Green"/>
    <n v="15680.36"/>
    <n v="6"/>
    <s v="2023-10-10"/>
    <x v="2"/>
    <s v="In-Store"/>
    <s v="No"/>
    <n v="94082.16"/>
    <n v="94082.16"/>
  </r>
  <r>
    <s v="P78018"/>
    <s v="Men Jackets #807"/>
    <x v="0"/>
    <x v="0"/>
    <s v="XS"/>
    <s v="Blue"/>
    <n v="919.64"/>
    <n v="16"/>
    <s v="2024-06-08"/>
    <x v="2"/>
    <s v="In-Store"/>
    <s v="Yes"/>
    <n v="11771.06"/>
    <n v="14714.24"/>
  </r>
  <r>
    <s v="P91418"/>
    <s v="Women Dresses #173"/>
    <x v="3"/>
    <x v="10"/>
    <s v="S"/>
    <s v="Green"/>
    <n v="12942.19"/>
    <n v="15"/>
    <s v="2022-11-20"/>
    <x v="1"/>
    <s v="Online"/>
    <s v="Yes"/>
    <n v="155306.28"/>
    <n v="194132.85"/>
  </r>
  <r>
    <s v="P76601"/>
    <s v="Kids Shorts #400"/>
    <x v="2"/>
    <x v="4"/>
    <s v="S"/>
    <s v="Green"/>
    <n v="16072.95"/>
    <n v="1"/>
    <s v="2022-10-25"/>
    <x v="3"/>
    <s v="Online"/>
    <s v="No"/>
    <n v="16072.95"/>
    <n v="16072.95"/>
  </r>
  <r>
    <s v="P93458"/>
    <s v="Accessories Belts #586"/>
    <x v="1"/>
    <x v="7"/>
    <s v="XS"/>
    <s v="Black"/>
    <n v="7352.14"/>
    <n v="7"/>
    <s v="2023-08-23"/>
    <x v="0"/>
    <s v="In-Store"/>
    <s v="Yes"/>
    <n v="41172.15"/>
    <n v="51464.98"/>
  </r>
  <r>
    <s v="P46378"/>
    <s v="Men Jackets #280"/>
    <x v="0"/>
    <x v="0"/>
    <s v="M"/>
    <s v="White"/>
    <n v="11602.57"/>
    <n v="12"/>
    <s v="2023-01-24"/>
    <x v="3"/>
    <s v="Online"/>
    <s v="Yes"/>
    <n v="111384.34"/>
    <n v="139230.84"/>
  </r>
  <r>
    <s v="P57403"/>
    <s v="Kids Shorts #141"/>
    <x v="2"/>
    <x v="4"/>
    <s v="XS"/>
    <s v="Blue"/>
    <n v="2458.46"/>
    <n v="2"/>
    <s v="2023-12-11"/>
    <x v="2"/>
    <s v="Online"/>
    <s v="Yes"/>
    <n v="3933.37"/>
    <n v="4916.92"/>
  </r>
  <r>
    <s v="P49272"/>
    <s v="Accessories Belts #178"/>
    <x v="1"/>
    <x v="7"/>
    <s v="XL"/>
    <s v="Red"/>
    <n v="11587.63"/>
    <n v="15"/>
    <s v="2024-10-05"/>
    <x v="0"/>
    <s v="In-Store"/>
    <s v="Yes"/>
    <n v="139051.56"/>
    <n v="173814.44999999998"/>
  </r>
  <r>
    <s v="P59894"/>
    <s v="Women Skirts #880"/>
    <x v="3"/>
    <x v="13"/>
    <s v="S"/>
    <s v="Blue"/>
    <n v="3101.71"/>
    <n v="11"/>
    <s v="2023-08-10"/>
    <x v="0"/>
    <s v="In-Store"/>
    <s v="No"/>
    <n v="34118.81"/>
    <n v="34118.81"/>
  </r>
  <r>
    <s v="P27730"/>
    <s v="Men Shirts #866"/>
    <x v="0"/>
    <x v="1"/>
    <s v="XL"/>
    <s v="White"/>
    <n v="16370.09"/>
    <n v="8"/>
    <s v="2023-12-21"/>
    <x v="0"/>
    <s v="In-Store"/>
    <s v="No"/>
    <n v="130960.72"/>
    <n v="130960.72"/>
  </r>
  <r>
    <s v="P16589"/>
    <s v="Men Pants #134"/>
    <x v="0"/>
    <x v="2"/>
    <s v="S"/>
    <s v="Red"/>
    <n v="9298.49"/>
    <n v="19"/>
    <s v="2024-04-02"/>
    <x v="4"/>
    <s v="In-Store"/>
    <s v="No"/>
    <n v="176671.31"/>
    <n v="176671.31"/>
  </r>
  <r>
    <s v="P53522"/>
    <s v="Kids Sweaters #724"/>
    <x v="2"/>
    <x v="9"/>
    <s v="S"/>
    <s v="Pink"/>
    <n v="14037.79"/>
    <n v="2"/>
    <s v="2024-05-19"/>
    <x v="1"/>
    <s v="Online"/>
    <s v="Yes"/>
    <n v="22460.63"/>
    <n v="28075.58"/>
  </r>
  <r>
    <s v="P54338"/>
    <s v="Women Tops #468"/>
    <x v="3"/>
    <x v="11"/>
    <s v="XL"/>
    <s v="Blue"/>
    <n v="10061.26"/>
    <n v="11"/>
    <s v="2024-05-25"/>
    <x v="3"/>
    <s v="In-Store"/>
    <s v="No"/>
    <n v="110673.86"/>
    <n v="110673.86"/>
  </r>
  <r>
    <s v="P63516"/>
    <s v="Kids Shorts #130"/>
    <x v="2"/>
    <x v="4"/>
    <s v="XS"/>
    <s v="Red"/>
    <n v="5888.85"/>
    <n v="16"/>
    <s v="2023-01-08"/>
    <x v="1"/>
    <s v="Online"/>
    <s v="No"/>
    <n v="94221.6"/>
    <n v="94221.6"/>
  </r>
  <r>
    <s v="P59933"/>
    <s v="Men Shoes #360"/>
    <x v="0"/>
    <x v="8"/>
    <s v="M"/>
    <s v="Yellow"/>
    <n v="3754.09"/>
    <n v="18"/>
    <s v="2022-11-20"/>
    <x v="3"/>
    <s v="Online"/>
    <s v="Yes"/>
    <n v="54058.73"/>
    <n v="67573.62"/>
  </r>
  <r>
    <s v="P98632"/>
    <s v="Women Shoes #920"/>
    <x v="3"/>
    <x v="8"/>
    <s v="XL"/>
    <s v="Pink"/>
    <n v="16353.49"/>
    <n v="7"/>
    <s v="2023-02-10"/>
    <x v="3"/>
    <s v="Online"/>
    <s v="No"/>
    <n v="114474.43"/>
    <n v="114474.43"/>
  </r>
  <r>
    <s v="P38750"/>
    <s v="Men Shirts #243"/>
    <x v="0"/>
    <x v="1"/>
    <s v="XS"/>
    <s v="Green"/>
    <n v="14754.08"/>
    <n v="19"/>
    <s v="2022-12-04"/>
    <x v="1"/>
    <s v="Online"/>
    <s v="No"/>
    <n v="280327.52"/>
    <n v="280327.52"/>
  </r>
  <r>
    <s v="P22875"/>
    <s v="Women Dresses #783"/>
    <x v="3"/>
    <x v="10"/>
    <s v="L"/>
    <s v="Black"/>
    <n v="6245.75"/>
    <n v="20"/>
    <s v="2024-07-13"/>
    <x v="2"/>
    <s v="Online"/>
    <s v="No"/>
    <n v="124915"/>
    <n v="124915"/>
  </r>
  <r>
    <s v="P51745"/>
    <s v="Women Shoes #241"/>
    <x v="3"/>
    <x v="8"/>
    <s v="L"/>
    <s v="White"/>
    <n v="8768.9500000000007"/>
    <n v="3"/>
    <s v="2023-09-15"/>
    <x v="2"/>
    <s v="In-Store"/>
    <s v="Yes"/>
    <n v="21045.48"/>
    <n v="26306.850000000002"/>
  </r>
  <r>
    <s v="P14907"/>
    <s v="Women Skirts #230"/>
    <x v="3"/>
    <x v="13"/>
    <s v="M"/>
    <s v="Blue"/>
    <n v="1147.06"/>
    <n v="14"/>
    <s v="2024-05-02"/>
    <x v="1"/>
    <s v="Online"/>
    <s v="No"/>
    <n v="16058.84"/>
    <n v="16058.84"/>
  </r>
  <r>
    <s v="P75141"/>
    <s v="Accessories Bags #121"/>
    <x v="1"/>
    <x v="5"/>
    <s v="XS"/>
    <s v="Blue"/>
    <n v="8524.93"/>
    <n v="7"/>
    <s v="2024-05-24"/>
    <x v="1"/>
    <s v="Online"/>
    <s v="Yes"/>
    <n v="47739.94"/>
    <n v="59674.51"/>
  </r>
  <r>
    <s v="P62992"/>
    <s v="Accessories Scarves #374"/>
    <x v="1"/>
    <x v="12"/>
    <s v="XS"/>
    <s v="Blue"/>
    <n v="15138.37"/>
    <n v="18"/>
    <s v="2024-02-09"/>
    <x v="3"/>
    <s v="In-Store"/>
    <s v="Yes"/>
    <n v="217992.86"/>
    <n v="272490.66000000003"/>
  </r>
  <r>
    <s v="P81426"/>
    <s v="Accessories Bags #524"/>
    <x v="1"/>
    <x v="5"/>
    <s v="XL"/>
    <s v="Green"/>
    <n v="8669.35"/>
    <n v="8"/>
    <s v="2023-11-06"/>
    <x v="1"/>
    <s v="In-Store"/>
    <s v="No"/>
    <n v="69354.8"/>
    <n v="69354.8"/>
  </r>
  <r>
    <s v="P29345"/>
    <s v="Men Shirts #209"/>
    <x v="0"/>
    <x v="1"/>
    <s v="S"/>
    <s v="White"/>
    <n v="15347.53"/>
    <n v="14"/>
    <s v="2023-02-22"/>
    <x v="0"/>
    <s v="Online"/>
    <s v="Yes"/>
    <n v="171892.17"/>
    <n v="214865.42"/>
  </r>
  <r>
    <s v="P87868"/>
    <s v="Women Dresses #700"/>
    <x v="3"/>
    <x v="10"/>
    <s v="XS"/>
    <s v="Green"/>
    <n v="14824.63"/>
    <n v="3"/>
    <s v="2024-07-23"/>
    <x v="0"/>
    <s v="In-Store"/>
    <s v="No"/>
    <n v="44473.89"/>
    <n v="44473.89"/>
  </r>
  <r>
    <s v="P55756"/>
    <s v="Women Shoes #535"/>
    <x v="3"/>
    <x v="8"/>
    <s v="S"/>
    <s v="Blue"/>
    <n v="14815.5"/>
    <n v="18"/>
    <s v="2024-04-29"/>
    <x v="4"/>
    <s v="In-Store"/>
    <s v="Yes"/>
    <n v="213343.2"/>
    <n v="266679"/>
  </r>
  <r>
    <s v="P50406"/>
    <s v="Men Jackets #435"/>
    <x v="0"/>
    <x v="0"/>
    <s v="L"/>
    <s v="Pink"/>
    <n v="7626.04"/>
    <n v="20"/>
    <s v="2023-03-15"/>
    <x v="4"/>
    <s v="Online"/>
    <s v="Yes"/>
    <n v="122016.64"/>
    <n v="152520.79999999999"/>
  </r>
  <r>
    <s v="P18553"/>
    <s v="Accessories Belts #581"/>
    <x v="1"/>
    <x v="7"/>
    <s v="S"/>
    <s v="Black"/>
    <n v="3971.55"/>
    <n v="4"/>
    <s v="2023-11-09"/>
    <x v="2"/>
    <s v="In-Store"/>
    <s v="No"/>
    <n v="15886.2"/>
    <n v="15886.2"/>
  </r>
  <r>
    <s v="P97980"/>
    <s v="Accessories Belts #236"/>
    <x v="1"/>
    <x v="7"/>
    <s v="XS"/>
    <s v="Green"/>
    <n v="13831.12"/>
    <n v="6"/>
    <s v="2024-04-25"/>
    <x v="1"/>
    <s v="Online"/>
    <s v="No"/>
    <n v="82986.720000000001"/>
    <n v="82986.720000000001"/>
  </r>
  <r>
    <s v="P75543"/>
    <s v="Accessories Scarves #219"/>
    <x v="1"/>
    <x v="12"/>
    <s v="S"/>
    <s v="Green"/>
    <n v="15009.72"/>
    <n v="16"/>
    <s v="2024-05-07"/>
    <x v="4"/>
    <s v="Online"/>
    <s v="Yes"/>
    <n v="192124.25"/>
    <n v="240155.51999999999"/>
  </r>
  <r>
    <s v="P38343"/>
    <s v="Women Tops #128"/>
    <x v="3"/>
    <x v="11"/>
    <s v="L"/>
    <s v="White"/>
    <n v="8632.83"/>
    <n v="18"/>
    <s v="2023-12-02"/>
    <x v="2"/>
    <s v="Online"/>
    <s v="Yes"/>
    <n v="124312.42"/>
    <n v="155390.94"/>
  </r>
  <r>
    <s v="P66791"/>
    <s v="Women Shoes #616"/>
    <x v="3"/>
    <x v="8"/>
    <s v="L"/>
    <s v="Red"/>
    <n v="12394.39"/>
    <n v="2"/>
    <s v="2023-08-16"/>
    <x v="1"/>
    <s v="Online"/>
    <s v="No"/>
    <n v="24788.78"/>
    <n v="24788.78"/>
  </r>
  <r>
    <s v="P66028"/>
    <s v="Kids T-Shirts #789"/>
    <x v="2"/>
    <x v="6"/>
    <s v="XL"/>
    <s v="Blue"/>
    <n v="1435.07"/>
    <n v="14"/>
    <s v="2024-09-16"/>
    <x v="0"/>
    <s v="In-Store"/>
    <s v="No"/>
    <n v="20090.98"/>
    <n v="20090.98"/>
  </r>
  <r>
    <s v="P97580"/>
    <s v="Men Shoes #773"/>
    <x v="0"/>
    <x v="8"/>
    <s v="S"/>
    <s v="Green"/>
    <n v="3549.08"/>
    <n v="5"/>
    <s v="2023-01-02"/>
    <x v="0"/>
    <s v="Online"/>
    <s v="No"/>
    <n v="17745.400000000001"/>
    <n v="17745.400000000001"/>
  </r>
  <r>
    <s v="P38055"/>
    <s v="Accessories Hats #326"/>
    <x v="1"/>
    <x v="3"/>
    <s v="XS"/>
    <s v="Black"/>
    <n v="9507.65"/>
    <n v="12"/>
    <s v="2022-10-27"/>
    <x v="2"/>
    <s v="Online"/>
    <s v="Yes"/>
    <n v="91273.44"/>
    <n v="114091.79999999999"/>
  </r>
  <r>
    <s v="P85824"/>
    <s v="Men Shoes #558"/>
    <x v="0"/>
    <x v="8"/>
    <s v="L"/>
    <s v="Pink"/>
    <n v="7040.06"/>
    <n v="20"/>
    <s v="2023-03-22"/>
    <x v="1"/>
    <s v="In-Store"/>
    <s v="No"/>
    <n v="140801.20000000001"/>
    <n v="140801.20000000001"/>
  </r>
  <r>
    <s v="P74469"/>
    <s v="Kids Sweaters #747"/>
    <x v="2"/>
    <x v="9"/>
    <s v="XL"/>
    <s v="Red"/>
    <n v="9725.94"/>
    <n v="11"/>
    <s v="2023-05-24"/>
    <x v="2"/>
    <s v="In-Store"/>
    <s v="Yes"/>
    <n v="85587.94"/>
    <n v="106985.34000000001"/>
  </r>
  <r>
    <s v="P41078"/>
    <s v="Kids T-Shirts #883"/>
    <x v="2"/>
    <x v="6"/>
    <s v="L"/>
    <s v="White"/>
    <n v="9749.18"/>
    <n v="9"/>
    <s v="2024-01-10"/>
    <x v="2"/>
    <s v="In-Store"/>
    <s v="Yes"/>
    <n v="70193.929999999993"/>
    <n v="87742.62"/>
  </r>
  <r>
    <s v="P67284"/>
    <s v="Men Jackets #526"/>
    <x v="0"/>
    <x v="0"/>
    <s v="M"/>
    <s v="Blue"/>
    <n v="8641.9599999999991"/>
    <n v="3"/>
    <s v="2023-03-30"/>
    <x v="0"/>
    <s v="Online"/>
    <s v="No"/>
    <n v="25925.88"/>
    <n v="25925.879999999997"/>
  </r>
  <r>
    <s v="P14194"/>
    <s v="Men Shoes #751"/>
    <x v="0"/>
    <x v="8"/>
    <s v="XS"/>
    <s v="White"/>
    <n v="15787.43"/>
    <n v="19"/>
    <s v="2023-09-30"/>
    <x v="1"/>
    <s v="In-Store"/>
    <s v="No"/>
    <n v="299961.17"/>
    <n v="299961.17"/>
  </r>
  <r>
    <s v="P22706"/>
    <s v="Accessories Hats #510"/>
    <x v="1"/>
    <x v="3"/>
    <s v="XL"/>
    <s v="Pink"/>
    <n v="12697.34"/>
    <n v="11"/>
    <s v="2023-09-11"/>
    <x v="1"/>
    <s v="In-Store"/>
    <s v="Yes"/>
    <n v="111736.26"/>
    <n v="139670.74"/>
  </r>
  <r>
    <s v="P68419"/>
    <s v="Accessories Scarves #790"/>
    <x v="1"/>
    <x v="12"/>
    <s v="M"/>
    <s v="Pink"/>
    <n v="9725.94"/>
    <n v="13"/>
    <s v="2023-01-19"/>
    <x v="3"/>
    <s v="In-Store"/>
    <s v="Yes"/>
    <n v="101149.61"/>
    <n v="126437.22"/>
  </r>
  <r>
    <s v="P90818"/>
    <s v="Women Shoes #556"/>
    <x v="3"/>
    <x v="8"/>
    <s v="S"/>
    <s v="Black"/>
    <n v="2087.4499999999998"/>
    <n v="1"/>
    <s v="2023-09-02"/>
    <x v="0"/>
    <s v="In-Store"/>
    <s v="Yes"/>
    <n v="1669.96"/>
    <n v="2087.4499999999998"/>
  </r>
  <r>
    <s v="P21678"/>
    <s v="Accessories Belts #518"/>
    <x v="1"/>
    <x v="7"/>
    <s v="S"/>
    <s v="Pink"/>
    <n v="13187.87"/>
    <n v="6"/>
    <s v="2024-09-17"/>
    <x v="3"/>
    <s v="Online"/>
    <s v="Yes"/>
    <n v="63301.61"/>
    <n v="79127.22"/>
  </r>
  <r>
    <s v="P43996"/>
    <s v="Men Shoes #407"/>
    <x v="0"/>
    <x v="8"/>
    <s v="S"/>
    <s v="Green"/>
    <n v="14910.12"/>
    <n v="19"/>
    <s v="2024-03-26"/>
    <x v="2"/>
    <s v="Online"/>
    <s v="Yes"/>
    <n v="226633.99"/>
    <n v="283292.28000000003"/>
  </r>
  <r>
    <s v="P18734"/>
    <s v="Kids Sweaters #738"/>
    <x v="2"/>
    <x v="9"/>
    <s v="L"/>
    <s v="Red"/>
    <n v="3704.29"/>
    <n v="10"/>
    <s v="2023-11-10"/>
    <x v="0"/>
    <s v="In-Store"/>
    <s v="No"/>
    <n v="37042.9"/>
    <n v="37042.9"/>
  </r>
  <r>
    <s v="P44111"/>
    <s v="Kids Shorts #915"/>
    <x v="2"/>
    <x v="4"/>
    <s v="L"/>
    <s v="Red"/>
    <n v="9039.5300000000007"/>
    <n v="8"/>
    <s v="2023-07-18"/>
    <x v="0"/>
    <s v="In-Store"/>
    <s v="No"/>
    <n v="72316.240000000005"/>
    <n v="72316.240000000005"/>
  </r>
  <r>
    <s v="P83700"/>
    <s v="Accessories Bags #649"/>
    <x v="1"/>
    <x v="5"/>
    <s v="XL"/>
    <s v="Black"/>
    <n v="12734.69"/>
    <n v="14"/>
    <s v="2023-10-24"/>
    <x v="2"/>
    <s v="Online"/>
    <s v="Yes"/>
    <n v="142628.85999999999"/>
    <n v="178285.66"/>
  </r>
  <r>
    <s v="P50606"/>
    <s v="Accessories Bags #303"/>
    <x v="1"/>
    <x v="5"/>
    <s v="L"/>
    <s v="Red"/>
    <n v="2318.19"/>
    <n v="14"/>
    <s v="2023-06-11"/>
    <x v="4"/>
    <s v="Online"/>
    <s v="Yes"/>
    <n v="25964.06"/>
    <n v="32454.66"/>
  </r>
  <r>
    <s v="P72268"/>
    <s v="Kids Shoes #230"/>
    <x v="2"/>
    <x v="8"/>
    <s v="XL"/>
    <s v="Blue"/>
    <n v="13584.61"/>
    <n v="17"/>
    <s v="2024-04-11"/>
    <x v="3"/>
    <s v="In-Store"/>
    <s v="Yes"/>
    <n v="184750.53"/>
    <n v="230938.37"/>
  </r>
  <r>
    <s v="P11846"/>
    <s v="Men Pants #709"/>
    <x v="0"/>
    <x v="2"/>
    <s v="M"/>
    <s v="Black"/>
    <n v="10398.24"/>
    <n v="5"/>
    <s v="2023-06-22"/>
    <x v="4"/>
    <s v="In-Store"/>
    <s v="No"/>
    <n v="51991.199999999997"/>
    <n v="51991.199999999997"/>
  </r>
  <r>
    <s v="P15392"/>
    <s v="Women Shoes #899"/>
    <x v="3"/>
    <x v="8"/>
    <s v="XL"/>
    <s v="Red"/>
    <n v="11762.76"/>
    <n v="13"/>
    <s v="2024-04-05"/>
    <x v="2"/>
    <s v="Online"/>
    <s v="Yes"/>
    <n v="122332.87"/>
    <n v="152915.88"/>
  </r>
  <r>
    <s v="P47473"/>
    <s v="Women Shoes #231"/>
    <x v="3"/>
    <x v="8"/>
    <s v="L"/>
    <s v="Blue"/>
    <n v="9445.4"/>
    <n v="13"/>
    <s v="2022-12-25"/>
    <x v="0"/>
    <s v="In-Store"/>
    <s v="No"/>
    <n v="122790.2"/>
    <n v="122790.2"/>
  </r>
  <r>
    <s v="P55932"/>
    <s v="Women Skirts #696"/>
    <x v="3"/>
    <x v="13"/>
    <s v="XS"/>
    <s v="Yellow"/>
    <n v="5298.72"/>
    <n v="9"/>
    <s v="2022-12-17"/>
    <x v="4"/>
    <s v="Online"/>
    <s v="No"/>
    <n v="47688.480000000003"/>
    <n v="47688.480000000003"/>
  </r>
  <r>
    <s v="P40378"/>
    <s v="Kids T-Shirts #842"/>
    <x v="2"/>
    <x v="6"/>
    <s v="L"/>
    <s v="Green"/>
    <n v="11086.31"/>
    <n v="7"/>
    <s v="2024-10-08"/>
    <x v="1"/>
    <s v="Online"/>
    <s v="No"/>
    <n v="77604.17"/>
    <n v="77604.17"/>
  </r>
  <r>
    <s v="P32144"/>
    <s v="Kids T-Shirts #892"/>
    <x v="2"/>
    <x v="6"/>
    <s v="XL"/>
    <s v="Blue"/>
    <n v="10768.42"/>
    <n v="8"/>
    <s v="2023-08-17"/>
    <x v="0"/>
    <s v="In-Store"/>
    <s v="No"/>
    <n v="86147.36"/>
    <n v="86147.36"/>
  </r>
  <r>
    <s v="P79984"/>
    <s v="Kids Sweaters #475"/>
    <x v="2"/>
    <x v="9"/>
    <s v="XL"/>
    <s v="Yellow"/>
    <n v="2816.19"/>
    <n v="18"/>
    <s v="2022-12-02"/>
    <x v="2"/>
    <s v="Online"/>
    <s v="No"/>
    <n v="50691.42"/>
    <n v="50691.42"/>
  </r>
  <r>
    <s v="P99299"/>
    <s v="Men Jackets #854"/>
    <x v="0"/>
    <x v="0"/>
    <s v="XL"/>
    <s v="Red"/>
    <n v="4558.3599999999997"/>
    <n v="18"/>
    <s v="2023-01-24"/>
    <x v="1"/>
    <s v="In-Store"/>
    <s v="Yes"/>
    <n v="65640.55"/>
    <n v="82050.48"/>
  </r>
  <r>
    <s v="P14451"/>
    <s v="Accessories Bags #464"/>
    <x v="1"/>
    <x v="5"/>
    <s v="S"/>
    <s v="Red"/>
    <n v="10885.45"/>
    <n v="12"/>
    <s v="2024-01-28"/>
    <x v="0"/>
    <s v="Online"/>
    <s v="Yes"/>
    <n v="104500.32"/>
    <n v="130625.40000000001"/>
  </r>
  <r>
    <s v="P21520"/>
    <s v="Women Shoes #307"/>
    <x v="3"/>
    <x v="8"/>
    <s v="S"/>
    <s v="Black"/>
    <n v="2015.24"/>
    <n v="7"/>
    <s v="2023-05-23"/>
    <x v="2"/>
    <s v="Online"/>
    <s v="No"/>
    <n v="14106.68"/>
    <n v="14106.68"/>
  </r>
  <r>
    <s v="P91764"/>
    <s v="Men Shoes #973"/>
    <x v="0"/>
    <x v="8"/>
    <s v="M"/>
    <s v="Red"/>
    <n v="3739.98"/>
    <n v="20"/>
    <s v="2024-09-22"/>
    <x v="4"/>
    <s v="Online"/>
    <s v="No"/>
    <n v="74799.600000000006"/>
    <n v="74799.600000000006"/>
  </r>
  <r>
    <s v="P39839"/>
    <s v="Accessories Hats #945"/>
    <x v="1"/>
    <x v="3"/>
    <s v="M"/>
    <s v="Pink"/>
    <n v="8236.09"/>
    <n v="16"/>
    <s v="2022-12-23"/>
    <x v="0"/>
    <s v="In-Store"/>
    <s v="Yes"/>
    <n v="105421.62"/>
    <n v="131777.44"/>
  </r>
  <r>
    <s v="P32724"/>
    <s v="Kids T-Shirts #819"/>
    <x v="2"/>
    <x v="6"/>
    <s v="S"/>
    <s v="Blue"/>
    <n v="13048.43"/>
    <n v="18"/>
    <s v="2024-03-28"/>
    <x v="3"/>
    <s v="In-Store"/>
    <s v="No"/>
    <n v="234871.74"/>
    <n v="234871.74"/>
  </r>
  <r>
    <s v="P40391"/>
    <s v="Women Dresses #693"/>
    <x v="3"/>
    <x v="10"/>
    <s v="XL"/>
    <s v="Pink"/>
    <n v="6678.18"/>
    <n v="13"/>
    <s v="2024-06-23"/>
    <x v="4"/>
    <s v="In-Store"/>
    <s v="Yes"/>
    <n v="69452.740000000005"/>
    <n v="86816.34"/>
  </r>
  <r>
    <s v="P71789"/>
    <s v="Women Dresses #885"/>
    <x v="3"/>
    <x v="10"/>
    <s v="L"/>
    <s v="Green"/>
    <n v="7151.28"/>
    <n v="17"/>
    <s v="2023-10-11"/>
    <x v="1"/>
    <s v="Online"/>
    <s v="No"/>
    <n v="121571.76"/>
    <n v="121571.76"/>
  </r>
  <r>
    <s v="P24975"/>
    <s v="Accessories Belts #790"/>
    <x v="1"/>
    <x v="7"/>
    <s v="XS"/>
    <s v="Green"/>
    <n v="14627.92"/>
    <n v="18"/>
    <s v="2023-06-24"/>
    <x v="4"/>
    <s v="Online"/>
    <s v="No"/>
    <n v="263302.56"/>
    <n v="263302.56"/>
  </r>
  <r>
    <s v="P37116"/>
    <s v="Accessories Bags #503"/>
    <x v="1"/>
    <x v="5"/>
    <s v="XL"/>
    <s v="Pink"/>
    <n v="5869.76"/>
    <n v="4"/>
    <s v="2024-05-11"/>
    <x v="4"/>
    <s v="Online"/>
    <s v="No"/>
    <n v="23479.040000000001"/>
    <n v="23479.040000000001"/>
  </r>
  <r>
    <s v="P91613"/>
    <s v="Women Dresses #857"/>
    <x v="3"/>
    <x v="10"/>
    <s v="XS"/>
    <s v="Blue"/>
    <n v="1641.74"/>
    <n v="9"/>
    <s v="2023-11-13"/>
    <x v="0"/>
    <s v="Online"/>
    <s v="Yes"/>
    <n v="11820.86"/>
    <n v="14775.66"/>
  </r>
  <r>
    <s v="P18246"/>
    <s v="Accessories Scarves #812"/>
    <x v="1"/>
    <x v="12"/>
    <s v="XS"/>
    <s v="Blue"/>
    <n v="1342.94"/>
    <n v="3"/>
    <s v="2023-01-01"/>
    <x v="1"/>
    <s v="In-Store"/>
    <s v="No"/>
    <n v="4028.82"/>
    <n v="4028.82"/>
  </r>
  <r>
    <s v="P63592"/>
    <s v="Kids Shoes #121"/>
    <x v="2"/>
    <x v="8"/>
    <s v="S"/>
    <s v="White"/>
    <n v="14907.63"/>
    <n v="6"/>
    <s v="2024-08-16"/>
    <x v="2"/>
    <s v="In-Store"/>
    <s v="No"/>
    <n v="89445.78"/>
    <n v="89445.78"/>
  </r>
  <r>
    <s v="P34896"/>
    <s v="Men Shoes #736"/>
    <x v="0"/>
    <x v="8"/>
    <s v="S"/>
    <s v="Pink"/>
    <n v="11176.78"/>
    <n v="13"/>
    <s v="2022-11-15"/>
    <x v="1"/>
    <s v="Online"/>
    <s v="No"/>
    <n v="145298.14000000001"/>
    <n v="145298.14000000001"/>
  </r>
  <r>
    <s v="P25065"/>
    <s v="Accessories Bags #459"/>
    <x v="1"/>
    <x v="5"/>
    <s v="L"/>
    <s v="Yellow"/>
    <n v="7266.65"/>
    <n v="13"/>
    <s v="2024-04-24"/>
    <x v="1"/>
    <s v="In-Store"/>
    <s v="Yes"/>
    <n v="75573.16"/>
    <n v="94466.45"/>
  </r>
  <r>
    <s v="P18366"/>
    <s v="Men Shoes #831"/>
    <x v="0"/>
    <x v="8"/>
    <s v="XS"/>
    <s v="Blue"/>
    <n v="11429.1"/>
    <n v="5"/>
    <s v="2023-02-09"/>
    <x v="0"/>
    <s v="Online"/>
    <s v="No"/>
    <n v="57145.5"/>
    <n v="57145.5"/>
  </r>
  <r>
    <s v="P98398"/>
    <s v="Accessories Scarves #343"/>
    <x v="1"/>
    <x v="12"/>
    <s v="M"/>
    <s v="Green"/>
    <n v="11961.13"/>
    <n v="14"/>
    <s v="2023-08-15"/>
    <x v="2"/>
    <s v="In-Store"/>
    <s v="Yes"/>
    <n v="133964.49"/>
    <n v="167455.81999999998"/>
  </r>
  <r>
    <s v="P66922"/>
    <s v="Men Shoes #796"/>
    <x v="0"/>
    <x v="8"/>
    <s v="L"/>
    <s v="Green"/>
    <n v="12527.19"/>
    <n v="3"/>
    <s v="2024-09-18"/>
    <x v="3"/>
    <s v="Online"/>
    <s v="No"/>
    <n v="37581.57"/>
    <n v="37581.57"/>
  </r>
  <r>
    <s v="P62238"/>
    <s v="Accessories Bags #299"/>
    <x v="1"/>
    <x v="5"/>
    <s v="L"/>
    <s v="White"/>
    <n v="12077.33"/>
    <n v="3"/>
    <s v="2022-10-24"/>
    <x v="2"/>
    <s v="In-Store"/>
    <s v="No"/>
    <n v="36231.99"/>
    <n v="36231.99"/>
  </r>
  <r>
    <s v="P29040"/>
    <s v="Men Shirts #229"/>
    <x v="0"/>
    <x v="1"/>
    <s v="L"/>
    <s v="Yellow"/>
    <n v="8411.2199999999993"/>
    <n v="8"/>
    <s v="2023-02-12"/>
    <x v="1"/>
    <s v="Online"/>
    <s v="No"/>
    <n v="67289.759999999995"/>
    <n v="67289.759999999995"/>
  </r>
  <r>
    <s v="P92365"/>
    <s v="Women Shoes #888"/>
    <x v="3"/>
    <x v="8"/>
    <s v="S"/>
    <s v="White"/>
    <n v="1773.71"/>
    <n v="6"/>
    <s v="2023-09-28"/>
    <x v="0"/>
    <s v="Online"/>
    <s v="Yes"/>
    <n v="8514.14"/>
    <n v="10642.26"/>
  </r>
  <r>
    <s v="P94781"/>
    <s v="Kids T-Shirts #759"/>
    <x v="2"/>
    <x v="6"/>
    <s v="S"/>
    <s v="Pink"/>
    <n v="15041.26"/>
    <n v="1"/>
    <s v="2023-07-13"/>
    <x v="4"/>
    <s v="In-Store"/>
    <s v="No"/>
    <n v="15041.26"/>
    <n v="15041.26"/>
  </r>
  <r>
    <s v="P65629"/>
    <s v="Accessories Scarves #602"/>
    <x v="1"/>
    <x v="12"/>
    <s v="L"/>
    <s v="Red"/>
    <n v="2867.65"/>
    <n v="2"/>
    <s v="2022-10-16"/>
    <x v="1"/>
    <s v="In-Store"/>
    <s v="Yes"/>
    <n v="4588.24"/>
    <n v="5735.3"/>
  </r>
  <r>
    <s v="P42221"/>
    <s v="Men Jackets #657"/>
    <x v="0"/>
    <x v="0"/>
    <s v="L"/>
    <s v="White"/>
    <n v="1849.24"/>
    <n v="16"/>
    <s v="2024-06-09"/>
    <x v="2"/>
    <s v="In-Store"/>
    <s v="Yes"/>
    <n v="23669.94"/>
    <n v="29587.84"/>
  </r>
  <r>
    <s v="P36865"/>
    <s v="Kids Shoes #751"/>
    <x v="2"/>
    <x v="8"/>
    <s v="S"/>
    <s v="White"/>
    <n v="11092.12"/>
    <n v="3"/>
    <s v="2024-05-27"/>
    <x v="3"/>
    <s v="Online"/>
    <s v="Yes"/>
    <n v="26621.42"/>
    <n v="33276.36"/>
  </r>
  <r>
    <s v="P55383"/>
    <s v="Women Skirts #433"/>
    <x v="3"/>
    <x v="13"/>
    <s v="XL"/>
    <s v="Blue"/>
    <n v="3047.76"/>
    <n v="12"/>
    <s v="2024-08-28"/>
    <x v="1"/>
    <s v="In-Store"/>
    <s v="Yes"/>
    <n v="29258.33"/>
    <n v="36573.120000000003"/>
  </r>
  <r>
    <s v="P49859"/>
    <s v="Men Shoes #251"/>
    <x v="0"/>
    <x v="8"/>
    <s v="XS"/>
    <s v="White"/>
    <n v="15391.52"/>
    <n v="20"/>
    <s v="2024-01-15"/>
    <x v="4"/>
    <s v="In-Store"/>
    <s v="Yes"/>
    <n v="246264.32000000001"/>
    <n v="307830.40000000002"/>
  </r>
  <r>
    <s v="P19835"/>
    <s v="Men Shoes #464"/>
    <x v="0"/>
    <x v="8"/>
    <s v="M"/>
    <s v="Red"/>
    <n v="14141.54"/>
    <n v="7"/>
    <s v="2024-05-21"/>
    <x v="0"/>
    <s v="In-Store"/>
    <s v="Yes"/>
    <n v="79192.789999999994"/>
    <n v="98990.78"/>
  </r>
  <r>
    <s v="P40517"/>
    <s v="Women Shoes #358"/>
    <x v="3"/>
    <x v="8"/>
    <s v="S"/>
    <s v="Black"/>
    <n v="14066.01"/>
    <n v="16"/>
    <s v="2024-03-18"/>
    <x v="1"/>
    <s v="Online"/>
    <s v="No"/>
    <n v="225056.16"/>
    <n v="225056.16"/>
  </r>
  <r>
    <s v="P49748"/>
    <s v="Accessories Belts #270"/>
    <x v="1"/>
    <x v="7"/>
    <s v="M"/>
    <s v="Green"/>
    <n v="9462.83"/>
    <n v="11"/>
    <s v="2022-10-28"/>
    <x v="3"/>
    <s v="In-Store"/>
    <s v="No"/>
    <n v="104091.13"/>
    <n v="104091.13"/>
  </r>
  <r>
    <s v="P50481"/>
    <s v="Kids Sweaters #568"/>
    <x v="2"/>
    <x v="9"/>
    <s v="XL"/>
    <s v="White"/>
    <n v="8897.6"/>
    <n v="6"/>
    <s v="2024-01-11"/>
    <x v="4"/>
    <s v="In-Store"/>
    <s v="No"/>
    <n v="53385.599999999999"/>
    <n v="53385.600000000006"/>
  </r>
  <r>
    <s v="P91104"/>
    <s v="Men Jackets #543"/>
    <x v="0"/>
    <x v="0"/>
    <s v="M"/>
    <s v="Green"/>
    <n v="15375.75"/>
    <n v="13"/>
    <s v="2024-08-24"/>
    <x v="1"/>
    <s v="In-Store"/>
    <s v="No"/>
    <n v="199884.75"/>
    <n v="199884.75"/>
  </r>
  <r>
    <s v="P27004"/>
    <s v="Women Dresses #206"/>
    <x v="3"/>
    <x v="10"/>
    <s v="M"/>
    <s v="White"/>
    <n v="14305.05"/>
    <n v="6"/>
    <s v="2023-12-14"/>
    <x v="4"/>
    <s v="Online"/>
    <s v="No"/>
    <n v="85830.3"/>
    <n v="85830.299999999988"/>
  </r>
  <r>
    <s v="P50354"/>
    <s v="Accessories Hats #208"/>
    <x v="1"/>
    <x v="3"/>
    <s v="L"/>
    <s v="Black"/>
    <n v="5653.13"/>
    <n v="16"/>
    <s v="2024-03-25"/>
    <x v="0"/>
    <s v="Online"/>
    <s v="Yes"/>
    <n v="72360.23"/>
    <n v="90450.08"/>
  </r>
  <r>
    <s v="P40678"/>
    <s v="Women Shoes #451"/>
    <x v="3"/>
    <x v="8"/>
    <s v="M"/>
    <s v="Red"/>
    <n v="12851.72"/>
    <n v="10"/>
    <s v="2023-06-30"/>
    <x v="2"/>
    <s v="Online"/>
    <s v="No"/>
    <n v="128517.2"/>
    <n v="128517.2"/>
  </r>
  <r>
    <s v="P97183"/>
    <s v="Kids Sweaters #796"/>
    <x v="2"/>
    <x v="9"/>
    <s v="XL"/>
    <s v="Black"/>
    <n v="5326.11"/>
    <n v="3"/>
    <s v="2023-05-01"/>
    <x v="3"/>
    <s v="In-Store"/>
    <s v="No"/>
    <n v="15978.33"/>
    <n v="15978.329999999998"/>
  </r>
  <r>
    <s v="P21242"/>
    <s v="Women Skirts #428"/>
    <x v="3"/>
    <x v="13"/>
    <s v="L"/>
    <s v="Blue"/>
    <n v="2153.02"/>
    <n v="7"/>
    <s v="2023-12-05"/>
    <x v="3"/>
    <s v="In-Store"/>
    <s v="No"/>
    <n v="15071.14"/>
    <n v="15071.14"/>
  </r>
  <r>
    <s v="P19891"/>
    <s v="Women Dresses #498"/>
    <x v="3"/>
    <x v="10"/>
    <s v="S"/>
    <s v="Blue"/>
    <n v="11508.78"/>
    <n v="1"/>
    <s v="2022-12-04"/>
    <x v="1"/>
    <s v="In-Store"/>
    <s v="Yes"/>
    <n v="9207.19"/>
    <n v="11508.78"/>
  </r>
  <r>
    <s v="P89930"/>
    <s v="Kids T-Shirts #227"/>
    <x v="2"/>
    <x v="6"/>
    <s v="S"/>
    <s v="Blue"/>
    <n v="12307.24"/>
    <n v="3"/>
    <s v="2023-12-30"/>
    <x v="4"/>
    <s v="In-Store"/>
    <s v="Yes"/>
    <n v="29537.21"/>
    <n v="36921.72"/>
  </r>
  <r>
    <s v="P28669"/>
    <s v="Kids T-Shirts #778"/>
    <x v="2"/>
    <x v="6"/>
    <s v="XL"/>
    <s v="Green"/>
    <n v="7893.3"/>
    <n v="13"/>
    <s v="2023-09-20"/>
    <x v="2"/>
    <s v="In-Store"/>
    <s v="Yes"/>
    <n v="82090.320000000007"/>
    <n v="102612.90000000001"/>
  </r>
  <r>
    <s v="P35159"/>
    <s v="Women Shoes #423"/>
    <x v="3"/>
    <x v="8"/>
    <s v="XL"/>
    <s v="White"/>
    <n v="11302.94"/>
    <n v="8"/>
    <s v="2023-12-20"/>
    <x v="1"/>
    <s v="Online"/>
    <s v="No"/>
    <n v="90423.52"/>
    <n v="90423.52"/>
  </r>
  <r>
    <s v="P70154"/>
    <s v="Men Shoes #330"/>
    <x v="0"/>
    <x v="8"/>
    <s v="XL"/>
    <s v="White"/>
    <n v="15548.39"/>
    <n v="18"/>
    <s v="2023-12-05"/>
    <x v="0"/>
    <s v="Online"/>
    <s v="Yes"/>
    <n v="223896.65"/>
    <n v="279871.02"/>
  </r>
  <r>
    <s v="P95443"/>
    <s v="Kids Shoes #177"/>
    <x v="2"/>
    <x v="8"/>
    <s v="XL"/>
    <s v="Black"/>
    <n v="15110.98"/>
    <n v="14"/>
    <s v="2023-09-21"/>
    <x v="2"/>
    <s v="Online"/>
    <s v="No"/>
    <n v="211553.72"/>
    <n v="211553.72"/>
  </r>
  <r>
    <s v="P49558"/>
    <s v="Men Jackets #374"/>
    <x v="0"/>
    <x v="0"/>
    <s v="S"/>
    <s v="Yellow"/>
    <n v="16072.12"/>
    <n v="7"/>
    <s v="2022-11-10"/>
    <x v="1"/>
    <s v="In-Store"/>
    <s v="Yes"/>
    <n v="90003.54"/>
    <n v="112504.84000000001"/>
  </r>
  <r>
    <s v="P10777"/>
    <s v="Kids T-Shirts #817"/>
    <x v="2"/>
    <x v="6"/>
    <s v="XL"/>
    <s v="Pink"/>
    <n v="2248.4699999999998"/>
    <n v="17"/>
    <s v="2024-04-21"/>
    <x v="1"/>
    <s v="Online"/>
    <s v="Yes"/>
    <n v="30578.86"/>
    <n v="38223.99"/>
  </r>
  <r>
    <s v="P18604"/>
    <s v="Accessories Belts #572"/>
    <x v="1"/>
    <x v="7"/>
    <s v="XS"/>
    <s v="Green"/>
    <n v="4581.6000000000004"/>
    <n v="3"/>
    <s v="2023-07-19"/>
    <x v="1"/>
    <s v="Online"/>
    <s v="Yes"/>
    <n v="10995.84"/>
    <n v="13744.800000000001"/>
  </r>
  <r>
    <s v="P93045"/>
    <s v="Accessories Scarves #973"/>
    <x v="1"/>
    <x v="12"/>
    <s v="S"/>
    <s v="Green"/>
    <n v="6578.58"/>
    <n v="5"/>
    <s v="2023-02-20"/>
    <x v="2"/>
    <s v="Online"/>
    <s v="No"/>
    <n v="32892.9"/>
    <n v="32892.9"/>
  </r>
  <r>
    <s v="P98971"/>
    <s v="Accessories Hats #688"/>
    <x v="1"/>
    <x v="3"/>
    <s v="M"/>
    <s v="White"/>
    <n v="11751.14"/>
    <n v="14"/>
    <s v="2024-03-01"/>
    <x v="0"/>
    <s v="Online"/>
    <s v="Yes"/>
    <n v="131613.1"/>
    <n v="164515.96"/>
  </r>
  <r>
    <s v="P52042"/>
    <s v="Women Dresses #489"/>
    <x v="3"/>
    <x v="10"/>
    <s v="XS"/>
    <s v="Black"/>
    <n v="2641.89"/>
    <n v="5"/>
    <s v="2023-01-29"/>
    <x v="1"/>
    <s v="In-Store"/>
    <s v="Yes"/>
    <n v="10567.56"/>
    <n v="13209.449999999999"/>
  </r>
  <r>
    <s v="P39002"/>
    <s v="Accessories Belts #204"/>
    <x v="1"/>
    <x v="7"/>
    <s v="XS"/>
    <s v="Blue"/>
    <n v="10152.56"/>
    <n v="2"/>
    <s v="2024-06-16"/>
    <x v="4"/>
    <s v="In-Store"/>
    <s v="Yes"/>
    <n v="16243.93"/>
    <n v="20305.12"/>
  </r>
  <r>
    <s v="P36826"/>
    <s v="Kids Shoes #554"/>
    <x v="2"/>
    <x v="8"/>
    <s v="L"/>
    <s v="White"/>
    <n v="1181.0899999999999"/>
    <n v="3"/>
    <s v="2022-11-06"/>
    <x v="2"/>
    <s v="Online"/>
    <s v="No"/>
    <n v="3543.27"/>
    <n v="3543.2699999999995"/>
  </r>
  <r>
    <s v="P15235"/>
    <s v="Women Tops #998"/>
    <x v="3"/>
    <x v="11"/>
    <s v="M"/>
    <s v="Pink"/>
    <n v="5253.07"/>
    <n v="9"/>
    <s v="2023-09-21"/>
    <x v="4"/>
    <s v="Online"/>
    <s v="Yes"/>
    <n v="37822.269999999997"/>
    <n v="47277.63"/>
  </r>
  <r>
    <s v="P84347"/>
    <s v="Men Shoes #980"/>
    <x v="0"/>
    <x v="8"/>
    <s v="XL"/>
    <s v="Blue"/>
    <n v="8582.2000000000007"/>
    <n v="2"/>
    <s v="2023-02-10"/>
    <x v="0"/>
    <s v="In-Store"/>
    <s v="Yes"/>
    <n v="13731.52"/>
    <n v="17164.400000000001"/>
  </r>
  <r>
    <s v="P75217"/>
    <s v="Kids T-Shirts #198"/>
    <x v="2"/>
    <x v="6"/>
    <s v="XS"/>
    <s v="White"/>
    <n v="5943.63"/>
    <n v="19"/>
    <s v="2023-04-18"/>
    <x v="1"/>
    <s v="In-Store"/>
    <s v="Yes"/>
    <n v="90343.01"/>
    <n v="112928.97"/>
  </r>
  <r>
    <s v="P30908"/>
    <s v="Men Shirts #889"/>
    <x v="0"/>
    <x v="1"/>
    <s v="XS"/>
    <s v="Pink"/>
    <n v="3419.6"/>
    <n v="9"/>
    <s v="2023-08-04"/>
    <x v="0"/>
    <s v="In-Store"/>
    <s v="Yes"/>
    <n v="24621.119999999999"/>
    <n v="30776.399999999998"/>
  </r>
  <r>
    <s v="P21574"/>
    <s v="Accessories Hats #381"/>
    <x v="1"/>
    <x v="3"/>
    <s v="S"/>
    <s v="Green"/>
    <n v="9274.42"/>
    <n v="13"/>
    <s v="2022-12-30"/>
    <x v="2"/>
    <s v="Online"/>
    <s v="No"/>
    <n v="120567.46"/>
    <n v="120567.46"/>
  </r>
  <r>
    <s v="P61415"/>
    <s v="Women Shoes #354"/>
    <x v="3"/>
    <x v="8"/>
    <s v="L"/>
    <s v="White"/>
    <n v="15304.37"/>
    <n v="13"/>
    <s v="2023-03-24"/>
    <x v="3"/>
    <s v="In-Store"/>
    <s v="Yes"/>
    <n v="159165.78"/>
    <n v="198956.81"/>
  </r>
  <r>
    <s v="P74820"/>
    <s v="Women Skirts #813"/>
    <x v="3"/>
    <x v="13"/>
    <s v="S"/>
    <s v="Green"/>
    <n v="8396.2800000000007"/>
    <n v="19"/>
    <s v="2023-08-09"/>
    <x v="4"/>
    <s v="Online"/>
    <s v="No"/>
    <n v="159529.32"/>
    <n v="159529.32"/>
  </r>
  <r>
    <s v="P51190"/>
    <s v="Women Skirts #334"/>
    <x v="3"/>
    <x v="13"/>
    <s v="S"/>
    <s v="Pink"/>
    <n v="911.34"/>
    <n v="5"/>
    <s v="2022-11-22"/>
    <x v="4"/>
    <s v="In-Store"/>
    <s v="No"/>
    <n v="4556.7"/>
    <n v="4556.7"/>
  </r>
  <r>
    <s v="P70534"/>
    <s v="Women Shoes #357"/>
    <x v="3"/>
    <x v="8"/>
    <s v="L"/>
    <s v="Yellow"/>
    <n v="5658.11"/>
    <n v="15"/>
    <s v="2024-05-29"/>
    <x v="4"/>
    <s v="In-Store"/>
    <s v="No"/>
    <n v="84871.65"/>
    <n v="84871.65"/>
  </r>
  <r>
    <s v="P77321"/>
    <s v="Kids Shorts #544"/>
    <x v="2"/>
    <x v="4"/>
    <s v="XL"/>
    <s v="Blue"/>
    <n v="9888.6200000000008"/>
    <n v="13"/>
    <s v="2023-02-20"/>
    <x v="1"/>
    <s v="Online"/>
    <s v="Yes"/>
    <n v="102841.98"/>
    <n v="128552.06000000001"/>
  </r>
  <r>
    <s v="P11237"/>
    <s v="Kids Shorts #691"/>
    <x v="2"/>
    <x v="4"/>
    <s v="L"/>
    <s v="Red"/>
    <n v="9722.6200000000008"/>
    <n v="1"/>
    <s v="2023-04-22"/>
    <x v="2"/>
    <s v="In-Store"/>
    <s v="No"/>
    <n v="9722.6200000000008"/>
    <n v="9722.6200000000008"/>
  </r>
  <r>
    <s v="P86864"/>
    <s v="Kids T-Shirts #738"/>
    <x v="2"/>
    <x v="6"/>
    <s v="XS"/>
    <s v="Black"/>
    <n v="6815.13"/>
    <n v="13"/>
    <s v="2024-05-30"/>
    <x v="2"/>
    <s v="In-Store"/>
    <s v="Yes"/>
    <n v="70877.02"/>
    <n v="88596.69"/>
  </r>
  <r>
    <s v="P90878"/>
    <s v="Accessories Bags #211"/>
    <x v="1"/>
    <x v="5"/>
    <s v="M"/>
    <s v="Yellow"/>
    <n v="3978.19"/>
    <n v="9"/>
    <s v="2023-02-26"/>
    <x v="1"/>
    <s v="Online"/>
    <s v="No"/>
    <n v="35803.71"/>
    <n v="35803.71"/>
  </r>
  <r>
    <s v="P38994"/>
    <s v="Kids Shoes #833"/>
    <x v="2"/>
    <x v="8"/>
    <s v="XS"/>
    <s v="Black"/>
    <n v="12352.89"/>
    <n v="13"/>
    <s v="2023-08-26"/>
    <x v="4"/>
    <s v="In-Store"/>
    <s v="No"/>
    <n v="160587.57"/>
    <n v="160587.57"/>
  </r>
  <r>
    <s v="P93352"/>
    <s v="Accessories Belts #345"/>
    <x v="1"/>
    <x v="7"/>
    <s v="L"/>
    <s v="Green"/>
    <n v="9299.32"/>
    <n v="6"/>
    <s v="2024-07-14"/>
    <x v="1"/>
    <s v="Online"/>
    <s v="Yes"/>
    <n v="44636.57"/>
    <n v="55795.92"/>
  </r>
  <r>
    <s v="P76519"/>
    <s v="Women Dresses #887"/>
    <x v="3"/>
    <x v="10"/>
    <s v="M"/>
    <s v="Green"/>
    <n v="5541.08"/>
    <n v="1"/>
    <s v="2024-09-03"/>
    <x v="3"/>
    <s v="Online"/>
    <s v="Yes"/>
    <n v="4433.03"/>
    <n v="5541.08"/>
  </r>
  <r>
    <s v="P82311"/>
    <s v="Men Shoes #815"/>
    <x v="0"/>
    <x v="8"/>
    <s v="XL"/>
    <s v="Blue"/>
    <n v="3549.08"/>
    <n v="15"/>
    <s v="2024-07-16"/>
    <x v="0"/>
    <s v="Online"/>
    <s v="No"/>
    <n v="53236.2"/>
    <n v="53236.2"/>
  </r>
  <r>
    <s v="P85938"/>
    <s v="Men Shirts #538"/>
    <x v="0"/>
    <x v="1"/>
    <s v="S"/>
    <s v="Pink"/>
    <n v="3569.83"/>
    <n v="16"/>
    <s v="2024-06-30"/>
    <x v="2"/>
    <s v="In-Store"/>
    <s v="No"/>
    <n v="57117.279999999999"/>
    <n v="57117.279999999999"/>
  </r>
  <r>
    <s v="P61290"/>
    <s v="Men Pants #960"/>
    <x v="0"/>
    <x v="2"/>
    <s v="M"/>
    <s v="Pink"/>
    <n v="14824.63"/>
    <n v="18"/>
    <s v="2023-01-28"/>
    <x v="0"/>
    <s v="Online"/>
    <s v="Yes"/>
    <n v="213474.34"/>
    <n v="266843.33999999997"/>
  </r>
  <r>
    <s v="P71387"/>
    <s v="Women Skirts #573"/>
    <x v="3"/>
    <x v="13"/>
    <s v="XS"/>
    <s v="Pink"/>
    <n v="7812.79"/>
    <n v="14"/>
    <s v="2023-08-06"/>
    <x v="2"/>
    <s v="Online"/>
    <s v="No"/>
    <n v="109379.06"/>
    <n v="109379.06"/>
  </r>
  <r>
    <s v="P85883"/>
    <s v="Men Shoes #789"/>
    <x v="0"/>
    <x v="8"/>
    <s v="L"/>
    <s v="Blue"/>
    <n v="16185"/>
    <n v="13"/>
    <s v="2022-12-08"/>
    <x v="0"/>
    <s v="In-Store"/>
    <s v="Yes"/>
    <n v="168324"/>
    <n v="210405"/>
  </r>
  <r>
    <s v="P44781"/>
    <s v="Men Pants #221"/>
    <x v="0"/>
    <x v="2"/>
    <s v="L"/>
    <s v="Pink"/>
    <n v="6864.93"/>
    <n v="19"/>
    <s v="2024-05-25"/>
    <x v="2"/>
    <s v="In-Store"/>
    <s v="No"/>
    <n v="130433.67"/>
    <n v="130433.67000000001"/>
  </r>
  <r>
    <s v="P54419"/>
    <s v="Accessories Scarves #208"/>
    <x v="1"/>
    <x v="12"/>
    <s v="S"/>
    <s v="Yellow"/>
    <n v="16040.58"/>
    <n v="7"/>
    <s v="2023-08-20"/>
    <x v="0"/>
    <s v="In-Store"/>
    <s v="No"/>
    <n v="112284.06"/>
    <n v="112284.06"/>
  </r>
  <r>
    <s v="P95149"/>
    <s v="Accessories Hats #986"/>
    <x v="1"/>
    <x v="3"/>
    <s v="XL"/>
    <s v="Green"/>
    <n v="9761.6299999999992"/>
    <n v="9"/>
    <s v="2023-03-21"/>
    <x v="1"/>
    <s v="In-Store"/>
    <s v="Yes"/>
    <n v="70283.570000000007"/>
    <n v="87854.67"/>
  </r>
  <r>
    <s v="P48245"/>
    <s v="Men Shirts #504"/>
    <x v="0"/>
    <x v="1"/>
    <s v="M"/>
    <s v="White"/>
    <n v="12165.31"/>
    <n v="12"/>
    <s v="2022-11-11"/>
    <x v="2"/>
    <s v="Online"/>
    <s v="Yes"/>
    <n v="116786.81"/>
    <n v="145983.72"/>
  </r>
  <r>
    <s v="P31832"/>
    <s v="Men Jackets #764"/>
    <x v="0"/>
    <x v="0"/>
    <s v="M"/>
    <s v="Blue"/>
    <n v="4229.68"/>
    <n v="17"/>
    <s v="2024-01-09"/>
    <x v="0"/>
    <s v="Online"/>
    <s v="No"/>
    <n v="71904.56"/>
    <n v="71904.56"/>
  </r>
  <r>
    <s v="P11282"/>
    <s v="Women Shoes #794"/>
    <x v="3"/>
    <x v="8"/>
    <s v="L"/>
    <s v="Green"/>
    <n v="7915.71"/>
    <n v="18"/>
    <s v="2024-05-24"/>
    <x v="4"/>
    <s v="In-Store"/>
    <s v="Yes"/>
    <n v="113986.39"/>
    <n v="142482.78"/>
  </r>
  <r>
    <s v="P91471"/>
    <s v="Kids T-Shirts #601"/>
    <x v="2"/>
    <x v="6"/>
    <s v="XL"/>
    <s v="Red"/>
    <n v="8527.42"/>
    <n v="9"/>
    <s v="2022-12-26"/>
    <x v="1"/>
    <s v="Online"/>
    <s v="No"/>
    <n v="76746.78"/>
    <n v="76746.78"/>
  </r>
  <r>
    <s v="P44836"/>
    <s v="Women Skirts #888"/>
    <x v="3"/>
    <x v="13"/>
    <s v="L"/>
    <s v="Yellow"/>
    <n v="14437.02"/>
    <n v="20"/>
    <s v="2024-01-31"/>
    <x v="3"/>
    <s v="Online"/>
    <s v="Yes"/>
    <n v="230992.32"/>
    <n v="288740.40000000002"/>
  </r>
  <r>
    <s v="P34900"/>
    <s v="Women Skirts #604"/>
    <x v="3"/>
    <x v="13"/>
    <s v="XS"/>
    <s v="Pink"/>
    <n v="4370.78"/>
    <n v="19"/>
    <s v="2023-08-10"/>
    <x v="2"/>
    <s v="In-Store"/>
    <s v="No"/>
    <n v="83044.820000000007"/>
    <n v="83044.819999999992"/>
  </r>
  <r>
    <s v="P84357"/>
    <s v="Accessories Hats #948"/>
    <x v="1"/>
    <x v="3"/>
    <s v="XS"/>
    <s v="Black"/>
    <n v="5960.23"/>
    <n v="6"/>
    <s v="2023-10-08"/>
    <x v="1"/>
    <s v="Online"/>
    <s v="No"/>
    <n v="35761.379999999997"/>
    <n v="35761.379999999997"/>
  </r>
  <r>
    <s v="P26705"/>
    <s v="Women Dresses #170"/>
    <x v="3"/>
    <x v="10"/>
    <s v="M"/>
    <s v="Yellow"/>
    <n v="6229.98"/>
    <n v="17"/>
    <s v="2023-05-05"/>
    <x v="2"/>
    <s v="In-Store"/>
    <s v="Yes"/>
    <n v="84728.06"/>
    <n v="105909.65999999999"/>
  </r>
  <r>
    <s v="P80349"/>
    <s v="Kids Sweaters #701"/>
    <x v="2"/>
    <x v="9"/>
    <s v="XL"/>
    <s v="Red"/>
    <n v="10175.799999999999"/>
    <n v="1"/>
    <s v="2022-11-23"/>
    <x v="3"/>
    <s v="In-Store"/>
    <s v="No"/>
    <n v="10175.799999999999"/>
    <n v="10175.799999999999"/>
  </r>
  <r>
    <s v="P74131"/>
    <s v="Accessories Hats #440"/>
    <x v="1"/>
    <x v="3"/>
    <s v="M"/>
    <s v="Green"/>
    <n v="3029.5"/>
    <n v="1"/>
    <s v="2023-11-08"/>
    <x v="2"/>
    <s v="In-Store"/>
    <s v="No"/>
    <n v="3029.5"/>
    <n v="3029.5"/>
  </r>
  <r>
    <s v="P53625"/>
    <s v="Men Shirts #885"/>
    <x v="0"/>
    <x v="1"/>
    <s v="XS"/>
    <s v="Black"/>
    <n v="6815.13"/>
    <n v="16"/>
    <s v="2024-04-24"/>
    <x v="4"/>
    <s v="In-Store"/>
    <s v="No"/>
    <n v="109042.08"/>
    <n v="109042.08"/>
  </r>
  <r>
    <s v="P38783"/>
    <s v="Kids Shoes #962"/>
    <x v="2"/>
    <x v="8"/>
    <s v="S"/>
    <s v="Pink"/>
    <n v="9711"/>
    <n v="2"/>
    <s v="2023-11-13"/>
    <x v="3"/>
    <s v="Online"/>
    <s v="Yes"/>
    <n v="15537.6"/>
    <n v="19422"/>
  </r>
  <r>
    <s v="P55157"/>
    <s v="Kids Sweaters #520"/>
    <x v="2"/>
    <x v="9"/>
    <s v="M"/>
    <s v="Red"/>
    <n v="14106.68"/>
    <n v="20"/>
    <s v="2023-03-27"/>
    <x v="4"/>
    <s v="Online"/>
    <s v="Yes"/>
    <n v="225706.88"/>
    <n v="282133.59999999998"/>
  </r>
  <r>
    <s v="P33621"/>
    <s v="Men Shoes #226"/>
    <x v="0"/>
    <x v="8"/>
    <s v="XL"/>
    <s v="Yellow"/>
    <n v="5916.24"/>
    <n v="12"/>
    <s v="2024-04-07"/>
    <x v="1"/>
    <s v="In-Store"/>
    <s v="No"/>
    <n v="70994.880000000005"/>
    <n v="70994.880000000005"/>
  </r>
  <r>
    <s v="P51931"/>
    <s v="Women Dresses #235"/>
    <x v="3"/>
    <x v="10"/>
    <s v="L"/>
    <s v="Green"/>
    <n v="8219.49"/>
    <n v="5"/>
    <s v="2023-03-23"/>
    <x v="4"/>
    <s v="In-Store"/>
    <s v="Yes"/>
    <n v="32877.96"/>
    <n v="41097.449999999997"/>
  </r>
  <r>
    <s v="P12281"/>
    <s v="Kids Sweaters #266"/>
    <x v="2"/>
    <x v="9"/>
    <s v="XS"/>
    <s v="White"/>
    <n v="2895.87"/>
    <n v="19"/>
    <s v="2023-10-02"/>
    <x v="1"/>
    <s v="In-Store"/>
    <s v="No"/>
    <n v="55021.53"/>
    <n v="55021.53"/>
  </r>
  <r>
    <s v="P56584"/>
    <s v="Women Dresses #369"/>
    <x v="3"/>
    <x v="10"/>
    <s v="M"/>
    <s v="Red"/>
    <n v="1744.66"/>
    <n v="11"/>
    <s v="2023-04-18"/>
    <x v="0"/>
    <s v="Online"/>
    <s v="Yes"/>
    <n v="15353.34"/>
    <n v="19191.260000000002"/>
  </r>
  <r>
    <s v="P93278"/>
    <s v="Women Tops #460"/>
    <x v="3"/>
    <x v="11"/>
    <s v="XS"/>
    <s v="Red"/>
    <n v="3382.25"/>
    <n v="2"/>
    <s v="2024-03-21"/>
    <x v="1"/>
    <s v="In-Store"/>
    <s v="No"/>
    <n v="6764.5"/>
    <n v="6764.5"/>
  </r>
  <r>
    <s v="P54331"/>
    <s v="Accessories Belts #916"/>
    <x v="1"/>
    <x v="7"/>
    <s v="XL"/>
    <s v="White"/>
    <n v="1943.03"/>
    <n v="9"/>
    <s v="2024-03-16"/>
    <x v="1"/>
    <s v="In-Store"/>
    <s v="Yes"/>
    <n v="13989.65"/>
    <n v="17487.27"/>
  </r>
  <r>
    <s v="P98959"/>
    <s v="Accessories Hats #480"/>
    <x v="1"/>
    <x v="3"/>
    <s v="XL"/>
    <s v="White"/>
    <n v="12249.97"/>
    <n v="6"/>
    <s v="2023-04-24"/>
    <x v="4"/>
    <s v="Online"/>
    <s v="No"/>
    <n v="73499.820000000007"/>
    <n v="73499.819999999992"/>
  </r>
  <r>
    <s v="P98598"/>
    <s v="Men Shoes #763"/>
    <x v="0"/>
    <x v="8"/>
    <s v="M"/>
    <s v="Blue"/>
    <n v="11732.05"/>
    <n v="9"/>
    <s v="2024-01-28"/>
    <x v="3"/>
    <s v="In-Store"/>
    <s v="Yes"/>
    <n v="84470.76"/>
    <n v="105588.45"/>
  </r>
  <r>
    <s v="P14833"/>
    <s v="Accessories Scarves #449"/>
    <x v="1"/>
    <x v="12"/>
    <s v="XS"/>
    <s v="Black"/>
    <n v="2970.57"/>
    <n v="8"/>
    <s v="2024-02-10"/>
    <x v="4"/>
    <s v="In-Store"/>
    <s v="No"/>
    <n v="23764.560000000001"/>
    <n v="23764.560000000001"/>
  </r>
  <r>
    <s v="P37971"/>
    <s v="Kids T-Shirts #536"/>
    <x v="2"/>
    <x v="6"/>
    <s v="M"/>
    <s v="Black"/>
    <n v="5828.26"/>
    <n v="9"/>
    <s v="2024-09-20"/>
    <x v="4"/>
    <s v="In-Store"/>
    <s v="No"/>
    <n v="52454.34"/>
    <n v="52454.340000000004"/>
  </r>
  <r>
    <s v="P89475"/>
    <s v="Kids Sweaters #632"/>
    <x v="2"/>
    <x v="9"/>
    <s v="S"/>
    <s v="White"/>
    <n v="4893.68"/>
    <n v="18"/>
    <s v="2023-10-22"/>
    <x v="0"/>
    <s v="In-Store"/>
    <s v="No"/>
    <n v="88086.24"/>
    <n v="88086.24"/>
  </r>
  <r>
    <s v="P85587"/>
    <s v="Women Skirts #310"/>
    <x v="3"/>
    <x v="13"/>
    <s v="M"/>
    <s v="Red"/>
    <n v="12572.84"/>
    <n v="13"/>
    <s v="2024-09-10"/>
    <x v="4"/>
    <s v="In-Store"/>
    <s v="No"/>
    <n v="163446.92000000001"/>
    <n v="163446.92000000001"/>
  </r>
  <r>
    <s v="P38089"/>
    <s v="Accessories Belts #554"/>
    <x v="1"/>
    <x v="7"/>
    <s v="M"/>
    <s v="Black"/>
    <n v="6507.2"/>
    <n v="4"/>
    <s v="2023-05-03"/>
    <x v="3"/>
    <s v="In-Store"/>
    <s v="Yes"/>
    <n v="20823.04"/>
    <n v="26028.799999999999"/>
  </r>
  <r>
    <s v="P33685"/>
    <s v="Kids Shorts #589"/>
    <x v="2"/>
    <x v="4"/>
    <s v="M"/>
    <s v="Pink"/>
    <n v="6262.35"/>
    <n v="10"/>
    <s v="2023-10-25"/>
    <x v="2"/>
    <s v="In-Store"/>
    <s v="No"/>
    <n v="62623.5"/>
    <n v="62623.5"/>
  </r>
  <r>
    <s v="P83825"/>
    <s v="Women Shoes #871"/>
    <x v="3"/>
    <x v="8"/>
    <s v="XS"/>
    <s v="Yellow"/>
    <n v="5507.05"/>
    <n v="13"/>
    <s v="2023-09-29"/>
    <x v="3"/>
    <s v="In-Store"/>
    <s v="Yes"/>
    <n v="57273.32"/>
    <n v="71591.650000000009"/>
  </r>
  <r>
    <s v="P66713"/>
    <s v="Kids T-Shirts #499"/>
    <x v="2"/>
    <x v="6"/>
    <s v="XS"/>
    <s v="Yellow"/>
    <n v="5162.6000000000004"/>
    <n v="20"/>
    <s v="2022-10-25"/>
    <x v="3"/>
    <s v="Online"/>
    <s v="Yes"/>
    <n v="82601.600000000006"/>
    <n v="103252"/>
  </r>
  <r>
    <s v="P78128"/>
    <s v="Men Shoes #549"/>
    <x v="0"/>
    <x v="8"/>
    <s v="XS"/>
    <s v="Green"/>
    <n v="7769.63"/>
    <n v="5"/>
    <s v="2023-01-06"/>
    <x v="2"/>
    <s v="Online"/>
    <s v="Yes"/>
    <n v="31078.52"/>
    <n v="38848.15"/>
  </r>
  <r>
    <s v="P80538"/>
    <s v="Accessories Hats #756"/>
    <x v="1"/>
    <x v="3"/>
    <s v="XS"/>
    <s v="Pink"/>
    <n v="7201.08"/>
    <n v="19"/>
    <s v="2024-08-01"/>
    <x v="3"/>
    <s v="Online"/>
    <s v="Yes"/>
    <n v="109456.25"/>
    <n v="136820.51999999999"/>
  </r>
  <r>
    <s v="P36417"/>
    <s v="Women Dresses #914"/>
    <x v="3"/>
    <x v="10"/>
    <s v="M"/>
    <s v="White"/>
    <n v="7918.2"/>
    <n v="11"/>
    <s v="2024-01-11"/>
    <x v="1"/>
    <s v="In-Store"/>
    <s v="Yes"/>
    <n v="69680.160000000003"/>
    <n v="87100.2"/>
  </r>
  <r>
    <s v="P75436"/>
    <s v="Men Shirts #557"/>
    <x v="0"/>
    <x v="1"/>
    <s v="S"/>
    <s v="Red"/>
    <n v="14769.02"/>
    <n v="16"/>
    <s v="2024-10-03"/>
    <x v="3"/>
    <s v="Online"/>
    <s v="Yes"/>
    <n v="189043.29"/>
    <n v="236304.32"/>
  </r>
  <r>
    <s v="P10348"/>
    <s v="Women Tops #824"/>
    <x v="3"/>
    <x v="11"/>
    <s v="S"/>
    <s v="Black"/>
    <n v="13943.17"/>
    <n v="8"/>
    <s v="2024-07-05"/>
    <x v="1"/>
    <s v="Online"/>
    <s v="Yes"/>
    <n v="89236.62"/>
    <n v="111545.36"/>
  </r>
  <r>
    <s v="P52445"/>
    <s v="Men Shoes #442"/>
    <x v="0"/>
    <x v="8"/>
    <s v="XS"/>
    <s v="Black"/>
    <n v="11805.92"/>
    <n v="1"/>
    <s v="2024-02-24"/>
    <x v="3"/>
    <s v="In-Store"/>
    <s v="Yes"/>
    <n v="9444.57"/>
    <n v="11805.92"/>
  </r>
  <r>
    <s v="P45021"/>
    <s v="Accessories Bags #120"/>
    <x v="1"/>
    <x v="5"/>
    <s v="S"/>
    <s v="Green"/>
    <n v="4710.25"/>
    <n v="7"/>
    <s v="2023-12-03"/>
    <x v="1"/>
    <s v="In-Store"/>
    <s v="No"/>
    <n v="32971.75"/>
    <n v="32971.75"/>
  </r>
  <r>
    <s v="P94978"/>
    <s v="Men Pants #186"/>
    <x v="0"/>
    <x v="2"/>
    <s v="L"/>
    <s v="Red"/>
    <n v="11598.42"/>
    <n v="4"/>
    <s v="2024-02-27"/>
    <x v="2"/>
    <s v="In-Store"/>
    <s v="No"/>
    <n v="46393.68"/>
    <n v="46393.68"/>
  </r>
  <r>
    <s v="P99153"/>
    <s v="Kids T-Shirts #693"/>
    <x v="2"/>
    <x v="6"/>
    <s v="M"/>
    <s v="Black"/>
    <n v="6846.67"/>
    <n v="10"/>
    <s v="2024-08-16"/>
    <x v="3"/>
    <s v="Online"/>
    <s v="No"/>
    <n v="68466.7"/>
    <n v="68466.7"/>
  </r>
  <r>
    <s v="P87231"/>
    <s v="Women Skirts #400"/>
    <x v="3"/>
    <x v="13"/>
    <s v="M"/>
    <s v="Blue"/>
    <n v="8138.15"/>
    <n v="1"/>
    <s v="2023-05-25"/>
    <x v="4"/>
    <s v="In-Store"/>
    <s v="Yes"/>
    <n v="6510.52"/>
    <n v="8138.15"/>
  </r>
  <r>
    <s v="P80448"/>
    <s v="Women Dresses #235"/>
    <x v="3"/>
    <x v="10"/>
    <s v="S"/>
    <s v="Yellow"/>
    <n v="3286.8"/>
    <n v="17"/>
    <s v="2024-04-24"/>
    <x v="0"/>
    <s v="Online"/>
    <s v="No"/>
    <n v="55875.6"/>
    <n v="55875.600000000006"/>
  </r>
  <r>
    <s v="P25137"/>
    <s v="Accessories Scarves #539"/>
    <x v="1"/>
    <x v="12"/>
    <s v="L"/>
    <s v="Red"/>
    <n v="7164.56"/>
    <n v="20"/>
    <s v="2023-10-27"/>
    <x v="2"/>
    <s v="In-Store"/>
    <s v="Yes"/>
    <n v="114632.96000000001"/>
    <n v="143291.20000000001"/>
  </r>
  <r>
    <s v="P15939"/>
    <s v="Kids Shoes #235"/>
    <x v="2"/>
    <x v="8"/>
    <s v="L"/>
    <s v="Yellow"/>
    <n v="5132.72"/>
    <n v="4"/>
    <s v="2023-04-05"/>
    <x v="2"/>
    <s v="In-Store"/>
    <s v="No"/>
    <n v="20530.88"/>
    <n v="20530.88"/>
  </r>
  <r>
    <s v="P20157"/>
    <s v="Kids T-Shirts #744"/>
    <x v="2"/>
    <x v="6"/>
    <s v="XS"/>
    <s v="Pink"/>
    <n v="1968.76"/>
    <n v="11"/>
    <s v="2024-04-28"/>
    <x v="0"/>
    <s v="Online"/>
    <s v="No"/>
    <n v="21656.36"/>
    <n v="21656.36"/>
  </r>
  <r>
    <s v="P55162"/>
    <s v="Accessories Bags #190"/>
    <x v="1"/>
    <x v="5"/>
    <s v="L"/>
    <s v="Pink"/>
    <n v="7959.7"/>
    <n v="14"/>
    <s v="2023-07-19"/>
    <x v="4"/>
    <s v="In-Store"/>
    <s v="Yes"/>
    <n v="89148.64"/>
    <n v="111435.8"/>
  </r>
  <r>
    <s v="P73379"/>
    <s v="Women Skirts #917"/>
    <x v="3"/>
    <x v="13"/>
    <s v="XL"/>
    <s v="White"/>
    <n v="12900.69"/>
    <n v="9"/>
    <s v="2023-12-26"/>
    <x v="3"/>
    <s v="Online"/>
    <s v="Yes"/>
    <n v="92885.3"/>
    <n v="116106.21"/>
  </r>
  <r>
    <s v="P68369"/>
    <s v="Kids Shorts #232"/>
    <x v="2"/>
    <x v="4"/>
    <s v="S"/>
    <s v="Pink"/>
    <n v="13091.59"/>
    <n v="20"/>
    <s v="2023-05-20"/>
    <x v="4"/>
    <s v="In-Store"/>
    <s v="Yes"/>
    <n v="209465.44"/>
    <n v="261831.8"/>
  </r>
  <r>
    <s v="P27433"/>
    <s v="Kids T-Shirts #118"/>
    <x v="2"/>
    <x v="6"/>
    <s v="M"/>
    <s v="Black"/>
    <n v="5471.36"/>
    <n v="14"/>
    <s v="2023-06-30"/>
    <x v="1"/>
    <s v="Online"/>
    <s v="No"/>
    <n v="76599.039999999994"/>
    <n v="76599.039999999994"/>
  </r>
  <r>
    <s v="P61268"/>
    <s v="Women Dresses #872"/>
    <x v="3"/>
    <x v="10"/>
    <s v="M"/>
    <s v="Red"/>
    <n v="11988.52"/>
    <n v="15"/>
    <s v="2024-09-14"/>
    <x v="1"/>
    <s v="Online"/>
    <s v="Yes"/>
    <n v="143862.24"/>
    <n v="179827.80000000002"/>
  </r>
  <r>
    <s v="P86851"/>
    <s v="Kids T-Shirts #495"/>
    <x v="2"/>
    <x v="6"/>
    <s v="XL"/>
    <s v="Yellow"/>
    <n v="12270.72"/>
    <n v="7"/>
    <s v="2022-12-06"/>
    <x v="1"/>
    <s v="Online"/>
    <s v="No"/>
    <n v="85895.039999999994"/>
    <n v="85895.039999999994"/>
  </r>
  <r>
    <s v="P99652"/>
    <s v="Kids Shorts #407"/>
    <x v="2"/>
    <x v="4"/>
    <s v="S"/>
    <s v="Pink"/>
    <n v="5458.91"/>
    <n v="7"/>
    <s v="2023-04-04"/>
    <x v="2"/>
    <s v="In-Store"/>
    <s v="No"/>
    <n v="38212.370000000003"/>
    <n v="38212.369999999995"/>
  </r>
  <r>
    <s v="P34917"/>
    <s v="Men Jackets #404"/>
    <x v="0"/>
    <x v="0"/>
    <s v="XL"/>
    <s v="Black"/>
    <n v="2011.09"/>
    <n v="11"/>
    <s v="2024-06-17"/>
    <x v="1"/>
    <s v="In-Store"/>
    <s v="Yes"/>
    <n v="17697.259999999998"/>
    <n v="22121.989999999998"/>
  </r>
  <r>
    <s v="P59035"/>
    <s v="Kids Shoes #693"/>
    <x v="2"/>
    <x v="8"/>
    <s v="L"/>
    <s v="Green"/>
    <n v="12874.96"/>
    <n v="9"/>
    <s v="2023-05-21"/>
    <x v="4"/>
    <s v="In-Store"/>
    <s v="No"/>
    <n v="115874.64"/>
    <n v="115874.63999999998"/>
  </r>
  <r>
    <s v="P39125"/>
    <s v="Kids Sweaters #276"/>
    <x v="2"/>
    <x v="9"/>
    <s v="XL"/>
    <s v="Green"/>
    <n v="10670.48"/>
    <n v="5"/>
    <s v="2023-10-09"/>
    <x v="2"/>
    <s v="Online"/>
    <s v="No"/>
    <n v="53352.4"/>
    <n v="53352.399999999994"/>
  </r>
  <r>
    <s v="P13195"/>
    <s v="Women Shoes #125"/>
    <x v="3"/>
    <x v="8"/>
    <s v="XL"/>
    <s v="White"/>
    <n v="5451.44"/>
    <n v="11"/>
    <s v="2024-03-10"/>
    <x v="3"/>
    <s v="Online"/>
    <s v="No"/>
    <n v="59965.84"/>
    <n v="59965.84"/>
  </r>
  <r>
    <s v="P57825"/>
    <s v="Women Skirts #532"/>
    <x v="3"/>
    <x v="13"/>
    <s v="XL"/>
    <s v="Yellow"/>
    <n v="2791.29"/>
    <n v="6"/>
    <s v="2022-12-07"/>
    <x v="0"/>
    <s v="Online"/>
    <s v="No"/>
    <n v="16747.740000000002"/>
    <n v="16747.739999999998"/>
  </r>
  <r>
    <s v="P27718"/>
    <s v="Accessories Hats #485"/>
    <x v="1"/>
    <x v="3"/>
    <s v="M"/>
    <s v="White"/>
    <n v="10799.13"/>
    <n v="18"/>
    <s v="2024-03-18"/>
    <x v="4"/>
    <s v="In-Store"/>
    <s v="No"/>
    <n v="194384.34"/>
    <n v="194384.34"/>
  </r>
  <r>
    <s v="P81472"/>
    <s v="Men Jackets #348"/>
    <x v="0"/>
    <x v="0"/>
    <s v="XL"/>
    <s v="Green"/>
    <n v="9931.7800000000007"/>
    <n v="15"/>
    <s v="2022-10-26"/>
    <x v="0"/>
    <s v="In-Store"/>
    <s v="No"/>
    <n v="148976.70000000001"/>
    <n v="148976.70000000001"/>
  </r>
  <r>
    <s v="P35637"/>
    <s v="Kids Sweaters #577"/>
    <x v="2"/>
    <x v="9"/>
    <s v="XL"/>
    <s v="Green"/>
    <n v="13748.95"/>
    <n v="4"/>
    <s v="2024-02-24"/>
    <x v="4"/>
    <s v="Online"/>
    <s v="Yes"/>
    <n v="43996.639999999999"/>
    <n v="54995.8"/>
  </r>
  <r>
    <s v="P59898"/>
    <s v="Accessories Hats #313"/>
    <x v="1"/>
    <x v="3"/>
    <s v="XL"/>
    <s v="Green"/>
    <n v="3466.91"/>
    <n v="19"/>
    <s v="2022-10-15"/>
    <x v="0"/>
    <s v="In-Store"/>
    <s v="No"/>
    <n v="65871.289999999994"/>
    <n v="65871.289999999994"/>
  </r>
  <r>
    <s v="P38527"/>
    <s v="Men Jackets #596"/>
    <x v="0"/>
    <x v="0"/>
    <s v="XL"/>
    <s v="White"/>
    <n v="4276.16"/>
    <n v="10"/>
    <s v="2023-11-16"/>
    <x v="1"/>
    <s v="Online"/>
    <s v="No"/>
    <n v="42761.599999999999"/>
    <n v="42761.599999999999"/>
  </r>
  <r>
    <s v="P40847"/>
    <s v="Kids Shorts #178"/>
    <x v="2"/>
    <x v="4"/>
    <s v="S"/>
    <s v="Yellow"/>
    <n v="16458.900000000001"/>
    <n v="20"/>
    <s v="2023-11-24"/>
    <x v="0"/>
    <s v="Online"/>
    <s v="Yes"/>
    <n v="263342.40000000002"/>
    <n v="329178"/>
  </r>
  <r>
    <s v="P68712"/>
    <s v="Men Pants #218"/>
    <x v="0"/>
    <x v="2"/>
    <s v="S"/>
    <s v="Blue"/>
    <n v="1065.72"/>
    <n v="2"/>
    <s v="2024-09-28"/>
    <x v="2"/>
    <s v="Online"/>
    <s v="Yes"/>
    <n v="1704.82"/>
    <n v="2131.44"/>
  </r>
  <r>
    <s v="P76090"/>
    <s v="Accessories Bags #767"/>
    <x v="1"/>
    <x v="5"/>
    <s v="XS"/>
    <s v="Red"/>
    <n v="9257.82"/>
    <n v="16"/>
    <s v="2023-06-13"/>
    <x v="3"/>
    <s v="Online"/>
    <s v="No"/>
    <n v="148125.12"/>
    <n v="148125.12"/>
  </r>
  <r>
    <s v="P57249"/>
    <s v="Men Shoes #856"/>
    <x v="0"/>
    <x v="8"/>
    <s v="L"/>
    <s v="Green"/>
    <n v="16192.47"/>
    <n v="13"/>
    <s v="2024-01-16"/>
    <x v="0"/>
    <s v="Online"/>
    <s v="No"/>
    <n v="210502.11"/>
    <n v="210502.11"/>
  </r>
  <r>
    <s v="P54322"/>
    <s v="Kids Sweaters #231"/>
    <x v="2"/>
    <x v="9"/>
    <s v="XS"/>
    <s v="Black"/>
    <n v="7751.37"/>
    <n v="18"/>
    <s v="2023-08-25"/>
    <x v="3"/>
    <s v="In-Store"/>
    <s v="Yes"/>
    <n v="111620.06"/>
    <n v="139524.66"/>
  </r>
  <r>
    <s v="P46257"/>
    <s v="Men Shirts #420"/>
    <x v="0"/>
    <x v="1"/>
    <s v="L"/>
    <s v="Yellow"/>
    <n v="2231.87"/>
    <n v="1"/>
    <s v="2024-05-06"/>
    <x v="3"/>
    <s v="In-Store"/>
    <s v="No"/>
    <n v="2231.87"/>
    <n v="2231.87"/>
  </r>
  <r>
    <s v="P82148"/>
    <s v="Accessories Bags #755"/>
    <x v="1"/>
    <x v="5"/>
    <s v="L"/>
    <s v="Yellow"/>
    <n v="15376.58"/>
    <n v="7"/>
    <s v="2023-07-03"/>
    <x v="4"/>
    <s v="Online"/>
    <s v="Yes"/>
    <n v="86109.18"/>
    <n v="107636.06"/>
  </r>
  <r>
    <s v="P58283"/>
    <s v="Accessories Bags #124"/>
    <x v="1"/>
    <x v="5"/>
    <s v="M"/>
    <s v="Blue"/>
    <n v="13251.78"/>
    <n v="17"/>
    <s v="2023-01-08"/>
    <x v="2"/>
    <s v="In-Store"/>
    <s v="No"/>
    <n v="225280.26"/>
    <n v="225280.26"/>
  </r>
  <r>
    <s v="P69710"/>
    <s v="Accessories Hats #914"/>
    <x v="1"/>
    <x v="3"/>
    <s v="S"/>
    <s v="Pink"/>
    <n v="1406.85"/>
    <n v="14"/>
    <s v="2023-02-06"/>
    <x v="4"/>
    <s v="Online"/>
    <s v="No"/>
    <n v="19695.900000000001"/>
    <n v="19695.899999999998"/>
  </r>
  <r>
    <s v="P21508"/>
    <s v="Men Shirts #119"/>
    <x v="0"/>
    <x v="1"/>
    <s v="S"/>
    <s v="Yellow"/>
    <n v="7181.99"/>
    <n v="4"/>
    <s v="2024-02-08"/>
    <x v="3"/>
    <s v="Online"/>
    <s v="Yes"/>
    <n v="22982.7"/>
    <n v="28727.96"/>
  </r>
  <r>
    <s v="P94974"/>
    <s v="Accessories Scarves #413"/>
    <x v="1"/>
    <x v="12"/>
    <s v="M"/>
    <s v="Pink"/>
    <n v="6835.88"/>
    <n v="6"/>
    <s v="2022-12-12"/>
    <x v="3"/>
    <s v="Online"/>
    <s v="Yes"/>
    <n v="32812.39"/>
    <n v="41015.279999999999"/>
  </r>
  <r>
    <s v="P74745"/>
    <s v="Men Pants #496"/>
    <x v="0"/>
    <x v="2"/>
    <s v="XL"/>
    <s v="Pink"/>
    <n v="14876.09"/>
    <n v="12"/>
    <s v="2023-12-17"/>
    <x v="0"/>
    <s v="In-Store"/>
    <s v="No"/>
    <n v="178513.08"/>
    <n v="178513.08000000002"/>
  </r>
  <r>
    <s v="P32748"/>
    <s v="Kids Sweaters #961"/>
    <x v="2"/>
    <x v="9"/>
    <s v="XS"/>
    <s v="Black"/>
    <n v="13599.55"/>
    <n v="14"/>
    <s v="2022-12-31"/>
    <x v="1"/>
    <s v="In-Store"/>
    <s v="No"/>
    <n v="190393.7"/>
    <n v="190393.69999999998"/>
  </r>
  <r>
    <s v="P66065"/>
    <s v="Women Skirts #154"/>
    <x v="3"/>
    <x v="13"/>
    <s v="XL"/>
    <s v="Black"/>
    <n v="11322.86"/>
    <n v="3"/>
    <s v="2023-08-09"/>
    <x v="3"/>
    <s v="In-Store"/>
    <s v="Yes"/>
    <n v="27175.03"/>
    <n v="33968.58"/>
  </r>
  <r>
    <s v="P23050"/>
    <s v="Kids Sweaters #830"/>
    <x v="2"/>
    <x v="9"/>
    <s v="L"/>
    <s v="White"/>
    <n v="9520.93"/>
    <n v="4"/>
    <s v="2024-06-12"/>
    <x v="1"/>
    <s v="In-Store"/>
    <s v="No"/>
    <n v="38083.72"/>
    <n v="38083.72"/>
  </r>
  <r>
    <s v="P72722"/>
    <s v="Men Shoes #959"/>
    <x v="0"/>
    <x v="8"/>
    <s v="L"/>
    <s v="Red"/>
    <n v="10047.15"/>
    <n v="5"/>
    <s v="2023-10-05"/>
    <x v="3"/>
    <s v="Online"/>
    <s v="Yes"/>
    <n v="40188.6"/>
    <n v="50235.75"/>
  </r>
  <r>
    <s v="P24367"/>
    <s v="Kids Shorts #304"/>
    <x v="2"/>
    <x v="4"/>
    <s v="M"/>
    <s v="Black"/>
    <n v="6317.96"/>
    <n v="12"/>
    <s v="2023-05-04"/>
    <x v="4"/>
    <s v="Online"/>
    <s v="No"/>
    <n v="75815.520000000004"/>
    <n v="75815.520000000004"/>
  </r>
  <r>
    <s v="P85973"/>
    <s v="Kids Sweaters #694"/>
    <x v="2"/>
    <x v="9"/>
    <s v="L"/>
    <s v="Yellow"/>
    <n v="12005.95"/>
    <n v="18"/>
    <s v="2023-08-13"/>
    <x v="3"/>
    <s v="In-Store"/>
    <s v="No"/>
    <n v="216107.1"/>
    <n v="216107.1"/>
  </r>
  <r>
    <s v="P47102"/>
    <s v="Women Dresses #927"/>
    <x v="3"/>
    <x v="10"/>
    <s v="L"/>
    <s v="Black"/>
    <n v="13568.01"/>
    <n v="13"/>
    <s v="2023-03-05"/>
    <x v="0"/>
    <s v="Online"/>
    <s v="Yes"/>
    <n v="141107.47"/>
    <n v="176384.13"/>
  </r>
  <r>
    <s v="P21560"/>
    <s v="Women Shoes #894"/>
    <x v="3"/>
    <x v="8"/>
    <s v="L"/>
    <s v="Black"/>
    <n v="12930.57"/>
    <n v="8"/>
    <s v="2023-07-21"/>
    <x v="1"/>
    <s v="Online"/>
    <s v="No"/>
    <n v="103444.56"/>
    <n v="103444.56"/>
  </r>
  <r>
    <s v="P57833"/>
    <s v="Men Shoes #484"/>
    <x v="0"/>
    <x v="8"/>
    <s v="M"/>
    <s v="Yellow"/>
    <n v="9232.09"/>
    <n v="17"/>
    <s v="2022-11-19"/>
    <x v="4"/>
    <s v="In-Store"/>
    <s v="Yes"/>
    <n v="125556.59"/>
    <n v="156945.53"/>
  </r>
  <r>
    <s v="P23317"/>
    <s v="Women Dresses #395"/>
    <x v="3"/>
    <x v="10"/>
    <s v="XS"/>
    <s v="Black"/>
    <n v="3851.2"/>
    <n v="3"/>
    <s v="2024-09-21"/>
    <x v="3"/>
    <s v="Online"/>
    <s v="No"/>
    <n v="11553.6"/>
    <n v="11553.599999999999"/>
  </r>
  <r>
    <s v="P66617"/>
    <s v="Kids T-Shirts #549"/>
    <x v="2"/>
    <x v="6"/>
    <s v="S"/>
    <s v="Green"/>
    <n v="2267.56"/>
    <n v="9"/>
    <s v="2023-10-13"/>
    <x v="4"/>
    <s v="In-Store"/>
    <s v="No"/>
    <n v="20408.04"/>
    <n v="20408.04"/>
  </r>
  <r>
    <s v="P62083"/>
    <s v="Kids Sweaters #746"/>
    <x v="2"/>
    <x v="9"/>
    <s v="XL"/>
    <s v="Pink"/>
    <n v="16004.06"/>
    <n v="17"/>
    <s v="2023-06-19"/>
    <x v="1"/>
    <s v="In-Store"/>
    <s v="Yes"/>
    <n v="217655.05"/>
    <n v="272069.02"/>
  </r>
  <r>
    <s v="P46895"/>
    <s v="Accessories Scarves #790"/>
    <x v="1"/>
    <x v="12"/>
    <s v="M"/>
    <s v="Red"/>
    <n v="5344.37"/>
    <n v="4"/>
    <s v="2024-07-18"/>
    <x v="1"/>
    <s v="Online"/>
    <s v="No"/>
    <n v="21377.48"/>
    <n v="21377.48"/>
  </r>
  <r>
    <s v="P55870"/>
    <s v="Accessories Hats #596"/>
    <x v="1"/>
    <x v="3"/>
    <s v="XS"/>
    <s v="Green"/>
    <n v="1799.44"/>
    <n v="2"/>
    <s v="2023-06-06"/>
    <x v="4"/>
    <s v="In-Store"/>
    <s v="No"/>
    <n v="3598.88"/>
    <n v="3598.88"/>
  </r>
  <r>
    <s v="P52043"/>
    <s v="Kids T-Shirts #816"/>
    <x v="2"/>
    <x v="6"/>
    <s v="L"/>
    <s v="Black"/>
    <n v="1313.89"/>
    <n v="3"/>
    <s v="2023-10-07"/>
    <x v="4"/>
    <s v="In-Store"/>
    <s v="No"/>
    <n v="3941.67"/>
    <n v="3941.67"/>
  </r>
  <r>
    <s v="P82157"/>
    <s v="Men Shoes #476"/>
    <x v="0"/>
    <x v="8"/>
    <s v="XS"/>
    <s v="Black"/>
    <n v="14228.69"/>
    <n v="13"/>
    <s v="2024-04-18"/>
    <x v="2"/>
    <s v="Online"/>
    <s v="Yes"/>
    <n v="147978.21"/>
    <n v="184972.97"/>
  </r>
  <r>
    <s v="P40584"/>
    <s v="Women Shoes #719"/>
    <x v="3"/>
    <x v="8"/>
    <s v="L"/>
    <s v="Black"/>
    <n v="4497.7700000000004"/>
    <n v="11"/>
    <s v="2024-06-19"/>
    <x v="4"/>
    <s v="In-Store"/>
    <s v="Yes"/>
    <n v="39580.21"/>
    <n v="49475.47"/>
  </r>
  <r>
    <s v="P21402"/>
    <s v="Accessories Bags #188"/>
    <x v="1"/>
    <x v="5"/>
    <s v="XL"/>
    <s v="Pink"/>
    <n v="8758.99"/>
    <n v="12"/>
    <s v="2024-03-10"/>
    <x v="1"/>
    <s v="In-Store"/>
    <s v="Yes"/>
    <n v="84086.47"/>
    <n v="105107.88"/>
  </r>
  <r>
    <s v="P26695"/>
    <s v="Accessories Scarves #869"/>
    <x v="1"/>
    <x v="12"/>
    <s v="L"/>
    <s v="Blue"/>
    <n v="16340.21"/>
    <n v="12"/>
    <s v="2023-12-09"/>
    <x v="3"/>
    <s v="In-Store"/>
    <s v="Yes"/>
    <n v="156865.85"/>
    <n v="196082.52"/>
  </r>
  <r>
    <s v="P49701"/>
    <s v="Kids Sweaters #282"/>
    <x v="2"/>
    <x v="9"/>
    <s v="S"/>
    <s v="Yellow"/>
    <n v="11141.09"/>
    <n v="4"/>
    <s v="2023-05-27"/>
    <x v="4"/>
    <s v="Online"/>
    <s v="Yes"/>
    <n v="35651.82"/>
    <n v="44564.36"/>
  </r>
  <r>
    <s v="P23548"/>
    <s v="Accessories Hats #281"/>
    <x v="1"/>
    <x v="3"/>
    <s v="XS"/>
    <s v="Red"/>
    <n v="4246.28"/>
    <n v="9"/>
    <s v="2023-09-21"/>
    <x v="4"/>
    <s v="Online"/>
    <s v="Yes"/>
    <n v="30573.05"/>
    <n v="38216.519999999997"/>
  </r>
  <r>
    <s v="P56680"/>
    <s v="Men Jackets #958"/>
    <x v="0"/>
    <x v="0"/>
    <s v="S"/>
    <s v="Blue"/>
    <n v="4158.3"/>
    <n v="14"/>
    <s v="2022-10-22"/>
    <x v="1"/>
    <s v="Online"/>
    <s v="Yes"/>
    <n v="46572.959999999999"/>
    <n v="58216.200000000004"/>
  </r>
  <r>
    <s v="P64017"/>
    <s v="Kids Shoes #167"/>
    <x v="2"/>
    <x v="8"/>
    <s v="L"/>
    <s v="Pink"/>
    <n v="4623.1000000000004"/>
    <n v="17"/>
    <s v="2023-06-28"/>
    <x v="2"/>
    <s v="In-Store"/>
    <s v="No"/>
    <n v="78592.7"/>
    <n v="78592.700000000012"/>
  </r>
  <r>
    <s v="P55518"/>
    <s v="Women Skirts #203"/>
    <x v="3"/>
    <x v="13"/>
    <s v="XS"/>
    <s v="Red"/>
    <n v="8146.45"/>
    <n v="17"/>
    <s v="2023-04-05"/>
    <x v="1"/>
    <s v="In-Store"/>
    <s v="Yes"/>
    <n v="110791.72"/>
    <n v="138489.65"/>
  </r>
  <r>
    <s v="P23483"/>
    <s v="Kids Sweaters #151"/>
    <x v="2"/>
    <x v="9"/>
    <s v="XS"/>
    <s v="Pink"/>
    <n v="6464.87"/>
    <n v="16"/>
    <s v="2023-03-23"/>
    <x v="4"/>
    <s v="Online"/>
    <s v="Yes"/>
    <n v="82750.17"/>
    <n v="103437.92"/>
  </r>
  <r>
    <s v="P43288"/>
    <s v="Accessories Belts #427"/>
    <x v="1"/>
    <x v="7"/>
    <s v="L"/>
    <s v="Green"/>
    <n v="5425.71"/>
    <n v="20"/>
    <s v="2023-07-16"/>
    <x v="4"/>
    <s v="Online"/>
    <s v="No"/>
    <n v="108514.2"/>
    <n v="108514.2"/>
  </r>
  <r>
    <s v="P69866"/>
    <s v="Men Shoes #737"/>
    <x v="0"/>
    <x v="8"/>
    <s v="M"/>
    <s v="Blue"/>
    <n v="12364.51"/>
    <n v="1"/>
    <s v="2022-10-28"/>
    <x v="1"/>
    <s v="Online"/>
    <s v="Yes"/>
    <n v="9891.94"/>
    <n v="12364.51"/>
  </r>
  <r>
    <s v="P19766"/>
    <s v="Kids Shorts #148"/>
    <x v="2"/>
    <x v="4"/>
    <s v="L"/>
    <s v="Black"/>
    <n v="3958.27"/>
    <n v="15"/>
    <s v="2023-06-21"/>
    <x v="0"/>
    <s v="Online"/>
    <s v="No"/>
    <n v="59374.05"/>
    <n v="59374.05"/>
  </r>
  <r>
    <s v="P14875"/>
    <s v="Men Shoes #139"/>
    <x v="0"/>
    <x v="8"/>
    <s v="XS"/>
    <s v="Yellow"/>
    <n v="15680.36"/>
    <n v="7"/>
    <s v="2023-01-17"/>
    <x v="3"/>
    <s v="In-Store"/>
    <s v="No"/>
    <n v="109762.52"/>
    <n v="109762.52"/>
  </r>
  <r>
    <s v="P21374"/>
    <s v="Men Pants #304"/>
    <x v="0"/>
    <x v="2"/>
    <s v="M"/>
    <s v="Pink"/>
    <n v="5696.29"/>
    <n v="20"/>
    <s v="2024-08-25"/>
    <x v="0"/>
    <s v="In-Store"/>
    <s v="No"/>
    <n v="113925.8"/>
    <n v="113925.8"/>
  </r>
  <r>
    <s v="P81407"/>
    <s v="Men Jackets #640"/>
    <x v="0"/>
    <x v="0"/>
    <s v="XL"/>
    <s v="Black"/>
    <n v="12029.19"/>
    <n v="16"/>
    <s v="2024-07-11"/>
    <x v="4"/>
    <s v="Online"/>
    <s v="No"/>
    <n v="192467.04"/>
    <n v="192467.04"/>
  </r>
  <r>
    <s v="P90248"/>
    <s v="Women Tops #926"/>
    <x v="3"/>
    <x v="11"/>
    <s v="M"/>
    <s v="Yellow"/>
    <n v="6333.73"/>
    <n v="2"/>
    <s v="2024-02-21"/>
    <x v="4"/>
    <s v="In-Store"/>
    <s v="Yes"/>
    <n v="10134.299999999999"/>
    <n v="12667.46"/>
  </r>
  <r>
    <s v="P33726"/>
    <s v="Accessories Hats #532"/>
    <x v="1"/>
    <x v="3"/>
    <s v="L"/>
    <s v="Black"/>
    <n v="8947.4"/>
    <n v="9"/>
    <s v="2024-06-20"/>
    <x v="1"/>
    <s v="In-Store"/>
    <s v="Yes"/>
    <n v="64421.279999999999"/>
    <n v="80526.599999999991"/>
  </r>
  <r>
    <s v="P36405"/>
    <s v="Accessories Bags #779"/>
    <x v="1"/>
    <x v="5"/>
    <s v="M"/>
    <s v="Black"/>
    <n v="15693.64"/>
    <n v="16"/>
    <s v="2024-09-04"/>
    <x v="3"/>
    <s v="Online"/>
    <s v="Yes"/>
    <n v="200878.26"/>
    <n v="251098.23999999999"/>
  </r>
  <r>
    <s v="P11126"/>
    <s v="Men Pants #469"/>
    <x v="0"/>
    <x v="2"/>
    <s v="M"/>
    <s v="Black"/>
    <n v="4990.79"/>
    <n v="2"/>
    <s v="2024-08-19"/>
    <x v="4"/>
    <s v="In-Store"/>
    <s v="No"/>
    <n v="9981.58"/>
    <n v="9981.58"/>
  </r>
  <r>
    <s v="P87863"/>
    <s v="Men Shoes #650"/>
    <x v="0"/>
    <x v="8"/>
    <s v="XL"/>
    <s v="Blue"/>
    <n v="14812.18"/>
    <n v="13"/>
    <s v="2023-09-15"/>
    <x v="4"/>
    <s v="Online"/>
    <s v="Yes"/>
    <n v="154046.34"/>
    <n v="192558.34"/>
  </r>
  <r>
    <s v="P68857"/>
    <s v="Accessories Scarves #642"/>
    <x v="1"/>
    <x v="12"/>
    <s v="S"/>
    <s v="Pink"/>
    <n v="6610.12"/>
    <n v="2"/>
    <s v="2024-05-26"/>
    <x v="2"/>
    <s v="In-Store"/>
    <s v="Yes"/>
    <n v="10575.86"/>
    <n v="13220.24"/>
  </r>
  <r>
    <s v="P84671"/>
    <s v="Kids Shorts #142"/>
    <x v="2"/>
    <x v="4"/>
    <s v="M"/>
    <s v="Green"/>
    <n v="6544.55"/>
    <n v="6"/>
    <s v="2022-10-26"/>
    <x v="0"/>
    <s v="In-Store"/>
    <s v="Yes"/>
    <n v="31413.84"/>
    <n v="39267.300000000003"/>
  </r>
  <r>
    <s v="P82540"/>
    <s v="Kids T-Shirts #164"/>
    <x v="2"/>
    <x v="6"/>
    <s v="S"/>
    <s v="Blue"/>
    <n v="15052.05"/>
    <n v="10"/>
    <s v="2023-01-09"/>
    <x v="4"/>
    <s v="In-Store"/>
    <s v="Yes"/>
    <n v="120416.4"/>
    <n v="150520.5"/>
  </r>
  <r>
    <s v="P86369"/>
    <s v="Kids Sweaters #656"/>
    <x v="2"/>
    <x v="9"/>
    <s v="S"/>
    <s v="Green"/>
    <n v="15735.14"/>
    <n v="12"/>
    <s v="2024-07-21"/>
    <x v="1"/>
    <s v="In-Store"/>
    <s v="Yes"/>
    <n v="151057.51"/>
    <n v="188821.68"/>
  </r>
  <r>
    <s v="P28850"/>
    <s v="Kids Sweaters #370"/>
    <x v="2"/>
    <x v="9"/>
    <s v="L"/>
    <s v="Pink"/>
    <n v="6982.79"/>
    <n v="10"/>
    <s v="2023-01-30"/>
    <x v="3"/>
    <s v="Online"/>
    <s v="Yes"/>
    <n v="55862.32"/>
    <n v="69827.899999999994"/>
  </r>
  <r>
    <s v="P22705"/>
    <s v="Accessories Bags #666"/>
    <x v="1"/>
    <x v="5"/>
    <s v="S"/>
    <s v="Green"/>
    <n v="14639.54"/>
    <n v="19"/>
    <s v="2022-12-06"/>
    <x v="2"/>
    <s v="In-Store"/>
    <s v="Yes"/>
    <n v="222521.34"/>
    <n v="278151.26"/>
  </r>
  <r>
    <s v="P73343"/>
    <s v="Women Dresses #770"/>
    <x v="3"/>
    <x v="10"/>
    <s v="S"/>
    <s v="Green"/>
    <n v="16485.46"/>
    <n v="16"/>
    <s v="2023-04-06"/>
    <x v="4"/>
    <s v="In-Store"/>
    <s v="No"/>
    <n v="263767.36"/>
    <n v="263767.36"/>
  </r>
  <r>
    <s v="P16056"/>
    <s v="Women Skirts #505"/>
    <x v="3"/>
    <x v="13"/>
    <s v="S"/>
    <s v="Red"/>
    <n v="11156.86"/>
    <n v="7"/>
    <s v="2023-07-01"/>
    <x v="4"/>
    <s v="In-Store"/>
    <s v="Yes"/>
    <n v="62478.25"/>
    <n v="78098.02"/>
  </r>
  <r>
    <s v="P72355"/>
    <s v="Women Shoes #223"/>
    <x v="3"/>
    <x v="8"/>
    <s v="S"/>
    <s v="Blue"/>
    <n v="10342.629999999999"/>
    <n v="5"/>
    <s v="2023-04-11"/>
    <x v="3"/>
    <s v="Online"/>
    <s v="No"/>
    <n v="51713.15"/>
    <n v="51713.149999999994"/>
  </r>
  <r>
    <s v="P46987"/>
    <s v="Men Jackets #978"/>
    <x v="0"/>
    <x v="0"/>
    <s v="M"/>
    <s v="Red"/>
    <n v="14230.35"/>
    <n v="10"/>
    <s v="2024-06-30"/>
    <x v="1"/>
    <s v="In-Store"/>
    <s v="Yes"/>
    <n v="113842.8"/>
    <n v="142303.5"/>
  </r>
  <r>
    <s v="P12692"/>
    <s v="Women Skirts #940"/>
    <x v="3"/>
    <x v="13"/>
    <s v="XS"/>
    <s v="Green"/>
    <n v="13719.9"/>
    <n v="8"/>
    <s v="2023-10-18"/>
    <x v="0"/>
    <s v="In-Store"/>
    <s v="Yes"/>
    <n v="87807.360000000001"/>
    <n v="109759.2"/>
  </r>
  <r>
    <s v="P99868"/>
    <s v="Men Pants #497"/>
    <x v="0"/>
    <x v="2"/>
    <s v="S"/>
    <s v="Red"/>
    <n v="3864.48"/>
    <n v="5"/>
    <s v="2024-08-05"/>
    <x v="0"/>
    <s v="Online"/>
    <s v="No"/>
    <n v="19322.400000000001"/>
    <n v="19322.400000000001"/>
  </r>
  <r>
    <s v="P75431"/>
    <s v="Men Pants #727"/>
    <x v="0"/>
    <x v="2"/>
    <s v="XL"/>
    <s v="Red"/>
    <n v="13615.32"/>
    <n v="16"/>
    <s v="2023-12-23"/>
    <x v="4"/>
    <s v="Online"/>
    <s v="Yes"/>
    <n v="174275.93"/>
    <n v="217845.12"/>
  </r>
  <r>
    <s v="P23016"/>
    <s v="Men Shoes #300"/>
    <x v="0"/>
    <x v="8"/>
    <s v="L"/>
    <s v="Yellow"/>
    <n v="5017.3500000000004"/>
    <n v="19"/>
    <s v="2024-05-16"/>
    <x v="0"/>
    <s v="Online"/>
    <s v="No"/>
    <n v="95329.65"/>
    <n v="95329.650000000009"/>
  </r>
  <r>
    <s v="P32199"/>
    <s v="Men Jackets #651"/>
    <x v="0"/>
    <x v="0"/>
    <s v="XL"/>
    <s v="Red"/>
    <n v="14789.77"/>
    <n v="1"/>
    <s v="2023-04-18"/>
    <x v="0"/>
    <s v="In-Store"/>
    <s v="Yes"/>
    <n v="11831.65"/>
    <n v="14789.77"/>
  </r>
  <r>
    <s v="P25580"/>
    <s v="Kids Shorts #418"/>
    <x v="2"/>
    <x v="4"/>
    <s v="XS"/>
    <s v="Red"/>
    <n v="15606.49"/>
    <n v="6"/>
    <s v="2023-01-12"/>
    <x v="2"/>
    <s v="Online"/>
    <s v="No"/>
    <n v="93638.94"/>
    <n v="93638.94"/>
  </r>
  <r>
    <s v="P22527"/>
    <s v="Accessories Scarves #428"/>
    <x v="1"/>
    <x v="12"/>
    <s v="S"/>
    <s v="Yellow"/>
    <n v="4998.26"/>
    <n v="7"/>
    <s v="2024-06-04"/>
    <x v="4"/>
    <s v="Online"/>
    <s v="Yes"/>
    <n v="27990.09"/>
    <n v="34987.82"/>
  </r>
  <r>
    <s v="P80422"/>
    <s v="Men Pants #718"/>
    <x v="0"/>
    <x v="2"/>
    <s v="S"/>
    <s v="Green"/>
    <n v="9151.58"/>
    <n v="3"/>
    <s v="2023-03-04"/>
    <x v="3"/>
    <s v="In-Store"/>
    <s v="Yes"/>
    <n v="21963.46"/>
    <n v="27454.739999999998"/>
  </r>
  <r>
    <s v="P97690"/>
    <s v="Women Dresses #536"/>
    <x v="3"/>
    <x v="10"/>
    <s v="S"/>
    <s v="Yellow"/>
    <n v="2480.87"/>
    <n v="16"/>
    <s v="2024-02-16"/>
    <x v="2"/>
    <s v="In-Store"/>
    <s v="Yes"/>
    <n v="31754.97"/>
    <n v="39693.919999999998"/>
  </r>
  <r>
    <s v="P92506"/>
    <s v="Women Dresses #797"/>
    <x v="3"/>
    <x v="10"/>
    <s v="S"/>
    <s v="Green"/>
    <n v="16589.21"/>
    <n v="9"/>
    <s v="2023-07-21"/>
    <x v="1"/>
    <s v="In-Store"/>
    <s v="No"/>
    <n v="149302.89000000001"/>
    <n v="149302.88999999998"/>
  </r>
  <r>
    <s v="P43717"/>
    <s v="Men Jackets #913"/>
    <x v="0"/>
    <x v="0"/>
    <s v="S"/>
    <s v="Pink"/>
    <n v="3842.9"/>
    <n v="14"/>
    <s v="2023-11-24"/>
    <x v="2"/>
    <s v="Online"/>
    <s v="Yes"/>
    <n v="43040.480000000003"/>
    <n v="53800.6"/>
  </r>
  <r>
    <s v="P69989"/>
    <s v="Kids Shorts #499"/>
    <x v="2"/>
    <x v="4"/>
    <s v="M"/>
    <s v="Blue"/>
    <n v="3241.15"/>
    <n v="5"/>
    <s v="2024-05-27"/>
    <x v="4"/>
    <s v="Online"/>
    <s v="Yes"/>
    <n v="12964.6"/>
    <n v="16205.75"/>
  </r>
  <r>
    <s v="P99022"/>
    <s v="Accessories Hats #667"/>
    <x v="1"/>
    <x v="3"/>
    <s v="L"/>
    <s v="Black"/>
    <n v="12860.02"/>
    <n v="4"/>
    <s v="2024-07-07"/>
    <x v="1"/>
    <s v="Online"/>
    <s v="No"/>
    <n v="51440.08"/>
    <n v="51440.08"/>
  </r>
  <r>
    <s v="P51421"/>
    <s v="Kids Sweaters #492"/>
    <x v="2"/>
    <x v="9"/>
    <s v="L"/>
    <s v="Blue"/>
    <n v="9032.06"/>
    <n v="20"/>
    <s v="2023-06-10"/>
    <x v="0"/>
    <s v="Online"/>
    <s v="No"/>
    <n v="180641.2"/>
    <n v="180641.19999999998"/>
  </r>
  <r>
    <s v="P82042"/>
    <s v="Kids Shorts #968"/>
    <x v="2"/>
    <x v="4"/>
    <s v="XS"/>
    <s v="Pink"/>
    <n v="4332.6000000000004"/>
    <n v="6"/>
    <s v="2024-07-07"/>
    <x v="2"/>
    <s v="Online"/>
    <s v="No"/>
    <n v="25995.599999999999"/>
    <n v="25995.600000000002"/>
  </r>
  <r>
    <s v="P37196"/>
    <s v="Women Dresses #570"/>
    <x v="3"/>
    <x v="10"/>
    <s v="XL"/>
    <s v="Yellow"/>
    <n v="3029.5"/>
    <n v="1"/>
    <s v="2022-11-30"/>
    <x v="1"/>
    <s v="Online"/>
    <s v="No"/>
    <n v="3029.5"/>
    <n v="3029.5"/>
  </r>
  <r>
    <s v="P72804"/>
    <s v="Accessories Bags #262"/>
    <x v="1"/>
    <x v="5"/>
    <s v="M"/>
    <s v="Blue"/>
    <n v="13338.1"/>
    <n v="10"/>
    <s v="2024-08-22"/>
    <x v="0"/>
    <s v="Online"/>
    <s v="Yes"/>
    <n v="106704.8"/>
    <n v="133381"/>
  </r>
  <r>
    <s v="P68706"/>
    <s v="Men Jackets #620"/>
    <x v="0"/>
    <x v="0"/>
    <s v="M"/>
    <s v="Yellow"/>
    <n v="1260.77"/>
    <n v="14"/>
    <s v="2024-05-17"/>
    <x v="3"/>
    <s v="In-Store"/>
    <s v="Yes"/>
    <n v="14120.79"/>
    <n v="17650.78"/>
  </r>
  <r>
    <s v="P25418"/>
    <s v="Kids Shorts #821"/>
    <x v="2"/>
    <x v="4"/>
    <s v="M"/>
    <s v="Black"/>
    <n v="7577.9"/>
    <n v="20"/>
    <s v="2023-06-02"/>
    <x v="1"/>
    <s v="In-Store"/>
    <s v="Yes"/>
    <n v="121246.39999999999"/>
    <n v="151558"/>
  </r>
  <r>
    <s v="P26998"/>
    <s v="Women Skirts #703"/>
    <x v="3"/>
    <x v="13"/>
    <s v="S"/>
    <s v="Pink"/>
    <n v="16243.1"/>
    <n v="2"/>
    <s v="2024-07-21"/>
    <x v="1"/>
    <s v="In-Store"/>
    <s v="No"/>
    <n v="32486.2"/>
    <n v="32486.2"/>
  </r>
  <r>
    <s v="P82957"/>
    <s v="Women Dresses #625"/>
    <x v="3"/>
    <x v="10"/>
    <s v="M"/>
    <s v="Green"/>
    <n v="1431.75"/>
    <n v="18"/>
    <s v="2023-12-15"/>
    <x v="3"/>
    <s v="In-Store"/>
    <s v="Yes"/>
    <n v="20617.2"/>
    <n v="25771.5"/>
  </r>
  <r>
    <s v="P59187"/>
    <s v="Kids Shoes #612"/>
    <x v="2"/>
    <x v="8"/>
    <s v="XL"/>
    <s v="Red"/>
    <n v="16287.92"/>
    <n v="9"/>
    <s v="2023-10-20"/>
    <x v="3"/>
    <s v="Online"/>
    <s v="No"/>
    <n v="146591.28"/>
    <n v="146591.28"/>
  </r>
  <r>
    <s v="P95119"/>
    <s v="Men Shoes #490"/>
    <x v="0"/>
    <x v="8"/>
    <s v="XS"/>
    <s v="Green"/>
    <n v="9095.9699999999993"/>
    <n v="16"/>
    <s v="2022-11-05"/>
    <x v="3"/>
    <s v="In-Store"/>
    <s v="Yes"/>
    <n v="116428.25"/>
    <n v="145535.51999999999"/>
  </r>
  <r>
    <s v="P36611"/>
    <s v="Kids T-Shirts #387"/>
    <x v="2"/>
    <x v="6"/>
    <s v="XL"/>
    <s v="White"/>
    <n v="15311.01"/>
    <n v="15"/>
    <s v="2024-08-19"/>
    <x v="4"/>
    <s v="Online"/>
    <s v="Yes"/>
    <n v="183732.12"/>
    <n v="229665.15"/>
  </r>
  <r>
    <s v="P61788"/>
    <s v="Women Shoes #771"/>
    <x v="3"/>
    <x v="8"/>
    <s v="XS"/>
    <s v="Yellow"/>
    <n v="10113.549999999999"/>
    <n v="7"/>
    <s v="2024-09-09"/>
    <x v="3"/>
    <s v="Online"/>
    <s v="No"/>
    <n v="70794.850000000006"/>
    <n v="70794.849999999991"/>
  </r>
  <r>
    <s v="P41760"/>
    <s v="Women Skirts #891"/>
    <x v="3"/>
    <x v="13"/>
    <s v="S"/>
    <s v="Yellow"/>
    <n v="9294.34"/>
    <n v="9"/>
    <s v="2024-09-21"/>
    <x v="1"/>
    <s v="In-Store"/>
    <s v="Yes"/>
    <n v="66919.58"/>
    <n v="83649.06"/>
  </r>
  <r>
    <s v="P57059"/>
    <s v="Women Dresses #960"/>
    <x v="3"/>
    <x v="10"/>
    <s v="S"/>
    <s v="Yellow"/>
    <n v="7552.17"/>
    <n v="15"/>
    <s v="2023-08-22"/>
    <x v="3"/>
    <s v="Online"/>
    <s v="Yes"/>
    <n v="90626.04"/>
    <n v="113282.55"/>
  </r>
  <r>
    <s v="P11090"/>
    <s v="Kids T-Shirts #996"/>
    <x v="2"/>
    <x v="6"/>
    <s v="XS"/>
    <s v="Blue"/>
    <n v="7731.45"/>
    <n v="4"/>
    <s v="2024-08-01"/>
    <x v="0"/>
    <s v="Online"/>
    <s v="Yes"/>
    <n v="24740.639999999999"/>
    <n v="30925.8"/>
  </r>
  <r>
    <s v="P57073"/>
    <s v="Kids Sweaters #148"/>
    <x v="2"/>
    <x v="9"/>
    <s v="M"/>
    <s v="White"/>
    <n v="12499.8"/>
    <n v="1"/>
    <s v="2023-09-20"/>
    <x v="0"/>
    <s v="In-Store"/>
    <s v="Yes"/>
    <n v="9999.84"/>
    <n v="12499.8"/>
  </r>
  <r>
    <s v="P76968"/>
    <s v="Kids T-Shirts #295"/>
    <x v="2"/>
    <x v="6"/>
    <s v="S"/>
    <s v="Pink"/>
    <n v="15232.99"/>
    <n v="10"/>
    <s v="2023-09-20"/>
    <x v="2"/>
    <s v="Online"/>
    <s v="No"/>
    <n v="152329.9"/>
    <n v="152329.9"/>
  </r>
  <r>
    <s v="P15229"/>
    <s v="Kids Shorts #677"/>
    <x v="2"/>
    <x v="4"/>
    <s v="L"/>
    <s v="White"/>
    <n v="12247.48"/>
    <n v="14"/>
    <s v="2024-10-02"/>
    <x v="3"/>
    <s v="In-Store"/>
    <s v="No"/>
    <n v="171464.72"/>
    <n v="171464.72"/>
  </r>
  <r>
    <s v="P67013"/>
    <s v="Accessories Bags #984"/>
    <x v="1"/>
    <x v="5"/>
    <s v="M"/>
    <s v="Yellow"/>
    <n v="8347.31"/>
    <n v="5"/>
    <s v="2023-03-07"/>
    <x v="3"/>
    <s v="Online"/>
    <s v="Yes"/>
    <n v="33389.24"/>
    <n v="41736.549999999996"/>
  </r>
  <r>
    <s v="P44469"/>
    <s v="Women Shoes #929"/>
    <x v="3"/>
    <x v="8"/>
    <s v="L"/>
    <s v="Green"/>
    <n v="11399.22"/>
    <n v="2"/>
    <s v="2024-04-14"/>
    <x v="3"/>
    <s v="In-Store"/>
    <s v="No"/>
    <n v="22798.44"/>
    <n v="22798.44"/>
  </r>
  <r>
    <s v="P82295"/>
    <s v="Women Tops #485"/>
    <x v="3"/>
    <x v="11"/>
    <s v="L"/>
    <s v="Green"/>
    <n v="3010.41"/>
    <n v="10"/>
    <s v="2022-11-09"/>
    <x v="1"/>
    <s v="In-Store"/>
    <s v="Yes"/>
    <n v="24083.279999999999"/>
    <n v="30104.1"/>
  </r>
  <r>
    <s v="P95026"/>
    <s v="Women Skirts #719"/>
    <x v="3"/>
    <x v="13"/>
    <s v="S"/>
    <s v="Yellow"/>
    <n v="11732.88"/>
    <n v="7"/>
    <s v="2023-07-12"/>
    <x v="0"/>
    <s v="In-Store"/>
    <s v="Yes"/>
    <n v="65704.460000000006"/>
    <n v="82130.159999999989"/>
  </r>
  <r>
    <s v="P31044"/>
    <s v="Kids Shorts #577"/>
    <x v="2"/>
    <x v="4"/>
    <s v="M"/>
    <s v="Yellow"/>
    <n v="9587.33"/>
    <n v="16"/>
    <s v="2024-10-09"/>
    <x v="2"/>
    <s v="Online"/>
    <s v="No"/>
    <n v="153397.28"/>
    <n v="153397.28"/>
  </r>
  <r>
    <s v="P66031"/>
    <s v="Accessories Scarves #555"/>
    <x v="1"/>
    <x v="12"/>
    <s v="M"/>
    <s v="Yellow"/>
    <n v="13605.36"/>
    <n v="8"/>
    <s v="2023-12-16"/>
    <x v="3"/>
    <s v="In-Store"/>
    <s v="Yes"/>
    <n v="87074.47"/>
    <n v="108842.88"/>
  </r>
  <r>
    <s v="P70966"/>
    <s v="Men Shoes #717"/>
    <x v="0"/>
    <x v="8"/>
    <s v="M"/>
    <s v="Green"/>
    <n v="15260.38"/>
    <n v="18"/>
    <s v="2023-10-14"/>
    <x v="0"/>
    <s v="In-Store"/>
    <s v="Yes"/>
    <n v="219749.14"/>
    <n v="274686.83999999997"/>
  </r>
  <r>
    <s v="P49078"/>
    <s v="Men Jackets #131"/>
    <x v="0"/>
    <x v="0"/>
    <s v="M"/>
    <s v="White"/>
    <n v="4259.5600000000004"/>
    <n v="19"/>
    <s v="2023-08-09"/>
    <x v="0"/>
    <s v="In-Store"/>
    <s v="No"/>
    <n v="80931.64"/>
    <n v="80931.640000000014"/>
  </r>
  <r>
    <s v="P23980"/>
    <s v="Accessories Belts #432"/>
    <x v="1"/>
    <x v="7"/>
    <s v="S"/>
    <s v="Blue"/>
    <n v="15860.47"/>
    <n v="1"/>
    <s v="2024-06-12"/>
    <x v="2"/>
    <s v="In-Store"/>
    <s v="No"/>
    <n v="15860.47"/>
    <n v="15860.47"/>
  </r>
  <r>
    <s v="P75036"/>
    <s v="Kids Sweaters #462"/>
    <x v="2"/>
    <x v="9"/>
    <s v="XS"/>
    <s v="Pink"/>
    <n v="11000.82"/>
    <n v="1"/>
    <s v="2024-06-03"/>
    <x v="0"/>
    <s v="In-Store"/>
    <s v="Yes"/>
    <n v="8800.49"/>
    <n v="11000.82"/>
  </r>
  <r>
    <s v="P17009"/>
    <s v="Kids Shoes #875"/>
    <x v="2"/>
    <x v="8"/>
    <s v="S"/>
    <s v="Yellow"/>
    <n v="16471.349999999999"/>
    <n v="16"/>
    <s v="2023-12-24"/>
    <x v="0"/>
    <s v="Online"/>
    <s v="Yes"/>
    <n v="210833.28"/>
    <n v="263541.59999999998"/>
  </r>
  <r>
    <s v="P20730"/>
    <s v="Men Jackets #129"/>
    <x v="0"/>
    <x v="0"/>
    <s v="L"/>
    <s v="Pink"/>
    <n v="15501.08"/>
    <n v="10"/>
    <s v="2022-12-02"/>
    <x v="0"/>
    <s v="In-Store"/>
    <s v="Yes"/>
    <n v="124008.64"/>
    <n v="155010.79999999999"/>
  </r>
  <r>
    <s v="P86977"/>
    <s v="Men Jackets #225"/>
    <x v="0"/>
    <x v="0"/>
    <s v="L"/>
    <s v="Blue"/>
    <n v="4557.53"/>
    <n v="18"/>
    <s v="2023-08-08"/>
    <x v="0"/>
    <s v="Online"/>
    <s v="No"/>
    <n v="82035.539999999994"/>
    <n v="82035.539999999994"/>
  </r>
  <r>
    <s v="P19272"/>
    <s v="Accessories Bags #657"/>
    <x v="1"/>
    <x v="5"/>
    <s v="M"/>
    <s v="Pink"/>
    <n v="3749.11"/>
    <n v="10"/>
    <s v="2023-10-16"/>
    <x v="3"/>
    <s v="In-Store"/>
    <s v="Yes"/>
    <n v="29992.880000000001"/>
    <n v="37491.1"/>
  </r>
  <r>
    <s v="P32792"/>
    <s v="Kids Sweaters #263"/>
    <x v="2"/>
    <x v="9"/>
    <s v="XS"/>
    <s v="Black"/>
    <n v="5725.34"/>
    <n v="19"/>
    <s v="2024-02-10"/>
    <x v="4"/>
    <s v="In-Store"/>
    <s v="No"/>
    <n v="108781.46"/>
    <n v="108781.46"/>
  </r>
  <r>
    <s v="P88884"/>
    <s v="Accessories Hats #915"/>
    <x v="1"/>
    <x v="3"/>
    <s v="S"/>
    <s v="Pink"/>
    <n v="7050.02"/>
    <n v="16"/>
    <s v="2023-04-05"/>
    <x v="4"/>
    <s v="Online"/>
    <s v="Yes"/>
    <n v="90240.09"/>
    <n v="112800.32000000001"/>
  </r>
  <r>
    <s v="P19234"/>
    <s v="Women Dresses #827"/>
    <x v="3"/>
    <x v="10"/>
    <s v="XS"/>
    <s v="Pink"/>
    <n v="8197.91"/>
    <n v="19"/>
    <s v="2024-05-10"/>
    <x v="1"/>
    <s v="In-Store"/>
    <s v="Yes"/>
    <n v="124607.9"/>
    <n v="155760.29"/>
  </r>
  <r>
    <s v="P99039"/>
    <s v="Women Skirts #191"/>
    <x v="3"/>
    <x v="13"/>
    <s v="M"/>
    <s v="White"/>
    <n v="15223.03"/>
    <n v="9"/>
    <s v="2023-05-21"/>
    <x v="3"/>
    <s v="In-Store"/>
    <s v="No"/>
    <n v="137007.26999999999"/>
    <n v="137007.27000000002"/>
  </r>
  <r>
    <s v="P82241"/>
    <s v="Accessories Scarves #905"/>
    <x v="1"/>
    <x v="12"/>
    <s v="L"/>
    <s v="Blue"/>
    <n v="10795.81"/>
    <n v="14"/>
    <s v="2023-12-04"/>
    <x v="3"/>
    <s v="Online"/>
    <s v="No"/>
    <n v="151141.34"/>
    <n v="151141.34"/>
  </r>
  <r>
    <s v="P16513"/>
    <s v="Accessories Bags #461"/>
    <x v="1"/>
    <x v="5"/>
    <s v="M"/>
    <s v="White"/>
    <n v="15817.31"/>
    <n v="13"/>
    <s v="2024-02-10"/>
    <x v="1"/>
    <s v="Online"/>
    <s v="Yes"/>
    <n v="164500.19"/>
    <n v="205625.03"/>
  </r>
  <r>
    <s v="P96894"/>
    <s v="Women Shoes #381"/>
    <x v="3"/>
    <x v="8"/>
    <s v="L"/>
    <s v="White"/>
    <n v="11664.82"/>
    <n v="3"/>
    <s v="2023-03-22"/>
    <x v="3"/>
    <s v="Online"/>
    <s v="Yes"/>
    <n v="27995.9"/>
    <n v="34994.46"/>
  </r>
  <r>
    <s v="P11399"/>
    <s v="Women Dresses #236"/>
    <x v="3"/>
    <x v="10"/>
    <s v="S"/>
    <s v="Yellow"/>
    <n v="6184.33"/>
    <n v="14"/>
    <s v="2023-03-06"/>
    <x v="0"/>
    <s v="In-Store"/>
    <s v="Yes"/>
    <n v="69264.33"/>
    <n v="86580.62"/>
  </r>
  <r>
    <s v="P96833"/>
    <s v="Accessories Belts #887"/>
    <x v="1"/>
    <x v="7"/>
    <s v="XS"/>
    <s v="Black"/>
    <n v="15776.64"/>
    <n v="4"/>
    <s v="2024-04-19"/>
    <x v="4"/>
    <s v="Online"/>
    <s v="Yes"/>
    <n v="50485.58"/>
    <n v="63106.559999999998"/>
  </r>
  <r>
    <s v="P38605"/>
    <s v="Women Tops #103"/>
    <x v="3"/>
    <x v="11"/>
    <s v="M"/>
    <s v="Blue"/>
    <n v="6542.89"/>
    <n v="18"/>
    <s v="2022-10-17"/>
    <x v="0"/>
    <s v="In-Store"/>
    <s v="No"/>
    <n v="117772.02"/>
    <n v="117772.02"/>
  </r>
  <r>
    <s v="P88191"/>
    <s v="Men Shoes #931"/>
    <x v="0"/>
    <x v="8"/>
    <s v="L"/>
    <s v="Yellow"/>
    <n v="15577.44"/>
    <n v="13"/>
    <s v="2022-12-30"/>
    <x v="3"/>
    <s v="In-Store"/>
    <s v="Yes"/>
    <n v="162005.21"/>
    <n v="202506.72"/>
  </r>
  <r>
    <s v="P28237"/>
    <s v="Men Pants #963"/>
    <x v="0"/>
    <x v="2"/>
    <s v="S"/>
    <s v="Pink"/>
    <n v="8356.44"/>
    <n v="19"/>
    <s v="2023-01-21"/>
    <x v="4"/>
    <s v="In-Store"/>
    <s v="Yes"/>
    <n v="127018.22"/>
    <n v="158772.36000000002"/>
  </r>
  <r>
    <s v="P29792"/>
    <s v="Kids Shoes #842"/>
    <x v="2"/>
    <x v="8"/>
    <s v="XL"/>
    <s v="Yellow"/>
    <n v="12235.86"/>
    <n v="15"/>
    <s v="2023-11-06"/>
    <x v="4"/>
    <s v="Online"/>
    <s v="Yes"/>
    <n v="146830.32"/>
    <n v="183537.90000000002"/>
  </r>
  <r>
    <s v="P70479"/>
    <s v="Men Shoes #697"/>
    <x v="0"/>
    <x v="8"/>
    <s v="XS"/>
    <s v="Blue"/>
    <n v="9190.59"/>
    <n v="13"/>
    <s v="2023-05-30"/>
    <x v="2"/>
    <s v="In-Store"/>
    <s v="No"/>
    <n v="119477.67"/>
    <n v="119477.67"/>
  </r>
  <r>
    <s v="P59976"/>
    <s v="Men Jackets #286"/>
    <x v="0"/>
    <x v="0"/>
    <s v="S"/>
    <s v="Blue"/>
    <n v="3753.26"/>
    <n v="7"/>
    <s v="2023-07-22"/>
    <x v="3"/>
    <s v="In-Store"/>
    <s v="No"/>
    <n v="26272.82"/>
    <n v="26272.82"/>
  </r>
  <r>
    <s v="P59061"/>
    <s v="Men Shoes #689"/>
    <x v="0"/>
    <x v="8"/>
    <s v="S"/>
    <s v="Red"/>
    <n v="7334.71"/>
    <n v="17"/>
    <s v="2023-10-21"/>
    <x v="2"/>
    <s v="Online"/>
    <s v="Yes"/>
    <n v="99751.89"/>
    <n v="124690.07"/>
  </r>
  <r>
    <s v="P47509"/>
    <s v="Accessories Bags #894"/>
    <x v="1"/>
    <x v="5"/>
    <s v="S"/>
    <s v="Red"/>
    <n v="8830.3700000000008"/>
    <n v="9"/>
    <s v="2024-04-30"/>
    <x v="4"/>
    <s v="In-Store"/>
    <s v="No"/>
    <n v="79473.33"/>
    <n v="79473.33"/>
  </r>
  <r>
    <s v="P37611"/>
    <s v="Kids T-Shirts #802"/>
    <x v="2"/>
    <x v="6"/>
    <s v="XL"/>
    <s v="Black"/>
    <n v="14706.77"/>
    <n v="4"/>
    <s v="2024-03-02"/>
    <x v="0"/>
    <s v="Online"/>
    <s v="No"/>
    <n v="58827.08"/>
    <n v="58827.08"/>
  </r>
  <r>
    <s v="P76572"/>
    <s v="Women Tops #444"/>
    <x v="3"/>
    <x v="11"/>
    <s v="S"/>
    <s v="Blue"/>
    <n v="13045.11"/>
    <n v="3"/>
    <s v="2023-09-16"/>
    <x v="4"/>
    <s v="Online"/>
    <s v="No"/>
    <n v="39135.33"/>
    <n v="39135.33"/>
  </r>
  <r>
    <s v="P63356"/>
    <s v="Men Pants #883"/>
    <x v="0"/>
    <x v="2"/>
    <s v="XL"/>
    <s v="Red"/>
    <n v="6469.85"/>
    <n v="9"/>
    <s v="2022-11-04"/>
    <x v="2"/>
    <s v="In-Store"/>
    <s v="No"/>
    <n v="58228.65"/>
    <n v="58228.65"/>
  </r>
  <r>
    <s v="P88496"/>
    <s v="Accessories Bags #829"/>
    <x v="1"/>
    <x v="5"/>
    <s v="S"/>
    <s v="Black"/>
    <n v="8947.4"/>
    <n v="7"/>
    <s v="2023-06-20"/>
    <x v="3"/>
    <s v="Online"/>
    <s v="Yes"/>
    <n v="50105.440000000002"/>
    <n v="62631.799999999996"/>
  </r>
  <r>
    <s v="P26710"/>
    <s v="Men Pants #377"/>
    <x v="0"/>
    <x v="2"/>
    <s v="L"/>
    <s v="Yellow"/>
    <n v="6693.95"/>
    <n v="6"/>
    <s v="2022-12-02"/>
    <x v="0"/>
    <s v="Online"/>
    <s v="Yes"/>
    <n v="32130.959999999999"/>
    <n v="40163.699999999997"/>
  </r>
  <r>
    <s v="P90791"/>
    <s v="Men Pants #966"/>
    <x v="0"/>
    <x v="2"/>
    <s v="S"/>
    <s v="White"/>
    <n v="16530.28"/>
    <n v="14"/>
    <s v="2022-11-13"/>
    <x v="0"/>
    <s v="Online"/>
    <s v="Yes"/>
    <n v="185138.97"/>
    <n v="231423.91999999998"/>
  </r>
  <r>
    <s v="P36687"/>
    <s v="Kids Shorts #749"/>
    <x v="2"/>
    <x v="4"/>
    <s v="M"/>
    <s v="Pink"/>
    <n v="13007.76"/>
    <n v="20"/>
    <s v="2023-05-08"/>
    <x v="0"/>
    <s v="Online"/>
    <s v="Yes"/>
    <n v="208124.16"/>
    <n v="260155.2"/>
  </r>
  <r>
    <s v="P92518"/>
    <s v="Men Pants #745"/>
    <x v="0"/>
    <x v="2"/>
    <s v="XS"/>
    <s v="Green"/>
    <n v="1203.5"/>
    <n v="2"/>
    <s v="2024-07-09"/>
    <x v="2"/>
    <s v="In-Store"/>
    <s v="No"/>
    <n v="2407"/>
    <n v="2407"/>
  </r>
  <r>
    <s v="P56565"/>
    <s v="Men Shirts #190"/>
    <x v="0"/>
    <x v="1"/>
    <s v="L"/>
    <s v="Black"/>
    <n v="2347.2399999999998"/>
    <n v="14"/>
    <s v="2023-05-26"/>
    <x v="2"/>
    <s v="In-Store"/>
    <s v="Yes"/>
    <n v="26289.42"/>
    <n v="32861.360000000001"/>
  </r>
  <r>
    <s v="P47879"/>
    <s v="Accessories Scarves #418"/>
    <x v="1"/>
    <x v="12"/>
    <s v="L"/>
    <s v="Pink"/>
    <n v="14410.46"/>
    <n v="2"/>
    <s v="2024-10-10"/>
    <x v="2"/>
    <s v="Online"/>
    <s v="No"/>
    <n v="28820.92"/>
    <n v="28820.92"/>
  </r>
  <r>
    <s v="P49445"/>
    <s v="Men Jackets #558"/>
    <x v="0"/>
    <x v="0"/>
    <s v="L"/>
    <s v="White"/>
    <n v="6449.1"/>
    <n v="6"/>
    <s v="2023-05-03"/>
    <x v="4"/>
    <s v="In-Store"/>
    <s v="Yes"/>
    <n v="30955.68"/>
    <n v="38694.600000000006"/>
  </r>
  <r>
    <s v="P87340"/>
    <s v="Kids Shorts #844"/>
    <x v="2"/>
    <x v="4"/>
    <s v="XL"/>
    <s v="Pink"/>
    <n v="2571.34"/>
    <n v="15"/>
    <s v="2023-09-02"/>
    <x v="2"/>
    <s v="In-Store"/>
    <s v="Yes"/>
    <n v="30856.080000000002"/>
    <n v="38570.100000000006"/>
  </r>
  <r>
    <s v="P12721"/>
    <s v="Accessories Belts #686"/>
    <x v="1"/>
    <x v="7"/>
    <s v="XS"/>
    <s v="Blue"/>
    <n v="10156.709999999999"/>
    <n v="18"/>
    <s v="2023-01-16"/>
    <x v="4"/>
    <s v="In-Store"/>
    <s v="No"/>
    <n v="182820.78"/>
    <n v="182820.77999999997"/>
  </r>
  <r>
    <s v="P21028"/>
    <s v="Kids T-Shirts #106"/>
    <x v="2"/>
    <x v="6"/>
    <s v="M"/>
    <s v="Black"/>
    <n v="6300.53"/>
    <n v="8"/>
    <s v="2022-10-29"/>
    <x v="1"/>
    <s v="In-Store"/>
    <s v="Yes"/>
    <n v="40323.06"/>
    <n v="50404.24"/>
  </r>
  <r>
    <s v="P13798"/>
    <s v="Kids Shorts #216"/>
    <x v="2"/>
    <x v="4"/>
    <s v="M"/>
    <s v="Blue"/>
    <n v="13490.82"/>
    <n v="4"/>
    <s v="2023-04-09"/>
    <x v="4"/>
    <s v="In-Store"/>
    <s v="Yes"/>
    <n v="43170.79"/>
    <n v="53963.28"/>
  </r>
  <r>
    <s v="P66276"/>
    <s v="Women Dresses #891"/>
    <x v="3"/>
    <x v="10"/>
    <s v="L"/>
    <s v="Blue"/>
    <n v="1563.72"/>
    <n v="19"/>
    <s v="2024-06-16"/>
    <x v="3"/>
    <s v="In-Store"/>
    <s v="No"/>
    <n v="29710.68"/>
    <n v="29710.68"/>
  </r>
  <r>
    <s v="P98155"/>
    <s v="Kids Sweaters #731"/>
    <x v="2"/>
    <x v="9"/>
    <s v="XS"/>
    <s v="Yellow"/>
    <n v="2862.67"/>
    <n v="3"/>
    <s v="2023-08-21"/>
    <x v="3"/>
    <s v="Online"/>
    <s v="No"/>
    <n v="8588.01"/>
    <n v="8588.01"/>
  </r>
  <r>
    <s v="P99108"/>
    <s v="Women Dresses #580"/>
    <x v="3"/>
    <x v="10"/>
    <s v="S"/>
    <s v="Blue"/>
    <n v="13948.15"/>
    <n v="8"/>
    <s v="2023-02-19"/>
    <x v="0"/>
    <s v="In-Store"/>
    <s v="No"/>
    <n v="111585.2"/>
    <n v="111585.2"/>
  </r>
  <r>
    <s v="P16817"/>
    <s v="Accessories Hats #666"/>
    <x v="1"/>
    <x v="3"/>
    <s v="L"/>
    <s v="Green"/>
    <n v="16492.099999999999"/>
    <n v="2"/>
    <s v="2024-03-14"/>
    <x v="2"/>
    <s v="In-Store"/>
    <s v="Yes"/>
    <n v="26387.360000000001"/>
    <n v="32984.199999999997"/>
  </r>
  <r>
    <s v="P94964"/>
    <s v="Women Skirts #160"/>
    <x v="3"/>
    <x v="13"/>
    <s v="S"/>
    <s v="Red"/>
    <n v="14266.87"/>
    <n v="6"/>
    <s v="2024-03-26"/>
    <x v="0"/>
    <s v="Online"/>
    <s v="Yes"/>
    <n v="68480.81"/>
    <n v="85601.22"/>
  </r>
  <r>
    <s v="P24882"/>
    <s v="Kids Sweaters #100"/>
    <x v="2"/>
    <x v="9"/>
    <s v="L"/>
    <s v="Red"/>
    <n v="8803.81"/>
    <n v="16"/>
    <s v="2024-08-22"/>
    <x v="2"/>
    <s v="Online"/>
    <s v="Yes"/>
    <n v="112689.1"/>
    <n v="140860.96"/>
  </r>
  <r>
    <s v="P93847"/>
    <s v="Accessories Hats #225"/>
    <x v="1"/>
    <x v="3"/>
    <s v="M"/>
    <s v="White"/>
    <n v="9388.1299999999992"/>
    <n v="20"/>
    <s v="2023-10-20"/>
    <x v="2"/>
    <s v="In-Store"/>
    <s v="No"/>
    <n v="187762.6"/>
    <n v="187762.59999999998"/>
  </r>
  <r>
    <s v="P16120"/>
    <s v="Men Shoes #147"/>
    <x v="0"/>
    <x v="8"/>
    <s v="L"/>
    <s v="Black"/>
    <n v="15022.17"/>
    <n v="8"/>
    <s v="2023-08-30"/>
    <x v="0"/>
    <s v="In-Store"/>
    <s v="No"/>
    <n v="120177.36"/>
    <n v="120177.36"/>
  </r>
  <r>
    <s v="P65453"/>
    <s v="Women Skirts #411"/>
    <x v="3"/>
    <x v="13"/>
    <s v="L"/>
    <s v="Black"/>
    <n v="8431.14"/>
    <n v="11"/>
    <s v="2024-06-24"/>
    <x v="3"/>
    <s v="In-Store"/>
    <s v="No"/>
    <n v="92742.54"/>
    <n v="92742.54"/>
  </r>
  <r>
    <s v="P89204"/>
    <s v="Accessories Bags #378"/>
    <x v="1"/>
    <x v="5"/>
    <s v="L"/>
    <s v="White"/>
    <n v="15407.29"/>
    <n v="3"/>
    <s v="2024-01-22"/>
    <x v="4"/>
    <s v="Online"/>
    <s v="Yes"/>
    <n v="36977.33"/>
    <n v="46221.87"/>
  </r>
  <r>
    <s v="P91786"/>
    <s v="Men Pants #809"/>
    <x v="0"/>
    <x v="2"/>
    <s v="S"/>
    <s v="Pink"/>
    <n v="10359.23"/>
    <n v="2"/>
    <s v="2023-10-13"/>
    <x v="0"/>
    <s v="In-Store"/>
    <s v="Yes"/>
    <n v="16575.099999999999"/>
    <n v="20718.46"/>
  </r>
  <r>
    <s v="P12731"/>
    <s v="Men Jackets #686"/>
    <x v="0"/>
    <x v="0"/>
    <s v="XS"/>
    <s v="Black"/>
    <n v="8827.0499999999993"/>
    <n v="8"/>
    <s v="2023-04-08"/>
    <x v="4"/>
    <s v="Online"/>
    <s v="No"/>
    <n v="70616.399999999994"/>
    <n v="70616.399999999994"/>
  </r>
  <r>
    <s v="P86085"/>
    <s v="Accessories Scarves #825"/>
    <x v="1"/>
    <x v="12"/>
    <s v="S"/>
    <s v="Blue"/>
    <n v="3905.98"/>
    <n v="11"/>
    <s v="2024-02-02"/>
    <x v="4"/>
    <s v="Online"/>
    <s v="Yes"/>
    <n v="34372.79"/>
    <n v="42965.78"/>
  </r>
  <r>
    <s v="P70977"/>
    <s v="Men Shirts #778"/>
    <x v="0"/>
    <x v="1"/>
    <s v="L"/>
    <s v="Blue"/>
    <n v="5053.04"/>
    <n v="7"/>
    <s v="2022-11-12"/>
    <x v="3"/>
    <s v="Online"/>
    <s v="No"/>
    <n v="35371.279999999999"/>
    <n v="35371.279999999999"/>
  </r>
  <r>
    <s v="P87723"/>
    <s v="Kids Shorts #561"/>
    <x v="2"/>
    <x v="4"/>
    <s v="XS"/>
    <s v="Pink"/>
    <n v="13597.06"/>
    <n v="8"/>
    <s v="2023-08-29"/>
    <x v="1"/>
    <s v="Online"/>
    <s v="Yes"/>
    <n v="87021.35"/>
    <n v="108776.48"/>
  </r>
  <r>
    <s v="P99334"/>
    <s v="Women Shoes #181"/>
    <x v="3"/>
    <x v="8"/>
    <s v="XL"/>
    <s v="Yellow"/>
    <n v="2143.06"/>
    <n v="7"/>
    <s v="2023-04-13"/>
    <x v="2"/>
    <s v="Online"/>
    <s v="No"/>
    <n v="15001.42"/>
    <n v="15001.42"/>
  </r>
  <r>
    <s v="P42902"/>
    <s v="Men Shoes #413"/>
    <x v="0"/>
    <x v="8"/>
    <s v="L"/>
    <s v="Pink"/>
    <n v="1170.3"/>
    <n v="12"/>
    <s v="2023-05-27"/>
    <x v="3"/>
    <s v="Online"/>
    <s v="No"/>
    <n v="14043.6"/>
    <n v="14043.599999999999"/>
  </r>
  <r>
    <s v="P59182"/>
    <s v="Women Tops #805"/>
    <x v="3"/>
    <x v="11"/>
    <s v="XL"/>
    <s v="Yellow"/>
    <n v="10799.96"/>
    <n v="16"/>
    <s v="2024-03-24"/>
    <x v="4"/>
    <s v="In-Store"/>
    <s v="Yes"/>
    <n v="138239.82"/>
    <n v="172799.35999999999"/>
  </r>
  <r>
    <s v="P86760"/>
    <s v="Accessories Hats #445"/>
    <x v="1"/>
    <x v="3"/>
    <s v="XL"/>
    <s v="Blue"/>
    <n v="5951.1"/>
    <n v="17"/>
    <s v="2024-07-29"/>
    <x v="2"/>
    <s v="Online"/>
    <s v="Yes"/>
    <n v="80934.960000000006"/>
    <n v="101168.70000000001"/>
  </r>
  <r>
    <s v="P52060"/>
    <s v="Men Jackets #785"/>
    <x v="0"/>
    <x v="0"/>
    <s v="XS"/>
    <s v="Blue"/>
    <n v="9134.98"/>
    <n v="4"/>
    <s v="2023-02-27"/>
    <x v="0"/>
    <s v="In-Store"/>
    <s v="Yes"/>
    <n v="29231.77"/>
    <n v="36539.919999999998"/>
  </r>
  <r>
    <s v="P69096"/>
    <s v="Men Shirts #897"/>
    <x v="0"/>
    <x v="1"/>
    <s v="S"/>
    <s v="Yellow"/>
    <n v="8449.4"/>
    <n v="19"/>
    <s v="2024-01-17"/>
    <x v="0"/>
    <s v="In-Store"/>
    <s v="No"/>
    <n v="160538.6"/>
    <n v="160538.6"/>
  </r>
  <r>
    <s v="P64878"/>
    <s v="Accessories Bags #455"/>
    <x v="1"/>
    <x v="5"/>
    <s v="XS"/>
    <s v="Red"/>
    <n v="11382.62"/>
    <n v="8"/>
    <s v="2024-04-06"/>
    <x v="0"/>
    <s v="Online"/>
    <s v="Yes"/>
    <n v="72849.100000000006"/>
    <n v="91060.96"/>
  </r>
  <r>
    <s v="P97897"/>
    <s v="Accessories Scarves #934"/>
    <x v="1"/>
    <x v="12"/>
    <s v="XL"/>
    <s v="Green"/>
    <n v="1870.82"/>
    <n v="17"/>
    <s v="2022-11-19"/>
    <x v="0"/>
    <s v="In-Store"/>
    <s v="Yes"/>
    <n v="25442.82"/>
    <n v="31803.94"/>
  </r>
  <r>
    <s v="P92202"/>
    <s v="Men Shirts #249"/>
    <x v="0"/>
    <x v="1"/>
    <s v="XS"/>
    <s v="Green"/>
    <n v="16493.759999999998"/>
    <n v="15"/>
    <s v="2023-05-18"/>
    <x v="2"/>
    <s v="In-Store"/>
    <s v="No"/>
    <n v="247406.4"/>
    <n v="247406.39999999997"/>
  </r>
  <r>
    <s v="P77878"/>
    <s v="Women Skirts #518"/>
    <x v="3"/>
    <x v="13"/>
    <s v="XS"/>
    <s v="Pink"/>
    <n v="4236.32"/>
    <n v="15"/>
    <s v="2024-06-11"/>
    <x v="0"/>
    <s v="Online"/>
    <s v="No"/>
    <n v="63544.800000000003"/>
    <n v="63544.799999999996"/>
  </r>
  <r>
    <s v="P10628"/>
    <s v="Accessories Belts #571"/>
    <x v="1"/>
    <x v="7"/>
    <s v="XL"/>
    <s v="Red"/>
    <n v="9576.5400000000009"/>
    <n v="18"/>
    <s v="2024-07-05"/>
    <x v="1"/>
    <s v="In-Store"/>
    <s v="No"/>
    <n v="172377.72"/>
    <n v="172377.72000000003"/>
  </r>
  <r>
    <s v="P34803"/>
    <s v="Kids Sweaters #151"/>
    <x v="2"/>
    <x v="9"/>
    <s v="XS"/>
    <s v="White"/>
    <n v="8612.91"/>
    <n v="3"/>
    <s v="2023-06-05"/>
    <x v="1"/>
    <s v="In-Store"/>
    <s v="No"/>
    <n v="25838.73"/>
    <n v="25838.73"/>
  </r>
  <r>
    <s v="P92745"/>
    <s v="Women Dresses #449"/>
    <x v="3"/>
    <x v="10"/>
    <s v="S"/>
    <s v="Blue"/>
    <n v="1721.42"/>
    <n v="2"/>
    <s v="2024-06-10"/>
    <x v="4"/>
    <s v="In-Store"/>
    <s v="No"/>
    <n v="3442.84"/>
    <n v="3442.84"/>
  </r>
  <r>
    <s v="P67110"/>
    <s v="Men Shirts #913"/>
    <x v="0"/>
    <x v="1"/>
    <s v="S"/>
    <s v="Black"/>
    <n v="8124.87"/>
    <n v="5"/>
    <s v="2023-07-25"/>
    <x v="0"/>
    <s v="Online"/>
    <s v="Yes"/>
    <n v="32499.48"/>
    <n v="40624.35"/>
  </r>
  <r>
    <s v="P63283"/>
    <s v="Men Shirts #397"/>
    <x v="0"/>
    <x v="1"/>
    <s v="M"/>
    <s v="Yellow"/>
    <n v="5873.91"/>
    <n v="8"/>
    <s v="2022-10-22"/>
    <x v="2"/>
    <s v="Online"/>
    <s v="Yes"/>
    <n v="37593.19"/>
    <n v="46991.28"/>
  </r>
  <r>
    <s v="P66009"/>
    <s v="Men Jackets #244"/>
    <x v="0"/>
    <x v="0"/>
    <s v="XL"/>
    <s v="Red"/>
    <n v="2934.05"/>
    <n v="11"/>
    <s v="2023-09-01"/>
    <x v="3"/>
    <s v="In-Store"/>
    <s v="No"/>
    <n v="32274.55"/>
    <n v="32274.550000000003"/>
  </r>
  <r>
    <s v="P84403"/>
    <s v="Kids T-Shirts #553"/>
    <x v="2"/>
    <x v="6"/>
    <s v="S"/>
    <s v="Green"/>
    <n v="11390.92"/>
    <n v="18"/>
    <s v="2024-01-29"/>
    <x v="2"/>
    <s v="In-Store"/>
    <s v="Yes"/>
    <n v="164029.57999999999"/>
    <n v="205036.56"/>
  </r>
  <r>
    <s v="P44082"/>
    <s v="Accessories Belts #896"/>
    <x v="1"/>
    <x v="7"/>
    <s v="XS"/>
    <s v="Black"/>
    <n v="16365.11"/>
    <n v="5"/>
    <s v="2023-04-09"/>
    <x v="0"/>
    <s v="Online"/>
    <s v="No"/>
    <n v="81825.55"/>
    <n v="81825.55"/>
  </r>
  <r>
    <s v="P24132"/>
    <s v="Kids Sweaters #161"/>
    <x v="2"/>
    <x v="9"/>
    <s v="XS"/>
    <s v="Green"/>
    <n v="1780.35"/>
    <n v="15"/>
    <s v="2023-01-22"/>
    <x v="4"/>
    <s v="In-Store"/>
    <s v="No"/>
    <n v="26705.25"/>
    <n v="26705.25"/>
  </r>
  <r>
    <s v="P47363"/>
    <s v="Men Jackets #405"/>
    <x v="0"/>
    <x v="0"/>
    <s v="S"/>
    <s v="White"/>
    <n v="1067.3800000000001"/>
    <n v="2"/>
    <s v="2022-12-20"/>
    <x v="1"/>
    <s v="In-Store"/>
    <s v="No"/>
    <n v="2134.7600000000002"/>
    <n v="2134.7600000000002"/>
  </r>
  <r>
    <s v="P86279"/>
    <s v="Men Pants #513"/>
    <x v="0"/>
    <x v="2"/>
    <s v="M"/>
    <s v="Black"/>
    <n v="4447.1400000000003"/>
    <n v="16"/>
    <s v="2022-10-21"/>
    <x v="0"/>
    <s v="In-Store"/>
    <s v="No"/>
    <n v="71154.240000000005"/>
    <n v="71154.240000000005"/>
  </r>
  <r>
    <s v="P89048"/>
    <s v="Kids Shoes #286"/>
    <x v="2"/>
    <x v="8"/>
    <s v="S"/>
    <s v="Yellow"/>
    <n v="6912.24"/>
    <n v="13"/>
    <s v="2023-07-25"/>
    <x v="4"/>
    <s v="In-Store"/>
    <s v="No"/>
    <n v="89859.12"/>
    <n v="89859.12"/>
  </r>
  <r>
    <s v="P49950"/>
    <s v="Men Shirts #676"/>
    <x v="0"/>
    <x v="1"/>
    <s v="XL"/>
    <s v="Red"/>
    <n v="12252.46"/>
    <n v="7"/>
    <s v="2023-08-04"/>
    <x v="4"/>
    <s v="Online"/>
    <s v="No"/>
    <n v="85767.22"/>
    <n v="85767.22"/>
  </r>
  <r>
    <s v="P84478"/>
    <s v="Men Jackets #953"/>
    <x v="0"/>
    <x v="0"/>
    <s v="XL"/>
    <s v="White"/>
    <n v="4480.34"/>
    <n v="13"/>
    <s v="2022-10-27"/>
    <x v="0"/>
    <s v="Online"/>
    <s v="No"/>
    <n v="58244.42"/>
    <n v="58244.42"/>
  </r>
  <r>
    <s v="P81089"/>
    <s v="Women Skirts #955"/>
    <x v="3"/>
    <x v="13"/>
    <s v="M"/>
    <s v="Blue"/>
    <n v="13799.58"/>
    <n v="6"/>
    <s v="2023-10-26"/>
    <x v="2"/>
    <s v="Online"/>
    <s v="No"/>
    <n v="82797.48"/>
    <n v="82797.48"/>
  </r>
  <r>
    <s v="P81871"/>
    <s v="Women Dresses #862"/>
    <x v="3"/>
    <x v="10"/>
    <s v="XL"/>
    <s v="Yellow"/>
    <n v="14190.51"/>
    <n v="8"/>
    <s v="2024-07-29"/>
    <x v="0"/>
    <s v="In-Store"/>
    <s v="No"/>
    <n v="113524.08"/>
    <n v="113524.08"/>
  </r>
  <r>
    <s v="P73911"/>
    <s v="Women Dresses #780"/>
    <x v="3"/>
    <x v="10"/>
    <s v="XS"/>
    <s v="White"/>
    <n v="8900.92"/>
    <n v="4"/>
    <s v="2023-07-22"/>
    <x v="1"/>
    <s v="In-Store"/>
    <s v="No"/>
    <n v="35603.68"/>
    <n v="35603.68"/>
  </r>
  <r>
    <s v="P69080"/>
    <s v="Accessories Scarves #137"/>
    <x v="1"/>
    <x v="12"/>
    <s v="XS"/>
    <s v="Yellow"/>
    <n v="16297.88"/>
    <n v="17"/>
    <s v="2023-02-02"/>
    <x v="1"/>
    <s v="Online"/>
    <s v="No"/>
    <n v="277063.96000000002"/>
    <n v="277063.95999999996"/>
  </r>
  <r>
    <s v="P41430"/>
    <s v="Men Pants #508"/>
    <x v="0"/>
    <x v="2"/>
    <s v="XS"/>
    <s v="Red"/>
    <n v="10164.18"/>
    <n v="19"/>
    <s v="2024-09-20"/>
    <x v="0"/>
    <s v="In-Store"/>
    <s v="No"/>
    <n v="193119.42"/>
    <n v="193119.42"/>
  </r>
  <r>
    <s v="P63944"/>
    <s v="Men Shirts #254"/>
    <x v="0"/>
    <x v="1"/>
    <s v="M"/>
    <s v="Pink"/>
    <n v="7565.45"/>
    <n v="16"/>
    <s v="2022-11-14"/>
    <x v="1"/>
    <s v="In-Store"/>
    <s v="No"/>
    <n v="121047.2"/>
    <n v="121047.2"/>
  </r>
  <r>
    <s v="P91058"/>
    <s v="Women Dresses #624"/>
    <x v="3"/>
    <x v="10"/>
    <s v="XS"/>
    <s v="Red"/>
    <n v="16014.02"/>
    <n v="13"/>
    <s v="2024-06-04"/>
    <x v="2"/>
    <s v="Online"/>
    <s v="Yes"/>
    <n v="166546.14000000001"/>
    <n v="208182.26"/>
  </r>
  <r>
    <s v="P62170"/>
    <s v="Accessories Scarves #873"/>
    <x v="1"/>
    <x v="12"/>
    <s v="XS"/>
    <s v="Blue"/>
    <n v="6832.56"/>
    <n v="6"/>
    <s v="2024-03-13"/>
    <x v="3"/>
    <s v="In-Store"/>
    <s v="Yes"/>
    <n v="32796.620000000003"/>
    <n v="40995.360000000001"/>
  </r>
  <r>
    <s v="P93906"/>
    <s v="Accessories Hats #217"/>
    <x v="1"/>
    <x v="3"/>
    <s v="XL"/>
    <s v="Yellow"/>
    <n v="14426.23"/>
    <n v="19"/>
    <s v="2023-01-19"/>
    <x v="1"/>
    <s v="In-Store"/>
    <s v="No"/>
    <n v="274098.37"/>
    <n v="274098.37"/>
  </r>
  <r>
    <s v="P62759"/>
    <s v="Men Pants #457"/>
    <x v="0"/>
    <x v="2"/>
    <s v="S"/>
    <s v="Pink"/>
    <n v="2749.79"/>
    <n v="19"/>
    <s v="2023-07-30"/>
    <x v="3"/>
    <s v="Online"/>
    <s v="Yes"/>
    <n v="41797.14"/>
    <n v="52246.01"/>
  </r>
  <r>
    <s v="P47954"/>
    <s v="Women Dresses #979"/>
    <x v="3"/>
    <x v="10"/>
    <s v="XL"/>
    <s v="Blue"/>
    <n v="13366.32"/>
    <n v="12"/>
    <s v="2023-07-20"/>
    <x v="4"/>
    <s v="Online"/>
    <s v="Yes"/>
    <n v="128316.34"/>
    <n v="160395.84"/>
  </r>
  <r>
    <s v="P50829"/>
    <s v="Kids T-Shirts #574"/>
    <x v="2"/>
    <x v="6"/>
    <s v="S"/>
    <s v="Yellow"/>
    <n v="8275.1"/>
    <n v="6"/>
    <s v="2022-11-23"/>
    <x v="0"/>
    <s v="Online"/>
    <s v="Yes"/>
    <n v="39720.480000000003"/>
    <n v="49650.600000000006"/>
  </r>
  <r>
    <s v="P22433"/>
    <s v="Women Shoes #901"/>
    <x v="3"/>
    <x v="8"/>
    <s v="XS"/>
    <s v="Yellow"/>
    <n v="3935.86"/>
    <n v="16"/>
    <s v="2024-01-04"/>
    <x v="1"/>
    <s v="In-Store"/>
    <s v="No"/>
    <n v="62973.760000000002"/>
    <n v="62973.760000000002"/>
  </r>
  <r>
    <s v="P94661"/>
    <s v="Kids Sweaters #262"/>
    <x v="2"/>
    <x v="9"/>
    <s v="XL"/>
    <s v="Red"/>
    <n v="14993.95"/>
    <n v="15"/>
    <s v="2024-07-22"/>
    <x v="0"/>
    <s v="Online"/>
    <s v="Yes"/>
    <n v="179927.4"/>
    <n v="224909.25"/>
  </r>
  <r>
    <s v="P27450"/>
    <s v="Men Pants #606"/>
    <x v="0"/>
    <x v="2"/>
    <s v="M"/>
    <s v="Blue"/>
    <n v="3117.48"/>
    <n v="15"/>
    <s v="2024-04-21"/>
    <x v="3"/>
    <s v="In-Store"/>
    <s v="No"/>
    <n v="46762.2"/>
    <n v="46762.2"/>
  </r>
  <r>
    <s v="P16471"/>
    <s v="Women Dresses #929"/>
    <x v="3"/>
    <x v="10"/>
    <s v="XL"/>
    <s v="Blue"/>
    <n v="13655.99"/>
    <n v="16"/>
    <s v="2024-03-10"/>
    <x v="1"/>
    <s v="In-Store"/>
    <s v="No"/>
    <n v="218495.84"/>
    <n v="218495.84"/>
  </r>
  <r>
    <s v="P72946"/>
    <s v="Men Jackets #415"/>
    <x v="0"/>
    <x v="0"/>
    <s v="L"/>
    <s v="Red"/>
    <n v="15079.44"/>
    <n v="9"/>
    <s v="2024-04-07"/>
    <x v="4"/>
    <s v="Online"/>
    <s v="No"/>
    <n v="135714.96"/>
    <n v="135714.96"/>
  </r>
  <r>
    <s v="P69259"/>
    <s v="Accessories Belts #761"/>
    <x v="1"/>
    <x v="7"/>
    <s v="S"/>
    <s v="Blue"/>
    <n v="5829.92"/>
    <n v="9"/>
    <s v="2023-09-18"/>
    <x v="2"/>
    <s v="Online"/>
    <s v="No"/>
    <n v="52469.279999999999"/>
    <n v="52469.279999999999"/>
  </r>
  <r>
    <s v="P56463"/>
    <s v="Women Dresses #148"/>
    <x v="3"/>
    <x v="10"/>
    <s v="M"/>
    <s v="Yellow"/>
    <n v="10311.92"/>
    <n v="18"/>
    <s v="2023-10-15"/>
    <x v="3"/>
    <s v="Online"/>
    <s v="Yes"/>
    <n v="148491.98000000001"/>
    <n v="185614.56"/>
  </r>
  <r>
    <s v="P79697"/>
    <s v="Men Shirts #597"/>
    <x v="0"/>
    <x v="1"/>
    <s v="XL"/>
    <s v="Black"/>
    <n v="6881.53"/>
    <n v="1"/>
    <s v="2023-10-11"/>
    <x v="4"/>
    <s v="Online"/>
    <s v="Yes"/>
    <n v="5505.39"/>
    <n v="6881.53"/>
  </r>
  <r>
    <s v="P44498"/>
    <s v="Accessories Bags #193"/>
    <x v="1"/>
    <x v="5"/>
    <s v="S"/>
    <s v="Blue"/>
    <n v="6530.44"/>
    <n v="10"/>
    <s v="2023-03-26"/>
    <x v="2"/>
    <s v="In-Store"/>
    <s v="Yes"/>
    <n v="52243.519999999997"/>
    <n v="65304.399999999994"/>
  </r>
  <r>
    <s v="P85780"/>
    <s v="Women Dresses #885"/>
    <x v="3"/>
    <x v="10"/>
    <s v="S"/>
    <s v="White"/>
    <n v="7103.97"/>
    <n v="1"/>
    <s v="2023-09-07"/>
    <x v="3"/>
    <s v="Online"/>
    <s v="No"/>
    <n v="7103.97"/>
    <n v="7103.97"/>
  </r>
  <r>
    <s v="P78967"/>
    <s v="Women Shoes #571"/>
    <x v="3"/>
    <x v="8"/>
    <s v="L"/>
    <s v="Black"/>
    <n v="11257.29"/>
    <n v="4"/>
    <s v="2024-01-10"/>
    <x v="3"/>
    <s v="In-Store"/>
    <s v="Yes"/>
    <n v="36023.660000000003"/>
    <n v="45029.16"/>
  </r>
  <r>
    <s v="P69959"/>
    <s v="Women Tops #925"/>
    <x v="3"/>
    <x v="11"/>
    <s v="XL"/>
    <s v="White"/>
    <n v="8803.81"/>
    <n v="3"/>
    <s v="2023-07-09"/>
    <x v="4"/>
    <s v="In-Store"/>
    <s v="No"/>
    <n v="26411.43"/>
    <n v="26411.43"/>
  </r>
  <r>
    <s v="P22288"/>
    <s v="Women Dresses #613"/>
    <x v="3"/>
    <x v="10"/>
    <s v="XS"/>
    <s v="Yellow"/>
    <n v="10736.05"/>
    <n v="3"/>
    <s v="2023-06-02"/>
    <x v="4"/>
    <s v="Online"/>
    <s v="Yes"/>
    <n v="25766.52"/>
    <n v="32208.149999999998"/>
  </r>
  <r>
    <s v="P22051"/>
    <s v="Kids T-Shirts #227"/>
    <x v="2"/>
    <x v="6"/>
    <s v="XL"/>
    <s v="Yellow"/>
    <n v="11311.24"/>
    <n v="17"/>
    <s v="2024-04-17"/>
    <x v="2"/>
    <s v="Online"/>
    <s v="Yes"/>
    <n v="153833.03"/>
    <n v="192291.08"/>
  </r>
  <r>
    <s v="P63966"/>
    <s v="Accessories Scarves #325"/>
    <x v="1"/>
    <x v="12"/>
    <s v="S"/>
    <s v="Yellow"/>
    <n v="4701.12"/>
    <n v="4"/>
    <s v="2024-07-08"/>
    <x v="4"/>
    <s v="Online"/>
    <s v="No"/>
    <n v="18804.48"/>
    <n v="18804.48"/>
  </r>
  <r>
    <s v="P33013"/>
    <s v="Kids Shorts #331"/>
    <x v="2"/>
    <x v="4"/>
    <s v="L"/>
    <s v="White"/>
    <n v="6244.09"/>
    <n v="6"/>
    <s v="2024-10-14"/>
    <x v="4"/>
    <s v="Online"/>
    <s v="Yes"/>
    <n v="29971.3"/>
    <n v="37464.54"/>
  </r>
  <r>
    <s v="P68794"/>
    <s v="Men Shoes #911"/>
    <x v="0"/>
    <x v="8"/>
    <s v="M"/>
    <s v="Pink"/>
    <n v="4092.73"/>
    <n v="11"/>
    <s v="2022-11-06"/>
    <x v="4"/>
    <s v="Online"/>
    <s v="No"/>
    <n v="45020.03"/>
    <n v="45020.03"/>
  </r>
  <r>
    <s v="P21135"/>
    <s v="Accessories Hats #430"/>
    <x v="1"/>
    <x v="3"/>
    <s v="M"/>
    <s v="White"/>
    <n v="15724.35"/>
    <n v="5"/>
    <s v="2023-06-04"/>
    <x v="3"/>
    <s v="Online"/>
    <s v="No"/>
    <n v="78621.75"/>
    <n v="78621.75"/>
  </r>
  <r>
    <s v="P37574"/>
    <s v="Kids Shorts #204"/>
    <x v="2"/>
    <x v="4"/>
    <s v="M"/>
    <s v="Red"/>
    <n v="5272.99"/>
    <n v="1"/>
    <s v="2024-04-17"/>
    <x v="2"/>
    <s v="In-Store"/>
    <s v="No"/>
    <n v="5272.99"/>
    <n v="5272.99"/>
  </r>
  <r>
    <s v="P91249"/>
    <s v="Women Tops #893"/>
    <x v="3"/>
    <x v="11"/>
    <s v="XS"/>
    <s v="Pink"/>
    <n v="4423.8999999999996"/>
    <n v="15"/>
    <s v="2024-09-26"/>
    <x v="2"/>
    <s v="In-Store"/>
    <s v="No"/>
    <n v="66358.5"/>
    <n v="66358.5"/>
  </r>
  <r>
    <s v="P65655"/>
    <s v="Accessories Bags #622"/>
    <x v="1"/>
    <x v="5"/>
    <s v="XL"/>
    <s v="White"/>
    <n v="3675.24"/>
    <n v="15"/>
    <s v="2023-07-12"/>
    <x v="0"/>
    <s v="Online"/>
    <s v="Yes"/>
    <n v="44102.879999999997"/>
    <n v="55128.6"/>
  </r>
  <r>
    <s v="P35578"/>
    <s v="Men Pants #567"/>
    <x v="0"/>
    <x v="2"/>
    <s v="L"/>
    <s v="Blue"/>
    <n v="16194.96"/>
    <n v="14"/>
    <s v="2023-09-12"/>
    <x v="3"/>
    <s v="In-Store"/>
    <s v="Yes"/>
    <n v="181383.22"/>
    <n v="226729.44"/>
  </r>
  <r>
    <s v="P69372"/>
    <s v="Women Shoes #366"/>
    <x v="3"/>
    <x v="8"/>
    <s v="S"/>
    <s v="Pink"/>
    <n v="2352.2199999999998"/>
    <n v="6"/>
    <s v="2022-11-19"/>
    <x v="3"/>
    <s v="Online"/>
    <s v="Yes"/>
    <n v="11290.49"/>
    <n v="14113.32"/>
  </r>
  <r>
    <s v="P77442"/>
    <s v="Kids Shorts #179"/>
    <x v="2"/>
    <x v="4"/>
    <s v="XS"/>
    <s v="Blue"/>
    <n v="3529.16"/>
    <n v="9"/>
    <s v="2023-01-03"/>
    <x v="0"/>
    <s v="Online"/>
    <s v="No"/>
    <n v="31762.44"/>
    <n v="31762.44"/>
  </r>
  <r>
    <s v="P87286"/>
    <s v="Women Tops #659"/>
    <x v="3"/>
    <x v="11"/>
    <s v="XL"/>
    <s v="Green"/>
    <n v="8337.35"/>
    <n v="11"/>
    <s v="2023-07-26"/>
    <x v="4"/>
    <s v="In-Store"/>
    <s v="Yes"/>
    <n v="73368.679999999993"/>
    <n v="91710.85"/>
  </r>
  <r>
    <s v="P58571"/>
    <s v="Women Skirts #566"/>
    <x v="3"/>
    <x v="13"/>
    <s v="L"/>
    <s v="Red"/>
    <n v="12541.3"/>
    <n v="3"/>
    <s v="2024-02-23"/>
    <x v="3"/>
    <s v="Online"/>
    <s v="No"/>
    <n v="37623.9"/>
    <n v="37623.899999999994"/>
  </r>
  <r>
    <s v="P88358"/>
    <s v="Men Pants #251"/>
    <x v="0"/>
    <x v="2"/>
    <s v="XL"/>
    <s v="Yellow"/>
    <n v="9475.2800000000007"/>
    <n v="13"/>
    <s v="2022-12-25"/>
    <x v="1"/>
    <s v="In-Store"/>
    <s v="No"/>
    <n v="123178.64"/>
    <n v="123178.64000000001"/>
  </r>
  <r>
    <s v="P15956"/>
    <s v="Men Pants #428"/>
    <x v="0"/>
    <x v="2"/>
    <s v="XS"/>
    <s v="White"/>
    <n v="3760.73"/>
    <n v="19"/>
    <s v="2024-01-24"/>
    <x v="4"/>
    <s v="In-Store"/>
    <s v="Yes"/>
    <n v="57162.93"/>
    <n v="71453.87"/>
  </r>
  <r>
    <s v="P66622"/>
    <s v="Men Shoes #114"/>
    <x v="0"/>
    <x v="8"/>
    <s v="XL"/>
    <s v="Yellow"/>
    <n v="10761.78"/>
    <n v="15"/>
    <s v="2023-02-08"/>
    <x v="3"/>
    <s v="In-Store"/>
    <s v="No"/>
    <n v="161426.70000000001"/>
    <n v="161426.70000000001"/>
  </r>
  <r>
    <s v="P35301"/>
    <s v="Women Skirts #112"/>
    <x v="3"/>
    <x v="13"/>
    <s v="M"/>
    <s v="Green"/>
    <n v="16592.53"/>
    <n v="17"/>
    <s v="2023-12-27"/>
    <x v="3"/>
    <s v="Online"/>
    <s v="No"/>
    <n v="282073.01"/>
    <n v="282073.01"/>
  </r>
  <r>
    <s v="P84327"/>
    <s v="Men Shoes #127"/>
    <x v="0"/>
    <x v="8"/>
    <s v="M"/>
    <s v="Red"/>
    <n v="9106.76"/>
    <n v="14"/>
    <s v="2024-06-12"/>
    <x v="1"/>
    <s v="In-Store"/>
    <s v="Yes"/>
    <n v="101995.38"/>
    <n v="127494.64"/>
  </r>
  <r>
    <s v="P19101"/>
    <s v="Accessories Scarves #218"/>
    <x v="1"/>
    <x v="12"/>
    <s v="L"/>
    <s v="Red"/>
    <n v="11208.32"/>
    <n v="11"/>
    <s v="2024-05-29"/>
    <x v="3"/>
    <s v="Online"/>
    <s v="No"/>
    <n v="123291.52"/>
    <n v="123291.51999999999"/>
  </r>
  <r>
    <s v="P78988"/>
    <s v="Men Jackets #925"/>
    <x v="0"/>
    <x v="0"/>
    <s v="L"/>
    <s v="White"/>
    <n v="14027.83"/>
    <n v="17"/>
    <s v="2022-10-25"/>
    <x v="3"/>
    <s v="Online"/>
    <s v="Yes"/>
    <n v="190778.82"/>
    <n v="238473.11"/>
  </r>
  <r>
    <s v="P61637"/>
    <s v="Men Shirts #643"/>
    <x v="0"/>
    <x v="1"/>
    <s v="M"/>
    <s v="Red"/>
    <n v="1313.06"/>
    <n v="20"/>
    <s v="2024-05-31"/>
    <x v="3"/>
    <s v="In-Store"/>
    <s v="No"/>
    <n v="26261.200000000001"/>
    <n v="26261.199999999997"/>
  </r>
  <r>
    <s v="P31432"/>
    <s v="Women Tops #981"/>
    <x v="3"/>
    <x v="11"/>
    <s v="XL"/>
    <s v="White"/>
    <n v="9574.8799999999992"/>
    <n v="2"/>
    <s v="2024-01-19"/>
    <x v="1"/>
    <s v="Online"/>
    <s v="No"/>
    <n v="19149.759999999998"/>
    <n v="19149.759999999998"/>
  </r>
  <r>
    <s v="P88178"/>
    <s v="Kids T-Shirts #190"/>
    <x v="2"/>
    <x v="6"/>
    <s v="XS"/>
    <s v="White"/>
    <n v="10643.09"/>
    <n v="5"/>
    <s v="2024-05-10"/>
    <x v="3"/>
    <s v="Online"/>
    <s v="Yes"/>
    <n v="42572.36"/>
    <n v="53215.45"/>
  </r>
  <r>
    <s v="P10166"/>
    <s v="Men Pants #810"/>
    <x v="0"/>
    <x v="2"/>
    <s v="XS"/>
    <s v="White"/>
    <n v="895.57"/>
    <n v="8"/>
    <s v="2023-01-07"/>
    <x v="3"/>
    <s v="In-Store"/>
    <s v="Yes"/>
    <n v="5731.98"/>
    <n v="7164.56"/>
  </r>
  <r>
    <s v="P35792"/>
    <s v="Accessories Bags #343"/>
    <x v="1"/>
    <x v="5"/>
    <s v="XS"/>
    <s v="White"/>
    <n v="1196.8599999999999"/>
    <n v="11"/>
    <s v="2024-03-04"/>
    <x v="2"/>
    <s v="Online"/>
    <s v="No"/>
    <n v="13165.46"/>
    <n v="13165.46"/>
  </r>
  <r>
    <s v="P55414"/>
    <s v="Men Jackets #816"/>
    <x v="0"/>
    <x v="0"/>
    <s v="XL"/>
    <s v="Red"/>
    <n v="1228.4000000000001"/>
    <n v="4"/>
    <s v="2023-12-22"/>
    <x v="3"/>
    <s v="Online"/>
    <s v="No"/>
    <n v="4913.6000000000004"/>
    <n v="4913.6000000000004"/>
  </r>
  <r>
    <s v="P32266"/>
    <s v="Kids Shorts #878"/>
    <x v="2"/>
    <x v="4"/>
    <s v="XL"/>
    <s v="White"/>
    <n v="11431.59"/>
    <n v="11"/>
    <s v="2023-02-02"/>
    <x v="4"/>
    <s v="In-Store"/>
    <s v="Yes"/>
    <n v="100597.66"/>
    <n v="125747.49"/>
  </r>
  <r>
    <s v="P79578"/>
    <s v="Women Skirts #980"/>
    <x v="3"/>
    <x v="13"/>
    <s v="S"/>
    <s v="Green"/>
    <n v="8056.81"/>
    <n v="16"/>
    <s v="2024-04-10"/>
    <x v="0"/>
    <s v="Online"/>
    <s v="No"/>
    <n v="128908.96"/>
    <n v="128908.96"/>
  </r>
  <r>
    <s v="P62254"/>
    <s v="Women Skirts #450"/>
    <x v="3"/>
    <x v="13"/>
    <s v="L"/>
    <s v="Green"/>
    <n v="8878.51"/>
    <n v="15"/>
    <s v="2023-08-25"/>
    <x v="1"/>
    <s v="Online"/>
    <s v="Yes"/>
    <n v="106542.12"/>
    <n v="133177.65"/>
  </r>
  <r>
    <s v="P91701"/>
    <s v="Kids T-Shirts #663"/>
    <x v="2"/>
    <x v="6"/>
    <s v="M"/>
    <s v="Red"/>
    <n v="2786.31"/>
    <n v="18"/>
    <s v="2023-02-05"/>
    <x v="4"/>
    <s v="In-Store"/>
    <s v="Yes"/>
    <n v="40123.03"/>
    <n v="50153.58"/>
  </r>
  <r>
    <s v="P54562"/>
    <s v="Accessories Belts #428"/>
    <x v="1"/>
    <x v="7"/>
    <s v="XS"/>
    <s v="Red"/>
    <n v="4383.2299999999996"/>
    <n v="20"/>
    <s v="2022-11-17"/>
    <x v="1"/>
    <s v="Online"/>
    <s v="No"/>
    <n v="87664.6"/>
    <n v="87664.599999999991"/>
  </r>
  <r>
    <s v="P87649"/>
    <s v="Kids Sweaters #220"/>
    <x v="2"/>
    <x v="9"/>
    <s v="S"/>
    <s v="White"/>
    <n v="15131.73"/>
    <n v="9"/>
    <s v="2024-02-23"/>
    <x v="3"/>
    <s v="In-Store"/>
    <s v="Yes"/>
    <n v="108948.29"/>
    <n v="136185.57"/>
  </r>
  <r>
    <s v="P75521"/>
    <s v="Women Skirts #436"/>
    <x v="3"/>
    <x v="13"/>
    <s v="S"/>
    <s v="Blue"/>
    <n v="6706.4"/>
    <n v="13"/>
    <s v="2022-12-02"/>
    <x v="4"/>
    <s v="In-Store"/>
    <s v="No"/>
    <n v="87183.2"/>
    <n v="87183.2"/>
  </r>
  <r>
    <s v="P39497"/>
    <s v="Men Shoes #843"/>
    <x v="0"/>
    <x v="8"/>
    <s v="XL"/>
    <s v="White"/>
    <n v="1660"/>
    <n v="3"/>
    <s v="2022-12-22"/>
    <x v="0"/>
    <s v="In-Store"/>
    <s v="No"/>
    <n v="4980"/>
    <n v="4980"/>
  </r>
  <r>
    <s v="P45252"/>
    <s v="Accessories Scarves #920"/>
    <x v="1"/>
    <x v="12"/>
    <s v="M"/>
    <s v="Red"/>
    <n v="2455.9699999999998"/>
    <n v="19"/>
    <s v="2023-05-03"/>
    <x v="4"/>
    <s v="Online"/>
    <s v="No"/>
    <n v="46663.43"/>
    <n v="46663.429999999993"/>
  </r>
  <r>
    <s v="P69736"/>
    <s v="Kids Sweaters #294"/>
    <x v="2"/>
    <x v="9"/>
    <s v="XL"/>
    <s v="White"/>
    <n v="4512.71"/>
    <n v="2"/>
    <s v="2023-07-20"/>
    <x v="1"/>
    <s v="Online"/>
    <s v="No"/>
    <n v="9025.42"/>
    <n v="9025.42"/>
  </r>
  <r>
    <s v="P42569"/>
    <s v="Women Dresses #569"/>
    <x v="3"/>
    <x v="10"/>
    <s v="L"/>
    <s v="Blue"/>
    <n v="8573.07"/>
    <n v="4"/>
    <s v="2024-08-09"/>
    <x v="0"/>
    <s v="In-Store"/>
    <s v="Yes"/>
    <n v="27433.99"/>
    <n v="34292.28"/>
  </r>
  <r>
    <s v="P34064"/>
    <s v="Men Shirts #449"/>
    <x v="0"/>
    <x v="1"/>
    <s v="XS"/>
    <s v="Blue"/>
    <n v="16138.52"/>
    <n v="12"/>
    <s v="2023-10-03"/>
    <x v="1"/>
    <s v="Online"/>
    <s v="Yes"/>
    <n v="154929.46"/>
    <n v="193662.24"/>
  </r>
  <r>
    <s v="P62615"/>
    <s v="Men Shoes #662"/>
    <x v="0"/>
    <x v="8"/>
    <s v="XL"/>
    <s v="Yellow"/>
    <n v="9647.09"/>
    <n v="18"/>
    <s v="2023-02-05"/>
    <x v="0"/>
    <s v="In-Store"/>
    <s v="Yes"/>
    <n v="138917.93"/>
    <n v="173647.62"/>
  </r>
  <r>
    <s v="P42728"/>
    <s v="Kids Shorts #352"/>
    <x v="2"/>
    <x v="4"/>
    <s v="XS"/>
    <s v="White"/>
    <n v="4306.04"/>
    <n v="2"/>
    <s v="2023-09-19"/>
    <x v="1"/>
    <s v="In-Store"/>
    <s v="No"/>
    <n v="8612.08"/>
    <n v="8612.08"/>
  </r>
  <r>
    <s v="P44831"/>
    <s v="Women Shoes #202"/>
    <x v="3"/>
    <x v="8"/>
    <s v="L"/>
    <s v="Green"/>
    <n v="11111.21"/>
    <n v="7"/>
    <s v="2023-01-20"/>
    <x v="2"/>
    <s v="Online"/>
    <s v="No"/>
    <n v="77778.47"/>
    <n v="77778.47"/>
  </r>
  <r>
    <s v="P92873"/>
    <s v="Men Pants #859"/>
    <x v="0"/>
    <x v="2"/>
    <s v="M"/>
    <s v="Yellow"/>
    <n v="9090.16"/>
    <n v="20"/>
    <s v="2023-02-27"/>
    <x v="1"/>
    <s v="In-Store"/>
    <s v="Yes"/>
    <n v="145442.56"/>
    <n v="181803.2"/>
  </r>
  <r>
    <s v="P43393"/>
    <s v="Accessories Scarves #451"/>
    <x v="1"/>
    <x v="12"/>
    <s v="XL"/>
    <s v="Red"/>
    <n v="9440.42"/>
    <n v="15"/>
    <s v="2024-04-11"/>
    <x v="4"/>
    <s v="Online"/>
    <s v="No"/>
    <n v="141606.29999999999"/>
    <n v="141606.29999999999"/>
  </r>
  <r>
    <s v="P22477"/>
    <s v="Men Jackets #513"/>
    <x v="0"/>
    <x v="0"/>
    <s v="XS"/>
    <s v="Blue"/>
    <n v="16443.13"/>
    <n v="17"/>
    <s v="2024-03-14"/>
    <x v="1"/>
    <s v="Online"/>
    <s v="No"/>
    <n v="279533.21000000002"/>
    <n v="279533.21000000002"/>
  </r>
  <r>
    <s v="P93400"/>
    <s v="Men Shoes #710"/>
    <x v="0"/>
    <x v="8"/>
    <s v="M"/>
    <s v="Pink"/>
    <n v="3284.31"/>
    <n v="15"/>
    <s v="2023-10-05"/>
    <x v="4"/>
    <s v="In-Store"/>
    <s v="Yes"/>
    <n v="39411.72"/>
    <n v="49264.65"/>
  </r>
  <r>
    <s v="P10409"/>
    <s v="Kids Sweaters #543"/>
    <x v="2"/>
    <x v="9"/>
    <s v="S"/>
    <s v="Red"/>
    <n v="2926.58"/>
    <n v="9"/>
    <s v="2023-10-22"/>
    <x v="4"/>
    <s v="In-Store"/>
    <s v="Yes"/>
    <n v="21071.21"/>
    <n v="26339.22"/>
  </r>
  <r>
    <s v="P42284"/>
    <s v="Kids Shoes #123"/>
    <x v="2"/>
    <x v="8"/>
    <s v="L"/>
    <s v="Pink"/>
    <n v="12784.49"/>
    <n v="20"/>
    <s v="2024-01-31"/>
    <x v="4"/>
    <s v="Online"/>
    <s v="No"/>
    <n v="255689.8"/>
    <n v="255689.8"/>
  </r>
  <r>
    <s v="P15961"/>
    <s v="Men Jackets #124"/>
    <x v="0"/>
    <x v="0"/>
    <s v="M"/>
    <s v="Blue"/>
    <n v="15148.33"/>
    <n v="14"/>
    <s v="2024-02-25"/>
    <x v="2"/>
    <s v="Online"/>
    <s v="Yes"/>
    <n v="169661.13"/>
    <n v="212076.62"/>
  </r>
  <r>
    <s v="P51021"/>
    <s v="Kids Sweaters #135"/>
    <x v="2"/>
    <x v="9"/>
    <s v="L"/>
    <s v="Red"/>
    <n v="8031.91"/>
    <n v="15"/>
    <s v="2024-07-13"/>
    <x v="1"/>
    <s v="Online"/>
    <s v="Yes"/>
    <n v="96382.92"/>
    <n v="120478.65"/>
  </r>
  <r>
    <s v="P63435"/>
    <s v="Men Jackets #630"/>
    <x v="0"/>
    <x v="0"/>
    <s v="S"/>
    <s v="Yellow"/>
    <n v="1505.62"/>
    <n v="4"/>
    <s v="2024-01-28"/>
    <x v="1"/>
    <s v="Online"/>
    <s v="No"/>
    <n v="6022.48"/>
    <n v="6022.48"/>
  </r>
  <r>
    <s v="P80409"/>
    <s v="Kids Sweaters #241"/>
    <x v="2"/>
    <x v="9"/>
    <s v="S"/>
    <s v="Green"/>
    <n v="6114.61"/>
    <n v="17"/>
    <s v="2024-07-07"/>
    <x v="4"/>
    <s v="In-Store"/>
    <s v="Yes"/>
    <n v="83158.53"/>
    <n v="103948.37"/>
  </r>
  <r>
    <s v="P45167"/>
    <s v="Accessories Scarves #813"/>
    <x v="1"/>
    <x v="12"/>
    <s v="XL"/>
    <s v="Yellow"/>
    <n v="8462.68"/>
    <n v="8"/>
    <s v="2024-02-08"/>
    <x v="2"/>
    <s v="In-Store"/>
    <s v="No"/>
    <n v="67701.440000000002"/>
    <n v="67701.440000000002"/>
  </r>
  <r>
    <s v="P91509"/>
    <s v="Men Shoes #519"/>
    <x v="0"/>
    <x v="8"/>
    <s v="XL"/>
    <s v="Black"/>
    <n v="4401.49"/>
    <n v="11"/>
    <s v="2023-07-19"/>
    <x v="0"/>
    <s v="Online"/>
    <s v="No"/>
    <n v="48416.39"/>
    <n v="48416.39"/>
  </r>
  <r>
    <s v="P59652"/>
    <s v="Accessories Scarves #793"/>
    <x v="1"/>
    <x v="12"/>
    <s v="XS"/>
    <s v="Yellow"/>
    <n v="3230.36"/>
    <n v="20"/>
    <s v="2024-02-07"/>
    <x v="2"/>
    <s v="Online"/>
    <s v="Yes"/>
    <n v="51685.760000000002"/>
    <n v="64607.200000000004"/>
  </r>
  <r>
    <s v="P67850"/>
    <s v="Men Pants #290"/>
    <x v="0"/>
    <x v="2"/>
    <s v="S"/>
    <s v="White"/>
    <n v="12059.07"/>
    <n v="6"/>
    <s v="2023-03-30"/>
    <x v="0"/>
    <s v="In-Store"/>
    <s v="Yes"/>
    <n v="57883.37"/>
    <n v="72354.42"/>
  </r>
  <r>
    <s v="P23773"/>
    <s v="Kids T-Shirts #311"/>
    <x v="2"/>
    <x v="6"/>
    <s v="S"/>
    <s v="Black"/>
    <n v="8771.44"/>
    <n v="19"/>
    <s v="2024-05-02"/>
    <x v="0"/>
    <s v="Online"/>
    <s v="No"/>
    <n v="166657.35999999999"/>
    <n v="166657.36000000002"/>
  </r>
  <r>
    <s v="P62564"/>
    <s v="Men Shoes #514"/>
    <x v="0"/>
    <x v="8"/>
    <s v="S"/>
    <s v="Pink"/>
    <n v="8177.99"/>
    <n v="7"/>
    <s v="2024-08-31"/>
    <x v="1"/>
    <s v="In-Store"/>
    <s v="No"/>
    <n v="57245.93"/>
    <n v="57245.93"/>
  </r>
  <r>
    <s v="P73965"/>
    <s v="Kids Shorts #410"/>
    <x v="2"/>
    <x v="4"/>
    <s v="XS"/>
    <s v="Blue"/>
    <n v="1804.42"/>
    <n v="18"/>
    <s v="2024-05-23"/>
    <x v="0"/>
    <s v="Online"/>
    <s v="No"/>
    <n v="32479.56"/>
    <n v="32479.56"/>
  </r>
  <r>
    <s v="P95425"/>
    <s v="Women Dresses #619"/>
    <x v="3"/>
    <x v="10"/>
    <s v="XS"/>
    <s v="Pink"/>
    <n v="7049.19"/>
    <n v="4"/>
    <s v="2023-09-30"/>
    <x v="1"/>
    <s v="In-Store"/>
    <s v="Yes"/>
    <n v="22557.74"/>
    <n v="28196.76"/>
  </r>
  <r>
    <s v="P40795"/>
    <s v="Kids Shorts #106"/>
    <x v="2"/>
    <x v="4"/>
    <s v="XS"/>
    <s v="Blue"/>
    <n v="3123.29"/>
    <n v="13"/>
    <s v="2024-09-05"/>
    <x v="3"/>
    <s v="In-Store"/>
    <s v="Yes"/>
    <n v="32482.05"/>
    <n v="40602.769999999997"/>
  </r>
  <r>
    <s v="P59894"/>
    <s v="Accessories Hats #387"/>
    <x v="1"/>
    <x v="3"/>
    <s v="XL"/>
    <s v="Black"/>
    <n v="5996.75"/>
    <n v="4"/>
    <s v="2024-09-13"/>
    <x v="2"/>
    <s v="Online"/>
    <s v="Yes"/>
    <n v="19189.599999999999"/>
    <n v="23987"/>
  </r>
  <r>
    <s v="P40219"/>
    <s v="Women Skirts #299"/>
    <x v="3"/>
    <x v="13"/>
    <s v="XS"/>
    <s v="Green"/>
    <n v="12412.65"/>
    <n v="10"/>
    <s v="2023-08-03"/>
    <x v="4"/>
    <s v="Online"/>
    <s v="No"/>
    <n v="124126.5"/>
    <n v="124126.5"/>
  </r>
  <r>
    <s v="P31392"/>
    <s v="Kids Shoes #612"/>
    <x v="2"/>
    <x v="8"/>
    <s v="XL"/>
    <s v="Blue"/>
    <n v="15076.95"/>
    <n v="11"/>
    <s v="2023-08-22"/>
    <x v="4"/>
    <s v="In-Store"/>
    <s v="No"/>
    <n v="165846.45000000001"/>
    <n v="165846.45000000001"/>
  </r>
  <r>
    <s v="P25292"/>
    <s v="Accessories Scarves #711"/>
    <x v="1"/>
    <x v="12"/>
    <s v="L"/>
    <s v="Blue"/>
    <n v="1874.97"/>
    <n v="19"/>
    <s v="2024-09-03"/>
    <x v="4"/>
    <s v="In-Store"/>
    <s v="Yes"/>
    <n v="28499.71"/>
    <n v="35624.43"/>
  </r>
  <r>
    <s v="P93202"/>
    <s v="Women Tops #639"/>
    <x v="3"/>
    <x v="11"/>
    <s v="S"/>
    <s v="White"/>
    <n v="838.3"/>
    <n v="17"/>
    <s v="2023-07-11"/>
    <x v="3"/>
    <s v="Online"/>
    <s v="No"/>
    <n v="14251.1"/>
    <n v="14251.099999999999"/>
  </r>
  <r>
    <s v="P71695"/>
    <s v="Kids Shoes #612"/>
    <x v="2"/>
    <x v="8"/>
    <s v="S"/>
    <s v="White"/>
    <n v="4572.47"/>
    <n v="4"/>
    <s v="2024-08-07"/>
    <x v="1"/>
    <s v="In-Store"/>
    <s v="Yes"/>
    <n v="14632.07"/>
    <n v="18289.88"/>
  </r>
  <r>
    <s v="P14446"/>
    <s v="Women Shoes #870"/>
    <x v="3"/>
    <x v="8"/>
    <s v="L"/>
    <s v="Yellow"/>
    <n v="13048.43"/>
    <n v="3"/>
    <s v="2023-11-13"/>
    <x v="4"/>
    <s v="In-Store"/>
    <s v="No"/>
    <n v="39145.29"/>
    <n v="39145.29"/>
  </r>
  <r>
    <s v="P65185"/>
    <s v="Women Skirts #502"/>
    <x v="3"/>
    <x v="13"/>
    <s v="L"/>
    <s v="Yellow"/>
    <n v="16150.97"/>
    <n v="12"/>
    <s v="2024-03-04"/>
    <x v="3"/>
    <s v="In-Store"/>
    <s v="No"/>
    <n v="193811.64"/>
    <n v="193811.63999999998"/>
  </r>
  <r>
    <s v="P37424"/>
    <s v="Men Shoes #741"/>
    <x v="0"/>
    <x v="8"/>
    <s v="M"/>
    <s v="Black"/>
    <n v="7196.93"/>
    <n v="12"/>
    <s v="2023-05-15"/>
    <x v="0"/>
    <s v="Online"/>
    <s v="Yes"/>
    <n v="69090.86"/>
    <n v="86363.16"/>
  </r>
  <r>
    <s v="P64384"/>
    <s v="Kids Sweaters #302"/>
    <x v="2"/>
    <x v="9"/>
    <s v="XL"/>
    <s v="Blue"/>
    <n v="9663.69"/>
    <n v="14"/>
    <s v="2023-12-06"/>
    <x v="3"/>
    <s v="In-Store"/>
    <s v="Yes"/>
    <n v="108233.66"/>
    <n v="135291.66"/>
  </r>
  <r>
    <s v="P45152"/>
    <s v="Accessories Belts #944"/>
    <x v="1"/>
    <x v="7"/>
    <s v="L"/>
    <s v="Yellow"/>
    <n v="5586.73"/>
    <n v="1"/>
    <s v="2023-05-10"/>
    <x v="1"/>
    <s v="Online"/>
    <s v="No"/>
    <n v="5586.73"/>
    <n v="5586.73"/>
  </r>
  <r>
    <s v="P94171"/>
    <s v="Men Shirts #723"/>
    <x v="0"/>
    <x v="1"/>
    <s v="S"/>
    <s v="White"/>
    <n v="7152.11"/>
    <n v="1"/>
    <s v="2023-12-10"/>
    <x v="4"/>
    <s v="Online"/>
    <s v="No"/>
    <n v="7152.11"/>
    <n v="7152.11"/>
  </r>
  <r>
    <s v="P36546"/>
    <s v="Accessories Bags #942"/>
    <x v="1"/>
    <x v="5"/>
    <s v="XS"/>
    <s v="Pink"/>
    <n v="9738.39"/>
    <n v="7"/>
    <s v="2023-07-19"/>
    <x v="2"/>
    <s v="Online"/>
    <s v="Yes"/>
    <n v="54535.15"/>
    <n v="68168.73"/>
  </r>
  <r>
    <s v="P74822"/>
    <s v="Women Skirts #975"/>
    <x v="3"/>
    <x v="13"/>
    <s v="S"/>
    <s v="Blue"/>
    <n v="4804.87"/>
    <n v="10"/>
    <s v="2023-05-26"/>
    <x v="2"/>
    <s v="Online"/>
    <s v="No"/>
    <n v="48048.7"/>
    <n v="48048.7"/>
  </r>
  <r>
    <s v="P32340"/>
    <s v="Women Skirts #881"/>
    <x v="3"/>
    <x v="13"/>
    <s v="L"/>
    <s v="Yellow"/>
    <n v="3002.11"/>
    <n v="15"/>
    <s v="2023-10-08"/>
    <x v="3"/>
    <s v="Online"/>
    <s v="Yes"/>
    <n v="36025.32"/>
    <n v="45031.65"/>
  </r>
  <r>
    <s v="P47008"/>
    <s v="Accessories Scarves #143"/>
    <x v="1"/>
    <x v="12"/>
    <s v="L"/>
    <s v="Blue"/>
    <n v="12271.55"/>
    <n v="11"/>
    <s v="2023-08-16"/>
    <x v="1"/>
    <s v="Online"/>
    <s v="No"/>
    <n v="134987.04999999999"/>
    <n v="134987.04999999999"/>
  </r>
  <r>
    <s v="P48725"/>
    <s v="Accessories Scarves #685"/>
    <x v="1"/>
    <x v="12"/>
    <s v="L"/>
    <s v="Green"/>
    <n v="15973.35"/>
    <n v="6"/>
    <s v="2023-05-09"/>
    <x v="3"/>
    <s v="In-Store"/>
    <s v="Yes"/>
    <n v="76672.08"/>
    <n v="95840.1"/>
  </r>
  <r>
    <s v="P54611"/>
    <s v="Kids Sweaters #177"/>
    <x v="2"/>
    <x v="9"/>
    <s v="XL"/>
    <s v="Blue"/>
    <n v="2777.18"/>
    <n v="3"/>
    <s v="2024-09-07"/>
    <x v="0"/>
    <s v="Online"/>
    <s v="No"/>
    <n v="8331.5400000000009"/>
    <n v="8331.5399999999991"/>
  </r>
  <r>
    <s v="P54990"/>
    <s v="Women Shoes #750"/>
    <x v="3"/>
    <x v="8"/>
    <s v="XS"/>
    <s v="Yellow"/>
    <n v="10705.34"/>
    <n v="11"/>
    <s v="2022-12-08"/>
    <x v="0"/>
    <s v="Online"/>
    <s v="Yes"/>
    <n v="94206.66"/>
    <n v="117758.74"/>
  </r>
  <r>
    <s v="P49855"/>
    <s v="Women Skirts #880"/>
    <x v="3"/>
    <x v="13"/>
    <s v="S"/>
    <s v="Red"/>
    <n v="6776.12"/>
    <n v="2"/>
    <s v="2023-05-17"/>
    <x v="4"/>
    <s v="In-Store"/>
    <s v="No"/>
    <n v="13552.24"/>
    <n v="13552.24"/>
  </r>
  <r>
    <s v="P39012"/>
    <s v="Accessories Bags #914"/>
    <x v="1"/>
    <x v="5"/>
    <s v="XS"/>
    <s v="Pink"/>
    <n v="1264.92"/>
    <n v="6"/>
    <s v="2024-08-19"/>
    <x v="0"/>
    <s v="In-Store"/>
    <s v="No"/>
    <n v="7589.52"/>
    <n v="7589.52"/>
  </r>
  <r>
    <s v="P42753"/>
    <s v="Accessories Hats #560"/>
    <x v="1"/>
    <x v="3"/>
    <s v="S"/>
    <s v="Green"/>
    <n v="6010.86"/>
    <n v="20"/>
    <s v="2023-03-24"/>
    <x v="3"/>
    <s v="In-Store"/>
    <s v="Yes"/>
    <n v="96173.759999999995"/>
    <n v="120217.2"/>
  </r>
  <r>
    <s v="P63951"/>
    <s v="Kids Sweaters #156"/>
    <x v="2"/>
    <x v="9"/>
    <s v="M"/>
    <s v="Green"/>
    <n v="12798.6"/>
    <n v="11"/>
    <s v="2024-09-24"/>
    <x v="0"/>
    <s v="Online"/>
    <s v="No"/>
    <n v="140784.6"/>
    <n v="140784.6"/>
  </r>
  <r>
    <s v="P72448"/>
    <s v="Accessories Bags #835"/>
    <x v="1"/>
    <x v="5"/>
    <s v="XL"/>
    <s v="Yellow"/>
    <n v="2848.56"/>
    <n v="7"/>
    <s v="2024-05-14"/>
    <x v="1"/>
    <s v="In-Store"/>
    <s v="Yes"/>
    <n v="15951.77"/>
    <n v="19939.919999999998"/>
  </r>
  <r>
    <s v="P33064"/>
    <s v="Men Jackets #753"/>
    <x v="0"/>
    <x v="0"/>
    <s v="L"/>
    <s v="White"/>
    <n v="5245.6"/>
    <n v="17"/>
    <s v="2023-10-10"/>
    <x v="0"/>
    <s v="Online"/>
    <s v="Yes"/>
    <n v="71340.160000000003"/>
    <n v="89175.200000000012"/>
  </r>
  <r>
    <s v="P75941"/>
    <s v="Accessories Bags #405"/>
    <x v="1"/>
    <x v="5"/>
    <s v="L"/>
    <s v="Green"/>
    <n v="14045.26"/>
    <n v="7"/>
    <s v="2022-10-21"/>
    <x v="0"/>
    <s v="In-Store"/>
    <s v="Yes"/>
    <n v="78653.289999999994"/>
    <n v="98316.82"/>
  </r>
  <r>
    <s v="P30561"/>
    <s v="Kids Shoes #707"/>
    <x v="2"/>
    <x v="8"/>
    <s v="L"/>
    <s v="Red"/>
    <n v="7018.48"/>
    <n v="3"/>
    <s v="2023-05-19"/>
    <x v="1"/>
    <s v="In-Store"/>
    <s v="Yes"/>
    <n v="16844.02"/>
    <n v="21055.439999999999"/>
  </r>
  <r>
    <s v="P78011"/>
    <s v="Kids Shoes #571"/>
    <x v="2"/>
    <x v="8"/>
    <s v="L"/>
    <s v="White"/>
    <n v="12517.23"/>
    <n v="13"/>
    <s v="2024-09-27"/>
    <x v="0"/>
    <s v="Online"/>
    <s v="No"/>
    <n v="162723.99"/>
    <n v="162723.99"/>
  </r>
  <r>
    <s v="P39873"/>
    <s v="Kids Shoes #243"/>
    <x v="2"/>
    <x v="8"/>
    <s v="XL"/>
    <s v="Pink"/>
    <n v="10128.49"/>
    <n v="12"/>
    <s v="2024-10-05"/>
    <x v="2"/>
    <s v="In-Store"/>
    <s v="No"/>
    <n v="121541.88"/>
    <n v="121541.88"/>
  </r>
  <r>
    <s v="P66382"/>
    <s v="Women Skirts #445"/>
    <x v="3"/>
    <x v="13"/>
    <s v="M"/>
    <s v="Blue"/>
    <n v="14491.8"/>
    <n v="8"/>
    <s v="2024-07-20"/>
    <x v="2"/>
    <s v="In-Store"/>
    <s v="No"/>
    <n v="115934.39999999999"/>
    <n v="115934.39999999999"/>
  </r>
  <r>
    <s v="P28478"/>
    <s v="Accessories Scarves #344"/>
    <x v="1"/>
    <x v="12"/>
    <s v="XL"/>
    <s v="Red"/>
    <n v="4238.8100000000004"/>
    <n v="15"/>
    <s v="2023-08-02"/>
    <x v="2"/>
    <s v="In-Store"/>
    <s v="Yes"/>
    <n v="50865.72"/>
    <n v="63582.150000000009"/>
  </r>
  <r>
    <s v="P47111"/>
    <s v="Men Shirts #388"/>
    <x v="0"/>
    <x v="1"/>
    <s v="XL"/>
    <s v="Blue"/>
    <n v="10355.91"/>
    <n v="20"/>
    <s v="2022-12-08"/>
    <x v="1"/>
    <s v="In-Store"/>
    <s v="No"/>
    <n v="207118.2"/>
    <n v="207118.2"/>
  </r>
  <r>
    <s v="P16580"/>
    <s v="Women Dresses #426"/>
    <x v="3"/>
    <x v="10"/>
    <s v="S"/>
    <s v="Green"/>
    <n v="3401.34"/>
    <n v="8"/>
    <s v="2024-06-30"/>
    <x v="1"/>
    <s v="In-Store"/>
    <s v="Yes"/>
    <n v="21768.41"/>
    <n v="27210.720000000001"/>
  </r>
  <r>
    <s v="P80848"/>
    <s v="Kids Sweaters #860"/>
    <x v="2"/>
    <x v="9"/>
    <s v="M"/>
    <s v="Black"/>
    <n v="5161.7700000000004"/>
    <n v="7"/>
    <s v="2023-05-19"/>
    <x v="1"/>
    <s v="In-Store"/>
    <s v="No"/>
    <n v="36132.39"/>
    <n v="36132.39"/>
  </r>
  <r>
    <s v="P54558"/>
    <s v="Accessories Hats #169"/>
    <x v="1"/>
    <x v="3"/>
    <s v="L"/>
    <s v="Pink"/>
    <n v="4750.92"/>
    <n v="15"/>
    <s v="2024-05-31"/>
    <x v="3"/>
    <s v="Online"/>
    <s v="No"/>
    <n v="71263.8"/>
    <n v="71263.8"/>
  </r>
  <r>
    <s v="P72622"/>
    <s v="Kids T-Shirts #699"/>
    <x v="2"/>
    <x v="6"/>
    <s v="L"/>
    <s v="Green"/>
    <n v="3419.6"/>
    <n v="9"/>
    <s v="2023-10-12"/>
    <x v="0"/>
    <s v="Online"/>
    <s v="No"/>
    <n v="30776.400000000001"/>
    <n v="30776.399999999998"/>
  </r>
  <r>
    <s v="P67516"/>
    <s v="Accessories Belts #738"/>
    <x v="1"/>
    <x v="7"/>
    <s v="M"/>
    <s v="Blue"/>
    <n v="3278.5"/>
    <n v="1"/>
    <s v="2024-10-08"/>
    <x v="0"/>
    <s v="In-Store"/>
    <s v="Yes"/>
    <n v="2622.8"/>
    <n v="3278.5"/>
  </r>
  <r>
    <s v="P22871"/>
    <s v="Accessories Bags #599"/>
    <x v="1"/>
    <x v="5"/>
    <s v="L"/>
    <s v="White"/>
    <n v="2343.09"/>
    <n v="1"/>
    <s v="2023-08-01"/>
    <x v="1"/>
    <s v="Online"/>
    <s v="Yes"/>
    <n v="1874.14"/>
    <n v="2343.09"/>
  </r>
  <r>
    <s v="P16258"/>
    <s v="Men Jackets #192"/>
    <x v="0"/>
    <x v="0"/>
    <s v="M"/>
    <s v="Blue"/>
    <n v="10968.45"/>
    <n v="14"/>
    <s v="2022-10-27"/>
    <x v="1"/>
    <s v="In-Store"/>
    <s v="No"/>
    <n v="153558.29999999999"/>
    <n v="153558.30000000002"/>
  </r>
  <r>
    <s v="P45546"/>
    <s v="Men Shirts #434"/>
    <x v="0"/>
    <x v="1"/>
    <s v="XS"/>
    <s v="Pink"/>
    <n v="1631.78"/>
    <n v="19"/>
    <s v="2023-04-30"/>
    <x v="0"/>
    <s v="In-Store"/>
    <s v="No"/>
    <n v="31003.82"/>
    <n v="31003.82"/>
  </r>
  <r>
    <s v="P44075"/>
    <s v="Men Jackets #250"/>
    <x v="0"/>
    <x v="0"/>
    <s v="M"/>
    <s v="Pink"/>
    <n v="8756.5"/>
    <n v="2"/>
    <s v="2024-04-15"/>
    <x v="3"/>
    <s v="In-Store"/>
    <s v="No"/>
    <n v="17513"/>
    <n v="17513"/>
  </r>
  <r>
    <s v="P27566"/>
    <s v="Women Skirts #251"/>
    <x v="3"/>
    <x v="13"/>
    <s v="M"/>
    <s v="Pink"/>
    <n v="3773.18"/>
    <n v="9"/>
    <s v="2024-05-30"/>
    <x v="1"/>
    <s v="Online"/>
    <s v="Yes"/>
    <n v="27166.73"/>
    <n v="33958.619999999995"/>
  </r>
  <r>
    <s v="P27765"/>
    <s v="Women Dresses #402"/>
    <x v="3"/>
    <x v="10"/>
    <s v="XS"/>
    <s v="Yellow"/>
    <n v="7842.67"/>
    <n v="4"/>
    <s v="2024-07-29"/>
    <x v="3"/>
    <s v="Online"/>
    <s v="No"/>
    <n v="31370.68"/>
    <n v="31370.68"/>
  </r>
  <r>
    <s v="P33183"/>
    <s v="Men Shoes #961"/>
    <x v="0"/>
    <x v="8"/>
    <s v="XS"/>
    <s v="Yellow"/>
    <n v="11002.48"/>
    <n v="8"/>
    <s v="2023-05-23"/>
    <x v="1"/>
    <s v="In-Store"/>
    <s v="Yes"/>
    <n v="70415.539999999994"/>
    <n v="88019.839999999997"/>
  </r>
  <r>
    <s v="P92524"/>
    <s v="Accessories Hats #741"/>
    <x v="1"/>
    <x v="3"/>
    <s v="XL"/>
    <s v="White"/>
    <n v="11017.42"/>
    <n v="18"/>
    <s v="2024-02-05"/>
    <x v="3"/>
    <s v="Online"/>
    <s v="No"/>
    <n v="198313.56"/>
    <n v="198313.56"/>
  </r>
  <r>
    <s v="P39996"/>
    <s v="Women Dresses #435"/>
    <x v="3"/>
    <x v="10"/>
    <s v="L"/>
    <s v="Black"/>
    <n v="15861.3"/>
    <n v="15"/>
    <s v="2023-12-01"/>
    <x v="2"/>
    <s v="Online"/>
    <s v="No"/>
    <n v="237919.5"/>
    <n v="237919.5"/>
  </r>
  <r>
    <s v="P63793"/>
    <s v="Kids Sweaters #150"/>
    <x v="2"/>
    <x v="9"/>
    <s v="S"/>
    <s v="Red"/>
    <n v="2851.88"/>
    <n v="10"/>
    <s v="2024-06-14"/>
    <x v="2"/>
    <s v="In-Store"/>
    <s v="No"/>
    <n v="28518.799999999999"/>
    <n v="28518.800000000003"/>
  </r>
  <r>
    <s v="P14948"/>
    <s v="Accessories Belts #414"/>
    <x v="1"/>
    <x v="7"/>
    <s v="L"/>
    <s v="Blue"/>
    <n v="13363.83"/>
    <n v="4"/>
    <s v="2022-11-01"/>
    <x v="0"/>
    <s v="In-Store"/>
    <s v="Yes"/>
    <n v="42764.09"/>
    <n v="53455.32"/>
  </r>
  <r>
    <s v="P76857"/>
    <s v="Kids Shorts #132"/>
    <x v="2"/>
    <x v="4"/>
    <s v="XS"/>
    <s v="Red"/>
    <n v="2951.48"/>
    <n v="17"/>
    <s v="2023-06-04"/>
    <x v="1"/>
    <s v="In-Store"/>
    <s v="No"/>
    <n v="50175.16"/>
    <n v="50175.16"/>
  </r>
  <r>
    <s v="P26002"/>
    <s v="Women Skirts #568"/>
    <x v="3"/>
    <x v="13"/>
    <s v="L"/>
    <s v="Green"/>
    <n v="14970.71"/>
    <n v="7"/>
    <s v="2024-04-21"/>
    <x v="1"/>
    <s v="Online"/>
    <s v="Yes"/>
    <n v="83835.81"/>
    <n v="104794.97"/>
  </r>
  <r>
    <s v="P74771"/>
    <s v="Men Shirts #190"/>
    <x v="0"/>
    <x v="1"/>
    <s v="M"/>
    <s v="Black"/>
    <n v="15621.43"/>
    <n v="17"/>
    <s v="2024-02-17"/>
    <x v="3"/>
    <s v="Online"/>
    <s v="No"/>
    <n v="265564.31"/>
    <n v="265564.31"/>
  </r>
  <r>
    <s v="P50749"/>
    <s v="Kids T-Shirts #381"/>
    <x v="2"/>
    <x v="6"/>
    <s v="M"/>
    <s v="Red"/>
    <n v="14489.31"/>
    <n v="4"/>
    <s v="2023-05-01"/>
    <x v="3"/>
    <s v="Online"/>
    <s v="Yes"/>
    <n v="46365.46"/>
    <n v="57957.24"/>
  </r>
  <r>
    <s v="P91991"/>
    <s v="Kids Sweaters #821"/>
    <x v="2"/>
    <x v="9"/>
    <s v="XL"/>
    <s v="Green"/>
    <n v="12716.43"/>
    <n v="9"/>
    <s v="2022-12-12"/>
    <x v="1"/>
    <s v="In-Store"/>
    <s v="No"/>
    <n v="114447.87"/>
    <n v="114447.87"/>
  </r>
  <r>
    <s v="P36270"/>
    <s v="Accessories Hats #184"/>
    <x v="1"/>
    <x v="3"/>
    <s v="S"/>
    <s v="White"/>
    <n v="13895.86"/>
    <n v="19"/>
    <s v="2023-09-24"/>
    <x v="2"/>
    <s v="In-Store"/>
    <s v="Yes"/>
    <n v="211216.74"/>
    <n v="264021.34000000003"/>
  </r>
  <r>
    <s v="P71608"/>
    <s v="Kids Shoes #117"/>
    <x v="2"/>
    <x v="8"/>
    <s v="XL"/>
    <s v="Blue"/>
    <n v="4774.16"/>
    <n v="11"/>
    <s v="2023-09-13"/>
    <x v="0"/>
    <s v="In-Store"/>
    <s v="No"/>
    <n v="52515.76"/>
    <n v="52515.759999999995"/>
  </r>
  <r>
    <s v="P13741"/>
    <s v="Women Dresses #832"/>
    <x v="3"/>
    <x v="10"/>
    <s v="S"/>
    <s v="Blue"/>
    <n v="7034.25"/>
    <n v="10"/>
    <s v="2023-03-06"/>
    <x v="2"/>
    <s v="Online"/>
    <s v="Yes"/>
    <n v="56274"/>
    <n v="70342.5"/>
  </r>
  <r>
    <s v="P97721"/>
    <s v="Accessories Hats #170"/>
    <x v="1"/>
    <x v="3"/>
    <s v="XS"/>
    <s v="Yellow"/>
    <n v="13655.16"/>
    <n v="19"/>
    <s v="2022-11-02"/>
    <x v="0"/>
    <s v="In-Store"/>
    <s v="No"/>
    <n v="259448.04"/>
    <n v="259448.04"/>
  </r>
  <r>
    <s v="P59639"/>
    <s v="Accessories Belts #814"/>
    <x v="1"/>
    <x v="7"/>
    <s v="M"/>
    <s v="Green"/>
    <n v="15583.25"/>
    <n v="10"/>
    <s v="2024-08-10"/>
    <x v="2"/>
    <s v="Online"/>
    <s v="Yes"/>
    <n v="124666"/>
    <n v="155832.5"/>
  </r>
  <r>
    <s v="P46643"/>
    <s v="Kids Sweaters #559"/>
    <x v="2"/>
    <x v="9"/>
    <s v="M"/>
    <s v="Green"/>
    <n v="8041.87"/>
    <n v="20"/>
    <s v="2023-03-20"/>
    <x v="1"/>
    <s v="Online"/>
    <s v="No"/>
    <n v="160837.4"/>
    <n v="160837.4"/>
  </r>
  <r>
    <s v="P20814"/>
    <s v="Men Shoes #388"/>
    <x v="0"/>
    <x v="8"/>
    <s v="XL"/>
    <s v="Black"/>
    <n v="13235.18"/>
    <n v="20"/>
    <s v="2022-11-06"/>
    <x v="2"/>
    <s v="Online"/>
    <s v="Yes"/>
    <n v="211762.88"/>
    <n v="264703.59999999998"/>
  </r>
  <r>
    <s v="P19506"/>
    <s v="Accessories Hats #235"/>
    <x v="1"/>
    <x v="3"/>
    <s v="M"/>
    <s v="Red"/>
    <n v="1152.8699999999999"/>
    <n v="6"/>
    <s v="2023-11-05"/>
    <x v="1"/>
    <s v="Online"/>
    <s v="Yes"/>
    <n v="5533.61"/>
    <n v="6917.2199999999993"/>
  </r>
  <r>
    <s v="P24006"/>
    <s v="Kids Sweaters #514"/>
    <x v="2"/>
    <x v="9"/>
    <s v="S"/>
    <s v="Pink"/>
    <n v="4533.46"/>
    <n v="20"/>
    <s v="2024-07-01"/>
    <x v="0"/>
    <s v="In-Store"/>
    <s v="Yes"/>
    <n v="72535.360000000001"/>
    <n v="90669.2"/>
  </r>
  <r>
    <s v="P68462"/>
    <s v="Kids T-Shirts #374"/>
    <x v="2"/>
    <x v="6"/>
    <s v="S"/>
    <s v="Red"/>
    <n v="4697.8"/>
    <n v="10"/>
    <s v="2024-03-17"/>
    <x v="0"/>
    <s v="Online"/>
    <s v="No"/>
    <n v="46978"/>
    <n v="46978"/>
  </r>
  <r>
    <s v="P97836"/>
    <s v="Women Tops #884"/>
    <x v="3"/>
    <x v="11"/>
    <s v="XS"/>
    <s v="Red"/>
    <n v="5017.3500000000004"/>
    <n v="6"/>
    <s v="2024-09-09"/>
    <x v="3"/>
    <s v="In-Store"/>
    <s v="No"/>
    <n v="30104.1"/>
    <n v="30104.100000000002"/>
  </r>
  <r>
    <s v="P75804"/>
    <s v="Women Tops #824"/>
    <x v="3"/>
    <x v="11"/>
    <s v="M"/>
    <s v="Yellow"/>
    <n v="4716.0600000000004"/>
    <n v="16"/>
    <s v="2022-12-31"/>
    <x v="2"/>
    <s v="In-Store"/>
    <s v="No"/>
    <n v="75456.960000000006"/>
    <n v="75456.960000000006"/>
  </r>
  <r>
    <s v="P61620"/>
    <s v="Women Skirts #258"/>
    <x v="3"/>
    <x v="13"/>
    <s v="XL"/>
    <s v="Pink"/>
    <n v="11032.36"/>
    <n v="2"/>
    <s v="2023-12-20"/>
    <x v="4"/>
    <s v="In-Store"/>
    <s v="Yes"/>
    <n v="17651.61"/>
    <n v="22064.720000000001"/>
  </r>
  <r>
    <s v="P15864"/>
    <s v="Men Pants #506"/>
    <x v="0"/>
    <x v="2"/>
    <s v="M"/>
    <s v="Blue"/>
    <n v="12874.13"/>
    <n v="15"/>
    <s v="2024-05-12"/>
    <x v="2"/>
    <s v="In-Store"/>
    <s v="Yes"/>
    <n v="154489.56"/>
    <n v="193111.94999999998"/>
  </r>
  <r>
    <s v="P88224"/>
    <s v="Women Tops #508"/>
    <x v="3"/>
    <x v="11"/>
    <s v="M"/>
    <s v="Black"/>
    <n v="13343.91"/>
    <n v="12"/>
    <s v="2023-08-06"/>
    <x v="2"/>
    <s v="In-Store"/>
    <s v="Yes"/>
    <n v="128101.37"/>
    <n v="160126.91999999998"/>
  </r>
  <r>
    <s v="P61889"/>
    <s v="Men Jackets #448"/>
    <x v="0"/>
    <x v="0"/>
    <s v="S"/>
    <s v="Yellow"/>
    <n v="11764.42"/>
    <n v="2"/>
    <s v="2023-08-01"/>
    <x v="0"/>
    <s v="Online"/>
    <s v="No"/>
    <n v="23528.84"/>
    <n v="23528.84"/>
  </r>
  <r>
    <s v="P78235"/>
    <s v="Men Shirts #594"/>
    <x v="0"/>
    <x v="1"/>
    <s v="L"/>
    <s v="White"/>
    <n v="13889.22"/>
    <n v="18"/>
    <s v="2024-08-01"/>
    <x v="0"/>
    <s v="In-Store"/>
    <s v="Yes"/>
    <n v="200005.1"/>
    <n v="250005.96"/>
  </r>
  <r>
    <s v="P29101"/>
    <s v="Kids Shorts #307"/>
    <x v="2"/>
    <x v="4"/>
    <s v="XS"/>
    <s v="Green"/>
    <n v="15525.15"/>
    <n v="13"/>
    <s v="2023-12-23"/>
    <x v="0"/>
    <s v="Online"/>
    <s v="Yes"/>
    <n v="161461.56"/>
    <n v="201826.94999999998"/>
  </r>
  <r>
    <s v="P79564"/>
    <s v="Men Pants #477"/>
    <x v="0"/>
    <x v="2"/>
    <s v="XL"/>
    <s v="Red"/>
    <n v="3300.08"/>
    <n v="10"/>
    <s v="2023-07-18"/>
    <x v="4"/>
    <s v="Online"/>
    <s v="No"/>
    <n v="33000.800000000003"/>
    <n v="33000.800000000003"/>
  </r>
  <r>
    <s v="P65575"/>
    <s v="Kids Sweaters #135"/>
    <x v="2"/>
    <x v="9"/>
    <s v="S"/>
    <s v="Red"/>
    <n v="11804.26"/>
    <n v="18"/>
    <s v="2024-09-17"/>
    <x v="0"/>
    <s v="In-Store"/>
    <s v="Yes"/>
    <n v="169981.51"/>
    <n v="212476.68"/>
  </r>
  <r>
    <s v="P19775"/>
    <s v="Accessories Belts #206"/>
    <x v="1"/>
    <x v="7"/>
    <s v="XL"/>
    <s v="Red"/>
    <n v="14002.1"/>
    <n v="20"/>
    <s v="2024-09-02"/>
    <x v="1"/>
    <s v="Online"/>
    <s v="Yes"/>
    <n v="224033.6"/>
    <n v="280042"/>
  </r>
  <r>
    <s v="P60324"/>
    <s v="Women Skirts #649"/>
    <x v="3"/>
    <x v="13"/>
    <s v="XL"/>
    <s v="White"/>
    <n v="6423.37"/>
    <n v="4"/>
    <s v="2024-02-24"/>
    <x v="0"/>
    <s v="In-Store"/>
    <s v="No"/>
    <n v="25693.48"/>
    <n v="25693.48"/>
  </r>
  <r>
    <s v="P78711"/>
    <s v="Accessories Hats #603"/>
    <x v="1"/>
    <x v="3"/>
    <s v="XS"/>
    <s v="Pink"/>
    <n v="2416.13"/>
    <n v="16"/>
    <s v="2023-05-24"/>
    <x v="4"/>
    <s v="Online"/>
    <s v="No"/>
    <n v="38658.080000000002"/>
    <n v="38658.080000000002"/>
  </r>
  <r>
    <s v="P22361"/>
    <s v="Kids Sweaters #731"/>
    <x v="2"/>
    <x v="9"/>
    <s v="M"/>
    <s v="Green"/>
    <n v="16341.04"/>
    <n v="5"/>
    <s v="2024-10-09"/>
    <x v="4"/>
    <s v="In-Store"/>
    <s v="No"/>
    <n v="81705.2"/>
    <n v="81705.200000000012"/>
  </r>
  <r>
    <s v="P51457"/>
    <s v="Kids Sweaters #794"/>
    <x v="2"/>
    <x v="9"/>
    <s v="M"/>
    <s v="Yellow"/>
    <n v="5761.03"/>
    <n v="20"/>
    <s v="2023-07-11"/>
    <x v="0"/>
    <s v="In-Store"/>
    <s v="Yes"/>
    <n v="92176.48"/>
    <n v="115220.59999999999"/>
  </r>
  <r>
    <s v="P23278"/>
    <s v="Kids Shoes #220"/>
    <x v="2"/>
    <x v="8"/>
    <s v="S"/>
    <s v="Blue"/>
    <n v="2016.9"/>
    <n v="3"/>
    <s v="2024-01-28"/>
    <x v="1"/>
    <s v="In-Store"/>
    <s v="Yes"/>
    <n v="4840.5600000000004"/>
    <n v="6050.7000000000007"/>
  </r>
  <r>
    <s v="P40798"/>
    <s v="Women Dresses #102"/>
    <x v="3"/>
    <x v="10"/>
    <s v="S"/>
    <s v="Red"/>
    <n v="6170.22"/>
    <n v="19"/>
    <s v="2023-12-12"/>
    <x v="0"/>
    <s v="Online"/>
    <s v="No"/>
    <n v="117234.18"/>
    <n v="117234.18000000001"/>
  </r>
  <r>
    <s v="P11298"/>
    <s v="Men Shoes #960"/>
    <x v="0"/>
    <x v="8"/>
    <s v="M"/>
    <s v="Red"/>
    <n v="11458.15"/>
    <n v="19"/>
    <s v="2023-08-07"/>
    <x v="4"/>
    <s v="Online"/>
    <s v="Yes"/>
    <n v="174163.88"/>
    <n v="217704.85"/>
  </r>
  <r>
    <s v="P78019"/>
    <s v="Women Shoes #431"/>
    <x v="3"/>
    <x v="8"/>
    <s v="M"/>
    <s v="Black"/>
    <n v="14664.44"/>
    <n v="2"/>
    <s v="2023-05-06"/>
    <x v="3"/>
    <s v="Online"/>
    <s v="Yes"/>
    <n v="23463.27"/>
    <n v="29328.880000000001"/>
  </r>
  <r>
    <s v="P38167"/>
    <s v="Women Shoes #635"/>
    <x v="3"/>
    <x v="8"/>
    <s v="S"/>
    <s v="White"/>
    <n v="13288.3"/>
    <n v="7"/>
    <s v="2023-02-17"/>
    <x v="2"/>
    <s v="Online"/>
    <s v="No"/>
    <n v="93018.1"/>
    <n v="93018.099999999991"/>
  </r>
  <r>
    <s v="P54380"/>
    <s v="Accessories Scarves #168"/>
    <x v="1"/>
    <x v="12"/>
    <s v="M"/>
    <s v="Green"/>
    <n v="2139.7399999999998"/>
    <n v="13"/>
    <s v="2023-08-19"/>
    <x v="4"/>
    <s v="In-Store"/>
    <s v="No"/>
    <n v="27816.62"/>
    <n v="27816.619999999995"/>
  </r>
  <r>
    <s v="P41178"/>
    <s v="Accessories Hats #458"/>
    <x v="1"/>
    <x v="3"/>
    <s v="S"/>
    <s v="Pink"/>
    <n v="1796.12"/>
    <n v="17"/>
    <s v="2024-08-15"/>
    <x v="4"/>
    <s v="Online"/>
    <s v="Yes"/>
    <n v="24426.9"/>
    <n v="30534.039999999997"/>
  </r>
  <r>
    <s v="P97800"/>
    <s v="Kids Shorts #356"/>
    <x v="2"/>
    <x v="4"/>
    <s v="L"/>
    <s v="Blue"/>
    <n v="1482.38"/>
    <n v="9"/>
    <s v="2024-03-12"/>
    <x v="1"/>
    <s v="Online"/>
    <s v="Yes"/>
    <n v="10672.97"/>
    <n v="13341.420000000002"/>
  </r>
  <r>
    <s v="P99780"/>
    <s v="Women Dresses #245"/>
    <x v="3"/>
    <x v="10"/>
    <s v="L"/>
    <s v="Green"/>
    <n v="15479.5"/>
    <n v="4"/>
    <s v="2024-06-13"/>
    <x v="1"/>
    <s v="Online"/>
    <s v="Yes"/>
    <n v="49534.400000000001"/>
    <n v="61918"/>
  </r>
  <r>
    <s v="P85246"/>
    <s v="Women Shoes #970"/>
    <x v="3"/>
    <x v="8"/>
    <s v="XS"/>
    <s v="White"/>
    <n v="9427.14"/>
    <n v="13"/>
    <s v="2022-12-02"/>
    <x v="2"/>
    <s v="In-Store"/>
    <s v="Yes"/>
    <n v="98042.09"/>
    <n v="122552.81999999999"/>
  </r>
  <r>
    <s v="P59243"/>
    <s v="Men Shirts #565"/>
    <x v="0"/>
    <x v="1"/>
    <s v="M"/>
    <s v="Red"/>
    <n v="12134.6"/>
    <n v="10"/>
    <s v="2023-03-12"/>
    <x v="1"/>
    <s v="In-Store"/>
    <s v="Yes"/>
    <n v="97076.800000000003"/>
    <n v="121346"/>
  </r>
  <r>
    <s v="P93377"/>
    <s v="Men Shoes #293"/>
    <x v="0"/>
    <x v="8"/>
    <s v="M"/>
    <s v="White"/>
    <n v="4500.26"/>
    <n v="10"/>
    <s v="2024-02-23"/>
    <x v="1"/>
    <s v="In-Store"/>
    <s v="No"/>
    <n v="45002.6"/>
    <n v="45002.600000000006"/>
  </r>
  <r>
    <s v="P71381"/>
    <s v="Men Shoes #371"/>
    <x v="0"/>
    <x v="8"/>
    <s v="L"/>
    <s v="Yellow"/>
    <n v="3028.67"/>
    <n v="7"/>
    <s v="2022-10-29"/>
    <x v="0"/>
    <s v="In-Store"/>
    <s v="Yes"/>
    <n v="16960.22"/>
    <n v="21200.690000000002"/>
  </r>
  <r>
    <s v="P56322"/>
    <s v="Accessories Belts #650"/>
    <x v="1"/>
    <x v="7"/>
    <s v="S"/>
    <s v="White"/>
    <n v="2076.66"/>
    <n v="3"/>
    <s v="2024-04-18"/>
    <x v="0"/>
    <s v="In-Store"/>
    <s v="Yes"/>
    <n v="4984.1499999999996"/>
    <n v="6229.98"/>
  </r>
  <r>
    <s v="P75292"/>
    <s v="Accessories Belts #274"/>
    <x v="1"/>
    <x v="7"/>
    <s v="XL"/>
    <s v="Red"/>
    <n v="6370.25"/>
    <n v="9"/>
    <s v="2024-01-13"/>
    <x v="3"/>
    <s v="In-Store"/>
    <s v="No"/>
    <n v="57332.25"/>
    <n v="57332.25"/>
  </r>
  <r>
    <s v="P91776"/>
    <s v="Kids T-Shirts #953"/>
    <x v="2"/>
    <x v="6"/>
    <s v="XL"/>
    <s v="Green"/>
    <n v="11407.52"/>
    <n v="1"/>
    <s v="2024-05-01"/>
    <x v="0"/>
    <s v="Online"/>
    <s v="No"/>
    <n v="11407.52"/>
    <n v="11407.52"/>
  </r>
  <r>
    <s v="P83247"/>
    <s v="Men Jackets #764"/>
    <x v="0"/>
    <x v="0"/>
    <s v="L"/>
    <s v="Pink"/>
    <n v="2358.86"/>
    <n v="15"/>
    <s v="2023-05-21"/>
    <x v="2"/>
    <s v="In-Store"/>
    <s v="No"/>
    <n v="35382.9"/>
    <n v="35382.9"/>
  </r>
  <r>
    <s v="P80532"/>
    <s v="Kids Shoes #155"/>
    <x v="2"/>
    <x v="8"/>
    <s v="XS"/>
    <s v="Black"/>
    <n v="6054.85"/>
    <n v="13"/>
    <s v="2023-06-26"/>
    <x v="0"/>
    <s v="Online"/>
    <s v="No"/>
    <n v="78713.05"/>
    <n v="78713.05"/>
  </r>
  <r>
    <s v="P17188"/>
    <s v="Kids Shorts #447"/>
    <x v="2"/>
    <x v="4"/>
    <s v="XL"/>
    <s v="Blue"/>
    <n v="4828.9399999999996"/>
    <n v="12"/>
    <s v="2023-10-29"/>
    <x v="2"/>
    <s v="In-Store"/>
    <s v="No"/>
    <n v="57947.28"/>
    <n v="57947.28"/>
  </r>
  <r>
    <s v="P89119"/>
    <s v="Accessories Hats #481"/>
    <x v="1"/>
    <x v="3"/>
    <s v="XS"/>
    <s v="Red"/>
    <n v="15633.05"/>
    <n v="17"/>
    <s v="2024-07-03"/>
    <x v="3"/>
    <s v="Online"/>
    <s v="No"/>
    <n v="265761.84999999998"/>
    <n v="265761.84999999998"/>
  </r>
  <r>
    <s v="P53766"/>
    <s v="Kids T-Shirts #718"/>
    <x v="2"/>
    <x v="6"/>
    <s v="XS"/>
    <s v="Yellow"/>
    <n v="8514.14"/>
    <n v="2"/>
    <s v="2023-06-16"/>
    <x v="3"/>
    <s v="Online"/>
    <s v="Yes"/>
    <n v="13622.79"/>
    <n v="17028.28"/>
  </r>
  <r>
    <s v="P37770"/>
    <s v="Women Skirts #545"/>
    <x v="3"/>
    <x v="13"/>
    <s v="L"/>
    <s v="White"/>
    <n v="8833.69"/>
    <n v="3"/>
    <s v="2023-05-28"/>
    <x v="0"/>
    <s v="Online"/>
    <s v="Yes"/>
    <n v="21200.69"/>
    <n v="26501.07"/>
  </r>
  <r>
    <s v="P50215"/>
    <s v="Accessories Hats #795"/>
    <x v="1"/>
    <x v="3"/>
    <s v="S"/>
    <s v="Yellow"/>
    <n v="10685.42"/>
    <n v="7"/>
    <s v="2023-12-30"/>
    <x v="0"/>
    <s v="Online"/>
    <s v="No"/>
    <n v="74797.94"/>
    <n v="74797.94"/>
  </r>
  <r>
    <s v="P29860"/>
    <s v="Men Shoes #800"/>
    <x v="0"/>
    <x v="8"/>
    <s v="S"/>
    <s v="Blue"/>
    <n v="16170.06"/>
    <n v="3"/>
    <s v="2023-04-12"/>
    <x v="4"/>
    <s v="In-Store"/>
    <s v="Yes"/>
    <n v="38808.31"/>
    <n v="48510.18"/>
  </r>
  <r>
    <s v="P88372"/>
    <s v="Kids T-Shirts #213"/>
    <x v="2"/>
    <x v="6"/>
    <s v="S"/>
    <s v="Pink"/>
    <n v="10447.209999999999"/>
    <n v="8"/>
    <s v="2024-06-03"/>
    <x v="0"/>
    <s v="In-Store"/>
    <s v="No"/>
    <n v="83577.679999999993"/>
    <n v="83577.679999999993"/>
  </r>
  <r>
    <s v="P74680"/>
    <s v="Women Tops #186"/>
    <x v="3"/>
    <x v="11"/>
    <s v="M"/>
    <s v="Black"/>
    <n v="7430.16"/>
    <n v="17"/>
    <s v="2023-08-07"/>
    <x v="4"/>
    <s v="In-Store"/>
    <s v="Yes"/>
    <n v="101050.01"/>
    <n v="126312.72"/>
  </r>
  <r>
    <s v="P38556"/>
    <s v="Men Jackets #850"/>
    <x v="0"/>
    <x v="0"/>
    <s v="L"/>
    <s v="Red"/>
    <n v="2067.5300000000002"/>
    <n v="15"/>
    <s v="2022-11-29"/>
    <x v="0"/>
    <s v="Online"/>
    <s v="No"/>
    <n v="31012.95"/>
    <n v="31012.950000000004"/>
  </r>
  <r>
    <s v="P29977"/>
    <s v="Women Skirts #132"/>
    <x v="3"/>
    <x v="13"/>
    <s v="XS"/>
    <s v="Red"/>
    <n v="16235.63"/>
    <n v="16"/>
    <s v="2024-05-17"/>
    <x v="1"/>
    <s v="Online"/>
    <s v="Yes"/>
    <n v="207816.23"/>
    <n v="259770.08"/>
  </r>
  <r>
    <s v="P85740"/>
    <s v="Men Shirts #857"/>
    <x v="0"/>
    <x v="1"/>
    <s v="XS"/>
    <s v="Black"/>
    <n v="7235.94"/>
    <n v="16"/>
    <s v="2023-08-21"/>
    <x v="0"/>
    <s v="Online"/>
    <s v="No"/>
    <n v="115775.03999999999"/>
    <n v="115775.03999999999"/>
  </r>
  <r>
    <s v="P79944"/>
    <s v="Men Jackets #443"/>
    <x v="0"/>
    <x v="0"/>
    <s v="L"/>
    <s v="Black"/>
    <n v="5838.22"/>
    <n v="2"/>
    <s v="2023-12-06"/>
    <x v="2"/>
    <s v="In-Store"/>
    <s v="Yes"/>
    <n v="9340.82"/>
    <n v="11676.44"/>
  </r>
  <r>
    <s v="P18697"/>
    <s v="Accessories Belts #573"/>
    <x v="1"/>
    <x v="7"/>
    <s v="L"/>
    <s v="White"/>
    <n v="6011.69"/>
    <n v="6"/>
    <s v="2024-02-26"/>
    <x v="1"/>
    <s v="Online"/>
    <s v="Yes"/>
    <n v="28855.78"/>
    <n v="36070.14"/>
  </r>
  <r>
    <s v="P20246"/>
    <s v="Men Shirts #125"/>
    <x v="0"/>
    <x v="1"/>
    <s v="S"/>
    <s v="Red"/>
    <n v="6884.85"/>
    <n v="18"/>
    <s v="2023-10-15"/>
    <x v="2"/>
    <s v="Online"/>
    <s v="No"/>
    <n v="123927.3"/>
    <n v="123927.3"/>
  </r>
  <r>
    <s v="P86261"/>
    <s v="Men Jackets #352"/>
    <x v="0"/>
    <x v="0"/>
    <s v="M"/>
    <s v="Pink"/>
    <n v="8972.2999999999993"/>
    <n v="10"/>
    <s v="2024-06-23"/>
    <x v="4"/>
    <s v="Online"/>
    <s v="No"/>
    <n v="89723"/>
    <n v="89723"/>
  </r>
  <r>
    <s v="P54343"/>
    <s v="Kids Shoes #323"/>
    <x v="2"/>
    <x v="8"/>
    <s v="XL"/>
    <s v="Pink"/>
    <n v="11111.21"/>
    <n v="1"/>
    <s v="2022-12-22"/>
    <x v="0"/>
    <s v="Online"/>
    <s v="No"/>
    <n v="11111.21"/>
    <n v="11111.21"/>
  </r>
  <r>
    <s v="P12201"/>
    <s v="Accessories Hats #434"/>
    <x v="1"/>
    <x v="3"/>
    <s v="S"/>
    <s v="Pink"/>
    <n v="2578.81"/>
    <n v="18"/>
    <s v="2023-08-08"/>
    <x v="3"/>
    <s v="In-Store"/>
    <s v="Yes"/>
    <n v="37135.03"/>
    <n v="46418.58"/>
  </r>
  <r>
    <s v="P97518"/>
    <s v="Accessories Hats #247"/>
    <x v="1"/>
    <x v="3"/>
    <s v="XS"/>
    <s v="Pink"/>
    <n v="3717.57"/>
    <n v="13"/>
    <s v="2023-05-28"/>
    <x v="0"/>
    <s v="In-Store"/>
    <s v="No"/>
    <n v="48328.41"/>
    <n v="48328.41"/>
  </r>
  <r>
    <s v="P25402"/>
    <s v="Accessories Bags #311"/>
    <x v="1"/>
    <x v="5"/>
    <s v="L"/>
    <s v="Black"/>
    <n v="2599.56"/>
    <n v="17"/>
    <s v="2023-10-08"/>
    <x v="3"/>
    <s v="Online"/>
    <s v="Yes"/>
    <n v="35353.85"/>
    <n v="44192.52"/>
  </r>
  <r>
    <s v="P90338"/>
    <s v="Women Shoes #780"/>
    <x v="3"/>
    <x v="8"/>
    <s v="M"/>
    <s v="White"/>
    <n v="3774.01"/>
    <n v="13"/>
    <s v="2023-01-16"/>
    <x v="3"/>
    <s v="In-Store"/>
    <s v="Yes"/>
    <n v="39249.870000000003"/>
    <n v="49062.130000000005"/>
  </r>
  <r>
    <s v="P31961"/>
    <s v="Accessories Hats #554"/>
    <x v="1"/>
    <x v="3"/>
    <s v="XS"/>
    <s v="Pink"/>
    <n v="3686.03"/>
    <n v="19"/>
    <s v="2024-05-11"/>
    <x v="4"/>
    <s v="Online"/>
    <s v="Yes"/>
    <n v="56027.49"/>
    <n v="70034.570000000007"/>
  </r>
  <r>
    <s v="P21833"/>
    <s v="Kids Sweaters #514"/>
    <x v="2"/>
    <x v="9"/>
    <s v="XS"/>
    <s v="Yellow"/>
    <n v="10365.040000000001"/>
    <n v="19"/>
    <s v="2023-03-10"/>
    <x v="0"/>
    <s v="In-Store"/>
    <s v="Yes"/>
    <n v="157548.94"/>
    <n v="196935.76"/>
  </r>
  <r>
    <s v="P70292"/>
    <s v="Accessories Scarves #319"/>
    <x v="1"/>
    <x v="12"/>
    <s v="M"/>
    <s v="Red"/>
    <n v="7089.86"/>
    <n v="8"/>
    <s v="2023-12-09"/>
    <x v="4"/>
    <s v="In-Store"/>
    <s v="Yes"/>
    <n v="45375.27"/>
    <n v="56718.879999999997"/>
  </r>
  <r>
    <s v="P62286"/>
    <s v="Women Tops #789"/>
    <x v="3"/>
    <x v="11"/>
    <s v="XS"/>
    <s v="Green"/>
    <n v="6554.51"/>
    <n v="12"/>
    <s v="2024-01-20"/>
    <x v="2"/>
    <s v="In-Store"/>
    <s v="Yes"/>
    <n v="62923.13"/>
    <n v="78654.12"/>
  </r>
  <r>
    <s v="P79236"/>
    <s v="Accessories Hats #779"/>
    <x v="1"/>
    <x v="3"/>
    <s v="XL"/>
    <s v="Green"/>
    <n v="11561.9"/>
    <n v="1"/>
    <s v="2022-11-07"/>
    <x v="2"/>
    <s v="Online"/>
    <s v="Yes"/>
    <n v="9249.52"/>
    <n v="11561.9"/>
  </r>
  <r>
    <s v="P53430"/>
    <s v="Kids Shoes #104"/>
    <x v="2"/>
    <x v="8"/>
    <s v="XS"/>
    <s v="Yellow"/>
    <n v="1212.6300000000001"/>
    <n v="18"/>
    <s v="2022-11-23"/>
    <x v="4"/>
    <s v="In-Store"/>
    <s v="Yes"/>
    <n v="17461.54"/>
    <n v="21827.340000000004"/>
  </r>
  <r>
    <s v="P41604"/>
    <s v="Women Tops #853"/>
    <x v="3"/>
    <x v="11"/>
    <s v="XS"/>
    <s v="Blue"/>
    <n v="7613.59"/>
    <n v="16"/>
    <s v="2023-11-09"/>
    <x v="3"/>
    <s v="In-Store"/>
    <s v="No"/>
    <n v="121817.44"/>
    <n v="121817.44"/>
  </r>
  <r>
    <s v="P82712"/>
    <s v="Accessories Hats #993"/>
    <x v="1"/>
    <x v="3"/>
    <s v="S"/>
    <s v="Green"/>
    <n v="3468.57"/>
    <n v="13"/>
    <s v="2024-01-18"/>
    <x v="3"/>
    <s v="In-Store"/>
    <s v="Yes"/>
    <n v="36073.46"/>
    <n v="45091.41"/>
  </r>
  <r>
    <s v="P80260"/>
    <s v="Men Shoes #558"/>
    <x v="0"/>
    <x v="8"/>
    <s v="XL"/>
    <s v="Blue"/>
    <n v="2589.6"/>
    <n v="16"/>
    <s v="2023-01-12"/>
    <x v="1"/>
    <s v="Online"/>
    <s v="No"/>
    <n v="41433.599999999999"/>
    <n v="41433.599999999999"/>
  </r>
  <r>
    <s v="P63049"/>
    <s v="Kids Shoes #516"/>
    <x v="2"/>
    <x v="8"/>
    <s v="L"/>
    <s v="Yellow"/>
    <n v="2353.88"/>
    <n v="9"/>
    <s v="2024-02-20"/>
    <x v="0"/>
    <s v="Online"/>
    <s v="No"/>
    <n v="21184.92"/>
    <n v="21184.920000000002"/>
  </r>
  <r>
    <s v="P92636"/>
    <s v="Women Skirts #883"/>
    <x v="3"/>
    <x v="13"/>
    <s v="M"/>
    <s v="Red"/>
    <n v="5501.24"/>
    <n v="9"/>
    <s v="2023-06-08"/>
    <x v="1"/>
    <s v="In-Store"/>
    <s v="No"/>
    <n v="49511.16"/>
    <n v="49511.159999999996"/>
  </r>
  <r>
    <s v="P48434"/>
    <s v="Men Pants #185"/>
    <x v="0"/>
    <x v="2"/>
    <s v="XS"/>
    <s v="Yellow"/>
    <n v="14341.57"/>
    <n v="8"/>
    <s v="2023-08-10"/>
    <x v="1"/>
    <s v="In-Store"/>
    <s v="Yes"/>
    <n v="91786.38"/>
    <n v="114732.56"/>
  </r>
  <r>
    <s v="P85849"/>
    <s v="Accessories Hats #966"/>
    <x v="1"/>
    <x v="3"/>
    <s v="XL"/>
    <s v="Blue"/>
    <n v="14204.62"/>
    <n v="2"/>
    <s v="2024-03-23"/>
    <x v="0"/>
    <s v="Online"/>
    <s v="Yes"/>
    <n v="22727.06"/>
    <n v="28409.24"/>
  </r>
  <r>
    <s v="P89368"/>
    <s v="Men Pants #412"/>
    <x v="0"/>
    <x v="2"/>
    <s v="M"/>
    <s v="White"/>
    <n v="13758.91"/>
    <n v="8"/>
    <s v="2024-07-24"/>
    <x v="4"/>
    <s v="In-Store"/>
    <s v="Yes"/>
    <n v="88057.19"/>
    <n v="110071.28"/>
  </r>
  <r>
    <s v="P74318"/>
    <s v="Kids Sweaters #999"/>
    <x v="2"/>
    <x v="9"/>
    <s v="S"/>
    <s v="Pink"/>
    <n v="5841.54"/>
    <n v="3"/>
    <s v="2023-05-10"/>
    <x v="4"/>
    <s v="In-Store"/>
    <s v="No"/>
    <n v="17524.62"/>
    <n v="17524.62"/>
  </r>
  <r>
    <s v="P51049"/>
    <s v="Kids Sweaters #891"/>
    <x v="2"/>
    <x v="9"/>
    <s v="M"/>
    <s v="Blue"/>
    <n v="7802"/>
    <n v="1"/>
    <s v="2024-03-21"/>
    <x v="4"/>
    <s v="Online"/>
    <s v="No"/>
    <n v="7802"/>
    <n v="7802"/>
  </r>
  <r>
    <s v="P82689"/>
    <s v="Men Shoes #630"/>
    <x v="0"/>
    <x v="8"/>
    <s v="L"/>
    <s v="Blue"/>
    <n v="9833.84"/>
    <n v="17"/>
    <s v="2024-01-19"/>
    <x v="4"/>
    <s v="In-Store"/>
    <s v="No"/>
    <n v="167175.28"/>
    <n v="167175.28"/>
  </r>
  <r>
    <s v="P80810"/>
    <s v="Women Skirts #487"/>
    <x v="3"/>
    <x v="13"/>
    <s v="M"/>
    <s v="Red"/>
    <n v="15149.99"/>
    <n v="13"/>
    <s v="2022-10-17"/>
    <x v="4"/>
    <s v="In-Store"/>
    <s v="Yes"/>
    <n v="157559.73000000001"/>
    <n v="196949.87"/>
  </r>
  <r>
    <s v="P88307"/>
    <s v="Accessories Bags #859"/>
    <x v="1"/>
    <x v="5"/>
    <s v="L"/>
    <s v="Blue"/>
    <n v="1938.88"/>
    <n v="12"/>
    <s v="2023-08-28"/>
    <x v="0"/>
    <s v="Online"/>
    <s v="No"/>
    <n v="23266.560000000001"/>
    <n v="23266.560000000001"/>
  </r>
  <r>
    <s v="P62461"/>
    <s v="Men Pants #768"/>
    <x v="0"/>
    <x v="2"/>
    <s v="XS"/>
    <s v="White"/>
    <n v="11306.26"/>
    <n v="12"/>
    <s v="2023-09-26"/>
    <x v="2"/>
    <s v="Online"/>
    <s v="No"/>
    <n v="135675.12"/>
    <n v="135675.12"/>
  </r>
  <r>
    <s v="P86379"/>
    <s v="Women Tops #184"/>
    <x v="3"/>
    <x v="11"/>
    <s v="XL"/>
    <s v="Pink"/>
    <n v="12901.52"/>
    <n v="18"/>
    <s v="2023-03-15"/>
    <x v="0"/>
    <s v="Online"/>
    <s v="Yes"/>
    <n v="185782.22"/>
    <n v="232227.36000000002"/>
  </r>
  <r>
    <s v="P61686"/>
    <s v="Accessories Bags #185"/>
    <x v="1"/>
    <x v="5"/>
    <s v="L"/>
    <s v="Yellow"/>
    <n v="13815.35"/>
    <n v="16"/>
    <s v="2024-01-26"/>
    <x v="0"/>
    <s v="Online"/>
    <s v="No"/>
    <n v="221045.6"/>
    <n v="221045.6"/>
  </r>
  <r>
    <s v="P84434"/>
    <s v="Women Dresses #289"/>
    <x v="3"/>
    <x v="10"/>
    <s v="M"/>
    <s v="Pink"/>
    <n v="3655.32"/>
    <n v="4"/>
    <s v="2024-04-19"/>
    <x v="0"/>
    <s v="Online"/>
    <s v="Yes"/>
    <n v="11697.19"/>
    <n v="14621.28"/>
  </r>
  <r>
    <s v="P42331"/>
    <s v="Accessories Hats #727"/>
    <x v="1"/>
    <x v="3"/>
    <s v="S"/>
    <s v="Black"/>
    <n v="7636.83"/>
    <n v="1"/>
    <s v="2023-07-29"/>
    <x v="3"/>
    <s v="Online"/>
    <s v="No"/>
    <n v="7636.83"/>
    <n v="7636.83"/>
  </r>
  <r>
    <s v="P93219"/>
    <s v="Accessories Bags #431"/>
    <x v="1"/>
    <x v="5"/>
    <s v="S"/>
    <s v="Red"/>
    <n v="14852.85"/>
    <n v="2"/>
    <s v="2024-09-08"/>
    <x v="2"/>
    <s v="In-Store"/>
    <s v="Yes"/>
    <n v="23764.560000000001"/>
    <n v="29705.7"/>
  </r>
  <r>
    <s v="P20249"/>
    <s v="Men Pants #850"/>
    <x v="0"/>
    <x v="2"/>
    <s v="XL"/>
    <s v="Black"/>
    <n v="4589.8999999999996"/>
    <n v="14"/>
    <s v="2023-01-26"/>
    <x v="4"/>
    <s v="Online"/>
    <s v="No"/>
    <n v="64258.6"/>
    <n v="64258.599999999991"/>
  </r>
  <r>
    <s v="P68983"/>
    <s v="Men Shirts #623"/>
    <x v="0"/>
    <x v="1"/>
    <s v="XL"/>
    <s v="White"/>
    <n v="7504.03"/>
    <n v="3"/>
    <s v="2023-12-01"/>
    <x v="1"/>
    <s v="Online"/>
    <s v="No"/>
    <n v="22512.09"/>
    <n v="22512.09"/>
  </r>
  <r>
    <s v="P34162"/>
    <s v="Women Skirts #170"/>
    <x v="3"/>
    <x v="13"/>
    <s v="S"/>
    <s v="Yellow"/>
    <n v="5736.13"/>
    <n v="11"/>
    <s v="2022-12-10"/>
    <x v="4"/>
    <s v="In-Store"/>
    <s v="Yes"/>
    <n v="50478.11"/>
    <n v="63097.43"/>
  </r>
  <r>
    <s v="P91535"/>
    <s v="Women Tops #651"/>
    <x v="3"/>
    <x v="11"/>
    <s v="S"/>
    <s v="White"/>
    <n v="5928.69"/>
    <n v="18"/>
    <s v="2023-08-19"/>
    <x v="0"/>
    <s v="In-Store"/>
    <s v="Yes"/>
    <n v="85372.97"/>
    <n v="106716.42"/>
  </r>
  <r>
    <s v="P89401"/>
    <s v="Men Pants #359"/>
    <x v="0"/>
    <x v="2"/>
    <s v="M"/>
    <s v="Yellow"/>
    <n v="11898.05"/>
    <n v="8"/>
    <s v="2023-04-19"/>
    <x v="4"/>
    <s v="Online"/>
    <s v="No"/>
    <n v="95184.4"/>
    <n v="95184.4"/>
  </r>
  <r>
    <s v="P34604"/>
    <s v="Kids Shorts #508"/>
    <x v="2"/>
    <x v="4"/>
    <s v="S"/>
    <s v="Pink"/>
    <n v="5868.93"/>
    <n v="10"/>
    <s v="2024-03-03"/>
    <x v="4"/>
    <s v="Online"/>
    <s v="No"/>
    <n v="58689.3"/>
    <n v="58689.3"/>
  </r>
  <r>
    <s v="P69083"/>
    <s v="Women Tops #705"/>
    <x v="3"/>
    <x v="11"/>
    <s v="XS"/>
    <s v="Black"/>
    <n v="13444.34"/>
    <n v="13"/>
    <s v="2023-03-16"/>
    <x v="3"/>
    <s v="Online"/>
    <s v="Yes"/>
    <n v="139820.97"/>
    <n v="174776.42"/>
  </r>
  <r>
    <s v="P16390"/>
    <s v="Kids Shoes #577"/>
    <x v="2"/>
    <x v="8"/>
    <s v="M"/>
    <s v="Red"/>
    <n v="6524.63"/>
    <n v="6"/>
    <s v="2023-07-10"/>
    <x v="4"/>
    <s v="Online"/>
    <s v="No"/>
    <n v="39147.78"/>
    <n v="39147.78"/>
  </r>
  <r>
    <s v="P41497"/>
    <s v="Kids Shoes #999"/>
    <x v="2"/>
    <x v="8"/>
    <s v="XL"/>
    <s v="Black"/>
    <n v="1352.9"/>
    <n v="14"/>
    <s v="2024-08-23"/>
    <x v="3"/>
    <s v="Online"/>
    <s v="Yes"/>
    <n v="15152.48"/>
    <n v="18940.600000000002"/>
  </r>
  <r>
    <s v="P42788"/>
    <s v="Women Tops #406"/>
    <x v="3"/>
    <x v="11"/>
    <s v="XL"/>
    <s v="Green"/>
    <n v="10168.33"/>
    <n v="6"/>
    <s v="2024-01-19"/>
    <x v="2"/>
    <s v="Online"/>
    <s v="Yes"/>
    <n v="48808.15"/>
    <n v="61009.979999999996"/>
  </r>
  <r>
    <s v="P24952"/>
    <s v="Accessories Hats #735"/>
    <x v="1"/>
    <x v="3"/>
    <s v="M"/>
    <s v="Yellow"/>
    <n v="15708.58"/>
    <n v="13"/>
    <s v="2023-04-23"/>
    <x v="3"/>
    <s v="Online"/>
    <s v="Yes"/>
    <n v="163368.9"/>
    <n v="204211.54"/>
  </r>
  <r>
    <s v="P58014"/>
    <s v="Kids Shorts #158"/>
    <x v="2"/>
    <x v="4"/>
    <s v="M"/>
    <s v="White"/>
    <n v="14095.06"/>
    <n v="3"/>
    <s v="2024-05-14"/>
    <x v="3"/>
    <s v="In-Store"/>
    <s v="No"/>
    <n v="42285.18"/>
    <n v="42285.18"/>
  </r>
  <r>
    <s v="P64703"/>
    <s v="Accessories Hats #167"/>
    <x v="1"/>
    <x v="3"/>
    <s v="XL"/>
    <s v="Black"/>
    <n v="10512.78"/>
    <n v="8"/>
    <s v="2023-10-20"/>
    <x v="0"/>
    <s v="In-Store"/>
    <s v="No"/>
    <n v="84102.24"/>
    <n v="84102.24"/>
  </r>
  <r>
    <s v="P56885"/>
    <s v="Accessories Scarves #144"/>
    <x v="1"/>
    <x v="12"/>
    <s v="L"/>
    <s v="Black"/>
    <n v="5583.41"/>
    <n v="17"/>
    <s v="2023-01-04"/>
    <x v="0"/>
    <s v="In-Store"/>
    <s v="Yes"/>
    <n v="75934.210000000006"/>
    <n v="94917.97"/>
  </r>
  <r>
    <s v="P10273"/>
    <s v="Men Shoes #289"/>
    <x v="0"/>
    <x v="8"/>
    <s v="XS"/>
    <s v="Yellow"/>
    <n v="15345.87"/>
    <n v="4"/>
    <s v="2022-12-22"/>
    <x v="1"/>
    <s v="In-Store"/>
    <s v="No"/>
    <n v="61383.48"/>
    <n v="61383.48"/>
  </r>
  <r>
    <s v="P12853"/>
    <s v="Women Dresses #319"/>
    <x v="3"/>
    <x v="10"/>
    <s v="S"/>
    <s v="Blue"/>
    <n v="5424.88"/>
    <n v="20"/>
    <s v="2023-11-18"/>
    <x v="2"/>
    <s v="In-Store"/>
    <s v="Yes"/>
    <n v="86798.080000000002"/>
    <n v="108497.60000000001"/>
  </r>
  <r>
    <s v="P89386"/>
    <s v="Men Shoes #499"/>
    <x v="0"/>
    <x v="8"/>
    <s v="XL"/>
    <s v="Red"/>
    <n v="3009.58"/>
    <n v="4"/>
    <s v="2023-01-10"/>
    <x v="4"/>
    <s v="Online"/>
    <s v="Yes"/>
    <n v="9630.49"/>
    <n v="12038.32"/>
  </r>
  <r>
    <s v="P55737"/>
    <s v="Kids Sweaters #999"/>
    <x v="2"/>
    <x v="9"/>
    <s v="L"/>
    <s v="White"/>
    <n v="6818.45"/>
    <n v="6"/>
    <s v="2023-10-28"/>
    <x v="0"/>
    <s v="In-Store"/>
    <s v="No"/>
    <n v="40910.699999999997"/>
    <n v="40910.699999999997"/>
  </r>
  <r>
    <s v="P92532"/>
    <s v="Women Shoes #538"/>
    <x v="3"/>
    <x v="8"/>
    <s v="M"/>
    <s v="Pink"/>
    <n v="12405.18"/>
    <n v="10"/>
    <s v="2023-03-13"/>
    <x v="3"/>
    <s v="Online"/>
    <s v="No"/>
    <n v="124051.8"/>
    <n v="124051.8"/>
  </r>
  <r>
    <s v="P19300"/>
    <s v="Accessories Belts #907"/>
    <x v="1"/>
    <x v="7"/>
    <s v="XS"/>
    <s v="Pink"/>
    <n v="3295.1"/>
    <n v="1"/>
    <s v="2024-02-09"/>
    <x v="1"/>
    <s v="Online"/>
    <s v="No"/>
    <n v="3295.1"/>
    <n v="3295.1"/>
  </r>
  <r>
    <s v="P23485"/>
    <s v="Men Shoes #975"/>
    <x v="0"/>
    <x v="8"/>
    <s v="S"/>
    <s v="Pink"/>
    <n v="7421.86"/>
    <n v="18"/>
    <s v="2024-09-17"/>
    <x v="3"/>
    <s v="In-Store"/>
    <s v="No"/>
    <n v="133593.48000000001"/>
    <n v="133593.47999999998"/>
  </r>
  <r>
    <s v="P22693"/>
    <s v="Accessories Scarves #403"/>
    <x v="1"/>
    <x v="12"/>
    <s v="M"/>
    <s v="Green"/>
    <n v="12419.29"/>
    <n v="10"/>
    <s v="2023-04-28"/>
    <x v="0"/>
    <s v="In-Store"/>
    <s v="Yes"/>
    <n v="99354.32"/>
    <n v="124192.90000000001"/>
  </r>
  <r>
    <s v="P27919"/>
    <s v="Men Jackets #852"/>
    <x v="0"/>
    <x v="0"/>
    <s v="M"/>
    <s v="Black"/>
    <n v="5251.41"/>
    <n v="4"/>
    <s v="2024-08-03"/>
    <x v="0"/>
    <s v="In-Store"/>
    <s v="Yes"/>
    <n v="16804.18"/>
    <n v="21005.64"/>
  </r>
  <r>
    <s v="P23217"/>
    <s v="Accessories Bags #593"/>
    <x v="1"/>
    <x v="5"/>
    <s v="S"/>
    <s v="Blue"/>
    <n v="2166.3000000000002"/>
    <n v="19"/>
    <s v="2024-06-01"/>
    <x v="1"/>
    <s v="In-Store"/>
    <s v="Yes"/>
    <n v="32927.760000000002"/>
    <n v="41159.700000000004"/>
  </r>
  <r>
    <s v="P67508"/>
    <s v="Accessories Scarves #185"/>
    <x v="1"/>
    <x v="12"/>
    <s v="XL"/>
    <s v="Red"/>
    <n v="9613.89"/>
    <n v="15"/>
    <s v="2022-12-29"/>
    <x v="1"/>
    <s v="Online"/>
    <s v="Yes"/>
    <n v="115366.68"/>
    <n v="144208.34999999998"/>
  </r>
  <r>
    <s v="P24775"/>
    <s v="Accessories Scarves #282"/>
    <x v="1"/>
    <x v="12"/>
    <s v="M"/>
    <s v="Green"/>
    <n v="9403.07"/>
    <n v="16"/>
    <s v="2024-05-08"/>
    <x v="0"/>
    <s v="Online"/>
    <s v="No"/>
    <n v="150449.12"/>
    <n v="150449.12"/>
  </r>
  <r>
    <s v="P60817"/>
    <s v="Kids Sweaters #257"/>
    <x v="2"/>
    <x v="9"/>
    <s v="M"/>
    <s v="Black"/>
    <n v="3159.81"/>
    <n v="8"/>
    <s v="2024-08-06"/>
    <x v="4"/>
    <s v="In-Store"/>
    <s v="No"/>
    <n v="25278.48"/>
    <n v="25278.48"/>
  </r>
  <r>
    <s v="P15080"/>
    <s v="Men Jackets #200"/>
    <x v="0"/>
    <x v="0"/>
    <s v="S"/>
    <s v="Yellow"/>
    <n v="3909.3"/>
    <n v="17"/>
    <s v="2023-04-27"/>
    <x v="0"/>
    <s v="Online"/>
    <s v="No"/>
    <n v="66458.100000000006"/>
    <n v="66458.100000000006"/>
  </r>
  <r>
    <s v="P88800"/>
    <s v="Accessories Scarves #893"/>
    <x v="1"/>
    <x v="12"/>
    <s v="XL"/>
    <s v="Yellow"/>
    <n v="9647.92"/>
    <n v="20"/>
    <s v="2024-02-16"/>
    <x v="1"/>
    <s v="In-Store"/>
    <s v="No"/>
    <n v="192958.4"/>
    <n v="192958.4"/>
  </r>
  <r>
    <s v="P80866"/>
    <s v="Men Shoes #122"/>
    <x v="0"/>
    <x v="8"/>
    <s v="M"/>
    <s v="Green"/>
    <n v="9877"/>
    <n v="2"/>
    <s v="2024-10-01"/>
    <x v="3"/>
    <s v="Online"/>
    <s v="Yes"/>
    <n v="15803.2"/>
    <n v="19754"/>
  </r>
  <r>
    <s v="P85522"/>
    <s v="Accessories Bags #118"/>
    <x v="1"/>
    <x v="5"/>
    <s v="L"/>
    <s v="Pink"/>
    <n v="2607.0300000000002"/>
    <n v="13"/>
    <s v="2024-10-13"/>
    <x v="2"/>
    <s v="In-Store"/>
    <s v="No"/>
    <n v="33891.39"/>
    <n v="33891.39"/>
  </r>
  <r>
    <s v="P85445"/>
    <s v="Kids T-Shirts #310"/>
    <x v="2"/>
    <x v="6"/>
    <s v="L"/>
    <s v="Pink"/>
    <n v="9887.7900000000009"/>
    <n v="17"/>
    <s v="2023-11-02"/>
    <x v="3"/>
    <s v="In-Store"/>
    <s v="Yes"/>
    <n v="134474.10999999999"/>
    <n v="168092.43000000002"/>
  </r>
  <r>
    <s v="P66225"/>
    <s v="Accessories Scarves #168"/>
    <x v="1"/>
    <x v="12"/>
    <s v="S"/>
    <s v="Pink"/>
    <n v="14134.07"/>
    <n v="13"/>
    <s v="2024-10-06"/>
    <x v="1"/>
    <s v="In-Store"/>
    <s v="Yes"/>
    <n v="146994.66"/>
    <n v="183742.91"/>
  </r>
  <r>
    <s v="P33490"/>
    <s v="Women Tops #968"/>
    <x v="3"/>
    <x v="11"/>
    <s v="XS"/>
    <s v="Green"/>
    <n v="2407.83"/>
    <n v="11"/>
    <s v="2024-01-28"/>
    <x v="1"/>
    <s v="In-Store"/>
    <s v="No"/>
    <n v="26486.13"/>
    <n v="26486.129999999997"/>
  </r>
  <r>
    <s v="P98857"/>
    <s v="Accessories Hats #299"/>
    <x v="1"/>
    <x v="3"/>
    <s v="XL"/>
    <s v="Yellow"/>
    <n v="5466.38"/>
    <n v="18"/>
    <s v="2023-03-03"/>
    <x v="1"/>
    <s v="Online"/>
    <s v="No"/>
    <n v="98394.84"/>
    <n v="98394.84"/>
  </r>
  <r>
    <s v="P42703"/>
    <s v="Women Shoes #987"/>
    <x v="3"/>
    <x v="8"/>
    <s v="XS"/>
    <s v="Blue"/>
    <n v="1846.75"/>
    <n v="20"/>
    <s v="2024-05-23"/>
    <x v="3"/>
    <s v="In-Store"/>
    <s v="No"/>
    <n v="36935"/>
    <n v="36935"/>
  </r>
  <r>
    <s v="P27314"/>
    <s v="Women Dresses #496"/>
    <x v="3"/>
    <x v="10"/>
    <s v="S"/>
    <s v="Black"/>
    <n v="7811.13"/>
    <n v="9"/>
    <s v="2024-02-24"/>
    <x v="1"/>
    <s v="Online"/>
    <s v="Yes"/>
    <n v="56239.97"/>
    <n v="70300.17"/>
  </r>
  <r>
    <s v="P37864"/>
    <s v="Men Shoes #491"/>
    <x v="0"/>
    <x v="8"/>
    <s v="XL"/>
    <s v="Blue"/>
    <n v="7807.81"/>
    <n v="4"/>
    <s v="2024-09-19"/>
    <x v="4"/>
    <s v="Online"/>
    <s v="No"/>
    <n v="31231.24"/>
    <n v="31231.24"/>
  </r>
  <r>
    <s v="P54909"/>
    <s v="Men Jackets #108"/>
    <x v="0"/>
    <x v="0"/>
    <s v="XS"/>
    <s v="Pink"/>
    <n v="9286.0400000000009"/>
    <n v="6"/>
    <s v="2023-12-18"/>
    <x v="0"/>
    <s v="Online"/>
    <s v="Yes"/>
    <n v="44572.66"/>
    <n v="55716.240000000005"/>
  </r>
  <r>
    <s v="P89305"/>
    <s v="Accessories Scarves #352"/>
    <x v="1"/>
    <x v="12"/>
    <s v="XL"/>
    <s v="Black"/>
    <n v="15910.27"/>
    <n v="6"/>
    <s v="2024-05-10"/>
    <x v="2"/>
    <s v="Online"/>
    <s v="No"/>
    <n v="95461.62"/>
    <n v="95461.62"/>
  </r>
  <r>
    <s v="P69088"/>
    <s v="Accessories Bags #526"/>
    <x v="1"/>
    <x v="5"/>
    <s v="XS"/>
    <s v="Yellow"/>
    <n v="5160.1099999999997"/>
    <n v="15"/>
    <s v="2023-02-13"/>
    <x v="3"/>
    <s v="In-Store"/>
    <s v="No"/>
    <n v="77401.649999999994"/>
    <n v="77401.649999999994"/>
  </r>
  <r>
    <s v="P51768"/>
    <s v="Men Pants #542"/>
    <x v="0"/>
    <x v="2"/>
    <s v="S"/>
    <s v="Pink"/>
    <n v="10729.41"/>
    <n v="19"/>
    <s v="2023-12-10"/>
    <x v="0"/>
    <s v="In-Store"/>
    <s v="No"/>
    <n v="203858.79"/>
    <n v="203858.79"/>
  </r>
  <r>
    <s v="P86574"/>
    <s v="Kids Shorts #973"/>
    <x v="2"/>
    <x v="4"/>
    <s v="XS"/>
    <s v="Black"/>
    <n v="844.11"/>
    <n v="8"/>
    <s v="2022-10-26"/>
    <x v="4"/>
    <s v="Online"/>
    <s v="No"/>
    <n v="6752.88"/>
    <n v="6752.88"/>
  </r>
  <r>
    <s v="P80892"/>
    <s v="Women Shoes #292"/>
    <x v="3"/>
    <x v="8"/>
    <s v="L"/>
    <s v="Black"/>
    <n v="10566.73"/>
    <n v="15"/>
    <s v="2024-01-01"/>
    <x v="3"/>
    <s v="In-Store"/>
    <s v="Yes"/>
    <n v="126800.76"/>
    <n v="158500.94999999998"/>
  </r>
  <r>
    <s v="P65632"/>
    <s v="Men Pants #209"/>
    <x v="0"/>
    <x v="2"/>
    <s v="XL"/>
    <s v="Pink"/>
    <n v="7811.96"/>
    <n v="14"/>
    <s v="2023-02-19"/>
    <x v="0"/>
    <s v="Online"/>
    <s v="Yes"/>
    <n v="87493.62"/>
    <n v="109367.44"/>
  </r>
  <r>
    <s v="P48853"/>
    <s v="Kids T-Shirts #554"/>
    <x v="2"/>
    <x v="6"/>
    <s v="S"/>
    <s v="Green"/>
    <n v="14046.92"/>
    <n v="1"/>
    <s v="2024-10-10"/>
    <x v="4"/>
    <s v="Online"/>
    <s v="Yes"/>
    <n v="11237.37"/>
    <n v="14046.92"/>
  </r>
  <r>
    <s v="P66797"/>
    <s v="Kids Shoes #168"/>
    <x v="2"/>
    <x v="8"/>
    <s v="XS"/>
    <s v="Pink"/>
    <n v="8573.9"/>
    <n v="17"/>
    <s v="2024-05-16"/>
    <x v="0"/>
    <s v="Online"/>
    <s v="No"/>
    <n v="145756.29999999999"/>
    <n v="145756.29999999999"/>
  </r>
  <r>
    <s v="P16906"/>
    <s v="Women Dresses #986"/>
    <x v="3"/>
    <x v="10"/>
    <s v="XS"/>
    <s v="Pink"/>
    <n v="3201.31"/>
    <n v="6"/>
    <s v="2024-06-16"/>
    <x v="1"/>
    <s v="Online"/>
    <s v="No"/>
    <n v="19207.86"/>
    <n v="19207.86"/>
  </r>
  <r>
    <s v="P76797"/>
    <s v="Men Pants #204"/>
    <x v="0"/>
    <x v="2"/>
    <s v="S"/>
    <s v="Pink"/>
    <n v="1870.82"/>
    <n v="17"/>
    <s v="2023-12-24"/>
    <x v="1"/>
    <s v="Online"/>
    <s v="No"/>
    <n v="31803.94"/>
    <n v="31803.94"/>
  </r>
  <r>
    <s v="P79449"/>
    <s v="Men Pants #821"/>
    <x v="0"/>
    <x v="2"/>
    <s v="L"/>
    <s v="Blue"/>
    <n v="12904.01"/>
    <n v="19"/>
    <s v="2023-09-09"/>
    <x v="0"/>
    <s v="Online"/>
    <s v="No"/>
    <n v="245176.19"/>
    <n v="245176.19"/>
  </r>
  <r>
    <s v="P47118"/>
    <s v="Accessories Scarves #994"/>
    <x v="1"/>
    <x v="12"/>
    <s v="S"/>
    <s v="Red"/>
    <n v="12994.48"/>
    <n v="16"/>
    <s v="2023-06-16"/>
    <x v="4"/>
    <s v="Online"/>
    <s v="Yes"/>
    <n v="166329.51"/>
    <n v="207911.67999999999"/>
  </r>
  <r>
    <s v="P79248"/>
    <s v="Accessories Bags #368"/>
    <x v="1"/>
    <x v="5"/>
    <s v="M"/>
    <s v="White"/>
    <n v="13933.21"/>
    <n v="17"/>
    <s v="2023-09-05"/>
    <x v="3"/>
    <s v="In-Store"/>
    <s v="Yes"/>
    <n v="189491.49"/>
    <n v="236864.56999999998"/>
  </r>
  <r>
    <s v="P25829"/>
    <s v="Men Shoes #731"/>
    <x v="0"/>
    <x v="8"/>
    <s v="S"/>
    <s v="Blue"/>
    <n v="5316.15"/>
    <n v="14"/>
    <s v="2024-09-06"/>
    <x v="2"/>
    <s v="Online"/>
    <s v="Yes"/>
    <n v="59540.88"/>
    <n v="74426.099999999991"/>
  </r>
  <r>
    <s v="P61145"/>
    <s v="Men Pants #302"/>
    <x v="0"/>
    <x v="2"/>
    <s v="S"/>
    <s v="Black"/>
    <n v="16216.54"/>
    <n v="2"/>
    <s v="2023-11-03"/>
    <x v="4"/>
    <s v="Online"/>
    <s v="Yes"/>
    <n v="25946.63"/>
    <n v="32433.08"/>
  </r>
  <r>
    <s v="P63412"/>
    <s v="Women Skirts #845"/>
    <x v="3"/>
    <x v="13"/>
    <s v="L"/>
    <s v="Black"/>
    <n v="4954.2700000000004"/>
    <n v="10"/>
    <s v="2024-03-18"/>
    <x v="2"/>
    <s v="In-Store"/>
    <s v="No"/>
    <n v="49542.7"/>
    <n v="49542.700000000004"/>
  </r>
  <r>
    <s v="P69171"/>
    <s v="Women Tops #394"/>
    <x v="3"/>
    <x v="11"/>
    <s v="XS"/>
    <s v="Black"/>
    <n v="12058.24"/>
    <n v="20"/>
    <s v="2023-03-12"/>
    <x v="3"/>
    <s v="Online"/>
    <s v="No"/>
    <n v="241164.79999999999"/>
    <n v="241164.79999999999"/>
  </r>
  <r>
    <s v="P65496"/>
    <s v="Men Pants #924"/>
    <x v="0"/>
    <x v="2"/>
    <s v="L"/>
    <s v="Yellow"/>
    <n v="16595.02"/>
    <n v="4"/>
    <s v="2024-03-05"/>
    <x v="3"/>
    <s v="Online"/>
    <s v="No"/>
    <n v="66380.08"/>
    <n v="66380.08"/>
  </r>
  <r>
    <s v="P60964"/>
    <s v="Accessories Hats #865"/>
    <x v="1"/>
    <x v="3"/>
    <s v="S"/>
    <s v="Red"/>
    <n v="13128.94"/>
    <n v="11"/>
    <s v="2024-07-13"/>
    <x v="2"/>
    <s v="In-Store"/>
    <s v="Yes"/>
    <n v="115534.34"/>
    <n v="144418.34"/>
  </r>
  <r>
    <s v="P42094"/>
    <s v="Accessories Bags #719"/>
    <x v="1"/>
    <x v="5"/>
    <s v="XL"/>
    <s v="Pink"/>
    <n v="14874.43"/>
    <n v="12"/>
    <s v="2024-04-14"/>
    <x v="0"/>
    <s v="Online"/>
    <s v="Yes"/>
    <n v="142794.85999999999"/>
    <n v="178493.16"/>
  </r>
  <r>
    <s v="P70161"/>
    <s v="Men Jackets #115"/>
    <x v="0"/>
    <x v="0"/>
    <s v="L"/>
    <s v="Yellow"/>
    <n v="14897.67"/>
    <n v="20"/>
    <s v="2023-11-01"/>
    <x v="2"/>
    <s v="Online"/>
    <s v="No"/>
    <n v="297953.40000000002"/>
    <n v="297953.40000000002"/>
  </r>
  <r>
    <s v="P39036"/>
    <s v="Kids Sweaters #500"/>
    <x v="2"/>
    <x v="9"/>
    <s v="S"/>
    <s v="Black"/>
    <n v="4002.26"/>
    <n v="12"/>
    <s v="2024-04-09"/>
    <x v="3"/>
    <s v="Online"/>
    <s v="Yes"/>
    <n v="38421.53"/>
    <n v="48027.12"/>
  </r>
  <r>
    <s v="P95474"/>
    <s v="Women Shoes #475"/>
    <x v="3"/>
    <x v="8"/>
    <s v="M"/>
    <s v="Green"/>
    <n v="12876.62"/>
    <n v="13"/>
    <s v="2024-03-29"/>
    <x v="1"/>
    <s v="In-Store"/>
    <s v="No"/>
    <n v="167396.06"/>
    <n v="167396.06"/>
  </r>
  <r>
    <s v="P88926"/>
    <s v="Women Skirts #173"/>
    <x v="3"/>
    <x v="13"/>
    <s v="M"/>
    <s v="Pink"/>
    <n v="6976.15"/>
    <n v="8"/>
    <s v="2023-10-31"/>
    <x v="0"/>
    <s v="Online"/>
    <s v="Yes"/>
    <n v="44647.360000000001"/>
    <n v="55809.2"/>
  </r>
  <r>
    <s v="P43944"/>
    <s v="Accessories Bags #144"/>
    <x v="1"/>
    <x v="5"/>
    <s v="XS"/>
    <s v="Blue"/>
    <n v="11532.85"/>
    <n v="20"/>
    <s v="2023-10-26"/>
    <x v="2"/>
    <s v="In-Store"/>
    <s v="No"/>
    <n v="230657"/>
    <n v="230657"/>
  </r>
  <r>
    <s v="P89958"/>
    <s v="Men Shoes #812"/>
    <x v="0"/>
    <x v="8"/>
    <s v="XS"/>
    <s v="Green"/>
    <n v="9602.27"/>
    <n v="20"/>
    <s v="2022-12-01"/>
    <x v="2"/>
    <s v="Online"/>
    <s v="No"/>
    <n v="192045.4"/>
    <n v="192045.40000000002"/>
  </r>
  <r>
    <s v="P79025"/>
    <s v="Women Tops #322"/>
    <x v="3"/>
    <x v="11"/>
    <s v="M"/>
    <s v="White"/>
    <n v="10878.81"/>
    <n v="16"/>
    <s v="2023-12-17"/>
    <x v="3"/>
    <s v="In-Store"/>
    <s v="Yes"/>
    <n v="139249.1"/>
    <n v="174060.96"/>
  </r>
  <r>
    <s v="P59172"/>
    <s v="Women Dresses #860"/>
    <x v="3"/>
    <x v="10"/>
    <s v="S"/>
    <s v="Green"/>
    <n v="11289.66"/>
    <n v="19"/>
    <s v="2023-07-10"/>
    <x v="4"/>
    <s v="Online"/>
    <s v="Yes"/>
    <n v="171602.5"/>
    <n v="214503.54"/>
  </r>
  <r>
    <s v="P87145"/>
    <s v="Kids Shorts #956"/>
    <x v="2"/>
    <x v="4"/>
    <s v="XL"/>
    <s v="Black"/>
    <n v="15442.98"/>
    <n v="11"/>
    <s v="2023-07-28"/>
    <x v="4"/>
    <s v="In-Store"/>
    <s v="No"/>
    <n v="169872.78"/>
    <n v="169872.78"/>
  </r>
  <r>
    <s v="P18084"/>
    <s v="Accessories Bags #920"/>
    <x v="1"/>
    <x v="5"/>
    <s v="M"/>
    <s v="Pink"/>
    <n v="3144.87"/>
    <n v="12"/>
    <s v="2023-09-12"/>
    <x v="3"/>
    <s v="Online"/>
    <s v="Yes"/>
    <n v="30190.42"/>
    <n v="37738.44"/>
  </r>
  <r>
    <s v="P37033"/>
    <s v="Women Tops #892"/>
    <x v="3"/>
    <x v="11"/>
    <s v="M"/>
    <s v="Black"/>
    <n v="1215.95"/>
    <n v="9"/>
    <s v="2023-07-26"/>
    <x v="3"/>
    <s v="Online"/>
    <s v="Yes"/>
    <n v="8754.84"/>
    <n v="10943.550000000001"/>
  </r>
  <r>
    <s v="P66415"/>
    <s v="Men Pants #339"/>
    <x v="0"/>
    <x v="2"/>
    <s v="XL"/>
    <s v="Yellow"/>
    <n v="15586.57"/>
    <n v="1"/>
    <s v="2022-10-30"/>
    <x v="0"/>
    <s v="In-Store"/>
    <s v="Yes"/>
    <n v="12469.09"/>
    <n v="15586.57"/>
  </r>
  <r>
    <s v="P73851"/>
    <s v="Women Dresses #616"/>
    <x v="3"/>
    <x v="10"/>
    <s v="S"/>
    <s v="Red"/>
    <n v="14095.89"/>
    <n v="11"/>
    <s v="2023-08-07"/>
    <x v="0"/>
    <s v="Online"/>
    <s v="Yes"/>
    <n v="124043.5"/>
    <n v="155054.78999999998"/>
  </r>
  <r>
    <s v="P78302"/>
    <s v="Kids Sweaters #321"/>
    <x v="2"/>
    <x v="9"/>
    <s v="S"/>
    <s v="White"/>
    <n v="16164.25"/>
    <n v="2"/>
    <s v="2024-08-07"/>
    <x v="4"/>
    <s v="Online"/>
    <s v="Yes"/>
    <n v="25862.799999999999"/>
    <n v="32328.5"/>
  </r>
  <r>
    <s v="P76544"/>
    <s v="Women Dresses #569"/>
    <x v="3"/>
    <x v="10"/>
    <s v="XL"/>
    <s v="Green"/>
    <n v="13402.84"/>
    <n v="20"/>
    <s v="2022-12-08"/>
    <x v="2"/>
    <s v="Online"/>
    <s v="No"/>
    <n v="268056.8"/>
    <n v="268056.8"/>
  </r>
  <r>
    <s v="P40466"/>
    <s v="Kids T-Shirts #734"/>
    <x v="2"/>
    <x v="6"/>
    <s v="L"/>
    <s v="Yellow"/>
    <n v="1873.31"/>
    <n v="12"/>
    <s v="2023-08-17"/>
    <x v="2"/>
    <s v="In-Store"/>
    <s v="Yes"/>
    <n v="17983.61"/>
    <n v="22479.72"/>
  </r>
  <r>
    <s v="P15166"/>
    <s v="Women Tops #109"/>
    <x v="3"/>
    <x v="11"/>
    <s v="M"/>
    <s v="Pink"/>
    <n v="3866.14"/>
    <n v="1"/>
    <s v="2024-10-08"/>
    <x v="2"/>
    <s v="In-Store"/>
    <s v="Yes"/>
    <n v="3092.58"/>
    <n v="3866.14"/>
  </r>
  <r>
    <s v="P71877"/>
    <s v="Women Shoes #898"/>
    <x v="3"/>
    <x v="8"/>
    <s v="M"/>
    <s v="Black"/>
    <n v="10662.18"/>
    <n v="10"/>
    <s v="2023-10-12"/>
    <x v="0"/>
    <s v="In-Store"/>
    <s v="No"/>
    <n v="106621.8"/>
    <n v="106621.8"/>
  </r>
  <r>
    <s v="P57431"/>
    <s v="Women Tops #604"/>
    <x v="3"/>
    <x v="11"/>
    <s v="XL"/>
    <s v="Red"/>
    <n v="15144.18"/>
    <n v="14"/>
    <s v="2023-08-13"/>
    <x v="4"/>
    <s v="Online"/>
    <s v="No"/>
    <n v="212018.52"/>
    <n v="212018.52000000002"/>
  </r>
  <r>
    <s v="P98665"/>
    <s v="Men Jackets #334"/>
    <x v="0"/>
    <x v="0"/>
    <s v="M"/>
    <s v="White"/>
    <n v="12383.6"/>
    <n v="1"/>
    <s v="2023-06-12"/>
    <x v="2"/>
    <s v="Online"/>
    <s v="No"/>
    <n v="12383.6"/>
    <n v="12383.6"/>
  </r>
  <r>
    <s v="P54525"/>
    <s v="Accessories Belts #347"/>
    <x v="1"/>
    <x v="7"/>
    <s v="S"/>
    <s v="Blue"/>
    <n v="9856.25"/>
    <n v="15"/>
    <s v="2024-02-10"/>
    <x v="3"/>
    <s v="Online"/>
    <s v="No"/>
    <n v="147843.75"/>
    <n v="147843.75"/>
  </r>
  <r>
    <s v="P92601"/>
    <s v="Men Shirts #376"/>
    <x v="0"/>
    <x v="1"/>
    <s v="M"/>
    <s v="Pink"/>
    <n v="14754.08"/>
    <n v="2"/>
    <s v="2024-08-06"/>
    <x v="4"/>
    <s v="In-Store"/>
    <s v="No"/>
    <n v="29508.16"/>
    <n v="29508.16"/>
  </r>
  <r>
    <s v="P37481"/>
    <s v="Men Shoes #612"/>
    <x v="0"/>
    <x v="8"/>
    <s v="M"/>
    <s v="Blue"/>
    <n v="6274.8"/>
    <n v="18"/>
    <s v="2023-03-29"/>
    <x v="0"/>
    <s v="Online"/>
    <s v="Yes"/>
    <n v="90357.119999999995"/>
    <n v="112946.40000000001"/>
  </r>
  <r>
    <s v="P61534"/>
    <s v="Accessories Bags #821"/>
    <x v="1"/>
    <x v="5"/>
    <s v="XS"/>
    <s v="Yellow"/>
    <n v="14566.5"/>
    <n v="5"/>
    <s v="2023-03-27"/>
    <x v="3"/>
    <s v="Online"/>
    <s v="No"/>
    <n v="72832.5"/>
    <n v="72832.5"/>
  </r>
  <r>
    <s v="P79083"/>
    <s v="Kids Sweaters #370"/>
    <x v="2"/>
    <x v="9"/>
    <s v="S"/>
    <s v="Yellow"/>
    <n v="11331.99"/>
    <n v="20"/>
    <s v="2024-06-20"/>
    <x v="2"/>
    <s v="In-Store"/>
    <s v="No"/>
    <n v="226639.8"/>
    <n v="226639.8"/>
  </r>
  <r>
    <s v="P53634"/>
    <s v="Men Shirts #535"/>
    <x v="0"/>
    <x v="1"/>
    <s v="XL"/>
    <s v="Pink"/>
    <n v="4779.1400000000003"/>
    <n v="7"/>
    <s v="2022-12-21"/>
    <x v="2"/>
    <s v="In-Store"/>
    <s v="No"/>
    <n v="33453.980000000003"/>
    <n v="33453.980000000003"/>
  </r>
  <r>
    <s v="P94751"/>
    <s v="Men Shirts #775"/>
    <x v="0"/>
    <x v="1"/>
    <s v="XS"/>
    <s v="Yellow"/>
    <n v="9061.94"/>
    <n v="12"/>
    <s v="2024-08-07"/>
    <x v="4"/>
    <s v="Online"/>
    <s v="Yes"/>
    <n v="86994.79"/>
    <n v="108743.28"/>
  </r>
  <r>
    <s v="P62267"/>
    <s v="Women Shoes #205"/>
    <x v="3"/>
    <x v="8"/>
    <s v="L"/>
    <s v="White"/>
    <n v="3643.7"/>
    <n v="1"/>
    <s v="2022-11-07"/>
    <x v="0"/>
    <s v="In-Store"/>
    <s v="Yes"/>
    <n v="2914.96"/>
    <n v="3643.7"/>
  </r>
  <r>
    <s v="P53064"/>
    <s v="Accessories Hats #637"/>
    <x v="1"/>
    <x v="3"/>
    <s v="M"/>
    <s v="Red"/>
    <n v="834.15"/>
    <n v="13"/>
    <s v="2023-08-27"/>
    <x v="4"/>
    <s v="In-Store"/>
    <s v="Yes"/>
    <n v="8675.16"/>
    <n v="10843.949999999999"/>
  </r>
  <r>
    <s v="P13790"/>
    <s v="Kids Shoes #336"/>
    <x v="2"/>
    <x v="8"/>
    <s v="L"/>
    <s v="Black"/>
    <n v="3725.04"/>
    <n v="20"/>
    <s v="2024-05-27"/>
    <x v="4"/>
    <s v="In-Store"/>
    <s v="Yes"/>
    <n v="59600.639999999999"/>
    <n v="74500.800000000003"/>
  </r>
  <r>
    <s v="P46747"/>
    <s v="Men Pants #840"/>
    <x v="0"/>
    <x v="2"/>
    <s v="L"/>
    <s v="Green"/>
    <n v="2968.91"/>
    <n v="18"/>
    <s v="2023-08-24"/>
    <x v="0"/>
    <s v="In-Store"/>
    <s v="Yes"/>
    <n v="42752.47"/>
    <n v="53440.38"/>
  </r>
  <r>
    <s v="P94455"/>
    <s v="Women Skirts #941"/>
    <x v="3"/>
    <x v="13"/>
    <s v="XL"/>
    <s v="Blue"/>
    <n v="7000.22"/>
    <n v="14"/>
    <s v="2023-01-14"/>
    <x v="1"/>
    <s v="Online"/>
    <s v="No"/>
    <n v="98003.08"/>
    <n v="98003.08"/>
  </r>
  <r>
    <s v="P60854"/>
    <s v="Men Jackets #904"/>
    <x v="0"/>
    <x v="0"/>
    <s v="XL"/>
    <s v="Black"/>
    <n v="16448.939999999999"/>
    <n v="3"/>
    <s v="2024-05-08"/>
    <x v="0"/>
    <s v="Online"/>
    <s v="Yes"/>
    <n v="39477.29"/>
    <n v="49346.819999999992"/>
  </r>
  <r>
    <s v="P13104"/>
    <s v="Accessories Scarves #655"/>
    <x v="1"/>
    <x v="12"/>
    <s v="M"/>
    <s v="White"/>
    <n v="9437.93"/>
    <n v="8"/>
    <s v="2024-01-20"/>
    <x v="4"/>
    <s v="Online"/>
    <s v="No"/>
    <n v="75503.44"/>
    <n v="75503.44"/>
  </r>
  <r>
    <s v="P36574"/>
    <s v="Women Skirts #174"/>
    <x v="3"/>
    <x v="13"/>
    <s v="L"/>
    <s v="Pink"/>
    <n v="6808.49"/>
    <n v="13"/>
    <s v="2022-12-17"/>
    <x v="0"/>
    <s v="In-Store"/>
    <s v="No"/>
    <n v="88510.37"/>
    <n v="88510.37"/>
  </r>
  <r>
    <s v="P60656"/>
    <s v="Women Skirts #898"/>
    <x v="3"/>
    <x v="13"/>
    <s v="XS"/>
    <s v="Yellow"/>
    <n v="14110.83"/>
    <n v="17"/>
    <s v="2022-12-15"/>
    <x v="1"/>
    <s v="In-Store"/>
    <s v="Yes"/>
    <n v="191907.62"/>
    <n v="239884.11"/>
  </r>
  <r>
    <s v="P98524"/>
    <s v="Kids T-Shirts #152"/>
    <x v="2"/>
    <x v="6"/>
    <s v="XS"/>
    <s v="Blue"/>
    <n v="13793.77"/>
    <n v="19"/>
    <s v="2024-05-09"/>
    <x v="4"/>
    <s v="In-Store"/>
    <s v="Yes"/>
    <n v="209665.47"/>
    <n v="262081.63"/>
  </r>
  <r>
    <s v="P37581"/>
    <s v="Women Dresses #621"/>
    <x v="3"/>
    <x v="10"/>
    <s v="L"/>
    <s v="Pink"/>
    <n v="5834.07"/>
    <n v="3"/>
    <s v="2024-04-19"/>
    <x v="2"/>
    <s v="In-Store"/>
    <s v="Yes"/>
    <n v="14002.1"/>
    <n v="17502.21"/>
  </r>
  <r>
    <s v="P16231"/>
    <s v="Accessories Scarves #446"/>
    <x v="1"/>
    <x v="12"/>
    <s v="XL"/>
    <s v="Green"/>
    <n v="9300.15"/>
    <n v="6"/>
    <s v="2024-05-01"/>
    <x v="2"/>
    <s v="In-Store"/>
    <s v="No"/>
    <n v="55800.9"/>
    <n v="55800.899999999994"/>
  </r>
  <r>
    <s v="P39730"/>
    <s v="Women Tops #841"/>
    <x v="3"/>
    <x v="11"/>
    <s v="L"/>
    <s v="Blue"/>
    <n v="10053.790000000001"/>
    <n v="20"/>
    <s v="2024-09-11"/>
    <x v="0"/>
    <s v="In-Store"/>
    <s v="No"/>
    <n v="201075.8"/>
    <n v="201075.80000000002"/>
  </r>
  <r>
    <s v="P57839"/>
    <s v="Women Dresses #248"/>
    <x v="3"/>
    <x v="10"/>
    <s v="XS"/>
    <s v="Pink"/>
    <n v="7408.58"/>
    <n v="10"/>
    <s v="2023-03-15"/>
    <x v="2"/>
    <s v="Online"/>
    <s v="No"/>
    <n v="74085.8"/>
    <n v="74085.8"/>
  </r>
  <r>
    <s v="P17734"/>
    <s v="Accessories Belts #152"/>
    <x v="1"/>
    <x v="7"/>
    <s v="XL"/>
    <s v="Pink"/>
    <n v="9803.1299999999992"/>
    <n v="4"/>
    <s v="2023-06-10"/>
    <x v="2"/>
    <s v="Online"/>
    <s v="No"/>
    <n v="39212.519999999997"/>
    <n v="39212.519999999997"/>
  </r>
  <r>
    <s v="P46945"/>
    <s v="Women Dresses #349"/>
    <x v="3"/>
    <x v="10"/>
    <s v="S"/>
    <s v="Yellow"/>
    <n v="13241.82"/>
    <n v="2"/>
    <s v="2024-07-26"/>
    <x v="0"/>
    <s v="In-Store"/>
    <s v="No"/>
    <n v="26483.64"/>
    <n v="26483.64"/>
  </r>
  <r>
    <s v="P83134"/>
    <s v="Women Shoes #477"/>
    <x v="3"/>
    <x v="8"/>
    <s v="S"/>
    <s v="Yellow"/>
    <n v="12890.73"/>
    <n v="11"/>
    <s v="2023-02-19"/>
    <x v="2"/>
    <s v="In-Store"/>
    <s v="Yes"/>
    <n v="113438.59"/>
    <n v="141798.03"/>
  </r>
  <r>
    <s v="P28574"/>
    <s v="Women Dresses #418"/>
    <x v="3"/>
    <x v="10"/>
    <s v="XS"/>
    <s v="Pink"/>
    <n v="15262.04"/>
    <n v="1"/>
    <s v="2022-12-06"/>
    <x v="0"/>
    <s v="Online"/>
    <s v="No"/>
    <n v="15262.04"/>
    <n v="15262.04"/>
  </r>
  <r>
    <s v="P36188"/>
    <s v="Men Jackets #293"/>
    <x v="0"/>
    <x v="0"/>
    <s v="XS"/>
    <s v="Red"/>
    <n v="8818.75"/>
    <n v="8"/>
    <s v="2022-12-04"/>
    <x v="3"/>
    <s v="Online"/>
    <s v="Yes"/>
    <n v="56440"/>
    <n v="70550"/>
  </r>
  <r>
    <s v="P94659"/>
    <s v="Accessories Bags #293"/>
    <x v="1"/>
    <x v="5"/>
    <s v="L"/>
    <s v="Yellow"/>
    <n v="12407.67"/>
    <n v="18"/>
    <s v="2023-06-14"/>
    <x v="3"/>
    <s v="Online"/>
    <s v="No"/>
    <n v="223338.06"/>
    <n v="223338.06"/>
  </r>
  <r>
    <s v="P80074"/>
    <s v="Women Shoes #874"/>
    <x v="3"/>
    <x v="8"/>
    <s v="L"/>
    <s v="Green"/>
    <n v="5384.21"/>
    <n v="7"/>
    <s v="2024-01-04"/>
    <x v="0"/>
    <s v="In-Store"/>
    <s v="No"/>
    <n v="37689.47"/>
    <n v="37689.47"/>
  </r>
  <r>
    <s v="P10012"/>
    <s v="Kids T-Shirts #331"/>
    <x v="2"/>
    <x v="6"/>
    <s v="XS"/>
    <s v="Yellow"/>
    <n v="2524.0300000000002"/>
    <n v="2"/>
    <s v="2023-12-03"/>
    <x v="3"/>
    <s v="Online"/>
    <s v="No"/>
    <n v="5048.0600000000004"/>
    <n v="5048.0600000000004"/>
  </r>
  <r>
    <s v="P60302"/>
    <s v="Accessories Belts #705"/>
    <x v="1"/>
    <x v="7"/>
    <s v="XL"/>
    <s v="Black"/>
    <n v="12604.38"/>
    <n v="6"/>
    <s v="2024-08-21"/>
    <x v="2"/>
    <s v="Online"/>
    <s v="No"/>
    <n v="75626.28"/>
    <n v="75626.28"/>
  </r>
  <r>
    <s v="P17378"/>
    <s v="Men Shirts #811"/>
    <x v="0"/>
    <x v="1"/>
    <s v="S"/>
    <s v="White"/>
    <n v="7646.79"/>
    <n v="11"/>
    <s v="2023-11-13"/>
    <x v="0"/>
    <s v="Online"/>
    <s v="No"/>
    <n v="84114.69"/>
    <n v="84114.69"/>
  </r>
  <r>
    <s v="P44090"/>
    <s v="Kids Shorts #799"/>
    <x v="2"/>
    <x v="4"/>
    <s v="XL"/>
    <s v="Black"/>
    <n v="14372.28"/>
    <n v="12"/>
    <s v="2024-08-14"/>
    <x v="4"/>
    <s v="In-Store"/>
    <s v="Yes"/>
    <n v="137974.22"/>
    <n v="172467.36000000002"/>
  </r>
  <r>
    <s v="P20368"/>
    <s v="Men Pants #758"/>
    <x v="0"/>
    <x v="2"/>
    <s v="XL"/>
    <s v="Pink"/>
    <n v="7212.7"/>
    <n v="5"/>
    <s v="2023-04-08"/>
    <x v="4"/>
    <s v="In-Store"/>
    <s v="No"/>
    <n v="36063.5"/>
    <n v="36063.5"/>
  </r>
  <r>
    <s v="P69336"/>
    <s v="Accessories Bags #832"/>
    <x v="1"/>
    <x v="5"/>
    <s v="XS"/>
    <s v="White"/>
    <n v="7371.23"/>
    <n v="16"/>
    <s v="2024-03-08"/>
    <x v="3"/>
    <s v="Online"/>
    <s v="No"/>
    <n v="117939.68"/>
    <n v="117939.68"/>
  </r>
  <r>
    <s v="P12489"/>
    <s v="Men Shirts #426"/>
    <x v="0"/>
    <x v="1"/>
    <s v="XS"/>
    <s v="Pink"/>
    <n v="12069.03"/>
    <n v="13"/>
    <s v="2022-10-23"/>
    <x v="4"/>
    <s v="In-Store"/>
    <s v="No"/>
    <n v="156897.39000000001"/>
    <n v="156897.39000000001"/>
  </r>
  <r>
    <s v="P51897"/>
    <s v="Women Shoes #533"/>
    <x v="3"/>
    <x v="8"/>
    <s v="XL"/>
    <s v="Yellow"/>
    <n v="13493.31"/>
    <n v="4"/>
    <s v="2023-12-14"/>
    <x v="3"/>
    <s v="In-Store"/>
    <s v="Yes"/>
    <n v="43178.26"/>
    <n v="53973.24"/>
  </r>
  <r>
    <s v="P59186"/>
    <s v="Accessories Hats #342"/>
    <x v="1"/>
    <x v="3"/>
    <s v="M"/>
    <s v="Blue"/>
    <n v="13379.6"/>
    <n v="5"/>
    <s v="2023-12-05"/>
    <x v="2"/>
    <s v="Online"/>
    <s v="No"/>
    <n v="66898"/>
    <n v="66898"/>
  </r>
  <r>
    <s v="P94628"/>
    <s v="Kids Sweaters #119"/>
    <x v="2"/>
    <x v="9"/>
    <s v="XS"/>
    <s v="Black"/>
    <n v="3940.01"/>
    <n v="2"/>
    <s v="2024-09-14"/>
    <x v="3"/>
    <s v="Online"/>
    <s v="No"/>
    <n v="7880.02"/>
    <n v="7880.02"/>
  </r>
  <r>
    <s v="P37816"/>
    <s v="Accessories Bags #521"/>
    <x v="1"/>
    <x v="5"/>
    <s v="S"/>
    <s v="Yellow"/>
    <n v="12889.07"/>
    <n v="4"/>
    <s v="2023-06-08"/>
    <x v="0"/>
    <s v="Online"/>
    <s v="No"/>
    <n v="51556.28"/>
    <n v="51556.28"/>
  </r>
  <r>
    <s v="P53643"/>
    <s v="Men Shirts #573"/>
    <x v="0"/>
    <x v="1"/>
    <s v="S"/>
    <s v="White"/>
    <n v="11809.24"/>
    <n v="7"/>
    <s v="2023-02-21"/>
    <x v="0"/>
    <s v="In-Store"/>
    <s v="No"/>
    <n v="82664.679999999993"/>
    <n v="82664.679999999993"/>
  </r>
  <r>
    <s v="P23097"/>
    <s v="Kids Sweaters #953"/>
    <x v="2"/>
    <x v="9"/>
    <s v="XS"/>
    <s v="Pink"/>
    <n v="13685.04"/>
    <n v="2"/>
    <s v="2023-08-17"/>
    <x v="0"/>
    <s v="Online"/>
    <s v="Yes"/>
    <n v="21896.23"/>
    <n v="27370.080000000002"/>
  </r>
  <r>
    <s v="P69161"/>
    <s v="Men Pants #740"/>
    <x v="0"/>
    <x v="2"/>
    <s v="L"/>
    <s v="Red"/>
    <n v="12760.42"/>
    <n v="12"/>
    <s v="2023-03-19"/>
    <x v="1"/>
    <s v="In-Store"/>
    <s v="No"/>
    <n v="153125.04"/>
    <n v="153125.04"/>
  </r>
  <r>
    <s v="P72916"/>
    <s v="Women Skirts #763"/>
    <x v="3"/>
    <x v="13"/>
    <s v="S"/>
    <s v="Black"/>
    <n v="5180.8599999999997"/>
    <n v="14"/>
    <s v="2023-11-12"/>
    <x v="0"/>
    <s v="In-Store"/>
    <s v="Yes"/>
    <n v="58025.3"/>
    <n v="72532.039999999994"/>
  </r>
  <r>
    <s v="P89190"/>
    <s v="Kids Sweaters #684"/>
    <x v="2"/>
    <x v="9"/>
    <s v="L"/>
    <s v="Yellow"/>
    <n v="14070.99"/>
    <n v="11"/>
    <s v="2024-06-10"/>
    <x v="4"/>
    <s v="In-Store"/>
    <s v="Yes"/>
    <n v="123824.38"/>
    <n v="154780.88999999998"/>
  </r>
  <r>
    <s v="P78138"/>
    <s v="Women Tops #445"/>
    <x v="3"/>
    <x v="11"/>
    <s v="S"/>
    <s v="Yellow"/>
    <n v="11560.24"/>
    <n v="18"/>
    <s v="2023-02-10"/>
    <x v="1"/>
    <s v="In-Store"/>
    <s v="No"/>
    <n v="208084.32"/>
    <n v="208084.32"/>
  </r>
  <r>
    <s v="P74046"/>
    <s v="Women Tops #859"/>
    <x v="3"/>
    <x v="11"/>
    <s v="XL"/>
    <s v="Yellow"/>
    <n v="7980.45"/>
    <n v="7"/>
    <s v="2023-10-08"/>
    <x v="3"/>
    <s v="In-Store"/>
    <s v="No"/>
    <n v="55863.15"/>
    <n v="55863.15"/>
  </r>
  <r>
    <s v="P56159"/>
    <s v="Accessories Hats #125"/>
    <x v="1"/>
    <x v="3"/>
    <s v="XS"/>
    <s v="White"/>
    <n v="8246.8799999999992"/>
    <n v="2"/>
    <s v="2024-01-14"/>
    <x v="3"/>
    <s v="In-Store"/>
    <s v="No"/>
    <n v="16493.759999999998"/>
    <n v="16493.759999999998"/>
  </r>
  <r>
    <s v="P30180"/>
    <s v="Men Shirts #895"/>
    <x v="0"/>
    <x v="1"/>
    <s v="M"/>
    <s v="Green"/>
    <n v="12362.85"/>
    <n v="15"/>
    <s v="2023-11-06"/>
    <x v="2"/>
    <s v="Online"/>
    <s v="No"/>
    <n v="185442.75"/>
    <n v="185442.75"/>
  </r>
  <r>
    <s v="P59555"/>
    <s v="Women Skirts #131"/>
    <x v="3"/>
    <x v="13"/>
    <s v="S"/>
    <s v="Green"/>
    <n v="9711"/>
    <n v="19"/>
    <s v="2022-11-04"/>
    <x v="4"/>
    <s v="Online"/>
    <s v="Yes"/>
    <n v="147607.20000000001"/>
    <n v="184509"/>
  </r>
  <r>
    <s v="P79324"/>
    <s v="Men Pants #121"/>
    <x v="0"/>
    <x v="2"/>
    <s v="M"/>
    <s v="Green"/>
    <n v="8855.27"/>
    <n v="11"/>
    <s v="2023-03-27"/>
    <x v="2"/>
    <s v="In-Store"/>
    <s v="No"/>
    <n v="97407.97"/>
    <n v="97407.97"/>
  </r>
  <r>
    <s v="P75353"/>
    <s v="Men Jackets #110"/>
    <x v="0"/>
    <x v="0"/>
    <s v="XS"/>
    <s v="White"/>
    <n v="8422.84"/>
    <n v="17"/>
    <s v="2024-02-23"/>
    <x v="3"/>
    <s v="In-Store"/>
    <s v="No"/>
    <n v="143188.28"/>
    <n v="143188.28"/>
  </r>
  <r>
    <s v="P87335"/>
    <s v="Men Shirts #402"/>
    <x v="0"/>
    <x v="1"/>
    <s v="XL"/>
    <s v="Red"/>
    <n v="15896.16"/>
    <n v="18"/>
    <s v="2024-04-01"/>
    <x v="0"/>
    <s v="In-Store"/>
    <s v="Yes"/>
    <n v="228904.87"/>
    <n v="286130.88"/>
  </r>
  <r>
    <s v="P83113"/>
    <s v="Kids Shoes #817"/>
    <x v="2"/>
    <x v="8"/>
    <s v="M"/>
    <s v="Green"/>
    <n v="9747.52"/>
    <n v="2"/>
    <s v="2023-02-17"/>
    <x v="2"/>
    <s v="Online"/>
    <s v="Yes"/>
    <n v="15595.7"/>
    <n v="19495.04"/>
  </r>
  <r>
    <s v="P69154"/>
    <s v="Men Jackets #884"/>
    <x v="0"/>
    <x v="0"/>
    <s v="XS"/>
    <s v="Blue"/>
    <n v="1757.94"/>
    <n v="2"/>
    <s v="2024-10-04"/>
    <x v="0"/>
    <s v="Online"/>
    <s v="No"/>
    <n v="3515.88"/>
    <n v="3515.88"/>
  </r>
  <r>
    <s v="P85554"/>
    <s v="Accessories Hats #273"/>
    <x v="1"/>
    <x v="3"/>
    <s v="XS"/>
    <s v="White"/>
    <n v="15502.74"/>
    <n v="2"/>
    <s v="2024-10-06"/>
    <x v="2"/>
    <s v="In-Store"/>
    <s v="No"/>
    <n v="31005.48"/>
    <n v="31005.48"/>
  </r>
  <r>
    <s v="P44818"/>
    <s v="Women Dresses #794"/>
    <x v="3"/>
    <x v="10"/>
    <s v="XL"/>
    <s v="Blue"/>
    <n v="15423.06"/>
    <n v="14"/>
    <s v="2023-01-03"/>
    <x v="4"/>
    <s v="In-Store"/>
    <s v="Yes"/>
    <n v="172737.94"/>
    <n v="215922.84"/>
  </r>
  <r>
    <s v="P81479"/>
    <s v="Accessories Belts #382"/>
    <x v="1"/>
    <x v="7"/>
    <s v="M"/>
    <s v="Black"/>
    <n v="11804.26"/>
    <n v="2"/>
    <s v="2023-06-03"/>
    <x v="3"/>
    <s v="In-Store"/>
    <s v="No"/>
    <n v="23608.52"/>
    <n v="23608.52"/>
  </r>
  <r>
    <s v="P66114"/>
    <s v="Men Jackets #338"/>
    <x v="0"/>
    <x v="0"/>
    <s v="S"/>
    <s v="Pink"/>
    <n v="2774.69"/>
    <n v="18"/>
    <s v="2024-06-23"/>
    <x v="4"/>
    <s v="In-Store"/>
    <s v="No"/>
    <n v="49944.42"/>
    <n v="49944.42"/>
  </r>
  <r>
    <s v="P66324"/>
    <s v="Women Dresses #744"/>
    <x v="3"/>
    <x v="10"/>
    <s v="L"/>
    <s v="Red"/>
    <n v="7134.68"/>
    <n v="3"/>
    <s v="2022-11-26"/>
    <x v="1"/>
    <s v="In-Store"/>
    <s v="No"/>
    <n v="21404.04"/>
    <n v="21404.04"/>
  </r>
  <r>
    <s v="P75092"/>
    <s v="Kids Sweaters #463"/>
    <x v="2"/>
    <x v="9"/>
    <s v="L"/>
    <s v="Black"/>
    <n v="12952.15"/>
    <n v="9"/>
    <s v="2023-10-24"/>
    <x v="3"/>
    <s v="In-Store"/>
    <s v="No"/>
    <n v="116569.35"/>
    <n v="116569.34999999999"/>
  </r>
  <r>
    <s v="P84183"/>
    <s v="Men Shirts #522"/>
    <x v="0"/>
    <x v="1"/>
    <s v="L"/>
    <s v="Blue"/>
    <n v="2063.38"/>
    <n v="12"/>
    <s v="2023-03-14"/>
    <x v="4"/>
    <s v="Online"/>
    <s v="Yes"/>
    <n v="19808.78"/>
    <n v="24760.560000000001"/>
  </r>
  <r>
    <s v="P73296"/>
    <s v="Women Dresses #869"/>
    <x v="3"/>
    <x v="10"/>
    <s v="M"/>
    <s v="Yellow"/>
    <n v="6011.69"/>
    <n v="13"/>
    <s v="2024-06-21"/>
    <x v="0"/>
    <s v="Online"/>
    <s v="No"/>
    <n v="78151.97"/>
    <n v="78151.97"/>
  </r>
  <r>
    <s v="P64205"/>
    <s v="Women Skirts #423"/>
    <x v="3"/>
    <x v="13"/>
    <s v="S"/>
    <s v="White"/>
    <n v="13961.43"/>
    <n v="10"/>
    <s v="2023-08-19"/>
    <x v="2"/>
    <s v="In-Store"/>
    <s v="No"/>
    <n v="139614.29999999999"/>
    <n v="139614.29999999999"/>
  </r>
  <r>
    <s v="P69157"/>
    <s v="Kids Sweaters #900"/>
    <x v="2"/>
    <x v="9"/>
    <s v="S"/>
    <s v="Pink"/>
    <n v="9634.64"/>
    <n v="1"/>
    <s v="2023-07-06"/>
    <x v="4"/>
    <s v="Online"/>
    <s v="No"/>
    <n v="9634.64"/>
    <n v="9634.64"/>
  </r>
  <r>
    <s v="P85097"/>
    <s v="Women Skirts #332"/>
    <x v="3"/>
    <x v="13"/>
    <s v="XS"/>
    <s v="White"/>
    <n v="10177.459999999999"/>
    <n v="9"/>
    <s v="2024-03-02"/>
    <x v="1"/>
    <s v="In-Store"/>
    <s v="Yes"/>
    <n v="73277.38"/>
    <n v="91597.139999999985"/>
  </r>
  <r>
    <s v="P22331"/>
    <s v="Women Dresses #112"/>
    <x v="3"/>
    <x v="10"/>
    <s v="XS"/>
    <s v="Blue"/>
    <n v="7223.49"/>
    <n v="10"/>
    <s v="2023-12-06"/>
    <x v="0"/>
    <s v="In-Store"/>
    <s v="No"/>
    <n v="72234.899999999994"/>
    <n v="72234.899999999994"/>
  </r>
  <r>
    <s v="P31299"/>
    <s v="Accessories Belts #558"/>
    <x v="1"/>
    <x v="7"/>
    <s v="S"/>
    <s v="Red"/>
    <n v="14036.96"/>
    <n v="10"/>
    <s v="2024-10-03"/>
    <x v="3"/>
    <s v="In-Store"/>
    <s v="No"/>
    <n v="140369.60000000001"/>
    <n v="140369.59999999998"/>
  </r>
  <r>
    <s v="P65407"/>
    <s v="Kids Shorts #705"/>
    <x v="2"/>
    <x v="4"/>
    <s v="XL"/>
    <s v="Blue"/>
    <n v="6766.99"/>
    <n v="12"/>
    <s v="2024-06-01"/>
    <x v="0"/>
    <s v="In-Store"/>
    <s v="Yes"/>
    <n v="64963.27"/>
    <n v="81203.88"/>
  </r>
  <r>
    <s v="P56077"/>
    <s v="Women Dresses #448"/>
    <x v="3"/>
    <x v="10"/>
    <s v="XL"/>
    <s v="Pink"/>
    <n v="12617.66"/>
    <n v="1"/>
    <s v="2023-05-01"/>
    <x v="1"/>
    <s v="Online"/>
    <s v="No"/>
    <n v="12617.66"/>
    <n v="12617.66"/>
  </r>
  <r>
    <s v="P43888"/>
    <s v="Accessories Bags #530"/>
    <x v="1"/>
    <x v="5"/>
    <s v="L"/>
    <s v="Pink"/>
    <n v="3480.19"/>
    <n v="16"/>
    <s v="2023-06-25"/>
    <x v="3"/>
    <s v="Online"/>
    <s v="Yes"/>
    <n v="44546.1"/>
    <n v="55683.040000000001"/>
  </r>
  <r>
    <s v="P75178"/>
    <s v="Kids T-Shirts #342"/>
    <x v="2"/>
    <x v="6"/>
    <s v="XS"/>
    <s v="Blue"/>
    <n v="11255.63"/>
    <n v="20"/>
    <s v="2023-07-12"/>
    <x v="2"/>
    <s v="In-Store"/>
    <s v="No"/>
    <n v="225112.6"/>
    <n v="225112.59999999998"/>
  </r>
  <r>
    <s v="P98649"/>
    <s v="Kids Shoes #280"/>
    <x v="2"/>
    <x v="8"/>
    <s v="XL"/>
    <s v="Green"/>
    <n v="5770.16"/>
    <n v="4"/>
    <s v="2024-03-20"/>
    <x v="2"/>
    <s v="Online"/>
    <s v="No"/>
    <n v="23080.639999999999"/>
    <n v="23080.639999999999"/>
  </r>
  <r>
    <s v="P31727"/>
    <s v="Men Pants #447"/>
    <x v="0"/>
    <x v="2"/>
    <s v="XL"/>
    <s v="Black"/>
    <n v="14543.26"/>
    <n v="10"/>
    <s v="2024-05-27"/>
    <x v="4"/>
    <s v="Online"/>
    <s v="No"/>
    <n v="145432.6"/>
    <n v="145432.6"/>
  </r>
  <r>
    <s v="P85284"/>
    <s v="Men Jackets #669"/>
    <x v="0"/>
    <x v="0"/>
    <s v="XL"/>
    <s v="White"/>
    <n v="9725.94"/>
    <n v="12"/>
    <s v="2024-06-30"/>
    <x v="4"/>
    <s v="In-Store"/>
    <s v="No"/>
    <n v="116711.28"/>
    <n v="116711.28"/>
  </r>
  <r>
    <s v="P15293"/>
    <s v="Women Skirts #521"/>
    <x v="3"/>
    <x v="13"/>
    <s v="L"/>
    <s v="White"/>
    <n v="9616.3799999999992"/>
    <n v="19"/>
    <s v="2024-08-07"/>
    <x v="4"/>
    <s v="In-Store"/>
    <s v="Yes"/>
    <n v="146168.81"/>
    <n v="182711.21999999997"/>
  </r>
  <r>
    <s v="P39498"/>
    <s v="Kids Shoes #622"/>
    <x v="2"/>
    <x v="8"/>
    <s v="L"/>
    <s v="Red"/>
    <n v="11496.33"/>
    <n v="3"/>
    <s v="2024-02-25"/>
    <x v="0"/>
    <s v="Online"/>
    <s v="Yes"/>
    <n v="27590.86"/>
    <n v="34488.99"/>
  </r>
  <r>
    <s v="P10835"/>
    <s v="Women Dresses #358"/>
    <x v="3"/>
    <x v="10"/>
    <s v="M"/>
    <s v="Black"/>
    <n v="12021.72"/>
    <n v="6"/>
    <s v="2023-07-05"/>
    <x v="0"/>
    <s v="Online"/>
    <s v="No"/>
    <n v="72130.320000000007"/>
    <n v="72130.319999999992"/>
  </r>
  <r>
    <s v="P32640"/>
    <s v="Accessories Belts #916"/>
    <x v="1"/>
    <x v="7"/>
    <s v="L"/>
    <s v="Yellow"/>
    <n v="14959.09"/>
    <n v="13"/>
    <s v="2023-01-01"/>
    <x v="4"/>
    <s v="Online"/>
    <s v="Yes"/>
    <n v="155574.37"/>
    <n v="194468.17"/>
  </r>
  <r>
    <s v="P88643"/>
    <s v="Accessories Belts #165"/>
    <x v="1"/>
    <x v="7"/>
    <s v="S"/>
    <s v="Green"/>
    <n v="10333.5"/>
    <n v="15"/>
    <s v="2024-10-08"/>
    <x v="2"/>
    <s v="In-Store"/>
    <s v="Yes"/>
    <n v="124002"/>
    <n v="155002.5"/>
  </r>
  <r>
    <s v="P49676"/>
    <s v="Kids Shoes #729"/>
    <x v="2"/>
    <x v="8"/>
    <s v="XS"/>
    <s v="Red"/>
    <n v="14386.39"/>
    <n v="4"/>
    <s v="2023-02-02"/>
    <x v="3"/>
    <s v="In-Store"/>
    <s v="Yes"/>
    <n v="46036.78"/>
    <n v="57545.56"/>
  </r>
  <r>
    <s v="P30303"/>
    <s v="Accessories Hats #556"/>
    <x v="1"/>
    <x v="3"/>
    <s v="S"/>
    <s v="Green"/>
    <n v="3184.71"/>
    <n v="16"/>
    <s v="2023-12-10"/>
    <x v="1"/>
    <s v="Online"/>
    <s v="Yes"/>
    <n v="40764.620000000003"/>
    <n v="50955.360000000001"/>
  </r>
  <r>
    <s v="P19253"/>
    <s v="Women Dresses #779"/>
    <x v="3"/>
    <x v="10"/>
    <s v="XL"/>
    <s v="Black"/>
    <n v="14955.77"/>
    <n v="20"/>
    <s v="2023-02-04"/>
    <x v="0"/>
    <s v="Online"/>
    <s v="Yes"/>
    <n v="239292.32"/>
    <n v="299115.40000000002"/>
  </r>
  <r>
    <s v="P38354"/>
    <s v="Women Dresses #298"/>
    <x v="3"/>
    <x v="10"/>
    <s v="S"/>
    <s v="Black"/>
    <n v="3765.71"/>
    <n v="16"/>
    <s v="2023-09-14"/>
    <x v="4"/>
    <s v="Online"/>
    <s v="Yes"/>
    <n v="48201.42"/>
    <n v="60251.360000000001"/>
  </r>
  <r>
    <s v="P98986"/>
    <s v="Accessories Scarves #192"/>
    <x v="1"/>
    <x v="12"/>
    <s v="M"/>
    <s v="White"/>
    <n v="10794.98"/>
    <n v="11"/>
    <s v="2022-10-27"/>
    <x v="1"/>
    <s v="Online"/>
    <s v="Yes"/>
    <n v="94995.99"/>
    <n v="118744.78"/>
  </r>
  <r>
    <s v="P96825"/>
    <s v="Men Pants #281"/>
    <x v="0"/>
    <x v="2"/>
    <s v="XL"/>
    <s v="Pink"/>
    <n v="2743.98"/>
    <n v="15"/>
    <s v="2023-07-18"/>
    <x v="1"/>
    <s v="In-Store"/>
    <s v="Yes"/>
    <n v="32927.760000000002"/>
    <n v="41159.699999999997"/>
  </r>
  <r>
    <s v="P25867"/>
    <s v="Kids Shoes #951"/>
    <x v="2"/>
    <x v="8"/>
    <s v="S"/>
    <s v="Yellow"/>
    <n v="12264.91"/>
    <n v="3"/>
    <s v="2024-08-26"/>
    <x v="2"/>
    <s v="In-Store"/>
    <s v="Yes"/>
    <n v="29435.95"/>
    <n v="36794.729999999996"/>
  </r>
  <r>
    <s v="P77485"/>
    <s v="Kids Shorts #663"/>
    <x v="2"/>
    <x v="4"/>
    <s v="L"/>
    <s v="Red"/>
    <n v="15119.28"/>
    <n v="20"/>
    <s v="2023-10-27"/>
    <x v="2"/>
    <s v="Online"/>
    <s v="Yes"/>
    <n v="241908.48000000001"/>
    <n v="302385.60000000003"/>
  </r>
  <r>
    <s v="P21310"/>
    <s v="Women Tops #353"/>
    <x v="3"/>
    <x v="11"/>
    <s v="S"/>
    <s v="Blue"/>
    <n v="14107.51"/>
    <n v="8"/>
    <s v="2023-01-18"/>
    <x v="2"/>
    <s v="Online"/>
    <s v="Yes"/>
    <n v="90288.23"/>
    <n v="112860.08"/>
  </r>
  <r>
    <s v="P68622"/>
    <s v="Accessories Bags #230"/>
    <x v="1"/>
    <x v="5"/>
    <s v="L"/>
    <s v="White"/>
    <n v="1852.56"/>
    <n v="18"/>
    <s v="2023-06-05"/>
    <x v="2"/>
    <s v="In-Store"/>
    <s v="Yes"/>
    <n v="26677.03"/>
    <n v="33346.080000000002"/>
  </r>
  <r>
    <s v="P77537"/>
    <s v="Kids Shorts #152"/>
    <x v="2"/>
    <x v="4"/>
    <s v="XL"/>
    <s v="Black"/>
    <n v="3298.42"/>
    <n v="20"/>
    <s v="2023-06-12"/>
    <x v="2"/>
    <s v="In-Store"/>
    <s v="No"/>
    <n v="65968.399999999994"/>
    <n v="65968.399999999994"/>
  </r>
  <r>
    <s v="P46201"/>
    <s v="Kids T-Shirts #662"/>
    <x v="2"/>
    <x v="6"/>
    <s v="M"/>
    <s v="Pink"/>
    <n v="5433.18"/>
    <n v="15"/>
    <s v="2023-06-17"/>
    <x v="3"/>
    <s v="In-Store"/>
    <s v="No"/>
    <n v="81497.7"/>
    <n v="81497.700000000012"/>
  </r>
  <r>
    <s v="P61590"/>
    <s v="Women Shoes #855"/>
    <x v="3"/>
    <x v="8"/>
    <s v="S"/>
    <s v="Yellow"/>
    <n v="3652.83"/>
    <n v="5"/>
    <s v="2023-05-25"/>
    <x v="4"/>
    <s v="Online"/>
    <s v="Yes"/>
    <n v="14611.32"/>
    <n v="18264.150000000001"/>
  </r>
  <r>
    <s v="P85964"/>
    <s v="Kids Sweaters #136"/>
    <x v="2"/>
    <x v="9"/>
    <s v="L"/>
    <s v="Pink"/>
    <n v="16246.42"/>
    <n v="18"/>
    <s v="2023-05-14"/>
    <x v="1"/>
    <s v="In-Store"/>
    <s v="No"/>
    <n v="292435.56"/>
    <n v="292435.56"/>
  </r>
  <r>
    <s v="P31997"/>
    <s v="Men Shirts #432"/>
    <x v="0"/>
    <x v="1"/>
    <s v="M"/>
    <s v="Red"/>
    <n v="10271.25"/>
    <n v="17"/>
    <s v="2024-06-18"/>
    <x v="3"/>
    <s v="Online"/>
    <s v="No"/>
    <n v="174611.25"/>
    <n v="174611.25"/>
  </r>
  <r>
    <s v="P16097"/>
    <s v="Men Shirts #835"/>
    <x v="0"/>
    <x v="1"/>
    <s v="XS"/>
    <s v="Pink"/>
    <n v="10614.87"/>
    <n v="19"/>
    <s v="2024-06-14"/>
    <x v="2"/>
    <s v="Online"/>
    <s v="No"/>
    <n v="201682.53"/>
    <n v="201682.53000000003"/>
  </r>
  <r>
    <s v="P87128"/>
    <s v="Kids Shoes #670"/>
    <x v="2"/>
    <x v="8"/>
    <s v="XL"/>
    <s v="Black"/>
    <n v="14754.91"/>
    <n v="6"/>
    <s v="2024-04-02"/>
    <x v="3"/>
    <s v="In-Store"/>
    <s v="No"/>
    <n v="88529.46"/>
    <n v="88529.459999999992"/>
  </r>
  <r>
    <s v="P56257"/>
    <s v="Men Pants #728"/>
    <x v="0"/>
    <x v="2"/>
    <s v="M"/>
    <s v="Blue"/>
    <n v="5297.06"/>
    <n v="19"/>
    <s v="2023-12-21"/>
    <x v="1"/>
    <s v="Online"/>
    <s v="No"/>
    <n v="100644.14"/>
    <n v="100644.14000000001"/>
  </r>
  <r>
    <s v="P43232"/>
    <s v="Women Skirts #672"/>
    <x v="3"/>
    <x v="13"/>
    <s v="XL"/>
    <s v="Pink"/>
    <n v="3373.12"/>
    <n v="12"/>
    <s v="2022-12-01"/>
    <x v="4"/>
    <s v="Online"/>
    <s v="Yes"/>
    <n v="32381.62"/>
    <n v="40477.440000000002"/>
  </r>
  <r>
    <s v="P80981"/>
    <s v="Kids Shoes #279"/>
    <x v="2"/>
    <x v="8"/>
    <s v="XS"/>
    <s v="Green"/>
    <n v="6347.84"/>
    <n v="17"/>
    <s v="2023-10-16"/>
    <x v="2"/>
    <s v="In-Store"/>
    <s v="Yes"/>
    <n v="86330.79"/>
    <n v="107913.28"/>
  </r>
  <r>
    <s v="P78270"/>
    <s v="Kids T-Shirts #729"/>
    <x v="2"/>
    <x v="6"/>
    <s v="XL"/>
    <s v="Red"/>
    <n v="11575.18"/>
    <n v="8"/>
    <s v="2023-03-07"/>
    <x v="4"/>
    <s v="Online"/>
    <s v="Yes"/>
    <n v="74080.820000000007"/>
    <n v="92601.44"/>
  </r>
  <r>
    <s v="P48626"/>
    <s v="Men Shoes #199"/>
    <x v="0"/>
    <x v="8"/>
    <s v="XS"/>
    <s v="Yellow"/>
    <n v="16449.77"/>
    <n v="16"/>
    <s v="2024-02-09"/>
    <x v="3"/>
    <s v="Online"/>
    <s v="Yes"/>
    <n v="210556.89"/>
    <n v="263196.32"/>
  </r>
  <r>
    <s v="P72700"/>
    <s v="Kids Shorts #114"/>
    <x v="2"/>
    <x v="4"/>
    <s v="L"/>
    <s v="Blue"/>
    <n v="5949.44"/>
    <n v="17"/>
    <s v="2024-08-23"/>
    <x v="4"/>
    <s v="Online"/>
    <s v="Yes"/>
    <n v="80912.55"/>
    <n v="101140.48"/>
  </r>
  <r>
    <s v="P83482"/>
    <s v="Men Pants #569"/>
    <x v="0"/>
    <x v="2"/>
    <s v="L"/>
    <s v="Blue"/>
    <n v="11638.26"/>
    <n v="11"/>
    <s v="2023-02-19"/>
    <x v="3"/>
    <s v="In-Store"/>
    <s v="Yes"/>
    <n v="102417.02"/>
    <n v="128020.86"/>
  </r>
  <r>
    <s v="P13039"/>
    <s v="Kids Sweaters #928"/>
    <x v="2"/>
    <x v="9"/>
    <s v="XS"/>
    <s v="Pink"/>
    <n v="857.39"/>
    <n v="6"/>
    <s v="2024-02-20"/>
    <x v="3"/>
    <s v="In-Store"/>
    <s v="No"/>
    <n v="5144.34"/>
    <n v="5144.34"/>
  </r>
  <r>
    <s v="P49109"/>
    <s v="Men Shoes #853"/>
    <x v="0"/>
    <x v="8"/>
    <s v="L"/>
    <s v="Red"/>
    <n v="2779.67"/>
    <n v="6"/>
    <s v="2024-04-03"/>
    <x v="1"/>
    <s v="Online"/>
    <s v="Yes"/>
    <n v="13342.25"/>
    <n v="16678.02"/>
  </r>
  <r>
    <s v="P71733"/>
    <s v="Women Dresses #931"/>
    <x v="3"/>
    <x v="10"/>
    <s v="XL"/>
    <s v="Black"/>
    <n v="3026.18"/>
    <n v="7"/>
    <s v="2024-05-31"/>
    <x v="2"/>
    <s v="Online"/>
    <s v="Yes"/>
    <n v="16946.939999999999"/>
    <n v="21183.26"/>
  </r>
  <r>
    <s v="P40964"/>
    <s v="Men Jackets #770"/>
    <x v="0"/>
    <x v="0"/>
    <s v="M"/>
    <s v="Green"/>
    <n v="8174.67"/>
    <n v="2"/>
    <s v="2024-06-06"/>
    <x v="3"/>
    <s v="In-Store"/>
    <s v="Yes"/>
    <n v="13079.14"/>
    <n v="16349.34"/>
  </r>
  <r>
    <s v="P76492"/>
    <s v="Kids Shoes #335"/>
    <x v="2"/>
    <x v="8"/>
    <s v="M"/>
    <s v="Pink"/>
    <n v="10540.17"/>
    <n v="3"/>
    <s v="2024-09-20"/>
    <x v="2"/>
    <s v="In-Store"/>
    <s v="Yes"/>
    <n v="25296.74"/>
    <n v="31620.510000000002"/>
  </r>
  <r>
    <s v="P58186"/>
    <s v="Men Shoes #460"/>
    <x v="0"/>
    <x v="8"/>
    <s v="M"/>
    <s v="Black"/>
    <n v="14054.39"/>
    <n v="13"/>
    <s v="2024-10-08"/>
    <x v="3"/>
    <s v="In-Store"/>
    <s v="Yes"/>
    <n v="146165.49"/>
    <n v="182707.07"/>
  </r>
  <r>
    <s v="P91397"/>
    <s v="Women Tops #218"/>
    <x v="3"/>
    <x v="11"/>
    <s v="XL"/>
    <s v="Pink"/>
    <n v="14085.93"/>
    <n v="6"/>
    <s v="2022-12-11"/>
    <x v="3"/>
    <s v="Online"/>
    <s v="Yes"/>
    <n v="67612.63"/>
    <n v="84515.58"/>
  </r>
  <r>
    <s v="P67841"/>
    <s v="Men Jackets #880"/>
    <x v="0"/>
    <x v="0"/>
    <s v="S"/>
    <s v="Blue"/>
    <n v="5440.65"/>
    <n v="20"/>
    <s v="2023-06-25"/>
    <x v="2"/>
    <s v="Online"/>
    <s v="Yes"/>
    <n v="87050.4"/>
    <n v="108813"/>
  </r>
  <r>
    <s v="P58163"/>
    <s v="Men Jackets #765"/>
    <x v="0"/>
    <x v="0"/>
    <s v="L"/>
    <s v="Pink"/>
    <n v="16201.6"/>
    <n v="17"/>
    <s v="2024-04-23"/>
    <x v="0"/>
    <s v="In-Store"/>
    <s v="Yes"/>
    <n v="220341.76000000001"/>
    <n v="275427.20000000001"/>
  </r>
  <r>
    <s v="P87055"/>
    <s v="Women Dresses #645"/>
    <x v="3"/>
    <x v="10"/>
    <s v="S"/>
    <s v="Pink"/>
    <n v="4887.87"/>
    <n v="8"/>
    <s v="2024-01-29"/>
    <x v="3"/>
    <s v="In-Store"/>
    <s v="Yes"/>
    <n v="31282.7"/>
    <n v="39102.959999999999"/>
  </r>
  <r>
    <s v="P54815"/>
    <s v="Women Shoes #652"/>
    <x v="3"/>
    <x v="8"/>
    <s v="XL"/>
    <s v="Yellow"/>
    <n v="4615.63"/>
    <n v="6"/>
    <s v="2022-12-07"/>
    <x v="1"/>
    <s v="Online"/>
    <s v="Yes"/>
    <n v="22155.19"/>
    <n v="27693.78"/>
  </r>
  <r>
    <s v="P76484"/>
    <s v="Kids Shorts #271"/>
    <x v="2"/>
    <x v="4"/>
    <s v="M"/>
    <s v="Green"/>
    <n v="6641.66"/>
    <n v="2"/>
    <s v="2024-06-09"/>
    <x v="1"/>
    <s v="Online"/>
    <s v="Yes"/>
    <n v="10626.49"/>
    <n v="13283.32"/>
  </r>
  <r>
    <s v="P25210"/>
    <s v="Women Shoes #658"/>
    <x v="3"/>
    <x v="8"/>
    <s v="XS"/>
    <s v="Black"/>
    <n v="4660.45"/>
    <n v="17"/>
    <s v="2023-12-24"/>
    <x v="4"/>
    <s v="Online"/>
    <s v="No"/>
    <n v="79227.649999999994"/>
    <n v="79227.649999999994"/>
  </r>
  <r>
    <s v="P37400"/>
    <s v="Accessories Belts #498"/>
    <x v="1"/>
    <x v="7"/>
    <s v="L"/>
    <s v="Blue"/>
    <n v="9297.66"/>
    <n v="3"/>
    <s v="2024-02-19"/>
    <x v="2"/>
    <s v="Online"/>
    <s v="No"/>
    <n v="27892.98"/>
    <n v="27892.98"/>
  </r>
  <r>
    <s v="P72331"/>
    <s v="Men Pants #167"/>
    <x v="0"/>
    <x v="2"/>
    <s v="XL"/>
    <s v="Black"/>
    <n v="12254.95"/>
    <n v="8"/>
    <s v="2024-09-01"/>
    <x v="2"/>
    <s v="In-Store"/>
    <s v="No"/>
    <n v="98039.6"/>
    <n v="98039.6"/>
  </r>
  <r>
    <s v="P75407"/>
    <s v="Men Jackets #912"/>
    <x v="0"/>
    <x v="0"/>
    <s v="L"/>
    <s v="Yellow"/>
    <n v="11558.58"/>
    <n v="13"/>
    <s v="2023-12-20"/>
    <x v="0"/>
    <s v="In-Store"/>
    <s v="Yes"/>
    <n v="120208.9"/>
    <n v="150261.54"/>
  </r>
  <r>
    <s v="P17154"/>
    <s v="Accessories Bags #455"/>
    <x v="1"/>
    <x v="5"/>
    <s v="M"/>
    <s v="Green"/>
    <n v="9512.6299999999992"/>
    <n v="1"/>
    <s v="2024-08-30"/>
    <x v="1"/>
    <s v="Online"/>
    <s v="No"/>
    <n v="9512.6299999999992"/>
    <n v="9512.6299999999992"/>
  </r>
  <r>
    <s v="P38869"/>
    <s v="Women Tops #738"/>
    <x v="3"/>
    <x v="11"/>
    <s v="XS"/>
    <s v="Green"/>
    <n v="15187.34"/>
    <n v="12"/>
    <s v="2023-09-05"/>
    <x v="2"/>
    <s v="Online"/>
    <s v="Yes"/>
    <n v="145798.63"/>
    <n v="182248.08000000002"/>
  </r>
  <r>
    <s v="P82881"/>
    <s v="Accessories Scarves #492"/>
    <x v="1"/>
    <x v="12"/>
    <s v="L"/>
    <s v="Black"/>
    <n v="9852.93"/>
    <n v="19"/>
    <s v="2023-12-19"/>
    <x v="1"/>
    <s v="In-Store"/>
    <s v="No"/>
    <n v="187205.67"/>
    <n v="187205.67"/>
  </r>
  <r>
    <s v="P66265"/>
    <s v="Men Pants #304"/>
    <x v="0"/>
    <x v="2"/>
    <s v="M"/>
    <s v="Yellow"/>
    <n v="14102.53"/>
    <n v="7"/>
    <s v="2023-10-20"/>
    <x v="2"/>
    <s v="In-Store"/>
    <s v="No"/>
    <n v="98717.71"/>
    <n v="98717.71"/>
  </r>
  <r>
    <s v="P14621"/>
    <s v="Women Skirts #274"/>
    <x v="3"/>
    <x v="13"/>
    <s v="L"/>
    <s v="Red"/>
    <n v="5141.0200000000004"/>
    <n v="11"/>
    <s v="2023-08-10"/>
    <x v="0"/>
    <s v="In-Store"/>
    <s v="Yes"/>
    <n v="45240.81"/>
    <n v="56551.22"/>
  </r>
  <r>
    <s v="P59684"/>
    <s v="Women Skirts #110"/>
    <x v="3"/>
    <x v="13"/>
    <s v="L"/>
    <s v="White"/>
    <n v="12787.81"/>
    <n v="16"/>
    <s v="2024-02-26"/>
    <x v="0"/>
    <s v="Online"/>
    <s v="No"/>
    <n v="204604.96"/>
    <n v="204604.96"/>
  </r>
  <r>
    <s v="P77832"/>
    <s v="Women Skirts #185"/>
    <x v="3"/>
    <x v="13"/>
    <s v="S"/>
    <s v="Blue"/>
    <n v="14774"/>
    <n v="2"/>
    <s v="2024-09-30"/>
    <x v="2"/>
    <s v="In-Store"/>
    <s v="No"/>
    <n v="29548"/>
    <n v="29548"/>
  </r>
  <r>
    <s v="P53432"/>
    <s v="Kids Sweaters #686"/>
    <x v="2"/>
    <x v="9"/>
    <s v="XS"/>
    <s v="Pink"/>
    <n v="8345.65"/>
    <n v="20"/>
    <s v="2022-11-20"/>
    <x v="4"/>
    <s v="Online"/>
    <s v="No"/>
    <n v="166913"/>
    <n v="166913"/>
  </r>
  <r>
    <s v="P49372"/>
    <s v="Men Shoes #592"/>
    <x v="0"/>
    <x v="8"/>
    <s v="L"/>
    <s v="Black"/>
    <n v="14542.43"/>
    <n v="11"/>
    <s v="2022-10-16"/>
    <x v="0"/>
    <s v="In-Store"/>
    <s v="No"/>
    <n v="159966.73000000001"/>
    <n v="159966.73000000001"/>
  </r>
  <r>
    <s v="P74389"/>
    <s v="Kids Shoes #738"/>
    <x v="2"/>
    <x v="8"/>
    <s v="XS"/>
    <s v="Black"/>
    <n v="10534.36"/>
    <n v="18"/>
    <s v="2023-10-29"/>
    <x v="2"/>
    <s v="Online"/>
    <s v="No"/>
    <n v="189618.48"/>
    <n v="189618.48"/>
  </r>
  <r>
    <s v="P65719"/>
    <s v="Men Shoes #470"/>
    <x v="0"/>
    <x v="8"/>
    <s v="S"/>
    <s v="Yellow"/>
    <n v="4909.45"/>
    <n v="14"/>
    <s v="2023-09-13"/>
    <x v="2"/>
    <s v="In-Store"/>
    <s v="No"/>
    <n v="68732.3"/>
    <n v="68732.3"/>
  </r>
  <r>
    <s v="P20150"/>
    <s v="Men Shirts #992"/>
    <x v="0"/>
    <x v="1"/>
    <s v="M"/>
    <s v="Black"/>
    <n v="13875.94"/>
    <n v="15"/>
    <s v="2022-11-06"/>
    <x v="3"/>
    <s v="Online"/>
    <s v="Yes"/>
    <n v="166511.28"/>
    <n v="208139.1"/>
  </r>
  <r>
    <s v="P76674"/>
    <s v="Accessories Bags #850"/>
    <x v="1"/>
    <x v="5"/>
    <s v="L"/>
    <s v="Yellow"/>
    <n v="4185.6899999999996"/>
    <n v="18"/>
    <s v="2024-08-15"/>
    <x v="4"/>
    <s v="In-Store"/>
    <s v="No"/>
    <n v="75342.42"/>
    <n v="75342.42"/>
  </r>
  <r>
    <s v="P88180"/>
    <s v="Men Shoes #698"/>
    <x v="0"/>
    <x v="8"/>
    <s v="S"/>
    <s v="White"/>
    <n v="2631.1"/>
    <n v="12"/>
    <s v="2024-10-04"/>
    <x v="2"/>
    <s v="Online"/>
    <s v="Yes"/>
    <n v="25258.560000000001"/>
    <n v="31573.199999999997"/>
  </r>
  <r>
    <s v="P32228"/>
    <s v="Women Shoes #268"/>
    <x v="3"/>
    <x v="8"/>
    <s v="XL"/>
    <s v="White"/>
    <n v="1860.86"/>
    <n v="6"/>
    <s v="2022-11-03"/>
    <x v="0"/>
    <s v="Online"/>
    <s v="Yes"/>
    <n v="8932.4599999999991"/>
    <n v="11165.16"/>
  </r>
  <r>
    <s v="P33241"/>
    <s v="Women Shoes #497"/>
    <x v="3"/>
    <x v="8"/>
    <s v="XS"/>
    <s v="Green"/>
    <n v="2610.35"/>
    <n v="3"/>
    <s v="2024-04-16"/>
    <x v="3"/>
    <s v="Online"/>
    <s v="No"/>
    <n v="7831.05"/>
    <n v="7831.0499999999993"/>
  </r>
  <r>
    <s v="P49292"/>
    <s v="Accessories Belts #448"/>
    <x v="1"/>
    <x v="7"/>
    <s v="S"/>
    <s v="Yellow"/>
    <n v="13219.41"/>
    <n v="13"/>
    <s v="2024-04-08"/>
    <x v="0"/>
    <s v="In-Store"/>
    <s v="Yes"/>
    <n v="137482.03"/>
    <n v="171852.33"/>
  </r>
  <r>
    <s v="P37154"/>
    <s v="Men Shirts #384"/>
    <x v="0"/>
    <x v="1"/>
    <s v="XS"/>
    <s v="White"/>
    <n v="7736.43"/>
    <n v="4"/>
    <s v="2024-08-15"/>
    <x v="4"/>
    <s v="In-Store"/>
    <s v="Yes"/>
    <n v="24756.41"/>
    <n v="30945.72"/>
  </r>
  <r>
    <s v="P61776"/>
    <s v="Accessories Hats #425"/>
    <x v="1"/>
    <x v="3"/>
    <s v="XS"/>
    <s v="Yellow"/>
    <n v="2694.18"/>
    <n v="16"/>
    <s v="2023-01-04"/>
    <x v="2"/>
    <s v="Online"/>
    <s v="Yes"/>
    <n v="34485.67"/>
    <n v="43106.879999999997"/>
  </r>
  <r>
    <s v="P35566"/>
    <s v="Women Dresses #621"/>
    <x v="3"/>
    <x v="10"/>
    <s v="XL"/>
    <s v="Yellow"/>
    <n v="3072.66"/>
    <n v="2"/>
    <s v="2024-05-15"/>
    <x v="2"/>
    <s v="In-Store"/>
    <s v="Yes"/>
    <n v="4916.09"/>
    <n v="6145.32"/>
  </r>
  <r>
    <s v="P99150"/>
    <s v="Women Tops #819"/>
    <x v="3"/>
    <x v="11"/>
    <s v="S"/>
    <s v="Red"/>
    <n v="12591.1"/>
    <n v="7"/>
    <s v="2023-01-03"/>
    <x v="0"/>
    <s v="In-Store"/>
    <s v="Yes"/>
    <n v="70510.16"/>
    <n v="88137.7"/>
  </r>
  <r>
    <s v="P63600"/>
    <s v="Kids Shorts #279"/>
    <x v="2"/>
    <x v="4"/>
    <s v="XL"/>
    <s v="Red"/>
    <n v="5544.4"/>
    <n v="16"/>
    <s v="2023-07-01"/>
    <x v="0"/>
    <s v="In-Store"/>
    <s v="Yes"/>
    <n v="70968.320000000007"/>
    <n v="88710.399999999994"/>
  </r>
  <r>
    <s v="P51973"/>
    <s v="Women Shoes #999"/>
    <x v="3"/>
    <x v="8"/>
    <s v="S"/>
    <s v="Pink"/>
    <n v="10147.58"/>
    <n v="3"/>
    <s v="2023-08-25"/>
    <x v="2"/>
    <s v="Online"/>
    <s v="No"/>
    <n v="30442.74"/>
    <n v="30442.739999999998"/>
  </r>
  <r>
    <s v="P24195"/>
    <s v="Women Dresses #125"/>
    <x v="3"/>
    <x v="10"/>
    <s v="XL"/>
    <s v="White"/>
    <n v="3023.69"/>
    <n v="3"/>
    <s v="2024-08-20"/>
    <x v="3"/>
    <s v="In-Store"/>
    <s v="No"/>
    <n v="9071.07"/>
    <n v="9071.07"/>
  </r>
  <r>
    <s v="P86496"/>
    <s v="Kids Shorts #451"/>
    <x v="2"/>
    <x v="4"/>
    <s v="S"/>
    <s v="Yellow"/>
    <n v="11059.75"/>
    <n v="12"/>
    <s v="2023-07-31"/>
    <x v="3"/>
    <s v="In-Store"/>
    <s v="No"/>
    <n v="132717"/>
    <n v="132717"/>
  </r>
  <r>
    <s v="P94525"/>
    <s v="Men Shirts #918"/>
    <x v="0"/>
    <x v="1"/>
    <s v="L"/>
    <s v="Red"/>
    <n v="5932.84"/>
    <n v="1"/>
    <s v="2023-02-25"/>
    <x v="2"/>
    <s v="In-Store"/>
    <s v="No"/>
    <n v="5932.84"/>
    <n v="5932.84"/>
  </r>
  <r>
    <s v="P17085"/>
    <s v="Women Skirts #560"/>
    <x v="3"/>
    <x v="13"/>
    <s v="M"/>
    <s v="Green"/>
    <n v="6007.54"/>
    <n v="19"/>
    <s v="2024-09-06"/>
    <x v="3"/>
    <s v="Online"/>
    <s v="Yes"/>
    <n v="91314.94"/>
    <n v="114143.26"/>
  </r>
  <r>
    <s v="P64963"/>
    <s v="Accessories Belts #506"/>
    <x v="1"/>
    <x v="7"/>
    <s v="M"/>
    <s v="Yellow"/>
    <n v="11454"/>
    <n v="20"/>
    <s v="2023-03-17"/>
    <x v="2"/>
    <s v="In-Store"/>
    <s v="Yes"/>
    <n v="183264"/>
    <n v="229080"/>
  </r>
  <r>
    <s v="P77847"/>
    <s v="Women Shoes #764"/>
    <x v="3"/>
    <x v="8"/>
    <s v="XL"/>
    <s v="Green"/>
    <n v="15666.25"/>
    <n v="15"/>
    <s v="2022-11-28"/>
    <x v="3"/>
    <s v="In-Store"/>
    <s v="No"/>
    <n v="234993.75"/>
    <n v="234993.75"/>
  </r>
  <r>
    <s v="P11412"/>
    <s v="Men Shirts #578"/>
    <x v="0"/>
    <x v="1"/>
    <s v="L"/>
    <s v="Yellow"/>
    <n v="10542.66"/>
    <n v="11"/>
    <s v="2023-01-08"/>
    <x v="0"/>
    <s v="Online"/>
    <s v="No"/>
    <n v="115969.26"/>
    <n v="115969.26"/>
  </r>
  <r>
    <s v="P37578"/>
    <s v="Women Shoes #976"/>
    <x v="3"/>
    <x v="8"/>
    <s v="S"/>
    <s v="Yellow"/>
    <n v="5366.78"/>
    <n v="2"/>
    <s v="2024-01-03"/>
    <x v="0"/>
    <s v="In-Store"/>
    <s v="No"/>
    <n v="10733.56"/>
    <n v="10733.56"/>
  </r>
  <r>
    <s v="P47387"/>
    <s v="Accessories Scarves #288"/>
    <x v="1"/>
    <x v="12"/>
    <s v="M"/>
    <s v="Blue"/>
    <n v="8759.82"/>
    <n v="5"/>
    <s v="2023-10-15"/>
    <x v="1"/>
    <s v="Online"/>
    <s v="Yes"/>
    <n v="35039.279999999999"/>
    <n v="43799.1"/>
  </r>
  <r>
    <s v="P44750"/>
    <s v="Kids T-Shirts #524"/>
    <x v="2"/>
    <x v="6"/>
    <s v="XL"/>
    <s v="Pink"/>
    <n v="6244.92"/>
    <n v="5"/>
    <s v="2024-03-23"/>
    <x v="2"/>
    <s v="In-Store"/>
    <s v="Yes"/>
    <n v="24979.68"/>
    <n v="31224.6"/>
  </r>
  <r>
    <s v="P85957"/>
    <s v="Kids Shorts #839"/>
    <x v="2"/>
    <x v="4"/>
    <s v="XL"/>
    <s v="Pink"/>
    <n v="3686.86"/>
    <n v="17"/>
    <s v="2024-03-28"/>
    <x v="3"/>
    <s v="In-Store"/>
    <s v="No"/>
    <n v="62676.62"/>
    <n v="62676.62"/>
  </r>
  <r>
    <s v="P87460"/>
    <s v="Women Tops #831"/>
    <x v="3"/>
    <x v="11"/>
    <s v="XS"/>
    <s v="Green"/>
    <n v="6857.46"/>
    <n v="16"/>
    <s v="2023-02-15"/>
    <x v="4"/>
    <s v="Online"/>
    <s v="Yes"/>
    <n v="87775.82"/>
    <n v="109719.36"/>
  </r>
  <r>
    <s v="P13553"/>
    <s v="Women Shoes #285"/>
    <x v="3"/>
    <x v="8"/>
    <s v="S"/>
    <s v="Blue"/>
    <n v="8874.36"/>
    <n v="14"/>
    <s v="2024-08-04"/>
    <x v="0"/>
    <s v="In-Store"/>
    <s v="Yes"/>
    <n v="99392.5"/>
    <n v="124241.04000000001"/>
  </r>
  <r>
    <s v="P37776"/>
    <s v="Accessories Bags #911"/>
    <x v="1"/>
    <x v="5"/>
    <s v="XS"/>
    <s v="Pink"/>
    <n v="13905.82"/>
    <n v="6"/>
    <s v="2023-01-30"/>
    <x v="2"/>
    <s v="Online"/>
    <s v="Yes"/>
    <n v="66747.77"/>
    <n v="83434.92"/>
  </r>
  <r>
    <s v="P26684"/>
    <s v="Men Shoes #202"/>
    <x v="0"/>
    <x v="8"/>
    <s v="M"/>
    <s v="Green"/>
    <n v="12987.01"/>
    <n v="6"/>
    <s v="2023-11-28"/>
    <x v="1"/>
    <s v="In-Store"/>
    <s v="Yes"/>
    <n v="62337.98"/>
    <n v="77922.06"/>
  </r>
  <r>
    <s v="P19452"/>
    <s v="Women Dresses #913"/>
    <x v="3"/>
    <x v="10"/>
    <s v="XL"/>
    <s v="Green"/>
    <n v="13678.4"/>
    <n v="20"/>
    <s v="2023-03-14"/>
    <x v="0"/>
    <s v="Online"/>
    <s v="Yes"/>
    <n v="218854.39999999999"/>
    <n v="273568"/>
  </r>
  <r>
    <s v="P37638"/>
    <s v="Men Pants #202"/>
    <x v="0"/>
    <x v="2"/>
    <s v="XS"/>
    <s v="Black"/>
    <n v="12596.91"/>
    <n v="13"/>
    <s v="2024-08-18"/>
    <x v="3"/>
    <s v="In-Store"/>
    <s v="No"/>
    <n v="163759.82999999999"/>
    <n v="163759.82999999999"/>
  </r>
  <r>
    <s v="P29316"/>
    <s v="Women Dresses #670"/>
    <x v="3"/>
    <x v="10"/>
    <s v="L"/>
    <s v="Red"/>
    <n v="849.92"/>
    <n v="2"/>
    <s v="2023-06-11"/>
    <x v="4"/>
    <s v="Online"/>
    <s v="Yes"/>
    <n v="1359.54"/>
    <n v="1699.84"/>
  </r>
  <r>
    <s v="P32017"/>
    <s v="Kids Shoes #287"/>
    <x v="2"/>
    <x v="8"/>
    <s v="XS"/>
    <s v="Blue"/>
    <n v="3952.46"/>
    <n v="20"/>
    <s v="2023-03-14"/>
    <x v="1"/>
    <s v="In-Store"/>
    <s v="Yes"/>
    <n v="63239.360000000001"/>
    <n v="79049.2"/>
  </r>
  <r>
    <s v="P44190"/>
    <s v="Women Skirts #122"/>
    <x v="3"/>
    <x v="13"/>
    <s v="S"/>
    <s v="Black"/>
    <n v="9662.86"/>
    <n v="7"/>
    <s v="2023-11-05"/>
    <x v="3"/>
    <s v="In-Store"/>
    <s v="Yes"/>
    <n v="54111.85"/>
    <n v="67640.02"/>
  </r>
  <r>
    <s v="P24570"/>
    <s v="Women Dresses #779"/>
    <x v="3"/>
    <x v="10"/>
    <s v="M"/>
    <s v="Yellow"/>
    <n v="6282.27"/>
    <n v="19"/>
    <s v="2022-10-23"/>
    <x v="4"/>
    <s v="Online"/>
    <s v="Yes"/>
    <n v="95490.67"/>
    <n v="119363.13"/>
  </r>
  <r>
    <s v="P57801"/>
    <s v="Accessories Hats #525"/>
    <x v="1"/>
    <x v="3"/>
    <s v="L"/>
    <s v="Green"/>
    <n v="2650.19"/>
    <n v="5"/>
    <s v="2024-03-27"/>
    <x v="2"/>
    <s v="In-Store"/>
    <s v="Yes"/>
    <n v="10600.76"/>
    <n v="13250.95"/>
  </r>
  <r>
    <s v="P33069"/>
    <s v="Kids Shorts #515"/>
    <x v="2"/>
    <x v="4"/>
    <s v="S"/>
    <s v="Black"/>
    <n v="14691"/>
    <n v="11"/>
    <s v="2023-01-05"/>
    <x v="1"/>
    <s v="Online"/>
    <s v="No"/>
    <n v="161601"/>
    <n v="161601"/>
  </r>
  <r>
    <s v="P59223"/>
    <s v="Women Dresses #396"/>
    <x v="3"/>
    <x v="10"/>
    <s v="M"/>
    <s v="Pink"/>
    <n v="14482.67"/>
    <n v="13"/>
    <s v="2024-06-18"/>
    <x v="2"/>
    <s v="In-Store"/>
    <s v="No"/>
    <n v="188274.71"/>
    <n v="188274.71"/>
  </r>
  <r>
    <s v="P29631"/>
    <s v="Women Shoes #895"/>
    <x v="3"/>
    <x v="8"/>
    <s v="XL"/>
    <s v="Blue"/>
    <n v="853.24"/>
    <n v="5"/>
    <s v="2024-07-09"/>
    <x v="4"/>
    <s v="In-Store"/>
    <s v="No"/>
    <n v="4266.2"/>
    <n v="4266.2"/>
  </r>
  <r>
    <s v="P73415"/>
    <s v="Women Shoes #982"/>
    <x v="3"/>
    <x v="8"/>
    <s v="M"/>
    <s v="Blue"/>
    <n v="1394.4"/>
    <n v="19"/>
    <s v="2024-01-04"/>
    <x v="2"/>
    <s v="Online"/>
    <s v="Yes"/>
    <n v="21194.880000000001"/>
    <n v="26493.600000000002"/>
  </r>
  <r>
    <s v="P27367"/>
    <s v="Men Shirts #253"/>
    <x v="0"/>
    <x v="1"/>
    <s v="M"/>
    <s v="Black"/>
    <n v="3966.57"/>
    <n v="4"/>
    <s v="2024-07-20"/>
    <x v="2"/>
    <s v="Online"/>
    <s v="Yes"/>
    <n v="12693.19"/>
    <n v="15866.28"/>
  </r>
  <r>
    <s v="P59749"/>
    <s v="Men Jackets #924"/>
    <x v="0"/>
    <x v="0"/>
    <s v="XS"/>
    <s v="Yellow"/>
    <n v="13192.85"/>
    <n v="7"/>
    <s v="2023-11-26"/>
    <x v="1"/>
    <s v="In-Store"/>
    <s v="No"/>
    <n v="92349.95"/>
    <n v="92349.95"/>
  </r>
  <r>
    <s v="P41920"/>
    <s v="Men Shoes #421"/>
    <x v="0"/>
    <x v="8"/>
    <s v="S"/>
    <s v="Yellow"/>
    <n v="5370.93"/>
    <n v="6"/>
    <s v="2023-12-10"/>
    <x v="3"/>
    <s v="In-Store"/>
    <s v="No"/>
    <n v="32225.58"/>
    <n v="32225.58"/>
  </r>
  <r>
    <s v="P73937"/>
    <s v="Men Jackets #773"/>
    <x v="0"/>
    <x v="0"/>
    <s v="S"/>
    <s v="Pink"/>
    <n v="3827.13"/>
    <n v="6"/>
    <s v="2024-07-19"/>
    <x v="4"/>
    <s v="Online"/>
    <s v="No"/>
    <n v="22962.78"/>
    <n v="22962.78"/>
  </r>
  <r>
    <s v="P70105"/>
    <s v="Women Tops #753"/>
    <x v="3"/>
    <x v="11"/>
    <s v="L"/>
    <s v="Red"/>
    <n v="2616.9899999999998"/>
    <n v="4"/>
    <s v="2024-07-08"/>
    <x v="4"/>
    <s v="Online"/>
    <s v="No"/>
    <n v="10467.959999999999"/>
    <n v="10467.959999999999"/>
  </r>
  <r>
    <s v="P80593"/>
    <s v="Women Dresses #569"/>
    <x v="3"/>
    <x v="10"/>
    <s v="XL"/>
    <s v="Yellow"/>
    <n v="3090.09"/>
    <n v="6"/>
    <s v="2024-10-04"/>
    <x v="4"/>
    <s v="Online"/>
    <s v="No"/>
    <n v="18540.54"/>
    <n v="18540.54"/>
  </r>
  <r>
    <s v="P92033"/>
    <s v="Kids Sweaters #315"/>
    <x v="2"/>
    <x v="9"/>
    <s v="S"/>
    <s v="Black"/>
    <n v="10751.82"/>
    <n v="3"/>
    <s v="2023-03-23"/>
    <x v="1"/>
    <s v="Online"/>
    <s v="Yes"/>
    <n v="25804.7"/>
    <n v="32255.46"/>
  </r>
  <r>
    <s v="P44554"/>
    <s v="Accessories Scarves #510"/>
    <x v="1"/>
    <x v="12"/>
    <s v="L"/>
    <s v="White"/>
    <n v="12112.19"/>
    <n v="19"/>
    <s v="2023-03-30"/>
    <x v="2"/>
    <s v="Online"/>
    <s v="No"/>
    <n v="230131.61"/>
    <n v="230131.61000000002"/>
  </r>
  <r>
    <s v="P52474"/>
    <s v="Men Jackets #479"/>
    <x v="0"/>
    <x v="0"/>
    <s v="M"/>
    <s v="Blue"/>
    <n v="11388.43"/>
    <n v="15"/>
    <s v="2024-05-15"/>
    <x v="0"/>
    <s v="Online"/>
    <s v="Yes"/>
    <n v="136661.16"/>
    <n v="170826.45"/>
  </r>
  <r>
    <s v="P13205"/>
    <s v="Kids Sweaters #801"/>
    <x v="2"/>
    <x v="9"/>
    <s v="L"/>
    <s v="Red"/>
    <n v="7333.05"/>
    <n v="6"/>
    <s v="2024-01-27"/>
    <x v="0"/>
    <s v="Online"/>
    <s v="Yes"/>
    <n v="35198.639999999999"/>
    <n v="43998.3"/>
  </r>
  <r>
    <s v="P93386"/>
    <s v="Accessories Bags #170"/>
    <x v="1"/>
    <x v="5"/>
    <s v="XL"/>
    <s v="Blue"/>
    <n v="1894.89"/>
    <n v="3"/>
    <s v="2023-06-24"/>
    <x v="3"/>
    <s v="In-Store"/>
    <s v="Yes"/>
    <n v="4547.57"/>
    <n v="5684.67"/>
  </r>
  <r>
    <s v="P23880"/>
    <s v="Accessories Hats #405"/>
    <x v="1"/>
    <x v="3"/>
    <s v="M"/>
    <s v="White"/>
    <n v="7891.64"/>
    <n v="10"/>
    <s v="2024-03-05"/>
    <x v="4"/>
    <s v="Online"/>
    <s v="Yes"/>
    <n v="63133.120000000003"/>
    <n v="78916.400000000009"/>
  </r>
  <r>
    <s v="P11446"/>
    <s v="Men Shoes #849"/>
    <x v="0"/>
    <x v="8"/>
    <s v="M"/>
    <s v="White"/>
    <n v="14665.27"/>
    <n v="16"/>
    <s v="2024-02-03"/>
    <x v="0"/>
    <s v="In-Store"/>
    <s v="No"/>
    <n v="234644.32"/>
    <n v="234644.32"/>
  </r>
  <r>
    <s v="P78430"/>
    <s v="Kids Sweaters #996"/>
    <x v="2"/>
    <x v="9"/>
    <s v="L"/>
    <s v="Red"/>
    <n v="12961.28"/>
    <n v="6"/>
    <s v="2024-05-16"/>
    <x v="2"/>
    <s v="Online"/>
    <s v="Yes"/>
    <n v="62214.31"/>
    <n v="77767.680000000008"/>
  </r>
  <r>
    <s v="P29126"/>
    <s v="Accessories Scarves #196"/>
    <x v="1"/>
    <x v="12"/>
    <s v="L"/>
    <s v="White"/>
    <n v="1776.2"/>
    <n v="10"/>
    <s v="2023-05-10"/>
    <x v="1"/>
    <s v="Online"/>
    <s v="No"/>
    <n v="17762"/>
    <n v="17762"/>
  </r>
  <r>
    <s v="P93205"/>
    <s v="Accessories Scarves #638"/>
    <x v="1"/>
    <x v="12"/>
    <s v="XL"/>
    <s v="White"/>
    <n v="9313.43"/>
    <n v="18"/>
    <s v="2023-12-04"/>
    <x v="2"/>
    <s v="In-Store"/>
    <s v="Yes"/>
    <n v="134113.06"/>
    <n v="167641.74"/>
  </r>
  <r>
    <s v="P55613"/>
    <s v="Accessories Bags #423"/>
    <x v="1"/>
    <x v="5"/>
    <s v="S"/>
    <s v="Blue"/>
    <n v="1336.3"/>
    <n v="20"/>
    <s v="2024-01-02"/>
    <x v="1"/>
    <s v="In-Store"/>
    <s v="Yes"/>
    <n v="21380.799999999999"/>
    <n v="26726"/>
  </r>
  <r>
    <s v="P45573"/>
    <s v="Accessories Hats #711"/>
    <x v="1"/>
    <x v="3"/>
    <s v="XL"/>
    <s v="White"/>
    <n v="15326.78"/>
    <n v="20"/>
    <s v="2023-07-12"/>
    <x v="4"/>
    <s v="Online"/>
    <s v="No"/>
    <n v="306535.59999999998"/>
    <n v="306535.60000000003"/>
  </r>
  <r>
    <s v="P76356"/>
    <s v="Accessories Scarves #612"/>
    <x v="1"/>
    <x v="12"/>
    <s v="M"/>
    <s v="Black"/>
    <n v="11933.74"/>
    <n v="14"/>
    <s v="2023-07-27"/>
    <x v="3"/>
    <s v="In-Store"/>
    <s v="No"/>
    <n v="167072.35999999999"/>
    <n v="167072.35999999999"/>
  </r>
  <r>
    <s v="P25809"/>
    <s v="Men Shirts #326"/>
    <x v="0"/>
    <x v="1"/>
    <s v="XL"/>
    <s v="Red"/>
    <n v="4115.1400000000003"/>
    <n v="18"/>
    <s v="2024-08-06"/>
    <x v="1"/>
    <s v="Online"/>
    <s v="Yes"/>
    <n v="59257.85"/>
    <n v="74072.52"/>
  </r>
  <r>
    <s v="P32864"/>
    <s v="Women Skirts #185"/>
    <x v="3"/>
    <x v="13"/>
    <s v="XL"/>
    <s v="Black"/>
    <n v="11181.76"/>
    <n v="4"/>
    <s v="2023-06-21"/>
    <x v="2"/>
    <s v="In-Store"/>
    <s v="Yes"/>
    <n v="35781.300000000003"/>
    <n v="44727.040000000001"/>
  </r>
  <r>
    <s v="P24702"/>
    <s v="Women Tops #420"/>
    <x v="3"/>
    <x v="11"/>
    <s v="S"/>
    <s v="Red"/>
    <n v="16172.55"/>
    <n v="16"/>
    <s v="2024-07-19"/>
    <x v="2"/>
    <s v="In-Store"/>
    <s v="Yes"/>
    <n v="207008.64000000001"/>
    <n v="258760.8"/>
  </r>
  <r>
    <s v="P34781"/>
    <s v="Accessories Bags #669"/>
    <x v="1"/>
    <x v="5"/>
    <s v="L"/>
    <s v="Blue"/>
    <n v="10003.99"/>
    <n v="16"/>
    <s v="2023-03-23"/>
    <x v="2"/>
    <s v="Online"/>
    <s v="No"/>
    <n v="160063.84"/>
    <n v="160063.84"/>
  </r>
  <r>
    <s v="P56062"/>
    <s v="Women Dresses #683"/>
    <x v="3"/>
    <x v="10"/>
    <s v="XS"/>
    <s v="Green"/>
    <n v="10355.08"/>
    <n v="20"/>
    <s v="2023-02-07"/>
    <x v="3"/>
    <s v="Online"/>
    <s v="Yes"/>
    <n v="165681.28"/>
    <n v="207101.6"/>
  </r>
  <r>
    <s v="P57744"/>
    <s v="Accessories Hats #739"/>
    <x v="1"/>
    <x v="3"/>
    <s v="XS"/>
    <s v="Green"/>
    <n v="8614.57"/>
    <n v="9"/>
    <s v="2023-08-28"/>
    <x v="4"/>
    <s v="Online"/>
    <s v="No"/>
    <n v="77531.13"/>
    <n v="77531.13"/>
  </r>
  <r>
    <s v="P86175"/>
    <s v="Men Pants #799"/>
    <x v="0"/>
    <x v="2"/>
    <s v="M"/>
    <s v="Black"/>
    <n v="6682.33"/>
    <n v="8"/>
    <s v="2023-06-21"/>
    <x v="4"/>
    <s v="Online"/>
    <s v="Yes"/>
    <n v="42766.58"/>
    <n v="53458.64"/>
  </r>
  <r>
    <s v="P72400"/>
    <s v="Men Shirts #601"/>
    <x v="0"/>
    <x v="1"/>
    <s v="XL"/>
    <s v="Pink"/>
    <n v="11512.93"/>
    <n v="16"/>
    <s v="2023-11-17"/>
    <x v="0"/>
    <s v="Online"/>
    <s v="No"/>
    <n v="184206.88"/>
    <n v="184206.88"/>
  </r>
  <r>
    <s v="P70529"/>
    <s v="Men Shoes #429"/>
    <x v="0"/>
    <x v="8"/>
    <s v="L"/>
    <s v="White"/>
    <n v="4217.2299999999996"/>
    <n v="14"/>
    <s v="2023-06-13"/>
    <x v="1"/>
    <s v="In-Store"/>
    <s v="No"/>
    <n v="59041.22"/>
    <n v="59041.219999999994"/>
  </r>
  <r>
    <s v="P50658"/>
    <s v="Accessories Scarves #846"/>
    <x v="1"/>
    <x v="12"/>
    <s v="M"/>
    <s v="Red"/>
    <n v="5968.53"/>
    <n v="1"/>
    <s v="2023-12-28"/>
    <x v="0"/>
    <s v="In-Store"/>
    <s v="Yes"/>
    <n v="4774.99"/>
    <n v="5968.53"/>
  </r>
  <r>
    <s v="P27991"/>
    <s v="Kids T-Shirts #605"/>
    <x v="2"/>
    <x v="6"/>
    <s v="XS"/>
    <s v="White"/>
    <n v="13968.9"/>
    <n v="20"/>
    <s v="2023-11-24"/>
    <x v="2"/>
    <s v="In-Store"/>
    <s v="Yes"/>
    <n v="223502.4"/>
    <n v="279378"/>
  </r>
  <r>
    <s v="P60135"/>
    <s v="Women Shoes #208"/>
    <x v="3"/>
    <x v="8"/>
    <s v="S"/>
    <s v="Red"/>
    <n v="15136.71"/>
    <n v="3"/>
    <s v="2024-02-27"/>
    <x v="3"/>
    <s v="In-Store"/>
    <s v="Yes"/>
    <n v="36328.269999999997"/>
    <n v="45410.13"/>
  </r>
  <r>
    <s v="P65687"/>
    <s v="Kids T-Shirts #100"/>
    <x v="2"/>
    <x v="6"/>
    <s v="S"/>
    <s v="White"/>
    <n v="15202.28"/>
    <n v="17"/>
    <s v="2022-11-23"/>
    <x v="2"/>
    <s v="Online"/>
    <s v="No"/>
    <n v="258438.76"/>
    <n v="258438.76"/>
  </r>
  <r>
    <s v="P37267"/>
    <s v="Accessories Bags #670"/>
    <x v="1"/>
    <x v="5"/>
    <s v="M"/>
    <s v="Yellow"/>
    <n v="7524.78"/>
    <n v="5"/>
    <s v="2022-11-10"/>
    <x v="0"/>
    <s v="In-Store"/>
    <s v="Yes"/>
    <n v="30099.119999999999"/>
    <n v="37623.9"/>
  </r>
  <r>
    <s v="P80008"/>
    <s v="Accessories Hats #863"/>
    <x v="1"/>
    <x v="3"/>
    <s v="XS"/>
    <s v="White"/>
    <n v="5069.6400000000003"/>
    <n v="6"/>
    <s v="2023-04-25"/>
    <x v="1"/>
    <s v="Online"/>
    <s v="Yes"/>
    <n v="24333.94"/>
    <n v="30417.840000000004"/>
  </r>
  <r>
    <s v="P26243"/>
    <s v="Women Tops #569"/>
    <x v="3"/>
    <x v="11"/>
    <s v="L"/>
    <s v="Pink"/>
    <n v="5058.8500000000004"/>
    <n v="19"/>
    <s v="2022-10-29"/>
    <x v="0"/>
    <s v="Online"/>
    <s v="Yes"/>
    <n v="76894.52"/>
    <n v="96118.150000000009"/>
  </r>
  <r>
    <s v="P14001"/>
    <s v="Men Jackets #989"/>
    <x v="0"/>
    <x v="0"/>
    <s v="S"/>
    <s v="Red"/>
    <n v="5336.9"/>
    <n v="14"/>
    <s v="2023-01-27"/>
    <x v="1"/>
    <s v="Online"/>
    <s v="No"/>
    <n v="74716.600000000006"/>
    <n v="74716.599999999991"/>
  </r>
  <r>
    <s v="P17991"/>
    <s v="Men Shoes #291"/>
    <x v="0"/>
    <x v="8"/>
    <s v="L"/>
    <s v="Black"/>
    <n v="15970.86"/>
    <n v="3"/>
    <s v="2023-06-01"/>
    <x v="2"/>
    <s v="Online"/>
    <s v="No"/>
    <n v="47912.58"/>
    <n v="47912.58"/>
  </r>
  <r>
    <s v="P27280"/>
    <s v="Accessories Belts #359"/>
    <x v="1"/>
    <x v="7"/>
    <s v="S"/>
    <s v="Blue"/>
    <n v="13284.98"/>
    <n v="15"/>
    <s v="2022-11-05"/>
    <x v="1"/>
    <s v="In-Store"/>
    <s v="No"/>
    <n v="199274.7"/>
    <n v="199274.69999999998"/>
  </r>
  <r>
    <s v="P34794"/>
    <s v="Women Skirts #154"/>
    <x v="3"/>
    <x v="13"/>
    <s v="M"/>
    <s v="Green"/>
    <n v="9269.44"/>
    <n v="13"/>
    <s v="2024-07-29"/>
    <x v="4"/>
    <s v="Online"/>
    <s v="No"/>
    <n v="120502.72"/>
    <n v="120502.72"/>
  </r>
  <r>
    <s v="P81946"/>
    <s v="Men Jackets #139"/>
    <x v="0"/>
    <x v="0"/>
    <s v="XL"/>
    <s v="Pink"/>
    <n v="4228.8500000000004"/>
    <n v="19"/>
    <s v="2024-01-14"/>
    <x v="4"/>
    <s v="Online"/>
    <s v="No"/>
    <n v="80348.149999999994"/>
    <n v="80348.150000000009"/>
  </r>
  <r>
    <s v="P67264"/>
    <s v="Men Pants #756"/>
    <x v="0"/>
    <x v="2"/>
    <s v="S"/>
    <s v="White"/>
    <n v="10101.93"/>
    <n v="7"/>
    <s v="2024-05-23"/>
    <x v="4"/>
    <s v="Online"/>
    <s v="No"/>
    <n v="70713.509999999995"/>
    <n v="70713.510000000009"/>
  </r>
  <r>
    <s v="P89287"/>
    <s v="Women Tops #312"/>
    <x v="3"/>
    <x v="11"/>
    <s v="XS"/>
    <s v="Red"/>
    <n v="10066.24"/>
    <n v="18"/>
    <s v="2024-01-04"/>
    <x v="2"/>
    <s v="Online"/>
    <s v="No"/>
    <n v="181192.32000000001"/>
    <n v="181192.32000000001"/>
  </r>
  <r>
    <s v="P95299"/>
    <s v="Accessories Bags #201"/>
    <x v="1"/>
    <x v="5"/>
    <s v="XS"/>
    <s v="White"/>
    <n v="13333.12"/>
    <n v="2"/>
    <s v="2023-06-27"/>
    <x v="0"/>
    <s v="In-Store"/>
    <s v="No"/>
    <n v="26666.240000000002"/>
    <n v="26666.240000000002"/>
  </r>
  <r>
    <s v="P72189"/>
    <s v="Women Skirts #299"/>
    <x v="3"/>
    <x v="13"/>
    <s v="XS"/>
    <s v="Red"/>
    <n v="910.51"/>
    <n v="7"/>
    <s v="2023-12-26"/>
    <x v="1"/>
    <s v="In-Store"/>
    <s v="No"/>
    <n v="6373.57"/>
    <n v="6373.57"/>
  </r>
  <r>
    <s v="P67725"/>
    <s v="Men Pants #147"/>
    <x v="0"/>
    <x v="2"/>
    <s v="M"/>
    <s v="Blue"/>
    <n v="9854.59"/>
    <n v="12"/>
    <s v="2023-03-27"/>
    <x v="1"/>
    <s v="In-Store"/>
    <s v="No"/>
    <n v="118255.08"/>
    <n v="118255.08"/>
  </r>
  <r>
    <s v="P46263"/>
    <s v="Women Skirts #772"/>
    <x v="3"/>
    <x v="13"/>
    <s v="XL"/>
    <s v="White"/>
    <n v="7417.71"/>
    <n v="4"/>
    <s v="2023-10-16"/>
    <x v="3"/>
    <s v="Online"/>
    <s v="No"/>
    <n v="29670.84"/>
    <n v="29670.84"/>
  </r>
  <r>
    <s v="P82976"/>
    <s v="Women Shoes #144"/>
    <x v="3"/>
    <x v="8"/>
    <s v="XL"/>
    <s v="Blue"/>
    <n v="1800.27"/>
    <n v="9"/>
    <s v="2024-07-14"/>
    <x v="4"/>
    <s v="Online"/>
    <s v="No"/>
    <n v="16202.43"/>
    <n v="16202.43"/>
  </r>
  <r>
    <s v="P52705"/>
    <s v="Kids Shoes #628"/>
    <x v="2"/>
    <x v="8"/>
    <s v="S"/>
    <s v="Blue"/>
    <n v="6701.42"/>
    <n v="16"/>
    <s v="2024-02-28"/>
    <x v="2"/>
    <s v="Online"/>
    <s v="No"/>
    <n v="107222.72"/>
    <n v="107222.72"/>
  </r>
  <r>
    <s v="P55196"/>
    <s v="Accessories Bags #982"/>
    <x v="1"/>
    <x v="5"/>
    <s v="L"/>
    <s v="White"/>
    <n v="4091.9"/>
    <n v="13"/>
    <s v="2023-12-29"/>
    <x v="2"/>
    <s v="In-Store"/>
    <s v="No"/>
    <n v="53194.7"/>
    <n v="53194.700000000004"/>
  </r>
  <r>
    <s v="P27810"/>
    <s v="Men Pants #257"/>
    <x v="0"/>
    <x v="2"/>
    <s v="L"/>
    <s v="Blue"/>
    <n v="7417.71"/>
    <n v="8"/>
    <s v="2023-09-07"/>
    <x v="1"/>
    <s v="Online"/>
    <s v="No"/>
    <n v="59341.68"/>
    <n v="59341.68"/>
  </r>
  <r>
    <s v="P80252"/>
    <s v="Accessories Bags #728"/>
    <x v="1"/>
    <x v="5"/>
    <s v="M"/>
    <s v="Pink"/>
    <n v="1400.21"/>
    <n v="17"/>
    <s v="2023-05-02"/>
    <x v="0"/>
    <s v="In-Store"/>
    <s v="No"/>
    <n v="23803.57"/>
    <n v="23803.57"/>
  </r>
  <r>
    <s v="P36796"/>
    <s v="Kids T-Shirts #383"/>
    <x v="2"/>
    <x v="6"/>
    <s v="S"/>
    <s v="Green"/>
    <n v="4684.5200000000004"/>
    <n v="12"/>
    <s v="2023-07-08"/>
    <x v="3"/>
    <s v="In-Store"/>
    <s v="No"/>
    <n v="56214.239999999998"/>
    <n v="56214.240000000005"/>
  </r>
  <r>
    <s v="P16378"/>
    <s v="Accessories Scarves #950"/>
    <x v="1"/>
    <x v="12"/>
    <s v="S"/>
    <s v="White"/>
    <n v="15829.76"/>
    <n v="19"/>
    <s v="2024-03-24"/>
    <x v="3"/>
    <s v="Online"/>
    <s v="Yes"/>
    <n v="240612.02"/>
    <n v="300765.44"/>
  </r>
  <r>
    <s v="P25025"/>
    <s v="Kids T-Shirts #383"/>
    <x v="2"/>
    <x v="6"/>
    <s v="XL"/>
    <s v="Black"/>
    <n v="11014.93"/>
    <n v="3"/>
    <s v="2023-03-09"/>
    <x v="1"/>
    <s v="Online"/>
    <s v="Yes"/>
    <n v="26435.5"/>
    <n v="33044.79"/>
  </r>
  <r>
    <s v="P10078"/>
    <s v="Accessories Scarves #778"/>
    <x v="1"/>
    <x v="12"/>
    <s v="XS"/>
    <s v="Green"/>
    <n v="16575.099999999999"/>
    <n v="19"/>
    <s v="2024-02-07"/>
    <x v="1"/>
    <s v="Online"/>
    <s v="Yes"/>
    <n v="251941.52"/>
    <n v="314926.89999999997"/>
  </r>
  <r>
    <s v="P55692"/>
    <s v="Kids Shoes #413"/>
    <x v="2"/>
    <x v="8"/>
    <s v="S"/>
    <s v="Blue"/>
    <n v="4318.49"/>
    <n v="7"/>
    <s v="2023-10-13"/>
    <x v="4"/>
    <s v="Online"/>
    <s v="Yes"/>
    <n v="24183.71"/>
    <n v="30229.43"/>
  </r>
  <r>
    <s v="P72641"/>
    <s v="Men Shoes #240"/>
    <x v="0"/>
    <x v="8"/>
    <s v="XS"/>
    <s v="Pink"/>
    <n v="11605.06"/>
    <n v="6"/>
    <s v="2023-11-09"/>
    <x v="0"/>
    <s v="In-Store"/>
    <s v="No"/>
    <n v="69630.36"/>
    <n v="69630.36"/>
  </r>
  <r>
    <s v="P68129"/>
    <s v="Men Jackets #241"/>
    <x v="0"/>
    <x v="0"/>
    <s v="L"/>
    <s v="Green"/>
    <n v="1933.9"/>
    <n v="4"/>
    <s v="2023-03-16"/>
    <x v="4"/>
    <s v="In-Store"/>
    <s v="No"/>
    <n v="7735.6"/>
    <n v="7735.6"/>
  </r>
  <r>
    <s v="P66803"/>
    <s v="Men Shirts #214"/>
    <x v="0"/>
    <x v="1"/>
    <s v="XL"/>
    <s v="Black"/>
    <n v="15687.83"/>
    <n v="10"/>
    <s v="2023-09-04"/>
    <x v="4"/>
    <s v="In-Store"/>
    <s v="No"/>
    <n v="156878.29999999999"/>
    <n v="156878.29999999999"/>
  </r>
  <r>
    <s v="P37314"/>
    <s v="Accessories Hats #283"/>
    <x v="1"/>
    <x v="3"/>
    <s v="L"/>
    <s v="Green"/>
    <n v="4790.76"/>
    <n v="8"/>
    <s v="2023-10-11"/>
    <x v="2"/>
    <s v="In-Store"/>
    <s v="Yes"/>
    <n v="30661.03"/>
    <n v="38326.080000000002"/>
  </r>
  <r>
    <s v="P11138"/>
    <s v="Men Shirts #952"/>
    <x v="0"/>
    <x v="1"/>
    <s v="XS"/>
    <s v="Red"/>
    <n v="4749.26"/>
    <n v="15"/>
    <s v="2023-08-29"/>
    <x v="2"/>
    <s v="In-Store"/>
    <s v="No"/>
    <n v="71238.899999999994"/>
    <n v="71238.900000000009"/>
  </r>
  <r>
    <s v="P20276"/>
    <s v="Men Shirts #895"/>
    <x v="0"/>
    <x v="1"/>
    <s v="XS"/>
    <s v="Red"/>
    <n v="9780.7199999999993"/>
    <n v="18"/>
    <s v="2023-01-16"/>
    <x v="1"/>
    <s v="Online"/>
    <s v="No"/>
    <n v="176052.96"/>
    <n v="176052.96"/>
  </r>
  <r>
    <s v="P19359"/>
    <s v="Men Jackets #438"/>
    <x v="0"/>
    <x v="0"/>
    <s v="M"/>
    <s v="Pink"/>
    <n v="2303.25"/>
    <n v="12"/>
    <s v="2023-01-13"/>
    <x v="3"/>
    <s v="In-Store"/>
    <s v="No"/>
    <n v="27639"/>
    <n v="27639"/>
  </r>
  <r>
    <s v="P24560"/>
    <s v="Accessories Bags #888"/>
    <x v="1"/>
    <x v="5"/>
    <s v="L"/>
    <s v="Red"/>
    <n v="14515.04"/>
    <n v="10"/>
    <s v="2023-12-18"/>
    <x v="2"/>
    <s v="In-Store"/>
    <s v="Yes"/>
    <n v="116120.32000000001"/>
    <n v="145150.40000000002"/>
  </r>
  <r>
    <s v="P24676"/>
    <s v="Women Skirts #956"/>
    <x v="3"/>
    <x v="13"/>
    <s v="XS"/>
    <s v="Pink"/>
    <n v="8187.12"/>
    <n v="7"/>
    <s v="2023-11-08"/>
    <x v="1"/>
    <s v="In-Store"/>
    <s v="No"/>
    <n v="57309.84"/>
    <n v="57309.84"/>
  </r>
  <r>
    <s v="P79474"/>
    <s v="Women Skirts #235"/>
    <x v="3"/>
    <x v="13"/>
    <s v="S"/>
    <s v="Blue"/>
    <n v="9539.19"/>
    <n v="11"/>
    <s v="2024-06-24"/>
    <x v="4"/>
    <s v="Online"/>
    <s v="Yes"/>
    <n v="83944.54"/>
    <n v="104931.09000000001"/>
  </r>
  <r>
    <s v="P20147"/>
    <s v="Accessories Hats #850"/>
    <x v="1"/>
    <x v="3"/>
    <s v="XL"/>
    <s v="Green"/>
    <n v="4032.14"/>
    <n v="19"/>
    <s v="2023-06-24"/>
    <x v="4"/>
    <s v="In-Store"/>
    <s v="Yes"/>
    <n v="61288.86"/>
    <n v="76610.66"/>
  </r>
  <r>
    <s v="P85797"/>
    <s v="Women Dresses #479"/>
    <x v="3"/>
    <x v="10"/>
    <s v="M"/>
    <s v="Yellow"/>
    <n v="14149.84"/>
    <n v="15"/>
    <s v="2024-05-25"/>
    <x v="3"/>
    <s v="In-Store"/>
    <s v="Yes"/>
    <n v="169798.08"/>
    <n v="212247.6"/>
  </r>
  <r>
    <s v="P98701"/>
    <s v="Accessories Scarves #782"/>
    <x v="1"/>
    <x v="12"/>
    <s v="XS"/>
    <s v="Pink"/>
    <n v="15093.55"/>
    <n v="18"/>
    <s v="2023-01-22"/>
    <x v="3"/>
    <s v="Online"/>
    <s v="Yes"/>
    <n v="217347.12"/>
    <n v="271683.89999999997"/>
  </r>
  <r>
    <s v="P85524"/>
    <s v="Kids T-Shirts #613"/>
    <x v="2"/>
    <x v="6"/>
    <s v="XL"/>
    <s v="Green"/>
    <n v="9255.33"/>
    <n v="13"/>
    <s v="2023-09-04"/>
    <x v="1"/>
    <s v="Online"/>
    <s v="No"/>
    <n v="120319.29"/>
    <n v="120319.29"/>
  </r>
  <r>
    <s v="P52397"/>
    <s v="Women Tops #819"/>
    <x v="3"/>
    <x v="11"/>
    <s v="M"/>
    <s v="Yellow"/>
    <n v="2241.83"/>
    <n v="15"/>
    <s v="2024-07-12"/>
    <x v="0"/>
    <s v="Online"/>
    <s v="No"/>
    <n v="33627.449999999997"/>
    <n v="33627.449999999997"/>
  </r>
  <r>
    <s v="P51055"/>
    <s v="Accessories Scarves #209"/>
    <x v="1"/>
    <x v="12"/>
    <s v="XL"/>
    <s v="Black"/>
    <n v="14417.1"/>
    <n v="1"/>
    <s v="2022-12-04"/>
    <x v="1"/>
    <s v="In-Store"/>
    <s v="No"/>
    <n v="14417.1"/>
    <n v="14417.1"/>
  </r>
  <r>
    <s v="P61607"/>
    <s v="Women Shoes #610"/>
    <x v="3"/>
    <x v="8"/>
    <s v="M"/>
    <s v="White"/>
    <n v="12660.82"/>
    <n v="4"/>
    <s v="2024-05-20"/>
    <x v="4"/>
    <s v="In-Store"/>
    <s v="Yes"/>
    <n v="40514.79"/>
    <n v="50643.28"/>
  </r>
  <r>
    <s v="P26214"/>
    <s v="Men Pants #850"/>
    <x v="0"/>
    <x v="2"/>
    <s v="M"/>
    <s v="White"/>
    <n v="10952.68"/>
    <n v="1"/>
    <s v="2023-10-09"/>
    <x v="2"/>
    <s v="In-Store"/>
    <s v="Yes"/>
    <n v="8762.31"/>
    <n v="10952.68"/>
  </r>
  <r>
    <s v="P71392"/>
    <s v="Kids T-Shirts #408"/>
    <x v="2"/>
    <x v="6"/>
    <s v="L"/>
    <s v="Blue"/>
    <n v="3999.77"/>
    <n v="10"/>
    <s v="2024-10-08"/>
    <x v="3"/>
    <s v="In-Store"/>
    <s v="No"/>
    <n v="39997.699999999997"/>
    <n v="39997.699999999997"/>
  </r>
  <r>
    <s v="P83766"/>
    <s v="Accessories Bags #410"/>
    <x v="1"/>
    <x v="5"/>
    <s v="XS"/>
    <s v="Yellow"/>
    <n v="11605.89"/>
    <n v="19"/>
    <s v="2024-07-07"/>
    <x v="4"/>
    <s v="Online"/>
    <s v="Yes"/>
    <n v="176409.86"/>
    <n v="220511.90999999997"/>
  </r>
  <r>
    <s v="P69091"/>
    <s v="Accessories Bags #637"/>
    <x v="1"/>
    <x v="5"/>
    <s v="S"/>
    <s v="Pink"/>
    <n v="1347.09"/>
    <n v="20"/>
    <s v="2023-11-23"/>
    <x v="4"/>
    <s v="In-Store"/>
    <s v="Yes"/>
    <n v="21553.439999999999"/>
    <n v="26941.8"/>
  </r>
  <r>
    <s v="P43451"/>
    <s v="Accessories Belts #745"/>
    <x v="1"/>
    <x v="7"/>
    <s v="S"/>
    <s v="Yellow"/>
    <n v="15143.35"/>
    <n v="2"/>
    <s v="2022-12-01"/>
    <x v="2"/>
    <s v="In-Store"/>
    <s v="No"/>
    <n v="30286.7"/>
    <n v="30286.7"/>
  </r>
  <r>
    <s v="P71932"/>
    <s v="Accessories Hats #280"/>
    <x v="1"/>
    <x v="3"/>
    <s v="S"/>
    <s v="Yellow"/>
    <n v="5375.08"/>
    <n v="11"/>
    <s v="2024-10-07"/>
    <x v="2"/>
    <s v="In-Store"/>
    <s v="No"/>
    <n v="59125.88"/>
    <n v="59125.88"/>
  </r>
  <r>
    <s v="P67146"/>
    <s v="Kids T-Shirts #219"/>
    <x v="2"/>
    <x v="6"/>
    <s v="S"/>
    <s v="Black"/>
    <n v="1293.1400000000001"/>
    <n v="6"/>
    <s v="2023-05-20"/>
    <x v="0"/>
    <s v="Online"/>
    <s v="Yes"/>
    <n v="6206.74"/>
    <n v="7758.84"/>
  </r>
  <r>
    <s v="P10437"/>
    <s v="Men Shirts #887"/>
    <x v="0"/>
    <x v="1"/>
    <s v="S"/>
    <s v="Pink"/>
    <n v="3710.93"/>
    <n v="17"/>
    <s v="2023-09-10"/>
    <x v="2"/>
    <s v="Online"/>
    <s v="No"/>
    <n v="63085.81"/>
    <n v="63085.81"/>
  </r>
  <r>
    <s v="P76162"/>
    <s v="Kids Shorts #719"/>
    <x v="2"/>
    <x v="4"/>
    <s v="L"/>
    <s v="Black"/>
    <n v="15131.73"/>
    <n v="16"/>
    <s v="2023-01-07"/>
    <x v="0"/>
    <s v="In-Store"/>
    <s v="No"/>
    <n v="242107.68"/>
    <n v="242107.68"/>
  </r>
  <r>
    <s v="P83223"/>
    <s v="Kids Shorts #380"/>
    <x v="2"/>
    <x v="4"/>
    <s v="XL"/>
    <s v="Pink"/>
    <n v="7370.4"/>
    <n v="8"/>
    <s v="2023-04-28"/>
    <x v="0"/>
    <s v="Online"/>
    <s v="No"/>
    <n v="58963.199999999997"/>
    <n v="58963.199999999997"/>
  </r>
  <r>
    <s v="P33663"/>
    <s v="Men Shoes #384"/>
    <x v="0"/>
    <x v="8"/>
    <s v="L"/>
    <s v="Yellow"/>
    <n v="11515.42"/>
    <n v="8"/>
    <s v="2023-11-12"/>
    <x v="4"/>
    <s v="In-Store"/>
    <s v="Yes"/>
    <n v="73699.02"/>
    <n v="92123.36"/>
  </r>
  <r>
    <s v="P40535"/>
    <s v="Kids T-Shirts #717"/>
    <x v="2"/>
    <x v="6"/>
    <s v="XS"/>
    <s v="Yellow"/>
    <n v="5843.2"/>
    <n v="2"/>
    <s v="2024-03-13"/>
    <x v="1"/>
    <s v="Online"/>
    <s v="No"/>
    <n v="11686.4"/>
    <n v="11686.4"/>
  </r>
  <r>
    <s v="P66656"/>
    <s v="Accessories Scarves #338"/>
    <x v="1"/>
    <x v="12"/>
    <s v="L"/>
    <s v="Pink"/>
    <n v="16017.34"/>
    <n v="17"/>
    <s v="2022-12-17"/>
    <x v="4"/>
    <s v="In-Store"/>
    <s v="No"/>
    <n v="272294.78000000003"/>
    <n v="272294.78000000003"/>
  </r>
  <r>
    <s v="P67874"/>
    <s v="Kids T-Shirts #982"/>
    <x v="2"/>
    <x v="6"/>
    <s v="S"/>
    <s v="Red"/>
    <n v="10049.64"/>
    <n v="11"/>
    <s v="2024-06-13"/>
    <x v="1"/>
    <s v="Online"/>
    <s v="No"/>
    <n v="110546.04"/>
    <n v="110546.04"/>
  </r>
  <r>
    <s v="P42361"/>
    <s v="Women Tops #772"/>
    <x v="3"/>
    <x v="11"/>
    <s v="XS"/>
    <s v="Black"/>
    <n v="11546.13"/>
    <n v="3"/>
    <s v="2023-06-09"/>
    <x v="3"/>
    <s v="In-Store"/>
    <s v="No"/>
    <n v="34638.39"/>
    <n v="34638.39"/>
  </r>
  <r>
    <s v="P77087"/>
    <s v="Women Tops #814"/>
    <x v="3"/>
    <x v="11"/>
    <s v="L"/>
    <s v="Pink"/>
    <n v="15182.36"/>
    <n v="4"/>
    <s v="2023-04-23"/>
    <x v="0"/>
    <s v="In-Store"/>
    <s v="No"/>
    <n v="60729.440000000002"/>
    <n v="60729.440000000002"/>
  </r>
  <r>
    <s v="P93440"/>
    <s v="Kids Shoes #671"/>
    <x v="2"/>
    <x v="8"/>
    <s v="L"/>
    <s v="Yellow"/>
    <n v="5941.14"/>
    <n v="14"/>
    <s v="2023-06-20"/>
    <x v="1"/>
    <s v="Online"/>
    <s v="Yes"/>
    <n v="66541.100000000006"/>
    <n v="83175.960000000006"/>
  </r>
  <r>
    <s v="P62734"/>
    <s v="Kids Shorts #105"/>
    <x v="2"/>
    <x v="4"/>
    <s v="L"/>
    <s v="Blue"/>
    <n v="13473.39"/>
    <n v="17"/>
    <s v="2023-04-27"/>
    <x v="2"/>
    <s v="In-Store"/>
    <s v="Yes"/>
    <n v="183238.27"/>
    <n v="229047.63"/>
  </r>
  <r>
    <s v="P42324"/>
    <s v="Accessories Bags #825"/>
    <x v="1"/>
    <x v="5"/>
    <s v="M"/>
    <s v="Yellow"/>
    <n v="11248.99"/>
    <n v="4"/>
    <s v="2023-11-27"/>
    <x v="3"/>
    <s v="In-Store"/>
    <s v="Yes"/>
    <n v="35997.1"/>
    <n v="44995.96"/>
  </r>
  <r>
    <s v="P33451"/>
    <s v="Accessories Belts #735"/>
    <x v="1"/>
    <x v="7"/>
    <s v="M"/>
    <s v="Red"/>
    <n v="9721.7900000000009"/>
    <n v="17"/>
    <s v="2022-12-17"/>
    <x v="3"/>
    <s v="In-Store"/>
    <s v="No"/>
    <n v="165270.43"/>
    <n v="165270.43000000002"/>
  </r>
  <r>
    <s v="P20941"/>
    <s v="Accessories Belts #528"/>
    <x v="1"/>
    <x v="7"/>
    <s v="XS"/>
    <s v="Red"/>
    <n v="1789.48"/>
    <n v="16"/>
    <s v="2023-09-28"/>
    <x v="4"/>
    <s v="In-Store"/>
    <s v="No"/>
    <n v="28631.68"/>
    <n v="28631.68"/>
  </r>
  <r>
    <s v="P55739"/>
    <s v="Women Tops #655"/>
    <x v="3"/>
    <x v="11"/>
    <s v="L"/>
    <s v="Red"/>
    <n v="13798.75"/>
    <n v="12"/>
    <s v="2024-01-16"/>
    <x v="0"/>
    <s v="Online"/>
    <s v="No"/>
    <n v="165585"/>
    <n v="165585"/>
  </r>
  <r>
    <s v="P86592"/>
    <s v="Men Pants #879"/>
    <x v="0"/>
    <x v="2"/>
    <s v="S"/>
    <s v="White"/>
    <n v="5535.27"/>
    <n v="17"/>
    <s v="2023-09-26"/>
    <x v="1"/>
    <s v="In-Store"/>
    <s v="Yes"/>
    <n v="75279.34"/>
    <n v="94099.590000000011"/>
  </r>
  <r>
    <s v="P18704"/>
    <s v="Men Shoes #376"/>
    <x v="0"/>
    <x v="8"/>
    <s v="XL"/>
    <s v="Yellow"/>
    <n v="14898.5"/>
    <n v="5"/>
    <s v="2023-10-30"/>
    <x v="2"/>
    <s v="Online"/>
    <s v="No"/>
    <n v="74492.5"/>
    <n v="74492.5"/>
  </r>
  <r>
    <s v="P54515"/>
    <s v="Accessories Hats #242"/>
    <x v="1"/>
    <x v="3"/>
    <s v="S"/>
    <s v="White"/>
    <n v="2182.0700000000002"/>
    <n v="18"/>
    <s v="2023-07-23"/>
    <x v="3"/>
    <s v="In-Store"/>
    <s v="Yes"/>
    <n v="31422.14"/>
    <n v="39277.26"/>
  </r>
  <r>
    <s v="P45478"/>
    <s v="Accessories Scarves #444"/>
    <x v="1"/>
    <x v="12"/>
    <s v="XL"/>
    <s v="Green"/>
    <n v="10956"/>
    <n v="8"/>
    <s v="2024-09-07"/>
    <x v="0"/>
    <s v="Online"/>
    <s v="No"/>
    <n v="87648"/>
    <n v="87648"/>
  </r>
  <r>
    <s v="P90674"/>
    <s v="Kids Shorts #842"/>
    <x v="2"/>
    <x v="4"/>
    <s v="XL"/>
    <s v="Yellow"/>
    <n v="16594.189999999999"/>
    <n v="15"/>
    <s v="2023-03-27"/>
    <x v="0"/>
    <s v="In-Store"/>
    <s v="No"/>
    <n v="248912.85"/>
    <n v="248912.84999999998"/>
  </r>
  <r>
    <s v="P31425"/>
    <s v="Women Dresses #876"/>
    <x v="3"/>
    <x v="10"/>
    <s v="XS"/>
    <s v="Black"/>
    <n v="13830.29"/>
    <n v="16"/>
    <s v="2024-06-01"/>
    <x v="1"/>
    <s v="Online"/>
    <s v="Yes"/>
    <n v="177027.38"/>
    <n v="221284.64"/>
  </r>
  <r>
    <s v="P44385"/>
    <s v="Men Jackets #412"/>
    <x v="0"/>
    <x v="0"/>
    <s v="XS"/>
    <s v="Black"/>
    <n v="2316.5300000000002"/>
    <n v="20"/>
    <s v="2024-08-14"/>
    <x v="0"/>
    <s v="In-Store"/>
    <s v="No"/>
    <n v="46330.6"/>
    <n v="46330.600000000006"/>
  </r>
  <r>
    <s v="P97394"/>
    <s v="Kids T-Shirts #198"/>
    <x v="2"/>
    <x v="6"/>
    <s v="XS"/>
    <s v="White"/>
    <n v="8155.58"/>
    <n v="1"/>
    <s v="2023-11-11"/>
    <x v="2"/>
    <s v="Online"/>
    <s v="Yes"/>
    <n v="6524.63"/>
    <n v="8155.58"/>
  </r>
  <r>
    <s v="P23374"/>
    <s v="Men Shoes #675"/>
    <x v="0"/>
    <x v="8"/>
    <s v="S"/>
    <s v="Blue"/>
    <n v="16304.52"/>
    <n v="2"/>
    <s v="2024-02-13"/>
    <x v="1"/>
    <s v="Online"/>
    <s v="Yes"/>
    <n v="26086.9"/>
    <n v="32609.040000000001"/>
  </r>
  <r>
    <s v="P60678"/>
    <s v="Accessories Scarves #915"/>
    <x v="1"/>
    <x v="12"/>
    <s v="XL"/>
    <s v="Black"/>
    <n v="2350.56"/>
    <n v="18"/>
    <s v="2024-08-11"/>
    <x v="1"/>
    <s v="Online"/>
    <s v="Yes"/>
    <n v="33848.230000000003"/>
    <n v="42310.080000000002"/>
  </r>
  <r>
    <s v="P94112"/>
    <s v="Women Tops #973"/>
    <x v="3"/>
    <x v="11"/>
    <s v="XL"/>
    <s v="Blue"/>
    <n v="16542.73"/>
    <n v="3"/>
    <s v="2023-12-10"/>
    <x v="2"/>
    <s v="Online"/>
    <s v="Yes"/>
    <n v="39702.22"/>
    <n v="49628.19"/>
  </r>
  <r>
    <s v="P36579"/>
    <s v="Men Jackets #724"/>
    <x v="0"/>
    <x v="0"/>
    <s v="M"/>
    <s v="White"/>
    <n v="5312"/>
    <n v="15"/>
    <s v="2023-05-10"/>
    <x v="3"/>
    <s v="Online"/>
    <s v="Yes"/>
    <n v="63744"/>
    <n v="79680"/>
  </r>
  <r>
    <s v="P89720"/>
    <s v="Accessories Belts #294"/>
    <x v="1"/>
    <x v="7"/>
    <s v="S"/>
    <s v="Black"/>
    <n v="14353.19"/>
    <n v="1"/>
    <s v="2023-01-03"/>
    <x v="3"/>
    <s v="In-Store"/>
    <s v="Yes"/>
    <n v="11482.22"/>
    <n v="14353.19"/>
  </r>
  <r>
    <s v="P54269"/>
    <s v="Men Jackets #438"/>
    <x v="0"/>
    <x v="0"/>
    <s v="L"/>
    <s v="Yellow"/>
    <n v="10146.75"/>
    <n v="1"/>
    <s v="2024-03-26"/>
    <x v="0"/>
    <s v="In-Store"/>
    <s v="No"/>
    <n v="10146.75"/>
    <n v="10146.75"/>
  </r>
  <r>
    <s v="P52698"/>
    <s v="Accessories Bags #469"/>
    <x v="1"/>
    <x v="5"/>
    <s v="XL"/>
    <s v="Green"/>
    <n v="14236.99"/>
    <n v="13"/>
    <s v="2023-11-26"/>
    <x v="4"/>
    <s v="In-Store"/>
    <s v="Yes"/>
    <n v="148064.53"/>
    <n v="185080.87"/>
  </r>
  <r>
    <s v="P51477"/>
    <s v="Accessories Belts #149"/>
    <x v="1"/>
    <x v="7"/>
    <s v="S"/>
    <s v="Green"/>
    <n v="1503.13"/>
    <n v="3"/>
    <s v="2023-11-12"/>
    <x v="3"/>
    <s v="In-Store"/>
    <s v="No"/>
    <n v="4509.3900000000003"/>
    <n v="4509.3900000000003"/>
  </r>
  <r>
    <s v="P51155"/>
    <s v="Women Dresses #633"/>
    <x v="3"/>
    <x v="10"/>
    <s v="L"/>
    <s v="Blue"/>
    <n v="7964.68"/>
    <n v="16"/>
    <s v="2023-02-04"/>
    <x v="3"/>
    <s v="Online"/>
    <s v="Yes"/>
    <n v="101948.07"/>
    <n v="127434.88"/>
  </r>
  <r>
    <s v="P49933"/>
    <s v="Kids Sweaters #147"/>
    <x v="2"/>
    <x v="9"/>
    <s v="L"/>
    <s v="Pink"/>
    <n v="13520.7"/>
    <n v="2"/>
    <s v="2023-09-14"/>
    <x v="0"/>
    <s v="In-Store"/>
    <s v="Yes"/>
    <n v="21633.119999999999"/>
    <n v="27041.4"/>
  </r>
  <r>
    <s v="P99437"/>
    <s v="Accessories Bags #513"/>
    <x v="1"/>
    <x v="5"/>
    <s v="S"/>
    <s v="Blue"/>
    <n v="5171.7299999999996"/>
    <n v="1"/>
    <s v="2023-11-25"/>
    <x v="3"/>
    <s v="Online"/>
    <s v="Yes"/>
    <n v="4137.55"/>
    <n v="5171.7299999999996"/>
  </r>
  <r>
    <s v="P41321"/>
    <s v="Men Shirts #279"/>
    <x v="0"/>
    <x v="1"/>
    <s v="M"/>
    <s v="Red"/>
    <n v="7213.53"/>
    <n v="19"/>
    <s v="2023-07-06"/>
    <x v="3"/>
    <s v="Online"/>
    <s v="No"/>
    <n v="137057.07"/>
    <n v="137057.07"/>
  </r>
  <r>
    <s v="P24453"/>
    <s v="Women Shoes #193"/>
    <x v="3"/>
    <x v="8"/>
    <s v="XL"/>
    <s v="Green"/>
    <n v="15896.99"/>
    <n v="14"/>
    <s v="2024-08-15"/>
    <x v="4"/>
    <s v="In-Store"/>
    <s v="No"/>
    <n v="222557.86"/>
    <n v="222557.86"/>
  </r>
  <r>
    <s v="P61793"/>
    <s v="Kids Shoes #361"/>
    <x v="2"/>
    <x v="8"/>
    <s v="L"/>
    <s v="Pink"/>
    <n v="7726.47"/>
    <n v="11"/>
    <s v="2023-12-29"/>
    <x v="1"/>
    <s v="Online"/>
    <s v="No"/>
    <n v="84991.17"/>
    <n v="84991.17"/>
  </r>
  <r>
    <s v="P34286"/>
    <s v="Women Skirts #489"/>
    <x v="3"/>
    <x v="13"/>
    <s v="S"/>
    <s v="Black"/>
    <n v="13944.83"/>
    <n v="2"/>
    <s v="2023-04-26"/>
    <x v="3"/>
    <s v="Online"/>
    <s v="Yes"/>
    <n v="22312.06"/>
    <n v="27889.66"/>
  </r>
  <r>
    <s v="P69092"/>
    <s v="Men Pants #405"/>
    <x v="0"/>
    <x v="2"/>
    <s v="L"/>
    <s v="Black"/>
    <n v="1789.48"/>
    <n v="16"/>
    <s v="2023-06-11"/>
    <x v="1"/>
    <s v="Online"/>
    <s v="No"/>
    <n v="28631.68"/>
    <n v="28631.68"/>
  </r>
  <r>
    <s v="P57171"/>
    <s v="Accessories Bags #329"/>
    <x v="1"/>
    <x v="5"/>
    <s v="XS"/>
    <s v="White"/>
    <n v="9629.66"/>
    <n v="17"/>
    <s v="2024-04-04"/>
    <x v="3"/>
    <s v="Online"/>
    <s v="Yes"/>
    <n v="130963.21"/>
    <n v="163704.22"/>
  </r>
  <r>
    <s v="P51253"/>
    <s v="Kids T-Shirts #321"/>
    <x v="2"/>
    <x v="6"/>
    <s v="XS"/>
    <s v="Pink"/>
    <n v="7845.16"/>
    <n v="13"/>
    <s v="2022-11-02"/>
    <x v="0"/>
    <s v="In-Store"/>
    <s v="Yes"/>
    <n v="81589.83"/>
    <n v="101987.08"/>
  </r>
  <r>
    <s v="P10164"/>
    <s v="Kids Sweaters #597"/>
    <x v="2"/>
    <x v="9"/>
    <s v="S"/>
    <s v="Black"/>
    <n v="5322.79"/>
    <n v="6"/>
    <s v="2023-10-27"/>
    <x v="3"/>
    <s v="Online"/>
    <s v="No"/>
    <n v="31936.74"/>
    <n v="31936.739999999998"/>
  </r>
  <r>
    <s v="P91133"/>
    <s v="Women Shoes #163"/>
    <x v="3"/>
    <x v="8"/>
    <s v="M"/>
    <s v="White"/>
    <n v="7781.25"/>
    <n v="5"/>
    <s v="2024-03-15"/>
    <x v="4"/>
    <s v="In-Store"/>
    <s v="Yes"/>
    <n v="31125"/>
    <n v="38906.25"/>
  </r>
  <r>
    <s v="P79165"/>
    <s v="Kids Shoes #550"/>
    <x v="2"/>
    <x v="8"/>
    <s v="XL"/>
    <s v="Green"/>
    <n v="5932.84"/>
    <n v="7"/>
    <s v="2023-02-26"/>
    <x v="0"/>
    <s v="In-Store"/>
    <s v="Yes"/>
    <n v="33224.07"/>
    <n v="41529.880000000005"/>
  </r>
  <r>
    <s v="P74276"/>
    <s v="Kids Shorts #981"/>
    <x v="2"/>
    <x v="4"/>
    <s v="M"/>
    <s v="Red"/>
    <n v="6646.64"/>
    <n v="1"/>
    <s v="2024-08-17"/>
    <x v="4"/>
    <s v="Online"/>
    <s v="No"/>
    <n v="6646.64"/>
    <n v="6646.64"/>
  </r>
  <r>
    <s v="P56315"/>
    <s v="Kids Shorts #495"/>
    <x v="2"/>
    <x v="4"/>
    <s v="XS"/>
    <s v="Blue"/>
    <n v="2950.65"/>
    <n v="14"/>
    <s v="2023-04-07"/>
    <x v="2"/>
    <s v="Online"/>
    <s v="No"/>
    <n v="41309.1"/>
    <n v="41309.1"/>
  </r>
  <r>
    <s v="P79196"/>
    <s v="Accessories Scarves #919"/>
    <x v="1"/>
    <x v="12"/>
    <s v="L"/>
    <s v="Green"/>
    <n v="10052.129999999999"/>
    <n v="13"/>
    <s v="2024-03-17"/>
    <x v="3"/>
    <s v="Online"/>
    <s v="No"/>
    <n v="130677.69"/>
    <n v="130677.68999999999"/>
  </r>
  <r>
    <s v="P88846"/>
    <s v="Accessories Hats #309"/>
    <x v="1"/>
    <x v="3"/>
    <s v="L"/>
    <s v="Black"/>
    <n v="15911.93"/>
    <n v="18"/>
    <s v="2024-03-20"/>
    <x v="4"/>
    <s v="In-Store"/>
    <s v="Yes"/>
    <n v="229131.46"/>
    <n v="286414.74"/>
  </r>
  <r>
    <s v="P59848"/>
    <s v="Accessories Belts #752"/>
    <x v="1"/>
    <x v="7"/>
    <s v="XS"/>
    <s v="Red"/>
    <n v="13723.22"/>
    <n v="5"/>
    <s v="2024-01-21"/>
    <x v="4"/>
    <s v="Online"/>
    <s v="No"/>
    <n v="68616.100000000006"/>
    <n v="68616.099999999991"/>
  </r>
  <r>
    <s v="P52421"/>
    <s v="Kids Sweaters #288"/>
    <x v="2"/>
    <x v="9"/>
    <s v="XL"/>
    <s v="Green"/>
    <n v="5946.12"/>
    <n v="5"/>
    <s v="2022-10-21"/>
    <x v="1"/>
    <s v="Online"/>
    <s v="No"/>
    <n v="29730.6"/>
    <n v="29730.6"/>
  </r>
  <r>
    <s v="P36632"/>
    <s v="Women Dresses #890"/>
    <x v="3"/>
    <x v="10"/>
    <s v="L"/>
    <s v="Green"/>
    <n v="2709.12"/>
    <n v="14"/>
    <s v="2023-09-25"/>
    <x v="1"/>
    <s v="In-Store"/>
    <s v="Yes"/>
    <n v="30342.31"/>
    <n v="37927.68"/>
  </r>
  <r>
    <s v="P12462"/>
    <s v="Kids Sweaters #110"/>
    <x v="2"/>
    <x v="9"/>
    <s v="L"/>
    <s v="Pink"/>
    <n v="12019.23"/>
    <n v="6"/>
    <s v="2024-08-08"/>
    <x v="1"/>
    <s v="In-Store"/>
    <s v="Yes"/>
    <n v="57692.47"/>
    <n v="72115.38"/>
  </r>
  <r>
    <s v="P73906"/>
    <s v="Men Shoes #926"/>
    <x v="0"/>
    <x v="8"/>
    <s v="M"/>
    <s v="Pink"/>
    <n v="7040.06"/>
    <n v="3"/>
    <s v="2023-12-12"/>
    <x v="4"/>
    <s v="Online"/>
    <s v="No"/>
    <n v="21120.18"/>
    <n v="21120.18"/>
  </r>
  <r>
    <s v="P61948"/>
    <s v="Accessories Scarves #121"/>
    <x v="1"/>
    <x v="12"/>
    <s v="L"/>
    <s v="Blue"/>
    <n v="9788.19"/>
    <n v="16"/>
    <s v="2023-06-19"/>
    <x v="1"/>
    <s v="In-Store"/>
    <s v="Yes"/>
    <n v="125288.5"/>
    <n v="156611.04"/>
  </r>
  <r>
    <s v="P16070"/>
    <s v="Accessories Hats #665"/>
    <x v="1"/>
    <x v="3"/>
    <s v="L"/>
    <s v="Blue"/>
    <n v="16373.41"/>
    <n v="11"/>
    <s v="2023-11-23"/>
    <x v="3"/>
    <s v="In-Store"/>
    <s v="Yes"/>
    <n v="144086.34"/>
    <n v="180107.51"/>
  </r>
  <r>
    <s v="P51720"/>
    <s v="Women Skirts #538"/>
    <x v="3"/>
    <x v="13"/>
    <s v="XL"/>
    <s v="White"/>
    <n v="4662.1099999999997"/>
    <n v="19"/>
    <s v="2022-11-07"/>
    <x v="3"/>
    <s v="Online"/>
    <s v="No"/>
    <n v="88580.09"/>
    <n v="88580.09"/>
  </r>
  <r>
    <s v="P58261"/>
    <s v="Women Shoes #470"/>
    <x v="3"/>
    <x v="8"/>
    <s v="XL"/>
    <s v="Yellow"/>
    <n v="9064.43"/>
    <n v="9"/>
    <s v="2024-07-27"/>
    <x v="4"/>
    <s v="Online"/>
    <s v="Yes"/>
    <n v="65263.73"/>
    <n v="81579.87"/>
  </r>
  <r>
    <s v="P50735"/>
    <s v="Men Shirts #947"/>
    <x v="0"/>
    <x v="1"/>
    <s v="XL"/>
    <s v="Red"/>
    <n v="6879.87"/>
    <n v="5"/>
    <s v="2024-03-17"/>
    <x v="4"/>
    <s v="Online"/>
    <s v="No"/>
    <n v="34399.35"/>
    <n v="34399.35"/>
  </r>
  <r>
    <s v="P13607"/>
    <s v="Men Shoes #769"/>
    <x v="0"/>
    <x v="8"/>
    <s v="XL"/>
    <s v="Blue"/>
    <n v="5111.1400000000003"/>
    <n v="4"/>
    <s v="2023-01-09"/>
    <x v="3"/>
    <s v="Online"/>
    <s v="No"/>
    <n v="20444.560000000001"/>
    <n v="20444.560000000001"/>
  </r>
  <r>
    <s v="P55886"/>
    <s v="Kids Shorts #380"/>
    <x v="2"/>
    <x v="4"/>
    <s v="S"/>
    <s v="Yellow"/>
    <n v="5385.87"/>
    <n v="9"/>
    <s v="2023-09-26"/>
    <x v="2"/>
    <s v="Online"/>
    <s v="Yes"/>
    <n v="38778.43"/>
    <n v="48472.83"/>
  </r>
  <r>
    <s v="P79153"/>
    <s v="Kids Shorts #632"/>
    <x v="2"/>
    <x v="4"/>
    <s v="L"/>
    <s v="Yellow"/>
    <n v="6942.12"/>
    <n v="13"/>
    <s v="2024-05-08"/>
    <x v="2"/>
    <s v="Online"/>
    <s v="No"/>
    <n v="90247.56"/>
    <n v="90247.56"/>
  </r>
  <r>
    <s v="P96398"/>
    <s v="Women Skirts #101"/>
    <x v="3"/>
    <x v="13"/>
    <s v="XS"/>
    <s v="Pink"/>
    <n v="5237.3"/>
    <n v="15"/>
    <s v="2023-07-31"/>
    <x v="0"/>
    <s v="In-Store"/>
    <s v="Yes"/>
    <n v="62847.6"/>
    <n v="78559.5"/>
  </r>
  <r>
    <s v="P40542"/>
    <s v="Men Shirts #545"/>
    <x v="0"/>
    <x v="1"/>
    <s v="XS"/>
    <s v="Black"/>
    <n v="1585.3"/>
    <n v="18"/>
    <s v="2024-02-09"/>
    <x v="1"/>
    <s v="In-Store"/>
    <s v="No"/>
    <n v="28535.4"/>
    <n v="28535.399999999998"/>
  </r>
  <r>
    <s v="P55382"/>
    <s v="Men Shoes #266"/>
    <x v="0"/>
    <x v="8"/>
    <s v="XL"/>
    <s v="Red"/>
    <n v="4726.0200000000004"/>
    <n v="7"/>
    <s v="2023-12-05"/>
    <x v="3"/>
    <s v="In-Store"/>
    <s v="No"/>
    <n v="33082.14"/>
    <n v="33082.14"/>
  </r>
  <r>
    <s v="P14828"/>
    <s v="Women Skirts #225"/>
    <x v="3"/>
    <x v="13"/>
    <s v="L"/>
    <s v="Red"/>
    <n v="1295.6300000000001"/>
    <n v="4"/>
    <s v="2023-05-08"/>
    <x v="4"/>
    <s v="Online"/>
    <s v="No"/>
    <n v="5182.5200000000004"/>
    <n v="5182.5200000000004"/>
  </r>
  <r>
    <s v="P98465"/>
    <s v="Men Pants #281"/>
    <x v="0"/>
    <x v="2"/>
    <s v="M"/>
    <s v="Pink"/>
    <n v="1950.5"/>
    <n v="12"/>
    <s v="2024-08-27"/>
    <x v="1"/>
    <s v="Online"/>
    <s v="No"/>
    <n v="23406"/>
    <n v="23406"/>
  </r>
  <r>
    <s v="P23423"/>
    <s v="Kids T-Shirts #650"/>
    <x v="2"/>
    <x v="6"/>
    <s v="XS"/>
    <s v="White"/>
    <n v="6738.77"/>
    <n v="16"/>
    <s v="2023-07-08"/>
    <x v="4"/>
    <s v="In-Store"/>
    <s v="Yes"/>
    <n v="86256.09"/>
    <n v="107820.32"/>
  </r>
  <r>
    <s v="P18608"/>
    <s v="Accessories Belts #401"/>
    <x v="1"/>
    <x v="7"/>
    <s v="XL"/>
    <s v="Yellow"/>
    <n v="1351.24"/>
    <n v="14"/>
    <s v="2022-10-25"/>
    <x v="4"/>
    <s v="In-Store"/>
    <s v="Yes"/>
    <n v="15134.22"/>
    <n v="18917.36"/>
  </r>
  <r>
    <s v="P75400"/>
    <s v="Women Tops #915"/>
    <x v="3"/>
    <x v="11"/>
    <s v="XL"/>
    <s v="Yellow"/>
    <n v="5399.98"/>
    <n v="19"/>
    <s v="2024-08-23"/>
    <x v="1"/>
    <s v="In-Store"/>
    <s v="Yes"/>
    <n v="82079.53"/>
    <n v="102599.62"/>
  </r>
  <r>
    <s v="P28445"/>
    <s v="Women Skirts #576"/>
    <x v="3"/>
    <x v="13"/>
    <s v="XS"/>
    <s v="Blue"/>
    <n v="15602.34"/>
    <n v="15"/>
    <s v="2023-07-28"/>
    <x v="3"/>
    <s v="Online"/>
    <s v="No"/>
    <n v="234035.1"/>
    <n v="234035.1"/>
  </r>
  <r>
    <s v="P41891"/>
    <s v="Men Jackets #823"/>
    <x v="0"/>
    <x v="0"/>
    <s v="XS"/>
    <s v="Yellow"/>
    <n v="13951.47"/>
    <n v="3"/>
    <s v="2024-06-22"/>
    <x v="0"/>
    <s v="In-Store"/>
    <s v="Yes"/>
    <n v="33483.86"/>
    <n v="41854.409999999996"/>
  </r>
  <r>
    <s v="P30881"/>
    <s v="Women Shoes #979"/>
    <x v="3"/>
    <x v="8"/>
    <s v="S"/>
    <s v="Red"/>
    <n v="13096.57"/>
    <n v="17"/>
    <s v="2024-10-01"/>
    <x v="1"/>
    <s v="Online"/>
    <s v="No"/>
    <n v="222641.69"/>
    <n v="222641.69"/>
  </r>
  <r>
    <s v="P61211"/>
    <s v="Kids T-Shirts #215"/>
    <x v="2"/>
    <x v="6"/>
    <s v="S"/>
    <s v="Black"/>
    <n v="1132.95"/>
    <n v="16"/>
    <s v="2024-07-06"/>
    <x v="0"/>
    <s v="In-Store"/>
    <s v="Yes"/>
    <n v="14501.76"/>
    <n v="18127.2"/>
  </r>
  <r>
    <s v="P60335"/>
    <s v="Accessories Belts #620"/>
    <x v="1"/>
    <x v="7"/>
    <s v="XS"/>
    <s v="Pink"/>
    <n v="2320.6799999999998"/>
    <n v="3"/>
    <s v="2024-05-26"/>
    <x v="0"/>
    <s v="Online"/>
    <s v="Yes"/>
    <n v="5569.3"/>
    <n v="6962.0399999999991"/>
  </r>
  <r>
    <s v="P14879"/>
    <s v="Women Skirts #166"/>
    <x v="3"/>
    <x v="13"/>
    <s v="XL"/>
    <s v="Green"/>
    <n v="4046.25"/>
    <n v="1"/>
    <s v="2024-10-11"/>
    <x v="2"/>
    <s v="Online"/>
    <s v="No"/>
    <n v="4046.25"/>
    <n v="4046.25"/>
  </r>
  <r>
    <s v="P56279"/>
    <s v="Accessories Bags #455"/>
    <x v="1"/>
    <x v="5"/>
    <s v="XS"/>
    <s v="Green"/>
    <n v="7626.87"/>
    <n v="8"/>
    <s v="2024-06-25"/>
    <x v="0"/>
    <s v="Online"/>
    <s v="No"/>
    <n v="61014.96"/>
    <n v="61014.96"/>
  </r>
  <r>
    <s v="P39644"/>
    <s v="Accessories Hats #407"/>
    <x v="1"/>
    <x v="3"/>
    <s v="XS"/>
    <s v="Red"/>
    <n v="2959.78"/>
    <n v="18"/>
    <s v="2024-09-15"/>
    <x v="4"/>
    <s v="Online"/>
    <s v="Yes"/>
    <n v="42620.5"/>
    <n v="53276.04"/>
  </r>
  <r>
    <s v="P78148"/>
    <s v="Women Skirts #833"/>
    <x v="3"/>
    <x v="13"/>
    <s v="XS"/>
    <s v="Yellow"/>
    <n v="15179.04"/>
    <n v="5"/>
    <s v="2024-04-06"/>
    <x v="2"/>
    <s v="In-Store"/>
    <s v="Yes"/>
    <n v="60716.160000000003"/>
    <n v="75895.200000000012"/>
  </r>
  <r>
    <s v="P18915"/>
    <s v="Men Shirts #558"/>
    <x v="0"/>
    <x v="1"/>
    <s v="XL"/>
    <s v="Yellow"/>
    <n v="4217.2299999999996"/>
    <n v="3"/>
    <s v="2023-02-11"/>
    <x v="0"/>
    <s v="Online"/>
    <s v="No"/>
    <n v="12651.69"/>
    <n v="12651.689999999999"/>
  </r>
  <r>
    <s v="P77132"/>
    <s v="Kids Shorts #647"/>
    <x v="2"/>
    <x v="4"/>
    <s v="XL"/>
    <s v="Green"/>
    <n v="4114.3100000000004"/>
    <n v="19"/>
    <s v="2022-12-21"/>
    <x v="4"/>
    <s v="In-Store"/>
    <s v="Yes"/>
    <n v="62537.18"/>
    <n v="78171.890000000014"/>
  </r>
  <r>
    <s v="P96004"/>
    <s v="Women Skirts #509"/>
    <x v="3"/>
    <x v="13"/>
    <s v="XL"/>
    <s v="White"/>
    <n v="5980.98"/>
    <n v="10"/>
    <s v="2022-11-16"/>
    <x v="0"/>
    <s v="Online"/>
    <s v="Yes"/>
    <n v="47847.839999999997"/>
    <n v="59809.799999999996"/>
  </r>
  <r>
    <s v="P51230"/>
    <s v="Men Shoes #987"/>
    <x v="0"/>
    <x v="8"/>
    <s v="S"/>
    <s v="Yellow"/>
    <n v="7989.58"/>
    <n v="15"/>
    <s v="2024-07-03"/>
    <x v="3"/>
    <s v="In-Store"/>
    <s v="No"/>
    <n v="119843.7"/>
    <n v="119843.7"/>
  </r>
  <r>
    <s v="P54802"/>
    <s v="Women Shoes #936"/>
    <x v="3"/>
    <x v="8"/>
    <s v="XS"/>
    <s v="Red"/>
    <n v="10349.27"/>
    <n v="4"/>
    <s v="2024-08-26"/>
    <x v="2"/>
    <s v="Online"/>
    <s v="Yes"/>
    <n v="33117.83"/>
    <n v="41397.08"/>
  </r>
  <r>
    <s v="P73276"/>
    <s v="Kids Shoes #723"/>
    <x v="2"/>
    <x v="8"/>
    <s v="XL"/>
    <s v="White"/>
    <n v="16407.439999999999"/>
    <n v="18"/>
    <s v="2024-01-14"/>
    <x v="3"/>
    <s v="Online"/>
    <s v="No"/>
    <n v="295333.92"/>
    <n v="295333.92"/>
  </r>
  <r>
    <s v="P84573"/>
    <s v="Men Pants #796"/>
    <x v="0"/>
    <x v="2"/>
    <s v="XS"/>
    <s v="Black"/>
    <n v="6261.52"/>
    <n v="16"/>
    <s v="2024-05-20"/>
    <x v="1"/>
    <s v="Online"/>
    <s v="No"/>
    <n v="100184.32000000001"/>
    <n v="100184.32000000001"/>
  </r>
  <r>
    <s v="P62160"/>
    <s v="Kids Shoes #741"/>
    <x v="2"/>
    <x v="8"/>
    <s v="L"/>
    <s v="Yellow"/>
    <n v="7968"/>
    <n v="8"/>
    <s v="2022-10-19"/>
    <x v="4"/>
    <s v="In-Store"/>
    <s v="No"/>
    <n v="63744"/>
    <n v="63744"/>
  </r>
  <r>
    <s v="P28517"/>
    <s v="Men Shirts #923"/>
    <x v="0"/>
    <x v="1"/>
    <s v="XL"/>
    <s v="Pink"/>
    <n v="4272.84"/>
    <n v="11"/>
    <s v="2023-01-14"/>
    <x v="1"/>
    <s v="In-Store"/>
    <s v="No"/>
    <n v="47001.24"/>
    <n v="47001.240000000005"/>
  </r>
  <r>
    <s v="P82643"/>
    <s v="Kids T-Shirts #182"/>
    <x v="2"/>
    <x v="6"/>
    <s v="XS"/>
    <s v="Black"/>
    <n v="3871.95"/>
    <n v="9"/>
    <s v="2023-06-10"/>
    <x v="0"/>
    <s v="In-Store"/>
    <s v="Yes"/>
    <n v="27878.04"/>
    <n v="34847.549999999996"/>
  </r>
  <r>
    <s v="P98556"/>
    <s v="Men Pants #485"/>
    <x v="0"/>
    <x v="2"/>
    <s v="XS"/>
    <s v="Red"/>
    <n v="13253.44"/>
    <n v="20"/>
    <s v="2023-06-20"/>
    <x v="4"/>
    <s v="Online"/>
    <s v="Yes"/>
    <n v="212055.04000000001"/>
    <n v="265068.79999999999"/>
  </r>
  <r>
    <s v="P26089"/>
    <s v="Kids Sweaters #738"/>
    <x v="2"/>
    <x v="9"/>
    <s v="S"/>
    <s v="Pink"/>
    <n v="6698.1"/>
    <n v="3"/>
    <s v="2022-11-16"/>
    <x v="2"/>
    <s v="In-Store"/>
    <s v="Yes"/>
    <n v="16075.44"/>
    <n v="20094.300000000003"/>
  </r>
  <r>
    <s v="P83721"/>
    <s v="Men Shoes #859"/>
    <x v="0"/>
    <x v="8"/>
    <s v="L"/>
    <s v="Green"/>
    <n v="2600.39"/>
    <n v="5"/>
    <s v="2023-03-18"/>
    <x v="3"/>
    <s v="In-Store"/>
    <s v="No"/>
    <n v="13001.95"/>
    <n v="13001.949999999999"/>
  </r>
  <r>
    <s v="P23811"/>
    <s v="Men Jackets #547"/>
    <x v="0"/>
    <x v="0"/>
    <s v="S"/>
    <s v="Pink"/>
    <n v="14379.75"/>
    <n v="2"/>
    <s v="2024-08-16"/>
    <x v="4"/>
    <s v="In-Store"/>
    <s v="No"/>
    <n v="28759.5"/>
    <n v="28759.5"/>
  </r>
  <r>
    <s v="P74122"/>
    <s v="Accessories Hats #647"/>
    <x v="1"/>
    <x v="3"/>
    <s v="XS"/>
    <s v="Red"/>
    <n v="4150.83"/>
    <n v="19"/>
    <s v="2023-01-08"/>
    <x v="3"/>
    <s v="Online"/>
    <s v="No"/>
    <n v="78865.77"/>
    <n v="78865.77"/>
  </r>
  <r>
    <s v="P35136"/>
    <s v="Women Dresses #966"/>
    <x v="3"/>
    <x v="10"/>
    <s v="XL"/>
    <s v="Pink"/>
    <n v="3998.11"/>
    <n v="2"/>
    <s v="2022-10-21"/>
    <x v="2"/>
    <s v="Online"/>
    <s v="No"/>
    <n v="7996.22"/>
    <n v="7996.22"/>
  </r>
  <r>
    <s v="P74298"/>
    <s v="Accessories Scarves #431"/>
    <x v="1"/>
    <x v="12"/>
    <s v="XL"/>
    <s v="Black"/>
    <n v="13911.63"/>
    <n v="16"/>
    <s v="2023-05-31"/>
    <x v="3"/>
    <s v="Online"/>
    <s v="No"/>
    <n v="222586.08"/>
    <n v="222586.08"/>
  </r>
  <r>
    <s v="P10123"/>
    <s v="Kids Shorts #827"/>
    <x v="2"/>
    <x v="4"/>
    <s v="XS"/>
    <s v="Blue"/>
    <n v="10463.81"/>
    <n v="16"/>
    <s v="2023-01-06"/>
    <x v="2"/>
    <s v="In-Store"/>
    <s v="No"/>
    <n v="167420.96"/>
    <n v="167420.96"/>
  </r>
  <r>
    <s v="P85334"/>
    <s v="Kids Shorts #619"/>
    <x v="2"/>
    <x v="4"/>
    <s v="L"/>
    <s v="Yellow"/>
    <n v="9524.25"/>
    <n v="3"/>
    <s v="2024-06-16"/>
    <x v="1"/>
    <s v="Online"/>
    <s v="Yes"/>
    <n v="22858.2"/>
    <n v="28572.75"/>
  </r>
  <r>
    <s v="P56062"/>
    <s v="Women Dresses #709"/>
    <x v="3"/>
    <x v="10"/>
    <s v="XL"/>
    <s v="Green"/>
    <n v="16015.68"/>
    <n v="16"/>
    <s v="2022-12-30"/>
    <x v="3"/>
    <s v="Online"/>
    <s v="No"/>
    <n v="256250.88"/>
    <n v="256250.88"/>
  </r>
  <r>
    <s v="P40230"/>
    <s v="Women Shoes #641"/>
    <x v="3"/>
    <x v="8"/>
    <s v="M"/>
    <s v="Blue"/>
    <n v="10223.11"/>
    <n v="20"/>
    <s v="2024-08-27"/>
    <x v="4"/>
    <s v="In-Store"/>
    <s v="Yes"/>
    <n v="163569.76"/>
    <n v="204462.2"/>
  </r>
  <r>
    <s v="P95981"/>
    <s v="Women Shoes #903"/>
    <x v="3"/>
    <x v="8"/>
    <s v="M"/>
    <s v="Blue"/>
    <n v="903.87"/>
    <n v="4"/>
    <s v="2023-02-15"/>
    <x v="0"/>
    <s v="Online"/>
    <s v="Yes"/>
    <n v="2892.55"/>
    <n v="3615.48"/>
  </r>
  <r>
    <s v="P35738"/>
    <s v="Women Tops #867"/>
    <x v="3"/>
    <x v="11"/>
    <s v="L"/>
    <s v="Red"/>
    <n v="12557.9"/>
    <n v="14"/>
    <s v="2023-10-12"/>
    <x v="1"/>
    <s v="In-Store"/>
    <s v="No"/>
    <n v="175810.6"/>
    <n v="175810.6"/>
  </r>
  <r>
    <s v="P14430"/>
    <s v="Men Pants #639"/>
    <x v="0"/>
    <x v="2"/>
    <s v="S"/>
    <s v="Red"/>
    <n v="1777.03"/>
    <n v="19"/>
    <s v="2023-04-13"/>
    <x v="1"/>
    <s v="In-Store"/>
    <s v="Yes"/>
    <n v="27010.69"/>
    <n v="33763.57"/>
  </r>
  <r>
    <s v="P64644"/>
    <s v="Women Shoes #275"/>
    <x v="3"/>
    <x v="8"/>
    <s v="XL"/>
    <s v="Blue"/>
    <n v="14769.02"/>
    <n v="20"/>
    <s v="2024-04-23"/>
    <x v="3"/>
    <s v="Online"/>
    <s v="No"/>
    <n v="295380.40000000002"/>
    <n v="295380.40000000002"/>
  </r>
  <r>
    <s v="P47574"/>
    <s v="Men Shirts #904"/>
    <x v="0"/>
    <x v="1"/>
    <s v="L"/>
    <s v="Green"/>
    <n v="11140.26"/>
    <n v="18"/>
    <s v="2023-08-24"/>
    <x v="0"/>
    <s v="Online"/>
    <s v="No"/>
    <n v="200524.68"/>
    <n v="200524.68"/>
  </r>
  <r>
    <s v="P14584"/>
    <s v="Men Shirts #143"/>
    <x v="0"/>
    <x v="1"/>
    <s v="L"/>
    <s v="Black"/>
    <n v="4791.59"/>
    <n v="1"/>
    <s v="2023-03-04"/>
    <x v="4"/>
    <s v="Online"/>
    <s v="No"/>
    <n v="4791.59"/>
    <n v="4791.59"/>
  </r>
  <r>
    <s v="P16023"/>
    <s v="Men Jackets #434"/>
    <x v="0"/>
    <x v="0"/>
    <s v="S"/>
    <s v="White"/>
    <n v="14079.29"/>
    <n v="15"/>
    <s v="2023-07-20"/>
    <x v="2"/>
    <s v="Online"/>
    <s v="Yes"/>
    <n v="168951.48"/>
    <n v="211189.35"/>
  </r>
  <r>
    <s v="P41483"/>
    <s v="Accessories Scarves #861"/>
    <x v="1"/>
    <x v="12"/>
    <s v="XS"/>
    <s v="Red"/>
    <n v="10125.17"/>
    <n v="13"/>
    <s v="2024-05-24"/>
    <x v="1"/>
    <s v="In-Store"/>
    <s v="No"/>
    <n v="131627.21"/>
    <n v="131627.21"/>
  </r>
  <r>
    <s v="P84898"/>
    <s v="Women Skirts #558"/>
    <x v="3"/>
    <x v="13"/>
    <s v="L"/>
    <s v="Black"/>
    <n v="10596.61"/>
    <n v="18"/>
    <s v="2023-05-29"/>
    <x v="3"/>
    <s v="Online"/>
    <s v="No"/>
    <n v="190738.98"/>
    <n v="190738.98"/>
  </r>
  <r>
    <s v="P96646"/>
    <s v="Men Shirts #176"/>
    <x v="0"/>
    <x v="1"/>
    <s v="L"/>
    <s v="Green"/>
    <n v="15687"/>
    <n v="6"/>
    <s v="2024-07-31"/>
    <x v="4"/>
    <s v="Online"/>
    <s v="Yes"/>
    <n v="75297.600000000006"/>
    <n v="94122"/>
  </r>
  <r>
    <s v="P90592"/>
    <s v="Women Shoes #740"/>
    <x v="3"/>
    <x v="8"/>
    <s v="L"/>
    <s v="Yellow"/>
    <n v="12277.36"/>
    <n v="2"/>
    <s v="2023-02-27"/>
    <x v="1"/>
    <s v="Online"/>
    <s v="No"/>
    <n v="24554.720000000001"/>
    <n v="24554.720000000001"/>
  </r>
  <r>
    <s v="P22660"/>
    <s v="Kids Shoes #615"/>
    <x v="2"/>
    <x v="8"/>
    <s v="L"/>
    <s v="Red"/>
    <n v="4964.2299999999996"/>
    <n v="5"/>
    <s v="2024-02-06"/>
    <x v="3"/>
    <s v="Online"/>
    <s v="Yes"/>
    <n v="19856.919999999998"/>
    <n v="24821.149999999998"/>
  </r>
  <r>
    <s v="P87922"/>
    <s v="Women Dresses #683"/>
    <x v="3"/>
    <x v="10"/>
    <s v="XL"/>
    <s v="Green"/>
    <n v="8412.8799999999992"/>
    <n v="3"/>
    <s v="2023-10-11"/>
    <x v="3"/>
    <s v="Online"/>
    <s v="No"/>
    <n v="25238.639999999999"/>
    <n v="25238.639999999999"/>
  </r>
  <r>
    <s v="P28068"/>
    <s v="Accessories Scarves #992"/>
    <x v="1"/>
    <x v="12"/>
    <s v="M"/>
    <s v="Pink"/>
    <n v="1601.07"/>
    <n v="18"/>
    <s v="2023-09-25"/>
    <x v="1"/>
    <s v="In-Store"/>
    <s v="No"/>
    <n v="28819.26"/>
    <n v="28819.26"/>
  </r>
  <r>
    <s v="P14875"/>
    <s v="Accessories Scarves #558"/>
    <x v="1"/>
    <x v="12"/>
    <s v="XS"/>
    <s v="Blue"/>
    <n v="10036.36"/>
    <n v="11"/>
    <s v="2022-11-13"/>
    <x v="4"/>
    <s v="Online"/>
    <s v="No"/>
    <n v="110399.96"/>
    <n v="110399.96"/>
  </r>
  <r>
    <s v="P39658"/>
    <s v="Women Skirts #457"/>
    <x v="3"/>
    <x v="13"/>
    <s v="XL"/>
    <s v="Red"/>
    <n v="3861.99"/>
    <n v="7"/>
    <s v="2023-04-28"/>
    <x v="1"/>
    <s v="Online"/>
    <s v="No"/>
    <n v="27033.93"/>
    <n v="27033.93"/>
  </r>
  <r>
    <s v="P71959"/>
    <s v="Accessories Scarves #101"/>
    <x v="1"/>
    <x v="12"/>
    <s v="M"/>
    <s v="White"/>
    <n v="14571.48"/>
    <n v="13"/>
    <s v="2022-10-29"/>
    <x v="2"/>
    <s v="In-Store"/>
    <s v="No"/>
    <n v="189429.24"/>
    <n v="189429.24"/>
  </r>
  <r>
    <s v="P27713"/>
    <s v="Men Shirts #938"/>
    <x v="0"/>
    <x v="1"/>
    <s v="XS"/>
    <s v="White"/>
    <n v="15179.87"/>
    <n v="10"/>
    <s v="2022-11-02"/>
    <x v="1"/>
    <s v="In-Store"/>
    <s v="Yes"/>
    <n v="121438.96"/>
    <n v="151798.70000000001"/>
  </r>
  <r>
    <s v="P71790"/>
    <s v="Kids T-Shirts #999"/>
    <x v="2"/>
    <x v="6"/>
    <s v="XL"/>
    <s v="Green"/>
    <n v="12243.33"/>
    <n v="13"/>
    <s v="2023-12-03"/>
    <x v="2"/>
    <s v="Online"/>
    <s v="Yes"/>
    <n v="127330.3"/>
    <n v="159163.29"/>
  </r>
  <r>
    <s v="P14459"/>
    <s v="Kids Shorts #177"/>
    <x v="2"/>
    <x v="4"/>
    <s v="M"/>
    <s v="Black"/>
    <n v="8464.34"/>
    <n v="11"/>
    <s v="2023-03-07"/>
    <x v="2"/>
    <s v="In-Store"/>
    <s v="Yes"/>
    <n v="74485.86"/>
    <n v="93107.74"/>
  </r>
  <r>
    <s v="P14948"/>
    <s v="Accessories Belts #665"/>
    <x v="1"/>
    <x v="7"/>
    <s v="M"/>
    <s v="Yellow"/>
    <n v="4662.1099999999997"/>
    <n v="6"/>
    <s v="2024-05-20"/>
    <x v="4"/>
    <s v="Online"/>
    <s v="Yes"/>
    <n v="22378.46"/>
    <n v="27972.659999999996"/>
  </r>
  <r>
    <s v="P12880"/>
    <s v="Kids Shorts #818"/>
    <x v="2"/>
    <x v="4"/>
    <s v="XL"/>
    <s v="Black"/>
    <n v="7825.24"/>
    <n v="20"/>
    <s v="2024-01-14"/>
    <x v="1"/>
    <s v="In-Store"/>
    <s v="No"/>
    <n v="156504.79999999999"/>
    <n v="156504.79999999999"/>
  </r>
  <r>
    <s v="P12422"/>
    <s v="Accessories Belts #954"/>
    <x v="1"/>
    <x v="7"/>
    <s v="XL"/>
    <s v="Green"/>
    <n v="15076.12"/>
    <n v="3"/>
    <s v="2023-05-25"/>
    <x v="3"/>
    <s v="Online"/>
    <s v="No"/>
    <n v="45228.36"/>
    <n v="45228.36"/>
  </r>
  <r>
    <s v="P45581"/>
    <s v="Women Tops #291"/>
    <x v="3"/>
    <x v="11"/>
    <s v="XL"/>
    <s v="Yellow"/>
    <n v="11610.04"/>
    <n v="6"/>
    <s v="2023-08-01"/>
    <x v="2"/>
    <s v="Online"/>
    <s v="Yes"/>
    <n v="55727.86"/>
    <n v="69660.240000000005"/>
  </r>
  <r>
    <s v="P95150"/>
    <s v="Kids Shorts #565"/>
    <x v="2"/>
    <x v="4"/>
    <s v="XL"/>
    <s v="Black"/>
    <n v="10478.75"/>
    <n v="14"/>
    <s v="2023-05-05"/>
    <x v="2"/>
    <s v="In-Store"/>
    <s v="No"/>
    <n v="146702.5"/>
    <n v="146702.5"/>
  </r>
  <r>
    <s v="P14484"/>
    <s v="Kids Shoes #648"/>
    <x v="2"/>
    <x v="8"/>
    <s v="L"/>
    <s v="Green"/>
    <n v="15785.77"/>
    <n v="13"/>
    <s v="2024-04-27"/>
    <x v="3"/>
    <s v="In-Store"/>
    <s v="No"/>
    <n v="205215.01"/>
    <n v="205215.01"/>
  </r>
  <r>
    <s v="P47949"/>
    <s v="Men Shirts #278"/>
    <x v="0"/>
    <x v="1"/>
    <s v="L"/>
    <s v="Black"/>
    <n v="1894.06"/>
    <n v="7"/>
    <s v="2023-10-04"/>
    <x v="4"/>
    <s v="In-Store"/>
    <s v="Yes"/>
    <n v="10606.57"/>
    <n v="13258.42"/>
  </r>
  <r>
    <s v="P39422"/>
    <s v="Kids Shorts #696"/>
    <x v="2"/>
    <x v="4"/>
    <s v="XL"/>
    <s v="Blue"/>
    <n v="11071.37"/>
    <n v="15"/>
    <s v="2024-05-16"/>
    <x v="4"/>
    <s v="In-Store"/>
    <s v="Yes"/>
    <n v="132856.44"/>
    <n v="166070.55000000002"/>
  </r>
  <r>
    <s v="P54882"/>
    <s v="Accessories Hats #597"/>
    <x v="1"/>
    <x v="3"/>
    <s v="L"/>
    <s v="Blue"/>
    <n v="11438.23"/>
    <n v="4"/>
    <s v="2023-11-02"/>
    <x v="0"/>
    <s v="In-Store"/>
    <s v="No"/>
    <n v="45752.92"/>
    <n v="45752.92"/>
  </r>
  <r>
    <s v="P45517"/>
    <s v="Men Shirts #394"/>
    <x v="0"/>
    <x v="1"/>
    <s v="XS"/>
    <s v="Red"/>
    <n v="15335.08"/>
    <n v="2"/>
    <s v="2023-09-03"/>
    <x v="2"/>
    <s v="In-Store"/>
    <s v="No"/>
    <n v="30670.16"/>
    <n v="30670.16"/>
  </r>
  <r>
    <s v="P61601"/>
    <s v="Men Shoes #381"/>
    <x v="0"/>
    <x v="8"/>
    <s v="S"/>
    <s v="Yellow"/>
    <n v="3009.58"/>
    <n v="10"/>
    <s v="2023-01-02"/>
    <x v="3"/>
    <s v="Online"/>
    <s v="No"/>
    <n v="30095.8"/>
    <n v="30095.8"/>
  </r>
  <r>
    <s v="P65913"/>
    <s v="Accessories Hats #699"/>
    <x v="1"/>
    <x v="3"/>
    <s v="XL"/>
    <s v="White"/>
    <n v="13329.8"/>
    <n v="4"/>
    <s v="2023-07-13"/>
    <x v="0"/>
    <s v="Online"/>
    <s v="No"/>
    <n v="53319.199999999997"/>
    <n v="53319.199999999997"/>
  </r>
  <r>
    <s v="P25471"/>
    <s v="Women Tops #238"/>
    <x v="3"/>
    <x v="11"/>
    <s v="S"/>
    <s v="Yellow"/>
    <n v="12442.53"/>
    <n v="4"/>
    <s v="2023-07-10"/>
    <x v="3"/>
    <s v="Online"/>
    <s v="No"/>
    <n v="49770.12"/>
    <n v="49770.12"/>
  </r>
  <r>
    <s v="P27577"/>
    <s v="Women Shoes #632"/>
    <x v="3"/>
    <x v="8"/>
    <s v="S"/>
    <s v="Green"/>
    <n v="11808.41"/>
    <n v="19"/>
    <s v="2022-12-04"/>
    <x v="4"/>
    <s v="In-Store"/>
    <s v="Yes"/>
    <n v="179487.5"/>
    <n v="224359.79"/>
  </r>
  <r>
    <s v="P54018"/>
    <s v="Accessories Belts #536"/>
    <x v="1"/>
    <x v="7"/>
    <s v="S"/>
    <s v="Red"/>
    <n v="14130.75"/>
    <n v="17"/>
    <s v="2023-09-20"/>
    <x v="0"/>
    <s v="In-Store"/>
    <s v="Yes"/>
    <n v="192178.2"/>
    <n v="240222.75"/>
  </r>
  <r>
    <s v="P77559"/>
    <s v="Men Shoes #702"/>
    <x v="0"/>
    <x v="8"/>
    <s v="XS"/>
    <s v="Pink"/>
    <n v="5722.02"/>
    <n v="17"/>
    <s v="2023-05-20"/>
    <x v="4"/>
    <s v="Online"/>
    <s v="Yes"/>
    <n v="77819.14"/>
    <n v="97274.340000000011"/>
  </r>
  <r>
    <s v="P58380"/>
    <s v="Kids Shoes #948"/>
    <x v="2"/>
    <x v="8"/>
    <s v="XL"/>
    <s v="Green"/>
    <n v="16449.77"/>
    <n v="9"/>
    <s v="2024-05-19"/>
    <x v="3"/>
    <s v="Online"/>
    <s v="Yes"/>
    <n v="118438.51"/>
    <n v="148047.93"/>
  </r>
  <r>
    <s v="P56072"/>
    <s v="Men Shirts #499"/>
    <x v="0"/>
    <x v="1"/>
    <s v="L"/>
    <s v="White"/>
    <n v="10401.56"/>
    <n v="18"/>
    <s v="2024-04-17"/>
    <x v="4"/>
    <s v="Online"/>
    <s v="No"/>
    <n v="187228.08"/>
    <n v="187228.08"/>
  </r>
  <r>
    <s v="P66476"/>
    <s v="Accessories Belts #380"/>
    <x v="1"/>
    <x v="7"/>
    <s v="M"/>
    <s v="Green"/>
    <n v="5058.0200000000004"/>
    <n v="1"/>
    <s v="2023-12-22"/>
    <x v="1"/>
    <s v="In-Store"/>
    <s v="No"/>
    <n v="5058.0200000000004"/>
    <n v="5058.0200000000004"/>
  </r>
  <r>
    <s v="P58229"/>
    <s v="Women Skirts #890"/>
    <x v="3"/>
    <x v="13"/>
    <s v="L"/>
    <s v="Blue"/>
    <n v="4152.49"/>
    <n v="9"/>
    <s v="2023-03-21"/>
    <x v="3"/>
    <s v="In-Store"/>
    <s v="No"/>
    <n v="37372.410000000003"/>
    <n v="37372.409999999996"/>
  </r>
  <r>
    <s v="P92523"/>
    <s v="Accessories Bags #972"/>
    <x v="1"/>
    <x v="5"/>
    <s v="S"/>
    <s v="Yellow"/>
    <n v="1813.55"/>
    <n v="14"/>
    <s v="2024-07-15"/>
    <x v="2"/>
    <s v="In-Store"/>
    <s v="Yes"/>
    <n v="20311.759999999998"/>
    <n v="25389.7"/>
  </r>
  <r>
    <s v="P17578"/>
    <s v="Men Jackets #846"/>
    <x v="0"/>
    <x v="0"/>
    <s v="XS"/>
    <s v="Yellow"/>
    <n v="6122.08"/>
    <n v="11"/>
    <s v="2022-10-15"/>
    <x v="4"/>
    <s v="In-Store"/>
    <s v="Yes"/>
    <n v="53874.47"/>
    <n v="67342.880000000005"/>
  </r>
  <r>
    <s v="P30202"/>
    <s v="Accessories Bags #153"/>
    <x v="1"/>
    <x v="5"/>
    <s v="XS"/>
    <s v="Pink"/>
    <n v="3175.58"/>
    <n v="18"/>
    <s v="2022-10-24"/>
    <x v="0"/>
    <s v="Online"/>
    <s v="No"/>
    <n v="57160.44"/>
    <n v="57160.44"/>
  </r>
  <r>
    <s v="P92412"/>
    <s v="Men Jackets #622"/>
    <x v="0"/>
    <x v="0"/>
    <s v="S"/>
    <s v="Pink"/>
    <n v="11424.95"/>
    <n v="2"/>
    <s v="2023-03-11"/>
    <x v="4"/>
    <s v="In-Store"/>
    <s v="No"/>
    <n v="22849.9"/>
    <n v="22849.9"/>
  </r>
  <r>
    <s v="P48129"/>
    <s v="Accessories Belts #903"/>
    <x v="1"/>
    <x v="7"/>
    <s v="XL"/>
    <s v="White"/>
    <n v="8119.89"/>
    <n v="5"/>
    <s v="2024-06-04"/>
    <x v="1"/>
    <s v="In-Store"/>
    <s v="Yes"/>
    <n v="32479.56"/>
    <n v="40599.450000000004"/>
  </r>
  <r>
    <s v="P50394"/>
    <s v="Kids Shoes #612"/>
    <x v="2"/>
    <x v="8"/>
    <s v="M"/>
    <s v="Red"/>
    <n v="12181.08"/>
    <n v="17"/>
    <s v="2024-06-12"/>
    <x v="1"/>
    <s v="Online"/>
    <s v="Yes"/>
    <n v="165663.01999999999"/>
    <n v="207078.36"/>
  </r>
  <r>
    <s v="P87857"/>
    <s v="Women Dresses #949"/>
    <x v="3"/>
    <x v="10"/>
    <s v="S"/>
    <s v="Pink"/>
    <n v="1761.26"/>
    <n v="8"/>
    <s v="2023-05-11"/>
    <x v="2"/>
    <s v="In-Store"/>
    <s v="Yes"/>
    <n v="11272.23"/>
    <n v="14090.08"/>
  </r>
  <r>
    <s v="P66110"/>
    <s v="Kids T-Shirts #141"/>
    <x v="2"/>
    <x v="6"/>
    <s v="XS"/>
    <s v="White"/>
    <n v="6104.65"/>
    <n v="4"/>
    <s v="2023-01-01"/>
    <x v="1"/>
    <s v="In-Store"/>
    <s v="No"/>
    <n v="24418.6"/>
    <n v="24418.6"/>
  </r>
  <r>
    <s v="P48202"/>
    <s v="Kids Shoes #436"/>
    <x v="2"/>
    <x v="8"/>
    <s v="M"/>
    <s v="Yellow"/>
    <n v="12608.53"/>
    <n v="20"/>
    <s v="2024-06-29"/>
    <x v="3"/>
    <s v="Online"/>
    <s v="Yes"/>
    <n v="201736.48"/>
    <n v="252170.6"/>
  </r>
  <r>
    <s v="P43898"/>
    <s v="Kids T-Shirts #151"/>
    <x v="2"/>
    <x v="6"/>
    <s v="XL"/>
    <s v="White"/>
    <n v="2216.9299999999998"/>
    <n v="13"/>
    <s v="2024-02-06"/>
    <x v="2"/>
    <s v="Online"/>
    <s v="Yes"/>
    <n v="23055.74"/>
    <n v="28820.089999999997"/>
  </r>
  <r>
    <s v="P16853"/>
    <s v="Accessories Bags #949"/>
    <x v="1"/>
    <x v="5"/>
    <s v="M"/>
    <s v="Black"/>
    <n v="16193.3"/>
    <n v="17"/>
    <s v="2023-04-01"/>
    <x v="2"/>
    <s v="In-Store"/>
    <s v="Yes"/>
    <n v="220228.88"/>
    <n v="275286.09999999998"/>
  </r>
  <r>
    <s v="P57234"/>
    <s v="Women Tops #934"/>
    <x v="3"/>
    <x v="11"/>
    <s v="L"/>
    <s v="Red"/>
    <n v="14266.87"/>
    <n v="1"/>
    <s v="2024-09-07"/>
    <x v="0"/>
    <s v="In-Store"/>
    <s v="Yes"/>
    <n v="11413.33"/>
    <n v="14266.87"/>
  </r>
  <r>
    <s v="P33804"/>
    <s v="Kids Sweaters #965"/>
    <x v="2"/>
    <x v="9"/>
    <s v="M"/>
    <s v="Pink"/>
    <n v="6658.26"/>
    <n v="11"/>
    <s v="2024-06-23"/>
    <x v="4"/>
    <s v="Online"/>
    <s v="No"/>
    <n v="73240.86"/>
    <n v="73240.86"/>
  </r>
  <r>
    <s v="P89860"/>
    <s v="Kids Sweaters #442"/>
    <x v="2"/>
    <x v="9"/>
    <s v="M"/>
    <s v="Green"/>
    <n v="2968.91"/>
    <n v="10"/>
    <s v="2023-11-01"/>
    <x v="1"/>
    <s v="In-Store"/>
    <s v="Yes"/>
    <n v="23751.279999999999"/>
    <n v="29689.1"/>
  </r>
  <r>
    <s v="P86076"/>
    <s v="Accessories Belts #202"/>
    <x v="1"/>
    <x v="7"/>
    <s v="M"/>
    <s v="Pink"/>
    <n v="7044.21"/>
    <n v="10"/>
    <s v="2023-10-23"/>
    <x v="1"/>
    <s v="Online"/>
    <s v="Yes"/>
    <n v="56353.68"/>
    <n v="70442.100000000006"/>
  </r>
  <r>
    <s v="P51806"/>
    <s v="Men Pants #547"/>
    <x v="0"/>
    <x v="2"/>
    <s v="XS"/>
    <s v="Red"/>
    <n v="3003.77"/>
    <n v="5"/>
    <s v="2023-05-20"/>
    <x v="3"/>
    <s v="In-Store"/>
    <s v="No"/>
    <n v="15018.85"/>
    <n v="15018.85"/>
  </r>
  <r>
    <s v="P21786"/>
    <s v="Women Dresses #204"/>
    <x v="3"/>
    <x v="10"/>
    <s v="L"/>
    <s v="Blue"/>
    <n v="5097.03"/>
    <n v="12"/>
    <s v="2024-08-01"/>
    <x v="0"/>
    <s v="In-Store"/>
    <s v="Yes"/>
    <n v="48931.82"/>
    <n v="61164.36"/>
  </r>
  <r>
    <s v="P11166"/>
    <s v="Men Shirts #330"/>
    <x v="0"/>
    <x v="1"/>
    <s v="XL"/>
    <s v="Red"/>
    <n v="15159.12"/>
    <n v="19"/>
    <s v="2024-08-15"/>
    <x v="0"/>
    <s v="In-Store"/>
    <s v="Yes"/>
    <n v="230418.79"/>
    <n v="288023.28000000003"/>
  </r>
  <r>
    <s v="P72744"/>
    <s v="Kids Sweaters #640"/>
    <x v="2"/>
    <x v="9"/>
    <s v="M"/>
    <s v="Green"/>
    <n v="6417.56"/>
    <n v="8"/>
    <s v="2022-10-25"/>
    <x v="1"/>
    <s v="Online"/>
    <s v="No"/>
    <n v="51340.480000000003"/>
    <n v="51340.480000000003"/>
  </r>
  <r>
    <s v="P47058"/>
    <s v="Kids T-Shirts #284"/>
    <x v="2"/>
    <x v="6"/>
    <s v="S"/>
    <s v="Pink"/>
    <n v="14628.75"/>
    <n v="2"/>
    <s v="2024-07-21"/>
    <x v="1"/>
    <s v="In-Store"/>
    <s v="No"/>
    <n v="29257.5"/>
    <n v="29257.5"/>
  </r>
  <r>
    <s v="P41363"/>
    <s v="Men Pants #464"/>
    <x v="0"/>
    <x v="2"/>
    <s v="S"/>
    <s v="Red"/>
    <n v="15938.49"/>
    <n v="15"/>
    <s v="2024-06-28"/>
    <x v="0"/>
    <s v="In-Store"/>
    <s v="No"/>
    <n v="239077.35"/>
    <n v="239077.35"/>
  </r>
  <r>
    <s v="P70732"/>
    <s v="Kids Shorts #930"/>
    <x v="2"/>
    <x v="4"/>
    <s v="XS"/>
    <s v="Green"/>
    <n v="5543.57"/>
    <n v="20"/>
    <s v="2024-08-17"/>
    <x v="4"/>
    <s v="In-Store"/>
    <s v="Yes"/>
    <n v="88697.12"/>
    <n v="110871.4"/>
  </r>
  <r>
    <s v="P98591"/>
    <s v="Kids Shoes #738"/>
    <x v="2"/>
    <x v="8"/>
    <s v="XL"/>
    <s v="Yellow"/>
    <n v="3324.98"/>
    <n v="11"/>
    <s v="2024-08-23"/>
    <x v="4"/>
    <s v="In-Store"/>
    <s v="Yes"/>
    <n v="29259.99"/>
    <n v="36574.78"/>
  </r>
  <r>
    <s v="P83125"/>
    <s v="Men Shoes #938"/>
    <x v="0"/>
    <x v="8"/>
    <s v="L"/>
    <s v="Red"/>
    <n v="13715.75"/>
    <n v="7"/>
    <s v="2023-03-19"/>
    <x v="1"/>
    <s v="In-Store"/>
    <s v="Yes"/>
    <n v="76808.2"/>
    <n v="96010.25"/>
  </r>
  <r>
    <s v="P38338"/>
    <s v="Women Shoes #167"/>
    <x v="3"/>
    <x v="8"/>
    <s v="L"/>
    <s v="Black"/>
    <n v="6861.61"/>
    <n v="19"/>
    <s v="2023-08-11"/>
    <x v="2"/>
    <s v="Online"/>
    <s v="No"/>
    <n v="130370.59"/>
    <n v="130370.59"/>
  </r>
  <r>
    <s v="P48273"/>
    <s v="Kids Shoes #787"/>
    <x v="2"/>
    <x v="8"/>
    <s v="M"/>
    <s v="Black"/>
    <n v="13265.06"/>
    <n v="6"/>
    <s v="2023-08-22"/>
    <x v="2"/>
    <s v="Online"/>
    <s v="Yes"/>
    <n v="63672.62"/>
    <n v="79590.36"/>
  </r>
  <r>
    <s v="P51666"/>
    <s v="Men Pants #860"/>
    <x v="0"/>
    <x v="2"/>
    <s v="L"/>
    <s v="Black"/>
    <n v="12459.96"/>
    <n v="10"/>
    <s v="2023-09-04"/>
    <x v="1"/>
    <s v="Online"/>
    <s v="No"/>
    <n v="124599.6"/>
    <n v="124599.59999999999"/>
  </r>
  <r>
    <s v="P59156"/>
    <s v="Women Skirts #982"/>
    <x v="3"/>
    <x v="13"/>
    <s v="L"/>
    <s v="Pink"/>
    <n v="14488.48"/>
    <n v="13"/>
    <s v="2023-11-05"/>
    <x v="4"/>
    <s v="In-Store"/>
    <s v="No"/>
    <n v="188350.24"/>
    <n v="188350.24"/>
  </r>
  <r>
    <s v="P12075"/>
    <s v="Women Tops #981"/>
    <x v="3"/>
    <x v="11"/>
    <s v="M"/>
    <s v="Black"/>
    <n v="6946.27"/>
    <n v="10"/>
    <s v="2022-10-31"/>
    <x v="1"/>
    <s v="Online"/>
    <s v="Yes"/>
    <n v="55570.16"/>
    <n v="69462.700000000012"/>
  </r>
  <r>
    <s v="P41371"/>
    <s v="Men Pants #329"/>
    <x v="0"/>
    <x v="2"/>
    <s v="L"/>
    <s v="Pink"/>
    <n v="13025.19"/>
    <n v="8"/>
    <s v="2023-11-18"/>
    <x v="0"/>
    <s v="Online"/>
    <s v="Yes"/>
    <n v="83361.05"/>
    <n v="104201.52"/>
  </r>
  <r>
    <s v="P41131"/>
    <s v="Men Shirts #534"/>
    <x v="0"/>
    <x v="1"/>
    <s v="S"/>
    <s v="Blue"/>
    <n v="3097.56"/>
    <n v="13"/>
    <s v="2024-05-26"/>
    <x v="1"/>
    <s v="In-Store"/>
    <s v="Yes"/>
    <n v="32214.79"/>
    <n v="40268.28"/>
  </r>
  <r>
    <s v="P83145"/>
    <s v="Women Tops #171"/>
    <x v="3"/>
    <x v="11"/>
    <s v="S"/>
    <s v="Yellow"/>
    <n v="8252.69"/>
    <n v="12"/>
    <s v="2023-05-22"/>
    <x v="3"/>
    <s v="In-Store"/>
    <s v="Yes"/>
    <n v="79225.990000000005"/>
    <n v="99032.28"/>
  </r>
  <r>
    <s v="P21063"/>
    <s v="Men Shirts #970"/>
    <x v="0"/>
    <x v="1"/>
    <s v="S"/>
    <s v="Yellow"/>
    <n v="6003.39"/>
    <n v="1"/>
    <s v="2024-01-14"/>
    <x v="0"/>
    <s v="Online"/>
    <s v="Yes"/>
    <n v="4802.38"/>
    <n v="6003.39"/>
  </r>
  <r>
    <s v="P69568"/>
    <s v="Accessories Scarves #482"/>
    <x v="1"/>
    <x v="12"/>
    <s v="XL"/>
    <s v="Pink"/>
    <n v="6676.52"/>
    <n v="7"/>
    <s v="2022-11-09"/>
    <x v="0"/>
    <s v="In-Store"/>
    <s v="No"/>
    <n v="46735.64"/>
    <n v="46735.64"/>
  </r>
  <r>
    <s v="P21940"/>
    <s v="Women Dresses #844"/>
    <x v="3"/>
    <x v="10"/>
    <s v="S"/>
    <s v="Green"/>
    <n v="14795.58"/>
    <n v="3"/>
    <s v="2024-01-28"/>
    <x v="4"/>
    <s v="In-Store"/>
    <s v="No"/>
    <n v="44386.74"/>
    <n v="44386.74"/>
  </r>
  <r>
    <s v="P65194"/>
    <s v="Accessories Hats #252"/>
    <x v="1"/>
    <x v="3"/>
    <s v="M"/>
    <s v="Black"/>
    <n v="1813.55"/>
    <n v="8"/>
    <s v="2024-03-25"/>
    <x v="4"/>
    <s v="In-Store"/>
    <s v="No"/>
    <n v="14508.4"/>
    <n v="14508.4"/>
  </r>
  <r>
    <s v="P88800"/>
    <s v="Kids Shorts #271"/>
    <x v="2"/>
    <x v="4"/>
    <s v="M"/>
    <s v="Pink"/>
    <n v="3486"/>
    <n v="3"/>
    <s v="2024-06-19"/>
    <x v="3"/>
    <s v="Online"/>
    <s v="No"/>
    <n v="10458"/>
    <n v="10458"/>
  </r>
  <r>
    <s v="P74743"/>
    <s v="Accessories Scarves #549"/>
    <x v="1"/>
    <x v="12"/>
    <s v="XL"/>
    <s v="Yellow"/>
    <n v="15325.12"/>
    <n v="5"/>
    <s v="2022-10-20"/>
    <x v="2"/>
    <s v="In-Store"/>
    <s v="Yes"/>
    <n v="61300.480000000003"/>
    <n v="76625.600000000006"/>
  </r>
  <r>
    <s v="P12773"/>
    <s v="Kids T-Shirts #689"/>
    <x v="2"/>
    <x v="6"/>
    <s v="S"/>
    <s v="Pink"/>
    <n v="3703.46"/>
    <n v="20"/>
    <s v="2023-04-28"/>
    <x v="3"/>
    <s v="In-Store"/>
    <s v="Yes"/>
    <n v="59255.360000000001"/>
    <n v="74069.2"/>
  </r>
  <r>
    <s v="P72139"/>
    <s v="Kids Shoes #148"/>
    <x v="2"/>
    <x v="8"/>
    <s v="M"/>
    <s v="Black"/>
    <n v="8479.2800000000007"/>
    <n v="7"/>
    <s v="2023-06-28"/>
    <x v="2"/>
    <s v="In-Store"/>
    <s v="Yes"/>
    <n v="47484.3"/>
    <n v="59354.960000000006"/>
  </r>
  <r>
    <s v="P63994"/>
    <s v="Men Shoes #920"/>
    <x v="0"/>
    <x v="8"/>
    <s v="XL"/>
    <s v="Green"/>
    <n v="11585.97"/>
    <n v="15"/>
    <s v="2023-09-15"/>
    <x v="4"/>
    <s v="Online"/>
    <s v="Yes"/>
    <n v="139031.64000000001"/>
    <n v="173789.55"/>
  </r>
  <r>
    <s v="P88096"/>
    <s v="Kids Shoes #319"/>
    <x v="2"/>
    <x v="8"/>
    <s v="XS"/>
    <s v="Pink"/>
    <n v="5178.37"/>
    <n v="7"/>
    <s v="2023-03-04"/>
    <x v="1"/>
    <s v="In-Store"/>
    <s v="No"/>
    <n v="36248.589999999997"/>
    <n v="36248.589999999997"/>
  </r>
  <r>
    <s v="P63477"/>
    <s v="Kids Shorts #607"/>
    <x v="2"/>
    <x v="4"/>
    <s v="L"/>
    <s v="Red"/>
    <n v="8435.2900000000009"/>
    <n v="8"/>
    <s v="2022-10-20"/>
    <x v="2"/>
    <s v="Online"/>
    <s v="Yes"/>
    <n v="53985.69"/>
    <n v="67482.320000000007"/>
  </r>
  <r>
    <s v="P17841"/>
    <s v="Men Shoes #550"/>
    <x v="0"/>
    <x v="8"/>
    <s v="XL"/>
    <s v="White"/>
    <n v="2140.5700000000002"/>
    <n v="15"/>
    <s v="2023-01-27"/>
    <x v="3"/>
    <s v="Online"/>
    <s v="Yes"/>
    <n v="25686.84"/>
    <n v="32108.550000000003"/>
  </r>
  <r>
    <s v="P55792"/>
    <s v="Kids T-Shirts #269"/>
    <x v="2"/>
    <x v="6"/>
    <s v="XS"/>
    <s v="Green"/>
    <n v="11040.66"/>
    <n v="18"/>
    <s v="2023-04-12"/>
    <x v="0"/>
    <s v="Online"/>
    <s v="No"/>
    <n v="198731.88"/>
    <n v="198731.88"/>
  </r>
  <r>
    <s v="P46532"/>
    <s v="Accessories Scarves #254"/>
    <x v="1"/>
    <x v="12"/>
    <s v="M"/>
    <s v="Red"/>
    <n v="12377.79"/>
    <n v="17"/>
    <s v="2022-11-26"/>
    <x v="1"/>
    <s v="In-Store"/>
    <s v="No"/>
    <n v="210422.43"/>
    <n v="210422.43000000002"/>
  </r>
  <r>
    <s v="P94583"/>
    <s v="Accessories Scarves #300"/>
    <x v="1"/>
    <x v="12"/>
    <s v="XS"/>
    <s v="Black"/>
    <n v="8615.4"/>
    <n v="16"/>
    <s v="2023-08-12"/>
    <x v="4"/>
    <s v="In-Store"/>
    <s v="No"/>
    <n v="137846.39999999999"/>
    <n v="137846.39999999999"/>
  </r>
  <r>
    <s v="P14388"/>
    <s v="Accessories Hats #189"/>
    <x v="1"/>
    <x v="3"/>
    <s v="M"/>
    <s v="Black"/>
    <n v="3625.44"/>
    <n v="5"/>
    <s v="2023-03-28"/>
    <x v="4"/>
    <s v="Online"/>
    <s v="No"/>
    <n v="18127.2"/>
    <n v="18127.2"/>
  </r>
  <r>
    <s v="P13953"/>
    <s v="Men Pants #702"/>
    <x v="0"/>
    <x v="2"/>
    <s v="XS"/>
    <s v="White"/>
    <n v="2646.04"/>
    <n v="7"/>
    <s v="2023-11-11"/>
    <x v="3"/>
    <s v="Online"/>
    <s v="Yes"/>
    <n v="14817.99"/>
    <n v="18522.28"/>
  </r>
  <r>
    <s v="P80041"/>
    <s v="Kids Shoes #448"/>
    <x v="2"/>
    <x v="8"/>
    <s v="L"/>
    <s v="Black"/>
    <n v="2489.17"/>
    <n v="1"/>
    <s v="2023-06-13"/>
    <x v="3"/>
    <s v="Online"/>
    <s v="No"/>
    <n v="2489.17"/>
    <n v="2489.17"/>
  </r>
  <r>
    <s v="P61835"/>
    <s v="Accessories Hats #769"/>
    <x v="1"/>
    <x v="3"/>
    <s v="M"/>
    <s v="Yellow"/>
    <n v="16414.91"/>
    <n v="15"/>
    <s v="2023-04-19"/>
    <x v="4"/>
    <s v="Online"/>
    <s v="No"/>
    <n v="246223.65"/>
    <n v="246223.65"/>
  </r>
  <r>
    <s v="P85784"/>
    <s v="Women Shoes #667"/>
    <x v="3"/>
    <x v="8"/>
    <s v="XL"/>
    <s v="White"/>
    <n v="8300.83"/>
    <n v="11"/>
    <s v="2023-07-28"/>
    <x v="1"/>
    <s v="In-Store"/>
    <s v="Yes"/>
    <n v="73047.47"/>
    <n v="91309.13"/>
  </r>
  <r>
    <s v="P52639"/>
    <s v="Kids Shorts #894"/>
    <x v="2"/>
    <x v="4"/>
    <s v="S"/>
    <s v="Black"/>
    <n v="8423.67"/>
    <n v="18"/>
    <s v="2024-04-05"/>
    <x v="1"/>
    <s v="Online"/>
    <s v="Yes"/>
    <n v="121301.18"/>
    <n v="151626.06"/>
  </r>
  <r>
    <s v="P62306"/>
    <s v="Accessories Belts #984"/>
    <x v="1"/>
    <x v="7"/>
    <s v="S"/>
    <s v="Red"/>
    <n v="7889.98"/>
    <n v="17"/>
    <s v="2024-07-07"/>
    <x v="3"/>
    <s v="Online"/>
    <s v="No"/>
    <n v="134129.66"/>
    <n v="134129.66"/>
  </r>
  <r>
    <s v="P57026"/>
    <s v="Accessories Belts #403"/>
    <x v="1"/>
    <x v="7"/>
    <s v="XS"/>
    <s v="Pink"/>
    <n v="4799.0600000000004"/>
    <n v="9"/>
    <s v="2024-01-18"/>
    <x v="4"/>
    <s v="Online"/>
    <s v="No"/>
    <n v="43191.54"/>
    <n v="43191.54"/>
  </r>
  <r>
    <s v="P89883"/>
    <s v="Accessories Bags #433"/>
    <x v="1"/>
    <x v="5"/>
    <s v="XL"/>
    <s v="White"/>
    <n v="14183.04"/>
    <n v="8"/>
    <s v="2023-03-22"/>
    <x v="1"/>
    <s v="In-Store"/>
    <s v="No"/>
    <n v="113464.32000000001"/>
    <n v="113464.32000000001"/>
  </r>
  <r>
    <s v="P71860"/>
    <s v="Kids Sweaters #798"/>
    <x v="2"/>
    <x v="9"/>
    <s v="XL"/>
    <s v="Pink"/>
    <n v="13201.15"/>
    <n v="1"/>
    <s v="2023-02-03"/>
    <x v="2"/>
    <s v="In-Store"/>
    <s v="Yes"/>
    <n v="10560.92"/>
    <n v="13201.15"/>
  </r>
  <r>
    <s v="P89571"/>
    <s v="Kids Shoes #694"/>
    <x v="2"/>
    <x v="8"/>
    <s v="XS"/>
    <s v="White"/>
    <n v="14460.26"/>
    <n v="6"/>
    <s v="2023-05-04"/>
    <x v="4"/>
    <s v="In-Store"/>
    <s v="No"/>
    <n v="86761.56"/>
    <n v="86761.56"/>
  </r>
  <r>
    <s v="P83886"/>
    <s v="Men Shirts #942"/>
    <x v="0"/>
    <x v="1"/>
    <s v="M"/>
    <s v="Green"/>
    <n v="10030.549999999999"/>
    <n v="15"/>
    <s v="2024-07-07"/>
    <x v="1"/>
    <s v="Online"/>
    <s v="Yes"/>
    <n v="120366.6"/>
    <n v="150458.25"/>
  </r>
  <r>
    <s v="P67329"/>
    <s v="Kids T-Shirts #282"/>
    <x v="2"/>
    <x v="6"/>
    <s v="M"/>
    <s v="Yellow"/>
    <n v="15231.33"/>
    <n v="5"/>
    <s v="2024-01-06"/>
    <x v="2"/>
    <s v="Online"/>
    <s v="Yes"/>
    <n v="60925.32"/>
    <n v="76156.649999999994"/>
  </r>
  <r>
    <s v="P30629"/>
    <s v="Accessories Bags #825"/>
    <x v="1"/>
    <x v="5"/>
    <s v="S"/>
    <s v="Green"/>
    <n v="12568.69"/>
    <n v="6"/>
    <s v="2023-04-23"/>
    <x v="2"/>
    <s v="Online"/>
    <s v="No"/>
    <n v="75412.14"/>
    <n v="75412.14"/>
  </r>
  <r>
    <s v="P78485"/>
    <s v="Accessories Belts #432"/>
    <x v="1"/>
    <x v="7"/>
    <s v="XS"/>
    <s v="Black"/>
    <n v="5816.64"/>
    <n v="4"/>
    <s v="2023-11-26"/>
    <x v="4"/>
    <s v="Online"/>
    <s v="Yes"/>
    <n v="18613.580000000002"/>
    <n v="23266.560000000001"/>
  </r>
  <r>
    <s v="P80679"/>
    <s v="Accessories Hats #135"/>
    <x v="1"/>
    <x v="3"/>
    <s v="XS"/>
    <s v="Yellow"/>
    <n v="8561.4500000000007"/>
    <n v="13"/>
    <s v="2023-12-29"/>
    <x v="4"/>
    <s v="Online"/>
    <s v="No"/>
    <n v="111298.85"/>
    <n v="111298.85"/>
  </r>
  <r>
    <s v="P71628"/>
    <s v="Accessories Belts #254"/>
    <x v="1"/>
    <x v="7"/>
    <s v="XS"/>
    <s v="Blue"/>
    <n v="1170.3"/>
    <n v="17"/>
    <s v="2023-04-23"/>
    <x v="1"/>
    <s v="Online"/>
    <s v="No"/>
    <n v="19895.099999999999"/>
    <n v="19895.099999999999"/>
  </r>
  <r>
    <s v="P24479"/>
    <s v="Women Shoes #727"/>
    <x v="3"/>
    <x v="8"/>
    <s v="M"/>
    <s v="White"/>
    <n v="14731.67"/>
    <n v="17"/>
    <s v="2024-09-04"/>
    <x v="0"/>
    <s v="In-Store"/>
    <s v="Yes"/>
    <n v="200350.38"/>
    <n v="250438.39"/>
  </r>
  <r>
    <s v="P11852"/>
    <s v="Kids Shorts #345"/>
    <x v="2"/>
    <x v="4"/>
    <s v="M"/>
    <s v="Red"/>
    <n v="4725.1899999999996"/>
    <n v="3"/>
    <s v="2024-05-18"/>
    <x v="4"/>
    <s v="Online"/>
    <s v="No"/>
    <n v="14175.57"/>
    <n v="14175.57"/>
  </r>
  <r>
    <s v="P37778"/>
    <s v="Men Shirts #502"/>
    <x v="0"/>
    <x v="1"/>
    <s v="M"/>
    <s v="Red"/>
    <n v="5961.06"/>
    <n v="13"/>
    <s v="2023-03-02"/>
    <x v="4"/>
    <s v="In-Store"/>
    <s v="No"/>
    <n v="77493.78"/>
    <n v="77493.78"/>
  </r>
  <r>
    <s v="P78604"/>
    <s v="Accessories Bags #234"/>
    <x v="1"/>
    <x v="5"/>
    <s v="S"/>
    <s v="Yellow"/>
    <n v="10195.719999999999"/>
    <n v="19"/>
    <s v="2024-05-06"/>
    <x v="0"/>
    <s v="Online"/>
    <s v="No"/>
    <n v="193718.68"/>
    <n v="193718.68"/>
  </r>
  <r>
    <s v="P60866"/>
    <s v="Women Skirts #589"/>
    <x v="3"/>
    <x v="13"/>
    <s v="XL"/>
    <s v="Red"/>
    <n v="15100.19"/>
    <n v="4"/>
    <s v="2023-01-08"/>
    <x v="1"/>
    <s v="Online"/>
    <s v="No"/>
    <n v="60400.76"/>
    <n v="60400.76"/>
  </r>
  <r>
    <s v="P21486"/>
    <s v="Men Pants #986"/>
    <x v="0"/>
    <x v="2"/>
    <s v="M"/>
    <s v="Black"/>
    <n v="1789.48"/>
    <n v="14"/>
    <s v="2024-07-20"/>
    <x v="1"/>
    <s v="In-Store"/>
    <s v="No"/>
    <n v="25052.720000000001"/>
    <n v="25052.720000000001"/>
  </r>
  <r>
    <s v="P49062"/>
    <s v="Accessories Scarves #690"/>
    <x v="1"/>
    <x v="12"/>
    <s v="XS"/>
    <s v="White"/>
    <n v="11129.47"/>
    <n v="14"/>
    <s v="2024-07-20"/>
    <x v="3"/>
    <s v="Online"/>
    <s v="No"/>
    <n v="155812.57999999999"/>
    <n v="155812.57999999999"/>
  </r>
  <r>
    <s v="P60227"/>
    <s v="Women Skirts #904"/>
    <x v="3"/>
    <x v="13"/>
    <s v="L"/>
    <s v="Pink"/>
    <n v="14263.55"/>
    <n v="8"/>
    <s v="2024-08-03"/>
    <x v="2"/>
    <s v="In-Store"/>
    <s v="Yes"/>
    <n v="91286.720000000001"/>
    <n v="114108.4"/>
  </r>
  <r>
    <s v="P76401"/>
    <s v="Kids Shorts #928"/>
    <x v="2"/>
    <x v="4"/>
    <s v="M"/>
    <s v="Red"/>
    <n v="9503.5"/>
    <n v="4"/>
    <s v="2022-12-25"/>
    <x v="1"/>
    <s v="Online"/>
    <s v="No"/>
    <n v="38014"/>
    <n v="38014"/>
  </r>
  <r>
    <s v="P65450"/>
    <s v="Accessories Belts #491"/>
    <x v="1"/>
    <x v="7"/>
    <s v="S"/>
    <s v="Yellow"/>
    <n v="11795.96"/>
    <n v="18"/>
    <s v="2023-12-11"/>
    <x v="3"/>
    <s v="Online"/>
    <s v="Yes"/>
    <n v="169861.99"/>
    <n v="212327.27999999997"/>
  </r>
  <r>
    <s v="P39329"/>
    <s v="Women Shoes #972"/>
    <x v="3"/>
    <x v="8"/>
    <s v="L"/>
    <s v="Green"/>
    <n v="6401.79"/>
    <n v="7"/>
    <s v="2023-11-09"/>
    <x v="4"/>
    <s v="In-Store"/>
    <s v="No"/>
    <n v="44812.53"/>
    <n v="44812.53"/>
  </r>
  <r>
    <s v="P61755"/>
    <s v="Accessories Bags #227"/>
    <x v="1"/>
    <x v="5"/>
    <s v="XL"/>
    <s v="Red"/>
    <n v="10082.84"/>
    <n v="18"/>
    <s v="2023-06-16"/>
    <x v="3"/>
    <s v="In-Store"/>
    <s v="No"/>
    <n v="181491.12"/>
    <n v="181491.12"/>
  </r>
  <r>
    <s v="P31054"/>
    <s v="Accessories Belts #876"/>
    <x v="1"/>
    <x v="7"/>
    <s v="S"/>
    <s v="White"/>
    <n v="10663.01"/>
    <n v="5"/>
    <s v="2024-03-25"/>
    <x v="1"/>
    <s v="Online"/>
    <s v="No"/>
    <n v="53315.05"/>
    <n v="53315.05"/>
  </r>
  <r>
    <s v="P86315"/>
    <s v="Women Dresses #768"/>
    <x v="3"/>
    <x v="10"/>
    <s v="XS"/>
    <s v="Pink"/>
    <n v="9144.94"/>
    <n v="11"/>
    <s v="2024-02-22"/>
    <x v="1"/>
    <s v="Online"/>
    <s v="No"/>
    <n v="100594.34"/>
    <n v="100594.34000000001"/>
  </r>
  <r>
    <s v="P89552"/>
    <s v="Kids Sweaters #512"/>
    <x v="2"/>
    <x v="9"/>
    <s v="XS"/>
    <s v="Blue"/>
    <n v="5766.84"/>
    <n v="7"/>
    <s v="2023-06-30"/>
    <x v="4"/>
    <s v="In-Store"/>
    <s v="No"/>
    <n v="40367.879999999997"/>
    <n v="40367.880000000005"/>
  </r>
  <r>
    <s v="P15401"/>
    <s v="Men Shoes #431"/>
    <x v="0"/>
    <x v="8"/>
    <s v="XS"/>
    <s v="Pink"/>
    <n v="8883.49"/>
    <n v="16"/>
    <s v="2024-08-26"/>
    <x v="3"/>
    <s v="In-Store"/>
    <s v="No"/>
    <n v="142135.84"/>
    <n v="142135.84"/>
  </r>
  <r>
    <s v="P43232"/>
    <s v="Kids T-Shirts #305"/>
    <x v="2"/>
    <x v="6"/>
    <s v="XL"/>
    <s v="Blue"/>
    <n v="8381.34"/>
    <n v="19"/>
    <s v="2023-12-17"/>
    <x v="3"/>
    <s v="In-Store"/>
    <s v="No"/>
    <n v="159245.46"/>
    <n v="159245.46"/>
  </r>
  <r>
    <s v="P70473"/>
    <s v="Accessories Hats #268"/>
    <x v="1"/>
    <x v="3"/>
    <s v="M"/>
    <s v="Green"/>
    <n v="14904.31"/>
    <n v="3"/>
    <s v="2024-05-06"/>
    <x v="1"/>
    <s v="In-Store"/>
    <s v="Yes"/>
    <n v="35770.51"/>
    <n v="44712.93"/>
  </r>
  <r>
    <s v="P76134"/>
    <s v="Men Shirts #736"/>
    <x v="0"/>
    <x v="1"/>
    <s v="L"/>
    <s v="Red"/>
    <n v="2397.04"/>
    <n v="3"/>
    <s v="2023-01-28"/>
    <x v="3"/>
    <s v="Online"/>
    <s v="Yes"/>
    <n v="5752.73"/>
    <n v="7191.12"/>
  </r>
  <r>
    <s v="P30760"/>
    <s v="Kids Shoes #109"/>
    <x v="2"/>
    <x v="8"/>
    <s v="XS"/>
    <s v="White"/>
    <n v="15353.34"/>
    <n v="6"/>
    <s v="2024-10-11"/>
    <x v="1"/>
    <s v="In-Store"/>
    <s v="Yes"/>
    <n v="73695.7"/>
    <n v="92120.040000000008"/>
  </r>
  <r>
    <s v="P52536"/>
    <s v="Men Pants #649"/>
    <x v="0"/>
    <x v="2"/>
    <s v="L"/>
    <s v="Pink"/>
    <n v="2784.65"/>
    <n v="12"/>
    <s v="2023-10-21"/>
    <x v="4"/>
    <s v="Online"/>
    <s v="Yes"/>
    <n v="26732.639999999999"/>
    <n v="33415.800000000003"/>
  </r>
  <r>
    <s v="P59699"/>
    <s v="Accessories Belts #777"/>
    <x v="1"/>
    <x v="7"/>
    <s v="L"/>
    <s v="Green"/>
    <n v="1253.3"/>
    <n v="3"/>
    <s v="2024-08-03"/>
    <x v="4"/>
    <s v="In-Store"/>
    <s v="Yes"/>
    <n v="3007.92"/>
    <n v="3759.8999999999996"/>
  </r>
  <r>
    <s v="P54431"/>
    <s v="Women Dresses #350"/>
    <x v="3"/>
    <x v="10"/>
    <s v="M"/>
    <s v="Yellow"/>
    <n v="3256.09"/>
    <n v="13"/>
    <s v="2023-05-08"/>
    <x v="1"/>
    <s v="In-Store"/>
    <s v="No"/>
    <n v="42329.17"/>
    <n v="42329.17"/>
  </r>
  <r>
    <s v="P32640"/>
    <s v="Accessories Scarves #633"/>
    <x v="1"/>
    <x v="12"/>
    <s v="M"/>
    <s v="Red"/>
    <n v="2694.18"/>
    <n v="3"/>
    <s v="2023-04-19"/>
    <x v="2"/>
    <s v="In-Store"/>
    <s v="No"/>
    <n v="8082.54"/>
    <n v="8082.5399999999991"/>
  </r>
  <r>
    <s v="P15452"/>
    <s v="Accessories Bags #625"/>
    <x v="1"/>
    <x v="5"/>
    <s v="L"/>
    <s v="White"/>
    <n v="8698.4"/>
    <n v="12"/>
    <s v="2023-08-16"/>
    <x v="1"/>
    <s v="In-Store"/>
    <s v="Yes"/>
    <n v="83504.639999999999"/>
    <n v="104380.79999999999"/>
  </r>
  <r>
    <s v="P29775"/>
    <s v="Men Pants #655"/>
    <x v="0"/>
    <x v="2"/>
    <s v="L"/>
    <s v="Blue"/>
    <n v="12576.16"/>
    <n v="1"/>
    <s v="2023-07-08"/>
    <x v="4"/>
    <s v="In-Store"/>
    <s v="No"/>
    <n v="12576.16"/>
    <n v="12576.16"/>
  </r>
  <r>
    <s v="P71196"/>
    <s v="Men Shirts #150"/>
    <x v="0"/>
    <x v="1"/>
    <s v="S"/>
    <s v="Blue"/>
    <n v="9195.57"/>
    <n v="8"/>
    <s v="2023-05-27"/>
    <x v="1"/>
    <s v="In-Store"/>
    <s v="Yes"/>
    <n v="58851.98"/>
    <n v="73564.56"/>
  </r>
  <r>
    <s v="P85124"/>
    <s v="Men Jackets #443"/>
    <x v="0"/>
    <x v="0"/>
    <s v="M"/>
    <s v="Green"/>
    <n v="7402.77"/>
    <n v="5"/>
    <s v="2024-01-10"/>
    <x v="0"/>
    <s v="Online"/>
    <s v="Yes"/>
    <n v="29611.08"/>
    <n v="37013.850000000006"/>
  </r>
  <r>
    <s v="P53299"/>
    <s v="Men Shoes #385"/>
    <x v="0"/>
    <x v="8"/>
    <s v="XS"/>
    <s v="Blue"/>
    <n v="3695.99"/>
    <n v="17"/>
    <s v="2023-02-07"/>
    <x v="1"/>
    <s v="Online"/>
    <s v="Yes"/>
    <n v="50265.63"/>
    <n v="62831.829999999994"/>
  </r>
  <r>
    <s v="P89055"/>
    <s v="Accessories Scarves #515"/>
    <x v="1"/>
    <x v="12"/>
    <s v="XL"/>
    <s v="Green"/>
    <n v="12313.88"/>
    <n v="7"/>
    <s v="2023-03-10"/>
    <x v="3"/>
    <s v="In-Store"/>
    <s v="Yes"/>
    <n v="68958.06"/>
    <n v="86197.159999999989"/>
  </r>
  <r>
    <s v="P62215"/>
    <s v="Kids Sweaters #778"/>
    <x v="2"/>
    <x v="9"/>
    <s v="XL"/>
    <s v="White"/>
    <n v="10721.94"/>
    <n v="19"/>
    <s v="2023-09-19"/>
    <x v="2"/>
    <s v="In-Store"/>
    <s v="No"/>
    <n v="203716.86"/>
    <n v="203716.86000000002"/>
  </r>
  <r>
    <s v="P33154"/>
    <s v="Accessories Scarves #143"/>
    <x v="1"/>
    <x v="12"/>
    <s v="XS"/>
    <s v="Blue"/>
    <n v="8435.2900000000009"/>
    <n v="4"/>
    <s v="2023-05-08"/>
    <x v="4"/>
    <s v="In-Store"/>
    <s v="Yes"/>
    <n v="26993.26"/>
    <n v="33741.160000000003"/>
  </r>
  <r>
    <s v="P34758"/>
    <s v="Accessories Scarves #855"/>
    <x v="1"/>
    <x v="12"/>
    <s v="L"/>
    <s v="Pink"/>
    <n v="7180.33"/>
    <n v="10"/>
    <s v="2024-02-22"/>
    <x v="0"/>
    <s v="Online"/>
    <s v="No"/>
    <n v="71803.3"/>
    <n v="71803.3"/>
  </r>
  <r>
    <s v="P23281"/>
    <s v="Kids T-Shirts #107"/>
    <x v="2"/>
    <x v="6"/>
    <s v="M"/>
    <s v="Green"/>
    <n v="14918.42"/>
    <n v="9"/>
    <s v="2024-02-22"/>
    <x v="4"/>
    <s v="Online"/>
    <s v="No"/>
    <n v="134265.78"/>
    <n v="134265.78"/>
  </r>
  <r>
    <s v="P95668"/>
    <s v="Accessories Belts #853"/>
    <x v="1"/>
    <x v="7"/>
    <s v="L"/>
    <s v="Green"/>
    <n v="14726.69"/>
    <n v="10"/>
    <s v="2022-12-12"/>
    <x v="1"/>
    <s v="Online"/>
    <s v="Yes"/>
    <n v="117813.52"/>
    <n v="147266.9"/>
  </r>
  <r>
    <s v="P91631"/>
    <s v="Accessories Scarves #418"/>
    <x v="1"/>
    <x v="12"/>
    <s v="M"/>
    <s v="Pink"/>
    <n v="12126.3"/>
    <n v="19"/>
    <s v="2023-05-31"/>
    <x v="2"/>
    <s v="In-Store"/>
    <s v="Yes"/>
    <n v="184319.76"/>
    <n v="230399.69999999998"/>
  </r>
  <r>
    <s v="P33293"/>
    <s v="Kids Sweaters #365"/>
    <x v="2"/>
    <x v="9"/>
    <s v="M"/>
    <s v="Yellow"/>
    <n v="14201.3"/>
    <n v="1"/>
    <s v="2023-05-16"/>
    <x v="2"/>
    <s v="Online"/>
    <s v="No"/>
    <n v="14201.3"/>
    <n v="14201.3"/>
  </r>
  <r>
    <s v="P79375"/>
    <s v="Women Shoes #761"/>
    <x v="3"/>
    <x v="8"/>
    <s v="M"/>
    <s v="Pink"/>
    <n v="7651.77"/>
    <n v="1"/>
    <s v="2024-03-14"/>
    <x v="3"/>
    <s v="Online"/>
    <s v="Yes"/>
    <n v="6121.25"/>
    <n v="7651.77"/>
  </r>
  <r>
    <s v="P93600"/>
    <s v="Men Pants #336"/>
    <x v="0"/>
    <x v="2"/>
    <s v="XL"/>
    <s v="White"/>
    <n v="13677.57"/>
    <n v="14"/>
    <s v="2024-02-15"/>
    <x v="0"/>
    <s v="In-Store"/>
    <s v="No"/>
    <n v="191485.98"/>
    <n v="191485.97999999998"/>
  </r>
  <r>
    <s v="P42763"/>
    <s v="Kids Sweaters #887"/>
    <x v="2"/>
    <x v="9"/>
    <s v="L"/>
    <s v="Red"/>
    <n v="8395.4500000000007"/>
    <n v="2"/>
    <s v="2023-03-29"/>
    <x v="2"/>
    <s v="Online"/>
    <s v="No"/>
    <n v="16790.900000000001"/>
    <n v="16790.900000000001"/>
  </r>
  <r>
    <s v="P42374"/>
    <s v="Kids Shorts #882"/>
    <x v="2"/>
    <x v="4"/>
    <s v="M"/>
    <s v="Blue"/>
    <n v="14647.84"/>
    <n v="19"/>
    <s v="2024-01-29"/>
    <x v="2"/>
    <s v="In-Store"/>
    <s v="Yes"/>
    <n v="222647.5"/>
    <n v="278308.96000000002"/>
  </r>
  <r>
    <s v="P59821"/>
    <s v="Men Shoes #688"/>
    <x v="0"/>
    <x v="8"/>
    <s v="XL"/>
    <s v="Blue"/>
    <n v="5492.94"/>
    <n v="4"/>
    <s v="2024-07-11"/>
    <x v="4"/>
    <s v="Online"/>
    <s v="No"/>
    <n v="21971.759999999998"/>
    <n v="21971.759999999998"/>
  </r>
  <r>
    <s v="P96329"/>
    <s v="Kids Shorts #684"/>
    <x v="2"/>
    <x v="4"/>
    <s v="XS"/>
    <s v="Black"/>
    <n v="11371"/>
    <n v="4"/>
    <s v="2024-09-12"/>
    <x v="2"/>
    <s v="In-Store"/>
    <s v="No"/>
    <n v="45484"/>
    <n v="45484"/>
  </r>
  <r>
    <s v="P67109"/>
    <s v="Women Shoes #356"/>
    <x v="3"/>
    <x v="8"/>
    <s v="S"/>
    <s v="Black"/>
    <n v="3932.54"/>
    <n v="15"/>
    <s v="2024-05-16"/>
    <x v="1"/>
    <s v="Online"/>
    <s v="No"/>
    <n v="58988.1"/>
    <n v="58988.1"/>
  </r>
  <r>
    <s v="P19904"/>
    <s v="Men Jackets #760"/>
    <x v="0"/>
    <x v="0"/>
    <s v="XS"/>
    <s v="White"/>
    <n v="15889.52"/>
    <n v="17"/>
    <s v="2023-10-03"/>
    <x v="2"/>
    <s v="Online"/>
    <s v="Yes"/>
    <n v="216097.14"/>
    <n v="270121.84000000003"/>
  </r>
  <r>
    <s v="P52564"/>
    <s v="Kids T-Shirts #935"/>
    <x v="2"/>
    <x v="6"/>
    <s v="XL"/>
    <s v="Black"/>
    <n v="11817.54"/>
    <n v="6"/>
    <s v="2023-05-09"/>
    <x v="2"/>
    <s v="In-Store"/>
    <s v="No"/>
    <n v="70905.240000000005"/>
    <n v="70905.240000000005"/>
  </r>
  <r>
    <s v="P88703"/>
    <s v="Men Shirts #548"/>
    <x v="0"/>
    <x v="1"/>
    <s v="XL"/>
    <s v="White"/>
    <n v="2275.0300000000002"/>
    <n v="1"/>
    <s v="2023-06-05"/>
    <x v="0"/>
    <s v="In-Store"/>
    <s v="No"/>
    <n v="2275.0300000000002"/>
    <n v="2275.0300000000002"/>
  </r>
  <r>
    <s v="P63784"/>
    <s v="Men Shoes #344"/>
    <x v="0"/>
    <x v="8"/>
    <s v="XL"/>
    <s v="Pink"/>
    <n v="9921.82"/>
    <n v="10"/>
    <s v="2023-04-01"/>
    <x v="4"/>
    <s v="In-Store"/>
    <s v="No"/>
    <n v="99218.2"/>
    <n v="99218.2"/>
  </r>
  <r>
    <s v="P79075"/>
    <s v="Accessories Belts #143"/>
    <x v="1"/>
    <x v="7"/>
    <s v="XS"/>
    <s v="Yellow"/>
    <n v="8755.67"/>
    <n v="14"/>
    <s v="2023-09-12"/>
    <x v="3"/>
    <s v="In-Store"/>
    <s v="No"/>
    <n v="122579.38"/>
    <n v="122579.38"/>
  </r>
  <r>
    <s v="P77318"/>
    <s v="Kids Shorts #460"/>
    <x v="2"/>
    <x v="4"/>
    <s v="XS"/>
    <s v="Red"/>
    <n v="8330.7099999999991"/>
    <n v="3"/>
    <s v="2024-07-04"/>
    <x v="0"/>
    <s v="In-Store"/>
    <s v="No"/>
    <n v="24992.13"/>
    <n v="24992.129999999997"/>
  </r>
  <r>
    <s v="P58383"/>
    <s v="Accessories Hats #577"/>
    <x v="1"/>
    <x v="3"/>
    <s v="XS"/>
    <s v="White"/>
    <n v="2817.85"/>
    <n v="2"/>
    <s v="2024-03-15"/>
    <x v="2"/>
    <s v="Online"/>
    <s v="No"/>
    <n v="5635.7"/>
    <n v="5635.7"/>
  </r>
  <r>
    <s v="P28031"/>
    <s v="Accessories Bags #832"/>
    <x v="1"/>
    <x v="5"/>
    <s v="L"/>
    <s v="Green"/>
    <n v="8680.9699999999993"/>
    <n v="7"/>
    <s v="2024-06-18"/>
    <x v="3"/>
    <s v="Online"/>
    <s v="Yes"/>
    <n v="48613.1"/>
    <n v="60766.789999999994"/>
  </r>
  <r>
    <s v="P29900"/>
    <s v="Women Skirts #580"/>
    <x v="3"/>
    <x v="13"/>
    <s v="S"/>
    <s v="Pink"/>
    <n v="10094.459999999999"/>
    <n v="18"/>
    <s v="2022-12-04"/>
    <x v="3"/>
    <s v="Online"/>
    <s v="Yes"/>
    <n v="145360.39000000001"/>
    <n v="181700.27999999997"/>
  </r>
  <r>
    <s v="P69174"/>
    <s v="Kids T-Shirts #383"/>
    <x v="2"/>
    <x v="6"/>
    <s v="S"/>
    <s v="Black"/>
    <n v="8896.77"/>
    <n v="2"/>
    <s v="2024-07-17"/>
    <x v="4"/>
    <s v="In-Store"/>
    <s v="No"/>
    <n v="17793.54"/>
    <n v="17793.54"/>
  </r>
  <r>
    <s v="P10361"/>
    <s v="Women Skirts #204"/>
    <x v="3"/>
    <x v="13"/>
    <s v="XS"/>
    <s v="Black"/>
    <n v="1557.91"/>
    <n v="3"/>
    <s v="2024-07-14"/>
    <x v="2"/>
    <s v="In-Store"/>
    <s v="No"/>
    <n v="4673.7299999999996"/>
    <n v="4673.7300000000005"/>
  </r>
  <r>
    <s v="P32102"/>
    <s v="Accessories Bags #248"/>
    <x v="1"/>
    <x v="5"/>
    <s v="XS"/>
    <s v="Blue"/>
    <n v="6742.92"/>
    <n v="4"/>
    <s v="2022-12-10"/>
    <x v="1"/>
    <s v="Online"/>
    <s v="Yes"/>
    <n v="21577.51"/>
    <n v="26971.68"/>
  </r>
  <r>
    <s v="P27082"/>
    <s v="Accessories Hats #179"/>
    <x v="1"/>
    <x v="3"/>
    <s v="XL"/>
    <s v="Black"/>
    <n v="12147.88"/>
    <n v="8"/>
    <s v="2023-04-28"/>
    <x v="4"/>
    <s v="In-Store"/>
    <s v="Yes"/>
    <n v="77746.100000000006"/>
    <n v="97183.039999999994"/>
  </r>
  <r>
    <s v="P91855"/>
    <s v="Kids Shorts #619"/>
    <x v="2"/>
    <x v="4"/>
    <s v="XS"/>
    <s v="Pink"/>
    <n v="16064.65"/>
    <n v="17"/>
    <s v="2024-01-19"/>
    <x v="4"/>
    <s v="Online"/>
    <s v="Yes"/>
    <n v="218479.24"/>
    <n v="273099.05"/>
  </r>
  <r>
    <s v="P33738"/>
    <s v="Accessories Hats #762"/>
    <x v="1"/>
    <x v="3"/>
    <s v="S"/>
    <s v="Black"/>
    <n v="14153.16"/>
    <n v="15"/>
    <s v="2022-11-11"/>
    <x v="4"/>
    <s v="In-Store"/>
    <s v="Yes"/>
    <n v="169837.92"/>
    <n v="212297.4"/>
  </r>
  <r>
    <s v="P37373"/>
    <s v="Kids Shoes #163"/>
    <x v="2"/>
    <x v="8"/>
    <s v="XS"/>
    <s v="Pink"/>
    <n v="10298.64"/>
    <n v="14"/>
    <s v="2023-11-19"/>
    <x v="4"/>
    <s v="Online"/>
    <s v="Yes"/>
    <n v="115345.1"/>
    <n v="144180.96"/>
  </r>
  <r>
    <s v="P78081"/>
    <s v="Kids T-Shirts #798"/>
    <x v="2"/>
    <x v="6"/>
    <s v="L"/>
    <s v="Black"/>
    <n v="6139.51"/>
    <n v="8"/>
    <s v="2023-12-27"/>
    <x v="2"/>
    <s v="Online"/>
    <s v="Yes"/>
    <n v="39293.03"/>
    <n v="49116.08"/>
  </r>
  <r>
    <s v="P96604"/>
    <s v="Kids Shorts #617"/>
    <x v="2"/>
    <x v="4"/>
    <s v="XS"/>
    <s v="White"/>
    <n v="11335.31"/>
    <n v="13"/>
    <s v="2023-12-22"/>
    <x v="3"/>
    <s v="In-Store"/>
    <s v="Yes"/>
    <n v="117887.39"/>
    <n v="147359.03"/>
  </r>
  <r>
    <s v="P71178"/>
    <s v="Men Shoes #245"/>
    <x v="0"/>
    <x v="8"/>
    <s v="XS"/>
    <s v="White"/>
    <n v="10448.040000000001"/>
    <n v="2"/>
    <s v="2023-06-06"/>
    <x v="0"/>
    <s v="In-Store"/>
    <s v="No"/>
    <n v="20896.080000000002"/>
    <n v="20896.080000000002"/>
  </r>
  <r>
    <s v="P41668"/>
    <s v="Men Shirts #916"/>
    <x v="0"/>
    <x v="1"/>
    <s v="L"/>
    <s v="Yellow"/>
    <n v="7252.54"/>
    <n v="6"/>
    <s v="2023-07-12"/>
    <x v="4"/>
    <s v="In-Store"/>
    <s v="No"/>
    <n v="43515.24"/>
    <n v="43515.24"/>
  </r>
  <r>
    <s v="P55636"/>
    <s v="Men Jackets #308"/>
    <x v="0"/>
    <x v="0"/>
    <s v="L"/>
    <s v="Pink"/>
    <n v="8319.92"/>
    <n v="9"/>
    <s v="2024-06-14"/>
    <x v="4"/>
    <s v="In-Store"/>
    <s v="No"/>
    <n v="74879.28"/>
    <n v="74879.28"/>
  </r>
  <r>
    <s v="P49971"/>
    <s v="Men Shoes #412"/>
    <x v="0"/>
    <x v="8"/>
    <s v="M"/>
    <s v="White"/>
    <n v="2750.62"/>
    <n v="10"/>
    <s v="2024-06-07"/>
    <x v="1"/>
    <s v="Online"/>
    <s v="Yes"/>
    <n v="22004.959999999999"/>
    <n v="27506.199999999997"/>
  </r>
  <r>
    <s v="P56677"/>
    <s v="Accessories Belts #217"/>
    <x v="1"/>
    <x v="7"/>
    <s v="XL"/>
    <s v="Yellow"/>
    <n v="6276.46"/>
    <n v="18"/>
    <s v="2023-12-31"/>
    <x v="0"/>
    <s v="In-Store"/>
    <s v="No"/>
    <n v="112976.28"/>
    <n v="112976.28"/>
  </r>
  <r>
    <s v="P55233"/>
    <s v="Kids Sweaters #277"/>
    <x v="2"/>
    <x v="9"/>
    <s v="M"/>
    <s v="Black"/>
    <n v="15194.81"/>
    <n v="1"/>
    <s v="2024-02-11"/>
    <x v="1"/>
    <s v="Online"/>
    <s v="No"/>
    <n v="15194.81"/>
    <n v="15194.81"/>
  </r>
  <r>
    <s v="P48780"/>
    <s v="Women Dresses #831"/>
    <x v="3"/>
    <x v="10"/>
    <s v="L"/>
    <s v="Red"/>
    <n v="16289.58"/>
    <n v="19"/>
    <s v="2022-12-31"/>
    <x v="3"/>
    <s v="In-Store"/>
    <s v="No"/>
    <n v="309502.02"/>
    <n v="309502.02"/>
  </r>
  <r>
    <s v="P89160"/>
    <s v="Men Shoes #755"/>
    <x v="0"/>
    <x v="8"/>
    <s v="S"/>
    <s v="Blue"/>
    <n v="6382.7"/>
    <n v="17"/>
    <s v="2023-10-21"/>
    <x v="3"/>
    <s v="In-Store"/>
    <s v="No"/>
    <n v="108505.9"/>
    <n v="108505.9"/>
  </r>
  <r>
    <s v="P21163"/>
    <s v="Women Skirts #241"/>
    <x v="3"/>
    <x v="13"/>
    <s v="M"/>
    <s v="Yellow"/>
    <n v="14165.61"/>
    <n v="6"/>
    <s v="2023-05-02"/>
    <x v="2"/>
    <s v="In-Store"/>
    <s v="Yes"/>
    <n v="67995.259999999995"/>
    <n v="84993.66"/>
  </r>
  <r>
    <s v="P73056"/>
    <s v="Kids Shorts #878"/>
    <x v="2"/>
    <x v="4"/>
    <s v="S"/>
    <s v="Red"/>
    <n v="6613.44"/>
    <n v="15"/>
    <s v="2023-11-01"/>
    <x v="0"/>
    <s v="In-Store"/>
    <s v="No"/>
    <n v="99201.600000000006"/>
    <n v="99201.599999999991"/>
  </r>
  <r>
    <s v="P92597"/>
    <s v="Kids Shorts #601"/>
    <x v="2"/>
    <x v="4"/>
    <s v="S"/>
    <s v="Black"/>
    <n v="5991.77"/>
    <n v="10"/>
    <s v="2024-09-16"/>
    <x v="4"/>
    <s v="In-Store"/>
    <s v="No"/>
    <n v="59917.7"/>
    <n v="59917.700000000004"/>
  </r>
  <r>
    <s v="P52190"/>
    <s v="Kids Shorts #564"/>
    <x v="2"/>
    <x v="4"/>
    <s v="XS"/>
    <s v="Blue"/>
    <n v="5712.06"/>
    <n v="16"/>
    <s v="2022-11-15"/>
    <x v="4"/>
    <s v="Online"/>
    <s v="No"/>
    <n v="91392.960000000006"/>
    <n v="91392.960000000006"/>
  </r>
  <r>
    <s v="P45564"/>
    <s v="Women Skirts #250"/>
    <x v="3"/>
    <x v="13"/>
    <s v="XL"/>
    <s v="Black"/>
    <n v="14692.66"/>
    <n v="8"/>
    <s v="2024-06-14"/>
    <x v="4"/>
    <s v="In-Store"/>
    <s v="No"/>
    <n v="117541.28"/>
    <n v="117541.28"/>
  </r>
  <r>
    <s v="P35553"/>
    <s v="Women Skirts #800"/>
    <x v="3"/>
    <x v="13"/>
    <s v="L"/>
    <s v="Red"/>
    <n v="1310.57"/>
    <n v="13"/>
    <s v="2022-10-30"/>
    <x v="2"/>
    <s v="Online"/>
    <s v="Yes"/>
    <n v="13630.26"/>
    <n v="17037.41"/>
  </r>
  <r>
    <s v="P22850"/>
    <s v="Kids Shoes #436"/>
    <x v="2"/>
    <x v="8"/>
    <s v="L"/>
    <s v="Green"/>
    <n v="13703.3"/>
    <n v="12"/>
    <s v="2023-12-19"/>
    <x v="3"/>
    <s v="Online"/>
    <s v="Yes"/>
    <n v="131551.67999999999"/>
    <n v="164439.59999999998"/>
  </r>
  <r>
    <s v="P53402"/>
    <s v="Accessories Hats #515"/>
    <x v="1"/>
    <x v="3"/>
    <s v="S"/>
    <s v="Blue"/>
    <n v="2026.03"/>
    <n v="1"/>
    <s v="2023-10-16"/>
    <x v="1"/>
    <s v="In-Store"/>
    <s v="No"/>
    <n v="2026.03"/>
    <n v="2026.03"/>
  </r>
  <r>
    <s v="P24461"/>
    <s v="Men Pants #274"/>
    <x v="0"/>
    <x v="2"/>
    <s v="XL"/>
    <s v="Black"/>
    <n v="8588.84"/>
    <n v="2"/>
    <s v="2022-11-04"/>
    <x v="2"/>
    <s v="Online"/>
    <s v="No"/>
    <n v="17177.68"/>
    <n v="17177.68"/>
  </r>
  <r>
    <s v="P54550"/>
    <s v="Women Dresses #818"/>
    <x v="3"/>
    <x v="10"/>
    <s v="XS"/>
    <s v="Yellow"/>
    <n v="13478.37"/>
    <n v="2"/>
    <s v="2024-08-21"/>
    <x v="1"/>
    <s v="In-Store"/>
    <s v="Yes"/>
    <n v="21565.06"/>
    <n v="26956.74"/>
  </r>
  <r>
    <s v="P53311"/>
    <s v="Men Shirts #975"/>
    <x v="0"/>
    <x v="1"/>
    <s v="M"/>
    <s v="Red"/>
    <n v="12738.01"/>
    <n v="3"/>
    <s v="2022-12-31"/>
    <x v="2"/>
    <s v="In-Store"/>
    <s v="No"/>
    <n v="38214.03"/>
    <n v="38214.03"/>
  </r>
  <r>
    <s v="P61548"/>
    <s v="Accessories Scarves #408"/>
    <x v="1"/>
    <x v="12"/>
    <s v="S"/>
    <s v="Pink"/>
    <n v="3120.8"/>
    <n v="12"/>
    <s v="2022-11-04"/>
    <x v="2"/>
    <s v="Online"/>
    <s v="No"/>
    <n v="37449.599999999999"/>
    <n v="37449.600000000006"/>
  </r>
  <r>
    <s v="P32742"/>
    <s v="Kids Sweaters #206"/>
    <x v="2"/>
    <x v="9"/>
    <s v="XS"/>
    <s v="White"/>
    <n v="8948.23"/>
    <n v="5"/>
    <s v="2024-01-21"/>
    <x v="4"/>
    <s v="Online"/>
    <s v="Yes"/>
    <n v="35792.92"/>
    <n v="44741.149999999994"/>
  </r>
  <r>
    <s v="P53649"/>
    <s v="Kids Shoes #848"/>
    <x v="2"/>
    <x v="8"/>
    <s v="M"/>
    <s v="Blue"/>
    <n v="13988.82"/>
    <n v="3"/>
    <s v="2023-06-02"/>
    <x v="1"/>
    <s v="In-Store"/>
    <s v="No"/>
    <n v="41966.46"/>
    <n v="41966.46"/>
  </r>
  <r>
    <s v="P76757"/>
    <s v="Kids T-Shirts #560"/>
    <x v="2"/>
    <x v="6"/>
    <s v="XS"/>
    <s v="Blue"/>
    <n v="15873.75"/>
    <n v="14"/>
    <s v="2023-08-09"/>
    <x v="3"/>
    <s v="In-Store"/>
    <s v="No"/>
    <n v="222232.5"/>
    <n v="222232.5"/>
  </r>
  <r>
    <s v="P81750"/>
    <s v="Women Dresses #412"/>
    <x v="3"/>
    <x v="10"/>
    <s v="XS"/>
    <s v="White"/>
    <n v="7778.76"/>
    <n v="11"/>
    <s v="2023-06-06"/>
    <x v="2"/>
    <s v="In-Store"/>
    <s v="Yes"/>
    <n v="68453.42"/>
    <n v="85566.36"/>
  </r>
  <r>
    <s v="P48466"/>
    <s v="Accessories Hats #211"/>
    <x v="1"/>
    <x v="3"/>
    <s v="S"/>
    <s v="Yellow"/>
    <n v="7579.56"/>
    <n v="2"/>
    <s v="2024-02-20"/>
    <x v="1"/>
    <s v="Online"/>
    <s v="No"/>
    <n v="15159.12"/>
    <n v="15159.12"/>
  </r>
  <r>
    <s v="P17089"/>
    <s v="Kids T-Shirts #832"/>
    <x v="2"/>
    <x v="6"/>
    <s v="L"/>
    <s v="Red"/>
    <n v="10855.57"/>
    <n v="8"/>
    <s v="2022-11-09"/>
    <x v="3"/>
    <s v="Online"/>
    <s v="No"/>
    <n v="86844.56"/>
    <n v="86844.56"/>
  </r>
  <r>
    <s v="P74550"/>
    <s v="Men Shirts #400"/>
    <x v="0"/>
    <x v="1"/>
    <s v="L"/>
    <s v="White"/>
    <n v="5066.32"/>
    <n v="17"/>
    <s v="2022-12-06"/>
    <x v="0"/>
    <s v="Online"/>
    <s v="No"/>
    <n v="86127.44"/>
    <n v="86127.44"/>
  </r>
  <r>
    <s v="P12250"/>
    <s v="Women Shoes #602"/>
    <x v="3"/>
    <x v="8"/>
    <s v="XS"/>
    <s v="Green"/>
    <n v="1115.52"/>
    <n v="20"/>
    <s v="2023-02-18"/>
    <x v="4"/>
    <s v="In-Store"/>
    <s v="Yes"/>
    <n v="17848.32"/>
    <n v="22310.400000000001"/>
  </r>
  <r>
    <s v="P29465"/>
    <s v="Kids Sweaters #774"/>
    <x v="2"/>
    <x v="9"/>
    <s v="XL"/>
    <s v="Pink"/>
    <n v="15744.27"/>
    <n v="1"/>
    <s v="2024-08-01"/>
    <x v="2"/>
    <s v="Online"/>
    <s v="Yes"/>
    <n v="12595.25"/>
    <n v="15744.27"/>
  </r>
  <r>
    <s v="P35143"/>
    <s v="Accessories Belts #711"/>
    <x v="1"/>
    <x v="7"/>
    <s v="M"/>
    <s v="Pink"/>
    <n v="15356.66"/>
    <n v="4"/>
    <s v="2024-07-07"/>
    <x v="0"/>
    <s v="Online"/>
    <s v="No"/>
    <n v="61426.64"/>
    <n v="61426.64"/>
  </r>
  <r>
    <s v="P48833"/>
    <s v="Men Jackets #254"/>
    <x v="0"/>
    <x v="0"/>
    <s v="L"/>
    <s v="Pink"/>
    <n v="9828.86"/>
    <n v="4"/>
    <s v="2024-06-06"/>
    <x v="1"/>
    <s v="Online"/>
    <s v="No"/>
    <n v="39315.440000000002"/>
    <n v="39315.440000000002"/>
  </r>
  <r>
    <s v="P79643"/>
    <s v="Women Skirts #690"/>
    <x v="3"/>
    <x v="13"/>
    <s v="XL"/>
    <s v="Black"/>
    <n v="7772.95"/>
    <n v="2"/>
    <s v="2023-01-24"/>
    <x v="1"/>
    <s v="Online"/>
    <s v="Yes"/>
    <n v="12436.72"/>
    <n v="15545.9"/>
  </r>
  <r>
    <s v="P93694"/>
    <s v="Women Dresses #199"/>
    <x v="3"/>
    <x v="10"/>
    <s v="L"/>
    <s v="Green"/>
    <n v="9167.35"/>
    <n v="3"/>
    <s v="2023-12-30"/>
    <x v="3"/>
    <s v="In-Store"/>
    <s v="Yes"/>
    <n v="22001.64"/>
    <n v="27502.050000000003"/>
  </r>
  <r>
    <s v="P37356"/>
    <s v="Accessories Bags #321"/>
    <x v="1"/>
    <x v="5"/>
    <s v="S"/>
    <s v="Red"/>
    <n v="12277.36"/>
    <n v="16"/>
    <s v="2024-02-24"/>
    <x v="4"/>
    <s v="Online"/>
    <s v="Yes"/>
    <n v="157150.54"/>
    <n v="196437.76000000001"/>
  </r>
  <r>
    <s v="P73353"/>
    <s v="Men Jackets #319"/>
    <x v="0"/>
    <x v="0"/>
    <s v="S"/>
    <s v="Black"/>
    <n v="14507.57"/>
    <n v="12"/>
    <s v="2023-01-22"/>
    <x v="0"/>
    <s v="Online"/>
    <s v="No"/>
    <n v="174090.84"/>
    <n v="174090.84"/>
  </r>
  <r>
    <s v="P26756"/>
    <s v="Women Dresses #742"/>
    <x v="3"/>
    <x v="10"/>
    <s v="XS"/>
    <s v="Pink"/>
    <n v="14651.99"/>
    <n v="18"/>
    <s v="2023-02-21"/>
    <x v="4"/>
    <s v="In-Store"/>
    <s v="No"/>
    <n v="263735.82"/>
    <n v="263735.82"/>
  </r>
  <r>
    <s v="P13559"/>
    <s v="Women Tops #664"/>
    <x v="3"/>
    <x v="11"/>
    <s v="XS"/>
    <s v="Yellow"/>
    <n v="5215.72"/>
    <n v="4"/>
    <s v="2023-05-25"/>
    <x v="1"/>
    <s v="Online"/>
    <s v="Yes"/>
    <n v="16690.47"/>
    <n v="20862.88"/>
  </r>
  <r>
    <s v="P82191"/>
    <s v="Men Shoes #178"/>
    <x v="0"/>
    <x v="8"/>
    <s v="S"/>
    <s v="Green"/>
    <n v="975.25"/>
    <n v="6"/>
    <s v="2023-12-29"/>
    <x v="4"/>
    <s v="Online"/>
    <s v="No"/>
    <n v="5851.5"/>
    <n v="5851.5"/>
  </r>
  <r>
    <s v="P48389"/>
    <s v="Men Shoes #524"/>
    <x v="0"/>
    <x v="8"/>
    <s v="M"/>
    <s v="Yellow"/>
    <n v="9995.69"/>
    <n v="5"/>
    <s v="2023-05-22"/>
    <x v="0"/>
    <s v="In-Store"/>
    <s v="No"/>
    <n v="49978.45"/>
    <n v="49978.450000000004"/>
  </r>
  <r>
    <s v="P15500"/>
    <s v="Men Pants #829"/>
    <x v="0"/>
    <x v="2"/>
    <s v="M"/>
    <s v="Pink"/>
    <n v="13459.28"/>
    <n v="9"/>
    <s v="2024-02-19"/>
    <x v="0"/>
    <s v="Online"/>
    <s v="No"/>
    <n v="121133.52"/>
    <n v="121133.52"/>
  </r>
  <r>
    <s v="P10451"/>
    <s v="Kids Sweaters #694"/>
    <x v="2"/>
    <x v="9"/>
    <s v="M"/>
    <s v="Pink"/>
    <n v="6161.92"/>
    <n v="6"/>
    <s v="2023-12-25"/>
    <x v="1"/>
    <s v="Online"/>
    <s v="No"/>
    <n v="36971.519999999997"/>
    <n v="36971.520000000004"/>
  </r>
  <r>
    <s v="P98406"/>
    <s v="Men Jackets #449"/>
    <x v="0"/>
    <x v="0"/>
    <s v="XL"/>
    <s v="Red"/>
    <n v="6700.59"/>
    <n v="15"/>
    <s v="2023-10-27"/>
    <x v="4"/>
    <s v="In-Store"/>
    <s v="Yes"/>
    <n v="80407.08"/>
    <n v="100508.85"/>
  </r>
  <r>
    <s v="P97938"/>
    <s v="Women Tops #721"/>
    <x v="3"/>
    <x v="11"/>
    <s v="XS"/>
    <s v="Black"/>
    <n v="11089.63"/>
    <n v="6"/>
    <s v="2023-08-12"/>
    <x v="1"/>
    <s v="In-Store"/>
    <s v="No"/>
    <n v="66537.78"/>
    <n v="66537.78"/>
  </r>
  <r>
    <s v="P81635"/>
    <s v="Accessories Bags #251"/>
    <x v="1"/>
    <x v="5"/>
    <s v="S"/>
    <s v="Red"/>
    <n v="9256.99"/>
    <n v="5"/>
    <s v="2024-01-12"/>
    <x v="1"/>
    <s v="In-Store"/>
    <s v="No"/>
    <n v="46284.95"/>
    <n v="46284.95"/>
  </r>
  <r>
    <s v="P75999"/>
    <s v="Accessories Belts #891"/>
    <x v="1"/>
    <x v="7"/>
    <s v="L"/>
    <s v="White"/>
    <n v="3429.56"/>
    <n v="13"/>
    <s v="2024-10-05"/>
    <x v="4"/>
    <s v="In-Store"/>
    <s v="Yes"/>
    <n v="35667.589999999997"/>
    <n v="44584.28"/>
  </r>
  <r>
    <s v="P24578"/>
    <s v="Men Jackets #841"/>
    <x v="0"/>
    <x v="0"/>
    <s v="L"/>
    <s v="Yellow"/>
    <n v="4283.63"/>
    <n v="19"/>
    <s v="2024-03-14"/>
    <x v="3"/>
    <s v="In-Store"/>
    <s v="Yes"/>
    <n v="65111.01"/>
    <n v="81388.97"/>
  </r>
  <r>
    <s v="P13034"/>
    <s v="Men Pants #115"/>
    <x v="0"/>
    <x v="2"/>
    <s v="XL"/>
    <s v="Yellow"/>
    <n v="8052.66"/>
    <n v="6"/>
    <s v="2023-02-06"/>
    <x v="0"/>
    <s v="Online"/>
    <s v="Yes"/>
    <n v="38653.1"/>
    <n v="48315.96"/>
  </r>
  <r>
    <s v="P48031"/>
    <s v="Women Tops #247"/>
    <x v="3"/>
    <x v="11"/>
    <s v="L"/>
    <s v="Yellow"/>
    <n v="5691.31"/>
    <n v="12"/>
    <s v="2023-10-08"/>
    <x v="4"/>
    <s v="In-Store"/>
    <s v="Yes"/>
    <n v="54636.41"/>
    <n v="68295.72"/>
  </r>
  <r>
    <s v="P57462"/>
    <s v="Women Dresses #648"/>
    <x v="3"/>
    <x v="10"/>
    <s v="L"/>
    <s v="Blue"/>
    <n v="3134.08"/>
    <n v="16"/>
    <s v="2023-12-23"/>
    <x v="3"/>
    <s v="In-Store"/>
    <s v="No"/>
    <n v="50145.279999999999"/>
    <n v="50145.279999999999"/>
  </r>
  <r>
    <s v="P91388"/>
    <s v="Women Dresses #645"/>
    <x v="3"/>
    <x v="10"/>
    <s v="XL"/>
    <s v="Pink"/>
    <n v="3072.66"/>
    <n v="15"/>
    <s v="2024-05-21"/>
    <x v="3"/>
    <s v="In-Store"/>
    <s v="No"/>
    <n v="46089.9"/>
    <n v="46089.899999999994"/>
  </r>
  <r>
    <s v="P84214"/>
    <s v="Men Shirts #759"/>
    <x v="0"/>
    <x v="1"/>
    <s v="L"/>
    <s v="White"/>
    <n v="6015.84"/>
    <n v="10"/>
    <s v="2022-12-17"/>
    <x v="1"/>
    <s v="Online"/>
    <s v="Yes"/>
    <n v="48126.720000000001"/>
    <n v="60158.400000000001"/>
  </r>
  <r>
    <s v="P45955"/>
    <s v="Kids Shoes #135"/>
    <x v="2"/>
    <x v="8"/>
    <s v="M"/>
    <s v="Blue"/>
    <n v="11632.45"/>
    <n v="5"/>
    <s v="2022-11-17"/>
    <x v="1"/>
    <s v="In-Store"/>
    <s v="Yes"/>
    <n v="46529.8"/>
    <n v="58162.25"/>
  </r>
  <r>
    <s v="P38988"/>
    <s v="Kids Shorts #921"/>
    <x v="2"/>
    <x v="4"/>
    <s v="XS"/>
    <s v="White"/>
    <n v="3817.17"/>
    <n v="12"/>
    <s v="2023-09-25"/>
    <x v="3"/>
    <s v="In-Store"/>
    <s v="No"/>
    <n v="45806.04"/>
    <n v="45806.04"/>
  </r>
  <r>
    <s v="P58034"/>
    <s v="Men Shoes #568"/>
    <x v="0"/>
    <x v="8"/>
    <s v="M"/>
    <s v="White"/>
    <n v="3834.6"/>
    <n v="8"/>
    <s v="2023-06-16"/>
    <x v="0"/>
    <s v="In-Store"/>
    <s v="Yes"/>
    <n v="24541.439999999999"/>
    <n v="30676.799999999999"/>
  </r>
  <r>
    <s v="P85652"/>
    <s v="Men Pants #357"/>
    <x v="0"/>
    <x v="2"/>
    <s v="L"/>
    <s v="Black"/>
    <n v="10937.74"/>
    <n v="2"/>
    <s v="2023-03-26"/>
    <x v="0"/>
    <s v="Online"/>
    <s v="Yes"/>
    <n v="17500.55"/>
    <n v="21875.48"/>
  </r>
  <r>
    <s v="P89164"/>
    <s v="Men Shirts #991"/>
    <x v="0"/>
    <x v="1"/>
    <s v="XL"/>
    <s v="Yellow"/>
    <n v="11499.65"/>
    <n v="18"/>
    <s v="2023-03-22"/>
    <x v="1"/>
    <s v="In-Store"/>
    <s v="No"/>
    <n v="206993.7"/>
    <n v="206993.69999999998"/>
  </r>
  <r>
    <s v="P74333"/>
    <s v="Kids Sweaters #553"/>
    <x v="2"/>
    <x v="9"/>
    <s v="XL"/>
    <s v="Pink"/>
    <n v="5289.59"/>
    <n v="2"/>
    <s v="2023-03-29"/>
    <x v="3"/>
    <s v="Online"/>
    <s v="No"/>
    <n v="10579.18"/>
    <n v="10579.18"/>
  </r>
  <r>
    <s v="P35938"/>
    <s v="Accessories Bags #165"/>
    <x v="1"/>
    <x v="5"/>
    <s v="L"/>
    <s v="Green"/>
    <n v="7435.14"/>
    <n v="10"/>
    <s v="2023-06-06"/>
    <x v="1"/>
    <s v="In-Store"/>
    <s v="Yes"/>
    <n v="59481.120000000003"/>
    <n v="74351.400000000009"/>
  </r>
  <r>
    <s v="P12774"/>
    <s v="Accessories Bags #856"/>
    <x v="1"/>
    <x v="5"/>
    <s v="L"/>
    <s v="Yellow"/>
    <n v="1265.75"/>
    <n v="4"/>
    <s v="2024-05-06"/>
    <x v="2"/>
    <s v="In-Store"/>
    <s v="Yes"/>
    <n v="4050.4"/>
    <n v="5063"/>
  </r>
  <r>
    <s v="P68033"/>
    <s v="Women Shoes #953"/>
    <x v="3"/>
    <x v="8"/>
    <s v="L"/>
    <s v="Blue"/>
    <n v="13731.52"/>
    <n v="5"/>
    <s v="2023-02-06"/>
    <x v="2"/>
    <s v="Online"/>
    <s v="Yes"/>
    <n v="54926.080000000002"/>
    <n v="68657.600000000006"/>
  </r>
  <r>
    <s v="P41781"/>
    <s v="Accessories Bags #290"/>
    <x v="1"/>
    <x v="5"/>
    <s v="L"/>
    <s v="Yellow"/>
    <n v="12172.78"/>
    <n v="12"/>
    <s v="2024-06-03"/>
    <x v="1"/>
    <s v="Online"/>
    <s v="Yes"/>
    <n v="116859.02"/>
    <n v="146073.36000000002"/>
  </r>
  <r>
    <s v="P36291"/>
    <s v="Kids Shoes #138"/>
    <x v="2"/>
    <x v="8"/>
    <s v="XS"/>
    <s v="Black"/>
    <n v="16344.36"/>
    <n v="14"/>
    <s v="2023-12-27"/>
    <x v="1"/>
    <s v="Online"/>
    <s v="Yes"/>
    <n v="183056.5"/>
    <n v="228821.04"/>
  </r>
  <r>
    <s v="P75869"/>
    <s v="Men Pants #394"/>
    <x v="0"/>
    <x v="2"/>
    <s v="M"/>
    <s v="Pink"/>
    <n v="7391.15"/>
    <n v="4"/>
    <s v="2024-07-11"/>
    <x v="3"/>
    <s v="In-Store"/>
    <s v="Yes"/>
    <n v="23651.68"/>
    <n v="29564.6"/>
  </r>
  <r>
    <s v="P61675"/>
    <s v="Kids Sweaters #542"/>
    <x v="2"/>
    <x v="9"/>
    <s v="M"/>
    <s v="Yellow"/>
    <n v="11868.17"/>
    <n v="15"/>
    <s v="2023-08-25"/>
    <x v="2"/>
    <s v="Online"/>
    <s v="No"/>
    <n v="178022.55"/>
    <n v="178022.55"/>
  </r>
  <r>
    <s v="P50209"/>
    <s v="Men Shoes #295"/>
    <x v="0"/>
    <x v="8"/>
    <s v="M"/>
    <s v="White"/>
    <n v="8544.02"/>
    <n v="14"/>
    <s v="2024-06-25"/>
    <x v="3"/>
    <s v="In-Store"/>
    <s v="No"/>
    <n v="119616.28"/>
    <n v="119616.28"/>
  </r>
  <r>
    <s v="P31336"/>
    <s v="Women Shoes #308"/>
    <x v="3"/>
    <x v="8"/>
    <s v="M"/>
    <s v="Black"/>
    <n v="4364.97"/>
    <n v="20"/>
    <s v="2023-08-30"/>
    <x v="0"/>
    <s v="In-Store"/>
    <s v="No"/>
    <n v="87299.4"/>
    <n v="87299.400000000009"/>
  </r>
  <r>
    <s v="P57939"/>
    <s v="Women Skirts #826"/>
    <x v="3"/>
    <x v="13"/>
    <s v="S"/>
    <s v="Black"/>
    <n v="10056.280000000001"/>
    <n v="8"/>
    <s v="2023-12-24"/>
    <x v="1"/>
    <s v="In-Store"/>
    <s v="Yes"/>
    <n v="64359.86"/>
    <n v="80450.240000000005"/>
  </r>
  <r>
    <s v="P23510"/>
    <s v="Men Shoes #764"/>
    <x v="0"/>
    <x v="8"/>
    <s v="S"/>
    <s v="Blue"/>
    <n v="3949.97"/>
    <n v="7"/>
    <s v="2022-12-10"/>
    <x v="3"/>
    <s v="In-Store"/>
    <s v="Yes"/>
    <n v="22119.5"/>
    <n v="27649.789999999997"/>
  </r>
  <r>
    <s v="P47301"/>
    <s v="Men Pants #393"/>
    <x v="0"/>
    <x v="2"/>
    <s v="M"/>
    <s v="White"/>
    <n v="9837.99"/>
    <n v="11"/>
    <s v="2023-06-23"/>
    <x v="3"/>
    <s v="Online"/>
    <s v="Yes"/>
    <n v="86573.98"/>
    <n v="108217.89"/>
  </r>
  <r>
    <s v="P13229"/>
    <s v="Accessories Scarves #128"/>
    <x v="1"/>
    <x v="12"/>
    <s v="XS"/>
    <s v="White"/>
    <n v="9139.9599999999991"/>
    <n v="15"/>
    <s v="2023-08-24"/>
    <x v="2"/>
    <s v="In-Store"/>
    <s v="No"/>
    <n v="137099.4"/>
    <n v="137099.4"/>
  </r>
  <r>
    <s v="P23007"/>
    <s v="Women Skirts #429"/>
    <x v="3"/>
    <x v="13"/>
    <s v="M"/>
    <s v="Blue"/>
    <n v="1552.93"/>
    <n v="4"/>
    <s v="2023-02-22"/>
    <x v="0"/>
    <s v="In-Store"/>
    <s v="Yes"/>
    <n v="4969.21"/>
    <n v="6211.72"/>
  </r>
  <r>
    <s v="P33518"/>
    <s v="Accessories Scarves #413"/>
    <x v="1"/>
    <x v="12"/>
    <s v="S"/>
    <s v="Blue"/>
    <n v="4306.04"/>
    <n v="9"/>
    <s v="2024-04-23"/>
    <x v="3"/>
    <s v="In-Store"/>
    <s v="Yes"/>
    <n v="31003.82"/>
    <n v="38754.36"/>
  </r>
  <r>
    <s v="P73674"/>
    <s v="Accessories Belts #604"/>
    <x v="1"/>
    <x v="7"/>
    <s v="XL"/>
    <s v="White"/>
    <n v="15096.87"/>
    <n v="2"/>
    <s v="2023-04-18"/>
    <x v="1"/>
    <s v="Online"/>
    <s v="Yes"/>
    <n v="24154.66"/>
    <n v="30193.74"/>
  </r>
  <r>
    <s v="P98145"/>
    <s v="Men Pants #551"/>
    <x v="0"/>
    <x v="2"/>
    <s v="L"/>
    <s v="Green"/>
    <n v="10873.83"/>
    <n v="15"/>
    <s v="2023-06-25"/>
    <x v="2"/>
    <s v="Online"/>
    <s v="Yes"/>
    <n v="130485.96"/>
    <n v="163107.45000000001"/>
  </r>
  <r>
    <s v="P16554"/>
    <s v="Men Jackets #415"/>
    <x v="0"/>
    <x v="0"/>
    <s v="XL"/>
    <s v="Blue"/>
    <n v="14045.26"/>
    <n v="15"/>
    <s v="2024-05-24"/>
    <x v="2"/>
    <s v="In-Store"/>
    <s v="Yes"/>
    <n v="168543.12"/>
    <n v="210678.9"/>
  </r>
  <r>
    <s v="P58769"/>
    <s v="Men Shirts #378"/>
    <x v="0"/>
    <x v="1"/>
    <s v="M"/>
    <s v="White"/>
    <n v="12304.75"/>
    <n v="13"/>
    <s v="2022-12-23"/>
    <x v="4"/>
    <s v="Online"/>
    <s v="Yes"/>
    <n v="127969.4"/>
    <n v="159961.75"/>
  </r>
  <r>
    <s v="P53247"/>
    <s v="Men Shoes #214"/>
    <x v="0"/>
    <x v="8"/>
    <s v="L"/>
    <s v="Yellow"/>
    <n v="2272.54"/>
    <n v="1"/>
    <s v="2023-01-14"/>
    <x v="1"/>
    <s v="In-Store"/>
    <s v="No"/>
    <n v="2272.54"/>
    <n v="2272.54"/>
  </r>
  <r>
    <s v="P45592"/>
    <s v="Women Tops #148"/>
    <x v="3"/>
    <x v="11"/>
    <s v="M"/>
    <s v="Black"/>
    <n v="7105.63"/>
    <n v="8"/>
    <s v="2024-07-20"/>
    <x v="4"/>
    <s v="In-Store"/>
    <s v="Yes"/>
    <n v="45475.7"/>
    <n v="56845.04"/>
  </r>
  <r>
    <s v="P82565"/>
    <s v="Men Shirts #474"/>
    <x v="0"/>
    <x v="1"/>
    <s v="XS"/>
    <s v="Pink"/>
    <n v="5514.52"/>
    <n v="12"/>
    <s v="2024-06-12"/>
    <x v="1"/>
    <s v="In-Store"/>
    <s v="No"/>
    <n v="66174.240000000005"/>
    <n v="66174.240000000005"/>
  </r>
  <r>
    <s v="P68016"/>
    <s v="Accessories Hats #259"/>
    <x v="1"/>
    <x v="3"/>
    <s v="M"/>
    <s v="Blue"/>
    <n v="8418.69"/>
    <n v="16"/>
    <s v="2023-08-12"/>
    <x v="4"/>
    <s v="Online"/>
    <s v="No"/>
    <n v="134699.04"/>
    <n v="134699.04"/>
  </r>
  <r>
    <s v="P66777"/>
    <s v="Men Jackets #822"/>
    <x v="0"/>
    <x v="0"/>
    <s v="XL"/>
    <s v="Green"/>
    <n v="2797.93"/>
    <n v="10"/>
    <s v="2024-03-29"/>
    <x v="1"/>
    <s v="Online"/>
    <s v="Yes"/>
    <n v="22383.439999999999"/>
    <n v="27979.3"/>
  </r>
  <r>
    <s v="P89339"/>
    <s v="Accessories Bags #221"/>
    <x v="1"/>
    <x v="5"/>
    <s v="S"/>
    <s v="Pink"/>
    <n v="16515.34"/>
    <n v="6"/>
    <s v="2024-04-17"/>
    <x v="4"/>
    <s v="Online"/>
    <s v="No"/>
    <n v="99092.04"/>
    <n v="99092.040000000008"/>
  </r>
  <r>
    <s v="P16098"/>
    <s v="Accessories Bags #459"/>
    <x v="1"/>
    <x v="5"/>
    <s v="XS"/>
    <s v="White"/>
    <n v="15751.74"/>
    <n v="1"/>
    <s v="2023-01-30"/>
    <x v="4"/>
    <s v="In-Store"/>
    <s v="No"/>
    <n v="15751.74"/>
    <n v="15751.74"/>
  </r>
  <r>
    <s v="P54977"/>
    <s v="Women Tops #937"/>
    <x v="3"/>
    <x v="11"/>
    <s v="XS"/>
    <s v="Pink"/>
    <n v="2761.41"/>
    <n v="5"/>
    <s v="2023-08-28"/>
    <x v="4"/>
    <s v="In-Store"/>
    <s v="No"/>
    <n v="13807.05"/>
    <n v="13807.05"/>
  </r>
  <r>
    <s v="P38114"/>
    <s v="Kids Shoes #189"/>
    <x v="2"/>
    <x v="8"/>
    <s v="S"/>
    <s v="Blue"/>
    <n v="4583.26"/>
    <n v="15"/>
    <s v="2023-03-24"/>
    <x v="4"/>
    <s v="In-Store"/>
    <s v="Yes"/>
    <n v="54999.12"/>
    <n v="68748.900000000009"/>
  </r>
  <r>
    <s v="P73537"/>
    <s v="Kids Sweaters #138"/>
    <x v="2"/>
    <x v="9"/>
    <s v="XS"/>
    <s v="Green"/>
    <n v="5963.55"/>
    <n v="15"/>
    <s v="2023-09-19"/>
    <x v="4"/>
    <s v="In-Store"/>
    <s v="No"/>
    <n v="89453.25"/>
    <n v="89453.25"/>
  </r>
  <r>
    <s v="P41645"/>
    <s v="Kids Shorts #586"/>
    <x v="2"/>
    <x v="4"/>
    <s v="L"/>
    <s v="Blue"/>
    <n v="11949.51"/>
    <n v="1"/>
    <s v="2023-08-20"/>
    <x v="1"/>
    <s v="In-Store"/>
    <s v="No"/>
    <n v="11949.51"/>
    <n v="11949.51"/>
  </r>
  <r>
    <s v="P81819"/>
    <s v="Women Tops #845"/>
    <x v="3"/>
    <x v="11"/>
    <s v="XS"/>
    <s v="Blue"/>
    <n v="10593.29"/>
    <n v="7"/>
    <s v="2023-01-13"/>
    <x v="1"/>
    <s v="In-Store"/>
    <s v="No"/>
    <n v="74153.03"/>
    <n v="74153.03"/>
  </r>
  <r>
    <s v="P15130"/>
    <s v="Kids T-Shirts #249"/>
    <x v="2"/>
    <x v="6"/>
    <s v="XL"/>
    <s v="Yellow"/>
    <n v="2114.84"/>
    <n v="15"/>
    <s v="2023-07-17"/>
    <x v="3"/>
    <s v="In-Store"/>
    <s v="Yes"/>
    <n v="25378.080000000002"/>
    <n v="31722.600000000002"/>
  </r>
  <r>
    <s v="P40148"/>
    <s v="Kids Shorts #697"/>
    <x v="2"/>
    <x v="4"/>
    <s v="S"/>
    <s v="Blue"/>
    <n v="4993.28"/>
    <n v="1"/>
    <s v="2023-08-21"/>
    <x v="1"/>
    <s v="Online"/>
    <s v="Yes"/>
    <n v="3994.79"/>
    <n v="4993.28"/>
  </r>
  <r>
    <s v="P29480"/>
    <s v="Accessories Belts #700"/>
    <x v="1"/>
    <x v="7"/>
    <s v="XS"/>
    <s v="Black"/>
    <n v="10061.26"/>
    <n v="1"/>
    <s v="2024-09-07"/>
    <x v="2"/>
    <s v="In-Store"/>
    <s v="No"/>
    <n v="10061.26"/>
    <n v="10061.26"/>
  </r>
  <r>
    <s v="P41040"/>
    <s v="Accessories Bags #660"/>
    <x v="1"/>
    <x v="5"/>
    <s v="M"/>
    <s v="Black"/>
    <n v="6689.8"/>
    <n v="18"/>
    <s v="2023-02-15"/>
    <x v="2"/>
    <s v="Online"/>
    <s v="No"/>
    <n v="120416.4"/>
    <n v="120416.40000000001"/>
  </r>
  <r>
    <s v="P55005"/>
    <s v="Women Tops #665"/>
    <x v="3"/>
    <x v="11"/>
    <s v="M"/>
    <s v="Green"/>
    <n v="13003.61"/>
    <n v="18"/>
    <s v="2022-11-30"/>
    <x v="1"/>
    <s v="In-Store"/>
    <s v="No"/>
    <n v="234064.98"/>
    <n v="234064.98"/>
  </r>
  <r>
    <s v="P19402"/>
    <s v="Men Shirts #926"/>
    <x v="0"/>
    <x v="1"/>
    <s v="M"/>
    <s v="Yellow"/>
    <n v="15625.58"/>
    <n v="20"/>
    <s v="2023-08-23"/>
    <x v="3"/>
    <s v="Online"/>
    <s v="No"/>
    <n v="312511.59999999998"/>
    <n v="312511.59999999998"/>
  </r>
  <r>
    <s v="P52455"/>
    <s v="Accessories Hats #957"/>
    <x v="1"/>
    <x v="3"/>
    <s v="XL"/>
    <s v="White"/>
    <n v="8705.8700000000008"/>
    <n v="6"/>
    <s v="2022-12-04"/>
    <x v="2"/>
    <s v="Online"/>
    <s v="Yes"/>
    <n v="41788.01"/>
    <n v="52235.22"/>
  </r>
  <r>
    <s v="P34567"/>
    <s v="Kids T-Shirts #467"/>
    <x v="2"/>
    <x v="6"/>
    <s v="L"/>
    <s v="Yellow"/>
    <n v="1271.56"/>
    <n v="12"/>
    <s v="2023-04-29"/>
    <x v="3"/>
    <s v="Online"/>
    <s v="No"/>
    <n v="15258.72"/>
    <n v="15258.72"/>
  </r>
  <r>
    <s v="P56342"/>
    <s v="Men Jackets #108"/>
    <x v="0"/>
    <x v="0"/>
    <s v="XL"/>
    <s v="Pink"/>
    <n v="4593.22"/>
    <n v="18"/>
    <s v="2022-10-31"/>
    <x v="3"/>
    <s v="In-Store"/>
    <s v="Yes"/>
    <n v="66142.7"/>
    <n v="82677.960000000006"/>
  </r>
  <r>
    <s v="P57104"/>
    <s v="Men Pants #764"/>
    <x v="0"/>
    <x v="2"/>
    <s v="S"/>
    <s v="White"/>
    <n v="11188.4"/>
    <n v="19"/>
    <s v="2023-06-29"/>
    <x v="0"/>
    <s v="Online"/>
    <s v="Yes"/>
    <n v="170063.68"/>
    <n v="212579.6"/>
  </r>
  <r>
    <s v="P18283"/>
    <s v="Kids Sweaters #340"/>
    <x v="2"/>
    <x v="9"/>
    <s v="XL"/>
    <s v="Green"/>
    <n v="2372.14"/>
    <n v="13"/>
    <s v="2023-09-02"/>
    <x v="4"/>
    <s v="Online"/>
    <s v="No"/>
    <n v="30837.82"/>
    <n v="30837.82"/>
  </r>
  <r>
    <s v="P99320"/>
    <s v="Accessories Bags #682"/>
    <x v="1"/>
    <x v="5"/>
    <s v="L"/>
    <s v="Yellow"/>
    <n v="2748.13"/>
    <n v="9"/>
    <s v="2023-05-07"/>
    <x v="2"/>
    <s v="Online"/>
    <s v="No"/>
    <n v="24733.17"/>
    <n v="24733.170000000002"/>
  </r>
  <r>
    <s v="P87345"/>
    <s v="Accessories Hats #985"/>
    <x v="1"/>
    <x v="3"/>
    <s v="M"/>
    <s v="Yellow"/>
    <n v="13552.24"/>
    <n v="10"/>
    <s v="2024-06-11"/>
    <x v="2"/>
    <s v="In-Store"/>
    <s v="No"/>
    <n v="135522.4"/>
    <n v="135522.4"/>
  </r>
  <r>
    <s v="P29301"/>
    <s v="Accessories Hats #798"/>
    <x v="1"/>
    <x v="3"/>
    <s v="L"/>
    <s v="Green"/>
    <n v="13460.11"/>
    <n v="14"/>
    <s v="2023-08-21"/>
    <x v="2"/>
    <s v="In-Store"/>
    <s v="No"/>
    <n v="188441.54"/>
    <n v="188441.54"/>
  </r>
  <r>
    <s v="P88599"/>
    <s v="Men Shirts #544"/>
    <x v="0"/>
    <x v="1"/>
    <s v="L"/>
    <s v="Blue"/>
    <n v="2321.5100000000002"/>
    <n v="8"/>
    <s v="2022-11-20"/>
    <x v="2"/>
    <s v="Online"/>
    <s v="No"/>
    <n v="18572.080000000002"/>
    <n v="18572.080000000002"/>
  </r>
  <r>
    <s v="P67769"/>
    <s v="Kids T-Shirts #318"/>
    <x v="2"/>
    <x v="6"/>
    <s v="M"/>
    <s v="Blue"/>
    <n v="6632.53"/>
    <n v="4"/>
    <s v="2023-05-19"/>
    <x v="0"/>
    <s v="In-Store"/>
    <s v="Yes"/>
    <n v="21223.93"/>
    <n v="26530.12"/>
  </r>
  <r>
    <s v="P37878"/>
    <s v="Men Pants #273"/>
    <x v="0"/>
    <x v="2"/>
    <s v="L"/>
    <s v="Red"/>
    <n v="2572.17"/>
    <n v="14"/>
    <s v="2023-12-30"/>
    <x v="3"/>
    <s v="In-Store"/>
    <s v="No"/>
    <n v="36010.379999999997"/>
    <n v="36010.380000000005"/>
  </r>
  <r>
    <s v="P73341"/>
    <s v="Accessories Scarves #770"/>
    <x v="1"/>
    <x v="12"/>
    <s v="XS"/>
    <s v="White"/>
    <n v="12671.61"/>
    <n v="14"/>
    <s v="2023-08-19"/>
    <x v="0"/>
    <s v="In-Store"/>
    <s v="Yes"/>
    <n v="141921.70000000001"/>
    <n v="177402.54"/>
  </r>
  <r>
    <s v="P70948"/>
    <s v="Women Tops #236"/>
    <x v="3"/>
    <x v="11"/>
    <s v="L"/>
    <s v="Green"/>
    <n v="9320.9"/>
    <n v="8"/>
    <s v="2023-11-16"/>
    <x v="0"/>
    <s v="Online"/>
    <s v="Yes"/>
    <n v="59653.760000000002"/>
    <n v="74567.199999999997"/>
  </r>
  <r>
    <s v="P32897"/>
    <s v="Kids T-Shirts #257"/>
    <x v="2"/>
    <x v="6"/>
    <s v="XL"/>
    <s v="Green"/>
    <n v="8118.23"/>
    <n v="10"/>
    <s v="2022-11-26"/>
    <x v="4"/>
    <s v="In-Store"/>
    <s v="Yes"/>
    <n v="64945.84"/>
    <n v="81182.299999999988"/>
  </r>
  <r>
    <s v="P92783"/>
    <s v="Men Shirts #487"/>
    <x v="0"/>
    <x v="1"/>
    <s v="XS"/>
    <s v="White"/>
    <n v="14525"/>
    <n v="9"/>
    <s v="2022-11-13"/>
    <x v="1"/>
    <s v="Online"/>
    <s v="Yes"/>
    <n v="104580"/>
    <n v="130725"/>
  </r>
  <r>
    <s v="P29872"/>
    <s v="Accessories Scarves #384"/>
    <x v="1"/>
    <x v="12"/>
    <s v="XS"/>
    <s v="Yellow"/>
    <n v="11678.1"/>
    <n v="16"/>
    <s v="2022-10-29"/>
    <x v="2"/>
    <s v="In-Store"/>
    <s v="No"/>
    <n v="186849.6"/>
    <n v="186849.6"/>
  </r>
  <r>
    <s v="P39229"/>
    <s v="Men Pants #554"/>
    <x v="0"/>
    <x v="2"/>
    <s v="XS"/>
    <s v="Yellow"/>
    <n v="7087.37"/>
    <n v="15"/>
    <s v="2023-06-01"/>
    <x v="1"/>
    <s v="Online"/>
    <s v="No"/>
    <n v="106310.55"/>
    <n v="106310.55"/>
  </r>
  <r>
    <s v="P36770"/>
    <s v="Accessories Belts #343"/>
    <x v="1"/>
    <x v="7"/>
    <s v="XS"/>
    <s v="Yellow"/>
    <n v="10654.71"/>
    <n v="18"/>
    <s v="2024-08-20"/>
    <x v="0"/>
    <s v="Online"/>
    <s v="No"/>
    <n v="191784.78"/>
    <n v="191784.77999999997"/>
  </r>
  <r>
    <s v="P40334"/>
    <s v="Men Shoes #911"/>
    <x v="0"/>
    <x v="8"/>
    <s v="L"/>
    <s v="Black"/>
    <n v="1946.35"/>
    <n v="15"/>
    <s v="2023-12-20"/>
    <x v="2"/>
    <s v="Online"/>
    <s v="Yes"/>
    <n v="23356.2"/>
    <n v="29195.25"/>
  </r>
  <r>
    <s v="P21486"/>
    <s v="Men Jackets #365"/>
    <x v="0"/>
    <x v="0"/>
    <s v="XS"/>
    <s v="Blue"/>
    <n v="4839.7299999999996"/>
    <n v="10"/>
    <s v="2023-01-23"/>
    <x v="2"/>
    <s v="Online"/>
    <s v="No"/>
    <n v="48397.3"/>
    <n v="48397.299999999996"/>
  </r>
  <r>
    <s v="P38843"/>
    <s v="Men Jackets #311"/>
    <x v="0"/>
    <x v="0"/>
    <s v="M"/>
    <s v="Green"/>
    <n v="12134.6"/>
    <n v="11"/>
    <s v="2024-02-11"/>
    <x v="1"/>
    <s v="In-Store"/>
    <s v="No"/>
    <n v="133480.6"/>
    <n v="133480.6"/>
  </r>
  <r>
    <s v="P94349"/>
    <s v="Men Pants #167"/>
    <x v="0"/>
    <x v="2"/>
    <s v="M"/>
    <s v="Blue"/>
    <n v="13098.23"/>
    <n v="7"/>
    <s v="2023-03-28"/>
    <x v="0"/>
    <s v="Online"/>
    <s v="No"/>
    <n v="91687.61"/>
    <n v="91687.61"/>
  </r>
  <r>
    <s v="P46242"/>
    <s v="Men Jackets #279"/>
    <x v="0"/>
    <x v="0"/>
    <s v="L"/>
    <s v="Yellow"/>
    <n v="5211.57"/>
    <n v="1"/>
    <s v="2022-11-30"/>
    <x v="4"/>
    <s v="Online"/>
    <s v="Yes"/>
    <n v="4169.09"/>
    <n v="5211.57"/>
  </r>
  <r>
    <s v="P98971"/>
    <s v="Men Shoes #981"/>
    <x v="0"/>
    <x v="8"/>
    <s v="XL"/>
    <s v="Green"/>
    <n v="9192.25"/>
    <n v="4"/>
    <s v="2023-11-12"/>
    <x v="4"/>
    <s v="In-Store"/>
    <s v="Yes"/>
    <n v="29415.200000000001"/>
    <n v="36769"/>
  </r>
  <r>
    <s v="P44804"/>
    <s v="Kids Shorts #807"/>
    <x v="2"/>
    <x v="4"/>
    <s v="M"/>
    <s v="Pink"/>
    <n v="1524.71"/>
    <n v="3"/>
    <s v="2023-03-12"/>
    <x v="0"/>
    <s v="In-Store"/>
    <s v="Yes"/>
    <n v="3659.47"/>
    <n v="4574.13"/>
  </r>
  <r>
    <s v="P59656"/>
    <s v="Accessories Bags #339"/>
    <x v="1"/>
    <x v="5"/>
    <s v="L"/>
    <s v="Yellow"/>
    <n v="1767.9"/>
    <n v="13"/>
    <s v="2023-10-05"/>
    <x v="3"/>
    <s v="Online"/>
    <s v="Yes"/>
    <n v="18386.16"/>
    <n v="22982.7"/>
  </r>
  <r>
    <s v="P57812"/>
    <s v="Men Shoes #990"/>
    <x v="0"/>
    <x v="8"/>
    <s v="XL"/>
    <s v="White"/>
    <n v="10583.33"/>
    <n v="9"/>
    <s v="2024-07-19"/>
    <x v="1"/>
    <s v="In-Store"/>
    <s v="No"/>
    <n v="95249.97"/>
    <n v="95249.97"/>
  </r>
  <r>
    <s v="P64044"/>
    <s v="Accessories Hats #165"/>
    <x v="1"/>
    <x v="3"/>
    <s v="XL"/>
    <s v="Black"/>
    <n v="1196.03"/>
    <n v="4"/>
    <s v="2024-06-05"/>
    <x v="0"/>
    <s v="Online"/>
    <s v="Yes"/>
    <n v="3827.13"/>
    <n v="4784.12"/>
  </r>
  <r>
    <s v="P37747"/>
    <s v="Women Skirts #428"/>
    <x v="3"/>
    <x v="13"/>
    <s v="L"/>
    <s v="Blue"/>
    <n v="9215.49"/>
    <n v="7"/>
    <s v="2023-12-28"/>
    <x v="3"/>
    <s v="In-Store"/>
    <s v="No"/>
    <n v="64508.43"/>
    <n v="64508.43"/>
  </r>
  <r>
    <s v="P35805"/>
    <s v="Women Skirts #788"/>
    <x v="3"/>
    <x v="13"/>
    <s v="XL"/>
    <s v="White"/>
    <n v="13998.78"/>
    <n v="11"/>
    <s v="2023-01-16"/>
    <x v="2"/>
    <s v="Online"/>
    <s v="Yes"/>
    <n v="123189.43"/>
    <n v="153986.58000000002"/>
  </r>
  <r>
    <s v="P52659"/>
    <s v="Kids Sweaters #872"/>
    <x v="2"/>
    <x v="9"/>
    <s v="XS"/>
    <s v="Black"/>
    <n v="7138.83"/>
    <n v="11"/>
    <s v="2022-12-20"/>
    <x v="3"/>
    <s v="In-Store"/>
    <s v="No"/>
    <n v="78527.13"/>
    <n v="78527.13"/>
  </r>
  <r>
    <s v="P21754"/>
    <s v="Men Shoes #715"/>
    <x v="0"/>
    <x v="8"/>
    <s v="XS"/>
    <s v="Green"/>
    <n v="10692.06"/>
    <n v="10"/>
    <s v="2023-05-25"/>
    <x v="4"/>
    <s v="Online"/>
    <s v="No"/>
    <n v="106920.6"/>
    <n v="106920.59999999999"/>
  </r>
  <r>
    <s v="P52093"/>
    <s v="Accessories Bags #773"/>
    <x v="1"/>
    <x v="5"/>
    <s v="L"/>
    <s v="Red"/>
    <n v="2745.64"/>
    <n v="17"/>
    <s v="2024-09-19"/>
    <x v="0"/>
    <s v="In-Store"/>
    <s v="Yes"/>
    <n v="37340.870000000003"/>
    <n v="46675.88"/>
  </r>
  <r>
    <s v="P34134"/>
    <s v="Men Jackets #954"/>
    <x v="0"/>
    <x v="0"/>
    <s v="S"/>
    <s v="White"/>
    <n v="14365.64"/>
    <n v="8"/>
    <s v="2023-06-18"/>
    <x v="3"/>
    <s v="In-Store"/>
    <s v="Yes"/>
    <n v="91939.93"/>
    <n v="114925.12"/>
  </r>
  <r>
    <s v="P66311"/>
    <s v="Women Shoes #565"/>
    <x v="3"/>
    <x v="8"/>
    <s v="M"/>
    <s v="Red"/>
    <n v="9828.0300000000007"/>
    <n v="13"/>
    <s v="2023-04-12"/>
    <x v="1"/>
    <s v="In-Store"/>
    <s v="Yes"/>
    <n v="102211.18"/>
    <n v="127764.39000000001"/>
  </r>
  <r>
    <s v="P80809"/>
    <s v="Men Jackets #595"/>
    <x v="0"/>
    <x v="0"/>
    <s v="M"/>
    <s v="Red"/>
    <n v="3507.58"/>
    <n v="17"/>
    <s v="2024-02-06"/>
    <x v="2"/>
    <s v="Online"/>
    <s v="No"/>
    <n v="59628.86"/>
    <n v="59628.86"/>
  </r>
  <r>
    <s v="P26913"/>
    <s v="Kids Sweaters #773"/>
    <x v="2"/>
    <x v="9"/>
    <s v="M"/>
    <s v="Yellow"/>
    <n v="2774.69"/>
    <n v="2"/>
    <s v="2023-02-03"/>
    <x v="2"/>
    <s v="Online"/>
    <s v="No"/>
    <n v="5549.38"/>
    <n v="5549.38"/>
  </r>
  <r>
    <s v="P55189"/>
    <s v="Women Tops #455"/>
    <x v="3"/>
    <x v="11"/>
    <s v="M"/>
    <s v="Red"/>
    <n v="12182.74"/>
    <n v="8"/>
    <s v="2023-06-27"/>
    <x v="3"/>
    <s v="Online"/>
    <s v="No"/>
    <n v="97461.92"/>
    <n v="97461.92"/>
  </r>
  <r>
    <s v="P62908"/>
    <s v="Men Shirts #787"/>
    <x v="0"/>
    <x v="1"/>
    <s v="M"/>
    <s v="Yellow"/>
    <n v="8009.5"/>
    <n v="10"/>
    <s v="2023-01-03"/>
    <x v="1"/>
    <s v="In-Store"/>
    <s v="Yes"/>
    <n v="64076"/>
    <n v="80095"/>
  </r>
  <r>
    <s v="P69445"/>
    <s v="Kids Shoes #928"/>
    <x v="2"/>
    <x v="8"/>
    <s v="L"/>
    <s v="Pink"/>
    <n v="16453.919999999998"/>
    <n v="2"/>
    <s v="2023-07-22"/>
    <x v="1"/>
    <s v="In-Store"/>
    <s v="No"/>
    <n v="32907.839999999997"/>
    <n v="32907.839999999997"/>
  </r>
  <r>
    <s v="P11073"/>
    <s v="Men Jackets #493"/>
    <x v="0"/>
    <x v="0"/>
    <s v="L"/>
    <s v="Pink"/>
    <n v="4977.51"/>
    <n v="16"/>
    <s v="2023-12-18"/>
    <x v="2"/>
    <s v="Online"/>
    <s v="Yes"/>
    <n v="63712.46"/>
    <n v="79640.160000000003"/>
  </r>
  <r>
    <s v="P93789"/>
    <s v="Accessories Scarves #747"/>
    <x v="1"/>
    <x v="12"/>
    <s v="XS"/>
    <s v="Red"/>
    <n v="11475.58"/>
    <n v="13"/>
    <s v="2023-06-24"/>
    <x v="3"/>
    <s v="In-Store"/>
    <s v="No"/>
    <n v="149182.54"/>
    <n v="149182.54"/>
  </r>
  <r>
    <s v="P18744"/>
    <s v="Women Skirts #646"/>
    <x v="3"/>
    <x v="13"/>
    <s v="XL"/>
    <s v="Blue"/>
    <n v="2453.48"/>
    <n v="17"/>
    <s v="2024-06-15"/>
    <x v="4"/>
    <s v="Online"/>
    <s v="No"/>
    <n v="41709.160000000003"/>
    <n v="41709.160000000003"/>
  </r>
  <r>
    <s v="P74216"/>
    <s v="Accessories Hats #780"/>
    <x v="1"/>
    <x v="3"/>
    <s v="XS"/>
    <s v="Pink"/>
    <n v="3278.5"/>
    <n v="4"/>
    <s v="2024-01-12"/>
    <x v="3"/>
    <s v="In-Store"/>
    <s v="No"/>
    <n v="13114"/>
    <n v="13114"/>
  </r>
  <r>
    <s v="P12800"/>
    <s v="Women Dresses #740"/>
    <x v="3"/>
    <x v="10"/>
    <s v="XL"/>
    <s v="Green"/>
    <n v="11349.42"/>
    <n v="10"/>
    <s v="2024-03-10"/>
    <x v="4"/>
    <s v="In-Store"/>
    <s v="No"/>
    <n v="113494.2"/>
    <n v="113494.2"/>
  </r>
  <r>
    <s v="P98522"/>
    <s v="Men Shirts #647"/>
    <x v="0"/>
    <x v="1"/>
    <s v="XS"/>
    <s v="Black"/>
    <n v="5790.91"/>
    <n v="2"/>
    <s v="2023-05-01"/>
    <x v="2"/>
    <s v="Online"/>
    <s v="No"/>
    <n v="11581.82"/>
    <n v="11581.82"/>
  </r>
  <r>
    <s v="P30937"/>
    <s v="Kids T-Shirts #128"/>
    <x v="2"/>
    <x v="6"/>
    <s v="M"/>
    <s v="Pink"/>
    <n v="7064.13"/>
    <n v="11"/>
    <s v="2024-01-21"/>
    <x v="1"/>
    <s v="In-Store"/>
    <s v="Yes"/>
    <n v="62164.51"/>
    <n v="77705.430000000008"/>
  </r>
  <r>
    <s v="P12955"/>
    <s v="Men Shirts #347"/>
    <x v="0"/>
    <x v="1"/>
    <s v="M"/>
    <s v="Pink"/>
    <n v="7271.63"/>
    <n v="4"/>
    <s v="2023-02-01"/>
    <x v="1"/>
    <s v="In-Store"/>
    <s v="Yes"/>
    <n v="23269.05"/>
    <n v="29086.52"/>
  </r>
  <r>
    <s v="P90815"/>
    <s v="Kids T-Shirts #305"/>
    <x v="2"/>
    <x v="6"/>
    <s v="L"/>
    <s v="White"/>
    <n v="8591.33"/>
    <n v="6"/>
    <s v="2024-05-26"/>
    <x v="3"/>
    <s v="In-Store"/>
    <s v="No"/>
    <n v="51547.98"/>
    <n v="51547.979999999996"/>
  </r>
  <r>
    <s v="P46309"/>
    <s v="Accessories Bags #908"/>
    <x v="1"/>
    <x v="5"/>
    <s v="XS"/>
    <s v="Black"/>
    <n v="14668.59"/>
    <n v="12"/>
    <s v="2024-06-04"/>
    <x v="0"/>
    <s v="In-Store"/>
    <s v="Yes"/>
    <n v="140818.63"/>
    <n v="176023.08000000002"/>
  </r>
  <r>
    <s v="P19463"/>
    <s v="Women Shoes #686"/>
    <x v="3"/>
    <x v="8"/>
    <s v="S"/>
    <s v="Red"/>
    <n v="15768.34"/>
    <n v="12"/>
    <s v="2024-08-26"/>
    <x v="2"/>
    <s v="Online"/>
    <s v="No"/>
    <n v="189220.08"/>
    <n v="189220.08000000002"/>
  </r>
  <r>
    <s v="P76327"/>
    <s v="Men Shoes #526"/>
    <x v="0"/>
    <x v="8"/>
    <s v="L"/>
    <s v="Red"/>
    <n v="8592.99"/>
    <n v="16"/>
    <s v="2023-12-18"/>
    <x v="4"/>
    <s v="Online"/>
    <s v="No"/>
    <n v="137487.84"/>
    <n v="137487.84"/>
  </r>
  <r>
    <s v="P58849"/>
    <s v="Kids T-Shirts #915"/>
    <x v="2"/>
    <x v="6"/>
    <s v="XL"/>
    <s v="Green"/>
    <n v="4679.54"/>
    <n v="18"/>
    <s v="2022-10-31"/>
    <x v="3"/>
    <s v="Online"/>
    <s v="Yes"/>
    <n v="67385.210000000006"/>
    <n v="84231.72"/>
  </r>
  <r>
    <s v="P45960"/>
    <s v="Women Tops #677"/>
    <x v="3"/>
    <x v="11"/>
    <s v="XL"/>
    <s v="Red"/>
    <n v="4250.43"/>
    <n v="13"/>
    <s v="2022-10-22"/>
    <x v="0"/>
    <s v="Online"/>
    <s v="Yes"/>
    <n v="44204.14"/>
    <n v="55255.590000000004"/>
  </r>
  <r>
    <s v="P80794"/>
    <s v="Kids Shoes #611"/>
    <x v="2"/>
    <x v="8"/>
    <s v="XL"/>
    <s v="White"/>
    <n v="6042.4"/>
    <n v="7"/>
    <s v="2023-09-24"/>
    <x v="0"/>
    <s v="Online"/>
    <s v="Yes"/>
    <n v="33837.440000000002"/>
    <n v="42296.799999999996"/>
  </r>
  <r>
    <s v="P92680"/>
    <s v="Men Shoes #891"/>
    <x v="0"/>
    <x v="8"/>
    <s v="L"/>
    <s v="Green"/>
    <n v="14344.06"/>
    <n v="9"/>
    <s v="2022-12-06"/>
    <x v="1"/>
    <s v="In-Store"/>
    <s v="No"/>
    <n v="129096.54"/>
    <n v="129096.54"/>
  </r>
  <r>
    <s v="P49037"/>
    <s v="Men Jackets #876"/>
    <x v="0"/>
    <x v="0"/>
    <s v="XS"/>
    <s v="Blue"/>
    <n v="8739.07"/>
    <n v="17"/>
    <s v="2023-03-23"/>
    <x v="2"/>
    <s v="In-Store"/>
    <s v="Yes"/>
    <n v="118851.02"/>
    <n v="148564.19"/>
  </r>
  <r>
    <s v="P10660"/>
    <s v="Accessories Hats #635"/>
    <x v="1"/>
    <x v="3"/>
    <s v="L"/>
    <s v="White"/>
    <n v="6449.93"/>
    <n v="15"/>
    <s v="2023-02-27"/>
    <x v="1"/>
    <s v="Online"/>
    <s v="Yes"/>
    <n v="77399.16"/>
    <n v="96748.950000000012"/>
  </r>
  <r>
    <s v="P93135"/>
    <s v="Kids Shorts #652"/>
    <x v="2"/>
    <x v="4"/>
    <s v="L"/>
    <s v="Blue"/>
    <n v="3554.89"/>
    <n v="16"/>
    <s v="2023-12-16"/>
    <x v="0"/>
    <s v="In-Store"/>
    <s v="No"/>
    <n v="56878.239999999998"/>
    <n v="56878.239999999998"/>
  </r>
  <r>
    <s v="P95593"/>
    <s v="Accessories Belts #898"/>
    <x v="1"/>
    <x v="7"/>
    <s v="XS"/>
    <s v="Red"/>
    <n v="10941.89"/>
    <n v="5"/>
    <s v="2024-06-29"/>
    <x v="2"/>
    <s v="Online"/>
    <s v="Yes"/>
    <n v="43767.56"/>
    <n v="54709.45"/>
  </r>
  <r>
    <s v="P30803"/>
    <s v="Women Dresses #179"/>
    <x v="3"/>
    <x v="10"/>
    <s v="S"/>
    <s v="Green"/>
    <n v="8664.3700000000008"/>
    <n v="5"/>
    <s v="2024-06-23"/>
    <x v="4"/>
    <s v="Online"/>
    <s v="No"/>
    <n v="43321.85"/>
    <n v="43321.850000000006"/>
  </r>
  <r>
    <s v="P28022"/>
    <s v="Men Shirts #412"/>
    <x v="0"/>
    <x v="1"/>
    <s v="M"/>
    <s v="Black"/>
    <n v="4582.43"/>
    <n v="17"/>
    <s v="2024-09-17"/>
    <x v="0"/>
    <s v="In-Store"/>
    <s v="Yes"/>
    <n v="62321.38"/>
    <n v="77901.31"/>
  </r>
  <r>
    <s v="P80537"/>
    <s v="Men Shirts #144"/>
    <x v="0"/>
    <x v="1"/>
    <s v="M"/>
    <s v="Yellow"/>
    <n v="6723.83"/>
    <n v="15"/>
    <s v="2023-08-23"/>
    <x v="1"/>
    <s v="In-Store"/>
    <s v="Yes"/>
    <n v="80685.960000000006"/>
    <n v="100857.45"/>
  </r>
  <r>
    <s v="P77870"/>
    <s v="Men Shirts #714"/>
    <x v="0"/>
    <x v="1"/>
    <s v="S"/>
    <s v="Yellow"/>
    <n v="16268"/>
    <n v="9"/>
    <s v="2024-01-16"/>
    <x v="4"/>
    <s v="Online"/>
    <s v="No"/>
    <n v="146412"/>
    <n v="146412"/>
  </r>
  <r>
    <s v="P19300"/>
    <s v="Women Shoes #476"/>
    <x v="3"/>
    <x v="8"/>
    <s v="S"/>
    <s v="White"/>
    <n v="10312.75"/>
    <n v="2"/>
    <s v="2024-06-30"/>
    <x v="3"/>
    <s v="In-Store"/>
    <s v="No"/>
    <n v="20625.5"/>
    <n v="20625.5"/>
  </r>
  <r>
    <s v="P62280"/>
    <s v="Women Skirts #725"/>
    <x v="3"/>
    <x v="13"/>
    <s v="L"/>
    <s v="Blue"/>
    <n v="11272.23"/>
    <n v="11"/>
    <s v="2023-08-08"/>
    <x v="2"/>
    <s v="In-Store"/>
    <s v="No"/>
    <n v="123994.53"/>
    <n v="123994.53"/>
  </r>
  <r>
    <s v="P45231"/>
    <s v="Accessories Hats #661"/>
    <x v="1"/>
    <x v="3"/>
    <s v="L"/>
    <s v="Pink"/>
    <n v="7250.05"/>
    <n v="19"/>
    <s v="2023-08-31"/>
    <x v="4"/>
    <s v="In-Store"/>
    <s v="Yes"/>
    <n v="110200.76"/>
    <n v="137750.95000000001"/>
  </r>
  <r>
    <s v="P10388"/>
    <s v="Women Shoes #828"/>
    <x v="3"/>
    <x v="8"/>
    <s v="L"/>
    <s v="Pink"/>
    <n v="4146.68"/>
    <n v="16"/>
    <s v="2024-04-14"/>
    <x v="0"/>
    <s v="Online"/>
    <s v="Yes"/>
    <n v="53077.67"/>
    <n v="66346.880000000005"/>
  </r>
  <r>
    <s v="P39291"/>
    <s v="Men Jackets #405"/>
    <x v="0"/>
    <x v="0"/>
    <s v="S"/>
    <s v="Blue"/>
    <n v="6732.96"/>
    <n v="4"/>
    <s v="2024-06-12"/>
    <x v="1"/>
    <s v="Online"/>
    <s v="Yes"/>
    <n v="21545.14"/>
    <n v="26931.84"/>
  </r>
  <r>
    <s v="P26922"/>
    <s v="Accessories Scarves #827"/>
    <x v="1"/>
    <x v="12"/>
    <s v="S"/>
    <s v="Red"/>
    <n v="4731.83"/>
    <n v="10"/>
    <s v="2022-12-05"/>
    <x v="3"/>
    <s v="Online"/>
    <s v="No"/>
    <n v="47318.3"/>
    <n v="47318.3"/>
  </r>
  <r>
    <s v="P93272"/>
    <s v="Men Jackets #276"/>
    <x v="0"/>
    <x v="0"/>
    <s v="XL"/>
    <s v="Yellow"/>
    <n v="2309.89"/>
    <n v="20"/>
    <s v="2024-01-27"/>
    <x v="2"/>
    <s v="Online"/>
    <s v="Yes"/>
    <n v="36958.239999999998"/>
    <n v="46197.799999999996"/>
  </r>
  <r>
    <s v="P97224"/>
    <s v="Accessories Hats #612"/>
    <x v="1"/>
    <x v="3"/>
    <s v="S"/>
    <s v="Blue"/>
    <n v="8893.4500000000007"/>
    <n v="4"/>
    <s v="2023-07-02"/>
    <x v="2"/>
    <s v="In-Store"/>
    <s v="Yes"/>
    <n v="28459.040000000001"/>
    <n v="35573.800000000003"/>
  </r>
  <r>
    <s v="P76429"/>
    <s v="Women Dresses #261"/>
    <x v="3"/>
    <x v="10"/>
    <s v="XS"/>
    <s v="Yellow"/>
    <n v="13961.43"/>
    <n v="11"/>
    <s v="2023-01-09"/>
    <x v="2"/>
    <s v="Online"/>
    <s v="No"/>
    <n v="153575.73000000001"/>
    <n v="153575.73000000001"/>
  </r>
  <r>
    <s v="P89245"/>
    <s v="Women Tops #956"/>
    <x v="3"/>
    <x v="11"/>
    <s v="M"/>
    <s v="White"/>
    <n v="4352.5200000000004"/>
    <n v="17"/>
    <s v="2023-05-17"/>
    <x v="4"/>
    <s v="Online"/>
    <s v="No"/>
    <n v="73992.84"/>
    <n v="73992.840000000011"/>
  </r>
  <r>
    <s v="P50413"/>
    <s v="Accessories Bags #334"/>
    <x v="1"/>
    <x v="5"/>
    <s v="XS"/>
    <s v="Red"/>
    <n v="16265.51"/>
    <n v="18"/>
    <s v="2024-04-06"/>
    <x v="2"/>
    <s v="In-Store"/>
    <s v="No"/>
    <n v="292779.18"/>
    <n v="292779.18"/>
  </r>
  <r>
    <s v="P44260"/>
    <s v="Women Shoes #650"/>
    <x v="3"/>
    <x v="8"/>
    <s v="M"/>
    <s v="Green"/>
    <n v="2343.92"/>
    <n v="7"/>
    <s v="2023-01-10"/>
    <x v="3"/>
    <s v="Online"/>
    <s v="No"/>
    <n v="16407.439999999999"/>
    <n v="16407.440000000002"/>
  </r>
  <r>
    <s v="P49469"/>
    <s v="Women Shoes #937"/>
    <x v="3"/>
    <x v="8"/>
    <s v="XS"/>
    <s v="Green"/>
    <n v="5383.38"/>
    <n v="5"/>
    <s v="2023-04-28"/>
    <x v="3"/>
    <s v="Online"/>
    <s v="Yes"/>
    <n v="21533.52"/>
    <n v="26916.9"/>
  </r>
  <r>
    <s v="P94715"/>
    <s v="Accessories Belts #833"/>
    <x v="1"/>
    <x v="7"/>
    <s v="XL"/>
    <s v="Black"/>
    <n v="7572.92"/>
    <n v="2"/>
    <s v="2024-01-25"/>
    <x v="0"/>
    <s v="Online"/>
    <s v="No"/>
    <n v="15145.84"/>
    <n v="15145.84"/>
  </r>
  <r>
    <s v="P67198"/>
    <s v="Kids Sweaters #422"/>
    <x v="2"/>
    <x v="9"/>
    <s v="XS"/>
    <s v="Red"/>
    <n v="5065.49"/>
    <n v="8"/>
    <s v="2023-06-06"/>
    <x v="3"/>
    <s v="Online"/>
    <s v="No"/>
    <n v="40523.919999999998"/>
    <n v="40523.919999999998"/>
  </r>
  <r>
    <s v="P53118"/>
    <s v="Women Shoes #792"/>
    <x v="3"/>
    <x v="8"/>
    <s v="XS"/>
    <s v="White"/>
    <n v="3305.06"/>
    <n v="16"/>
    <s v="2024-03-06"/>
    <x v="3"/>
    <s v="Online"/>
    <s v="No"/>
    <n v="52880.959999999999"/>
    <n v="52880.959999999999"/>
  </r>
  <r>
    <s v="P75260"/>
    <s v="Accessories Belts #535"/>
    <x v="1"/>
    <x v="7"/>
    <s v="XL"/>
    <s v="Yellow"/>
    <n v="4154.1499999999996"/>
    <n v="7"/>
    <s v="2024-01-19"/>
    <x v="0"/>
    <s v="In-Store"/>
    <s v="No"/>
    <n v="29079.05"/>
    <n v="29079.049999999996"/>
  </r>
  <r>
    <s v="P61975"/>
    <s v="Women Shoes #302"/>
    <x v="3"/>
    <x v="8"/>
    <s v="XS"/>
    <s v="Yellow"/>
    <n v="9158.2199999999993"/>
    <n v="11"/>
    <s v="2023-04-13"/>
    <x v="2"/>
    <s v="Online"/>
    <s v="No"/>
    <n v="100740.42"/>
    <n v="100740.42"/>
  </r>
  <r>
    <s v="P38381"/>
    <s v="Men Jackets #354"/>
    <x v="0"/>
    <x v="0"/>
    <s v="S"/>
    <s v="Yellow"/>
    <n v="9955.85"/>
    <n v="10"/>
    <s v="2024-05-06"/>
    <x v="3"/>
    <s v="Online"/>
    <s v="Yes"/>
    <n v="79646.8"/>
    <n v="99558.5"/>
  </r>
  <r>
    <s v="P91382"/>
    <s v="Women Skirts #844"/>
    <x v="3"/>
    <x v="13"/>
    <s v="L"/>
    <s v="Blue"/>
    <n v="4545.91"/>
    <n v="3"/>
    <s v="2023-11-30"/>
    <x v="0"/>
    <s v="Online"/>
    <s v="Yes"/>
    <n v="10910.35"/>
    <n v="13637.73"/>
  </r>
  <r>
    <s v="P98365"/>
    <s v="Women Tops #420"/>
    <x v="3"/>
    <x v="11"/>
    <s v="L"/>
    <s v="Yellow"/>
    <n v="3640.38"/>
    <n v="20"/>
    <s v="2023-04-17"/>
    <x v="3"/>
    <s v="In-Store"/>
    <s v="No"/>
    <n v="72807.600000000006"/>
    <n v="72807.600000000006"/>
  </r>
  <r>
    <s v="P56576"/>
    <s v="Accessories Bags #523"/>
    <x v="1"/>
    <x v="5"/>
    <s v="S"/>
    <s v="Green"/>
    <n v="12957.96"/>
    <n v="15"/>
    <s v="2024-05-12"/>
    <x v="4"/>
    <s v="In-Store"/>
    <s v="No"/>
    <n v="194369.4"/>
    <n v="194369.4"/>
  </r>
  <r>
    <s v="P86325"/>
    <s v="Kids Sweaters #786"/>
    <x v="2"/>
    <x v="9"/>
    <s v="XS"/>
    <s v="Yellow"/>
    <n v="7056.66"/>
    <n v="17"/>
    <s v="2022-12-15"/>
    <x v="0"/>
    <s v="Online"/>
    <s v="Yes"/>
    <n v="95970.41"/>
    <n v="119963.22"/>
  </r>
  <r>
    <s v="P45397"/>
    <s v="Accessories Hats #749"/>
    <x v="1"/>
    <x v="3"/>
    <s v="M"/>
    <s v="Blue"/>
    <n v="1155.3599999999999"/>
    <n v="20"/>
    <s v="2023-04-06"/>
    <x v="1"/>
    <s v="Online"/>
    <s v="Yes"/>
    <n v="18485.759999999998"/>
    <n v="23107.199999999997"/>
  </r>
  <r>
    <s v="P39143"/>
    <s v="Women Tops #973"/>
    <x v="3"/>
    <x v="11"/>
    <s v="XS"/>
    <s v="Blue"/>
    <n v="2167.96"/>
    <n v="17"/>
    <s v="2024-04-13"/>
    <x v="0"/>
    <s v="Online"/>
    <s v="Yes"/>
    <n v="29484.09"/>
    <n v="36855.32"/>
  </r>
  <r>
    <s v="P61221"/>
    <s v="Accessories Belts #291"/>
    <x v="1"/>
    <x v="7"/>
    <s v="XL"/>
    <s v="Black"/>
    <n v="4641.3599999999997"/>
    <n v="5"/>
    <s v="2023-02-06"/>
    <x v="1"/>
    <s v="Online"/>
    <s v="No"/>
    <n v="23206.799999999999"/>
    <n v="23206.799999999999"/>
  </r>
  <r>
    <s v="P20771"/>
    <s v="Accessories Hats #617"/>
    <x v="1"/>
    <x v="3"/>
    <s v="XS"/>
    <s v="Green"/>
    <n v="14812.18"/>
    <n v="8"/>
    <s v="2023-05-15"/>
    <x v="3"/>
    <s v="In-Store"/>
    <s v="Yes"/>
    <n v="94797.62"/>
    <n v="118497.44"/>
  </r>
  <r>
    <s v="P78391"/>
    <s v="Women Skirts #403"/>
    <x v="3"/>
    <x v="13"/>
    <s v="L"/>
    <s v="Red"/>
    <n v="12104.72"/>
    <n v="12"/>
    <s v="2023-11-03"/>
    <x v="4"/>
    <s v="In-Store"/>
    <s v="Yes"/>
    <n v="116204.98"/>
    <n v="145256.63999999998"/>
  </r>
  <r>
    <s v="P85681"/>
    <s v="Accessories Scarves #212"/>
    <x v="1"/>
    <x v="12"/>
    <s v="S"/>
    <s v="Pink"/>
    <n v="9040.36"/>
    <n v="19"/>
    <s v="2022-11-07"/>
    <x v="2"/>
    <s v="Online"/>
    <s v="Yes"/>
    <n v="137413.14000000001"/>
    <n v="171766.84000000003"/>
  </r>
  <r>
    <s v="P70479"/>
    <s v="Kids Sweaters #977"/>
    <x v="2"/>
    <x v="9"/>
    <s v="XL"/>
    <s v="Green"/>
    <n v="5196.63"/>
    <n v="14"/>
    <s v="2022-11-15"/>
    <x v="4"/>
    <s v="In-Store"/>
    <s v="Yes"/>
    <n v="58202.09"/>
    <n v="72752.820000000007"/>
  </r>
  <r>
    <s v="P47952"/>
    <s v="Men Pants #288"/>
    <x v="0"/>
    <x v="2"/>
    <s v="S"/>
    <s v="Black"/>
    <n v="14173.08"/>
    <n v="5"/>
    <s v="2023-09-24"/>
    <x v="3"/>
    <s v="Online"/>
    <s v="Yes"/>
    <n v="56692.32"/>
    <n v="70865.399999999994"/>
  </r>
  <r>
    <s v="P78954"/>
    <s v="Accessories Belts #702"/>
    <x v="1"/>
    <x v="7"/>
    <s v="XL"/>
    <s v="White"/>
    <n v="9805.6200000000008"/>
    <n v="18"/>
    <s v="2023-08-07"/>
    <x v="3"/>
    <s v="In-Store"/>
    <s v="Yes"/>
    <n v="141201.26"/>
    <n v="176501.16"/>
  </r>
  <r>
    <s v="P80480"/>
    <s v="Accessories Belts #914"/>
    <x v="1"/>
    <x v="7"/>
    <s v="S"/>
    <s v="Yellow"/>
    <n v="9129.17"/>
    <n v="10"/>
    <s v="2022-12-30"/>
    <x v="0"/>
    <s v="Online"/>
    <s v="No"/>
    <n v="91291.7"/>
    <n v="91291.7"/>
  </r>
  <r>
    <s v="P13420"/>
    <s v="Women Shoes #794"/>
    <x v="3"/>
    <x v="8"/>
    <s v="XL"/>
    <s v="Blue"/>
    <n v="8831.2000000000007"/>
    <n v="5"/>
    <s v="2022-12-23"/>
    <x v="4"/>
    <s v="Online"/>
    <s v="No"/>
    <n v="44156"/>
    <n v="44156"/>
  </r>
  <r>
    <s v="P72232"/>
    <s v="Accessories Hats #411"/>
    <x v="1"/>
    <x v="3"/>
    <s v="L"/>
    <s v="Black"/>
    <n v="16120.26"/>
    <n v="17"/>
    <s v="2023-05-29"/>
    <x v="0"/>
    <s v="Online"/>
    <s v="No"/>
    <n v="274044.42"/>
    <n v="274044.42"/>
  </r>
  <r>
    <s v="P64910"/>
    <s v="Accessories Hats #146"/>
    <x v="1"/>
    <x v="3"/>
    <s v="L"/>
    <s v="Blue"/>
    <n v="15101.02"/>
    <n v="17"/>
    <s v="2023-05-13"/>
    <x v="3"/>
    <s v="Online"/>
    <s v="No"/>
    <n v="256717.34"/>
    <n v="256717.34"/>
  </r>
  <r>
    <s v="P39039"/>
    <s v="Kids Sweaters #130"/>
    <x v="2"/>
    <x v="9"/>
    <s v="XL"/>
    <s v="Yellow"/>
    <n v="2429.41"/>
    <n v="13"/>
    <s v="2023-11-18"/>
    <x v="2"/>
    <s v="Online"/>
    <s v="Yes"/>
    <n v="25266.03"/>
    <n v="31582.329999999998"/>
  </r>
  <r>
    <s v="P92361"/>
    <s v="Kids Sweaters #282"/>
    <x v="2"/>
    <x v="9"/>
    <s v="S"/>
    <s v="Pink"/>
    <n v="1908.17"/>
    <n v="7"/>
    <s v="2023-01-30"/>
    <x v="3"/>
    <s v="In-Store"/>
    <s v="Yes"/>
    <n v="10685.42"/>
    <n v="13357.19"/>
  </r>
  <r>
    <s v="P26552"/>
    <s v="Men Shoes #348"/>
    <x v="0"/>
    <x v="8"/>
    <s v="XL"/>
    <s v="Black"/>
    <n v="9149.92"/>
    <n v="14"/>
    <s v="2023-03-31"/>
    <x v="0"/>
    <s v="In-Store"/>
    <s v="Yes"/>
    <n v="102479.27"/>
    <n v="128098.88"/>
  </r>
  <r>
    <s v="P28780"/>
    <s v="Kids T-Shirts #481"/>
    <x v="2"/>
    <x v="6"/>
    <s v="M"/>
    <s v="Black"/>
    <n v="1429.26"/>
    <n v="6"/>
    <s v="2022-11-26"/>
    <x v="3"/>
    <s v="In-Store"/>
    <s v="No"/>
    <n v="8575.56"/>
    <n v="8575.56"/>
  </r>
  <r>
    <s v="P24618"/>
    <s v="Accessories Hats #622"/>
    <x v="1"/>
    <x v="3"/>
    <s v="L"/>
    <s v="Blue"/>
    <n v="10297.81"/>
    <n v="4"/>
    <s v="2024-04-17"/>
    <x v="1"/>
    <s v="Online"/>
    <s v="No"/>
    <n v="41191.24"/>
    <n v="41191.24"/>
  </r>
  <r>
    <s v="P79028"/>
    <s v="Men Shirts #922"/>
    <x v="0"/>
    <x v="1"/>
    <s v="M"/>
    <s v="Blue"/>
    <n v="11523.72"/>
    <n v="12"/>
    <s v="2023-02-19"/>
    <x v="1"/>
    <s v="Online"/>
    <s v="No"/>
    <n v="138284.64000000001"/>
    <n v="138284.63999999998"/>
  </r>
  <r>
    <s v="P52916"/>
    <s v="Women Shoes #115"/>
    <x v="3"/>
    <x v="8"/>
    <s v="XS"/>
    <s v="Yellow"/>
    <n v="4556.7"/>
    <n v="12"/>
    <s v="2023-07-08"/>
    <x v="4"/>
    <s v="Online"/>
    <s v="No"/>
    <n v="54680.4"/>
    <n v="54680.399999999994"/>
  </r>
  <r>
    <s v="P14121"/>
    <s v="Women Skirts #412"/>
    <x v="3"/>
    <x v="13"/>
    <s v="XS"/>
    <s v="Blue"/>
    <n v="2363.84"/>
    <n v="7"/>
    <s v="2024-03-06"/>
    <x v="0"/>
    <s v="Online"/>
    <s v="No"/>
    <n v="16546.88"/>
    <n v="16546.88"/>
  </r>
  <r>
    <s v="P19691"/>
    <s v="Kids Sweaters #918"/>
    <x v="2"/>
    <x v="9"/>
    <s v="S"/>
    <s v="Blue"/>
    <n v="15141.69"/>
    <n v="12"/>
    <s v="2024-06-15"/>
    <x v="1"/>
    <s v="In-Store"/>
    <s v="No"/>
    <n v="181700.28"/>
    <n v="181700.28"/>
  </r>
  <r>
    <s v="P35123"/>
    <s v="Men Shirts #610"/>
    <x v="0"/>
    <x v="1"/>
    <s v="XL"/>
    <s v="Yellow"/>
    <n v="16271.32"/>
    <n v="18"/>
    <s v="2023-05-29"/>
    <x v="1"/>
    <s v="Online"/>
    <s v="No"/>
    <n v="292883.76"/>
    <n v="292883.76"/>
  </r>
  <r>
    <s v="P82533"/>
    <s v="Women Tops #356"/>
    <x v="3"/>
    <x v="11"/>
    <s v="L"/>
    <s v="Black"/>
    <n v="12780.34"/>
    <n v="15"/>
    <s v="2022-10-24"/>
    <x v="3"/>
    <s v="In-Store"/>
    <s v="No"/>
    <n v="191705.1"/>
    <n v="191705.1"/>
  </r>
  <r>
    <s v="P34389"/>
    <s v="Women Shoes #731"/>
    <x v="3"/>
    <x v="8"/>
    <s v="XL"/>
    <s v="Green"/>
    <n v="7922.35"/>
    <n v="4"/>
    <s v="2023-09-03"/>
    <x v="4"/>
    <s v="In-Store"/>
    <s v="No"/>
    <n v="31689.4"/>
    <n v="31689.4"/>
  </r>
  <r>
    <s v="P38125"/>
    <s v="Kids Shoes #155"/>
    <x v="2"/>
    <x v="8"/>
    <s v="M"/>
    <s v="Yellow"/>
    <n v="10772.57"/>
    <n v="10"/>
    <s v="2023-09-29"/>
    <x v="2"/>
    <s v="In-Store"/>
    <s v="No"/>
    <n v="107725.7"/>
    <n v="107725.7"/>
  </r>
  <r>
    <s v="P18385"/>
    <s v="Accessories Belts #840"/>
    <x v="1"/>
    <x v="7"/>
    <s v="M"/>
    <s v="Yellow"/>
    <n v="15013.87"/>
    <n v="11"/>
    <s v="2024-05-02"/>
    <x v="4"/>
    <s v="Online"/>
    <s v="No"/>
    <n v="165152.57"/>
    <n v="165152.57"/>
  </r>
  <r>
    <s v="P78103"/>
    <s v="Accessories Hats #303"/>
    <x v="1"/>
    <x v="3"/>
    <s v="S"/>
    <s v="Yellow"/>
    <n v="12826.82"/>
    <n v="18"/>
    <s v="2024-03-02"/>
    <x v="0"/>
    <s v="In-Store"/>
    <s v="No"/>
    <n v="230882.76"/>
    <n v="230882.76"/>
  </r>
  <r>
    <s v="P69474"/>
    <s v="Men Pants #542"/>
    <x v="0"/>
    <x v="2"/>
    <s v="XS"/>
    <s v="White"/>
    <n v="846.6"/>
    <n v="2"/>
    <s v="2023-03-16"/>
    <x v="4"/>
    <s v="Online"/>
    <s v="No"/>
    <n v="1693.2"/>
    <n v="1693.2"/>
  </r>
  <r>
    <s v="P29972"/>
    <s v="Kids Shoes #399"/>
    <x v="2"/>
    <x v="8"/>
    <s v="S"/>
    <s v="Blue"/>
    <n v="11412.5"/>
    <n v="19"/>
    <s v="2023-10-14"/>
    <x v="2"/>
    <s v="In-Store"/>
    <s v="No"/>
    <n v="216837.5"/>
    <n v="216837.5"/>
  </r>
  <r>
    <s v="P76158"/>
    <s v="Women Tops #172"/>
    <x v="3"/>
    <x v="11"/>
    <s v="XS"/>
    <s v="Pink"/>
    <n v="13851.87"/>
    <n v="11"/>
    <s v="2022-10-16"/>
    <x v="1"/>
    <s v="In-Store"/>
    <s v="Yes"/>
    <n v="121896.29"/>
    <n v="152370.57"/>
  </r>
  <r>
    <s v="P80264"/>
    <s v="Accessories Bags #508"/>
    <x v="1"/>
    <x v="5"/>
    <s v="XL"/>
    <s v="Green"/>
    <n v="1926.43"/>
    <n v="8"/>
    <s v="2023-08-21"/>
    <x v="1"/>
    <s v="Online"/>
    <s v="No"/>
    <n v="15411.44"/>
    <n v="15411.44"/>
  </r>
  <r>
    <s v="P23896"/>
    <s v="Men Shirts #318"/>
    <x v="0"/>
    <x v="1"/>
    <s v="S"/>
    <s v="Green"/>
    <n v="2376.29"/>
    <n v="4"/>
    <s v="2023-02-13"/>
    <x v="1"/>
    <s v="In-Store"/>
    <s v="Yes"/>
    <n v="7604.46"/>
    <n v="9505.16"/>
  </r>
  <r>
    <s v="P23631"/>
    <s v="Accessories Hats #554"/>
    <x v="1"/>
    <x v="3"/>
    <s v="XL"/>
    <s v="Yellow"/>
    <n v="16420.72"/>
    <n v="2"/>
    <s v="2023-12-14"/>
    <x v="2"/>
    <s v="In-Store"/>
    <s v="Yes"/>
    <n v="26272.82"/>
    <n v="32841.440000000002"/>
  </r>
  <r>
    <s v="P91046"/>
    <s v="Kids Shorts #411"/>
    <x v="2"/>
    <x v="4"/>
    <s v="XL"/>
    <s v="Green"/>
    <n v="7094.84"/>
    <n v="2"/>
    <s v="2024-01-16"/>
    <x v="4"/>
    <s v="In-Store"/>
    <s v="Yes"/>
    <n v="11351.91"/>
    <n v="14189.68"/>
  </r>
  <r>
    <s v="P82298"/>
    <s v="Women Dresses #796"/>
    <x v="3"/>
    <x v="10"/>
    <s v="S"/>
    <s v="White"/>
    <n v="2500.79"/>
    <n v="8"/>
    <s v="2024-08-01"/>
    <x v="1"/>
    <s v="In-Store"/>
    <s v="Yes"/>
    <n v="16004.89"/>
    <n v="20006.32"/>
  </r>
  <r>
    <s v="P70315"/>
    <s v="Women Shoes #943"/>
    <x v="3"/>
    <x v="8"/>
    <s v="M"/>
    <s v="Black"/>
    <n v="5473.02"/>
    <n v="5"/>
    <s v="2024-09-05"/>
    <x v="4"/>
    <s v="Online"/>
    <s v="Yes"/>
    <n v="21892.080000000002"/>
    <n v="27365.100000000002"/>
  </r>
  <r>
    <s v="P48166"/>
    <s v="Women Tops #791"/>
    <x v="3"/>
    <x v="11"/>
    <s v="L"/>
    <s v="Blue"/>
    <n v="4681.2"/>
    <n v="15"/>
    <s v="2023-10-24"/>
    <x v="0"/>
    <s v="In-Store"/>
    <s v="No"/>
    <n v="70218"/>
    <n v="70218"/>
  </r>
  <r>
    <s v="P25905"/>
    <s v="Men Pants #674"/>
    <x v="0"/>
    <x v="2"/>
    <s v="S"/>
    <s v="Red"/>
    <n v="10852.25"/>
    <n v="3"/>
    <s v="2023-10-06"/>
    <x v="3"/>
    <s v="Online"/>
    <s v="Yes"/>
    <n v="26045.4"/>
    <n v="32556.75"/>
  </r>
  <r>
    <s v="P37119"/>
    <s v="Accessories Scarves #406"/>
    <x v="1"/>
    <x v="12"/>
    <s v="XS"/>
    <s v="Yellow"/>
    <n v="1519.73"/>
    <n v="9"/>
    <s v="2024-04-16"/>
    <x v="1"/>
    <s v="Online"/>
    <s v="No"/>
    <n v="13677.57"/>
    <n v="13677.57"/>
  </r>
  <r>
    <s v="P72406"/>
    <s v="Kids Sweaters #451"/>
    <x v="2"/>
    <x v="9"/>
    <s v="XL"/>
    <s v="Pink"/>
    <n v="9606.42"/>
    <n v="13"/>
    <s v="2024-01-28"/>
    <x v="0"/>
    <s v="Online"/>
    <s v="No"/>
    <n v="124883.46"/>
    <n v="124883.46"/>
  </r>
  <r>
    <s v="P40851"/>
    <s v="Kids Shoes #240"/>
    <x v="2"/>
    <x v="8"/>
    <s v="XL"/>
    <s v="Yellow"/>
    <n v="8451.89"/>
    <n v="11"/>
    <s v="2024-05-08"/>
    <x v="0"/>
    <s v="Online"/>
    <s v="No"/>
    <n v="92970.79"/>
    <n v="92970.79"/>
  </r>
  <r>
    <s v="P20114"/>
    <s v="Men Jackets #351"/>
    <x v="0"/>
    <x v="0"/>
    <s v="S"/>
    <s v="Blue"/>
    <n v="1792.8"/>
    <n v="1"/>
    <s v="2024-07-22"/>
    <x v="2"/>
    <s v="Online"/>
    <s v="Yes"/>
    <n v="1434.24"/>
    <n v="1792.8"/>
  </r>
  <r>
    <s v="P85884"/>
    <s v="Men Jackets #888"/>
    <x v="0"/>
    <x v="0"/>
    <s v="L"/>
    <s v="Red"/>
    <n v="3701.8"/>
    <n v="19"/>
    <s v="2024-01-14"/>
    <x v="0"/>
    <s v="In-Store"/>
    <s v="No"/>
    <n v="70334.2"/>
    <n v="70334.2"/>
  </r>
  <r>
    <s v="P68050"/>
    <s v="Kids Shorts #465"/>
    <x v="2"/>
    <x v="4"/>
    <s v="M"/>
    <s v="Yellow"/>
    <n v="5432.35"/>
    <n v="10"/>
    <s v="2023-04-10"/>
    <x v="4"/>
    <s v="In-Store"/>
    <s v="No"/>
    <n v="54323.5"/>
    <n v="54323.5"/>
  </r>
  <r>
    <s v="P10864"/>
    <s v="Men Shoes #641"/>
    <x v="0"/>
    <x v="8"/>
    <s v="XL"/>
    <s v="Yellow"/>
    <n v="14893.52"/>
    <n v="4"/>
    <s v="2024-01-05"/>
    <x v="3"/>
    <s v="Online"/>
    <s v="Yes"/>
    <n v="47659.43"/>
    <n v="59574.080000000002"/>
  </r>
  <r>
    <s v="P10102"/>
    <s v="Kids T-Shirts #304"/>
    <x v="2"/>
    <x v="6"/>
    <s v="S"/>
    <s v="White"/>
    <n v="11137.77"/>
    <n v="17"/>
    <s v="2023-06-30"/>
    <x v="4"/>
    <s v="In-Store"/>
    <s v="No"/>
    <n v="189342.09"/>
    <n v="189342.09"/>
  </r>
  <r>
    <s v="P80339"/>
    <s v="Accessories Hats #581"/>
    <x v="1"/>
    <x v="3"/>
    <s v="M"/>
    <s v="Pink"/>
    <n v="3549.08"/>
    <n v="15"/>
    <s v="2024-07-27"/>
    <x v="4"/>
    <s v="In-Store"/>
    <s v="Yes"/>
    <n v="42588.959999999999"/>
    <n v="53236.2"/>
  </r>
  <r>
    <s v="P29703"/>
    <s v="Kids Shorts #538"/>
    <x v="2"/>
    <x v="4"/>
    <s v="XS"/>
    <s v="Yellow"/>
    <n v="13702.47"/>
    <n v="1"/>
    <s v="2023-08-28"/>
    <x v="0"/>
    <s v="Online"/>
    <s v="Yes"/>
    <n v="10961.81"/>
    <n v="13702.47"/>
  </r>
  <r>
    <s v="P89190"/>
    <s v="Kids Shoes #258"/>
    <x v="2"/>
    <x v="8"/>
    <s v="M"/>
    <s v="Red"/>
    <n v="12985.35"/>
    <n v="7"/>
    <s v="2024-01-28"/>
    <x v="3"/>
    <s v="Online"/>
    <s v="Yes"/>
    <n v="72717.960000000006"/>
    <n v="90897.45"/>
  </r>
  <r>
    <s v="P39070"/>
    <s v="Kids Sweaters #255"/>
    <x v="2"/>
    <x v="9"/>
    <s v="S"/>
    <s v="Yellow"/>
    <n v="10069.56"/>
    <n v="5"/>
    <s v="2024-06-17"/>
    <x v="1"/>
    <s v="In-Store"/>
    <s v="No"/>
    <n v="50347.8"/>
    <n v="50347.799999999996"/>
  </r>
  <r>
    <s v="P41638"/>
    <s v="Women Tops #513"/>
    <x v="3"/>
    <x v="11"/>
    <s v="L"/>
    <s v="Pink"/>
    <n v="14648.67"/>
    <n v="11"/>
    <s v="2024-05-02"/>
    <x v="1"/>
    <s v="Online"/>
    <s v="Yes"/>
    <n v="128908.13"/>
    <n v="161135.37"/>
  </r>
  <r>
    <s v="P90587"/>
    <s v="Women Tops #213"/>
    <x v="3"/>
    <x v="11"/>
    <s v="M"/>
    <s v="Black"/>
    <n v="15750.91"/>
    <n v="6"/>
    <s v="2024-08-18"/>
    <x v="4"/>
    <s v="Online"/>
    <s v="No"/>
    <n v="94505.46"/>
    <n v="94505.459999999992"/>
  </r>
  <r>
    <s v="P48584"/>
    <s v="Women Tops #770"/>
    <x v="3"/>
    <x v="11"/>
    <s v="XS"/>
    <s v="Yellow"/>
    <n v="3852.03"/>
    <n v="12"/>
    <s v="2022-12-29"/>
    <x v="4"/>
    <s v="In-Store"/>
    <s v="Yes"/>
    <n v="36979.82"/>
    <n v="46224.36"/>
  </r>
  <r>
    <s v="P70663"/>
    <s v="Men Shirts #555"/>
    <x v="0"/>
    <x v="1"/>
    <s v="S"/>
    <s v="Green"/>
    <n v="1220.0999999999999"/>
    <n v="13"/>
    <s v="2024-04-27"/>
    <x v="3"/>
    <s v="Online"/>
    <s v="Yes"/>
    <n v="12689.04"/>
    <n v="15861.3"/>
  </r>
  <r>
    <s v="P10891"/>
    <s v="Accessories Bags #424"/>
    <x v="1"/>
    <x v="5"/>
    <s v="XS"/>
    <s v="Black"/>
    <n v="5133.55"/>
    <n v="17"/>
    <s v="2024-02-29"/>
    <x v="1"/>
    <s v="Online"/>
    <s v="No"/>
    <n v="87270.35"/>
    <n v="87270.35"/>
  </r>
  <r>
    <s v="P66160"/>
    <s v="Accessories Scarves #163"/>
    <x v="1"/>
    <x v="12"/>
    <s v="XS"/>
    <s v="Pink"/>
    <n v="4784.95"/>
    <n v="19"/>
    <s v="2024-09-03"/>
    <x v="3"/>
    <s v="In-Store"/>
    <s v="Yes"/>
    <n v="72731.240000000005"/>
    <n v="90914.05"/>
  </r>
  <r>
    <s v="P45750"/>
    <s v="Men Shoes #357"/>
    <x v="0"/>
    <x v="8"/>
    <s v="S"/>
    <s v="White"/>
    <n v="10355.08"/>
    <n v="12"/>
    <s v="2023-07-27"/>
    <x v="3"/>
    <s v="In-Store"/>
    <s v="No"/>
    <n v="124260.96"/>
    <n v="124260.95999999999"/>
  </r>
  <r>
    <s v="P61961"/>
    <s v="Women Skirts #383"/>
    <x v="3"/>
    <x v="13"/>
    <s v="M"/>
    <s v="Black"/>
    <n v="7963.02"/>
    <n v="9"/>
    <s v="2023-06-22"/>
    <x v="0"/>
    <s v="Online"/>
    <s v="Yes"/>
    <n v="57333.91"/>
    <n v="71667.180000000008"/>
  </r>
  <r>
    <s v="P20594"/>
    <s v="Men Jackets #546"/>
    <x v="0"/>
    <x v="0"/>
    <s v="XL"/>
    <s v="Yellow"/>
    <n v="10237.219999999999"/>
    <n v="8"/>
    <s v="2024-01-07"/>
    <x v="0"/>
    <s v="Online"/>
    <s v="No"/>
    <n v="81897.759999999995"/>
    <n v="81897.759999999995"/>
  </r>
  <r>
    <s v="P14785"/>
    <s v="Accessories Belts #653"/>
    <x v="1"/>
    <x v="7"/>
    <s v="XS"/>
    <s v="Blue"/>
    <n v="10794.98"/>
    <n v="16"/>
    <s v="2023-09-27"/>
    <x v="1"/>
    <s v="Online"/>
    <s v="Yes"/>
    <n v="138175.91"/>
    <n v="172719.68"/>
  </r>
  <r>
    <s v="P20450"/>
    <s v="Men Shoes #121"/>
    <x v="0"/>
    <x v="8"/>
    <s v="L"/>
    <s v="White"/>
    <n v="5980.98"/>
    <n v="19"/>
    <s v="2022-11-04"/>
    <x v="2"/>
    <s v="In-Store"/>
    <s v="Yes"/>
    <n v="90910.73"/>
    <n v="113638.62"/>
  </r>
  <r>
    <s v="P59753"/>
    <s v="Men Shoes #207"/>
    <x v="0"/>
    <x v="8"/>
    <s v="L"/>
    <s v="Yellow"/>
    <n v="8876.85"/>
    <n v="4"/>
    <s v="2023-11-06"/>
    <x v="3"/>
    <s v="In-Store"/>
    <s v="Yes"/>
    <n v="28405.919999999998"/>
    <n v="35507.4"/>
  </r>
  <r>
    <s v="P38207"/>
    <s v="Men Shirts #344"/>
    <x v="0"/>
    <x v="1"/>
    <s v="M"/>
    <s v="Black"/>
    <n v="1873.31"/>
    <n v="12"/>
    <s v="2024-07-26"/>
    <x v="2"/>
    <s v="In-Store"/>
    <s v="No"/>
    <n v="22479.72"/>
    <n v="22479.72"/>
  </r>
  <r>
    <s v="P88788"/>
    <s v="Women Shoes #136"/>
    <x v="3"/>
    <x v="8"/>
    <s v="S"/>
    <s v="Red"/>
    <n v="6018.33"/>
    <n v="5"/>
    <s v="2024-10-11"/>
    <x v="2"/>
    <s v="In-Store"/>
    <s v="No"/>
    <n v="30091.65"/>
    <n v="30091.65"/>
  </r>
  <r>
    <s v="P45907"/>
    <s v="Women Dresses #995"/>
    <x v="3"/>
    <x v="10"/>
    <s v="S"/>
    <s v="Red"/>
    <n v="14034.47"/>
    <n v="9"/>
    <s v="2023-09-14"/>
    <x v="2"/>
    <s v="Online"/>
    <s v="No"/>
    <n v="126310.23"/>
    <n v="126310.23"/>
  </r>
  <r>
    <s v="P76112"/>
    <s v="Accessories Bags #782"/>
    <x v="1"/>
    <x v="5"/>
    <s v="XS"/>
    <s v="White"/>
    <n v="6431.67"/>
    <n v="1"/>
    <s v="2024-05-22"/>
    <x v="3"/>
    <s v="Online"/>
    <s v="Yes"/>
    <n v="5145.17"/>
    <n v="6431.67"/>
  </r>
  <r>
    <s v="P80429"/>
    <s v="Men Jackets #500"/>
    <x v="0"/>
    <x v="0"/>
    <s v="M"/>
    <s v="White"/>
    <n v="7656.75"/>
    <n v="6"/>
    <s v="2023-04-13"/>
    <x v="2"/>
    <s v="In-Store"/>
    <s v="Yes"/>
    <n v="36752.400000000001"/>
    <n v="45940.5"/>
  </r>
  <r>
    <s v="P11754"/>
    <s v="Kids Shoes #674"/>
    <x v="2"/>
    <x v="8"/>
    <s v="XS"/>
    <s v="Green"/>
    <n v="13878.43"/>
    <n v="15"/>
    <s v="2024-07-05"/>
    <x v="4"/>
    <s v="In-Store"/>
    <s v="Yes"/>
    <n v="166541.16"/>
    <n v="208176.45"/>
  </r>
  <r>
    <s v="P98529"/>
    <s v="Accessories Hats #210"/>
    <x v="1"/>
    <x v="3"/>
    <s v="XS"/>
    <s v="Red"/>
    <n v="7777.1"/>
    <n v="1"/>
    <s v="2023-04-21"/>
    <x v="0"/>
    <s v="In-Store"/>
    <s v="No"/>
    <n v="7777.1"/>
    <n v="7777.1"/>
  </r>
  <r>
    <s v="P67390"/>
    <s v="Accessories Hats #173"/>
    <x v="1"/>
    <x v="3"/>
    <s v="XL"/>
    <s v="Blue"/>
    <n v="1346.26"/>
    <n v="10"/>
    <s v="2024-02-09"/>
    <x v="2"/>
    <s v="Online"/>
    <s v="No"/>
    <n v="13462.6"/>
    <n v="13462.6"/>
  </r>
  <r>
    <s v="P60807"/>
    <s v="Women Shoes #863"/>
    <x v="3"/>
    <x v="8"/>
    <s v="XL"/>
    <s v="Blue"/>
    <n v="6551.19"/>
    <n v="3"/>
    <s v="2024-05-07"/>
    <x v="1"/>
    <s v="In-Store"/>
    <s v="No"/>
    <n v="19653.57"/>
    <n v="19653.57"/>
  </r>
  <r>
    <s v="P26578"/>
    <s v="Women Dresses #237"/>
    <x v="3"/>
    <x v="10"/>
    <s v="L"/>
    <s v="Green"/>
    <n v="4586.58"/>
    <n v="18"/>
    <s v="2023-05-23"/>
    <x v="4"/>
    <s v="Online"/>
    <s v="Yes"/>
    <n v="66046.42"/>
    <n v="82558.44"/>
  </r>
  <r>
    <s v="P78289"/>
    <s v="Kids Shoes #665"/>
    <x v="2"/>
    <x v="8"/>
    <s v="L"/>
    <s v="Blue"/>
    <n v="866.52"/>
    <n v="15"/>
    <s v="2023-02-13"/>
    <x v="3"/>
    <s v="In-Store"/>
    <s v="Yes"/>
    <n v="10398.24"/>
    <n v="12997.8"/>
  </r>
  <r>
    <s v="P61429"/>
    <s v="Accessories Hats #882"/>
    <x v="1"/>
    <x v="3"/>
    <s v="S"/>
    <s v="Pink"/>
    <n v="11268.91"/>
    <n v="3"/>
    <s v="2023-04-13"/>
    <x v="0"/>
    <s v="Online"/>
    <s v="No"/>
    <n v="33806.730000000003"/>
    <n v="33806.729999999996"/>
  </r>
  <r>
    <s v="P32390"/>
    <s v="Women Dresses #813"/>
    <x v="3"/>
    <x v="10"/>
    <s v="L"/>
    <s v="Black"/>
    <n v="14592.23"/>
    <n v="13"/>
    <s v="2023-05-09"/>
    <x v="1"/>
    <s v="In-Store"/>
    <s v="No"/>
    <n v="189698.99"/>
    <n v="189698.99"/>
  </r>
  <r>
    <s v="P56117"/>
    <s v="Men Jackets #860"/>
    <x v="0"/>
    <x v="0"/>
    <s v="XL"/>
    <s v="Yellow"/>
    <n v="3338.26"/>
    <n v="2"/>
    <s v="2023-08-27"/>
    <x v="4"/>
    <s v="Online"/>
    <s v="Yes"/>
    <n v="5341.05"/>
    <n v="6676.52"/>
  </r>
  <r>
    <s v="P22873"/>
    <s v="Accessories Hats #826"/>
    <x v="1"/>
    <x v="3"/>
    <s v="S"/>
    <s v="Blue"/>
    <n v="12806.9"/>
    <n v="6"/>
    <s v="2023-10-09"/>
    <x v="1"/>
    <s v="In-Store"/>
    <s v="Yes"/>
    <n v="61473.120000000003"/>
    <n v="76841.399999999994"/>
  </r>
  <r>
    <s v="P75673"/>
    <s v="Accessories Bags #709"/>
    <x v="1"/>
    <x v="5"/>
    <s v="XS"/>
    <s v="Black"/>
    <n v="5891.34"/>
    <n v="4"/>
    <s v="2024-05-27"/>
    <x v="4"/>
    <s v="Online"/>
    <s v="Yes"/>
    <n v="18852.62"/>
    <n v="23565.360000000001"/>
  </r>
  <r>
    <s v="P99164"/>
    <s v="Accessories Belts #528"/>
    <x v="1"/>
    <x v="7"/>
    <s v="L"/>
    <s v="Blue"/>
    <n v="8789.7000000000007"/>
    <n v="14"/>
    <s v="2022-12-12"/>
    <x v="4"/>
    <s v="Online"/>
    <s v="No"/>
    <n v="123055.8"/>
    <n v="123055.80000000002"/>
  </r>
  <r>
    <s v="P84481"/>
    <s v="Kids Shoes #393"/>
    <x v="2"/>
    <x v="8"/>
    <s v="M"/>
    <s v="White"/>
    <n v="3954.95"/>
    <n v="12"/>
    <s v="2022-10-24"/>
    <x v="0"/>
    <s v="Online"/>
    <s v="Yes"/>
    <n v="37967.519999999997"/>
    <n v="47459.399999999994"/>
  </r>
  <r>
    <s v="P45629"/>
    <s v="Kids Shorts #294"/>
    <x v="2"/>
    <x v="4"/>
    <s v="M"/>
    <s v="Pink"/>
    <n v="3870.29"/>
    <n v="4"/>
    <s v="2022-11-26"/>
    <x v="0"/>
    <s v="In-Store"/>
    <s v="No"/>
    <n v="15481.16"/>
    <n v="15481.16"/>
  </r>
  <r>
    <s v="P10991"/>
    <s v="Accessories Hats #501"/>
    <x v="1"/>
    <x v="3"/>
    <s v="S"/>
    <s v="Blue"/>
    <n v="1375.31"/>
    <n v="7"/>
    <s v="2023-03-26"/>
    <x v="1"/>
    <s v="In-Store"/>
    <s v="Yes"/>
    <n v="7701.57"/>
    <n v="9627.17"/>
  </r>
  <r>
    <s v="P85963"/>
    <s v="Kids Sweaters #945"/>
    <x v="2"/>
    <x v="9"/>
    <s v="L"/>
    <s v="White"/>
    <n v="13785.47"/>
    <n v="6"/>
    <s v="2023-10-14"/>
    <x v="4"/>
    <s v="Online"/>
    <s v="Yes"/>
    <n v="66170.09"/>
    <n v="82712.819999999992"/>
  </r>
  <r>
    <s v="P17128"/>
    <s v="Women Tops #723"/>
    <x v="3"/>
    <x v="11"/>
    <s v="S"/>
    <s v="Blue"/>
    <n v="12624.3"/>
    <n v="2"/>
    <s v="2024-10-10"/>
    <x v="3"/>
    <s v="Online"/>
    <s v="No"/>
    <n v="25248.6"/>
    <n v="25248.6"/>
  </r>
  <r>
    <s v="P28171"/>
    <s v="Women Tops #835"/>
    <x v="3"/>
    <x v="11"/>
    <s v="XS"/>
    <s v="White"/>
    <n v="4614.8"/>
    <n v="10"/>
    <s v="2024-06-21"/>
    <x v="2"/>
    <s v="In-Store"/>
    <s v="No"/>
    <n v="46148"/>
    <n v="46148"/>
  </r>
  <r>
    <s v="P47441"/>
    <s v="Men Shoes #245"/>
    <x v="0"/>
    <x v="8"/>
    <s v="L"/>
    <s v="Black"/>
    <n v="8250.2000000000007"/>
    <n v="3"/>
    <s v="2023-12-15"/>
    <x v="0"/>
    <s v="In-Store"/>
    <s v="No"/>
    <n v="24750.6"/>
    <n v="24750.600000000002"/>
  </r>
  <r>
    <s v="P12878"/>
    <s v="Kids T-Shirts #339"/>
    <x v="2"/>
    <x v="6"/>
    <s v="XL"/>
    <s v="Red"/>
    <n v="1821.85"/>
    <n v="15"/>
    <s v="2022-10-20"/>
    <x v="1"/>
    <s v="Online"/>
    <s v="No"/>
    <n v="27327.75"/>
    <n v="27327.75"/>
  </r>
  <r>
    <s v="P83446"/>
    <s v="Men Shirts #904"/>
    <x v="0"/>
    <x v="1"/>
    <s v="S"/>
    <s v="Green"/>
    <n v="1254.96"/>
    <n v="2"/>
    <s v="2023-03-27"/>
    <x v="1"/>
    <s v="Online"/>
    <s v="Yes"/>
    <n v="2007.77"/>
    <n v="2509.92"/>
  </r>
  <r>
    <s v="P70499"/>
    <s v="Men Pants #384"/>
    <x v="0"/>
    <x v="2"/>
    <s v="XS"/>
    <s v="Blue"/>
    <n v="11179.27"/>
    <n v="15"/>
    <s v="2023-04-08"/>
    <x v="3"/>
    <s v="Online"/>
    <s v="No"/>
    <n v="167689.04999999999"/>
    <n v="167689.05000000002"/>
  </r>
  <r>
    <s v="P53352"/>
    <s v="Accessories Belts #453"/>
    <x v="1"/>
    <x v="7"/>
    <s v="S"/>
    <s v="Blue"/>
    <n v="4359.99"/>
    <n v="2"/>
    <s v="2023-08-23"/>
    <x v="4"/>
    <s v="Online"/>
    <s v="No"/>
    <n v="8719.98"/>
    <n v="8719.98"/>
  </r>
  <r>
    <s v="P42044"/>
    <s v="Women Shoes #274"/>
    <x v="3"/>
    <x v="8"/>
    <s v="M"/>
    <s v="Pink"/>
    <n v="11274.72"/>
    <n v="20"/>
    <s v="2023-02-20"/>
    <x v="0"/>
    <s v="Online"/>
    <s v="Yes"/>
    <n v="180395.51999999999"/>
    <n v="225494.39999999999"/>
  </r>
  <r>
    <s v="P25975"/>
    <s v="Men Shirts #527"/>
    <x v="0"/>
    <x v="1"/>
    <s v="XS"/>
    <s v="Red"/>
    <n v="14896.84"/>
    <n v="1"/>
    <s v="2024-04-06"/>
    <x v="2"/>
    <s v="Online"/>
    <s v="Yes"/>
    <n v="11917.14"/>
    <n v="14896.84"/>
  </r>
  <r>
    <s v="P46625"/>
    <s v="Women Dresses #622"/>
    <x v="3"/>
    <x v="10"/>
    <s v="S"/>
    <s v="Yellow"/>
    <n v="7051.68"/>
    <n v="3"/>
    <s v="2023-01-30"/>
    <x v="2"/>
    <s v="In-Store"/>
    <s v="Yes"/>
    <n v="16923.7"/>
    <n v="21155.040000000001"/>
  </r>
  <r>
    <s v="P14530"/>
    <s v="Kids Shorts #393"/>
    <x v="2"/>
    <x v="4"/>
    <s v="XL"/>
    <s v="Green"/>
    <n v="14384.73"/>
    <n v="14"/>
    <s v="2023-05-02"/>
    <x v="1"/>
    <s v="Online"/>
    <s v="No"/>
    <n v="201386.22"/>
    <n v="201386.22"/>
  </r>
  <r>
    <s v="P38207"/>
    <s v="Kids Sweaters #542"/>
    <x v="2"/>
    <x v="9"/>
    <s v="S"/>
    <s v="Yellow"/>
    <n v="14114.98"/>
    <n v="17"/>
    <s v="2024-01-20"/>
    <x v="2"/>
    <s v="Online"/>
    <s v="No"/>
    <n v="239954.66"/>
    <n v="239954.66"/>
  </r>
  <r>
    <s v="P17054"/>
    <s v="Women Tops #927"/>
    <x v="3"/>
    <x v="11"/>
    <s v="S"/>
    <s v="Red"/>
    <n v="12820.18"/>
    <n v="16"/>
    <s v="2023-08-18"/>
    <x v="4"/>
    <s v="Online"/>
    <s v="Yes"/>
    <n v="164098.47"/>
    <n v="205122.88"/>
  </r>
  <r>
    <s v="P45549"/>
    <s v="Kids T-Shirts #623"/>
    <x v="2"/>
    <x v="6"/>
    <s v="M"/>
    <s v="Blue"/>
    <n v="1264.0899999999999"/>
    <n v="12"/>
    <s v="2023-09-27"/>
    <x v="3"/>
    <s v="Online"/>
    <s v="No"/>
    <n v="15169.08"/>
    <n v="15169.079999999998"/>
  </r>
  <r>
    <s v="P67050"/>
    <s v="Men Pants #366"/>
    <x v="0"/>
    <x v="2"/>
    <s v="L"/>
    <s v="Black"/>
    <n v="1563.72"/>
    <n v="4"/>
    <s v="2023-01-16"/>
    <x v="2"/>
    <s v="In-Store"/>
    <s v="No"/>
    <n v="6254.88"/>
    <n v="6254.88"/>
  </r>
  <r>
    <s v="P26177"/>
    <s v="Men Shoes #323"/>
    <x v="0"/>
    <x v="8"/>
    <s v="M"/>
    <s v="White"/>
    <n v="7946.42"/>
    <n v="9"/>
    <s v="2022-12-05"/>
    <x v="1"/>
    <s v="In-Store"/>
    <s v="Yes"/>
    <n v="57214.39"/>
    <n v="71517.78"/>
  </r>
  <r>
    <s v="P80596"/>
    <s v="Accessories Bags #687"/>
    <x v="1"/>
    <x v="5"/>
    <s v="M"/>
    <s v="Pink"/>
    <n v="3463.59"/>
    <n v="6"/>
    <s v="2024-04-29"/>
    <x v="4"/>
    <s v="In-Store"/>
    <s v="Yes"/>
    <n v="16624.900000000001"/>
    <n v="20781.54"/>
  </r>
  <r>
    <s v="P79910"/>
    <s v="Men Shoes #577"/>
    <x v="0"/>
    <x v="8"/>
    <s v="XS"/>
    <s v="Green"/>
    <n v="15763.36"/>
    <n v="1"/>
    <s v="2023-04-26"/>
    <x v="4"/>
    <s v="Online"/>
    <s v="Yes"/>
    <n v="12611.02"/>
    <n v="15763.36"/>
  </r>
  <r>
    <s v="P10285"/>
    <s v="Accessories Hats #271"/>
    <x v="1"/>
    <x v="3"/>
    <s v="XS"/>
    <s v="Red"/>
    <n v="8698.4"/>
    <n v="18"/>
    <s v="2024-04-07"/>
    <x v="0"/>
    <s v="In-Store"/>
    <s v="Yes"/>
    <n v="125256.96000000001"/>
    <n v="156571.19999999998"/>
  </r>
  <r>
    <s v="P58127"/>
    <s v="Kids Sweaters #359"/>
    <x v="2"/>
    <x v="9"/>
    <s v="XS"/>
    <s v="Green"/>
    <n v="4346.71"/>
    <n v="6"/>
    <s v="2024-04-21"/>
    <x v="4"/>
    <s v="In-Store"/>
    <s v="No"/>
    <n v="26080.26"/>
    <n v="26080.260000000002"/>
  </r>
  <r>
    <s v="P53599"/>
    <s v="Kids Sweaters #654"/>
    <x v="2"/>
    <x v="9"/>
    <s v="XL"/>
    <s v="Pink"/>
    <n v="9073.56"/>
    <n v="10"/>
    <s v="2023-04-13"/>
    <x v="2"/>
    <s v="Online"/>
    <s v="Yes"/>
    <n v="72588.479999999996"/>
    <n v="90735.599999999991"/>
  </r>
  <r>
    <s v="P60041"/>
    <s v="Men Pants #256"/>
    <x v="0"/>
    <x v="2"/>
    <s v="XS"/>
    <s v="Red"/>
    <n v="9605.59"/>
    <n v="7"/>
    <s v="2023-08-13"/>
    <x v="0"/>
    <s v="In-Store"/>
    <s v="No"/>
    <n v="67239.13"/>
    <n v="67239.13"/>
  </r>
  <r>
    <s v="P78414"/>
    <s v="Accessories Scarves #244"/>
    <x v="1"/>
    <x v="12"/>
    <s v="XS"/>
    <s v="White"/>
    <n v="12606.04"/>
    <n v="12"/>
    <s v="2023-07-12"/>
    <x v="3"/>
    <s v="In-Store"/>
    <s v="Yes"/>
    <n v="121018.15"/>
    <n v="151272.48000000001"/>
  </r>
  <r>
    <s v="P12354"/>
    <s v="Accessories Hats #921"/>
    <x v="1"/>
    <x v="3"/>
    <s v="L"/>
    <s v="Yellow"/>
    <n v="6390.17"/>
    <n v="4"/>
    <s v="2023-03-07"/>
    <x v="3"/>
    <s v="Online"/>
    <s v="Yes"/>
    <n v="20448.71"/>
    <n v="25560.68"/>
  </r>
  <r>
    <s v="P51461"/>
    <s v="Kids Shoes #347"/>
    <x v="2"/>
    <x v="8"/>
    <s v="XL"/>
    <s v="Pink"/>
    <n v="5748.58"/>
    <n v="3"/>
    <s v="2022-10-15"/>
    <x v="2"/>
    <s v="Online"/>
    <s v="Yes"/>
    <n v="13796.26"/>
    <n v="17245.739999999998"/>
  </r>
  <r>
    <s v="P61942"/>
    <s v="Women Tops #120"/>
    <x v="3"/>
    <x v="11"/>
    <s v="XL"/>
    <s v="Black"/>
    <n v="5360.97"/>
    <n v="4"/>
    <s v="2023-09-23"/>
    <x v="1"/>
    <s v="Online"/>
    <s v="No"/>
    <n v="21443.88"/>
    <n v="21443.88"/>
  </r>
  <r>
    <s v="P54527"/>
    <s v="Accessories Hats #981"/>
    <x v="1"/>
    <x v="3"/>
    <s v="XL"/>
    <s v="White"/>
    <n v="3993.96"/>
    <n v="10"/>
    <s v="2023-11-23"/>
    <x v="3"/>
    <s v="Online"/>
    <s v="Yes"/>
    <n v="31951.68"/>
    <n v="39939.599999999999"/>
  </r>
  <r>
    <s v="P52189"/>
    <s v="Men Pants #377"/>
    <x v="0"/>
    <x v="2"/>
    <s v="S"/>
    <s v="Pink"/>
    <n v="5038.93"/>
    <n v="15"/>
    <s v="2024-02-24"/>
    <x v="1"/>
    <s v="Online"/>
    <s v="Yes"/>
    <n v="60467.16"/>
    <n v="75583.950000000012"/>
  </r>
  <r>
    <s v="P13982"/>
    <s v="Women Dresses #414"/>
    <x v="3"/>
    <x v="10"/>
    <s v="XL"/>
    <s v="White"/>
    <n v="11656.52"/>
    <n v="7"/>
    <s v="2023-01-19"/>
    <x v="2"/>
    <s v="In-Store"/>
    <s v="Yes"/>
    <n v="65276.18"/>
    <n v="81595.64"/>
  </r>
  <r>
    <s v="P95920"/>
    <s v="Men Pants #486"/>
    <x v="0"/>
    <x v="2"/>
    <s v="S"/>
    <s v="Yellow"/>
    <n v="8456.0400000000009"/>
    <n v="14"/>
    <s v="2023-07-04"/>
    <x v="0"/>
    <s v="Online"/>
    <s v="No"/>
    <n v="118384.56"/>
    <n v="118384.56000000001"/>
  </r>
  <r>
    <s v="P18674"/>
    <s v="Accessories Bags #781"/>
    <x v="1"/>
    <x v="5"/>
    <s v="XS"/>
    <s v="Green"/>
    <n v="2278.35"/>
    <n v="15"/>
    <s v="2023-11-26"/>
    <x v="0"/>
    <s v="In-Store"/>
    <s v="No"/>
    <n v="34175.25"/>
    <n v="34175.25"/>
  </r>
  <r>
    <s v="P49925"/>
    <s v="Women Shoes #779"/>
    <x v="3"/>
    <x v="8"/>
    <s v="S"/>
    <s v="Pink"/>
    <n v="12156.18"/>
    <n v="14"/>
    <s v="2023-06-03"/>
    <x v="0"/>
    <s v="In-Store"/>
    <s v="No"/>
    <n v="170186.52"/>
    <n v="170186.52000000002"/>
  </r>
  <r>
    <s v="P91426"/>
    <s v="Women Dresses #874"/>
    <x v="3"/>
    <x v="10"/>
    <s v="XL"/>
    <s v="Yellow"/>
    <n v="6381.04"/>
    <n v="5"/>
    <s v="2023-04-05"/>
    <x v="0"/>
    <s v="Online"/>
    <s v="Yes"/>
    <n v="25524.16"/>
    <n v="31905.200000000001"/>
  </r>
  <r>
    <s v="P93674"/>
    <s v="Kids Shorts #343"/>
    <x v="2"/>
    <x v="4"/>
    <s v="XS"/>
    <s v="Yellow"/>
    <n v="11852.4"/>
    <n v="12"/>
    <s v="2024-08-31"/>
    <x v="4"/>
    <s v="Online"/>
    <s v="Yes"/>
    <n v="113783.03999999999"/>
    <n v="142228.79999999999"/>
  </r>
  <r>
    <s v="P36950"/>
    <s v="Accessories Scarves #875"/>
    <x v="1"/>
    <x v="12"/>
    <s v="M"/>
    <s v="Blue"/>
    <n v="13836.93"/>
    <n v="17"/>
    <s v="2024-05-03"/>
    <x v="2"/>
    <s v="Online"/>
    <s v="Yes"/>
    <n v="188182.58"/>
    <n v="235227.81"/>
  </r>
  <r>
    <s v="P11055"/>
    <s v="Accessories Scarves #495"/>
    <x v="1"/>
    <x v="12"/>
    <s v="L"/>
    <s v="Red"/>
    <n v="6537.08"/>
    <n v="2"/>
    <s v="2024-08-30"/>
    <x v="2"/>
    <s v="In-Store"/>
    <s v="No"/>
    <n v="13074.16"/>
    <n v="13074.16"/>
  </r>
  <r>
    <s v="P91048"/>
    <s v="Accessories Hats #596"/>
    <x v="1"/>
    <x v="3"/>
    <s v="XL"/>
    <s v="Red"/>
    <n v="15412.27"/>
    <n v="13"/>
    <s v="2024-05-17"/>
    <x v="1"/>
    <s v="Online"/>
    <s v="No"/>
    <n v="200359.51"/>
    <n v="200359.51"/>
  </r>
  <r>
    <s v="P51892"/>
    <s v="Kids Shorts #813"/>
    <x v="2"/>
    <x v="4"/>
    <s v="L"/>
    <s v="Red"/>
    <n v="6052.36"/>
    <n v="8"/>
    <s v="2023-03-27"/>
    <x v="1"/>
    <s v="Online"/>
    <s v="No"/>
    <n v="48418.879999999997"/>
    <n v="48418.879999999997"/>
  </r>
  <r>
    <s v="P77379"/>
    <s v="Men Jackets #614"/>
    <x v="0"/>
    <x v="0"/>
    <s v="S"/>
    <s v="Blue"/>
    <n v="1718.93"/>
    <n v="1"/>
    <s v="2023-06-12"/>
    <x v="0"/>
    <s v="In-Store"/>
    <s v="No"/>
    <n v="1718.93"/>
    <n v="1718.93"/>
  </r>
  <r>
    <s v="P39154"/>
    <s v="Kids Shorts #403"/>
    <x v="2"/>
    <x v="4"/>
    <s v="M"/>
    <s v="Red"/>
    <n v="7842.67"/>
    <n v="10"/>
    <s v="2024-08-19"/>
    <x v="4"/>
    <s v="In-Store"/>
    <s v="Yes"/>
    <n v="62741.36"/>
    <n v="78426.7"/>
  </r>
  <r>
    <s v="P76736"/>
    <s v="Men Pants #565"/>
    <x v="0"/>
    <x v="2"/>
    <s v="M"/>
    <s v="Red"/>
    <n v="4926.05"/>
    <n v="15"/>
    <s v="2024-01-03"/>
    <x v="1"/>
    <s v="In-Store"/>
    <s v="Yes"/>
    <n v="59112.6"/>
    <n v="73890.75"/>
  </r>
  <r>
    <s v="P86095"/>
    <s v="Accessories Scarves #239"/>
    <x v="1"/>
    <x v="12"/>
    <s v="XL"/>
    <s v="Red"/>
    <n v="6639.17"/>
    <n v="10"/>
    <s v="2023-10-12"/>
    <x v="3"/>
    <s v="In-Store"/>
    <s v="No"/>
    <n v="66391.7"/>
    <n v="66391.7"/>
  </r>
  <r>
    <s v="P14494"/>
    <s v="Women Shoes #746"/>
    <x v="3"/>
    <x v="8"/>
    <s v="XS"/>
    <s v="Pink"/>
    <n v="5034.78"/>
    <n v="20"/>
    <s v="2024-08-31"/>
    <x v="0"/>
    <s v="In-Store"/>
    <s v="No"/>
    <n v="100695.6"/>
    <n v="100695.59999999999"/>
  </r>
  <r>
    <s v="P29528"/>
    <s v="Men Shoes #410"/>
    <x v="0"/>
    <x v="8"/>
    <s v="XL"/>
    <s v="Yellow"/>
    <n v="3444.5"/>
    <n v="14"/>
    <s v="2022-12-04"/>
    <x v="3"/>
    <s v="Online"/>
    <s v="No"/>
    <n v="48223"/>
    <n v="48223"/>
  </r>
  <r>
    <s v="P82756"/>
    <s v="Accessories Scarves #963"/>
    <x v="1"/>
    <x v="12"/>
    <s v="S"/>
    <s v="White"/>
    <n v="4868.78"/>
    <n v="18"/>
    <s v="2022-11-26"/>
    <x v="0"/>
    <s v="In-Store"/>
    <s v="Yes"/>
    <n v="70110.100000000006"/>
    <n v="87638.04"/>
  </r>
  <r>
    <s v="P48840"/>
    <s v="Kids Sweaters #424"/>
    <x v="2"/>
    <x v="9"/>
    <s v="S"/>
    <s v="Red"/>
    <n v="11058.92"/>
    <n v="17"/>
    <s v="2023-11-02"/>
    <x v="4"/>
    <s v="Online"/>
    <s v="Yes"/>
    <n v="150400.98000000001"/>
    <n v="188001.64"/>
  </r>
  <r>
    <s v="P77159"/>
    <s v="Accessories Hats #200"/>
    <x v="1"/>
    <x v="3"/>
    <s v="L"/>
    <s v="Black"/>
    <n v="9359.91"/>
    <n v="14"/>
    <s v="2023-06-22"/>
    <x v="1"/>
    <s v="In-Store"/>
    <s v="No"/>
    <n v="131038.74"/>
    <n v="131038.73999999999"/>
  </r>
  <r>
    <s v="P18858"/>
    <s v="Kids Shorts #402"/>
    <x v="2"/>
    <x v="4"/>
    <s v="S"/>
    <s v="Pink"/>
    <n v="9646.26"/>
    <n v="11"/>
    <s v="2023-07-11"/>
    <x v="2"/>
    <s v="In-Store"/>
    <s v="Yes"/>
    <n v="84887.42"/>
    <n v="106108.86"/>
  </r>
  <r>
    <s v="P33028"/>
    <s v="Kids T-Shirts #896"/>
    <x v="2"/>
    <x v="6"/>
    <s v="XS"/>
    <s v="Yellow"/>
    <n v="2966.42"/>
    <n v="8"/>
    <s v="2024-09-14"/>
    <x v="3"/>
    <s v="Online"/>
    <s v="Yes"/>
    <n v="18985.419999999998"/>
    <n v="23731.360000000001"/>
  </r>
  <r>
    <s v="P52745"/>
    <s v="Women Tops #460"/>
    <x v="3"/>
    <x v="11"/>
    <s v="M"/>
    <s v="Yellow"/>
    <n v="6724.66"/>
    <n v="10"/>
    <s v="2023-01-01"/>
    <x v="1"/>
    <s v="In-Store"/>
    <s v="Yes"/>
    <n v="53797.279999999999"/>
    <n v="67246.600000000006"/>
  </r>
  <r>
    <s v="P93256"/>
    <s v="Women Shoes #365"/>
    <x v="3"/>
    <x v="8"/>
    <s v="L"/>
    <s v="Red"/>
    <n v="11965.28"/>
    <n v="5"/>
    <s v="2023-07-06"/>
    <x v="3"/>
    <s v="Online"/>
    <s v="Yes"/>
    <n v="47861.120000000003"/>
    <n v="59826.400000000001"/>
  </r>
  <r>
    <s v="P16245"/>
    <s v="Men Jackets #894"/>
    <x v="0"/>
    <x v="0"/>
    <s v="M"/>
    <s v="Blue"/>
    <n v="13891.71"/>
    <n v="7"/>
    <s v="2023-03-05"/>
    <x v="1"/>
    <s v="Online"/>
    <s v="No"/>
    <n v="97241.97"/>
    <n v="97241.97"/>
  </r>
  <r>
    <s v="P21287"/>
    <s v="Women Dresses #501"/>
    <x v="3"/>
    <x v="10"/>
    <s v="S"/>
    <s v="Black"/>
    <n v="10800.79"/>
    <n v="11"/>
    <s v="2023-09-30"/>
    <x v="4"/>
    <s v="Online"/>
    <s v="No"/>
    <n v="118808.69"/>
    <n v="118808.69"/>
  </r>
  <r>
    <s v="P97585"/>
    <s v="Women Shoes #914"/>
    <x v="3"/>
    <x v="8"/>
    <s v="M"/>
    <s v="Yellow"/>
    <n v="11145.24"/>
    <n v="20"/>
    <s v="2022-12-10"/>
    <x v="0"/>
    <s v="In-Store"/>
    <s v="Yes"/>
    <n v="178323.84"/>
    <n v="222904.8"/>
  </r>
  <r>
    <s v="P68477"/>
    <s v="Kids T-Shirts #335"/>
    <x v="2"/>
    <x v="6"/>
    <s v="S"/>
    <s v="Red"/>
    <n v="11857.38"/>
    <n v="2"/>
    <s v="2024-09-25"/>
    <x v="1"/>
    <s v="Online"/>
    <s v="No"/>
    <n v="23714.76"/>
    <n v="23714.76"/>
  </r>
  <r>
    <s v="P96911"/>
    <s v="Men Pants #421"/>
    <x v="0"/>
    <x v="2"/>
    <s v="M"/>
    <s v="Red"/>
    <n v="3764.88"/>
    <n v="15"/>
    <s v="2023-02-26"/>
    <x v="2"/>
    <s v="In-Store"/>
    <s v="Yes"/>
    <n v="45178.559999999998"/>
    <n v="56473.200000000004"/>
  </r>
  <r>
    <s v="P74250"/>
    <s v="Kids Shorts #714"/>
    <x v="2"/>
    <x v="4"/>
    <s v="XS"/>
    <s v="Yellow"/>
    <n v="12696.51"/>
    <n v="20"/>
    <s v="2024-02-03"/>
    <x v="4"/>
    <s v="Online"/>
    <s v="Yes"/>
    <n v="203144.16"/>
    <n v="253930.2"/>
  </r>
  <r>
    <s v="P24604"/>
    <s v="Accessories Belts #643"/>
    <x v="1"/>
    <x v="7"/>
    <s v="L"/>
    <s v="Red"/>
    <n v="14746.61"/>
    <n v="15"/>
    <s v="2022-12-17"/>
    <x v="2"/>
    <s v="In-Store"/>
    <s v="No"/>
    <n v="221199.15"/>
    <n v="221199.15000000002"/>
  </r>
  <r>
    <s v="P48839"/>
    <s v="Women Tops #899"/>
    <x v="3"/>
    <x v="11"/>
    <s v="XS"/>
    <s v="Black"/>
    <n v="15803.2"/>
    <n v="7"/>
    <s v="2022-12-01"/>
    <x v="4"/>
    <s v="Online"/>
    <s v="Yes"/>
    <n v="88497.919999999998"/>
    <n v="110622.40000000001"/>
  </r>
  <r>
    <s v="P91342"/>
    <s v="Kids Sweaters #258"/>
    <x v="2"/>
    <x v="9"/>
    <s v="XL"/>
    <s v="Pink"/>
    <n v="16234.8"/>
    <n v="14"/>
    <s v="2022-10-30"/>
    <x v="4"/>
    <s v="Online"/>
    <s v="Yes"/>
    <n v="181829.76000000001"/>
    <n v="227287.19999999998"/>
  </r>
  <r>
    <s v="P85901"/>
    <s v="Women Dresses #141"/>
    <x v="3"/>
    <x v="10"/>
    <s v="M"/>
    <s v="Pink"/>
    <n v="3341.58"/>
    <n v="1"/>
    <s v="2023-06-17"/>
    <x v="4"/>
    <s v="In-Store"/>
    <s v="Yes"/>
    <n v="2673.43"/>
    <n v="3341.58"/>
  </r>
  <r>
    <s v="P41336"/>
    <s v="Accessories Belts #843"/>
    <x v="1"/>
    <x v="7"/>
    <s v="L"/>
    <s v="Green"/>
    <n v="12425.1"/>
    <n v="4"/>
    <s v="2024-03-21"/>
    <x v="1"/>
    <s v="In-Store"/>
    <s v="Yes"/>
    <n v="39760.32"/>
    <n v="49700.4"/>
  </r>
  <r>
    <s v="P27231"/>
    <s v="Kids T-Shirts #621"/>
    <x v="2"/>
    <x v="6"/>
    <s v="S"/>
    <s v="Green"/>
    <n v="13525.68"/>
    <n v="3"/>
    <s v="2023-04-24"/>
    <x v="0"/>
    <s v="Online"/>
    <s v="No"/>
    <n v="40577.040000000001"/>
    <n v="40577.040000000001"/>
  </r>
  <r>
    <s v="P84613"/>
    <s v="Women Tops #114"/>
    <x v="3"/>
    <x v="11"/>
    <s v="L"/>
    <s v="Pink"/>
    <n v="7899.11"/>
    <n v="4"/>
    <s v="2023-06-23"/>
    <x v="0"/>
    <s v="Online"/>
    <s v="Yes"/>
    <n v="25276.82"/>
    <n v="31596.44"/>
  </r>
  <r>
    <s v="P95011"/>
    <s v="Accessories Scarves #828"/>
    <x v="1"/>
    <x v="12"/>
    <s v="L"/>
    <s v="Black"/>
    <n v="6011.69"/>
    <n v="3"/>
    <s v="2024-04-27"/>
    <x v="2"/>
    <s v="In-Store"/>
    <s v="Yes"/>
    <n v="14427.89"/>
    <n v="18035.07"/>
  </r>
  <r>
    <s v="P70639"/>
    <s v="Women Shoes #492"/>
    <x v="3"/>
    <x v="8"/>
    <s v="L"/>
    <s v="Pink"/>
    <n v="5819.13"/>
    <n v="3"/>
    <s v="2023-06-08"/>
    <x v="0"/>
    <s v="Online"/>
    <s v="Yes"/>
    <n v="13965.58"/>
    <n v="17457.39"/>
  </r>
  <r>
    <s v="P22550"/>
    <s v="Kids Shorts #186"/>
    <x v="2"/>
    <x v="4"/>
    <s v="S"/>
    <s v="Red"/>
    <n v="15207.26"/>
    <n v="2"/>
    <s v="2024-04-12"/>
    <x v="0"/>
    <s v="In-Store"/>
    <s v="Yes"/>
    <n v="24331.45"/>
    <n v="30414.52"/>
  </r>
  <r>
    <s v="P32549"/>
    <s v="Women Shoes #566"/>
    <x v="3"/>
    <x v="8"/>
    <s v="M"/>
    <s v="Red"/>
    <n v="13473.39"/>
    <n v="20"/>
    <s v="2024-03-06"/>
    <x v="0"/>
    <s v="In-Store"/>
    <s v="Yes"/>
    <n v="215574.24"/>
    <n v="269467.8"/>
  </r>
  <r>
    <s v="P34327"/>
    <s v="Kids Shoes #120"/>
    <x v="2"/>
    <x v="8"/>
    <s v="M"/>
    <s v="White"/>
    <n v="13967.24"/>
    <n v="13"/>
    <s v="2022-11-12"/>
    <x v="0"/>
    <s v="In-Store"/>
    <s v="Yes"/>
    <n v="145259.13"/>
    <n v="181574.12"/>
  </r>
  <r>
    <s v="P41790"/>
    <s v="Women Dresses #780"/>
    <x v="3"/>
    <x v="10"/>
    <s v="XS"/>
    <s v="Pink"/>
    <n v="8300.83"/>
    <n v="20"/>
    <s v="2023-01-13"/>
    <x v="1"/>
    <s v="Online"/>
    <s v="Yes"/>
    <n v="132813.28"/>
    <n v="166016.6"/>
  </r>
  <r>
    <s v="P60693"/>
    <s v="Kids Sweaters #190"/>
    <x v="2"/>
    <x v="9"/>
    <s v="XL"/>
    <s v="Blue"/>
    <n v="2048.44"/>
    <n v="12"/>
    <s v="2022-10-31"/>
    <x v="1"/>
    <s v="Online"/>
    <s v="No"/>
    <n v="24581.279999999999"/>
    <n v="24581.279999999999"/>
  </r>
  <r>
    <s v="P44180"/>
    <s v="Kids Shoes #769"/>
    <x v="2"/>
    <x v="8"/>
    <s v="XS"/>
    <s v="Pink"/>
    <n v="7643.47"/>
    <n v="10"/>
    <s v="2024-03-05"/>
    <x v="2"/>
    <s v="In-Store"/>
    <s v="Yes"/>
    <n v="61147.76"/>
    <n v="76434.7"/>
  </r>
  <r>
    <s v="P28188"/>
    <s v="Accessories Hats #174"/>
    <x v="1"/>
    <x v="3"/>
    <s v="S"/>
    <s v="Yellow"/>
    <n v="16353.49"/>
    <n v="10"/>
    <s v="2023-08-01"/>
    <x v="2"/>
    <s v="In-Store"/>
    <s v="No"/>
    <n v="163534.9"/>
    <n v="163534.9"/>
  </r>
  <r>
    <s v="P54580"/>
    <s v="Kids Shorts #436"/>
    <x v="2"/>
    <x v="4"/>
    <s v="XL"/>
    <s v="Yellow"/>
    <n v="8838.67"/>
    <n v="7"/>
    <s v="2023-04-04"/>
    <x v="0"/>
    <s v="Online"/>
    <s v="No"/>
    <n v="61870.69"/>
    <n v="61870.69"/>
  </r>
  <r>
    <s v="P31449"/>
    <s v="Men Shirts #797"/>
    <x v="0"/>
    <x v="1"/>
    <s v="L"/>
    <s v="Red"/>
    <n v="13711.6"/>
    <n v="8"/>
    <s v="2023-11-04"/>
    <x v="1"/>
    <s v="In-Store"/>
    <s v="No"/>
    <n v="109692.8"/>
    <n v="109692.8"/>
  </r>
  <r>
    <s v="P63325"/>
    <s v="Women Skirts #601"/>
    <x v="3"/>
    <x v="13"/>
    <s v="XL"/>
    <s v="Blue"/>
    <n v="11746.16"/>
    <n v="8"/>
    <s v="2024-10-05"/>
    <x v="3"/>
    <s v="In-Store"/>
    <s v="Yes"/>
    <n v="75175.59"/>
    <n v="93969.279999999999"/>
  </r>
  <r>
    <s v="P63345"/>
    <s v="Women Skirts #486"/>
    <x v="3"/>
    <x v="13"/>
    <s v="XS"/>
    <s v="White"/>
    <n v="9923.48"/>
    <n v="15"/>
    <s v="2024-04-05"/>
    <x v="1"/>
    <s v="In-Store"/>
    <s v="No"/>
    <n v="148852.20000000001"/>
    <n v="148852.19999999998"/>
  </r>
  <r>
    <s v="P13877"/>
    <s v="Women Skirts #293"/>
    <x v="3"/>
    <x v="13"/>
    <s v="XL"/>
    <s v="Blue"/>
    <n v="12074.01"/>
    <n v="4"/>
    <s v="2023-08-17"/>
    <x v="3"/>
    <s v="Online"/>
    <s v="Yes"/>
    <n v="38636.5"/>
    <n v="48296.04"/>
  </r>
  <r>
    <s v="P86842"/>
    <s v="Accessories Scarves #271"/>
    <x v="1"/>
    <x v="12"/>
    <s v="L"/>
    <s v="Yellow"/>
    <n v="1762.09"/>
    <n v="10"/>
    <s v="2024-06-25"/>
    <x v="4"/>
    <s v="Online"/>
    <s v="Yes"/>
    <n v="14096.72"/>
    <n v="17620.899999999998"/>
  </r>
  <r>
    <s v="P34191"/>
    <s v="Kids Sweaters #995"/>
    <x v="2"/>
    <x v="9"/>
    <s v="S"/>
    <s v="Red"/>
    <n v="6015.84"/>
    <n v="9"/>
    <s v="2024-09-02"/>
    <x v="4"/>
    <s v="Online"/>
    <s v="Yes"/>
    <n v="43314.38"/>
    <n v="54142.559999999998"/>
  </r>
  <r>
    <s v="P23395"/>
    <s v="Men Shirts #659"/>
    <x v="0"/>
    <x v="1"/>
    <s v="XS"/>
    <s v="Blue"/>
    <n v="6517.99"/>
    <n v="15"/>
    <s v="2023-08-11"/>
    <x v="1"/>
    <s v="In-Store"/>
    <s v="No"/>
    <n v="97769.85"/>
    <n v="97769.849999999991"/>
  </r>
  <r>
    <s v="P69682"/>
    <s v="Accessories Bags #254"/>
    <x v="1"/>
    <x v="5"/>
    <s v="XL"/>
    <s v="Red"/>
    <n v="9408.8799999999992"/>
    <n v="6"/>
    <s v="2024-09-30"/>
    <x v="1"/>
    <s v="Online"/>
    <s v="Yes"/>
    <n v="45162.79"/>
    <n v="56453.279999999999"/>
  </r>
  <r>
    <s v="P32025"/>
    <s v="Men Shirts #942"/>
    <x v="0"/>
    <x v="1"/>
    <s v="XS"/>
    <s v="Red"/>
    <n v="7089.86"/>
    <n v="5"/>
    <s v="2024-05-05"/>
    <x v="1"/>
    <s v="Online"/>
    <s v="No"/>
    <n v="35449.300000000003"/>
    <n v="35449.299999999996"/>
  </r>
  <r>
    <s v="P16245"/>
    <s v="Accessories Hats #813"/>
    <x v="1"/>
    <x v="3"/>
    <s v="M"/>
    <s v="White"/>
    <n v="1351.24"/>
    <n v="3"/>
    <s v="2023-01-08"/>
    <x v="1"/>
    <s v="In-Store"/>
    <s v="No"/>
    <n v="4053.72"/>
    <n v="4053.7200000000003"/>
  </r>
  <r>
    <s v="P73954"/>
    <s v="Men Pants #643"/>
    <x v="0"/>
    <x v="2"/>
    <s v="S"/>
    <s v="Green"/>
    <n v="2609.52"/>
    <n v="11"/>
    <s v="2024-01-04"/>
    <x v="2"/>
    <s v="In-Store"/>
    <s v="No"/>
    <n v="28704.720000000001"/>
    <n v="28704.720000000001"/>
  </r>
  <r>
    <s v="P96040"/>
    <s v="Men Shoes #630"/>
    <x v="0"/>
    <x v="8"/>
    <s v="S"/>
    <s v="Pink"/>
    <n v="13900.01"/>
    <n v="7"/>
    <s v="2023-03-04"/>
    <x v="4"/>
    <s v="Online"/>
    <s v="No"/>
    <n v="97300.07"/>
    <n v="97300.07"/>
  </r>
  <r>
    <s v="P32864"/>
    <s v="Women Tops #286"/>
    <x v="3"/>
    <x v="11"/>
    <s v="S"/>
    <s v="Black"/>
    <n v="10591.63"/>
    <n v="18"/>
    <s v="2023-02-26"/>
    <x v="0"/>
    <s v="In-Store"/>
    <s v="No"/>
    <n v="190649.34"/>
    <n v="190649.34"/>
  </r>
  <r>
    <s v="P79846"/>
    <s v="Accessories Hats #573"/>
    <x v="1"/>
    <x v="3"/>
    <s v="M"/>
    <s v="Green"/>
    <n v="14915.93"/>
    <n v="8"/>
    <s v="2024-08-31"/>
    <x v="1"/>
    <s v="In-Store"/>
    <s v="Yes"/>
    <n v="95461.62"/>
    <n v="119327.44"/>
  </r>
  <r>
    <s v="P69694"/>
    <s v="Women Dresses #562"/>
    <x v="3"/>
    <x v="10"/>
    <s v="M"/>
    <s v="Yellow"/>
    <n v="12195.19"/>
    <n v="13"/>
    <s v="2024-08-03"/>
    <x v="4"/>
    <s v="In-Store"/>
    <s v="Yes"/>
    <n v="126829.81"/>
    <n v="158537.47"/>
  </r>
  <r>
    <s v="P78212"/>
    <s v="Men Jackets #864"/>
    <x v="0"/>
    <x v="0"/>
    <s v="XL"/>
    <s v="Red"/>
    <n v="10536.85"/>
    <n v="11"/>
    <s v="2023-05-06"/>
    <x v="0"/>
    <s v="Online"/>
    <s v="No"/>
    <n v="115905.35"/>
    <n v="115905.35"/>
  </r>
  <r>
    <s v="P91809"/>
    <s v="Women Skirts #198"/>
    <x v="3"/>
    <x v="13"/>
    <s v="L"/>
    <s v="Black"/>
    <n v="15670.4"/>
    <n v="7"/>
    <s v="2024-01-07"/>
    <x v="2"/>
    <s v="Online"/>
    <s v="No"/>
    <n v="109692.8"/>
    <n v="109692.8"/>
  </r>
  <r>
    <s v="P16502"/>
    <s v="Kids T-Shirts #130"/>
    <x v="2"/>
    <x v="6"/>
    <s v="S"/>
    <s v="White"/>
    <n v="2318.19"/>
    <n v="4"/>
    <s v="2024-09-08"/>
    <x v="4"/>
    <s v="Online"/>
    <s v="No"/>
    <n v="9272.76"/>
    <n v="9272.76"/>
  </r>
  <r>
    <s v="P98931"/>
    <s v="Women Dresses #101"/>
    <x v="3"/>
    <x v="10"/>
    <s v="XL"/>
    <s v="Red"/>
    <n v="16509.53"/>
    <n v="20"/>
    <s v="2024-03-28"/>
    <x v="3"/>
    <s v="In-Store"/>
    <s v="Yes"/>
    <n v="264152.48"/>
    <n v="330190.59999999998"/>
  </r>
  <r>
    <s v="P84398"/>
    <s v="Men Jackets #821"/>
    <x v="0"/>
    <x v="0"/>
    <s v="L"/>
    <s v="Blue"/>
    <n v="8436.1200000000008"/>
    <n v="9"/>
    <s v="2023-08-09"/>
    <x v="0"/>
    <s v="Online"/>
    <s v="No"/>
    <n v="75925.08"/>
    <n v="75925.08"/>
  </r>
  <r>
    <s v="P42894"/>
    <s v="Men Jackets #840"/>
    <x v="0"/>
    <x v="0"/>
    <s v="M"/>
    <s v="Green"/>
    <n v="8567.26"/>
    <n v="12"/>
    <s v="2024-05-31"/>
    <x v="3"/>
    <s v="In-Store"/>
    <s v="No"/>
    <n v="102807.12"/>
    <n v="102807.12"/>
  </r>
  <r>
    <s v="P81924"/>
    <s v="Kids T-Shirts #620"/>
    <x v="2"/>
    <x v="6"/>
    <s v="XS"/>
    <s v="Blue"/>
    <n v="7699.08"/>
    <n v="8"/>
    <s v="2022-10-22"/>
    <x v="0"/>
    <s v="In-Store"/>
    <s v="No"/>
    <n v="61592.639999999999"/>
    <n v="61592.639999999999"/>
  </r>
  <r>
    <s v="P36082"/>
    <s v="Women Skirts #804"/>
    <x v="3"/>
    <x v="13"/>
    <s v="M"/>
    <s v="White"/>
    <n v="1662.49"/>
    <n v="14"/>
    <s v="2023-02-03"/>
    <x v="0"/>
    <s v="Online"/>
    <s v="Yes"/>
    <n v="18620.22"/>
    <n v="23274.86"/>
  </r>
  <r>
    <s v="P97946"/>
    <s v="Kids Shoes #963"/>
    <x v="2"/>
    <x v="8"/>
    <s v="XL"/>
    <s v="Pink"/>
    <n v="6986.11"/>
    <n v="7"/>
    <s v="2024-03-26"/>
    <x v="4"/>
    <s v="Online"/>
    <s v="No"/>
    <n v="48902.77"/>
    <n v="48902.77"/>
  </r>
  <r>
    <s v="P97473"/>
    <s v="Accessories Scarves #805"/>
    <x v="1"/>
    <x v="12"/>
    <s v="XL"/>
    <s v="Red"/>
    <n v="7650.94"/>
    <n v="2"/>
    <s v="2023-01-04"/>
    <x v="3"/>
    <s v="In-Store"/>
    <s v="No"/>
    <n v="15301.88"/>
    <n v="15301.88"/>
  </r>
  <r>
    <s v="P99321"/>
    <s v="Kids Sweaters #328"/>
    <x v="2"/>
    <x v="9"/>
    <s v="S"/>
    <s v="White"/>
    <n v="5735.3"/>
    <n v="17"/>
    <s v="2023-05-23"/>
    <x v="2"/>
    <s v="Online"/>
    <s v="No"/>
    <n v="97500.1"/>
    <n v="97500.1"/>
  </r>
  <r>
    <s v="P20084"/>
    <s v="Men Pants #566"/>
    <x v="0"/>
    <x v="2"/>
    <s v="S"/>
    <s v="Yellow"/>
    <n v="14846.21"/>
    <n v="5"/>
    <s v="2023-03-31"/>
    <x v="2"/>
    <s v="In-Store"/>
    <s v="Yes"/>
    <n v="59384.84"/>
    <n v="74231.049999999988"/>
  </r>
  <r>
    <s v="P56735"/>
    <s v="Kids Shoes #204"/>
    <x v="2"/>
    <x v="8"/>
    <s v="S"/>
    <s v="Yellow"/>
    <n v="12016.74"/>
    <n v="1"/>
    <s v="2023-06-04"/>
    <x v="4"/>
    <s v="In-Store"/>
    <s v="Yes"/>
    <n v="9613.06"/>
    <n v="12016.74"/>
  </r>
  <r>
    <s v="P50666"/>
    <s v="Kids Sweaters #565"/>
    <x v="2"/>
    <x v="9"/>
    <s v="S"/>
    <s v="White"/>
    <n v="4811.51"/>
    <n v="12"/>
    <s v="2023-02-07"/>
    <x v="2"/>
    <s v="In-Store"/>
    <s v="Yes"/>
    <n v="46190.33"/>
    <n v="57738.12"/>
  </r>
  <r>
    <s v="P35051"/>
    <s v="Women Skirts #786"/>
    <x v="3"/>
    <x v="13"/>
    <s v="XL"/>
    <s v="Pink"/>
    <n v="9300.98"/>
    <n v="12"/>
    <s v="2024-03-15"/>
    <x v="2"/>
    <s v="Online"/>
    <s v="No"/>
    <n v="111611.76"/>
    <n v="111611.76"/>
  </r>
  <r>
    <s v="P24584"/>
    <s v="Women Tops #274"/>
    <x v="3"/>
    <x v="11"/>
    <s v="M"/>
    <s v="Yellow"/>
    <n v="12630.11"/>
    <n v="19"/>
    <s v="2024-09-02"/>
    <x v="1"/>
    <s v="Online"/>
    <s v="No"/>
    <n v="239972.09"/>
    <n v="239972.09000000003"/>
  </r>
  <r>
    <s v="P51053"/>
    <s v="Accessories Belts #960"/>
    <x v="1"/>
    <x v="7"/>
    <s v="S"/>
    <s v="Yellow"/>
    <n v="10981.73"/>
    <n v="15"/>
    <s v="2023-12-01"/>
    <x v="2"/>
    <s v="Online"/>
    <s v="Yes"/>
    <n v="131780.76"/>
    <n v="164725.94999999998"/>
  </r>
  <r>
    <s v="P62235"/>
    <s v="Accessories Hats #242"/>
    <x v="1"/>
    <x v="3"/>
    <s v="S"/>
    <s v="Red"/>
    <n v="6889"/>
    <n v="1"/>
    <s v="2023-05-04"/>
    <x v="0"/>
    <s v="In-Store"/>
    <s v="Yes"/>
    <n v="5511.2"/>
    <n v="6889"/>
  </r>
  <r>
    <s v="P97487"/>
    <s v="Women Skirts #467"/>
    <x v="3"/>
    <x v="13"/>
    <s v="XL"/>
    <s v="Black"/>
    <n v="13202.81"/>
    <n v="10"/>
    <s v="2023-09-19"/>
    <x v="1"/>
    <s v="In-Store"/>
    <s v="Yes"/>
    <n v="105622.48"/>
    <n v="132028.1"/>
  </r>
  <r>
    <s v="P23545"/>
    <s v="Accessories Scarves #125"/>
    <x v="1"/>
    <x v="12"/>
    <s v="S"/>
    <s v="Pink"/>
    <n v="12267.4"/>
    <n v="8"/>
    <s v="2023-04-22"/>
    <x v="2"/>
    <s v="In-Store"/>
    <s v="Yes"/>
    <n v="78511.360000000001"/>
    <n v="98139.199999999997"/>
  </r>
  <r>
    <s v="P43323"/>
    <s v="Accessories Scarves #840"/>
    <x v="1"/>
    <x v="12"/>
    <s v="XS"/>
    <s v="Green"/>
    <n v="1396.89"/>
    <n v="14"/>
    <s v="2023-04-08"/>
    <x v="4"/>
    <s v="In-Store"/>
    <s v="No"/>
    <n v="19556.46"/>
    <n v="19556.460000000003"/>
  </r>
  <r>
    <s v="P95784"/>
    <s v="Accessories Scarves #691"/>
    <x v="1"/>
    <x v="12"/>
    <s v="XL"/>
    <s v="White"/>
    <n v="2578.81"/>
    <n v="10"/>
    <s v="2023-12-19"/>
    <x v="4"/>
    <s v="Online"/>
    <s v="Yes"/>
    <n v="20630.48"/>
    <n v="25788.1"/>
  </r>
  <r>
    <s v="P28988"/>
    <s v="Women Skirts #886"/>
    <x v="3"/>
    <x v="13"/>
    <s v="L"/>
    <s v="Blue"/>
    <n v="9349.9500000000007"/>
    <n v="5"/>
    <s v="2023-07-06"/>
    <x v="2"/>
    <s v="Online"/>
    <s v="Yes"/>
    <n v="37399.800000000003"/>
    <n v="46749.75"/>
  </r>
  <r>
    <s v="P54920"/>
    <s v="Accessories Scarves #882"/>
    <x v="1"/>
    <x v="12"/>
    <s v="L"/>
    <s v="Yellow"/>
    <n v="9060.2800000000007"/>
    <n v="13"/>
    <s v="2023-05-16"/>
    <x v="4"/>
    <s v="Online"/>
    <s v="Yes"/>
    <n v="94226.58"/>
    <n v="117783.64000000001"/>
  </r>
  <r>
    <s v="P37645"/>
    <s v="Women Shoes #440"/>
    <x v="3"/>
    <x v="8"/>
    <s v="L"/>
    <s v="Blue"/>
    <n v="7572.92"/>
    <n v="11"/>
    <s v="2024-01-08"/>
    <x v="3"/>
    <s v="In-Store"/>
    <s v="Yes"/>
    <n v="66641.53"/>
    <n v="83302.12"/>
  </r>
  <r>
    <s v="P76887"/>
    <s v="Accessories Hats #618"/>
    <x v="1"/>
    <x v="3"/>
    <s v="M"/>
    <s v="Yellow"/>
    <n v="8285.89"/>
    <n v="6"/>
    <s v="2022-12-08"/>
    <x v="3"/>
    <s v="Online"/>
    <s v="No"/>
    <n v="49715.34"/>
    <n v="49715.34"/>
  </r>
  <r>
    <s v="P94958"/>
    <s v="Men Shirts #475"/>
    <x v="0"/>
    <x v="1"/>
    <s v="M"/>
    <s v="Yellow"/>
    <n v="2405.34"/>
    <n v="8"/>
    <s v="2024-04-19"/>
    <x v="3"/>
    <s v="In-Store"/>
    <s v="Yes"/>
    <n v="15394.01"/>
    <n v="19242.72"/>
  </r>
  <r>
    <s v="P33927"/>
    <s v="Accessories Bags #788"/>
    <x v="1"/>
    <x v="5"/>
    <s v="XS"/>
    <s v="Green"/>
    <n v="13021.04"/>
    <n v="6"/>
    <s v="2024-04-23"/>
    <x v="1"/>
    <s v="Online"/>
    <s v="No"/>
    <n v="78126.240000000005"/>
    <n v="78126.240000000005"/>
  </r>
  <r>
    <s v="P27756"/>
    <s v="Kids T-Shirts #396"/>
    <x v="2"/>
    <x v="6"/>
    <s v="M"/>
    <s v="Pink"/>
    <n v="13015.23"/>
    <n v="13"/>
    <s v="2024-05-17"/>
    <x v="0"/>
    <s v="Online"/>
    <s v="No"/>
    <n v="169197.99"/>
    <n v="169197.99"/>
  </r>
  <r>
    <s v="P89438"/>
    <s v="Accessories Hats #806"/>
    <x v="1"/>
    <x v="3"/>
    <s v="XL"/>
    <s v="Pink"/>
    <n v="1997.81"/>
    <n v="8"/>
    <s v="2023-08-13"/>
    <x v="2"/>
    <s v="In-Store"/>
    <s v="Yes"/>
    <n v="12786.15"/>
    <n v="15982.48"/>
  </r>
  <r>
    <s v="P27407"/>
    <s v="Kids Sweaters #761"/>
    <x v="2"/>
    <x v="9"/>
    <s v="S"/>
    <s v="White"/>
    <n v="13118.15"/>
    <n v="10"/>
    <s v="2023-11-15"/>
    <x v="2"/>
    <s v="Online"/>
    <s v="Yes"/>
    <n v="104945.2"/>
    <n v="131181.5"/>
  </r>
  <r>
    <s v="P47146"/>
    <s v="Women Tops #784"/>
    <x v="3"/>
    <x v="11"/>
    <s v="S"/>
    <s v="Blue"/>
    <n v="11893.9"/>
    <n v="6"/>
    <s v="2023-09-13"/>
    <x v="1"/>
    <s v="Online"/>
    <s v="No"/>
    <n v="71363.399999999994"/>
    <n v="71363.399999999994"/>
  </r>
  <r>
    <s v="P67959"/>
    <s v="Kids Shorts #948"/>
    <x v="2"/>
    <x v="4"/>
    <s v="XL"/>
    <s v="Green"/>
    <n v="9258.65"/>
    <n v="4"/>
    <s v="2023-10-22"/>
    <x v="2"/>
    <s v="In-Store"/>
    <s v="No"/>
    <n v="37034.6"/>
    <n v="37034.6"/>
  </r>
  <r>
    <s v="P85330"/>
    <s v="Accessories Scarves #659"/>
    <x v="1"/>
    <x v="12"/>
    <s v="XL"/>
    <s v="White"/>
    <n v="5392.51"/>
    <n v="10"/>
    <s v="2023-11-24"/>
    <x v="0"/>
    <s v="Online"/>
    <s v="Yes"/>
    <n v="43140.08"/>
    <n v="53925.100000000006"/>
  </r>
  <r>
    <s v="P53798"/>
    <s v="Women Tops #440"/>
    <x v="3"/>
    <x v="11"/>
    <s v="L"/>
    <s v="Red"/>
    <n v="9144.94"/>
    <n v="17"/>
    <s v="2024-08-04"/>
    <x v="0"/>
    <s v="Online"/>
    <s v="No"/>
    <n v="155463.98000000001"/>
    <n v="155463.98000000001"/>
  </r>
  <r>
    <s v="P23838"/>
    <s v="Accessories Hats #691"/>
    <x v="1"/>
    <x v="3"/>
    <s v="S"/>
    <s v="Pink"/>
    <n v="1385.27"/>
    <n v="18"/>
    <s v="2023-09-25"/>
    <x v="4"/>
    <s v="Online"/>
    <s v="Yes"/>
    <n v="19948.22"/>
    <n v="24934.86"/>
  </r>
  <r>
    <s v="P45799"/>
    <s v="Kids Sweaters #471"/>
    <x v="2"/>
    <x v="9"/>
    <s v="S"/>
    <s v="Yellow"/>
    <n v="13812.03"/>
    <n v="2"/>
    <s v="2023-10-24"/>
    <x v="2"/>
    <s v="Online"/>
    <s v="Yes"/>
    <n v="22099.58"/>
    <n v="27624.06"/>
  </r>
  <r>
    <s v="P69039"/>
    <s v="Accessories Bags #495"/>
    <x v="1"/>
    <x v="5"/>
    <s v="XS"/>
    <s v="White"/>
    <n v="2887.57"/>
    <n v="4"/>
    <s v="2024-03-12"/>
    <x v="1"/>
    <s v="Online"/>
    <s v="No"/>
    <n v="11550.28"/>
    <n v="11550.28"/>
  </r>
  <r>
    <s v="P97547"/>
    <s v="Women Shoes #165"/>
    <x v="3"/>
    <x v="8"/>
    <s v="XS"/>
    <s v="Black"/>
    <n v="5230.66"/>
    <n v="9"/>
    <s v="2023-07-06"/>
    <x v="2"/>
    <s v="Online"/>
    <s v="Yes"/>
    <n v="37660.42"/>
    <n v="47075.94"/>
  </r>
  <r>
    <s v="P13209"/>
    <s v="Women Shoes #689"/>
    <x v="3"/>
    <x v="8"/>
    <s v="M"/>
    <s v="Pink"/>
    <n v="5105.33"/>
    <n v="16"/>
    <s v="2024-02-27"/>
    <x v="0"/>
    <s v="Online"/>
    <s v="Yes"/>
    <n v="65348.39"/>
    <n v="81685.279999999999"/>
  </r>
  <r>
    <s v="P42918"/>
    <s v="Accessories Bags #590"/>
    <x v="1"/>
    <x v="5"/>
    <s v="XL"/>
    <s v="Pink"/>
    <n v="9009.65"/>
    <n v="17"/>
    <s v="2023-11-16"/>
    <x v="0"/>
    <s v="In-Store"/>
    <s v="Yes"/>
    <n v="122531.24"/>
    <n v="153164.04999999999"/>
  </r>
  <r>
    <s v="P89212"/>
    <s v="Accessories Bags #341"/>
    <x v="1"/>
    <x v="5"/>
    <s v="M"/>
    <s v="Red"/>
    <n v="2604.54"/>
    <n v="17"/>
    <s v="2024-07-16"/>
    <x v="0"/>
    <s v="In-Store"/>
    <s v="No"/>
    <n v="44277.18"/>
    <n v="44277.18"/>
  </r>
  <r>
    <s v="P92559"/>
    <s v="Kids Shorts #909"/>
    <x v="2"/>
    <x v="4"/>
    <s v="XS"/>
    <s v="Black"/>
    <n v="14030.32"/>
    <n v="19"/>
    <s v="2024-04-27"/>
    <x v="0"/>
    <s v="In-Store"/>
    <s v="No"/>
    <n v="266576.08"/>
    <n v="266576.08"/>
  </r>
  <r>
    <s v="P38626"/>
    <s v="Accessories Hats #507"/>
    <x v="1"/>
    <x v="3"/>
    <s v="L"/>
    <s v="Blue"/>
    <n v="6671.54"/>
    <n v="5"/>
    <s v="2022-12-01"/>
    <x v="2"/>
    <s v="In-Store"/>
    <s v="Yes"/>
    <n v="26686.16"/>
    <n v="33357.699999999997"/>
  </r>
  <r>
    <s v="P49486"/>
    <s v="Women Tops #227"/>
    <x v="3"/>
    <x v="11"/>
    <s v="S"/>
    <s v="White"/>
    <n v="3493.47"/>
    <n v="14"/>
    <s v="2024-10-03"/>
    <x v="4"/>
    <s v="In-Store"/>
    <s v="Yes"/>
    <n v="39127.03"/>
    <n v="48908.579999999994"/>
  </r>
  <r>
    <s v="P18000"/>
    <s v="Kids Shoes #568"/>
    <x v="2"/>
    <x v="8"/>
    <s v="XS"/>
    <s v="Yellow"/>
    <n v="16168.4"/>
    <n v="12"/>
    <s v="2022-12-14"/>
    <x v="3"/>
    <s v="Online"/>
    <s v="No"/>
    <n v="194020.8"/>
    <n v="194020.8"/>
  </r>
  <r>
    <s v="P59854"/>
    <s v="Kids T-Shirts #607"/>
    <x v="2"/>
    <x v="6"/>
    <s v="XS"/>
    <s v="White"/>
    <n v="4857.16"/>
    <n v="6"/>
    <s v="2023-07-24"/>
    <x v="3"/>
    <s v="Online"/>
    <s v="Yes"/>
    <n v="23314.7"/>
    <n v="29142.959999999999"/>
  </r>
  <r>
    <s v="P99097"/>
    <s v="Accessories Bags #694"/>
    <x v="1"/>
    <x v="5"/>
    <s v="M"/>
    <s v="Green"/>
    <n v="8276.76"/>
    <n v="12"/>
    <s v="2024-07-09"/>
    <x v="1"/>
    <s v="In-Store"/>
    <s v="No"/>
    <n v="99321.12"/>
    <n v="99321.12"/>
  </r>
  <r>
    <s v="P33104"/>
    <s v="Women Dresses #842"/>
    <x v="3"/>
    <x v="10"/>
    <s v="XS"/>
    <s v="Black"/>
    <n v="16506.21"/>
    <n v="14"/>
    <s v="2023-08-20"/>
    <x v="4"/>
    <s v="Online"/>
    <s v="No"/>
    <n v="231086.94"/>
    <n v="231086.94"/>
  </r>
  <r>
    <s v="P23782"/>
    <s v="Men Shirts #586"/>
    <x v="0"/>
    <x v="1"/>
    <s v="XS"/>
    <s v="Green"/>
    <n v="3479.36"/>
    <n v="20"/>
    <s v="2024-06-26"/>
    <x v="3"/>
    <s v="Online"/>
    <s v="Yes"/>
    <n v="55669.760000000002"/>
    <n v="69587.199999999997"/>
  </r>
  <r>
    <s v="P15530"/>
    <s v="Kids T-Shirts #435"/>
    <x v="2"/>
    <x v="6"/>
    <s v="L"/>
    <s v="Black"/>
    <n v="14344.06"/>
    <n v="18"/>
    <s v="2023-09-02"/>
    <x v="4"/>
    <s v="Online"/>
    <s v="No"/>
    <n v="258193.08"/>
    <n v="258193.08"/>
  </r>
  <r>
    <s v="P20859"/>
    <s v="Accessories Scarves #657"/>
    <x v="1"/>
    <x v="12"/>
    <s v="S"/>
    <s v="Green"/>
    <n v="3732.51"/>
    <n v="20"/>
    <s v="2024-08-01"/>
    <x v="0"/>
    <s v="Online"/>
    <s v="No"/>
    <n v="74650.2"/>
    <n v="74650.200000000012"/>
  </r>
  <r>
    <s v="P29617"/>
    <s v="Men Shoes #964"/>
    <x v="0"/>
    <x v="8"/>
    <s v="M"/>
    <s v="Blue"/>
    <n v="4557.53"/>
    <n v="9"/>
    <s v="2023-08-25"/>
    <x v="1"/>
    <s v="In-Store"/>
    <s v="Yes"/>
    <n v="32814.050000000003"/>
    <n v="41017.769999999997"/>
  </r>
  <r>
    <s v="P17337"/>
    <s v="Accessories Belts #621"/>
    <x v="1"/>
    <x v="7"/>
    <s v="S"/>
    <s v="Black"/>
    <n v="6638.34"/>
    <n v="15"/>
    <s v="2023-06-29"/>
    <x v="0"/>
    <s v="Online"/>
    <s v="Yes"/>
    <n v="79660.08"/>
    <n v="99575.1"/>
  </r>
  <r>
    <s v="P16908"/>
    <s v="Kids Shorts #747"/>
    <x v="2"/>
    <x v="4"/>
    <s v="L"/>
    <s v="Pink"/>
    <n v="6240.77"/>
    <n v="12"/>
    <s v="2024-05-03"/>
    <x v="0"/>
    <s v="Online"/>
    <s v="No"/>
    <n v="74889.240000000005"/>
    <n v="74889.240000000005"/>
  </r>
  <r>
    <s v="P57232"/>
    <s v="Kids Shorts #196"/>
    <x v="2"/>
    <x v="4"/>
    <s v="XS"/>
    <s v="Black"/>
    <n v="8634.49"/>
    <n v="11"/>
    <s v="2023-02-07"/>
    <x v="0"/>
    <s v="Online"/>
    <s v="No"/>
    <n v="94979.39"/>
    <n v="94979.39"/>
  </r>
  <r>
    <s v="P64395"/>
    <s v="Men Shoes #160"/>
    <x v="0"/>
    <x v="8"/>
    <s v="M"/>
    <s v="Black"/>
    <n v="6478.15"/>
    <n v="1"/>
    <s v="2022-12-30"/>
    <x v="2"/>
    <s v="Online"/>
    <s v="Yes"/>
    <n v="5182.5200000000004"/>
    <n v="6478.15"/>
  </r>
  <r>
    <s v="P38542"/>
    <s v="Accessories Hats #673"/>
    <x v="1"/>
    <x v="3"/>
    <s v="XS"/>
    <s v="Blue"/>
    <n v="2278.35"/>
    <n v="3"/>
    <s v="2023-01-28"/>
    <x v="4"/>
    <s v="Online"/>
    <s v="Yes"/>
    <n v="5468.04"/>
    <n v="6835.0499999999993"/>
  </r>
  <r>
    <s v="P19429"/>
    <s v="Kids Shoes #795"/>
    <x v="2"/>
    <x v="8"/>
    <s v="XL"/>
    <s v="Yellow"/>
    <n v="8968.98"/>
    <n v="18"/>
    <s v="2024-01-24"/>
    <x v="3"/>
    <s v="Online"/>
    <s v="No"/>
    <n v="161441.64000000001"/>
    <n v="161441.63999999998"/>
  </r>
  <r>
    <s v="P51300"/>
    <s v="Kids Sweaters #276"/>
    <x v="2"/>
    <x v="9"/>
    <s v="S"/>
    <s v="Green"/>
    <n v="11606.72"/>
    <n v="20"/>
    <s v="2023-08-23"/>
    <x v="1"/>
    <s v="In-Store"/>
    <s v="No"/>
    <n v="232134.39999999999"/>
    <n v="232134.39999999999"/>
  </r>
  <r>
    <s v="P64074"/>
    <s v="Accessories Scarves #131"/>
    <x v="1"/>
    <x v="12"/>
    <s v="XS"/>
    <s v="Yellow"/>
    <n v="12565.37"/>
    <n v="9"/>
    <s v="2023-11-29"/>
    <x v="1"/>
    <s v="In-Store"/>
    <s v="Yes"/>
    <n v="90470.83"/>
    <n v="113088.33"/>
  </r>
  <r>
    <s v="P17451"/>
    <s v="Kids T-Shirts #544"/>
    <x v="2"/>
    <x v="6"/>
    <s v="XS"/>
    <s v="Pink"/>
    <n v="7548.02"/>
    <n v="13"/>
    <s v="2024-01-01"/>
    <x v="4"/>
    <s v="Online"/>
    <s v="No"/>
    <n v="98124.26"/>
    <n v="98124.260000000009"/>
  </r>
  <r>
    <s v="P88847"/>
    <s v="Men Shoes #619"/>
    <x v="0"/>
    <x v="8"/>
    <s v="S"/>
    <s v="Black"/>
    <n v="14171.42"/>
    <n v="17"/>
    <s v="2023-10-07"/>
    <x v="0"/>
    <s v="In-Store"/>
    <s v="Yes"/>
    <n v="192730.98"/>
    <n v="240914.14"/>
  </r>
  <r>
    <s v="P11481"/>
    <s v="Kids Shoes #665"/>
    <x v="2"/>
    <x v="8"/>
    <s v="XL"/>
    <s v="Blue"/>
    <n v="13296.6"/>
    <n v="7"/>
    <s v="2022-11-16"/>
    <x v="2"/>
    <s v="In-Store"/>
    <s v="Yes"/>
    <n v="74460.960000000006"/>
    <n v="93076.2"/>
  </r>
  <r>
    <s v="P58012"/>
    <s v="Accessories Bags #994"/>
    <x v="1"/>
    <x v="5"/>
    <s v="S"/>
    <s v="White"/>
    <n v="13927.4"/>
    <n v="16"/>
    <s v="2022-11-19"/>
    <x v="1"/>
    <s v="In-Store"/>
    <s v="Yes"/>
    <n v="178270.72"/>
    <n v="222838.39999999999"/>
  </r>
  <r>
    <s v="P19762"/>
    <s v="Women Shoes #622"/>
    <x v="3"/>
    <x v="8"/>
    <s v="XS"/>
    <s v="Green"/>
    <n v="9241.2199999999993"/>
    <n v="3"/>
    <s v="2023-07-10"/>
    <x v="0"/>
    <s v="In-Store"/>
    <s v="Yes"/>
    <n v="22179.26"/>
    <n v="27723.659999999996"/>
  </r>
  <r>
    <s v="P42565"/>
    <s v="Accessories Bags #892"/>
    <x v="1"/>
    <x v="5"/>
    <s v="XS"/>
    <s v="Yellow"/>
    <n v="13799.58"/>
    <n v="12"/>
    <s v="2023-10-10"/>
    <x v="4"/>
    <s v="In-Store"/>
    <s v="No"/>
    <n v="165594.96"/>
    <n v="165594.96"/>
  </r>
  <r>
    <s v="P45325"/>
    <s v="Kids Shorts #583"/>
    <x v="2"/>
    <x v="4"/>
    <s v="XL"/>
    <s v="Black"/>
    <n v="16153.46"/>
    <n v="1"/>
    <s v="2023-02-17"/>
    <x v="0"/>
    <s v="In-Store"/>
    <s v="No"/>
    <n v="16153.46"/>
    <n v="16153.46"/>
  </r>
  <r>
    <s v="P22123"/>
    <s v="Men Pants #596"/>
    <x v="0"/>
    <x v="2"/>
    <s v="M"/>
    <s v="Blue"/>
    <n v="15234.65"/>
    <n v="4"/>
    <s v="2024-10-13"/>
    <x v="1"/>
    <s v="In-Store"/>
    <s v="Yes"/>
    <n v="48750.879999999997"/>
    <n v="60938.6"/>
  </r>
  <r>
    <s v="P46326"/>
    <s v="Kids Sweaters #849"/>
    <x v="2"/>
    <x v="9"/>
    <s v="XL"/>
    <s v="Black"/>
    <n v="2576.3200000000002"/>
    <n v="19"/>
    <s v="2024-07-19"/>
    <x v="0"/>
    <s v="Online"/>
    <s v="No"/>
    <n v="48950.080000000002"/>
    <n v="48950.080000000002"/>
  </r>
  <r>
    <s v="P98556"/>
    <s v="Women Tops #441"/>
    <x v="3"/>
    <x v="11"/>
    <s v="M"/>
    <s v="Black"/>
    <n v="6432.5"/>
    <n v="12"/>
    <s v="2024-03-30"/>
    <x v="3"/>
    <s v="In-Store"/>
    <s v="No"/>
    <n v="77190"/>
    <n v="77190"/>
  </r>
  <r>
    <s v="P87026"/>
    <s v="Accessories Belts #454"/>
    <x v="1"/>
    <x v="7"/>
    <s v="XL"/>
    <s v="Red"/>
    <n v="13232.69"/>
    <n v="4"/>
    <s v="2023-04-01"/>
    <x v="0"/>
    <s v="In-Store"/>
    <s v="Yes"/>
    <n v="42344.94"/>
    <n v="52930.76"/>
  </r>
  <r>
    <s v="P26741"/>
    <s v="Kids T-Shirts #308"/>
    <x v="2"/>
    <x v="6"/>
    <s v="XL"/>
    <s v="Green"/>
    <n v="5543.57"/>
    <n v="3"/>
    <s v="2023-09-05"/>
    <x v="1"/>
    <s v="In-Store"/>
    <s v="Yes"/>
    <n v="13304.9"/>
    <n v="16630.71"/>
  </r>
  <r>
    <s v="P27674"/>
    <s v="Men Pants #818"/>
    <x v="0"/>
    <x v="2"/>
    <s v="XS"/>
    <s v="Blue"/>
    <n v="8584.69"/>
    <n v="16"/>
    <s v="2023-07-19"/>
    <x v="3"/>
    <s v="Online"/>
    <s v="Yes"/>
    <n v="109883.7"/>
    <n v="137355.04"/>
  </r>
  <r>
    <s v="P31421"/>
    <s v="Men Pants #801"/>
    <x v="0"/>
    <x v="2"/>
    <s v="S"/>
    <s v="Green"/>
    <n v="16121.92"/>
    <n v="15"/>
    <s v="2024-07-28"/>
    <x v="4"/>
    <s v="Online"/>
    <s v="No"/>
    <n v="241828.8"/>
    <n v="241828.8"/>
  </r>
  <r>
    <s v="P96222"/>
    <s v="Accessories Hats #400"/>
    <x v="1"/>
    <x v="3"/>
    <s v="XL"/>
    <s v="Pink"/>
    <n v="7120.57"/>
    <n v="1"/>
    <s v="2023-06-30"/>
    <x v="2"/>
    <s v="Online"/>
    <s v="Yes"/>
    <n v="5696.29"/>
    <n v="7120.57"/>
  </r>
  <r>
    <s v="P88736"/>
    <s v="Kids Sweaters #646"/>
    <x v="2"/>
    <x v="9"/>
    <s v="M"/>
    <s v="White"/>
    <n v="13997.12"/>
    <n v="8"/>
    <s v="2023-06-10"/>
    <x v="2"/>
    <s v="Online"/>
    <s v="Yes"/>
    <n v="89581.9"/>
    <n v="111976.96000000001"/>
  </r>
  <r>
    <s v="P18645"/>
    <s v="Kids Shoes #115"/>
    <x v="2"/>
    <x v="8"/>
    <s v="XL"/>
    <s v="Black"/>
    <n v="15998.25"/>
    <n v="11"/>
    <s v="2024-01-16"/>
    <x v="2"/>
    <s v="Online"/>
    <s v="No"/>
    <n v="175980.75"/>
    <n v="175980.75"/>
  </r>
  <r>
    <s v="P42067"/>
    <s v="Kids T-Shirts #724"/>
    <x v="2"/>
    <x v="6"/>
    <s v="L"/>
    <s v="Blue"/>
    <n v="16322.78"/>
    <n v="11"/>
    <s v="2024-07-08"/>
    <x v="3"/>
    <s v="In-Store"/>
    <s v="No"/>
    <n v="179550.58"/>
    <n v="179550.58000000002"/>
  </r>
  <r>
    <s v="P50736"/>
    <s v="Women Skirts #948"/>
    <x v="3"/>
    <x v="13"/>
    <s v="XS"/>
    <s v="Yellow"/>
    <n v="3188.03"/>
    <n v="13"/>
    <s v="2023-03-29"/>
    <x v="0"/>
    <s v="Online"/>
    <s v="No"/>
    <n v="41444.39"/>
    <n v="41444.39"/>
  </r>
  <r>
    <s v="P46843"/>
    <s v="Accessories Scarves #567"/>
    <x v="1"/>
    <x v="12"/>
    <s v="XL"/>
    <s v="Pink"/>
    <n v="845.77"/>
    <n v="1"/>
    <s v="2024-08-06"/>
    <x v="3"/>
    <s v="In-Store"/>
    <s v="Yes"/>
    <n v="676.45"/>
    <n v="845.77"/>
  </r>
  <r>
    <s v="P12185"/>
    <s v="Men Shoes #858"/>
    <x v="0"/>
    <x v="8"/>
    <s v="M"/>
    <s v="Red"/>
    <n v="8841.16"/>
    <n v="2"/>
    <s v="2022-12-06"/>
    <x v="2"/>
    <s v="In-Store"/>
    <s v="Yes"/>
    <n v="14145.69"/>
    <n v="17682.32"/>
  </r>
  <r>
    <s v="P97357"/>
    <s v="Men Shirts #934"/>
    <x v="0"/>
    <x v="1"/>
    <s v="XL"/>
    <s v="White"/>
    <n v="16313.65"/>
    <n v="14"/>
    <s v="2023-02-12"/>
    <x v="2"/>
    <s v="In-Store"/>
    <s v="No"/>
    <n v="228391.1"/>
    <n v="228391.1"/>
  </r>
  <r>
    <s v="P35102"/>
    <s v="Women Skirts #389"/>
    <x v="3"/>
    <x v="13"/>
    <s v="XS"/>
    <s v="Green"/>
    <n v="10308.6"/>
    <n v="16"/>
    <s v="2023-03-04"/>
    <x v="2"/>
    <s v="In-Store"/>
    <s v="Yes"/>
    <n v="131950.07999999999"/>
    <n v="164937.60000000001"/>
  </r>
  <r>
    <s v="P80339"/>
    <s v="Accessories Hats #364"/>
    <x v="1"/>
    <x v="3"/>
    <s v="XS"/>
    <s v="Green"/>
    <n v="15084.42"/>
    <n v="10"/>
    <s v="2024-05-27"/>
    <x v="0"/>
    <s v="Online"/>
    <s v="Yes"/>
    <n v="120675.36"/>
    <n v="150844.20000000001"/>
  </r>
  <r>
    <s v="P29925"/>
    <s v="Accessories Hats #197"/>
    <x v="1"/>
    <x v="3"/>
    <s v="M"/>
    <s v="Blue"/>
    <n v="11096.27"/>
    <n v="8"/>
    <s v="2023-03-11"/>
    <x v="2"/>
    <s v="Online"/>
    <s v="Yes"/>
    <n v="71016.460000000006"/>
    <n v="88770.16"/>
  </r>
  <r>
    <s v="P22218"/>
    <s v="Kids Sweaters #180"/>
    <x v="2"/>
    <x v="9"/>
    <s v="XL"/>
    <s v="Blue"/>
    <n v="2295.7800000000002"/>
    <n v="16"/>
    <s v="2023-09-20"/>
    <x v="3"/>
    <s v="In-Store"/>
    <s v="Yes"/>
    <n v="29386.15"/>
    <n v="36732.480000000003"/>
  </r>
  <r>
    <s v="P24189"/>
    <s v="Women Dresses #580"/>
    <x v="3"/>
    <x v="10"/>
    <s v="L"/>
    <s v="Blue"/>
    <n v="14998.93"/>
    <n v="3"/>
    <s v="2023-04-28"/>
    <x v="3"/>
    <s v="In-Store"/>
    <s v="No"/>
    <n v="44996.79"/>
    <n v="44996.79"/>
  </r>
  <r>
    <s v="P53791"/>
    <s v="Men Shoes #769"/>
    <x v="0"/>
    <x v="8"/>
    <s v="M"/>
    <s v="Black"/>
    <n v="6187.65"/>
    <n v="9"/>
    <s v="2023-09-19"/>
    <x v="2"/>
    <s v="Online"/>
    <s v="No"/>
    <n v="55688.85"/>
    <n v="55688.85"/>
  </r>
  <r>
    <s v="P86093"/>
    <s v="Accessories Hats #132"/>
    <x v="1"/>
    <x v="3"/>
    <s v="XS"/>
    <s v="Yellow"/>
    <n v="10638.94"/>
    <n v="3"/>
    <s v="2024-09-18"/>
    <x v="3"/>
    <s v="In-Store"/>
    <s v="No"/>
    <n v="31916.82"/>
    <n v="31916.82"/>
  </r>
  <r>
    <s v="P29779"/>
    <s v="Men Pants #365"/>
    <x v="0"/>
    <x v="2"/>
    <s v="S"/>
    <s v="Black"/>
    <n v="7500.71"/>
    <n v="7"/>
    <s v="2023-04-13"/>
    <x v="4"/>
    <s v="Online"/>
    <s v="No"/>
    <n v="52504.97"/>
    <n v="52504.97"/>
  </r>
  <r>
    <s v="P73465"/>
    <s v="Women Dresses #575"/>
    <x v="3"/>
    <x v="10"/>
    <s v="XS"/>
    <s v="Blue"/>
    <n v="12500.63"/>
    <n v="14"/>
    <s v="2024-06-04"/>
    <x v="2"/>
    <s v="In-Store"/>
    <s v="No"/>
    <n v="175008.82"/>
    <n v="175008.81999999998"/>
  </r>
  <r>
    <s v="P16929"/>
    <s v="Accessories Scarves #630"/>
    <x v="1"/>
    <x v="12"/>
    <s v="S"/>
    <s v="White"/>
    <n v="3752.43"/>
    <n v="18"/>
    <s v="2023-09-07"/>
    <x v="4"/>
    <s v="In-Store"/>
    <s v="No"/>
    <n v="67543.740000000005"/>
    <n v="67543.739999999991"/>
  </r>
  <r>
    <s v="P15674"/>
    <s v="Women Dresses #392"/>
    <x v="3"/>
    <x v="10"/>
    <s v="S"/>
    <s v="Red"/>
    <n v="2361.35"/>
    <n v="12"/>
    <s v="2023-03-22"/>
    <x v="2"/>
    <s v="Online"/>
    <s v="Yes"/>
    <n v="22668.959999999999"/>
    <n v="28336.199999999997"/>
  </r>
  <r>
    <s v="P17960"/>
    <s v="Women Shoes #653"/>
    <x v="3"/>
    <x v="8"/>
    <s v="XL"/>
    <s v="Yellow"/>
    <n v="9376.51"/>
    <n v="14"/>
    <s v="2024-08-20"/>
    <x v="0"/>
    <s v="In-Store"/>
    <s v="Yes"/>
    <n v="105016.58"/>
    <n v="131271.14000000001"/>
  </r>
  <r>
    <s v="P90541"/>
    <s v="Kids T-Shirts #273"/>
    <x v="2"/>
    <x v="6"/>
    <s v="S"/>
    <s v="Red"/>
    <n v="2191.1999999999998"/>
    <n v="10"/>
    <s v="2024-10-04"/>
    <x v="2"/>
    <s v="Online"/>
    <s v="Yes"/>
    <n v="17529.599999999999"/>
    <n v="21912"/>
  </r>
  <r>
    <s v="P12328"/>
    <s v="Men Shoes #183"/>
    <x v="0"/>
    <x v="8"/>
    <s v="M"/>
    <s v="Blue"/>
    <n v="14892.69"/>
    <n v="20"/>
    <s v="2024-04-04"/>
    <x v="4"/>
    <s v="In-Store"/>
    <s v="Yes"/>
    <n v="238283.04"/>
    <n v="297853.8"/>
  </r>
  <r>
    <s v="P21407"/>
    <s v="Women Skirts #655"/>
    <x v="3"/>
    <x v="13"/>
    <s v="S"/>
    <s v="Red"/>
    <n v="14475.2"/>
    <n v="4"/>
    <s v="2023-12-28"/>
    <x v="4"/>
    <s v="In-Store"/>
    <s v="Yes"/>
    <n v="46320.639999999999"/>
    <n v="57900.800000000003"/>
  </r>
  <r>
    <s v="P59305"/>
    <s v="Kids Sweaters #288"/>
    <x v="2"/>
    <x v="9"/>
    <s v="S"/>
    <s v="Red"/>
    <n v="13999.61"/>
    <n v="13"/>
    <s v="2023-07-04"/>
    <x v="1"/>
    <s v="Online"/>
    <s v="No"/>
    <n v="181994.93"/>
    <n v="181994.93"/>
  </r>
  <r>
    <s v="P91237"/>
    <s v="Women Shoes #507"/>
    <x v="3"/>
    <x v="8"/>
    <s v="S"/>
    <s v="Pink"/>
    <n v="15141.69"/>
    <n v="14"/>
    <s v="2024-06-07"/>
    <x v="3"/>
    <s v="In-Store"/>
    <s v="Yes"/>
    <n v="169587.26"/>
    <n v="211983.66"/>
  </r>
  <r>
    <s v="P79258"/>
    <s v="Men Pants #115"/>
    <x v="0"/>
    <x v="2"/>
    <s v="XL"/>
    <s v="Black"/>
    <n v="4760.88"/>
    <n v="1"/>
    <s v="2023-06-06"/>
    <x v="0"/>
    <s v="In-Store"/>
    <s v="Yes"/>
    <n v="3808.87"/>
    <n v="4760.88"/>
  </r>
  <r>
    <s v="P18399"/>
    <s v="Women Skirts #637"/>
    <x v="3"/>
    <x v="13"/>
    <s v="L"/>
    <s v="Black"/>
    <n v="7196.1"/>
    <n v="11"/>
    <s v="2022-11-21"/>
    <x v="1"/>
    <s v="Online"/>
    <s v="No"/>
    <n v="79157.100000000006"/>
    <n v="79157.100000000006"/>
  </r>
  <r>
    <s v="P58649"/>
    <s v="Accessories Bags #254"/>
    <x v="1"/>
    <x v="5"/>
    <s v="XS"/>
    <s v="Yellow"/>
    <n v="9423.82"/>
    <n v="1"/>
    <s v="2023-04-27"/>
    <x v="4"/>
    <s v="In-Store"/>
    <s v="No"/>
    <n v="9423.82"/>
    <n v="9423.82"/>
  </r>
  <r>
    <s v="P11095"/>
    <s v="Accessories Bags #959"/>
    <x v="1"/>
    <x v="5"/>
    <s v="L"/>
    <s v="Blue"/>
    <n v="14822.14"/>
    <n v="5"/>
    <s v="2024-01-19"/>
    <x v="1"/>
    <s v="In-Store"/>
    <s v="No"/>
    <n v="74110.7"/>
    <n v="74110.7"/>
  </r>
  <r>
    <s v="P17650"/>
    <s v="Men Shoes #613"/>
    <x v="0"/>
    <x v="8"/>
    <s v="L"/>
    <s v="Yellow"/>
    <n v="11323.69"/>
    <n v="15"/>
    <s v="2023-10-23"/>
    <x v="1"/>
    <s v="In-Store"/>
    <s v="Yes"/>
    <n v="135884.28"/>
    <n v="169855.35"/>
  </r>
  <r>
    <s v="P84474"/>
    <s v="Accessories Scarves #963"/>
    <x v="1"/>
    <x v="12"/>
    <s v="L"/>
    <s v="White"/>
    <n v="5945.29"/>
    <n v="16"/>
    <s v="2022-11-02"/>
    <x v="4"/>
    <s v="In-Store"/>
    <s v="Yes"/>
    <n v="76099.38"/>
    <n v="95124.64"/>
  </r>
  <r>
    <s v="P90598"/>
    <s v="Accessories Hats #717"/>
    <x v="1"/>
    <x v="3"/>
    <s v="M"/>
    <s v="Black"/>
    <n v="9792.34"/>
    <n v="5"/>
    <s v="2023-03-29"/>
    <x v="3"/>
    <s v="In-Store"/>
    <s v="No"/>
    <n v="48961.7"/>
    <n v="48961.7"/>
  </r>
  <r>
    <s v="P65703"/>
    <s v="Women Tops #954"/>
    <x v="3"/>
    <x v="11"/>
    <s v="S"/>
    <s v="Green"/>
    <n v="13531.49"/>
    <n v="3"/>
    <s v="2023-11-08"/>
    <x v="1"/>
    <s v="In-Store"/>
    <s v="Yes"/>
    <n v="32475.41"/>
    <n v="40594.47"/>
  </r>
  <r>
    <s v="P24768"/>
    <s v="Women Shoes #309"/>
    <x v="3"/>
    <x v="8"/>
    <s v="XS"/>
    <s v="Black"/>
    <n v="15501.08"/>
    <n v="16"/>
    <s v="2022-11-02"/>
    <x v="3"/>
    <s v="In-Store"/>
    <s v="No"/>
    <n v="248017.28"/>
    <n v="248017.28"/>
  </r>
  <r>
    <s v="P95929"/>
    <s v="Men Pants #954"/>
    <x v="0"/>
    <x v="2"/>
    <s v="XL"/>
    <s v="Yellow"/>
    <n v="16214.88"/>
    <n v="1"/>
    <s v="2022-10-26"/>
    <x v="4"/>
    <s v="In-Store"/>
    <s v="Yes"/>
    <n v="12972.07"/>
    <n v="16214.88"/>
  </r>
  <r>
    <s v="P56780"/>
    <s v="Men Shoes #901"/>
    <x v="0"/>
    <x v="8"/>
    <s v="L"/>
    <s v="Pink"/>
    <n v="15008.89"/>
    <n v="11"/>
    <s v="2023-05-16"/>
    <x v="0"/>
    <s v="In-Store"/>
    <s v="No"/>
    <n v="165097.79"/>
    <n v="165097.78999999998"/>
  </r>
  <r>
    <s v="P95292"/>
    <s v="Men Shoes #992"/>
    <x v="0"/>
    <x v="8"/>
    <s v="S"/>
    <s v="Red"/>
    <n v="1399.38"/>
    <n v="17"/>
    <s v="2023-10-19"/>
    <x v="4"/>
    <s v="In-Store"/>
    <s v="No"/>
    <n v="23789.46"/>
    <n v="23789.460000000003"/>
  </r>
  <r>
    <s v="P19999"/>
    <s v="Accessories Belts #910"/>
    <x v="1"/>
    <x v="7"/>
    <s v="M"/>
    <s v="White"/>
    <n v="1514.75"/>
    <n v="2"/>
    <s v="2023-02-26"/>
    <x v="3"/>
    <s v="In-Store"/>
    <s v="No"/>
    <n v="3029.5"/>
    <n v="3029.5"/>
  </r>
  <r>
    <s v="P10514"/>
    <s v="Women Tops #586"/>
    <x v="3"/>
    <x v="11"/>
    <s v="M"/>
    <s v="Black"/>
    <n v="5696.29"/>
    <n v="6"/>
    <s v="2023-08-16"/>
    <x v="1"/>
    <s v="Online"/>
    <s v="Yes"/>
    <n v="27341.86"/>
    <n v="34177.74"/>
  </r>
  <r>
    <s v="P27989"/>
    <s v="Men Pants #254"/>
    <x v="0"/>
    <x v="2"/>
    <s v="M"/>
    <s v="Black"/>
    <n v="15770"/>
    <n v="9"/>
    <s v="2024-09-04"/>
    <x v="0"/>
    <s v="Online"/>
    <s v="No"/>
    <n v="141930"/>
    <n v="141930"/>
  </r>
  <r>
    <s v="P81111"/>
    <s v="Kids T-Shirts #155"/>
    <x v="2"/>
    <x v="6"/>
    <s v="S"/>
    <s v="Yellow"/>
    <n v="1231.72"/>
    <n v="15"/>
    <s v="2024-04-02"/>
    <x v="2"/>
    <s v="Online"/>
    <s v="No"/>
    <n v="18475.8"/>
    <n v="18475.8"/>
  </r>
  <r>
    <s v="P77316"/>
    <s v="Women Skirts #852"/>
    <x v="3"/>
    <x v="13"/>
    <s v="XL"/>
    <s v="Red"/>
    <n v="7103.97"/>
    <n v="4"/>
    <s v="2023-05-02"/>
    <x v="4"/>
    <s v="Online"/>
    <s v="No"/>
    <n v="28415.88"/>
    <n v="28415.88"/>
  </r>
  <r>
    <s v="P16200"/>
    <s v="Accessories Hats #573"/>
    <x v="1"/>
    <x v="3"/>
    <s v="XS"/>
    <s v="Red"/>
    <n v="3390.55"/>
    <n v="5"/>
    <s v="2023-12-26"/>
    <x v="4"/>
    <s v="In-Store"/>
    <s v="Yes"/>
    <n v="13562.2"/>
    <n v="16952.75"/>
  </r>
  <r>
    <s v="P71380"/>
    <s v="Men Shoes #449"/>
    <x v="0"/>
    <x v="8"/>
    <s v="S"/>
    <s v="Pink"/>
    <n v="6941.29"/>
    <n v="14"/>
    <s v="2023-05-05"/>
    <x v="1"/>
    <s v="In-Store"/>
    <s v="Yes"/>
    <n v="77742.78"/>
    <n v="97178.06"/>
  </r>
  <r>
    <s v="P27207"/>
    <s v="Accessories Hats #951"/>
    <x v="1"/>
    <x v="3"/>
    <s v="L"/>
    <s v="Red"/>
    <n v="3271.03"/>
    <n v="6"/>
    <s v="2024-08-19"/>
    <x v="2"/>
    <s v="In-Store"/>
    <s v="No"/>
    <n v="19626.18"/>
    <n v="19626.18"/>
  </r>
  <r>
    <s v="P57641"/>
    <s v="Men Shoes #211"/>
    <x v="0"/>
    <x v="8"/>
    <s v="XL"/>
    <s v="Yellow"/>
    <n v="14427.89"/>
    <n v="10"/>
    <s v="2023-11-14"/>
    <x v="3"/>
    <s v="Online"/>
    <s v="Yes"/>
    <n v="115423.12"/>
    <n v="144278.9"/>
  </r>
  <r>
    <s v="P73242"/>
    <s v="Men Shoes #446"/>
    <x v="0"/>
    <x v="8"/>
    <s v="L"/>
    <s v="Red"/>
    <n v="10628.98"/>
    <n v="13"/>
    <s v="2023-10-29"/>
    <x v="0"/>
    <s v="Online"/>
    <s v="No"/>
    <n v="138176.74"/>
    <n v="138176.74"/>
  </r>
  <r>
    <s v="P74336"/>
    <s v="Women Shoes #505"/>
    <x v="3"/>
    <x v="8"/>
    <s v="S"/>
    <s v="Blue"/>
    <n v="14402.99"/>
    <n v="3"/>
    <s v="2024-04-26"/>
    <x v="0"/>
    <s v="Online"/>
    <s v="Yes"/>
    <n v="34567.01"/>
    <n v="43208.97"/>
  </r>
  <r>
    <s v="P51561"/>
    <s v="Women Shoes #830"/>
    <x v="3"/>
    <x v="8"/>
    <s v="S"/>
    <s v="Pink"/>
    <n v="14354.85"/>
    <n v="7"/>
    <s v="2023-12-28"/>
    <x v="1"/>
    <s v="Online"/>
    <s v="No"/>
    <n v="100483.95"/>
    <n v="100483.95"/>
  </r>
  <r>
    <s v="P59688"/>
    <s v="Men Pants #144"/>
    <x v="0"/>
    <x v="2"/>
    <s v="XS"/>
    <s v="Blue"/>
    <n v="4908.62"/>
    <n v="15"/>
    <s v="2024-07-31"/>
    <x v="2"/>
    <s v="In-Store"/>
    <s v="No"/>
    <n v="73629.3"/>
    <n v="73629.3"/>
  </r>
  <r>
    <s v="P17230"/>
    <s v="Kids Shoes #750"/>
    <x v="2"/>
    <x v="8"/>
    <s v="XS"/>
    <s v="Green"/>
    <n v="5605.82"/>
    <n v="18"/>
    <s v="2024-02-09"/>
    <x v="1"/>
    <s v="In-Store"/>
    <s v="Yes"/>
    <n v="80724.14"/>
    <n v="100904.76"/>
  </r>
  <r>
    <s v="P90998"/>
    <s v="Men Shirts #291"/>
    <x v="0"/>
    <x v="1"/>
    <s v="M"/>
    <s v="White"/>
    <n v="15443.81"/>
    <n v="11"/>
    <s v="2023-04-28"/>
    <x v="4"/>
    <s v="Online"/>
    <s v="Yes"/>
    <n v="135905.85999999999"/>
    <n v="169881.91"/>
  </r>
  <r>
    <s v="P61423"/>
    <s v="Women Dresses #864"/>
    <x v="3"/>
    <x v="10"/>
    <s v="XS"/>
    <s v="Black"/>
    <n v="12069.03"/>
    <n v="3"/>
    <s v="2023-12-02"/>
    <x v="4"/>
    <s v="In-Store"/>
    <s v="Yes"/>
    <n v="28965.34"/>
    <n v="36207.090000000004"/>
  </r>
  <r>
    <s v="P50382"/>
    <s v="Accessories Hats #825"/>
    <x v="1"/>
    <x v="3"/>
    <s v="XS"/>
    <s v="Blue"/>
    <n v="1300.6099999999999"/>
    <n v="1"/>
    <s v="2024-09-25"/>
    <x v="0"/>
    <s v="Online"/>
    <s v="Yes"/>
    <n v="1040.82"/>
    <n v="1300.6099999999999"/>
  </r>
  <r>
    <s v="P82231"/>
    <s v="Men Shoes #959"/>
    <x v="0"/>
    <x v="8"/>
    <s v="L"/>
    <s v="Blue"/>
    <n v="2590.4299999999998"/>
    <n v="20"/>
    <s v="2023-01-10"/>
    <x v="0"/>
    <s v="In-Store"/>
    <s v="No"/>
    <n v="51808.6"/>
    <n v="51808.6"/>
  </r>
  <r>
    <s v="P68215"/>
    <s v="Men Shoes #652"/>
    <x v="0"/>
    <x v="8"/>
    <s v="XL"/>
    <s v="Pink"/>
    <n v="7800.34"/>
    <n v="11"/>
    <s v="2023-12-20"/>
    <x v="3"/>
    <s v="Online"/>
    <s v="Yes"/>
    <n v="68642.66"/>
    <n v="85803.74"/>
  </r>
  <r>
    <s v="P23065"/>
    <s v="Accessories Hats #924"/>
    <x v="1"/>
    <x v="3"/>
    <s v="M"/>
    <s v="Yellow"/>
    <n v="5083.75"/>
    <n v="6"/>
    <s v="2023-03-09"/>
    <x v="3"/>
    <s v="Online"/>
    <s v="No"/>
    <n v="30502.5"/>
    <n v="30502.5"/>
  </r>
  <r>
    <s v="P15693"/>
    <s v="Women Skirts #464"/>
    <x v="3"/>
    <x v="13"/>
    <s v="M"/>
    <s v="Yellow"/>
    <n v="2338.94"/>
    <n v="6"/>
    <s v="2023-10-31"/>
    <x v="2"/>
    <s v="In-Store"/>
    <s v="Yes"/>
    <n v="11226.58"/>
    <n v="14033.64"/>
  </r>
  <r>
    <s v="P59861"/>
    <s v="Women Tops #549"/>
    <x v="3"/>
    <x v="11"/>
    <s v="L"/>
    <s v="Green"/>
    <n v="10188.25"/>
    <n v="17"/>
    <s v="2023-11-30"/>
    <x v="2"/>
    <s v="In-Store"/>
    <s v="No"/>
    <n v="173200.25"/>
    <n v="173200.25"/>
  </r>
  <r>
    <s v="P63731"/>
    <s v="Kids Sweaters #236"/>
    <x v="2"/>
    <x v="9"/>
    <s v="XL"/>
    <s v="Green"/>
    <n v="14823.8"/>
    <n v="9"/>
    <s v="2023-11-15"/>
    <x v="2"/>
    <s v="In-Store"/>
    <s v="Yes"/>
    <n v="106731.36"/>
    <n v="133414.19999999998"/>
  </r>
  <r>
    <s v="P78026"/>
    <s v="Kids Shorts #351"/>
    <x v="2"/>
    <x v="4"/>
    <s v="L"/>
    <s v="Pink"/>
    <n v="6933.82"/>
    <n v="19"/>
    <s v="2023-11-28"/>
    <x v="0"/>
    <s v="In-Store"/>
    <s v="No"/>
    <n v="131742.57999999999"/>
    <n v="131742.57999999999"/>
  </r>
  <r>
    <s v="P49723"/>
    <s v="Accessories Scarves #200"/>
    <x v="1"/>
    <x v="12"/>
    <s v="M"/>
    <s v="Green"/>
    <n v="11595.1"/>
    <n v="19"/>
    <s v="2024-01-25"/>
    <x v="1"/>
    <s v="Online"/>
    <s v="No"/>
    <n v="220306.9"/>
    <n v="220306.9"/>
  </r>
  <r>
    <s v="P66698"/>
    <s v="Men Shoes #338"/>
    <x v="0"/>
    <x v="8"/>
    <s v="S"/>
    <s v="Black"/>
    <n v="15883.71"/>
    <n v="14"/>
    <s v="2023-11-24"/>
    <x v="1"/>
    <s v="Online"/>
    <s v="No"/>
    <n v="222371.94"/>
    <n v="222371.94"/>
  </r>
  <r>
    <s v="P96912"/>
    <s v="Kids Shorts #364"/>
    <x v="2"/>
    <x v="4"/>
    <s v="M"/>
    <s v="Yellow"/>
    <n v="4071.15"/>
    <n v="20"/>
    <s v="2023-01-17"/>
    <x v="4"/>
    <s v="In-Store"/>
    <s v="No"/>
    <n v="81423"/>
    <n v="81423"/>
  </r>
  <r>
    <s v="P92311"/>
    <s v="Kids Shoes #107"/>
    <x v="2"/>
    <x v="8"/>
    <s v="M"/>
    <s v="Blue"/>
    <n v="3096.73"/>
    <n v="10"/>
    <s v="2023-05-20"/>
    <x v="2"/>
    <s v="Online"/>
    <s v="Yes"/>
    <n v="24773.84"/>
    <n v="30967.3"/>
  </r>
  <r>
    <s v="P57758"/>
    <s v="Men Shirts #823"/>
    <x v="0"/>
    <x v="1"/>
    <s v="M"/>
    <s v="White"/>
    <n v="10304.450000000001"/>
    <n v="14"/>
    <s v="2023-08-25"/>
    <x v="4"/>
    <s v="Online"/>
    <s v="No"/>
    <n v="144262.29999999999"/>
    <n v="144262.30000000002"/>
  </r>
  <r>
    <s v="P92850"/>
    <s v="Men Shoes #429"/>
    <x v="0"/>
    <x v="8"/>
    <s v="S"/>
    <s v="White"/>
    <n v="7690.78"/>
    <n v="5"/>
    <s v="2022-11-13"/>
    <x v="3"/>
    <s v="Online"/>
    <s v="Yes"/>
    <n v="30763.119999999999"/>
    <n v="38453.9"/>
  </r>
  <r>
    <s v="P23883"/>
    <s v="Men Shirts #849"/>
    <x v="0"/>
    <x v="1"/>
    <s v="XS"/>
    <s v="Pink"/>
    <n v="12190.21"/>
    <n v="13"/>
    <s v="2023-02-12"/>
    <x v="4"/>
    <s v="In-Store"/>
    <s v="No"/>
    <n v="158472.73000000001"/>
    <n v="158472.72999999998"/>
  </r>
  <r>
    <s v="P84461"/>
    <s v="Kids Sweaters #591"/>
    <x v="2"/>
    <x v="9"/>
    <s v="L"/>
    <s v="White"/>
    <n v="2845.24"/>
    <n v="10"/>
    <s v="2023-03-19"/>
    <x v="2"/>
    <s v="In-Store"/>
    <s v="Yes"/>
    <n v="22761.919999999998"/>
    <n v="28452.399999999998"/>
  </r>
  <r>
    <s v="P77250"/>
    <s v="Kids Sweaters #481"/>
    <x v="2"/>
    <x v="9"/>
    <s v="XL"/>
    <s v="Pink"/>
    <n v="3698.48"/>
    <n v="1"/>
    <s v="2023-06-17"/>
    <x v="3"/>
    <s v="Online"/>
    <s v="No"/>
    <n v="3698.48"/>
    <n v="3698.48"/>
  </r>
  <r>
    <s v="P73465"/>
    <s v="Accessories Bags #582"/>
    <x v="1"/>
    <x v="5"/>
    <s v="XS"/>
    <s v="Black"/>
    <n v="6054.02"/>
    <n v="14"/>
    <s v="2024-07-20"/>
    <x v="2"/>
    <s v="Online"/>
    <s v="No"/>
    <n v="84756.28"/>
    <n v="84756.28"/>
  </r>
  <r>
    <s v="P47548"/>
    <s v="Men Shoes #980"/>
    <x v="0"/>
    <x v="8"/>
    <s v="S"/>
    <s v="White"/>
    <n v="1689.88"/>
    <n v="14"/>
    <s v="2024-08-26"/>
    <x v="2"/>
    <s v="In-Store"/>
    <s v="No"/>
    <n v="23658.32"/>
    <n v="23658.32"/>
  </r>
  <r>
    <s v="P84910"/>
    <s v="Women Skirts #283"/>
    <x v="3"/>
    <x v="13"/>
    <s v="XS"/>
    <s v="Black"/>
    <n v="6693.95"/>
    <n v="10"/>
    <s v="2022-11-14"/>
    <x v="0"/>
    <s v="Online"/>
    <s v="Yes"/>
    <n v="53551.6"/>
    <n v="66939.5"/>
  </r>
  <r>
    <s v="P48069"/>
    <s v="Women Tops #675"/>
    <x v="3"/>
    <x v="11"/>
    <s v="XL"/>
    <s v="Red"/>
    <n v="16191.64"/>
    <n v="2"/>
    <s v="2023-06-14"/>
    <x v="4"/>
    <s v="Online"/>
    <s v="Yes"/>
    <n v="25906.79"/>
    <n v="32383.279999999999"/>
  </r>
  <r>
    <s v="P81819"/>
    <s v="Kids Sweaters #312"/>
    <x v="2"/>
    <x v="9"/>
    <s v="M"/>
    <s v="Blue"/>
    <n v="10529.38"/>
    <n v="13"/>
    <s v="2023-07-19"/>
    <x v="1"/>
    <s v="Online"/>
    <s v="Yes"/>
    <n v="109505.22"/>
    <n v="136881.94"/>
  </r>
  <r>
    <s v="P69342"/>
    <s v="Kids Sweaters #930"/>
    <x v="2"/>
    <x v="9"/>
    <s v="S"/>
    <s v="White"/>
    <n v="6165.24"/>
    <n v="3"/>
    <s v="2023-11-11"/>
    <x v="0"/>
    <s v="In-Store"/>
    <s v="No"/>
    <n v="18495.72"/>
    <n v="18495.72"/>
  </r>
  <r>
    <s v="P82936"/>
    <s v="Kids Shorts #121"/>
    <x v="2"/>
    <x v="4"/>
    <s v="M"/>
    <s v="Green"/>
    <n v="2594.58"/>
    <n v="11"/>
    <s v="2024-05-22"/>
    <x v="3"/>
    <s v="In-Store"/>
    <s v="Yes"/>
    <n v="22832.47"/>
    <n v="28540.379999999997"/>
  </r>
  <r>
    <s v="P30537"/>
    <s v="Men Pants #832"/>
    <x v="0"/>
    <x v="2"/>
    <s v="S"/>
    <s v="Green"/>
    <n v="10767.59"/>
    <n v="5"/>
    <s v="2023-06-30"/>
    <x v="0"/>
    <s v="In-Store"/>
    <s v="No"/>
    <n v="53837.95"/>
    <n v="53837.95"/>
  </r>
  <r>
    <s v="P73271"/>
    <s v="Accessories Scarves #177"/>
    <x v="1"/>
    <x v="12"/>
    <s v="M"/>
    <s v="Green"/>
    <n v="14860.32"/>
    <n v="6"/>
    <s v="2022-11-20"/>
    <x v="2"/>
    <s v="Online"/>
    <s v="No"/>
    <n v="89161.919999999998"/>
    <n v="89161.919999999998"/>
  </r>
  <r>
    <s v="P61002"/>
    <s v="Kids Shorts #655"/>
    <x v="2"/>
    <x v="4"/>
    <s v="XS"/>
    <s v="Pink"/>
    <n v="15563.33"/>
    <n v="17"/>
    <s v="2023-02-24"/>
    <x v="3"/>
    <s v="Online"/>
    <s v="Yes"/>
    <n v="211661.62"/>
    <n v="264576.61"/>
  </r>
  <r>
    <s v="P50154"/>
    <s v="Men Pants #239"/>
    <x v="0"/>
    <x v="2"/>
    <s v="M"/>
    <s v="Red"/>
    <n v="7441.78"/>
    <n v="1"/>
    <s v="2022-12-28"/>
    <x v="0"/>
    <s v="Online"/>
    <s v="No"/>
    <n v="7441.78"/>
    <n v="7441.78"/>
  </r>
  <r>
    <s v="P43658"/>
    <s v="Men Shoes #329"/>
    <x v="0"/>
    <x v="8"/>
    <s v="S"/>
    <s v="Blue"/>
    <n v="4374.1000000000004"/>
    <n v="13"/>
    <s v="2023-11-17"/>
    <x v="2"/>
    <s v="Online"/>
    <s v="No"/>
    <n v="56863.3"/>
    <n v="56863.3"/>
  </r>
  <r>
    <s v="P27119"/>
    <s v="Men Pants #633"/>
    <x v="0"/>
    <x v="2"/>
    <s v="M"/>
    <s v="Red"/>
    <n v="14961.58"/>
    <n v="1"/>
    <s v="2022-11-08"/>
    <x v="0"/>
    <s v="Online"/>
    <s v="Yes"/>
    <n v="11969.43"/>
    <n v="14961.58"/>
  </r>
  <r>
    <s v="P53738"/>
    <s v="Kids T-Shirts #656"/>
    <x v="2"/>
    <x v="6"/>
    <s v="XS"/>
    <s v="Green"/>
    <n v="16268"/>
    <n v="9"/>
    <s v="2024-04-11"/>
    <x v="0"/>
    <s v="Online"/>
    <s v="No"/>
    <n v="146412"/>
    <n v="146412"/>
  </r>
  <r>
    <s v="P10489"/>
    <s v="Men Jackets #496"/>
    <x v="0"/>
    <x v="0"/>
    <s v="L"/>
    <s v="Black"/>
    <n v="7287.4"/>
    <n v="11"/>
    <s v="2024-03-12"/>
    <x v="0"/>
    <s v="In-Store"/>
    <s v="No"/>
    <n v="80161.399999999994"/>
    <n v="80161.399999999994"/>
  </r>
  <r>
    <s v="P24741"/>
    <s v="Men Jackets #832"/>
    <x v="0"/>
    <x v="0"/>
    <s v="M"/>
    <s v="White"/>
    <n v="7851.8"/>
    <n v="3"/>
    <s v="2024-05-14"/>
    <x v="2"/>
    <s v="In-Store"/>
    <s v="Yes"/>
    <n v="18844.32"/>
    <n v="23555.4"/>
  </r>
  <r>
    <s v="P84071"/>
    <s v="Accessories Scarves #637"/>
    <x v="1"/>
    <x v="12"/>
    <s v="S"/>
    <s v="White"/>
    <n v="7826.9"/>
    <n v="11"/>
    <s v="2023-07-18"/>
    <x v="3"/>
    <s v="In-Store"/>
    <s v="Yes"/>
    <n v="68876.72"/>
    <n v="86095.9"/>
  </r>
  <r>
    <s v="P89747"/>
    <s v="Accessories Scarves #216"/>
    <x v="1"/>
    <x v="12"/>
    <s v="XL"/>
    <s v="Pink"/>
    <n v="7811.96"/>
    <n v="16"/>
    <s v="2023-10-19"/>
    <x v="2"/>
    <s v="Online"/>
    <s v="Yes"/>
    <n v="99993.42"/>
    <n v="124991.36"/>
  </r>
  <r>
    <s v="P21142"/>
    <s v="Kids T-Shirts #791"/>
    <x v="2"/>
    <x v="6"/>
    <s v="S"/>
    <s v="Red"/>
    <n v="9956.68"/>
    <n v="16"/>
    <s v="2024-08-28"/>
    <x v="4"/>
    <s v="In-Store"/>
    <s v="No"/>
    <n v="159306.88"/>
    <n v="159306.88"/>
  </r>
  <r>
    <s v="P19191"/>
    <s v="Kids Sweaters #242"/>
    <x v="2"/>
    <x v="9"/>
    <s v="M"/>
    <s v="Blue"/>
    <n v="3457.78"/>
    <n v="1"/>
    <s v="2023-01-12"/>
    <x v="2"/>
    <s v="In-Store"/>
    <s v="No"/>
    <n v="3457.78"/>
    <n v="3457.78"/>
  </r>
  <r>
    <s v="P31778"/>
    <s v="Men Jackets #448"/>
    <x v="0"/>
    <x v="0"/>
    <s v="L"/>
    <s v="White"/>
    <n v="15573.29"/>
    <n v="4"/>
    <s v="2023-05-20"/>
    <x v="3"/>
    <s v="In-Store"/>
    <s v="Yes"/>
    <n v="49834.86"/>
    <n v="62293.16"/>
  </r>
  <r>
    <s v="P18126"/>
    <s v="Men Pants #868"/>
    <x v="0"/>
    <x v="2"/>
    <s v="S"/>
    <s v="White"/>
    <n v="10539.34"/>
    <n v="4"/>
    <s v="2024-05-25"/>
    <x v="1"/>
    <s v="Online"/>
    <s v="Yes"/>
    <n v="33726.22"/>
    <n v="42157.36"/>
  </r>
  <r>
    <s v="P13024"/>
    <s v="Women Skirts #630"/>
    <x v="3"/>
    <x v="13"/>
    <s v="XS"/>
    <s v="White"/>
    <n v="11419.97"/>
    <n v="5"/>
    <s v="2022-11-26"/>
    <x v="1"/>
    <s v="In-Store"/>
    <s v="Yes"/>
    <n v="45679.88"/>
    <n v="57099.85"/>
  </r>
  <r>
    <s v="P29718"/>
    <s v="Men Shoes #818"/>
    <x v="0"/>
    <x v="8"/>
    <s v="L"/>
    <s v="Red"/>
    <n v="9893.6"/>
    <n v="1"/>
    <s v="2023-03-12"/>
    <x v="2"/>
    <s v="In-Store"/>
    <s v="No"/>
    <n v="9893.6"/>
    <n v="9893.6"/>
  </r>
  <r>
    <s v="P47686"/>
    <s v="Accessories Belts #913"/>
    <x v="1"/>
    <x v="7"/>
    <s v="XL"/>
    <s v="Red"/>
    <n v="15754.23"/>
    <n v="8"/>
    <s v="2023-11-19"/>
    <x v="0"/>
    <s v="Online"/>
    <s v="No"/>
    <n v="126033.84"/>
    <n v="126033.84"/>
  </r>
  <r>
    <s v="P33321"/>
    <s v="Kids Shorts #206"/>
    <x v="2"/>
    <x v="4"/>
    <s v="M"/>
    <s v="Green"/>
    <n v="9003.01"/>
    <n v="6"/>
    <s v="2022-12-27"/>
    <x v="2"/>
    <s v="In-Store"/>
    <s v="No"/>
    <n v="54018.06"/>
    <n v="54018.06"/>
  </r>
  <r>
    <s v="P21109"/>
    <s v="Men Jackets #345"/>
    <x v="0"/>
    <x v="0"/>
    <s v="S"/>
    <s v="Blue"/>
    <n v="6850.82"/>
    <n v="2"/>
    <s v="2023-02-21"/>
    <x v="0"/>
    <s v="In-Store"/>
    <s v="Yes"/>
    <n v="10960.98"/>
    <n v="13701.64"/>
  </r>
  <r>
    <s v="P73636"/>
    <s v="Accessories Bags #843"/>
    <x v="1"/>
    <x v="5"/>
    <s v="M"/>
    <s v="Pink"/>
    <n v="2529.84"/>
    <n v="17"/>
    <s v="2023-09-20"/>
    <x v="0"/>
    <s v="Online"/>
    <s v="Yes"/>
    <n v="34405.99"/>
    <n v="43007.28"/>
  </r>
  <r>
    <s v="P93927"/>
    <s v="Kids Shorts #884"/>
    <x v="2"/>
    <x v="4"/>
    <s v="L"/>
    <s v="Yellow"/>
    <n v="7642.64"/>
    <n v="15"/>
    <s v="2024-03-03"/>
    <x v="0"/>
    <s v="In-Store"/>
    <s v="No"/>
    <n v="114639.6"/>
    <n v="114639.6"/>
  </r>
  <r>
    <s v="P19345"/>
    <s v="Women Shoes #367"/>
    <x v="3"/>
    <x v="8"/>
    <s v="L"/>
    <s v="Yellow"/>
    <n v="2628.61"/>
    <n v="8"/>
    <s v="2023-11-10"/>
    <x v="2"/>
    <s v="Online"/>
    <s v="No"/>
    <n v="21028.880000000001"/>
    <n v="21028.880000000001"/>
  </r>
  <r>
    <s v="P70607"/>
    <s v="Men Pants #340"/>
    <x v="0"/>
    <x v="2"/>
    <s v="S"/>
    <s v="Black"/>
    <n v="11087.14"/>
    <n v="13"/>
    <s v="2022-10-16"/>
    <x v="2"/>
    <s v="In-Store"/>
    <s v="Yes"/>
    <n v="115306.09"/>
    <n v="144132.82"/>
  </r>
  <r>
    <s v="P69595"/>
    <s v="Men Pants #352"/>
    <x v="0"/>
    <x v="2"/>
    <s v="XS"/>
    <s v="Red"/>
    <n v="6300.53"/>
    <n v="9"/>
    <s v="2023-01-07"/>
    <x v="2"/>
    <s v="Online"/>
    <s v="No"/>
    <n v="56704.77"/>
    <n v="56704.77"/>
  </r>
  <r>
    <s v="P59284"/>
    <s v="Kids Sweaters #669"/>
    <x v="2"/>
    <x v="9"/>
    <s v="XS"/>
    <s v="Red"/>
    <n v="5389.19"/>
    <n v="4"/>
    <s v="2024-03-08"/>
    <x v="4"/>
    <s v="Online"/>
    <s v="No"/>
    <n v="21556.76"/>
    <n v="21556.76"/>
  </r>
  <r>
    <s v="P63566"/>
    <s v="Kids T-Shirts #898"/>
    <x v="2"/>
    <x v="6"/>
    <s v="XL"/>
    <s v="Green"/>
    <n v="15165.76"/>
    <n v="7"/>
    <s v="2023-11-24"/>
    <x v="1"/>
    <s v="Online"/>
    <s v="Yes"/>
    <n v="84928.09"/>
    <n v="106160.32000000001"/>
  </r>
  <r>
    <s v="P33489"/>
    <s v="Men Pants #677"/>
    <x v="0"/>
    <x v="2"/>
    <s v="L"/>
    <s v="White"/>
    <n v="12092.27"/>
    <n v="5"/>
    <s v="2023-08-13"/>
    <x v="1"/>
    <s v="Online"/>
    <s v="No"/>
    <n v="60461.35"/>
    <n v="60461.350000000006"/>
  </r>
  <r>
    <s v="P98672"/>
    <s v="Men Pants #653"/>
    <x v="0"/>
    <x v="2"/>
    <s v="XL"/>
    <s v="Pink"/>
    <n v="15215.56"/>
    <n v="18"/>
    <s v="2023-06-20"/>
    <x v="2"/>
    <s v="In-Store"/>
    <s v="No"/>
    <n v="273880.08"/>
    <n v="273880.08"/>
  </r>
  <r>
    <s v="P10573"/>
    <s v="Men Shoes #813"/>
    <x v="0"/>
    <x v="8"/>
    <s v="XS"/>
    <s v="Red"/>
    <n v="4088.58"/>
    <n v="2"/>
    <s v="2023-09-23"/>
    <x v="3"/>
    <s v="Online"/>
    <s v="No"/>
    <n v="8177.16"/>
    <n v="8177.16"/>
  </r>
  <r>
    <s v="P95270"/>
    <s v="Accessories Scarves #214"/>
    <x v="1"/>
    <x v="12"/>
    <s v="L"/>
    <s v="Blue"/>
    <n v="7403.6"/>
    <n v="3"/>
    <s v="2023-03-11"/>
    <x v="1"/>
    <s v="In-Store"/>
    <s v="Yes"/>
    <n v="17768.64"/>
    <n v="22210.800000000003"/>
  </r>
  <r>
    <s v="P54349"/>
    <s v="Accessories Hats #586"/>
    <x v="1"/>
    <x v="3"/>
    <s v="S"/>
    <s v="Black"/>
    <n v="12450"/>
    <n v="8"/>
    <s v="2023-10-09"/>
    <x v="0"/>
    <s v="Online"/>
    <s v="Yes"/>
    <n v="79680"/>
    <n v="99600"/>
  </r>
  <r>
    <s v="P17213"/>
    <s v="Men Shirts #377"/>
    <x v="0"/>
    <x v="1"/>
    <s v="M"/>
    <s v="Pink"/>
    <n v="12397.71"/>
    <n v="5"/>
    <s v="2023-04-06"/>
    <x v="0"/>
    <s v="Online"/>
    <s v="Yes"/>
    <n v="49590.84"/>
    <n v="61988.549999999996"/>
  </r>
  <r>
    <s v="P55733"/>
    <s v="Accessories Belts #664"/>
    <x v="1"/>
    <x v="7"/>
    <s v="L"/>
    <s v="Pink"/>
    <n v="8706.7000000000007"/>
    <n v="16"/>
    <s v="2023-12-02"/>
    <x v="2"/>
    <s v="In-Store"/>
    <s v="Yes"/>
    <n v="111445.75999999999"/>
    <n v="139307.20000000001"/>
  </r>
  <r>
    <s v="P31305"/>
    <s v="Men Shoes #568"/>
    <x v="0"/>
    <x v="8"/>
    <s v="XS"/>
    <s v="Black"/>
    <n v="12644.22"/>
    <n v="6"/>
    <s v="2023-09-02"/>
    <x v="1"/>
    <s v="Online"/>
    <s v="Yes"/>
    <n v="60692.09"/>
    <n v="75865.319999999992"/>
  </r>
  <r>
    <s v="P16717"/>
    <s v="Kids T-Shirts #571"/>
    <x v="2"/>
    <x v="6"/>
    <s v="S"/>
    <s v="Blue"/>
    <n v="13565.52"/>
    <n v="6"/>
    <s v="2023-08-13"/>
    <x v="2"/>
    <s v="Online"/>
    <s v="No"/>
    <n v="81393.119999999995"/>
    <n v="81393.119999999995"/>
  </r>
  <r>
    <s v="P25261"/>
    <s v="Accessories Belts #649"/>
    <x v="1"/>
    <x v="7"/>
    <s v="XL"/>
    <s v="White"/>
    <n v="10292"/>
    <n v="8"/>
    <s v="2023-07-08"/>
    <x v="4"/>
    <s v="In-Store"/>
    <s v="No"/>
    <n v="82336"/>
    <n v="82336"/>
  </r>
  <r>
    <s v="P96436"/>
    <s v="Accessories Bags #582"/>
    <x v="1"/>
    <x v="5"/>
    <s v="M"/>
    <s v="Pink"/>
    <n v="10072.049999999999"/>
    <n v="12"/>
    <s v="2023-06-13"/>
    <x v="1"/>
    <s v="Online"/>
    <s v="No"/>
    <n v="120864.6"/>
    <n v="120864.59999999999"/>
  </r>
  <r>
    <s v="P63819"/>
    <s v="Accessories Hats #838"/>
    <x v="1"/>
    <x v="3"/>
    <s v="S"/>
    <s v="White"/>
    <n v="4281.1400000000003"/>
    <n v="15"/>
    <s v="2023-01-12"/>
    <x v="4"/>
    <s v="In-Store"/>
    <s v="No"/>
    <n v="64217.1"/>
    <n v="64217.100000000006"/>
  </r>
  <r>
    <s v="P91104"/>
    <s v="Kids Shoes #996"/>
    <x v="2"/>
    <x v="8"/>
    <s v="L"/>
    <s v="Yellow"/>
    <n v="12063.22"/>
    <n v="7"/>
    <s v="2023-10-28"/>
    <x v="0"/>
    <s v="In-Store"/>
    <s v="Yes"/>
    <n v="67553.7"/>
    <n v="84442.54"/>
  </r>
  <r>
    <s v="P21615"/>
    <s v="Women Dresses #416"/>
    <x v="3"/>
    <x v="10"/>
    <s v="S"/>
    <s v="Yellow"/>
    <n v="16318.63"/>
    <n v="11"/>
    <s v="2024-04-29"/>
    <x v="1"/>
    <s v="In-Store"/>
    <s v="No"/>
    <n v="179504.93"/>
    <n v="179504.93"/>
  </r>
  <r>
    <s v="P67579"/>
    <s v="Men Shoes #352"/>
    <x v="0"/>
    <x v="8"/>
    <s v="S"/>
    <s v="Blue"/>
    <n v="6455.74"/>
    <n v="17"/>
    <s v="2024-02-08"/>
    <x v="3"/>
    <s v="In-Store"/>
    <s v="No"/>
    <n v="109747.58"/>
    <n v="109747.58"/>
  </r>
  <r>
    <s v="P53701"/>
    <s v="Accessories Bags #895"/>
    <x v="1"/>
    <x v="5"/>
    <s v="XS"/>
    <s v="Red"/>
    <n v="14726.69"/>
    <n v="9"/>
    <s v="2023-09-16"/>
    <x v="3"/>
    <s v="In-Store"/>
    <s v="Yes"/>
    <n v="106032.5"/>
    <n v="132540.21"/>
  </r>
  <r>
    <s v="P78634"/>
    <s v="Accessories Bags #170"/>
    <x v="1"/>
    <x v="5"/>
    <s v="L"/>
    <s v="Blue"/>
    <n v="1589.45"/>
    <n v="11"/>
    <s v="2024-06-17"/>
    <x v="1"/>
    <s v="Online"/>
    <s v="Yes"/>
    <n v="13987.16"/>
    <n v="17483.95"/>
  </r>
  <r>
    <s v="P51337"/>
    <s v="Kids Shoes #719"/>
    <x v="2"/>
    <x v="8"/>
    <s v="M"/>
    <s v="Blue"/>
    <n v="9713.49"/>
    <n v="9"/>
    <s v="2024-08-18"/>
    <x v="1"/>
    <s v="Online"/>
    <s v="No"/>
    <n v="87421.41"/>
    <n v="87421.41"/>
  </r>
  <r>
    <s v="P89321"/>
    <s v="Men Jackets #457"/>
    <x v="0"/>
    <x v="0"/>
    <s v="M"/>
    <s v="Green"/>
    <n v="15311.84"/>
    <n v="5"/>
    <s v="2024-01-22"/>
    <x v="4"/>
    <s v="In-Store"/>
    <s v="Yes"/>
    <n v="61247.360000000001"/>
    <n v="76559.199999999997"/>
  </r>
  <r>
    <s v="P61664"/>
    <s v="Accessories Belts #975"/>
    <x v="1"/>
    <x v="7"/>
    <s v="M"/>
    <s v="Green"/>
    <n v="2573"/>
    <n v="8"/>
    <s v="2023-02-14"/>
    <x v="1"/>
    <s v="In-Store"/>
    <s v="Yes"/>
    <n v="16467.2"/>
    <n v="20584"/>
  </r>
  <r>
    <s v="P52467"/>
    <s v="Kids Shorts #618"/>
    <x v="2"/>
    <x v="4"/>
    <s v="XL"/>
    <s v="Red"/>
    <n v="10937.74"/>
    <n v="10"/>
    <s v="2023-09-19"/>
    <x v="2"/>
    <s v="In-Store"/>
    <s v="Yes"/>
    <n v="87501.92"/>
    <n v="109377.4"/>
  </r>
  <r>
    <s v="P68831"/>
    <s v="Women Dresses #217"/>
    <x v="3"/>
    <x v="10"/>
    <s v="XL"/>
    <s v="Yellow"/>
    <n v="3647.02"/>
    <n v="12"/>
    <s v="2023-02-05"/>
    <x v="2"/>
    <s v="Online"/>
    <s v="Yes"/>
    <n v="35011.06"/>
    <n v="43764.24"/>
  </r>
  <r>
    <s v="P95339"/>
    <s v="Kids T-Shirts #481"/>
    <x v="2"/>
    <x v="6"/>
    <s v="S"/>
    <s v="White"/>
    <n v="11158.52"/>
    <n v="5"/>
    <s v="2024-07-17"/>
    <x v="0"/>
    <s v="In-Store"/>
    <s v="No"/>
    <n v="55792.6"/>
    <n v="55792.600000000006"/>
  </r>
  <r>
    <s v="P49192"/>
    <s v="Accessories Bags #309"/>
    <x v="1"/>
    <x v="5"/>
    <s v="L"/>
    <s v="Blue"/>
    <n v="2743.98"/>
    <n v="9"/>
    <s v="2023-10-21"/>
    <x v="1"/>
    <s v="In-Store"/>
    <s v="Yes"/>
    <n v="19756.490000000002"/>
    <n v="24695.82"/>
  </r>
  <r>
    <s v="P79365"/>
    <s v="Kids Shorts #391"/>
    <x v="2"/>
    <x v="4"/>
    <s v="XS"/>
    <s v="Pink"/>
    <n v="6372.74"/>
    <n v="18"/>
    <s v="2023-09-12"/>
    <x v="3"/>
    <s v="In-Store"/>
    <s v="Yes"/>
    <n v="91767.29"/>
    <n v="114709.31999999999"/>
  </r>
  <r>
    <s v="P75504"/>
    <s v="Accessories Hats #426"/>
    <x v="1"/>
    <x v="3"/>
    <s v="XL"/>
    <s v="Black"/>
    <n v="12389.41"/>
    <n v="18"/>
    <s v="2023-01-05"/>
    <x v="3"/>
    <s v="In-Store"/>
    <s v="Yes"/>
    <n v="178407.67"/>
    <n v="223009.38"/>
  </r>
  <r>
    <s v="P69676"/>
    <s v="Accessories Scarves #351"/>
    <x v="1"/>
    <x v="12"/>
    <s v="L"/>
    <s v="Pink"/>
    <n v="6701.42"/>
    <n v="15"/>
    <s v="2024-02-01"/>
    <x v="0"/>
    <s v="Online"/>
    <s v="Yes"/>
    <n v="80417.039999999994"/>
    <n v="100521.3"/>
  </r>
  <r>
    <s v="P92268"/>
    <s v="Men Jackets #617"/>
    <x v="0"/>
    <x v="0"/>
    <s v="L"/>
    <s v="Red"/>
    <n v="11952.83"/>
    <n v="16"/>
    <s v="2024-02-01"/>
    <x v="0"/>
    <s v="In-Store"/>
    <s v="No"/>
    <n v="191245.28"/>
    <n v="191245.28"/>
  </r>
  <r>
    <s v="P62410"/>
    <s v="Women Dresses #176"/>
    <x v="3"/>
    <x v="10"/>
    <s v="XL"/>
    <s v="Pink"/>
    <n v="4956.76"/>
    <n v="17"/>
    <s v="2023-10-16"/>
    <x v="3"/>
    <s v="Online"/>
    <s v="No"/>
    <n v="84264.92"/>
    <n v="84264.92"/>
  </r>
  <r>
    <s v="P71981"/>
    <s v="Accessories Scarves #368"/>
    <x v="1"/>
    <x v="12"/>
    <s v="XL"/>
    <s v="Yellow"/>
    <n v="16314.48"/>
    <n v="1"/>
    <s v="2022-12-28"/>
    <x v="4"/>
    <s v="In-Store"/>
    <s v="No"/>
    <n v="16314.48"/>
    <n v="16314.48"/>
  </r>
  <r>
    <s v="P35929"/>
    <s v="Accessories Hats #420"/>
    <x v="1"/>
    <x v="3"/>
    <s v="L"/>
    <s v="White"/>
    <n v="3235.34"/>
    <n v="11"/>
    <s v="2024-09-04"/>
    <x v="1"/>
    <s v="Online"/>
    <s v="Yes"/>
    <n v="28470.66"/>
    <n v="35588.740000000005"/>
  </r>
  <r>
    <s v="P75674"/>
    <s v="Men Shirts #398"/>
    <x v="0"/>
    <x v="1"/>
    <s v="M"/>
    <s v="Black"/>
    <n v="2851.05"/>
    <n v="12"/>
    <s v="2023-11-20"/>
    <x v="4"/>
    <s v="In-Store"/>
    <s v="No"/>
    <n v="34212.6"/>
    <n v="34212.600000000006"/>
  </r>
  <r>
    <s v="P36686"/>
    <s v="Women Shoes #423"/>
    <x v="3"/>
    <x v="8"/>
    <s v="XL"/>
    <s v="White"/>
    <n v="13955.62"/>
    <n v="11"/>
    <s v="2024-10-04"/>
    <x v="4"/>
    <s v="In-Store"/>
    <s v="Yes"/>
    <n v="122809.29"/>
    <n v="153511.82"/>
  </r>
  <r>
    <s v="P46585"/>
    <s v="Men Pants #366"/>
    <x v="0"/>
    <x v="2"/>
    <s v="XL"/>
    <s v="Yellow"/>
    <n v="3236.17"/>
    <n v="2"/>
    <s v="2023-02-17"/>
    <x v="2"/>
    <s v="In-Store"/>
    <s v="No"/>
    <n v="6472.34"/>
    <n v="6472.34"/>
  </r>
  <r>
    <s v="P96427"/>
    <s v="Kids Shoes #198"/>
    <x v="2"/>
    <x v="8"/>
    <s v="L"/>
    <s v="Yellow"/>
    <n v="6520.48"/>
    <n v="19"/>
    <s v="2023-06-06"/>
    <x v="1"/>
    <s v="In-Store"/>
    <s v="No"/>
    <n v="123889.12"/>
    <n v="123889.12"/>
  </r>
  <r>
    <s v="P39214"/>
    <s v="Men Shoes #726"/>
    <x v="0"/>
    <x v="8"/>
    <s v="S"/>
    <s v="Red"/>
    <n v="11264.76"/>
    <n v="12"/>
    <s v="2024-07-17"/>
    <x v="1"/>
    <s v="In-Store"/>
    <s v="Yes"/>
    <n v="108141.53"/>
    <n v="135177.12"/>
  </r>
  <r>
    <s v="P37171"/>
    <s v="Women Skirts #698"/>
    <x v="3"/>
    <x v="13"/>
    <s v="XL"/>
    <s v="Black"/>
    <n v="12849.23"/>
    <n v="18"/>
    <s v="2023-01-10"/>
    <x v="3"/>
    <s v="Online"/>
    <s v="Yes"/>
    <n v="185028.58"/>
    <n v="231286.13999999998"/>
  </r>
  <r>
    <s v="P64784"/>
    <s v="Kids Shorts #626"/>
    <x v="2"/>
    <x v="4"/>
    <s v="L"/>
    <s v="White"/>
    <n v="6326.26"/>
    <n v="3"/>
    <s v="2024-06-03"/>
    <x v="1"/>
    <s v="In-Store"/>
    <s v="No"/>
    <n v="18978.78"/>
    <n v="18978.78"/>
  </r>
  <r>
    <s v="P38006"/>
    <s v="Accessories Belts #792"/>
    <x v="1"/>
    <x v="7"/>
    <s v="S"/>
    <s v="Yellow"/>
    <n v="12133.77"/>
    <n v="1"/>
    <s v="2023-08-26"/>
    <x v="2"/>
    <s v="In-Store"/>
    <s v="No"/>
    <n v="12133.77"/>
    <n v="12133.77"/>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01">
  <r>
    <s v="P24521"/>
    <s v="Men Jackets #448"/>
    <s v="Men"/>
    <s v="Jackets"/>
    <s v="M"/>
    <s v="Red"/>
    <n v="2000"/>
    <n v="50"/>
    <s v="2024-02-05"/>
    <s v="New York"/>
    <x v="0"/>
    <s v="Yes"/>
    <n v="83329.509999999995"/>
  </r>
  <r>
    <s v="P20362"/>
    <s v="Men Jackets #808"/>
    <s v="Men"/>
    <s v="Jackets"/>
    <s v="M"/>
    <s v="Green"/>
    <n v="14700.13"/>
    <n v="18"/>
    <s v="2023-12-07"/>
    <s v="New York"/>
    <x v="1"/>
    <s v="Yes"/>
    <n v="211681.54"/>
  </r>
  <r>
    <s v="P37862"/>
    <s v="Men Shirts #913"/>
    <s v="Men"/>
    <s v="Shirts"/>
    <s v="M"/>
    <s v="Yellow"/>
    <n v="15568.31"/>
    <n v="7"/>
    <s v="2023-02-01"/>
    <s v="Chicago"/>
    <x v="0"/>
    <s v="No"/>
    <n v="108978.17"/>
  </r>
  <r>
    <s v="P30656"/>
    <s v="Men Pants #412"/>
    <s v="Men"/>
    <s v="Pants"/>
    <s v="L"/>
    <s v="Pink"/>
    <n v="7172.86"/>
    <n v="14"/>
    <s v="2024-01-27"/>
    <s v="New York"/>
    <x v="1"/>
    <s v="No"/>
    <n v="100420.04"/>
  </r>
  <r>
    <s v="P39812"/>
    <s v="Accessories Hats #166"/>
    <s v="Accessories"/>
    <s v="Hats"/>
    <s v="M"/>
    <s v="Black"/>
    <n v="3441.18"/>
    <n v="9"/>
    <s v="2023-06-09"/>
    <s v="Phoenix"/>
    <x v="1"/>
    <s v="Yes"/>
    <n v="24776.33"/>
  </r>
  <r>
    <s v="P95383"/>
    <s v="Kids Shorts #262"/>
    <s v="Kids"/>
    <s v="Shorts"/>
    <s v="M"/>
    <s v="Yellow"/>
    <n v="14146.52"/>
    <n v="8"/>
    <s v="2024-08-05"/>
    <s v="Phoenix"/>
    <x v="0"/>
    <s v="No"/>
    <n v="113172.16"/>
  </r>
  <r>
    <s v="P26661"/>
    <s v="Men Jackets #449"/>
    <s v="Men"/>
    <s v="Jackets"/>
    <s v="S"/>
    <s v="Pink"/>
    <n v="10130.15"/>
    <n v="1"/>
    <s v="2024-06-11"/>
    <s v="Houston"/>
    <x v="0"/>
    <s v="No"/>
    <n v="10130.15"/>
  </r>
  <r>
    <s v="P12603"/>
    <s v="Accessories Bags #182"/>
    <s v="Accessories"/>
    <s v="Bags"/>
    <s v="M"/>
    <s v="Pink"/>
    <n v="9569.07"/>
    <n v="20"/>
    <s v="2023-10-05"/>
    <s v="New York"/>
    <x v="0"/>
    <s v="No"/>
    <n v="191381.4"/>
  </r>
  <r>
    <s v="P39521"/>
    <s v="Kids T-Shirts #722"/>
    <s v="Kids"/>
    <s v="T-Shirts"/>
    <s v="XS"/>
    <s v="Pink"/>
    <n v="4772.5"/>
    <n v="3"/>
    <s v="2023-06-30"/>
    <s v="Phoenix"/>
    <x v="1"/>
    <s v="No"/>
    <n v="14317.5"/>
  </r>
  <r>
    <s v="P31236"/>
    <s v="Accessories Belts #855"/>
    <s v="Accessories"/>
    <s v="Belts"/>
    <s v="XL"/>
    <s v="Pink"/>
    <n v="6182.67"/>
    <n v="2"/>
    <s v="2023-01-13"/>
    <s v="Houston"/>
    <x v="1"/>
    <s v="Yes"/>
    <n v="9891.94"/>
  </r>
  <r>
    <s v="P49078"/>
    <s v="Accessories Bags #448"/>
    <s v="Accessories"/>
    <s v="Bags"/>
    <s v="M"/>
    <s v="Pink"/>
    <n v="1090.6199999999999"/>
    <n v="2"/>
    <s v="2024-01-16"/>
    <s v="Los Angeles"/>
    <x v="1"/>
    <s v="Yes"/>
    <n v="1744.66"/>
  </r>
  <r>
    <s v="P38357"/>
    <s v="Kids T-Shirts #130"/>
    <s v="Kids"/>
    <s v="T-Shirts"/>
    <s v="M"/>
    <s v="Black"/>
    <n v="15647.99"/>
    <n v="10"/>
    <s v="2024-04-02"/>
    <s v="Los Angeles"/>
    <x v="0"/>
    <s v="Yes"/>
    <n v="125183.92"/>
  </r>
  <r>
    <s v="P50646"/>
    <s v="Kids Shorts #203"/>
    <s v="Kids"/>
    <s v="Shorts"/>
    <s v="XL"/>
    <s v="Red"/>
    <n v="7204.4"/>
    <n v="16"/>
    <s v="2023-02-10"/>
    <s v="New York"/>
    <x v="1"/>
    <s v="Yes"/>
    <n v="92216.320000000007"/>
  </r>
  <r>
    <s v="P87253"/>
    <s v="Kids Shorts #938"/>
    <s v="Kids"/>
    <s v="Shorts"/>
    <s v="M"/>
    <s v="Red"/>
    <n v="13884.24"/>
    <n v="1"/>
    <s v="2023-06-25"/>
    <s v="Phoenix"/>
    <x v="1"/>
    <s v="Yes"/>
    <n v="11107.06"/>
  </r>
  <r>
    <s v="P71276"/>
    <s v="Men Shoes #309"/>
    <s v="Men"/>
    <s v="Shoes"/>
    <s v="XS"/>
    <s v="Blue"/>
    <n v="11476.41"/>
    <n v="3"/>
    <s v="2023-12-14"/>
    <s v="New York"/>
    <x v="0"/>
    <s v="No"/>
    <n v="34429.230000000003"/>
  </r>
  <r>
    <s v="P98526"/>
    <s v="Kids Sweaters #361"/>
    <s v="Kids"/>
    <s v="Sweaters"/>
    <s v="M"/>
    <s v="Green"/>
    <n v="7907.41"/>
    <n v="20"/>
    <s v="2023-03-04"/>
    <s v="Chicago"/>
    <x v="1"/>
    <s v="No"/>
    <n v="158148.20000000001"/>
  </r>
  <r>
    <s v="P24917"/>
    <s v="Women Dresses #124"/>
    <s v="Women"/>
    <s v="Dresses"/>
    <s v="M"/>
    <s v="Black"/>
    <n v="5768.5"/>
    <n v="11"/>
    <s v="2023-11-09"/>
    <s v="New York"/>
    <x v="0"/>
    <s v="No"/>
    <n v="63453.5"/>
  </r>
  <r>
    <s v="P59896"/>
    <s v="Men Pants #744"/>
    <s v="Men"/>
    <s v="Pants"/>
    <s v="XS"/>
    <s v="White"/>
    <n v="5510.37"/>
    <n v="4"/>
    <s v="2023-01-26"/>
    <s v="Phoenix"/>
    <x v="0"/>
    <s v="Yes"/>
    <n v="17633.349999999999"/>
  </r>
  <r>
    <s v="P87167"/>
    <s v="Women Tops #201"/>
    <s v="Women"/>
    <s v="Tops"/>
    <s v="XS"/>
    <s v="Green"/>
    <n v="10063.75"/>
    <n v="4"/>
    <s v="2022-12-14"/>
    <s v="Los Angeles"/>
    <x v="1"/>
    <s v="No"/>
    <n v="40255"/>
  </r>
  <r>
    <s v="P25587"/>
    <s v="Kids T-Shirts #600"/>
    <s v="Kids"/>
    <s v="T-Shirts"/>
    <s v="M"/>
    <s v="Red"/>
    <n v="12850.06"/>
    <n v="5"/>
    <s v="2023-01-14"/>
    <s v="Chicago"/>
    <x v="1"/>
    <s v="Yes"/>
    <n v="51400.24"/>
  </r>
  <r>
    <s v="P50734"/>
    <s v="Kids T-Shirts #874"/>
    <s v="Kids"/>
    <s v="T-Shirts"/>
    <s v="L"/>
    <s v="Black"/>
    <n v="14027.83"/>
    <n v="7"/>
    <s v="2024-07-16"/>
    <s v="New York"/>
    <x v="0"/>
    <s v="No"/>
    <n v="98194.81"/>
  </r>
  <r>
    <s v="P89242"/>
    <s v="Men Pants #294"/>
    <s v="Men"/>
    <s v="Pants"/>
    <s v="L"/>
    <s v="Yellow"/>
    <n v="16554.349999999999"/>
    <n v="10"/>
    <s v="2023-03-05"/>
    <s v="New York"/>
    <x v="0"/>
    <s v="No"/>
    <n v="165543.5"/>
  </r>
  <r>
    <s v="P18614"/>
    <s v="Kids Sweaters #499"/>
    <s v="Kids"/>
    <s v="Sweaters"/>
    <s v="L"/>
    <s v="Red"/>
    <n v="13226.88"/>
    <n v="13"/>
    <s v="2023-05-28"/>
    <s v="Phoenix"/>
    <x v="0"/>
    <s v="No"/>
    <n v="171949.44"/>
  </r>
  <r>
    <s v="P79779"/>
    <s v="Accessories Scarves #739"/>
    <s v="Accessories"/>
    <s v="Scarves"/>
    <s v="M"/>
    <s v="Yellow"/>
    <n v="1906.51"/>
    <n v="11"/>
    <s v="2024-09-14"/>
    <s v="Chicago"/>
    <x v="1"/>
    <s v="No"/>
    <n v="20971.61"/>
  </r>
  <r>
    <s v="P34076"/>
    <s v="Accessories Belts #799"/>
    <s v="Accessories"/>
    <s v="Belts"/>
    <s v="S"/>
    <s v="White"/>
    <n v="11307.09"/>
    <n v="15"/>
    <s v="2023-05-09"/>
    <s v="Houston"/>
    <x v="1"/>
    <s v="Yes"/>
    <n v="135685.07999999999"/>
  </r>
  <r>
    <s v="P26932"/>
    <s v="Kids T-Shirts #260"/>
    <s v="Kids"/>
    <s v="T-Shirts"/>
    <s v="XS"/>
    <s v="Green"/>
    <n v="8290.0400000000009"/>
    <n v="17"/>
    <s v="2023-04-28"/>
    <s v="New York"/>
    <x v="0"/>
    <s v="No"/>
    <n v="140930.68"/>
  </r>
  <r>
    <s v="P35718"/>
    <s v="Men Jackets #322"/>
    <s v="Men"/>
    <s v="Jackets"/>
    <s v="S"/>
    <s v="Green"/>
    <n v="6790.23"/>
    <n v="18"/>
    <s v="2022-11-21"/>
    <s v="Houston"/>
    <x v="0"/>
    <s v="Yes"/>
    <n v="97778.98"/>
  </r>
  <r>
    <s v="P39991"/>
    <s v="Women Dresses #343"/>
    <s v="Women"/>
    <s v="Dresses"/>
    <s v="XS"/>
    <s v="Blue"/>
    <n v="9108.42"/>
    <n v="8"/>
    <s v="2023-10-01"/>
    <s v="Phoenix"/>
    <x v="1"/>
    <s v="Yes"/>
    <n v="58294.22"/>
  </r>
  <r>
    <s v="P24126"/>
    <s v="Accessories Scarves #795"/>
    <s v="Accessories"/>
    <s v="Scarves"/>
    <s v="XL"/>
    <s v="Green"/>
    <n v="10499.5"/>
    <n v="15"/>
    <s v="2024-05-06"/>
    <s v="Houston"/>
    <x v="0"/>
    <s v="No"/>
    <n v="157492.5"/>
  </r>
  <r>
    <s v="P57298"/>
    <s v="Kids T-Shirts #328"/>
    <s v="Kids"/>
    <s v="T-Shirts"/>
    <s v="L"/>
    <s v="Yellow"/>
    <n v="15617.28"/>
    <n v="16"/>
    <s v="2023-11-08"/>
    <s v="Chicago"/>
    <x v="1"/>
    <s v="No"/>
    <n v="249876.48000000001"/>
  </r>
  <r>
    <s v="P32221"/>
    <s v="Kids Shorts #257"/>
    <s v="Kids"/>
    <s v="Shorts"/>
    <s v="S"/>
    <s v="Blue"/>
    <n v="3783.14"/>
    <n v="5"/>
    <s v="2023-08-26"/>
    <s v="New York"/>
    <x v="0"/>
    <s v="Yes"/>
    <n v="15132.56"/>
  </r>
  <r>
    <s v="P87226"/>
    <s v="Kids Sweaters #907"/>
    <s v="Kids"/>
    <s v="Sweaters"/>
    <s v="L"/>
    <s v="White"/>
    <n v="11749.48"/>
    <n v="10"/>
    <s v="2024-04-11"/>
    <s v="Los Angeles"/>
    <x v="0"/>
    <s v="No"/>
    <n v="117494.8"/>
  </r>
  <r>
    <s v="P83601"/>
    <s v="Women Skirts #469"/>
    <s v="Women"/>
    <s v="Skirts"/>
    <s v="M"/>
    <s v="Red"/>
    <n v="3180.56"/>
    <n v="3"/>
    <s v="2023-10-02"/>
    <s v="Chicago"/>
    <x v="1"/>
    <s v="No"/>
    <n v="9541.68"/>
  </r>
  <r>
    <s v="P28777"/>
    <s v="Women Tops #284"/>
    <s v="Women"/>
    <s v="Tops"/>
    <s v="M"/>
    <s v="Red"/>
    <n v="8643.6200000000008"/>
    <n v="19"/>
    <s v="2023-03-17"/>
    <s v="Los Angeles"/>
    <x v="1"/>
    <s v="No"/>
    <n v="164228.78"/>
  </r>
  <r>
    <s v="P71065"/>
    <s v="Kids T-Shirts #774"/>
    <s v="Kids"/>
    <s v="T-Shirts"/>
    <s v="M"/>
    <s v="Blue"/>
    <n v="12576.99"/>
    <n v="1"/>
    <s v="2023-01-06"/>
    <s v="Houston"/>
    <x v="0"/>
    <s v="Yes"/>
    <n v="10061.26"/>
  </r>
  <r>
    <s v="P79297"/>
    <s v="Men Jackets #844"/>
    <s v="Men"/>
    <s v="Jackets"/>
    <s v="L"/>
    <s v="Yellow"/>
    <n v="14720.88"/>
    <n v="9"/>
    <s v="2024-07-27"/>
    <s v="Phoenix"/>
    <x v="0"/>
    <s v="Yes"/>
    <n v="105990.17"/>
  </r>
  <r>
    <s v="P74453"/>
    <s v="Women Dresses #405"/>
    <s v="Women"/>
    <s v="Dresses"/>
    <s v="M"/>
    <s v="Green"/>
    <n v="15479.5"/>
    <n v="4"/>
    <s v="2024-09-29"/>
    <s v="Phoenix"/>
    <x v="1"/>
    <s v="No"/>
    <n v="61918"/>
  </r>
  <r>
    <s v="P98189"/>
    <s v="Accessories Hats #712"/>
    <s v="Accessories"/>
    <s v="Hats"/>
    <s v="L"/>
    <s v="Green"/>
    <n v="8960.68"/>
    <n v="16"/>
    <s v="2023-09-20"/>
    <s v="Chicago"/>
    <x v="1"/>
    <s v="Yes"/>
    <n v="114696.87"/>
  </r>
  <r>
    <s v="P96640"/>
    <s v="Accessories Bags #557"/>
    <s v="Accessories"/>
    <s v="Bags"/>
    <s v="L"/>
    <s v="White"/>
    <n v="9093.48"/>
    <n v="12"/>
    <s v="2024-04-13"/>
    <s v="Phoenix"/>
    <x v="1"/>
    <s v="No"/>
    <n v="109121.76"/>
  </r>
  <r>
    <s v="P62796"/>
    <s v="Kids Sweaters #804"/>
    <s v="Kids"/>
    <s v="Sweaters"/>
    <s v="S"/>
    <s v="Red"/>
    <n v="10741.86"/>
    <n v="20"/>
    <s v="2024-05-30"/>
    <s v="Chicago"/>
    <x v="1"/>
    <s v="Yes"/>
    <n v="171869.76"/>
  </r>
  <r>
    <s v="P93239"/>
    <s v="Women Dresses #405"/>
    <s v="Women"/>
    <s v="Dresses"/>
    <s v="L"/>
    <s v="Blue"/>
    <n v="12263.25"/>
    <n v="5"/>
    <s v="2024-02-18"/>
    <s v="Los Angeles"/>
    <x v="1"/>
    <s v="No"/>
    <n v="61316.25"/>
  </r>
  <r>
    <s v="P73106"/>
    <s v="Men Jackets #339"/>
    <s v="Men"/>
    <s v="Jackets"/>
    <s v="XL"/>
    <s v="Green"/>
    <n v="14905.14"/>
    <n v="1"/>
    <s v="2022-12-31"/>
    <s v="Chicago"/>
    <x v="1"/>
    <s v="No"/>
    <n v="14905.14"/>
  </r>
  <r>
    <s v="P93748"/>
    <s v="Women Dresses #924"/>
    <s v="Women"/>
    <s v="Dresses"/>
    <s v="S"/>
    <s v="Red"/>
    <n v="7475.81"/>
    <n v="4"/>
    <s v="2023-06-01"/>
    <s v="Los Angeles"/>
    <x v="0"/>
    <s v="Yes"/>
    <n v="23922.26"/>
  </r>
  <r>
    <s v="P47010"/>
    <s v="Kids Shoes #507"/>
    <s v="Kids"/>
    <s v="Shoes"/>
    <s v="L"/>
    <s v="Yellow"/>
    <n v="3673.58"/>
    <n v="13"/>
    <s v="2023-06-06"/>
    <s v="Los Angeles"/>
    <x v="0"/>
    <s v="No"/>
    <n v="47756.54"/>
  </r>
  <r>
    <s v="P85652"/>
    <s v="Accessories Scarves #595"/>
    <s v="Accessories"/>
    <s v="Scarves"/>
    <s v="XS"/>
    <s v="Yellow"/>
    <n v="3806.38"/>
    <n v="20"/>
    <s v="2023-11-18"/>
    <s v="Los Angeles"/>
    <x v="0"/>
    <s v="Yes"/>
    <n v="60902.080000000002"/>
  </r>
  <r>
    <s v="P33020"/>
    <s v="Accessories Scarves #689"/>
    <s v="Accessories"/>
    <s v="Scarves"/>
    <s v="M"/>
    <s v="White"/>
    <n v="11599.25"/>
    <n v="8"/>
    <s v="2024-06-16"/>
    <s v="Phoenix"/>
    <x v="1"/>
    <s v="No"/>
    <n v="92794"/>
  </r>
  <r>
    <s v="P85527"/>
    <s v="Kids Sweaters #992"/>
    <s v="Kids"/>
    <s v="Sweaters"/>
    <s v="M"/>
    <s v="Pink"/>
    <n v="11383.45"/>
    <n v="20"/>
    <s v="2024-01-20"/>
    <s v="Houston"/>
    <x v="1"/>
    <s v="No"/>
    <n v="227669"/>
  </r>
  <r>
    <s v="P73730"/>
    <s v="Accessories Belts #349"/>
    <s v="Accessories"/>
    <s v="Belts"/>
    <s v="L"/>
    <s v="Pink"/>
    <n v="6403.45"/>
    <n v="5"/>
    <s v="2023-10-12"/>
    <s v="New York"/>
    <x v="0"/>
    <s v="No"/>
    <n v="32017.25"/>
  </r>
  <r>
    <s v="P32032"/>
    <s v="Men Shoes #644"/>
    <s v="Men"/>
    <s v="Shoes"/>
    <s v="L"/>
    <s v="Green"/>
    <n v="14895.18"/>
    <n v="10"/>
    <s v="2023-05-28"/>
    <s v="Phoenix"/>
    <x v="0"/>
    <s v="No"/>
    <n v="148951.79999999999"/>
  </r>
  <r>
    <s v="P56092"/>
    <s v="Men Shoes #144"/>
    <s v="Men"/>
    <s v="Shoes"/>
    <s v="XL"/>
    <s v="Green"/>
    <n v="10306.94"/>
    <n v="13"/>
    <s v="2023-06-23"/>
    <s v="Phoenix"/>
    <x v="0"/>
    <s v="No"/>
    <n v="133990.22"/>
  </r>
  <r>
    <s v="P71497"/>
    <s v="Men Pants #473"/>
    <s v="Men"/>
    <s v="Pants"/>
    <s v="S"/>
    <s v="Red"/>
    <n v="12399.37"/>
    <n v="16"/>
    <s v="2024-01-23"/>
    <s v="Phoenix"/>
    <x v="1"/>
    <s v="Yes"/>
    <n v="158711.76999999999"/>
  </r>
  <r>
    <s v="P21126"/>
    <s v="Men Shoes #968"/>
    <s v="Men"/>
    <s v="Shoes"/>
    <s v="XS"/>
    <s v="Green"/>
    <n v="6354.48"/>
    <n v="2"/>
    <s v="2023-05-20"/>
    <s v="Houston"/>
    <x v="1"/>
    <s v="Yes"/>
    <n v="10167.5"/>
  </r>
  <r>
    <s v="P83487"/>
    <s v="Men Pants #595"/>
    <s v="Men"/>
    <s v="Pants"/>
    <s v="L"/>
    <s v="Pink"/>
    <n v="13483.35"/>
    <n v="12"/>
    <s v="2023-12-20"/>
    <s v="New York"/>
    <x v="0"/>
    <s v="Yes"/>
    <n v="129440.16"/>
  </r>
  <r>
    <s v="P41213"/>
    <s v="Women Shoes #250"/>
    <s v="Women"/>
    <s v="Shoes"/>
    <s v="M"/>
    <s v="Red"/>
    <n v="6729.64"/>
    <n v="12"/>
    <s v="2023-12-06"/>
    <s v="Chicago"/>
    <x v="1"/>
    <s v="Yes"/>
    <n v="64604.71"/>
  </r>
  <r>
    <s v="P66050"/>
    <s v="Accessories Scarves #607"/>
    <s v="Accessories"/>
    <s v="Scarves"/>
    <s v="S"/>
    <s v="Black"/>
    <n v="16526.13"/>
    <n v="1"/>
    <s v="2024-05-21"/>
    <s v="Phoenix"/>
    <x v="1"/>
    <s v="Yes"/>
    <n v="13221.07"/>
  </r>
  <r>
    <s v="P73800"/>
    <s v="Accessories Bags #456"/>
    <s v="Accessories"/>
    <s v="Bags"/>
    <s v="XL"/>
    <s v="Black"/>
    <n v="2008.6"/>
    <n v="20"/>
    <s v="2024-01-03"/>
    <s v="Los Angeles"/>
    <x v="0"/>
    <s v="Yes"/>
    <n v="32137.599999999999"/>
  </r>
  <r>
    <s v="P97364"/>
    <s v="Kids T-Shirts #899"/>
    <s v="Kids"/>
    <s v="T-Shirts"/>
    <s v="M"/>
    <s v="Green"/>
    <n v="14318.33"/>
    <n v="14"/>
    <s v="2022-12-11"/>
    <s v="Phoenix"/>
    <x v="1"/>
    <s v="No"/>
    <n v="200456.62"/>
  </r>
  <r>
    <s v="P73423"/>
    <s v="Women Tops #951"/>
    <s v="Women"/>
    <s v="Tops"/>
    <s v="M"/>
    <s v="Black"/>
    <n v="13997.95"/>
    <n v="13"/>
    <s v="2023-11-02"/>
    <s v="New York"/>
    <x v="1"/>
    <s v="No"/>
    <n v="181973.35"/>
  </r>
  <r>
    <s v="P63686"/>
    <s v="Men Jackets #573"/>
    <s v="Men"/>
    <s v="Jackets"/>
    <s v="XS"/>
    <s v="Green"/>
    <n v="15408.12"/>
    <n v="5"/>
    <s v="2023-05-21"/>
    <s v="Phoenix"/>
    <x v="1"/>
    <s v="Yes"/>
    <n v="61632.480000000003"/>
  </r>
  <r>
    <s v="P48689"/>
    <s v="Kids T-Shirts #774"/>
    <s v="Kids"/>
    <s v="T-Shirts"/>
    <s v="S"/>
    <s v="Yellow"/>
    <n v="15709.41"/>
    <n v="18"/>
    <s v="2024-02-23"/>
    <s v="New York"/>
    <x v="1"/>
    <s v="Yes"/>
    <n v="226215.67"/>
  </r>
  <r>
    <s v="P38497"/>
    <s v="Women Skirts #283"/>
    <s v="Women"/>
    <s v="Skirts"/>
    <s v="XL"/>
    <s v="Blue"/>
    <n v="16574.27"/>
    <n v="8"/>
    <s v="2024-07-12"/>
    <s v="Los Angeles"/>
    <x v="0"/>
    <s v="No"/>
    <n v="132594.16"/>
  </r>
  <r>
    <s v="P45571"/>
    <s v="Men Jackets #488"/>
    <s v="Men"/>
    <s v="Jackets"/>
    <s v="S"/>
    <s v="Yellow"/>
    <n v="13611.17"/>
    <n v="2"/>
    <s v="2022-12-02"/>
    <s v="Chicago"/>
    <x v="0"/>
    <s v="No"/>
    <n v="27222.34"/>
  </r>
  <r>
    <s v="P28777"/>
    <s v="Accessories Scarves #151"/>
    <s v="Accessories"/>
    <s v="Scarves"/>
    <s v="XL"/>
    <s v="White"/>
    <n v="4104.3500000000004"/>
    <n v="6"/>
    <s v="2024-04-14"/>
    <s v="Chicago"/>
    <x v="1"/>
    <s v="Yes"/>
    <n v="19700.88"/>
  </r>
  <r>
    <s v="P91098"/>
    <s v="Women Shoes #887"/>
    <s v="Women"/>
    <s v="Shoes"/>
    <s v="S"/>
    <s v="White"/>
    <n v="5127.74"/>
    <n v="19"/>
    <s v="2023-09-11"/>
    <s v="New York"/>
    <x v="1"/>
    <s v="No"/>
    <n v="97427.06"/>
  </r>
  <r>
    <s v="P80720"/>
    <s v="Kids T-Shirts #221"/>
    <s v="Kids"/>
    <s v="T-Shirts"/>
    <s v="S"/>
    <s v="Yellow"/>
    <n v="1083.98"/>
    <n v="13"/>
    <s v="2024-02-04"/>
    <s v="Houston"/>
    <x v="1"/>
    <s v="No"/>
    <n v="14091.74"/>
  </r>
  <r>
    <s v="P41347"/>
    <s v="Women Skirts #292"/>
    <s v="Women"/>
    <s v="Skirts"/>
    <s v="XS"/>
    <s v="Red"/>
    <n v="2206.9699999999998"/>
    <n v="9"/>
    <s v="2023-06-14"/>
    <s v="Chicago"/>
    <x v="0"/>
    <s v="No"/>
    <n v="19862.73"/>
  </r>
  <r>
    <s v="P71263"/>
    <s v="Men Shoes #696"/>
    <s v="Men"/>
    <s v="Shoes"/>
    <s v="XL"/>
    <s v="Red"/>
    <n v="14316.67"/>
    <n v="13"/>
    <s v="2024-10-11"/>
    <s v="Houston"/>
    <x v="0"/>
    <s v="No"/>
    <n v="186116.71"/>
  </r>
  <r>
    <s v="P89351"/>
    <s v="Kids Sweaters #500"/>
    <s v="Kids"/>
    <s v="Sweaters"/>
    <s v="M"/>
    <s v="Green"/>
    <n v="7048.36"/>
    <n v="12"/>
    <s v="2024-08-04"/>
    <s v="Houston"/>
    <x v="0"/>
    <s v="Yes"/>
    <n v="67664.09"/>
  </r>
  <r>
    <s v="P18111"/>
    <s v="Kids Shorts #954"/>
    <s v="Kids"/>
    <s v="Shorts"/>
    <s v="XS"/>
    <s v="Black"/>
    <n v="15076.12"/>
    <n v="18"/>
    <s v="2022-11-30"/>
    <s v="Chicago"/>
    <x v="1"/>
    <s v="No"/>
    <n v="271370.15999999997"/>
  </r>
  <r>
    <s v="P20331"/>
    <s v="Women Dresses #369"/>
    <s v="Women"/>
    <s v="Dresses"/>
    <s v="XS"/>
    <s v="Red"/>
    <n v="11613.36"/>
    <n v="9"/>
    <s v="2022-11-20"/>
    <s v="New York"/>
    <x v="0"/>
    <s v="No"/>
    <n v="104520.24"/>
  </r>
  <r>
    <s v="P68900"/>
    <s v="Men Shirts #894"/>
    <s v="Men"/>
    <s v="Shirts"/>
    <s v="S"/>
    <s v="Green"/>
    <n v="2477.5500000000002"/>
    <n v="8"/>
    <s v="2023-07-26"/>
    <s v="Phoenix"/>
    <x v="0"/>
    <s v="Yes"/>
    <n v="15856.32"/>
  </r>
  <r>
    <s v="P68915"/>
    <s v="Kids Sweaters #746"/>
    <s v="Kids"/>
    <s v="Sweaters"/>
    <s v="M"/>
    <s v="Pink"/>
    <n v="10006.48"/>
    <n v="15"/>
    <s v="2023-11-26"/>
    <s v="Los Angeles"/>
    <x v="1"/>
    <s v="Yes"/>
    <n v="120077.75999999999"/>
  </r>
  <r>
    <s v="P52464"/>
    <s v="Women Dresses #648"/>
    <s v="Women"/>
    <s v="Dresses"/>
    <s v="L"/>
    <s v="Pink"/>
    <n v="7103.97"/>
    <n v="19"/>
    <s v="2023-02-08"/>
    <s v="New York"/>
    <x v="1"/>
    <s v="Yes"/>
    <n v="107980.51"/>
  </r>
  <r>
    <s v="P54964"/>
    <s v="Women Skirts #838"/>
    <s v="Women"/>
    <s v="Skirts"/>
    <s v="XL"/>
    <s v="Red"/>
    <n v="8498.3700000000008"/>
    <n v="12"/>
    <s v="2024-02-01"/>
    <s v="Houston"/>
    <x v="1"/>
    <s v="No"/>
    <n v="101980.44"/>
  </r>
  <r>
    <s v="P56194"/>
    <s v="Kids T-Shirts #132"/>
    <s v="Kids"/>
    <s v="T-Shirts"/>
    <s v="XS"/>
    <s v="Red"/>
    <n v="5932.84"/>
    <n v="13"/>
    <s v="2022-12-16"/>
    <s v="Houston"/>
    <x v="0"/>
    <s v="No"/>
    <n v="77126.92"/>
  </r>
  <r>
    <s v="P42144"/>
    <s v="Accessories Hats #286"/>
    <s v="Accessories"/>
    <s v="Hats"/>
    <s v="S"/>
    <s v="Yellow"/>
    <n v="11857.38"/>
    <n v="15"/>
    <s v="2023-07-06"/>
    <s v="New York"/>
    <x v="1"/>
    <s v="Yes"/>
    <n v="142288.56"/>
  </r>
  <r>
    <s v="P55725"/>
    <s v="Men Pants #576"/>
    <s v="Men"/>
    <s v="Pants"/>
    <s v="M"/>
    <s v="Red"/>
    <n v="7780.42"/>
    <n v="12"/>
    <s v="2022-12-15"/>
    <s v="Chicago"/>
    <x v="1"/>
    <s v="No"/>
    <n v="93365.04"/>
  </r>
  <r>
    <s v="P85847"/>
    <s v="Accessories Belts #787"/>
    <s v="Accessories"/>
    <s v="Belts"/>
    <s v="L"/>
    <s v="Black"/>
    <n v="8892.6200000000008"/>
    <n v="17"/>
    <s v="2024-03-05"/>
    <s v="Chicago"/>
    <x v="1"/>
    <s v="No"/>
    <n v="151174.54"/>
  </r>
  <r>
    <s v="P74822"/>
    <s v="Men Pants #250"/>
    <s v="Men"/>
    <s v="Pants"/>
    <s v="XL"/>
    <s v="Pink"/>
    <n v="15059.52"/>
    <n v="1"/>
    <s v="2024-06-25"/>
    <s v="Houston"/>
    <x v="1"/>
    <s v="No"/>
    <n v="15059.52"/>
  </r>
  <r>
    <s v="P79072"/>
    <s v="Kids Sweaters #821"/>
    <s v="Kids"/>
    <s v="Sweaters"/>
    <s v="L"/>
    <s v="Red"/>
    <n v="4615.63"/>
    <n v="8"/>
    <s v="2024-10-06"/>
    <s v="Phoenix"/>
    <x v="0"/>
    <s v="No"/>
    <n v="36925.040000000001"/>
  </r>
  <r>
    <s v="P73130"/>
    <s v="Men Shirts #443"/>
    <s v="Men"/>
    <s v="Shirts"/>
    <s v="XS"/>
    <s v="Blue"/>
    <n v="12815.2"/>
    <n v="1"/>
    <s v="2024-07-14"/>
    <s v="Chicago"/>
    <x v="1"/>
    <s v="No"/>
    <n v="12815.2"/>
  </r>
  <r>
    <s v="P36109"/>
    <s v="Kids Sweaters #638"/>
    <s v="Kids"/>
    <s v="Sweaters"/>
    <s v="S"/>
    <s v="Black"/>
    <n v="15867.94"/>
    <n v="16"/>
    <s v="2024-08-08"/>
    <s v="Chicago"/>
    <x v="0"/>
    <s v="No"/>
    <n v="253887.04"/>
  </r>
  <r>
    <s v="P38064"/>
    <s v="Kids Shoes #860"/>
    <s v="Kids"/>
    <s v="Shoes"/>
    <s v="L"/>
    <s v="Black"/>
    <n v="9540.02"/>
    <n v="15"/>
    <s v="2022-12-30"/>
    <s v="New York"/>
    <x v="1"/>
    <s v="Yes"/>
    <n v="114480.24"/>
  </r>
  <r>
    <s v="P67067"/>
    <s v="Women Skirts #425"/>
    <s v="Women"/>
    <s v="Skirts"/>
    <s v="M"/>
    <s v="Black"/>
    <n v="3619.63"/>
    <n v="5"/>
    <s v="2023-04-17"/>
    <s v="Chicago"/>
    <x v="1"/>
    <s v="No"/>
    <n v="18098.150000000001"/>
  </r>
  <r>
    <s v="P93034"/>
    <s v="Women Skirts #584"/>
    <s v="Women"/>
    <s v="Skirts"/>
    <s v="XL"/>
    <s v="Pink"/>
    <n v="14973.2"/>
    <n v="16"/>
    <s v="2023-04-28"/>
    <s v="New York"/>
    <x v="0"/>
    <s v="Yes"/>
    <n v="191656.95999999999"/>
  </r>
  <r>
    <s v="P52982"/>
    <s v="Men Shirts #940"/>
    <s v="Men"/>
    <s v="Shirts"/>
    <s v="S"/>
    <s v="Blue"/>
    <n v="15069.48"/>
    <n v="11"/>
    <s v="2023-05-25"/>
    <s v="Chicago"/>
    <x v="0"/>
    <s v="No"/>
    <n v="165764.28"/>
  </r>
  <r>
    <s v="P10254"/>
    <s v="Men Shoes #936"/>
    <s v="Men"/>
    <s v="Shoes"/>
    <s v="XS"/>
    <s v="Pink"/>
    <n v="7948.08"/>
    <n v="1"/>
    <s v="2023-06-26"/>
    <s v="Chicago"/>
    <x v="1"/>
    <s v="No"/>
    <n v="7948.08"/>
  </r>
  <r>
    <s v="P63917"/>
    <s v="Kids Shoes #400"/>
    <s v="Kids"/>
    <s v="Shoes"/>
    <s v="S"/>
    <s v="White"/>
    <n v="11596.76"/>
    <n v="5"/>
    <s v="2023-12-02"/>
    <s v="Los Angeles"/>
    <x v="1"/>
    <s v="No"/>
    <n v="57983.8"/>
  </r>
  <r>
    <s v="P13895"/>
    <s v="Women Shoes #860"/>
    <s v="Women"/>
    <s v="Shoes"/>
    <s v="L"/>
    <s v="Green"/>
    <n v="8342.33"/>
    <n v="18"/>
    <s v="2023-05-18"/>
    <s v="Phoenix"/>
    <x v="0"/>
    <s v="No"/>
    <n v="150161.94"/>
  </r>
  <r>
    <s v="P40772"/>
    <s v="Women Dresses #877"/>
    <s v="Women"/>
    <s v="Dresses"/>
    <s v="XL"/>
    <s v="Red"/>
    <n v="8044.36"/>
    <n v="3"/>
    <s v="2024-03-11"/>
    <s v="Chicago"/>
    <x v="0"/>
    <s v="No"/>
    <n v="24133.08"/>
  </r>
  <r>
    <s v="P50060"/>
    <s v="Accessories Scarves #587"/>
    <s v="Accessories"/>
    <s v="Scarves"/>
    <s v="S"/>
    <s v="Green"/>
    <n v="10917.82"/>
    <n v="13"/>
    <s v="2024-08-09"/>
    <s v="Chicago"/>
    <x v="1"/>
    <s v="No"/>
    <n v="141931.66"/>
  </r>
  <r>
    <s v="P34630"/>
    <s v="Accessories Belts #878"/>
    <s v="Accessories"/>
    <s v="Belts"/>
    <s v="M"/>
    <s v="Green"/>
    <n v="16375.9"/>
    <n v="12"/>
    <s v="2023-11-16"/>
    <s v="New York"/>
    <x v="1"/>
    <s v="No"/>
    <n v="196510.8"/>
  </r>
  <r>
    <s v="P65606"/>
    <s v="Kids Sweaters #712"/>
    <s v="Kids"/>
    <s v="Sweaters"/>
    <s v="M"/>
    <s v="Yellow"/>
    <n v="16170.89"/>
    <n v="4"/>
    <s v="2023-08-11"/>
    <s v="Los Angeles"/>
    <x v="0"/>
    <s v="No"/>
    <n v="64683.56"/>
  </r>
  <r>
    <s v="P94560"/>
    <s v="Men Shirts #946"/>
    <s v="Men"/>
    <s v="Shirts"/>
    <s v="M"/>
    <s v="White"/>
    <n v="3559.04"/>
    <n v="12"/>
    <s v="2024-06-29"/>
    <s v="Los Angeles"/>
    <x v="1"/>
    <s v="Yes"/>
    <n v="34166.949999999997"/>
  </r>
  <r>
    <s v="P61731"/>
    <s v="Men Pants #719"/>
    <s v="Men"/>
    <s v="Pants"/>
    <s v="XL"/>
    <s v="Green"/>
    <n v="5302.87"/>
    <n v="3"/>
    <s v="2024-04-23"/>
    <s v="Phoenix"/>
    <x v="0"/>
    <s v="No"/>
    <n v="15908.61"/>
  </r>
  <r>
    <s v="P11755"/>
    <s v="Women Shoes #478"/>
    <s v="Women"/>
    <s v="Shoes"/>
    <s v="M"/>
    <s v="Pink"/>
    <n v="15864.62"/>
    <n v="4"/>
    <s v="2024-07-27"/>
    <s v="Los Angeles"/>
    <x v="0"/>
    <s v="No"/>
    <n v="63458.48"/>
  </r>
  <r>
    <s v="P57691"/>
    <s v="Kids T-Shirts #573"/>
    <s v="Kids"/>
    <s v="T-Shirts"/>
    <s v="M"/>
    <s v="Red"/>
    <n v="13674.25"/>
    <n v="3"/>
    <s v="2023-10-14"/>
    <s v="New York"/>
    <x v="0"/>
    <s v="No"/>
    <n v="41022.75"/>
  </r>
  <r>
    <s v="P31080"/>
    <s v="Kids Sweaters #340"/>
    <s v="Kids"/>
    <s v="Sweaters"/>
    <s v="M"/>
    <s v="Blue"/>
    <n v="10097.780000000001"/>
    <n v="2"/>
    <s v="2024-10-08"/>
    <s v="Houston"/>
    <x v="1"/>
    <s v="No"/>
    <n v="20195.560000000001"/>
  </r>
  <r>
    <s v="P83498"/>
    <s v="Women Dresses #123"/>
    <s v="Women"/>
    <s v="Dresses"/>
    <s v="L"/>
    <s v="Green"/>
    <n v="4003.92"/>
    <n v="17"/>
    <s v="2024-07-19"/>
    <s v="Houston"/>
    <x v="0"/>
    <s v="No"/>
    <n v="68066.64"/>
  </r>
  <r>
    <s v="P50059"/>
    <s v="Accessories Bags #251"/>
    <s v="Accessories"/>
    <s v="Bags"/>
    <s v="XS"/>
    <s v="Yellow"/>
    <n v="9769.1"/>
    <n v="17"/>
    <s v="2022-12-02"/>
    <s v="Phoenix"/>
    <x v="1"/>
    <s v="No"/>
    <n v="166074.70000000001"/>
  </r>
  <r>
    <s v="P34938"/>
    <s v="Men Jackets #934"/>
    <s v="Men"/>
    <s v="Jackets"/>
    <s v="XS"/>
    <s v="Black"/>
    <n v="13416.95"/>
    <n v="13"/>
    <s v="2023-06-07"/>
    <s v="Houston"/>
    <x v="0"/>
    <s v="Yes"/>
    <n v="139536.28"/>
  </r>
  <r>
    <s v="P73286"/>
    <s v="Women Skirts #715"/>
    <s v="Women"/>
    <s v="Skirts"/>
    <s v="XL"/>
    <s v="Pink"/>
    <n v="13388.73"/>
    <n v="16"/>
    <s v="2023-04-15"/>
    <s v="Phoenix"/>
    <x v="0"/>
    <s v="No"/>
    <n v="214219.68"/>
  </r>
  <r>
    <s v="P55613"/>
    <s v="Men Jackets #897"/>
    <s v="Men"/>
    <s v="Jackets"/>
    <s v="M"/>
    <s v="Green"/>
    <n v="11136.11"/>
    <n v="1"/>
    <s v="2023-05-10"/>
    <s v="New York"/>
    <x v="1"/>
    <s v="Yes"/>
    <n v="8909.2199999999993"/>
  </r>
  <r>
    <s v="P97817"/>
    <s v="Kids Shorts #985"/>
    <s v="Kids"/>
    <s v="Shorts"/>
    <s v="L"/>
    <s v="Green"/>
    <n v="11650.71"/>
    <n v="2"/>
    <s v="2023-07-06"/>
    <s v="Chicago"/>
    <x v="1"/>
    <s v="Yes"/>
    <n v="18640.97"/>
  </r>
  <r>
    <s v="P83665"/>
    <s v="Kids Shorts #780"/>
    <s v="Kids"/>
    <s v="Shorts"/>
    <s v="XL"/>
    <s v="Blue"/>
    <n v="12387.75"/>
    <n v="9"/>
    <s v="2024-01-23"/>
    <s v="New York"/>
    <x v="1"/>
    <s v="No"/>
    <n v="111489.75"/>
  </r>
  <r>
    <s v="P60293"/>
    <s v="Women Shoes #714"/>
    <s v="Women"/>
    <s v="Shoes"/>
    <s v="XL"/>
    <s v="Yellow"/>
    <n v="4170.75"/>
    <n v="4"/>
    <s v="2023-09-13"/>
    <s v="New York"/>
    <x v="0"/>
    <s v="No"/>
    <n v="16683"/>
  </r>
  <r>
    <s v="P25909"/>
    <s v="Kids T-Shirts #983"/>
    <s v="Kids"/>
    <s v="T-Shirts"/>
    <s v="XS"/>
    <s v="Black"/>
    <n v="11798.45"/>
    <n v="20"/>
    <s v="2023-03-10"/>
    <s v="Phoenix"/>
    <x v="0"/>
    <s v="No"/>
    <n v="235969"/>
  </r>
  <r>
    <s v="P88168"/>
    <s v="Accessories Scarves #490"/>
    <s v="Accessories"/>
    <s v="Scarves"/>
    <s v="M"/>
    <s v="Green"/>
    <n v="4141.7"/>
    <n v="14"/>
    <s v="2023-07-10"/>
    <s v="Chicago"/>
    <x v="1"/>
    <s v="Yes"/>
    <n v="46387.040000000001"/>
  </r>
  <r>
    <s v="P39218"/>
    <s v="Accessories Hats #126"/>
    <s v="Accessories"/>
    <s v="Hats"/>
    <s v="S"/>
    <s v="Green"/>
    <n v="4913.6000000000004"/>
    <n v="4"/>
    <s v="2024-05-21"/>
    <s v="Los Angeles"/>
    <x v="1"/>
    <s v="No"/>
    <n v="19654.400000000001"/>
  </r>
  <r>
    <s v="P51673"/>
    <s v="Kids Shorts #536"/>
    <s v="Kids"/>
    <s v="Shorts"/>
    <s v="XS"/>
    <s v="Yellow"/>
    <n v="12299.77"/>
    <n v="13"/>
    <s v="2023-12-01"/>
    <s v="Houston"/>
    <x v="1"/>
    <s v="No"/>
    <n v="159897.01"/>
  </r>
  <r>
    <s v="P77597"/>
    <s v="Kids T-Shirts #213"/>
    <s v="Kids"/>
    <s v="T-Shirts"/>
    <s v="S"/>
    <s v="Black"/>
    <n v="11738.69"/>
    <n v="16"/>
    <s v="2023-06-22"/>
    <s v="Houston"/>
    <x v="0"/>
    <s v="No"/>
    <n v="187819.04"/>
  </r>
  <r>
    <s v="P47791"/>
    <s v="Kids Sweaters #972"/>
    <s v="Kids"/>
    <s v="Sweaters"/>
    <s v="M"/>
    <s v="Green"/>
    <n v="1634.27"/>
    <n v="14"/>
    <s v="2023-09-12"/>
    <s v="Phoenix"/>
    <x v="0"/>
    <s v="Yes"/>
    <n v="18303.990000000002"/>
  </r>
  <r>
    <s v="P32045"/>
    <s v="Men Shirts #997"/>
    <s v="Men"/>
    <s v="Shirts"/>
    <s v="L"/>
    <s v="Black"/>
    <n v="12541.3"/>
    <n v="5"/>
    <s v="2023-07-20"/>
    <s v="Phoenix"/>
    <x v="0"/>
    <s v="Yes"/>
    <n v="50165.2"/>
  </r>
  <r>
    <s v="P20565"/>
    <s v="Women Dresses #213"/>
    <s v="Women"/>
    <s v="Dresses"/>
    <s v="XS"/>
    <s v="Red"/>
    <n v="3856.18"/>
    <n v="10"/>
    <s v="2022-12-07"/>
    <s v="Chicago"/>
    <x v="0"/>
    <s v="Yes"/>
    <n v="30849.439999999999"/>
  </r>
  <r>
    <s v="P23094"/>
    <s v="Men Shoes #909"/>
    <s v="Men"/>
    <s v="Shoes"/>
    <s v="M"/>
    <s v="Yellow"/>
    <n v="7152.94"/>
    <n v="20"/>
    <s v="2023-03-07"/>
    <s v="Phoenix"/>
    <x v="0"/>
    <s v="No"/>
    <n v="143058.79999999999"/>
  </r>
  <r>
    <s v="P29404"/>
    <s v="Kids T-Shirts #625"/>
    <s v="Kids"/>
    <s v="T-Shirts"/>
    <s v="L"/>
    <s v="Pink"/>
    <n v="16017.34"/>
    <n v="3"/>
    <s v="2024-10-11"/>
    <s v="Los Angeles"/>
    <x v="0"/>
    <s v="No"/>
    <n v="48052.02"/>
  </r>
  <r>
    <s v="P46706"/>
    <s v="Accessories Hats #696"/>
    <s v="Accessories"/>
    <s v="Hats"/>
    <s v="S"/>
    <s v="Red"/>
    <n v="9868.7000000000007"/>
    <n v="1"/>
    <s v="2023-11-30"/>
    <s v="Chicago"/>
    <x v="0"/>
    <s v="No"/>
    <n v="9868.7000000000007"/>
  </r>
  <r>
    <s v="P49837"/>
    <s v="Accessories Hats #594"/>
    <s v="Accessories"/>
    <s v="Hats"/>
    <s v="XL"/>
    <s v="Green"/>
    <n v="4094.39"/>
    <n v="11"/>
    <s v="2023-05-13"/>
    <s v="Los Angeles"/>
    <x v="0"/>
    <s v="No"/>
    <n v="45038.29"/>
  </r>
  <r>
    <s v="P49349"/>
    <s v="Accessories Scarves #235"/>
    <s v="Accessories"/>
    <s v="Scarves"/>
    <s v="M"/>
    <s v="Pink"/>
    <n v="12247.48"/>
    <n v="5"/>
    <s v="2023-09-19"/>
    <s v="Phoenix"/>
    <x v="0"/>
    <s v="No"/>
    <n v="61237.4"/>
  </r>
  <r>
    <s v="P80765"/>
    <s v="Women Skirts #775"/>
    <s v="Women"/>
    <s v="Skirts"/>
    <s v="L"/>
    <s v="Blue"/>
    <n v="8632.83"/>
    <n v="15"/>
    <s v="2024-02-27"/>
    <s v="Los Angeles"/>
    <x v="0"/>
    <s v="No"/>
    <n v="129492.45"/>
  </r>
  <r>
    <s v="P23171"/>
    <s v="Accessories Hats #110"/>
    <s v="Accessories"/>
    <s v="Hats"/>
    <s v="S"/>
    <s v="Pink"/>
    <n v="4905.3"/>
    <n v="2"/>
    <s v="2024-06-22"/>
    <s v="Chicago"/>
    <x v="0"/>
    <s v="No"/>
    <n v="9810.6"/>
  </r>
  <r>
    <s v="P38599"/>
    <s v="Men Shirts #451"/>
    <s v="Men"/>
    <s v="Shirts"/>
    <s v="M"/>
    <s v="Blue"/>
    <n v="1604.39"/>
    <n v="8"/>
    <s v="2024-03-24"/>
    <s v="Chicago"/>
    <x v="1"/>
    <s v="Yes"/>
    <n v="10267.93"/>
  </r>
  <r>
    <s v="P40774"/>
    <s v="Accessories Belts #341"/>
    <s v="Accessories"/>
    <s v="Belts"/>
    <s v="XL"/>
    <s v="Black"/>
    <n v="16200.77"/>
    <n v="15"/>
    <s v="2024-06-02"/>
    <s v="Phoenix"/>
    <x v="0"/>
    <s v="No"/>
    <n v="243011.55"/>
  </r>
  <r>
    <s v="P51477"/>
    <s v="Women Skirts #895"/>
    <s v="Women"/>
    <s v="Skirts"/>
    <s v="XS"/>
    <s v="Yellow"/>
    <n v="5551.87"/>
    <n v="14"/>
    <s v="2024-10-01"/>
    <s v="Houston"/>
    <x v="1"/>
    <s v="No"/>
    <n v="77726.179999999993"/>
  </r>
  <r>
    <s v="P26713"/>
    <s v="Accessories Bags #860"/>
    <s v="Accessories"/>
    <s v="Bags"/>
    <s v="M"/>
    <s v="Pink"/>
    <n v="15715.22"/>
    <n v="8"/>
    <s v="2023-12-21"/>
    <s v="Phoenix"/>
    <x v="0"/>
    <s v="Yes"/>
    <n v="100577.74"/>
  </r>
  <r>
    <s v="P14392"/>
    <s v="Kids T-Shirts #540"/>
    <s v="Kids"/>
    <s v="T-Shirts"/>
    <s v="XS"/>
    <s v="Black"/>
    <n v="3437.86"/>
    <n v="15"/>
    <s v="2023-09-07"/>
    <s v="Chicago"/>
    <x v="1"/>
    <s v="No"/>
    <n v="51567.9"/>
  </r>
  <r>
    <s v="P35514"/>
    <s v="Women Dresses #495"/>
    <s v="Women"/>
    <s v="Dresses"/>
    <s v="XS"/>
    <s v="Black"/>
    <n v="1315.55"/>
    <n v="11"/>
    <s v="2023-06-07"/>
    <s v="Los Angeles"/>
    <x v="0"/>
    <s v="No"/>
    <n v="14471.05"/>
  </r>
  <r>
    <s v="P58892"/>
    <s v="Kids Shoes #323"/>
    <s v="Kids"/>
    <s v="Shoes"/>
    <s v="XL"/>
    <s v="Red"/>
    <n v="13635.24"/>
    <n v="2"/>
    <s v="2022-11-05"/>
    <s v="New York"/>
    <x v="0"/>
    <s v="No"/>
    <n v="27270.48"/>
  </r>
  <r>
    <s v="P92646"/>
    <s v="Kids Shorts #172"/>
    <s v="Kids"/>
    <s v="Shorts"/>
    <s v="M"/>
    <s v="Red"/>
    <n v="6559.49"/>
    <n v="14"/>
    <s v="2023-09-03"/>
    <s v="Los Angeles"/>
    <x v="1"/>
    <s v="No"/>
    <n v="91832.86"/>
  </r>
  <r>
    <s v="P34092"/>
    <s v="Accessories Hats #907"/>
    <s v="Accessories"/>
    <s v="Hats"/>
    <s v="XL"/>
    <s v="Red"/>
    <n v="12144.56"/>
    <n v="1"/>
    <s v="2024-02-07"/>
    <s v="Phoenix"/>
    <x v="0"/>
    <s v="Yes"/>
    <n v="9715.98"/>
  </r>
  <r>
    <s v="P51293"/>
    <s v="Accessories Hats #602"/>
    <s v="Accessories"/>
    <s v="Hats"/>
    <s v="M"/>
    <s v="Green"/>
    <n v="10092.799999999999"/>
    <n v="18"/>
    <s v="2024-03-15"/>
    <s v="Los Angeles"/>
    <x v="1"/>
    <s v="Yes"/>
    <n v="145336.32000000001"/>
  </r>
  <r>
    <s v="P44607"/>
    <s v="Women Skirts #904"/>
    <s v="Women"/>
    <s v="Skirts"/>
    <s v="S"/>
    <s v="Pink"/>
    <n v="1360.37"/>
    <n v="14"/>
    <s v="2024-10-13"/>
    <s v="Los Angeles"/>
    <x v="1"/>
    <s v="Yes"/>
    <n v="15236.31"/>
  </r>
  <r>
    <s v="P63316"/>
    <s v="Accessories Hats #849"/>
    <s v="Accessories"/>
    <s v="Hats"/>
    <s v="XL"/>
    <s v="Black"/>
    <n v="9425.48"/>
    <n v="5"/>
    <s v="2024-09-26"/>
    <s v="Los Angeles"/>
    <x v="1"/>
    <s v="No"/>
    <n v="47127.4"/>
  </r>
  <r>
    <s v="P58380"/>
    <s v="Kids Sweaters #262"/>
    <s v="Kids"/>
    <s v="Sweaters"/>
    <s v="XS"/>
    <s v="Red"/>
    <n v="12075.67"/>
    <n v="2"/>
    <s v="2024-08-21"/>
    <s v="Los Angeles"/>
    <x v="1"/>
    <s v="Yes"/>
    <n v="19320.740000000002"/>
  </r>
  <r>
    <s v="P91121"/>
    <s v="Accessories Hats #981"/>
    <s v="Accessories"/>
    <s v="Hats"/>
    <s v="S"/>
    <s v="Pink"/>
    <n v="13068.35"/>
    <n v="7"/>
    <s v="2024-07-03"/>
    <s v="Chicago"/>
    <x v="1"/>
    <s v="No"/>
    <n v="91478.45"/>
  </r>
  <r>
    <s v="P50085"/>
    <s v="Women Shoes #851"/>
    <s v="Women"/>
    <s v="Shoes"/>
    <s v="M"/>
    <s v="Green"/>
    <n v="15214.73"/>
    <n v="12"/>
    <s v="2024-10-07"/>
    <s v="Phoenix"/>
    <x v="0"/>
    <s v="Yes"/>
    <n v="146061.74"/>
  </r>
  <r>
    <s v="P78372"/>
    <s v="Accessories Hats #972"/>
    <s v="Accessories"/>
    <s v="Hats"/>
    <s v="L"/>
    <s v="Green"/>
    <n v="13279.17"/>
    <n v="9"/>
    <s v="2024-03-13"/>
    <s v="Phoenix"/>
    <x v="1"/>
    <s v="Yes"/>
    <n v="95610.19"/>
  </r>
  <r>
    <s v="P36745"/>
    <s v="Accessories Belts #884"/>
    <s v="Accessories"/>
    <s v="Belts"/>
    <s v="M"/>
    <s v="Pink"/>
    <n v="4674.5600000000004"/>
    <n v="1"/>
    <s v="2023-04-25"/>
    <s v="Los Angeles"/>
    <x v="1"/>
    <s v="Yes"/>
    <n v="3739.98"/>
  </r>
  <r>
    <s v="P31606"/>
    <s v="Men Shoes #252"/>
    <s v="Men"/>
    <s v="Shoes"/>
    <s v="XL"/>
    <s v="White"/>
    <n v="3393.87"/>
    <n v="18"/>
    <s v="2022-11-19"/>
    <s v="Chicago"/>
    <x v="1"/>
    <s v="Yes"/>
    <n v="48872.06"/>
  </r>
  <r>
    <s v="P78700"/>
    <s v="Men Pants #613"/>
    <s v="Men"/>
    <s v="Pants"/>
    <s v="XS"/>
    <s v="Blue"/>
    <n v="13811.2"/>
    <n v="18"/>
    <s v="2024-09-20"/>
    <s v="Phoenix"/>
    <x v="0"/>
    <s v="Yes"/>
    <n v="198881.28"/>
  </r>
  <r>
    <s v="P27198"/>
    <s v="Kids T-Shirts #493"/>
    <s v="Kids"/>
    <s v="T-Shirts"/>
    <s v="S"/>
    <s v="Black"/>
    <n v="7948.91"/>
    <n v="18"/>
    <s v="2024-02-24"/>
    <s v="Chicago"/>
    <x v="1"/>
    <s v="No"/>
    <n v="143080.38"/>
  </r>
  <r>
    <s v="P36854"/>
    <s v="Women Tops #477"/>
    <s v="Women"/>
    <s v="Tops"/>
    <s v="M"/>
    <s v="White"/>
    <n v="2817.02"/>
    <n v="19"/>
    <s v="2024-10-03"/>
    <s v="Los Angeles"/>
    <x v="1"/>
    <s v="Yes"/>
    <n v="42818.87"/>
  </r>
  <r>
    <s v="P80853"/>
    <s v="Men Shoes #911"/>
    <s v="Men"/>
    <s v="Shoes"/>
    <s v="S"/>
    <s v="Green"/>
    <n v="3903.49"/>
    <n v="10"/>
    <s v="2023-06-23"/>
    <s v="Houston"/>
    <x v="0"/>
    <s v="Yes"/>
    <n v="31227.919999999998"/>
  </r>
  <r>
    <s v="P77179"/>
    <s v="Accessories Belts #268"/>
    <s v="Accessories"/>
    <s v="Belts"/>
    <s v="L"/>
    <s v="White"/>
    <n v="870.67"/>
    <n v="19"/>
    <s v="2024-09-20"/>
    <s v="Los Angeles"/>
    <x v="1"/>
    <s v="Yes"/>
    <n v="13234.35"/>
  </r>
  <r>
    <s v="P68252"/>
    <s v="Accessories Belts #671"/>
    <s v="Accessories"/>
    <s v="Belts"/>
    <s v="XS"/>
    <s v="Pink"/>
    <n v="14889.37"/>
    <n v="10"/>
    <s v="2023-10-30"/>
    <s v="Los Angeles"/>
    <x v="1"/>
    <s v="No"/>
    <n v="148893.70000000001"/>
  </r>
  <r>
    <s v="P91147"/>
    <s v="Women Skirts #373"/>
    <s v="Women"/>
    <s v="Skirts"/>
    <s v="S"/>
    <s v="Green"/>
    <n v="8288.3799999999992"/>
    <n v="3"/>
    <s v="2024-04-05"/>
    <s v="Houston"/>
    <x v="1"/>
    <s v="No"/>
    <n v="24865.14"/>
  </r>
  <r>
    <s v="P51243"/>
    <s v="Men Jackets #263"/>
    <s v="Men"/>
    <s v="Jackets"/>
    <s v="XS"/>
    <s v="Black"/>
    <n v="7510.67"/>
    <n v="16"/>
    <s v="2022-11-02"/>
    <s v="Chicago"/>
    <x v="0"/>
    <s v="No"/>
    <n v="120170.72"/>
  </r>
  <r>
    <s v="P10471"/>
    <s v="Accessories Bags #735"/>
    <s v="Accessories"/>
    <s v="Bags"/>
    <s v="XS"/>
    <s v="White"/>
    <n v="15527.64"/>
    <n v="18"/>
    <s v="2022-11-26"/>
    <s v="Phoenix"/>
    <x v="0"/>
    <s v="No"/>
    <n v="279497.52"/>
  </r>
  <r>
    <s v="P66923"/>
    <s v="Accessories Bags #139"/>
    <s v="Accessories"/>
    <s v="Bags"/>
    <s v="L"/>
    <s v="Yellow"/>
    <n v="3869.46"/>
    <n v="12"/>
    <s v="2023-11-15"/>
    <s v="New York"/>
    <x v="1"/>
    <s v="Yes"/>
    <n v="37146.65"/>
  </r>
  <r>
    <s v="P71421"/>
    <s v="Kids Shorts #767"/>
    <s v="Kids"/>
    <s v="Shorts"/>
    <s v="M"/>
    <s v="Blue"/>
    <n v="2184.56"/>
    <n v="10"/>
    <s v="2024-07-15"/>
    <s v="Los Angeles"/>
    <x v="1"/>
    <s v="No"/>
    <n v="21845.599999999999"/>
  </r>
  <r>
    <s v="P44388"/>
    <s v="Kids T-Shirts #815"/>
    <s v="Kids"/>
    <s v="T-Shirts"/>
    <s v="S"/>
    <s v="White"/>
    <n v="9320.9"/>
    <n v="15"/>
    <s v="2024-09-15"/>
    <s v="Phoenix"/>
    <x v="1"/>
    <s v="No"/>
    <n v="139813.5"/>
  </r>
  <r>
    <s v="P96793"/>
    <s v="Accessories Scarves #432"/>
    <s v="Accessories"/>
    <s v="Scarves"/>
    <s v="S"/>
    <s v="Green"/>
    <n v="2336.4499999999998"/>
    <n v="6"/>
    <s v="2023-04-15"/>
    <s v="Houston"/>
    <x v="0"/>
    <s v="Yes"/>
    <n v="11214.96"/>
  </r>
  <r>
    <s v="P73772"/>
    <s v="Kids Sweaters #476"/>
    <s v="Kids"/>
    <s v="Sweaters"/>
    <s v="M"/>
    <s v="White"/>
    <n v="4782.46"/>
    <n v="16"/>
    <s v="2024-09-10"/>
    <s v="Los Angeles"/>
    <x v="0"/>
    <s v="Yes"/>
    <n v="61215.82"/>
  </r>
  <r>
    <s v="P13984"/>
    <s v="Men Shirts #621"/>
    <s v="Men"/>
    <s v="Shirts"/>
    <s v="L"/>
    <s v="Green"/>
    <n v="5772.65"/>
    <n v="2"/>
    <s v="2022-12-09"/>
    <s v="Chicago"/>
    <x v="1"/>
    <s v="No"/>
    <n v="11545.3"/>
  </r>
  <r>
    <s v="P62677"/>
    <s v="Kids T-Shirts #412"/>
    <s v="Kids"/>
    <s v="T-Shirts"/>
    <s v="M"/>
    <s v="Black"/>
    <n v="1452.5"/>
    <n v="13"/>
    <s v="2024-04-16"/>
    <s v="Houston"/>
    <x v="1"/>
    <s v="No"/>
    <n v="18882.5"/>
  </r>
  <r>
    <s v="P58638"/>
    <s v="Kids Shoes #509"/>
    <s v="Kids"/>
    <s v="Shoes"/>
    <s v="M"/>
    <s v="Black"/>
    <n v="11812.56"/>
    <n v="2"/>
    <s v="2024-10-05"/>
    <s v="New York"/>
    <x v="0"/>
    <s v="No"/>
    <n v="23625.119999999999"/>
  </r>
  <r>
    <s v="P60802"/>
    <s v="Accessories Belts #217"/>
    <s v="Accessories"/>
    <s v="Belts"/>
    <s v="M"/>
    <s v="Green"/>
    <n v="12830.14"/>
    <n v="9"/>
    <s v="2024-06-16"/>
    <s v="Houston"/>
    <x v="1"/>
    <s v="Yes"/>
    <n v="92377.34"/>
  </r>
  <r>
    <s v="P75749"/>
    <s v="Kids Sweaters #241"/>
    <s v="Kids"/>
    <s v="Sweaters"/>
    <s v="XL"/>
    <s v="White"/>
    <n v="10935.25"/>
    <n v="2"/>
    <s v="2023-02-06"/>
    <s v="New York"/>
    <x v="0"/>
    <s v="No"/>
    <n v="21870.5"/>
  </r>
  <r>
    <s v="P45111"/>
    <s v="Kids Shoes #694"/>
    <s v="Kids"/>
    <s v="Shoes"/>
    <s v="M"/>
    <s v="Black"/>
    <n v="6974.49"/>
    <n v="20"/>
    <s v="2023-12-18"/>
    <s v="Los Angeles"/>
    <x v="1"/>
    <s v="Yes"/>
    <n v="111591.84"/>
  </r>
  <r>
    <s v="P84565"/>
    <s v="Kids T-Shirts #627"/>
    <s v="Kids"/>
    <s v="T-Shirts"/>
    <s v="S"/>
    <s v="Blue"/>
    <n v="8637.81"/>
    <n v="12"/>
    <s v="2023-02-06"/>
    <s v="Phoenix"/>
    <x v="1"/>
    <s v="Yes"/>
    <n v="82922.81"/>
  </r>
  <r>
    <s v="P28756"/>
    <s v="Accessories Bags #202"/>
    <s v="Accessories"/>
    <s v="Bags"/>
    <s v="L"/>
    <s v="White"/>
    <n v="5378.4"/>
    <n v="3"/>
    <s v="2023-05-05"/>
    <s v="Los Angeles"/>
    <x v="0"/>
    <s v="Yes"/>
    <n v="12908.16"/>
  </r>
  <r>
    <s v="P46578"/>
    <s v="Kids T-Shirts #635"/>
    <s v="Kids"/>
    <s v="T-Shirts"/>
    <s v="XL"/>
    <s v="White"/>
    <n v="10760.12"/>
    <n v="8"/>
    <s v="2023-11-20"/>
    <s v="New York"/>
    <x v="0"/>
    <s v="Yes"/>
    <n v="68865.100000000006"/>
  </r>
  <r>
    <s v="P46843"/>
    <s v="Accessories Scarves #593"/>
    <s v="Accessories"/>
    <s v="Scarves"/>
    <s v="M"/>
    <s v="Blue"/>
    <n v="11544.47"/>
    <n v="11"/>
    <s v="2023-08-31"/>
    <s v="Houston"/>
    <x v="1"/>
    <s v="Yes"/>
    <n v="101591.17"/>
  </r>
  <r>
    <s v="P19431"/>
    <s v="Women Skirts #759"/>
    <s v="Women"/>
    <s v="Skirts"/>
    <s v="M"/>
    <s v="Pink"/>
    <n v="2618.65"/>
    <n v="17"/>
    <s v="2023-06-17"/>
    <s v="New York"/>
    <x v="0"/>
    <s v="Yes"/>
    <n v="35613.64"/>
  </r>
  <r>
    <s v="P80510"/>
    <s v="Women Shoes #397"/>
    <s v="Women"/>
    <s v="Shoes"/>
    <s v="XL"/>
    <s v="Blue"/>
    <n v="16551.86"/>
    <n v="19"/>
    <s v="2023-12-29"/>
    <s v="New York"/>
    <x v="1"/>
    <s v="Yes"/>
    <n v="251587.94"/>
  </r>
  <r>
    <s v="P82906"/>
    <s v="Kids Sweaters #556"/>
    <s v="Kids"/>
    <s v="Sweaters"/>
    <s v="M"/>
    <s v="Green"/>
    <n v="1341.28"/>
    <n v="17"/>
    <s v="2023-12-02"/>
    <s v="Chicago"/>
    <x v="1"/>
    <s v="Yes"/>
    <n v="18241.740000000002"/>
  </r>
  <r>
    <s v="P33848"/>
    <s v="Kids Shoes #547"/>
    <s v="Kids"/>
    <s v="Shoes"/>
    <s v="M"/>
    <s v="Blue"/>
    <n v="14505.08"/>
    <n v="8"/>
    <s v="2024-05-05"/>
    <s v="Houston"/>
    <x v="0"/>
    <s v="No"/>
    <n v="116040.64"/>
  </r>
  <r>
    <s v="P12914"/>
    <s v="Men Shirts #786"/>
    <s v="Men"/>
    <s v="Shirts"/>
    <s v="XS"/>
    <s v="Yellow"/>
    <n v="13821.99"/>
    <n v="18"/>
    <s v="2023-12-24"/>
    <s v="Los Angeles"/>
    <x v="1"/>
    <s v="No"/>
    <n v="248795.82"/>
  </r>
  <r>
    <s v="P34453"/>
    <s v="Accessories Bags #186"/>
    <s v="Accessories"/>
    <s v="Bags"/>
    <s v="XL"/>
    <s v="Pink"/>
    <n v="14288.45"/>
    <n v="18"/>
    <s v="2024-09-25"/>
    <s v="Los Angeles"/>
    <x v="1"/>
    <s v="No"/>
    <n v="257192.1"/>
  </r>
  <r>
    <s v="P42798"/>
    <s v="Kids T-Shirts #446"/>
    <s v="Kids"/>
    <s v="T-Shirts"/>
    <s v="L"/>
    <s v="Blue"/>
    <n v="6024.14"/>
    <n v="9"/>
    <s v="2024-08-28"/>
    <s v="New York"/>
    <x v="0"/>
    <s v="No"/>
    <n v="54217.26"/>
  </r>
  <r>
    <s v="P99268"/>
    <s v="Women Dresses #190"/>
    <s v="Women"/>
    <s v="Dresses"/>
    <s v="L"/>
    <s v="White"/>
    <n v="4776.6499999999996"/>
    <n v="15"/>
    <s v="2023-09-15"/>
    <s v="New York"/>
    <x v="0"/>
    <s v="Yes"/>
    <n v="57319.8"/>
  </r>
  <r>
    <s v="P59050"/>
    <s v="Women Dresses #905"/>
    <s v="Women"/>
    <s v="Dresses"/>
    <s v="XS"/>
    <s v="White"/>
    <n v="13451.81"/>
    <n v="1"/>
    <s v="2024-04-15"/>
    <s v="Phoenix"/>
    <x v="0"/>
    <s v="Yes"/>
    <n v="10761.78"/>
  </r>
  <r>
    <s v="P59513"/>
    <s v="Accessories Hats #764"/>
    <s v="Accessories"/>
    <s v="Hats"/>
    <s v="M"/>
    <s v="Pink"/>
    <n v="1858.37"/>
    <n v="9"/>
    <s v="2022-11-02"/>
    <s v="Phoenix"/>
    <x v="1"/>
    <s v="Yes"/>
    <n v="13380.43"/>
  </r>
  <r>
    <s v="P82714"/>
    <s v="Women Shoes #696"/>
    <s v="Women"/>
    <s v="Shoes"/>
    <s v="XS"/>
    <s v="Pink"/>
    <n v="9776.57"/>
    <n v="13"/>
    <s v="2023-02-10"/>
    <s v="Los Angeles"/>
    <x v="1"/>
    <s v="Yes"/>
    <n v="101676.66"/>
  </r>
  <r>
    <s v="P45562"/>
    <s v="Accessories Belts #228"/>
    <s v="Accessories"/>
    <s v="Belts"/>
    <s v="XL"/>
    <s v="White"/>
    <n v="6348.67"/>
    <n v="1"/>
    <s v="2023-12-29"/>
    <s v="Chicago"/>
    <x v="0"/>
    <s v="No"/>
    <n v="6348.67"/>
  </r>
  <r>
    <s v="P32333"/>
    <s v="Women Tops #277"/>
    <s v="Women"/>
    <s v="Tops"/>
    <s v="XL"/>
    <s v="Pink"/>
    <n v="15233.82"/>
    <n v="13"/>
    <s v="2024-06-10"/>
    <s v="Chicago"/>
    <x v="0"/>
    <s v="No"/>
    <n v="198039.66"/>
  </r>
  <r>
    <s v="P37840"/>
    <s v="Women Skirts #607"/>
    <s v="Women"/>
    <s v="Skirts"/>
    <s v="S"/>
    <s v="Pink"/>
    <n v="7108.12"/>
    <n v="6"/>
    <s v="2024-04-17"/>
    <s v="Houston"/>
    <x v="1"/>
    <s v="No"/>
    <n v="42648.72"/>
  </r>
  <r>
    <s v="P77573"/>
    <s v="Men Jackets #552"/>
    <s v="Men"/>
    <s v="Jackets"/>
    <s v="XL"/>
    <s v="Pink"/>
    <n v="3632.08"/>
    <n v="2"/>
    <s v="2024-04-04"/>
    <s v="New York"/>
    <x v="1"/>
    <s v="No"/>
    <n v="7264.16"/>
  </r>
  <r>
    <s v="P93728"/>
    <s v="Accessories Scarves #465"/>
    <s v="Accessories"/>
    <s v="Scarves"/>
    <s v="M"/>
    <s v="White"/>
    <n v="3246.96"/>
    <n v="20"/>
    <s v="2024-02-02"/>
    <s v="New York"/>
    <x v="0"/>
    <s v="No"/>
    <n v="64939.199999999997"/>
  </r>
  <r>
    <s v="P64454"/>
    <s v="Men Shoes #932"/>
    <s v="Men"/>
    <s v="Shoes"/>
    <s v="XL"/>
    <s v="Blue"/>
    <n v="14075.97"/>
    <n v="13"/>
    <s v="2024-02-04"/>
    <s v="Chicago"/>
    <x v="0"/>
    <s v="No"/>
    <n v="182987.61"/>
  </r>
  <r>
    <s v="P81438"/>
    <s v="Accessories Scarves #397"/>
    <s v="Accessories"/>
    <s v="Scarves"/>
    <s v="L"/>
    <s v="Red"/>
    <n v="10243.86"/>
    <n v="3"/>
    <s v="2023-12-03"/>
    <s v="Houston"/>
    <x v="0"/>
    <s v="No"/>
    <n v="30731.58"/>
  </r>
  <r>
    <s v="P49540"/>
    <s v="Women Skirts #583"/>
    <s v="Women"/>
    <s v="Skirts"/>
    <s v="XL"/>
    <s v="Blue"/>
    <n v="10615.7"/>
    <n v="18"/>
    <s v="2023-11-24"/>
    <s v="New York"/>
    <x v="0"/>
    <s v="No"/>
    <n v="191082.6"/>
  </r>
  <r>
    <s v="P43579"/>
    <s v="Accessories Bags #501"/>
    <s v="Accessories"/>
    <s v="Bags"/>
    <s v="XL"/>
    <s v="Yellow"/>
    <n v="11320.37"/>
    <n v="11"/>
    <s v="2024-04-16"/>
    <s v="Houston"/>
    <x v="1"/>
    <s v="Yes"/>
    <n v="99619.09"/>
  </r>
  <r>
    <s v="P47838"/>
    <s v="Men Pants #404"/>
    <s v="Men"/>
    <s v="Pants"/>
    <s v="M"/>
    <s v="Black"/>
    <n v="4544.25"/>
    <n v="9"/>
    <s v="2024-03-04"/>
    <s v="Houston"/>
    <x v="1"/>
    <s v="No"/>
    <n v="40898.25"/>
  </r>
  <r>
    <s v="P71114"/>
    <s v="Men Shoes #256"/>
    <s v="Men"/>
    <s v="Shoes"/>
    <s v="M"/>
    <s v="Blue"/>
    <n v="14954.94"/>
    <n v="11"/>
    <s v="2023-01-06"/>
    <s v="Chicago"/>
    <x v="1"/>
    <s v="Yes"/>
    <n v="131603.14000000001"/>
  </r>
  <r>
    <s v="P42196"/>
    <s v="Kids Sweaters #358"/>
    <s v="Kids"/>
    <s v="Sweaters"/>
    <s v="L"/>
    <s v="Red"/>
    <n v="15308.52"/>
    <n v="11"/>
    <s v="2023-12-24"/>
    <s v="New York"/>
    <x v="1"/>
    <s v="Yes"/>
    <n v="134714.81"/>
  </r>
  <r>
    <s v="P24851"/>
    <s v="Accessories Bags #888"/>
    <s v="Accessories"/>
    <s v="Bags"/>
    <s v="XL"/>
    <s v="Black"/>
    <n v="11131.13"/>
    <n v="7"/>
    <s v="2023-12-22"/>
    <s v="Los Angeles"/>
    <x v="0"/>
    <s v="No"/>
    <n v="77917.91"/>
  </r>
  <r>
    <s v="P56274"/>
    <s v="Kids Sweaters #823"/>
    <s v="Kids"/>
    <s v="Sweaters"/>
    <s v="XL"/>
    <s v="White"/>
    <n v="10890.43"/>
    <n v="16"/>
    <s v="2023-03-30"/>
    <s v="Chicago"/>
    <x v="1"/>
    <s v="Yes"/>
    <n v="139397.67000000001"/>
  </r>
  <r>
    <s v="P11438"/>
    <s v="Accessories Belts #964"/>
    <s v="Accessories"/>
    <s v="Belts"/>
    <s v="M"/>
    <s v="Yellow"/>
    <n v="11579.33"/>
    <n v="18"/>
    <s v="2024-02-28"/>
    <s v="Houston"/>
    <x v="0"/>
    <s v="No"/>
    <n v="208427.94"/>
  </r>
  <r>
    <s v="P54093"/>
    <s v="Kids Sweaters #882"/>
    <s v="Kids"/>
    <s v="Sweaters"/>
    <s v="L"/>
    <s v="White"/>
    <n v="10366.700000000001"/>
    <n v="12"/>
    <s v="2022-12-07"/>
    <s v="Los Angeles"/>
    <x v="0"/>
    <s v="No"/>
    <n v="124400.4"/>
  </r>
  <r>
    <s v="P17232"/>
    <s v="Accessories Bags #631"/>
    <s v="Accessories"/>
    <s v="Bags"/>
    <s v="M"/>
    <s v="Blue"/>
    <n v="11792.64"/>
    <n v="3"/>
    <s v="2022-11-03"/>
    <s v="New York"/>
    <x v="0"/>
    <s v="No"/>
    <n v="35377.919999999998"/>
  </r>
  <r>
    <s v="P30865"/>
    <s v="Women Shoes #312"/>
    <s v="Women"/>
    <s v="Shoes"/>
    <s v="XS"/>
    <s v="Pink"/>
    <n v="14755.74"/>
    <n v="6"/>
    <s v="2024-09-04"/>
    <s v="Chicago"/>
    <x v="1"/>
    <s v="No"/>
    <n v="88534.44"/>
  </r>
  <r>
    <s v="P16748"/>
    <s v="Men Pants #257"/>
    <s v="Men"/>
    <s v="Pants"/>
    <s v="XS"/>
    <s v="Black"/>
    <n v="1650.87"/>
    <n v="20"/>
    <s v="2023-05-21"/>
    <s v="New York"/>
    <x v="1"/>
    <s v="Yes"/>
    <n v="26413.919999999998"/>
  </r>
  <r>
    <s v="P35186"/>
    <s v="Men Jackets #586"/>
    <s v="Men"/>
    <s v="Jackets"/>
    <s v="XS"/>
    <s v="Pink"/>
    <n v="16521.150000000001"/>
    <n v="8"/>
    <s v="2024-01-29"/>
    <s v="Phoenix"/>
    <x v="0"/>
    <s v="Yes"/>
    <n v="105735.36"/>
  </r>
  <r>
    <s v="P22475"/>
    <s v="Women Skirts #151"/>
    <s v="Women"/>
    <s v="Skirts"/>
    <s v="XS"/>
    <s v="Yellow"/>
    <n v="4786.6099999999997"/>
    <n v="17"/>
    <s v="2024-08-24"/>
    <s v="Los Angeles"/>
    <x v="0"/>
    <s v="Yes"/>
    <n v="65097.73"/>
  </r>
  <r>
    <s v="P46442"/>
    <s v="Accessories Hats #694"/>
    <s v="Accessories"/>
    <s v="Hats"/>
    <s v="L"/>
    <s v="Pink"/>
    <n v="7357.95"/>
    <n v="8"/>
    <s v="2023-05-25"/>
    <s v="Houston"/>
    <x v="1"/>
    <s v="Yes"/>
    <n v="47090.879999999997"/>
  </r>
  <r>
    <s v="P56029"/>
    <s v="Accessories Bags #876"/>
    <s v="Accessories"/>
    <s v="Bags"/>
    <s v="M"/>
    <s v="Black"/>
    <n v="1396.06"/>
    <n v="16"/>
    <s v="2023-03-23"/>
    <s v="Houston"/>
    <x v="1"/>
    <s v="No"/>
    <n v="22336.959999999999"/>
  </r>
  <r>
    <s v="P30747"/>
    <s v="Accessories Scarves #344"/>
    <s v="Accessories"/>
    <s v="Scarves"/>
    <s v="L"/>
    <s v="Red"/>
    <n v="2565.5300000000002"/>
    <n v="8"/>
    <s v="2023-06-20"/>
    <s v="Houston"/>
    <x v="1"/>
    <s v="No"/>
    <n v="20524.240000000002"/>
  </r>
  <r>
    <s v="P95922"/>
    <s v="Kids Shorts #452"/>
    <s v="Kids"/>
    <s v="Shorts"/>
    <s v="XL"/>
    <s v="Yellow"/>
    <n v="12680.74"/>
    <n v="14"/>
    <s v="2023-04-28"/>
    <s v="Chicago"/>
    <x v="1"/>
    <s v="No"/>
    <n v="177530.36"/>
  </r>
  <r>
    <s v="P75407"/>
    <s v="Women Skirts #802"/>
    <s v="Women"/>
    <s v="Skirts"/>
    <s v="L"/>
    <s v="Blue"/>
    <n v="10751.82"/>
    <n v="1"/>
    <s v="2023-01-13"/>
    <s v="Phoenix"/>
    <x v="1"/>
    <s v="No"/>
    <n v="10751.82"/>
  </r>
  <r>
    <s v="P25994"/>
    <s v="Women Tops #671"/>
    <s v="Women"/>
    <s v="Tops"/>
    <s v="M"/>
    <s v="Blue"/>
    <n v="6462.38"/>
    <n v="2"/>
    <s v="2024-05-14"/>
    <s v="Los Angeles"/>
    <x v="0"/>
    <s v="No"/>
    <n v="12924.76"/>
  </r>
  <r>
    <s v="P64914"/>
    <s v="Men Shoes #460"/>
    <s v="Men"/>
    <s v="Shoes"/>
    <s v="L"/>
    <s v="Red"/>
    <n v="2636.91"/>
    <n v="12"/>
    <s v="2023-11-27"/>
    <s v="Phoenix"/>
    <x v="1"/>
    <s v="No"/>
    <n v="31642.92"/>
  </r>
  <r>
    <s v="P86293"/>
    <s v="Men Jackets #424"/>
    <s v="Men"/>
    <s v="Jackets"/>
    <s v="XS"/>
    <s v="Blue"/>
    <n v="11845.76"/>
    <n v="14"/>
    <s v="2024-09-16"/>
    <s v="Phoenix"/>
    <x v="1"/>
    <s v="No"/>
    <n v="165840.64000000001"/>
  </r>
  <r>
    <s v="P37078"/>
    <s v="Women Dresses #321"/>
    <s v="Women"/>
    <s v="Dresses"/>
    <s v="L"/>
    <s v="Yellow"/>
    <n v="3544.93"/>
    <n v="4"/>
    <s v="2024-01-16"/>
    <s v="Phoenix"/>
    <x v="0"/>
    <s v="No"/>
    <n v="14179.72"/>
  </r>
  <r>
    <s v="P50820"/>
    <s v="Kids T-Shirts #564"/>
    <s v="Kids"/>
    <s v="T-Shirts"/>
    <s v="S"/>
    <s v="Blue"/>
    <n v="10131.81"/>
    <n v="9"/>
    <s v="2022-12-30"/>
    <s v="New York"/>
    <x v="1"/>
    <s v="No"/>
    <n v="91186.29"/>
  </r>
  <r>
    <s v="P14529"/>
    <s v="Women Shoes #811"/>
    <s v="Women"/>
    <s v="Shoes"/>
    <s v="L"/>
    <s v="Yellow"/>
    <n v="11717.11"/>
    <n v="19"/>
    <s v="2023-09-19"/>
    <s v="New York"/>
    <x v="0"/>
    <s v="No"/>
    <n v="222625.09"/>
  </r>
  <r>
    <s v="P32842"/>
    <s v="Accessories Hats #769"/>
    <s v="Accessories"/>
    <s v="Hats"/>
    <s v="XS"/>
    <s v="Pink"/>
    <n v="2831.96"/>
    <n v="10"/>
    <s v="2023-05-04"/>
    <s v="Chicago"/>
    <x v="1"/>
    <s v="No"/>
    <n v="28319.599999999999"/>
  </r>
  <r>
    <s v="P60008"/>
    <s v="Accessories Hats #531"/>
    <s v="Accessories"/>
    <s v="Hats"/>
    <s v="M"/>
    <s v="Red"/>
    <n v="1699.01"/>
    <n v="3"/>
    <s v="2024-08-21"/>
    <s v="Phoenix"/>
    <x v="0"/>
    <s v="No"/>
    <n v="5097.03"/>
  </r>
  <r>
    <s v="P47931"/>
    <s v="Accessories Bags #749"/>
    <s v="Accessories"/>
    <s v="Bags"/>
    <s v="M"/>
    <s v="White"/>
    <n v="3636.23"/>
    <n v="17"/>
    <s v="2024-07-28"/>
    <s v="Los Angeles"/>
    <x v="1"/>
    <s v="No"/>
    <n v="61815.91"/>
  </r>
  <r>
    <s v="P62932"/>
    <s v="Women Dresses #905"/>
    <s v="Women"/>
    <s v="Dresses"/>
    <s v="XS"/>
    <s v="Pink"/>
    <n v="8935.7800000000007"/>
    <n v="20"/>
    <s v="2024-08-29"/>
    <s v="Chicago"/>
    <x v="0"/>
    <s v="Yes"/>
    <n v="142972.48000000001"/>
  </r>
  <r>
    <s v="P83289"/>
    <s v="Accessories Scarves #939"/>
    <s v="Accessories"/>
    <s v="Scarves"/>
    <s v="XS"/>
    <s v="Yellow"/>
    <n v="13600.38"/>
    <n v="16"/>
    <s v="2023-01-09"/>
    <s v="New York"/>
    <x v="0"/>
    <s v="No"/>
    <n v="217606.08"/>
  </r>
  <r>
    <s v="P42072"/>
    <s v="Men Jackets #907"/>
    <s v="Men"/>
    <s v="Jackets"/>
    <s v="S"/>
    <s v="Green"/>
    <n v="1977.06"/>
    <n v="18"/>
    <s v="2022-12-13"/>
    <s v="Chicago"/>
    <x v="1"/>
    <s v="No"/>
    <n v="35587.08"/>
  </r>
  <r>
    <s v="P66837"/>
    <s v="Accessories Scarves #831"/>
    <s v="Accessories"/>
    <s v="Scarves"/>
    <s v="L"/>
    <s v="Red"/>
    <n v="15126.75"/>
    <n v="5"/>
    <s v="2023-11-07"/>
    <s v="Phoenix"/>
    <x v="0"/>
    <s v="Yes"/>
    <n v="60507"/>
  </r>
  <r>
    <s v="P24937"/>
    <s v="Men Jackets #801"/>
    <s v="Men"/>
    <s v="Jackets"/>
    <s v="S"/>
    <s v="White"/>
    <n v="4711.08"/>
    <n v="4"/>
    <s v="2024-09-27"/>
    <s v="Houston"/>
    <x v="1"/>
    <s v="Yes"/>
    <n v="15075.29"/>
  </r>
  <r>
    <s v="P57986"/>
    <s v="Women Tops #893"/>
    <s v="Women"/>
    <s v="Tops"/>
    <s v="XS"/>
    <s v="Green"/>
    <n v="9530.06"/>
    <n v="10"/>
    <s v="2024-05-14"/>
    <s v="Phoenix"/>
    <x v="0"/>
    <s v="No"/>
    <n v="95300.6"/>
  </r>
  <r>
    <s v="P57569"/>
    <s v="Kids Shoes #875"/>
    <s v="Kids"/>
    <s v="Shoes"/>
    <s v="S"/>
    <s v="Yellow"/>
    <n v="8809.6200000000008"/>
    <n v="3"/>
    <s v="2024-03-10"/>
    <s v="Phoenix"/>
    <x v="1"/>
    <s v="No"/>
    <n v="26428.86"/>
  </r>
  <r>
    <s v="P83940"/>
    <s v="Kids Shoes #674"/>
    <s v="Kids"/>
    <s v="Shoes"/>
    <s v="S"/>
    <s v="Green"/>
    <n v="13073.33"/>
    <n v="6"/>
    <s v="2024-08-28"/>
    <s v="Houston"/>
    <x v="0"/>
    <s v="Yes"/>
    <n v="62752.15"/>
  </r>
  <r>
    <s v="P34854"/>
    <s v="Men Pants #478"/>
    <s v="Men"/>
    <s v="Pants"/>
    <s v="M"/>
    <s v="White"/>
    <n v="8122.38"/>
    <n v="11"/>
    <s v="2023-10-08"/>
    <s v="New York"/>
    <x v="1"/>
    <s v="No"/>
    <n v="89346.18"/>
  </r>
  <r>
    <s v="P71263"/>
    <s v="Women Shoes #341"/>
    <s v="Women"/>
    <s v="Shoes"/>
    <s v="M"/>
    <s v="White"/>
    <n v="5091.22"/>
    <n v="12"/>
    <s v="2022-11-09"/>
    <s v="Chicago"/>
    <x v="0"/>
    <s v="No"/>
    <n v="61094.64"/>
  </r>
  <r>
    <s v="P51958"/>
    <s v="Women Dresses #887"/>
    <s v="Women"/>
    <s v="Dresses"/>
    <s v="XS"/>
    <s v="Red"/>
    <n v="2917.45"/>
    <n v="17"/>
    <s v="2023-01-23"/>
    <s v="Los Angeles"/>
    <x v="0"/>
    <s v="No"/>
    <n v="49596.65"/>
  </r>
  <r>
    <s v="P96111"/>
    <s v="Kids Sweaters #438"/>
    <s v="Kids"/>
    <s v="Sweaters"/>
    <s v="L"/>
    <s v="Yellow"/>
    <n v="10201.530000000001"/>
    <n v="10"/>
    <s v="2024-03-04"/>
    <s v="Houston"/>
    <x v="0"/>
    <s v="No"/>
    <n v="102015.3"/>
  </r>
  <r>
    <s v="P20536"/>
    <s v="Accessories Hats #770"/>
    <s v="Accessories"/>
    <s v="Hats"/>
    <s v="XS"/>
    <s v="White"/>
    <n v="3975.7"/>
    <n v="5"/>
    <s v="2023-03-12"/>
    <s v="Houston"/>
    <x v="1"/>
    <s v="No"/>
    <n v="19878.5"/>
  </r>
  <r>
    <s v="P44052"/>
    <s v="Accessories Bags #436"/>
    <s v="Accessories"/>
    <s v="Bags"/>
    <s v="XS"/>
    <s v="Red"/>
    <n v="8612.91"/>
    <n v="19"/>
    <s v="2024-09-19"/>
    <s v="New York"/>
    <x v="0"/>
    <s v="Yes"/>
    <n v="130915.9"/>
  </r>
  <r>
    <s v="P10086"/>
    <s v="Accessories Belts #602"/>
    <s v="Accessories"/>
    <s v="Belts"/>
    <s v="M"/>
    <s v="Green"/>
    <n v="5335.24"/>
    <n v="6"/>
    <s v="2022-11-09"/>
    <s v="Chicago"/>
    <x v="0"/>
    <s v="No"/>
    <n v="32011.439999999999"/>
  </r>
  <r>
    <s v="P40299"/>
    <s v="Accessories Bags #838"/>
    <s v="Accessories"/>
    <s v="Bags"/>
    <s v="L"/>
    <s v="Pink"/>
    <n v="13519.04"/>
    <n v="3"/>
    <s v="2022-12-06"/>
    <s v="Houston"/>
    <x v="1"/>
    <s v="No"/>
    <n v="40557.120000000003"/>
  </r>
  <r>
    <s v="P61322"/>
    <s v="Accessories Belts #558"/>
    <s v="Accessories"/>
    <s v="Belts"/>
    <s v="S"/>
    <s v="Yellow"/>
    <n v="12487.35"/>
    <n v="8"/>
    <s v="2024-03-05"/>
    <s v="Los Angeles"/>
    <x v="0"/>
    <s v="No"/>
    <n v="99898.8"/>
  </r>
  <r>
    <s v="P30470"/>
    <s v="Women Tops #277"/>
    <s v="Women"/>
    <s v="Tops"/>
    <s v="XS"/>
    <s v="Green"/>
    <n v="10258.799999999999"/>
    <n v="18"/>
    <s v="2022-11-12"/>
    <s v="Los Angeles"/>
    <x v="0"/>
    <s v="No"/>
    <n v="184658.4"/>
  </r>
  <r>
    <s v="P75638"/>
    <s v="Accessories Belts #227"/>
    <s v="Accessories"/>
    <s v="Belts"/>
    <s v="M"/>
    <s v="Red"/>
    <n v="13488.33"/>
    <n v="6"/>
    <s v="2023-09-18"/>
    <s v="Phoenix"/>
    <x v="1"/>
    <s v="Yes"/>
    <n v="64744.15"/>
  </r>
  <r>
    <s v="P63925"/>
    <s v="Kids T-Shirts #316"/>
    <s v="Kids"/>
    <s v="T-Shirts"/>
    <s v="S"/>
    <s v="Pink"/>
    <n v="11210.81"/>
    <n v="15"/>
    <s v="2024-05-14"/>
    <s v="New York"/>
    <x v="1"/>
    <s v="No"/>
    <n v="168162.15"/>
  </r>
  <r>
    <s v="P29898"/>
    <s v="Men Shoes #534"/>
    <s v="Men"/>
    <s v="Shoes"/>
    <s v="M"/>
    <s v="Pink"/>
    <n v="2509.09"/>
    <n v="7"/>
    <s v="2024-04-13"/>
    <s v="Chicago"/>
    <x v="1"/>
    <s v="No"/>
    <n v="17563.63"/>
  </r>
  <r>
    <s v="P46868"/>
    <s v="Men Shoes #765"/>
    <s v="Men"/>
    <s v="Shoes"/>
    <s v="XS"/>
    <s v="Red"/>
    <n v="14161.46"/>
    <n v="13"/>
    <s v="2023-07-16"/>
    <s v="New York"/>
    <x v="1"/>
    <s v="Yes"/>
    <n v="147279.35"/>
  </r>
  <r>
    <s v="P78233"/>
    <s v="Accessories Bags #604"/>
    <s v="Accessories"/>
    <s v="Bags"/>
    <s v="L"/>
    <s v="Blue"/>
    <n v="1567.04"/>
    <n v="10"/>
    <s v="2023-07-16"/>
    <s v="Houston"/>
    <x v="0"/>
    <s v="No"/>
    <n v="15670.4"/>
  </r>
  <r>
    <s v="P84619"/>
    <s v="Kids Sweaters #940"/>
    <s v="Kids"/>
    <s v="Sweaters"/>
    <s v="S"/>
    <s v="Pink"/>
    <n v="11141.92"/>
    <n v="18"/>
    <s v="2024-05-29"/>
    <s v="Chicago"/>
    <x v="1"/>
    <s v="Yes"/>
    <n v="160443.98000000001"/>
  </r>
  <r>
    <s v="P24772"/>
    <s v="Accessories Hats #624"/>
    <s v="Accessories"/>
    <s v="Hats"/>
    <s v="XS"/>
    <s v="Red"/>
    <n v="4471.21"/>
    <n v="13"/>
    <s v="2024-06-16"/>
    <s v="Houston"/>
    <x v="0"/>
    <s v="No"/>
    <n v="58125.73"/>
  </r>
  <r>
    <s v="P87083"/>
    <s v="Men Jackets #524"/>
    <s v="Men"/>
    <s v="Jackets"/>
    <s v="M"/>
    <s v="Blue"/>
    <n v="12022.55"/>
    <n v="5"/>
    <s v="2023-09-14"/>
    <s v="Los Angeles"/>
    <x v="0"/>
    <s v="Yes"/>
    <n v="48090.2"/>
  </r>
  <r>
    <s v="P89705"/>
    <s v="Kids T-Shirts #977"/>
    <s v="Kids"/>
    <s v="T-Shirts"/>
    <s v="XS"/>
    <s v="Green"/>
    <n v="13338.93"/>
    <n v="16"/>
    <s v="2023-10-03"/>
    <s v="Chicago"/>
    <x v="1"/>
    <s v="No"/>
    <n v="213422.88"/>
  </r>
  <r>
    <s v="P75984"/>
    <s v="Kids Shorts #828"/>
    <s v="Kids"/>
    <s v="Shorts"/>
    <s v="L"/>
    <s v="Yellow"/>
    <n v="1459.97"/>
    <n v="14"/>
    <s v="2023-10-27"/>
    <s v="Los Angeles"/>
    <x v="0"/>
    <s v="No"/>
    <n v="20439.580000000002"/>
  </r>
  <r>
    <s v="P25007"/>
    <s v="Men Pants #494"/>
    <s v="Men"/>
    <s v="Pants"/>
    <s v="XS"/>
    <s v="White"/>
    <n v="4110.16"/>
    <n v="15"/>
    <s v="2023-09-24"/>
    <s v="Houston"/>
    <x v="0"/>
    <s v="No"/>
    <n v="61652.4"/>
  </r>
  <r>
    <s v="P88198"/>
    <s v="Accessories Bags #157"/>
    <s v="Accessories"/>
    <s v="Bags"/>
    <s v="M"/>
    <s v="Green"/>
    <n v="7736.43"/>
    <n v="5"/>
    <s v="2023-03-03"/>
    <s v="New York"/>
    <x v="0"/>
    <s v="Yes"/>
    <n v="30945.72"/>
  </r>
  <r>
    <s v="P42340"/>
    <s v="Men Shoes #899"/>
    <s v="Men"/>
    <s v="Shoes"/>
    <s v="XL"/>
    <s v="Green"/>
    <n v="4567.49"/>
    <n v="9"/>
    <s v="2023-03-03"/>
    <s v="New York"/>
    <x v="1"/>
    <s v="No"/>
    <n v="41107.410000000003"/>
  </r>
  <r>
    <s v="P85180"/>
    <s v="Kids Shorts #118"/>
    <s v="Kids"/>
    <s v="Shorts"/>
    <s v="XL"/>
    <s v="Black"/>
    <n v="5366.78"/>
    <n v="19"/>
    <s v="2024-06-29"/>
    <s v="New York"/>
    <x v="1"/>
    <s v="Yes"/>
    <n v="81574.89"/>
  </r>
  <r>
    <s v="P52930"/>
    <s v="Women Shoes #302"/>
    <s v="Women"/>
    <s v="Shoes"/>
    <s v="XL"/>
    <s v="Red"/>
    <n v="13436.87"/>
    <n v="10"/>
    <s v="2023-06-13"/>
    <s v="Los Angeles"/>
    <x v="0"/>
    <s v="No"/>
    <n v="134368.70000000001"/>
  </r>
  <r>
    <s v="P84161"/>
    <s v="Accessories Hats #781"/>
    <s v="Accessories"/>
    <s v="Hats"/>
    <s v="XL"/>
    <s v="Yellow"/>
    <n v="15306.03"/>
    <n v="12"/>
    <s v="2022-12-12"/>
    <s v="Houston"/>
    <x v="1"/>
    <s v="Yes"/>
    <n v="146938.22"/>
  </r>
  <r>
    <s v="P90006"/>
    <s v="Kids Shoes #578"/>
    <s v="Kids"/>
    <s v="Shoes"/>
    <s v="L"/>
    <s v="Pink"/>
    <n v="15675.38"/>
    <n v="3"/>
    <s v="2024-04-24"/>
    <s v="Chicago"/>
    <x v="0"/>
    <s v="Yes"/>
    <n v="37620.58"/>
  </r>
  <r>
    <s v="P94474"/>
    <s v="Accessories Belts #408"/>
    <s v="Accessories"/>
    <s v="Belts"/>
    <s v="XL"/>
    <s v="Black"/>
    <n v="11567.71"/>
    <n v="9"/>
    <s v="2022-12-09"/>
    <s v="Chicago"/>
    <x v="1"/>
    <s v="Yes"/>
    <n v="83287.179999999993"/>
  </r>
  <r>
    <s v="P25641"/>
    <s v="Accessories Hats #858"/>
    <s v="Accessories"/>
    <s v="Hats"/>
    <s v="M"/>
    <s v="Pink"/>
    <n v="14481.01"/>
    <n v="11"/>
    <s v="2023-01-03"/>
    <s v="Chicago"/>
    <x v="1"/>
    <s v="No"/>
    <n v="159291.10999999999"/>
  </r>
  <r>
    <s v="P51497"/>
    <s v="Kids T-Shirts #964"/>
    <s v="Kids"/>
    <s v="T-Shirts"/>
    <s v="M"/>
    <s v="Black"/>
    <n v="4188.18"/>
    <n v="17"/>
    <s v="2022-11-02"/>
    <s v="Los Angeles"/>
    <x v="0"/>
    <s v="Yes"/>
    <n v="56959.58"/>
  </r>
  <r>
    <s v="P68952"/>
    <s v="Kids T-Shirts #444"/>
    <s v="Kids"/>
    <s v="T-Shirts"/>
    <s v="XS"/>
    <s v="Green"/>
    <n v="16122.75"/>
    <n v="18"/>
    <s v="2023-10-19"/>
    <s v="Los Angeles"/>
    <x v="0"/>
    <s v="Yes"/>
    <n v="232167.6"/>
  </r>
  <r>
    <s v="P33799"/>
    <s v="Women Dresses #971"/>
    <s v="Women"/>
    <s v="Dresses"/>
    <s v="L"/>
    <s v="White"/>
    <n v="15583.25"/>
    <n v="18"/>
    <s v="2024-07-27"/>
    <s v="Phoenix"/>
    <x v="0"/>
    <s v="Yes"/>
    <n v="224398.8"/>
  </r>
  <r>
    <s v="P63122"/>
    <s v="Kids Shorts #739"/>
    <s v="Kids"/>
    <s v="Shorts"/>
    <s v="XL"/>
    <s v="Black"/>
    <n v="991.02"/>
    <n v="16"/>
    <s v="2024-06-16"/>
    <s v="Los Angeles"/>
    <x v="1"/>
    <s v="No"/>
    <n v="15856.32"/>
  </r>
  <r>
    <s v="P55576"/>
    <s v="Men Shoes #471"/>
    <s v="Men"/>
    <s v="Shoes"/>
    <s v="L"/>
    <s v="Blue"/>
    <n v="15578.27"/>
    <n v="12"/>
    <s v="2024-04-04"/>
    <s v="Houston"/>
    <x v="0"/>
    <s v="No"/>
    <n v="186939.24"/>
  </r>
  <r>
    <s v="P77559"/>
    <s v="Accessories Belts #857"/>
    <s v="Accessories"/>
    <s v="Belts"/>
    <s v="S"/>
    <s v="Black"/>
    <n v="9657.8799999999992"/>
    <n v="17"/>
    <s v="2023-09-22"/>
    <s v="Chicago"/>
    <x v="0"/>
    <s v="No"/>
    <n v="164183.96"/>
  </r>
  <r>
    <s v="P26819"/>
    <s v="Accessories Hats #456"/>
    <s v="Accessories"/>
    <s v="Hats"/>
    <s v="XS"/>
    <s v="Yellow"/>
    <n v="971.1"/>
    <n v="6"/>
    <s v="2024-09-01"/>
    <s v="Chicago"/>
    <x v="0"/>
    <s v="Yes"/>
    <n v="4661.28"/>
  </r>
  <r>
    <s v="P72579"/>
    <s v="Women Skirts #864"/>
    <s v="Women"/>
    <s v="Skirts"/>
    <s v="XL"/>
    <s v="Yellow"/>
    <n v="10870.51"/>
    <n v="6"/>
    <s v="2024-05-09"/>
    <s v="Houston"/>
    <x v="1"/>
    <s v="No"/>
    <n v="65223.06"/>
  </r>
  <r>
    <s v="P86722"/>
    <s v="Accessories Scarves #779"/>
    <s v="Accessories"/>
    <s v="Scarves"/>
    <s v="L"/>
    <s v="Green"/>
    <n v="14569.82"/>
    <n v="5"/>
    <s v="2023-02-19"/>
    <s v="New York"/>
    <x v="1"/>
    <s v="Yes"/>
    <n v="58279.28"/>
  </r>
  <r>
    <s v="P32088"/>
    <s v="Kids Sweaters #420"/>
    <s v="Kids"/>
    <s v="Sweaters"/>
    <s v="XL"/>
    <s v="Pink"/>
    <n v="1762.92"/>
    <n v="16"/>
    <s v="2024-03-17"/>
    <s v="Houston"/>
    <x v="1"/>
    <s v="No"/>
    <n v="28206.720000000001"/>
  </r>
  <r>
    <s v="P66150"/>
    <s v="Accessories Bags #426"/>
    <s v="Accessories"/>
    <s v="Bags"/>
    <s v="S"/>
    <s v="Red"/>
    <n v="15252.08"/>
    <n v="6"/>
    <s v="2024-10-13"/>
    <s v="Houston"/>
    <x v="1"/>
    <s v="No"/>
    <n v="91512.48"/>
  </r>
  <r>
    <s v="P59319"/>
    <s v="Men Pants #477"/>
    <s v="Men"/>
    <s v="Pants"/>
    <s v="M"/>
    <s v="Black"/>
    <n v="14139.05"/>
    <n v="7"/>
    <s v="2023-04-06"/>
    <s v="Houston"/>
    <x v="1"/>
    <s v="Yes"/>
    <n v="79178.679999999993"/>
  </r>
  <r>
    <s v="P93707"/>
    <s v="Women Skirts #645"/>
    <s v="Women"/>
    <s v="Skirts"/>
    <s v="L"/>
    <s v="White"/>
    <n v="7460.87"/>
    <n v="3"/>
    <s v="2024-01-17"/>
    <s v="Houston"/>
    <x v="1"/>
    <s v="Yes"/>
    <n v="17906.419999999998"/>
  </r>
  <r>
    <s v="P17472"/>
    <s v="Women Skirts #253"/>
    <s v="Women"/>
    <s v="Skirts"/>
    <s v="S"/>
    <s v="Blue"/>
    <n v="5670.56"/>
    <n v="7"/>
    <s v="2024-04-10"/>
    <s v="Phoenix"/>
    <x v="1"/>
    <s v="Yes"/>
    <n v="31754.97"/>
  </r>
  <r>
    <s v="P89059"/>
    <s v="Kids Shoes #600"/>
    <s v="Kids"/>
    <s v="Shoes"/>
    <s v="S"/>
    <s v="Blue"/>
    <n v="15897.82"/>
    <n v="5"/>
    <s v="2023-09-24"/>
    <s v="Los Angeles"/>
    <x v="0"/>
    <s v="No"/>
    <n v="79489.100000000006"/>
  </r>
  <r>
    <s v="P71063"/>
    <s v="Women Shoes #481"/>
    <s v="Women"/>
    <s v="Shoes"/>
    <s v="XS"/>
    <s v="Red"/>
    <n v="3549.08"/>
    <n v="19"/>
    <s v="2023-03-15"/>
    <s v="Phoenix"/>
    <x v="0"/>
    <s v="No"/>
    <n v="67432.52"/>
  </r>
  <r>
    <s v="P15327"/>
    <s v="Kids Shoes #962"/>
    <s v="Kids"/>
    <s v="Shoes"/>
    <s v="XL"/>
    <s v="Green"/>
    <n v="12917.29"/>
    <n v="12"/>
    <s v="2024-07-05"/>
    <s v="Houston"/>
    <x v="1"/>
    <s v="No"/>
    <n v="155007.48000000001"/>
  </r>
  <r>
    <s v="P35218"/>
    <s v="Kids Shorts #993"/>
    <s v="Kids"/>
    <s v="Shorts"/>
    <s v="L"/>
    <s v="Green"/>
    <n v="9676.9699999999993"/>
    <n v="5"/>
    <s v="2023-01-19"/>
    <s v="Los Angeles"/>
    <x v="1"/>
    <s v="Yes"/>
    <n v="38707.879999999997"/>
  </r>
  <r>
    <s v="P92635"/>
    <s v="Women Shoes #198"/>
    <s v="Women"/>
    <s v="Shoes"/>
    <s v="M"/>
    <s v="Black"/>
    <n v="4949.29"/>
    <n v="4"/>
    <s v="2024-03-01"/>
    <s v="Los Angeles"/>
    <x v="1"/>
    <s v="Yes"/>
    <n v="15838.06"/>
  </r>
  <r>
    <s v="P38289"/>
    <s v="Kids Sweaters #184"/>
    <s v="Kids"/>
    <s v="Sweaters"/>
    <s v="S"/>
    <s v="Yellow"/>
    <n v="13060.88"/>
    <n v="16"/>
    <s v="2024-01-25"/>
    <s v="Phoenix"/>
    <x v="1"/>
    <s v="No"/>
    <n v="208974.07999999999"/>
  </r>
  <r>
    <s v="P92037"/>
    <s v="Kids Sweaters #596"/>
    <s v="Kids"/>
    <s v="Sweaters"/>
    <s v="S"/>
    <s v="Black"/>
    <n v="10483.73"/>
    <n v="15"/>
    <s v="2023-08-01"/>
    <s v="Phoenix"/>
    <x v="1"/>
    <s v="Yes"/>
    <n v="125804.76"/>
  </r>
  <r>
    <s v="P28554"/>
    <s v="Women Tops #581"/>
    <s v="Women"/>
    <s v="Tops"/>
    <s v="XL"/>
    <s v="Pink"/>
    <n v="11540.32"/>
    <n v="1"/>
    <s v="2023-12-11"/>
    <s v="Houston"/>
    <x v="0"/>
    <s v="No"/>
    <n v="11540.32"/>
  </r>
  <r>
    <s v="P75495"/>
    <s v="Men Jackets #581"/>
    <s v="Men"/>
    <s v="Jackets"/>
    <s v="L"/>
    <s v="Pink"/>
    <n v="4236.32"/>
    <n v="1"/>
    <s v="2023-04-21"/>
    <s v="Phoenix"/>
    <x v="0"/>
    <s v="Yes"/>
    <n v="3388.89"/>
  </r>
  <r>
    <s v="P38386"/>
    <s v="Women Skirts #506"/>
    <s v="Women"/>
    <s v="Skirts"/>
    <s v="XL"/>
    <s v="Green"/>
    <n v="16166.74"/>
    <n v="8"/>
    <s v="2023-01-13"/>
    <s v="Phoenix"/>
    <x v="0"/>
    <s v="No"/>
    <n v="129333.92"/>
  </r>
  <r>
    <s v="P26499"/>
    <s v="Women Tops #183"/>
    <s v="Women"/>
    <s v="Tops"/>
    <s v="XL"/>
    <s v="Blue"/>
    <n v="13514.89"/>
    <n v="6"/>
    <s v="2022-10-23"/>
    <s v="Chicago"/>
    <x v="1"/>
    <s v="No"/>
    <n v="81089.34"/>
  </r>
  <r>
    <s v="P46528"/>
    <s v="Accessories Hats #130"/>
    <s v="Accessories"/>
    <s v="Hats"/>
    <s v="S"/>
    <s v="Blue"/>
    <n v="12598.57"/>
    <n v="14"/>
    <s v="2022-12-09"/>
    <s v="Houston"/>
    <x v="1"/>
    <s v="No"/>
    <n v="176379.98"/>
  </r>
  <r>
    <s v="P86800"/>
    <s v="Kids T-Shirts #946"/>
    <s v="Kids"/>
    <s v="T-Shirts"/>
    <s v="L"/>
    <s v="Red"/>
    <n v="3748.28"/>
    <n v="13"/>
    <s v="2024-02-15"/>
    <s v="New York"/>
    <x v="0"/>
    <s v="Yes"/>
    <n v="38981.78"/>
  </r>
  <r>
    <s v="P37178"/>
    <s v="Kids Shoes #780"/>
    <s v="Kids"/>
    <s v="Shoes"/>
    <s v="M"/>
    <s v="Yellow"/>
    <n v="5745.26"/>
    <n v="11"/>
    <s v="2023-04-15"/>
    <s v="Chicago"/>
    <x v="0"/>
    <s v="No"/>
    <n v="63197.86"/>
  </r>
  <r>
    <s v="P87891"/>
    <s v="Men Jackets #737"/>
    <s v="Men"/>
    <s v="Jackets"/>
    <s v="XS"/>
    <s v="Yellow"/>
    <n v="5057.1899999999996"/>
    <n v="1"/>
    <s v="2024-02-12"/>
    <s v="New York"/>
    <x v="1"/>
    <s v="No"/>
    <n v="5057.1899999999996"/>
  </r>
  <r>
    <s v="P68646"/>
    <s v="Kids Shorts #297"/>
    <s v="Kids"/>
    <s v="Shorts"/>
    <s v="M"/>
    <s v="Black"/>
    <n v="4291.1000000000004"/>
    <n v="19"/>
    <s v="2024-04-16"/>
    <s v="Los Angeles"/>
    <x v="0"/>
    <s v="No"/>
    <n v="81530.899999999994"/>
  </r>
  <r>
    <s v="P80269"/>
    <s v="Women Shoes #934"/>
    <s v="Women"/>
    <s v="Shoes"/>
    <s v="XS"/>
    <s v="Red"/>
    <n v="10835.65"/>
    <n v="20"/>
    <s v="2024-10-14"/>
    <s v="Phoenix"/>
    <x v="1"/>
    <s v="Yes"/>
    <n v="173370.4"/>
  </r>
  <r>
    <s v="P83902"/>
    <s v="Kids Shoes #258"/>
    <s v="Kids"/>
    <s v="Shoes"/>
    <s v="S"/>
    <s v="Yellow"/>
    <n v="5532.78"/>
    <n v="19"/>
    <s v="2024-09-05"/>
    <s v="Phoenix"/>
    <x v="0"/>
    <s v="Yes"/>
    <n v="84098.09"/>
  </r>
  <r>
    <s v="P41190"/>
    <s v="Men Pants #816"/>
    <s v="Men"/>
    <s v="Pants"/>
    <s v="L"/>
    <s v="Pink"/>
    <n v="1566.21"/>
    <n v="9"/>
    <s v="2022-12-20"/>
    <s v="Houston"/>
    <x v="1"/>
    <s v="No"/>
    <n v="14095.89"/>
  </r>
  <r>
    <s v="P56809"/>
    <s v="Women Skirts #342"/>
    <s v="Women"/>
    <s v="Skirts"/>
    <s v="L"/>
    <s v="Red"/>
    <n v="9001.35"/>
    <n v="2"/>
    <s v="2023-10-03"/>
    <s v="New York"/>
    <x v="1"/>
    <s v="No"/>
    <n v="18002.7"/>
  </r>
  <r>
    <s v="P49010"/>
    <s v="Accessories Hats #324"/>
    <s v="Accessories"/>
    <s v="Hats"/>
    <s v="XL"/>
    <s v="Black"/>
    <n v="13934.04"/>
    <n v="16"/>
    <s v="2024-08-07"/>
    <s v="New York"/>
    <x v="1"/>
    <s v="No"/>
    <n v="222944.64000000001"/>
  </r>
  <r>
    <s v="P71111"/>
    <s v="Accessories Belts #758"/>
    <s v="Accessories"/>
    <s v="Belts"/>
    <s v="XS"/>
    <s v="Red"/>
    <n v="2654.34"/>
    <n v="15"/>
    <s v="2023-02-23"/>
    <s v="Chicago"/>
    <x v="0"/>
    <s v="No"/>
    <n v="39815.1"/>
  </r>
  <r>
    <s v="P19777"/>
    <s v="Women Tops #550"/>
    <s v="Women"/>
    <s v="Tops"/>
    <s v="XL"/>
    <s v="Pink"/>
    <n v="8879.34"/>
    <n v="19"/>
    <s v="2024-03-08"/>
    <s v="New York"/>
    <x v="1"/>
    <s v="No"/>
    <n v="168707.46"/>
  </r>
  <r>
    <s v="P49589"/>
    <s v="Women Skirts #508"/>
    <s v="Women"/>
    <s v="Skirts"/>
    <s v="XL"/>
    <s v="Yellow"/>
    <n v="13568.01"/>
    <n v="18"/>
    <s v="2022-12-10"/>
    <s v="New York"/>
    <x v="1"/>
    <s v="No"/>
    <n v="244224.18"/>
  </r>
  <r>
    <s v="P74672"/>
    <s v="Accessories Scarves #270"/>
    <s v="Accessories"/>
    <s v="Scarves"/>
    <s v="XL"/>
    <s v="Green"/>
    <n v="14244.46"/>
    <n v="1"/>
    <s v="2024-06-16"/>
    <s v="Chicago"/>
    <x v="0"/>
    <s v="No"/>
    <n v="14244.46"/>
  </r>
  <r>
    <s v="P36875"/>
    <s v="Kids Shorts #790"/>
    <s v="Kids"/>
    <s v="Shorts"/>
    <s v="S"/>
    <s v="White"/>
    <n v="15267.02"/>
    <n v="19"/>
    <s v="2024-01-22"/>
    <s v="Houston"/>
    <x v="0"/>
    <s v="Yes"/>
    <n v="232058.87"/>
  </r>
  <r>
    <s v="P28880"/>
    <s v="Women Tops #992"/>
    <s v="Women"/>
    <s v="Tops"/>
    <s v="XL"/>
    <s v="White"/>
    <n v="4368.29"/>
    <n v="7"/>
    <s v="2024-09-26"/>
    <s v="Chicago"/>
    <x v="0"/>
    <s v="No"/>
    <n v="30578.03"/>
  </r>
  <r>
    <s v="P75618"/>
    <s v="Kids Sweaters #318"/>
    <s v="Kids"/>
    <s v="Sweaters"/>
    <s v="XS"/>
    <s v="Blue"/>
    <n v="4560.0200000000004"/>
    <n v="7"/>
    <s v="2023-10-13"/>
    <s v="Phoenix"/>
    <x v="0"/>
    <s v="No"/>
    <n v="31920.14"/>
  </r>
  <r>
    <s v="P21519"/>
    <s v="Kids T-Shirts #592"/>
    <s v="Kids"/>
    <s v="T-Shirts"/>
    <s v="L"/>
    <s v="Yellow"/>
    <n v="6668.22"/>
    <n v="7"/>
    <s v="2024-01-17"/>
    <s v="New York"/>
    <x v="1"/>
    <s v="Yes"/>
    <n v="37341.699999999997"/>
  </r>
  <r>
    <s v="P36778"/>
    <s v="Women Shoes #341"/>
    <s v="Women"/>
    <s v="Shoes"/>
    <s v="XS"/>
    <s v="Pink"/>
    <n v="2837.77"/>
    <n v="17"/>
    <s v="2024-06-26"/>
    <s v="New York"/>
    <x v="1"/>
    <s v="No"/>
    <n v="48242.09"/>
  </r>
  <r>
    <s v="P69295"/>
    <s v="Accessories Bags #253"/>
    <s v="Accessories"/>
    <s v="Bags"/>
    <s v="M"/>
    <s v="Blue"/>
    <n v="16061.33"/>
    <n v="1"/>
    <s v="2023-11-07"/>
    <s v="Houston"/>
    <x v="1"/>
    <s v="No"/>
    <n v="16061.33"/>
  </r>
  <r>
    <s v="P86526"/>
    <s v="Women Dresses #901"/>
    <s v="Women"/>
    <s v="Dresses"/>
    <s v="L"/>
    <s v="Green"/>
    <n v="8524.93"/>
    <n v="10"/>
    <s v="2024-07-04"/>
    <s v="Phoenix"/>
    <x v="0"/>
    <s v="No"/>
    <n v="85249.3"/>
  </r>
  <r>
    <s v="P51506"/>
    <s v="Women Shoes #586"/>
    <s v="Women"/>
    <s v="Shoes"/>
    <s v="XL"/>
    <s v="Black"/>
    <n v="8873.5300000000007"/>
    <n v="4"/>
    <s v="2023-06-27"/>
    <s v="Houston"/>
    <x v="0"/>
    <s v="Yes"/>
    <n v="28395.13"/>
  </r>
  <r>
    <s v="P39547"/>
    <s v="Accessories Belts #778"/>
    <s v="Accessories"/>
    <s v="Belts"/>
    <s v="XS"/>
    <s v="White"/>
    <n v="13916.61"/>
    <n v="13"/>
    <s v="2023-04-25"/>
    <s v="Chicago"/>
    <x v="1"/>
    <s v="No"/>
    <n v="180915.93"/>
  </r>
  <r>
    <s v="P98181"/>
    <s v="Women Shoes #475"/>
    <s v="Women"/>
    <s v="Shoes"/>
    <s v="M"/>
    <s v="Yellow"/>
    <n v="5090.3900000000003"/>
    <n v="7"/>
    <s v="2024-01-16"/>
    <s v="Chicago"/>
    <x v="1"/>
    <s v="Yes"/>
    <n v="28506.35"/>
  </r>
  <r>
    <s v="P72252"/>
    <s v="Women Shoes #486"/>
    <s v="Women"/>
    <s v="Shoes"/>
    <s v="M"/>
    <s v="Blue"/>
    <n v="4960.08"/>
    <n v="3"/>
    <s v="2024-06-23"/>
    <s v="New York"/>
    <x v="1"/>
    <s v="No"/>
    <n v="14880.24"/>
  </r>
  <r>
    <s v="P88619"/>
    <s v="Women Skirts #958"/>
    <s v="Women"/>
    <s v="Skirts"/>
    <s v="S"/>
    <s v="White"/>
    <n v="4174.07"/>
    <n v="3"/>
    <s v="2023-08-26"/>
    <s v="Los Angeles"/>
    <x v="0"/>
    <s v="No"/>
    <n v="12522.21"/>
  </r>
  <r>
    <s v="P76176"/>
    <s v="Men Shoes #156"/>
    <s v="Men"/>
    <s v="Shoes"/>
    <s v="S"/>
    <s v="Blue"/>
    <n v="14569.82"/>
    <n v="9"/>
    <s v="2024-07-08"/>
    <s v="New York"/>
    <x v="0"/>
    <s v="Yes"/>
    <n v="104902.87"/>
  </r>
  <r>
    <s v="P62532"/>
    <s v="Accessories Belts #807"/>
    <s v="Accessories"/>
    <s v="Belts"/>
    <s v="M"/>
    <s v="Green"/>
    <n v="16557.669999999998"/>
    <n v="2"/>
    <s v="2023-10-28"/>
    <s v="Los Angeles"/>
    <x v="0"/>
    <s v="Yes"/>
    <n v="26491.94"/>
  </r>
  <r>
    <s v="P46639"/>
    <s v="Accessories Hats #221"/>
    <s v="Accessories"/>
    <s v="Hats"/>
    <s v="M"/>
    <s v="Red"/>
    <n v="4350.03"/>
    <n v="8"/>
    <s v="2024-05-24"/>
    <s v="Los Angeles"/>
    <x v="1"/>
    <s v="Yes"/>
    <n v="27839.86"/>
  </r>
  <r>
    <s v="P17737"/>
    <s v="Women Skirts #771"/>
    <s v="Women"/>
    <s v="Skirts"/>
    <s v="M"/>
    <s v="Red"/>
    <n v="3335.77"/>
    <n v="14"/>
    <s v="2023-07-28"/>
    <s v="Los Angeles"/>
    <x v="1"/>
    <s v="Yes"/>
    <n v="37360.79"/>
  </r>
  <r>
    <s v="P79711"/>
    <s v="Accessories Belts #582"/>
    <s v="Accessories"/>
    <s v="Belts"/>
    <s v="XL"/>
    <s v="White"/>
    <n v="12178.59"/>
    <n v="8"/>
    <s v="2023-03-16"/>
    <s v="Chicago"/>
    <x v="0"/>
    <s v="No"/>
    <n v="97428.72"/>
  </r>
  <r>
    <s v="P64647"/>
    <s v="Women Skirts #484"/>
    <s v="Women"/>
    <s v="Skirts"/>
    <s v="XS"/>
    <s v="Blue"/>
    <n v="4214.74"/>
    <n v="12"/>
    <s v="2024-09-09"/>
    <s v="New York"/>
    <x v="1"/>
    <s v="No"/>
    <n v="50576.88"/>
  </r>
  <r>
    <s v="P72151"/>
    <s v="Accessories Belts #983"/>
    <s v="Accessories"/>
    <s v="Belts"/>
    <s v="M"/>
    <s v="Yellow"/>
    <n v="5956.08"/>
    <n v="16"/>
    <s v="2024-06-14"/>
    <s v="New York"/>
    <x v="1"/>
    <s v="Yes"/>
    <n v="76237.990000000005"/>
  </r>
  <r>
    <s v="P58143"/>
    <s v="Kids Shoes #824"/>
    <s v="Kids"/>
    <s v="Shoes"/>
    <s v="M"/>
    <s v="Black"/>
    <n v="12115.51"/>
    <n v="4"/>
    <s v="2023-10-27"/>
    <s v="Los Angeles"/>
    <x v="1"/>
    <s v="Yes"/>
    <n v="38769.300000000003"/>
  </r>
  <r>
    <s v="P35881"/>
    <s v="Men Jackets #183"/>
    <s v="Men"/>
    <s v="Jackets"/>
    <s v="XL"/>
    <s v="Red"/>
    <n v="9354.93"/>
    <n v="3"/>
    <s v="2023-02-08"/>
    <s v="Chicago"/>
    <x v="0"/>
    <s v="Yes"/>
    <n v="22451.5"/>
  </r>
  <r>
    <s v="P20500"/>
    <s v="Accessories Hats #467"/>
    <s v="Accessories"/>
    <s v="Hats"/>
    <s v="L"/>
    <s v="Blue"/>
    <n v="7997.05"/>
    <n v="20"/>
    <s v="2024-02-18"/>
    <s v="Los Angeles"/>
    <x v="1"/>
    <s v="Yes"/>
    <n v="127952.8"/>
  </r>
  <r>
    <s v="P75446"/>
    <s v="Kids Shorts #354"/>
    <s v="Kids"/>
    <s v="Shorts"/>
    <s v="L"/>
    <s v="Green"/>
    <n v="15911.93"/>
    <n v="17"/>
    <s v="2024-06-30"/>
    <s v="Phoenix"/>
    <x v="0"/>
    <s v="Yes"/>
    <n v="216402.58"/>
  </r>
  <r>
    <s v="P31686"/>
    <s v="Women Shoes #569"/>
    <s v="Women"/>
    <s v="Shoes"/>
    <s v="XS"/>
    <s v="Green"/>
    <n v="5611.63"/>
    <n v="6"/>
    <s v="2023-09-02"/>
    <s v="Los Angeles"/>
    <x v="0"/>
    <s v="No"/>
    <n v="33669.78"/>
  </r>
  <r>
    <s v="P19650"/>
    <s v="Men Shirts #281"/>
    <s v="Men"/>
    <s v="Shirts"/>
    <s v="M"/>
    <s v="Red"/>
    <n v="6342.03"/>
    <n v="4"/>
    <s v="2022-11-23"/>
    <s v="Phoenix"/>
    <x v="0"/>
    <s v="No"/>
    <n v="25368.12"/>
  </r>
  <r>
    <s v="P64234"/>
    <s v="Kids Sweaters #445"/>
    <s v="Kids"/>
    <s v="Sweaters"/>
    <s v="XL"/>
    <s v="Green"/>
    <n v="9842.14"/>
    <n v="5"/>
    <s v="2024-03-02"/>
    <s v="New York"/>
    <x v="0"/>
    <s v="No"/>
    <n v="49210.7"/>
  </r>
  <r>
    <s v="P89469"/>
    <s v="Kids Sweaters #548"/>
    <s v="Kids"/>
    <s v="Sweaters"/>
    <s v="XL"/>
    <s v="Yellow"/>
    <n v="6534.59"/>
    <n v="1"/>
    <s v="2023-02-12"/>
    <s v="New York"/>
    <x v="0"/>
    <s v="Yes"/>
    <n v="5227.34"/>
  </r>
  <r>
    <s v="P53639"/>
    <s v="Men Shoes #920"/>
    <s v="Men"/>
    <s v="Shoes"/>
    <s v="XS"/>
    <s v="Blue"/>
    <n v="12747.14"/>
    <n v="19"/>
    <s v="2023-04-01"/>
    <s v="Los Angeles"/>
    <x v="0"/>
    <s v="No"/>
    <n v="242195.66"/>
  </r>
  <r>
    <s v="P62467"/>
    <s v="Women Tops #937"/>
    <s v="Women"/>
    <s v="Tops"/>
    <s v="XS"/>
    <s v="White"/>
    <n v="12631.77"/>
    <n v="1"/>
    <s v="2024-04-20"/>
    <s v="Chicago"/>
    <x v="0"/>
    <s v="Yes"/>
    <n v="10105.25"/>
  </r>
  <r>
    <s v="P18687"/>
    <s v="Accessories Scarves #988"/>
    <s v="Accessories"/>
    <s v="Scarves"/>
    <s v="L"/>
    <s v="Black"/>
    <n v="12132.94"/>
    <n v="15"/>
    <s v="2023-05-05"/>
    <s v="Chicago"/>
    <x v="0"/>
    <s v="No"/>
    <n v="181994.1"/>
  </r>
  <r>
    <s v="P15750"/>
    <s v="Men Shoes #537"/>
    <s v="Men"/>
    <s v="Shoes"/>
    <s v="S"/>
    <s v="Blue"/>
    <n v="9708.51"/>
    <n v="10"/>
    <s v="2024-07-12"/>
    <s v="Houston"/>
    <x v="1"/>
    <s v="Yes"/>
    <n v="77668.08"/>
  </r>
  <r>
    <s v="P54081"/>
    <s v="Kids T-Shirts #660"/>
    <s v="Kids"/>
    <s v="T-Shirts"/>
    <s v="L"/>
    <s v="White"/>
    <n v="13035.15"/>
    <n v="3"/>
    <s v="2023-11-18"/>
    <s v="Phoenix"/>
    <x v="1"/>
    <s v="No"/>
    <n v="39105.449999999997"/>
  </r>
  <r>
    <s v="P98800"/>
    <s v="Accessories Scarves #684"/>
    <s v="Accessories"/>
    <s v="Scarves"/>
    <s v="XS"/>
    <s v="Pink"/>
    <n v="6625.89"/>
    <n v="17"/>
    <s v="2023-08-17"/>
    <s v="Phoenix"/>
    <x v="1"/>
    <s v="No"/>
    <n v="112640.13"/>
  </r>
  <r>
    <s v="P53148"/>
    <s v="Women Tops #354"/>
    <s v="Women"/>
    <s v="Tops"/>
    <s v="XL"/>
    <s v="Black"/>
    <n v="8500.0300000000007"/>
    <n v="14"/>
    <s v="2023-03-06"/>
    <s v="Chicago"/>
    <x v="1"/>
    <s v="No"/>
    <n v="119000.42"/>
  </r>
  <r>
    <s v="P11335"/>
    <s v="Men Shoes #693"/>
    <s v="Men"/>
    <s v="Shoes"/>
    <s v="M"/>
    <s v="Blue"/>
    <n v="16357.64"/>
    <n v="5"/>
    <s v="2024-03-22"/>
    <s v="Chicago"/>
    <x v="1"/>
    <s v="No"/>
    <n v="81788.2"/>
  </r>
  <r>
    <s v="P49660"/>
    <s v="Kids T-Shirts #382"/>
    <s v="Kids"/>
    <s v="T-Shirts"/>
    <s v="M"/>
    <s v="Yellow"/>
    <n v="8456.0400000000009"/>
    <n v="7"/>
    <s v="2023-04-14"/>
    <s v="New York"/>
    <x v="0"/>
    <s v="Yes"/>
    <n v="47353.99"/>
  </r>
  <r>
    <s v="P88653"/>
    <s v="Kids Shorts #794"/>
    <s v="Kids"/>
    <s v="Shorts"/>
    <s v="L"/>
    <s v="Red"/>
    <n v="4736.8100000000004"/>
    <n v="18"/>
    <s v="2024-05-26"/>
    <s v="New York"/>
    <x v="1"/>
    <s v="Yes"/>
    <n v="68210.23"/>
  </r>
  <r>
    <s v="P38121"/>
    <s v="Women Shoes #367"/>
    <s v="Women"/>
    <s v="Shoes"/>
    <s v="L"/>
    <s v="Yellow"/>
    <n v="3886.06"/>
    <n v="18"/>
    <s v="2023-04-26"/>
    <s v="Phoenix"/>
    <x v="0"/>
    <s v="Yes"/>
    <n v="55959.43"/>
  </r>
  <r>
    <s v="P18445"/>
    <s v="Kids Sweaters #317"/>
    <s v="Kids"/>
    <s v="Sweaters"/>
    <s v="XL"/>
    <s v="Green"/>
    <n v="14193"/>
    <n v="3"/>
    <s v="2023-03-29"/>
    <s v="New York"/>
    <x v="0"/>
    <s v="No"/>
    <n v="42579"/>
  </r>
  <r>
    <s v="P50783"/>
    <s v="Accessories Belts #464"/>
    <s v="Accessories"/>
    <s v="Belts"/>
    <s v="XL"/>
    <s v="Red"/>
    <n v="13370.47"/>
    <n v="5"/>
    <s v="2023-06-24"/>
    <s v="Los Angeles"/>
    <x v="1"/>
    <s v="Yes"/>
    <n v="53481.88"/>
  </r>
  <r>
    <s v="P24897"/>
    <s v="Kids Shoes #249"/>
    <s v="Kids"/>
    <s v="Shoes"/>
    <s v="M"/>
    <s v="Blue"/>
    <n v="1803.59"/>
    <n v="4"/>
    <s v="2023-01-27"/>
    <s v="Chicago"/>
    <x v="1"/>
    <s v="No"/>
    <n v="7214.36"/>
  </r>
  <r>
    <s v="P88222"/>
    <s v="Kids Sweaters #133"/>
    <s v="Kids"/>
    <s v="Sweaters"/>
    <s v="M"/>
    <s v="Blue"/>
    <n v="11400.05"/>
    <n v="12"/>
    <s v="2024-09-24"/>
    <s v="Houston"/>
    <x v="1"/>
    <s v="No"/>
    <n v="136800.6"/>
  </r>
  <r>
    <s v="P52181"/>
    <s v="Men Jackets #558"/>
    <s v="Men"/>
    <s v="Jackets"/>
    <s v="XS"/>
    <s v="Pink"/>
    <n v="5554.36"/>
    <n v="8"/>
    <s v="2024-05-02"/>
    <s v="Los Angeles"/>
    <x v="1"/>
    <s v="No"/>
    <n v="44434.879999999997"/>
  </r>
  <r>
    <s v="P65576"/>
    <s v="Women Tops #543"/>
    <s v="Women"/>
    <s v="Tops"/>
    <s v="S"/>
    <s v="Green"/>
    <n v="15899.48"/>
    <n v="6"/>
    <s v="2022-10-31"/>
    <s v="Phoenix"/>
    <x v="0"/>
    <s v="Yes"/>
    <n v="76317.67"/>
  </r>
  <r>
    <s v="P11551"/>
    <s v="Accessories Bags #685"/>
    <s v="Accessories"/>
    <s v="Bags"/>
    <s v="M"/>
    <s v="Yellow"/>
    <n v="9260.31"/>
    <n v="13"/>
    <s v="2024-02-25"/>
    <s v="New York"/>
    <x v="1"/>
    <s v="No"/>
    <n v="120384.03"/>
  </r>
  <r>
    <s v="P56687"/>
    <s v="Men Shoes #260"/>
    <s v="Men"/>
    <s v="Shoes"/>
    <s v="M"/>
    <s v="Black"/>
    <n v="2510.75"/>
    <n v="7"/>
    <s v="2023-10-20"/>
    <s v="New York"/>
    <x v="1"/>
    <s v="Yes"/>
    <n v="14060.2"/>
  </r>
  <r>
    <s v="P58096"/>
    <s v="Kids Shoes #516"/>
    <s v="Kids"/>
    <s v="Shoes"/>
    <s v="M"/>
    <s v="White"/>
    <n v="16037.26"/>
    <n v="14"/>
    <s v="2023-07-26"/>
    <s v="Houston"/>
    <x v="1"/>
    <s v="Yes"/>
    <n v="179616.98"/>
  </r>
  <r>
    <s v="P47040"/>
    <s v="Women Shoes #246"/>
    <s v="Women"/>
    <s v="Shoes"/>
    <s v="S"/>
    <s v="Pink"/>
    <n v="8738.24"/>
    <n v="12"/>
    <s v="2023-03-09"/>
    <s v="Phoenix"/>
    <x v="1"/>
    <s v="Yes"/>
    <n v="83887.27"/>
  </r>
  <r>
    <s v="P49412"/>
    <s v="Accessories Bags #380"/>
    <s v="Accessories"/>
    <s v="Bags"/>
    <s v="M"/>
    <s v="Green"/>
    <n v="15720.2"/>
    <n v="20"/>
    <s v="2024-08-04"/>
    <s v="Chicago"/>
    <x v="0"/>
    <s v="No"/>
    <n v="314404"/>
  </r>
  <r>
    <s v="P65163"/>
    <s v="Men Shirts #300"/>
    <s v="Men"/>
    <s v="Shirts"/>
    <s v="XL"/>
    <s v="Yellow"/>
    <n v="9634.64"/>
    <n v="8"/>
    <s v="2023-12-04"/>
    <s v="New York"/>
    <x v="0"/>
    <s v="Yes"/>
    <n v="61661.53"/>
  </r>
  <r>
    <s v="P93222"/>
    <s v="Accessories Hats #567"/>
    <s v="Accessories"/>
    <s v="Hats"/>
    <s v="L"/>
    <s v="Green"/>
    <n v="1316.38"/>
    <n v="12"/>
    <s v="2023-09-21"/>
    <s v="New York"/>
    <x v="1"/>
    <s v="Yes"/>
    <n v="12637.58"/>
  </r>
  <r>
    <s v="P91790"/>
    <s v="Kids T-Shirts #768"/>
    <s v="Kids"/>
    <s v="T-Shirts"/>
    <s v="S"/>
    <s v="Blue"/>
    <n v="9947.5499999999993"/>
    <n v="6"/>
    <s v="2023-01-06"/>
    <s v="Phoenix"/>
    <x v="0"/>
    <s v="No"/>
    <n v="59685.3"/>
  </r>
  <r>
    <s v="P21748"/>
    <s v="Men Pants #252"/>
    <s v="Men"/>
    <s v="Pants"/>
    <s v="XS"/>
    <s v="Green"/>
    <n v="7323.09"/>
    <n v="1"/>
    <s v="2023-09-15"/>
    <s v="Los Angeles"/>
    <x v="1"/>
    <s v="No"/>
    <n v="7323.09"/>
  </r>
  <r>
    <s v="P98038"/>
    <s v="Men Pants #462"/>
    <s v="Men"/>
    <s v="Pants"/>
    <s v="L"/>
    <s v="Red"/>
    <n v="1695.69"/>
    <n v="3"/>
    <s v="2023-02-10"/>
    <s v="Chicago"/>
    <x v="0"/>
    <s v="Yes"/>
    <n v="4069.49"/>
  </r>
  <r>
    <s v="P57406"/>
    <s v="Women Tops #885"/>
    <s v="Women"/>
    <s v="Tops"/>
    <s v="M"/>
    <s v="Pink"/>
    <n v="10743.52"/>
    <n v="2"/>
    <s v="2023-02-25"/>
    <s v="Los Angeles"/>
    <x v="0"/>
    <s v="No"/>
    <n v="21487.040000000001"/>
  </r>
  <r>
    <s v="P66886"/>
    <s v="Accessories Bags #556"/>
    <s v="Accessories"/>
    <s v="Bags"/>
    <s v="S"/>
    <s v="White"/>
    <n v="14046.92"/>
    <n v="15"/>
    <s v="2023-10-19"/>
    <s v="Chicago"/>
    <x v="0"/>
    <s v="No"/>
    <n v="210703.8"/>
  </r>
  <r>
    <s v="P28434"/>
    <s v="Women Shoes #700"/>
    <s v="Women"/>
    <s v="Shoes"/>
    <s v="XL"/>
    <s v="White"/>
    <n v="11292.98"/>
    <n v="12"/>
    <s v="2022-12-27"/>
    <s v="Phoenix"/>
    <x v="1"/>
    <s v="Yes"/>
    <n v="108412.94"/>
  </r>
  <r>
    <s v="P30874"/>
    <s v="Kids Shorts #288"/>
    <s v="Kids"/>
    <s v="Shorts"/>
    <s v="M"/>
    <s v="Green"/>
    <n v="9693.57"/>
    <n v="9"/>
    <s v="2024-05-20"/>
    <s v="Phoenix"/>
    <x v="1"/>
    <s v="Yes"/>
    <n v="69793.87"/>
  </r>
  <r>
    <s v="P63094"/>
    <s v="Accessories Scarves #319"/>
    <s v="Accessories"/>
    <s v="Scarves"/>
    <s v="S"/>
    <s v="Pink"/>
    <n v="15026.32"/>
    <n v="9"/>
    <s v="2024-05-09"/>
    <s v="Los Angeles"/>
    <x v="1"/>
    <s v="Yes"/>
    <n v="108189.67"/>
  </r>
  <r>
    <s v="P89372"/>
    <s v="Men Pants #185"/>
    <s v="Men"/>
    <s v="Pants"/>
    <s v="S"/>
    <s v="Pink"/>
    <n v="7047.53"/>
    <n v="20"/>
    <s v="2024-03-15"/>
    <s v="Chicago"/>
    <x v="0"/>
    <s v="No"/>
    <n v="140950.6"/>
  </r>
  <r>
    <s v="P66959"/>
    <s v="Women Skirts #192"/>
    <s v="Women"/>
    <s v="Skirts"/>
    <s v="M"/>
    <s v="White"/>
    <n v="2399.5300000000002"/>
    <n v="9"/>
    <s v="2023-08-30"/>
    <s v="Los Angeles"/>
    <x v="1"/>
    <s v="No"/>
    <n v="21595.77"/>
  </r>
  <r>
    <s v="P63395"/>
    <s v="Kids Shoes #923"/>
    <s v="Kids"/>
    <s v="Shoes"/>
    <s v="L"/>
    <s v="White"/>
    <n v="9520.1"/>
    <n v="9"/>
    <s v="2022-10-23"/>
    <s v="Chicago"/>
    <x v="0"/>
    <s v="Yes"/>
    <n v="68544.72"/>
  </r>
  <r>
    <s v="P82082"/>
    <s v="Women Tops #793"/>
    <s v="Women"/>
    <s v="Tops"/>
    <s v="L"/>
    <s v="Red"/>
    <n v="15129.24"/>
    <n v="16"/>
    <s v="2023-06-12"/>
    <s v="Chicago"/>
    <x v="1"/>
    <s v="Yes"/>
    <n v="193653.94"/>
  </r>
  <r>
    <s v="P61421"/>
    <s v="Men Shoes #257"/>
    <s v="Men"/>
    <s v="Shoes"/>
    <s v="S"/>
    <s v="Pink"/>
    <n v="4365.8"/>
    <n v="8"/>
    <s v="2024-08-03"/>
    <s v="New York"/>
    <x v="0"/>
    <s v="No"/>
    <n v="34926.400000000001"/>
  </r>
  <r>
    <s v="P53460"/>
    <s v="Men Pants #286"/>
    <s v="Men"/>
    <s v="Pants"/>
    <s v="XS"/>
    <s v="Blue"/>
    <n v="859.05"/>
    <n v="14"/>
    <s v="2024-07-01"/>
    <s v="Phoenix"/>
    <x v="0"/>
    <s v="Yes"/>
    <n v="9621.36"/>
  </r>
  <r>
    <s v="P89112"/>
    <s v="Women Skirts #490"/>
    <s v="Women"/>
    <s v="Skirts"/>
    <s v="L"/>
    <s v="Yellow"/>
    <n v="16535.259999999998"/>
    <n v="15"/>
    <s v="2024-08-23"/>
    <s v="Houston"/>
    <x v="0"/>
    <s v="Yes"/>
    <n v="198423.12"/>
  </r>
  <r>
    <s v="P80585"/>
    <s v="Women Dresses #426"/>
    <s v="Women"/>
    <s v="Dresses"/>
    <s v="L"/>
    <s v="Black"/>
    <n v="13941.51"/>
    <n v="18"/>
    <s v="2023-02-10"/>
    <s v="Phoenix"/>
    <x v="0"/>
    <s v="No"/>
    <n v="250947.18"/>
  </r>
  <r>
    <s v="P95197"/>
    <s v="Women Shoes #260"/>
    <s v="Women"/>
    <s v="Shoes"/>
    <s v="L"/>
    <s v="Black"/>
    <n v="13156.33"/>
    <n v="17"/>
    <s v="2023-04-04"/>
    <s v="New York"/>
    <x v="1"/>
    <s v="No"/>
    <n v="223657.61"/>
  </r>
  <r>
    <s v="P19988"/>
    <s v="Men Pants #158"/>
    <s v="Men"/>
    <s v="Pants"/>
    <s v="XS"/>
    <s v="Blue"/>
    <n v="6527.12"/>
    <n v="15"/>
    <s v="2023-04-25"/>
    <s v="New York"/>
    <x v="1"/>
    <s v="Yes"/>
    <n v="78325.440000000002"/>
  </r>
  <r>
    <s v="P13573"/>
    <s v="Women Tops #855"/>
    <s v="Women"/>
    <s v="Tops"/>
    <s v="XL"/>
    <s v="Yellow"/>
    <n v="15661.27"/>
    <n v="6"/>
    <s v="2023-12-27"/>
    <s v="Houston"/>
    <x v="1"/>
    <s v="No"/>
    <n v="93967.62"/>
  </r>
  <r>
    <s v="P38310"/>
    <s v="Men Shoes #495"/>
    <s v="Men"/>
    <s v="Shoes"/>
    <s v="M"/>
    <s v="Green"/>
    <n v="14212.92"/>
    <n v="6"/>
    <s v="2023-01-15"/>
    <s v="Chicago"/>
    <x v="1"/>
    <s v="No"/>
    <n v="85277.52"/>
  </r>
  <r>
    <s v="P59705"/>
    <s v="Accessories Hats #170"/>
    <s v="Accessories"/>
    <s v="Hats"/>
    <s v="XL"/>
    <s v="White"/>
    <n v="3641.21"/>
    <n v="6"/>
    <s v="2024-02-17"/>
    <s v="Chicago"/>
    <x v="0"/>
    <s v="No"/>
    <n v="21847.26"/>
  </r>
  <r>
    <s v="P60069"/>
    <s v="Accessories Belts #623"/>
    <s v="Accessories"/>
    <s v="Belts"/>
    <s v="M"/>
    <s v="Green"/>
    <n v="16260.53"/>
    <n v="10"/>
    <s v="2024-06-21"/>
    <s v="New York"/>
    <x v="1"/>
    <s v="No"/>
    <n v="162605.29999999999"/>
  </r>
  <r>
    <s v="P97323"/>
    <s v="Men Shirts #483"/>
    <s v="Men"/>
    <s v="Shirts"/>
    <s v="M"/>
    <s v="Blue"/>
    <n v="4877.91"/>
    <n v="20"/>
    <s v="2023-09-05"/>
    <s v="Los Angeles"/>
    <x v="1"/>
    <s v="Yes"/>
    <n v="78046.559999999998"/>
  </r>
  <r>
    <s v="P42127"/>
    <s v="Accessories Bags #152"/>
    <s v="Accessories"/>
    <s v="Bags"/>
    <s v="L"/>
    <s v="Pink"/>
    <n v="8349.7999999999993"/>
    <n v="15"/>
    <s v="2024-03-12"/>
    <s v="Los Angeles"/>
    <x v="1"/>
    <s v="Yes"/>
    <n v="100197.6"/>
  </r>
  <r>
    <s v="P65223"/>
    <s v="Kids Shorts #303"/>
    <s v="Kids"/>
    <s v="Shorts"/>
    <s v="M"/>
    <s v="Black"/>
    <n v="4560.8500000000004"/>
    <n v="3"/>
    <s v="2023-01-25"/>
    <s v="Los Angeles"/>
    <x v="1"/>
    <s v="No"/>
    <n v="13682.55"/>
  </r>
  <r>
    <s v="P27097"/>
    <s v="Accessories Bags #745"/>
    <s v="Accessories"/>
    <s v="Bags"/>
    <s v="L"/>
    <s v="White"/>
    <n v="12553.75"/>
    <n v="20"/>
    <s v="2023-10-10"/>
    <s v="Phoenix"/>
    <x v="1"/>
    <s v="Yes"/>
    <n v="200860"/>
  </r>
  <r>
    <s v="P72054"/>
    <s v="Kids Shorts #825"/>
    <s v="Kids"/>
    <s v="Shorts"/>
    <s v="XS"/>
    <s v="Yellow"/>
    <n v="10623.17"/>
    <n v="10"/>
    <s v="2023-05-22"/>
    <s v="Chicago"/>
    <x v="0"/>
    <s v="No"/>
    <n v="106231.7"/>
  </r>
  <r>
    <s v="P64362"/>
    <s v="Women Tops #629"/>
    <s v="Women"/>
    <s v="Tops"/>
    <s v="M"/>
    <s v="Green"/>
    <n v="5183.3500000000004"/>
    <n v="3"/>
    <s v="2023-02-20"/>
    <s v="Houston"/>
    <x v="0"/>
    <s v="No"/>
    <n v="15550.05"/>
  </r>
  <r>
    <s v="P70298"/>
    <s v="Men Shirts #905"/>
    <s v="Men"/>
    <s v="Shirts"/>
    <s v="M"/>
    <s v="White"/>
    <n v="12982.03"/>
    <n v="20"/>
    <s v="2023-07-02"/>
    <s v="Houston"/>
    <x v="0"/>
    <s v="Yes"/>
    <n v="207712.48"/>
  </r>
  <r>
    <s v="P57989"/>
    <s v="Men Shirts #745"/>
    <s v="Men"/>
    <s v="Shirts"/>
    <s v="L"/>
    <s v="Red"/>
    <n v="3486.83"/>
    <n v="9"/>
    <s v="2023-08-30"/>
    <s v="Houston"/>
    <x v="1"/>
    <s v="Yes"/>
    <n v="25105.01"/>
  </r>
  <r>
    <s v="P80442"/>
    <s v="Kids Shorts #554"/>
    <s v="Kids"/>
    <s v="Shorts"/>
    <s v="XL"/>
    <s v="Yellow"/>
    <n v="4597.37"/>
    <n v="16"/>
    <s v="2022-12-13"/>
    <s v="New York"/>
    <x v="0"/>
    <s v="Yes"/>
    <n v="58846.17"/>
  </r>
  <r>
    <s v="P72522"/>
    <s v="Women Tops #933"/>
    <s v="Women"/>
    <s v="Tops"/>
    <s v="S"/>
    <s v="Black"/>
    <n v="13997.95"/>
    <n v="10"/>
    <s v="2024-01-14"/>
    <s v="Houston"/>
    <x v="0"/>
    <s v="No"/>
    <n v="139979.5"/>
  </r>
  <r>
    <s v="P39524"/>
    <s v="Kids T-Shirts #887"/>
    <s v="Kids"/>
    <s v="T-Shirts"/>
    <s v="XS"/>
    <s v="Yellow"/>
    <n v="7062.47"/>
    <n v="3"/>
    <s v="2023-05-12"/>
    <s v="New York"/>
    <x v="0"/>
    <s v="Yes"/>
    <n v="16950.259999999998"/>
  </r>
  <r>
    <s v="P36067"/>
    <s v="Men Pants #255"/>
    <s v="Men"/>
    <s v="Pants"/>
    <s v="XS"/>
    <s v="Red"/>
    <n v="3959.93"/>
    <n v="14"/>
    <s v="2023-12-05"/>
    <s v="Houston"/>
    <x v="0"/>
    <s v="No"/>
    <n v="55439.02"/>
  </r>
  <r>
    <s v="P87574"/>
    <s v="Women Shoes #149"/>
    <s v="Women"/>
    <s v="Shoes"/>
    <s v="M"/>
    <s v="Green"/>
    <n v="7670.86"/>
    <n v="19"/>
    <s v="2023-03-05"/>
    <s v="Chicago"/>
    <x v="0"/>
    <s v="No"/>
    <n v="145746.34"/>
  </r>
  <r>
    <s v="P70197"/>
    <s v="Accessories Scarves #904"/>
    <s v="Accessories"/>
    <s v="Scarves"/>
    <s v="M"/>
    <s v="Green"/>
    <n v="2192.0300000000002"/>
    <n v="15"/>
    <s v="2023-01-31"/>
    <s v="Phoenix"/>
    <x v="1"/>
    <s v="Yes"/>
    <n v="26304.36"/>
  </r>
  <r>
    <s v="P98682"/>
    <s v="Accessories Scarves #652"/>
    <s v="Accessories"/>
    <s v="Scarves"/>
    <s v="XS"/>
    <s v="White"/>
    <n v="7241.75"/>
    <n v="3"/>
    <s v="2023-02-05"/>
    <s v="Chicago"/>
    <x v="0"/>
    <s v="No"/>
    <n v="21725.25"/>
  </r>
  <r>
    <s v="P31008"/>
    <s v="Accessories Belts #307"/>
    <s v="Accessories"/>
    <s v="Belts"/>
    <s v="S"/>
    <s v="Black"/>
    <n v="14590.57"/>
    <n v="6"/>
    <s v="2023-08-07"/>
    <s v="New York"/>
    <x v="1"/>
    <s v="No"/>
    <n v="87543.42"/>
  </r>
  <r>
    <s v="P89077"/>
    <s v="Kids Shorts #643"/>
    <s v="Kids"/>
    <s v="Shorts"/>
    <s v="M"/>
    <s v="Red"/>
    <n v="12503.12"/>
    <n v="4"/>
    <s v="2023-05-21"/>
    <s v="Chicago"/>
    <x v="1"/>
    <s v="No"/>
    <n v="50012.480000000003"/>
  </r>
  <r>
    <s v="P43836"/>
    <s v="Accessories Belts #598"/>
    <s v="Accessories"/>
    <s v="Belts"/>
    <s v="L"/>
    <s v="Red"/>
    <n v="15795.73"/>
    <n v="11"/>
    <s v="2023-06-05"/>
    <s v="Los Angeles"/>
    <x v="1"/>
    <s v="Yes"/>
    <n v="139002.59"/>
  </r>
  <r>
    <s v="P36017"/>
    <s v="Accessories Belts #421"/>
    <s v="Accessories"/>
    <s v="Belts"/>
    <s v="XL"/>
    <s v="Pink"/>
    <n v="14437.85"/>
    <n v="7"/>
    <s v="2024-04-13"/>
    <s v="Houston"/>
    <x v="0"/>
    <s v="Yes"/>
    <n v="80851.960000000006"/>
  </r>
  <r>
    <s v="P29486"/>
    <s v="Accessories Belts #773"/>
    <s v="Accessories"/>
    <s v="Belts"/>
    <s v="S"/>
    <s v="Pink"/>
    <n v="13094.08"/>
    <n v="2"/>
    <s v="2023-01-20"/>
    <s v="Chicago"/>
    <x v="0"/>
    <s v="No"/>
    <n v="26188.16"/>
  </r>
  <r>
    <s v="P48473"/>
    <s v="Women Tops #316"/>
    <s v="Women"/>
    <s v="Tops"/>
    <s v="XL"/>
    <s v="White"/>
    <n v="15830.59"/>
    <n v="9"/>
    <s v="2024-07-25"/>
    <s v="Los Angeles"/>
    <x v="0"/>
    <s v="Yes"/>
    <n v="113980.58"/>
  </r>
  <r>
    <s v="P24355"/>
    <s v="Men Shoes #321"/>
    <s v="Men"/>
    <s v="Shoes"/>
    <s v="XL"/>
    <s v="Green"/>
    <n v="9440.42"/>
    <n v="19"/>
    <s v="2024-07-21"/>
    <s v="Phoenix"/>
    <x v="1"/>
    <s v="Yes"/>
    <n v="143494.54999999999"/>
  </r>
  <r>
    <s v="P67095"/>
    <s v="Men Shirts #811"/>
    <s v="Men"/>
    <s v="Shirts"/>
    <s v="L"/>
    <s v="Pink"/>
    <n v="3432.88"/>
    <n v="19"/>
    <s v="2023-11-22"/>
    <s v="Chicago"/>
    <x v="1"/>
    <s v="Yes"/>
    <n v="52179.61"/>
  </r>
  <r>
    <s v="P94037"/>
    <s v="Women Shoes #169"/>
    <s v="Women"/>
    <s v="Shoes"/>
    <s v="L"/>
    <s v="Red"/>
    <n v="13773.85"/>
    <n v="10"/>
    <s v="2024-06-17"/>
    <s v="Los Angeles"/>
    <x v="1"/>
    <s v="No"/>
    <n v="137738.5"/>
  </r>
  <r>
    <s v="P93556"/>
    <s v="Kids Shoes #340"/>
    <s v="Kids"/>
    <s v="Shoes"/>
    <s v="S"/>
    <s v="Pink"/>
    <n v="13598.72"/>
    <n v="3"/>
    <s v="2024-09-28"/>
    <s v="Los Angeles"/>
    <x v="1"/>
    <s v="No"/>
    <n v="40796.160000000003"/>
  </r>
  <r>
    <s v="P40104"/>
    <s v="Women Tops #167"/>
    <s v="Women"/>
    <s v="Tops"/>
    <s v="XS"/>
    <s v="Blue"/>
    <n v="5326.11"/>
    <n v="5"/>
    <s v="2023-08-27"/>
    <s v="Chicago"/>
    <x v="0"/>
    <s v="No"/>
    <n v="26630.55"/>
  </r>
  <r>
    <s v="P12078"/>
    <s v="Men Jackets #962"/>
    <s v="Men"/>
    <s v="Jackets"/>
    <s v="XS"/>
    <s v="Yellow"/>
    <n v="5324.45"/>
    <n v="12"/>
    <s v="2024-07-26"/>
    <s v="New York"/>
    <x v="0"/>
    <s v="Yes"/>
    <n v="51114.720000000001"/>
  </r>
  <r>
    <s v="P71312"/>
    <s v="Accessories Scarves #682"/>
    <s v="Accessories"/>
    <s v="Scarves"/>
    <s v="L"/>
    <s v="Green"/>
    <n v="14659.46"/>
    <n v="17"/>
    <s v="2024-03-26"/>
    <s v="Chicago"/>
    <x v="1"/>
    <s v="No"/>
    <n v="249210.82"/>
  </r>
  <r>
    <s v="P56491"/>
    <s v="Men Shirts #810"/>
    <s v="Men"/>
    <s v="Shirts"/>
    <s v="L"/>
    <s v="Red"/>
    <n v="4826.45"/>
    <n v="16"/>
    <s v="2024-06-07"/>
    <s v="Phoenix"/>
    <x v="0"/>
    <s v="Yes"/>
    <n v="61778.559999999998"/>
  </r>
  <r>
    <s v="P47223"/>
    <s v="Men Shoes #234"/>
    <s v="Men"/>
    <s v="Shoes"/>
    <s v="L"/>
    <s v="White"/>
    <n v="1134.6099999999999"/>
    <n v="19"/>
    <s v="2022-10-29"/>
    <s v="Phoenix"/>
    <x v="1"/>
    <s v="No"/>
    <n v="21557.59"/>
  </r>
  <r>
    <s v="P79175"/>
    <s v="Women Tops #786"/>
    <s v="Women"/>
    <s v="Tops"/>
    <s v="L"/>
    <s v="Pink"/>
    <n v="5197.46"/>
    <n v="3"/>
    <s v="2023-08-06"/>
    <s v="Houston"/>
    <x v="0"/>
    <s v="Yes"/>
    <n v="12474.07"/>
  </r>
  <r>
    <s v="P99381"/>
    <s v="Women Skirts #786"/>
    <s v="Women"/>
    <s v="Skirts"/>
    <s v="XS"/>
    <s v="Black"/>
    <n v="15721.86"/>
    <n v="9"/>
    <s v="2023-08-23"/>
    <s v="Phoenix"/>
    <x v="1"/>
    <s v="No"/>
    <n v="141496.74"/>
  </r>
  <r>
    <s v="P43549"/>
    <s v="Accessories Hats #362"/>
    <s v="Accessories"/>
    <s v="Hats"/>
    <s v="M"/>
    <s v="Yellow"/>
    <n v="12250.8"/>
    <n v="17"/>
    <s v="2023-10-01"/>
    <s v="New York"/>
    <x v="1"/>
    <s v="Yes"/>
    <n v="166610.88"/>
  </r>
  <r>
    <s v="P90557"/>
    <s v="Kids T-Shirts #938"/>
    <s v="Kids"/>
    <s v="T-Shirts"/>
    <s v="XL"/>
    <s v="White"/>
    <n v="14646.18"/>
    <n v="2"/>
    <s v="2024-03-08"/>
    <s v="Houston"/>
    <x v="0"/>
    <s v="Yes"/>
    <n v="23434.22"/>
  </r>
  <r>
    <s v="P38537"/>
    <s v="Men Jackets #682"/>
    <s v="Men"/>
    <s v="Jackets"/>
    <s v="S"/>
    <s v="Pink"/>
    <n v="5619.93"/>
    <n v="7"/>
    <s v="2024-05-15"/>
    <s v="Houston"/>
    <x v="0"/>
    <s v="Yes"/>
    <n v="31471.94"/>
  </r>
  <r>
    <s v="P53350"/>
    <s v="Men Shoes #443"/>
    <s v="Men"/>
    <s v="Shoes"/>
    <s v="XS"/>
    <s v="Black"/>
    <n v="8957.36"/>
    <n v="6"/>
    <s v="2022-12-09"/>
    <s v="Phoenix"/>
    <x v="1"/>
    <s v="Yes"/>
    <n v="42995.66"/>
  </r>
  <r>
    <s v="P52490"/>
    <s v="Kids Sweaters #767"/>
    <s v="Kids"/>
    <s v="Sweaters"/>
    <s v="L"/>
    <s v="Blue"/>
    <n v="6976.98"/>
    <n v="1"/>
    <s v="2024-03-09"/>
    <s v="Houston"/>
    <x v="1"/>
    <s v="Yes"/>
    <n v="5581.75"/>
  </r>
  <r>
    <s v="P34520"/>
    <s v="Women Tops #223"/>
    <s v="Women"/>
    <s v="Tops"/>
    <s v="S"/>
    <s v="White"/>
    <n v="4400.66"/>
    <n v="20"/>
    <s v="2023-07-01"/>
    <s v="Phoenix"/>
    <x v="1"/>
    <s v="Yes"/>
    <n v="70410.559999999998"/>
  </r>
  <r>
    <s v="P36800"/>
    <s v="Men Shoes #619"/>
    <s v="Men"/>
    <s v="Shoes"/>
    <s v="XS"/>
    <s v="Black"/>
    <n v="14322.48"/>
    <n v="20"/>
    <s v="2024-02-26"/>
    <s v="Los Angeles"/>
    <x v="1"/>
    <s v="Yes"/>
    <n v="229159.67999999999"/>
  </r>
  <r>
    <s v="P89079"/>
    <s v="Kids T-Shirts #205"/>
    <s v="Kids"/>
    <s v="T-Shirts"/>
    <s v="XL"/>
    <s v="Yellow"/>
    <n v="9422.16"/>
    <n v="20"/>
    <s v="2024-09-27"/>
    <s v="Chicago"/>
    <x v="0"/>
    <s v="No"/>
    <n v="188443.2"/>
  </r>
  <r>
    <s v="P13172"/>
    <s v="Women Dresses #581"/>
    <s v="Women"/>
    <s v="Dresses"/>
    <s v="S"/>
    <s v="Pink"/>
    <n v="9491.0499999999993"/>
    <n v="19"/>
    <s v="2023-01-23"/>
    <s v="Chicago"/>
    <x v="1"/>
    <s v="No"/>
    <n v="180329.95"/>
  </r>
  <r>
    <s v="P43938"/>
    <s v="Kids Shoes #842"/>
    <s v="Kids"/>
    <s v="Shoes"/>
    <s v="L"/>
    <s v="Blue"/>
    <n v="1062.4000000000001"/>
    <n v="8"/>
    <s v="2023-09-17"/>
    <s v="New York"/>
    <x v="1"/>
    <s v="Yes"/>
    <n v="6799.36"/>
  </r>
  <r>
    <s v="P42287"/>
    <s v="Men Shoes #564"/>
    <s v="Men"/>
    <s v="Shoes"/>
    <s v="S"/>
    <s v="Red"/>
    <n v="2714.93"/>
    <n v="8"/>
    <s v="2022-10-28"/>
    <s v="Chicago"/>
    <x v="0"/>
    <s v="No"/>
    <n v="21719.439999999999"/>
  </r>
  <r>
    <s v="P41086"/>
    <s v="Accessories Scarves #322"/>
    <s v="Accessories"/>
    <s v="Scarves"/>
    <s v="XL"/>
    <s v="Yellow"/>
    <n v="8162.22"/>
    <n v="5"/>
    <s v="2024-01-05"/>
    <s v="Los Angeles"/>
    <x v="1"/>
    <s v="Yes"/>
    <n v="32648.880000000001"/>
  </r>
  <r>
    <s v="P38773"/>
    <s v="Men Pants #934"/>
    <s v="Men"/>
    <s v="Pants"/>
    <s v="S"/>
    <s v="Blue"/>
    <n v="14077.63"/>
    <n v="11"/>
    <s v="2024-04-17"/>
    <s v="Los Angeles"/>
    <x v="0"/>
    <s v="No"/>
    <n v="154853.93"/>
  </r>
  <r>
    <s v="P82302"/>
    <s v="Women Shoes #296"/>
    <s v="Women"/>
    <s v="Shoes"/>
    <s v="XS"/>
    <s v="Yellow"/>
    <n v="3018.71"/>
    <n v="19"/>
    <s v="2024-08-15"/>
    <s v="Houston"/>
    <x v="1"/>
    <s v="No"/>
    <n v="57355.49"/>
  </r>
  <r>
    <s v="P71784"/>
    <s v="Accessories Belts #119"/>
    <s v="Accessories"/>
    <s v="Belts"/>
    <s v="L"/>
    <s v="Yellow"/>
    <n v="5789.25"/>
    <n v="15"/>
    <s v="2023-10-01"/>
    <s v="Houston"/>
    <x v="1"/>
    <s v="No"/>
    <n v="86838.75"/>
  </r>
  <r>
    <s v="P71410"/>
    <s v="Men Jackets #984"/>
    <s v="Men"/>
    <s v="Jackets"/>
    <s v="M"/>
    <s v="Green"/>
    <n v="3031.16"/>
    <n v="17"/>
    <s v="2023-09-21"/>
    <s v="New York"/>
    <x v="1"/>
    <s v="No"/>
    <n v="51529.72"/>
  </r>
  <r>
    <s v="P80176"/>
    <s v="Accessories Belts #305"/>
    <s v="Accessories"/>
    <s v="Belts"/>
    <s v="L"/>
    <s v="White"/>
    <n v="13553.9"/>
    <n v="5"/>
    <s v="2024-05-29"/>
    <s v="Chicago"/>
    <x v="1"/>
    <s v="Yes"/>
    <n v="54215.6"/>
  </r>
  <r>
    <s v="P22631"/>
    <s v="Accessories Belts #597"/>
    <s v="Accessories"/>
    <s v="Belts"/>
    <s v="M"/>
    <s v="Black"/>
    <n v="11390.09"/>
    <n v="15"/>
    <s v="2023-10-23"/>
    <s v="New York"/>
    <x v="1"/>
    <s v="No"/>
    <n v="170851.35"/>
  </r>
  <r>
    <s v="P93377"/>
    <s v="Accessories Hats #557"/>
    <s v="Accessories"/>
    <s v="Hats"/>
    <s v="M"/>
    <s v="Pink"/>
    <n v="15826.44"/>
    <n v="19"/>
    <s v="2023-03-21"/>
    <s v="Phoenix"/>
    <x v="1"/>
    <s v="Yes"/>
    <n v="240562.22"/>
  </r>
  <r>
    <s v="P95821"/>
    <s v="Women Skirts #252"/>
    <s v="Women"/>
    <s v="Skirts"/>
    <s v="XL"/>
    <s v="Yellow"/>
    <n v="1052.44"/>
    <n v="3"/>
    <s v="2023-05-12"/>
    <s v="New York"/>
    <x v="0"/>
    <s v="Yes"/>
    <n v="2525.69"/>
  </r>
  <r>
    <s v="P62598"/>
    <s v="Women Tops #102"/>
    <s v="Women"/>
    <s v="Tops"/>
    <s v="XS"/>
    <s v="Blue"/>
    <n v="4900.32"/>
    <n v="4"/>
    <s v="2023-01-03"/>
    <s v="Chicago"/>
    <x v="1"/>
    <s v="No"/>
    <n v="19601.28"/>
  </r>
  <r>
    <s v="P71765"/>
    <s v="Women Dresses #748"/>
    <s v="Women"/>
    <s v="Dresses"/>
    <s v="XS"/>
    <s v="White"/>
    <n v="12620.98"/>
    <n v="6"/>
    <s v="2023-03-02"/>
    <s v="Phoenix"/>
    <x v="0"/>
    <s v="No"/>
    <n v="75725.88"/>
  </r>
  <r>
    <s v="P97451"/>
    <s v="Accessories Hats #476"/>
    <s v="Accessories"/>
    <s v="Hats"/>
    <s v="S"/>
    <s v="Black"/>
    <n v="8926.65"/>
    <n v="14"/>
    <s v="2024-08-03"/>
    <s v="Houston"/>
    <x v="1"/>
    <s v="Yes"/>
    <n v="99978.48"/>
  </r>
  <r>
    <s v="P93174"/>
    <s v="Men Jackets #244"/>
    <s v="Men"/>
    <s v="Jackets"/>
    <s v="L"/>
    <s v="Yellow"/>
    <n v="15472.03"/>
    <n v="5"/>
    <s v="2023-01-02"/>
    <s v="Los Angeles"/>
    <x v="1"/>
    <s v="No"/>
    <n v="77360.149999999994"/>
  </r>
  <r>
    <s v="P90503"/>
    <s v="Accessories Bags #306"/>
    <s v="Accessories"/>
    <s v="Bags"/>
    <s v="M"/>
    <s v="Red"/>
    <n v="7831.05"/>
    <n v="14"/>
    <s v="2022-12-29"/>
    <s v="Chicago"/>
    <x v="1"/>
    <s v="Yes"/>
    <n v="87707.76"/>
  </r>
  <r>
    <s v="P44504"/>
    <s v="Women Dresses #287"/>
    <s v="Women"/>
    <s v="Dresses"/>
    <s v="S"/>
    <s v="Pink"/>
    <n v="9422.16"/>
    <n v="14"/>
    <s v="2023-01-02"/>
    <s v="Houston"/>
    <x v="1"/>
    <s v="No"/>
    <n v="131910.24"/>
  </r>
  <r>
    <s v="P21200"/>
    <s v="Accessories Scarves #607"/>
    <s v="Accessories"/>
    <s v="Scarves"/>
    <s v="M"/>
    <s v="Green"/>
    <n v="16341.87"/>
    <n v="8"/>
    <s v="2024-02-05"/>
    <s v="Phoenix"/>
    <x v="1"/>
    <s v="Yes"/>
    <n v="104588.3"/>
  </r>
  <r>
    <s v="P18341"/>
    <s v="Men Shoes #479"/>
    <s v="Men"/>
    <s v="Shoes"/>
    <s v="L"/>
    <s v="Red"/>
    <n v="838.3"/>
    <n v="14"/>
    <s v="2022-11-25"/>
    <s v="Phoenix"/>
    <x v="0"/>
    <s v="No"/>
    <n v="11736.2"/>
  </r>
  <r>
    <s v="P32178"/>
    <s v="Kids T-Shirts #565"/>
    <s v="Kids"/>
    <s v="T-Shirts"/>
    <s v="M"/>
    <s v="White"/>
    <n v="6081.41"/>
    <n v="10"/>
    <s v="2022-12-23"/>
    <s v="New York"/>
    <x v="0"/>
    <s v="Yes"/>
    <n v="48651.28"/>
  </r>
  <r>
    <s v="P30272"/>
    <s v="Accessories Belts #670"/>
    <s v="Accessories"/>
    <s v="Belts"/>
    <s v="S"/>
    <s v="Black"/>
    <n v="5506.22"/>
    <n v="17"/>
    <s v="2023-04-04"/>
    <s v="Chicago"/>
    <x v="1"/>
    <s v="Yes"/>
    <n v="74884.259999999995"/>
  </r>
  <r>
    <s v="P51175"/>
    <s v="Women Skirts #395"/>
    <s v="Women"/>
    <s v="Skirts"/>
    <s v="L"/>
    <s v="Blue"/>
    <n v="15915.25"/>
    <n v="2"/>
    <s v="2023-03-15"/>
    <s v="Chicago"/>
    <x v="0"/>
    <s v="Yes"/>
    <n v="25464.400000000001"/>
  </r>
  <r>
    <s v="P28734"/>
    <s v="Women Shoes #200"/>
    <s v="Women"/>
    <s v="Shoes"/>
    <s v="M"/>
    <s v="Green"/>
    <n v="12885.75"/>
    <n v="11"/>
    <s v="2023-09-25"/>
    <s v="New York"/>
    <x v="0"/>
    <s v="Yes"/>
    <n v="113394.6"/>
  </r>
  <r>
    <s v="P97612"/>
    <s v="Kids Shorts #186"/>
    <s v="Kids"/>
    <s v="Shorts"/>
    <s v="M"/>
    <s v="Green"/>
    <n v="1443.37"/>
    <n v="10"/>
    <s v="2023-12-15"/>
    <s v="Phoenix"/>
    <x v="1"/>
    <s v="No"/>
    <n v="14433.7"/>
  </r>
  <r>
    <s v="P50607"/>
    <s v="Women Tops #814"/>
    <s v="Women"/>
    <s v="Tops"/>
    <s v="XL"/>
    <s v="Pink"/>
    <n v="14693.49"/>
    <n v="16"/>
    <s v="2023-02-02"/>
    <s v="Los Angeles"/>
    <x v="1"/>
    <s v="Yes"/>
    <n v="188076.34"/>
  </r>
  <r>
    <s v="P31243"/>
    <s v="Kids Shorts #334"/>
    <s v="Kids"/>
    <s v="Shorts"/>
    <s v="L"/>
    <s v="Yellow"/>
    <n v="4018.86"/>
    <n v="15"/>
    <s v="2022-10-23"/>
    <s v="New York"/>
    <x v="0"/>
    <s v="Yes"/>
    <n v="48226.32"/>
  </r>
  <r>
    <s v="P88085"/>
    <s v="Women Shoes #366"/>
    <s v="Women"/>
    <s v="Shoes"/>
    <s v="L"/>
    <s v="Pink"/>
    <n v="8260.99"/>
    <n v="10"/>
    <s v="2024-09-11"/>
    <s v="New York"/>
    <x v="0"/>
    <s v="Yes"/>
    <n v="66087.92"/>
  </r>
  <r>
    <s v="P57393"/>
    <s v="Accessories Bags #634"/>
    <s v="Accessories"/>
    <s v="Bags"/>
    <s v="M"/>
    <s v="Pink"/>
    <n v="2579.64"/>
    <n v="12"/>
    <s v="2024-09-12"/>
    <s v="Phoenix"/>
    <x v="0"/>
    <s v="Yes"/>
    <n v="24764.71"/>
  </r>
  <r>
    <s v="P86818"/>
    <s v="Men Shirts #928"/>
    <s v="Men"/>
    <s v="Shirts"/>
    <s v="XS"/>
    <s v="Green"/>
    <n v="11994.33"/>
    <n v="20"/>
    <s v="2024-07-20"/>
    <s v="Houston"/>
    <x v="1"/>
    <s v="No"/>
    <n v="239886.6"/>
  </r>
  <r>
    <s v="P55700"/>
    <s v="Kids T-Shirts #775"/>
    <s v="Kids"/>
    <s v="T-Shirts"/>
    <s v="M"/>
    <s v="Green"/>
    <n v="838.3"/>
    <n v="1"/>
    <s v="2023-09-17"/>
    <s v="Phoenix"/>
    <x v="0"/>
    <s v="Yes"/>
    <n v="670.64"/>
  </r>
  <r>
    <s v="P38104"/>
    <s v="Women Dresses #702"/>
    <s v="Women"/>
    <s v="Dresses"/>
    <s v="L"/>
    <s v="Red"/>
    <n v="2746.47"/>
    <n v="16"/>
    <s v="2023-03-16"/>
    <s v="Chicago"/>
    <x v="1"/>
    <s v="No"/>
    <n v="43943.519999999997"/>
  </r>
  <r>
    <s v="P52004"/>
    <s v="Accessories Belts #684"/>
    <s v="Accessories"/>
    <s v="Belts"/>
    <s v="S"/>
    <s v="Green"/>
    <n v="9495.2000000000007"/>
    <n v="11"/>
    <s v="2024-08-10"/>
    <s v="Los Angeles"/>
    <x v="1"/>
    <s v="Yes"/>
    <n v="83557.759999999995"/>
  </r>
  <r>
    <s v="P42144"/>
    <s v="Accessories Bags #905"/>
    <s v="Accessories"/>
    <s v="Bags"/>
    <s v="M"/>
    <s v="Pink"/>
    <n v="13612.83"/>
    <n v="13"/>
    <s v="2024-05-27"/>
    <s v="Houston"/>
    <x v="0"/>
    <s v="No"/>
    <n v="176966.79"/>
  </r>
  <r>
    <s v="P85071"/>
    <s v="Kids Shoes #931"/>
    <s v="Kids"/>
    <s v="Shoes"/>
    <s v="XS"/>
    <s v="Black"/>
    <n v="13297.43"/>
    <n v="18"/>
    <s v="2023-09-09"/>
    <s v="Houston"/>
    <x v="0"/>
    <s v="No"/>
    <n v="239353.74"/>
  </r>
  <r>
    <s v="P71466"/>
    <s v="Women Tops #160"/>
    <s v="Women"/>
    <s v="Tops"/>
    <s v="S"/>
    <s v="Green"/>
    <n v="5990.11"/>
    <n v="2"/>
    <s v="2024-01-19"/>
    <s v="New York"/>
    <x v="0"/>
    <s v="No"/>
    <n v="11980.22"/>
  </r>
  <r>
    <s v="P91449"/>
    <s v="Women Dresses #972"/>
    <s v="Women"/>
    <s v="Dresses"/>
    <s v="M"/>
    <s v="Blue"/>
    <n v="16435.66"/>
    <n v="1"/>
    <s v="2024-05-06"/>
    <s v="Los Angeles"/>
    <x v="0"/>
    <s v="No"/>
    <n v="16435.66"/>
  </r>
  <r>
    <s v="P96995"/>
    <s v="Men Pants #753"/>
    <s v="Men"/>
    <s v="Pants"/>
    <s v="XL"/>
    <s v="Blue"/>
    <n v="15058.69"/>
    <n v="16"/>
    <s v="2023-06-24"/>
    <s v="Chicago"/>
    <x v="0"/>
    <s v="No"/>
    <n v="240939.04"/>
  </r>
  <r>
    <s v="P23118"/>
    <s v="Men Shirts #338"/>
    <s v="Men"/>
    <s v="Shirts"/>
    <s v="XL"/>
    <s v="Blue"/>
    <n v="6454.91"/>
    <n v="12"/>
    <s v="2023-07-17"/>
    <s v="New York"/>
    <x v="0"/>
    <s v="No"/>
    <n v="77458.92"/>
  </r>
  <r>
    <s v="P97727"/>
    <s v="Men Jackets #225"/>
    <s v="Men"/>
    <s v="Jackets"/>
    <s v="S"/>
    <s v="Green"/>
    <n v="11051.45"/>
    <n v="17"/>
    <s v="2023-10-30"/>
    <s v="Phoenix"/>
    <x v="0"/>
    <s v="No"/>
    <n v="187874.65"/>
  </r>
  <r>
    <s v="P55256"/>
    <s v="Women Tops #189"/>
    <s v="Women"/>
    <s v="Tops"/>
    <s v="S"/>
    <s v="Yellow"/>
    <n v="11976.07"/>
    <n v="4"/>
    <s v="2024-08-03"/>
    <s v="Phoenix"/>
    <x v="0"/>
    <s v="No"/>
    <n v="47904.28"/>
  </r>
  <r>
    <s v="P97713"/>
    <s v="Women Skirts #936"/>
    <s v="Women"/>
    <s v="Skirts"/>
    <s v="S"/>
    <s v="Pink"/>
    <n v="10103.59"/>
    <n v="3"/>
    <s v="2023-01-05"/>
    <s v="Chicago"/>
    <x v="0"/>
    <s v="Yes"/>
    <n v="24248.45"/>
  </r>
  <r>
    <s v="P81012"/>
    <s v="Kids T-Shirts #431"/>
    <s v="Kids"/>
    <s v="T-Shirts"/>
    <s v="L"/>
    <s v="Black"/>
    <n v="16235.63"/>
    <n v="1"/>
    <s v="2023-08-21"/>
    <s v="Houston"/>
    <x v="1"/>
    <s v="Yes"/>
    <n v="12988.67"/>
  </r>
  <r>
    <s v="P68866"/>
    <s v="Accessories Bags #679"/>
    <s v="Accessories"/>
    <s v="Bags"/>
    <s v="XS"/>
    <s v="Yellow"/>
    <n v="2763.07"/>
    <n v="11"/>
    <s v="2023-07-05"/>
    <s v="Chicago"/>
    <x v="1"/>
    <s v="Yes"/>
    <n v="24314.85"/>
  </r>
  <r>
    <s v="P39135"/>
    <s v="Accessories Hats #196"/>
    <s v="Accessories"/>
    <s v="Hats"/>
    <s v="S"/>
    <s v="Yellow"/>
    <n v="1763.75"/>
    <n v="10"/>
    <s v="2024-09-02"/>
    <s v="Phoenix"/>
    <x v="0"/>
    <s v="Yes"/>
    <n v="14110"/>
  </r>
  <r>
    <s v="P18334"/>
    <s v="Men Shirts #414"/>
    <s v="Men"/>
    <s v="Shirts"/>
    <s v="M"/>
    <s v="Blue"/>
    <n v="1194.3699999999999"/>
    <n v="10"/>
    <s v="2023-09-16"/>
    <s v="New York"/>
    <x v="0"/>
    <s v="Yes"/>
    <n v="9554.9599999999991"/>
  </r>
  <r>
    <s v="P74250"/>
    <s v="Kids Shoes #836"/>
    <s v="Kids"/>
    <s v="Shoes"/>
    <s v="XL"/>
    <s v="White"/>
    <n v="15704.43"/>
    <n v="6"/>
    <s v="2023-06-27"/>
    <s v="New York"/>
    <x v="0"/>
    <s v="No"/>
    <n v="94226.58"/>
  </r>
  <r>
    <s v="P84919"/>
    <s v="Kids T-Shirts #647"/>
    <s v="Kids"/>
    <s v="T-Shirts"/>
    <s v="XS"/>
    <s v="Blue"/>
    <n v="11407.52"/>
    <n v="14"/>
    <s v="2024-01-27"/>
    <s v="Los Angeles"/>
    <x v="1"/>
    <s v="No"/>
    <n v="159705.28"/>
  </r>
  <r>
    <s v="P31576"/>
    <s v="Men Jackets #170"/>
    <s v="Men"/>
    <s v="Jackets"/>
    <s v="S"/>
    <s v="White"/>
    <n v="7314.79"/>
    <n v="12"/>
    <s v="2023-06-15"/>
    <s v="Chicago"/>
    <x v="1"/>
    <s v="No"/>
    <n v="87777.48"/>
  </r>
  <r>
    <s v="P39638"/>
    <s v="Women Tops #853"/>
    <s v="Women"/>
    <s v="Tops"/>
    <s v="XS"/>
    <s v="Yellow"/>
    <n v="8006.18"/>
    <n v="18"/>
    <s v="2024-08-22"/>
    <s v="Phoenix"/>
    <x v="0"/>
    <s v="No"/>
    <n v="144111.24"/>
  </r>
  <r>
    <s v="P89008"/>
    <s v="Men Jackets #977"/>
    <s v="Men"/>
    <s v="Jackets"/>
    <s v="L"/>
    <s v="Yellow"/>
    <n v="16078.76"/>
    <n v="12"/>
    <s v="2024-03-15"/>
    <s v="Chicago"/>
    <x v="1"/>
    <s v="No"/>
    <n v="192945.12"/>
  </r>
  <r>
    <s v="P14599"/>
    <s v="Men Pants #983"/>
    <s v="Men"/>
    <s v="Pants"/>
    <s v="L"/>
    <s v="Black"/>
    <n v="8958.19"/>
    <n v="10"/>
    <s v="2023-08-07"/>
    <s v="Phoenix"/>
    <x v="0"/>
    <s v="No"/>
    <n v="89581.9"/>
  </r>
  <r>
    <s v="P77767"/>
    <s v="Kids Sweaters #953"/>
    <s v="Kids"/>
    <s v="Sweaters"/>
    <s v="M"/>
    <s v="Black"/>
    <n v="16562.650000000001"/>
    <n v="5"/>
    <s v="2023-07-16"/>
    <s v="Los Angeles"/>
    <x v="0"/>
    <s v="Yes"/>
    <n v="66250.600000000006"/>
  </r>
  <r>
    <s v="P26146"/>
    <s v="Accessories Bags #229"/>
    <s v="Accessories"/>
    <s v="Bags"/>
    <s v="L"/>
    <s v="Red"/>
    <n v="15262.87"/>
    <n v="19"/>
    <s v="2024-10-13"/>
    <s v="Houston"/>
    <x v="1"/>
    <s v="No"/>
    <n v="289994.53000000003"/>
  </r>
  <r>
    <s v="P96240"/>
    <s v="Accessories Belts #629"/>
    <s v="Accessories"/>
    <s v="Belts"/>
    <s v="L"/>
    <s v="White"/>
    <n v="12886.58"/>
    <n v="15"/>
    <s v="2024-01-28"/>
    <s v="Phoenix"/>
    <x v="0"/>
    <s v="Yes"/>
    <n v="154638.96"/>
  </r>
  <r>
    <s v="P81418"/>
    <s v="Accessories Scarves #246"/>
    <s v="Accessories"/>
    <s v="Scarves"/>
    <s v="L"/>
    <s v="Yellow"/>
    <n v="877.31"/>
    <n v="16"/>
    <s v="2024-09-14"/>
    <s v="Houston"/>
    <x v="1"/>
    <s v="Yes"/>
    <n v="11229.9"/>
  </r>
  <r>
    <s v="P62389"/>
    <s v="Men Jackets #480"/>
    <s v="Men"/>
    <s v="Jackets"/>
    <s v="M"/>
    <s v="Black"/>
    <n v="10619.85"/>
    <n v="12"/>
    <s v="2024-06-07"/>
    <s v="Chicago"/>
    <x v="1"/>
    <s v="Yes"/>
    <n v="101950.56"/>
  </r>
  <r>
    <s v="P76150"/>
    <s v="Men Shirts #780"/>
    <s v="Men"/>
    <s v="Shirts"/>
    <s v="S"/>
    <s v="Green"/>
    <n v="1396.89"/>
    <n v="18"/>
    <s v="2023-05-13"/>
    <s v="New York"/>
    <x v="1"/>
    <s v="No"/>
    <n v="25144.02"/>
  </r>
  <r>
    <s v="P84564"/>
    <s v="Women Skirts #271"/>
    <s v="Women"/>
    <s v="Skirts"/>
    <s v="S"/>
    <s v="Blue"/>
    <n v="5065.49"/>
    <n v="12"/>
    <s v="2023-03-30"/>
    <s v="New York"/>
    <x v="1"/>
    <s v="No"/>
    <n v="60785.88"/>
  </r>
  <r>
    <s v="P75653"/>
    <s v="Accessories Bags #816"/>
    <s v="Accessories"/>
    <s v="Bags"/>
    <s v="XS"/>
    <s v="Green"/>
    <n v="3156.49"/>
    <n v="1"/>
    <s v="2023-06-04"/>
    <s v="Houston"/>
    <x v="1"/>
    <s v="No"/>
    <n v="3156.49"/>
  </r>
  <r>
    <s v="P90572"/>
    <s v="Men Pants #883"/>
    <s v="Men"/>
    <s v="Pants"/>
    <s v="L"/>
    <s v="Red"/>
    <n v="4413.9399999999996"/>
    <n v="11"/>
    <s v="2023-06-22"/>
    <s v="Houston"/>
    <x v="0"/>
    <s v="Yes"/>
    <n v="38842.339999999997"/>
  </r>
  <r>
    <s v="P23457"/>
    <s v="Accessories Hats #298"/>
    <s v="Accessories"/>
    <s v="Hats"/>
    <s v="S"/>
    <s v="White"/>
    <n v="16024.81"/>
    <n v="5"/>
    <s v="2023-05-15"/>
    <s v="Los Angeles"/>
    <x v="0"/>
    <s v="Yes"/>
    <n v="64099.24"/>
  </r>
  <r>
    <s v="P18803"/>
    <s v="Men Shirts #635"/>
    <s v="Men"/>
    <s v="Shirts"/>
    <s v="L"/>
    <s v="Blue"/>
    <n v="7660.9"/>
    <n v="1"/>
    <s v="2024-02-11"/>
    <s v="Houston"/>
    <x v="0"/>
    <s v="No"/>
    <n v="7660.9"/>
  </r>
  <r>
    <s v="P12247"/>
    <s v="Accessories Scarves #213"/>
    <s v="Accessories"/>
    <s v="Scarves"/>
    <s v="M"/>
    <s v="Red"/>
    <n v="14393.03"/>
    <n v="8"/>
    <s v="2022-11-03"/>
    <s v="Phoenix"/>
    <x v="0"/>
    <s v="No"/>
    <n v="115144.24"/>
  </r>
  <r>
    <s v="P73510"/>
    <s v="Women Skirts #416"/>
    <s v="Women"/>
    <s v="Skirts"/>
    <s v="M"/>
    <s v="Pink"/>
    <n v="14544.09"/>
    <n v="7"/>
    <s v="2024-05-11"/>
    <s v="Houston"/>
    <x v="0"/>
    <s v="No"/>
    <n v="101808.63"/>
  </r>
  <r>
    <s v="P75245"/>
    <s v="Kids T-Shirts #915"/>
    <s v="Kids"/>
    <s v="T-Shirts"/>
    <s v="M"/>
    <s v="Yellow"/>
    <n v="3714.25"/>
    <n v="2"/>
    <s v="2024-10-11"/>
    <s v="Houston"/>
    <x v="0"/>
    <s v="Yes"/>
    <n v="5942.8"/>
  </r>
  <r>
    <s v="P47833"/>
    <s v="Accessories Scarves #187"/>
    <s v="Accessories"/>
    <s v="Scarves"/>
    <s v="S"/>
    <s v="Pink"/>
    <n v="3841.24"/>
    <n v="8"/>
    <s v="2023-09-15"/>
    <s v="Chicago"/>
    <x v="0"/>
    <s v="Yes"/>
    <n v="24583.77"/>
  </r>
  <r>
    <s v="P31732"/>
    <s v="Men Shoes #422"/>
    <s v="Men"/>
    <s v="Shoes"/>
    <s v="XS"/>
    <s v="Green"/>
    <n v="1385.27"/>
    <n v="2"/>
    <s v="2023-01-09"/>
    <s v="Phoenix"/>
    <x v="1"/>
    <s v="No"/>
    <n v="2770.54"/>
  </r>
  <r>
    <s v="P80361"/>
    <s v="Women Tops #532"/>
    <s v="Women"/>
    <s v="Tops"/>
    <s v="L"/>
    <s v="Pink"/>
    <n v="9652.07"/>
    <n v="12"/>
    <s v="2024-02-17"/>
    <s v="Houston"/>
    <x v="1"/>
    <s v="No"/>
    <n v="115824.84"/>
  </r>
  <r>
    <s v="P54204"/>
    <s v="Kids T-Shirts #533"/>
    <s v="Kids"/>
    <s v="T-Shirts"/>
    <s v="XL"/>
    <s v="Black"/>
    <n v="3870.29"/>
    <n v="10"/>
    <s v="2024-09-10"/>
    <s v="Chicago"/>
    <x v="1"/>
    <s v="No"/>
    <n v="38702.9"/>
  </r>
  <r>
    <s v="P44785"/>
    <s v="Kids Shorts #212"/>
    <s v="Kids"/>
    <s v="Shorts"/>
    <s v="XL"/>
    <s v="Green"/>
    <n v="3979.02"/>
    <n v="19"/>
    <s v="2024-07-03"/>
    <s v="New York"/>
    <x v="0"/>
    <s v="Yes"/>
    <n v="60481.27"/>
  </r>
  <r>
    <s v="P86451"/>
    <s v="Men Pants #162"/>
    <s v="Men"/>
    <s v="Pants"/>
    <s v="XL"/>
    <s v="White"/>
    <n v="15667.08"/>
    <n v="2"/>
    <s v="2023-02-27"/>
    <s v="Los Angeles"/>
    <x v="1"/>
    <s v="No"/>
    <n v="31334.16"/>
  </r>
  <r>
    <s v="P72445"/>
    <s v="Women Tops #317"/>
    <s v="Women"/>
    <s v="Tops"/>
    <s v="L"/>
    <s v="Blue"/>
    <n v="7795.36"/>
    <n v="8"/>
    <s v="2024-02-24"/>
    <s v="Los Angeles"/>
    <x v="0"/>
    <s v="No"/>
    <n v="62362.879999999997"/>
  </r>
  <r>
    <s v="P88695"/>
    <s v="Men Shoes #706"/>
    <s v="Men"/>
    <s v="Shoes"/>
    <s v="XS"/>
    <s v="Pink"/>
    <n v="5947.78"/>
    <n v="12"/>
    <s v="2024-08-20"/>
    <s v="Houston"/>
    <x v="0"/>
    <s v="No"/>
    <n v="71373.36"/>
  </r>
  <r>
    <s v="P14658"/>
    <s v="Men Jackets #627"/>
    <s v="Men"/>
    <s v="Jackets"/>
    <s v="XS"/>
    <s v="Blue"/>
    <n v="4401.49"/>
    <n v="18"/>
    <s v="2024-09-18"/>
    <s v="Chicago"/>
    <x v="0"/>
    <s v="Yes"/>
    <n v="63381.29"/>
  </r>
  <r>
    <s v="P27138"/>
    <s v="Women Tops #132"/>
    <s v="Women"/>
    <s v="Tops"/>
    <s v="XS"/>
    <s v="Red"/>
    <n v="4282.8"/>
    <n v="9"/>
    <s v="2023-06-28"/>
    <s v="New York"/>
    <x v="0"/>
    <s v="No"/>
    <n v="38545.199999999997"/>
  </r>
  <r>
    <s v="P49039"/>
    <s v="Kids Shoes #797"/>
    <s v="Kids"/>
    <s v="Shoes"/>
    <s v="S"/>
    <s v="Yellow"/>
    <n v="4944.3100000000004"/>
    <n v="18"/>
    <s v="2024-05-23"/>
    <s v="Chicago"/>
    <x v="1"/>
    <s v="Yes"/>
    <n v="71198.23"/>
  </r>
  <r>
    <s v="P32253"/>
    <s v="Men Shirts #692"/>
    <s v="Men"/>
    <s v="Shirts"/>
    <s v="L"/>
    <s v="Green"/>
    <n v="15184.85"/>
    <n v="18"/>
    <s v="2022-12-16"/>
    <s v="Phoenix"/>
    <x v="1"/>
    <s v="Yes"/>
    <n v="218661.84"/>
  </r>
  <r>
    <s v="P45900"/>
    <s v="Kids T-Shirts #201"/>
    <s v="Kids"/>
    <s v="T-Shirts"/>
    <s v="XS"/>
    <s v="Green"/>
    <n v="15340.06"/>
    <n v="19"/>
    <s v="2023-03-28"/>
    <s v="Chicago"/>
    <x v="1"/>
    <s v="No"/>
    <n v="291461.14"/>
  </r>
  <r>
    <s v="P93826"/>
    <s v="Accessories Bags #768"/>
    <s v="Accessories"/>
    <s v="Bags"/>
    <s v="S"/>
    <s v="Blue"/>
    <n v="2215.27"/>
    <n v="15"/>
    <s v="2023-12-07"/>
    <s v="Chicago"/>
    <x v="1"/>
    <s v="Yes"/>
    <n v="26583.24"/>
  </r>
  <r>
    <s v="P53510"/>
    <s v="Men Pants #933"/>
    <s v="Men"/>
    <s v="Pants"/>
    <s v="XS"/>
    <s v="Pink"/>
    <n v="2723.23"/>
    <n v="3"/>
    <s v="2023-06-26"/>
    <s v="Chicago"/>
    <x v="0"/>
    <s v="Yes"/>
    <n v="6535.42"/>
  </r>
  <r>
    <s v="P50498"/>
    <s v="Accessories Hats #228"/>
    <s v="Accessories"/>
    <s v="Hats"/>
    <s v="XL"/>
    <s v="Green"/>
    <n v="5939.48"/>
    <n v="8"/>
    <s v="2024-02-17"/>
    <s v="Los Angeles"/>
    <x v="0"/>
    <s v="Yes"/>
    <n v="38012.339999999997"/>
  </r>
  <r>
    <s v="P53311"/>
    <s v="Accessories Hats #639"/>
    <s v="Accessories"/>
    <s v="Hats"/>
    <s v="L"/>
    <s v="Pink"/>
    <n v="9554.9599999999991"/>
    <n v="5"/>
    <s v="2023-06-30"/>
    <s v="New York"/>
    <x v="1"/>
    <s v="Yes"/>
    <n v="38219.839999999997"/>
  </r>
  <r>
    <s v="P93892"/>
    <s v="Accessories Belts #803"/>
    <s v="Accessories"/>
    <s v="Belts"/>
    <s v="XL"/>
    <s v="Pink"/>
    <n v="2895.04"/>
    <n v="9"/>
    <s v="2023-01-30"/>
    <s v="New York"/>
    <x v="1"/>
    <s v="Yes"/>
    <n v="20844.62"/>
  </r>
  <r>
    <s v="P47409"/>
    <s v="Accessories Hats #189"/>
    <s v="Accessories"/>
    <s v="Hats"/>
    <s v="XL"/>
    <s v="Red"/>
    <n v="10065.41"/>
    <n v="13"/>
    <s v="2023-12-25"/>
    <s v="Los Angeles"/>
    <x v="1"/>
    <s v="Yes"/>
    <n v="104680.43"/>
  </r>
  <r>
    <s v="P99563"/>
    <s v="Men Shirts #476"/>
    <s v="Men"/>
    <s v="Shirts"/>
    <s v="M"/>
    <s v="Black"/>
    <n v="12829.31"/>
    <n v="3"/>
    <s v="2024-06-24"/>
    <s v="Phoenix"/>
    <x v="1"/>
    <s v="No"/>
    <n v="38487.93"/>
  </r>
  <r>
    <s v="P35246"/>
    <s v="Women Skirts #938"/>
    <s v="Women"/>
    <s v="Skirts"/>
    <s v="S"/>
    <s v="Yellow"/>
    <n v="8587.18"/>
    <n v="9"/>
    <s v="2024-07-31"/>
    <s v="Phoenix"/>
    <x v="1"/>
    <s v="Yes"/>
    <n v="61827.53"/>
  </r>
  <r>
    <s v="P52757"/>
    <s v="Kids Sweaters #217"/>
    <s v="Kids"/>
    <s v="Sweaters"/>
    <s v="L"/>
    <s v="Red"/>
    <n v="9565.75"/>
    <n v="16"/>
    <s v="2024-05-14"/>
    <s v="New York"/>
    <x v="0"/>
    <s v="No"/>
    <n v="153052"/>
  </r>
  <r>
    <s v="P22248"/>
    <s v="Kids Shoes #773"/>
    <s v="Kids"/>
    <s v="Shoes"/>
    <s v="XL"/>
    <s v="Red"/>
    <n v="1533.84"/>
    <n v="12"/>
    <s v="2024-07-28"/>
    <s v="Los Angeles"/>
    <x v="0"/>
    <s v="No"/>
    <n v="18406.080000000002"/>
  </r>
  <r>
    <s v="P11992"/>
    <s v="Men Jackets #811"/>
    <s v="Men"/>
    <s v="Jackets"/>
    <s v="S"/>
    <s v="Blue"/>
    <n v="6811.81"/>
    <n v="5"/>
    <s v="2024-02-23"/>
    <s v="New York"/>
    <x v="0"/>
    <s v="Yes"/>
    <n v="27247.24"/>
  </r>
  <r>
    <s v="P30671"/>
    <s v="Accessories Belts #367"/>
    <s v="Accessories"/>
    <s v="Belts"/>
    <s v="XL"/>
    <s v="White"/>
    <n v="15068.65"/>
    <n v="6"/>
    <s v="2024-01-08"/>
    <s v="New York"/>
    <x v="1"/>
    <s v="No"/>
    <n v="90411.9"/>
  </r>
  <r>
    <s v="P88881"/>
    <s v="Women Skirts #168"/>
    <s v="Women"/>
    <s v="Skirts"/>
    <s v="XL"/>
    <s v="Green"/>
    <n v="11505.46"/>
    <n v="20"/>
    <s v="2022-12-10"/>
    <s v="Chicago"/>
    <x v="0"/>
    <s v="Yes"/>
    <n v="184087.36"/>
  </r>
  <r>
    <s v="P58885"/>
    <s v="Kids Shoes #870"/>
    <s v="Kids"/>
    <s v="Shoes"/>
    <s v="XL"/>
    <s v="Pink"/>
    <n v="14070.99"/>
    <n v="12"/>
    <s v="2024-07-07"/>
    <s v="Los Angeles"/>
    <x v="0"/>
    <s v="No"/>
    <n v="168851.88"/>
  </r>
  <r>
    <s v="P94667"/>
    <s v="Men Jackets #204"/>
    <s v="Men"/>
    <s v="Jackets"/>
    <s v="S"/>
    <s v="Yellow"/>
    <n v="9787.36"/>
    <n v="13"/>
    <s v="2022-12-18"/>
    <s v="New York"/>
    <x v="0"/>
    <s v="No"/>
    <n v="127235.68"/>
  </r>
  <r>
    <s v="P63971"/>
    <s v="Women Shoes #651"/>
    <s v="Women"/>
    <s v="Shoes"/>
    <s v="XS"/>
    <s v="Black"/>
    <n v="11762.76"/>
    <n v="18"/>
    <s v="2024-09-10"/>
    <s v="Los Angeles"/>
    <x v="0"/>
    <s v="Yes"/>
    <n v="169383.91"/>
  </r>
  <r>
    <s v="P82358"/>
    <s v="Kids T-Shirts #642"/>
    <s v="Kids"/>
    <s v="T-Shirts"/>
    <s v="M"/>
    <s v="Blue"/>
    <n v="11022.4"/>
    <n v="8"/>
    <s v="2024-01-11"/>
    <s v="Houston"/>
    <x v="1"/>
    <s v="No"/>
    <n v="88179.199999999997"/>
  </r>
  <r>
    <s v="P68141"/>
    <s v="Kids Shorts #419"/>
    <s v="Kids"/>
    <s v="Shorts"/>
    <s v="M"/>
    <s v="Pink"/>
    <n v="2315.6999999999998"/>
    <n v="9"/>
    <s v="2024-02-27"/>
    <s v="New York"/>
    <x v="0"/>
    <s v="Yes"/>
    <n v="16673.04"/>
  </r>
  <r>
    <s v="P99175"/>
    <s v="Women Dresses #900"/>
    <s v="Women"/>
    <s v="Dresses"/>
    <s v="L"/>
    <s v="Yellow"/>
    <n v="14032.81"/>
    <n v="7"/>
    <s v="2022-11-27"/>
    <s v="New York"/>
    <x v="0"/>
    <s v="Yes"/>
    <n v="78583.570000000007"/>
  </r>
  <r>
    <s v="P29967"/>
    <s v="Men Jackets #131"/>
    <s v="Men"/>
    <s v="Jackets"/>
    <s v="M"/>
    <s v="White"/>
    <n v="4345.05"/>
    <n v="3"/>
    <s v="2023-01-20"/>
    <s v="Chicago"/>
    <x v="1"/>
    <s v="No"/>
    <n v="13035.15"/>
  </r>
  <r>
    <s v="P54432"/>
    <s v="Kids Shoes #813"/>
    <s v="Kids"/>
    <s v="Shoes"/>
    <s v="XL"/>
    <s v="Pink"/>
    <n v="5337.73"/>
    <n v="5"/>
    <s v="2023-12-01"/>
    <s v="Chicago"/>
    <x v="0"/>
    <s v="No"/>
    <n v="26688.65"/>
  </r>
  <r>
    <s v="P72106"/>
    <s v="Kids T-Shirts #681"/>
    <s v="Kids"/>
    <s v="T-Shirts"/>
    <s v="XS"/>
    <s v="Red"/>
    <n v="10184.1"/>
    <n v="2"/>
    <s v="2024-01-04"/>
    <s v="Phoenix"/>
    <x v="0"/>
    <s v="Yes"/>
    <n v="16294.56"/>
  </r>
  <r>
    <s v="P19312"/>
    <s v="Men Pants #692"/>
    <s v="Men"/>
    <s v="Pants"/>
    <s v="XL"/>
    <s v="Red"/>
    <n v="6491.43"/>
    <n v="14"/>
    <s v="2024-07-05"/>
    <s v="Chicago"/>
    <x v="1"/>
    <s v="Yes"/>
    <n v="72703.850000000006"/>
  </r>
  <r>
    <s v="P54216"/>
    <s v="Women Skirts #681"/>
    <s v="Women"/>
    <s v="Skirts"/>
    <s v="XL"/>
    <s v="Blue"/>
    <n v="10954.34"/>
    <n v="2"/>
    <s v="2023-03-22"/>
    <s v="Houston"/>
    <x v="0"/>
    <s v="Yes"/>
    <n v="17527.11"/>
  </r>
  <r>
    <s v="P92192"/>
    <s v="Women Tops #188"/>
    <s v="Women"/>
    <s v="Tops"/>
    <s v="L"/>
    <s v="Yellow"/>
    <n v="2162.15"/>
    <n v="5"/>
    <s v="2024-09-12"/>
    <s v="New York"/>
    <x v="1"/>
    <s v="Yes"/>
    <n v="8648.6"/>
  </r>
  <r>
    <s v="P13907"/>
    <s v="Accessories Scarves #247"/>
    <s v="Accessories"/>
    <s v="Scarves"/>
    <s v="M"/>
    <s v="Red"/>
    <n v="8026.1"/>
    <n v="5"/>
    <s v="2023-04-29"/>
    <s v="Phoenix"/>
    <x v="0"/>
    <s v="Yes"/>
    <n v="32104.400000000001"/>
  </r>
  <r>
    <s v="P88583"/>
    <s v="Men Shirts #212"/>
    <s v="Men"/>
    <s v="Shirts"/>
    <s v="S"/>
    <s v="Red"/>
    <n v="15558.35"/>
    <n v="5"/>
    <s v="2024-08-10"/>
    <s v="Los Angeles"/>
    <x v="1"/>
    <s v="Yes"/>
    <n v="62233.4"/>
  </r>
  <r>
    <s v="P37213"/>
    <s v="Accessories Belts #300"/>
    <s v="Accessories"/>
    <s v="Belts"/>
    <s v="M"/>
    <s v="Yellow"/>
    <n v="1094.77"/>
    <n v="3"/>
    <s v="2023-04-11"/>
    <s v="Chicago"/>
    <x v="1"/>
    <s v="Yes"/>
    <n v="2627.78"/>
  </r>
  <r>
    <s v="P98884"/>
    <s v="Kids Shorts #500"/>
    <s v="Kids"/>
    <s v="Shorts"/>
    <s v="XS"/>
    <s v="Blue"/>
    <n v="13115.66"/>
    <n v="20"/>
    <s v="2023-03-11"/>
    <s v="New York"/>
    <x v="1"/>
    <s v="No"/>
    <n v="262313.2"/>
  </r>
  <r>
    <s v="P63651"/>
    <s v="Accessories Scarves #186"/>
    <s v="Accessories"/>
    <s v="Scarves"/>
    <s v="L"/>
    <s v="Green"/>
    <n v="3307.55"/>
    <n v="18"/>
    <s v="2024-08-23"/>
    <s v="Chicago"/>
    <x v="0"/>
    <s v="No"/>
    <n v="59535.9"/>
  </r>
  <r>
    <s v="P85730"/>
    <s v="Accessories Belts #465"/>
    <s v="Accessories"/>
    <s v="Belts"/>
    <s v="XS"/>
    <s v="Red"/>
    <n v="9487.73"/>
    <n v="5"/>
    <s v="2024-09-26"/>
    <s v="Houston"/>
    <x v="0"/>
    <s v="No"/>
    <n v="47438.65"/>
  </r>
  <r>
    <s v="P73199"/>
    <s v="Accessories Belts #607"/>
    <s v="Accessories"/>
    <s v="Belts"/>
    <s v="XS"/>
    <s v="Yellow"/>
    <n v="4607.33"/>
    <n v="16"/>
    <s v="2022-10-15"/>
    <s v="Houston"/>
    <x v="0"/>
    <s v="No"/>
    <n v="73717.279999999999"/>
  </r>
  <r>
    <s v="P56628"/>
    <s v="Accessories Scarves #945"/>
    <s v="Accessories"/>
    <s v="Scarves"/>
    <s v="XS"/>
    <s v="Black"/>
    <n v="10160.86"/>
    <n v="3"/>
    <s v="2023-07-14"/>
    <s v="New York"/>
    <x v="1"/>
    <s v="No"/>
    <n v="30482.58"/>
  </r>
  <r>
    <s v="P97451"/>
    <s v="Women Tops #623"/>
    <s v="Women"/>
    <s v="Tops"/>
    <s v="M"/>
    <s v="White"/>
    <n v="2856.86"/>
    <n v="12"/>
    <s v="2023-03-01"/>
    <s v="Los Angeles"/>
    <x v="1"/>
    <s v="No"/>
    <n v="34282.32"/>
  </r>
  <r>
    <s v="P49338"/>
    <s v="Accessories Scarves #510"/>
    <s v="Accessories"/>
    <s v="Scarves"/>
    <s v="L"/>
    <s v="White"/>
    <n v="15207.26"/>
    <n v="11"/>
    <s v="2022-12-16"/>
    <s v="Chicago"/>
    <x v="0"/>
    <s v="No"/>
    <n v="167279.85999999999"/>
  </r>
  <r>
    <s v="P88268"/>
    <s v="Kids Shorts #582"/>
    <s v="Kids"/>
    <s v="Shorts"/>
    <s v="XL"/>
    <s v="White"/>
    <n v="2367.9899999999998"/>
    <n v="15"/>
    <s v="2024-03-04"/>
    <s v="Chicago"/>
    <x v="0"/>
    <s v="Yes"/>
    <n v="28415.88"/>
  </r>
  <r>
    <s v="P76445"/>
    <s v="Accessories Bags #501"/>
    <s v="Accessories"/>
    <s v="Bags"/>
    <s v="XL"/>
    <s v="Pink"/>
    <n v="5798.38"/>
    <n v="12"/>
    <s v="2022-11-08"/>
    <s v="Houston"/>
    <x v="1"/>
    <s v="No"/>
    <n v="69580.56"/>
  </r>
  <r>
    <s v="P30083"/>
    <s v="Men Shirts #217"/>
    <s v="Men"/>
    <s v="Shirts"/>
    <s v="XS"/>
    <s v="Yellow"/>
    <n v="3182.22"/>
    <n v="10"/>
    <s v="2023-05-17"/>
    <s v="Phoenix"/>
    <x v="0"/>
    <s v="Yes"/>
    <n v="25457.759999999998"/>
  </r>
  <r>
    <s v="P30278"/>
    <s v="Accessories Bags #306"/>
    <s v="Accessories"/>
    <s v="Bags"/>
    <s v="L"/>
    <s v="Yellow"/>
    <n v="8823.73"/>
    <n v="17"/>
    <s v="2024-05-25"/>
    <s v="New York"/>
    <x v="1"/>
    <s v="No"/>
    <n v="150003.41"/>
  </r>
  <r>
    <s v="P17592"/>
    <s v="Men Shoes #568"/>
    <s v="Men"/>
    <s v="Shoes"/>
    <s v="S"/>
    <s v="Blue"/>
    <n v="16009.87"/>
    <n v="10"/>
    <s v="2024-09-17"/>
    <s v="Chicago"/>
    <x v="0"/>
    <s v="Yes"/>
    <n v="128078.96"/>
  </r>
  <r>
    <s v="P80137"/>
    <s v="Women Skirts #663"/>
    <s v="Women"/>
    <s v="Skirts"/>
    <s v="XS"/>
    <s v="Pink"/>
    <n v="5240.62"/>
    <n v="10"/>
    <s v="2023-01-12"/>
    <s v="New York"/>
    <x v="1"/>
    <s v="Yes"/>
    <n v="41924.959999999999"/>
  </r>
  <r>
    <s v="P64315"/>
    <s v="Men Shirts #665"/>
    <s v="Men"/>
    <s v="Shirts"/>
    <s v="XS"/>
    <s v="Black"/>
    <n v="6269.82"/>
    <n v="18"/>
    <s v="2022-12-13"/>
    <s v="Houston"/>
    <x v="1"/>
    <s v="No"/>
    <n v="112856.76"/>
  </r>
  <r>
    <s v="P96226"/>
    <s v="Accessories Belts #976"/>
    <s v="Accessories"/>
    <s v="Belts"/>
    <s v="S"/>
    <s v="Yellow"/>
    <n v="12409.33"/>
    <n v="6"/>
    <s v="2023-09-11"/>
    <s v="Phoenix"/>
    <x v="1"/>
    <s v="Yes"/>
    <n v="59564.95"/>
  </r>
  <r>
    <s v="P10138"/>
    <s v="Men Jackets #427"/>
    <s v="Men"/>
    <s v="Jackets"/>
    <s v="XS"/>
    <s v="Blue"/>
    <n v="2177.09"/>
    <n v="18"/>
    <s v="2023-07-16"/>
    <s v="Chicago"/>
    <x v="1"/>
    <s v="Yes"/>
    <n v="31349.93"/>
  </r>
  <r>
    <s v="P97825"/>
    <s v="Kids Shoes #140"/>
    <s v="Kids"/>
    <s v="Shoes"/>
    <s v="L"/>
    <s v="Green"/>
    <n v="4789.93"/>
    <n v="9"/>
    <s v="2023-12-22"/>
    <s v="Houston"/>
    <x v="0"/>
    <s v="No"/>
    <n v="43109.37"/>
  </r>
  <r>
    <s v="P54923"/>
    <s v="Kids Sweaters #784"/>
    <s v="Kids"/>
    <s v="Sweaters"/>
    <s v="XL"/>
    <s v="Red"/>
    <n v="3245.3"/>
    <n v="17"/>
    <s v="2024-07-17"/>
    <s v="Houston"/>
    <x v="0"/>
    <s v="Yes"/>
    <n v="44136.08"/>
  </r>
  <r>
    <s v="P56977"/>
    <s v="Accessories Scarves #573"/>
    <s v="Accessories"/>
    <s v="Scarves"/>
    <s v="L"/>
    <s v="Pink"/>
    <n v="2724.89"/>
    <n v="15"/>
    <s v="2024-03-11"/>
    <s v="Chicago"/>
    <x v="0"/>
    <s v="Yes"/>
    <n v="32698.68"/>
  </r>
  <r>
    <s v="P92448"/>
    <s v="Kids T-Shirts #344"/>
    <s v="Kids"/>
    <s v="T-Shirts"/>
    <s v="XL"/>
    <s v="Black"/>
    <n v="6025.8"/>
    <n v="8"/>
    <s v="2024-06-27"/>
    <s v="Los Angeles"/>
    <x v="0"/>
    <s v="No"/>
    <n v="48206.400000000001"/>
  </r>
  <r>
    <s v="P31917"/>
    <s v="Accessories Hats #567"/>
    <s v="Accessories"/>
    <s v="Hats"/>
    <s v="M"/>
    <s v="Red"/>
    <n v="2119.8200000000002"/>
    <n v="8"/>
    <s v="2023-12-16"/>
    <s v="Phoenix"/>
    <x v="0"/>
    <s v="Yes"/>
    <n v="13567.18"/>
  </r>
  <r>
    <s v="P34028"/>
    <s v="Accessories Hats #948"/>
    <s v="Accessories"/>
    <s v="Hats"/>
    <s v="XS"/>
    <s v="Green"/>
    <n v="8808.7900000000009"/>
    <n v="13"/>
    <s v="2023-12-14"/>
    <s v="New York"/>
    <x v="1"/>
    <s v="Yes"/>
    <n v="91611.25"/>
  </r>
  <r>
    <s v="P96185"/>
    <s v="Men Shoes #353"/>
    <s v="Men"/>
    <s v="Shoes"/>
    <s v="XL"/>
    <s v="Red"/>
    <n v="2270.88"/>
    <n v="20"/>
    <s v="2024-06-20"/>
    <s v="Phoenix"/>
    <x v="1"/>
    <s v="No"/>
    <n v="45417.599999999999"/>
  </r>
  <r>
    <s v="P87547"/>
    <s v="Men Shoes #304"/>
    <s v="Men"/>
    <s v="Shoes"/>
    <s v="S"/>
    <s v="Green"/>
    <n v="9813.92"/>
    <n v="9"/>
    <s v="2023-08-17"/>
    <s v="Los Angeles"/>
    <x v="0"/>
    <s v="No"/>
    <n v="88325.28"/>
  </r>
  <r>
    <s v="P58841"/>
    <s v="Kids Shorts #913"/>
    <s v="Kids"/>
    <s v="Shorts"/>
    <s v="XS"/>
    <s v="Yellow"/>
    <n v="8226.9599999999991"/>
    <n v="6"/>
    <s v="2023-07-05"/>
    <s v="Los Angeles"/>
    <x v="0"/>
    <s v="No"/>
    <n v="49361.760000000002"/>
  </r>
  <r>
    <s v="P35934"/>
    <s v="Women Shoes #174"/>
    <s v="Women"/>
    <s v="Shoes"/>
    <s v="L"/>
    <s v="Black"/>
    <n v="3975.7"/>
    <n v="3"/>
    <s v="2023-05-30"/>
    <s v="Phoenix"/>
    <x v="0"/>
    <s v="Yes"/>
    <n v="9541.68"/>
  </r>
  <r>
    <s v="P20135"/>
    <s v="Accessories Belts #385"/>
    <s v="Accessories"/>
    <s v="Belts"/>
    <s v="S"/>
    <s v="Yellow"/>
    <n v="10155.049999999999"/>
    <n v="12"/>
    <s v="2024-08-17"/>
    <s v="Phoenix"/>
    <x v="1"/>
    <s v="No"/>
    <n v="121860.6"/>
  </r>
  <r>
    <s v="P35219"/>
    <s v="Women Tops #666"/>
    <s v="Women"/>
    <s v="Tops"/>
    <s v="XS"/>
    <s v="Pink"/>
    <n v="16004.06"/>
    <n v="9"/>
    <s v="2024-09-23"/>
    <s v="Phoenix"/>
    <x v="1"/>
    <s v="Yes"/>
    <n v="115228.9"/>
  </r>
  <r>
    <s v="P62442"/>
    <s v="Men Shoes #967"/>
    <s v="Men"/>
    <s v="Shoes"/>
    <s v="M"/>
    <s v="Blue"/>
    <n v="4662.1099999999997"/>
    <n v="16"/>
    <s v="2023-02-17"/>
    <s v="Houston"/>
    <x v="1"/>
    <s v="No"/>
    <n v="74593.759999999995"/>
  </r>
  <r>
    <s v="P23653"/>
    <s v="Women Dresses #388"/>
    <s v="Women"/>
    <s v="Dresses"/>
    <s v="XL"/>
    <s v="Red"/>
    <n v="4138.38"/>
    <n v="2"/>
    <s v="2023-02-27"/>
    <s v="New York"/>
    <x v="0"/>
    <s v="No"/>
    <n v="8276.76"/>
  </r>
  <r>
    <s v="P50158"/>
    <s v="Kids T-Shirts #390"/>
    <s v="Kids"/>
    <s v="T-Shirts"/>
    <s v="XS"/>
    <s v="Yellow"/>
    <n v="4261.22"/>
    <n v="12"/>
    <s v="2023-11-13"/>
    <s v="Phoenix"/>
    <x v="1"/>
    <s v="No"/>
    <n v="51134.64"/>
  </r>
  <r>
    <s v="P46088"/>
    <s v="Accessories Belts #384"/>
    <s v="Accessories"/>
    <s v="Belts"/>
    <s v="M"/>
    <s v="Red"/>
    <n v="12012.59"/>
    <n v="14"/>
    <s v="2024-08-25"/>
    <s v="Houston"/>
    <x v="1"/>
    <s v="No"/>
    <n v="168176.26"/>
  </r>
  <r>
    <s v="P98505"/>
    <s v="Kids Shoes #728"/>
    <s v="Kids"/>
    <s v="Shoes"/>
    <s v="M"/>
    <s v="Blue"/>
    <n v="5788.42"/>
    <n v="3"/>
    <s v="2024-07-27"/>
    <s v="Phoenix"/>
    <x v="1"/>
    <s v="No"/>
    <n v="17365.259999999998"/>
  </r>
  <r>
    <s v="P58291"/>
    <s v="Accessories Belts #873"/>
    <s v="Accessories"/>
    <s v="Belts"/>
    <s v="L"/>
    <s v="Pink"/>
    <n v="14083.44"/>
    <n v="20"/>
    <s v="2024-08-29"/>
    <s v="Los Angeles"/>
    <x v="1"/>
    <s v="Yes"/>
    <n v="225335.04000000001"/>
  </r>
  <r>
    <s v="P50320"/>
    <s v="Women Skirts #668"/>
    <s v="Women"/>
    <s v="Skirts"/>
    <s v="L"/>
    <s v="Green"/>
    <n v="5175.05"/>
    <n v="6"/>
    <s v="2023-11-03"/>
    <s v="Chicago"/>
    <x v="1"/>
    <s v="Yes"/>
    <n v="24840.240000000002"/>
  </r>
  <r>
    <s v="P75626"/>
    <s v="Accessories Hats #313"/>
    <s v="Accessories"/>
    <s v="Hats"/>
    <s v="XL"/>
    <s v="Blue"/>
    <n v="10479.58"/>
    <n v="1"/>
    <s v="2023-07-06"/>
    <s v="New York"/>
    <x v="0"/>
    <s v="No"/>
    <n v="10479.58"/>
  </r>
  <r>
    <s v="P58822"/>
    <s v="Men Jackets #609"/>
    <s v="Men"/>
    <s v="Jackets"/>
    <s v="XS"/>
    <s v="Yellow"/>
    <n v="11453.17"/>
    <n v="9"/>
    <s v="2024-02-17"/>
    <s v="Chicago"/>
    <x v="1"/>
    <s v="Yes"/>
    <n v="82462.990000000005"/>
  </r>
  <r>
    <s v="P51533"/>
    <s v="Women Skirts #473"/>
    <s v="Women"/>
    <s v="Skirts"/>
    <s v="XS"/>
    <s v="Blue"/>
    <n v="10322.709999999999"/>
    <n v="14"/>
    <s v="2023-10-11"/>
    <s v="New York"/>
    <x v="0"/>
    <s v="Yes"/>
    <n v="115614.02"/>
  </r>
  <r>
    <s v="P34043"/>
    <s v="Men Shirts #708"/>
    <s v="Men"/>
    <s v="Shirts"/>
    <s v="XL"/>
    <s v="Red"/>
    <n v="10213.98"/>
    <n v="1"/>
    <s v="2024-08-10"/>
    <s v="Chicago"/>
    <x v="1"/>
    <s v="No"/>
    <n v="10213.98"/>
  </r>
  <r>
    <s v="P47359"/>
    <s v="Men Jackets #489"/>
    <s v="Men"/>
    <s v="Jackets"/>
    <s v="XL"/>
    <s v="Green"/>
    <n v="1531.35"/>
    <n v="16"/>
    <s v="2023-08-05"/>
    <s v="Chicago"/>
    <x v="0"/>
    <s v="Yes"/>
    <n v="19601.28"/>
  </r>
  <r>
    <s v="P30193"/>
    <s v="Kids Shorts #332"/>
    <s v="Kids"/>
    <s v="Shorts"/>
    <s v="L"/>
    <s v="Yellow"/>
    <n v="13333.12"/>
    <n v="7"/>
    <s v="2024-05-13"/>
    <s v="New York"/>
    <x v="0"/>
    <s v="No"/>
    <n v="93331.839999999997"/>
  </r>
  <r>
    <s v="P34886"/>
    <s v="Men Pants #136"/>
    <s v="Men"/>
    <s v="Pants"/>
    <s v="XL"/>
    <s v="White"/>
    <n v="5178.37"/>
    <n v="4"/>
    <s v="2023-06-08"/>
    <s v="Houston"/>
    <x v="0"/>
    <s v="Yes"/>
    <n v="16570.95"/>
  </r>
  <r>
    <s v="P57848"/>
    <s v="Women Skirts #631"/>
    <s v="Women"/>
    <s v="Skirts"/>
    <s v="XL"/>
    <s v="Green"/>
    <n v="9385.64"/>
    <n v="6"/>
    <s v="2024-05-05"/>
    <s v="Los Angeles"/>
    <x v="1"/>
    <s v="Yes"/>
    <n v="45050.74"/>
  </r>
  <r>
    <s v="P56692"/>
    <s v="Accessories Hats #764"/>
    <s v="Accessories"/>
    <s v="Hats"/>
    <s v="L"/>
    <s v="Pink"/>
    <n v="11849.08"/>
    <n v="2"/>
    <s v="2024-02-20"/>
    <s v="Los Angeles"/>
    <x v="0"/>
    <s v="No"/>
    <n v="23698.16"/>
  </r>
  <r>
    <s v="P30611"/>
    <s v="Women Shoes #437"/>
    <s v="Women"/>
    <s v="Shoes"/>
    <s v="XL"/>
    <s v="Green"/>
    <n v="12932.23"/>
    <n v="15"/>
    <s v="2023-05-27"/>
    <s v="Houston"/>
    <x v="1"/>
    <s v="Yes"/>
    <n v="155186.76"/>
  </r>
  <r>
    <s v="P42126"/>
    <s v="Accessories Belts #157"/>
    <s v="Accessories"/>
    <s v="Belts"/>
    <s v="XL"/>
    <s v="White"/>
    <n v="11011.61"/>
    <n v="17"/>
    <s v="2023-02-15"/>
    <s v="Chicago"/>
    <x v="0"/>
    <s v="Yes"/>
    <n v="149757.73000000001"/>
  </r>
  <r>
    <s v="P98337"/>
    <s v="Accessories Bags #218"/>
    <s v="Accessories"/>
    <s v="Bags"/>
    <s v="XL"/>
    <s v="Black"/>
    <n v="11812.56"/>
    <n v="14"/>
    <s v="2023-05-28"/>
    <s v="Phoenix"/>
    <x v="1"/>
    <s v="Yes"/>
    <n v="132300.34"/>
  </r>
  <r>
    <s v="P25376"/>
    <s v="Women Skirts #371"/>
    <s v="Women"/>
    <s v="Skirts"/>
    <s v="M"/>
    <s v="Red"/>
    <n v="11058.92"/>
    <n v="14"/>
    <s v="2022-11-14"/>
    <s v="Phoenix"/>
    <x v="0"/>
    <s v="No"/>
    <n v="154824.88"/>
  </r>
  <r>
    <s v="P75480"/>
    <s v="Women Tops #723"/>
    <s v="Women"/>
    <s v="Tops"/>
    <s v="S"/>
    <s v="White"/>
    <n v="10797.47"/>
    <n v="7"/>
    <s v="2024-01-06"/>
    <s v="New York"/>
    <x v="1"/>
    <s v="Yes"/>
    <n v="60465.5"/>
  </r>
  <r>
    <s v="P85947"/>
    <s v="Women Tops #655"/>
    <s v="Women"/>
    <s v="Tops"/>
    <s v="XL"/>
    <s v="Black"/>
    <n v="10424.799999999999"/>
    <n v="7"/>
    <s v="2023-05-09"/>
    <s v="Houston"/>
    <x v="1"/>
    <s v="No"/>
    <n v="72973.600000000006"/>
  </r>
  <r>
    <s v="P34522"/>
    <s v="Men Pants #173"/>
    <s v="Men"/>
    <s v="Pants"/>
    <s v="L"/>
    <s v="White"/>
    <n v="9154.9"/>
    <n v="5"/>
    <s v="2023-02-20"/>
    <s v="Phoenix"/>
    <x v="1"/>
    <s v="No"/>
    <n v="45774.5"/>
  </r>
  <r>
    <s v="P49654"/>
    <s v="Women Tops #842"/>
    <s v="Women"/>
    <s v="Tops"/>
    <s v="M"/>
    <s v="Black"/>
    <n v="14306.71"/>
    <n v="18"/>
    <s v="2024-05-19"/>
    <s v="New York"/>
    <x v="0"/>
    <s v="No"/>
    <n v="257520.78"/>
  </r>
  <r>
    <s v="P90794"/>
    <s v="Men Pants #206"/>
    <s v="Men"/>
    <s v="Pants"/>
    <s v="S"/>
    <s v="Blue"/>
    <n v="11453.17"/>
    <n v="3"/>
    <s v="2024-02-21"/>
    <s v="Phoenix"/>
    <x v="1"/>
    <s v="No"/>
    <n v="34359.51"/>
  </r>
  <r>
    <s v="P13977"/>
    <s v="Accessories Scarves #496"/>
    <s v="Accessories"/>
    <s v="Scarves"/>
    <s v="L"/>
    <s v="Pink"/>
    <n v="10609.06"/>
    <n v="19"/>
    <s v="2024-04-29"/>
    <s v="Phoenix"/>
    <x v="1"/>
    <s v="Yes"/>
    <n v="161257.38"/>
  </r>
  <r>
    <s v="P83859"/>
    <s v="Men Pants #487"/>
    <s v="Men"/>
    <s v="Pants"/>
    <s v="S"/>
    <s v="Yellow"/>
    <n v="2929.07"/>
    <n v="3"/>
    <s v="2023-04-27"/>
    <s v="New York"/>
    <x v="0"/>
    <s v="No"/>
    <n v="8787.2099999999991"/>
  </r>
  <r>
    <s v="P72489"/>
    <s v="Men Shirts #339"/>
    <s v="Men"/>
    <s v="Shirts"/>
    <s v="M"/>
    <s v="Pink"/>
    <n v="6449.93"/>
    <n v="11"/>
    <s v="2022-10-21"/>
    <s v="Phoenix"/>
    <x v="0"/>
    <s v="No"/>
    <n v="70949.23"/>
  </r>
  <r>
    <s v="P79090"/>
    <s v="Accessories Belts #975"/>
    <s v="Accessories"/>
    <s v="Belts"/>
    <s v="XL"/>
    <s v="Red"/>
    <n v="12389.41"/>
    <n v="20"/>
    <s v="2023-06-16"/>
    <s v="Chicago"/>
    <x v="1"/>
    <s v="Yes"/>
    <n v="198230.56"/>
  </r>
  <r>
    <s v="P41760"/>
    <s v="Kids Sweaters #925"/>
    <s v="Kids"/>
    <s v="Sweaters"/>
    <s v="L"/>
    <s v="Black"/>
    <n v="9994.86"/>
    <n v="9"/>
    <s v="2022-11-02"/>
    <s v="New York"/>
    <x v="0"/>
    <s v="Yes"/>
    <n v="71962.66"/>
  </r>
  <r>
    <s v="P16359"/>
    <s v="Men Jackets #346"/>
    <s v="Men"/>
    <s v="Jackets"/>
    <s v="S"/>
    <s v="Black"/>
    <n v="10287.02"/>
    <n v="16"/>
    <s v="2024-02-27"/>
    <s v="New York"/>
    <x v="0"/>
    <s v="No"/>
    <n v="164592.32000000001"/>
  </r>
  <r>
    <s v="P72712"/>
    <s v="Men Jackets #487"/>
    <s v="Men"/>
    <s v="Jackets"/>
    <s v="XS"/>
    <s v="Red"/>
    <n v="5273.82"/>
    <n v="18"/>
    <s v="2024-05-27"/>
    <s v="Chicago"/>
    <x v="1"/>
    <s v="Yes"/>
    <n v="75943.34"/>
  </r>
  <r>
    <s v="P51033"/>
    <s v="Women Skirts #559"/>
    <s v="Women"/>
    <s v="Skirts"/>
    <s v="L"/>
    <s v="White"/>
    <n v="10013.120000000001"/>
    <n v="12"/>
    <s v="2023-12-22"/>
    <s v="Chicago"/>
    <x v="0"/>
    <s v="Yes"/>
    <n v="96125.62"/>
  </r>
  <r>
    <s v="P66740"/>
    <s v="Women Tops #222"/>
    <s v="Women"/>
    <s v="Tops"/>
    <s v="XL"/>
    <s v="Pink"/>
    <n v="13773.85"/>
    <n v="12"/>
    <s v="2023-06-19"/>
    <s v="Houston"/>
    <x v="1"/>
    <s v="No"/>
    <n v="165286.20000000001"/>
  </r>
  <r>
    <s v="P41549"/>
    <s v="Accessories Belts #595"/>
    <s v="Accessories"/>
    <s v="Belts"/>
    <s v="S"/>
    <s v="Blue"/>
    <n v="4611.4799999999996"/>
    <n v="12"/>
    <s v="2022-10-25"/>
    <s v="Chicago"/>
    <x v="1"/>
    <s v="Yes"/>
    <n v="44270.54"/>
  </r>
  <r>
    <s v="P29783"/>
    <s v="Accessories Hats #822"/>
    <s v="Accessories"/>
    <s v="Hats"/>
    <s v="S"/>
    <s v="Blue"/>
    <n v="14525"/>
    <n v="6"/>
    <s v="2024-06-17"/>
    <s v="Los Angeles"/>
    <x v="0"/>
    <s v="No"/>
    <n v="87150"/>
  </r>
  <r>
    <s v="P25107"/>
    <s v="Women Shoes #615"/>
    <s v="Women"/>
    <s v="Shoes"/>
    <s v="XL"/>
    <s v="Red"/>
    <n v="13801.24"/>
    <n v="17"/>
    <s v="2023-02-08"/>
    <s v="Chicago"/>
    <x v="1"/>
    <s v="Yes"/>
    <n v="187697.03"/>
  </r>
  <r>
    <s v="P93665"/>
    <s v="Accessories Scarves #276"/>
    <s v="Accessories"/>
    <s v="Scarves"/>
    <s v="XS"/>
    <s v="Black"/>
    <n v="15380.73"/>
    <n v="13"/>
    <s v="2024-04-21"/>
    <s v="New York"/>
    <x v="1"/>
    <s v="No"/>
    <n v="199949.49"/>
  </r>
  <r>
    <s v="P22982"/>
    <s v="Kids Shorts #760"/>
    <s v="Kids"/>
    <s v="Shorts"/>
    <s v="XL"/>
    <s v="White"/>
    <n v="2432.73"/>
    <n v="20"/>
    <s v="2024-02-21"/>
    <s v="Phoenix"/>
    <x v="0"/>
    <s v="No"/>
    <n v="48654.6"/>
  </r>
  <r>
    <s v="P61491"/>
    <s v="Men Shirts #463"/>
    <s v="Men"/>
    <s v="Shirts"/>
    <s v="S"/>
    <s v="White"/>
    <n v="1479.89"/>
    <n v="2"/>
    <s v="2023-08-28"/>
    <s v="Houston"/>
    <x v="1"/>
    <s v="Yes"/>
    <n v="2367.9899999999998"/>
  </r>
  <r>
    <s v="P48529"/>
    <s v="Men Pants #112"/>
    <s v="Men"/>
    <s v="Pants"/>
    <s v="M"/>
    <s v="Green"/>
    <n v="2818.68"/>
    <n v="3"/>
    <s v="2022-11-04"/>
    <s v="Houston"/>
    <x v="0"/>
    <s v="Yes"/>
    <n v="6764.5"/>
  </r>
  <r>
    <s v="P68199"/>
    <s v="Men Pants #548"/>
    <s v="Men"/>
    <s v="Pants"/>
    <s v="L"/>
    <s v="Black"/>
    <n v="3027.84"/>
    <n v="15"/>
    <s v="2024-03-08"/>
    <s v="Houston"/>
    <x v="0"/>
    <s v="No"/>
    <n v="45417.599999999999"/>
  </r>
  <r>
    <s v="P59818"/>
    <s v="Women Dresses #893"/>
    <s v="Women"/>
    <s v="Dresses"/>
    <s v="XS"/>
    <s v="Blue"/>
    <n v="10755.14"/>
    <n v="6"/>
    <s v="2024-05-16"/>
    <s v="New York"/>
    <x v="0"/>
    <s v="No"/>
    <n v="64530.84"/>
  </r>
  <r>
    <s v="P68306"/>
    <s v="Kids Sweaters #905"/>
    <s v="Kids"/>
    <s v="Sweaters"/>
    <s v="XL"/>
    <s v="White"/>
    <n v="4897"/>
    <n v="6"/>
    <s v="2024-05-20"/>
    <s v="Los Angeles"/>
    <x v="1"/>
    <s v="Yes"/>
    <n v="23505.599999999999"/>
  </r>
  <r>
    <s v="P12322"/>
    <s v="Kids Shorts #384"/>
    <s v="Kids"/>
    <s v="Shorts"/>
    <s v="M"/>
    <s v="Yellow"/>
    <n v="1091.45"/>
    <n v="14"/>
    <s v="2022-12-01"/>
    <s v="Phoenix"/>
    <x v="1"/>
    <s v="Yes"/>
    <n v="12224.24"/>
  </r>
  <r>
    <s v="P18988"/>
    <s v="Men Shirts #505"/>
    <s v="Men"/>
    <s v="Shirts"/>
    <s v="XL"/>
    <s v="Yellow"/>
    <n v="8987.24"/>
    <n v="14"/>
    <s v="2023-08-10"/>
    <s v="Houston"/>
    <x v="1"/>
    <s v="Yes"/>
    <n v="100657.42"/>
  </r>
  <r>
    <s v="P53910"/>
    <s v="Men Jackets #625"/>
    <s v="Men"/>
    <s v="Jackets"/>
    <s v="XL"/>
    <s v="Yellow"/>
    <n v="15018.02"/>
    <n v="8"/>
    <s v="2024-01-19"/>
    <s v="Houston"/>
    <x v="1"/>
    <s v="No"/>
    <n v="120144.16"/>
  </r>
  <r>
    <s v="P21978"/>
    <s v="Accessories Hats #478"/>
    <s v="Accessories"/>
    <s v="Hats"/>
    <s v="L"/>
    <s v="Green"/>
    <n v="4535.95"/>
    <n v="14"/>
    <s v="2024-07-07"/>
    <s v="Chicago"/>
    <x v="0"/>
    <s v="Yes"/>
    <n v="50802.64"/>
  </r>
  <r>
    <s v="P70429"/>
    <s v="Women Skirts #580"/>
    <s v="Women"/>
    <s v="Skirts"/>
    <s v="S"/>
    <s v="Pink"/>
    <n v="7163.73"/>
    <n v="20"/>
    <s v="2024-05-21"/>
    <s v="Phoenix"/>
    <x v="1"/>
    <s v="Yes"/>
    <n v="114619.68"/>
  </r>
  <r>
    <s v="P71797"/>
    <s v="Women Tops #433"/>
    <s v="Women"/>
    <s v="Tops"/>
    <s v="XL"/>
    <s v="Pink"/>
    <n v="11628.3"/>
    <n v="8"/>
    <s v="2024-01-30"/>
    <s v="Los Angeles"/>
    <x v="0"/>
    <s v="Yes"/>
    <n v="74421.119999999995"/>
  </r>
  <r>
    <s v="P49095"/>
    <s v="Men Pants #868"/>
    <s v="Men"/>
    <s v="Pants"/>
    <s v="M"/>
    <s v="Yellow"/>
    <n v="16585.060000000001"/>
    <n v="7"/>
    <s v="2023-02-03"/>
    <s v="Los Angeles"/>
    <x v="0"/>
    <s v="No"/>
    <n v="116095.42"/>
  </r>
  <r>
    <s v="P51409"/>
    <s v="Women Dresses #655"/>
    <s v="Women"/>
    <s v="Dresses"/>
    <s v="XL"/>
    <s v="Green"/>
    <n v="15207.26"/>
    <n v="10"/>
    <s v="2024-09-05"/>
    <s v="Houston"/>
    <x v="1"/>
    <s v="Yes"/>
    <n v="121658.08"/>
  </r>
  <r>
    <s v="P79594"/>
    <s v="Men Shirts #241"/>
    <s v="Men"/>
    <s v="Shirts"/>
    <s v="M"/>
    <s v="Pink"/>
    <n v="5629.06"/>
    <n v="17"/>
    <s v="2024-07-19"/>
    <s v="New York"/>
    <x v="1"/>
    <s v="Yes"/>
    <n v="76555.05"/>
  </r>
  <r>
    <s v="P23228"/>
    <s v="Women Tops #876"/>
    <s v="Women"/>
    <s v="Tops"/>
    <s v="XL"/>
    <s v="Yellow"/>
    <n v="16250.57"/>
    <n v="16"/>
    <s v="2024-08-16"/>
    <s v="New York"/>
    <x v="0"/>
    <s v="No"/>
    <n v="260009.12"/>
  </r>
  <r>
    <s v="P66411"/>
    <s v="Men Jackets #223"/>
    <s v="Men"/>
    <s v="Jackets"/>
    <s v="XL"/>
    <s v="Green"/>
    <n v="8229.4500000000007"/>
    <n v="17"/>
    <s v="2023-11-18"/>
    <s v="Chicago"/>
    <x v="0"/>
    <s v="No"/>
    <n v="139900.65"/>
  </r>
  <r>
    <s v="P53238"/>
    <s v="Men Shirts #554"/>
    <s v="Men"/>
    <s v="Shirts"/>
    <s v="XS"/>
    <s v="Green"/>
    <n v="9143.2800000000007"/>
    <n v="16"/>
    <s v="2023-06-19"/>
    <s v="Phoenix"/>
    <x v="0"/>
    <s v="No"/>
    <n v="146292.48000000001"/>
  </r>
  <r>
    <s v="P95510"/>
    <s v="Men Shoes #855"/>
    <s v="Men"/>
    <s v="Shoes"/>
    <s v="XS"/>
    <s v="Yellow"/>
    <n v="2397.04"/>
    <n v="17"/>
    <s v="2022-12-14"/>
    <s v="Los Angeles"/>
    <x v="1"/>
    <s v="No"/>
    <n v="40749.68"/>
  </r>
  <r>
    <s v="P94506"/>
    <s v="Kids Shoes #609"/>
    <s v="Kids"/>
    <s v="Shoes"/>
    <s v="S"/>
    <s v="Green"/>
    <n v="6450.76"/>
    <n v="18"/>
    <s v="2023-06-04"/>
    <s v="Chicago"/>
    <x v="1"/>
    <s v="Yes"/>
    <n v="92891.11"/>
  </r>
  <r>
    <s v="P41060"/>
    <s v="Kids Sweaters #852"/>
    <s v="Kids"/>
    <s v="Sweaters"/>
    <s v="L"/>
    <s v="Yellow"/>
    <n v="15048.73"/>
    <n v="17"/>
    <s v="2024-07-12"/>
    <s v="Chicago"/>
    <x v="0"/>
    <s v="No"/>
    <n v="255828.41"/>
  </r>
  <r>
    <s v="P47138"/>
    <s v="Men Jackets #625"/>
    <s v="Men"/>
    <s v="Jackets"/>
    <s v="XL"/>
    <s v="Green"/>
    <n v="13536.47"/>
    <n v="14"/>
    <s v="2023-01-12"/>
    <s v="Chicago"/>
    <x v="0"/>
    <s v="No"/>
    <n v="189510.58"/>
  </r>
  <r>
    <s v="P71698"/>
    <s v="Women Dresses #700"/>
    <s v="Women"/>
    <s v="Dresses"/>
    <s v="XL"/>
    <s v="Green"/>
    <n v="12469.92"/>
    <n v="13"/>
    <s v="2024-05-24"/>
    <s v="Houston"/>
    <x v="0"/>
    <s v="Yes"/>
    <n v="129687.5"/>
  </r>
  <r>
    <s v="P30291"/>
    <s v="Women Skirts #635"/>
    <s v="Women"/>
    <s v="Skirts"/>
    <s v="XS"/>
    <s v="Pink"/>
    <n v="3365.65"/>
    <n v="5"/>
    <s v="2024-08-15"/>
    <s v="Houston"/>
    <x v="0"/>
    <s v="No"/>
    <n v="16828.25"/>
  </r>
  <r>
    <s v="P47241"/>
    <s v="Women Dresses #871"/>
    <s v="Women"/>
    <s v="Dresses"/>
    <s v="XL"/>
    <s v="Blue"/>
    <n v="1964.61"/>
    <n v="18"/>
    <s v="2023-08-04"/>
    <s v="Chicago"/>
    <x v="0"/>
    <s v="No"/>
    <n v="35362.980000000003"/>
  </r>
  <r>
    <s v="P60898"/>
    <s v="Accessories Scarves #316"/>
    <s v="Accessories"/>
    <s v="Scarves"/>
    <s v="L"/>
    <s v="Blue"/>
    <n v="13114"/>
    <n v="13"/>
    <s v="2024-05-08"/>
    <s v="Houston"/>
    <x v="0"/>
    <s v="No"/>
    <n v="170482"/>
  </r>
  <r>
    <s v="P75745"/>
    <s v="Men Jackets #511"/>
    <s v="Men"/>
    <s v="Jackets"/>
    <s v="XS"/>
    <s v="Blue"/>
    <n v="7974.64"/>
    <n v="15"/>
    <s v="2023-11-29"/>
    <s v="Phoenix"/>
    <x v="1"/>
    <s v="Yes"/>
    <n v="95695.679999999993"/>
  </r>
  <r>
    <s v="P10037"/>
    <s v="Men Shirts #344"/>
    <s v="Men"/>
    <s v="Shirts"/>
    <s v="XS"/>
    <s v="White"/>
    <n v="8094.16"/>
    <n v="2"/>
    <s v="2023-11-26"/>
    <s v="Houston"/>
    <x v="0"/>
    <s v="No"/>
    <n v="16188.32"/>
  </r>
  <r>
    <s v="P21633"/>
    <s v="Men Shoes #880"/>
    <s v="Men"/>
    <s v="Shoes"/>
    <s v="XL"/>
    <s v="Yellow"/>
    <n v="4921.8999999999996"/>
    <n v="15"/>
    <s v="2023-02-20"/>
    <s v="New York"/>
    <x v="0"/>
    <s v="No"/>
    <n v="73828.5"/>
  </r>
  <r>
    <s v="P82265"/>
    <s v="Men Shirts #990"/>
    <s v="Men"/>
    <s v="Shirts"/>
    <s v="XS"/>
    <s v="Black"/>
    <n v="5912.92"/>
    <n v="19"/>
    <s v="2023-10-24"/>
    <s v="New York"/>
    <x v="1"/>
    <s v="Yes"/>
    <n v="89876.55"/>
  </r>
  <r>
    <s v="P84045"/>
    <s v="Accessories Belts #485"/>
    <s v="Accessories"/>
    <s v="Belts"/>
    <s v="M"/>
    <s v="Blue"/>
    <n v="14532.47"/>
    <n v="17"/>
    <s v="2022-11-24"/>
    <s v="New York"/>
    <x v="0"/>
    <s v="No"/>
    <n v="247051.99"/>
  </r>
  <r>
    <s v="P52853"/>
    <s v="Women Skirts #969"/>
    <s v="Women"/>
    <s v="Skirts"/>
    <s v="L"/>
    <s v="White"/>
    <n v="14117.47"/>
    <n v="10"/>
    <s v="2022-10-23"/>
    <s v="Chicago"/>
    <x v="0"/>
    <s v="Yes"/>
    <n v="112939.76"/>
  </r>
  <r>
    <s v="P44281"/>
    <s v="Men Pants #899"/>
    <s v="Men"/>
    <s v="Pants"/>
    <s v="M"/>
    <s v="Red"/>
    <n v="4180.71"/>
    <n v="16"/>
    <s v="2024-08-06"/>
    <s v="Phoenix"/>
    <x v="0"/>
    <s v="Yes"/>
    <n v="53513.42"/>
  </r>
  <r>
    <s v="P79919"/>
    <s v="Men Pants #658"/>
    <s v="Men"/>
    <s v="Pants"/>
    <s v="XL"/>
    <s v="Black"/>
    <n v="5503.73"/>
    <n v="7"/>
    <s v="2023-03-20"/>
    <s v="New York"/>
    <x v="0"/>
    <s v="Yes"/>
    <n v="30821.22"/>
  </r>
  <r>
    <s v="P31362"/>
    <s v="Women Dresses #723"/>
    <s v="Women"/>
    <s v="Dresses"/>
    <s v="M"/>
    <s v="Green"/>
    <n v="5995.92"/>
    <n v="1"/>
    <s v="2024-07-12"/>
    <s v="Los Angeles"/>
    <x v="0"/>
    <s v="No"/>
    <n v="5995.92"/>
  </r>
  <r>
    <s v="P38884"/>
    <s v="Men Jackets #446"/>
    <s v="Men"/>
    <s v="Jackets"/>
    <s v="XL"/>
    <s v="Yellow"/>
    <n v="3182.22"/>
    <n v="11"/>
    <s v="2022-10-21"/>
    <s v="Los Angeles"/>
    <x v="1"/>
    <s v="Yes"/>
    <n v="28003.37"/>
  </r>
  <r>
    <s v="P53508"/>
    <s v="Kids Sweaters #500"/>
    <s v="Kids"/>
    <s v="Sweaters"/>
    <s v="M"/>
    <s v="Yellow"/>
    <n v="12448.34"/>
    <n v="17"/>
    <s v="2024-02-07"/>
    <s v="Chicago"/>
    <x v="0"/>
    <s v="No"/>
    <n v="211621.78"/>
  </r>
  <r>
    <s v="P84003"/>
    <s v="Accessories Bags #390"/>
    <s v="Accessories"/>
    <s v="Bags"/>
    <s v="XS"/>
    <s v="Blue"/>
    <n v="11986.03"/>
    <n v="2"/>
    <s v="2022-12-16"/>
    <s v="New York"/>
    <x v="0"/>
    <s v="No"/>
    <n v="23972.06"/>
  </r>
  <r>
    <s v="P41215"/>
    <s v="Kids Sweaters #479"/>
    <s v="Kids"/>
    <s v="Sweaters"/>
    <s v="XL"/>
    <s v="Green"/>
    <n v="12150.37"/>
    <n v="18"/>
    <s v="2024-08-29"/>
    <s v="Los Angeles"/>
    <x v="0"/>
    <s v="Yes"/>
    <n v="174965.66"/>
  </r>
  <r>
    <s v="P15343"/>
    <s v="Women Tops #774"/>
    <s v="Women"/>
    <s v="Tops"/>
    <s v="XS"/>
    <s v="Yellow"/>
    <n v="9383.15"/>
    <n v="6"/>
    <s v="2023-04-06"/>
    <s v="New York"/>
    <x v="0"/>
    <s v="No"/>
    <n v="56298.9"/>
  </r>
  <r>
    <s v="P98136"/>
    <s v="Accessories Belts #300"/>
    <s v="Accessories"/>
    <s v="Belts"/>
    <s v="M"/>
    <s v="Green"/>
    <n v="1817.7"/>
    <n v="7"/>
    <s v="2023-06-11"/>
    <s v="New York"/>
    <x v="0"/>
    <s v="No"/>
    <n v="12723.9"/>
  </r>
  <r>
    <s v="P82580"/>
    <s v="Accessories Scarves #901"/>
    <s v="Accessories"/>
    <s v="Scarves"/>
    <s v="L"/>
    <s v="Green"/>
    <n v="976.91"/>
    <n v="10"/>
    <s v="2022-10-30"/>
    <s v="Los Angeles"/>
    <x v="0"/>
    <s v="Yes"/>
    <n v="7815.28"/>
  </r>
  <r>
    <s v="P19152"/>
    <s v="Kids Shoes #438"/>
    <s v="Kids"/>
    <s v="Shoes"/>
    <s v="M"/>
    <s v="Blue"/>
    <n v="8435.2900000000009"/>
    <n v="13"/>
    <s v="2023-06-29"/>
    <s v="Los Angeles"/>
    <x v="1"/>
    <s v="No"/>
    <n v="109658.77"/>
  </r>
  <r>
    <s v="P35106"/>
    <s v="Kids Shoes #840"/>
    <s v="Kids"/>
    <s v="Shoes"/>
    <s v="S"/>
    <s v="Blue"/>
    <n v="13070.84"/>
    <n v="11"/>
    <s v="2022-11-05"/>
    <s v="New York"/>
    <x v="0"/>
    <s v="Yes"/>
    <n v="115023.06"/>
  </r>
  <r>
    <s v="P72065"/>
    <s v="Kids Sweaters #678"/>
    <s v="Kids"/>
    <s v="Sweaters"/>
    <s v="XL"/>
    <s v="Black"/>
    <n v="6933.82"/>
    <n v="14"/>
    <s v="2024-06-03"/>
    <s v="Los Angeles"/>
    <x v="0"/>
    <s v="Yes"/>
    <n v="77658.95"/>
  </r>
  <r>
    <s v="P90927"/>
    <s v="Accessories Belts #237"/>
    <s v="Accessories"/>
    <s v="Belts"/>
    <s v="M"/>
    <s v="White"/>
    <n v="15878.73"/>
    <n v="4"/>
    <s v="2024-09-24"/>
    <s v="Phoenix"/>
    <x v="1"/>
    <s v="No"/>
    <n v="63514.92"/>
  </r>
  <r>
    <s v="P75177"/>
    <s v="Accessories Bags #551"/>
    <s v="Accessories"/>
    <s v="Bags"/>
    <s v="M"/>
    <s v="Yellow"/>
    <n v="2985.51"/>
    <n v="12"/>
    <s v="2024-05-31"/>
    <s v="New York"/>
    <x v="1"/>
    <s v="Yes"/>
    <n v="28660.73"/>
  </r>
  <r>
    <s v="P86426"/>
    <s v="Accessories Scarves #608"/>
    <s v="Accessories"/>
    <s v="Scarves"/>
    <s v="M"/>
    <s v="Black"/>
    <n v="8929.14"/>
    <n v="9"/>
    <s v="2022-10-21"/>
    <s v="Chicago"/>
    <x v="1"/>
    <s v="No"/>
    <n v="80362.259999999995"/>
  </r>
  <r>
    <s v="P85922"/>
    <s v="Accessories Bags #238"/>
    <s v="Accessories"/>
    <s v="Bags"/>
    <s v="XL"/>
    <s v="Yellow"/>
    <n v="8391.2999999999993"/>
    <n v="14"/>
    <s v="2023-05-26"/>
    <s v="Phoenix"/>
    <x v="1"/>
    <s v="No"/>
    <n v="117478.2"/>
  </r>
  <r>
    <s v="P51276"/>
    <s v="Men Jackets #389"/>
    <s v="Men"/>
    <s v="Jackets"/>
    <s v="XL"/>
    <s v="Red"/>
    <n v="1219.27"/>
    <n v="6"/>
    <s v="2023-06-19"/>
    <s v="Los Angeles"/>
    <x v="0"/>
    <s v="Yes"/>
    <n v="5852.33"/>
  </r>
  <r>
    <s v="P91986"/>
    <s v="Kids T-Shirts #630"/>
    <s v="Kids"/>
    <s v="T-Shirts"/>
    <s v="M"/>
    <s v="White"/>
    <n v="6683.99"/>
    <n v="6"/>
    <s v="2023-02-19"/>
    <s v="Chicago"/>
    <x v="1"/>
    <s v="No"/>
    <n v="40103.94"/>
  </r>
  <r>
    <s v="P31289"/>
    <s v="Accessories Scarves #140"/>
    <s v="Accessories"/>
    <s v="Scarves"/>
    <s v="L"/>
    <s v="Red"/>
    <n v="5464.72"/>
    <n v="19"/>
    <s v="2024-09-05"/>
    <s v="New York"/>
    <x v="0"/>
    <s v="No"/>
    <n v="103829.68"/>
  </r>
  <r>
    <s v="P47731"/>
    <s v="Men Shirts #263"/>
    <s v="Men"/>
    <s v="Shirts"/>
    <s v="S"/>
    <s v="Green"/>
    <n v="15396.5"/>
    <n v="5"/>
    <s v="2023-06-14"/>
    <s v="New York"/>
    <x v="0"/>
    <s v="Yes"/>
    <n v="61586"/>
  </r>
  <r>
    <s v="P88527"/>
    <s v="Men Jackets #630"/>
    <s v="Men"/>
    <s v="Jackets"/>
    <s v="XL"/>
    <s v="Red"/>
    <n v="9020.44"/>
    <n v="9"/>
    <s v="2024-09-03"/>
    <s v="Houston"/>
    <x v="0"/>
    <s v="Yes"/>
    <n v="64947.5"/>
  </r>
  <r>
    <s v="P87791"/>
    <s v="Accessories Hats #496"/>
    <s v="Accessories"/>
    <s v="Hats"/>
    <s v="XL"/>
    <s v="Blue"/>
    <n v="12826.82"/>
    <n v="13"/>
    <s v="2024-08-20"/>
    <s v="Phoenix"/>
    <x v="1"/>
    <s v="Yes"/>
    <n v="133399.26"/>
  </r>
  <r>
    <s v="P60642"/>
    <s v="Kids Shorts #456"/>
    <s v="Kids"/>
    <s v="Shorts"/>
    <s v="L"/>
    <s v="Green"/>
    <n v="4564.17"/>
    <n v="14"/>
    <s v="2022-11-15"/>
    <s v="Los Angeles"/>
    <x v="0"/>
    <s v="Yes"/>
    <n v="51118.87"/>
  </r>
  <r>
    <s v="P82907"/>
    <s v="Women Tops #625"/>
    <s v="Women"/>
    <s v="Tops"/>
    <s v="XS"/>
    <s v="Red"/>
    <n v="7972.98"/>
    <n v="10"/>
    <s v="2023-08-04"/>
    <s v="Phoenix"/>
    <x v="1"/>
    <s v="No"/>
    <n v="79729.8"/>
  </r>
  <r>
    <s v="P94985"/>
    <s v="Men Shoes #945"/>
    <s v="Men"/>
    <s v="Shoes"/>
    <s v="XS"/>
    <s v="Blue"/>
    <n v="9116.7199999999993"/>
    <n v="12"/>
    <s v="2024-03-15"/>
    <s v="Phoenix"/>
    <x v="1"/>
    <s v="No"/>
    <n v="109400.64"/>
  </r>
  <r>
    <s v="P82426"/>
    <s v="Women Dresses #667"/>
    <s v="Women"/>
    <s v="Dresses"/>
    <s v="XS"/>
    <s v="Blue"/>
    <n v="1578.66"/>
    <n v="3"/>
    <s v="2022-11-27"/>
    <s v="Chicago"/>
    <x v="1"/>
    <s v="No"/>
    <n v="4735.9799999999996"/>
  </r>
  <r>
    <s v="P69669"/>
    <s v="Kids Sweaters #134"/>
    <s v="Kids"/>
    <s v="Sweaters"/>
    <s v="XL"/>
    <s v="White"/>
    <n v="5116.95"/>
    <n v="20"/>
    <s v="2024-01-21"/>
    <s v="Chicago"/>
    <x v="1"/>
    <s v="No"/>
    <n v="102339"/>
  </r>
  <r>
    <s v="P18527"/>
    <s v="Kids Shorts #438"/>
    <s v="Kids"/>
    <s v="Shorts"/>
    <s v="XS"/>
    <s v="White"/>
    <n v="14950.79"/>
    <n v="13"/>
    <s v="2023-04-01"/>
    <s v="Chicago"/>
    <x v="0"/>
    <s v="No"/>
    <n v="194360.27"/>
  </r>
  <r>
    <s v="P58329"/>
    <s v="Kids Shoes #869"/>
    <s v="Kids"/>
    <s v="Shoes"/>
    <s v="XL"/>
    <s v="Black"/>
    <n v="9475.2800000000007"/>
    <n v="18"/>
    <s v="2023-07-04"/>
    <s v="New York"/>
    <x v="1"/>
    <s v="No"/>
    <n v="170555.04"/>
  </r>
  <r>
    <s v="P49455"/>
    <s v="Women Shoes #325"/>
    <s v="Women"/>
    <s v="Shoes"/>
    <s v="XS"/>
    <s v="Yellow"/>
    <n v="1968.76"/>
    <n v="13"/>
    <s v="2024-02-12"/>
    <s v="New York"/>
    <x v="1"/>
    <s v="No"/>
    <n v="25593.88"/>
  </r>
  <r>
    <s v="P93732"/>
    <s v="Women Dresses #535"/>
    <s v="Women"/>
    <s v="Dresses"/>
    <s v="L"/>
    <s v="Pink"/>
    <n v="15948.45"/>
    <n v="9"/>
    <s v="2022-12-30"/>
    <s v="New York"/>
    <x v="1"/>
    <s v="No"/>
    <n v="143536.04999999999"/>
  </r>
  <r>
    <s v="P92955"/>
    <s v="Women Shoes #441"/>
    <s v="Women"/>
    <s v="Shoes"/>
    <s v="XL"/>
    <s v="Yellow"/>
    <n v="9591.48"/>
    <n v="4"/>
    <s v="2022-10-20"/>
    <s v="Phoenix"/>
    <x v="0"/>
    <s v="No"/>
    <n v="38365.919999999998"/>
  </r>
  <r>
    <s v="P78716"/>
    <s v="Women Dresses #282"/>
    <s v="Women"/>
    <s v="Dresses"/>
    <s v="S"/>
    <s v="White"/>
    <n v="5577.6"/>
    <n v="8"/>
    <s v="2023-05-03"/>
    <s v="Houston"/>
    <x v="0"/>
    <s v="No"/>
    <n v="44620.800000000003"/>
  </r>
  <r>
    <s v="P32845"/>
    <s v="Kids Shoes #215"/>
    <s v="Kids"/>
    <s v="Shoes"/>
    <s v="XL"/>
    <s v="White"/>
    <n v="9789.85"/>
    <n v="7"/>
    <s v="2023-11-27"/>
    <s v="Chicago"/>
    <x v="1"/>
    <s v="No"/>
    <n v="68528.95"/>
  </r>
  <r>
    <s v="P60400"/>
    <s v="Women Skirts #926"/>
    <s v="Women"/>
    <s v="Skirts"/>
    <s v="XL"/>
    <s v="White"/>
    <n v="8743.2199999999993"/>
    <n v="11"/>
    <s v="2023-10-26"/>
    <s v="Phoenix"/>
    <x v="1"/>
    <s v="No"/>
    <n v="96175.42"/>
  </r>
  <r>
    <s v="P61431"/>
    <s v="Kids Sweaters #852"/>
    <s v="Kids"/>
    <s v="Sweaters"/>
    <s v="L"/>
    <s v="Red"/>
    <n v="12903.18"/>
    <n v="2"/>
    <s v="2023-01-10"/>
    <s v="Houston"/>
    <x v="0"/>
    <s v="Yes"/>
    <n v="20645.419999999998"/>
  </r>
  <r>
    <s v="P39756"/>
    <s v="Accessories Hats #120"/>
    <s v="Accessories"/>
    <s v="Hats"/>
    <s v="M"/>
    <s v="Red"/>
    <n v="13148.03"/>
    <n v="6"/>
    <s v="2024-02-19"/>
    <s v="Los Angeles"/>
    <x v="0"/>
    <s v="No"/>
    <n v="78888.179999999993"/>
  </r>
  <r>
    <s v="P11920"/>
    <s v="Accessories Hats #206"/>
    <s v="Accessories"/>
    <s v="Hats"/>
    <s v="L"/>
    <s v="Blue"/>
    <n v="10316.9"/>
    <n v="9"/>
    <s v="2023-09-13"/>
    <s v="Los Angeles"/>
    <x v="1"/>
    <s v="Yes"/>
    <n v="74281.679999999993"/>
  </r>
  <r>
    <s v="P70729"/>
    <s v="Women Dresses #268"/>
    <s v="Women"/>
    <s v="Dresses"/>
    <s v="XS"/>
    <s v="Yellow"/>
    <n v="15088.57"/>
    <n v="17"/>
    <s v="2023-06-02"/>
    <s v="Los Angeles"/>
    <x v="0"/>
    <s v="No"/>
    <n v="256505.69"/>
  </r>
  <r>
    <s v="P68745"/>
    <s v="Women Skirts #798"/>
    <s v="Women"/>
    <s v="Skirts"/>
    <s v="S"/>
    <s v="White"/>
    <n v="6049.87"/>
    <n v="2"/>
    <s v="2023-11-27"/>
    <s v="Chicago"/>
    <x v="0"/>
    <s v="Yes"/>
    <n v="9679.4599999999991"/>
  </r>
  <r>
    <s v="P52021"/>
    <s v="Women Tops #677"/>
    <s v="Women"/>
    <s v="Tops"/>
    <s v="M"/>
    <s v="Green"/>
    <n v="4630.57"/>
    <n v="9"/>
    <s v="2023-11-09"/>
    <s v="Houston"/>
    <x v="0"/>
    <s v="Yes"/>
    <n v="33340.269999999997"/>
  </r>
  <r>
    <s v="P39740"/>
    <s v="Men Pants #655"/>
    <s v="Men"/>
    <s v="Pants"/>
    <s v="XS"/>
    <s v="Yellow"/>
    <n v="5560.17"/>
    <n v="7"/>
    <s v="2024-07-31"/>
    <s v="Phoenix"/>
    <x v="0"/>
    <s v="No"/>
    <n v="38921.19"/>
  </r>
  <r>
    <s v="P18031"/>
    <s v="Women Skirts #646"/>
    <s v="Women"/>
    <s v="Skirts"/>
    <s v="L"/>
    <s v="Yellow"/>
    <n v="10888.77"/>
    <n v="10"/>
    <s v="2022-10-31"/>
    <s v="Chicago"/>
    <x v="1"/>
    <s v="Yes"/>
    <n v="87110.16"/>
  </r>
  <r>
    <s v="P93043"/>
    <s v="Accessories Scarves #927"/>
    <s v="Accessories"/>
    <s v="Scarves"/>
    <s v="S"/>
    <s v="Black"/>
    <n v="13895.86"/>
    <n v="12"/>
    <s v="2024-03-07"/>
    <s v="Los Angeles"/>
    <x v="0"/>
    <s v="No"/>
    <n v="166750.32"/>
  </r>
  <r>
    <s v="P83942"/>
    <s v="Accessories Hats #825"/>
    <s v="Accessories"/>
    <s v="Hats"/>
    <s v="XL"/>
    <s v="Green"/>
    <n v="1769.56"/>
    <n v="8"/>
    <s v="2023-06-05"/>
    <s v="Chicago"/>
    <x v="0"/>
    <s v="No"/>
    <n v="14156.48"/>
  </r>
  <r>
    <s v="P77786"/>
    <s v="Men Shirts #761"/>
    <s v="Men"/>
    <s v="Shirts"/>
    <s v="S"/>
    <s v="Green"/>
    <n v="7255.03"/>
    <n v="13"/>
    <s v="2023-05-11"/>
    <s v="Houston"/>
    <x v="1"/>
    <s v="Yes"/>
    <n v="75451.98"/>
  </r>
  <r>
    <s v="P58501"/>
    <s v="Accessories Bags #896"/>
    <s v="Accessories"/>
    <s v="Bags"/>
    <s v="M"/>
    <s v="Pink"/>
    <n v="10084.5"/>
    <n v="11"/>
    <s v="2023-03-06"/>
    <s v="Houston"/>
    <x v="1"/>
    <s v="Yes"/>
    <n v="88743.6"/>
  </r>
  <r>
    <s v="P78665"/>
    <s v="Kids Shorts #382"/>
    <s v="Kids"/>
    <s v="Shorts"/>
    <s v="XS"/>
    <s v="Black"/>
    <n v="11801.77"/>
    <n v="11"/>
    <s v="2023-07-28"/>
    <s v="Houston"/>
    <x v="0"/>
    <s v="No"/>
    <n v="129819.47"/>
  </r>
  <r>
    <s v="P76610"/>
    <s v="Accessories Bags #827"/>
    <s v="Accessories"/>
    <s v="Bags"/>
    <s v="XS"/>
    <s v="Red"/>
    <n v="10028.89"/>
    <n v="12"/>
    <s v="2023-05-05"/>
    <s v="Los Angeles"/>
    <x v="1"/>
    <s v="Yes"/>
    <n v="96277.51"/>
  </r>
  <r>
    <s v="P76817"/>
    <s v="Accessories Bags #272"/>
    <s v="Accessories"/>
    <s v="Bags"/>
    <s v="XL"/>
    <s v="Yellow"/>
    <n v="16189.15"/>
    <n v="2"/>
    <s v="2023-10-15"/>
    <s v="Phoenix"/>
    <x v="0"/>
    <s v="Yes"/>
    <n v="25902.639999999999"/>
  </r>
  <r>
    <s v="P18731"/>
    <s v="Men Pants #996"/>
    <s v="Men"/>
    <s v="Pants"/>
    <s v="L"/>
    <s v="Blue"/>
    <n v="13091.59"/>
    <n v="18"/>
    <s v="2024-06-21"/>
    <s v="Los Angeles"/>
    <x v="0"/>
    <s v="No"/>
    <n v="235648.62"/>
  </r>
  <r>
    <s v="P49983"/>
    <s v="Men Jackets #794"/>
    <s v="Men"/>
    <s v="Jackets"/>
    <s v="M"/>
    <s v="Black"/>
    <n v="8953.2099999999991"/>
    <n v="16"/>
    <s v="2023-04-12"/>
    <s v="Chicago"/>
    <x v="0"/>
    <s v="Yes"/>
    <n v="114601.42"/>
  </r>
  <r>
    <s v="P44809"/>
    <s v="Women Skirts #190"/>
    <s v="Women"/>
    <s v="Skirts"/>
    <s v="XS"/>
    <s v="Red"/>
    <n v="10598.27"/>
    <n v="11"/>
    <s v="2022-11-25"/>
    <s v="Chicago"/>
    <x v="1"/>
    <s v="Yes"/>
    <n v="93264.61"/>
  </r>
  <r>
    <s v="P29105"/>
    <s v="Men Shoes #907"/>
    <s v="Men"/>
    <s v="Shoes"/>
    <s v="XL"/>
    <s v="Pink"/>
    <n v="6199.27"/>
    <n v="7"/>
    <s v="2024-03-29"/>
    <s v="New York"/>
    <x v="1"/>
    <s v="No"/>
    <n v="43394.89"/>
  </r>
  <r>
    <s v="P18408"/>
    <s v="Accessories Scarves #788"/>
    <s v="Accessories"/>
    <s v="Scarves"/>
    <s v="S"/>
    <s v="Pink"/>
    <n v="1332.15"/>
    <n v="4"/>
    <s v="2023-01-14"/>
    <s v="New York"/>
    <x v="1"/>
    <s v="No"/>
    <n v="5328.6"/>
  </r>
  <r>
    <s v="P50186"/>
    <s v="Kids Sweaters #534"/>
    <s v="Kids"/>
    <s v="Sweaters"/>
    <s v="XL"/>
    <s v="Pink"/>
    <n v="7717.34"/>
    <n v="7"/>
    <s v="2024-04-24"/>
    <s v="Los Angeles"/>
    <x v="1"/>
    <s v="No"/>
    <n v="54021.38"/>
  </r>
  <r>
    <s v="P63126"/>
    <s v="Women Tops #221"/>
    <s v="Women"/>
    <s v="Tops"/>
    <s v="XL"/>
    <s v="Pink"/>
    <n v="1417.64"/>
    <n v="3"/>
    <s v="2024-03-04"/>
    <s v="New York"/>
    <x v="0"/>
    <s v="No"/>
    <n v="4252.92"/>
  </r>
  <r>
    <s v="P98908"/>
    <s v="Kids Shoes #238"/>
    <s v="Kids"/>
    <s v="Shoes"/>
    <s v="XS"/>
    <s v="Yellow"/>
    <n v="10003.16"/>
    <n v="5"/>
    <s v="2023-08-30"/>
    <s v="Phoenix"/>
    <x v="1"/>
    <s v="No"/>
    <n v="50015.8"/>
  </r>
  <r>
    <s v="P11061"/>
    <s v="Kids T-Shirts #379"/>
    <s v="Kids"/>
    <s v="T-Shirts"/>
    <s v="L"/>
    <s v="Blue"/>
    <n v="2017.73"/>
    <n v="7"/>
    <s v="2023-03-23"/>
    <s v="New York"/>
    <x v="0"/>
    <s v="Yes"/>
    <n v="11299.62"/>
  </r>
  <r>
    <s v="P24885"/>
    <s v="Women Tops #684"/>
    <s v="Women"/>
    <s v="Tops"/>
    <s v="L"/>
    <s v="Pink"/>
    <n v="2095.75"/>
    <n v="20"/>
    <s v="2023-07-24"/>
    <s v="Chicago"/>
    <x v="1"/>
    <s v="No"/>
    <n v="41915"/>
  </r>
  <r>
    <s v="P76969"/>
    <s v="Kids Shoes #509"/>
    <s v="Kids"/>
    <s v="Shoes"/>
    <s v="XS"/>
    <s v="White"/>
    <n v="15961.73"/>
    <n v="13"/>
    <s v="2023-11-26"/>
    <s v="Houston"/>
    <x v="0"/>
    <s v="Yes"/>
    <n v="166001.66"/>
  </r>
  <r>
    <s v="P66492"/>
    <s v="Men Jackets #397"/>
    <s v="Men"/>
    <s v="Jackets"/>
    <s v="M"/>
    <s v="Green"/>
    <n v="3232.85"/>
    <n v="13"/>
    <s v="2024-09-18"/>
    <s v="Los Angeles"/>
    <x v="1"/>
    <s v="Yes"/>
    <n v="33621.64"/>
  </r>
  <r>
    <s v="P49064"/>
    <s v="Kids Shoes #805"/>
    <s v="Kids"/>
    <s v="Shoes"/>
    <s v="M"/>
    <s v="Green"/>
    <n v="4501.92"/>
    <n v="14"/>
    <s v="2023-07-12"/>
    <s v="Chicago"/>
    <x v="1"/>
    <s v="No"/>
    <n v="63026.879999999997"/>
  </r>
  <r>
    <s v="P78393"/>
    <s v="Accessories Belts #534"/>
    <s v="Accessories"/>
    <s v="Belts"/>
    <s v="XS"/>
    <s v="Yellow"/>
    <n v="8475.9599999999991"/>
    <n v="3"/>
    <s v="2024-01-07"/>
    <s v="Phoenix"/>
    <x v="1"/>
    <s v="Yes"/>
    <n v="20342.47"/>
  </r>
  <r>
    <s v="P24905"/>
    <s v="Men Shoes #471"/>
    <s v="Men"/>
    <s v="Shoes"/>
    <s v="S"/>
    <s v="Black"/>
    <n v="4339.24"/>
    <n v="9"/>
    <s v="2024-05-28"/>
    <s v="Chicago"/>
    <x v="1"/>
    <s v="Yes"/>
    <n v="31242.86"/>
  </r>
  <r>
    <s v="P79936"/>
    <s v="Women Tops #436"/>
    <s v="Women"/>
    <s v="Tops"/>
    <s v="S"/>
    <s v="White"/>
    <n v="9806.4500000000007"/>
    <n v="9"/>
    <s v="2022-10-27"/>
    <s v="Chicago"/>
    <x v="0"/>
    <s v="Yes"/>
    <n v="70606.44"/>
  </r>
  <r>
    <s v="P51723"/>
    <s v="Kids Shorts #357"/>
    <s v="Kids"/>
    <s v="Shorts"/>
    <s v="L"/>
    <s v="White"/>
    <n v="15366.62"/>
    <n v="2"/>
    <s v="2023-01-12"/>
    <s v="Houston"/>
    <x v="0"/>
    <s v="No"/>
    <n v="30733.24"/>
  </r>
  <r>
    <s v="P73303"/>
    <s v="Kids Sweaters #933"/>
    <s v="Kids"/>
    <s v="Sweaters"/>
    <s v="M"/>
    <s v="Pink"/>
    <n v="1881.61"/>
    <n v="7"/>
    <s v="2023-02-28"/>
    <s v="New York"/>
    <x v="0"/>
    <s v="No"/>
    <n v="13171.27"/>
  </r>
  <r>
    <s v="P82097"/>
    <s v="Accessories Hats #947"/>
    <s v="Accessories"/>
    <s v="Hats"/>
    <s v="M"/>
    <s v="Pink"/>
    <n v="16507.87"/>
    <n v="4"/>
    <s v="2024-01-15"/>
    <s v="New York"/>
    <x v="1"/>
    <s v="No"/>
    <n v="66031.48"/>
  </r>
  <r>
    <s v="P63333"/>
    <s v="Kids Shorts #122"/>
    <s v="Kids"/>
    <s v="Shorts"/>
    <s v="S"/>
    <s v="Blue"/>
    <n v="12464.94"/>
    <n v="2"/>
    <s v="2023-03-07"/>
    <s v="Los Angeles"/>
    <x v="0"/>
    <s v="No"/>
    <n v="24929.88"/>
  </r>
  <r>
    <s v="P17286"/>
    <s v="Men Shoes #707"/>
    <s v="Men"/>
    <s v="Shoes"/>
    <s v="XS"/>
    <s v="Yellow"/>
    <n v="10169.16"/>
    <n v="6"/>
    <s v="2023-12-25"/>
    <s v="New York"/>
    <x v="1"/>
    <s v="No"/>
    <n v="61014.96"/>
  </r>
  <r>
    <s v="P30983"/>
    <s v="Kids T-Shirts #435"/>
    <s v="Kids"/>
    <s v="T-Shirts"/>
    <s v="XS"/>
    <s v="Red"/>
    <n v="9520.93"/>
    <n v="13"/>
    <s v="2023-06-06"/>
    <s v="Phoenix"/>
    <x v="0"/>
    <s v="Yes"/>
    <n v="99017.34"/>
  </r>
  <r>
    <s v="P16418"/>
    <s v="Accessories Scarves #464"/>
    <s v="Accessories"/>
    <s v="Scarves"/>
    <s v="XL"/>
    <s v="Green"/>
    <n v="9830.52"/>
    <n v="20"/>
    <s v="2023-07-01"/>
    <s v="Houston"/>
    <x v="0"/>
    <s v="No"/>
    <n v="196610.4"/>
  </r>
  <r>
    <s v="P88370"/>
    <s v="Kids Shorts #275"/>
    <s v="Kids"/>
    <s v="Shorts"/>
    <s v="M"/>
    <s v="Red"/>
    <n v="6566.96"/>
    <n v="15"/>
    <s v="2024-07-09"/>
    <s v="Chicago"/>
    <x v="0"/>
    <s v="No"/>
    <n v="98504.4"/>
  </r>
  <r>
    <s v="P98028"/>
    <s v="Men Jackets #796"/>
    <s v="Men"/>
    <s v="Jackets"/>
    <s v="M"/>
    <s v="Red"/>
    <n v="4446.3100000000004"/>
    <n v="17"/>
    <s v="2023-03-11"/>
    <s v="New York"/>
    <x v="1"/>
    <s v="No"/>
    <n v="75587.27"/>
  </r>
  <r>
    <s v="P81249"/>
    <s v="Kids T-Shirts #274"/>
    <s v="Kids"/>
    <s v="T-Shirts"/>
    <s v="XS"/>
    <s v="Pink"/>
    <n v="11305.43"/>
    <n v="14"/>
    <s v="2024-06-29"/>
    <s v="Los Angeles"/>
    <x v="0"/>
    <s v="No"/>
    <n v="158276.01999999999"/>
  </r>
  <r>
    <s v="P81807"/>
    <s v="Kids T-Shirts #870"/>
    <s v="Kids"/>
    <s v="T-Shirts"/>
    <s v="L"/>
    <s v="Pink"/>
    <n v="10096.120000000001"/>
    <n v="17"/>
    <s v="2024-08-04"/>
    <s v="New York"/>
    <x v="1"/>
    <s v="Yes"/>
    <n v="137306.9"/>
  </r>
  <r>
    <s v="P33244"/>
    <s v="Women Skirts #452"/>
    <s v="Women"/>
    <s v="Skirts"/>
    <s v="L"/>
    <s v="Yellow"/>
    <n v="10627.32"/>
    <n v="7"/>
    <s v="2023-12-26"/>
    <s v="New York"/>
    <x v="0"/>
    <s v="No"/>
    <n v="74391.240000000005"/>
  </r>
  <r>
    <s v="P65633"/>
    <s v="Accessories Bags #218"/>
    <s v="Accessories"/>
    <s v="Bags"/>
    <s v="XL"/>
    <s v="Pink"/>
    <n v="3915.94"/>
    <n v="14"/>
    <s v="2023-04-13"/>
    <s v="New York"/>
    <x v="0"/>
    <s v="Yes"/>
    <n v="43858.86"/>
  </r>
  <r>
    <s v="P19991"/>
    <s v="Women Tops #148"/>
    <s v="Women"/>
    <s v="Tops"/>
    <s v="M"/>
    <s v="Red"/>
    <n v="14449.47"/>
    <n v="11"/>
    <s v="2023-03-14"/>
    <s v="Phoenix"/>
    <x v="0"/>
    <s v="Yes"/>
    <n v="127155.17"/>
  </r>
  <r>
    <s v="P25861"/>
    <s v="Kids Shoes #217"/>
    <s v="Kids"/>
    <s v="Shoes"/>
    <s v="XL"/>
    <s v="Black"/>
    <n v="3171.43"/>
    <n v="13"/>
    <s v="2023-03-08"/>
    <s v="Chicago"/>
    <x v="0"/>
    <s v="Yes"/>
    <n v="32982.54"/>
  </r>
  <r>
    <s v="P80906"/>
    <s v="Accessories Scarves #148"/>
    <s v="Accessories"/>
    <s v="Scarves"/>
    <s v="XL"/>
    <s v="Red"/>
    <n v="16448.939999999999"/>
    <n v="4"/>
    <s v="2024-05-29"/>
    <s v="New York"/>
    <x v="0"/>
    <s v="No"/>
    <n v="65795.759999999995"/>
  </r>
  <r>
    <s v="P43241"/>
    <s v="Accessories Belts #720"/>
    <s v="Accessories"/>
    <s v="Belts"/>
    <s v="XS"/>
    <s v="Pink"/>
    <n v="3225.38"/>
    <n v="9"/>
    <s v="2024-10-08"/>
    <s v="Los Angeles"/>
    <x v="1"/>
    <s v="No"/>
    <n v="29028.42"/>
  </r>
  <r>
    <s v="P37658"/>
    <s v="Kids Shoes #960"/>
    <s v="Kids"/>
    <s v="Shoes"/>
    <s v="XL"/>
    <s v="Pink"/>
    <n v="14609.66"/>
    <n v="19"/>
    <s v="2023-05-06"/>
    <s v="Houston"/>
    <x v="0"/>
    <s v="Yes"/>
    <n v="222066.5"/>
  </r>
  <r>
    <s v="P57064"/>
    <s v="Women Shoes #508"/>
    <s v="Women"/>
    <s v="Shoes"/>
    <s v="XL"/>
    <s v="Yellow"/>
    <n v="7230.96"/>
    <n v="2"/>
    <s v="2023-01-02"/>
    <s v="Houston"/>
    <x v="1"/>
    <s v="Yes"/>
    <n v="11569.37"/>
  </r>
  <r>
    <s v="P25696"/>
    <s v="Women Shoes #205"/>
    <s v="Women"/>
    <s v="Shoes"/>
    <s v="XL"/>
    <s v="White"/>
    <n v="10277.06"/>
    <n v="6"/>
    <s v="2023-01-05"/>
    <s v="Phoenix"/>
    <x v="1"/>
    <s v="Yes"/>
    <n v="49330.22"/>
  </r>
  <r>
    <s v="P75460"/>
    <s v="Kids T-Shirts #851"/>
    <s v="Kids"/>
    <s v="T-Shirts"/>
    <s v="S"/>
    <s v="White"/>
    <n v="1777.86"/>
    <n v="14"/>
    <s v="2022-12-31"/>
    <s v="Phoenix"/>
    <x v="1"/>
    <s v="No"/>
    <n v="24890.04"/>
  </r>
  <r>
    <s v="P96477"/>
    <s v="Men Shoes #377"/>
    <s v="Men"/>
    <s v="Shoes"/>
    <s v="M"/>
    <s v="White"/>
    <n v="3877.76"/>
    <n v="6"/>
    <s v="2023-04-11"/>
    <s v="Phoenix"/>
    <x v="1"/>
    <s v="Yes"/>
    <n v="18613.580000000002"/>
  </r>
  <r>
    <s v="P56339"/>
    <s v="Men Pants #250"/>
    <s v="Men"/>
    <s v="Pants"/>
    <s v="XS"/>
    <s v="White"/>
    <n v="1220.93"/>
    <n v="10"/>
    <s v="2024-09-29"/>
    <s v="Los Angeles"/>
    <x v="1"/>
    <s v="No"/>
    <n v="12209.3"/>
  </r>
  <r>
    <s v="P83971"/>
    <s v="Kids Shoes #154"/>
    <s v="Kids"/>
    <s v="Shoes"/>
    <s v="XS"/>
    <s v="Red"/>
    <n v="10288.68"/>
    <n v="18"/>
    <s v="2022-12-27"/>
    <s v="Los Angeles"/>
    <x v="0"/>
    <s v="Yes"/>
    <n v="148156.66"/>
  </r>
  <r>
    <s v="P23259"/>
    <s v="Accessories Belts #169"/>
    <s v="Accessories"/>
    <s v="Belts"/>
    <s v="L"/>
    <s v="Yellow"/>
    <n v="10144.26"/>
    <n v="6"/>
    <s v="2023-04-24"/>
    <s v="Chicago"/>
    <x v="1"/>
    <s v="Yes"/>
    <n v="48692.78"/>
  </r>
  <r>
    <s v="P50708"/>
    <s v="Men Pants #978"/>
    <s v="Men"/>
    <s v="Pants"/>
    <s v="L"/>
    <s v="Red"/>
    <n v="4519.3500000000004"/>
    <n v="2"/>
    <s v="2023-11-25"/>
    <s v="Houston"/>
    <x v="1"/>
    <s v="Yes"/>
    <n v="7230.96"/>
  </r>
  <r>
    <s v="P84704"/>
    <s v="Accessories Hats #621"/>
    <s v="Accessories"/>
    <s v="Hats"/>
    <s v="M"/>
    <s v="White"/>
    <n v="3482.68"/>
    <n v="17"/>
    <s v="2023-02-08"/>
    <s v="Houston"/>
    <x v="0"/>
    <s v="Yes"/>
    <n v="47364.78"/>
  </r>
  <r>
    <s v="P16896"/>
    <s v="Men Shirts #944"/>
    <s v="Men"/>
    <s v="Shirts"/>
    <s v="XL"/>
    <s v="Red"/>
    <n v="16031.45"/>
    <n v="6"/>
    <s v="2024-08-14"/>
    <s v="New York"/>
    <x v="0"/>
    <s v="Yes"/>
    <n v="76950.960000000006"/>
  </r>
  <r>
    <s v="P24895"/>
    <s v="Kids Shoes #436"/>
    <s v="Kids"/>
    <s v="Shoes"/>
    <s v="M"/>
    <s v="White"/>
    <n v="8390.4699999999993"/>
    <n v="16"/>
    <s v="2023-01-11"/>
    <s v="Los Angeles"/>
    <x v="1"/>
    <s v="No"/>
    <n v="134247.51999999999"/>
  </r>
  <r>
    <s v="P19067"/>
    <s v="Women Skirts #946"/>
    <s v="Women"/>
    <s v="Skirts"/>
    <s v="L"/>
    <s v="Red"/>
    <n v="3731.68"/>
    <n v="3"/>
    <s v="2024-06-23"/>
    <s v="Chicago"/>
    <x v="0"/>
    <s v="No"/>
    <n v="11195.04"/>
  </r>
  <r>
    <s v="P94493"/>
    <s v="Women Shoes #960"/>
    <s v="Women"/>
    <s v="Shoes"/>
    <s v="S"/>
    <s v="Blue"/>
    <n v="8782.23"/>
    <n v="5"/>
    <s v="2023-10-20"/>
    <s v="Los Angeles"/>
    <x v="0"/>
    <s v="No"/>
    <n v="43911.15"/>
  </r>
  <r>
    <s v="P14059"/>
    <s v="Women Dresses #968"/>
    <s v="Women"/>
    <s v="Dresses"/>
    <s v="XL"/>
    <s v="Red"/>
    <n v="3147.36"/>
    <n v="16"/>
    <s v="2024-10-05"/>
    <s v="Phoenix"/>
    <x v="1"/>
    <s v="No"/>
    <n v="50357.760000000002"/>
  </r>
  <r>
    <s v="P75072"/>
    <s v="Women Tops #605"/>
    <s v="Women"/>
    <s v="Tops"/>
    <s v="XL"/>
    <s v="Black"/>
    <n v="11800.94"/>
    <n v="5"/>
    <s v="2023-04-13"/>
    <s v="Los Angeles"/>
    <x v="1"/>
    <s v="No"/>
    <n v="59004.7"/>
  </r>
  <r>
    <s v="P20979"/>
    <s v="Kids Sweaters #113"/>
    <s v="Kids"/>
    <s v="Sweaters"/>
    <s v="XL"/>
    <s v="Pink"/>
    <n v="15608.98"/>
    <n v="10"/>
    <s v="2023-08-13"/>
    <s v="Phoenix"/>
    <x v="1"/>
    <s v="No"/>
    <n v="156089.79999999999"/>
  </r>
  <r>
    <s v="P11658"/>
    <s v="Kids Shorts #104"/>
    <s v="Kids"/>
    <s v="Shorts"/>
    <s v="L"/>
    <s v="White"/>
    <n v="11437.4"/>
    <n v="8"/>
    <s v="2024-09-05"/>
    <s v="Phoenix"/>
    <x v="0"/>
    <s v="Yes"/>
    <n v="73199.360000000001"/>
  </r>
  <r>
    <s v="P86448"/>
    <s v="Accessories Bags #695"/>
    <s v="Accessories"/>
    <s v="Bags"/>
    <s v="XS"/>
    <s v="Black"/>
    <n v="12654.18"/>
    <n v="5"/>
    <s v="2024-05-25"/>
    <s v="Chicago"/>
    <x v="0"/>
    <s v="Yes"/>
    <n v="50616.72"/>
  </r>
  <r>
    <s v="P44423"/>
    <s v="Accessories Scarves #257"/>
    <s v="Accessories"/>
    <s v="Scarves"/>
    <s v="M"/>
    <s v="Blue"/>
    <n v="2909.98"/>
    <n v="9"/>
    <s v="2022-12-14"/>
    <s v="Phoenix"/>
    <x v="1"/>
    <s v="No"/>
    <n v="26189.82"/>
  </r>
  <r>
    <s v="P94736"/>
    <s v="Accessories Bags #469"/>
    <s v="Accessories"/>
    <s v="Bags"/>
    <s v="L"/>
    <s v="Yellow"/>
    <n v="2895.87"/>
    <n v="20"/>
    <s v="2023-06-23"/>
    <s v="Houston"/>
    <x v="0"/>
    <s v="No"/>
    <n v="57917.4"/>
  </r>
  <r>
    <s v="P66117"/>
    <s v="Women Skirts #227"/>
    <s v="Women"/>
    <s v="Skirts"/>
    <s v="XL"/>
    <s v="Black"/>
    <n v="7560.47"/>
    <n v="15"/>
    <s v="2023-02-02"/>
    <s v="New York"/>
    <x v="1"/>
    <s v="Yes"/>
    <n v="90725.64"/>
  </r>
  <r>
    <s v="P24326"/>
    <s v="Men Shoes #733"/>
    <s v="Men"/>
    <s v="Shoes"/>
    <s v="L"/>
    <s v="Black"/>
    <n v="14627.92"/>
    <n v="11"/>
    <s v="2024-07-05"/>
    <s v="Phoenix"/>
    <x v="1"/>
    <s v="Yes"/>
    <n v="128725.53"/>
  </r>
  <r>
    <s v="P75510"/>
    <s v="Women Dresses #193"/>
    <s v="Women"/>
    <s v="Dresses"/>
    <s v="XL"/>
    <s v="Black"/>
    <n v="16153.46"/>
    <n v="11"/>
    <s v="2023-08-03"/>
    <s v="Phoenix"/>
    <x v="1"/>
    <s v="Yes"/>
    <n v="142150.78"/>
  </r>
  <r>
    <s v="P82835"/>
    <s v="Women Shoes #389"/>
    <s v="Women"/>
    <s v="Shoes"/>
    <s v="M"/>
    <s v="Green"/>
    <n v="2815.36"/>
    <n v="14"/>
    <s v="2022-12-20"/>
    <s v="New York"/>
    <x v="1"/>
    <s v="Yes"/>
    <n v="31531.7"/>
  </r>
  <r>
    <s v="P88253"/>
    <s v="Women Shoes #250"/>
    <s v="Women"/>
    <s v="Shoes"/>
    <s v="XS"/>
    <s v="Pink"/>
    <n v="5487.96"/>
    <n v="7"/>
    <s v="2022-11-05"/>
    <s v="Houston"/>
    <x v="1"/>
    <s v="Yes"/>
    <n v="30732.41"/>
  </r>
  <r>
    <s v="P28156"/>
    <s v="Accessories Belts #576"/>
    <s v="Accessories"/>
    <s v="Belts"/>
    <s v="M"/>
    <s v="Yellow"/>
    <n v="13748.95"/>
    <n v="9"/>
    <s v="2024-04-27"/>
    <s v="Chicago"/>
    <x v="1"/>
    <s v="Yes"/>
    <n v="98992.44"/>
  </r>
  <r>
    <s v="P35065"/>
    <s v="Men Shirts #775"/>
    <s v="Men"/>
    <s v="Shirts"/>
    <s v="XL"/>
    <s v="Black"/>
    <n v="4938.5"/>
    <n v="1"/>
    <s v="2023-10-25"/>
    <s v="Houston"/>
    <x v="0"/>
    <s v="No"/>
    <n v="4938.5"/>
  </r>
  <r>
    <s v="P37003"/>
    <s v="Men Jackets #443"/>
    <s v="Men"/>
    <s v="Jackets"/>
    <s v="L"/>
    <s v="Pink"/>
    <n v="3535.8"/>
    <n v="1"/>
    <s v="2024-03-11"/>
    <s v="Houston"/>
    <x v="0"/>
    <s v="Yes"/>
    <n v="2828.64"/>
  </r>
  <r>
    <s v="P58009"/>
    <s v="Accessories Scarves #198"/>
    <s v="Accessories"/>
    <s v="Scarves"/>
    <s v="L"/>
    <s v="Blue"/>
    <n v="6025.8"/>
    <n v="2"/>
    <s v="2024-05-01"/>
    <s v="New York"/>
    <x v="1"/>
    <s v="Yes"/>
    <n v="9641.2800000000007"/>
  </r>
  <r>
    <s v="P78567"/>
    <s v="Kids Shorts #406"/>
    <s v="Kids"/>
    <s v="Shorts"/>
    <s v="S"/>
    <s v="Pink"/>
    <n v="6687.31"/>
    <n v="14"/>
    <s v="2024-05-08"/>
    <s v="Phoenix"/>
    <x v="1"/>
    <s v="Yes"/>
    <n v="74897.539999999994"/>
  </r>
  <r>
    <s v="P59945"/>
    <s v="Accessories Belts #425"/>
    <s v="Accessories"/>
    <s v="Belts"/>
    <s v="M"/>
    <s v="Green"/>
    <n v="1640.91"/>
    <n v="20"/>
    <s v="2023-12-08"/>
    <s v="Phoenix"/>
    <x v="1"/>
    <s v="No"/>
    <n v="32818.199999999997"/>
  </r>
  <r>
    <s v="P73620"/>
    <s v="Kids Shorts #162"/>
    <s v="Kids"/>
    <s v="Shorts"/>
    <s v="S"/>
    <s v="Blue"/>
    <n v="2666.79"/>
    <n v="8"/>
    <s v="2024-02-01"/>
    <s v="Los Angeles"/>
    <x v="1"/>
    <s v="No"/>
    <n v="21334.32"/>
  </r>
  <r>
    <s v="P52440"/>
    <s v="Men Shirts #817"/>
    <s v="Men"/>
    <s v="Shirts"/>
    <s v="XS"/>
    <s v="White"/>
    <n v="11225.75"/>
    <n v="5"/>
    <s v="2024-01-27"/>
    <s v="Houston"/>
    <x v="0"/>
    <s v="Yes"/>
    <n v="44903"/>
  </r>
  <r>
    <s v="P33211"/>
    <s v="Kids Sweaters #818"/>
    <s v="Kids"/>
    <s v="Sweaters"/>
    <s v="L"/>
    <s v="Pink"/>
    <n v="2641.89"/>
    <n v="12"/>
    <s v="2024-08-14"/>
    <s v="Houston"/>
    <x v="0"/>
    <s v="No"/>
    <n v="31702.68"/>
  </r>
  <r>
    <s v="P92492"/>
    <s v="Kids Shorts #662"/>
    <s v="Kids"/>
    <s v="Shorts"/>
    <s v="L"/>
    <s v="White"/>
    <n v="15509.38"/>
    <n v="6"/>
    <s v="2023-11-13"/>
    <s v="Chicago"/>
    <x v="1"/>
    <s v="No"/>
    <n v="93056.28"/>
  </r>
  <r>
    <s v="P94355"/>
    <s v="Men Shoes #944"/>
    <s v="Men"/>
    <s v="Shoes"/>
    <s v="S"/>
    <s v="Green"/>
    <n v="1855.05"/>
    <n v="17"/>
    <s v="2024-05-01"/>
    <s v="Phoenix"/>
    <x v="1"/>
    <s v="No"/>
    <n v="31535.85"/>
  </r>
  <r>
    <s v="P11947"/>
    <s v="Kids Shorts #882"/>
    <s v="Kids"/>
    <s v="Shorts"/>
    <s v="S"/>
    <s v="Red"/>
    <n v="11996.82"/>
    <n v="12"/>
    <s v="2023-12-06"/>
    <s v="New York"/>
    <x v="0"/>
    <s v="Yes"/>
    <n v="115169.14"/>
  </r>
  <r>
    <s v="P29891"/>
    <s v="Men Jackets #489"/>
    <s v="Men"/>
    <s v="Jackets"/>
    <s v="L"/>
    <s v="Red"/>
    <n v="14427.06"/>
    <n v="11"/>
    <s v="2024-05-13"/>
    <s v="New York"/>
    <x v="1"/>
    <s v="Yes"/>
    <n v="126958.46"/>
  </r>
  <r>
    <s v="P67000"/>
    <s v="Men Jackets #457"/>
    <s v="Men"/>
    <s v="Jackets"/>
    <s v="XS"/>
    <s v="Pink"/>
    <n v="2695.84"/>
    <n v="17"/>
    <s v="2024-06-03"/>
    <s v="Phoenix"/>
    <x v="1"/>
    <s v="No"/>
    <n v="45829.279999999999"/>
  </r>
  <r>
    <s v="P36445"/>
    <s v="Women Shoes #846"/>
    <s v="Women"/>
    <s v="Shoes"/>
    <s v="S"/>
    <s v="Red"/>
    <n v="16413.25"/>
    <n v="7"/>
    <s v="2023-02-27"/>
    <s v="New York"/>
    <x v="0"/>
    <s v="No"/>
    <n v="114892.75"/>
  </r>
  <r>
    <s v="P12512"/>
    <s v="Men Shoes #747"/>
    <s v="Men"/>
    <s v="Shoes"/>
    <s v="XL"/>
    <s v="Blue"/>
    <n v="1778.69"/>
    <n v="6"/>
    <s v="2023-03-22"/>
    <s v="Chicago"/>
    <x v="1"/>
    <s v="No"/>
    <n v="10672.14"/>
  </r>
  <r>
    <s v="P79531"/>
    <s v="Men Jackets #112"/>
    <s v="Men"/>
    <s v="Jackets"/>
    <s v="XS"/>
    <s v="Black"/>
    <n v="877.31"/>
    <n v="8"/>
    <s v="2023-06-11"/>
    <s v="Chicago"/>
    <x v="0"/>
    <s v="Yes"/>
    <n v="5614.95"/>
  </r>
  <r>
    <s v="P12857"/>
    <s v="Accessories Belts #522"/>
    <s v="Accessories"/>
    <s v="Belts"/>
    <s v="L"/>
    <s v="Green"/>
    <n v="15286.11"/>
    <n v="8"/>
    <s v="2023-10-30"/>
    <s v="Houston"/>
    <x v="1"/>
    <s v="No"/>
    <n v="122288.88"/>
  </r>
  <r>
    <s v="P63603"/>
    <s v="Accessories Scarves #569"/>
    <s v="Accessories"/>
    <s v="Scarves"/>
    <s v="S"/>
    <s v="White"/>
    <n v="14663.61"/>
    <n v="16"/>
    <s v="2023-08-05"/>
    <s v="Phoenix"/>
    <x v="1"/>
    <s v="Yes"/>
    <n v="187694.54"/>
  </r>
  <r>
    <s v="P38841"/>
    <s v="Women Tops #979"/>
    <s v="Women"/>
    <s v="Tops"/>
    <s v="S"/>
    <s v="Pink"/>
    <n v="14830.44"/>
    <n v="18"/>
    <s v="2023-02-20"/>
    <s v="New York"/>
    <x v="1"/>
    <s v="Yes"/>
    <n v="213558.17"/>
  </r>
  <r>
    <s v="P63574"/>
    <s v="Women Tops #194"/>
    <s v="Women"/>
    <s v="Tops"/>
    <s v="L"/>
    <s v="Green"/>
    <n v="1331.32"/>
    <n v="2"/>
    <s v="2023-02-01"/>
    <s v="Los Angeles"/>
    <x v="0"/>
    <s v="No"/>
    <n v="2662.64"/>
  </r>
  <r>
    <s v="P46779"/>
    <s v="Men Pants #159"/>
    <s v="Men"/>
    <s v="Pants"/>
    <s v="L"/>
    <s v="White"/>
    <n v="7958.04"/>
    <n v="18"/>
    <s v="2024-08-06"/>
    <s v="Los Angeles"/>
    <x v="0"/>
    <s v="No"/>
    <n v="143244.72"/>
  </r>
  <r>
    <s v="P70138"/>
    <s v="Men Jackets #690"/>
    <s v="Men"/>
    <s v="Jackets"/>
    <s v="XL"/>
    <s v="Yellow"/>
    <n v="9935.1"/>
    <n v="17"/>
    <s v="2022-10-20"/>
    <s v="New York"/>
    <x v="0"/>
    <s v="No"/>
    <n v="168896.7"/>
  </r>
  <r>
    <s v="P85109"/>
    <s v="Men Pants #799"/>
    <s v="Men"/>
    <s v="Pants"/>
    <s v="S"/>
    <s v="Black"/>
    <n v="2157.17"/>
    <n v="14"/>
    <s v="2023-05-12"/>
    <s v="Phoenix"/>
    <x v="0"/>
    <s v="No"/>
    <n v="30200.38"/>
  </r>
  <r>
    <s v="P80114"/>
    <s v="Kids Shoes #813"/>
    <s v="Kids"/>
    <s v="Shoes"/>
    <s v="M"/>
    <s v="Green"/>
    <n v="13642.71"/>
    <n v="10"/>
    <s v="2023-05-25"/>
    <s v="Houston"/>
    <x v="1"/>
    <s v="Yes"/>
    <n v="109141.68"/>
  </r>
  <r>
    <s v="P73083"/>
    <s v="Men Shirts #310"/>
    <s v="Men"/>
    <s v="Shirts"/>
    <s v="XL"/>
    <s v="Blue"/>
    <n v="10228.09"/>
    <n v="13"/>
    <s v="2023-09-18"/>
    <s v="Los Angeles"/>
    <x v="0"/>
    <s v="Yes"/>
    <n v="106371.97"/>
  </r>
  <r>
    <s v="P16252"/>
    <s v="Women Tops #975"/>
    <s v="Women"/>
    <s v="Tops"/>
    <s v="XL"/>
    <s v="Green"/>
    <n v="14549.9"/>
    <n v="13"/>
    <s v="2023-08-08"/>
    <s v="Chicago"/>
    <x v="1"/>
    <s v="Yes"/>
    <n v="151318.96"/>
  </r>
  <r>
    <s v="P84510"/>
    <s v="Kids Shorts #104"/>
    <s v="Kids"/>
    <s v="Shorts"/>
    <s v="XS"/>
    <s v="Yellow"/>
    <n v="2735.68"/>
    <n v="12"/>
    <s v="2024-05-15"/>
    <s v="Phoenix"/>
    <x v="0"/>
    <s v="No"/>
    <n v="32828.160000000003"/>
  </r>
  <r>
    <s v="P36563"/>
    <s v="Accessories Bags #337"/>
    <s v="Accessories"/>
    <s v="Bags"/>
    <s v="XL"/>
    <s v="Pink"/>
    <n v="8539.8700000000008"/>
    <n v="12"/>
    <s v="2023-11-06"/>
    <s v="New York"/>
    <x v="0"/>
    <s v="Yes"/>
    <n v="81982.42"/>
  </r>
  <r>
    <s v="P50109"/>
    <s v="Accessories Scarves #662"/>
    <s v="Accessories"/>
    <s v="Scarves"/>
    <s v="XL"/>
    <s v="Green"/>
    <n v="14187.19"/>
    <n v="8"/>
    <s v="2022-12-07"/>
    <s v="Houston"/>
    <x v="1"/>
    <s v="Yes"/>
    <n v="90797.85"/>
  </r>
  <r>
    <s v="P37531"/>
    <s v="Kids T-Shirts #110"/>
    <s v="Kids"/>
    <s v="T-Shirts"/>
    <s v="XS"/>
    <s v="Black"/>
    <n v="14012.06"/>
    <n v="13"/>
    <s v="2023-03-15"/>
    <s v="Phoenix"/>
    <x v="1"/>
    <s v="Yes"/>
    <n v="145725.59"/>
  </r>
  <r>
    <s v="P60954"/>
    <s v="Kids Shorts #737"/>
    <s v="Kids"/>
    <s v="Shorts"/>
    <s v="S"/>
    <s v="Pink"/>
    <n v="13306.56"/>
    <n v="2"/>
    <s v="2024-06-25"/>
    <s v="New York"/>
    <x v="0"/>
    <s v="Yes"/>
    <n v="21290.33"/>
  </r>
  <r>
    <s v="P61135"/>
    <s v="Accessories Belts #948"/>
    <s v="Accessories"/>
    <s v="Belts"/>
    <s v="S"/>
    <s v="Pink"/>
    <n v="15053.71"/>
    <n v="5"/>
    <s v="2024-02-04"/>
    <s v="Chicago"/>
    <x v="0"/>
    <s v="No"/>
    <n v="75268.55"/>
  </r>
  <r>
    <s v="P80784"/>
    <s v="Men Jackets #317"/>
    <s v="Men"/>
    <s v="Jackets"/>
    <s v="XL"/>
    <s v="Green"/>
    <n v="6906.43"/>
    <n v="13"/>
    <s v="2023-03-17"/>
    <s v="Houston"/>
    <x v="1"/>
    <s v="No"/>
    <n v="89783.59"/>
  </r>
  <r>
    <s v="P93872"/>
    <s v="Men Shoes #733"/>
    <s v="Men"/>
    <s v="Shoes"/>
    <s v="M"/>
    <s v="Green"/>
    <n v="9389.7900000000009"/>
    <n v="6"/>
    <s v="2024-02-19"/>
    <s v="Chicago"/>
    <x v="1"/>
    <s v="No"/>
    <n v="56338.74"/>
  </r>
  <r>
    <s v="P37999"/>
    <s v="Kids Shoes #202"/>
    <s v="Kids"/>
    <s v="Shoes"/>
    <s v="S"/>
    <s v="Blue"/>
    <n v="16170.06"/>
    <n v="19"/>
    <s v="2024-06-17"/>
    <s v="New York"/>
    <x v="1"/>
    <s v="No"/>
    <n v="307231.14"/>
  </r>
  <r>
    <s v="P65075"/>
    <s v="Kids Shoes #585"/>
    <s v="Kids"/>
    <s v="Shoes"/>
    <s v="M"/>
    <s v="Pink"/>
    <n v="7965.51"/>
    <n v="9"/>
    <s v="2024-02-23"/>
    <s v="Houston"/>
    <x v="1"/>
    <s v="No"/>
    <n v="71689.59"/>
  </r>
  <r>
    <s v="P13699"/>
    <s v="Kids Shoes #850"/>
    <s v="Kids"/>
    <s v="Shoes"/>
    <s v="XS"/>
    <s v="Green"/>
    <n v="3260.24"/>
    <n v="6"/>
    <s v="2024-08-07"/>
    <s v="Phoenix"/>
    <x v="1"/>
    <s v="Yes"/>
    <n v="15648.82"/>
  </r>
  <r>
    <s v="P84757"/>
    <s v="Accessories Scarves #233"/>
    <s v="Accessories"/>
    <s v="Scarves"/>
    <s v="S"/>
    <s v="Green"/>
    <n v="13445.17"/>
    <n v="11"/>
    <s v="2024-05-01"/>
    <s v="New York"/>
    <x v="1"/>
    <s v="No"/>
    <n v="147896.87"/>
  </r>
  <r>
    <s v="P62693"/>
    <s v="Accessories Scarves #390"/>
    <s v="Accessories"/>
    <s v="Scarves"/>
    <s v="M"/>
    <s v="Red"/>
    <n v="11125.32"/>
    <n v="1"/>
    <s v="2023-01-18"/>
    <s v="New York"/>
    <x v="0"/>
    <s v="No"/>
    <n v="11125.32"/>
  </r>
  <r>
    <s v="P58391"/>
    <s v="Accessories Scarves #155"/>
    <s v="Accessories"/>
    <s v="Scarves"/>
    <s v="M"/>
    <s v="Green"/>
    <n v="8258.5"/>
    <n v="18"/>
    <s v="2024-09-08"/>
    <s v="Chicago"/>
    <x v="1"/>
    <s v="Yes"/>
    <n v="118922.4"/>
  </r>
  <r>
    <s v="P51650"/>
    <s v="Women Tops #419"/>
    <s v="Women"/>
    <s v="Tops"/>
    <s v="S"/>
    <s v="White"/>
    <n v="7075.75"/>
    <n v="16"/>
    <s v="2024-05-23"/>
    <s v="New York"/>
    <x v="0"/>
    <s v="No"/>
    <n v="113212"/>
  </r>
  <r>
    <s v="P98386"/>
    <s v="Women Tops #479"/>
    <s v="Women"/>
    <s v="Tops"/>
    <s v="S"/>
    <s v="Black"/>
    <n v="11701.34"/>
    <n v="11"/>
    <s v="2023-12-14"/>
    <s v="Houston"/>
    <x v="1"/>
    <s v="No"/>
    <n v="128714.74"/>
  </r>
  <r>
    <s v="P21836"/>
    <s v="Accessories Scarves #783"/>
    <s v="Accessories"/>
    <s v="Scarves"/>
    <s v="S"/>
    <s v="Green"/>
    <n v="5753.56"/>
    <n v="2"/>
    <s v="2023-08-16"/>
    <s v="Houston"/>
    <x v="1"/>
    <s v="Yes"/>
    <n v="9205.5300000000007"/>
  </r>
  <r>
    <s v="P73002"/>
    <s v="Accessories Scarves #178"/>
    <s v="Accessories"/>
    <s v="Scarves"/>
    <s v="S"/>
    <s v="Blue"/>
    <n v="7832.71"/>
    <n v="9"/>
    <s v="2023-01-08"/>
    <s v="Los Angeles"/>
    <x v="1"/>
    <s v="Yes"/>
    <n v="56395.18"/>
  </r>
  <r>
    <s v="P78752"/>
    <s v="Kids T-Shirts #957"/>
    <s v="Kids"/>
    <s v="T-Shirts"/>
    <s v="M"/>
    <s v="Yellow"/>
    <n v="971.1"/>
    <n v="9"/>
    <s v="2024-07-22"/>
    <s v="New York"/>
    <x v="1"/>
    <s v="Yes"/>
    <n v="6991.92"/>
  </r>
  <r>
    <s v="P37790"/>
    <s v="Men Pants #225"/>
    <s v="Men"/>
    <s v="Pants"/>
    <s v="XS"/>
    <s v="White"/>
    <n v="3099.22"/>
    <n v="13"/>
    <s v="2024-08-29"/>
    <s v="Houston"/>
    <x v="0"/>
    <s v="No"/>
    <n v="40289.86"/>
  </r>
  <r>
    <s v="P12721"/>
    <s v="Women Dresses #123"/>
    <s v="Women"/>
    <s v="Dresses"/>
    <s v="L"/>
    <s v="Green"/>
    <n v="7626.87"/>
    <n v="19"/>
    <s v="2023-11-14"/>
    <s v="Chicago"/>
    <x v="1"/>
    <s v="Yes"/>
    <n v="115928.59"/>
  </r>
  <r>
    <s v="P21489"/>
    <s v="Men Pants #314"/>
    <s v="Men"/>
    <s v="Pants"/>
    <s v="XL"/>
    <s v="Pink"/>
    <n v="10980.9"/>
    <n v="2"/>
    <s v="2024-03-31"/>
    <s v="New York"/>
    <x v="0"/>
    <s v="Yes"/>
    <n v="17569.439999999999"/>
  </r>
  <r>
    <s v="P59378"/>
    <s v="Women Tops #698"/>
    <s v="Women"/>
    <s v="Tops"/>
    <s v="XS"/>
    <s v="Black"/>
    <n v="7756.35"/>
    <n v="17"/>
    <s v="2023-03-26"/>
    <s v="Chicago"/>
    <x v="0"/>
    <s v="No"/>
    <n v="131857.95000000001"/>
  </r>
  <r>
    <s v="P41626"/>
    <s v="Men Jackets #312"/>
    <s v="Men"/>
    <s v="Jackets"/>
    <s v="M"/>
    <s v="White"/>
    <n v="15703.6"/>
    <n v="17"/>
    <s v="2023-09-19"/>
    <s v="Chicago"/>
    <x v="1"/>
    <s v="No"/>
    <n v="266961.2"/>
  </r>
  <r>
    <s v="P57937"/>
    <s v="Women Shoes #500"/>
    <s v="Women"/>
    <s v="Shoes"/>
    <s v="M"/>
    <s v="Yellow"/>
    <n v="11829.99"/>
    <n v="13"/>
    <s v="2024-03-13"/>
    <s v="Houston"/>
    <x v="0"/>
    <s v="Yes"/>
    <n v="123031.73"/>
  </r>
  <r>
    <s v="P90575"/>
    <s v="Accessories Bags #366"/>
    <s v="Accessories"/>
    <s v="Bags"/>
    <s v="XL"/>
    <s v="Red"/>
    <n v="15974.18"/>
    <n v="6"/>
    <s v="2023-05-31"/>
    <s v="Phoenix"/>
    <x v="1"/>
    <s v="Yes"/>
    <n v="76676.23"/>
  </r>
  <r>
    <s v="P74322"/>
    <s v="Kids Sweaters #778"/>
    <s v="Kids"/>
    <s v="Sweaters"/>
    <s v="XL"/>
    <s v="Green"/>
    <n v="1171.96"/>
    <n v="17"/>
    <s v="2024-02-29"/>
    <s v="Chicago"/>
    <x v="1"/>
    <s v="Yes"/>
    <n v="15938.49"/>
  </r>
  <r>
    <s v="P39135"/>
    <s v="Accessories Hats #190"/>
    <s v="Accessories"/>
    <s v="Hats"/>
    <s v="M"/>
    <s v="Red"/>
    <n v="12114.68"/>
    <n v="5"/>
    <s v="2024-10-07"/>
    <s v="Houston"/>
    <x v="0"/>
    <s v="Yes"/>
    <n v="48458.720000000001"/>
  </r>
  <r>
    <s v="P38651"/>
    <s v="Women Tops #402"/>
    <s v="Women"/>
    <s v="Tops"/>
    <s v="L"/>
    <s v="Yellow"/>
    <n v="1917.3"/>
    <n v="5"/>
    <s v="2023-07-03"/>
    <s v="Phoenix"/>
    <x v="0"/>
    <s v="Yes"/>
    <n v="7669.2"/>
  </r>
  <r>
    <s v="P30560"/>
    <s v="Kids Sweaters #156"/>
    <s v="Kids"/>
    <s v="Sweaters"/>
    <s v="L"/>
    <s v="Pink"/>
    <n v="15694.47"/>
    <n v="20"/>
    <s v="2023-02-05"/>
    <s v="New York"/>
    <x v="1"/>
    <s v="Yes"/>
    <n v="251111.52"/>
  </r>
  <r>
    <s v="P83004"/>
    <s v="Kids Shoes #687"/>
    <s v="Kids"/>
    <s v="Shoes"/>
    <s v="S"/>
    <s v="Blue"/>
    <n v="1983.7"/>
    <n v="11"/>
    <s v="2023-12-02"/>
    <s v="Houston"/>
    <x v="0"/>
    <s v="No"/>
    <n v="21820.7"/>
  </r>
  <r>
    <s v="P31316"/>
    <s v="Accessories Bags #943"/>
    <s v="Accessories"/>
    <s v="Bags"/>
    <s v="XL"/>
    <s v="Green"/>
    <n v="11010.78"/>
    <n v="10"/>
    <s v="2023-11-23"/>
    <s v="Houston"/>
    <x v="0"/>
    <s v="No"/>
    <n v="110107.8"/>
  </r>
  <r>
    <s v="P73285"/>
    <s v="Men Jackets #432"/>
    <s v="Men"/>
    <s v="Jackets"/>
    <s v="S"/>
    <s v="Yellow"/>
    <n v="2186.2199999999998"/>
    <n v="7"/>
    <s v="2023-07-23"/>
    <s v="Los Angeles"/>
    <x v="0"/>
    <s v="No"/>
    <n v="15303.54"/>
  </r>
  <r>
    <s v="P36046"/>
    <s v="Accessories Hats #399"/>
    <s v="Accessories"/>
    <s v="Hats"/>
    <s v="XL"/>
    <s v="White"/>
    <n v="1738.85"/>
    <n v="18"/>
    <s v="2022-12-02"/>
    <s v="Chicago"/>
    <x v="0"/>
    <s v="Yes"/>
    <n v="25039.439999999999"/>
  </r>
  <r>
    <s v="P44494"/>
    <s v="Women Skirts #506"/>
    <s v="Women"/>
    <s v="Skirts"/>
    <s v="M"/>
    <s v="Black"/>
    <n v="8702.5499999999993"/>
    <n v="16"/>
    <s v="2024-05-18"/>
    <s v="Houston"/>
    <x v="0"/>
    <s v="Yes"/>
    <n v="111392.64"/>
  </r>
  <r>
    <s v="P13658"/>
    <s v="Kids Sweaters #238"/>
    <s v="Kids"/>
    <s v="Sweaters"/>
    <s v="XS"/>
    <s v="White"/>
    <n v="5846.52"/>
    <n v="15"/>
    <s v="2024-10-06"/>
    <s v="Los Angeles"/>
    <x v="0"/>
    <s v="No"/>
    <n v="87697.8"/>
  </r>
  <r>
    <s v="P39296"/>
    <s v="Women Tops #379"/>
    <s v="Women"/>
    <s v="Tops"/>
    <s v="XL"/>
    <s v="Green"/>
    <n v="9889.4500000000007"/>
    <n v="19"/>
    <s v="2024-09-07"/>
    <s v="Los Angeles"/>
    <x v="0"/>
    <s v="Yes"/>
    <n v="150319.64000000001"/>
  </r>
  <r>
    <s v="P34626"/>
    <s v="Accessories Bags #710"/>
    <s v="Accessories"/>
    <s v="Bags"/>
    <s v="XL"/>
    <s v="Pink"/>
    <n v="7800.34"/>
    <n v="15"/>
    <s v="2024-03-09"/>
    <s v="Phoenix"/>
    <x v="0"/>
    <s v="No"/>
    <n v="117005.1"/>
  </r>
  <r>
    <s v="P50305"/>
    <s v="Accessories Bags #806"/>
    <s v="Accessories"/>
    <s v="Bags"/>
    <s v="XS"/>
    <s v="Yellow"/>
    <n v="11474.75"/>
    <n v="16"/>
    <s v="2023-12-12"/>
    <s v="Los Angeles"/>
    <x v="1"/>
    <s v="No"/>
    <n v="183596"/>
  </r>
  <r>
    <s v="P93730"/>
    <s v="Accessories Scarves #946"/>
    <s v="Accessories"/>
    <s v="Scarves"/>
    <s v="L"/>
    <s v="White"/>
    <n v="12632.6"/>
    <n v="5"/>
    <s v="2022-10-15"/>
    <s v="Phoenix"/>
    <x v="0"/>
    <s v="No"/>
    <n v="63163"/>
  </r>
  <r>
    <s v="P21681"/>
    <s v="Women Shoes #128"/>
    <s v="Women"/>
    <s v="Shoes"/>
    <s v="XL"/>
    <s v="Black"/>
    <n v="8975.6200000000008"/>
    <n v="3"/>
    <s v="2024-06-30"/>
    <s v="Houston"/>
    <x v="0"/>
    <s v="Yes"/>
    <n v="21541.82"/>
  </r>
  <r>
    <s v="P95179"/>
    <s v="Accessories Scarves #415"/>
    <s v="Accessories"/>
    <s v="Scarves"/>
    <s v="XL"/>
    <s v="Black"/>
    <n v="8449.4"/>
    <n v="5"/>
    <s v="2024-07-16"/>
    <s v="Phoenix"/>
    <x v="1"/>
    <s v="No"/>
    <n v="42247"/>
  </r>
  <r>
    <s v="P65264"/>
    <s v="Accessories Scarves #857"/>
    <s v="Accessories"/>
    <s v="Scarves"/>
    <s v="XS"/>
    <s v="Green"/>
    <n v="10954.34"/>
    <n v="7"/>
    <s v="2024-06-05"/>
    <s v="Phoenix"/>
    <x v="0"/>
    <s v="Yes"/>
    <n v="61344.47"/>
  </r>
  <r>
    <s v="P38111"/>
    <s v="Men Shirts #685"/>
    <s v="Men"/>
    <s v="Shirts"/>
    <s v="M"/>
    <s v="Red"/>
    <n v="2382.1"/>
    <n v="12"/>
    <s v="2024-02-20"/>
    <s v="Houston"/>
    <x v="1"/>
    <s v="No"/>
    <n v="28585.200000000001"/>
  </r>
  <r>
    <s v="P32301"/>
    <s v="Accessories Hats #376"/>
    <s v="Accessories"/>
    <s v="Hats"/>
    <s v="M"/>
    <s v="White"/>
    <n v="4919.41"/>
    <n v="18"/>
    <s v="2023-04-07"/>
    <s v="Phoenix"/>
    <x v="1"/>
    <s v="Yes"/>
    <n v="70839.67"/>
  </r>
  <r>
    <s v="P79183"/>
    <s v="Men Jackets #909"/>
    <s v="Men"/>
    <s v="Jackets"/>
    <s v="XS"/>
    <s v="Pink"/>
    <n v="9592.31"/>
    <n v="1"/>
    <s v="2024-07-06"/>
    <s v="Chicago"/>
    <x v="1"/>
    <s v="No"/>
    <n v="9592.31"/>
  </r>
  <r>
    <s v="P86354"/>
    <s v="Women Shoes #849"/>
    <s v="Women"/>
    <s v="Shoes"/>
    <s v="M"/>
    <s v="Red"/>
    <n v="5619.93"/>
    <n v="3"/>
    <s v="2024-05-15"/>
    <s v="Los Angeles"/>
    <x v="1"/>
    <s v="No"/>
    <n v="16859.79"/>
  </r>
  <r>
    <s v="P46329"/>
    <s v="Accessories Belts #359"/>
    <s v="Accessories"/>
    <s v="Belts"/>
    <s v="S"/>
    <s v="Red"/>
    <n v="16507.87"/>
    <n v="4"/>
    <s v="2023-03-25"/>
    <s v="Los Angeles"/>
    <x v="0"/>
    <s v="No"/>
    <n v="66031.48"/>
  </r>
  <r>
    <s v="P50689"/>
    <s v="Men Shirts #780"/>
    <s v="Men"/>
    <s v="Shirts"/>
    <s v="XL"/>
    <s v="Red"/>
    <n v="14988.97"/>
    <n v="7"/>
    <s v="2024-09-25"/>
    <s v="Los Angeles"/>
    <x v="0"/>
    <s v="Yes"/>
    <n v="83937.9"/>
  </r>
  <r>
    <s v="P45439"/>
    <s v="Women Skirts #122"/>
    <s v="Women"/>
    <s v="Skirts"/>
    <s v="XL"/>
    <s v="Black"/>
    <n v="14076.8"/>
    <n v="10"/>
    <s v="2024-08-04"/>
    <s v="Chicago"/>
    <x v="1"/>
    <s v="No"/>
    <n v="140768"/>
  </r>
  <r>
    <s v="P81848"/>
    <s v="Men Pants #576"/>
    <s v="Men"/>
    <s v="Pants"/>
    <s v="M"/>
    <s v="White"/>
    <n v="12988.67"/>
    <n v="11"/>
    <s v="2024-09-16"/>
    <s v="Phoenix"/>
    <x v="0"/>
    <s v="No"/>
    <n v="142875.37"/>
  </r>
  <r>
    <s v="P34757"/>
    <s v="Accessories Hats #394"/>
    <s v="Accessories"/>
    <s v="Hats"/>
    <s v="L"/>
    <s v="Red"/>
    <n v="10648.9"/>
    <n v="12"/>
    <s v="2024-05-13"/>
    <s v="Phoenix"/>
    <x v="0"/>
    <s v="No"/>
    <n v="127786.8"/>
  </r>
  <r>
    <s v="P47759"/>
    <s v="Women Shoes #755"/>
    <s v="Women"/>
    <s v="Shoes"/>
    <s v="S"/>
    <s v="Black"/>
    <n v="13222.73"/>
    <n v="9"/>
    <s v="2023-12-24"/>
    <s v="Chicago"/>
    <x v="0"/>
    <s v="Yes"/>
    <n v="95203.49"/>
  </r>
  <r>
    <s v="P23863"/>
    <s v="Men Jackets #861"/>
    <s v="Men"/>
    <s v="Jackets"/>
    <s v="XS"/>
    <s v="Pink"/>
    <n v="5693.8"/>
    <n v="20"/>
    <s v="2024-06-02"/>
    <s v="Houston"/>
    <x v="1"/>
    <s v="No"/>
    <n v="113876"/>
  </r>
  <r>
    <s v="P68523"/>
    <s v="Kids Shorts #151"/>
    <s v="Kids"/>
    <s v="Shorts"/>
    <s v="S"/>
    <s v="Blue"/>
    <n v="7013.5"/>
    <n v="17"/>
    <s v="2024-05-26"/>
    <s v="Chicago"/>
    <x v="1"/>
    <s v="Yes"/>
    <n v="95383.6"/>
  </r>
  <r>
    <s v="P31853"/>
    <s v="Men Shoes #931"/>
    <s v="Men"/>
    <s v="Shoes"/>
    <s v="S"/>
    <s v="Blue"/>
    <n v="1280.69"/>
    <n v="17"/>
    <s v="2023-04-25"/>
    <s v="New York"/>
    <x v="1"/>
    <s v="Yes"/>
    <n v="17417.55"/>
  </r>
  <r>
    <s v="P65496"/>
    <s v="Women Shoes #322"/>
    <s v="Women"/>
    <s v="Shoes"/>
    <s v="XS"/>
    <s v="Blue"/>
    <n v="9092.65"/>
    <n v="1"/>
    <s v="2024-04-15"/>
    <s v="Houston"/>
    <x v="1"/>
    <s v="No"/>
    <n v="9092.65"/>
  </r>
  <r>
    <s v="P70017"/>
    <s v="Women Dresses #662"/>
    <s v="Women"/>
    <s v="Dresses"/>
    <s v="L"/>
    <s v="Blue"/>
    <n v="4269.5200000000004"/>
    <n v="13"/>
    <s v="2024-05-03"/>
    <s v="Chicago"/>
    <x v="1"/>
    <s v="Yes"/>
    <n v="44403.34"/>
  </r>
  <r>
    <s v="P17822"/>
    <s v="Kids T-Shirts #794"/>
    <s v="Kids"/>
    <s v="T-Shirts"/>
    <s v="S"/>
    <s v="Yellow"/>
    <n v="2364.67"/>
    <n v="3"/>
    <s v="2023-06-25"/>
    <s v="New York"/>
    <x v="1"/>
    <s v="No"/>
    <n v="7094.01"/>
  </r>
  <r>
    <s v="P68442"/>
    <s v="Kids Sweaters #145"/>
    <s v="Kids"/>
    <s v="Sweaters"/>
    <s v="XS"/>
    <s v="White"/>
    <n v="8432.7999999999993"/>
    <n v="14"/>
    <s v="2023-06-17"/>
    <s v="Chicago"/>
    <x v="1"/>
    <s v="No"/>
    <n v="118059.2"/>
  </r>
  <r>
    <s v="P51071"/>
    <s v="Women Dresses #341"/>
    <s v="Women"/>
    <s v="Dresses"/>
    <s v="XS"/>
    <s v="Yellow"/>
    <n v="9449.5499999999993"/>
    <n v="7"/>
    <s v="2023-07-24"/>
    <s v="Houston"/>
    <x v="1"/>
    <s v="No"/>
    <n v="66146.850000000006"/>
  </r>
  <r>
    <s v="P55508"/>
    <s v="Men Shirts #467"/>
    <s v="Men"/>
    <s v="Shirts"/>
    <s v="S"/>
    <s v="White"/>
    <n v="5649.81"/>
    <n v="4"/>
    <s v="2023-05-31"/>
    <s v="Phoenix"/>
    <x v="1"/>
    <s v="No"/>
    <n v="22599.24"/>
  </r>
  <r>
    <s v="P50436"/>
    <s v="Men Shoes #563"/>
    <s v="Men"/>
    <s v="Shoes"/>
    <s v="S"/>
    <s v="Yellow"/>
    <n v="14395.52"/>
    <n v="4"/>
    <s v="2023-10-29"/>
    <s v="Los Angeles"/>
    <x v="0"/>
    <s v="No"/>
    <n v="57582.080000000002"/>
  </r>
  <r>
    <s v="P36106"/>
    <s v="Accessories Scarves #384"/>
    <s v="Accessories"/>
    <s v="Scarves"/>
    <s v="L"/>
    <s v="Black"/>
    <n v="11657.35"/>
    <n v="14"/>
    <s v="2024-02-03"/>
    <s v="Houston"/>
    <x v="1"/>
    <s v="Yes"/>
    <n v="130562.32"/>
  </r>
  <r>
    <s v="P86289"/>
    <s v="Accessories Belts #748"/>
    <s v="Accessories"/>
    <s v="Belts"/>
    <s v="L"/>
    <s v="Blue"/>
    <n v="10717.79"/>
    <n v="6"/>
    <s v="2024-09-17"/>
    <s v="Chicago"/>
    <x v="1"/>
    <s v="Yes"/>
    <n v="51445.06"/>
  </r>
  <r>
    <s v="P48888"/>
    <s v="Accessories Hats #578"/>
    <s v="Accessories"/>
    <s v="Hats"/>
    <s v="L"/>
    <s v="White"/>
    <n v="15413.93"/>
    <n v="19"/>
    <s v="2023-05-21"/>
    <s v="Chicago"/>
    <x v="0"/>
    <s v="Yes"/>
    <n v="234291.57"/>
  </r>
  <r>
    <s v="P33557"/>
    <s v="Kids Shorts #906"/>
    <s v="Kids"/>
    <s v="Shorts"/>
    <s v="M"/>
    <s v="Black"/>
    <n v="3014.56"/>
    <n v="4"/>
    <s v="2022-11-10"/>
    <s v="Phoenix"/>
    <x v="1"/>
    <s v="Yes"/>
    <n v="9646.26"/>
  </r>
  <r>
    <s v="P44106"/>
    <s v="Kids Shorts #543"/>
    <s v="Kids"/>
    <s v="Shorts"/>
    <s v="S"/>
    <s v="White"/>
    <n v="9639.6200000000008"/>
    <n v="14"/>
    <s v="2024-06-04"/>
    <s v="Houston"/>
    <x v="1"/>
    <s v="No"/>
    <n v="134954.68"/>
  </r>
  <r>
    <s v="P55368"/>
    <s v="Men Jackets #561"/>
    <s v="Men"/>
    <s v="Jackets"/>
    <s v="M"/>
    <s v="Red"/>
    <n v="2593.75"/>
    <n v="11"/>
    <s v="2022-11-26"/>
    <s v="Chicago"/>
    <x v="0"/>
    <s v="Yes"/>
    <n v="22825"/>
  </r>
  <r>
    <s v="P53541"/>
    <s v="Kids Shoes #152"/>
    <s v="Kids"/>
    <s v="Shoes"/>
    <s v="S"/>
    <s v="White"/>
    <n v="1245.83"/>
    <n v="4"/>
    <s v="2023-12-05"/>
    <s v="Chicago"/>
    <x v="1"/>
    <s v="No"/>
    <n v="4983.32"/>
  </r>
  <r>
    <s v="P92984"/>
    <s v="Men Shirts #626"/>
    <s v="Men"/>
    <s v="Shirts"/>
    <s v="M"/>
    <s v="Blue"/>
    <n v="15083.59"/>
    <n v="17"/>
    <s v="2024-01-22"/>
    <s v="New York"/>
    <x v="0"/>
    <s v="Yes"/>
    <n v="205136.99"/>
  </r>
  <r>
    <s v="P13283"/>
    <s v="Accessories Belts #472"/>
    <s v="Accessories"/>
    <s v="Belts"/>
    <s v="M"/>
    <s v="Black"/>
    <n v="11410.01"/>
    <n v="13"/>
    <s v="2024-06-08"/>
    <s v="Houston"/>
    <x v="0"/>
    <s v="Yes"/>
    <n v="118664.27"/>
  </r>
  <r>
    <s v="P21291"/>
    <s v="Kids Sweaters #963"/>
    <s v="Kids"/>
    <s v="Sweaters"/>
    <s v="L"/>
    <s v="White"/>
    <n v="3149.02"/>
    <n v="17"/>
    <s v="2023-12-30"/>
    <s v="Los Angeles"/>
    <x v="1"/>
    <s v="Yes"/>
    <n v="42826.34"/>
  </r>
  <r>
    <s v="P66604"/>
    <s v="Accessories Scarves #404"/>
    <s v="Accessories"/>
    <s v="Scarves"/>
    <s v="XL"/>
    <s v="Pink"/>
    <n v="14066.84"/>
    <n v="6"/>
    <s v="2022-12-25"/>
    <s v="Los Angeles"/>
    <x v="0"/>
    <s v="Yes"/>
    <n v="67520.5"/>
  </r>
  <r>
    <s v="P34554"/>
    <s v="Kids Sweaters #680"/>
    <s v="Kids"/>
    <s v="Sweaters"/>
    <s v="S"/>
    <s v="Green"/>
    <n v="11849.91"/>
    <n v="12"/>
    <s v="2023-12-26"/>
    <s v="Los Angeles"/>
    <x v="1"/>
    <s v="No"/>
    <n v="142198.92000000001"/>
  </r>
  <r>
    <s v="P73109"/>
    <s v="Men Shirts #697"/>
    <s v="Men"/>
    <s v="Shirts"/>
    <s v="S"/>
    <s v="Red"/>
    <n v="990.19"/>
    <n v="18"/>
    <s v="2023-03-25"/>
    <s v="Phoenix"/>
    <x v="0"/>
    <s v="Yes"/>
    <n v="14258.57"/>
  </r>
  <r>
    <s v="P62575"/>
    <s v="Men Shirts #535"/>
    <s v="Men"/>
    <s v="Shirts"/>
    <s v="L"/>
    <s v="Green"/>
    <n v="16358.47"/>
    <n v="18"/>
    <s v="2023-05-17"/>
    <s v="Chicago"/>
    <x v="0"/>
    <s v="No"/>
    <n v="294452.46000000002"/>
  </r>
  <r>
    <s v="P59781"/>
    <s v="Women Shoes #655"/>
    <s v="Women"/>
    <s v="Shoes"/>
    <s v="L"/>
    <s v="Red"/>
    <n v="10722.77"/>
    <n v="11"/>
    <s v="2023-11-20"/>
    <s v="New York"/>
    <x v="0"/>
    <s v="No"/>
    <n v="117950.47"/>
  </r>
  <r>
    <s v="P44414"/>
    <s v="Women Shoes #674"/>
    <s v="Women"/>
    <s v="Shoes"/>
    <s v="XS"/>
    <s v="Pink"/>
    <n v="13524.02"/>
    <n v="14"/>
    <s v="2023-12-25"/>
    <s v="Los Angeles"/>
    <x v="1"/>
    <s v="Yes"/>
    <n v="151469.19"/>
  </r>
  <r>
    <s v="P90877"/>
    <s v="Accessories Bags #328"/>
    <s v="Accessories"/>
    <s v="Bags"/>
    <s v="XL"/>
    <s v="White"/>
    <n v="7377.87"/>
    <n v="17"/>
    <s v="2024-09-19"/>
    <s v="Los Angeles"/>
    <x v="0"/>
    <s v="Yes"/>
    <n v="100338.7"/>
  </r>
  <r>
    <s v="P44339"/>
    <s v="Kids Shoes #669"/>
    <s v="Kids"/>
    <s v="Shoes"/>
    <s v="L"/>
    <s v="Blue"/>
    <n v="16351"/>
    <n v="2"/>
    <s v="2024-02-28"/>
    <s v="Phoenix"/>
    <x v="0"/>
    <s v="No"/>
    <n v="32702"/>
  </r>
  <r>
    <s v="P97160"/>
    <s v="Women Skirts #110"/>
    <s v="Women"/>
    <s v="Skirts"/>
    <s v="XL"/>
    <s v="Red"/>
    <n v="8143.13"/>
    <n v="16"/>
    <s v="2023-05-31"/>
    <s v="New York"/>
    <x v="0"/>
    <s v="No"/>
    <n v="130290.08"/>
  </r>
  <r>
    <s v="P24008"/>
    <s v="Men Shirts #575"/>
    <s v="Men"/>
    <s v="Shirts"/>
    <s v="XL"/>
    <s v="Green"/>
    <n v="12246.65"/>
    <n v="5"/>
    <s v="2023-03-27"/>
    <s v="Los Angeles"/>
    <x v="1"/>
    <s v="Yes"/>
    <n v="48986.6"/>
  </r>
  <r>
    <s v="P81182"/>
    <s v="Kids Sweaters #475"/>
    <s v="Kids"/>
    <s v="Sweaters"/>
    <s v="L"/>
    <s v="Pink"/>
    <n v="15311.01"/>
    <n v="1"/>
    <s v="2023-05-10"/>
    <s v="Houston"/>
    <x v="1"/>
    <s v="Yes"/>
    <n v="12249.14"/>
  </r>
  <r>
    <s v="P89139"/>
    <s v="Men Shirts #672"/>
    <s v="Men"/>
    <s v="Shirts"/>
    <s v="S"/>
    <s v="Yellow"/>
    <n v="15231.33"/>
    <n v="8"/>
    <s v="2023-07-03"/>
    <s v="Phoenix"/>
    <x v="0"/>
    <s v="Yes"/>
    <n v="97480.18"/>
  </r>
  <r>
    <s v="P62202"/>
    <s v="Accessories Belts #490"/>
    <s v="Accessories"/>
    <s v="Belts"/>
    <s v="M"/>
    <s v="Black"/>
    <n v="9616.3799999999992"/>
    <n v="19"/>
    <s v="2023-01-21"/>
    <s v="Houston"/>
    <x v="1"/>
    <s v="Yes"/>
    <n v="146168.81"/>
  </r>
  <r>
    <s v="P89604"/>
    <s v="Women Skirts #947"/>
    <s v="Women"/>
    <s v="Skirts"/>
    <s v="M"/>
    <s v="Green"/>
    <n v="5535.27"/>
    <n v="5"/>
    <s v="2023-02-03"/>
    <s v="Los Angeles"/>
    <x v="0"/>
    <s v="Yes"/>
    <n v="22141.08"/>
  </r>
  <r>
    <s v="P98800"/>
    <s v="Accessories Scarves #733"/>
    <s v="Accessories"/>
    <s v="Scarves"/>
    <s v="XS"/>
    <s v="Green"/>
    <n v="3661.13"/>
    <n v="7"/>
    <s v="2023-07-14"/>
    <s v="New York"/>
    <x v="1"/>
    <s v="No"/>
    <n v="25627.91"/>
  </r>
  <r>
    <s v="P89631"/>
    <s v="Kids Shoes #235"/>
    <s v="Kids"/>
    <s v="Shoes"/>
    <s v="L"/>
    <s v="Black"/>
    <n v="1337.13"/>
    <n v="17"/>
    <s v="2023-04-16"/>
    <s v="Chicago"/>
    <x v="1"/>
    <s v="Yes"/>
    <n v="18185.3"/>
  </r>
  <r>
    <s v="P96913"/>
    <s v="Women Shoes #929"/>
    <s v="Women"/>
    <s v="Shoes"/>
    <s v="XS"/>
    <s v="Blue"/>
    <n v="3039.46"/>
    <n v="4"/>
    <s v="2023-12-27"/>
    <s v="New York"/>
    <x v="0"/>
    <s v="No"/>
    <n v="12157.84"/>
  </r>
  <r>
    <s v="P12674"/>
    <s v="Men Jackets #987"/>
    <s v="Men"/>
    <s v="Jackets"/>
    <s v="XS"/>
    <s v="White"/>
    <n v="8906.73"/>
    <n v="13"/>
    <s v="2024-06-13"/>
    <s v="Chicago"/>
    <x v="0"/>
    <s v="No"/>
    <n v="115787.49"/>
  </r>
  <r>
    <s v="P23280"/>
    <s v="Men Shirts #745"/>
    <s v="Men"/>
    <s v="Shirts"/>
    <s v="M"/>
    <s v="Pink"/>
    <n v="9900.24"/>
    <n v="1"/>
    <s v="2024-06-12"/>
    <s v="Los Angeles"/>
    <x v="0"/>
    <s v="No"/>
    <n v="9900.24"/>
  </r>
  <r>
    <s v="P37633"/>
    <s v="Men Shoes #460"/>
    <s v="Men"/>
    <s v="Shoes"/>
    <s v="L"/>
    <s v="White"/>
    <n v="2062.5500000000002"/>
    <n v="10"/>
    <s v="2023-04-28"/>
    <s v="New York"/>
    <x v="0"/>
    <s v="No"/>
    <n v="20625.5"/>
  </r>
  <r>
    <s v="P65404"/>
    <s v="Accessories Bags #222"/>
    <s v="Accessories"/>
    <s v="Bags"/>
    <s v="L"/>
    <s v="Black"/>
    <n v="13307.39"/>
    <n v="15"/>
    <s v="2024-08-20"/>
    <s v="Los Angeles"/>
    <x v="1"/>
    <s v="No"/>
    <n v="199610.85"/>
  </r>
  <r>
    <s v="P96571"/>
    <s v="Kids T-Shirts #178"/>
    <s v="Kids"/>
    <s v="T-Shirts"/>
    <s v="M"/>
    <s v="Black"/>
    <n v="11478.9"/>
    <n v="4"/>
    <s v="2023-11-27"/>
    <s v="Chicago"/>
    <x v="1"/>
    <s v="No"/>
    <n v="45915.6"/>
  </r>
  <r>
    <s v="P67830"/>
    <s v="Women Skirts #281"/>
    <s v="Women"/>
    <s v="Skirts"/>
    <s v="XS"/>
    <s v="Pink"/>
    <n v="3018.71"/>
    <n v="1"/>
    <s v="2023-06-27"/>
    <s v="Phoenix"/>
    <x v="0"/>
    <s v="Yes"/>
    <n v="2415.3000000000002"/>
  </r>
  <r>
    <s v="P74162"/>
    <s v="Kids Shorts #258"/>
    <s v="Kids"/>
    <s v="Shorts"/>
    <s v="M"/>
    <s v="Black"/>
    <n v="14313.35"/>
    <n v="16"/>
    <s v="2023-11-06"/>
    <s v="Houston"/>
    <x v="0"/>
    <s v="Yes"/>
    <n v="183210.88"/>
  </r>
  <r>
    <s v="P54327"/>
    <s v="Women Shoes #867"/>
    <s v="Women"/>
    <s v="Shoes"/>
    <s v="XS"/>
    <s v="Black"/>
    <n v="13202.81"/>
    <n v="2"/>
    <s v="2024-08-20"/>
    <s v="Chicago"/>
    <x v="0"/>
    <s v="No"/>
    <n v="26405.62"/>
  </r>
  <r>
    <s v="P39477"/>
    <s v="Accessories Hats #479"/>
    <s v="Accessories"/>
    <s v="Hats"/>
    <s v="XL"/>
    <s v="White"/>
    <n v="4452.95"/>
    <n v="4"/>
    <s v="2023-08-27"/>
    <s v="Chicago"/>
    <x v="0"/>
    <s v="No"/>
    <n v="17811.8"/>
  </r>
  <r>
    <s v="P25811"/>
    <s v="Women Shoes #473"/>
    <s v="Women"/>
    <s v="Shoes"/>
    <s v="M"/>
    <s v="White"/>
    <n v="4173.24"/>
    <n v="8"/>
    <s v="2024-10-06"/>
    <s v="Houston"/>
    <x v="0"/>
    <s v="Yes"/>
    <n v="26708.57"/>
  </r>
  <r>
    <s v="P95063"/>
    <s v="Accessories Belts #822"/>
    <s v="Accessories"/>
    <s v="Belts"/>
    <s v="L"/>
    <s v="Green"/>
    <n v="12616"/>
    <n v="16"/>
    <s v="2024-01-19"/>
    <s v="Chicago"/>
    <x v="1"/>
    <s v="Yes"/>
    <n v="161484.79999999999"/>
  </r>
  <r>
    <s v="P41452"/>
    <s v="Kids Sweaters #503"/>
    <s v="Kids"/>
    <s v="Sweaters"/>
    <s v="XL"/>
    <s v="Yellow"/>
    <n v="4199.8"/>
    <n v="7"/>
    <s v="2024-04-12"/>
    <s v="Los Angeles"/>
    <x v="0"/>
    <s v="No"/>
    <n v="29398.6"/>
  </r>
  <r>
    <s v="P59076"/>
    <s v="Men Jackets #343"/>
    <s v="Men"/>
    <s v="Jackets"/>
    <s v="M"/>
    <s v="Black"/>
    <n v="11112.04"/>
    <n v="18"/>
    <s v="2023-09-03"/>
    <s v="Phoenix"/>
    <x v="1"/>
    <s v="No"/>
    <n v="200016.72"/>
  </r>
  <r>
    <s v="P44815"/>
    <s v="Men Pants #561"/>
    <s v="Men"/>
    <s v="Pants"/>
    <s v="XL"/>
    <s v="Blue"/>
    <n v="13985.5"/>
    <n v="7"/>
    <s v="2023-01-10"/>
    <s v="Houston"/>
    <x v="1"/>
    <s v="No"/>
    <n v="97898.5"/>
  </r>
  <r>
    <s v="P62303"/>
    <s v="Men Shirts #977"/>
    <s v="Men"/>
    <s v="Shirts"/>
    <s v="S"/>
    <s v="Black"/>
    <n v="8096.65"/>
    <n v="5"/>
    <s v="2024-02-29"/>
    <s v="New York"/>
    <x v="0"/>
    <s v="No"/>
    <n v="40483.25"/>
  </r>
  <r>
    <s v="P46080"/>
    <s v="Men Jackets #479"/>
    <s v="Men"/>
    <s v="Jackets"/>
    <s v="XL"/>
    <s v="Black"/>
    <n v="7255.03"/>
    <n v="3"/>
    <s v="2023-06-19"/>
    <s v="New York"/>
    <x v="0"/>
    <s v="No"/>
    <n v="21765.09"/>
  </r>
  <r>
    <s v="P12882"/>
    <s v="Women Dresses #430"/>
    <s v="Women"/>
    <s v="Dresses"/>
    <s v="M"/>
    <s v="White"/>
    <n v="1510.6"/>
    <n v="16"/>
    <s v="2023-04-05"/>
    <s v="New York"/>
    <x v="0"/>
    <s v="No"/>
    <n v="24169.599999999999"/>
  </r>
  <r>
    <s v="P67159"/>
    <s v="Accessories Bags #137"/>
    <s v="Accessories"/>
    <s v="Bags"/>
    <s v="L"/>
    <s v="Blue"/>
    <n v="6669.05"/>
    <n v="6"/>
    <s v="2024-04-03"/>
    <s v="Los Angeles"/>
    <x v="1"/>
    <s v="Yes"/>
    <n v="32011.439999999999"/>
  </r>
  <r>
    <s v="P64538"/>
    <s v="Women Tops #143"/>
    <s v="Women"/>
    <s v="Tops"/>
    <s v="L"/>
    <s v="Yellow"/>
    <n v="2787.97"/>
    <n v="3"/>
    <s v="2023-03-28"/>
    <s v="Chicago"/>
    <x v="0"/>
    <s v="No"/>
    <n v="8363.91"/>
  </r>
  <r>
    <s v="P89058"/>
    <s v="Accessories Belts #978"/>
    <s v="Accessories"/>
    <s v="Belts"/>
    <s v="XL"/>
    <s v="Black"/>
    <n v="11823.35"/>
    <n v="6"/>
    <s v="2024-04-24"/>
    <s v="Houston"/>
    <x v="0"/>
    <s v="No"/>
    <n v="70940.100000000006"/>
  </r>
  <r>
    <s v="P25386"/>
    <s v="Women Dresses #422"/>
    <s v="Women"/>
    <s v="Dresses"/>
    <s v="S"/>
    <s v="Pink"/>
    <n v="8150.6"/>
    <n v="16"/>
    <s v="2023-07-08"/>
    <s v="New York"/>
    <x v="1"/>
    <s v="No"/>
    <n v="130409.60000000001"/>
  </r>
  <r>
    <s v="P63277"/>
    <s v="Men Shoes #489"/>
    <s v="Men"/>
    <s v="Shoes"/>
    <s v="M"/>
    <s v="Blue"/>
    <n v="1048.29"/>
    <n v="18"/>
    <s v="2022-10-26"/>
    <s v="Chicago"/>
    <x v="1"/>
    <s v="Yes"/>
    <n v="15095.21"/>
  </r>
  <r>
    <s v="P87055"/>
    <s v="Kids Sweaters #491"/>
    <s v="Kids"/>
    <s v="Sweaters"/>
    <s v="M"/>
    <s v="Black"/>
    <n v="2769.71"/>
    <n v="4"/>
    <s v="2023-01-30"/>
    <s v="Chicago"/>
    <x v="0"/>
    <s v="No"/>
    <n v="11078.84"/>
  </r>
  <r>
    <s v="P21089"/>
    <s v="Men Shoes #163"/>
    <s v="Men"/>
    <s v="Shoes"/>
    <s v="M"/>
    <s v="Red"/>
    <n v="10596.61"/>
    <n v="18"/>
    <s v="2023-09-21"/>
    <s v="Phoenix"/>
    <x v="0"/>
    <s v="Yes"/>
    <n v="152591.35"/>
  </r>
  <r>
    <s v="P88070"/>
    <s v="Accessories Hats #372"/>
    <s v="Accessories"/>
    <s v="Hats"/>
    <s v="XL"/>
    <s v="Yellow"/>
    <n v="7731.45"/>
    <n v="12"/>
    <s v="2022-10-28"/>
    <s v="Los Angeles"/>
    <x v="0"/>
    <s v="Yes"/>
    <n v="74221.919999999998"/>
  </r>
  <r>
    <s v="P71552"/>
    <s v="Women Dresses #547"/>
    <s v="Women"/>
    <s v="Dresses"/>
    <s v="M"/>
    <s v="Pink"/>
    <n v="4921.07"/>
    <n v="18"/>
    <s v="2024-08-09"/>
    <s v="New York"/>
    <x v="0"/>
    <s v="Yes"/>
    <n v="70863.740000000005"/>
  </r>
  <r>
    <s v="P67026"/>
    <s v="Women Tops #350"/>
    <s v="Women"/>
    <s v="Tops"/>
    <s v="L"/>
    <s v="White"/>
    <n v="2977.21"/>
    <n v="6"/>
    <s v="2024-05-01"/>
    <s v="Chicago"/>
    <x v="0"/>
    <s v="No"/>
    <n v="17863.259999999998"/>
  </r>
  <r>
    <s v="P47346"/>
    <s v="Men Shirts #602"/>
    <s v="Men"/>
    <s v="Shirts"/>
    <s v="M"/>
    <s v="Yellow"/>
    <n v="13050.92"/>
    <n v="17"/>
    <s v="2024-01-12"/>
    <s v="Chicago"/>
    <x v="1"/>
    <s v="No"/>
    <n v="221865.64"/>
  </r>
  <r>
    <s v="P47542"/>
    <s v="Men Shirts #928"/>
    <s v="Men"/>
    <s v="Shirts"/>
    <s v="XS"/>
    <s v="White"/>
    <n v="5642.34"/>
    <n v="16"/>
    <s v="2023-01-01"/>
    <s v="Phoenix"/>
    <x v="0"/>
    <s v="Yes"/>
    <n v="72221.62"/>
  </r>
  <r>
    <s v="P62068"/>
    <s v="Accessories Scarves #641"/>
    <s v="Accessories"/>
    <s v="Scarves"/>
    <s v="L"/>
    <s v="Red"/>
    <n v="12825.99"/>
    <n v="18"/>
    <s v="2024-03-01"/>
    <s v="Los Angeles"/>
    <x v="0"/>
    <s v="Yes"/>
    <n v="184694.09"/>
  </r>
  <r>
    <s v="P91611"/>
    <s v="Kids Shorts #806"/>
    <s v="Kids"/>
    <s v="Shorts"/>
    <s v="L"/>
    <s v="Green"/>
    <n v="1636.76"/>
    <n v="5"/>
    <s v="2022-11-27"/>
    <s v="Houston"/>
    <x v="1"/>
    <s v="No"/>
    <n v="8183.8"/>
  </r>
  <r>
    <s v="P19194"/>
    <s v="Men Shirts #797"/>
    <s v="Men"/>
    <s v="Shirts"/>
    <s v="XS"/>
    <s v="Pink"/>
    <n v="8739.9"/>
    <n v="11"/>
    <s v="2024-04-22"/>
    <s v="Houston"/>
    <x v="0"/>
    <s v="No"/>
    <n v="96138.9"/>
  </r>
  <r>
    <s v="P54497"/>
    <s v="Kids Sweaters #892"/>
    <s v="Kids"/>
    <s v="Sweaters"/>
    <s v="XS"/>
    <s v="Yellow"/>
    <n v="10529.38"/>
    <n v="20"/>
    <s v="2023-03-16"/>
    <s v="Los Angeles"/>
    <x v="1"/>
    <s v="No"/>
    <n v="210587.6"/>
  </r>
  <r>
    <s v="P99974"/>
    <s v="Accessories Hats #207"/>
    <s v="Accessories"/>
    <s v="Hats"/>
    <s v="XL"/>
    <s v="Blue"/>
    <n v="3691.84"/>
    <n v="14"/>
    <s v="2023-05-08"/>
    <s v="Houston"/>
    <x v="1"/>
    <s v="Yes"/>
    <n v="41348.94"/>
  </r>
  <r>
    <s v="P74445"/>
    <s v="Men Jackets #422"/>
    <s v="Men"/>
    <s v="Jackets"/>
    <s v="L"/>
    <s v="White"/>
    <n v="10896.24"/>
    <n v="1"/>
    <s v="2022-12-21"/>
    <s v="New York"/>
    <x v="1"/>
    <s v="Yes"/>
    <n v="8716.66"/>
  </r>
  <r>
    <s v="P88427"/>
    <s v="Women Dresses #374"/>
    <s v="Women"/>
    <s v="Dresses"/>
    <s v="M"/>
    <s v="Pink"/>
    <n v="9221.2999999999993"/>
    <n v="7"/>
    <s v="2023-07-24"/>
    <s v="Phoenix"/>
    <x v="0"/>
    <s v="Yes"/>
    <n v="51639.28"/>
  </r>
  <r>
    <s v="P11291"/>
    <s v="Men Pants #579"/>
    <s v="Men"/>
    <s v="Pants"/>
    <s v="M"/>
    <s v="Pink"/>
    <n v="15537.6"/>
    <n v="18"/>
    <s v="2024-07-30"/>
    <s v="New York"/>
    <x v="1"/>
    <s v="Yes"/>
    <n v="223741.44"/>
  </r>
  <r>
    <s v="P94563"/>
    <s v="Kids T-Shirts #152"/>
    <s v="Kids"/>
    <s v="T-Shirts"/>
    <s v="L"/>
    <s v="White"/>
    <n v="15288.6"/>
    <n v="4"/>
    <s v="2023-04-11"/>
    <s v="Chicago"/>
    <x v="0"/>
    <s v="Yes"/>
    <n v="48923.519999999997"/>
  </r>
  <r>
    <s v="P97658"/>
    <s v="Accessories Belts #240"/>
    <s v="Accessories"/>
    <s v="Belts"/>
    <s v="S"/>
    <s v="Pink"/>
    <n v="15293.58"/>
    <n v="2"/>
    <s v="2022-10-30"/>
    <s v="Chicago"/>
    <x v="1"/>
    <s v="No"/>
    <n v="30587.16"/>
  </r>
  <r>
    <s v="P50585"/>
    <s v="Men Shoes #955"/>
    <s v="Men"/>
    <s v="Shoes"/>
    <s v="L"/>
    <s v="Blue"/>
    <n v="4337.58"/>
    <n v="2"/>
    <s v="2023-09-02"/>
    <s v="New York"/>
    <x v="1"/>
    <s v="Yes"/>
    <n v="6940.46"/>
  </r>
  <r>
    <s v="P75354"/>
    <s v="Accessories Belts #589"/>
    <s v="Accessories"/>
    <s v="Belts"/>
    <s v="M"/>
    <s v="Black"/>
    <n v="14736.65"/>
    <n v="14"/>
    <s v="2024-04-17"/>
    <s v="New York"/>
    <x v="1"/>
    <s v="Yes"/>
    <n v="165050.48000000001"/>
  </r>
  <r>
    <s v="P66202"/>
    <s v="Kids T-Shirts #138"/>
    <s v="Kids"/>
    <s v="T-Shirts"/>
    <s v="M"/>
    <s v="Red"/>
    <n v="12097.25"/>
    <n v="15"/>
    <s v="2023-07-20"/>
    <s v="New York"/>
    <x v="1"/>
    <s v="Yes"/>
    <n v="145167"/>
  </r>
  <r>
    <s v="P70535"/>
    <s v="Accessories Scarves #367"/>
    <s v="Accessories"/>
    <s v="Scarves"/>
    <s v="XL"/>
    <s v="Pink"/>
    <n v="13153.01"/>
    <n v="17"/>
    <s v="2023-12-29"/>
    <s v="Chicago"/>
    <x v="1"/>
    <s v="Yes"/>
    <n v="178880.77"/>
  </r>
  <r>
    <s v="P61695"/>
    <s v="Kids Shorts #313"/>
    <s v="Kids"/>
    <s v="Shorts"/>
    <s v="S"/>
    <s v="Pink"/>
    <n v="13975.54"/>
    <n v="14"/>
    <s v="2023-04-17"/>
    <s v="Chicago"/>
    <x v="1"/>
    <s v="Yes"/>
    <n v="156526.38"/>
  </r>
  <r>
    <s v="P89723"/>
    <s v="Accessories Belts #570"/>
    <s v="Accessories"/>
    <s v="Belts"/>
    <s v="XL"/>
    <s v="Green"/>
    <n v="8884.32"/>
    <n v="6"/>
    <s v="2024-03-19"/>
    <s v="Phoenix"/>
    <x v="0"/>
    <s v="Yes"/>
    <n v="42644.57"/>
  </r>
  <r>
    <s v="P41841"/>
    <s v="Kids T-Shirts #108"/>
    <s v="Kids"/>
    <s v="T-Shirts"/>
    <s v="XS"/>
    <s v="Green"/>
    <n v="16468.03"/>
    <n v="1"/>
    <s v="2024-03-14"/>
    <s v="Los Angeles"/>
    <x v="1"/>
    <s v="No"/>
    <n v="16468.03"/>
  </r>
  <r>
    <s v="P10810"/>
    <s v="Men Shoes #465"/>
    <s v="Men"/>
    <s v="Shoes"/>
    <s v="M"/>
    <s v="White"/>
    <n v="5343.54"/>
    <n v="5"/>
    <s v="2023-06-23"/>
    <s v="Chicago"/>
    <x v="0"/>
    <s v="Yes"/>
    <n v="21374.16"/>
  </r>
  <r>
    <s v="P80615"/>
    <s v="Accessories Scarves #582"/>
    <s v="Accessories"/>
    <s v="Scarves"/>
    <s v="XL"/>
    <s v="Black"/>
    <n v="7415.22"/>
    <n v="6"/>
    <s v="2024-03-15"/>
    <s v="Chicago"/>
    <x v="1"/>
    <s v="No"/>
    <n v="44491.32"/>
  </r>
  <r>
    <s v="P73790"/>
    <s v="Men Pants #847"/>
    <s v="Men"/>
    <s v="Pants"/>
    <s v="M"/>
    <s v="Yellow"/>
    <n v="1127.97"/>
    <n v="18"/>
    <s v="2023-03-30"/>
    <s v="Los Angeles"/>
    <x v="0"/>
    <s v="No"/>
    <n v="20303.46"/>
  </r>
  <r>
    <s v="P70679"/>
    <s v="Women Dresses #122"/>
    <s v="Women"/>
    <s v="Dresses"/>
    <s v="XS"/>
    <s v="Yellow"/>
    <n v="11903.03"/>
    <n v="3"/>
    <s v="2023-09-05"/>
    <s v="Los Angeles"/>
    <x v="1"/>
    <s v="Yes"/>
    <n v="28566.94"/>
  </r>
  <r>
    <s v="P25375"/>
    <s v="Kids Shorts #583"/>
    <s v="Kids"/>
    <s v="Shorts"/>
    <s v="L"/>
    <s v="White"/>
    <n v="4255.41"/>
    <n v="3"/>
    <s v="2023-07-22"/>
    <s v="Phoenix"/>
    <x v="0"/>
    <s v="Yes"/>
    <n v="10213.15"/>
  </r>
  <r>
    <s v="P58199"/>
    <s v="Men Shirts #945"/>
    <s v="Men"/>
    <s v="Shirts"/>
    <s v="S"/>
    <s v="White"/>
    <n v="16173.38"/>
    <n v="11"/>
    <s v="2022-11-04"/>
    <s v="Los Angeles"/>
    <x v="0"/>
    <s v="No"/>
    <n v="177907.18"/>
  </r>
  <r>
    <s v="P14764"/>
    <s v="Kids Shoes #730"/>
    <s v="Kids"/>
    <s v="Shoes"/>
    <s v="L"/>
    <s v="Pink"/>
    <n v="11668.14"/>
    <n v="20"/>
    <s v="2023-05-19"/>
    <s v="Los Angeles"/>
    <x v="0"/>
    <s v="Yes"/>
    <n v="186690.24"/>
  </r>
  <r>
    <s v="P63841"/>
    <s v="Women Tops #777"/>
    <s v="Women"/>
    <s v="Tops"/>
    <s v="L"/>
    <s v="Blue"/>
    <n v="3861.16"/>
    <n v="10"/>
    <s v="2022-10-17"/>
    <s v="Phoenix"/>
    <x v="0"/>
    <s v="Yes"/>
    <n v="30889.279999999999"/>
  </r>
  <r>
    <s v="P24906"/>
    <s v="Women Tops #307"/>
    <s v="Women"/>
    <s v="Tops"/>
    <s v="L"/>
    <s v="Blue"/>
    <n v="3874.44"/>
    <n v="12"/>
    <s v="2023-07-28"/>
    <s v="Los Angeles"/>
    <x v="1"/>
    <s v="Yes"/>
    <n v="37194.79"/>
  </r>
  <r>
    <s v="P85920"/>
    <s v="Women Skirts #405"/>
    <s v="Women"/>
    <s v="Skirts"/>
    <s v="M"/>
    <s v="Blue"/>
    <n v="14647.01"/>
    <n v="2"/>
    <s v="2023-05-21"/>
    <s v="Los Angeles"/>
    <x v="1"/>
    <s v="Yes"/>
    <n v="23435.05"/>
  </r>
  <r>
    <s v="P81713"/>
    <s v="Women Shoes #640"/>
    <s v="Women"/>
    <s v="Shoes"/>
    <s v="L"/>
    <s v="Blue"/>
    <n v="16508.7"/>
    <n v="12"/>
    <s v="2023-12-06"/>
    <s v="Phoenix"/>
    <x v="1"/>
    <s v="Yes"/>
    <n v="158483.51999999999"/>
  </r>
  <r>
    <s v="P26701"/>
    <s v="Kids Shorts #120"/>
    <s v="Kids"/>
    <s v="Shorts"/>
    <s v="M"/>
    <s v="Red"/>
    <n v="2781.33"/>
    <n v="3"/>
    <s v="2023-09-16"/>
    <s v="New York"/>
    <x v="0"/>
    <s v="Yes"/>
    <n v="6674.86"/>
  </r>
  <r>
    <s v="P30833"/>
    <s v="Women Shoes #711"/>
    <s v="Women"/>
    <s v="Shoes"/>
    <s v="S"/>
    <s v="Black"/>
    <n v="1663.32"/>
    <n v="15"/>
    <s v="2024-05-24"/>
    <s v="Houston"/>
    <x v="1"/>
    <s v="Yes"/>
    <n v="19959.84"/>
  </r>
  <r>
    <s v="P89905"/>
    <s v="Accessories Bags #700"/>
    <s v="Accessories"/>
    <s v="Bags"/>
    <s v="XS"/>
    <s v="White"/>
    <n v="7952.23"/>
    <n v="19"/>
    <s v="2024-07-08"/>
    <s v="New York"/>
    <x v="0"/>
    <s v="No"/>
    <n v="151092.37"/>
  </r>
  <r>
    <s v="P79863"/>
    <s v="Women Skirts #459"/>
    <s v="Women"/>
    <s v="Skirts"/>
    <s v="XS"/>
    <s v="Red"/>
    <n v="5683.84"/>
    <n v="7"/>
    <s v="2023-09-30"/>
    <s v="Chicago"/>
    <x v="0"/>
    <s v="No"/>
    <n v="39786.879999999997"/>
  </r>
  <r>
    <s v="P89524"/>
    <s v="Accessories Hats #130"/>
    <s v="Accessories"/>
    <s v="Hats"/>
    <s v="XL"/>
    <s v="Pink"/>
    <n v="7230.13"/>
    <n v="20"/>
    <s v="2024-05-01"/>
    <s v="Phoenix"/>
    <x v="1"/>
    <s v="Yes"/>
    <n v="115682.08"/>
  </r>
  <r>
    <s v="P55115"/>
    <s v="Kids T-Shirts #810"/>
    <s v="Kids"/>
    <s v="T-Shirts"/>
    <s v="XS"/>
    <s v="Green"/>
    <n v="2312.38"/>
    <n v="5"/>
    <s v="2024-05-18"/>
    <s v="Houston"/>
    <x v="1"/>
    <s v="No"/>
    <n v="11561.9"/>
  </r>
  <r>
    <s v="P22454"/>
    <s v="Men Shoes #873"/>
    <s v="Men"/>
    <s v="Shoes"/>
    <s v="M"/>
    <s v="Blue"/>
    <n v="2589.6"/>
    <n v="17"/>
    <s v="2023-08-28"/>
    <s v="Houston"/>
    <x v="0"/>
    <s v="No"/>
    <n v="44023.199999999997"/>
  </r>
  <r>
    <s v="P58665"/>
    <s v="Women Dresses #970"/>
    <s v="Women"/>
    <s v="Dresses"/>
    <s v="XL"/>
    <s v="Green"/>
    <n v="14499.27"/>
    <n v="17"/>
    <s v="2024-01-19"/>
    <s v="Phoenix"/>
    <x v="0"/>
    <s v="No"/>
    <n v="246487.59"/>
  </r>
  <r>
    <s v="P23047"/>
    <s v="Accessories Belts #548"/>
    <s v="Accessories"/>
    <s v="Belts"/>
    <s v="L"/>
    <s v="Green"/>
    <n v="8529.91"/>
    <n v="18"/>
    <s v="2024-08-04"/>
    <s v="New York"/>
    <x v="0"/>
    <s v="Yes"/>
    <n v="122830.87"/>
  </r>
  <r>
    <s v="P94495"/>
    <s v="Accessories Bags #723"/>
    <s v="Accessories"/>
    <s v="Bags"/>
    <s v="S"/>
    <s v="White"/>
    <n v="7050.02"/>
    <n v="7"/>
    <s v="2022-11-28"/>
    <s v="Los Angeles"/>
    <x v="1"/>
    <s v="No"/>
    <n v="49350.14"/>
  </r>
  <r>
    <s v="P29776"/>
    <s v="Men Shirts #257"/>
    <s v="Men"/>
    <s v="Shirts"/>
    <s v="XS"/>
    <s v="Pink"/>
    <n v="13499.12"/>
    <n v="12"/>
    <s v="2024-09-19"/>
    <s v="Los Angeles"/>
    <x v="0"/>
    <s v="No"/>
    <n v="161989.44"/>
  </r>
  <r>
    <s v="P12601"/>
    <s v="Men Shirts #516"/>
    <s v="Men"/>
    <s v="Shirts"/>
    <s v="L"/>
    <s v="White"/>
    <n v="2490"/>
    <n v="8"/>
    <s v="2023-06-28"/>
    <s v="Houston"/>
    <x v="1"/>
    <s v="Yes"/>
    <n v="15936"/>
  </r>
  <r>
    <s v="P37444"/>
    <s v="Women Tops #481"/>
    <s v="Women"/>
    <s v="Tops"/>
    <s v="XL"/>
    <s v="Red"/>
    <n v="5253.07"/>
    <n v="4"/>
    <s v="2024-10-04"/>
    <s v="Los Angeles"/>
    <x v="0"/>
    <s v="No"/>
    <n v="21012.28"/>
  </r>
  <r>
    <s v="P54025"/>
    <s v="Kids Shoes #709"/>
    <s v="Kids"/>
    <s v="Shoes"/>
    <s v="XS"/>
    <s v="Black"/>
    <n v="9736.73"/>
    <n v="20"/>
    <s v="2024-01-14"/>
    <s v="Phoenix"/>
    <x v="1"/>
    <s v="Yes"/>
    <n v="155787.68"/>
  </r>
  <r>
    <s v="P46657"/>
    <s v="Accessories Hats #567"/>
    <s v="Accessories"/>
    <s v="Hats"/>
    <s v="S"/>
    <s v="Black"/>
    <n v="13550.58"/>
    <n v="8"/>
    <s v="2024-04-16"/>
    <s v="Houston"/>
    <x v="0"/>
    <s v="Yes"/>
    <n v="86723.38"/>
  </r>
  <r>
    <s v="P89681"/>
    <s v="Women Skirts #929"/>
    <s v="Women"/>
    <s v="Skirts"/>
    <s v="XL"/>
    <s v="Green"/>
    <n v="8324.07"/>
    <n v="4"/>
    <s v="2023-09-18"/>
    <s v="Chicago"/>
    <x v="0"/>
    <s v="Yes"/>
    <n v="26637.19"/>
  </r>
  <r>
    <s v="P55511"/>
    <s v="Accessories Bags #595"/>
    <s v="Accessories"/>
    <s v="Bags"/>
    <s v="M"/>
    <s v="Red"/>
    <n v="16276.3"/>
    <n v="1"/>
    <s v="2024-05-31"/>
    <s v="Phoenix"/>
    <x v="1"/>
    <s v="No"/>
    <n v="16276.3"/>
  </r>
  <r>
    <s v="P59740"/>
    <s v="Men Shirts #358"/>
    <s v="Men"/>
    <s v="Shirts"/>
    <s v="XS"/>
    <s v="Green"/>
    <n v="7189.46"/>
    <n v="10"/>
    <s v="2024-09-15"/>
    <s v="Chicago"/>
    <x v="0"/>
    <s v="Yes"/>
    <n v="57515.68"/>
  </r>
  <r>
    <s v="P53978"/>
    <s v="Women Skirts #664"/>
    <s v="Women"/>
    <s v="Skirts"/>
    <s v="S"/>
    <s v="Black"/>
    <n v="14941.66"/>
    <n v="11"/>
    <s v="2024-06-28"/>
    <s v="Los Angeles"/>
    <x v="1"/>
    <s v="No"/>
    <n v="164358.26"/>
  </r>
  <r>
    <s v="P32873"/>
    <s v="Women Shoes #428"/>
    <s v="Women"/>
    <s v="Shoes"/>
    <s v="S"/>
    <s v="Red"/>
    <n v="6683.16"/>
    <n v="19"/>
    <s v="2024-01-28"/>
    <s v="Houston"/>
    <x v="1"/>
    <s v="Yes"/>
    <n v="101583.7"/>
  </r>
  <r>
    <s v="P71422"/>
    <s v="Accessories Hats #426"/>
    <s v="Accessories"/>
    <s v="Hats"/>
    <s v="L"/>
    <s v="Pink"/>
    <n v="3466.91"/>
    <n v="4"/>
    <s v="2023-03-11"/>
    <s v="Phoenix"/>
    <x v="1"/>
    <s v="No"/>
    <n v="13867.64"/>
  </r>
  <r>
    <s v="P55445"/>
    <s v="Accessories Belts #168"/>
    <s v="Accessories"/>
    <s v="Belts"/>
    <s v="XL"/>
    <s v="Red"/>
    <n v="6095.52"/>
    <n v="16"/>
    <s v="2023-08-27"/>
    <s v="Chicago"/>
    <x v="0"/>
    <s v="Yes"/>
    <n v="78022.490000000005"/>
  </r>
  <r>
    <s v="P93936"/>
    <s v="Men Jackets #540"/>
    <s v="Men"/>
    <s v="Jackets"/>
    <s v="XL"/>
    <s v="Red"/>
    <n v="6263.18"/>
    <n v="17"/>
    <s v="2023-10-26"/>
    <s v="Houston"/>
    <x v="0"/>
    <s v="No"/>
    <n v="106474.06"/>
  </r>
  <r>
    <s v="P19881"/>
    <s v="Kids Shoes #885"/>
    <s v="Kids"/>
    <s v="Shoes"/>
    <s v="L"/>
    <s v="Black"/>
    <n v="11869"/>
    <n v="8"/>
    <s v="2022-10-16"/>
    <s v="Chicago"/>
    <x v="1"/>
    <s v="Yes"/>
    <n v="75961.600000000006"/>
  </r>
  <r>
    <s v="P26707"/>
    <s v="Women Dresses #511"/>
    <s v="Women"/>
    <s v="Dresses"/>
    <s v="L"/>
    <s v="Pink"/>
    <n v="14736.65"/>
    <n v="2"/>
    <s v="2023-11-26"/>
    <s v="Houston"/>
    <x v="0"/>
    <s v="Yes"/>
    <n v="23578.639999999999"/>
  </r>
  <r>
    <s v="P15990"/>
    <s v="Women Skirts #160"/>
    <s v="Women"/>
    <s v="Skirts"/>
    <s v="XS"/>
    <s v="Black"/>
    <n v="7003.54"/>
    <n v="15"/>
    <s v="2024-03-16"/>
    <s v="Los Angeles"/>
    <x v="0"/>
    <s v="No"/>
    <n v="105053.1"/>
  </r>
  <r>
    <s v="P14491"/>
    <s v="Kids T-Shirts #264"/>
    <s v="Kids"/>
    <s v="T-Shirts"/>
    <s v="XL"/>
    <s v="Pink"/>
    <n v="16290.41"/>
    <n v="12"/>
    <s v="2022-10-16"/>
    <s v="Houston"/>
    <x v="0"/>
    <s v="Yes"/>
    <n v="156387.76999999999"/>
  </r>
  <r>
    <s v="P99100"/>
    <s v="Men Jackets #742"/>
    <s v="Men"/>
    <s v="Jackets"/>
    <s v="XS"/>
    <s v="Blue"/>
    <n v="2131.44"/>
    <n v="10"/>
    <s v="2024-05-25"/>
    <s v="Houston"/>
    <x v="1"/>
    <s v="No"/>
    <n v="21314.400000000001"/>
  </r>
  <r>
    <s v="P43684"/>
    <s v="Accessories Belts #618"/>
    <s v="Accessories"/>
    <s v="Belts"/>
    <s v="XL"/>
    <s v="Red"/>
    <n v="3970.72"/>
    <n v="5"/>
    <s v="2023-02-19"/>
    <s v="Chicago"/>
    <x v="0"/>
    <s v="Yes"/>
    <n v="15882.88"/>
  </r>
  <r>
    <s v="P99251"/>
    <s v="Women Tops #834"/>
    <s v="Women"/>
    <s v="Tops"/>
    <s v="S"/>
    <s v="Green"/>
    <n v="5305.36"/>
    <n v="18"/>
    <s v="2024-05-09"/>
    <s v="Chicago"/>
    <x v="0"/>
    <s v="Yes"/>
    <n v="76397.350000000006"/>
  </r>
  <r>
    <s v="P45268"/>
    <s v="Women Tops #839"/>
    <s v="Women"/>
    <s v="Tops"/>
    <s v="S"/>
    <s v="Black"/>
    <n v="13793.77"/>
    <n v="19"/>
    <s v="2023-09-24"/>
    <s v="New York"/>
    <x v="1"/>
    <s v="No"/>
    <n v="262081.63"/>
  </r>
  <r>
    <s v="P33159"/>
    <s v="Kids Shorts #906"/>
    <s v="Kids"/>
    <s v="Shorts"/>
    <s v="XS"/>
    <s v="Green"/>
    <n v="3778.99"/>
    <n v="8"/>
    <s v="2024-03-08"/>
    <s v="Phoenix"/>
    <x v="1"/>
    <s v="Yes"/>
    <n v="24185.37"/>
  </r>
  <r>
    <s v="P51015"/>
    <s v="Kids T-Shirts #922"/>
    <s v="Kids"/>
    <s v="T-Shirts"/>
    <s v="XS"/>
    <s v="Red"/>
    <n v="15894.5"/>
    <n v="10"/>
    <s v="2023-04-16"/>
    <s v="Houston"/>
    <x v="1"/>
    <s v="Yes"/>
    <n v="127156"/>
  </r>
  <r>
    <s v="P82857"/>
    <s v="Women Dresses #558"/>
    <s v="Women"/>
    <s v="Dresses"/>
    <s v="XS"/>
    <s v="Blue"/>
    <n v="13688.36"/>
    <n v="2"/>
    <s v="2023-08-09"/>
    <s v="Chicago"/>
    <x v="1"/>
    <s v="No"/>
    <n v="27376.720000000001"/>
  </r>
  <r>
    <s v="P81162"/>
    <s v="Kids Sweaters #434"/>
    <s v="Kids"/>
    <s v="Sweaters"/>
    <s v="L"/>
    <s v="Red"/>
    <n v="3551.57"/>
    <n v="3"/>
    <s v="2023-04-14"/>
    <s v="Houston"/>
    <x v="1"/>
    <s v="No"/>
    <n v="10654.71"/>
  </r>
  <r>
    <s v="P13688"/>
    <s v="Accessories Hats #461"/>
    <s v="Accessories"/>
    <s v="Hats"/>
    <s v="S"/>
    <s v="White"/>
    <n v="12806.9"/>
    <n v="13"/>
    <s v="2023-03-28"/>
    <s v="Los Angeles"/>
    <x v="0"/>
    <s v="Yes"/>
    <n v="133191.76"/>
  </r>
  <r>
    <s v="P74463"/>
    <s v="Men Shirts #847"/>
    <s v="Men"/>
    <s v="Shirts"/>
    <s v="XL"/>
    <s v="Blue"/>
    <n v="3168.11"/>
    <n v="3"/>
    <s v="2023-08-24"/>
    <s v="Phoenix"/>
    <x v="0"/>
    <s v="No"/>
    <n v="9504.33"/>
  </r>
  <r>
    <s v="P26843"/>
    <s v="Accessories Belts #378"/>
    <s v="Accessories"/>
    <s v="Belts"/>
    <s v="S"/>
    <s v="Black"/>
    <n v="12185.23"/>
    <n v="18"/>
    <s v="2024-01-19"/>
    <s v="Houston"/>
    <x v="0"/>
    <s v="Yes"/>
    <n v="175466.98"/>
  </r>
  <r>
    <s v="P73226"/>
    <s v="Men Pants #133"/>
    <s v="Men"/>
    <s v="Pants"/>
    <s v="XL"/>
    <s v="Black"/>
    <n v="11200.02"/>
    <n v="7"/>
    <s v="2023-11-05"/>
    <s v="New York"/>
    <x v="1"/>
    <s v="No"/>
    <n v="78400.14"/>
  </r>
  <r>
    <s v="P11331"/>
    <s v="Kids Sweaters #372"/>
    <s v="Kids"/>
    <s v="Sweaters"/>
    <s v="M"/>
    <s v="White"/>
    <n v="11449.02"/>
    <n v="20"/>
    <s v="2024-05-13"/>
    <s v="Phoenix"/>
    <x v="1"/>
    <s v="Yes"/>
    <n v="183184.32"/>
  </r>
  <r>
    <s v="P82668"/>
    <s v="Accessories Scarves #178"/>
    <s v="Accessories"/>
    <s v="Scarves"/>
    <s v="XL"/>
    <s v="Green"/>
    <n v="7327.24"/>
    <n v="19"/>
    <s v="2023-10-17"/>
    <s v="New York"/>
    <x v="1"/>
    <s v="No"/>
    <n v="139217.56"/>
  </r>
  <r>
    <s v="P15530"/>
    <s v="Women Skirts #225"/>
    <s v="Women"/>
    <s v="Skirts"/>
    <s v="M"/>
    <s v="Black"/>
    <n v="14368.96"/>
    <n v="6"/>
    <s v="2024-07-01"/>
    <s v="New York"/>
    <x v="1"/>
    <s v="No"/>
    <n v="86213.759999999995"/>
  </r>
  <r>
    <s v="P99947"/>
    <s v="Accessories Scarves #517"/>
    <s v="Accessories"/>
    <s v="Scarves"/>
    <s v="XL"/>
    <s v="Yellow"/>
    <n v="7533.08"/>
    <n v="19"/>
    <s v="2023-08-10"/>
    <s v="New York"/>
    <x v="0"/>
    <s v="Yes"/>
    <n v="114502.65"/>
  </r>
  <r>
    <s v="P36760"/>
    <s v="Men Pants #695"/>
    <s v="Men"/>
    <s v="Pants"/>
    <s v="XL"/>
    <s v="Blue"/>
    <n v="15440.49"/>
    <n v="18"/>
    <s v="2023-07-20"/>
    <s v="Houston"/>
    <x v="0"/>
    <s v="Yes"/>
    <n v="222342.89"/>
  </r>
  <r>
    <s v="P71937"/>
    <s v="Women Tops #569"/>
    <s v="Women"/>
    <s v="Tops"/>
    <s v="S"/>
    <s v="Blue"/>
    <n v="1308.08"/>
    <n v="2"/>
    <s v="2023-08-21"/>
    <s v="New York"/>
    <x v="0"/>
    <s v="No"/>
    <n v="2616.16"/>
  </r>
  <r>
    <s v="P86293"/>
    <s v="Accessories Bags #775"/>
    <s v="Accessories"/>
    <s v="Bags"/>
    <s v="XL"/>
    <s v="White"/>
    <n v="11751.97"/>
    <n v="5"/>
    <s v="2024-06-13"/>
    <s v="Chicago"/>
    <x v="1"/>
    <s v="No"/>
    <n v="58759.85"/>
  </r>
  <r>
    <s v="P68553"/>
    <s v="Kids Sweaters #424"/>
    <s v="Kids"/>
    <s v="Sweaters"/>
    <s v="S"/>
    <s v="Black"/>
    <n v="7206.89"/>
    <n v="11"/>
    <s v="2022-11-23"/>
    <s v="Los Angeles"/>
    <x v="0"/>
    <s v="No"/>
    <n v="79275.789999999994"/>
  </r>
  <r>
    <s v="P90042"/>
    <s v="Kids T-Shirts #874"/>
    <s v="Kids"/>
    <s v="T-Shirts"/>
    <s v="XL"/>
    <s v="Pink"/>
    <n v="1485.7"/>
    <n v="3"/>
    <s v="2022-11-06"/>
    <s v="Los Angeles"/>
    <x v="1"/>
    <s v="No"/>
    <n v="4457.1000000000004"/>
  </r>
  <r>
    <s v="P35157"/>
    <s v="Accessories Hats #207"/>
    <s v="Accessories"/>
    <s v="Hats"/>
    <s v="L"/>
    <s v="Pink"/>
    <n v="1327.17"/>
    <n v="15"/>
    <s v="2023-07-17"/>
    <s v="Chicago"/>
    <x v="0"/>
    <s v="Yes"/>
    <n v="15926.04"/>
  </r>
  <r>
    <s v="P91747"/>
    <s v="Kids Shorts #749"/>
    <s v="Kids"/>
    <s v="Shorts"/>
    <s v="L"/>
    <s v="Pink"/>
    <n v="15781.62"/>
    <n v="4"/>
    <s v="2024-03-07"/>
    <s v="Phoenix"/>
    <x v="1"/>
    <s v="Yes"/>
    <n v="50501.35"/>
  </r>
  <r>
    <s v="P76622"/>
    <s v="Women Dresses #629"/>
    <s v="Women"/>
    <s v="Dresses"/>
    <s v="S"/>
    <s v="Green"/>
    <n v="12272.38"/>
    <n v="8"/>
    <s v="2023-10-29"/>
    <s v="New York"/>
    <x v="0"/>
    <s v="Yes"/>
    <n v="78542.899999999994"/>
  </r>
  <r>
    <s v="P70191"/>
    <s v="Women Skirts #538"/>
    <s v="Women"/>
    <s v="Skirts"/>
    <s v="S"/>
    <s v="White"/>
    <n v="9548.32"/>
    <n v="10"/>
    <s v="2023-12-03"/>
    <s v="Phoenix"/>
    <x v="1"/>
    <s v="No"/>
    <n v="95483.199999999997"/>
  </r>
  <r>
    <s v="P97607"/>
    <s v="Women Skirts #304"/>
    <s v="Women"/>
    <s v="Skirts"/>
    <s v="L"/>
    <s v="Green"/>
    <n v="16533.599999999999"/>
    <n v="10"/>
    <s v="2023-05-31"/>
    <s v="Houston"/>
    <x v="1"/>
    <s v="No"/>
    <n v="165336"/>
  </r>
  <r>
    <s v="P34503"/>
    <s v="Accessories Belts #578"/>
    <s v="Accessories"/>
    <s v="Belts"/>
    <s v="L"/>
    <s v="Green"/>
    <n v="10863.87"/>
    <n v="8"/>
    <s v="2023-12-02"/>
    <s v="Houston"/>
    <x v="0"/>
    <s v="No"/>
    <n v="86910.96"/>
  </r>
  <r>
    <s v="P89578"/>
    <s v="Women Dresses #216"/>
    <s v="Women"/>
    <s v="Dresses"/>
    <s v="XS"/>
    <s v="White"/>
    <n v="16166.74"/>
    <n v="16"/>
    <s v="2023-02-26"/>
    <s v="Chicago"/>
    <x v="1"/>
    <s v="Yes"/>
    <n v="206933.94"/>
  </r>
  <r>
    <s v="P63950"/>
    <s v="Accessories Bags #138"/>
    <s v="Accessories"/>
    <s v="Bags"/>
    <s v="XL"/>
    <s v="Black"/>
    <n v="8604.61"/>
    <n v="8"/>
    <s v="2024-04-04"/>
    <s v="New York"/>
    <x v="0"/>
    <s v="Yes"/>
    <n v="55069.67"/>
  </r>
  <r>
    <s v="P29850"/>
    <s v="Men Jackets #163"/>
    <s v="Men"/>
    <s v="Jackets"/>
    <s v="S"/>
    <s v="Green"/>
    <n v="13406.16"/>
    <n v="20"/>
    <s v="2024-07-28"/>
    <s v="New York"/>
    <x v="0"/>
    <s v="Yes"/>
    <n v="214498.56"/>
  </r>
  <r>
    <s v="P87365"/>
    <s v="Men Shirts #997"/>
    <s v="Men"/>
    <s v="Shirts"/>
    <s v="M"/>
    <s v="White"/>
    <n v="7814.45"/>
    <n v="4"/>
    <s v="2023-03-30"/>
    <s v="Los Angeles"/>
    <x v="1"/>
    <s v="Yes"/>
    <n v="25006.240000000002"/>
  </r>
  <r>
    <s v="P72481"/>
    <s v="Kids Shoes #519"/>
    <s v="Kids"/>
    <s v="Shoes"/>
    <s v="XS"/>
    <s v="White"/>
    <n v="11297.96"/>
    <n v="13"/>
    <s v="2023-09-22"/>
    <s v="Phoenix"/>
    <x v="1"/>
    <s v="Yes"/>
    <n v="117498.95"/>
  </r>
  <r>
    <s v="P95231"/>
    <s v="Accessories Hats #648"/>
    <s v="Accessories"/>
    <s v="Hats"/>
    <s v="S"/>
    <s v="Pink"/>
    <n v="10183.27"/>
    <n v="20"/>
    <s v="2024-09-07"/>
    <s v="Phoenix"/>
    <x v="0"/>
    <s v="Yes"/>
    <n v="162932.32"/>
  </r>
  <r>
    <s v="P68436"/>
    <s v="Accessories Scarves #404"/>
    <s v="Accessories"/>
    <s v="Scarves"/>
    <s v="XL"/>
    <s v="Pink"/>
    <n v="5367.61"/>
    <n v="15"/>
    <s v="2024-07-25"/>
    <s v="New York"/>
    <x v="1"/>
    <s v="No"/>
    <n v="80514.149999999994"/>
  </r>
  <r>
    <s v="P88520"/>
    <s v="Men Shoes #162"/>
    <s v="Men"/>
    <s v="Shoes"/>
    <s v="L"/>
    <s v="Blue"/>
    <n v="2591.2600000000002"/>
    <n v="20"/>
    <s v="2023-01-28"/>
    <s v="New York"/>
    <x v="1"/>
    <s v="Yes"/>
    <n v="41460.160000000003"/>
  </r>
  <r>
    <s v="P84102"/>
    <s v="Men Jackets #413"/>
    <s v="Men"/>
    <s v="Jackets"/>
    <s v="XL"/>
    <s v="Red"/>
    <n v="1163.6600000000001"/>
    <n v="6"/>
    <s v="2024-03-10"/>
    <s v="Chicago"/>
    <x v="1"/>
    <s v="Yes"/>
    <n v="5585.9"/>
  </r>
  <r>
    <s v="P12946"/>
    <s v="Kids T-Shirts #708"/>
    <s v="Kids"/>
    <s v="T-Shirts"/>
    <s v="M"/>
    <s v="Green"/>
    <n v="13265.89"/>
    <n v="6"/>
    <s v="2023-04-30"/>
    <s v="New York"/>
    <x v="1"/>
    <s v="Yes"/>
    <n v="63675.94"/>
  </r>
  <r>
    <s v="P90767"/>
    <s v="Men Jackets #362"/>
    <s v="Men"/>
    <s v="Jackets"/>
    <s v="S"/>
    <s v="Yellow"/>
    <n v="9906.8799999999992"/>
    <n v="16"/>
    <s v="2023-08-26"/>
    <s v="Houston"/>
    <x v="0"/>
    <s v="Yes"/>
    <n v="126808.23"/>
  </r>
  <r>
    <s v="P61881"/>
    <s v="Men Jackets #456"/>
    <s v="Men"/>
    <s v="Jackets"/>
    <s v="M"/>
    <s v="White"/>
    <n v="11661.5"/>
    <n v="5"/>
    <s v="2023-04-27"/>
    <s v="Phoenix"/>
    <x v="0"/>
    <s v="No"/>
    <n v="58307.5"/>
  </r>
  <r>
    <s v="P89579"/>
    <s v="Men Pants #608"/>
    <s v="Men"/>
    <s v="Pants"/>
    <s v="XL"/>
    <s v="Green"/>
    <n v="1428.43"/>
    <n v="20"/>
    <s v="2024-03-23"/>
    <s v="Houston"/>
    <x v="1"/>
    <s v="Yes"/>
    <n v="22854.880000000001"/>
  </r>
  <r>
    <s v="P49210"/>
    <s v="Kids T-Shirts #778"/>
    <s v="Kids"/>
    <s v="T-Shirts"/>
    <s v="XS"/>
    <s v="Red"/>
    <n v="8637.81"/>
    <n v="5"/>
    <s v="2024-02-17"/>
    <s v="Houston"/>
    <x v="0"/>
    <s v="Yes"/>
    <n v="34551.24"/>
  </r>
  <r>
    <s v="P71530"/>
    <s v="Women Tops #922"/>
    <s v="Women"/>
    <s v="Tops"/>
    <s v="L"/>
    <s v="Red"/>
    <n v="915.49"/>
    <n v="15"/>
    <s v="2024-05-15"/>
    <s v="Houston"/>
    <x v="0"/>
    <s v="No"/>
    <n v="13732.35"/>
  </r>
  <r>
    <s v="P99533"/>
    <s v="Kids T-Shirts #690"/>
    <s v="Kids"/>
    <s v="T-Shirts"/>
    <s v="XS"/>
    <s v="White"/>
    <n v="8823.73"/>
    <n v="6"/>
    <s v="2023-11-25"/>
    <s v="Phoenix"/>
    <x v="1"/>
    <s v="No"/>
    <n v="52942.38"/>
  </r>
  <r>
    <s v="P51830"/>
    <s v="Accessories Hats #548"/>
    <s v="Accessories"/>
    <s v="Hats"/>
    <s v="S"/>
    <s v="Blue"/>
    <n v="13349.72"/>
    <n v="18"/>
    <s v="2023-07-17"/>
    <s v="New York"/>
    <x v="0"/>
    <s v="Yes"/>
    <n v="192236.3"/>
  </r>
  <r>
    <s v="P34844"/>
    <s v="Women Tops #719"/>
    <s v="Women"/>
    <s v="Tops"/>
    <s v="M"/>
    <s v="Yellow"/>
    <n v="15903.63"/>
    <n v="14"/>
    <s v="2023-09-10"/>
    <s v="Houston"/>
    <x v="1"/>
    <s v="No"/>
    <n v="222650.82"/>
  </r>
  <r>
    <s v="P29663"/>
    <s v="Kids Sweaters #147"/>
    <s v="Kids"/>
    <s v="Sweaters"/>
    <s v="M"/>
    <s v="Green"/>
    <n v="8119.06"/>
    <n v="17"/>
    <s v="2023-03-10"/>
    <s v="Los Angeles"/>
    <x v="0"/>
    <s v="Yes"/>
    <n v="110419.05"/>
  </r>
  <r>
    <s v="P85211"/>
    <s v="Women Dresses #249"/>
    <s v="Women"/>
    <s v="Dresses"/>
    <s v="XS"/>
    <s v="White"/>
    <n v="3749.94"/>
    <n v="6"/>
    <s v="2023-09-17"/>
    <s v="Phoenix"/>
    <x v="0"/>
    <s v="Yes"/>
    <n v="17999.38"/>
  </r>
  <r>
    <s v="P76359"/>
    <s v="Kids T-Shirts #756"/>
    <s v="Kids"/>
    <s v="T-Shirts"/>
    <s v="M"/>
    <s v="Yellow"/>
    <n v="9592.31"/>
    <n v="19"/>
    <s v="2023-10-24"/>
    <s v="New York"/>
    <x v="0"/>
    <s v="Yes"/>
    <n v="145802.78"/>
  </r>
  <r>
    <s v="P80798"/>
    <s v="Men Jackets #451"/>
    <s v="Men"/>
    <s v="Jackets"/>
    <s v="M"/>
    <s v="Green"/>
    <n v="3814.68"/>
    <n v="7"/>
    <s v="2023-12-04"/>
    <s v="Los Angeles"/>
    <x v="0"/>
    <s v="No"/>
    <n v="26702.76"/>
  </r>
  <r>
    <s v="P77251"/>
    <s v="Accessories Scarves #620"/>
    <s v="Accessories"/>
    <s v="Scarves"/>
    <s v="S"/>
    <s v="Pink"/>
    <n v="3950.8"/>
    <n v="3"/>
    <s v="2024-04-15"/>
    <s v="Houston"/>
    <x v="1"/>
    <s v="Yes"/>
    <n v="9481.92"/>
  </r>
  <r>
    <s v="P81940"/>
    <s v="Accessories Belts #980"/>
    <s v="Accessories"/>
    <s v="Belts"/>
    <s v="XL"/>
    <s v="Green"/>
    <n v="9745.86"/>
    <n v="19"/>
    <s v="2023-10-25"/>
    <s v="Phoenix"/>
    <x v="0"/>
    <s v="Yes"/>
    <n v="148136.74"/>
  </r>
  <r>
    <s v="P78755"/>
    <s v="Kids Shorts #757"/>
    <s v="Kids"/>
    <s v="Shorts"/>
    <s v="XS"/>
    <s v="Black"/>
    <n v="12748.8"/>
    <n v="14"/>
    <s v="2023-09-04"/>
    <s v="Houston"/>
    <x v="1"/>
    <s v="No"/>
    <n v="178483.20000000001"/>
  </r>
  <r>
    <s v="P65380"/>
    <s v="Accessories Bags #402"/>
    <s v="Accessories"/>
    <s v="Bags"/>
    <s v="S"/>
    <s v="Green"/>
    <n v="16023.15"/>
    <n v="6"/>
    <s v="2023-09-20"/>
    <s v="Phoenix"/>
    <x v="1"/>
    <s v="Yes"/>
    <n v="76911.12"/>
  </r>
  <r>
    <s v="P78074"/>
    <s v="Men Jackets #861"/>
    <s v="Men"/>
    <s v="Jackets"/>
    <s v="XS"/>
    <s v="Blue"/>
    <n v="14170.59"/>
    <n v="11"/>
    <s v="2024-08-23"/>
    <s v="Houston"/>
    <x v="1"/>
    <s v="No"/>
    <n v="155876.49"/>
  </r>
  <r>
    <s v="P87949"/>
    <s v="Women Skirts #247"/>
    <s v="Women"/>
    <s v="Skirts"/>
    <s v="L"/>
    <s v="Red"/>
    <n v="9958.34"/>
    <n v="5"/>
    <s v="2024-09-12"/>
    <s v="Los Angeles"/>
    <x v="0"/>
    <s v="No"/>
    <n v="49791.7"/>
  </r>
  <r>
    <s v="P55129"/>
    <s v="Women Skirts #901"/>
    <s v="Women"/>
    <s v="Skirts"/>
    <s v="XL"/>
    <s v="Yellow"/>
    <n v="12352.06"/>
    <n v="10"/>
    <s v="2023-10-28"/>
    <s v="Houston"/>
    <x v="0"/>
    <s v="Yes"/>
    <n v="98816.48"/>
  </r>
  <r>
    <s v="P52071"/>
    <s v="Men Shoes #188"/>
    <s v="Men"/>
    <s v="Shoes"/>
    <s v="XS"/>
    <s v="Blue"/>
    <n v="2797.1"/>
    <n v="9"/>
    <s v="2023-05-04"/>
    <s v="New York"/>
    <x v="1"/>
    <s v="Yes"/>
    <n v="20139.12"/>
  </r>
  <r>
    <s v="P65945"/>
    <s v="Men Shoes #459"/>
    <s v="Men"/>
    <s v="Shoes"/>
    <s v="XL"/>
    <s v="White"/>
    <n v="3943.33"/>
    <n v="19"/>
    <s v="2022-12-15"/>
    <s v="Chicago"/>
    <x v="1"/>
    <s v="Yes"/>
    <n v="59938.45"/>
  </r>
  <r>
    <s v="P33310"/>
    <s v="Kids Sweaters #644"/>
    <s v="Kids"/>
    <s v="Sweaters"/>
    <s v="M"/>
    <s v="White"/>
    <n v="9097.6299999999992"/>
    <n v="18"/>
    <s v="2023-05-04"/>
    <s v="Houston"/>
    <x v="1"/>
    <s v="Yes"/>
    <n v="131005.54"/>
  </r>
  <r>
    <s v="P26996"/>
    <s v="Men Shirts #381"/>
    <s v="Men"/>
    <s v="Shirts"/>
    <s v="S"/>
    <s v="Green"/>
    <n v="3446.99"/>
    <n v="5"/>
    <s v="2023-09-20"/>
    <s v="Los Angeles"/>
    <x v="1"/>
    <s v="No"/>
    <n v="17234.95"/>
  </r>
  <r>
    <s v="P96615"/>
    <s v="Kids Sweaters #552"/>
    <s v="Kids"/>
    <s v="Sweaters"/>
    <s v="XL"/>
    <s v="Red"/>
    <n v="5144.34"/>
    <n v="19"/>
    <s v="2024-04-26"/>
    <s v="Los Angeles"/>
    <x v="1"/>
    <s v="No"/>
    <n v="97742.46"/>
  </r>
  <r>
    <s v="P31646"/>
    <s v="Accessories Hats #372"/>
    <s v="Accessories"/>
    <s v="Hats"/>
    <s v="M"/>
    <s v="Pink"/>
    <n v="8672.67"/>
    <n v="3"/>
    <s v="2023-01-31"/>
    <s v="New York"/>
    <x v="0"/>
    <s v="Yes"/>
    <n v="20814.740000000002"/>
  </r>
  <r>
    <s v="P56669"/>
    <s v="Women Skirts #363"/>
    <s v="Women"/>
    <s v="Skirts"/>
    <s v="XS"/>
    <s v="Green"/>
    <n v="8338.18"/>
    <n v="8"/>
    <s v="2023-12-16"/>
    <s v="Houston"/>
    <x v="0"/>
    <s v="No"/>
    <n v="66705.440000000002"/>
  </r>
  <r>
    <s v="P50194"/>
    <s v="Accessories Belts #942"/>
    <s v="Accessories"/>
    <s v="Belts"/>
    <s v="L"/>
    <s v="Yellow"/>
    <n v="15986.63"/>
    <n v="18"/>
    <s v="2023-04-25"/>
    <s v="Houston"/>
    <x v="1"/>
    <s v="No"/>
    <n v="287759.34000000003"/>
  </r>
  <r>
    <s v="P88895"/>
    <s v="Kids Sweaters #853"/>
    <s v="Kids"/>
    <s v="Sweaters"/>
    <s v="XL"/>
    <s v="Green"/>
    <n v="14057.71"/>
    <n v="19"/>
    <s v="2024-06-27"/>
    <s v="Houston"/>
    <x v="1"/>
    <s v="Yes"/>
    <n v="213676.86"/>
  </r>
  <r>
    <s v="P76312"/>
    <s v="Women Skirts #884"/>
    <s v="Women"/>
    <s v="Skirts"/>
    <s v="XL"/>
    <s v="Green"/>
    <n v="3235.34"/>
    <n v="4"/>
    <s v="2023-07-13"/>
    <s v="Los Angeles"/>
    <x v="1"/>
    <s v="No"/>
    <n v="12941.36"/>
  </r>
  <r>
    <s v="P60212"/>
    <s v="Kids T-Shirts #784"/>
    <s v="Kids"/>
    <s v="T-Shirts"/>
    <s v="M"/>
    <s v="Black"/>
    <n v="4413.1099999999997"/>
    <n v="20"/>
    <s v="2023-03-04"/>
    <s v="Los Angeles"/>
    <x v="1"/>
    <s v="No"/>
    <n v="88262.2"/>
  </r>
  <r>
    <s v="P79669"/>
    <s v="Men Shoes #156"/>
    <s v="Men"/>
    <s v="Shoes"/>
    <s v="XS"/>
    <s v="Red"/>
    <n v="12757.93"/>
    <n v="19"/>
    <s v="2023-01-03"/>
    <s v="Houston"/>
    <x v="0"/>
    <s v="No"/>
    <n v="242400.67"/>
  </r>
  <r>
    <s v="P68207"/>
    <s v="Women Tops #279"/>
    <s v="Women"/>
    <s v="Tops"/>
    <s v="M"/>
    <s v="Pink"/>
    <n v="5888.85"/>
    <n v="20"/>
    <s v="2023-03-26"/>
    <s v="New York"/>
    <x v="0"/>
    <s v="Yes"/>
    <n v="94221.6"/>
  </r>
  <r>
    <s v="P51890"/>
    <s v="Women Tops #548"/>
    <s v="Women"/>
    <s v="Tops"/>
    <s v="L"/>
    <s v="Yellow"/>
    <n v="11170.14"/>
    <n v="14"/>
    <s v="2023-03-16"/>
    <s v="New York"/>
    <x v="0"/>
    <s v="Yes"/>
    <n v="125105.9"/>
  </r>
  <r>
    <s v="P89796"/>
    <s v="Men Shoes #643"/>
    <s v="Men"/>
    <s v="Shoes"/>
    <s v="XS"/>
    <s v="White"/>
    <n v="14905.97"/>
    <n v="12"/>
    <s v="2023-05-11"/>
    <s v="Houston"/>
    <x v="0"/>
    <s v="Yes"/>
    <n v="143096.98000000001"/>
  </r>
  <r>
    <s v="P57865"/>
    <s v="Accessories Bags #336"/>
    <s v="Accessories"/>
    <s v="Bags"/>
    <s v="M"/>
    <s v="Red"/>
    <n v="3023.69"/>
    <n v="12"/>
    <s v="2023-10-09"/>
    <s v="New York"/>
    <x v="0"/>
    <s v="Yes"/>
    <n v="29027.59"/>
  </r>
  <r>
    <s v="P35068"/>
    <s v="Accessories Scarves #845"/>
    <s v="Accessories"/>
    <s v="Scarves"/>
    <s v="XL"/>
    <s v="White"/>
    <n v="5423.22"/>
    <n v="3"/>
    <s v="2023-12-24"/>
    <s v="Phoenix"/>
    <x v="1"/>
    <s v="No"/>
    <n v="16269.66"/>
  </r>
  <r>
    <s v="P60575"/>
    <s v="Women Tops #887"/>
    <s v="Women"/>
    <s v="Tops"/>
    <s v="XS"/>
    <s v="Blue"/>
    <n v="6345.35"/>
    <n v="5"/>
    <s v="2024-06-28"/>
    <s v="Phoenix"/>
    <x v="1"/>
    <s v="Yes"/>
    <n v="25381.4"/>
  </r>
  <r>
    <s v="P29442"/>
    <s v="Women Tops #207"/>
    <s v="Women"/>
    <s v="Tops"/>
    <s v="XS"/>
    <s v="Blue"/>
    <n v="6358.63"/>
    <n v="18"/>
    <s v="2023-04-26"/>
    <s v="New York"/>
    <x v="0"/>
    <s v="No"/>
    <n v="114455.34"/>
  </r>
  <r>
    <s v="P26353"/>
    <s v="Accessories Belts #975"/>
    <s v="Accessories"/>
    <s v="Belts"/>
    <s v="XS"/>
    <s v="White"/>
    <n v="5242.28"/>
    <n v="15"/>
    <s v="2023-09-08"/>
    <s v="Houston"/>
    <x v="0"/>
    <s v="No"/>
    <n v="78634.2"/>
  </r>
  <r>
    <s v="P50271"/>
    <s v="Accessories Hats #148"/>
    <s v="Accessories"/>
    <s v="Hats"/>
    <s v="XL"/>
    <s v="Yellow"/>
    <n v="13016.89"/>
    <n v="15"/>
    <s v="2024-06-20"/>
    <s v="Houston"/>
    <x v="1"/>
    <s v="Yes"/>
    <n v="156202.68"/>
  </r>
  <r>
    <s v="P87370"/>
    <s v="Accessories Belts #617"/>
    <s v="Accessories"/>
    <s v="Belts"/>
    <s v="M"/>
    <s v="White"/>
    <n v="8231.94"/>
    <n v="1"/>
    <s v="2022-11-14"/>
    <s v="New York"/>
    <x v="0"/>
    <s v="Yes"/>
    <n v="6585.22"/>
  </r>
  <r>
    <s v="P77755"/>
    <s v="Men Pants #404"/>
    <s v="Men"/>
    <s v="Pants"/>
    <s v="L"/>
    <s v="Pink"/>
    <n v="4296.08"/>
    <n v="14"/>
    <s v="2024-03-10"/>
    <s v="Chicago"/>
    <x v="1"/>
    <s v="Yes"/>
    <n v="48115.93"/>
  </r>
  <r>
    <s v="P28334"/>
    <s v="Kids T-Shirts #947"/>
    <s v="Kids"/>
    <s v="T-Shirts"/>
    <s v="XL"/>
    <s v="Black"/>
    <n v="1907.34"/>
    <n v="8"/>
    <s v="2023-02-27"/>
    <s v="Phoenix"/>
    <x v="1"/>
    <s v="No"/>
    <n v="15258.72"/>
  </r>
  <r>
    <s v="P23302"/>
    <s v="Women Dresses #161"/>
    <s v="Women"/>
    <s v="Dresses"/>
    <s v="XS"/>
    <s v="Black"/>
    <n v="11983.54"/>
    <n v="5"/>
    <s v="2023-12-25"/>
    <s v="New York"/>
    <x v="1"/>
    <s v="Yes"/>
    <n v="47934.16"/>
  </r>
  <r>
    <s v="P23663"/>
    <s v="Women Skirts #964"/>
    <s v="Women"/>
    <s v="Skirts"/>
    <s v="S"/>
    <s v="White"/>
    <n v="1440.05"/>
    <n v="14"/>
    <s v="2023-06-30"/>
    <s v="Los Angeles"/>
    <x v="1"/>
    <s v="Yes"/>
    <n v="16128.56"/>
  </r>
  <r>
    <s v="P63689"/>
    <s v="Men Shoes #187"/>
    <s v="Men"/>
    <s v="Shoes"/>
    <s v="S"/>
    <s v="Pink"/>
    <n v="13904.16"/>
    <n v="12"/>
    <s v="2023-01-22"/>
    <s v="Los Angeles"/>
    <x v="1"/>
    <s v="Yes"/>
    <n v="133479.76999999999"/>
  </r>
  <r>
    <s v="P97665"/>
    <s v="Accessories Hats #197"/>
    <s v="Accessories"/>
    <s v="Hats"/>
    <s v="M"/>
    <s v="Yellow"/>
    <n v="14029.49"/>
    <n v="3"/>
    <s v="2023-12-07"/>
    <s v="New York"/>
    <x v="1"/>
    <s v="Yes"/>
    <n v="33670.61"/>
  </r>
  <r>
    <s v="P97618"/>
    <s v="Kids Sweaters #910"/>
    <s v="Kids"/>
    <s v="Sweaters"/>
    <s v="L"/>
    <s v="Green"/>
    <n v="11397.56"/>
    <n v="15"/>
    <s v="2024-03-26"/>
    <s v="New York"/>
    <x v="0"/>
    <s v="Yes"/>
    <n v="136770.72"/>
  </r>
  <r>
    <s v="P25081"/>
    <s v="Kids Shorts #402"/>
    <s v="Kids"/>
    <s v="Shorts"/>
    <s v="M"/>
    <s v="Black"/>
    <n v="13972.22"/>
    <n v="13"/>
    <s v="2023-06-24"/>
    <s v="Chicago"/>
    <x v="1"/>
    <s v="No"/>
    <n v="181638.86"/>
  </r>
  <r>
    <s v="P16259"/>
    <s v="Accessories Bags #177"/>
    <s v="Accessories"/>
    <s v="Bags"/>
    <s v="XS"/>
    <s v="Yellow"/>
    <n v="12572.01"/>
    <n v="6"/>
    <s v="2024-08-10"/>
    <s v="Los Angeles"/>
    <x v="1"/>
    <s v="No"/>
    <n v="75432.06"/>
  </r>
  <r>
    <s v="P69413"/>
    <s v="Men Shoes #648"/>
    <s v="Men"/>
    <s v="Shoes"/>
    <s v="M"/>
    <s v="White"/>
    <n v="2958.12"/>
    <n v="6"/>
    <s v="2024-05-21"/>
    <s v="New York"/>
    <x v="1"/>
    <s v="Yes"/>
    <n v="14198.81"/>
  </r>
  <r>
    <s v="P84591"/>
    <s v="Men Shoes #288"/>
    <s v="Men"/>
    <s v="Shoes"/>
    <s v="L"/>
    <s v="Pink"/>
    <n v="2640.23"/>
    <n v="13"/>
    <s v="2023-02-04"/>
    <s v="Chicago"/>
    <x v="0"/>
    <s v="No"/>
    <n v="34322.99"/>
  </r>
  <r>
    <s v="P41170"/>
    <s v="Men Shirts #172"/>
    <s v="Men"/>
    <s v="Shirts"/>
    <s v="M"/>
    <s v="Pink"/>
    <n v="10789.17"/>
    <n v="15"/>
    <s v="2024-05-30"/>
    <s v="Chicago"/>
    <x v="1"/>
    <s v="No"/>
    <n v="161837.54999999999"/>
  </r>
  <r>
    <s v="P86954"/>
    <s v="Accessories Hats #737"/>
    <s v="Accessories"/>
    <s v="Hats"/>
    <s v="XS"/>
    <s v="Red"/>
    <n v="8307.4699999999993"/>
    <n v="2"/>
    <s v="2023-02-20"/>
    <s v="Phoenix"/>
    <x v="1"/>
    <s v="No"/>
    <n v="16614.939999999999"/>
  </r>
  <r>
    <s v="P22351"/>
    <s v="Men Pants #364"/>
    <s v="Men"/>
    <s v="Pants"/>
    <s v="XS"/>
    <s v="Pink"/>
    <n v="6179.35"/>
    <n v="5"/>
    <s v="2023-02-01"/>
    <s v="Houston"/>
    <x v="1"/>
    <s v="Yes"/>
    <n v="24717.4"/>
  </r>
  <r>
    <s v="P51386"/>
    <s v="Accessories Scarves #203"/>
    <s v="Accessories"/>
    <s v="Scarves"/>
    <s v="S"/>
    <s v="White"/>
    <n v="13731.52"/>
    <n v="3"/>
    <s v="2023-10-14"/>
    <s v="Houston"/>
    <x v="1"/>
    <s v="Yes"/>
    <n v="32955.980000000003"/>
  </r>
  <r>
    <s v="P43414"/>
    <s v="Kids Shorts #810"/>
    <s v="Kids"/>
    <s v="Shorts"/>
    <s v="M"/>
    <s v="Black"/>
    <n v="7122.23"/>
    <n v="13"/>
    <s v="2023-03-21"/>
    <s v="Chicago"/>
    <x v="0"/>
    <s v="No"/>
    <n v="92588.99"/>
  </r>
  <r>
    <s v="P69293"/>
    <s v="Kids T-Shirts #244"/>
    <s v="Kids"/>
    <s v="T-Shirts"/>
    <s v="L"/>
    <s v="White"/>
    <n v="9052.81"/>
    <n v="17"/>
    <s v="2024-09-22"/>
    <s v="Chicago"/>
    <x v="0"/>
    <s v="No"/>
    <n v="153897.76999999999"/>
  </r>
  <r>
    <s v="P98668"/>
    <s v="Kids Sweaters #119"/>
    <s v="Kids"/>
    <s v="Sweaters"/>
    <s v="S"/>
    <s v="Pink"/>
    <n v="8845.31"/>
    <n v="10"/>
    <s v="2023-11-07"/>
    <s v="Phoenix"/>
    <x v="0"/>
    <s v="Yes"/>
    <n v="70762.48"/>
  </r>
  <r>
    <s v="P86099"/>
    <s v="Accessories Scarves #747"/>
    <s v="Accessories"/>
    <s v="Scarves"/>
    <s v="XS"/>
    <s v="White"/>
    <n v="1312.23"/>
    <n v="12"/>
    <s v="2024-05-31"/>
    <s v="Los Angeles"/>
    <x v="1"/>
    <s v="Yes"/>
    <n v="12597.74"/>
  </r>
  <r>
    <s v="P55358"/>
    <s v="Accessories Hats #888"/>
    <s v="Accessories"/>
    <s v="Hats"/>
    <s v="XL"/>
    <s v="Pink"/>
    <n v="6606.8"/>
    <n v="1"/>
    <s v="2023-05-23"/>
    <s v="Los Angeles"/>
    <x v="0"/>
    <s v="Yes"/>
    <n v="5285.44"/>
  </r>
  <r>
    <s v="P72918"/>
    <s v="Women Dresses #190"/>
    <s v="Women"/>
    <s v="Dresses"/>
    <s v="M"/>
    <s v="White"/>
    <n v="4024.67"/>
    <n v="16"/>
    <s v="2023-07-12"/>
    <s v="Chicago"/>
    <x v="0"/>
    <s v="Yes"/>
    <n v="51515.61"/>
  </r>
  <r>
    <s v="P51072"/>
    <s v="Men Jackets #841"/>
    <s v="Men"/>
    <s v="Jackets"/>
    <s v="XS"/>
    <s v="Black"/>
    <n v="8122.38"/>
    <n v="8"/>
    <s v="2023-12-07"/>
    <s v="New York"/>
    <x v="0"/>
    <s v="Yes"/>
    <n v="51982.9"/>
  </r>
  <r>
    <s v="P37135"/>
    <s v="Women Skirts #836"/>
    <s v="Women"/>
    <s v="Skirts"/>
    <s v="L"/>
    <s v="Red"/>
    <n v="14296.75"/>
    <n v="7"/>
    <s v="2024-01-23"/>
    <s v="Phoenix"/>
    <x v="0"/>
    <s v="Yes"/>
    <n v="80061.8"/>
  </r>
  <r>
    <s v="P78465"/>
    <s v="Women Tops #224"/>
    <s v="Women"/>
    <s v="Tops"/>
    <s v="S"/>
    <s v="Blue"/>
    <n v="13781.32"/>
    <n v="18"/>
    <s v="2023-10-17"/>
    <s v="Phoenix"/>
    <x v="1"/>
    <s v="No"/>
    <n v="248063.76"/>
  </r>
  <r>
    <s v="P96007"/>
    <s v="Men Pants #575"/>
    <s v="Men"/>
    <s v="Pants"/>
    <s v="S"/>
    <s v="Green"/>
    <n v="15626.41"/>
    <n v="18"/>
    <s v="2023-08-05"/>
    <s v="Los Angeles"/>
    <x v="0"/>
    <s v="No"/>
    <n v="281275.38"/>
  </r>
  <r>
    <s v="P10125"/>
    <s v="Men Pants #216"/>
    <s v="Men"/>
    <s v="Pants"/>
    <s v="L"/>
    <s v="Black"/>
    <n v="3487.66"/>
    <n v="12"/>
    <s v="2023-11-03"/>
    <s v="Houston"/>
    <x v="1"/>
    <s v="Yes"/>
    <n v="33481.370000000003"/>
  </r>
  <r>
    <s v="P99587"/>
    <s v="Kids Sweaters #173"/>
    <s v="Kids"/>
    <s v="Sweaters"/>
    <s v="M"/>
    <s v="Pink"/>
    <n v="13214.43"/>
    <n v="12"/>
    <s v="2023-10-05"/>
    <s v="Chicago"/>
    <x v="1"/>
    <s v="Yes"/>
    <n v="126858.86"/>
  </r>
  <r>
    <s v="P80937"/>
    <s v="Men Shoes #608"/>
    <s v="Men"/>
    <s v="Shoes"/>
    <s v="L"/>
    <s v="Yellow"/>
    <n v="16145.16"/>
    <n v="6"/>
    <s v="2024-03-24"/>
    <s v="New York"/>
    <x v="1"/>
    <s v="Yes"/>
    <n v="77497.100000000006"/>
  </r>
  <r>
    <s v="P35652"/>
    <s v="Accessories Bags #185"/>
    <s v="Accessories"/>
    <s v="Bags"/>
    <s v="L"/>
    <s v="Pink"/>
    <n v="8126.53"/>
    <n v="10"/>
    <s v="2023-04-23"/>
    <s v="Chicago"/>
    <x v="0"/>
    <s v="No"/>
    <n v="81265.3"/>
  </r>
  <r>
    <s v="P63782"/>
    <s v="Men Shoes #673"/>
    <s v="Men"/>
    <s v="Shoes"/>
    <s v="L"/>
    <s v="Green"/>
    <n v="1804.42"/>
    <n v="11"/>
    <s v="2024-06-01"/>
    <s v="Houston"/>
    <x v="1"/>
    <s v="Yes"/>
    <n v="15878.73"/>
  </r>
  <r>
    <s v="P40677"/>
    <s v="Kids Sweaters #367"/>
    <s v="Kids"/>
    <s v="Sweaters"/>
    <s v="XS"/>
    <s v="Yellow"/>
    <n v="7636"/>
    <n v="8"/>
    <s v="2023-07-28"/>
    <s v="Houston"/>
    <x v="1"/>
    <s v="Yes"/>
    <n v="48870.400000000001"/>
  </r>
  <r>
    <s v="P49037"/>
    <s v="Men Pants #132"/>
    <s v="Men"/>
    <s v="Pants"/>
    <s v="L"/>
    <s v="Yellow"/>
    <n v="16056.35"/>
    <n v="2"/>
    <s v="2023-07-17"/>
    <s v="Chicago"/>
    <x v="1"/>
    <s v="No"/>
    <n v="32112.7"/>
  </r>
  <r>
    <s v="P11425"/>
    <s v="Men Pants #312"/>
    <s v="Men"/>
    <s v="Pants"/>
    <s v="M"/>
    <s v="Black"/>
    <n v="2033.5"/>
    <n v="8"/>
    <s v="2022-10-23"/>
    <s v="Chicago"/>
    <x v="1"/>
    <s v="Yes"/>
    <n v="13014.4"/>
  </r>
  <r>
    <s v="P86153"/>
    <s v="Men Shoes #396"/>
    <s v="Men"/>
    <s v="Shoes"/>
    <s v="L"/>
    <s v="Red"/>
    <n v="16228.99"/>
    <n v="5"/>
    <s v="2024-03-11"/>
    <s v="Phoenix"/>
    <x v="1"/>
    <s v="No"/>
    <n v="81144.95"/>
  </r>
  <r>
    <s v="P60288"/>
    <s v="Men Shoes #977"/>
    <s v="Men"/>
    <s v="Shoes"/>
    <s v="M"/>
    <s v="Red"/>
    <n v="3732.51"/>
    <n v="20"/>
    <s v="2022-12-28"/>
    <s v="Houston"/>
    <x v="1"/>
    <s v="Yes"/>
    <n v="59720.160000000003"/>
  </r>
  <r>
    <s v="P92546"/>
    <s v="Kids Sweaters #150"/>
    <s v="Kids"/>
    <s v="Sweaters"/>
    <s v="XL"/>
    <s v="Green"/>
    <n v="13945.66"/>
    <n v="16"/>
    <s v="2023-10-31"/>
    <s v="Los Angeles"/>
    <x v="0"/>
    <s v="No"/>
    <n v="223130.56"/>
  </r>
  <r>
    <s v="P73498"/>
    <s v="Accessories Belts #702"/>
    <s v="Accessories"/>
    <s v="Belts"/>
    <s v="M"/>
    <s v="Yellow"/>
    <n v="3607.18"/>
    <n v="1"/>
    <s v="2022-10-28"/>
    <s v="New York"/>
    <x v="1"/>
    <s v="Yes"/>
    <n v="2885.91"/>
  </r>
  <r>
    <s v="P93274"/>
    <s v="Women Tops #976"/>
    <s v="Women"/>
    <s v="Tops"/>
    <s v="XL"/>
    <s v="Red"/>
    <n v="12021.72"/>
    <n v="10"/>
    <s v="2023-11-29"/>
    <s v="New York"/>
    <x v="1"/>
    <s v="No"/>
    <n v="120217.2"/>
  </r>
  <r>
    <s v="P91839"/>
    <s v="Men Pants #530"/>
    <s v="Men"/>
    <s v="Pants"/>
    <s v="XL"/>
    <s v="Pink"/>
    <n v="9437.93"/>
    <n v="12"/>
    <s v="2024-05-12"/>
    <s v="New York"/>
    <x v="1"/>
    <s v="Yes"/>
    <n v="90604.46"/>
  </r>
  <r>
    <s v="P66686"/>
    <s v="Women Skirts #647"/>
    <s v="Women"/>
    <s v="Skirts"/>
    <s v="S"/>
    <s v="Black"/>
    <n v="8845.31"/>
    <n v="11"/>
    <s v="2023-04-27"/>
    <s v="Los Angeles"/>
    <x v="1"/>
    <s v="Yes"/>
    <n v="77839.06"/>
  </r>
  <r>
    <s v="P21995"/>
    <s v="Men Jackets #947"/>
    <s v="Men"/>
    <s v="Jackets"/>
    <s v="L"/>
    <s v="Green"/>
    <n v="4922.7299999999996"/>
    <n v="4"/>
    <s v="2023-08-01"/>
    <s v="Chicago"/>
    <x v="0"/>
    <s v="Yes"/>
    <n v="15752.57"/>
  </r>
  <r>
    <s v="P23761"/>
    <s v="Women Shoes #497"/>
    <s v="Women"/>
    <s v="Shoes"/>
    <s v="S"/>
    <s v="Yellow"/>
    <n v="8383.83"/>
    <n v="14"/>
    <s v="2024-08-12"/>
    <s v="New York"/>
    <x v="1"/>
    <s v="Yes"/>
    <n v="93898.73"/>
  </r>
  <r>
    <s v="P95797"/>
    <s v="Men Jackets #679"/>
    <s v="Men"/>
    <s v="Jackets"/>
    <s v="XL"/>
    <s v="Blue"/>
    <n v="6502.22"/>
    <n v="10"/>
    <s v="2024-08-31"/>
    <s v="Phoenix"/>
    <x v="0"/>
    <s v="No"/>
    <n v="65022.2"/>
  </r>
  <r>
    <s v="P15705"/>
    <s v="Men Jackets #774"/>
    <s v="Men"/>
    <s v="Jackets"/>
    <s v="XS"/>
    <s v="Red"/>
    <n v="14088.42"/>
    <n v="8"/>
    <s v="2023-10-21"/>
    <s v="Phoenix"/>
    <x v="1"/>
    <s v="No"/>
    <n v="112707.36"/>
  </r>
  <r>
    <s v="P87939"/>
    <s v="Kids T-Shirts #905"/>
    <s v="Kids"/>
    <s v="T-Shirts"/>
    <s v="M"/>
    <s v="White"/>
    <n v="1329.66"/>
    <n v="11"/>
    <s v="2023-08-03"/>
    <s v="Los Angeles"/>
    <x v="0"/>
    <s v="No"/>
    <n v="14626.26"/>
  </r>
  <r>
    <s v="P65538"/>
    <s v="Women Tops #959"/>
    <s v="Women"/>
    <s v="Tops"/>
    <s v="M"/>
    <s v="Black"/>
    <n v="2140.5700000000002"/>
    <n v="4"/>
    <s v="2023-07-28"/>
    <s v="Phoenix"/>
    <x v="0"/>
    <s v="Yes"/>
    <n v="6849.99"/>
  </r>
  <r>
    <s v="P39775"/>
    <s v="Men Shirts #513"/>
    <s v="Men"/>
    <s v="Shirts"/>
    <s v="S"/>
    <s v="Black"/>
    <n v="8169.69"/>
    <n v="17"/>
    <s v="2024-02-08"/>
    <s v="Houston"/>
    <x v="1"/>
    <s v="Yes"/>
    <n v="111107.95"/>
  </r>
  <r>
    <s v="P13371"/>
    <s v="Women Shoes #866"/>
    <s v="Women"/>
    <s v="Shoes"/>
    <s v="S"/>
    <s v="Black"/>
    <n v="14788.11"/>
    <n v="19"/>
    <s v="2023-12-16"/>
    <s v="Los Angeles"/>
    <x v="0"/>
    <s v="Yes"/>
    <n v="224778.94"/>
  </r>
  <r>
    <s v="P31502"/>
    <s v="Men Jackets #172"/>
    <s v="Men"/>
    <s v="Jackets"/>
    <s v="M"/>
    <s v="White"/>
    <n v="11175.95"/>
    <n v="10"/>
    <s v="2024-02-27"/>
    <s v="New York"/>
    <x v="0"/>
    <s v="Yes"/>
    <n v="89407.6"/>
  </r>
  <r>
    <s v="P71088"/>
    <s v="Women Shoes #634"/>
    <s v="Women"/>
    <s v="Shoes"/>
    <s v="S"/>
    <s v="White"/>
    <n v="14445.32"/>
    <n v="15"/>
    <s v="2024-02-11"/>
    <s v="Phoenix"/>
    <x v="0"/>
    <s v="Yes"/>
    <n v="173343.84"/>
  </r>
  <r>
    <s v="P48008"/>
    <s v="Men Shoes #189"/>
    <s v="Men"/>
    <s v="Shoes"/>
    <s v="XL"/>
    <s v="Red"/>
    <n v="1079.83"/>
    <n v="6"/>
    <s v="2023-08-12"/>
    <s v="Phoenix"/>
    <x v="1"/>
    <s v="No"/>
    <n v="6478.98"/>
  </r>
  <r>
    <s v="P99599"/>
    <s v="Kids T-Shirts #921"/>
    <s v="Kids"/>
    <s v="T-Shirts"/>
    <s v="L"/>
    <s v="Black"/>
    <n v="3213.76"/>
    <n v="18"/>
    <s v="2023-07-11"/>
    <s v="Houston"/>
    <x v="0"/>
    <s v="No"/>
    <n v="57847.68"/>
  </r>
  <r>
    <s v="P75770"/>
    <s v="Men Jackets #156"/>
    <s v="Men"/>
    <s v="Jackets"/>
    <s v="XL"/>
    <s v="Green"/>
    <n v="2228.5500000000002"/>
    <n v="8"/>
    <s v="2024-04-06"/>
    <s v="Houston"/>
    <x v="1"/>
    <s v="No"/>
    <n v="17828.400000000001"/>
  </r>
  <r>
    <s v="P96824"/>
    <s v="Men Pants #430"/>
    <s v="Men"/>
    <s v="Pants"/>
    <s v="M"/>
    <s v="White"/>
    <n v="1123.82"/>
    <n v="6"/>
    <s v="2023-10-19"/>
    <s v="Phoenix"/>
    <x v="1"/>
    <s v="Yes"/>
    <n v="5394.17"/>
  </r>
  <r>
    <s v="P63558"/>
    <s v="Accessories Scarves #667"/>
    <s v="Accessories"/>
    <s v="Scarves"/>
    <s v="M"/>
    <s v="Green"/>
    <n v="7729.79"/>
    <n v="1"/>
    <s v="2023-02-17"/>
    <s v="Chicago"/>
    <x v="1"/>
    <s v="Yes"/>
    <n v="6183.5"/>
  </r>
  <r>
    <s v="P61395"/>
    <s v="Accessories Hats #763"/>
    <s v="Accessories"/>
    <s v="Hats"/>
    <s v="L"/>
    <s v="Blue"/>
    <n v="3211.27"/>
    <n v="18"/>
    <s v="2023-11-28"/>
    <s v="Chicago"/>
    <x v="0"/>
    <s v="Yes"/>
    <n v="46242.62"/>
  </r>
  <r>
    <s v="P55458"/>
    <s v="Kids T-Shirts #471"/>
    <s v="Kids"/>
    <s v="T-Shirts"/>
    <s v="XS"/>
    <s v="White"/>
    <n v="3018.71"/>
    <n v="13"/>
    <s v="2023-12-11"/>
    <s v="Los Angeles"/>
    <x v="0"/>
    <s v="No"/>
    <n v="39243.230000000003"/>
  </r>
  <r>
    <s v="P62324"/>
    <s v="Accessories Belts #580"/>
    <s v="Accessories"/>
    <s v="Belts"/>
    <s v="XL"/>
    <s v="Red"/>
    <n v="10453.02"/>
    <n v="17"/>
    <s v="2024-04-19"/>
    <s v="Chicago"/>
    <x v="1"/>
    <s v="No"/>
    <n v="177701.34"/>
  </r>
  <r>
    <s v="P22486"/>
    <s v="Accessories Hats #869"/>
    <s v="Accessories"/>
    <s v="Hats"/>
    <s v="XL"/>
    <s v="Black"/>
    <n v="6180.18"/>
    <n v="13"/>
    <s v="2023-04-12"/>
    <s v="Phoenix"/>
    <x v="1"/>
    <s v="Yes"/>
    <n v="64273.54"/>
  </r>
  <r>
    <s v="P45959"/>
    <s v="Men Jackets #735"/>
    <s v="Men"/>
    <s v="Jackets"/>
    <s v="XS"/>
    <s v="Yellow"/>
    <n v="16599.169999999998"/>
    <n v="3"/>
    <s v="2024-04-10"/>
    <s v="New York"/>
    <x v="1"/>
    <s v="Yes"/>
    <n v="39838.339999999997"/>
  </r>
  <r>
    <s v="P17086"/>
    <s v="Kids Sweaters #556"/>
    <s v="Kids"/>
    <s v="Sweaters"/>
    <s v="XS"/>
    <s v="Red"/>
    <n v="1935.56"/>
    <n v="1"/>
    <s v="2023-07-12"/>
    <s v="Chicago"/>
    <x v="0"/>
    <s v="Yes"/>
    <n v="1548.78"/>
  </r>
  <r>
    <s v="P85535"/>
    <s v="Men Pants #579"/>
    <s v="Men"/>
    <s v="Pants"/>
    <s v="M"/>
    <s v="Red"/>
    <n v="1420.13"/>
    <n v="3"/>
    <s v="2023-01-25"/>
    <s v="Houston"/>
    <x v="0"/>
    <s v="No"/>
    <n v="4260.3900000000003"/>
  </r>
  <r>
    <s v="P60882"/>
    <s v="Accessories Hats #198"/>
    <s v="Accessories"/>
    <s v="Hats"/>
    <s v="XL"/>
    <s v="Pink"/>
    <n v="4264.54"/>
    <n v="12"/>
    <s v="2023-06-27"/>
    <s v="New York"/>
    <x v="0"/>
    <s v="Yes"/>
    <n v="40939.75"/>
  </r>
  <r>
    <s v="P17768"/>
    <s v="Men Jackets #700"/>
    <s v="Men"/>
    <s v="Jackets"/>
    <s v="S"/>
    <s v="Black"/>
    <n v="4659.62"/>
    <n v="2"/>
    <s v="2023-02-26"/>
    <s v="Phoenix"/>
    <x v="1"/>
    <s v="Yes"/>
    <n v="7455.06"/>
  </r>
  <r>
    <s v="P28742"/>
    <s v="Accessories Belts #271"/>
    <s v="Accessories"/>
    <s v="Belts"/>
    <s v="XS"/>
    <s v="Green"/>
    <n v="15832.25"/>
    <n v="2"/>
    <s v="2024-08-28"/>
    <s v="Phoenix"/>
    <x v="0"/>
    <s v="Yes"/>
    <n v="25331.599999999999"/>
  </r>
  <r>
    <s v="P93587"/>
    <s v="Men Shirts #436"/>
    <s v="Men"/>
    <s v="Shirts"/>
    <s v="M"/>
    <s v="Black"/>
    <n v="15056.2"/>
    <n v="3"/>
    <s v="2024-06-01"/>
    <s v="Phoenix"/>
    <x v="1"/>
    <s v="Yes"/>
    <n v="36134.879999999997"/>
  </r>
  <r>
    <s v="P96387"/>
    <s v="Women Skirts #991"/>
    <s v="Women"/>
    <s v="Skirts"/>
    <s v="XL"/>
    <s v="Blue"/>
    <n v="8146.45"/>
    <n v="9"/>
    <s v="2023-12-14"/>
    <s v="Phoenix"/>
    <x v="1"/>
    <s v="Yes"/>
    <n v="58654.44"/>
  </r>
  <r>
    <s v="P24553"/>
    <s v="Men Shoes #253"/>
    <s v="Men"/>
    <s v="Shoes"/>
    <s v="XL"/>
    <s v="Pink"/>
    <n v="1487.36"/>
    <n v="12"/>
    <s v="2024-08-21"/>
    <s v="Houston"/>
    <x v="1"/>
    <s v="No"/>
    <n v="17848.32"/>
  </r>
  <r>
    <s v="P31973"/>
    <s v="Women Shoes #931"/>
    <s v="Women"/>
    <s v="Shoes"/>
    <s v="M"/>
    <s v="White"/>
    <n v="7992.9"/>
    <n v="8"/>
    <s v="2022-12-03"/>
    <s v="Los Angeles"/>
    <x v="1"/>
    <s v="No"/>
    <n v="63943.199999999997"/>
  </r>
  <r>
    <s v="P77033"/>
    <s v="Men Pants #126"/>
    <s v="Men"/>
    <s v="Pants"/>
    <s v="XS"/>
    <s v="Black"/>
    <n v="11934.57"/>
    <n v="6"/>
    <s v="2024-09-21"/>
    <s v="Houston"/>
    <x v="0"/>
    <s v="No"/>
    <n v="71607.42"/>
  </r>
  <r>
    <s v="P45135"/>
    <s v="Accessories Hats #691"/>
    <s v="Accessories"/>
    <s v="Hats"/>
    <s v="L"/>
    <s v="Blue"/>
    <n v="15021.34"/>
    <n v="2"/>
    <s v="2024-01-20"/>
    <s v="Houston"/>
    <x v="0"/>
    <s v="Yes"/>
    <n v="24034.31"/>
  </r>
  <r>
    <s v="P10443"/>
    <s v="Men Shirts #176"/>
    <s v="Men"/>
    <s v="Shirts"/>
    <s v="M"/>
    <s v="White"/>
    <n v="12321.35"/>
    <n v="1"/>
    <s v="2023-10-20"/>
    <s v="Phoenix"/>
    <x v="1"/>
    <s v="No"/>
    <n v="12321.35"/>
  </r>
  <r>
    <s v="P26646"/>
    <s v="Accessories Bags #381"/>
    <s v="Accessories"/>
    <s v="Bags"/>
    <s v="M"/>
    <s v="Blue"/>
    <n v="8131.51"/>
    <n v="19"/>
    <s v="2024-09-05"/>
    <s v="Chicago"/>
    <x v="0"/>
    <s v="No"/>
    <n v="154498.69"/>
  </r>
  <r>
    <s v="P38440"/>
    <s v="Men Shirts #675"/>
    <s v="Men"/>
    <s v="Shirts"/>
    <s v="XS"/>
    <s v="Yellow"/>
    <n v="16368.43"/>
    <n v="8"/>
    <s v="2024-03-06"/>
    <s v="New York"/>
    <x v="1"/>
    <s v="No"/>
    <n v="130947.44"/>
  </r>
  <r>
    <s v="P56715"/>
    <s v="Men Shirts #555"/>
    <s v="Men"/>
    <s v="Shirts"/>
    <s v="M"/>
    <s v="Yellow"/>
    <n v="16093.7"/>
    <n v="13"/>
    <s v="2024-01-06"/>
    <s v="Houston"/>
    <x v="0"/>
    <s v="Yes"/>
    <n v="167374.48000000001"/>
  </r>
  <r>
    <s v="P24379"/>
    <s v="Men Shoes #402"/>
    <s v="Men"/>
    <s v="Shoes"/>
    <s v="XL"/>
    <s v="Blue"/>
    <n v="12448.34"/>
    <n v="2"/>
    <s v="2024-05-13"/>
    <s v="Los Angeles"/>
    <x v="0"/>
    <s v="Yes"/>
    <n v="19917.509999999998"/>
  </r>
  <r>
    <s v="P90288"/>
    <s v="Women Shoes #515"/>
    <s v="Women"/>
    <s v="Shoes"/>
    <s v="XL"/>
    <s v="White"/>
    <n v="10154.219999999999"/>
    <n v="15"/>
    <s v="2023-04-18"/>
    <s v="Los Angeles"/>
    <x v="1"/>
    <s v="Yes"/>
    <n v="121850.64"/>
  </r>
  <r>
    <s v="P83052"/>
    <s v="Men Shirts #182"/>
    <s v="Men"/>
    <s v="Shirts"/>
    <s v="XS"/>
    <s v="White"/>
    <n v="14104.19"/>
    <n v="10"/>
    <s v="2024-05-03"/>
    <s v="Houston"/>
    <x v="0"/>
    <s v="Yes"/>
    <n v="112833.52"/>
  </r>
  <r>
    <s v="P38749"/>
    <s v="Men Shirts #448"/>
    <s v="Men"/>
    <s v="Shirts"/>
    <s v="XS"/>
    <s v="Yellow"/>
    <n v="3056.06"/>
    <n v="14"/>
    <s v="2023-06-15"/>
    <s v="Chicago"/>
    <x v="1"/>
    <s v="No"/>
    <n v="42784.84"/>
  </r>
  <r>
    <s v="P24644"/>
    <s v="Women Dresses #535"/>
    <s v="Women"/>
    <s v="Dresses"/>
    <s v="M"/>
    <s v="Black"/>
    <n v="5788.42"/>
    <n v="2"/>
    <s v="2023-08-28"/>
    <s v="Chicago"/>
    <x v="1"/>
    <s v="No"/>
    <n v="11576.84"/>
  </r>
  <r>
    <s v="P72670"/>
    <s v="Women Shoes #680"/>
    <s v="Women"/>
    <s v="Shoes"/>
    <s v="L"/>
    <s v="Green"/>
    <n v="1343.77"/>
    <n v="17"/>
    <s v="2023-02-05"/>
    <s v="Chicago"/>
    <x v="1"/>
    <s v="Yes"/>
    <n v="18274.939999999999"/>
  </r>
  <r>
    <s v="P85819"/>
    <s v="Men Jackets #310"/>
    <s v="Men"/>
    <s v="Jackets"/>
    <s v="L"/>
    <s v="Blue"/>
    <n v="10508.63"/>
    <n v="14"/>
    <s v="2023-04-24"/>
    <s v="Houston"/>
    <x v="0"/>
    <s v="No"/>
    <n v="147120.82"/>
  </r>
  <r>
    <s v="P42043"/>
    <s v="Accessories Bags #582"/>
    <s v="Accessories"/>
    <s v="Bags"/>
    <s v="M"/>
    <s v="Black"/>
    <n v="1144.57"/>
    <n v="2"/>
    <s v="2023-03-06"/>
    <s v="New York"/>
    <x v="1"/>
    <s v="No"/>
    <n v="2289.14"/>
  </r>
  <r>
    <s v="P28987"/>
    <s v="Women Tops #337"/>
    <s v="Women"/>
    <s v="Tops"/>
    <s v="XS"/>
    <s v="White"/>
    <n v="5557.68"/>
    <n v="1"/>
    <s v="2024-03-27"/>
    <s v="Phoenix"/>
    <x v="1"/>
    <s v="No"/>
    <n v="5557.68"/>
  </r>
  <r>
    <s v="P77904"/>
    <s v="Men Jackets #912"/>
    <s v="Men"/>
    <s v="Jackets"/>
    <s v="S"/>
    <s v="White"/>
    <n v="15559.18"/>
    <n v="11"/>
    <s v="2024-10-09"/>
    <s v="Phoenix"/>
    <x v="1"/>
    <s v="Yes"/>
    <n v="136920.95000000001"/>
  </r>
  <r>
    <s v="P92490"/>
    <s v="Accessories Belts #560"/>
    <s v="Accessories"/>
    <s v="Belts"/>
    <s v="S"/>
    <s v="Pink"/>
    <n v="5240.62"/>
    <n v="15"/>
    <s v="2023-03-16"/>
    <s v="Chicago"/>
    <x v="1"/>
    <s v="No"/>
    <n v="78609.3"/>
  </r>
  <r>
    <s v="P83534"/>
    <s v="Men Shirts #424"/>
    <s v="Men"/>
    <s v="Shirts"/>
    <s v="M"/>
    <s v="Red"/>
    <n v="8666.86"/>
    <n v="6"/>
    <s v="2022-11-04"/>
    <s v="New York"/>
    <x v="1"/>
    <s v="No"/>
    <n v="52001.16"/>
  </r>
  <r>
    <s v="P60293"/>
    <s v="Kids Shoes #471"/>
    <s v="Kids"/>
    <s v="Shoes"/>
    <s v="M"/>
    <s v="Black"/>
    <n v="4055.38"/>
    <n v="15"/>
    <s v="2023-12-19"/>
    <s v="Chicago"/>
    <x v="1"/>
    <s v="No"/>
    <n v="60830.7"/>
  </r>
  <r>
    <s v="P71391"/>
    <s v="Men Jackets #573"/>
    <s v="Men"/>
    <s v="Jackets"/>
    <s v="L"/>
    <s v="Pink"/>
    <n v="13516.55"/>
    <n v="18"/>
    <s v="2023-05-13"/>
    <s v="Los Angeles"/>
    <x v="0"/>
    <s v="Yes"/>
    <n v="194638.32"/>
  </r>
  <r>
    <s v="P72954"/>
    <s v="Men Pants #517"/>
    <s v="Men"/>
    <s v="Pants"/>
    <s v="M"/>
    <s v="Red"/>
    <n v="15924.38"/>
    <n v="17"/>
    <s v="2024-10-07"/>
    <s v="Chicago"/>
    <x v="1"/>
    <s v="Yes"/>
    <n v="216571.9"/>
  </r>
  <r>
    <s v="P30267"/>
    <s v="Women Tops #796"/>
    <s v="Women"/>
    <s v="Tops"/>
    <s v="XS"/>
    <s v="Blue"/>
    <n v="4274.5"/>
    <n v="14"/>
    <s v="2023-12-22"/>
    <s v="Los Angeles"/>
    <x v="0"/>
    <s v="Yes"/>
    <n v="47874.400000000001"/>
  </r>
  <r>
    <s v="P11727"/>
    <s v="Women Dresses #220"/>
    <s v="Women"/>
    <s v="Dresses"/>
    <s v="S"/>
    <s v="White"/>
    <n v="4837.24"/>
    <n v="20"/>
    <s v="2024-10-08"/>
    <s v="New York"/>
    <x v="0"/>
    <s v="No"/>
    <n v="96744.8"/>
  </r>
  <r>
    <s v="P45124"/>
    <s v="Kids Shoes #974"/>
    <s v="Kids"/>
    <s v="Shoes"/>
    <s v="M"/>
    <s v="Black"/>
    <n v="1029.2"/>
    <n v="2"/>
    <s v="2022-10-27"/>
    <s v="Phoenix"/>
    <x v="0"/>
    <s v="Yes"/>
    <n v="1646.72"/>
  </r>
  <r>
    <s v="P51656"/>
    <s v="Men Shoes #654"/>
    <s v="Men"/>
    <s v="Shoes"/>
    <s v="XL"/>
    <s v="Pink"/>
    <n v="4225.53"/>
    <n v="13"/>
    <s v="2022-12-28"/>
    <s v="New York"/>
    <x v="1"/>
    <s v="No"/>
    <n v="54931.89"/>
  </r>
  <r>
    <s v="P39213"/>
    <s v="Kids T-Shirts #655"/>
    <s v="Kids"/>
    <s v="T-Shirts"/>
    <s v="S"/>
    <s v="Green"/>
    <n v="14879.41"/>
    <n v="20"/>
    <s v="2023-10-24"/>
    <s v="New York"/>
    <x v="0"/>
    <s v="Yes"/>
    <n v="238070.56"/>
  </r>
  <r>
    <s v="P88937"/>
    <s v="Kids T-Shirts #174"/>
    <s v="Kids"/>
    <s v="T-Shirts"/>
    <s v="XS"/>
    <s v="Blue"/>
    <n v="5097.03"/>
    <n v="18"/>
    <s v="2023-03-24"/>
    <s v="Houston"/>
    <x v="0"/>
    <s v="Yes"/>
    <n v="73396.899999999994"/>
  </r>
  <r>
    <s v="P17174"/>
    <s v="Kids Shoes #939"/>
    <s v="Kids"/>
    <s v="Shoes"/>
    <s v="L"/>
    <s v="Black"/>
    <n v="15374.92"/>
    <n v="17"/>
    <s v="2022-11-19"/>
    <s v="Los Angeles"/>
    <x v="0"/>
    <s v="Yes"/>
    <n v="209098.58"/>
  </r>
  <r>
    <s v="P68401"/>
    <s v="Kids Sweaters #810"/>
    <s v="Kids"/>
    <s v="Sweaters"/>
    <s v="XL"/>
    <s v="Yellow"/>
    <n v="13339.76"/>
    <n v="18"/>
    <s v="2023-10-22"/>
    <s v="Houston"/>
    <x v="0"/>
    <s v="Yes"/>
    <n v="192092.71"/>
  </r>
  <r>
    <s v="P70124"/>
    <s v="Accessories Belts #468"/>
    <s v="Accessories"/>
    <s v="Belts"/>
    <s v="M"/>
    <s v="White"/>
    <n v="1605.22"/>
    <n v="1"/>
    <s v="2024-05-15"/>
    <s v="New York"/>
    <x v="0"/>
    <s v="No"/>
    <n v="1605.22"/>
  </r>
  <r>
    <s v="P18837"/>
    <s v="Accessories Scarves #314"/>
    <s v="Accessories"/>
    <s v="Scarves"/>
    <s v="S"/>
    <s v="White"/>
    <n v="16097.85"/>
    <n v="16"/>
    <s v="2023-07-02"/>
    <s v="Phoenix"/>
    <x v="1"/>
    <s v="No"/>
    <n v="257565.6"/>
  </r>
  <r>
    <s v="P89691"/>
    <s v="Kids Sweaters #888"/>
    <s v="Kids"/>
    <s v="Sweaters"/>
    <s v="XS"/>
    <s v="Yellow"/>
    <n v="5635.7"/>
    <n v="9"/>
    <s v="2023-09-10"/>
    <s v="Houston"/>
    <x v="0"/>
    <s v="No"/>
    <n v="50721.3"/>
  </r>
  <r>
    <s v="P97305"/>
    <s v="Accessories Belts #249"/>
    <s v="Accessories"/>
    <s v="Belts"/>
    <s v="XL"/>
    <s v="Yellow"/>
    <n v="2536.48"/>
    <n v="19"/>
    <s v="2023-08-28"/>
    <s v="Chicago"/>
    <x v="0"/>
    <s v="No"/>
    <n v="48193.120000000003"/>
  </r>
  <r>
    <s v="P75266"/>
    <s v="Women Tops #986"/>
    <s v="Women"/>
    <s v="Tops"/>
    <s v="XL"/>
    <s v="Pink"/>
    <n v="8904.24"/>
    <n v="18"/>
    <s v="2024-03-11"/>
    <s v="Chicago"/>
    <x v="0"/>
    <s v="No"/>
    <n v="160276.32"/>
  </r>
  <r>
    <s v="P18952"/>
    <s v="Women Shoes #311"/>
    <s v="Women"/>
    <s v="Shoes"/>
    <s v="XS"/>
    <s v="Red"/>
    <n v="6414.24"/>
    <n v="13"/>
    <s v="2023-11-29"/>
    <s v="New York"/>
    <x v="1"/>
    <s v="No"/>
    <n v="83385.119999999995"/>
  </r>
  <r>
    <s v="P55812"/>
    <s v="Kids Shorts #356"/>
    <s v="Kids"/>
    <s v="Shorts"/>
    <s v="XL"/>
    <s v="Green"/>
    <n v="12142.07"/>
    <n v="1"/>
    <s v="2024-06-16"/>
    <s v="Houston"/>
    <x v="0"/>
    <s v="Yes"/>
    <n v="9713.49"/>
  </r>
  <r>
    <s v="P32378"/>
    <s v="Accessories Hats #612"/>
    <s v="Accessories"/>
    <s v="Hats"/>
    <s v="S"/>
    <s v="Black"/>
    <n v="15519.34"/>
    <n v="2"/>
    <s v="2023-03-10"/>
    <s v="Los Angeles"/>
    <x v="1"/>
    <s v="No"/>
    <n v="31038.68"/>
  </r>
  <r>
    <s v="P93580"/>
    <s v="Women Skirts #393"/>
    <s v="Women"/>
    <s v="Skirts"/>
    <s v="M"/>
    <s v="Yellow"/>
    <n v="4351.6899999999996"/>
    <n v="1"/>
    <s v="2024-05-10"/>
    <s v="New York"/>
    <x v="0"/>
    <s v="Yes"/>
    <n v="3481.02"/>
  </r>
  <r>
    <s v="P61032"/>
    <s v="Men Pants #970"/>
    <s v="Men"/>
    <s v="Pants"/>
    <s v="M"/>
    <s v="Pink"/>
    <n v="5919.56"/>
    <n v="14"/>
    <s v="2023-12-27"/>
    <s v="Houston"/>
    <x v="1"/>
    <s v="Yes"/>
    <n v="66298.740000000005"/>
  </r>
  <r>
    <s v="P22319"/>
    <s v="Kids Sweaters #176"/>
    <s v="Kids"/>
    <s v="Sweaters"/>
    <s v="L"/>
    <s v="Red"/>
    <n v="7879.19"/>
    <n v="16"/>
    <s v="2023-02-12"/>
    <s v="Houston"/>
    <x v="1"/>
    <s v="No"/>
    <n v="126067.04"/>
  </r>
  <r>
    <s v="P11962"/>
    <s v="Accessories Bags #638"/>
    <s v="Accessories"/>
    <s v="Bags"/>
    <s v="S"/>
    <s v="Yellow"/>
    <n v="6402.62"/>
    <n v="20"/>
    <s v="2023-05-31"/>
    <s v="New York"/>
    <x v="0"/>
    <s v="Yes"/>
    <n v="102441.92"/>
  </r>
  <r>
    <s v="P39682"/>
    <s v="Accessories Bags #579"/>
    <s v="Accessories"/>
    <s v="Bags"/>
    <s v="XL"/>
    <s v="Blue"/>
    <n v="4185.6899999999996"/>
    <n v="1"/>
    <s v="2023-06-25"/>
    <s v="New York"/>
    <x v="1"/>
    <s v="Yes"/>
    <n v="3348.22"/>
  </r>
  <r>
    <s v="P86210"/>
    <s v="Women Dresses #332"/>
    <s v="Women"/>
    <s v="Dresses"/>
    <s v="L"/>
    <s v="Red"/>
    <n v="1761.26"/>
    <n v="18"/>
    <s v="2024-03-15"/>
    <s v="Houston"/>
    <x v="1"/>
    <s v="No"/>
    <n v="31702.68"/>
  </r>
  <r>
    <s v="P80707"/>
    <s v="Men Pants #753"/>
    <s v="Men"/>
    <s v="Pants"/>
    <s v="L"/>
    <s v="Pink"/>
    <n v="4728.51"/>
    <n v="1"/>
    <s v="2024-07-23"/>
    <s v="Chicago"/>
    <x v="0"/>
    <s v="Yes"/>
    <n v="3783.14"/>
  </r>
  <r>
    <s v="P67548"/>
    <s v="Accessories Belts #808"/>
    <s v="Accessories"/>
    <s v="Belts"/>
    <s v="M"/>
    <s v="Yellow"/>
    <n v="6926.35"/>
    <n v="13"/>
    <s v="2023-12-04"/>
    <s v="Chicago"/>
    <x v="0"/>
    <s v="Yes"/>
    <n v="72034.039999999994"/>
  </r>
  <r>
    <s v="P32017"/>
    <s v="Women Skirts #689"/>
    <s v="Women"/>
    <s v="Skirts"/>
    <s v="L"/>
    <s v="Pink"/>
    <n v="14811.35"/>
    <n v="16"/>
    <s v="2023-05-08"/>
    <s v="New York"/>
    <x v="1"/>
    <s v="No"/>
    <n v="236981.6"/>
  </r>
  <r>
    <s v="P91788"/>
    <s v="Kids Shorts #712"/>
    <s v="Kids"/>
    <s v="Shorts"/>
    <s v="L"/>
    <s v="Blue"/>
    <n v="4741.79"/>
    <n v="16"/>
    <s v="2024-09-29"/>
    <s v="Houston"/>
    <x v="1"/>
    <s v="Yes"/>
    <n v="60694.58"/>
  </r>
  <r>
    <s v="P27005"/>
    <s v="Kids Shoes #263"/>
    <s v="Kids"/>
    <s v="Shoes"/>
    <s v="L"/>
    <s v="Yellow"/>
    <n v="930.43"/>
    <n v="19"/>
    <s v="2023-03-04"/>
    <s v="Chicago"/>
    <x v="1"/>
    <s v="Yes"/>
    <n v="14142.37"/>
  </r>
  <r>
    <s v="P82981"/>
    <s v="Accessories Bags #165"/>
    <s v="Accessories"/>
    <s v="Bags"/>
    <s v="XL"/>
    <s v="White"/>
    <n v="9052.81"/>
    <n v="5"/>
    <s v="2023-12-23"/>
    <s v="Chicago"/>
    <x v="1"/>
    <s v="Yes"/>
    <n v="36211.24"/>
  </r>
  <r>
    <s v="P18258"/>
    <s v="Women Tops #761"/>
    <s v="Women"/>
    <s v="Tops"/>
    <s v="L"/>
    <s v="White"/>
    <n v="4869.6099999999997"/>
    <n v="18"/>
    <s v="2024-09-29"/>
    <s v="New York"/>
    <x v="0"/>
    <s v="No"/>
    <n v="87652.98"/>
  </r>
  <r>
    <s v="P33743"/>
    <s v="Accessories Hats #438"/>
    <s v="Accessories"/>
    <s v="Hats"/>
    <s v="L"/>
    <s v="Green"/>
    <n v="11215.79"/>
    <n v="6"/>
    <s v="2024-05-15"/>
    <s v="Houston"/>
    <x v="0"/>
    <s v="Yes"/>
    <n v="53835.46"/>
  </r>
  <r>
    <s v="P16303"/>
    <s v="Men Jackets #745"/>
    <s v="Men"/>
    <s v="Jackets"/>
    <s v="S"/>
    <s v="Green"/>
    <n v="11307.92"/>
    <n v="5"/>
    <s v="2024-04-02"/>
    <s v="Phoenix"/>
    <x v="0"/>
    <s v="No"/>
    <n v="56539.6"/>
  </r>
  <r>
    <s v="P38075"/>
    <s v="Kids T-Shirts #176"/>
    <s v="Kids"/>
    <s v="T-Shirts"/>
    <s v="XS"/>
    <s v="White"/>
    <n v="4254.58"/>
    <n v="5"/>
    <s v="2024-08-01"/>
    <s v="New York"/>
    <x v="1"/>
    <s v="Yes"/>
    <n v="17018.32"/>
  </r>
  <r>
    <s v="P53937"/>
    <s v="Accessories Hats #217"/>
    <s v="Accessories"/>
    <s v="Hats"/>
    <s v="XS"/>
    <s v="Black"/>
    <n v="13538.96"/>
    <n v="12"/>
    <s v="2023-04-23"/>
    <s v="New York"/>
    <x v="0"/>
    <s v="No"/>
    <n v="162467.51999999999"/>
  </r>
  <r>
    <s v="P33795"/>
    <s v="Kids T-Shirts #823"/>
    <s v="Kids"/>
    <s v="T-Shirts"/>
    <s v="XS"/>
    <s v="Blue"/>
    <n v="16181.68"/>
    <n v="14"/>
    <s v="2023-05-10"/>
    <s v="Phoenix"/>
    <x v="0"/>
    <s v="Yes"/>
    <n v="181234.65"/>
  </r>
  <r>
    <s v="P98383"/>
    <s v="Women Skirts #400"/>
    <s v="Women"/>
    <s v="Skirts"/>
    <s v="S"/>
    <s v="Black"/>
    <n v="1353.73"/>
    <n v="1"/>
    <s v="2023-05-03"/>
    <s v="Phoenix"/>
    <x v="0"/>
    <s v="No"/>
    <n v="1353.73"/>
  </r>
  <r>
    <s v="P99786"/>
    <s v="Men Shoes #225"/>
    <s v="Men"/>
    <s v="Shoes"/>
    <s v="XS"/>
    <s v="Pink"/>
    <n v="3637.06"/>
    <n v="9"/>
    <s v="2022-12-24"/>
    <s v="Houston"/>
    <x v="0"/>
    <s v="No"/>
    <n v="32733.54"/>
  </r>
  <r>
    <s v="P42153"/>
    <s v="Women Dresses #548"/>
    <s v="Women"/>
    <s v="Dresses"/>
    <s v="L"/>
    <s v="Pink"/>
    <n v="2136.42"/>
    <n v="18"/>
    <s v="2024-03-22"/>
    <s v="Phoenix"/>
    <x v="1"/>
    <s v="Yes"/>
    <n v="30764.78"/>
  </r>
  <r>
    <s v="P71499"/>
    <s v="Kids Shoes #821"/>
    <s v="Kids"/>
    <s v="Shoes"/>
    <s v="S"/>
    <s v="Red"/>
    <n v="2034.33"/>
    <n v="18"/>
    <s v="2022-12-28"/>
    <s v="Los Angeles"/>
    <x v="0"/>
    <s v="No"/>
    <n v="36617.94"/>
  </r>
  <r>
    <s v="P35164"/>
    <s v="Men Jackets #974"/>
    <s v="Men"/>
    <s v="Jackets"/>
    <s v="XS"/>
    <s v="Black"/>
    <n v="16254.72"/>
    <n v="6"/>
    <s v="2023-03-02"/>
    <s v="Chicago"/>
    <x v="1"/>
    <s v="Yes"/>
    <n v="78022.490000000005"/>
  </r>
  <r>
    <s v="P60738"/>
    <s v="Kids Sweaters #908"/>
    <s v="Kids"/>
    <s v="Sweaters"/>
    <s v="M"/>
    <s v="Pink"/>
    <n v="7686.63"/>
    <n v="14"/>
    <s v="2023-01-18"/>
    <s v="Houston"/>
    <x v="0"/>
    <s v="No"/>
    <n v="107612.82"/>
  </r>
  <r>
    <s v="P34064"/>
    <s v="Women Tops #210"/>
    <s v="Women"/>
    <s v="Tops"/>
    <s v="XL"/>
    <s v="Black"/>
    <n v="7974.64"/>
    <n v="18"/>
    <s v="2022-12-30"/>
    <s v="New York"/>
    <x v="0"/>
    <s v="No"/>
    <n v="143543.51999999999"/>
  </r>
  <r>
    <s v="P95530"/>
    <s v="Kids Sweaters #342"/>
    <s v="Kids"/>
    <s v="Sweaters"/>
    <s v="XS"/>
    <s v="White"/>
    <n v="1648.38"/>
    <n v="19"/>
    <s v="2023-10-04"/>
    <s v="Chicago"/>
    <x v="1"/>
    <s v="Yes"/>
    <n v="25055.21"/>
  </r>
  <r>
    <s v="P96410"/>
    <s v="Women Shoes #723"/>
    <s v="Women"/>
    <s v="Shoes"/>
    <s v="L"/>
    <s v="Black"/>
    <n v="4704.4399999999996"/>
    <n v="2"/>
    <s v="2023-02-28"/>
    <s v="Houston"/>
    <x v="0"/>
    <s v="No"/>
    <n v="9408.8799999999992"/>
  </r>
  <r>
    <s v="P75853"/>
    <s v="Women Dresses #688"/>
    <s v="Women"/>
    <s v="Dresses"/>
    <s v="L"/>
    <s v="Red"/>
    <n v="8246.0499999999993"/>
    <n v="9"/>
    <s v="2023-08-14"/>
    <s v="Phoenix"/>
    <x v="0"/>
    <s v="Yes"/>
    <n v="59371.56"/>
  </r>
  <r>
    <s v="P90700"/>
    <s v="Kids Shoes #983"/>
    <s v="Kids"/>
    <s v="Shoes"/>
    <s v="XL"/>
    <s v="Green"/>
    <n v="3295.93"/>
    <n v="16"/>
    <s v="2023-12-14"/>
    <s v="Chicago"/>
    <x v="1"/>
    <s v="Yes"/>
    <n v="42188.07"/>
  </r>
  <r>
    <s v="P43346"/>
    <s v="Kids T-Shirts #830"/>
    <s v="Kids"/>
    <s v="T-Shirts"/>
    <s v="XS"/>
    <s v="Yellow"/>
    <n v="1651.7"/>
    <n v="7"/>
    <s v="2024-10-05"/>
    <s v="New York"/>
    <x v="0"/>
    <s v="Yes"/>
    <n v="9249.52"/>
  </r>
  <r>
    <s v="P64139"/>
    <s v="Kids Sweaters #977"/>
    <s v="Kids"/>
    <s v="Sweaters"/>
    <s v="M"/>
    <s v="Red"/>
    <n v="1155.3599999999999"/>
    <n v="6"/>
    <s v="2023-02-03"/>
    <s v="Phoenix"/>
    <x v="1"/>
    <s v="Yes"/>
    <n v="5546.06"/>
  </r>
  <r>
    <s v="P35721"/>
    <s v="Women Dresses #313"/>
    <s v="Women"/>
    <s v="Dresses"/>
    <s v="XL"/>
    <s v="White"/>
    <n v="3913.45"/>
    <n v="2"/>
    <s v="2024-04-13"/>
    <s v="Los Angeles"/>
    <x v="1"/>
    <s v="No"/>
    <n v="7826.9"/>
  </r>
  <r>
    <s v="P62077"/>
    <s v="Kids Shorts #185"/>
    <s v="Kids"/>
    <s v="Shorts"/>
    <s v="XS"/>
    <s v="Red"/>
    <n v="12036.66"/>
    <n v="6"/>
    <s v="2023-11-14"/>
    <s v="Phoenix"/>
    <x v="0"/>
    <s v="No"/>
    <n v="72219.960000000006"/>
  </r>
  <r>
    <s v="P18698"/>
    <s v="Accessories Bags #586"/>
    <s v="Accessories"/>
    <s v="Bags"/>
    <s v="M"/>
    <s v="Green"/>
    <n v="6854.14"/>
    <n v="16"/>
    <s v="2024-07-16"/>
    <s v="Phoenix"/>
    <x v="0"/>
    <s v="No"/>
    <n v="109666.24000000001"/>
  </r>
  <r>
    <s v="P38525"/>
    <s v="Men Jackets #778"/>
    <s v="Men"/>
    <s v="Jackets"/>
    <s v="XL"/>
    <s v="Pink"/>
    <n v="2835.28"/>
    <n v="11"/>
    <s v="2023-10-14"/>
    <s v="Chicago"/>
    <x v="0"/>
    <s v="Yes"/>
    <n v="24950.63"/>
  </r>
  <r>
    <s v="P63154"/>
    <s v="Men Shirts #398"/>
    <s v="Men"/>
    <s v="Shirts"/>
    <s v="L"/>
    <s v="Green"/>
    <n v="10072.049999999999"/>
    <n v="3"/>
    <s v="2022-12-30"/>
    <s v="Houston"/>
    <x v="1"/>
    <s v="Yes"/>
    <n v="24172.92"/>
  </r>
  <r>
    <s v="P27622"/>
    <s v="Women Tops #150"/>
    <s v="Women"/>
    <s v="Tops"/>
    <s v="XS"/>
    <s v="White"/>
    <n v="12454.98"/>
    <n v="20"/>
    <s v="2024-04-16"/>
    <s v="Houston"/>
    <x v="1"/>
    <s v="Yes"/>
    <n v="199279.68"/>
  </r>
  <r>
    <s v="P49176"/>
    <s v="Men Shoes #583"/>
    <s v="Men"/>
    <s v="Shoes"/>
    <s v="L"/>
    <s v="Pink"/>
    <n v="6791.89"/>
    <n v="19"/>
    <s v="2023-10-21"/>
    <s v="New York"/>
    <x v="0"/>
    <s v="No"/>
    <n v="129045.91"/>
  </r>
  <r>
    <s v="P48380"/>
    <s v="Men Jackets #500"/>
    <s v="Men"/>
    <s v="Jackets"/>
    <s v="M"/>
    <s v="White"/>
    <n v="14163.95"/>
    <n v="7"/>
    <s v="2024-02-02"/>
    <s v="New York"/>
    <x v="0"/>
    <s v="Yes"/>
    <n v="79318.12"/>
  </r>
  <r>
    <s v="P34539"/>
    <s v="Accessories Bags #476"/>
    <s v="Accessories"/>
    <s v="Bags"/>
    <s v="M"/>
    <s v="Black"/>
    <n v="8874.36"/>
    <n v="5"/>
    <s v="2023-10-28"/>
    <s v="Los Angeles"/>
    <x v="0"/>
    <s v="Yes"/>
    <n v="35497.440000000002"/>
  </r>
  <r>
    <s v="P64515"/>
    <s v="Accessories Scarves #985"/>
    <s v="Accessories"/>
    <s v="Scarves"/>
    <s v="XL"/>
    <s v="Black"/>
    <n v="12255.78"/>
    <n v="15"/>
    <s v="2023-10-21"/>
    <s v="Houston"/>
    <x v="0"/>
    <s v="No"/>
    <n v="183836.7"/>
  </r>
  <r>
    <s v="P21492"/>
    <s v="Women Dresses #161"/>
    <s v="Women"/>
    <s v="Dresses"/>
    <s v="XS"/>
    <s v="White"/>
    <n v="11686.4"/>
    <n v="4"/>
    <s v="2023-06-25"/>
    <s v="Phoenix"/>
    <x v="1"/>
    <s v="No"/>
    <n v="46745.599999999999"/>
  </r>
  <r>
    <s v="P13146"/>
    <s v="Women Dresses #917"/>
    <s v="Women"/>
    <s v="Dresses"/>
    <s v="S"/>
    <s v="Red"/>
    <n v="14820.48"/>
    <n v="11"/>
    <s v="2023-05-26"/>
    <s v="Chicago"/>
    <x v="1"/>
    <s v="No"/>
    <n v="163025.28"/>
  </r>
  <r>
    <s v="P52518"/>
    <s v="Women Skirts #759"/>
    <s v="Women"/>
    <s v="Skirts"/>
    <s v="S"/>
    <s v="Black"/>
    <n v="9589.82"/>
    <n v="2"/>
    <s v="2023-03-08"/>
    <s v="Phoenix"/>
    <x v="1"/>
    <s v="Yes"/>
    <n v="15343.38"/>
  </r>
  <r>
    <s v="P68623"/>
    <s v="Men Shoes #591"/>
    <s v="Men"/>
    <s v="Shoes"/>
    <s v="XL"/>
    <s v="Pink"/>
    <n v="8329.8799999999992"/>
    <n v="11"/>
    <s v="2024-04-11"/>
    <s v="Los Angeles"/>
    <x v="1"/>
    <s v="Yes"/>
    <n v="73303.11"/>
  </r>
  <r>
    <s v="P33533"/>
    <s v="Men Shoes #329"/>
    <s v="Men"/>
    <s v="Shoes"/>
    <s v="L"/>
    <s v="Green"/>
    <n v="14031.15"/>
    <n v="4"/>
    <s v="2022-11-12"/>
    <s v="Houston"/>
    <x v="0"/>
    <s v="Yes"/>
    <n v="44899.68"/>
  </r>
  <r>
    <s v="P47092"/>
    <s v="Men Shirts #336"/>
    <s v="Men"/>
    <s v="Shirts"/>
    <s v="S"/>
    <s v="Green"/>
    <n v="10011.459999999999"/>
    <n v="8"/>
    <s v="2022-12-31"/>
    <s v="New York"/>
    <x v="0"/>
    <s v="No"/>
    <n v="80091.679999999993"/>
  </r>
  <r>
    <s v="P59814"/>
    <s v="Men Shoes #453"/>
    <s v="Men"/>
    <s v="Shoes"/>
    <s v="L"/>
    <s v="Blue"/>
    <n v="16077.93"/>
    <n v="19"/>
    <s v="2024-05-06"/>
    <s v="Los Angeles"/>
    <x v="1"/>
    <s v="No"/>
    <n v="305480.67"/>
  </r>
  <r>
    <s v="P56167"/>
    <s v="Accessories Hats #831"/>
    <s v="Accessories"/>
    <s v="Hats"/>
    <s v="L"/>
    <s v="Yellow"/>
    <n v="9276.91"/>
    <n v="8"/>
    <s v="2024-07-19"/>
    <s v="Phoenix"/>
    <x v="1"/>
    <s v="No"/>
    <n v="74215.28"/>
  </r>
  <r>
    <s v="P10884"/>
    <s v="Kids Sweaters #967"/>
    <s v="Kids"/>
    <s v="Sweaters"/>
    <s v="XS"/>
    <s v="Green"/>
    <n v="9655.39"/>
    <n v="11"/>
    <s v="2023-12-05"/>
    <s v="Los Angeles"/>
    <x v="1"/>
    <s v="Yes"/>
    <n v="84967.1"/>
  </r>
  <r>
    <s v="P16837"/>
    <s v="Accessories Hats #966"/>
    <s v="Accessories"/>
    <s v="Hats"/>
    <s v="XS"/>
    <s v="White"/>
    <n v="8337.35"/>
    <n v="5"/>
    <s v="2024-05-12"/>
    <s v="New York"/>
    <x v="1"/>
    <s v="Yes"/>
    <n v="33349.4"/>
  </r>
  <r>
    <s v="P80437"/>
    <s v="Men Shirts #966"/>
    <s v="Men"/>
    <s v="Shirts"/>
    <s v="S"/>
    <s v="Green"/>
    <n v="9887.7900000000009"/>
    <n v="19"/>
    <s v="2024-02-25"/>
    <s v="Chicago"/>
    <x v="1"/>
    <s v="No"/>
    <n v="187868.01"/>
  </r>
  <r>
    <s v="P46650"/>
    <s v="Accessories Belts #155"/>
    <s v="Accessories"/>
    <s v="Belts"/>
    <s v="L"/>
    <s v="Pink"/>
    <n v="8312.4500000000007"/>
    <n v="7"/>
    <s v="2023-04-10"/>
    <s v="Houston"/>
    <x v="0"/>
    <s v="Yes"/>
    <n v="46549.72"/>
  </r>
  <r>
    <s v="P70104"/>
    <s v="Men Jackets #175"/>
    <s v="Men"/>
    <s v="Jackets"/>
    <s v="XL"/>
    <s v="Red"/>
    <n v="14253.59"/>
    <n v="1"/>
    <s v="2024-02-25"/>
    <s v="Chicago"/>
    <x v="0"/>
    <s v="Yes"/>
    <n v="11402.54"/>
  </r>
  <r>
    <s v="P92071"/>
    <s v="Accessories Scarves #246"/>
    <s v="Accessories"/>
    <s v="Scarves"/>
    <s v="M"/>
    <s v="Pink"/>
    <n v="1356.22"/>
    <n v="14"/>
    <s v="2023-11-19"/>
    <s v="Phoenix"/>
    <x v="0"/>
    <s v="Yes"/>
    <n v="15189.83"/>
  </r>
  <r>
    <s v="P24097"/>
    <s v="Accessories Hats #629"/>
    <s v="Accessories"/>
    <s v="Hats"/>
    <s v="XL"/>
    <s v="Red"/>
    <n v="14603.85"/>
    <n v="7"/>
    <s v="2024-07-11"/>
    <s v="Phoenix"/>
    <x v="0"/>
    <s v="No"/>
    <n v="102226.95"/>
  </r>
  <r>
    <s v="P41121"/>
    <s v="Kids Shoes #108"/>
    <s v="Kids"/>
    <s v="Shoes"/>
    <s v="XS"/>
    <s v="Blue"/>
    <n v="14808.03"/>
    <n v="5"/>
    <s v="2024-08-21"/>
    <s v="New York"/>
    <x v="0"/>
    <s v="No"/>
    <n v="74040.149999999994"/>
  </r>
  <r>
    <s v="P87038"/>
    <s v="Women Tops #273"/>
    <s v="Women"/>
    <s v="Tops"/>
    <s v="M"/>
    <s v="Red"/>
    <n v="13422.76"/>
    <n v="13"/>
    <s v="2022-10-17"/>
    <s v="New York"/>
    <x v="0"/>
    <s v="Yes"/>
    <n v="139596.87"/>
  </r>
  <r>
    <s v="P73394"/>
    <s v="Accessories Bags #880"/>
    <s v="Accessories"/>
    <s v="Bags"/>
    <s v="M"/>
    <s v="White"/>
    <n v="1521.39"/>
    <n v="15"/>
    <s v="2023-02-23"/>
    <s v="Phoenix"/>
    <x v="1"/>
    <s v="No"/>
    <n v="22820.85"/>
  </r>
  <r>
    <s v="P42462"/>
    <s v="Men Shirts #351"/>
    <s v="Men"/>
    <s v="Shirts"/>
    <s v="S"/>
    <s v="Black"/>
    <n v="13554.73"/>
    <n v="1"/>
    <s v="2023-11-30"/>
    <s v="Los Angeles"/>
    <x v="0"/>
    <s v="No"/>
    <n v="13554.73"/>
  </r>
  <r>
    <s v="P48280"/>
    <s v="Men Pants #447"/>
    <s v="Men"/>
    <s v="Pants"/>
    <s v="XS"/>
    <s v="Yellow"/>
    <n v="16461.39"/>
    <n v="9"/>
    <s v="2023-10-20"/>
    <s v="Chicago"/>
    <x v="1"/>
    <s v="No"/>
    <n v="148152.51"/>
  </r>
  <r>
    <s v="P76507"/>
    <s v="Women Shoes #666"/>
    <s v="Women"/>
    <s v="Shoes"/>
    <s v="XL"/>
    <s v="Blue"/>
    <n v="10654.71"/>
    <n v="17"/>
    <s v="2024-04-04"/>
    <s v="New York"/>
    <x v="1"/>
    <s v="Yes"/>
    <n v="144903.89000000001"/>
  </r>
  <r>
    <s v="P86439"/>
    <s v="Women Dresses #456"/>
    <s v="Women"/>
    <s v="Dresses"/>
    <s v="S"/>
    <s v="Red"/>
    <n v="13225.22"/>
    <n v="13"/>
    <s v="2022-12-25"/>
    <s v="Chicago"/>
    <x v="1"/>
    <s v="Yes"/>
    <n v="137542.62"/>
  </r>
  <r>
    <s v="P71272"/>
    <s v="Men Jackets #702"/>
    <s v="Men"/>
    <s v="Jackets"/>
    <s v="XS"/>
    <s v="Pink"/>
    <n v="6077.26"/>
    <n v="2"/>
    <s v="2023-10-10"/>
    <s v="Chicago"/>
    <x v="1"/>
    <s v="Yes"/>
    <n v="9723.4500000000007"/>
  </r>
  <r>
    <s v="P82798"/>
    <s v="Accessories Belts #942"/>
    <s v="Accessories"/>
    <s v="Belts"/>
    <s v="L"/>
    <s v="Blue"/>
    <n v="8844.48"/>
    <n v="16"/>
    <s v="2024-01-04"/>
    <s v="Houston"/>
    <x v="1"/>
    <s v="Yes"/>
    <n v="113209.51"/>
  </r>
  <r>
    <s v="P99102"/>
    <s v="Men Shoes #454"/>
    <s v="Men"/>
    <s v="Shoes"/>
    <s v="M"/>
    <s v="Green"/>
    <n v="4623.93"/>
    <n v="17"/>
    <s v="2024-04-18"/>
    <s v="Los Angeles"/>
    <x v="0"/>
    <s v="Yes"/>
    <n v="62885.78"/>
  </r>
  <r>
    <s v="P42923"/>
    <s v="Men Shoes #609"/>
    <s v="Men"/>
    <s v="Shoes"/>
    <s v="XS"/>
    <s v="Pink"/>
    <n v="16390.009999999998"/>
    <n v="1"/>
    <s v="2023-07-23"/>
    <s v="Phoenix"/>
    <x v="0"/>
    <s v="Yes"/>
    <n v="13112.34"/>
  </r>
  <r>
    <s v="P15906"/>
    <s v="Kids T-Shirts #371"/>
    <s v="Kids"/>
    <s v="T-Shirts"/>
    <s v="S"/>
    <s v="Green"/>
    <n v="15109.32"/>
    <n v="11"/>
    <s v="2024-03-29"/>
    <s v="Chicago"/>
    <x v="0"/>
    <s v="No"/>
    <n v="166202.51999999999"/>
  </r>
  <r>
    <s v="P81262"/>
    <s v="Accessories Belts #454"/>
    <s v="Accessories"/>
    <s v="Belts"/>
    <s v="S"/>
    <s v="Blue"/>
    <n v="13888.39"/>
    <n v="16"/>
    <s v="2023-12-03"/>
    <s v="Phoenix"/>
    <x v="0"/>
    <s v="Yes"/>
    <n v="177771.06"/>
  </r>
  <r>
    <s v="P59393"/>
    <s v="Kids Shoes #370"/>
    <s v="Kids"/>
    <s v="Shoes"/>
    <s v="L"/>
    <s v="Blue"/>
    <n v="6768.65"/>
    <n v="9"/>
    <s v="2023-07-28"/>
    <s v="New York"/>
    <x v="1"/>
    <s v="No"/>
    <n v="60917.85"/>
  </r>
  <r>
    <s v="P55301"/>
    <s v="Accessories Hats #314"/>
    <s v="Accessories"/>
    <s v="Hats"/>
    <s v="L"/>
    <s v="Red"/>
    <n v="3785.63"/>
    <n v="6"/>
    <s v="2023-09-01"/>
    <s v="Houston"/>
    <x v="1"/>
    <s v="Yes"/>
    <n v="18171.189999999999"/>
  </r>
  <r>
    <s v="P22525"/>
    <s v="Accessories Bags #589"/>
    <s v="Accessories"/>
    <s v="Bags"/>
    <s v="XS"/>
    <s v="Black"/>
    <n v="4288.6099999999997"/>
    <n v="6"/>
    <s v="2024-10-08"/>
    <s v="Phoenix"/>
    <x v="1"/>
    <s v="No"/>
    <n v="25731.66"/>
  </r>
  <r>
    <s v="P49856"/>
    <s v="Men Shoes #451"/>
    <s v="Men"/>
    <s v="Shoes"/>
    <s v="XS"/>
    <s v="Green"/>
    <n v="11018.25"/>
    <n v="15"/>
    <s v="2023-05-26"/>
    <s v="Houston"/>
    <x v="0"/>
    <s v="Yes"/>
    <n v="132219"/>
  </r>
  <r>
    <s v="P43716"/>
    <s v="Women Tops #610"/>
    <s v="Women"/>
    <s v="Tops"/>
    <s v="L"/>
    <s v="White"/>
    <n v="11907.18"/>
    <n v="8"/>
    <s v="2024-06-13"/>
    <s v="Houston"/>
    <x v="1"/>
    <s v="Yes"/>
    <n v="76205.62"/>
  </r>
  <r>
    <s v="P97299"/>
    <s v="Women Shoes #465"/>
    <s v="Women"/>
    <s v="Shoes"/>
    <s v="S"/>
    <s v="Pink"/>
    <n v="10647.24"/>
    <n v="6"/>
    <s v="2024-09-22"/>
    <s v="Phoenix"/>
    <x v="0"/>
    <s v="No"/>
    <n v="63883.44"/>
  </r>
  <r>
    <s v="P36987"/>
    <s v="Men Jackets #549"/>
    <s v="Men"/>
    <s v="Jackets"/>
    <s v="M"/>
    <s v="Black"/>
    <n v="9744.2000000000007"/>
    <n v="16"/>
    <s v="2023-01-07"/>
    <s v="Los Angeles"/>
    <x v="0"/>
    <s v="No"/>
    <n v="155907.20000000001"/>
  </r>
  <r>
    <s v="P13975"/>
    <s v="Kids Shoes #319"/>
    <s v="Kids"/>
    <s v="Shoes"/>
    <s v="M"/>
    <s v="Red"/>
    <n v="3940.01"/>
    <n v="10"/>
    <s v="2023-01-07"/>
    <s v="New York"/>
    <x v="0"/>
    <s v="No"/>
    <n v="39400.1"/>
  </r>
  <r>
    <s v="P88567"/>
    <s v="Kids Sweaters #187"/>
    <s v="Kids"/>
    <s v="Sweaters"/>
    <s v="S"/>
    <s v="Red"/>
    <n v="13974.71"/>
    <n v="18"/>
    <s v="2024-10-05"/>
    <s v="New York"/>
    <x v="1"/>
    <s v="Yes"/>
    <n v="201235.99"/>
  </r>
  <r>
    <s v="P19571"/>
    <s v="Women Tops #759"/>
    <s v="Women"/>
    <s v="Tops"/>
    <s v="S"/>
    <s v="Blue"/>
    <n v="8075.9"/>
    <n v="10"/>
    <s v="2023-10-03"/>
    <s v="Houston"/>
    <x v="0"/>
    <s v="Yes"/>
    <n v="64607.199999999997"/>
  </r>
  <r>
    <s v="P68349"/>
    <s v="Kids Sweaters #818"/>
    <s v="Kids"/>
    <s v="Sweaters"/>
    <s v="S"/>
    <s v="White"/>
    <n v="8998.86"/>
    <n v="7"/>
    <s v="2024-07-31"/>
    <s v="Chicago"/>
    <x v="1"/>
    <s v="No"/>
    <n v="62992.02"/>
  </r>
  <r>
    <s v="P71095"/>
    <s v="Men Shoes #353"/>
    <s v="Men"/>
    <s v="Shoes"/>
    <s v="XS"/>
    <s v="Blue"/>
    <n v="12960.45"/>
    <n v="14"/>
    <s v="2023-10-03"/>
    <s v="Los Angeles"/>
    <x v="0"/>
    <s v="No"/>
    <n v="181446.3"/>
  </r>
  <r>
    <s v="P30630"/>
    <s v="Accessories Scarves #558"/>
    <s v="Accessories"/>
    <s v="Scarves"/>
    <s v="S"/>
    <s v="Green"/>
    <n v="2428.58"/>
    <n v="6"/>
    <s v="2022-12-26"/>
    <s v="Houston"/>
    <x v="0"/>
    <s v="Yes"/>
    <n v="11657.35"/>
  </r>
  <r>
    <s v="P26466"/>
    <s v="Kids Shorts #657"/>
    <s v="Kids"/>
    <s v="Shorts"/>
    <s v="M"/>
    <s v="White"/>
    <n v="8062.62"/>
    <n v="10"/>
    <s v="2024-07-15"/>
    <s v="Houston"/>
    <x v="0"/>
    <s v="No"/>
    <n v="80626.2"/>
  </r>
  <r>
    <s v="P14700"/>
    <s v="Men Shoes #927"/>
    <s v="Men"/>
    <s v="Shoes"/>
    <s v="L"/>
    <s v="Green"/>
    <n v="11369.34"/>
    <n v="16"/>
    <s v="2023-11-24"/>
    <s v="Phoenix"/>
    <x v="0"/>
    <s v="No"/>
    <n v="181909.44"/>
  </r>
  <r>
    <s v="P70908"/>
    <s v="Accessories Bags #159"/>
    <s v="Accessories"/>
    <s v="Bags"/>
    <s v="XS"/>
    <s v="Yellow"/>
    <n v="5893.83"/>
    <n v="9"/>
    <s v="2022-11-13"/>
    <s v="Chicago"/>
    <x v="1"/>
    <s v="Yes"/>
    <n v="42435.41"/>
  </r>
  <r>
    <s v="P33089"/>
    <s v="Kids Shorts #851"/>
    <s v="Kids"/>
    <s v="Shorts"/>
    <s v="XL"/>
    <s v="Red"/>
    <n v="1108.8800000000001"/>
    <n v="6"/>
    <s v="2023-07-06"/>
    <s v="Chicago"/>
    <x v="0"/>
    <s v="No"/>
    <n v="6653.28"/>
  </r>
  <r>
    <s v="P81078"/>
    <s v="Men Shirts #832"/>
    <s v="Men"/>
    <s v="Shirts"/>
    <s v="M"/>
    <s v="White"/>
    <n v="3423.75"/>
    <n v="1"/>
    <s v="2024-03-17"/>
    <s v="Houston"/>
    <x v="0"/>
    <s v="No"/>
    <n v="3423.75"/>
  </r>
  <r>
    <s v="P45247"/>
    <s v="Accessories Hats #626"/>
    <s v="Accessories"/>
    <s v="Hats"/>
    <s v="XS"/>
    <s v="Pink"/>
    <n v="9048.66"/>
    <n v="10"/>
    <s v="2024-10-02"/>
    <s v="Los Angeles"/>
    <x v="0"/>
    <s v="No"/>
    <n v="90486.6"/>
  </r>
  <r>
    <s v="P45033"/>
    <s v="Women Skirts #390"/>
    <s v="Women"/>
    <s v="Skirts"/>
    <s v="S"/>
    <s v="Green"/>
    <n v="3520.86"/>
    <n v="2"/>
    <s v="2023-09-21"/>
    <s v="Chicago"/>
    <x v="0"/>
    <s v="No"/>
    <n v="7041.72"/>
  </r>
  <r>
    <s v="P98326"/>
    <s v="Women Dresses #368"/>
    <s v="Women"/>
    <s v="Dresses"/>
    <s v="L"/>
    <s v="Yellow"/>
    <n v="4598.2"/>
    <n v="20"/>
    <s v="2023-09-03"/>
    <s v="New York"/>
    <x v="1"/>
    <s v="Yes"/>
    <n v="73571.199999999997"/>
  </r>
  <r>
    <s v="P91614"/>
    <s v="Accessories Bags #590"/>
    <s v="Accessories"/>
    <s v="Bags"/>
    <s v="L"/>
    <s v="Pink"/>
    <n v="9351.61"/>
    <n v="5"/>
    <s v="2023-03-19"/>
    <s v="Phoenix"/>
    <x v="1"/>
    <s v="No"/>
    <n v="46758.05"/>
  </r>
  <r>
    <s v="P19172"/>
    <s v="Kids Shoes #708"/>
    <s v="Kids"/>
    <s v="Shoes"/>
    <s v="XS"/>
    <s v="Blue"/>
    <n v="6960.38"/>
    <n v="11"/>
    <s v="2024-06-02"/>
    <s v="New York"/>
    <x v="0"/>
    <s v="Yes"/>
    <n v="61251.51"/>
  </r>
  <r>
    <s v="P82988"/>
    <s v="Accessories Belts #267"/>
    <s v="Accessories"/>
    <s v="Belts"/>
    <s v="M"/>
    <s v="Blue"/>
    <n v="7313.13"/>
    <n v="15"/>
    <s v="2023-12-02"/>
    <s v="Chicago"/>
    <x v="0"/>
    <s v="Yes"/>
    <n v="87757.56"/>
  </r>
  <r>
    <s v="P29015"/>
    <s v="Men Shirts #911"/>
    <s v="Men"/>
    <s v="Shirts"/>
    <s v="L"/>
    <s v="Pink"/>
    <n v="15016.36"/>
    <n v="6"/>
    <s v="2023-04-01"/>
    <s v="Chicago"/>
    <x v="1"/>
    <s v="No"/>
    <n v="90098.16"/>
  </r>
  <r>
    <s v="P41976"/>
    <s v="Women Shoes #330"/>
    <s v="Women"/>
    <s v="Shoes"/>
    <s v="S"/>
    <s v="Yellow"/>
    <n v="2255.11"/>
    <n v="12"/>
    <s v="2023-05-24"/>
    <s v="Houston"/>
    <x v="1"/>
    <s v="No"/>
    <n v="27061.32"/>
  </r>
  <r>
    <s v="P15215"/>
    <s v="Men Jackets #844"/>
    <s v="Men"/>
    <s v="Jackets"/>
    <s v="M"/>
    <s v="White"/>
    <n v="11174.29"/>
    <n v="19"/>
    <s v="2024-04-06"/>
    <s v="New York"/>
    <x v="0"/>
    <s v="Yes"/>
    <n v="169849.54"/>
  </r>
  <r>
    <s v="P66229"/>
    <s v="Kids T-Shirts #205"/>
    <s v="Kids"/>
    <s v="T-Shirts"/>
    <s v="XL"/>
    <s v="Green"/>
    <n v="887.27"/>
    <n v="6"/>
    <s v="2023-09-19"/>
    <s v="Los Angeles"/>
    <x v="0"/>
    <s v="Yes"/>
    <n v="4258.7299999999996"/>
  </r>
  <r>
    <s v="P64269"/>
    <s v="Accessories Hats #310"/>
    <s v="Accessories"/>
    <s v="Hats"/>
    <s v="XS"/>
    <s v="Green"/>
    <n v="14162.29"/>
    <n v="18"/>
    <s v="2023-11-27"/>
    <s v="Houston"/>
    <x v="0"/>
    <s v="Yes"/>
    <n v="203936.81"/>
  </r>
  <r>
    <s v="P67924"/>
    <s v="Women Dresses #828"/>
    <s v="Women"/>
    <s v="Dresses"/>
    <s v="S"/>
    <s v="Red"/>
    <n v="10012.290000000001"/>
    <n v="9"/>
    <s v="2024-02-23"/>
    <s v="Chicago"/>
    <x v="1"/>
    <s v="No"/>
    <n v="90110.61"/>
  </r>
  <r>
    <s v="P71077"/>
    <s v="Accessories Scarves #918"/>
    <s v="Accessories"/>
    <s v="Scarves"/>
    <s v="XL"/>
    <s v="Green"/>
    <n v="12461.62"/>
    <n v="9"/>
    <s v="2024-02-25"/>
    <s v="Houston"/>
    <x v="0"/>
    <s v="No"/>
    <n v="112154.58"/>
  </r>
  <r>
    <s v="P16316"/>
    <s v="Men Pants #448"/>
    <s v="Men"/>
    <s v="Pants"/>
    <s v="XL"/>
    <s v="Green"/>
    <n v="1586.13"/>
    <n v="8"/>
    <s v="2024-07-21"/>
    <s v="Chicago"/>
    <x v="0"/>
    <s v="Yes"/>
    <n v="10150.9"/>
  </r>
  <r>
    <s v="P33776"/>
    <s v="Women Shoes #624"/>
    <s v="Women"/>
    <s v="Shoes"/>
    <s v="M"/>
    <s v="Pink"/>
    <n v="4983.32"/>
    <n v="10"/>
    <s v="2023-09-15"/>
    <s v="Chicago"/>
    <x v="1"/>
    <s v="Yes"/>
    <n v="39866.559999999998"/>
  </r>
  <r>
    <s v="P71885"/>
    <s v="Women Tops #894"/>
    <s v="Women"/>
    <s v="Tops"/>
    <s v="XS"/>
    <s v="Pink"/>
    <n v="6294.72"/>
    <n v="11"/>
    <s v="2024-09-19"/>
    <s v="Chicago"/>
    <x v="1"/>
    <s v="Yes"/>
    <n v="55393.37"/>
  </r>
  <r>
    <s v="P45865"/>
    <s v="Women Skirts #193"/>
    <s v="Women"/>
    <s v="Skirts"/>
    <s v="S"/>
    <s v="White"/>
    <n v="8771.44"/>
    <n v="10"/>
    <s v="2022-11-19"/>
    <s v="Phoenix"/>
    <x v="0"/>
    <s v="No"/>
    <n v="87714.4"/>
  </r>
  <r>
    <s v="P90428"/>
    <s v="Kids T-Shirts #663"/>
    <s v="Kids"/>
    <s v="T-Shirts"/>
    <s v="L"/>
    <s v="Black"/>
    <n v="3570.66"/>
    <n v="1"/>
    <s v="2023-07-16"/>
    <s v="Los Angeles"/>
    <x v="0"/>
    <s v="No"/>
    <n v="3570.66"/>
  </r>
  <r>
    <s v="P46699"/>
    <s v="Accessories Belts #657"/>
    <s v="Accessories"/>
    <s v="Belts"/>
    <s v="L"/>
    <s v="Blue"/>
    <n v="2807.89"/>
    <n v="13"/>
    <s v="2023-07-28"/>
    <s v="New York"/>
    <x v="1"/>
    <s v="No"/>
    <n v="36502.57"/>
  </r>
  <r>
    <s v="P53525"/>
    <s v="Accessories Bags #913"/>
    <s v="Accessories"/>
    <s v="Bags"/>
    <s v="S"/>
    <s v="Pink"/>
    <n v="12777.02"/>
    <n v="7"/>
    <s v="2023-02-18"/>
    <s v="Chicago"/>
    <x v="0"/>
    <s v="No"/>
    <n v="89439.14"/>
  </r>
  <r>
    <s v="P25982"/>
    <s v="Accessories Belts #986"/>
    <s v="Accessories"/>
    <s v="Belts"/>
    <s v="XS"/>
    <s v="Yellow"/>
    <n v="5120.2700000000004"/>
    <n v="3"/>
    <s v="2023-08-28"/>
    <s v="Chicago"/>
    <x v="1"/>
    <s v="Yes"/>
    <n v="12288.98"/>
  </r>
  <r>
    <s v="P91442"/>
    <s v="Accessories Belts #140"/>
    <s v="Accessories"/>
    <s v="Belts"/>
    <s v="XS"/>
    <s v="Yellow"/>
    <n v="7624.38"/>
    <n v="15"/>
    <s v="2022-10-23"/>
    <s v="Chicago"/>
    <x v="0"/>
    <s v="No"/>
    <n v="114365.7"/>
  </r>
  <r>
    <s v="P58699"/>
    <s v="Kids Shorts #760"/>
    <s v="Kids"/>
    <s v="Shorts"/>
    <s v="XS"/>
    <s v="White"/>
    <n v="9614.7199999999993"/>
    <n v="15"/>
    <s v="2022-11-26"/>
    <s v="Chicago"/>
    <x v="1"/>
    <s v="Yes"/>
    <n v="115376.64"/>
  </r>
  <r>
    <s v="P43809"/>
    <s v="Men Shirts #317"/>
    <s v="Men"/>
    <s v="Shirts"/>
    <s v="XL"/>
    <s v="Red"/>
    <n v="9984.07"/>
    <n v="17"/>
    <s v="2023-02-03"/>
    <s v="Houston"/>
    <x v="0"/>
    <s v="Yes"/>
    <n v="135783.01999999999"/>
  </r>
  <r>
    <s v="P91673"/>
    <s v="Men Jackets #466"/>
    <s v="Men"/>
    <s v="Jackets"/>
    <s v="XL"/>
    <s v="Yellow"/>
    <n v="11239.03"/>
    <n v="18"/>
    <s v="2023-12-18"/>
    <s v="New York"/>
    <x v="1"/>
    <s v="No"/>
    <n v="202302.54"/>
  </r>
  <r>
    <s v="P22219"/>
    <s v="Women Skirts #451"/>
    <s v="Women"/>
    <s v="Skirts"/>
    <s v="S"/>
    <s v="White"/>
    <n v="13550.58"/>
    <n v="12"/>
    <s v="2023-04-11"/>
    <s v="Chicago"/>
    <x v="1"/>
    <s v="No"/>
    <n v="162606.96"/>
  </r>
  <r>
    <s v="P50561"/>
    <s v="Women Skirts #199"/>
    <s v="Women"/>
    <s v="Skirts"/>
    <s v="XS"/>
    <s v="Red"/>
    <n v="6795.21"/>
    <n v="16"/>
    <s v="2024-04-06"/>
    <s v="New York"/>
    <x v="0"/>
    <s v="No"/>
    <n v="108723.36"/>
  </r>
  <r>
    <s v="P31056"/>
    <s v="Women Skirts #818"/>
    <s v="Women"/>
    <s v="Skirts"/>
    <s v="XL"/>
    <s v="Blue"/>
    <n v="9484.41"/>
    <n v="17"/>
    <s v="2023-09-13"/>
    <s v="Chicago"/>
    <x v="0"/>
    <s v="No"/>
    <n v="161234.97"/>
  </r>
  <r>
    <s v="P60433"/>
    <s v="Women Shoes #337"/>
    <s v="Women"/>
    <s v="Shoes"/>
    <s v="S"/>
    <s v="Blue"/>
    <n v="11248.16"/>
    <n v="7"/>
    <s v="2023-06-03"/>
    <s v="Chicago"/>
    <x v="1"/>
    <s v="No"/>
    <n v="78737.119999999995"/>
  </r>
  <r>
    <s v="P40752"/>
    <s v="Kids Shoes #876"/>
    <s v="Kids"/>
    <s v="Shoes"/>
    <s v="S"/>
    <s v="Blue"/>
    <n v="14130.75"/>
    <n v="15"/>
    <s v="2023-03-12"/>
    <s v="Houston"/>
    <x v="0"/>
    <s v="No"/>
    <n v="211961.25"/>
  </r>
  <r>
    <s v="P46981"/>
    <s v="Accessories Bags #518"/>
    <s v="Accessories"/>
    <s v="Bags"/>
    <s v="L"/>
    <s v="Red"/>
    <n v="15066.99"/>
    <n v="9"/>
    <s v="2024-08-10"/>
    <s v="Phoenix"/>
    <x v="1"/>
    <s v="Yes"/>
    <n v="108482.66"/>
  </r>
  <r>
    <s v="P73740"/>
    <s v="Accessories Belts #744"/>
    <s v="Accessories"/>
    <s v="Belts"/>
    <s v="M"/>
    <s v="Blue"/>
    <n v="3078.47"/>
    <n v="3"/>
    <s v="2023-04-26"/>
    <s v="Chicago"/>
    <x v="1"/>
    <s v="No"/>
    <n v="9235.41"/>
  </r>
  <r>
    <s v="P31842"/>
    <s v="Accessories Belts #465"/>
    <s v="Accessories"/>
    <s v="Belts"/>
    <s v="L"/>
    <s v="Yellow"/>
    <n v="7168.71"/>
    <n v="9"/>
    <s v="2024-07-17"/>
    <s v="Phoenix"/>
    <x v="0"/>
    <s v="Yes"/>
    <n v="51614.38"/>
  </r>
  <r>
    <s v="P39887"/>
    <s v="Men Jackets #129"/>
    <s v="Men"/>
    <s v="Jackets"/>
    <s v="XS"/>
    <s v="Blue"/>
    <n v="10377.49"/>
    <n v="1"/>
    <s v="2022-12-17"/>
    <s v="Phoenix"/>
    <x v="0"/>
    <s v="No"/>
    <n v="10377.49"/>
  </r>
  <r>
    <s v="P68831"/>
    <s v="Kids Sweaters #990"/>
    <s v="Kids"/>
    <s v="Sweaters"/>
    <s v="L"/>
    <s v="Green"/>
    <n v="11390.92"/>
    <n v="7"/>
    <s v="2023-01-30"/>
    <s v="Phoenix"/>
    <x v="1"/>
    <s v="No"/>
    <n v="79736.44"/>
  </r>
  <r>
    <s v="P50129"/>
    <s v="Women Tops #572"/>
    <s v="Women"/>
    <s v="Tops"/>
    <s v="XL"/>
    <s v="Red"/>
    <n v="5781.78"/>
    <n v="9"/>
    <s v="2023-07-18"/>
    <s v="Chicago"/>
    <x v="1"/>
    <s v="Yes"/>
    <n v="41628.65"/>
  </r>
  <r>
    <s v="P85181"/>
    <s v="Kids T-Shirts #525"/>
    <s v="Kids"/>
    <s v="T-Shirts"/>
    <s v="XS"/>
    <s v="Blue"/>
    <n v="15573.29"/>
    <n v="17"/>
    <s v="2023-06-30"/>
    <s v="Chicago"/>
    <x v="0"/>
    <s v="No"/>
    <n v="264745.93"/>
  </r>
  <r>
    <s v="P76210"/>
    <s v="Women Dresses #746"/>
    <s v="Women"/>
    <s v="Dresses"/>
    <s v="XS"/>
    <s v="Black"/>
    <n v="1440.88"/>
    <n v="15"/>
    <s v="2023-12-29"/>
    <s v="New York"/>
    <x v="0"/>
    <s v="Yes"/>
    <n v="17290.560000000001"/>
  </r>
  <r>
    <s v="P55646"/>
    <s v="Women Shoes #301"/>
    <s v="Women"/>
    <s v="Shoes"/>
    <s v="L"/>
    <s v="Red"/>
    <n v="7460.04"/>
    <n v="4"/>
    <s v="2024-08-01"/>
    <s v="Houston"/>
    <x v="0"/>
    <s v="Yes"/>
    <n v="23872.46"/>
  </r>
  <r>
    <s v="P46140"/>
    <s v="Women Dresses #683"/>
    <s v="Women"/>
    <s v="Dresses"/>
    <s v="M"/>
    <s v="Yellow"/>
    <n v="16537.75"/>
    <n v="14"/>
    <s v="2023-03-07"/>
    <s v="Los Angeles"/>
    <x v="0"/>
    <s v="Yes"/>
    <n v="185222.8"/>
  </r>
  <r>
    <s v="P65990"/>
    <s v="Women Skirts #163"/>
    <s v="Women"/>
    <s v="Skirts"/>
    <s v="XL"/>
    <s v="Black"/>
    <n v="2622.8"/>
    <n v="18"/>
    <s v="2022-11-29"/>
    <s v="Los Angeles"/>
    <x v="0"/>
    <s v="No"/>
    <n v="47210.400000000001"/>
  </r>
  <r>
    <s v="P58650"/>
    <s v="Accessories Bags #307"/>
    <s v="Accessories"/>
    <s v="Bags"/>
    <s v="XS"/>
    <s v="Red"/>
    <n v="12867.49"/>
    <n v="1"/>
    <s v="2023-10-10"/>
    <s v="Los Angeles"/>
    <x v="1"/>
    <s v="Yes"/>
    <n v="10293.66"/>
  </r>
  <r>
    <s v="P33714"/>
    <s v="Kids Shoes #534"/>
    <s v="Kids"/>
    <s v="Shoes"/>
    <s v="M"/>
    <s v="White"/>
    <n v="2711.61"/>
    <n v="1"/>
    <s v="2023-03-12"/>
    <s v="Los Angeles"/>
    <x v="0"/>
    <s v="Yes"/>
    <n v="2169.62"/>
  </r>
  <r>
    <s v="P38720"/>
    <s v="Kids Shoes #870"/>
    <s v="Kids"/>
    <s v="Shoes"/>
    <s v="XL"/>
    <s v="White"/>
    <n v="4840.5600000000004"/>
    <n v="13"/>
    <s v="2024-08-03"/>
    <s v="Los Angeles"/>
    <x v="1"/>
    <s v="Yes"/>
    <n v="50341.99"/>
  </r>
  <r>
    <s v="P93917"/>
    <s v="Men Jackets #138"/>
    <s v="Men"/>
    <s v="Jackets"/>
    <s v="XS"/>
    <s v="Yellow"/>
    <n v="13739.82"/>
    <n v="8"/>
    <s v="2023-08-17"/>
    <s v="New York"/>
    <x v="0"/>
    <s v="Yes"/>
    <n v="87935.18"/>
  </r>
  <r>
    <s v="P32642"/>
    <s v="Accessories Scarves #925"/>
    <s v="Accessories"/>
    <s v="Scarves"/>
    <s v="S"/>
    <s v="Yellow"/>
    <n v="3429.56"/>
    <n v="14"/>
    <s v="2023-06-25"/>
    <s v="Chicago"/>
    <x v="0"/>
    <s v="No"/>
    <n v="48013.84"/>
  </r>
  <r>
    <s v="P63832"/>
    <s v="Women Shoes #564"/>
    <s v="Women"/>
    <s v="Shoes"/>
    <s v="XL"/>
    <s v="Pink"/>
    <n v="15887.03"/>
    <n v="11"/>
    <s v="2023-05-12"/>
    <s v="Los Angeles"/>
    <x v="1"/>
    <s v="No"/>
    <n v="174757.33"/>
  </r>
  <r>
    <s v="P55114"/>
    <s v="Kids T-Shirts #296"/>
    <s v="Kids"/>
    <s v="T-Shirts"/>
    <s v="XL"/>
    <s v="White"/>
    <n v="3871.12"/>
    <n v="3"/>
    <s v="2024-07-08"/>
    <s v="New York"/>
    <x v="0"/>
    <s v="No"/>
    <n v="11613.36"/>
  </r>
  <r>
    <s v="P47015"/>
    <s v="Accessories Belts #134"/>
    <s v="Accessories"/>
    <s v="Belts"/>
    <s v="L"/>
    <s v="Black"/>
    <n v="14289.28"/>
    <n v="13"/>
    <s v="2023-02-09"/>
    <s v="Phoenix"/>
    <x v="1"/>
    <s v="No"/>
    <n v="185760.64000000001"/>
  </r>
  <r>
    <s v="P20497"/>
    <s v="Kids Shoes #362"/>
    <s v="Kids"/>
    <s v="Shoes"/>
    <s v="XS"/>
    <s v="Yellow"/>
    <n v="12880.77"/>
    <n v="19"/>
    <s v="2023-04-02"/>
    <s v="Phoenix"/>
    <x v="0"/>
    <s v="Yes"/>
    <n v="195787.87"/>
  </r>
  <r>
    <s v="P53879"/>
    <s v="Kids Shorts #984"/>
    <s v="Kids"/>
    <s v="Shorts"/>
    <s v="XS"/>
    <s v="Red"/>
    <n v="13553.9"/>
    <n v="17"/>
    <s v="2024-05-21"/>
    <s v="New York"/>
    <x v="0"/>
    <s v="No"/>
    <n v="230416.3"/>
  </r>
  <r>
    <s v="P39170"/>
    <s v="Women Dresses #357"/>
    <s v="Women"/>
    <s v="Dresses"/>
    <s v="XS"/>
    <s v="Blue"/>
    <n v="7825.24"/>
    <n v="8"/>
    <s v="2022-12-08"/>
    <s v="Chicago"/>
    <x v="0"/>
    <s v="No"/>
    <n v="62601.919999999998"/>
  </r>
  <r>
    <s v="P90447"/>
    <s v="Accessories Bags #402"/>
    <s v="Accessories"/>
    <s v="Bags"/>
    <s v="M"/>
    <s v="Green"/>
    <n v="3896.85"/>
    <n v="9"/>
    <s v="2024-03-05"/>
    <s v="Houston"/>
    <x v="1"/>
    <s v="Yes"/>
    <n v="28057.32"/>
  </r>
  <r>
    <s v="P41289"/>
    <s v="Men Jackets #388"/>
    <s v="Men"/>
    <s v="Jackets"/>
    <s v="S"/>
    <s v="Green"/>
    <n v="4433.03"/>
    <n v="1"/>
    <s v="2024-05-21"/>
    <s v="Phoenix"/>
    <x v="1"/>
    <s v="No"/>
    <n v="4433.03"/>
  </r>
  <r>
    <s v="P18000"/>
    <s v="Accessories Belts #660"/>
    <s v="Accessories"/>
    <s v="Belts"/>
    <s v="S"/>
    <s v="Pink"/>
    <n v="1760.43"/>
    <n v="1"/>
    <s v="2024-10-05"/>
    <s v="Houston"/>
    <x v="0"/>
    <s v="No"/>
    <n v="1760.43"/>
  </r>
  <r>
    <s v="P46672"/>
    <s v="Women Dresses #995"/>
    <s v="Women"/>
    <s v="Dresses"/>
    <s v="XS"/>
    <s v="Pink"/>
    <n v="12651.69"/>
    <n v="18"/>
    <s v="2022-12-20"/>
    <s v="Los Angeles"/>
    <x v="0"/>
    <s v="Yes"/>
    <n v="182184.17"/>
  </r>
  <r>
    <s v="P13295"/>
    <s v="Kids Shoes #816"/>
    <s v="Kids"/>
    <s v="Shoes"/>
    <s v="M"/>
    <s v="White"/>
    <n v="14155.65"/>
    <n v="17"/>
    <s v="2024-03-09"/>
    <s v="Chicago"/>
    <x v="0"/>
    <s v="No"/>
    <n v="240646.05"/>
  </r>
  <r>
    <s v="P69740"/>
    <s v="Women Skirts #684"/>
    <s v="Women"/>
    <s v="Skirts"/>
    <s v="S"/>
    <s v="Red"/>
    <n v="10360.06"/>
    <n v="11"/>
    <s v="2024-09-08"/>
    <s v="Phoenix"/>
    <x v="1"/>
    <s v="Yes"/>
    <n v="91168.86"/>
  </r>
  <r>
    <s v="P92276"/>
    <s v="Women Shoes #947"/>
    <s v="Women"/>
    <s v="Shoes"/>
    <s v="XS"/>
    <s v="Green"/>
    <n v="11217.45"/>
    <n v="11"/>
    <s v="2023-06-30"/>
    <s v="Chicago"/>
    <x v="0"/>
    <s v="Yes"/>
    <n v="98713.56"/>
  </r>
  <r>
    <s v="P35514"/>
    <s v="Accessories Bags #768"/>
    <s v="Accessories"/>
    <s v="Bags"/>
    <s v="XS"/>
    <s v="Blue"/>
    <n v="14952.45"/>
    <n v="10"/>
    <s v="2024-04-09"/>
    <s v="Houston"/>
    <x v="1"/>
    <s v="No"/>
    <n v="149524.5"/>
  </r>
  <r>
    <s v="P27370"/>
    <s v="Kids T-Shirts #381"/>
    <s v="Kids"/>
    <s v="T-Shirts"/>
    <s v="XS"/>
    <s v="Blue"/>
    <n v="13363.83"/>
    <n v="3"/>
    <s v="2023-05-09"/>
    <s v="Phoenix"/>
    <x v="0"/>
    <s v="Yes"/>
    <n v="32072.86"/>
  </r>
  <r>
    <s v="P40852"/>
    <s v="Women Shoes #806"/>
    <s v="Women"/>
    <s v="Shoes"/>
    <s v="XS"/>
    <s v="Pink"/>
    <n v="16550.2"/>
    <n v="16"/>
    <s v="2023-05-09"/>
    <s v="Houston"/>
    <x v="1"/>
    <s v="Yes"/>
    <n v="211842.56"/>
  </r>
  <r>
    <s v="P44870"/>
    <s v="Accessories Scarves #519"/>
    <s v="Accessories"/>
    <s v="Scarves"/>
    <s v="XS"/>
    <s v="Green"/>
    <n v="14839.57"/>
    <n v="19"/>
    <s v="2024-05-20"/>
    <s v="Houston"/>
    <x v="0"/>
    <s v="No"/>
    <n v="281951.83"/>
  </r>
  <r>
    <s v="P50358"/>
    <s v="Men Shoes #911"/>
    <s v="Men"/>
    <s v="Shoes"/>
    <s v="XS"/>
    <s v="Red"/>
    <n v="4570.8100000000004"/>
    <n v="11"/>
    <s v="2024-01-04"/>
    <s v="Houston"/>
    <x v="0"/>
    <s v="Yes"/>
    <n v="40223.46"/>
  </r>
  <r>
    <s v="P42619"/>
    <s v="Women Dresses #621"/>
    <s v="Women"/>
    <s v="Dresses"/>
    <s v="XL"/>
    <s v="Pink"/>
    <n v="11792.64"/>
    <n v="12"/>
    <s v="2023-01-11"/>
    <s v="Houston"/>
    <x v="1"/>
    <s v="No"/>
    <n v="141511.67999999999"/>
  </r>
  <r>
    <s v="P15390"/>
    <s v="Men Shoes #784"/>
    <s v="Men"/>
    <s v="Shoes"/>
    <s v="XS"/>
    <s v="White"/>
    <n v="4765.8599999999997"/>
    <n v="16"/>
    <s v="2024-08-12"/>
    <s v="Houston"/>
    <x v="1"/>
    <s v="No"/>
    <n v="76253.759999999995"/>
  </r>
  <r>
    <s v="P65618"/>
    <s v="Kids Sweaters #891"/>
    <s v="Kids"/>
    <s v="Sweaters"/>
    <s v="S"/>
    <s v="Black"/>
    <n v="11960.3"/>
    <n v="12"/>
    <s v="2023-01-24"/>
    <s v="Phoenix"/>
    <x v="0"/>
    <s v="No"/>
    <n v="143523.6"/>
  </r>
  <r>
    <s v="P61674"/>
    <s v="Men Jackets #556"/>
    <s v="Men"/>
    <s v="Jackets"/>
    <s v="L"/>
    <s v="Red"/>
    <n v="8022.78"/>
    <n v="19"/>
    <s v="2023-04-23"/>
    <s v="Phoenix"/>
    <x v="1"/>
    <s v="No"/>
    <n v="152432.82"/>
  </r>
  <r>
    <s v="P46675"/>
    <s v="Kids Sweaters #319"/>
    <s v="Kids"/>
    <s v="Sweaters"/>
    <s v="S"/>
    <s v="White"/>
    <n v="5915.41"/>
    <n v="13"/>
    <s v="2024-07-26"/>
    <s v="Los Angeles"/>
    <x v="1"/>
    <s v="No"/>
    <n v="76900.33"/>
  </r>
  <r>
    <s v="P67478"/>
    <s v="Men Pants #131"/>
    <s v="Men"/>
    <s v="Pants"/>
    <s v="XS"/>
    <s v="Green"/>
    <n v="4293.59"/>
    <n v="12"/>
    <s v="2023-08-18"/>
    <s v="New York"/>
    <x v="0"/>
    <s v="Yes"/>
    <n v="41218.629999999997"/>
  </r>
  <r>
    <s v="P57308"/>
    <s v="Men Shirts #861"/>
    <s v="Men"/>
    <s v="Shirts"/>
    <s v="XS"/>
    <s v="Yellow"/>
    <n v="8704.2099999999991"/>
    <n v="6"/>
    <s v="2023-05-07"/>
    <s v="New York"/>
    <x v="1"/>
    <s v="No"/>
    <n v="52225.26"/>
  </r>
  <r>
    <s v="P17152"/>
    <s v="Kids Shoes #665"/>
    <s v="Kids"/>
    <s v="Shoes"/>
    <s v="L"/>
    <s v="Blue"/>
    <n v="16093.7"/>
    <n v="18"/>
    <s v="2023-09-13"/>
    <s v="Chicago"/>
    <x v="0"/>
    <s v="No"/>
    <n v="289686.59999999998"/>
  </r>
  <r>
    <s v="P14062"/>
    <s v="Women Skirts #488"/>
    <s v="Women"/>
    <s v="Skirts"/>
    <s v="S"/>
    <s v="Black"/>
    <n v="13408.65"/>
    <n v="5"/>
    <s v="2024-09-13"/>
    <s v="Houston"/>
    <x v="1"/>
    <s v="No"/>
    <n v="67043.25"/>
  </r>
  <r>
    <s v="P60416"/>
    <s v="Women Dresses #275"/>
    <s v="Women"/>
    <s v="Dresses"/>
    <s v="M"/>
    <s v="Yellow"/>
    <n v="5976"/>
    <n v="5"/>
    <s v="2024-05-11"/>
    <s v="Los Angeles"/>
    <x v="1"/>
    <s v="No"/>
    <n v="29880"/>
  </r>
  <r>
    <s v="P55584"/>
    <s v="Women Skirts #302"/>
    <s v="Women"/>
    <s v="Skirts"/>
    <s v="S"/>
    <s v="Yellow"/>
    <n v="14831.27"/>
    <n v="11"/>
    <s v="2023-02-26"/>
    <s v="New York"/>
    <x v="0"/>
    <s v="No"/>
    <n v="163143.97"/>
  </r>
  <r>
    <s v="P60537"/>
    <s v="Accessories Belts #600"/>
    <s v="Accessories"/>
    <s v="Belts"/>
    <s v="L"/>
    <s v="White"/>
    <n v="6292.23"/>
    <n v="18"/>
    <s v="2023-12-21"/>
    <s v="Phoenix"/>
    <x v="1"/>
    <s v="No"/>
    <n v="113260.14"/>
  </r>
  <r>
    <s v="P14442"/>
    <s v="Women Tops #265"/>
    <s v="Women"/>
    <s v="Tops"/>
    <s v="XS"/>
    <s v="Green"/>
    <n v="13679.23"/>
    <n v="16"/>
    <s v="2023-04-22"/>
    <s v="Houston"/>
    <x v="0"/>
    <s v="Yes"/>
    <n v="175094.31"/>
  </r>
  <r>
    <s v="P57788"/>
    <s v="Women Tops #588"/>
    <s v="Women"/>
    <s v="Tops"/>
    <s v="S"/>
    <s v="Black"/>
    <n v="3727.53"/>
    <n v="16"/>
    <s v="2023-11-29"/>
    <s v="Phoenix"/>
    <x v="1"/>
    <s v="Yes"/>
    <n v="47712.55"/>
  </r>
  <r>
    <s v="P48341"/>
    <s v="Men Shirts #751"/>
    <s v="Men"/>
    <s v="Shirts"/>
    <s v="XS"/>
    <s v="Red"/>
    <n v="12121.32"/>
    <n v="20"/>
    <s v="2024-03-19"/>
    <s v="Phoenix"/>
    <x v="0"/>
    <s v="Yes"/>
    <n v="193941.12"/>
  </r>
  <r>
    <s v="P25659"/>
    <s v="Accessories Scarves #813"/>
    <s v="Accessories"/>
    <s v="Scarves"/>
    <s v="XS"/>
    <s v="Black"/>
    <n v="5259.71"/>
    <n v="18"/>
    <s v="2024-02-04"/>
    <s v="Phoenix"/>
    <x v="1"/>
    <s v="No"/>
    <n v="94674.78"/>
  </r>
  <r>
    <s v="P57311"/>
    <s v="Men Jackets #164"/>
    <s v="Men"/>
    <s v="Jackets"/>
    <s v="XS"/>
    <s v="Red"/>
    <n v="6191.8"/>
    <n v="2"/>
    <s v="2022-12-16"/>
    <s v="Houston"/>
    <x v="0"/>
    <s v="Yes"/>
    <n v="9906.8799999999992"/>
  </r>
  <r>
    <s v="P80353"/>
    <s v="Men Pants #851"/>
    <s v="Men"/>
    <s v="Pants"/>
    <s v="XL"/>
    <s v="Red"/>
    <n v="12154.52"/>
    <n v="6"/>
    <s v="2023-06-27"/>
    <s v="Los Angeles"/>
    <x v="1"/>
    <s v="No"/>
    <n v="72927.12"/>
  </r>
  <r>
    <s v="P65702"/>
    <s v="Men Jackets #339"/>
    <s v="Men"/>
    <s v="Jackets"/>
    <s v="S"/>
    <s v="Black"/>
    <n v="14916.76"/>
    <n v="19"/>
    <s v="2024-03-04"/>
    <s v="New York"/>
    <x v="0"/>
    <s v="No"/>
    <n v="283418.44"/>
  </r>
  <r>
    <s v="P20702"/>
    <s v="Kids Sweaters #798"/>
    <s v="Kids"/>
    <s v="Sweaters"/>
    <s v="XS"/>
    <s v="Black"/>
    <n v="7005.2"/>
    <n v="6"/>
    <s v="2023-11-30"/>
    <s v="Chicago"/>
    <x v="1"/>
    <s v="No"/>
    <n v="42031.199999999997"/>
  </r>
  <r>
    <s v="P21026"/>
    <s v="Women Tops #646"/>
    <s v="Women"/>
    <s v="Tops"/>
    <s v="L"/>
    <s v="Yellow"/>
    <n v="15323.46"/>
    <n v="7"/>
    <s v="2024-03-27"/>
    <s v="Chicago"/>
    <x v="1"/>
    <s v="Yes"/>
    <n v="85811.21"/>
  </r>
  <r>
    <s v="P16226"/>
    <s v="Accessories Scarves #404"/>
    <s v="Accessories"/>
    <s v="Scarves"/>
    <s v="XL"/>
    <s v="Yellow"/>
    <n v="9128.34"/>
    <n v="12"/>
    <s v="2022-10-20"/>
    <s v="Phoenix"/>
    <x v="1"/>
    <s v="No"/>
    <n v="109540.08"/>
  </r>
  <r>
    <s v="P96440"/>
    <s v="Kids T-Shirts #104"/>
    <s v="Kids"/>
    <s v="T-Shirts"/>
    <s v="XL"/>
    <s v="Blue"/>
    <n v="6037.42"/>
    <n v="15"/>
    <s v="2024-04-22"/>
    <s v="Chicago"/>
    <x v="1"/>
    <s v="No"/>
    <n v="90561.3"/>
  </r>
  <r>
    <s v="P58968"/>
    <s v="Kids Shorts #769"/>
    <s v="Kids"/>
    <s v="Shorts"/>
    <s v="XS"/>
    <s v="Blue"/>
    <n v="5206.59"/>
    <n v="3"/>
    <s v="2024-08-18"/>
    <s v="Chicago"/>
    <x v="1"/>
    <s v="No"/>
    <n v="15619.77"/>
  </r>
  <r>
    <s v="P98623"/>
    <s v="Men Shoes #704"/>
    <s v="Men"/>
    <s v="Shoes"/>
    <s v="S"/>
    <s v="White"/>
    <n v="8287.5499999999993"/>
    <n v="15"/>
    <s v="2024-05-28"/>
    <s v="Phoenix"/>
    <x v="0"/>
    <s v="No"/>
    <n v="124313.25"/>
  </r>
  <r>
    <s v="P35517"/>
    <s v="Accessories Hats #553"/>
    <s v="Accessories"/>
    <s v="Hats"/>
    <s v="XL"/>
    <s v="Blue"/>
    <n v="11350.25"/>
    <n v="11"/>
    <s v="2023-09-18"/>
    <s v="New York"/>
    <x v="1"/>
    <s v="Yes"/>
    <n v="99882.2"/>
  </r>
  <r>
    <s v="P14502"/>
    <s v="Men Jackets #829"/>
    <s v="Men"/>
    <s v="Jackets"/>
    <s v="S"/>
    <s v="Red"/>
    <n v="14947.47"/>
    <n v="10"/>
    <s v="2024-03-02"/>
    <s v="Chicago"/>
    <x v="1"/>
    <s v="No"/>
    <n v="149474.70000000001"/>
  </r>
  <r>
    <s v="P56128"/>
    <s v="Women Tops #162"/>
    <s v="Women"/>
    <s v="Tops"/>
    <s v="M"/>
    <s v="Red"/>
    <n v="1813.55"/>
    <n v="4"/>
    <s v="2023-11-02"/>
    <s v="Houston"/>
    <x v="1"/>
    <s v="Yes"/>
    <n v="5803.36"/>
  </r>
  <r>
    <s v="P24450"/>
    <s v="Kids Shorts #427"/>
    <s v="Kids"/>
    <s v="Shorts"/>
    <s v="S"/>
    <s v="White"/>
    <n v="16181.68"/>
    <n v="8"/>
    <s v="2023-12-12"/>
    <s v="Houston"/>
    <x v="1"/>
    <s v="No"/>
    <n v="129453.44"/>
  </r>
  <r>
    <s v="P21181"/>
    <s v="Accessories Bags #119"/>
    <s v="Accessories"/>
    <s v="Bags"/>
    <s v="S"/>
    <s v="Black"/>
    <n v="15810.67"/>
    <n v="8"/>
    <s v="2022-10-27"/>
    <s v="Los Angeles"/>
    <x v="1"/>
    <s v="No"/>
    <n v="126485.36"/>
  </r>
  <r>
    <s v="P49929"/>
    <s v="Accessories Belts #141"/>
    <s v="Accessories"/>
    <s v="Belts"/>
    <s v="L"/>
    <s v="Black"/>
    <n v="2538.14"/>
    <n v="9"/>
    <s v="2024-07-02"/>
    <s v="Houston"/>
    <x v="1"/>
    <s v="No"/>
    <n v="22843.26"/>
  </r>
  <r>
    <s v="P45005"/>
    <s v="Women Dresses #480"/>
    <s v="Women"/>
    <s v="Dresses"/>
    <s v="XL"/>
    <s v="Blue"/>
    <n v="11421.63"/>
    <n v="6"/>
    <s v="2023-11-10"/>
    <s v="Phoenix"/>
    <x v="0"/>
    <s v="Yes"/>
    <n v="54823.99"/>
  </r>
  <r>
    <s v="P71145"/>
    <s v="Accessories Hats #685"/>
    <s v="Accessories"/>
    <s v="Hats"/>
    <s v="L"/>
    <s v="Yellow"/>
    <n v="1750.47"/>
    <n v="14"/>
    <s v="2024-06-07"/>
    <s v="Phoenix"/>
    <x v="0"/>
    <s v="No"/>
    <n v="24506.58"/>
  </r>
  <r>
    <s v="P53420"/>
    <s v="Men Shirts #652"/>
    <s v="Men"/>
    <s v="Shirts"/>
    <s v="L"/>
    <s v="Black"/>
    <n v="5291.25"/>
    <n v="6"/>
    <s v="2023-04-10"/>
    <s v="Chicago"/>
    <x v="1"/>
    <s v="No"/>
    <n v="31747.5"/>
  </r>
  <r>
    <s v="P85948"/>
    <s v="Men Shirts #126"/>
    <s v="Men"/>
    <s v="Shirts"/>
    <s v="XS"/>
    <s v="Red"/>
    <n v="3193.01"/>
    <n v="7"/>
    <s v="2023-02-21"/>
    <s v="Los Angeles"/>
    <x v="0"/>
    <s v="Yes"/>
    <n v="17880.689999999999"/>
  </r>
  <r>
    <s v="P22018"/>
    <s v="Kids Shorts #136"/>
    <s v="Kids"/>
    <s v="Shorts"/>
    <s v="S"/>
    <s v="Pink"/>
    <n v="6547.04"/>
    <n v="14"/>
    <s v="2024-02-23"/>
    <s v="Phoenix"/>
    <x v="0"/>
    <s v="Yes"/>
    <n v="73327.179999999993"/>
  </r>
  <r>
    <s v="P54747"/>
    <s v="Kids Sweaters #873"/>
    <s v="Kids"/>
    <s v="Sweaters"/>
    <s v="XL"/>
    <s v="Red"/>
    <n v="12266.57"/>
    <n v="8"/>
    <s v="2023-02-16"/>
    <s v="Houston"/>
    <x v="1"/>
    <s v="No"/>
    <n v="98132.56"/>
  </r>
  <r>
    <s v="P39177"/>
    <s v="Men Pants #757"/>
    <s v="Men"/>
    <s v="Pants"/>
    <s v="XS"/>
    <s v="Pink"/>
    <n v="13283.32"/>
    <n v="11"/>
    <s v="2023-08-29"/>
    <s v="Los Angeles"/>
    <x v="1"/>
    <s v="No"/>
    <n v="146116.51999999999"/>
  </r>
  <r>
    <s v="P99022"/>
    <s v="Women Dresses #356"/>
    <s v="Women"/>
    <s v="Dresses"/>
    <s v="M"/>
    <s v="Red"/>
    <n v="14471.05"/>
    <n v="6"/>
    <s v="2024-01-20"/>
    <s v="Chicago"/>
    <x v="0"/>
    <s v="No"/>
    <n v="86826.3"/>
  </r>
  <r>
    <s v="P73327"/>
    <s v="Men Jackets #487"/>
    <s v="Men"/>
    <s v="Jackets"/>
    <s v="M"/>
    <s v="Green"/>
    <n v="16139.35"/>
    <n v="5"/>
    <s v="2023-08-06"/>
    <s v="New York"/>
    <x v="1"/>
    <s v="No"/>
    <n v="80696.75"/>
  </r>
  <r>
    <s v="P52733"/>
    <s v="Kids Shoes #203"/>
    <s v="Kids"/>
    <s v="Shoes"/>
    <s v="L"/>
    <s v="Pink"/>
    <n v="13102.38"/>
    <n v="18"/>
    <s v="2024-07-20"/>
    <s v="Houston"/>
    <x v="0"/>
    <s v="Yes"/>
    <n v="188673.94"/>
  </r>
  <r>
    <s v="P56784"/>
    <s v="Kids T-Shirts #835"/>
    <s v="Kids"/>
    <s v="T-Shirts"/>
    <s v="S"/>
    <s v="Blue"/>
    <n v="11741.18"/>
    <n v="3"/>
    <s v="2022-12-12"/>
    <s v="Los Angeles"/>
    <x v="0"/>
    <s v="Yes"/>
    <n v="28178.5"/>
  </r>
  <r>
    <s v="P52620"/>
    <s v="Accessories Belts #749"/>
    <s v="Accessories"/>
    <s v="Belts"/>
    <s v="S"/>
    <s v="Yellow"/>
    <n v="6102.99"/>
    <n v="15"/>
    <s v="2023-02-16"/>
    <s v="Chicago"/>
    <x v="0"/>
    <s v="Yes"/>
    <n v="73235.88"/>
  </r>
  <r>
    <s v="P58322"/>
    <s v="Men Shoes #206"/>
    <s v="Men"/>
    <s v="Shoes"/>
    <s v="M"/>
    <s v="Red"/>
    <n v="10998.33"/>
    <n v="17"/>
    <s v="2024-02-02"/>
    <s v="Houston"/>
    <x v="0"/>
    <s v="Yes"/>
    <n v="149577.62"/>
  </r>
  <r>
    <s v="P76581"/>
    <s v="Accessories Bags #103"/>
    <s v="Accessories"/>
    <s v="Bags"/>
    <s v="S"/>
    <s v="Black"/>
    <n v="7861.76"/>
    <n v="19"/>
    <s v="2022-11-16"/>
    <s v="Los Angeles"/>
    <x v="1"/>
    <s v="Yes"/>
    <n v="119498.42"/>
  </r>
  <r>
    <s v="P47616"/>
    <s v="Women Shoes #303"/>
    <s v="Women"/>
    <s v="Shoes"/>
    <s v="L"/>
    <s v="Black"/>
    <n v="11761.1"/>
    <n v="11"/>
    <s v="2023-01-29"/>
    <s v="Houston"/>
    <x v="0"/>
    <s v="Yes"/>
    <n v="103497.68"/>
  </r>
  <r>
    <s v="P49818"/>
    <s v="Women Dresses #407"/>
    <s v="Women"/>
    <s v="Dresses"/>
    <s v="L"/>
    <s v="Red"/>
    <n v="12333.8"/>
    <n v="19"/>
    <s v="2024-03-16"/>
    <s v="Los Angeles"/>
    <x v="1"/>
    <s v="Yes"/>
    <n v="187473.76"/>
  </r>
  <r>
    <s v="P47980"/>
    <s v="Women Dresses #241"/>
    <s v="Women"/>
    <s v="Dresses"/>
    <s v="L"/>
    <s v="Black"/>
    <n v="14677.72"/>
    <n v="10"/>
    <s v="2023-03-11"/>
    <s v="Los Angeles"/>
    <x v="1"/>
    <s v="No"/>
    <n v="146777.20000000001"/>
  </r>
  <r>
    <s v="P80992"/>
    <s v="Women Dresses #130"/>
    <s v="Women"/>
    <s v="Dresses"/>
    <s v="S"/>
    <s v="Yellow"/>
    <n v="9115.06"/>
    <n v="15"/>
    <s v="2023-01-12"/>
    <s v="Los Angeles"/>
    <x v="1"/>
    <s v="No"/>
    <n v="136725.9"/>
  </r>
  <r>
    <s v="P31627"/>
    <s v="Kids Shorts #853"/>
    <s v="Kids"/>
    <s v="Shorts"/>
    <s v="L"/>
    <s v="Yellow"/>
    <n v="13558.88"/>
    <n v="20"/>
    <s v="2024-03-01"/>
    <s v="Houston"/>
    <x v="1"/>
    <s v="No"/>
    <n v="271177.59999999998"/>
  </r>
  <r>
    <s v="P34329"/>
    <s v="Kids Shorts #279"/>
    <s v="Kids"/>
    <s v="Shorts"/>
    <s v="XS"/>
    <s v="Black"/>
    <n v="5487.96"/>
    <n v="2"/>
    <s v="2024-08-10"/>
    <s v="Chicago"/>
    <x v="0"/>
    <s v="No"/>
    <n v="10975.92"/>
  </r>
  <r>
    <s v="P71958"/>
    <s v="Women Shoes #358"/>
    <s v="Women"/>
    <s v="Shoes"/>
    <s v="S"/>
    <s v="Yellow"/>
    <n v="2563.87"/>
    <n v="20"/>
    <s v="2024-01-20"/>
    <s v="Los Angeles"/>
    <x v="1"/>
    <s v="Yes"/>
    <n v="41021.919999999998"/>
  </r>
  <r>
    <s v="P90280"/>
    <s v="Kids Shorts #966"/>
    <s v="Kids"/>
    <s v="Shorts"/>
    <s v="XS"/>
    <s v="White"/>
    <n v="9921.82"/>
    <n v="19"/>
    <s v="2023-07-21"/>
    <s v="Los Angeles"/>
    <x v="0"/>
    <s v="No"/>
    <n v="188514.58"/>
  </r>
  <r>
    <s v="P28498"/>
    <s v="Kids Shorts #646"/>
    <s v="Kids"/>
    <s v="Shorts"/>
    <s v="S"/>
    <s v="Blue"/>
    <n v="3691.01"/>
    <n v="1"/>
    <s v="2024-08-27"/>
    <s v="Phoenix"/>
    <x v="0"/>
    <s v="No"/>
    <n v="3691.01"/>
  </r>
  <r>
    <s v="P18110"/>
    <s v="Men Shirts #426"/>
    <s v="Men"/>
    <s v="Shirts"/>
    <s v="XL"/>
    <s v="Red"/>
    <n v="6423.37"/>
    <n v="11"/>
    <s v="2022-11-10"/>
    <s v="Chicago"/>
    <x v="1"/>
    <s v="Yes"/>
    <n v="56525.49"/>
  </r>
  <r>
    <s v="P98150"/>
    <s v="Accessories Bags #862"/>
    <s v="Accessories"/>
    <s v="Bags"/>
    <s v="M"/>
    <s v="Yellow"/>
    <n v="8788.0400000000009"/>
    <n v="14"/>
    <s v="2024-06-07"/>
    <s v="Houston"/>
    <x v="0"/>
    <s v="No"/>
    <n v="123032.56"/>
  </r>
  <r>
    <s v="P77936"/>
    <s v="Women Skirts #720"/>
    <s v="Women"/>
    <s v="Skirts"/>
    <s v="XS"/>
    <s v="Blue"/>
    <n v="1513.92"/>
    <n v="1"/>
    <s v="2024-06-29"/>
    <s v="Chicago"/>
    <x v="1"/>
    <s v="No"/>
    <n v="1513.92"/>
  </r>
  <r>
    <s v="P65172"/>
    <s v="Men Jackets #658"/>
    <s v="Men"/>
    <s v="Jackets"/>
    <s v="XS"/>
    <s v="Pink"/>
    <n v="6423.37"/>
    <n v="7"/>
    <s v="2023-03-15"/>
    <s v="Houston"/>
    <x v="0"/>
    <s v="Yes"/>
    <n v="35970.54"/>
  </r>
  <r>
    <s v="P95453"/>
    <s v="Accessories Belts #531"/>
    <s v="Accessories"/>
    <s v="Belts"/>
    <s v="M"/>
    <s v="Pink"/>
    <n v="11433.25"/>
    <n v="9"/>
    <s v="2023-03-08"/>
    <s v="Chicago"/>
    <x v="0"/>
    <s v="No"/>
    <n v="102899.25"/>
  </r>
  <r>
    <s v="P29620"/>
    <s v="Kids Shoes #493"/>
    <s v="Kids"/>
    <s v="Shoes"/>
    <s v="XS"/>
    <s v="Red"/>
    <n v="3061.04"/>
    <n v="3"/>
    <s v="2023-04-03"/>
    <s v="Phoenix"/>
    <x v="0"/>
    <s v="Yes"/>
    <n v="7346.33"/>
  </r>
  <r>
    <s v="P47980"/>
    <s v="Accessories Belts #895"/>
    <s v="Accessories"/>
    <s v="Belts"/>
    <s v="S"/>
    <s v="Green"/>
    <n v="14176.4"/>
    <n v="16"/>
    <s v="2024-02-22"/>
    <s v="Chicago"/>
    <x v="0"/>
    <s v="Yes"/>
    <n v="181457.92000000001"/>
  </r>
  <r>
    <s v="P51824"/>
    <s v="Accessories Belts #490"/>
    <s v="Accessories"/>
    <s v="Belts"/>
    <s v="XL"/>
    <s v="Green"/>
    <n v="13535.64"/>
    <n v="9"/>
    <s v="2023-04-07"/>
    <s v="Chicago"/>
    <x v="1"/>
    <s v="No"/>
    <n v="121820.76"/>
  </r>
  <r>
    <s v="P46791"/>
    <s v="Accessories Scarves #823"/>
    <s v="Accessories"/>
    <s v="Scarves"/>
    <s v="XS"/>
    <s v="Green"/>
    <n v="7850.14"/>
    <n v="15"/>
    <s v="2024-10-10"/>
    <s v="Phoenix"/>
    <x v="0"/>
    <s v="No"/>
    <n v="117752.1"/>
  </r>
  <r>
    <s v="P35132"/>
    <s v="Women Dresses #750"/>
    <s v="Women"/>
    <s v="Dresses"/>
    <s v="L"/>
    <s v="Red"/>
    <n v="13773.85"/>
    <n v="20"/>
    <s v="2023-06-05"/>
    <s v="Phoenix"/>
    <x v="0"/>
    <s v="No"/>
    <n v="275477"/>
  </r>
  <r>
    <s v="P23853"/>
    <s v="Women Skirts #684"/>
    <s v="Women"/>
    <s v="Skirts"/>
    <s v="XS"/>
    <s v="Red"/>
    <n v="923.79"/>
    <n v="11"/>
    <s v="2023-05-22"/>
    <s v="New York"/>
    <x v="0"/>
    <s v="No"/>
    <n v="10161.69"/>
  </r>
  <r>
    <s v="P48638"/>
    <s v="Men Shoes #326"/>
    <s v="Men"/>
    <s v="Shoes"/>
    <s v="S"/>
    <s v="Red"/>
    <n v="11243.18"/>
    <n v="15"/>
    <s v="2023-05-30"/>
    <s v="Houston"/>
    <x v="0"/>
    <s v="No"/>
    <n v="168647.7"/>
  </r>
  <r>
    <s v="P38042"/>
    <s v="Women Dresses #675"/>
    <s v="Women"/>
    <s v="Dresses"/>
    <s v="XS"/>
    <s v="Blue"/>
    <n v="4154.9799999999996"/>
    <n v="15"/>
    <s v="2023-07-17"/>
    <s v="Houston"/>
    <x v="1"/>
    <s v="Yes"/>
    <n v="49859.76"/>
  </r>
  <r>
    <s v="P25358"/>
    <s v="Women Skirts #971"/>
    <s v="Women"/>
    <s v="Skirts"/>
    <s v="XS"/>
    <s v="White"/>
    <n v="7718.17"/>
    <n v="15"/>
    <s v="2022-12-26"/>
    <s v="Chicago"/>
    <x v="1"/>
    <s v="No"/>
    <n v="115772.55"/>
  </r>
  <r>
    <s v="P74141"/>
    <s v="Women Dresses #702"/>
    <s v="Women"/>
    <s v="Dresses"/>
    <s v="L"/>
    <s v="White"/>
    <n v="9281.06"/>
    <n v="4"/>
    <s v="2023-02-25"/>
    <s v="Phoenix"/>
    <x v="0"/>
    <s v="Yes"/>
    <n v="29699.06"/>
  </r>
  <r>
    <s v="P74069"/>
    <s v="Accessories Bags #850"/>
    <s v="Accessories"/>
    <s v="Bags"/>
    <s v="L"/>
    <s v="Black"/>
    <n v="13467.58"/>
    <n v="11"/>
    <s v="2023-07-27"/>
    <s v="New York"/>
    <x v="1"/>
    <s v="No"/>
    <n v="148143.38"/>
  </r>
  <r>
    <s v="P22778"/>
    <s v="Accessories Belts #709"/>
    <s v="Accessories"/>
    <s v="Belts"/>
    <s v="S"/>
    <s v="Black"/>
    <n v="11109.55"/>
    <n v="20"/>
    <s v="2023-04-02"/>
    <s v="New York"/>
    <x v="0"/>
    <s v="Yes"/>
    <n v="177752.8"/>
  </r>
  <r>
    <s v="P51610"/>
    <s v="Accessories Belts #142"/>
    <s v="Accessories"/>
    <s v="Belts"/>
    <s v="XS"/>
    <s v="Black"/>
    <n v="12382.77"/>
    <n v="19"/>
    <s v="2024-06-08"/>
    <s v="New York"/>
    <x v="0"/>
    <s v="No"/>
    <n v="235272.63"/>
  </r>
  <r>
    <s v="P94849"/>
    <s v="Men Jackets #560"/>
    <s v="Men"/>
    <s v="Jackets"/>
    <s v="XS"/>
    <s v="Black"/>
    <n v="6197.61"/>
    <n v="4"/>
    <s v="2024-08-30"/>
    <s v="New York"/>
    <x v="1"/>
    <s v="No"/>
    <n v="24790.44"/>
  </r>
  <r>
    <s v="P75017"/>
    <s v="Accessories Bags #919"/>
    <s v="Accessories"/>
    <s v="Bags"/>
    <s v="XL"/>
    <s v="Green"/>
    <n v="6620.91"/>
    <n v="15"/>
    <s v="2023-12-27"/>
    <s v="Houston"/>
    <x v="0"/>
    <s v="No"/>
    <n v="99313.65"/>
  </r>
  <r>
    <s v="P76095"/>
    <s v="Accessories Bags #973"/>
    <s v="Accessories"/>
    <s v="Bags"/>
    <s v="XS"/>
    <s v="Blue"/>
    <n v="12329.65"/>
    <n v="13"/>
    <s v="2024-04-06"/>
    <s v="Chicago"/>
    <x v="1"/>
    <s v="No"/>
    <n v="160285.45000000001"/>
  </r>
  <r>
    <s v="P18870"/>
    <s v="Women Shoes #764"/>
    <s v="Women"/>
    <s v="Shoes"/>
    <s v="XL"/>
    <s v="Red"/>
    <n v="12925.59"/>
    <n v="20"/>
    <s v="2023-10-08"/>
    <s v="New York"/>
    <x v="0"/>
    <s v="No"/>
    <n v="258511.8"/>
  </r>
  <r>
    <s v="P76106"/>
    <s v="Women Tops #633"/>
    <s v="Women"/>
    <s v="Tops"/>
    <s v="XL"/>
    <s v="Black"/>
    <n v="9662.0300000000007"/>
    <n v="8"/>
    <s v="2024-06-16"/>
    <s v="Phoenix"/>
    <x v="1"/>
    <s v="No"/>
    <n v="77296.240000000005"/>
  </r>
  <r>
    <s v="P68850"/>
    <s v="Men Jackets #538"/>
    <s v="Men"/>
    <s v="Jackets"/>
    <s v="XL"/>
    <s v="Yellow"/>
    <n v="6634.19"/>
    <n v="16"/>
    <s v="2024-03-23"/>
    <s v="Houston"/>
    <x v="1"/>
    <s v="Yes"/>
    <n v="84917.3"/>
  </r>
  <r>
    <s v="P37963"/>
    <s v="Kids T-Shirts #223"/>
    <s v="Kids"/>
    <s v="T-Shirts"/>
    <s v="XL"/>
    <s v="Blue"/>
    <n v="14720.05"/>
    <n v="18"/>
    <s v="2023-03-16"/>
    <s v="Los Angeles"/>
    <x v="1"/>
    <s v="Yes"/>
    <n v="211968.72"/>
  </r>
  <r>
    <s v="P57727"/>
    <s v="Men Pants #126"/>
    <s v="Men"/>
    <s v="Pants"/>
    <s v="L"/>
    <s v="Yellow"/>
    <n v="5189.99"/>
    <n v="16"/>
    <s v="2022-11-07"/>
    <s v="Houston"/>
    <x v="1"/>
    <s v="Yes"/>
    <n v="66431.539999999994"/>
  </r>
  <r>
    <s v="P77886"/>
    <s v="Kids Shoes #490"/>
    <s v="Kids"/>
    <s v="Shoes"/>
    <s v="L"/>
    <s v="Red"/>
    <n v="11857.38"/>
    <n v="8"/>
    <s v="2024-07-19"/>
    <s v="New York"/>
    <x v="1"/>
    <s v="Yes"/>
    <n v="75886.899999999994"/>
  </r>
  <r>
    <s v="P29232"/>
    <s v="Men Jackets #831"/>
    <s v="Men"/>
    <s v="Jackets"/>
    <s v="XL"/>
    <s v="Black"/>
    <n v="3182.22"/>
    <n v="18"/>
    <s v="2023-12-23"/>
    <s v="New York"/>
    <x v="1"/>
    <s v="Yes"/>
    <n v="45824.3"/>
  </r>
  <r>
    <s v="P45662"/>
    <s v="Kids Shoes #948"/>
    <s v="Kids"/>
    <s v="Shoes"/>
    <s v="XS"/>
    <s v="Red"/>
    <n v="8999.69"/>
    <n v="13"/>
    <s v="2024-04-15"/>
    <s v="Phoenix"/>
    <x v="0"/>
    <s v="Yes"/>
    <n v="93596.61"/>
  </r>
  <r>
    <s v="P38069"/>
    <s v="Women Dresses #405"/>
    <s v="Women"/>
    <s v="Dresses"/>
    <s v="XL"/>
    <s v="Red"/>
    <n v="14782.3"/>
    <n v="20"/>
    <s v="2024-01-20"/>
    <s v="New York"/>
    <x v="0"/>
    <s v="No"/>
    <n v="295646"/>
  </r>
  <r>
    <s v="P74492"/>
    <s v="Kids Shoes #386"/>
    <s v="Kids"/>
    <s v="Shoes"/>
    <s v="S"/>
    <s v="Blue"/>
    <n v="1796.12"/>
    <n v="1"/>
    <s v="2023-07-05"/>
    <s v="Phoenix"/>
    <x v="1"/>
    <s v="Yes"/>
    <n v="1436.73"/>
  </r>
  <r>
    <s v="P85041"/>
    <s v="Men Shoes #918"/>
    <s v="Men"/>
    <s v="Shoes"/>
    <s v="M"/>
    <s v="Pink"/>
    <n v="10877.15"/>
    <n v="15"/>
    <s v="2022-12-06"/>
    <s v="New York"/>
    <x v="1"/>
    <s v="No"/>
    <n v="163157.25"/>
  </r>
  <r>
    <s v="P70784"/>
    <s v="Accessories Hats #671"/>
    <s v="Accessories"/>
    <s v="Hats"/>
    <s v="M"/>
    <s v="Pink"/>
    <n v="3939.18"/>
    <n v="17"/>
    <s v="2023-02-14"/>
    <s v="Phoenix"/>
    <x v="1"/>
    <s v="Yes"/>
    <n v="53573.18"/>
  </r>
  <r>
    <s v="P38980"/>
    <s v="Accessories Bags #697"/>
    <s v="Accessories"/>
    <s v="Bags"/>
    <s v="M"/>
    <s v="Green"/>
    <n v="10827.35"/>
    <n v="8"/>
    <s v="2023-08-11"/>
    <s v="Phoenix"/>
    <x v="0"/>
    <s v="No"/>
    <n v="86618.8"/>
  </r>
  <r>
    <s v="P30580"/>
    <s v="Accessories Hats #952"/>
    <s v="Accessories"/>
    <s v="Hats"/>
    <s v="M"/>
    <s v="Pink"/>
    <n v="12366.17"/>
    <n v="13"/>
    <s v="2024-06-23"/>
    <s v="Houston"/>
    <x v="0"/>
    <s v="Yes"/>
    <n v="128608.5"/>
  </r>
  <r>
    <s v="P79457"/>
    <s v="Women Tops #977"/>
    <s v="Women"/>
    <s v="Tops"/>
    <s v="XS"/>
    <s v="Blue"/>
    <n v="2485.02"/>
    <n v="12"/>
    <s v="2023-02-19"/>
    <s v="Houston"/>
    <x v="1"/>
    <s v="No"/>
    <n v="29820.240000000002"/>
  </r>
  <r>
    <s v="P24558"/>
    <s v="Kids Shoes #363"/>
    <s v="Kids"/>
    <s v="Shoes"/>
    <s v="M"/>
    <s v="Green"/>
    <n v="13060.88"/>
    <n v="18"/>
    <s v="2023-05-24"/>
    <s v="New York"/>
    <x v="1"/>
    <s v="No"/>
    <n v="235095.84"/>
  </r>
  <r>
    <s v="P93871"/>
    <s v="Accessories Scarves #738"/>
    <s v="Accessories"/>
    <s v="Scarves"/>
    <s v="M"/>
    <s v="Blue"/>
    <n v="16387.52"/>
    <n v="18"/>
    <s v="2023-12-04"/>
    <s v="New York"/>
    <x v="1"/>
    <s v="No"/>
    <n v="294975.35999999999"/>
  </r>
  <r>
    <s v="P82663"/>
    <s v="Kids Shoes #608"/>
    <s v="Kids"/>
    <s v="Shoes"/>
    <s v="M"/>
    <s v="Red"/>
    <n v="10115.209999999999"/>
    <n v="14"/>
    <s v="2023-07-12"/>
    <s v="Los Angeles"/>
    <x v="1"/>
    <s v="Yes"/>
    <n v="113290.02"/>
  </r>
  <r>
    <s v="P25913"/>
    <s v="Women Dresses #402"/>
    <s v="Women"/>
    <s v="Dresses"/>
    <s v="XL"/>
    <s v="Green"/>
    <n v="2563.87"/>
    <n v="8"/>
    <s v="2022-11-27"/>
    <s v="Chicago"/>
    <x v="1"/>
    <s v="No"/>
    <n v="20510.96"/>
  </r>
  <r>
    <s v="P98237"/>
    <s v="Kids T-Shirts #916"/>
    <s v="Kids"/>
    <s v="T-Shirts"/>
    <s v="XL"/>
    <s v="Green"/>
    <n v="5777.63"/>
    <n v="19"/>
    <s v="2024-05-13"/>
    <s v="Houston"/>
    <x v="0"/>
    <s v="No"/>
    <n v="109774.97"/>
  </r>
  <r>
    <s v="P95972"/>
    <s v="Kids Shorts #135"/>
    <s v="Kids"/>
    <s v="Shorts"/>
    <s v="XL"/>
    <s v="Blue"/>
    <n v="14044.43"/>
    <n v="10"/>
    <s v="2023-11-29"/>
    <s v="Los Angeles"/>
    <x v="0"/>
    <s v="No"/>
    <n v="140444.29999999999"/>
  </r>
  <r>
    <s v="P47733"/>
    <s v="Kids Sweaters #657"/>
    <s v="Kids"/>
    <s v="Sweaters"/>
    <s v="XL"/>
    <s v="Green"/>
    <n v="9909.3700000000008"/>
    <n v="17"/>
    <s v="2023-07-27"/>
    <s v="Chicago"/>
    <x v="0"/>
    <s v="No"/>
    <n v="168459.29"/>
  </r>
  <r>
    <s v="P27284"/>
    <s v="Women Shoes #790"/>
    <s v="Women"/>
    <s v="Shoes"/>
    <s v="XL"/>
    <s v="Black"/>
    <n v="7860.1"/>
    <n v="1"/>
    <s v="2023-09-05"/>
    <s v="Chicago"/>
    <x v="1"/>
    <s v="Yes"/>
    <n v="6288.08"/>
  </r>
  <r>
    <s v="P67621"/>
    <s v="Accessories Belts #219"/>
    <s v="Accessories"/>
    <s v="Belts"/>
    <s v="XL"/>
    <s v="Red"/>
    <n v="4146.68"/>
    <n v="13"/>
    <s v="2022-12-19"/>
    <s v="Chicago"/>
    <x v="1"/>
    <s v="No"/>
    <n v="53906.84"/>
  </r>
  <r>
    <s v="P22962"/>
    <s v="Men Jackets #776"/>
    <s v="Men"/>
    <s v="Jackets"/>
    <s v="XL"/>
    <s v="Green"/>
    <n v="11324.52"/>
    <n v="12"/>
    <s v="2024-06-24"/>
    <s v="New York"/>
    <x v="1"/>
    <s v="No"/>
    <n v="135894.24"/>
  </r>
  <r>
    <s v="P49976"/>
    <s v="Women Shoes #617"/>
    <s v="Women"/>
    <s v="Shoes"/>
    <s v="XS"/>
    <s v="Yellow"/>
    <n v="1069.04"/>
    <n v="8"/>
    <s v="2022-10-21"/>
    <s v="Los Angeles"/>
    <x v="0"/>
    <s v="No"/>
    <n v="8552.32"/>
  </r>
  <r>
    <s v="P37294"/>
    <s v="Men Shoes #292"/>
    <s v="Men"/>
    <s v="Shoes"/>
    <s v="XS"/>
    <s v="Pink"/>
    <n v="14816.33"/>
    <n v="8"/>
    <s v="2024-03-10"/>
    <s v="Houston"/>
    <x v="1"/>
    <s v="No"/>
    <n v="118530.64"/>
  </r>
  <r>
    <s v="P23201"/>
    <s v="Men Shirts #194"/>
    <s v="Men"/>
    <s v="Shirts"/>
    <s v="L"/>
    <s v="Red"/>
    <n v="7846.82"/>
    <n v="20"/>
    <s v="2023-08-11"/>
    <s v="Los Angeles"/>
    <x v="1"/>
    <s v="No"/>
    <n v="156936.4"/>
  </r>
  <r>
    <s v="P50613"/>
    <s v="Accessories Belts #508"/>
    <s v="Accessories"/>
    <s v="Belts"/>
    <s v="M"/>
    <s v="Pink"/>
    <n v="16228.99"/>
    <n v="11"/>
    <s v="2024-07-31"/>
    <s v="Chicago"/>
    <x v="1"/>
    <s v="No"/>
    <n v="178518.89"/>
  </r>
  <r>
    <s v="P53310"/>
    <s v="Accessories Hats #548"/>
    <s v="Accessories"/>
    <s v="Hats"/>
    <s v="S"/>
    <s v="Black"/>
    <n v="14016.21"/>
    <n v="12"/>
    <s v="2024-05-27"/>
    <s v="Chicago"/>
    <x v="0"/>
    <s v="Yes"/>
    <n v="134555.45000000001"/>
  </r>
  <r>
    <s v="P26900"/>
    <s v="Kids Shorts #993"/>
    <s v="Kids"/>
    <s v="Shorts"/>
    <s v="XL"/>
    <s v="Red"/>
    <n v="7077.41"/>
    <n v="4"/>
    <s v="2023-09-02"/>
    <s v="Chicago"/>
    <x v="1"/>
    <s v="No"/>
    <n v="28309.64"/>
  </r>
  <r>
    <s v="P30981"/>
    <s v="Men Pants #697"/>
    <s v="Men"/>
    <s v="Pants"/>
    <s v="S"/>
    <s v="Black"/>
    <n v="12975.39"/>
    <n v="16"/>
    <s v="2023-11-12"/>
    <s v="Houston"/>
    <x v="0"/>
    <s v="No"/>
    <n v="207606.24"/>
  </r>
  <r>
    <s v="P45764"/>
    <s v="Women Dresses #218"/>
    <s v="Women"/>
    <s v="Dresses"/>
    <s v="XL"/>
    <s v="Red"/>
    <n v="1572.02"/>
    <n v="3"/>
    <s v="2022-12-04"/>
    <s v="Phoenix"/>
    <x v="0"/>
    <s v="No"/>
    <n v="4716.0600000000004"/>
  </r>
  <r>
    <s v="P48236"/>
    <s v="Women Skirts #842"/>
    <s v="Women"/>
    <s v="Skirts"/>
    <s v="S"/>
    <s v="Black"/>
    <n v="3600.54"/>
    <n v="15"/>
    <s v="2024-04-14"/>
    <s v="Houston"/>
    <x v="0"/>
    <s v="No"/>
    <n v="54008.1"/>
  </r>
  <r>
    <s v="P61514"/>
    <s v="Accessories Scarves #248"/>
    <s v="Accessories"/>
    <s v="Scarves"/>
    <s v="M"/>
    <s v="Pink"/>
    <n v="2288.31"/>
    <n v="5"/>
    <s v="2023-10-21"/>
    <s v="New York"/>
    <x v="0"/>
    <s v="Yes"/>
    <n v="9153.24"/>
  </r>
  <r>
    <s v="P87089"/>
    <s v="Women Skirts #305"/>
    <s v="Women"/>
    <s v="Skirts"/>
    <s v="XS"/>
    <s v="Black"/>
    <n v="15124.26"/>
    <n v="13"/>
    <s v="2023-08-04"/>
    <s v="Chicago"/>
    <x v="0"/>
    <s v="Yes"/>
    <n v="157292.47"/>
  </r>
  <r>
    <s v="P74489"/>
    <s v="Men Pants #735"/>
    <s v="Men"/>
    <s v="Pants"/>
    <s v="S"/>
    <s v="Blue"/>
    <n v="12850.89"/>
    <n v="19"/>
    <s v="2023-08-18"/>
    <s v="Los Angeles"/>
    <x v="1"/>
    <s v="Yes"/>
    <n v="195333.86"/>
  </r>
  <r>
    <s v="P98472"/>
    <s v="Women Dresses #428"/>
    <s v="Women"/>
    <s v="Dresses"/>
    <s v="M"/>
    <s v="Black"/>
    <n v="4845.54"/>
    <n v="17"/>
    <s v="2024-08-29"/>
    <s v="Houston"/>
    <x v="1"/>
    <s v="No"/>
    <n v="82374.179999999993"/>
  </r>
  <r>
    <s v="P29409"/>
    <s v="Men Shirts #841"/>
    <s v="Men"/>
    <s v="Shirts"/>
    <s v="L"/>
    <s v="Blue"/>
    <n v="8371.3799999999992"/>
    <n v="1"/>
    <s v="2023-05-23"/>
    <s v="Los Angeles"/>
    <x v="1"/>
    <s v="No"/>
    <n v="8371.3799999999992"/>
  </r>
  <r>
    <s v="P25460"/>
    <s v="Women Dresses #273"/>
    <s v="Women"/>
    <s v="Dresses"/>
    <s v="XS"/>
    <s v="Blue"/>
    <n v="846.6"/>
    <n v="2"/>
    <s v="2024-06-23"/>
    <s v="Chicago"/>
    <x v="1"/>
    <s v="Yes"/>
    <n v="1354.56"/>
  </r>
  <r>
    <s v="P81532"/>
    <s v="Men Pants #208"/>
    <s v="Men"/>
    <s v="Pants"/>
    <s v="L"/>
    <s v="Blue"/>
    <n v="3731.68"/>
    <n v="20"/>
    <s v="2023-11-10"/>
    <s v="New York"/>
    <x v="1"/>
    <s v="No"/>
    <n v="74633.600000000006"/>
  </r>
  <r>
    <s v="P34165"/>
    <s v="Women Shoes #896"/>
    <s v="Women"/>
    <s v="Shoes"/>
    <s v="M"/>
    <s v="Red"/>
    <n v="15716.05"/>
    <n v="17"/>
    <s v="2024-08-05"/>
    <s v="New York"/>
    <x v="0"/>
    <s v="No"/>
    <n v="267172.84999999998"/>
  </r>
  <r>
    <s v="P82695"/>
    <s v="Men Shirts #434"/>
    <s v="Men"/>
    <s v="Shirts"/>
    <s v="S"/>
    <s v="Green"/>
    <n v="2787.97"/>
    <n v="12"/>
    <s v="2023-05-03"/>
    <s v="Chicago"/>
    <x v="0"/>
    <s v="No"/>
    <n v="33455.64"/>
  </r>
  <r>
    <s v="P42113"/>
    <s v="Women Skirts #431"/>
    <s v="Women"/>
    <s v="Skirts"/>
    <s v="L"/>
    <s v="Green"/>
    <n v="7434.31"/>
    <n v="2"/>
    <s v="2023-02-06"/>
    <s v="Los Angeles"/>
    <x v="0"/>
    <s v="No"/>
    <n v="14868.62"/>
  </r>
  <r>
    <s v="P47138"/>
    <s v="Women Skirts #317"/>
    <s v="Women"/>
    <s v="Skirts"/>
    <s v="S"/>
    <s v="Yellow"/>
    <n v="12338.78"/>
    <n v="16"/>
    <s v="2023-12-30"/>
    <s v="Houston"/>
    <x v="0"/>
    <s v="No"/>
    <n v="197420.48"/>
  </r>
  <r>
    <s v="P68264"/>
    <s v="Kids Sweaters #402"/>
    <s v="Kids"/>
    <s v="Sweaters"/>
    <s v="XL"/>
    <s v="Green"/>
    <n v="7909.07"/>
    <n v="2"/>
    <s v="2024-08-17"/>
    <s v="Los Angeles"/>
    <x v="1"/>
    <s v="Yes"/>
    <n v="12654.18"/>
  </r>
  <r>
    <s v="P97499"/>
    <s v="Women Tops #305"/>
    <s v="Women"/>
    <s v="Tops"/>
    <s v="XL"/>
    <s v="Pink"/>
    <n v="4705.2700000000004"/>
    <n v="11"/>
    <s v="2022-11-19"/>
    <s v="New York"/>
    <x v="0"/>
    <s v="No"/>
    <n v="51757.97"/>
  </r>
  <r>
    <s v="P69110"/>
    <s v="Men Shirts #632"/>
    <s v="Men"/>
    <s v="Shirts"/>
    <s v="XS"/>
    <s v="Yellow"/>
    <n v="2612.0100000000002"/>
    <n v="12"/>
    <s v="2023-06-18"/>
    <s v="Los Angeles"/>
    <x v="0"/>
    <s v="Yes"/>
    <n v="25075.13"/>
  </r>
  <r>
    <s v="P51280"/>
    <s v="Women Shoes #270"/>
    <s v="Women"/>
    <s v="Shoes"/>
    <s v="S"/>
    <s v="Pink"/>
    <n v="15146.67"/>
    <n v="3"/>
    <s v="2023-12-23"/>
    <s v="Chicago"/>
    <x v="1"/>
    <s v="Yes"/>
    <n v="36352.339999999997"/>
  </r>
  <r>
    <s v="P13570"/>
    <s v="Women Dresses #156"/>
    <s v="Women"/>
    <s v="Dresses"/>
    <s v="M"/>
    <s v="Yellow"/>
    <n v="12453.32"/>
    <n v="3"/>
    <s v="2024-03-14"/>
    <s v="New York"/>
    <x v="0"/>
    <s v="No"/>
    <n v="37359.96"/>
  </r>
  <r>
    <s v="P57417"/>
    <s v="Accessories Scarves #844"/>
    <s v="Accessories"/>
    <s v="Scarves"/>
    <s v="M"/>
    <s v="Blue"/>
    <n v="12880.77"/>
    <n v="18"/>
    <s v="2023-02-21"/>
    <s v="New York"/>
    <x v="1"/>
    <s v="No"/>
    <n v="231853.86"/>
  </r>
  <r>
    <s v="P75463"/>
    <s v="Women Tops #426"/>
    <s v="Women"/>
    <s v="Tops"/>
    <s v="M"/>
    <s v="Yellow"/>
    <n v="1196.03"/>
    <n v="12"/>
    <s v="2024-02-09"/>
    <s v="Phoenix"/>
    <x v="1"/>
    <s v="No"/>
    <n v="14352.36"/>
  </r>
  <r>
    <s v="P82231"/>
    <s v="Accessories Hats #608"/>
    <s v="Accessories"/>
    <s v="Hats"/>
    <s v="M"/>
    <s v="Blue"/>
    <n v="4208.1000000000004"/>
    <n v="4"/>
    <s v="2024-04-19"/>
    <s v="Chicago"/>
    <x v="1"/>
    <s v="No"/>
    <n v="16832.400000000001"/>
  </r>
  <r>
    <s v="P15040"/>
    <s v="Women Dresses #955"/>
    <s v="Women"/>
    <s v="Dresses"/>
    <s v="XL"/>
    <s v="Yellow"/>
    <n v="10785.02"/>
    <n v="20"/>
    <s v="2023-11-28"/>
    <s v="Phoenix"/>
    <x v="0"/>
    <s v="Yes"/>
    <n v="172560.32"/>
  </r>
  <r>
    <s v="P91925"/>
    <s v="Accessories Hats #203"/>
    <s v="Accessories"/>
    <s v="Hats"/>
    <s v="S"/>
    <s v="White"/>
    <n v="12871.64"/>
    <n v="13"/>
    <s v="2023-10-20"/>
    <s v="Phoenix"/>
    <x v="0"/>
    <s v="No"/>
    <n v="167331.32"/>
  </r>
  <r>
    <s v="P73820"/>
    <s v="Kids T-Shirts #397"/>
    <s v="Kids"/>
    <s v="T-Shirts"/>
    <s v="XS"/>
    <s v="Yellow"/>
    <n v="14344.06"/>
    <n v="14"/>
    <s v="2022-12-03"/>
    <s v="Chicago"/>
    <x v="0"/>
    <s v="No"/>
    <n v="200816.84"/>
  </r>
  <r>
    <s v="P93246"/>
    <s v="Men Shirts #199"/>
    <s v="Men"/>
    <s v="Shirts"/>
    <s v="S"/>
    <s v="Blue"/>
    <n v="2057.5700000000002"/>
    <n v="4"/>
    <s v="2024-08-22"/>
    <s v="Houston"/>
    <x v="0"/>
    <s v="No"/>
    <n v="8230.2800000000007"/>
  </r>
  <r>
    <s v="P60281"/>
    <s v="Kids Shoes #143"/>
    <s v="Kids"/>
    <s v="Shoes"/>
    <s v="M"/>
    <s v="Green"/>
    <n v="8783.89"/>
    <n v="3"/>
    <s v="2024-03-24"/>
    <s v="Chicago"/>
    <x v="1"/>
    <s v="Yes"/>
    <n v="21081.17"/>
  </r>
  <r>
    <s v="P16170"/>
    <s v="Women Shoes #621"/>
    <s v="Women"/>
    <s v="Shoes"/>
    <s v="XS"/>
    <s v="Black"/>
    <n v="14918.42"/>
    <n v="17"/>
    <s v="2024-05-02"/>
    <s v="Phoenix"/>
    <x v="0"/>
    <s v="Yes"/>
    <n v="202890.18"/>
  </r>
  <r>
    <s v="P46505"/>
    <s v="Kids T-Shirts #508"/>
    <s v="Kids"/>
    <s v="T-Shirts"/>
    <s v="S"/>
    <s v="Pink"/>
    <n v="7422.69"/>
    <n v="19"/>
    <s v="2023-07-10"/>
    <s v="New York"/>
    <x v="1"/>
    <s v="Yes"/>
    <n v="112825.22"/>
  </r>
  <r>
    <s v="P92381"/>
    <s v="Women Shoes #273"/>
    <s v="Women"/>
    <s v="Shoes"/>
    <s v="XS"/>
    <s v="Red"/>
    <n v="6783.59"/>
    <n v="17"/>
    <s v="2024-02-01"/>
    <s v="Houston"/>
    <x v="0"/>
    <s v="Yes"/>
    <n v="92256.99"/>
  </r>
  <r>
    <s v="P34569"/>
    <s v="Men Jackets #106"/>
    <s v="Men"/>
    <s v="Jackets"/>
    <s v="M"/>
    <s v="Green"/>
    <n v="11210.81"/>
    <n v="17"/>
    <s v="2023-07-11"/>
    <s v="Los Angeles"/>
    <x v="0"/>
    <s v="No"/>
    <n v="190583.77"/>
  </r>
  <r>
    <s v="P78354"/>
    <s v="Men Jackets #315"/>
    <s v="Men"/>
    <s v="Jackets"/>
    <s v="M"/>
    <s v="Pink"/>
    <n v="14606.34"/>
    <n v="8"/>
    <s v="2024-10-14"/>
    <s v="Houston"/>
    <x v="0"/>
    <s v="Yes"/>
    <n v="93480.41"/>
  </r>
  <r>
    <s v="P56078"/>
    <s v="Accessories Belts #629"/>
    <s v="Accessories"/>
    <s v="Belts"/>
    <s v="XS"/>
    <s v="Yellow"/>
    <n v="8672.67"/>
    <n v="1"/>
    <s v="2024-07-30"/>
    <s v="New York"/>
    <x v="1"/>
    <s v="No"/>
    <n v="8672.67"/>
  </r>
  <r>
    <s v="P44944"/>
    <s v="Men Jackets #829"/>
    <s v="Men"/>
    <s v="Jackets"/>
    <s v="XS"/>
    <s v="White"/>
    <n v="12141.24"/>
    <n v="14"/>
    <s v="2023-04-14"/>
    <s v="Chicago"/>
    <x v="1"/>
    <s v="Yes"/>
    <n v="135982.22"/>
  </r>
  <r>
    <s v="P41640"/>
    <s v="Women Dresses #163"/>
    <s v="Women"/>
    <s v="Dresses"/>
    <s v="S"/>
    <s v="White"/>
    <n v="13038.47"/>
    <n v="18"/>
    <s v="2023-10-16"/>
    <s v="New York"/>
    <x v="1"/>
    <s v="No"/>
    <n v="234692.46"/>
  </r>
  <r>
    <s v="P97050"/>
    <s v="Men Pants #795"/>
    <s v="Men"/>
    <s v="Pants"/>
    <s v="M"/>
    <s v="White"/>
    <n v="11136.94"/>
    <n v="7"/>
    <s v="2022-10-17"/>
    <s v="Phoenix"/>
    <x v="1"/>
    <s v="No"/>
    <n v="77958.58"/>
  </r>
  <r>
    <s v="P63229"/>
    <s v="Men Pants #651"/>
    <s v="Men"/>
    <s v="Pants"/>
    <s v="L"/>
    <s v="Pink"/>
    <n v="8849.4599999999991"/>
    <n v="16"/>
    <s v="2024-08-17"/>
    <s v="New York"/>
    <x v="1"/>
    <s v="Yes"/>
    <n v="113273.42"/>
  </r>
  <r>
    <s v="P17146"/>
    <s v="Kids Sweaters #666"/>
    <s v="Kids"/>
    <s v="Sweaters"/>
    <s v="M"/>
    <s v="Pink"/>
    <n v="7843.5"/>
    <n v="3"/>
    <s v="2023-11-01"/>
    <s v="Los Angeles"/>
    <x v="0"/>
    <s v="No"/>
    <n v="23530.5"/>
  </r>
  <r>
    <s v="P33620"/>
    <s v="Men Shoes #957"/>
    <s v="Men"/>
    <s v="Shoes"/>
    <s v="M"/>
    <s v="Green"/>
    <n v="10306.11"/>
    <n v="5"/>
    <s v="2024-05-09"/>
    <s v="New York"/>
    <x v="1"/>
    <s v="No"/>
    <n v="51530.55"/>
  </r>
  <r>
    <s v="P49518"/>
    <s v="Accessories Scarves #926"/>
    <s v="Accessories"/>
    <s v="Scarves"/>
    <s v="M"/>
    <s v="Green"/>
    <n v="6383.53"/>
    <n v="17"/>
    <s v="2024-08-05"/>
    <s v="Phoenix"/>
    <x v="0"/>
    <s v="No"/>
    <n v="108520.01"/>
  </r>
  <r>
    <s v="P47266"/>
    <s v="Men Pants #310"/>
    <s v="Men"/>
    <s v="Pants"/>
    <s v="M"/>
    <s v="Blue"/>
    <n v="15743.44"/>
    <n v="11"/>
    <s v="2023-01-24"/>
    <s v="Houston"/>
    <x v="1"/>
    <s v="No"/>
    <n v="173177.84"/>
  </r>
  <r>
    <s v="P86658"/>
    <s v="Kids T-Shirts #295"/>
    <s v="Kids"/>
    <s v="T-Shirts"/>
    <s v="S"/>
    <s v="White"/>
    <n v="13290.79"/>
    <n v="17"/>
    <s v="2022-10-24"/>
    <s v="Los Angeles"/>
    <x v="0"/>
    <s v="Yes"/>
    <n v="180754.91"/>
  </r>
  <r>
    <s v="P47767"/>
    <s v="Kids Shorts #437"/>
    <s v="Kids"/>
    <s v="Shorts"/>
    <s v="XS"/>
    <s v="Pink"/>
    <n v="11790.15"/>
    <n v="1"/>
    <s v="2023-04-10"/>
    <s v="Chicago"/>
    <x v="0"/>
    <s v="No"/>
    <n v="11790.15"/>
  </r>
  <r>
    <s v="P59899"/>
    <s v="Kids Shoes #208"/>
    <s v="Kids"/>
    <s v="Shoes"/>
    <s v="M"/>
    <s v="Blue"/>
    <n v="7072.43"/>
    <n v="7"/>
    <s v="2024-01-28"/>
    <s v="Houston"/>
    <x v="1"/>
    <s v="Yes"/>
    <n v="39605.94"/>
  </r>
  <r>
    <s v="P36181"/>
    <s v="Kids Shoes #714"/>
    <s v="Kids"/>
    <s v="Shoes"/>
    <s v="L"/>
    <s v="Blue"/>
    <n v="8812.94"/>
    <n v="6"/>
    <s v="2024-03-26"/>
    <s v="Phoenix"/>
    <x v="1"/>
    <s v="Yes"/>
    <n v="42301.78"/>
  </r>
  <r>
    <s v="P26112"/>
    <s v="Women Shoes #896"/>
    <s v="Women"/>
    <s v="Shoes"/>
    <s v="M"/>
    <s v="Pink"/>
    <n v="11316.22"/>
    <n v="2"/>
    <s v="2023-12-18"/>
    <s v="Phoenix"/>
    <x v="0"/>
    <s v="Yes"/>
    <n v="18105.62"/>
  </r>
  <r>
    <s v="P40230"/>
    <s v="Kids Shoes #635"/>
    <s v="Kids"/>
    <s v="Shoes"/>
    <s v="L"/>
    <s v="Blue"/>
    <n v="12064.05"/>
    <n v="9"/>
    <s v="2023-01-22"/>
    <s v="New York"/>
    <x v="1"/>
    <s v="Yes"/>
    <n v="86861.16"/>
  </r>
  <r>
    <s v="P68731"/>
    <s v="Women Skirts #370"/>
    <s v="Women"/>
    <s v="Skirts"/>
    <s v="XS"/>
    <s v="Pink"/>
    <n v="13408.65"/>
    <n v="14"/>
    <s v="2023-11-30"/>
    <s v="New York"/>
    <x v="0"/>
    <s v="No"/>
    <n v="187721.1"/>
  </r>
  <r>
    <s v="P26194"/>
    <s v="Accessories Scarves #592"/>
    <s v="Accessories"/>
    <s v="Scarves"/>
    <s v="M"/>
    <s v="Black"/>
    <n v="1546.29"/>
    <n v="14"/>
    <s v="2023-03-04"/>
    <s v="New York"/>
    <x v="1"/>
    <s v="Yes"/>
    <n v="17318.78"/>
  </r>
  <r>
    <s v="P62117"/>
    <s v="Women Skirts #601"/>
    <s v="Women"/>
    <s v="Skirts"/>
    <s v="S"/>
    <s v="Red"/>
    <n v="970.27"/>
    <n v="9"/>
    <s v="2024-09-04"/>
    <s v="Phoenix"/>
    <x v="0"/>
    <s v="Yes"/>
    <n v="6986.11"/>
  </r>
  <r>
    <s v="P35275"/>
    <s v="Accessories Hats #701"/>
    <s v="Accessories"/>
    <s v="Hats"/>
    <s v="XL"/>
    <s v="Black"/>
    <n v="8485.92"/>
    <n v="1"/>
    <s v="2023-12-24"/>
    <s v="Chicago"/>
    <x v="1"/>
    <s v="No"/>
    <n v="8485.92"/>
  </r>
  <r>
    <s v="P75009"/>
    <s v="Accessories Hats #672"/>
    <s v="Accessories"/>
    <s v="Hats"/>
    <s v="XL"/>
    <s v="White"/>
    <n v="12062.39"/>
    <n v="14"/>
    <s v="2024-02-05"/>
    <s v="Los Angeles"/>
    <x v="0"/>
    <s v="Yes"/>
    <n v="135099.1"/>
  </r>
  <r>
    <s v="P38919"/>
    <s v="Women Skirts #338"/>
    <s v="Women"/>
    <s v="Skirts"/>
    <s v="L"/>
    <s v="Red"/>
    <n v="10566.73"/>
    <n v="4"/>
    <s v="2024-05-03"/>
    <s v="Phoenix"/>
    <x v="1"/>
    <s v="No"/>
    <n v="42266.92"/>
  </r>
  <r>
    <s v="P95266"/>
    <s v="Women Tops #607"/>
    <s v="Women"/>
    <s v="Tops"/>
    <s v="L"/>
    <s v="Yellow"/>
    <n v="7278.27"/>
    <n v="8"/>
    <s v="2023-12-05"/>
    <s v="New York"/>
    <x v="1"/>
    <s v="Yes"/>
    <n v="46581.26"/>
  </r>
  <r>
    <s v="P34142"/>
    <s v="Women Skirts #109"/>
    <s v="Women"/>
    <s v="Skirts"/>
    <s v="XS"/>
    <s v="Blue"/>
    <n v="5941.14"/>
    <n v="8"/>
    <s v="2024-05-13"/>
    <s v="Houston"/>
    <x v="0"/>
    <s v="No"/>
    <n v="47529.120000000003"/>
  </r>
  <r>
    <s v="P65569"/>
    <s v="Kids Sweaters #515"/>
    <s v="Kids"/>
    <s v="Sweaters"/>
    <s v="L"/>
    <s v="Yellow"/>
    <n v="14451.96"/>
    <n v="9"/>
    <s v="2023-07-01"/>
    <s v="New York"/>
    <x v="1"/>
    <s v="Yes"/>
    <n v="104053.78"/>
  </r>
  <r>
    <s v="P38150"/>
    <s v="Men Pants #953"/>
    <s v="Men"/>
    <s v="Pants"/>
    <s v="S"/>
    <s v="Red"/>
    <n v="10506.97"/>
    <n v="19"/>
    <s v="2024-06-12"/>
    <s v="Los Angeles"/>
    <x v="1"/>
    <s v="No"/>
    <n v="199632.43"/>
  </r>
  <r>
    <s v="P14391"/>
    <s v="Men Shoes #191"/>
    <s v="Men"/>
    <s v="Shoes"/>
    <s v="M"/>
    <s v="White"/>
    <n v="1140.42"/>
    <n v="10"/>
    <s v="2022-12-02"/>
    <s v="Houston"/>
    <x v="1"/>
    <s v="No"/>
    <n v="11404.2"/>
  </r>
  <r>
    <s v="P18649"/>
    <s v="Women Dresses #242"/>
    <s v="Women"/>
    <s v="Dresses"/>
    <s v="M"/>
    <s v="White"/>
    <n v="978.57"/>
    <n v="7"/>
    <s v="2024-04-10"/>
    <s v="Houston"/>
    <x v="0"/>
    <s v="Yes"/>
    <n v="5479.66"/>
  </r>
  <r>
    <s v="P17498"/>
    <s v="Kids T-Shirts #534"/>
    <s v="Kids"/>
    <s v="T-Shirts"/>
    <s v="XS"/>
    <s v="Green"/>
    <n v="12444.19"/>
    <n v="18"/>
    <s v="2023-04-21"/>
    <s v="Chicago"/>
    <x v="1"/>
    <s v="Yes"/>
    <n v="179196.17"/>
  </r>
  <r>
    <s v="P22476"/>
    <s v="Kids Sweaters #135"/>
    <s v="Kids"/>
    <s v="Sweaters"/>
    <s v="M"/>
    <s v="Yellow"/>
    <n v="3500.11"/>
    <n v="10"/>
    <s v="2023-09-08"/>
    <s v="Chicago"/>
    <x v="0"/>
    <s v="Yes"/>
    <n v="28000.880000000001"/>
  </r>
  <r>
    <s v="P60060"/>
    <s v="Kids Shoes #127"/>
    <s v="Kids"/>
    <s v="Shoes"/>
    <s v="L"/>
    <s v="Green"/>
    <n v="9986.56"/>
    <n v="1"/>
    <s v="2024-09-06"/>
    <s v="Chicago"/>
    <x v="1"/>
    <s v="Yes"/>
    <n v="7989.58"/>
  </r>
  <r>
    <s v="P66832"/>
    <s v="Men Jackets #118"/>
    <s v="Men"/>
    <s v="Jackets"/>
    <s v="M"/>
    <s v="Pink"/>
    <n v="13335.61"/>
    <n v="20"/>
    <s v="2023-10-30"/>
    <s v="New York"/>
    <x v="1"/>
    <s v="Yes"/>
    <n v="213369.76"/>
  </r>
  <r>
    <s v="P34699"/>
    <s v="Kids Shoes #583"/>
    <s v="Kids"/>
    <s v="Shoes"/>
    <s v="XS"/>
    <s v="Black"/>
    <n v="10156.709999999999"/>
    <n v="17"/>
    <s v="2023-10-02"/>
    <s v="Houston"/>
    <x v="1"/>
    <s v="Yes"/>
    <n v="138131.09"/>
  </r>
  <r>
    <s v="P50057"/>
    <s v="Women Skirts #519"/>
    <s v="Women"/>
    <s v="Skirts"/>
    <s v="XS"/>
    <s v="Pink"/>
    <n v="2790.46"/>
    <n v="5"/>
    <s v="2024-04-09"/>
    <s v="Phoenix"/>
    <x v="1"/>
    <s v="Yes"/>
    <n v="11161.84"/>
  </r>
  <r>
    <s v="P16643"/>
    <s v="Accessories Hats #415"/>
    <s v="Accessories"/>
    <s v="Hats"/>
    <s v="XS"/>
    <s v="Pink"/>
    <n v="1601.07"/>
    <n v="18"/>
    <s v="2023-03-19"/>
    <s v="New York"/>
    <x v="0"/>
    <s v="Yes"/>
    <n v="23055.74"/>
  </r>
  <r>
    <s v="P54728"/>
    <s v="Men Shoes #395"/>
    <s v="Men"/>
    <s v="Shoes"/>
    <s v="M"/>
    <s v="Pink"/>
    <n v="9066.09"/>
    <n v="14"/>
    <s v="2023-09-02"/>
    <s v="Phoenix"/>
    <x v="1"/>
    <s v="Yes"/>
    <n v="101540.54"/>
  </r>
  <r>
    <s v="P11171"/>
    <s v="Accessories Bags #666"/>
    <s v="Accessories"/>
    <s v="Bags"/>
    <s v="S"/>
    <s v="Red"/>
    <n v="14642.03"/>
    <n v="16"/>
    <s v="2023-11-30"/>
    <s v="New York"/>
    <x v="1"/>
    <s v="No"/>
    <n v="234272.48"/>
  </r>
  <r>
    <s v="P94691"/>
    <s v="Accessories Bags #622"/>
    <s v="Accessories"/>
    <s v="Bags"/>
    <s v="S"/>
    <s v="Blue"/>
    <n v="10326.030000000001"/>
    <n v="5"/>
    <s v="2023-01-29"/>
    <s v="New York"/>
    <x v="0"/>
    <s v="Yes"/>
    <n v="41304.120000000003"/>
  </r>
  <r>
    <s v="P27178"/>
    <s v="Women Skirts #570"/>
    <s v="Women"/>
    <s v="Skirts"/>
    <s v="L"/>
    <s v="Red"/>
    <n v="14904.31"/>
    <n v="13"/>
    <s v="2023-04-06"/>
    <s v="Los Angeles"/>
    <x v="0"/>
    <s v="No"/>
    <n v="193756.03"/>
  </r>
  <r>
    <s v="P66466"/>
    <s v="Women Shoes #759"/>
    <s v="Women"/>
    <s v="Shoes"/>
    <s v="S"/>
    <s v="Yellow"/>
    <n v="11954.49"/>
    <n v="12"/>
    <s v="2024-02-20"/>
    <s v="Los Angeles"/>
    <x v="0"/>
    <s v="No"/>
    <n v="143453.88"/>
  </r>
  <r>
    <s v="P35880"/>
    <s v="Men Shoes #935"/>
    <s v="Men"/>
    <s v="Shoes"/>
    <s v="XL"/>
    <s v="Yellow"/>
    <n v="3784.8"/>
    <n v="7"/>
    <s v="2023-03-30"/>
    <s v="Phoenix"/>
    <x v="0"/>
    <s v="Yes"/>
    <n v="21194.880000000001"/>
  </r>
  <r>
    <s v="P86730"/>
    <s v="Kids T-Shirts #721"/>
    <s v="Kids"/>
    <s v="T-Shirts"/>
    <s v="L"/>
    <s v="White"/>
    <n v="3276.84"/>
    <n v="14"/>
    <s v="2023-06-28"/>
    <s v="Chicago"/>
    <x v="0"/>
    <s v="No"/>
    <n v="45875.76"/>
  </r>
  <r>
    <s v="P95732"/>
    <s v="Kids Shoes #146"/>
    <s v="Kids"/>
    <s v="Shoes"/>
    <s v="XL"/>
    <s v="Blue"/>
    <n v="3880.25"/>
    <n v="15"/>
    <s v="2023-04-28"/>
    <s v="Phoenix"/>
    <x v="0"/>
    <s v="Yes"/>
    <n v="46563"/>
  </r>
  <r>
    <s v="P38108"/>
    <s v="Accessories Scarves #175"/>
    <s v="Accessories"/>
    <s v="Scarves"/>
    <s v="XS"/>
    <s v="Yellow"/>
    <n v="9882.81"/>
    <n v="11"/>
    <s v="2023-06-30"/>
    <s v="Los Angeles"/>
    <x v="1"/>
    <s v="Yes"/>
    <n v="86969.06"/>
  </r>
  <r>
    <s v="P41296"/>
    <s v="Men Pants #137"/>
    <s v="Men"/>
    <s v="Pants"/>
    <s v="XS"/>
    <s v="Yellow"/>
    <n v="5609.97"/>
    <n v="14"/>
    <s v="2022-12-30"/>
    <s v="Chicago"/>
    <x v="1"/>
    <s v="No"/>
    <n v="78539.58"/>
  </r>
  <r>
    <s v="P88578"/>
    <s v="Women Shoes #987"/>
    <s v="Women"/>
    <s v="Shoes"/>
    <s v="M"/>
    <s v="Green"/>
    <n v="4925.22"/>
    <n v="15"/>
    <s v="2024-10-03"/>
    <s v="Chicago"/>
    <x v="1"/>
    <s v="No"/>
    <n v="73878.3"/>
  </r>
  <r>
    <s v="P46634"/>
    <s v="Women Dresses #624"/>
    <s v="Women"/>
    <s v="Dresses"/>
    <s v="XS"/>
    <s v="White"/>
    <n v="15762.53"/>
    <n v="6"/>
    <s v="2024-07-24"/>
    <s v="Los Angeles"/>
    <x v="1"/>
    <s v="Yes"/>
    <n v="75660.31"/>
  </r>
  <r>
    <s v="P89608"/>
    <s v="Men Jackets #193"/>
    <s v="Men"/>
    <s v="Jackets"/>
    <s v="S"/>
    <s v="Green"/>
    <n v="13106.53"/>
    <n v="18"/>
    <s v="2023-02-03"/>
    <s v="Houston"/>
    <x v="1"/>
    <s v="Yes"/>
    <n v="188733.7"/>
  </r>
  <r>
    <s v="P62255"/>
    <s v="Men Pants #359"/>
    <s v="Men"/>
    <s v="Pants"/>
    <s v="L"/>
    <s v="Green"/>
    <n v="4455.4399999999996"/>
    <n v="10"/>
    <s v="2023-05-30"/>
    <s v="Chicago"/>
    <x v="1"/>
    <s v="No"/>
    <n v="44554.400000000001"/>
  </r>
  <r>
    <s v="P40910"/>
    <s v="Women Shoes #742"/>
    <s v="Women"/>
    <s v="Shoes"/>
    <s v="XL"/>
    <s v="Yellow"/>
    <n v="11374.32"/>
    <n v="18"/>
    <s v="2024-04-16"/>
    <s v="Phoenix"/>
    <x v="0"/>
    <s v="Yes"/>
    <n v="163790.54"/>
  </r>
  <r>
    <s v="P99297"/>
    <s v="Kids Shorts #213"/>
    <s v="Kids"/>
    <s v="Shorts"/>
    <s v="L"/>
    <s v="Blue"/>
    <n v="3984.83"/>
    <n v="13"/>
    <s v="2024-07-19"/>
    <s v="Chicago"/>
    <x v="1"/>
    <s v="Yes"/>
    <n v="41441.9"/>
  </r>
  <r>
    <s v="P52045"/>
    <s v="Accessories Hats #633"/>
    <s v="Accessories"/>
    <s v="Hats"/>
    <s v="XS"/>
    <s v="Red"/>
    <n v="11205"/>
    <n v="4"/>
    <s v="2022-12-11"/>
    <s v="Los Angeles"/>
    <x v="0"/>
    <s v="No"/>
    <n v="44820"/>
  </r>
  <r>
    <s v="P80864"/>
    <s v="Kids Shoes #361"/>
    <s v="Kids"/>
    <s v="Shoes"/>
    <s v="L"/>
    <s v="Pink"/>
    <n v="7274.12"/>
    <n v="2"/>
    <s v="2023-10-30"/>
    <s v="Houston"/>
    <x v="0"/>
    <s v="No"/>
    <n v="14548.24"/>
  </r>
  <r>
    <s v="P15102"/>
    <s v="Men Shirts #342"/>
    <s v="Men"/>
    <s v="Shirts"/>
    <s v="S"/>
    <s v="Green"/>
    <n v="4453.78"/>
    <n v="14"/>
    <s v="2023-02-03"/>
    <s v="Phoenix"/>
    <x v="1"/>
    <s v="Yes"/>
    <n v="49882.17"/>
  </r>
  <r>
    <s v="P50254"/>
    <s v="Men Pants #551"/>
    <s v="Men"/>
    <s v="Pants"/>
    <s v="XS"/>
    <s v="Pink"/>
    <n v="13486.67"/>
    <n v="17"/>
    <s v="2023-10-23"/>
    <s v="Phoenix"/>
    <x v="1"/>
    <s v="Yes"/>
    <n v="183418.38"/>
  </r>
  <r>
    <s v="P73222"/>
    <s v="Kids T-Shirts #844"/>
    <s v="Kids"/>
    <s v="T-Shirts"/>
    <s v="XL"/>
    <s v="Black"/>
    <n v="4226.3599999999997"/>
    <n v="19"/>
    <s v="2023-06-09"/>
    <s v="Houston"/>
    <x v="0"/>
    <s v="Yes"/>
    <n v="64240.34"/>
  </r>
  <r>
    <s v="P30821"/>
    <s v="Kids Shorts #537"/>
    <s v="Kids"/>
    <s v="Shorts"/>
    <s v="S"/>
    <s v="Green"/>
    <n v="15491.95"/>
    <n v="20"/>
    <s v="2024-06-21"/>
    <s v="Houston"/>
    <x v="1"/>
    <s v="No"/>
    <n v="309839"/>
  </r>
  <r>
    <s v="P19483"/>
    <s v="Women Dresses #885"/>
    <s v="Women"/>
    <s v="Dresses"/>
    <s v="S"/>
    <s v="Blue"/>
    <n v="4709.42"/>
    <n v="9"/>
    <s v="2024-07-03"/>
    <s v="Los Angeles"/>
    <x v="1"/>
    <s v="Yes"/>
    <n v="33907.99"/>
  </r>
  <r>
    <s v="P56881"/>
    <s v="Kids Shorts #457"/>
    <s v="Kids"/>
    <s v="Shorts"/>
    <s v="S"/>
    <s v="Blue"/>
    <n v="5991.77"/>
    <n v="14"/>
    <s v="2024-06-10"/>
    <s v="New York"/>
    <x v="0"/>
    <s v="No"/>
    <n v="83884.78"/>
  </r>
  <r>
    <s v="P18066"/>
    <s v="Men Shoes #117"/>
    <s v="Men"/>
    <s v="Shoes"/>
    <s v="S"/>
    <s v="Pink"/>
    <n v="15552.54"/>
    <n v="6"/>
    <s v="2023-10-02"/>
    <s v="Phoenix"/>
    <x v="0"/>
    <s v="Yes"/>
    <n v="74651.86"/>
  </r>
  <r>
    <s v="P79291"/>
    <s v="Women Shoes #401"/>
    <s v="Women"/>
    <s v="Shoes"/>
    <s v="L"/>
    <s v="Pink"/>
    <n v="14252.76"/>
    <n v="5"/>
    <s v="2023-02-22"/>
    <s v="Phoenix"/>
    <x v="1"/>
    <s v="Yes"/>
    <n v="57011.040000000001"/>
  </r>
  <r>
    <s v="P62390"/>
    <s v="Kids Shorts #687"/>
    <s v="Kids"/>
    <s v="Shorts"/>
    <s v="XS"/>
    <s v="Black"/>
    <n v="14013.72"/>
    <n v="3"/>
    <s v="2023-08-05"/>
    <s v="Los Angeles"/>
    <x v="1"/>
    <s v="Yes"/>
    <n v="33633.26"/>
  </r>
  <r>
    <s v="P34720"/>
    <s v="Accessories Belts #795"/>
    <s v="Accessories"/>
    <s v="Belts"/>
    <s v="L"/>
    <s v="Black"/>
    <n v="9960.83"/>
    <n v="13"/>
    <s v="2023-09-09"/>
    <s v="New York"/>
    <x v="1"/>
    <s v="Yes"/>
    <n v="103592.3"/>
  </r>
  <r>
    <s v="P83102"/>
    <s v="Accessories Scarves #395"/>
    <s v="Accessories"/>
    <s v="Scarves"/>
    <s v="L"/>
    <s v="White"/>
    <n v="9788.19"/>
    <n v="4"/>
    <s v="2023-09-19"/>
    <s v="Houston"/>
    <x v="0"/>
    <s v="Yes"/>
    <n v="31322.54"/>
  </r>
  <r>
    <s v="P87827"/>
    <s v="Men Shoes #354"/>
    <s v="Men"/>
    <s v="Shoes"/>
    <s v="S"/>
    <s v="Pink"/>
    <n v="11566.88"/>
    <n v="2"/>
    <s v="2022-12-11"/>
    <s v="Chicago"/>
    <x v="0"/>
    <s v="No"/>
    <n v="23133.759999999998"/>
  </r>
  <r>
    <s v="P38919"/>
    <s v="Accessories Bags #956"/>
    <s v="Accessories"/>
    <s v="Bags"/>
    <s v="XL"/>
    <s v="Blue"/>
    <n v="4702.78"/>
    <n v="14"/>
    <s v="2023-04-05"/>
    <s v="Phoenix"/>
    <x v="0"/>
    <s v="Yes"/>
    <n v="52670.97"/>
  </r>
  <r>
    <s v="P82875"/>
    <s v="Men Pants #367"/>
    <s v="Men"/>
    <s v="Pants"/>
    <s v="S"/>
    <s v="White"/>
    <n v="14433.7"/>
    <n v="7"/>
    <s v="2024-03-21"/>
    <s v="New York"/>
    <x v="0"/>
    <s v="No"/>
    <n v="101035.9"/>
  </r>
  <r>
    <s v="P29322"/>
    <s v="Men Shoes #788"/>
    <s v="Men"/>
    <s v="Shoes"/>
    <s v="M"/>
    <s v="Black"/>
    <n v="13123.96"/>
    <n v="17"/>
    <s v="2024-01-26"/>
    <s v="Phoenix"/>
    <x v="0"/>
    <s v="Yes"/>
    <n v="178485.69"/>
  </r>
  <r>
    <s v="P69775"/>
    <s v="Accessories Hats #567"/>
    <s v="Accessories"/>
    <s v="Hats"/>
    <s v="S"/>
    <s v="White"/>
    <n v="14509.23"/>
    <n v="11"/>
    <s v="2023-09-04"/>
    <s v="Los Angeles"/>
    <x v="0"/>
    <s v="Yes"/>
    <n v="127681.39"/>
  </r>
  <r>
    <s v="P17123"/>
    <s v="Women Skirts #404"/>
    <s v="Women"/>
    <s v="Skirts"/>
    <s v="M"/>
    <s v="Red"/>
    <n v="3925.9"/>
    <n v="17"/>
    <s v="2023-11-06"/>
    <s v="Houston"/>
    <x v="0"/>
    <s v="No"/>
    <n v="66740.3"/>
  </r>
  <r>
    <s v="P92421"/>
    <s v="Women Dresses #623"/>
    <s v="Women"/>
    <s v="Dresses"/>
    <s v="XL"/>
    <s v="Black"/>
    <n v="13530.66"/>
    <n v="19"/>
    <s v="2023-04-05"/>
    <s v="Los Angeles"/>
    <x v="1"/>
    <s v="No"/>
    <n v="257082.54"/>
  </r>
  <r>
    <s v="P92452"/>
    <s v="Kids T-Shirts #377"/>
    <s v="Kids"/>
    <s v="T-Shirts"/>
    <s v="S"/>
    <s v="Red"/>
    <n v="13802.07"/>
    <n v="10"/>
    <s v="2023-11-23"/>
    <s v="Houston"/>
    <x v="1"/>
    <s v="Yes"/>
    <n v="110416.56"/>
  </r>
  <r>
    <s v="P45247"/>
    <s v="Men Pants #223"/>
    <s v="Men"/>
    <s v="Pants"/>
    <s v="M"/>
    <s v="Green"/>
    <n v="10126.83"/>
    <n v="11"/>
    <s v="2024-02-03"/>
    <s v="Los Angeles"/>
    <x v="0"/>
    <s v="No"/>
    <n v="111395.13"/>
  </r>
  <r>
    <s v="P87065"/>
    <s v="Accessories Scarves #336"/>
    <s v="Accessories"/>
    <s v="Scarves"/>
    <s v="L"/>
    <s v="Green"/>
    <n v="14648.67"/>
    <n v="11"/>
    <s v="2024-05-10"/>
    <s v="Houston"/>
    <x v="0"/>
    <s v="Yes"/>
    <n v="128908.13"/>
  </r>
  <r>
    <s v="P32704"/>
    <s v="Men Jackets #434"/>
    <s v="Men"/>
    <s v="Jackets"/>
    <s v="XL"/>
    <s v="Pink"/>
    <n v="7881.68"/>
    <n v="10"/>
    <s v="2022-11-22"/>
    <s v="Phoenix"/>
    <x v="0"/>
    <s v="No"/>
    <n v="78816.800000000003"/>
  </r>
  <r>
    <s v="P12740"/>
    <s v="Kids Shorts #826"/>
    <s v="Kids"/>
    <s v="Shorts"/>
    <s v="L"/>
    <s v="Green"/>
    <n v="9843.7999999999993"/>
    <n v="9"/>
    <s v="2024-10-03"/>
    <s v="Houston"/>
    <x v="1"/>
    <s v="Yes"/>
    <n v="70875.360000000001"/>
  </r>
  <r>
    <s v="P70618"/>
    <s v="Accessories Hats #341"/>
    <s v="Accessories"/>
    <s v="Hats"/>
    <s v="XL"/>
    <s v="Pink"/>
    <n v="14801.39"/>
    <n v="3"/>
    <s v="2023-08-22"/>
    <s v="Houston"/>
    <x v="0"/>
    <s v="No"/>
    <n v="44404.17"/>
  </r>
  <r>
    <s v="P21847"/>
    <s v="Accessories Belts #166"/>
    <s v="Accessories"/>
    <s v="Belts"/>
    <s v="XL"/>
    <s v="White"/>
    <n v="13458.45"/>
    <n v="17"/>
    <s v="2024-10-14"/>
    <s v="New York"/>
    <x v="1"/>
    <s v="No"/>
    <n v="228793.65"/>
  </r>
  <r>
    <s v="P25648"/>
    <s v="Women Dresses #205"/>
    <s v="Women"/>
    <s v="Dresses"/>
    <s v="M"/>
    <s v="Green"/>
    <n v="3903.49"/>
    <n v="4"/>
    <s v="2023-07-05"/>
    <s v="Chicago"/>
    <x v="0"/>
    <s v="Yes"/>
    <n v="12491.5"/>
  </r>
  <r>
    <s v="P36924"/>
    <s v="Women Shoes #641"/>
    <s v="Women"/>
    <s v="Shoes"/>
    <s v="XS"/>
    <s v="Green"/>
    <n v="10169.16"/>
    <n v="7"/>
    <s v="2023-10-14"/>
    <s v="Phoenix"/>
    <x v="1"/>
    <s v="No"/>
    <n v="71184.12"/>
  </r>
  <r>
    <s v="P26290"/>
    <s v="Kids Sweaters #575"/>
    <s v="Kids"/>
    <s v="Sweaters"/>
    <s v="M"/>
    <s v="Yellow"/>
    <n v="16051.37"/>
    <n v="11"/>
    <s v="2023-06-07"/>
    <s v="Chicago"/>
    <x v="0"/>
    <s v="No"/>
    <n v="176565.07"/>
  </r>
  <r>
    <s v="P63844"/>
    <s v="Accessories Belts #538"/>
    <s v="Accessories"/>
    <s v="Belts"/>
    <s v="XL"/>
    <s v="Pink"/>
    <n v="7748.88"/>
    <n v="13"/>
    <s v="2024-04-23"/>
    <s v="Phoenix"/>
    <x v="0"/>
    <s v="Yes"/>
    <n v="80588.02"/>
  </r>
  <r>
    <s v="P26041"/>
    <s v="Men Pants #440"/>
    <s v="Men"/>
    <s v="Pants"/>
    <s v="M"/>
    <s v="Red"/>
    <n v="3984"/>
    <n v="19"/>
    <s v="2023-04-03"/>
    <s v="Chicago"/>
    <x v="1"/>
    <s v="Yes"/>
    <n v="60556.800000000003"/>
  </r>
  <r>
    <s v="P11227"/>
    <s v="Women Tops #148"/>
    <s v="Women"/>
    <s v="Tops"/>
    <s v="L"/>
    <s v="Pink"/>
    <n v="12350.4"/>
    <n v="5"/>
    <s v="2023-02-17"/>
    <s v="Houston"/>
    <x v="1"/>
    <s v="Yes"/>
    <n v="49401.599999999999"/>
  </r>
  <r>
    <s v="P50767"/>
    <s v="Women Dresses #478"/>
    <s v="Women"/>
    <s v="Dresses"/>
    <s v="S"/>
    <s v="Red"/>
    <n v="14258.57"/>
    <n v="8"/>
    <s v="2023-06-07"/>
    <s v="Chicago"/>
    <x v="1"/>
    <s v="No"/>
    <n v="114068.56"/>
  </r>
  <r>
    <s v="P84150"/>
    <s v="Women Shoes #353"/>
    <s v="Women"/>
    <s v="Shoes"/>
    <s v="XS"/>
    <s v="Pink"/>
    <n v="6584.39"/>
    <n v="9"/>
    <s v="2024-05-11"/>
    <s v="Chicago"/>
    <x v="1"/>
    <s v="Yes"/>
    <n v="47407.94"/>
  </r>
  <r>
    <s v="P90740"/>
    <s v="Kids Shorts #993"/>
    <s v="Kids"/>
    <s v="Shorts"/>
    <s v="S"/>
    <s v="White"/>
    <n v="7913.22"/>
    <n v="5"/>
    <s v="2023-01-18"/>
    <s v="Houston"/>
    <x v="0"/>
    <s v="No"/>
    <n v="39566.1"/>
  </r>
  <r>
    <s v="P13753"/>
    <s v="Women Shoes #174"/>
    <s v="Women"/>
    <s v="Shoes"/>
    <s v="S"/>
    <s v="Green"/>
    <n v="1734.7"/>
    <n v="2"/>
    <s v="2024-04-16"/>
    <s v="New York"/>
    <x v="1"/>
    <s v="Yes"/>
    <n v="2775.52"/>
  </r>
  <r>
    <s v="P21593"/>
    <s v="Kids Shoes #802"/>
    <s v="Kids"/>
    <s v="Shoes"/>
    <s v="S"/>
    <s v="Yellow"/>
    <n v="5853.99"/>
    <n v="2"/>
    <s v="2022-12-22"/>
    <s v="Los Angeles"/>
    <x v="0"/>
    <s v="No"/>
    <n v="11707.98"/>
  </r>
  <r>
    <s v="P44782"/>
    <s v="Women Skirts #857"/>
    <s v="Women"/>
    <s v="Skirts"/>
    <s v="XL"/>
    <s v="White"/>
    <n v="14789.77"/>
    <n v="5"/>
    <s v="2022-10-31"/>
    <s v="Houston"/>
    <x v="0"/>
    <s v="Yes"/>
    <n v="59159.08"/>
  </r>
  <r>
    <s v="P58294"/>
    <s v="Accessories Hats #778"/>
    <s v="Accessories"/>
    <s v="Hats"/>
    <s v="XS"/>
    <s v="Red"/>
    <n v="10812.41"/>
    <n v="3"/>
    <s v="2024-05-05"/>
    <s v="New York"/>
    <x v="1"/>
    <s v="Yes"/>
    <n v="25949.95"/>
  </r>
  <r>
    <s v="P17780"/>
    <s v="Women Shoes #490"/>
    <s v="Women"/>
    <s v="Shoes"/>
    <s v="S"/>
    <s v="Red"/>
    <n v="1079"/>
    <n v="5"/>
    <s v="2023-01-26"/>
    <s v="New York"/>
    <x v="0"/>
    <s v="No"/>
    <n v="5395"/>
  </r>
  <r>
    <s v="P68039"/>
    <s v="Women Dresses #662"/>
    <s v="Women"/>
    <s v="Dresses"/>
    <s v="XS"/>
    <s v="Yellow"/>
    <n v="14591.4"/>
    <n v="5"/>
    <s v="2023-09-09"/>
    <s v="New York"/>
    <x v="1"/>
    <s v="No"/>
    <n v="72957"/>
  </r>
  <r>
    <s v="P42883"/>
    <s v="Men Jackets #909"/>
    <s v="Men"/>
    <s v="Jackets"/>
    <s v="XS"/>
    <s v="Pink"/>
    <n v="7375.38"/>
    <n v="3"/>
    <s v="2024-03-03"/>
    <s v="Phoenix"/>
    <x v="0"/>
    <s v="Yes"/>
    <n v="17700.580000000002"/>
  </r>
  <r>
    <s v="P81763"/>
    <s v="Men Jackets #827"/>
    <s v="Men"/>
    <s v="Jackets"/>
    <s v="S"/>
    <s v="Red"/>
    <n v="2395.38"/>
    <n v="14"/>
    <s v="2022-10-19"/>
    <s v="New York"/>
    <x v="0"/>
    <s v="No"/>
    <n v="33535.32"/>
  </r>
  <r>
    <s v="P38640"/>
    <s v="Kids Shorts #913"/>
    <s v="Kids"/>
    <s v="Shorts"/>
    <s v="M"/>
    <s v="Pink"/>
    <n v="9479.43"/>
    <n v="13"/>
    <s v="2023-03-01"/>
    <s v="New York"/>
    <x v="1"/>
    <s v="No"/>
    <n v="123232.59"/>
  </r>
  <r>
    <s v="P74932"/>
    <s v="Men Jackets #455"/>
    <s v="Men"/>
    <s v="Jackets"/>
    <s v="XS"/>
    <s v="Pink"/>
    <n v="2971.4"/>
    <n v="17"/>
    <s v="2024-06-30"/>
    <s v="Houston"/>
    <x v="0"/>
    <s v="No"/>
    <n v="50513.8"/>
  </r>
  <r>
    <s v="P89360"/>
    <s v="Women Shoes #540"/>
    <s v="Women"/>
    <s v="Shoes"/>
    <s v="XS"/>
    <s v="Pink"/>
    <n v="16124.41"/>
    <n v="10"/>
    <s v="2024-01-15"/>
    <s v="Houston"/>
    <x v="1"/>
    <s v="Yes"/>
    <n v="128995.28"/>
  </r>
  <r>
    <s v="P11583"/>
    <s v="Men Jackets #930"/>
    <s v="Men"/>
    <s v="Jackets"/>
    <s v="XL"/>
    <s v="Pink"/>
    <n v="13709.11"/>
    <n v="12"/>
    <s v="2023-03-31"/>
    <s v="Phoenix"/>
    <x v="1"/>
    <s v="No"/>
    <n v="164509.32"/>
  </r>
  <r>
    <s v="P86641"/>
    <s v="Accessories Belts #623"/>
    <s v="Accessories"/>
    <s v="Belts"/>
    <s v="XS"/>
    <s v="Green"/>
    <n v="10932.76"/>
    <n v="2"/>
    <s v="2023-07-23"/>
    <s v="Los Angeles"/>
    <x v="0"/>
    <s v="No"/>
    <n v="21865.52"/>
  </r>
  <r>
    <s v="P80527"/>
    <s v="Accessories Hats #723"/>
    <s v="Accessories"/>
    <s v="Hats"/>
    <s v="XS"/>
    <s v="Red"/>
    <n v="6233.3"/>
    <n v="11"/>
    <s v="2024-09-03"/>
    <s v="Houston"/>
    <x v="0"/>
    <s v="No"/>
    <n v="68566.3"/>
  </r>
  <r>
    <s v="P35229"/>
    <s v="Kids Sweaters #715"/>
    <s v="Kids"/>
    <s v="Sweaters"/>
    <s v="M"/>
    <s v="Blue"/>
    <n v="13223.56"/>
    <n v="20"/>
    <s v="2024-02-04"/>
    <s v="Phoenix"/>
    <x v="0"/>
    <s v="Yes"/>
    <n v="211576.95999999999"/>
  </r>
  <r>
    <s v="P25253"/>
    <s v="Men Jackets #783"/>
    <s v="Men"/>
    <s v="Jackets"/>
    <s v="L"/>
    <s v="Black"/>
    <n v="2701.65"/>
    <n v="12"/>
    <s v="2023-10-20"/>
    <s v="Houston"/>
    <x v="0"/>
    <s v="Yes"/>
    <n v="25935.84"/>
  </r>
  <r>
    <s v="P92412"/>
    <s v="Accessories Bags #388"/>
    <s v="Accessories"/>
    <s v="Bags"/>
    <s v="XL"/>
    <s v="Pink"/>
    <n v="4921.8999999999996"/>
    <n v="17"/>
    <s v="2024-04-23"/>
    <s v="New York"/>
    <x v="1"/>
    <s v="Yes"/>
    <n v="66937.84"/>
  </r>
  <r>
    <s v="P59726"/>
    <s v="Women Shoes #824"/>
    <s v="Women"/>
    <s v="Shoes"/>
    <s v="S"/>
    <s v="Red"/>
    <n v="12656.67"/>
    <n v="9"/>
    <s v="2023-03-14"/>
    <s v="Chicago"/>
    <x v="1"/>
    <s v="Yes"/>
    <n v="91128.19"/>
  </r>
  <r>
    <s v="P77817"/>
    <s v="Men Jackets #838"/>
    <s v="Men"/>
    <s v="Jackets"/>
    <s v="M"/>
    <s v="Pink"/>
    <n v="6931.33"/>
    <n v="12"/>
    <s v="2023-09-19"/>
    <s v="Chicago"/>
    <x v="0"/>
    <s v="Yes"/>
    <n v="66541.100000000006"/>
  </r>
  <r>
    <s v="P46972"/>
    <s v="Kids Sweaters #447"/>
    <s v="Kids"/>
    <s v="Sweaters"/>
    <s v="XL"/>
    <s v="Blue"/>
    <n v="3773.18"/>
    <n v="8"/>
    <s v="2024-05-08"/>
    <s v="Los Angeles"/>
    <x v="1"/>
    <s v="No"/>
    <n v="30185.439999999999"/>
  </r>
  <r>
    <s v="P56645"/>
    <s v="Women Skirts #272"/>
    <s v="Women"/>
    <s v="Skirts"/>
    <s v="S"/>
    <s v="Black"/>
    <n v="13121.47"/>
    <n v="20"/>
    <s v="2022-11-20"/>
    <s v="Chicago"/>
    <x v="0"/>
    <s v="Yes"/>
    <n v="209943.52"/>
  </r>
  <r>
    <s v="P14611"/>
    <s v="Accessories Scarves #649"/>
    <s v="Accessories"/>
    <s v="Scarves"/>
    <s v="L"/>
    <s v="Yellow"/>
    <n v="12259.93"/>
    <n v="3"/>
    <s v="2024-04-11"/>
    <s v="Los Angeles"/>
    <x v="0"/>
    <s v="Yes"/>
    <n v="29423.5"/>
  </r>
  <r>
    <s v="P81532"/>
    <s v="Kids Sweaters #989"/>
    <s v="Kids"/>
    <s v="Sweaters"/>
    <s v="XS"/>
    <s v="Pink"/>
    <n v="12190.21"/>
    <n v="4"/>
    <s v="2023-02-26"/>
    <s v="Chicago"/>
    <x v="1"/>
    <s v="No"/>
    <n v="48760.84"/>
  </r>
  <r>
    <s v="P35680"/>
    <s v="Kids Shoes #779"/>
    <s v="Kids"/>
    <s v="Shoes"/>
    <s v="XS"/>
    <s v="Pink"/>
    <n v="2717.42"/>
    <n v="17"/>
    <s v="2023-03-06"/>
    <s v="Houston"/>
    <x v="1"/>
    <s v="Yes"/>
    <n v="36956.58"/>
  </r>
  <r>
    <s v="P72853"/>
    <s v="Accessories Belts #990"/>
    <s v="Accessories"/>
    <s v="Belts"/>
    <s v="XL"/>
    <s v="Pink"/>
    <n v="12565.37"/>
    <n v="20"/>
    <s v="2023-06-02"/>
    <s v="Houston"/>
    <x v="0"/>
    <s v="No"/>
    <n v="251307.4"/>
  </r>
  <r>
    <s v="P48679"/>
    <s v="Women Dresses #383"/>
    <s v="Women"/>
    <s v="Dresses"/>
    <s v="XS"/>
    <s v="Black"/>
    <n v="10040.51"/>
    <n v="12"/>
    <s v="2024-01-10"/>
    <s v="New York"/>
    <x v="0"/>
    <s v="Yes"/>
    <n v="96388.73"/>
  </r>
  <r>
    <s v="P46846"/>
    <s v="Accessories Hats #347"/>
    <s v="Accessories"/>
    <s v="Hats"/>
    <s v="L"/>
    <s v="Green"/>
    <n v="15945.96"/>
    <n v="12"/>
    <s v="2024-04-15"/>
    <s v="Chicago"/>
    <x v="1"/>
    <s v="No"/>
    <n v="191351.52"/>
  </r>
  <r>
    <s v="P53930"/>
    <s v="Kids Sweaters #845"/>
    <s v="Kids"/>
    <s v="Sweaters"/>
    <s v="L"/>
    <s v="White"/>
    <n v="12838.44"/>
    <n v="1"/>
    <s v="2023-07-06"/>
    <s v="Chicago"/>
    <x v="1"/>
    <s v="Yes"/>
    <n v="10270.42"/>
  </r>
  <r>
    <s v="P31184"/>
    <s v="Accessories Hats #941"/>
    <s v="Accessories"/>
    <s v="Hats"/>
    <s v="L"/>
    <s v="Black"/>
    <n v="14607.17"/>
    <n v="4"/>
    <s v="2023-07-19"/>
    <s v="Chicago"/>
    <x v="1"/>
    <s v="No"/>
    <n v="58428.68"/>
  </r>
  <r>
    <s v="P65242"/>
    <s v="Women Skirts #969"/>
    <s v="Women"/>
    <s v="Skirts"/>
    <s v="XL"/>
    <s v="White"/>
    <n v="10480.41"/>
    <n v="15"/>
    <s v="2024-04-16"/>
    <s v="Chicago"/>
    <x v="0"/>
    <s v="Yes"/>
    <n v="125764.92"/>
  </r>
  <r>
    <s v="P15890"/>
    <s v="Accessories Scarves #259"/>
    <s v="Accessories"/>
    <s v="Scarves"/>
    <s v="M"/>
    <s v="Red"/>
    <n v="2514.9"/>
    <n v="19"/>
    <s v="2023-03-28"/>
    <s v="New York"/>
    <x v="0"/>
    <s v="No"/>
    <n v="47783.1"/>
  </r>
  <r>
    <s v="P90866"/>
    <s v="Men Shoes #772"/>
    <s v="Men"/>
    <s v="Shoes"/>
    <s v="XL"/>
    <s v="Green"/>
    <n v="15448.79"/>
    <n v="13"/>
    <s v="2024-05-19"/>
    <s v="Los Angeles"/>
    <x v="0"/>
    <s v="No"/>
    <n v="200834.27"/>
  </r>
  <r>
    <s v="P29279"/>
    <s v="Accessories Belts #431"/>
    <s v="Accessories"/>
    <s v="Belts"/>
    <s v="XL"/>
    <s v="Yellow"/>
    <n v="12927.25"/>
    <n v="12"/>
    <s v="2023-05-03"/>
    <s v="Houston"/>
    <x v="1"/>
    <s v="Yes"/>
    <n v="124101.6"/>
  </r>
  <r>
    <s v="P35760"/>
    <s v="Kids Shoes #603"/>
    <s v="Kids"/>
    <s v="Shoes"/>
    <s v="L"/>
    <s v="White"/>
    <n v="3302.57"/>
    <n v="19"/>
    <s v="2023-12-17"/>
    <s v="Phoenix"/>
    <x v="1"/>
    <s v="Yes"/>
    <n v="50199.23"/>
  </r>
  <r>
    <s v="P32286"/>
    <s v="Women Shoes #253"/>
    <s v="Women"/>
    <s v="Shoes"/>
    <s v="XL"/>
    <s v="Green"/>
    <n v="2576.3200000000002"/>
    <n v="3"/>
    <s v="2023-01-11"/>
    <s v="Phoenix"/>
    <x v="0"/>
    <s v="Yes"/>
    <n v="6183.5"/>
  </r>
  <r>
    <s v="P46938"/>
    <s v="Men Jackets #268"/>
    <s v="Men"/>
    <s v="Jackets"/>
    <s v="S"/>
    <s v="Red"/>
    <n v="7444.27"/>
    <n v="16"/>
    <s v="2023-01-22"/>
    <s v="Los Angeles"/>
    <x v="1"/>
    <s v="Yes"/>
    <n v="95286.49"/>
  </r>
  <r>
    <s v="P21368"/>
    <s v="Women Skirts #181"/>
    <s v="Women"/>
    <s v="Skirts"/>
    <s v="XL"/>
    <s v="Pink"/>
    <n v="6733.79"/>
    <n v="20"/>
    <s v="2023-07-06"/>
    <s v="New York"/>
    <x v="1"/>
    <s v="Yes"/>
    <n v="107740.64"/>
  </r>
  <r>
    <s v="P86808"/>
    <s v="Men Jackets #871"/>
    <s v="Men"/>
    <s v="Jackets"/>
    <s v="S"/>
    <s v="White"/>
    <n v="8929.14"/>
    <n v="13"/>
    <s v="2023-05-06"/>
    <s v="Phoenix"/>
    <x v="0"/>
    <s v="Yes"/>
    <n v="92862.89"/>
  </r>
  <r>
    <s v="P35858"/>
    <s v="Women Shoes #261"/>
    <s v="Women"/>
    <s v="Shoes"/>
    <s v="M"/>
    <s v="Black"/>
    <n v="12737.18"/>
    <n v="5"/>
    <s v="2023-07-07"/>
    <s v="Chicago"/>
    <x v="1"/>
    <s v="No"/>
    <n v="63685.9"/>
  </r>
  <r>
    <s v="P27592"/>
    <s v="Accessories Hats #849"/>
    <s v="Accessories"/>
    <s v="Hats"/>
    <s v="S"/>
    <s v="White"/>
    <n v="6704.74"/>
    <n v="13"/>
    <s v="2022-10-22"/>
    <s v="Houston"/>
    <x v="0"/>
    <s v="No"/>
    <n v="87161.62"/>
  </r>
  <r>
    <s v="P26667"/>
    <s v="Kids Shorts #217"/>
    <s v="Kids"/>
    <s v="Shorts"/>
    <s v="M"/>
    <s v="Pink"/>
    <n v="16303.69"/>
    <n v="17"/>
    <s v="2022-10-25"/>
    <s v="Los Angeles"/>
    <x v="0"/>
    <s v="Yes"/>
    <n v="221730.35"/>
  </r>
  <r>
    <s v="P94012"/>
    <s v="Men Pants #905"/>
    <s v="Men"/>
    <s v="Pants"/>
    <s v="S"/>
    <s v="Yellow"/>
    <n v="10668.82"/>
    <n v="12"/>
    <s v="2023-10-28"/>
    <s v="Houston"/>
    <x v="0"/>
    <s v="No"/>
    <n v="128025.84"/>
  </r>
  <r>
    <s v="P46860"/>
    <s v="Women Shoes #125"/>
    <s v="Women"/>
    <s v="Shoes"/>
    <s v="XS"/>
    <s v="Green"/>
    <n v="6109.63"/>
    <n v="11"/>
    <s v="2023-08-22"/>
    <s v="Phoenix"/>
    <x v="0"/>
    <s v="No"/>
    <n v="67205.929999999993"/>
  </r>
  <r>
    <s v="P63343"/>
    <s v="Accessories Hats #890"/>
    <s v="Accessories"/>
    <s v="Hats"/>
    <s v="L"/>
    <s v="White"/>
    <n v="4657.96"/>
    <n v="7"/>
    <s v="2023-01-06"/>
    <s v="Chicago"/>
    <x v="1"/>
    <s v="Yes"/>
    <n v="26084.41"/>
  </r>
  <r>
    <s v="P64840"/>
    <s v="Men Shoes #699"/>
    <s v="Men"/>
    <s v="Shoes"/>
    <s v="L"/>
    <s v="Black"/>
    <n v="6938.8"/>
    <n v="6"/>
    <s v="2024-06-28"/>
    <s v="Chicago"/>
    <x v="1"/>
    <s v="Yes"/>
    <n v="33306.239999999998"/>
  </r>
  <r>
    <s v="P13585"/>
    <s v="Accessories Bags #723"/>
    <s v="Accessories"/>
    <s v="Bags"/>
    <s v="XL"/>
    <s v="Pink"/>
    <n v="5483.81"/>
    <n v="1"/>
    <s v="2022-12-05"/>
    <s v="New York"/>
    <x v="1"/>
    <s v="No"/>
    <n v="5483.81"/>
  </r>
  <r>
    <s v="P61146"/>
    <s v="Kids Sweaters #960"/>
    <s v="Kids"/>
    <s v="Sweaters"/>
    <s v="M"/>
    <s v="Blue"/>
    <n v="10063.75"/>
    <n v="13"/>
    <s v="2024-07-21"/>
    <s v="Houston"/>
    <x v="1"/>
    <s v="No"/>
    <n v="130828.75"/>
  </r>
  <r>
    <s v="P42731"/>
    <s v="Accessories Hats #649"/>
    <s v="Accessories"/>
    <s v="Hats"/>
    <s v="XS"/>
    <s v="Blue"/>
    <n v="2315.6999999999998"/>
    <n v="4"/>
    <s v="2024-10-09"/>
    <s v="Chicago"/>
    <x v="1"/>
    <s v="No"/>
    <n v="9262.7999999999993"/>
  </r>
  <r>
    <s v="P46658"/>
    <s v="Men Jackets #623"/>
    <s v="Men"/>
    <s v="Jackets"/>
    <s v="M"/>
    <s v="Green"/>
    <n v="4769.18"/>
    <n v="14"/>
    <s v="2024-04-12"/>
    <s v="Los Angeles"/>
    <x v="1"/>
    <s v="Yes"/>
    <n v="53414.65"/>
  </r>
  <r>
    <s v="P13325"/>
    <s v="Accessories Scarves #398"/>
    <s v="Accessories"/>
    <s v="Scarves"/>
    <s v="M"/>
    <s v="Yellow"/>
    <n v="1357.88"/>
    <n v="10"/>
    <s v="2024-09-29"/>
    <s v="Phoenix"/>
    <x v="1"/>
    <s v="No"/>
    <n v="13578.8"/>
  </r>
  <r>
    <s v="P55339"/>
    <s v="Kids Shorts #409"/>
    <s v="Kids"/>
    <s v="Shorts"/>
    <s v="L"/>
    <s v="Pink"/>
    <n v="3634.57"/>
    <n v="20"/>
    <s v="2023-06-23"/>
    <s v="Los Angeles"/>
    <x v="0"/>
    <s v="No"/>
    <n v="72691.399999999994"/>
  </r>
  <r>
    <s v="P76293"/>
    <s v="Women Skirts #559"/>
    <s v="Women"/>
    <s v="Skirts"/>
    <s v="XS"/>
    <s v="White"/>
    <n v="8848.6299999999992"/>
    <n v="5"/>
    <s v="2024-06-15"/>
    <s v="Phoenix"/>
    <x v="0"/>
    <s v="No"/>
    <n v="44243.15"/>
  </r>
  <r>
    <s v="P65071"/>
    <s v="Kids Shoes #798"/>
    <s v="Kids"/>
    <s v="Shoes"/>
    <s v="XS"/>
    <s v="Black"/>
    <n v="1798.61"/>
    <n v="4"/>
    <s v="2023-10-04"/>
    <s v="New York"/>
    <x v="1"/>
    <s v="No"/>
    <n v="7194.44"/>
  </r>
  <r>
    <s v="P97378"/>
    <s v="Kids Shoes #804"/>
    <s v="Kids"/>
    <s v="Shoes"/>
    <s v="L"/>
    <s v="White"/>
    <n v="5887.19"/>
    <n v="20"/>
    <s v="2023-08-13"/>
    <s v="Los Angeles"/>
    <x v="0"/>
    <s v="No"/>
    <n v="117743.8"/>
  </r>
  <r>
    <s v="P19014"/>
    <s v="Kids Sweaters #483"/>
    <s v="Kids"/>
    <s v="Sweaters"/>
    <s v="XL"/>
    <s v="Pink"/>
    <n v="7215.19"/>
    <n v="1"/>
    <s v="2024-05-16"/>
    <s v="Los Angeles"/>
    <x v="1"/>
    <s v="Yes"/>
    <n v="5771.82"/>
  </r>
  <r>
    <s v="P61518"/>
    <s v="Kids Shoes #113"/>
    <s v="Kids"/>
    <s v="Shoes"/>
    <s v="XS"/>
    <s v="Green"/>
    <n v="9422.99"/>
    <n v="16"/>
    <s v="2024-08-09"/>
    <s v="Houston"/>
    <x v="1"/>
    <s v="No"/>
    <n v="150767.84"/>
  </r>
  <r>
    <s v="P61751"/>
    <s v="Accessories Scarves #906"/>
    <s v="Accessories"/>
    <s v="Scarves"/>
    <s v="M"/>
    <s v="White"/>
    <n v="14153.16"/>
    <n v="5"/>
    <s v="2023-10-03"/>
    <s v="Phoenix"/>
    <x v="0"/>
    <s v="No"/>
    <n v="70765.8"/>
  </r>
  <r>
    <s v="P25395"/>
    <s v="Men Jackets #762"/>
    <s v="Men"/>
    <s v="Jackets"/>
    <s v="XL"/>
    <s v="Black"/>
    <n v="10863.04"/>
    <n v="7"/>
    <s v="2024-01-29"/>
    <s v="New York"/>
    <x v="1"/>
    <s v="Yes"/>
    <n v="60833.19"/>
  </r>
  <r>
    <s v="P37567"/>
    <s v="Women Shoes #713"/>
    <s v="Women"/>
    <s v="Shoes"/>
    <s v="XL"/>
    <s v="Blue"/>
    <n v="12962.94"/>
    <n v="2"/>
    <s v="2024-04-10"/>
    <s v="Houston"/>
    <x v="0"/>
    <s v="No"/>
    <n v="25925.88"/>
  </r>
  <r>
    <s v="P57655"/>
    <s v="Kids Shoes #223"/>
    <s v="Kids"/>
    <s v="Shoes"/>
    <s v="XS"/>
    <s v="Black"/>
    <n v="1600.24"/>
    <n v="3"/>
    <s v="2023-12-09"/>
    <s v="New York"/>
    <x v="1"/>
    <s v="No"/>
    <n v="4800.72"/>
  </r>
  <r>
    <s v="P85974"/>
    <s v="Women Dresses #635"/>
    <s v="Women"/>
    <s v="Dresses"/>
    <s v="XL"/>
    <s v="Pink"/>
    <n v="7142.98"/>
    <n v="18"/>
    <s v="2024-01-01"/>
    <s v="Chicago"/>
    <x v="0"/>
    <s v="No"/>
    <n v="128573.64"/>
  </r>
  <r>
    <s v="P62406"/>
    <s v="Accessories Hats #961"/>
    <s v="Accessories"/>
    <s v="Hats"/>
    <s v="M"/>
    <s v="Red"/>
    <n v="8245.2199999999993"/>
    <n v="19"/>
    <s v="2023-10-27"/>
    <s v="Chicago"/>
    <x v="0"/>
    <s v="No"/>
    <n v="156659.18"/>
  </r>
  <r>
    <s v="P56733"/>
    <s v="Accessories Belts #509"/>
    <s v="Accessories"/>
    <s v="Belts"/>
    <s v="S"/>
    <s v="Pink"/>
    <n v="4814.83"/>
    <n v="10"/>
    <s v="2023-06-30"/>
    <s v="Los Angeles"/>
    <x v="0"/>
    <s v="No"/>
    <n v="48148.3"/>
  </r>
  <r>
    <s v="P18805"/>
    <s v="Kids Shoes #357"/>
    <s v="Kids"/>
    <s v="Shoes"/>
    <s v="XS"/>
    <s v="Pink"/>
    <n v="10350.1"/>
    <n v="20"/>
    <s v="2023-10-05"/>
    <s v="Los Angeles"/>
    <x v="0"/>
    <s v="Yes"/>
    <n v="165601.60000000001"/>
  </r>
  <r>
    <s v="P33485"/>
    <s v="Kids Shorts #925"/>
    <s v="Kids"/>
    <s v="Shorts"/>
    <s v="L"/>
    <s v="Blue"/>
    <n v="9188.1"/>
    <n v="20"/>
    <s v="2022-12-19"/>
    <s v="Chicago"/>
    <x v="0"/>
    <s v="Yes"/>
    <n v="147009.60000000001"/>
  </r>
  <r>
    <s v="P65046"/>
    <s v="Kids Shorts #966"/>
    <s v="Kids"/>
    <s v="Shorts"/>
    <s v="XL"/>
    <s v="Pink"/>
    <n v="13531.49"/>
    <n v="2"/>
    <s v="2023-10-18"/>
    <s v="New York"/>
    <x v="0"/>
    <s v="No"/>
    <n v="27062.98"/>
  </r>
  <r>
    <s v="P86231"/>
    <s v="Men Shoes #432"/>
    <s v="Men"/>
    <s v="Shoes"/>
    <s v="L"/>
    <s v="Yellow"/>
    <n v="16154.29"/>
    <n v="20"/>
    <s v="2023-07-25"/>
    <s v="New York"/>
    <x v="0"/>
    <s v="Yes"/>
    <n v="258468.64"/>
  </r>
  <r>
    <s v="P29586"/>
    <s v="Accessories Bags #944"/>
    <s v="Accessories"/>
    <s v="Bags"/>
    <s v="XL"/>
    <s v="Red"/>
    <n v="4730.17"/>
    <n v="14"/>
    <s v="2023-12-11"/>
    <s v="New York"/>
    <x v="1"/>
    <s v="Yes"/>
    <n v="52978.07"/>
  </r>
  <r>
    <s v="P87613"/>
    <s v="Accessories Scarves #448"/>
    <s v="Accessories"/>
    <s v="Scarves"/>
    <s v="XS"/>
    <s v="Pink"/>
    <n v="12946.34"/>
    <n v="11"/>
    <s v="2023-07-20"/>
    <s v="New York"/>
    <x v="1"/>
    <s v="Yes"/>
    <n v="113927.46"/>
  </r>
  <r>
    <s v="P28933"/>
    <s v="Accessories Bags #253"/>
    <s v="Accessories"/>
    <s v="Bags"/>
    <s v="S"/>
    <s v="Pink"/>
    <n v="5849.84"/>
    <n v="15"/>
    <s v="2023-07-15"/>
    <s v="Phoenix"/>
    <x v="1"/>
    <s v="No"/>
    <n v="87747.6"/>
  </r>
  <r>
    <s v="P28677"/>
    <s v="Men Shirts #927"/>
    <s v="Men"/>
    <s v="Shirts"/>
    <s v="M"/>
    <s v="Green"/>
    <n v="10566.73"/>
    <n v="16"/>
    <s v="2023-09-24"/>
    <s v="New York"/>
    <x v="1"/>
    <s v="Yes"/>
    <n v="135254.31"/>
  </r>
  <r>
    <s v="P96709"/>
    <s v="Men Shoes #430"/>
    <s v="Men"/>
    <s v="Shoes"/>
    <s v="S"/>
    <s v="Red"/>
    <n v="2426.09"/>
    <n v="15"/>
    <s v="2023-05-08"/>
    <s v="Los Angeles"/>
    <x v="1"/>
    <s v="No"/>
    <n v="36391.35"/>
  </r>
  <r>
    <s v="P81709"/>
    <s v="Accessories Scarves #329"/>
    <s v="Accessories"/>
    <s v="Scarves"/>
    <s v="M"/>
    <s v="Black"/>
    <n v="1298.95"/>
    <n v="1"/>
    <s v="2023-07-30"/>
    <s v="Houston"/>
    <x v="1"/>
    <s v="Yes"/>
    <n v="1039.1600000000001"/>
  </r>
  <r>
    <s v="P19608"/>
    <s v="Accessories Bags #876"/>
    <s v="Accessories"/>
    <s v="Bags"/>
    <s v="L"/>
    <s v="Pink"/>
    <n v="4859.6499999999996"/>
    <n v="16"/>
    <s v="2023-10-28"/>
    <s v="New York"/>
    <x v="0"/>
    <s v="Yes"/>
    <n v="62203.519999999997"/>
  </r>
  <r>
    <s v="P63213"/>
    <s v="Kids Shorts #325"/>
    <s v="Kids"/>
    <s v="Shorts"/>
    <s v="XL"/>
    <s v="Yellow"/>
    <n v="2412.81"/>
    <n v="5"/>
    <s v="2023-06-29"/>
    <s v="Phoenix"/>
    <x v="1"/>
    <s v="Yes"/>
    <n v="9651.24"/>
  </r>
  <r>
    <s v="P30047"/>
    <s v="Women Shoes #700"/>
    <s v="Women"/>
    <s v="Shoes"/>
    <s v="XL"/>
    <s v="Pink"/>
    <n v="14610.49"/>
    <n v="6"/>
    <s v="2023-10-04"/>
    <s v="New York"/>
    <x v="0"/>
    <s v="Yes"/>
    <n v="70130.02"/>
  </r>
  <r>
    <s v="P44659"/>
    <s v="Women Shoes #350"/>
    <s v="Women"/>
    <s v="Shoes"/>
    <s v="XS"/>
    <s v="Pink"/>
    <n v="8679.31"/>
    <n v="9"/>
    <s v="2022-11-05"/>
    <s v="Phoenix"/>
    <x v="0"/>
    <s v="No"/>
    <n v="78113.789999999994"/>
  </r>
  <r>
    <s v="P26922"/>
    <s v="Women Skirts #974"/>
    <s v="Women"/>
    <s v="Skirts"/>
    <s v="S"/>
    <s v="Red"/>
    <n v="5858.14"/>
    <n v="9"/>
    <s v="2023-10-21"/>
    <s v="Chicago"/>
    <x v="1"/>
    <s v="No"/>
    <n v="52723.26"/>
  </r>
  <r>
    <s v="P88989"/>
    <s v="Men Shoes #490"/>
    <s v="Men"/>
    <s v="Shoes"/>
    <s v="L"/>
    <s v="Blue"/>
    <n v="16492.099999999999"/>
    <n v="9"/>
    <s v="2023-09-06"/>
    <s v="Phoenix"/>
    <x v="1"/>
    <s v="No"/>
    <n v="148428.9"/>
  </r>
  <r>
    <s v="P67285"/>
    <s v="Accessories Hats #564"/>
    <s v="Accessories"/>
    <s v="Hats"/>
    <s v="XL"/>
    <s v="Pink"/>
    <n v="8857.76"/>
    <n v="18"/>
    <s v="2024-08-22"/>
    <s v="Houston"/>
    <x v="0"/>
    <s v="Yes"/>
    <n v="127551.91"/>
  </r>
  <r>
    <s v="P42857"/>
    <s v="Women Dresses #592"/>
    <s v="Women"/>
    <s v="Dresses"/>
    <s v="XS"/>
    <s v="White"/>
    <n v="11497.16"/>
    <n v="12"/>
    <s v="2024-02-02"/>
    <s v="New York"/>
    <x v="1"/>
    <s v="Yes"/>
    <n v="110372.57"/>
  </r>
  <r>
    <s v="P84952"/>
    <s v="Women Shoes #208"/>
    <s v="Women"/>
    <s v="Shoes"/>
    <s v="L"/>
    <s v="Green"/>
    <n v="3645.36"/>
    <n v="6"/>
    <s v="2023-05-24"/>
    <s v="Los Angeles"/>
    <x v="0"/>
    <s v="Yes"/>
    <n v="17498.060000000001"/>
  </r>
  <r>
    <s v="P55522"/>
    <s v="Kids Shoes #517"/>
    <s v="Kids"/>
    <s v="Shoes"/>
    <s v="L"/>
    <s v="Green"/>
    <n v="7470.83"/>
    <n v="13"/>
    <s v="2024-06-07"/>
    <s v="Phoenix"/>
    <x v="1"/>
    <s v="Yes"/>
    <n v="77696.3"/>
  </r>
  <r>
    <s v="P88532"/>
    <s v="Accessories Belts #307"/>
    <s v="Accessories"/>
    <s v="Belts"/>
    <s v="XS"/>
    <s v="Black"/>
    <n v="5589.22"/>
    <n v="11"/>
    <s v="2023-09-27"/>
    <s v="Houston"/>
    <x v="1"/>
    <s v="No"/>
    <n v="61481.42"/>
  </r>
  <r>
    <s v="P63912"/>
    <s v="Men Pants #366"/>
    <s v="Men"/>
    <s v="Pants"/>
    <s v="XL"/>
    <s v="White"/>
    <n v="3679.39"/>
    <n v="7"/>
    <s v="2023-10-24"/>
    <s v="Phoenix"/>
    <x v="0"/>
    <s v="No"/>
    <n v="25755.73"/>
  </r>
  <r>
    <s v="P66533"/>
    <s v="Kids Sweaters #312"/>
    <s v="Kids"/>
    <s v="Sweaters"/>
    <s v="XS"/>
    <s v="Red"/>
    <n v="13689.19"/>
    <n v="16"/>
    <s v="2024-02-01"/>
    <s v="New York"/>
    <x v="1"/>
    <s v="Yes"/>
    <n v="175221.3"/>
  </r>
  <r>
    <s v="P71026"/>
    <s v="Women Shoes #602"/>
    <s v="Women"/>
    <s v="Shoes"/>
    <s v="L"/>
    <s v="Red"/>
    <n v="7319.77"/>
    <n v="5"/>
    <s v="2024-10-06"/>
    <s v="Houston"/>
    <x v="0"/>
    <s v="No"/>
    <n v="36598.85"/>
  </r>
  <r>
    <s v="P37680"/>
    <s v="Men Shoes #431"/>
    <s v="Men"/>
    <s v="Shoes"/>
    <s v="S"/>
    <s v="Red"/>
    <n v="14942.49"/>
    <n v="19"/>
    <s v="2023-01-31"/>
    <s v="Chicago"/>
    <x v="0"/>
    <s v="Yes"/>
    <n v="227126.18"/>
  </r>
  <r>
    <s v="P69926"/>
    <s v="Accessories Bags #171"/>
    <s v="Accessories"/>
    <s v="Bags"/>
    <s v="M"/>
    <s v="Black"/>
    <n v="13872.62"/>
    <n v="2"/>
    <s v="2024-09-06"/>
    <s v="Phoenix"/>
    <x v="0"/>
    <s v="Yes"/>
    <n v="22195.86"/>
  </r>
  <r>
    <s v="P23742"/>
    <s v="Kids T-Shirts #657"/>
    <s v="Kids"/>
    <s v="T-Shirts"/>
    <s v="L"/>
    <s v="Yellow"/>
    <n v="16348.51"/>
    <n v="12"/>
    <s v="2024-05-29"/>
    <s v="Los Angeles"/>
    <x v="0"/>
    <s v="Yes"/>
    <n v="156945.53"/>
  </r>
  <r>
    <s v="P39249"/>
    <s v="Women Dresses #893"/>
    <s v="Women"/>
    <s v="Dresses"/>
    <s v="XS"/>
    <s v="Green"/>
    <n v="917.98"/>
    <n v="6"/>
    <s v="2023-03-18"/>
    <s v="Los Angeles"/>
    <x v="1"/>
    <s v="No"/>
    <n v="5507.88"/>
  </r>
  <r>
    <s v="P56938"/>
    <s v="Kids T-Shirts #248"/>
    <s v="Kids"/>
    <s v="T-Shirts"/>
    <s v="XL"/>
    <s v="Green"/>
    <n v="14954.11"/>
    <n v="9"/>
    <s v="2023-11-24"/>
    <s v="New York"/>
    <x v="1"/>
    <s v="No"/>
    <n v="134586.99"/>
  </r>
  <r>
    <s v="P93521"/>
    <s v="Kids Shoes #777"/>
    <s v="Kids"/>
    <s v="Shoes"/>
    <s v="L"/>
    <s v="Red"/>
    <n v="5312.83"/>
    <n v="7"/>
    <s v="2023-05-15"/>
    <s v="Los Angeles"/>
    <x v="0"/>
    <s v="No"/>
    <n v="37189.81"/>
  </r>
  <r>
    <s v="P37256"/>
    <s v="Women Dresses #913"/>
    <s v="Women"/>
    <s v="Dresses"/>
    <s v="S"/>
    <s v="White"/>
    <n v="14725.03"/>
    <n v="20"/>
    <s v="2023-10-02"/>
    <s v="Los Angeles"/>
    <x v="0"/>
    <s v="No"/>
    <n v="294500.59999999998"/>
  </r>
  <r>
    <s v="P32872"/>
    <s v="Men Jackets #599"/>
    <s v="Men"/>
    <s v="Jackets"/>
    <s v="M"/>
    <s v="White"/>
    <n v="7076.58"/>
    <n v="5"/>
    <s v="2024-07-19"/>
    <s v="Los Angeles"/>
    <x v="1"/>
    <s v="No"/>
    <n v="35382.9"/>
  </r>
  <r>
    <s v="P25961"/>
    <s v="Women Shoes #846"/>
    <s v="Women"/>
    <s v="Shoes"/>
    <s v="S"/>
    <s v="Green"/>
    <n v="8090.84"/>
    <n v="1"/>
    <s v="2024-09-13"/>
    <s v="Houston"/>
    <x v="1"/>
    <s v="No"/>
    <n v="8090.84"/>
  </r>
  <r>
    <s v="P61542"/>
    <s v="Kids Shorts #878"/>
    <s v="Kids"/>
    <s v="Shorts"/>
    <s v="S"/>
    <s v="White"/>
    <n v="4527.6499999999996"/>
    <n v="13"/>
    <s v="2022-10-29"/>
    <s v="Phoenix"/>
    <x v="0"/>
    <s v="No"/>
    <n v="58859.45"/>
  </r>
  <r>
    <s v="P87491"/>
    <s v="Women Tops #991"/>
    <s v="Women"/>
    <s v="Tops"/>
    <s v="S"/>
    <s v="Green"/>
    <n v="10720.28"/>
    <n v="12"/>
    <s v="2023-12-28"/>
    <s v="Phoenix"/>
    <x v="0"/>
    <s v="Yes"/>
    <n v="102915.02"/>
  </r>
  <r>
    <s v="P32822"/>
    <s v="Women Shoes #250"/>
    <s v="Women"/>
    <s v="Shoes"/>
    <s v="S"/>
    <s v="Red"/>
    <n v="5807.51"/>
    <n v="7"/>
    <s v="2024-09-10"/>
    <s v="Los Angeles"/>
    <x v="0"/>
    <s v="No"/>
    <n v="40652.57"/>
  </r>
  <r>
    <s v="P12496"/>
    <s v="Accessories Hats #956"/>
    <s v="Accessories"/>
    <s v="Hats"/>
    <s v="S"/>
    <s v="Black"/>
    <n v="8187.95"/>
    <n v="3"/>
    <s v="2024-05-12"/>
    <s v="Phoenix"/>
    <x v="1"/>
    <s v="Yes"/>
    <n v="19651.080000000002"/>
  </r>
  <r>
    <s v="P20439"/>
    <s v="Men Shoes #545"/>
    <s v="Men"/>
    <s v="Shoes"/>
    <s v="M"/>
    <s v="Green"/>
    <n v="12667.46"/>
    <n v="10"/>
    <s v="2023-09-28"/>
    <s v="New York"/>
    <x v="1"/>
    <s v="No"/>
    <n v="126674.6"/>
  </r>
  <r>
    <s v="P58794"/>
    <s v="Women Dresses #737"/>
    <s v="Women"/>
    <s v="Dresses"/>
    <s v="L"/>
    <s v="Yellow"/>
    <n v="15049.56"/>
    <n v="2"/>
    <s v="2023-05-08"/>
    <s v="New York"/>
    <x v="0"/>
    <s v="No"/>
    <n v="30099.119999999999"/>
  </r>
  <r>
    <s v="P63411"/>
    <s v="Women Shoes #419"/>
    <s v="Women"/>
    <s v="Shoes"/>
    <s v="L"/>
    <s v="Green"/>
    <n v="11643.24"/>
    <n v="7"/>
    <s v="2023-09-14"/>
    <s v="Phoenix"/>
    <x v="0"/>
    <s v="Yes"/>
    <n v="65202.31"/>
  </r>
  <r>
    <s v="P38729"/>
    <s v="Men Shirts #835"/>
    <s v="Men"/>
    <s v="Shirts"/>
    <s v="S"/>
    <s v="Yellow"/>
    <n v="6196.78"/>
    <n v="12"/>
    <s v="2023-04-19"/>
    <s v="Chicago"/>
    <x v="0"/>
    <s v="Yes"/>
    <n v="59489.42"/>
  </r>
  <r>
    <s v="P67579"/>
    <s v="Kids Sweaters #508"/>
    <s v="Kids"/>
    <s v="Sweaters"/>
    <s v="S"/>
    <s v="White"/>
    <n v="15019.68"/>
    <n v="20"/>
    <s v="2023-03-26"/>
    <s v="Houston"/>
    <x v="0"/>
    <s v="No"/>
    <n v="300393.59999999998"/>
  </r>
  <r>
    <s v="P45452"/>
    <s v="Women Shoes #433"/>
    <s v="Women"/>
    <s v="Shoes"/>
    <s v="S"/>
    <s v="Pink"/>
    <n v="1350.41"/>
    <n v="14"/>
    <s v="2023-09-11"/>
    <s v="Houston"/>
    <x v="0"/>
    <s v="Yes"/>
    <n v="15124.26"/>
  </r>
  <r>
    <s v="P62497"/>
    <s v="Kids Sweaters #722"/>
    <s v="Kids"/>
    <s v="Sweaters"/>
    <s v="S"/>
    <s v="Yellow"/>
    <n v="2715.76"/>
    <n v="14"/>
    <s v="2023-02-17"/>
    <s v="Los Angeles"/>
    <x v="0"/>
    <s v="No"/>
    <n v="38020.639999999999"/>
  </r>
  <r>
    <s v="P94954"/>
    <s v="Women Shoes #617"/>
    <s v="Women"/>
    <s v="Shoes"/>
    <s v="S"/>
    <s v="Pink"/>
    <n v="13437.7"/>
    <n v="20"/>
    <s v="2023-01-17"/>
    <s v="Los Angeles"/>
    <x v="0"/>
    <s v="No"/>
    <n v="268754"/>
  </r>
  <r>
    <s v="P78625"/>
    <s v="Men Shirts #709"/>
    <s v="Men"/>
    <s v="Shirts"/>
    <s v="L"/>
    <s v="Red"/>
    <n v="15812.33"/>
    <n v="2"/>
    <s v="2022-12-29"/>
    <s v="Phoenix"/>
    <x v="1"/>
    <s v="Yes"/>
    <n v="25300.06"/>
  </r>
  <r>
    <s v="P71785"/>
    <s v="Accessories Hats #780"/>
    <s v="Accessories"/>
    <s v="Hats"/>
    <s v="M"/>
    <s v="Red"/>
    <n v="4962.57"/>
    <n v="20"/>
    <s v="2024-06-20"/>
    <s v="New York"/>
    <x v="0"/>
    <s v="No"/>
    <n v="99251.4"/>
  </r>
  <r>
    <s v="P89059"/>
    <s v="Kids Shorts #625"/>
    <s v="Kids"/>
    <s v="Shorts"/>
    <s v="XL"/>
    <s v="Yellow"/>
    <n v="10159.200000000001"/>
    <n v="1"/>
    <s v="2024-05-10"/>
    <s v="New York"/>
    <x v="0"/>
    <s v="Yes"/>
    <n v="8127.36"/>
  </r>
  <r>
    <s v="P98944"/>
    <s v="Accessories Hats #296"/>
    <s v="Accessories"/>
    <s v="Hats"/>
    <s v="XL"/>
    <s v="Red"/>
    <n v="5893.83"/>
    <n v="16"/>
    <s v="2023-06-15"/>
    <s v="Chicago"/>
    <x v="1"/>
    <s v="No"/>
    <n v="94301.28"/>
  </r>
  <r>
    <s v="P22866"/>
    <s v="Men Jackets #713"/>
    <s v="Men"/>
    <s v="Jackets"/>
    <s v="XS"/>
    <s v="Green"/>
    <n v="9250.35"/>
    <n v="4"/>
    <s v="2024-06-15"/>
    <s v="New York"/>
    <x v="0"/>
    <s v="Yes"/>
    <n v="29601.119999999999"/>
  </r>
  <r>
    <s v="P39186"/>
    <s v="Women Skirts #257"/>
    <s v="Women"/>
    <s v="Skirts"/>
    <s v="S"/>
    <s v="White"/>
    <n v="5873.91"/>
    <n v="2"/>
    <s v="2023-11-24"/>
    <s v="Phoenix"/>
    <x v="1"/>
    <s v="No"/>
    <n v="11747.82"/>
  </r>
  <r>
    <s v="P19038"/>
    <s v="Accessories Scarves #405"/>
    <s v="Accessories"/>
    <s v="Scarves"/>
    <s v="M"/>
    <s v="Black"/>
    <n v="16195.79"/>
    <n v="17"/>
    <s v="2023-03-31"/>
    <s v="Chicago"/>
    <x v="1"/>
    <s v="Yes"/>
    <n v="220262.91"/>
  </r>
  <r>
    <s v="P87085"/>
    <s v="Kids Sweaters #855"/>
    <s v="Kids"/>
    <s v="Sweaters"/>
    <s v="M"/>
    <s v="Yellow"/>
    <n v="13972.22"/>
    <n v="18"/>
    <s v="2023-03-17"/>
    <s v="Phoenix"/>
    <x v="0"/>
    <s v="No"/>
    <n v="251499.96"/>
  </r>
  <r>
    <s v="P76200"/>
    <s v="Men Pants #691"/>
    <s v="Men"/>
    <s v="Pants"/>
    <s v="L"/>
    <s v="Pink"/>
    <n v="8021.95"/>
    <n v="2"/>
    <s v="2023-05-01"/>
    <s v="Houston"/>
    <x v="0"/>
    <s v="No"/>
    <n v="16043.9"/>
  </r>
  <r>
    <s v="P65642"/>
    <s v="Accessories Hats #425"/>
    <s v="Accessories"/>
    <s v="Hats"/>
    <s v="XS"/>
    <s v="Blue"/>
    <n v="14166.44"/>
    <n v="2"/>
    <s v="2023-04-09"/>
    <s v="New York"/>
    <x v="1"/>
    <s v="No"/>
    <n v="28332.880000000001"/>
  </r>
  <r>
    <s v="P65582"/>
    <s v="Accessories Hats #465"/>
    <s v="Accessories"/>
    <s v="Hats"/>
    <s v="XS"/>
    <s v="Red"/>
    <n v="14588.08"/>
    <n v="13"/>
    <s v="2023-08-12"/>
    <s v="New York"/>
    <x v="0"/>
    <s v="No"/>
    <n v="189645.04"/>
  </r>
  <r>
    <s v="P53847"/>
    <s v="Accessories Scarves #118"/>
    <s v="Accessories"/>
    <s v="Scarves"/>
    <s v="XS"/>
    <s v="Red"/>
    <n v="2177.09"/>
    <n v="2"/>
    <s v="2023-07-06"/>
    <s v="Phoenix"/>
    <x v="1"/>
    <s v="Yes"/>
    <n v="3483.51"/>
  </r>
  <r>
    <s v="P17466"/>
    <s v="Accessories Scarves #150"/>
    <s v="Accessories"/>
    <s v="Scarves"/>
    <s v="S"/>
    <s v="White"/>
    <n v="11323.69"/>
    <n v="12"/>
    <s v="2022-10-25"/>
    <s v="Phoenix"/>
    <x v="1"/>
    <s v="No"/>
    <n v="135884.28"/>
  </r>
  <r>
    <s v="P40170"/>
    <s v="Men Shoes #452"/>
    <s v="Men"/>
    <s v="Shoes"/>
    <s v="XS"/>
    <s v="Red"/>
    <n v="7470.83"/>
    <n v="18"/>
    <s v="2023-04-21"/>
    <s v="Houston"/>
    <x v="1"/>
    <s v="Yes"/>
    <n v="107579.62"/>
  </r>
  <r>
    <s v="P69860"/>
    <s v="Women Dresses #565"/>
    <s v="Women"/>
    <s v="Dresses"/>
    <s v="M"/>
    <s v="Blue"/>
    <n v="2154.6799999999998"/>
    <n v="10"/>
    <s v="2024-04-15"/>
    <s v="Phoenix"/>
    <x v="0"/>
    <s v="No"/>
    <n v="21546.799999999999"/>
  </r>
  <r>
    <s v="P64785"/>
    <s v="Kids T-Shirts #569"/>
    <s v="Kids"/>
    <s v="T-Shirts"/>
    <s v="XS"/>
    <s v="Yellow"/>
    <n v="9613.06"/>
    <n v="3"/>
    <s v="2023-09-06"/>
    <s v="Houston"/>
    <x v="0"/>
    <s v="Yes"/>
    <n v="23071.51"/>
  </r>
  <r>
    <s v="P43883"/>
    <s v="Accessories Scarves #460"/>
    <s v="Accessories"/>
    <s v="Scarves"/>
    <s v="XL"/>
    <s v="Pink"/>
    <n v="5863.95"/>
    <n v="4"/>
    <s v="2023-06-20"/>
    <s v="Phoenix"/>
    <x v="1"/>
    <s v="No"/>
    <n v="23455.8"/>
  </r>
  <r>
    <s v="P84079"/>
    <s v="Kids Shoes #574"/>
    <s v="Kids"/>
    <s v="Shoes"/>
    <s v="S"/>
    <s v="Black"/>
    <n v="16190.81"/>
    <n v="16"/>
    <s v="2023-02-04"/>
    <s v="Los Angeles"/>
    <x v="0"/>
    <s v="No"/>
    <n v="259052.96"/>
  </r>
  <r>
    <s v="P47510"/>
    <s v="Kids Shorts #901"/>
    <s v="Kids"/>
    <s v="Shorts"/>
    <s v="XS"/>
    <s v="Green"/>
    <n v="1621.82"/>
    <n v="19"/>
    <s v="2022-12-19"/>
    <s v="Los Angeles"/>
    <x v="1"/>
    <s v="No"/>
    <n v="30814.58"/>
  </r>
  <r>
    <s v="P30698"/>
    <s v="Accessories Scarves #767"/>
    <s v="Accessories"/>
    <s v="Scarves"/>
    <s v="M"/>
    <s v="Red"/>
    <n v="11805.09"/>
    <n v="9"/>
    <s v="2024-05-01"/>
    <s v="Phoenix"/>
    <x v="0"/>
    <s v="No"/>
    <n v="106245.81"/>
  </r>
  <r>
    <s v="P55380"/>
    <s v="Kids T-Shirts #266"/>
    <s v="Kids"/>
    <s v="T-Shirts"/>
    <s v="L"/>
    <s v="Yellow"/>
    <n v="6856.63"/>
    <n v="11"/>
    <s v="2024-05-02"/>
    <s v="Houston"/>
    <x v="1"/>
    <s v="No"/>
    <n v="75422.929999999993"/>
  </r>
  <r>
    <s v="P76137"/>
    <s v="Women Shoes #610"/>
    <s v="Women"/>
    <s v="Shoes"/>
    <s v="XS"/>
    <s v="Blue"/>
    <n v="4394.8500000000004"/>
    <n v="19"/>
    <s v="2022-12-02"/>
    <s v="New York"/>
    <x v="0"/>
    <s v="No"/>
    <n v="83502.149999999994"/>
  </r>
  <r>
    <s v="P47449"/>
    <s v="Kids Sweaters #606"/>
    <s v="Kids"/>
    <s v="Sweaters"/>
    <s v="S"/>
    <s v="White"/>
    <n v="1189.3900000000001"/>
    <n v="7"/>
    <s v="2022-12-30"/>
    <s v="Houston"/>
    <x v="0"/>
    <s v="No"/>
    <n v="8325.73"/>
  </r>
  <r>
    <s v="P31404"/>
    <s v="Women Dresses #425"/>
    <s v="Women"/>
    <s v="Dresses"/>
    <s v="L"/>
    <s v="Green"/>
    <n v="15809.84"/>
    <n v="13"/>
    <s v="2023-07-02"/>
    <s v="Phoenix"/>
    <x v="1"/>
    <s v="Yes"/>
    <n v="164422.17000000001"/>
  </r>
  <r>
    <s v="P39594"/>
    <s v="Men Shoes #249"/>
    <s v="Men"/>
    <s v="Shoes"/>
    <s v="XL"/>
    <s v="Blue"/>
    <n v="8065.94"/>
    <n v="2"/>
    <s v="2024-05-16"/>
    <s v="Chicago"/>
    <x v="0"/>
    <s v="No"/>
    <n v="16131.88"/>
  </r>
  <r>
    <s v="P45168"/>
    <s v="Accessories Belts #132"/>
    <s v="Accessories"/>
    <s v="Belts"/>
    <s v="S"/>
    <s v="Blue"/>
    <n v="11786"/>
    <n v="13"/>
    <s v="2023-01-17"/>
    <s v="Houston"/>
    <x v="1"/>
    <s v="Yes"/>
    <n v="122574.39999999999"/>
  </r>
  <r>
    <s v="P14342"/>
    <s v="Kids T-Shirts #889"/>
    <s v="Kids"/>
    <s v="T-Shirts"/>
    <s v="XL"/>
    <s v="Red"/>
    <n v="10804.94"/>
    <n v="14"/>
    <s v="2023-10-26"/>
    <s v="Chicago"/>
    <x v="0"/>
    <s v="Yes"/>
    <n v="121015.66"/>
  </r>
  <r>
    <s v="P15933"/>
    <s v="Accessories Bags #397"/>
    <s v="Accessories"/>
    <s v="Bags"/>
    <s v="M"/>
    <s v="White"/>
    <n v="3879.42"/>
    <n v="10"/>
    <s v="2023-06-15"/>
    <s v="Los Angeles"/>
    <x v="1"/>
    <s v="Yes"/>
    <n v="31035.360000000001"/>
  </r>
  <r>
    <s v="P26414"/>
    <s v="Accessories Belts #603"/>
    <s v="Accessories"/>
    <s v="Belts"/>
    <s v="XL"/>
    <s v="Green"/>
    <n v="9797.32"/>
    <n v="12"/>
    <s v="2023-03-25"/>
    <s v="Los Angeles"/>
    <x v="1"/>
    <s v="No"/>
    <n v="117567.84"/>
  </r>
  <r>
    <s v="P15393"/>
    <s v="Accessories Belts #402"/>
    <s v="Accessories"/>
    <s v="Belts"/>
    <s v="XL"/>
    <s v="Blue"/>
    <n v="16441.47"/>
    <n v="5"/>
    <s v="2023-09-22"/>
    <s v="Los Angeles"/>
    <x v="1"/>
    <s v="Yes"/>
    <n v="65765.88"/>
  </r>
  <r>
    <s v="P25532"/>
    <s v="Kids Shorts #233"/>
    <s v="Kids"/>
    <s v="Shorts"/>
    <s v="M"/>
    <s v="White"/>
    <n v="3820.49"/>
    <n v="8"/>
    <s v="2023-11-04"/>
    <s v="Phoenix"/>
    <x v="0"/>
    <s v="No"/>
    <n v="30563.919999999998"/>
  </r>
  <r>
    <s v="P39528"/>
    <s v="Men Shoes #811"/>
    <s v="Men"/>
    <s v="Shoes"/>
    <s v="M"/>
    <s v="Green"/>
    <n v="10506.97"/>
    <n v="5"/>
    <s v="2023-09-30"/>
    <s v="New York"/>
    <x v="1"/>
    <s v="No"/>
    <n v="52534.85"/>
  </r>
  <r>
    <s v="P83932"/>
    <s v="Men Jackets #383"/>
    <s v="Men"/>
    <s v="Jackets"/>
    <s v="XL"/>
    <s v="Red"/>
    <n v="13529.83"/>
    <n v="9"/>
    <s v="2023-10-13"/>
    <s v="Phoenix"/>
    <x v="0"/>
    <s v="Yes"/>
    <n v="97414.61"/>
  </r>
  <r>
    <s v="P93166"/>
    <s v="Men Pants #345"/>
    <s v="Men"/>
    <s v="Pants"/>
    <s v="L"/>
    <s v="Pink"/>
    <n v="3603.86"/>
    <n v="19"/>
    <s v="2022-11-24"/>
    <s v="Phoenix"/>
    <x v="1"/>
    <s v="No"/>
    <n v="68473.34"/>
  </r>
  <r>
    <s v="P61359"/>
    <s v="Women Tops #545"/>
    <s v="Women"/>
    <s v="Tops"/>
    <s v="XS"/>
    <s v="Black"/>
    <n v="2227.7199999999998"/>
    <n v="17"/>
    <s v="2024-05-27"/>
    <s v="New York"/>
    <x v="1"/>
    <s v="Yes"/>
    <n v="30296.66"/>
  </r>
  <r>
    <s v="P46402"/>
    <s v="Women Shoes #938"/>
    <s v="Women"/>
    <s v="Shoes"/>
    <s v="S"/>
    <s v="White"/>
    <n v="10111.06"/>
    <n v="2"/>
    <s v="2024-05-27"/>
    <s v="Houston"/>
    <x v="1"/>
    <s v="Yes"/>
    <n v="16177.53"/>
  </r>
  <r>
    <s v="P58072"/>
    <s v="Men Pants #776"/>
    <s v="Men"/>
    <s v="Pants"/>
    <s v="S"/>
    <s v="Pink"/>
    <n v="11081.33"/>
    <n v="16"/>
    <s v="2024-04-22"/>
    <s v="Los Angeles"/>
    <x v="0"/>
    <s v="Yes"/>
    <n v="141841.19"/>
  </r>
  <r>
    <s v="P29041"/>
    <s v="Men Pants #926"/>
    <s v="Men"/>
    <s v="Pants"/>
    <s v="XL"/>
    <s v="Green"/>
    <n v="11509.61"/>
    <n v="10"/>
    <s v="2024-06-18"/>
    <s v="Phoenix"/>
    <x v="0"/>
    <s v="No"/>
    <n v="115096.1"/>
  </r>
  <r>
    <s v="P41755"/>
    <s v="Accessories Belts #552"/>
    <s v="Accessories"/>
    <s v="Belts"/>
    <s v="S"/>
    <s v="Red"/>
    <n v="14621.28"/>
    <n v="8"/>
    <s v="2023-11-29"/>
    <s v="Los Angeles"/>
    <x v="0"/>
    <s v="No"/>
    <n v="116970.24000000001"/>
  </r>
  <r>
    <s v="P18785"/>
    <s v="Kids Sweaters #573"/>
    <s v="Kids"/>
    <s v="Sweaters"/>
    <s v="L"/>
    <s v="White"/>
    <n v="7704.06"/>
    <n v="17"/>
    <s v="2024-05-04"/>
    <s v="New York"/>
    <x v="0"/>
    <s v="No"/>
    <n v="130969.02"/>
  </r>
  <r>
    <s v="P23956"/>
    <s v="Accessories Belts #809"/>
    <s v="Accessories"/>
    <s v="Belts"/>
    <s v="XS"/>
    <s v="Black"/>
    <n v="7898.28"/>
    <n v="8"/>
    <s v="2024-05-27"/>
    <s v="Los Angeles"/>
    <x v="0"/>
    <s v="Yes"/>
    <n v="50548.66"/>
  </r>
  <r>
    <s v="P72404"/>
    <s v="Men Shoes #423"/>
    <s v="Men"/>
    <s v="Shoes"/>
    <s v="L"/>
    <s v="Green"/>
    <n v="3197.16"/>
    <n v="16"/>
    <s v="2024-08-28"/>
    <s v="Los Angeles"/>
    <x v="1"/>
    <s v="No"/>
    <n v="51154.559999999998"/>
  </r>
  <r>
    <s v="P37285"/>
    <s v="Men Shoes #934"/>
    <s v="Men"/>
    <s v="Shoes"/>
    <s v="S"/>
    <s v="Blue"/>
    <n v="1191.05"/>
    <n v="2"/>
    <s v="2024-06-30"/>
    <s v="New York"/>
    <x v="0"/>
    <s v="Yes"/>
    <n v="1905.68"/>
  </r>
  <r>
    <s v="P28930"/>
    <s v="Women Skirts #353"/>
    <s v="Women"/>
    <s v="Skirts"/>
    <s v="M"/>
    <s v="Blue"/>
    <n v="12265.74"/>
    <n v="13"/>
    <s v="2024-04-28"/>
    <s v="New York"/>
    <x v="0"/>
    <s v="Yes"/>
    <n v="127563.53"/>
  </r>
  <r>
    <s v="P98518"/>
    <s v="Men Pants #132"/>
    <s v="Men"/>
    <s v="Pants"/>
    <s v="M"/>
    <s v="Pink"/>
    <n v="14666.93"/>
    <n v="16"/>
    <s v="2023-08-25"/>
    <s v="Houston"/>
    <x v="0"/>
    <s v="No"/>
    <n v="234670.88"/>
  </r>
  <r>
    <s v="P30564"/>
    <s v="Kids T-Shirts #321"/>
    <s v="Kids"/>
    <s v="T-Shirts"/>
    <s v="S"/>
    <s v="Green"/>
    <n v="4020.52"/>
    <n v="11"/>
    <s v="2023-08-11"/>
    <s v="New York"/>
    <x v="1"/>
    <s v="Yes"/>
    <n v="35380.410000000003"/>
  </r>
  <r>
    <s v="P20748"/>
    <s v="Kids Shoes #767"/>
    <s v="Kids"/>
    <s v="Shoes"/>
    <s v="M"/>
    <s v="Pink"/>
    <n v="13029.34"/>
    <n v="5"/>
    <s v="2023-09-13"/>
    <s v="Phoenix"/>
    <x v="1"/>
    <s v="Yes"/>
    <n v="52117.36"/>
  </r>
  <r>
    <s v="P98510"/>
    <s v="Women Shoes #888"/>
    <s v="Women"/>
    <s v="Shoes"/>
    <s v="M"/>
    <s v="Red"/>
    <n v="16092.04"/>
    <n v="9"/>
    <s v="2023-11-03"/>
    <s v="New York"/>
    <x v="0"/>
    <s v="Yes"/>
    <n v="115863.02"/>
  </r>
  <r>
    <s v="P59103"/>
    <s v="Women Dresses #777"/>
    <s v="Women"/>
    <s v="Dresses"/>
    <s v="S"/>
    <s v="Blue"/>
    <n v="1861.69"/>
    <n v="15"/>
    <s v="2023-02-27"/>
    <s v="Chicago"/>
    <x v="1"/>
    <s v="Yes"/>
    <n v="22340.28"/>
  </r>
  <r>
    <s v="P54128"/>
    <s v="Kids Sweaters #463"/>
    <s v="Kids"/>
    <s v="Sweaters"/>
    <s v="XL"/>
    <s v="Red"/>
    <n v="6158.6"/>
    <n v="14"/>
    <s v="2023-11-06"/>
    <s v="Chicago"/>
    <x v="1"/>
    <s v="No"/>
    <n v="86220.4"/>
  </r>
  <r>
    <s v="P67533"/>
    <s v="Kids Shorts #132"/>
    <s v="Kids"/>
    <s v="Shorts"/>
    <s v="XS"/>
    <s v="Yellow"/>
    <n v="4277.82"/>
    <n v="11"/>
    <s v="2023-05-03"/>
    <s v="Phoenix"/>
    <x v="1"/>
    <s v="No"/>
    <n v="47056.02"/>
  </r>
  <r>
    <s v="P18113"/>
    <s v="Accessories Bags #165"/>
    <s v="Accessories"/>
    <s v="Bags"/>
    <s v="XS"/>
    <s v="Blue"/>
    <n v="9794.83"/>
    <n v="9"/>
    <s v="2023-07-14"/>
    <s v="Phoenix"/>
    <x v="1"/>
    <s v="Yes"/>
    <n v="70522.61"/>
  </r>
  <r>
    <s v="P46007"/>
    <s v="Accessories Hats #148"/>
    <s v="Accessories"/>
    <s v="Hats"/>
    <s v="L"/>
    <s v="Blue"/>
    <n v="14751.59"/>
    <n v="5"/>
    <s v="2023-09-21"/>
    <s v="New York"/>
    <x v="1"/>
    <s v="Yes"/>
    <n v="59006.36"/>
  </r>
  <r>
    <s v="P50053"/>
    <s v="Women Dresses #138"/>
    <s v="Women"/>
    <s v="Dresses"/>
    <s v="S"/>
    <s v="White"/>
    <n v="15575.78"/>
    <n v="14"/>
    <s v="2023-11-19"/>
    <s v="Los Angeles"/>
    <x v="0"/>
    <s v="No"/>
    <n v="218060.92"/>
  </r>
  <r>
    <s v="P37937"/>
    <s v="Men Jackets #602"/>
    <s v="Men"/>
    <s v="Jackets"/>
    <s v="XL"/>
    <s v="White"/>
    <n v="2652.68"/>
    <n v="4"/>
    <s v="2022-10-20"/>
    <s v="Houston"/>
    <x v="1"/>
    <s v="No"/>
    <n v="10610.72"/>
  </r>
  <r>
    <s v="P25782"/>
    <s v="Kids Shoes #319"/>
    <s v="Kids"/>
    <s v="Shoes"/>
    <s v="L"/>
    <s v="Blue"/>
    <n v="13582.12"/>
    <n v="14"/>
    <s v="2024-01-23"/>
    <s v="Phoenix"/>
    <x v="1"/>
    <s v="Yes"/>
    <n v="152119.91"/>
  </r>
  <r>
    <s v="P84704"/>
    <s v="Accessories Bags #806"/>
    <s v="Accessories"/>
    <s v="Bags"/>
    <s v="S"/>
    <s v="White"/>
    <n v="11473.09"/>
    <n v="15"/>
    <s v="2024-09-30"/>
    <s v="Chicago"/>
    <x v="0"/>
    <s v="No"/>
    <n v="172096.35"/>
  </r>
  <r>
    <s v="P67527"/>
    <s v="Accessories Bags #116"/>
    <s v="Accessories"/>
    <s v="Bags"/>
    <s v="M"/>
    <s v="Blue"/>
    <n v="1990.34"/>
    <n v="18"/>
    <s v="2023-09-22"/>
    <s v="Phoenix"/>
    <x v="0"/>
    <s v="Yes"/>
    <n v="28660.73"/>
  </r>
  <r>
    <s v="P56959"/>
    <s v="Men Shoes #904"/>
    <s v="Men"/>
    <s v="Shoes"/>
    <s v="S"/>
    <s v="Blue"/>
    <n v="8922.5"/>
    <n v="5"/>
    <s v="2023-12-28"/>
    <s v="Houston"/>
    <x v="1"/>
    <s v="No"/>
    <n v="44612.5"/>
  </r>
  <r>
    <s v="P27860"/>
    <s v="Men Shirts #821"/>
    <s v="Men"/>
    <s v="Shirts"/>
    <s v="XS"/>
    <s v="Yellow"/>
    <n v="15828.93"/>
    <n v="7"/>
    <s v="2024-07-04"/>
    <s v="Chicago"/>
    <x v="0"/>
    <s v="Yes"/>
    <n v="88642.34"/>
  </r>
  <r>
    <s v="P84514"/>
    <s v="Women Dresses #268"/>
    <s v="Women"/>
    <s v="Dresses"/>
    <s v="M"/>
    <s v="White"/>
    <n v="953.67"/>
    <n v="14"/>
    <s v="2023-08-19"/>
    <s v="New York"/>
    <x v="0"/>
    <s v="No"/>
    <n v="13351.38"/>
  </r>
  <r>
    <s v="P81903"/>
    <s v="Men Jackets #465"/>
    <s v="Men"/>
    <s v="Jackets"/>
    <s v="M"/>
    <s v="Red"/>
    <n v="13109.02"/>
    <n v="14"/>
    <s v="2024-05-01"/>
    <s v="Los Angeles"/>
    <x v="1"/>
    <s v="Yes"/>
    <n v="146821.19"/>
  </r>
  <r>
    <s v="P47357"/>
    <s v="Kids Shorts #481"/>
    <s v="Kids"/>
    <s v="Shorts"/>
    <s v="S"/>
    <s v="Yellow"/>
    <n v="6351.16"/>
    <n v="20"/>
    <s v="2024-04-14"/>
    <s v="Houston"/>
    <x v="1"/>
    <s v="Yes"/>
    <n v="101618.56"/>
  </r>
  <r>
    <s v="P30315"/>
    <s v="Kids T-Shirts #451"/>
    <s v="Kids"/>
    <s v="T-Shirts"/>
    <s v="M"/>
    <s v="Red"/>
    <n v="11915.48"/>
    <n v="18"/>
    <s v="2024-04-25"/>
    <s v="Phoenix"/>
    <x v="1"/>
    <s v="No"/>
    <n v="214478.64"/>
  </r>
  <r>
    <s v="P21550"/>
    <s v="Men Shirts #651"/>
    <s v="Men"/>
    <s v="Shirts"/>
    <s v="XL"/>
    <s v="Pink"/>
    <n v="2519.88"/>
    <n v="12"/>
    <s v="2022-11-19"/>
    <s v="Phoenix"/>
    <x v="1"/>
    <s v="No"/>
    <n v="30238.560000000001"/>
  </r>
  <r>
    <s v="P15827"/>
    <s v="Accessories Belts #980"/>
    <s v="Accessories"/>
    <s v="Belts"/>
    <s v="L"/>
    <s v="Red"/>
    <n v="3161.47"/>
    <n v="11"/>
    <s v="2024-05-08"/>
    <s v="Los Angeles"/>
    <x v="1"/>
    <s v="No"/>
    <n v="34776.17"/>
  </r>
  <r>
    <s v="P19635"/>
    <s v="Men Shoes #427"/>
    <s v="Men"/>
    <s v="Shoes"/>
    <s v="M"/>
    <s v="Yellow"/>
    <n v="6698.93"/>
    <n v="8"/>
    <s v="2023-02-19"/>
    <s v="New York"/>
    <x v="0"/>
    <s v="No"/>
    <n v="53591.44"/>
  </r>
  <r>
    <s v="P86936"/>
    <s v="Kids T-Shirts #134"/>
    <s v="Kids"/>
    <s v="T-Shirts"/>
    <s v="L"/>
    <s v="Black"/>
    <n v="16514.509999999998"/>
    <n v="16"/>
    <s v="2024-06-07"/>
    <s v="Los Angeles"/>
    <x v="0"/>
    <s v="No"/>
    <n v="264232.15999999997"/>
  </r>
  <r>
    <s v="P25900"/>
    <s v="Women Tops #830"/>
    <s v="Women"/>
    <s v="Tops"/>
    <s v="M"/>
    <s v="White"/>
    <n v="11106.23"/>
    <n v="9"/>
    <s v="2024-02-13"/>
    <s v="Phoenix"/>
    <x v="0"/>
    <s v="Yes"/>
    <n v="79964.69"/>
  </r>
  <r>
    <s v="P34211"/>
    <s v="Women Dresses #243"/>
    <s v="Women"/>
    <s v="Dresses"/>
    <s v="XS"/>
    <s v="Blue"/>
    <n v="15325.95"/>
    <n v="8"/>
    <s v="2024-08-20"/>
    <s v="New York"/>
    <x v="1"/>
    <s v="Yes"/>
    <n v="98086.080000000002"/>
  </r>
  <r>
    <s v="P95453"/>
    <s v="Kids Shoes #557"/>
    <s v="Kids"/>
    <s v="Shoes"/>
    <s v="XS"/>
    <s v="Blue"/>
    <n v="13188.7"/>
    <n v="19"/>
    <s v="2023-04-04"/>
    <s v="Phoenix"/>
    <x v="1"/>
    <s v="No"/>
    <n v="250585.3"/>
  </r>
  <r>
    <s v="P99427"/>
    <s v="Kids T-Shirts #822"/>
    <s v="Kids"/>
    <s v="T-Shirts"/>
    <s v="S"/>
    <s v="Blue"/>
    <n v="12494.82"/>
    <n v="8"/>
    <s v="2024-06-08"/>
    <s v="New York"/>
    <x v="0"/>
    <s v="No"/>
    <n v="99958.56"/>
  </r>
  <r>
    <s v="P55637"/>
    <s v="Kids Shorts #392"/>
    <s v="Kids"/>
    <s v="Shorts"/>
    <s v="XL"/>
    <s v="Pink"/>
    <n v="13947.32"/>
    <n v="10"/>
    <s v="2024-05-13"/>
    <s v="Houston"/>
    <x v="1"/>
    <s v="No"/>
    <n v="139473.20000000001"/>
  </r>
  <r>
    <s v="P69868"/>
    <s v="Kids Shorts #501"/>
    <s v="Kids"/>
    <s v="Shorts"/>
    <s v="XS"/>
    <s v="Green"/>
    <n v="14109.17"/>
    <n v="6"/>
    <s v="2023-08-28"/>
    <s v="Chicago"/>
    <x v="0"/>
    <s v="No"/>
    <n v="84655.02"/>
  </r>
  <r>
    <s v="P63899"/>
    <s v="Men Shoes #252"/>
    <s v="Men"/>
    <s v="Shoes"/>
    <s v="XL"/>
    <s v="Red"/>
    <n v="10073.709999999999"/>
    <n v="1"/>
    <s v="2023-02-02"/>
    <s v="Chicago"/>
    <x v="0"/>
    <s v="Yes"/>
    <n v="8059.3"/>
  </r>
  <r>
    <s v="P61455"/>
    <s v="Accessories Scarves #810"/>
    <s v="Accessories"/>
    <s v="Scarves"/>
    <s v="XS"/>
    <s v="Black"/>
    <n v="7621.89"/>
    <n v="6"/>
    <s v="2023-04-23"/>
    <s v="Los Angeles"/>
    <x v="0"/>
    <s v="Yes"/>
    <n v="36584.74"/>
  </r>
  <r>
    <s v="P45519"/>
    <s v="Men Shoes #196"/>
    <s v="Men"/>
    <s v="Shoes"/>
    <s v="S"/>
    <s v="White"/>
    <n v="7368.74"/>
    <n v="20"/>
    <s v="2024-04-10"/>
    <s v="Phoenix"/>
    <x v="0"/>
    <s v="Yes"/>
    <n v="117899.84"/>
  </r>
  <r>
    <s v="P73688"/>
    <s v="Men Shirts #130"/>
    <s v="Men"/>
    <s v="Shirts"/>
    <s v="L"/>
    <s v="Green"/>
    <n v="13328.14"/>
    <n v="5"/>
    <s v="2024-04-11"/>
    <s v="New York"/>
    <x v="0"/>
    <s v="No"/>
    <n v="66640.7"/>
  </r>
  <r>
    <s v="P44187"/>
    <s v="Kids Sweaters #240"/>
    <s v="Kids"/>
    <s v="Sweaters"/>
    <s v="XS"/>
    <s v="White"/>
    <n v="10965.13"/>
    <n v="7"/>
    <s v="2024-06-25"/>
    <s v="Houston"/>
    <x v="1"/>
    <s v="No"/>
    <n v="76755.91"/>
  </r>
  <r>
    <s v="P45081"/>
    <s v="Accessories Belts #186"/>
    <s v="Accessories"/>
    <s v="Belts"/>
    <s v="XS"/>
    <s v="Pink"/>
    <n v="8559.7900000000009"/>
    <n v="17"/>
    <s v="2024-09-02"/>
    <s v="Chicago"/>
    <x v="0"/>
    <s v="No"/>
    <n v="145516.43"/>
  </r>
  <r>
    <s v="P69955"/>
    <s v="Kids Shorts #149"/>
    <s v="Kids"/>
    <s v="Shorts"/>
    <s v="XL"/>
    <s v="Green"/>
    <n v="11080.5"/>
    <n v="1"/>
    <s v="2023-07-21"/>
    <s v="Chicago"/>
    <x v="0"/>
    <s v="Yes"/>
    <n v="8864.4"/>
  </r>
  <r>
    <s v="P17686"/>
    <s v="Accessories Bags #600"/>
    <s v="Accessories"/>
    <s v="Bags"/>
    <s v="M"/>
    <s v="Black"/>
    <n v="4238.8100000000004"/>
    <n v="11"/>
    <s v="2024-06-15"/>
    <s v="Houston"/>
    <x v="0"/>
    <s v="Yes"/>
    <n v="37301.86"/>
  </r>
  <r>
    <s v="P79497"/>
    <s v="Men Pants #802"/>
    <s v="Men"/>
    <s v="Pants"/>
    <s v="M"/>
    <s v="Pink"/>
    <n v="1931.41"/>
    <n v="19"/>
    <s v="2024-06-19"/>
    <s v="Chicago"/>
    <x v="0"/>
    <s v="No"/>
    <n v="36696.79"/>
  </r>
  <r>
    <s v="P72275"/>
    <s v="Kids Sweaters #709"/>
    <s v="Kids"/>
    <s v="Sweaters"/>
    <s v="S"/>
    <s v="Blue"/>
    <n v="13055.07"/>
    <n v="9"/>
    <s v="2023-07-05"/>
    <s v="Houston"/>
    <x v="0"/>
    <s v="No"/>
    <n v="117495.63"/>
  </r>
  <r>
    <s v="P38533"/>
    <s v="Men Shirts #790"/>
    <s v="Men"/>
    <s v="Shirts"/>
    <s v="L"/>
    <s v="Pink"/>
    <n v="12469.09"/>
    <n v="10"/>
    <s v="2023-08-08"/>
    <s v="Houston"/>
    <x v="0"/>
    <s v="Yes"/>
    <n v="99752.72"/>
  </r>
  <r>
    <s v="P72111"/>
    <s v="Accessories Scarves #455"/>
    <s v="Accessories"/>
    <s v="Scarves"/>
    <s v="L"/>
    <s v="White"/>
    <n v="10256.31"/>
    <n v="15"/>
    <s v="2022-11-17"/>
    <s v="Los Angeles"/>
    <x v="0"/>
    <s v="Yes"/>
    <n v="123075.72"/>
  </r>
  <r>
    <s v="P67395"/>
    <s v="Kids Sweaters #331"/>
    <s v="Kids"/>
    <s v="Sweaters"/>
    <s v="M"/>
    <s v="Yellow"/>
    <n v="8964"/>
    <n v="20"/>
    <s v="2023-10-30"/>
    <s v="Chicago"/>
    <x v="0"/>
    <s v="Yes"/>
    <n v="143424"/>
  </r>
  <r>
    <s v="P90796"/>
    <s v="Kids Shoes #635"/>
    <s v="Kids"/>
    <s v="Shoes"/>
    <s v="XS"/>
    <s v="Red"/>
    <n v="7048.36"/>
    <n v="13"/>
    <s v="2023-12-15"/>
    <s v="New York"/>
    <x v="1"/>
    <s v="No"/>
    <n v="91628.68"/>
  </r>
  <r>
    <s v="P61731"/>
    <s v="Kids Shoes #835"/>
    <s v="Kids"/>
    <s v="Shoes"/>
    <s v="S"/>
    <s v="Green"/>
    <n v="15327.61"/>
    <n v="3"/>
    <s v="2024-02-04"/>
    <s v="Chicago"/>
    <x v="1"/>
    <s v="Yes"/>
    <n v="36786.43"/>
  </r>
  <r>
    <s v="P21667"/>
    <s v="Kids Sweaters #759"/>
    <s v="Kids"/>
    <s v="Sweaters"/>
    <s v="S"/>
    <s v="Black"/>
    <n v="8185.46"/>
    <n v="9"/>
    <s v="2023-10-21"/>
    <s v="Houston"/>
    <x v="0"/>
    <s v="No"/>
    <n v="73669.14"/>
  </r>
  <r>
    <s v="P68363"/>
    <s v="Women Shoes #829"/>
    <s v="Women"/>
    <s v="Shoes"/>
    <s v="XS"/>
    <s v="Black"/>
    <n v="12847.57"/>
    <n v="9"/>
    <s v="2023-04-03"/>
    <s v="Los Angeles"/>
    <x v="1"/>
    <s v="No"/>
    <n v="115628.13"/>
  </r>
  <r>
    <s v="P29338"/>
    <s v="Accessories Hats #499"/>
    <s v="Accessories"/>
    <s v="Hats"/>
    <s v="S"/>
    <s v="White"/>
    <n v="10599.1"/>
    <n v="10"/>
    <s v="2024-07-27"/>
    <s v="Los Angeles"/>
    <x v="0"/>
    <s v="Yes"/>
    <n v="84792.8"/>
  </r>
  <r>
    <s v="P40557"/>
    <s v="Kids Shoes #644"/>
    <s v="Kids"/>
    <s v="Shoes"/>
    <s v="XL"/>
    <s v="White"/>
    <n v="11069.71"/>
    <n v="3"/>
    <s v="2024-01-23"/>
    <s v="Phoenix"/>
    <x v="1"/>
    <s v="Yes"/>
    <n v="26567.47"/>
  </r>
  <r>
    <s v="P39009"/>
    <s v="Women Dresses #245"/>
    <s v="Women"/>
    <s v="Dresses"/>
    <s v="XL"/>
    <s v="Black"/>
    <n v="10706.17"/>
    <n v="14"/>
    <s v="2024-06-20"/>
    <s v="New York"/>
    <x v="1"/>
    <s v="No"/>
    <n v="149886.38"/>
  </r>
  <r>
    <s v="P72821"/>
    <s v="Women Shoes #919"/>
    <s v="Women"/>
    <s v="Shoes"/>
    <s v="L"/>
    <s v="Blue"/>
    <n v="7168.71"/>
    <n v="16"/>
    <s v="2023-11-13"/>
    <s v="Phoenix"/>
    <x v="1"/>
    <s v="Yes"/>
    <n v="91759.82"/>
  </r>
  <r>
    <s v="P51292"/>
    <s v="Men Pants #328"/>
    <s v="Men"/>
    <s v="Pants"/>
    <s v="M"/>
    <s v="Green"/>
    <n v="12313.05"/>
    <n v="13"/>
    <s v="2024-08-05"/>
    <s v="Chicago"/>
    <x v="0"/>
    <s v="No"/>
    <n v="160069.65"/>
  </r>
  <r>
    <s v="P47556"/>
    <s v="Women Skirts #952"/>
    <s v="Women"/>
    <s v="Skirts"/>
    <s v="XS"/>
    <s v="Blue"/>
    <n v="11254.8"/>
    <n v="3"/>
    <s v="2023-02-25"/>
    <s v="Phoenix"/>
    <x v="0"/>
    <s v="No"/>
    <n v="33764.400000000001"/>
  </r>
  <r>
    <s v="P71847"/>
    <s v="Accessories Bags #481"/>
    <s v="Accessories"/>
    <s v="Bags"/>
    <s v="M"/>
    <s v="Red"/>
    <n v="9664.52"/>
    <n v="5"/>
    <s v="2023-07-31"/>
    <s v="Los Angeles"/>
    <x v="1"/>
    <s v="No"/>
    <n v="48322.6"/>
  </r>
  <r>
    <s v="P20525"/>
    <s v="Accessories Belts #139"/>
    <s v="Accessories"/>
    <s v="Belts"/>
    <s v="XS"/>
    <s v="Black"/>
    <n v="11987.69"/>
    <n v="6"/>
    <s v="2024-05-29"/>
    <s v="Houston"/>
    <x v="1"/>
    <s v="No"/>
    <n v="71926.14"/>
  </r>
  <r>
    <s v="P99250"/>
    <s v="Kids Sweaters #284"/>
    <s v="Kids"/>
    <s v="Sweaters"/>
    <s v="XS"/>
    <s v="Green"/>
    <n v="11052.28"/>
    <n v="3"/>
    <s v="2024-08-21"/>
    <s v="New York"/>
    <x v="1"/>
    <s v="No"/>
    <n v="33156.839999999997"/>
  </r>
  <r>
    <s v="P80425"/>
    <s v="Women Shoes #532"/>
    <s v="Women"/>
    <s v="Shoes"/>
    <s v="XL"/>
    <s v="Yellow"/>
    <n v="14954.94"/>
    <n v="15"/>
    <s v="2023-04-23"/>
    <s v="Phoenix"/>
    <x v="1"/>
    <s v="Yes"/>
    <n v="179459.28"/>
  </r>
  <r>
    <s v="P44815"/>
    <s v="Men Pants #445"/>
    <s v="Men"/>
    <s v="Pants"/>
    <s v="XL"/>
    <s v="Pink"/>
    <n v="15560.01"/>
    <n v="1"/>
    <s v="2024-08-22"/>
    <s v="Los Angeles"/>
    <x v="1"/>
    <s v="Yes"/>
    <n v="12448.34"/>
  </r>
  <r>
    <s v="P50477"/>
    <s v="Men Shirts #387"/>
    <s v="Men"/>
    <s v="Shirts"/>
    <s v="S"/>
    <s v="Pink"/>
    <n v="2192.0300000000002"/>
    <n v="14"/>
    <s v="2023-11-13"/>
    <s v="Phoenix"/>
    <x v="1"/>
    <s v="No"/>
    <n v="30688.42"/>
  </r>
  <r>
    <s v="P63390"/>
    <s v="Men Jackets #137"/>
    <s v="Men"/>
    <s v="Jackets"/>
    <s v="L"/>
    <s v="Red"/>
    <n v="9940.08"/>
    <n v="10"/>
    <s v="2023-12-01"/>
    <s v="Chicago"/>
    <x v="1"/>
    <s v="No"/>
    <n v="99400.8"/>
  </r>
  <r>
    <s v="P17396"/>
    <s v="Kids Shoes #299"/>
    <s v="Kids"/>
    <s v="Shoes"/>
    <s v="XL"/>
    <s v="Blue"/>
    <n v="16325.27"/>
    <n v="18"/>
    <s v="2022-10-18"/>
    <s v="Chicago"/>
    <x v="1"/>
    <s v="No"/>
    <n v="293854.86"/>
  </r>
  <r>
    <s v="P71871"/>
    <s v="Men Pants #510"/>
    <s v="Men"/>
    <s v="Pants"/>
    <s v="XS"/>
    <s v="Blue"/>
    <n v="7801.17"/>
    <n v="18"/>
    <s v="2023-05-25"/>
    <s v="Houston"/>
    <x v="1"/>
    <s v="No"/>
    <n v="140421.06"/>
  </r>
  <r>
    <s v="P92820"/>
    <s v="Accessories Belts #530"/>
    <s v="Accessories"/>
    <s v="Belts"/>
    <s v="L"/>
    <s v="Green"/>
    <n v="15584.08"/>
    <n v="2"/>
    <s v="2024-01-15"/>
    <s v="Chicago"/>
    <x v="1"/>
    <s v="Yes"/>
    <n v="24934.86"/>
  </r>
  <r>
    <s v="P55719"/>
    <s v="Accessories Bags #472"/>
    <s v="Accessories"/>
    <s v="Bags"/>
    <s v="L"/>
    <s v="Blue"/>
    <n v="1861.69"/>
    <n v="1"/>
    <s v="2024-06-14"/>
    <s v="Chicago"/>
    <x v="1"/>
    <s v="No"/>
    <n v="1861.69"/>
  </r>
  <r>
    <s v="P90882"/>
    <s v="Women Shoes #923"/>
    <s v="Women"/>
    <s v="Shoes"/>
    <s v="XL"/>
    <s v="Red"/>
    <n v="4758.3900000000003"/>
    <n v="9"/>
    <s v="2024-05-23"/>
    <s v="Phoenix"/>
    <x v="0"/>
    <s v="No"/>
    <n v="42825.51"/>
  </r>
  <r>
    <s v="P94124"/>
    <s v="Women Skirts #326"/>
    <s v="Women"/>
    <s v="Skirts"/>
    <s v="M"/>
    <s v="White"/>
    <n v="4274.5"/>
    <n v="4"/>
    <s v="2023-04-30"/>
    <s v="New York"/>
    <x v="1"/>
    <s v="No"/>
    <n v="17098"/>
  </r>
  <r>
    <s v="P16912"/>
    <s v="Accessories Scarves #782"/>
    <s v="Accessories"/>
    <s v="Scarves"/>
    <s v="XL"/>
    <s v="Green"/>
    <n v="16350.17"/>
    <n v="2"/>
    <s v="2023-12-12"/>
    <s v="Los Angeles"/>
    <x v="0"/>
    <s v="Yes"/>
    <n v="26159.94"/>
  </r>
  <r>
    <s v="P82758"/>
    <s v="Kids Shorts #646"/>
    <s v="Kids"/>
    <s v="Shorts"/>
    <s v="XL"/>
    <s v="Yellow"/>
    <n v="10840.63"/>
    <n v="14"/>
    <s v="2022-11-11"/>
    <s v="Houston"/>
    <x v="0"/>
    <s v="No"/>
    <n v="151768.82"/>
  </r>
  <r>
    <s v="P79021"/>
    <s v="Accessories Scarves #780"/>
    <s v="Accessories"/>
    <s v="Scarves"/>
    <s v="XL"/>
    <s v="Green"/>
    <n v="16266.34"/>
    <n v="16"/>
    <s v="2023-11-10"/>
    <s v="Phoenix"/>
    <x v="1"/>
    <s v="Yes"/>
    <n v="208208.82"/>
  </r>
  <r>
    <s v="P84729"/>
    <s v="Women Shoes #175"/>
    <s v="Women"/>
    <s v="Shoes"/>
    <s v="XS"/>
    <s v="Green"/>
    <n v="12570.35"/>
    <n v="17"/>
    <s v="2023-05-11"/>
    <s v="Houston"/>
    <x v="1"/>
    <s v="No"/>
    <n v="213695.95"/>
  </r>
  <r>
    <s v="P49921"/>
    <s v="Kids Shorts #535"/>
    <s v="Kids"/>
    <s v="Shorts"/>
    <s v="L"/>
    <s v="Red"/>
    <n v="12305.58"/>
    <n v="10"/>
    <s v="2023-04-03"/>
    <s v="Chicago"/>
    <x v="1"/>
    <s v="No"/>
    <n v="123055.8"/>
  </r>
  <r>
    <s v="P31665"/>
    <s v="Kids Shorts #828"/>
    <s v="Kids"/>
    <s v="Shorts"/>
    <s v="S"/>
    <s v="White"/>
    <n v="5031.46"/>
    <n v="15"/>
    <s v="2023-05-07"/>
    <s v="New York"/>
    <x v="0"/>
    <s v="No"/>
    <n v="75471.899999999994"/>
  </r>
  <r>
    <s v="P65799"/>
    <s v="Women Shoes #972"/>
    <s v="Women"/>
    <s v="Shoes"/>
    <s v="XL"/>
    <s v="Yellow"/>
    <n v="9862.06"/>
    <n v="14"/>
    <s v="2024-03-02"/>
    <s v="Chicago"/>
    <x v="1"/>
    <s v="Yes"/>
    <n v="110454.74"/>
  </r>
  <r>
    <s v="P85207"/>
    <s v="Kids Shorts #952"/>
    <s v="Kids"/>
    <s v="Shorts"/>
    <s v="S"/>
    <s v="Yellow"/>
    <n v="3744.13"/>
    <n v="13"/>
    <s v="2023-04-26"/>
    <s v="New York"/>
    <x v="1"/>
    <s v="Yes"/>
    <n v="38938.620000000003"/>
  </r>
  <r>
    <s v="P32698"/>
    <s v="Men Shoes #350"/>
    <s v="Men"/>
    <s v="Shoes"/>
    <s v="S"/>
    <s v="Blue"/>
    <n v="944.54"/>
    <n v="4"/>
    <s v="2024-02-12"/>
    <s v="Houston"/>
    <x v="0"/>
    <s v="No"/>
    <n v="3778.16"/>
  </r>
  <r>
    <s v="P90043"/>
    <s v="Accessories Bags #789"/>
    <s v="Accessories"/>
    <s v="Bags"/>
    <s v="S"/>
    <s v="Red"/>
    <n v="15447.13"/>
    <n v="7"/>
    <s v="2024-06-30"/>
    <s v="Phoenix"/>
    <x v="0"/>
    <s v="Yes"/>
    <n v="86504.26"/>
  </r>
  <r>
    <s v="P26811"/>
    <s v="Kids Shoes #932"/>
    <s v="Kids"/>
    <s v="Shoes"/>
    <s v="XL"/>
    <s v="Green"/>
    <n v="1112.2"/>
    <n v="17"/>
    <s v="2023-01-05"/>
    <s v="New York"/>
    <x v="0"/>
    <s v="Yes"/>
    <n v="15125.92"/>
  </r>
  <r>
    <s v="P51669"/>
    <s v="Women Skirts #491"/>
    <s v="Women"/>
    <s v="Skirts"/>
    <s v="S"/>
    <s v="Red"/>
    <n v="15913.59"/>
    <n v="11"/>
    <s v="2023-07-02"/>
    <s v="Phoenix"/>
    <x v="0"/>
    <s v="Yes"/>
    <n v="140039.26"/>
  </r>
  <r>
    <s v="P97601"/>
    <s v="Women Skirts #770"/>
    <s v="Women"/>
    <s v="Skirts"/>
    <s v="M"/>
    <s v="Red"/>
    <n v="15874.58"/>
    <n v="12"/>
    <s v="2024-09-06"/>
    <s v="Houston"/>
    <x v="1"/>
    <s v="Yes"/>
    <n v="152396.29999999999"/>
  </r>
  <r>
    <s v="P73275"/>
    <s v="Kids Shorts #196"/>
    <s v="Kids"/>
    <s v="Shorts"/>
    <s v="S"/>
    <s v="Yellow"/>
    <n v="8425.33"/>
    <n v="6"/>
    <s v="2023-01-27"/>
    <s v="Los Angeles"/>
    <x v="0"/>
    <s v="No"/>
    <n v="50551.98"/>
  </r>
  <r>
    <s v="P19988"/>
    <s v="Kids Shorts #433"/>
    <s v="Kids"/>
    <s v="Shorts"/>
    <s v="S"/>
    <s v="Green"/>
    <n v="10066.24"/>
    <n v="20"/>
    <s v="2022-12-21"/>
    <s v="Houston"/>
    <x v="1"/>
    <s v="No"/>
    <n v="201324.79999999999"/>
  </r>
  <r>
    <s v="P89574"/>
    <s v="Kids T-Shirts #378"/>
    <s v="Kids"/>
    <s v="T-Shirts"/>
    <s v="XS"/>
    <s v="White"/>
    <n v="6181.01"/>
    <n v="11"/>
    <s v="2024-07-14"/>
    <s v="Chicago"/>
    <x v="1"/>
    <s v="No"/>
    <n v="67991.11"/>
  </r>
  <r>
    <s v="P30804"/>
    <s v="Women Skirts #463"/>
    <s v="Women"/>
    <s v="Skirts"/>
    <s v="XL"/>
    <s v="Pink"/>
    <n v="9381.49"/>
    <n v="2"/>
    <s v="2024-01-19"/>
    <s v="Chicago"/>
    <x v="0"/>
    <s v="Yes"/>
    <n v="15010.55"/>
  </r>
  <r>
    <s v="P76313"/>
    <s v="Kids Sweaters #619"/>
    <s v="Kids"/>
    <s v="Sweaters"/>
    <s v="M"/>
    <s v="Black"/>
    <n v="15120.94"/>
    <n v="11"/>
    <s v="2024-06-27"/>
    <s v="New York"/>
    <x v="0"/>
    <s v="Yes"/>
    <n v="133063.94"/>
  </r>
  <r>
    <s v="P74197"/>
    <s v="Kids Shoes #433"/>
    <s v="Kids"/>
    <s v="Shoes"/>
    <s v="S"/>
    <s v="Red"/>
    <n v="14093.4"/>
    <n v="5"/>
    <s v="2024-05-04"/>
    <s v="Chicago"/>
    <x v="0"/>
    <s v="Yes"/>
    <n v="56373.599999999999"/>
  </r>
  <r>
    <s v="P89714"/>
    <s v="Kids T-Shirts #503"/>
    <s v="Kids"/>
    <s v="T-Shirts"/>
    <s v="XS"/>
    <s v="Blue"/>
    <n v="8144.79"/>
    <n v="19"/>
    <s v="2024-07-31"/>
    <s v="Houston"/>
    <x v="0"/>
    <s v="No"/>
    <n v="154751.01"/>
  </r>
  <r>
    <s v="P40536"/>
    <s v="Women Dresses #530"/>
    <s v="Women"/>
    <s v="Dresses"/>
    <s v="L"/>
    <s v="Green"/>
    <n v="2585.4499999999998"/>
    <n v="7"/>
    <s v="2024-03-01"/>
    <s v="Chicago"/>
    <x v="0"/>
    <s v="Yes"/>
    <n v="14478.52"/>
  </r>
  <r>
    <s v="P45672"/>
    <s v="Accessories Scarves #395"/>
    <s v="Accessories"/>
    <s v="Scarves"/>
    <s v="XL"/>
    <s v="Black"/>
    <n v="8769.7800000000007"/>
    <n v="19"/>
    <s v="2023-08-02"/>
    <s v="Houston"/>
    <x v="0"/>
    <s v="Yes"/>
    <n v="133300.49"/>
  </r>
  <r>
    <s v="P69173"/>
    <s v="Accessories Hats #331"/>
    <s v="Accessories"/>
    <s v="Hats"/>
    <s v="L"/>
    <s v="Blue"/>
    <n v="4463.74"/>
    <n v="16"/>
    <s v="2024-05-23"/>
    <s v="Houston"/>
    <x v="1"/>
    <s v="Yes"/>
    <n v="57135.54"/>
  </r>
  <r>
    <s v="P34069"/>
    <s v="Kids Shoes #223"/>
    <s v="Kids"/>
    <s v="Shoes"/>
    <s v="S"/>
    <s v="Green"/>
    <n v="14744.95"/>
    <n v="5"/>
    <s v="2023-08-05"/>
    <s v="Houston"/>
    <x v="0"/>
    <s v="Yes"/>
    <n v="58979.8"/>
  </r>
  <r>
    <s v="P79765"/>
    <s v="Kids Sweaters #658"/>
    <s v="Kids"/>
    <s v="Sweaters"/>
    <s v="M"/>
    <s v="Black"/>
    <n v="9740.8799999999992"/>
    <n v="15"/>
    <s v="2024-02-17"/>
    <s v="New York"/>
    <x v="1"/>
    <s v="No"/>
    <n v="146113.20000000001"/>
  </r>
  <r>
    <s v="P23542"/>
    <s v="Kids Shoes #603"/>
    <s v="Kids"/>
    <s v="Shoes"/>
    <s v="XS"/>
    <s v="Pink"/>
    <n v="13991.31"/>
    <n v="15"/>
    <s v="2023-08-18"/>
    <s v="Phoenix"/>
    <x v="0"/>
    <s v="Yes"/>
    <n v="167895.72"/>
  </r>
  <r>
    <s v="P26852"/>
    <s v="Women Dresses #945"/>
    <s v="Women"/>
    <s v="Dresses"/>
    <s v="L"/>
    <s v="Red"/>
    <n v="9214.66"/>
    <n v="2"/>
    <s v="2024-05-10"/>
    <s v="Los Angeles"/>
    <x v="1"/>
    <s v="No"/>
    <n v="18429.32"/>
  </r>
  <r>
    <s v="P32689"/>
    <s v="Men Shoes #669"/>
    <s v="Men"/>
    <s v="Shoes"/>
    <s v="S"/>
    <s v="Red"/>
    <n v="10678.78"/>
    <n v="6"/>
    <s v="2024-06-23"/>
    <s v="Phoenix"/>
    <x v="0"/>
    <s v="Yes"/>
    <n v="51258.31"/>
  </r>
  <r>
    <s v="P19643"/>
    <s v="Accessories Belts #885"/>
    <s v="Accessories"/>
    <s v="Belts"/>
    <s v="XL"/>
    <s v="Yellow"/>
    <n v="12298.11"/>
    <n v="17"/>
    <s v="2022-12-26"/>
    <s v="Houston"/>
    <x v="1"/>
    <s v="Yes"/>
    <n v="167254.13"/>
  </r>
  <r>
    <s v="P39914"/>
    <s v="Kids Shorts #286"/>
    <s v="Kids"/>
    <s v="Shorts"/>
    <s v="S"/>
    <s v="Green"/>
    <n v="3524.18"/>
    <n v="13"/>
    <s v="2024-09-11"/>
    <s v="Houston"/>
    <x v="0"/>
    <s v="No"/>
    <n v="45814.34"/>
  </r>
  <r>
    <s v="P44920"/>
    <s v="Women Dresses #570"/>
    <s v="Women"/>
    <s v="Dresses"/>
    <s v="S"/>
    <s v="White"/>
    <n v="1752.13"/>
    <n v="9"/>
    <s v="2024-06-16"/>
    <s v="New York"/>
    <x v="1"/>
    <s v="Yes"/>
    <n v="12615.17"/>
  </r>
  <r>
    <s v="P60328"/>
    <s v="Accessories Belts #186"/>
    <s v="Accessories"/>
    <s v="Belts"/>
    <s v="L"/>
    <s v="Yellow"/>
    <n v="2017.73"/>
    <n v="19"/>
    <s v="2023-09-02"/>
    <s v="Houston"/>
    <x v="1"/>
    <s v="No"/>
    <n v="38336.870000000003"/>
  </r>
  <r>
    <s v="P31130"/>
    <s v="Women Dresses #173"/>
    <s v="Women"/>
    <s v="Dresses"/>
    <s v="M"/>
    <s v="Green"/>
    <n v="3510.9"/>
    <n v="9"/>
    <s v="2023-06-23"/>
    <s v="Phoenix"/>
    <x v="1"/>
    <s v="No"/>
    <n v="31598.1"/>
  </r>
  <r>
    <s v="P24186"/>
    <s v="Kids Shorts #735"/>
    <s v="Kids"/>
    <s v="Shorts"/>
    <s v="L"/>
    <s v="Blue"/>
    <n v="3258.58"/>
    <n v="12"/>
    <s v="2023-02-21"/>
    <s v="Los Angeles"/>
    <x v="1"/>
    <s v="Yes"/>
    <n v="31282.7"/>
  </r>
  <r>
    <s v="P19681"/>
    <s v="Kids Shorts #482"/>
    <s v="Kids"/>
    <s v="Shorts"/>
    <s v="XS"/>
    <s v="Pink"/>
    <n v="2079.15"/>
    <n v="10"/>
    <s v="2023-06-12"/>
    <s v="New York"/>
    <x v="0"/>
    <s v="No"/>
    <n v="20791.5"/>
  </r>
  <r>
    <s v="P14612"/>
    <s v="Women Skirts #215"/>
    <s v="Women"/>
    <s v="Skirts"/>
    <s v="XL"/>
    <s v="White"/>
    <n v="3008.75"/>
    <n v="5"/>
    <s v="2022-12-22"/>
    <s v="New York"/>
    <x v="0"/>
    <s v="Yes"/>
    <n v="12035"/>
  </r>
  <r>
    <s v="P84990"/>
    <s v="Men Shirts #648"/>
    <s v="Men"/>
    <s v="Shirts"/>
    <s v="S"/>
    <s v="Green"/>
    <n v="14834.59"/>
    <n v="6"/>
    <s v="2023-07-25"/>
    <s v="Houston"/>
    <x v="0"/>
    <s v="No"/>
    <n v="89007.54"/>
  </r>
  <r>
    <s v="P54713"/>
    <s v="Men Jackets #640"/>
    <s v="Men"/>
    <s v="Jackets"/>
    <s v="XS"/>
    <s v="Green"/>
    <n v="10099.44"/>
    <n v="1"/>
    <s v="2023-08-25"/>
    <s v="Chicago"/>
    <x v="1"/>
    <s v="Yes"/>
    <n v="8079.22"/>
  </r>
  <r>
    <s v="P60172"/>
    <s v="Men Pants #795"/>
    <s v="Men"/>
    <s v="Pants"/>
    <s v="L"/>
    <s v="Red"/>
    <n v="13904.99"/>
    <n v="17"/>
    <s v="2024-01-22"/>
    <s v="New York"/>
    <x v="1"/>
    <s v="No"/>
    <n v="236384.83"/>
  </r>
  <r>
    <s v="P95699"/>
    <s v="Kids Shoes #496"/>
    <s v="Kids"/>
    <s v="Shoes"/>
    <s v="XL"/>
    <s v="Black"/>
    <n v="15374.92"/>
    <n v="2"/>
    <s v="2024-02-04"/>
    <s v="Houston"/>
    <x v="0"/>
    <s v="Yes"/>
    <n v="24599.54"/>
  </r>
  <r>
    <s v="P65823"/>
    <s v="Accessories Scarves #577"/>
    <s v="Accessories"/>
    <s v="Scarves"/>
    <s v="M"/>
    <s v="Red"/>
    <n v="14533.3"/>
    <n v="17"/>
    <s v="2024-04-16"/>
    <s v="Phoenix"/>
    <x v="1"/>
    <s v="Yes"/>
    <n v="197652.88"/>
  </r>
  <r>
    <s v="P98515"/>
    <s v="Women Shoes #691"/>
    <s v="Women"/>
    <s v="Shoes"/>
    <s v="XL"/>
    <s v="Red"/>
    <n v="13157.99"/>
    <n v="6"/>
    <s v="2023-08-19"/>
    <s v="Phoenix"/>
    <x v="1"/>
    <s v="No"/>
    <n v="78947.94"/>
  </r>
  <r>
    <s v="P76776"/>
    <s v="Kids T-Shirts #788"/>
    <s v="Kids"/>
    <s v="T-Shirts"/>
    <s v="L"/>
    <s v="Black"/>
    <n v="6267.33"/>
    <n v="5"/>
    <s v="2022-11-05"/>
    <s v="Phoenix"/>
    <x v="1"/>
    <s v="No"/>
    <n v="31336.65"/>
  </r>
  <r>
    <s v="P32251"/>
    <s v="Kids Sweaters #700"/>
    <s v="Kids"/>
    <s v="Sweaters"/>
    <s v="S"/>
    <s v="White"/>
    <n v="3520.03"/>
    <n v="6"/>
    <s v="2024-08-14"/>
    <s v="Chicago"/>
    <x v="0"/>
    <s v="No"/>
    <n v="21120.18"/>
  </r>
  <r>
    <s v="P73601"/>
    <s v="Kids Shorts #644"/>
    <s v="Kids"/>
    <s v="Shorts"/>
    <s v="S"/>
    <s v="Blue"/>
    <n v="11493.84"/>
    <n v="14"/>
    <s v="2023-11-20"/>
    <s v="Los Angeles"/>
    <x v="0"/>
    <s v="No"/>
    <n v="160913.76"/>
  </r>
  <r>
    <s v="P23704"/>
    <s v="Kids Sweaters #454"/>
    <s v="Kids"/>
    <s v="Sweaters"/>
    <s v="XL"/>
    <s v="Blue"/>
    <n v="16063.82"/>
    <n v="16"/>
    <s v="2023-08-31"/>
    <s v="Houston"/>
    <x v="0"/>
    <s v="Yes"/>
    <n v="205616.73"/>
  </r>
  <r>
    <s v="P70549"/>
    <s v="Women Tops #599"/>
    <s v="Women"/>
    <s v="Tops"/>
    <s v="L"/>
    <s v="Red"/>
    <n v="16112.79"/>
    <n v="12"/>
    <s v="2023-08-29"/>
    <s v="Houston"/>
    <x v="1"/>
    <s v="Yes"/>
    <n v="154682.95000000001"/>
  </r>
  <r>
    <s v="P10608"/>
    <s v="Accessories Scarves #262"/>
    <s v="Accessories"/>
    <s v="Scarves"/>
    <s v="XS"/>
    <s v="Red"/>
    <n v="8134"/>
    <n v="12"/>
    <s v="2024-01-21"/>
    <s v="Phoenix"/>
    <x v="1"/>
    <s v="Yes"/>
    <n v="78086.399999999994"/>
  </r>
  <r>
    <s v="P25039"/>
    <s v="Women Shoes #294"/>
    <s v="Women"/>
    <s v="Shoes"/>
    <s v="L"/>
    <s v="Green"/>
    <n v="5775.14"/>
    <n v="7"/>
    <s v="2023-06-27"/>
    <s v="Chicago"/>
    <x v="0"/>
    <s v="No"/>
    <n v="40425.980000000003"/>
  </r>
  <r>
    <s v="P29505"/>
    <s v="Kids Shoes #788"/>
    <s v="Kids"/>
    <s v="Shoes"/>
    <s v="L"/>
    <s v="Red"/>
    <n v="11696.36"/>
    <n v="16"/>
    <s v="2023-03-10"/>
    <s v="New York"/>
    <x v="0"/>
    <s v="No"/>
    <n v="187141.76000000001"/>
  </r>
  <r>
    <s v="P37545"/>
    <s v="Kids Shorts #352"/>
    <s v="Kids"/>
    <s v="Shorts"/>
    <s v="M"/>
    <s v="Green"/>
    <n v="12102.23"/>
    <n v="13"/>
    <s v="2024-09-20"/>
    <s v="Houston"/>
    <x v="1"/>
    <s v="Yes"/>
    <n v="125862.86"/>
  </r>
  <r>
    <s v="P96384"/>
    <s v="Women Skirts #151"/>
    <s v="Women"/>
    <s v="Skirts"/>
    <s v="XS"/>
    <s v="Green"/>
    <n v="10190.74"/>
    <n v="16"/>
    <s v="2023-02-04"/>
    <s v="Chicago"/>
    <x v="1"/>
    <s v="No"/>
    <n v="163051.84"/>
  </r>
  <r>
    <s v="P87407"/>
    <s v="Men Shirts #538"/>
    <s v="Men"/>
    <s v="Shirts"/>
    <s v="XL"/>
    <s v="Pink"/>
    <n v="5462.23"/>
    <n v="12"/>
    <s v="2024-09-11"/>
    <s v="Phoenix"/>
    <x v="0"/>
    <s v="Yes"/>
    <n v="52437.74"/>
  </r>
  <r>
    <s v="P97584"/>
    <s v="Men Shoes #381"/>
    <s v="Men"/>
    <s v="Shoes"/>
    <s v="XL"/>
    <s v="Yellow"/>
    <n v="5804.19"/>
    <n v="14"/>
    <s v="2024-01-24"/>
    <s v="New York"/>
    <x v="0"/>
    <s v="Yes"/>
    <n v="65007.26"/>
  </r>
  <r>
    <s v="P83833"/>
    <s v="Accessories Bags #526"/>
    <s v="Accessories"/>
    <s v="Bags"/>
    <s v="M"/>
    <s v="Red"/>
    <n v="8039.38"/>
    <n v="18"/>
    <s v="2024-03-11"/>
    <s v="Chicago"/>
    <x v="0"/>
    <s v="No"/>
    <n v="144708.84"/>
  </r>
  <r>
    <s v="P74203"/>
    <s v="Women Shoes #334"/>
    <s v="Women"/>
    <s v="Shoes"/>
    <s v="L"/>
    <s v="Black"/>
    <n v="8158.9"/>
    <n v="1"/>
    <s v="2023-05-04"/>
    <s v="Chicago"/>
    <x v="0"/>
    <s v="Yes"/>
    <n v="6527.12"/>
  </r>
  <r>
    <s v="P85038"/>
    <s v="Women Shoes #797"/>
    <s v="Women"/>
    <s v="Shoes"/>
    <s v="M"/>
    <s v="Pink"/>
    <n v="13709.11"/>
    <n v="8"/>
    <s v="2024-02-24"/>
    <s v="Chicago"/>
    <x v="1"/>
    <s v="No"/>
    <n v="109672.88"/>
  </r>
  <r>
    <s v="P31097"/>
    <s v="Accessories Scarves #911"/>
    <s v="Accessories"/>
    <s v="Scarves"/>
    <s v="XL"/>
    <s v="Blue"/>
    <n v="1444.2"/>
    <n v="3"/>
    <s v="2023-09-17"/>
    <s v="Houston"/>
    <x v="0"/>
    <s v="Yes"/>
    <n v="3466.08"/>
  </r>
  <r>
    <s v="P93641"/>
    <s v="Kids Sweaters #470"/>
    <s v="Kids"/>
    <s v="Sweaters"/>
    <s v="XS"/>
    <s v="Pink"/>
    <n v="14608.83"/>
    <n v="8"/>
    <s v="2024-07-04"/>
    <s v="Phoenix"/>
    <x v="0"/>
    <s v="No"/>
    <n v="116870.64"/>
  </r>
  <r>
    <s v="P96220"/>
    <s v="Women Shoes #637"/>
    <s v="Women"/>
    <s v="Shoes"/>
    <s v="M"/>
    <s v="White"/>
    <n v="2645.21"/>
    <n v="3"/>
    <s v="2023-05-22"/>
    <s v="Phoenix"/>
    <x v="0"/>
    <s v="No"/>
    <n v="7935.63"/>
  </r>
  <r>
    <s v="P39347"/>
    <s v="Men Shoes #449"/>
    <s v="Men"/>
    <s v="Shoes"/>
    <s v="XS"/>
    <s v="Green"/>
    <n v="3246.96"/>
    <n v="6"/>
    <s v="2023-05-11"/>
    <s v="New York"/>
    <x v="1"/>
    <s v="Yes"/>
    <n v="15585.74"/>
  </r>
  <r>
    <s v="P28632"/>
    <s v="Men Jackets #765"/>
    <s v="Men"/>
    <s v="Jackets"/>
    <s v="XL"/>
    <s v="Pink"/>
    <n v="14301.73"/>
    <n v="2"/>
    <s v="2022-10-16"/>
    <s v="New York"/>
    <x v="1"/>
    <s v="Yes"/>
    <n v="22883.1"/>
  </r>
  <r>
    <s v="P48411"/>
    <s v="Kids T-Shirts #944"/>
    <s v="Kids"/>
    <s v="T-Shirts"/>
    <s v="M"/>
    <s v="Blue"/>
    <n v="11659.84"/>
    <n v="5"/>
    <s v="2024-02-10"/>
    <s v="Los Angeles"/>
    <x v="1"/>
    <s v="No"/>
    <n v="58299.199999999997"/>
  </r>
  <r>
    <s v="P18035"/>
    <s v="Women Shoes #429"/>
    <s v="Women"/>
    <s v="Shoes"/>
    <s v="L"/>
    <s v="Black"/>
    <n v="12634.26"/>
    <n v="5"/>
    <s v="2023-01-02"/>
    <s v="Houston"/>
    <x v="1"/>
    <s v="No"/>
    <n v="63171.3"/>
  </r>
  <r>
    <s v="P46401"/>
    <s v="Kids Sweaters #645"/>
    <s v="Kids"/>
    <s v="Sweaters"/>
    <s v="S"/>
    <s v="White"/>
    <n v="9155.73"/>
    <n v="12"/>
    <s v="2024-06-06"/>
    <s v="Los Angeles"/>
    <x v="1"/>
    <s v="Yes"/>
    <n v="87895.34"/>
  </r>
  <r>
    <s v="P19806"/>
    <s v="Women Dresses #673"/>
    <s v="Women"/>
    <s v="Dresses"/>
    <s v="XL"/>
    <s v="Green"/>
    <n v="1925.6"/>
    <n v="12"/>
    <s v="2023-03-10"/>
    <s v="Chicago"/>
    <x v="1"/>
    <s v="No"/>
    <n v="23107.200000000001"/>
  </r>
  <r>
    <s v="P32908"/>
    <s v="Men Shoes #589"/>
    <s v="Men"/>
    <s v="Shoes"/>
    <s v="M"/>
    <s v="Green"/>
    <n v="7960.53"/>
    <n v="5"/>
    <s v="2024-06-29"/>
    <s v="New York"/>
    <x v="1"/>
    <s v="Yes"/>
    <n v="31842.12"/>
  </r>
  <r>
    <s v="P49056"/>
    <s v="Men Shoes #812"/>
    <s v="Men"/>
    <s v="Shoes"/>
    <s v="S"/>
    <s v="White"/>
    <n v="3922.58"/>
    <n v="4"/>
    <s v="2024-10-12"/>
    <s v="Houston"/>
    <x v="0"/>
    <s v="No"/>
    <n v="15690.32"/>
  </r>
  <r>
    <s v="P44924"/>
    <s v="Accessories Belts #533"/>
    <s v="Accessories"/>
    <s v="Belts"/>
    <s v="XS"/>
    <s v="Yellow"/>
    <n v="9415.52"/>
    <n v="3"/>
    <s v="2022-11-23"/>
    <s v="Los Angeles"/>
    <x v="1"/>
    <s v="No"/>
    <n v="28246.560000000001"/>
  </r>
  <r>
    <s v="P82798"/>
    <s v="Accessories Bags #318"/>
    <s v="Accessories"/>
    <s v="Bags"/>
    <s v="XS"/>
    <s v="White"/>
    <n v="5922.05"/>
    <n v="15"/>
    <s v="2022-10-29"/>
    <s v="Chicago"/>
    <x v="1"/>
    <s v="Yes"/>
    <n v="71064.600000000006"/>
  </r>
  <r>
    <s v="P96698"/>
    <s v="Kids T-Shirts #106"/>
    <s v="Kids"/>
    <s v="T-Shirts"/>
    <s v="L"/>
    <s v="Yellow"/>
    <n v="4360.82"/>
    <n v="12"/>
    <s v="2023-04-04"/>
    <s v="New York"/>
    <x v="1"/>
    <s v="Yes"/>
    <n v="41863.54"/>
  </r>
  <r>
    <s v="P57674"/>
    <s v="Women Dresses #153"/>
    <s v="Women"/>
    <s v="Dresses"/>
    <s v="S"/>
    <s v="Pink"/>
    <n v="5168.41"/>
    <n v="11"/>
    <s v="2024-02-02"/>
    <s v="Phoenix"/>
    <x v="1"/>
    <s v="No"/>
    <n v="56852.51"/>
  </r>
  <r>
    <s v="P21426"/>
    <s v="Kids Shorts #779"/>
    <s v="Kids"/>
    <s v="Shorts"/>
    <s v="M"/>
    <s v="Yellow"/>
    <n v="4659.62"/>
    <n v="15"/>
    <s v="2023-05-01"/>
    <s v="New York"/>
    <x v="0"/>
    <s v="No"/>
    <n v="69894.3"/>
  </r>
  <r>
    <s v="P91897"/>
    <s v="Men Jackets #602"/>
    <s v="Men"/>
    <s v="Jackets"/>
    <s v="XL"/>
    <s v="Red"/>
    <n v="13951.47"/>
    <n v="17"/>
    <s v="2022-11-11"/>
    <s v="Los Angeles"/>
    <x v="1"/>
    <s v="No"/>
    <n v="237174.99"/>
  </r>
  <r>
    <s v="P85859"/>
    <s v="Men Shirts #891"/>
    <s v="Men"/>
    <s v="Shirts"/>
    <s v="S"/>
    <s v="Black"/>
    <n v="12633.43"/>
    <n v="14"/>
    <s v="2023-01-01"/>
    <s v="New York"/>
    <x v="1"/>
    <s v="No"/>
    <n v="176868.02"/>
  </r>
  <r>
    <s v="P16121"/>
    <s v="Accessories Hats #146"/>
    <s v="Accessories"/>
    <s v="Hats"/>
    <s v="M"/>
    <s v="White"/>
    <n v="2291.63"/>
    <n v="11"/>
    <s v="2024-09-30"/>
    <s v="Los Angeles"/>
    <x v="1"/>
    <s v="Yes"/>
    <n v="20166.509999999998"/>
  </r>
  <r>
    <s v="P10481"/>
    <s v="Women Skirts #628"/>
    <s v="Women"/>
    <s v="Skirts"/>
    <s v="S"/>
    <s v="Red"/>
    <n v="13492.48"/>
    <n v="19"/>
    <s v="2022-11-24"/>
    <s v="Chicago"/>
    <x v="1"/>
    <s v="Yes"/>
    <n v="205085.53"/>
  </r>
  <r>
    <s v="P64453"/>
    <s v="Accessories Bags #220"/>
    <s v="Accessories"/>
    <s v="Bags"/>
    <s v="XL"/>
    <s v="Green"/>
    <n v="3700.97"/>
    <n v="2"/>
    <s v="2023-10-16"/>
    <s v="Chicago"/>
    <x v="0"/>
    <s v="No"/>
    <n v="7401.94"/>
  </r>
  <r>
    <s v="P22336"/>
    <s v="Men Shoes #562"/>
    <s v="Men"/>
    <s v="Shoes"/>
    <s v="M"/>
    <s v="Blue"/>
    <n v="13413.63"/>
    <n v="1"/>
    <s v="2024-04-21"/>
    <s v="Houston"/>
    <x v="1"/>
    <s v="No"/>
    <n v="13413.63"/>
  </r>
  <r>
    <s v="P93278"/>
    <s v="Men Jackets #298"/>
    <s v="Men"/>
    <s v="Jackets"/>
    <s v="XS"/>
    <s v="White"/>
    <n v="13212.77"/>
    <n v="7"/>
    <s v="2023-12-11"/>
    <s v="New York"/>
    <x v="0"/>
    <s v="No"/>
    <n v="92489.39"/>
  </r>
  <r>
    <s v="P75053"/>
    <s v="Accessories Scarves #715"/>
    <s v="Accessories"/>
    <s v="Scarves"/>
    <s v="M"/>
    <s v="Green"/>
    <n v="11842.44"/>
    <n v="2"/>
    <s v="2023-12-01"/>
    <s v="Los Angeles"/>
    <x v="1"/>
    <s v="Yes"/>
    <n v="18948.07"/>
  </r>
  <r>
    <s v="P71408"/>
    <s v="Women Skirts #504"/>
    <s v="Women"/>
    <s v="Skirts"/>
    <s v="XL"/>
    <s v="Yellow"/>
    <n v="5410.77"/>
    <n v="4"/>
    <s v="2023-01-18"/>
    <s v="Houston"/>
    <x v="0"/>
    <s v="No"/>
    <n v="21643.08"/>
  </r>
  <r>
    <s v="P85998"/>
    <s v="Kids Shoes #131"/>
    <s v="Kids"/>
    <s v="Shoes"/>
    <s v="XL"/>
    <s v="Green"/>
    <n v="4760.88"/>
    <n v="3"/>
    <s v="2023-07-29"/>
    <s v="Houston"/>
    <x v="1"/>
    <s v="Yes"/>
    <n v="11425.78"/>
  </r>
  <r>
    <s v="P93362"/>
    <s v="Men Shoes #514"/>
    <s v="Men"/>
    <s v="Shoes"/>
    <s v="M"/>
    <s v="Red"/>
    <n v="14647.01"/>
    <n v="12"/>
    <s v="2022-10-22"/>
    <s v="New York"/>
    <x v="0"/>
    <s v="Yes"/>
    <n v="140611.13"/>
  </r>
  <r>
    <s v="P69921"/>
    <s v="Kids Sweaters #502"/>
    <s v="Kids"/>
    <s v="Sweaters"/>
    <s v="M"/>
    <s v="Black"/>
    <n v="3714.25"/>
    <n v="11"/>
    <s v="2023-05-03"/>
    <s v="New York"/>
    <x v="1"/>
    <s v="Yes"/>
    <n v="32685.4"/>
  </r>
  <r>
    <s v="P35554"/>
    <s v="Women Skirts #378"/>
    <s v="Women"/>
    <s v="Skirts"/>
    <s v="XL"/>
    <s v="Red"/>
    <n v="7555.49"/>
    <n v="1"/>
    <s v="2023-06-04"/>
    <s v="Houston"/>
    <x v="0"/>
    <s v="Yes"/>
    <n v="6044.06"/>
  </r>
  <r>
    <s v="P74705"/>
    <s v="Kids Shoes #223"/>
    <s v="Kids"/>
    <s v="Shoes"/>
    <s v="L"/>
    <s v="Green"/>
    <n v="15485.31"/>
    <n v="18"/>
    <s v="2023-07-14"/>
    <s v="Chicago"/>
    <x v="0"/>
    <s v="Yes"/>
    <n v="222988.63"/>
  </r>
  <r>
    <s v="P47313"/>
    <s v="Women Shoes #158"/>
    <s v="Women"/>
    <s v="Shoes"/>
    <s v="XL"/>
    <s v="Yellow"/>
    <n v="5176.71"/>
    <n v="18"/>
    <s v="2022-11-10"/>
    <s v="New York"/>
    <x v="1"/>
    <s v="No"/>
    <n v="93180.78"/>
  </r>
  <r>
    <s v="P15596"/>
    <s v="Accessories Bags #709"/>
    <s v="Accessories"/>
    <s v="Bags"/>
    <s v="L"/>
    <s v="White"/>
    <n v="2318.19"/>
    <n v="20"/>
    <s v="2024-03-24"/>
    <s v="Los Angeles"/>
    <x v="1"/>
    <s v="Yes"/>
    <n v="37091.040000000001"/>
  </r>
  <r>
    <s v="P74378"/>
    <s v="Kids T-Shirts #230"/>
    <s v="Kids"/>
    <s v="T-Shirts"/>
    <s v="L"/>
    <s v="Black"/>
    <n v="16216.54"/>
    <n v="8"/>
    <s v="2023-07-06"/>
    <s v="Phoenix"/>
    <x v="0"/>
    <s v="Yes"/>
    <n v="103785.69"/>
  </r>
  <r>
    <s v="P95245"/>
    <s v="Kids T-Shirts #121"/>
    <s v="Kids"/>
    <s v="T-Shirts"/>
    <s v="XL"/>
    <s v="Red"/>
    <n v="16592.53"/>
    <n v="15"/>
    <s v="2024-06-14"/>
    <s v="Los Angeles"/>
    <x v="1"/>
    <s v="Yes"/>
    <n v="199110.36"/>
  </r>
  <r>
    <s v="P98827"/>
    <s v="Accessories Scarves #433"/>
    <s v="Accessories"/>
    <s v="Scarves"/>
    <s v="L"/>
    <s v="Red"/>
    <n v="10530.21"/>
    <n v="6"/>
    <s v="2024-07-12"/>
    <s v="Los Angeles"/>
    <x v="0"/>
    <s v="No"/>
    <n v="63181.26"/>
  </r>
  <r>
    <s v="P52795"/>
    <s v="Men Pants #508"/>
    <s v="Men"/>
    <s v="Pants"/>
    <s v="M"/>
    <s v="Pink"/>
    <n v="8332.3700000000008"/>
    <n v="11"/>
    <s v="2023-12-10"/>
    <s v="Los Angeles"/>
    <x v="0"/>
    <s v="No"/>
    <n v="91656.07"/>
  </r>
  <r>
    <s v="P67772"/>
    <s v="Kids Shorts #687"/>
    <s v="Kids"/>
    <s v="Shorts"/>
    <s v="XL"/>
    <s v="Green"/>
    <n v="15270.34"/>
    <n v="10"/>
    <s v="2023-10-07"/>
    <s v="Chicago"/>
    <x v="1"/>
    <s v="Yes"/>
    <n v="122162.72"/>
  </r>
  <r>
    <s v="P14120"/>
    <s v="Kids Shorts #357"/>
    <s v="Kids"/>
    <s v="Shorts"/>
    <s v="L"/>
    <s v="Green"/>
    <n v="13453.47"/>
    <n v="10"/>
    <s v="2024-08-02"/>
    <s v="Chicago"/>
    <x v="0"/>
    <s v="Yes"/>
    <n v="107627.76"/>
  </r>
  <r>
    <s v="P50289"/>
    <s v="Accessories Scarves #639"/>
    <s v="Accessories"/>
    <s v="Scarves"/>
    <s v="M"/>
    <s v="Black"/>
    <n v="7800.34"/>
    <n v="19"/>
    <s v="2023-07-17"/>
    <s v="Houston"/>
    <x v="1"/>
    <s v="No"/>
    <n v="148206.46"/>
  </r>
  <r>
    <s v="P74857"/>
    <s v="Accessories Bags #652"/>
    <s v="Accessories"/>
    <s v="Bags"/>
    <s v="M"/>
    <s v="Pink"/>
    <n v="5739.45"/>
    <n v="17"/>
    <s v="2023-08-05"/>
    <s v="Chicago"/>
    <x v="1"/>
    <s v="No"/>
    <n v="97570.65"/>
  </r>
  <r>
    <s v="P35671"/>
    <s v="Men Shoes #857"/>
    <s v="Men"/>
    <s v="Shoes"/>
    <s v="XL"/>
    <s v="Blue"/>
    <n v="3325.81"/>
    <n v="17"/>
    <s v="2023-01-05"/>
    <s v="Phoenix"/>
    <x v="0"/>
    <s v="Yes"/>
    <n v="45230.85"/>
  </r>
  <r>
    <s v="P63723"/>
    <s v="Accessories Scarves #416"/>
    <s v="Accessories"/>
    <s v="Scarves"/>
    <s v="S"/>
    <s v="Black"/>
    <n v="12508.1"/>
    <n v="11"/>
    <s v="2023-01-20"/>
    <s v="Chicago"/>
    <x v="1"/>
    <s v="Yes"/>
    <n v="110071.28"/>
  </r>
  <r>
    <s v="P14573"/>
    <s v="Kids T-Shirts #122"/>
    <s v="Kids"/>
    <s v="T-Shirts"/>
    <s v="L"/>
    <s v="Red"/>
    <n v="14500.1"/>
    <n v="8"/>
    <s v="2023-07-25"/>
    <s v="Houston"/>
    <x v="1"/>
    <s v="No"/>
    <n v="116000.8"/>
  </r>
  <r>
    <s v="P77466"/>
    <s v="Men Jackets #146"/>
    <s v="Men"/>
    <s v="Jackets"/>
    <s v="XL"/>
    <s v="Blue"/>
    <n v="7410.24"/>
    <n v="12"/>
    <s v="2023-09-20"/>
    <s v="Phoenix"/>
    <x v="0"/>
    <s v="Yes"/>
    <n v="71138.47"/>
  </r>
  <r>
    <s v="P30355"/>
    <s v="Kids Sweaters #213"/>
    <s v="Kids"/>
    <s v="Sweaters"/>
    <s v="M"/>
    <s v="Red"/>
    <n v="7617.74"/>
    <n v="9"/>
    <s v="2022-11-24"/>
    <s v="Los Angeles"/>
    <x v="1"/>
    <s v="No"/>
    <n v="68559.66"/>
  </r>
  <r>
    <s v="P55336"/>
    <s v="Kids Shoes #612"/>
    <s v="Kids"/>
    <s v="Shoes"/>
    <s v="S"/>
    <s v="White"/>
    <n v="7145.47"/>
    <n v="16"/>
    <s v="2022-12-13"/>
    <s v="Houston"/>
    <x v="1"/>
    <s v="Yes"/>
    <n v="91461.85"/>
  </r>
  <r>
    <s v="P92500"/>
    <s v="Women Dresses #200"/>
    <s v="Women"/>
    <s v="Dresses"/>
    <s v="S"/>
    <s v="Pink"/>
    <n v="1099.75"/>
    <n v="8"/>
    <s v="2023-11-13"/>
    <s v="Chicago"/>
    <x v="1"/>
    <s v="No"/>
    <n v="8798"/>
  </r>
  <r>
    <s v="P44721"/>
    <s v="Kids T-Shirts #271"/>
    <s v="Kids"/>
    <s v="T-Shirts"/>
    <s v="M"/>
    <s v="Red"/>
    <n v="16319.46"/>
    <n v="5"/>
    <s v="2023-05-09"/>
    <s v="Phoenix"/>
    <x v="0"/>
    <s v="No"/>
    <n v="81597.3"/>
  </r>
  <r>
    <s v="P22406"/>
    <s v="Accessories Bags #413"/>
    <s v="Accessories"/>
    <s v="Bags"/>
    <s v="XS"/>
    <s v="White"/>
    <n v="10732.73"/>
    <n v="11"/>
    <s v="2024-09-23"/>
    <s v="Chicago"/>
    <x v="1"/>
    <s v="Yes"/>
    <n v="94448.19"/>
  </r>
  <r>
    <s v="P99814"/>
    <s v="Kids T-Shirts #533"/>
    <s v="Kids"/>
    <s v="T-Shirts"/>
    <s v="L"/>
    <s v="White"/>
    <n v="13631.92"/>
    <n v="16"/>
    <s v="2024-09-01"/>
    <s v="Chicago"/>
    <x v="1"/>
    <s v="Yes"/>
    <n v="174488.41"/>
  </r>
  <r>
    <s v="P96527"/>
    <s v="Women Dresses #480"/>
    <s v="Women"/>
    <s v="Dresses"/>
    <s v="XL"/>
    <s v="Green"/>
    <n v="3163.13"/>
    <n v="1"/>
    <s v="2023-02-06"/>
    <s v="Phoenix"/>
    <x v="0"/>
    <s v="Yes"/>
    <n v="2530.67"/>
  </r>
  <r>
    <s v="P11297"/>
    <s v="Men Pants #356"/>
    <s v="Men"/>
    <s v="Pants"/>
    <s v="XL"/>
    <s v="White"/>
    <n v="2577.98"/>
    <n v="20"/>
    <s v="2022-11-05"/>
    <s v="Chicago"/>
    <x v="0"/>
    <s v="No"/>
    <n v="51559.6"/>
  </r>
  <r>
    <s v="P75513"/>
    <s v="Women Skirts #286"/>
    <s v="Women"/>
    <s v="Skirts"/>
    <s v="XS"/>
    <s v="Pink"/>
    <n v="10607.4"/>
    <n v="6"/>
    <s v="2023-12-09"/>
    <s v="Houston"/>
    <x v="1"/>
    <s v="Yes"/>
    <n v="50915.519999999997"/>
  </r>
  <r>
    <s v="P42727"/>
    <s v="Men Shoes #346"/>
    <s v="Men"/>
    <s v="Shoes"/>
    <s v="L"/>
    <s v="White"/>
    <n v="7259.18"/>
    <n v="9"/>
    <s v="2023-08-18"/>
    <s v="Phoenix"/>
    <x v="0"/>
    <s v="No"/>
    <n v="65332.62"/>
  </r>
  <r>
    <s v="P89692"/>
    <s v="Accessories Bags #199"/>
    <s v="Accessories"/>
    <s v="Bags"/>
    <s v="XS"/>
    <s v="Green"/>
    <n v="14505.08"/>
    <n v="18"/>
    <s v="2024-02-26"/>
    <s v="Houston"/>
    <x v="1"/>
    <s v="No"/>
    <n v="261091.44"/>
  </r>
  <r>
    <s v="P56750"/>
    <s v="Accessories Belts #270"/>
    <s v="Accessories"/>
    <s v="Belts"/>
    <s v="M"/>
    <s v="Black"/>
    <n v="16393.330000000002"/>
    <n v="15"/>
    <s v="2023-07-05"/>
    <s v="Houston"/>
    <x v="0"/>
    <s v="No"/>
    <n v="245899.95"/>
  </r>
  <r>
    <s v="P20718"/>
    <s v="Accessories Scarves #753"/>
    <s v="Accessories"/>
    <s v="Scarves"/>
    <s v="XL"/>
    <s v="Blue"/>
    <n v="12009.27"/>
    <n v="2"/>
    <s v="2024-03-14"/>
    <s v="New York"/>
    <x v="1"/>
    <s v="No"/>
    <n v="24018.54"/>
  </r>
  <r>
    <s v="P82819"/>
    <s v="Men Shoes #855"/>
    <s v="Men"/>
    <s v="Shoes"/>
    <s v="S"/>
    <s v="Pink"/>
    <n v="2452.65"/>
    <n v="7"/>
    <s v="2023-06-08"/>
    <s v="Los Angeles"/>
    <x v="1"/>
    <s v="Yes"/>
    <n v="13734.84"/>
  </r>
  <r>
    <s v="P44018"/>
    <s v="Women Tops #442"/>
    <s v="Women"/>
    <s v="Tops"/>
    <s v="S"/>
    <s v="Black"/>
    <n v="6425.03"/>
    <n v="8"/>
    <s v="2023-03-07"/>
    <s v="Chicago"/>
    <x v="0"/>
    <s v="Yes"/>
    <n v="41119.86"/>
  </r>
  <r>
    <s v="P68977"/>
    <s v="Women Tops #704"/>
    <s v="Women"/>
    <s v="Tops"/>
    <s v="S"/>
    <s v="Black"/>
    <n v="4573.3"/>
    <n v="17"/>
    <s v="2024-09-19"/>
    <s v="Chicago"/>
    <x v="0"/>
    <s v="Yes"/>
    <n v="62196.88"/>
  </r>
  <r>
    <s v="P45861"/>
    <s v="Women Skirts #726"/>
    <s v="Women"/>
    <s v="Skirts"/>
    <s v="S"/>
    <s v="Black"/>
    <n v="8625.36"/>
    <n v="17"/>
    <s v="2023-03-22"/>
    <s v="Los Angeles"/>
    <x v="1"/>
    <s v="Yes"/>
    <n v="117304.73"/>
  </r>
  <r>
    <s v="P19503"/>
    <s v="Women Dresses #468"/>
    <s v="Women"/>
    <s v="Dresses"/>
    <s v="XS"/>
    <s v="Pink"/>
    <n v="7329.73"/>
    <n v="3"/>
    <s v="2022-11-16"/>
    <s v="New York"/>
    <x v="0"/>
    <s v="Yes"/>
    <n v="17591.02"/>
  </r>
  <r>
    <s v="P99133"/>
    <s v="Kids Shoes #722"/>
    <s v="Kids"/>
    <s v="Shoes"/>
    <s v="XL"/>
    <s v="Pink"/>
    <n v="11744.5"/>
    <n v="19"/>
    <s v="2023-09-25"/>
    <s v="New York"/>
    <x v="1"/>
    <s v="No"/>
    <n v="223145.5"/>
  </r>
  <r>
    <s v="P51697"/>
    <s v="Kids T-Shirts #723"/>
    <s v="Kids"/>
    <s v="T-Shirts"/>
    <s v="L"/>
    <s v="Yellow"/>
    <n v="12904.01"/>
    <n v="7"/>
    <s v="2023-08-19"/>
    <s v="Houston"/>
    <x v="1"/>
    <s v="No"/>
    <n v="90328.07"/>
  </r>
  <r>
    <s v="P20783"/>
    <s v="Kids Sweaters #695"/>
    <s v="Kids"/>
    <s v="Sweaters"/>
    <s v="L"/>
    <s v="Blue"/>
    <n v="1902.36"/>
    <n v="14"/>
    <s v="2023-08-21"/>
    <s v="Houston"/>
    <x v="0"/>
    <s v="Yes"/>
    <n v="21306.1"/>
  </r>
  <r>
    <s v="P92998"/>
    <s v="Men Pants #147"/>
    <s v="Men"/>
    <s v="Pants"/>
    <s v="M"/>
    <s v="Black"/>
    <n v="8228.6200000000008"/>
    <n v="11"/>
    <s v="2023-02-10"/>
    <s v="New York"/>
    <x v="0"/>
    <s v="Yes"/>
    <n v="72411.69"/>
  </r>
  <r>
    <s v="P16032"/>
    <s v="Men Shoes #334"/>
    <s v="Men"/>
    <s v="Shoes"/>
    <s v="M"/>
    <s v="Green"/>
    <n v="16487.95"/>
    <n v="10"/>
    <s v="2024-06-03"/>
    <s v="Phoenix"/>
    <x v="0"/>
    <s v="Yes"/>
    <n v="131903.6"/>
  </r>
  <r>
    <s v="P64415"/>
    <s v="Men Shirts #769"/>
    <s v="Men"/>
    <s v="Shirts"/>
    <s v="S"/>
    <s v="White"/>
    <n v="13663.46"/>
    <n v="5"/>
    <s v="2023-02-27"/>
    <s v="Los Angeles"/>
    <x v="1"/>
    <s v="No"/>
    <n v="68317.3"/>
  </r>
  <r>
    <s v="P89684"/>
    <s v="Kids Sweaters #221"/>
    <s v="Kids"/>
    <s v="Sweaters"/>
    <s v="XS"/>
    <s v="Pink"/>
    <n v="7076.58"/>
    <n v="18"/>
    <s v="2024-06-27"/>
    <s v="Chicago"/>
    <x v="0"/>
    <s v="No"/>
    <n v="127378.44"/>
  </r>
  <r>
    <s v="P45828"/>
    <s v="Kids Shorts #337"/>
    <s v="Kids"/>
    <s v="Shorts"/>
    <s v="L"/>
    <s v="White"/>
    <n v="16404.12"/>
    <n v="7"/>
    <s v="2023-06-19"/>
    <s v="Chicago"/>
    <x v="0"/>
    <s v="Yes"/>
    <n v="91862.74"/>
  </r>
  <r>
    <s v="P45464"/>
    <s v="Kids Sweaters #718"/>
    <s v="Kids"/>
    <s v="Sweaters"/>
    <s v="XL"/>
    <s v="Green"/>
    <n v="2677.58"/>
    <n v="10"/>
    <s v="2024-08-29"/>
    <s v="Phoenix"/>
    <x v="1"/>
    <s v="No"/>
    <n v="26775.8"/>
  </r>
  <r>
    <s v="P54396"/>
    <s v="Women Tops #870"/>
    <s v="Women"/>
    <s v="Tops"/>
    <s v="XS"/>
    <s v="Green"/>
    <n v="2745.64"/>
    <n v="4"/>
    <s v="2024-02-10"/>
    <s v="Houston"/>
    <x v="0"/>
    <s v="Yes"/>
    <n v="8786.3799999999992"/>
  </r>
  <r>
    <s v="P14636"/>
    <s v="Kids Shoes #587"/>
    <s v="Kids"/>
    <s v="Shoes"/>
    <s v="XL"/>
    <s v="Yellow"/>
    <n v="10496.18"/>
    <n v="12"/>
    <s v="2023-11-25"/>
    <s v="Houston"/>
    <x v="0"/>
    <s v="Yes"/>
    <n v="100763.66"/>
  </r>
  <r>
    <s v="P27393"/>
    <s v="Kids Shoes #237"/>
    <s v="Kids"/>
    <s v="Shoes"/>
    <s v="S"/>
    <s v="Red"/>
    <n v="2885.91"/>
    <n v="1"/>
    <s v="2023-12-07"/>
    <s v="Chicago"/>
    <x v="0"/>
    <s v="Yes"/>
    <n v="2309.06"/>
  </r>
  <r>
    <s v="P13521"/>
    <s v="Women Dresses #495"/>
    <s v="Women"/>
    <s v="Dresses"/>
    <s v="XS"/>
    <s v="Green"/>
    <n v="14645.35"/>
    <n v="13"/>
    <s v="2023-08-13"/>
    <s v="New York"/>
    <x v="0"/>
    <s v="No"/>
    <n v="190389.55"/>
  </r>
  <r>
    <s v="P27135"/>
    <s v="Women Dresses #837"/>
    <s v="Women"/>
    <s v="Dresses"/>
    <s v="M"/>
    <s v="Pink"/>
    <n v="2177.92"/>
    <n v="8"/>
    <s v="2024-10-11"/>
    <s v="Los Angeles"/>
    <x v="0"/>
    <s v="No"/>
    <n v="17423.36"/>
  </r>
  <r>
    <s v="P85343"/>
    <s v="Women Tops #942"/>
    <s v="Women"/>
    <s v="Tops"/>
    <s v="S"/>
    <s v="Blue"/>
    <n v="6355.31"/>
    <n v="7"/>
    <s v="2023-02-17"/>
    <s v="Chicago"/>
    <x v="1"/>
    <s v="Yes"/>
    <n v="35589.57"/>
  </r>
  <r>
    <s v="P58708"/>
    <s v="Men Shoes #441"/>
    <s v="Men"/>
    <s v="Shoes"/>
    <s v="S"/>
    <s v="Yellow"/>
    <n v="8569.75"/>
    <n v="16"/>
    <s v="2023-11-29"/>
    <s v="Los Angeles"/>
    <x v="1"/>
    <s v="No"/>
    <n v="137116"/>
  </r>
  <r>
    <s v="P18520"/>
    <s v="Kids Shoes #827"/>
    <s v="Kids"/>
    <s v="Shoes"/>
    <s v="XS"/>
    <s v="Green"/>
    <n v="2470.91"/>
    <n v="11"/>
    <s v="2024-10-05"/>
    <s v="Phoenix"/>
    <x v="0"/>
    <s v="No"/>
    <n v="27180.01"/>
  </r>
  <r>
    <s v="P56517"/>
    <s v="Women Dresses #766"/>
    <s v="Women"/>
    <s v="Dresses"/>
    <s v="L"/>
    <s v="White"/>
    <n v="7035.91"/>
    <n v="12"/>
    <s v="2024-08-23"/>
    <s v="Houston"/>
    <x v="1"/>
    <s v="No"/>
    <n v="84430.92"/>
  </r>
  <r>
    <s v="P77820"/>
    <s v="Women Shoes #921"/>
    <s v="Women"/>
    <s v="Shoes"/>
    <s v="S"/>
    <s v="Green"/>
    <n v="13990.48"/>
    <n v="3"/>
    <s v="2024-09-19"/>
    <s v="Houston"/>
    <x v="1"/>
    <s v="No"/>
    <n v="41971.44"/>
  </r>
  <r>
    <s v="P51749"/>
    <s v="Women Skirts #265"/>
    <s v="Women"/>
    <s v="Skirts"/>
    <s v="XL"/>
    <s v="Pink"/>
    <n v="6921.37"/>
    <n v="14"/>
    <s v="2023-01-03"/>
    <s v="Los Angeles"/>
    <x v="0"/>
    <s v="No"/>
    <n v="96899.18"/>
  </r>
  <r>
    <s v="P81182"/>
    <s v="Men Shirts #349"/>
    <s v="Men"/>
    <s v="Shirts"/>
    <s v="S"/>
    <s v="Yellow"/>
    <n v="3964.91"/>
    <n v="9"/>
    <s v="2023-04-26"/>
    <s v="Los Angeles"/>
    <x v="0"/>
    <s v="No"/>
    <n v="35684.19"/>
  </r>
  <r>
    <s v="P91490"/>
    <s v="Men Shoes #720"/>
    <s v="Men"/>
    <s v="Shoes"/>
    <s v="XS"/>
    <s v="White"/>
    <n v="10936.91"/>
    <n v="1"/>
    <s v="2023-06-01"/>
    <s v="Chicago"/>
    <x v="1"/>
    <s v="No"/>
    <n v="10936.91"/>
  </r>
  <r>
    <s v="P44596"/>
    <s v="Kids Sweaters #562"/>
    <s v="Kids"/>
    <s v="Sweaters"/>
    <s v="XL"/>
    <s v="Black"/>
    <n v="12060.73"/>
    <n v="19"/>
    <s v="2022-11-12"/>
    <s v="Los Angeles"/>
    <x v="1"/>
    <s v="No"/>
    <n v="229153.87"/>
  </r>
  <r>
    <s v="P26724"/>
    <s v="Women Skirts #731"/>
    <s v="Women"/>
    <s v="Skirts"/>
    <s v="XL"/>
    <s v="White"/>
    <n v="3403"/>
    <n v="8"/>
    <s v="2023-01-07"/>
    <s v="New York"/>
    <x v="1"/>
    <s v="No"/>
    <n v="27224"/>
  </r>
  <r>
    <s v="P29659"/>
    <s v="Accessories Scarves #553"/>
    <s v="Accessories"/>
    <s v="Scarves"/>
    <s v="XS"/>
    <s v="Black"/>
    <n v="1452.5"/>
    <n v="2"/>
    <s v="2022-12-10"/>
    <s v="Los Angeles"/>
    <x v="0"/>
    <s v="Yes"/>
    <n v="2324"/>
  </r>
  <r>
    <s v="P85608"/>
    <s v="Women Dresses #972"/>
    <s v="Women"/>
    <s v="Dresses"/>
    <s v="S"/>
    <s v="Yellow"/>
    <n v="3066.85"/>
    <n v="4"/>
    <s v="2023-08-30"/>
    <s v="New York"/>
    <x v="1"/>
    <s v="Yes"/>
    <n v="9813.92"/>
  </r>
  <r>
    <s v="P25381"/>
    <s v="Accessories Scarves #831"/>
    <s v="Accessories"/>
    <s v="Scarves"/>
    <s v="M"/>
    <s v="White"/>
    <n v="6478.98"/>
    <n v="6"/>
    <s v="2024-02-23"/>
    <s v="Houston"/>
    <x v="0"/>
    <s v="No"/>
    <n v="38873.879999999997"/>
  </r>
  <r>
    <s v="P54638"/>
    <s v="Accessories Hats #265"/>
    <s v="Accessories"/>
    <s v="Hats"/>
    <s v="S"/>
    <s v="White"/>
    <n v="8432.7999999999993"/>
    <n v="19"/>
    <s v="2023-09-07"/>
    <s v="Chicago"/>
    <x v="0"/>
    <s v="Yes"/>
    <n v="128178.56"/>
  </r>
  <r>
    <s v="P32302"/>
    <s v="Kids Shoes #431"/>
    <s v="Kids"/>
    <s v="Shoes"/>
    <s v="S"/>
    <s v="Yellow"/>
    <n v="8891.7900000000009"/>
    <n v="5"/>
    <s v="2024-01-16"/>
    <s v="Phoenix"/>
    <x v="0"/>
    <s v="No"/>
    <n v="44458.95"/>
  </r>
  <r>
    <s v="P99969"/>
    <s v="Accessories Scarves #467"/>
    <s v="Accessories"/>
    <s v="Scarves"/>
    <s v="L"/>
    <s v="Pink"/>
    <n v="5273.82"/>
    <n v="12"/>
    <s v="2023-07-24"/>
    <s v="New York"/>
    <x v="1"/>
    <s v="No"/>
    <n v="63285.84"/>
  </r>
  <r>
    <s v="P55519"/>
    <s v="Kids Shoes #535"/>
    <s v="Kids"/>
    <s v="Shoes"/>
    <s v="M"/>
    <s v="Yellow"/>
    <n v="5382.55"/>
    <n v="20"/>
    <s v="2024-07-10"/>
    <s v="Houston"/>
    <x v="0"/>
    <s v="Yes"/>
    <n v="86120.8"/>
  </r>
  <r>
    <s v="P49582"/>
    <s v="Accessories Bags #613"/>
    <s v="Accessories"/>
    <s v="Bags"/>
    <s v="XS"/>
    <s v="White"/>
    <n v="1655.85"/>
    <n v="3"/>
    <s v="2024-04-27"/>
    <s v="Chicago"/>
    <x v="1"/>
    <s v="No"/>
    <n v="4967.55"/>
  </r>
  <r>
    <s v="P14214"/>
    <s v="Kids Shoes #489"/>
    <s v="Kids"/>
    <s v="Shoes"/>
    <s v="XS"/>
    <s v="Green"/>
    <n v="1245"/>
    <n v="18"/>
    <s v="2023-10-29"/>
    <s v="Los Angeles"/>
    <x v="0"/>
    <s v="No"/>
    <n v="22410"/>
  </r>
  <r>
    <s v="P43572"/>
    <s v="Men Pants #444"/>
    <s v="Men"/>
    <s v="Pants"/>
    <s v="S"/>
    <s v="Blue"/>
    <n v="5938.65"/>
    <n v="12"/>
    <s v="2024-09-07"/>
    <s v="Los Angeles"/>
    <x v="1"/>
    <s v="No"/>
    <n v="71263.8"/>
  </r>
  <r>
    <s v="P88964"/>
    <s v="Accessories Hats #696"/>
    <s v="Accessories"/>
    <s v="Hats"/>
    <s v="M"/>
    <s v="Green"/>
    <n v="10469.620000000001"/>
    <n v="1"/>
    <s v="2024-04-02"/>
    <s v="Houston"/>
    <x v="0"/>
    <s v="No"/>
    <n v="10469.620000000001"/>
  </r>
  <r>
    <s v="P62908"/>
    <s v="Women Dresses #807"/>
    <s v="Women"/>
    <s v="Dresses"/>
    <s v="XL"/>
    <s v="Yellow"/>
    <n v="9876.17"/>
    <n v="5"/>
    <s v="2024-01-23"/>
    <s v="Chicago"/>
    <x v="0"/>
    <s v="Yes"/>
    <n v="39504.68"/>
  </r>
  <r>
    <s v="P81773"/>
    <s v="Men Shirts #500"/>
    <s v="Men"/>
    <s v="Shirts"/>
    <s v="XS"/>
    <s v="Blue"/>
    <n v="9068.58"/>
    <n v="11"/>
    <s v="2023-12-01"/>
    <s v="Chicago"/>
    <x v="0"/>
    <s v="Yes"/>
    <n v="79803.67"/>
  </r>
  <r>
    <s v="P90002"/>
    <s v="Men Jackets #821"/>
    <s v="Men"/>
    <s v="Jackets"/>
    <s v="XL"/>
    <s v="Green"/>
    <n v="8612.91"/>
    <n v="2"/>
    <s v="2023-11-08"/>
    <s v="Houston"/>
    <x v="0"/>
    <s v="Yes"/>
    <n v="13780.49"/>
  </r>
  <r>
    <s v="P60148"/>
    <s v="Men Shoes #153"/>
    <s v="Men"/>
    <s v="Shoes"/>
    <s v="L"/>
    <s v="Blue"/>
    <n v="8984.75"/>
    <n v="1"/>
    <s v="2024-01-30"/>
    <s v="Houston"/>
    <x v="0"/>
    <s v="No"/>
    <n v="8984.75"/>
  </r>
  <r>
    <s v="P35960"/>
    <s v="Kids T-Shirts #571"/>
    <s v="Kids"/>
    <s v="T-Shirts"/>
    <s v="M"/>
    <s v="White"/>
    <n v="1771.22"/>
    <n v="17"/>
    <s v="2023-08-06"/>
    <s v="Chicago"/>
    <x v="0"/>
    <s v="Yes"/>
    <n v="24088.26"/>
  </r>
  <r>
    <s v="P91491"/>
    <s v="Women Skirts #617"/>
    <s v="Women"/>
    <s v="Skirts"/>
    <s v="S"/>
    <s v="Green"/>
    <n v="7417.71"/>
    <n v="8"/>
    <s v="2023-07-31"/>
    <s v="Phoenix"/>
    <x v="1"/>
    <s v="No"/>
    <n v="59341.68"/>
  </r>
  <r>
    <s v="P38470"/>
    <s v="Men Jackets #804"/>
    <s v="Men"/>
    <s v="Jackets"/>
    <s v="XL"/>
    <s v="Pink"/>
    <n v="9292.68"/>
    <n v="5"/>
    <s v="2023-10-04"/>
    <s v="New York"/>
    <x v="1"/>
    <s v="No"/>
    <n v="46463.4"/>
  </r>
  <r>
    <s v="P15985"/>
    <s v="Women Shoes #893"/>
    <s v="Women"/>
    <s v="Shoes"/>
    <s v="XS"/>
    <s v="Black"/>
    <n v="12609.36"/>
    <n v="15"/>
    <s v="2024-10-01"/>
    <s v="New York"/>
    <x v="0"/>
    <s v="Yes"/>
    <n v="151312.32000000001"/>
  </r>
  <r>
    <s v="P85475"/>
    <s v="Kids Shorts #746"/>
    <s v="Kids"/>
    <s v="Shorts"/>
    <s v="XS"/>
    <s v="Black"/>
    <n v="13408.65"/>
    <n v="17"/>
    <s v="2024-08-29"/>
    <s v="Los Angeles"/>
    <x v="0"/>
    <s v="Yes"/>
    <n v="182357.64"/>
  </r>
  <r>
    <s v="P78675"/>
    <s v="Accessories Hats #384"/>
    <s v="Accessories"/>
    <s v="Hats"/>
    <s v="XL"/>
    <s v="White"/>
    <n v="864.03"/>
    <n v="15"/>
    <s v="2023-07-11"/>
    <s v="Los Angeles"/>
    <x v="0"/>
    <s v="Yes"/>
    <n v="10368.36"/>
  </r>
  <r>
    <s v="P11895"/>
    <s v="Accessories Bags #761"/>
    <s v="Accessories"/>
    <s v="Bags"/>
    <s v="S"/>
    <s v="Green"/>
    <n v="5503.73"/>
    <n v="3"/>
    <s v="2024-02-03"/>
    <s v="Los Angeles"/>
    <x v="1"/>
    <s v="Yes"/>
    <n v="13208.62"/>
  </r>
  <r>
    <s v="P14289"/>
    <s v="Kids Shoes #252"/>
    <s v="Kids"/>
    <s v="Shoes"/>
    <s v="XL"/>
    <s v="Blue"/>
    <n v="7573.75"/>
    <n v="14"/>
    <s v="2023-02-23"/>
    <s v="Los Angeles"/>
    <x v="1"/>
    <s v="Yes"/>
    <n v="84826"/>
  </r>
  <r>
    <s v="P95347"/>
    <s v="Kids Sweaters #421"/>
    <s v="Kids"/>
    <s v="Sweaters"/>
    <s v="M"/>
    <s v="Red"/>
    <n v="9930.1200000000008"/>
    <n v="5"/>
    <s v="2023-08-13"/>
    <s v="Los Angeles"/>
    <x v="0"/>
    <s v="No"/>
    <n v="49650.6"/>
  </r>
  <r>
    <s v="P38370"/>
    <s v="Kids Shoes #267"/>
    <s v="Kids"/>
    <s v="Shoes"/>
    <s v="XS"/>
    <s v="Black"/>
    <n v="7818.6"/>
    <n v="5"/>
    <s v="2023-04-27"/>
    <s v="New York"/>
    <x v="0"/>
    <s v="No"/>
    <n v="39093"/>
  </r>
  <r>
    <s v="P53502"/>
    <s v="Women Dresses #697"/>
    <s v="Women"/>
    <s v="Dresses"/>
    <s v="XL"/>
    <s v="Green"/>
    <n v="1561.23"/>
    <n v="10"/>
    <s v="2024-02-27"/>
    <s v="New York"/>
    <x v="0"/>
    <s v="Yes"/>
    <n v="12489.84"/>
  </r>
  <r>
    <s v="P82393"/>
    <s v="Men Jackets #811"/>
    <s v="Men"/>
    <s v="Jackets"/>
    <s v="M"/>
    <s v="White"/>
    <n v="10885.45"/>
    <n v="11"/>
    <s v="2023-02-24"/>
    <s v="Los Angeles"/>
    <x v="0"/>
    <s v="No"/>
    <n v="119739.95"/>
  </r>
  <r>
    <s v="P27550"/>
    <s v="Accessories Scarves #120"/>
    <s v="Accessories"/>
    <s v="Scarves"/>
    <s v="M"/>
    <s v="Yellow"/>
    <n v="1557.08"/>
    <n v="16"/>
    <s v="2023-12-22"/>
    <s v="New York"/>
    <x v="0"/>
    <s v="No"/>
    <n v="24913.279999999999"/>
  </r>
  <r>
    <s v="P56181"/>
    <s v="Accessories Hats #343"/>
    <s v="Accessories"/>
    <s v="Hats"/>
    <s v="S"/>
    <s v="Black"/>
    <n v="4635.55"/>
    <n v="15"/>
    <s v="2024-02-24"/>
    <s v="Houston"/>
    <x v="0"/>
    <s v="Yes"/>
    <n v="55626.6"/>
  </r>
  <r>
    <s v="P14047"/>
    <s v="Accessories Scarves #870"/>
    <s v="Accessories"/>
    <s v="Scarves"/>
    <s v="XL"/>
    <s v="White"/>
    <n v="9119.2099999999991"/>
    <n v="3"/>
    <s v="2023-08-23"/>
    <s v="Chicago"/>
    <x v="0"/>
    <s v="No"/>
    <n v="27357.63"/>
  </r>
  <r>
    <s v="P41704"/>
    <s v="Women Skirts #673"/>
    <s v="Women"/>
    <s v="Skirts"/>
    <s v="S"/>
    <s v="Yellow"/>
    <n v="11054.77"/>
    <n v="15"/>
    <s v="2023-12-06"/>
    <s v="Phoenix"/>
    <x v="0"/>
    <s v="No"/>
    <n v="165821.54999999999"/>
  </r>
  <r>
    <s v="P36681"/>
    <s v="Men Jackets #366"/>
    <s v="Men"/>
    <s v="Jackets"/>
    <s v="L"/>
    <s v="Green"/>
    <n v="6139.51"/>
    <n v="4"/>
    <s v="2023-03-21"/>
    <s v="Los Angeles"/>
    <x v="0"/>
    <s v="No"/>
    <n v="24558.04"/>
  </r>
  <r>
    <s v="P37732"/>
    <s v="Men Jackets #973"/>
    <s v="Men"/>
    <s v="Jackets"/>
    <s v="XS"/>
    <s v="Yellow"/>
    <n v="1742.17"/>
    <n v="4"/>
    <s v="2023-08-14"/>
    <s v="New York"/>
    <x v="0"/>
    <s v="Yes"/>
    <n v="5575.11"/>
  </r>
  <r>
    <s v="P77190"/>
    <s v="Kids Shorts #357"/>
    <s v="Kids"/>
    <s v="Shorts"/>
    <s v="L"/>
    <s v="White"/>
    <n v="8888.4699999999993"/>
    <n v="14"/>
    <s v="2022-12-26"/>
    <s v="New York"/>
    <x v="1"/>
    <s v="Yes"/>
    <n v="99551.03"/>
  </r>
  <r>
    <s v="P31439"/>
    <s v="Men Shirts #842"/>
    <s v="Men"/>
    <s v="Shirts"/>
    <s v="XL"/>
    <s v="Black"/>
    <n v="12569.52"/>
    <n v="3"/>
    <s v="2024-04-05"/>
    <s v="Houston"/>
    <x v="0"/>
    <s v="No"/>
    <n v="37708.559999999998"/>
  </r>
  <r>
    <s v="P83456"/>
    <s v="Accessories Belts #736"/>
    <s v="Accessories"/>
    <s v="Belts"/>
    <s v="XS"/>
    <s v="Red"/>
    <n v="16304.52"/>
    <n v="7"/>
    <s v="2023-10-11"/>
    <s v="Chicago"/>
    <x v="0"/>
    <s v="Yes"/>
    <n v="91304.98"/>
  </r>
  <r>
    <s v="P77894"/>
    <s v="Women Skirts #329"/>
    <s v="Women"/>
    <s v="Skirts"/>
    <s v="XL"/>
    <s v="Black"/>
    <n v="4888.7"/>
    <n v="14"/>
    <s v="2024-03-09"/>
    <s v="Phoenix"/>
    <x v="1"/>
    <s v="Yes"/>
    <n v="54753.440000000002"/>
  </r>
  <r>
    <s v="P48802"/>
    <s v="Kids T-Shirts #856"/>
    <s v="Kids"/>
    <s v="T-Shirts"/>
    <s v="XL"/>
    <s v="Green"/>
    <n v="14044.43"/>
    <n v="7"/>
    <s v="2023-02-12"/>
    <s v="Chicago"/>
    <x v="0"/>
    <s v="No"/>
    <n v="98311.01"/>
  </r>
  <r>
    <s v="P84731"/>
    <s v="Accessories Hats #983"/>
    <s v="Accessories"/>
    <s v="Hats"/>
    <s v="XL"/>
    <s v="Yellow"/>
    <n v="5512.03"/>
    <n v="6"/>
    <s v="2023-12-24"/>
    <s v="Houston"/>
    <x v="1"/>
    <s v="No"/>
    <n v="33072.18"/>
  </r>
  <r>
    <s v="P48727"/>
    <s v="Kids T-Shirts #205"/>
    <s v="Kids"/>
    <s v="T-Shirts"/>
    <s v="XS"/>
    <s v="White"/>
    <n v="4764.2"/>
    <n v="19"/>
    <s v="2024-05-13"/>
    <s v="Phoenix"/>
    <x v="1"/>
    <s v="Yes"/>
    <n v="72415.839999999997"/>
  </r>
  <r>
    <s v="P63241"/>
    <s v="Women Dresses #781"/>
    <s v="Women"/>
    <s v="Dresses"/>
    <s v="S"/>
    <s v="Blue"/>
    <n v="1528.86"/>
    <n v="20"/>
    <s v="2024-07-13"/>
    <s v="New York"/>
    <x v="0"/>
    <s v="No"/>
    <n v="30577.200000000001"/>
  </r>
  <r>
    <s v="P51645"/>
    <s v="Men Pants #502"/>
    <s v="Men"/>
    <s v="Pants"/>
    <s v="M"/>
    <s v="Yellow"/>
    <n v="2956.46"/>
    <n v="4"/>
    <s v="2022-11-11"/>
    <s v="Phoenix"/>
    <x v="1"/>
    <s v="No"/>
    <n v="11825.84"/>
  </r>
  <r>
    <s v="P40011"/>
    <s v="Kids Shoes #746"/>
    <s v="Kids"/>
    <s v="Shoes"/>
    <s v="XL"/>
    <s v="White"/>
    <n v="8683.4599999999991"/>
    <n v="7"/>
    <s v="2024-09-25"/>
    <s v="New York"/>
    <x v="0"/>
    <s v="Yes"/>
    <n v="48627.21"/>
  </r>
  <r>
    <s v="P96629"/>
    <s v="Women Skirts #563"/>
    <s v="Women"/>
    <s v="Skirts"/>
    <s v="XS"/>
    <s v="Black"/>
    <n v="6200.1"/>
    <n v="2"/>
    <s v="2024-01-19"/>
    <s v="Houston"/>
    <x v="0"/>
    <s v="No"/>
    <n v="12400.2"/>
  </r>
  <r>
    <s v="P61459"/>
    <s v="Kids Sweaters #471"/>
    <s v="Kids"/>
    <s v="Sweaters"/>
    <s v="L"/>
    <s v="Yellow"/>
    <n v="1428.43"/>
    <n v="4"/>
    <s v="2023-10-03"/>
    <s v="Chicago"/>
    <x v="1"/>
    <s v="No"/>
    <n v="5713.72"/>
  </r>
  <r>
    <s v="P39669"/>
    <s v="Women Dresses #603"/>
    <s v="Women"/>
    <s v="Dresses"/>
    <s v="S"/>
    <s v="Green"/>
    <n v="10899.56"/>
    <n v="13"/>
    <s v="2023-07-26"/>
    <s v="Chicago"/>
    <x v="0"/>
    <s v="No"/>
    <n v="141694.28"/>
  </r>
  <r>
    <s v="P84967"/>
    <s v="Kids T-Shirts #521"/>
    <s v="Kids"/>
    <s v="T-Shirts"/>
    <s v="M"/>
    <s v="Pink"/>
    <n v="2407"/>
    <n v="19"/>
    <s v="2023-10-05"/>
    <s v="Los Angeles"/>
    <x v="0"/>
    <s v="Yes"/>
    <n v="36586.400000000001"/>
  </r>
  <r>
    <s v="P20902"/>
    <s v="Men Jackets #844"/>
    <s v="Men"/>
    <s v="Jackets"/>
    <s v="XS"/>
    <s v="Blue"/>
    <n v="8606.27"/>
    <n v="13"/>
    <s v="2023-12-31"/>
    <s v="Los Angeles"/>
    <x v="1"/>
    <s v="No"/>
    <n v="111881.51"/>
  </r>
  <r>
    <s v="P40393"/>
    <s v="Accessories Hats #941"/>
    <s v="Accessories"/>
    <s v="Hats"/>
    <s v="M"/>
    <s v="Green"/>
    <n v="842.45"/>
    <n v="18"/>
    <s v="2023-09-03"/>
    <s v="Houston"/>
    <x v="0"/>
    <s v="No"/>
    <n v="15164.1"/>
  </r>
  <r>
    <s v="P55883"/>
    <s v="Men Shoes #947"/>
    <s v="Men"/>
    <s v="Shoes"/>
    <s v="M"/>
    <s v="Red"/>
    <n v="1901.53"/>
    <n v="12"/>
    <s v="2023-07-16"/>
    <s v="Phoenix"/>
    <x v="1"/>
    <s v="Yes"/>
    <n v="18255.02"/>
  </r>
  <r>
    <s v="P98486"/>
    <s v="Men Pants #355"/>
    <s v="Men"/>
    <s v="Pants"/>
    <s v="S"/>
    <s v="White"/>
    <n v="7812.79"/>
    <n v="16"/>
    <s v="2023-03-28"/>
    <s v="Phoenix"/>
    <x v="0"/>
    <s v="No"/>
    <n v="125004.64"/>
  </r>
  <r>
    <s v="P15071"/>
    <s v="Men Pants #242"/>
    <s v="Men"/>
    <s v="Pants"/>
    <s v="S"/>
    <s v="Red"/>
    <n v="8599.6299999999992"/>
    <n v="10"/>
    <s v="2023-12-20"/>
    <s v="New York"/>
    <x v="0"/>
    <s v="Yes"/>
    <n v="68797.039999999994"/>
  </r>
  <r>
    <s v="P80513"/>
    <s v="Accessories Scarves #555"/>
    <s v="Accessories"/>
    <s v="Scarves"/>
    <s v="L"/>
    <s v="White"/>
    <n v="2729.04"/>
    <n v="11"/>
    <s v="2023-10-22"/>
    <s v="Phoenix"/>
    <x v="0"/>
    <s v="No"/>
    <n v="30019.439999999999"/>
  </r>
  <r>
    <s v="P98547"/>
    <s v="Kids Shoes #594"/>
    <s v="Kids"/>
    <s v="Shoes"/>
    <s v="XL"/>
    <s v="Blue"/>
    <n v="13788.79"/>
    <n v="7"/>
    <s v="2022-12-31"/>
    <s v="Phoenix"/>
    <x v="1"/>
    <s v="Yes"/>
    <n v="77217.39"/>
  </r>
  <r>
    <s v="P60068"/>
    <s v="Men Pants #458"/>
    <s v="Men"/>
    <s v="Pants"/>
    <s v="S"/>
    <s v="Pink"/>
    <n v="8597.9699999999993"/>
    <n v="16"/>
    <s v="2024-05-18"/>
    <s v="New York"/>
    <x v="0"/>
    <s v="No"/>
    <n v="137567.51999999999"/>
  </r>
  <r>
    <s v="P56458"/>
    <s v="Men Shirts #840"/>
    <s v="Men"/>
    <s v="Shirts"/>
    <s v="M"/>
    <s v="Red"/>
    <n v="11975.24"/>
    <n v="5"/>
    <s v="2024-05-29"/>
    <s v="Phoenix"/>
    <x v="0"/>
    <s v="No"/>
    <n v="59876.2"/>
  </r>
  <r>
    <s v="P40199"/>
    <s v="Kids T-Shirts #371"/>
    <s v="Kids"/>
    <s v="T-Shirts"/>
    <s v="XL"/>
    <s v="Blue"/>
    <n v="5670.56"/>
    <n v="4"/>
    <s v="2024-08-14"/>
    <s v="Phoenix"/>
    <x v="1"/>
    <s v="No"/>
    <n v="22682.240000000002"/>
  </r>
  <r>
    <s v="P54254"/>
    <s v="Women Shoes #869"/>
    <s v="Women"/>
    <s v="Shoes"/>
    <s v="M"/>
    <s v="Blue"/>
    <n v="10833.99"/>
    <n v="15"/>
    <s v="2024-03-24"/>
    <s v="Chicago"/>
    <x v="0"/>
    <s v="No"/>
    <n v="162509.85"/>
  </r>
  <r>
    <s v="P48221"/>
    <s v="Men Shirts #941"/>
    <s v="Men"/>
    <s v="Shirts"/>
    <s v="M"/>
    <s v="White"/>
    <n v="16085.4"/>
    <n v="6"/>
    <s v="2022-11-21"/>
    <s v="New York"/>
    <x v="1"/>
    <s v="Yes"/>
    <n v="77209.919999999998"/>
  </r>
  <r>
    <s v="P41225"/>
    <s v="Men Shirts #274"/>
    <s v="Men"/>
    <s v="Shirts"/>
    <s v="XL"/>
    <s v="Yellow"/>
    <n v="9427.9699999999993"/>
    <n v="12"/>
    <s v="2023-11-14"/>
    <s v="New York"/>
    <x v="0"/>
    <s v="No"/>
    <n v="113135.64"/>
  </r>
  <r>
    <s v="P34420"/>
    <s v="Kids Shoes #737"/>
    <s v="Kids"/>
    <s v="Shoes"/>
    <s v="L"/>
    <s v="Pink"/>
    <n v="11629.13"/>
    <n v="14"/>
    <s v="2023-06-04"/>
    <s v="New York"/>
    <x v="0"/>
    <s v="No"/>
    <n v="162807.82"/>
  </r>
  <r>
    <s v="P60962"/>
    <s v="Women Skirts #239"/>
    <s v="Women"/>
    <s v="Skirts"/>
    <s v="M"/>
    <s v="Red"/>
    <n v="13265.06"/>
    <n v="20"/>
    <s v="2023-01-31"/>
    <s v="Houston"/>
    <x v="1"/>
    <s v="No"/>
    <n v="265301.2"/>
  </r>
  <r>
    <s v="P74015"/>
    <s v="Men Pants #155"/>
    <s v="Men"/>
    <s v="Pants"/>
    <s v="L"/>
    <s v="Pink"/>
    <n v="5243.94"/>
    <n v="11"/>
    <s v="2024-09-10"/>
    <s v="Houston"/>
    <x v="0"/>
    <s v="No"/>
    <n v="57683.34"/>
  </r>
  <r>
    <s v="P14897"/>
    <s v="Men Jackets #350"/>
    <s v="Men"/>
    <s v="Jackets"/>
    <s v="S"/>
    <s v="Black"/>
    <n v="2739"/>
    <n v="18"/>
    <s v="2024-03-30"/>
    <s v="Phoenix"/>
    <x v="0"/>
    <s v="No"/>
    <n v="49302"/>
  </r>
  <r>
    <s v="P64252"/>
    <s v="Men Shirts #456"/>
    <s v="Men"/>
    <s v="Shirts"/>
    <s v="XS"/>
    <s v="Pink"/>
    <n v="10361.719999999999"/>
    <n v="17"/>
    <s v="2023-09-27"/>
    <s v="Houston"/>
    <x v="0"/>
    <s v="No"/>
    <n v="176149.24"/>
  </r>
  <r>
    <s v="P48344"/>
    <s v="Women Skirts #614"/>
    <s v="Women"/>
    <s v="Skirts"/>
    <s v="L"/>
    <s v="Pink"/>
    <n v="5450.61"/>
    <n v="20"/>
    <s v="2023-03-17"/>
    <s v="New York"/>
    <x v="0"/>
    <s v="Yes"/>
    <n v="87209.76"/>
  </r>
  <r>
    <s v="P63617"/>
    <s v="Accessories Hats #789"/>
    <s v="Accessories"/>
    <s v="Hats"/>
    <s v="L"/>
    <s v="Pink"/>
    <n v="9495.2000000000007"/>
    <n v="20"/>
    <s v="2023-10-06"/>
    <s v="Chicago"/>
    <x v="1"/>
    <s v="No"/>
    <n v="189904"/>
  </r>
  <r>
    <s v="P11218"/>
    <s v="Men Shirts #930"/>
    <s v="Men"/>
    <s v="Shirts"/>
    <s v="XS"/>
    <s v="Red"/>
    <n v="8207.0400000000009"/>
    <n v="15"/>
    <s v="2023-10-17"/>
    <s v="Los Angeles"/>
    <x v="1"/>
    <s v="Yes"/>
    <n v="98484.479999999996"/>
  </r>
  <r>
    <s v="P20736"/>
    <s v="Women Tops #688"/>
    <s v="Women"/>
    <s v="Tops"/>
    <s v="M"/>
    <s v="White"/>
    <n v="12551.26"/>
    <n v="2"/>
    <s v="2023-08-14"/>
    <s v="Los Angeles"/>
    <x v="1"/>
    <s v="No"/>
    <n v="25102.52"/>
  </r>
  <r>
    <s v="P24853"/>
    <s v="Men Shirts #296"/>
    <s v="Men"/>
    <s v="Shirts"/>
    <s v="S"/>
    <s v="Green"/>
    <n v="1381.95"/>
    <n v="11"/>
    <s v="2023-08-02"/>
    <s v="Phoenix"/>
    <x v="1"/>
    <s v="No"/>
    <n v="15201.45"/>
  </r>
  <r>
    <s v="P54333"/>
    <s v="Accessories Belts #851"/>
    <s v="Accessories"/>
    <s v="Belts"/>
    <s v="XL"/>
    <s v="Black"/>
    <n v="4875.42"/>
    <n v="16"/>
    <s v="2022-11-21"/>
    <s v="Chicago"/>
    <x v="1"/>
    <s v="No"/>
    <n v="78006.720000000001"/>
  </r>
  <r>
    <s v="P81722"/>
    <s v="Kids T-Shirts #746"/>
    <s v="Kids"/>
    <s v="T-Shirts"/>
    <s v="M"/>
    <s v="Pink"/>
    <n v="8457.7000000000007"/>
    <n v="13"/>
    <s v="2024-09-02"/>
    <s v="New York"/>
    <x v="1"/>
    <s v="No"/>
    <n v="109950.1"/>
  </r>
  <r>
    <s v="P43447"/>
    <s v="Accessories Scarves #353"/>
    <s v="Accessories"/>
    <s v="Scarves"/>
    <s v="L"/>
    <s v="Black"/>
    <n v="14689.34"/>
    <n v="13"/>
    <s v="2023-05-01"/>
    <s v="New York"/>
    <x v="1"/>
    <s v="No"/>
    <n v="190961.42"/>
  </r>
  <r>
    <s v="P40701"/>
    <s v="Accessories Hats #518"/>
    <s v="Accessories"/>
    <s v="Hats"/>
    <s v="XS"/>
    <s v="Pink"/>
    <n v="9230.43"/>
    <n v="13"/>
    <s v="2024-04-20"/>
    <s v="Houston"/>
    <x v="0"/>
    <s v="No"/>
    <n v="119995.59"/>
  </r>
  <r>
    <s v="P99353"/>
    <s v="Accessories Scarves #753"/>
    <s v="Accessories"/>
    <s v="Scarves"/>
    <s v="L"/>
    <s v="Blue"/>
    <n v="13563.86"/>
    <n v="14"/>
    <s v="2023-07-15"/>
    <s v="Los Angeles"/>
    <x v="0"/>
    <s v="No"/>
    <n v="189894.04"/>
  </r>
  <r>
    <s v="P42497"/>
    <s v="Women Dresses #379"/>
    <s v="Women"/>
    <s v="Dresses"/>
    <s v="XL"/>
    <s v="Black"/>
    <n v="4090.24"/>
    <n v="12"/>
    <s v="2023-05-31"/>
    <s v="Chicago"/>
    <x v="1"/>
    <s v="No"/>
    <n v="49082.879999999997"/>
  </r>
  <r>
    <s v="P16763"/>
    <s v="Accessories Scarves #186"/>
    <s v="Accessories"/>
    <s v="Scarves"/>
    <s v="XS"/>
    <s v="Pink"/>
    <n v="9932.61"/>
    <n v="10"/>
    <s v="2024-09-27"/>
    <s v="New York"/>
    <x v="1"/>
    <s v="Yes"/>
    <n v="79460.88"/>
  </r>
  <r>
    <s v="P33518"/>
    <s v="Kids Shorts #107"/>
    <s v="Kids"/>
    <s v="Shorts"/>
    <s v="S"/>
    <s v="Black"/>
    <n v="6035.76"/>
    <n v="14"/>
    <s v="2023-03-06"/>
    <s v="Los Angeles"/>
    <x v="0"/>
    <s v="Yes"/>
    <n v="67600.179999999993"/>
  </r>
  <r>
    <s v="P51300"/>
    <s v="Men Jackets #892"/>
    <s v="Men"/>
    <s v="Jackets"/>
    <s v="L"/>
    <s v="White"/>
    <n v="10209.83"/>
    <n v="15"/>
    <s v="2024-03-15"/>
    <s v="Chicago"/>
    <x v="0"/>
    <s v="Yes"/>
    <n v="122517.96"/>
  </r>
  <r>
    <s v="P46194"/>
    <s v="Women Skirts #131"/>
    <s v="Women"/>
    <s v="Skirts"/>
    <s v="L"/>
    <s v="Black"/>
    <n v="8236.09"/>
    <n v="10"/>
    <s v="2022-11-17"/>
    <s v="New York"/>
    <x v="1"/>
    <s v="No"/>
    <n v="82360.899999999994"/>
  </r>
  <r>
    <s v="P76937"/>
    <s v="Women Skirts #895"/>
    <s v="Women"/>
    <s v="Skirts"/>
    <s v="XS"/>
    <s v="Green"/>
    <n v="8484.26"/>
    <n v="6"/>
    <s v="2023-12-08"/>
    <s v="New York"/>
    <x v="0"/>
    <s v="Yes"/>
    <n v="40724.78"/>
  </r>
  <r>
    <s v="P53076"/>
    <s v="Women Tops #660"/>
    <s v="Women"/>
    <s v="Tops"/>
    <s v="M"/>
    <s v="Blue"/>
    <n v="5928.69"/>
    <n v="13"/>
    <s v="2023-03-14"/>
    <s v="Chicago"/>
    <x v="0"/>
    <s v="No"/>
    <n v="77072.97"/>
  </r>
  <r>
    <s v="P89158"/>
    <s v="Kids Shoes #576"/>
    <s v="Kids"/>
    <s v="Shoes"/>
    <s v="M"/>
    <s v="Pink"/>
    <n v="16503.72"/>
    <n v="13"/>
    <s v="2023-06-20"/>
    <s v="Los Angeles"/>
    <x v="0"/>
    <s v="No"/>
    <n v="214548.36"/>
  </r>
  <r>
    <s v="P82811"/>
    <s v="Kids Sweaters #220"/>
    <s v="Kids"/>
    <s v="Sweaters"/>
    <s v="XS"/>
    <s v="Red"/>
    <n v="1031.69"/>
    <n v="2"/>
    <s v="2023-12-12"/>
    <s v="New York"/>
    <x v="1"/>
    <s v="No"/>
    <n v="2063.38"/>
  </r>
  <r>
    <s v="P75226"/>
    <s v="Accessories Hats #523"/>
    <s v="Accessories"/>
    <s v="Hats"/>
    <s v="L"/>
    <s v="Green"/>
    <n v="12726.39"/>
    <n v="16"/>
    <s v="2023-08-15"/>
    <s v="Phoenix"/>
    <x v="1"/>
    <s v="Yes"/>
    <n v="162897.46"/>
  </r>
  <r>
    <s v="P50827"/>
    <s v="Women Skirts #652"/>
    <s v="Women"/>
    <s v="Skirts"/>
    <s v="XL"/>
    <s v="Blue"/>
    <n v="6068.96"/>
    <n v="15"/>
    <s v="2024-09-22"/>
    <s v="Chicago"/>
    <x v="1"/>
    <s v="No"/>
    <n v="91034.4"/>
  </r>
  <r>
    <s v="P61803"/>
    <s v="Accessories Hats #533"/>
    <s v="Accessories"/>
    <s v="Hats"/>
    <s v="S"/>
    <s v="Pink"/>
    <n v="10999.16"/>
    <n v="6"/>
    <s v="2024-04-23"/>
    <s v="Chicago"/>
    <x v="1"/>
    <s v="Yes"/>
    <n v="52796.3"/>
  </r>
  <r>
    <s v="P21009"/>
    <s v="Kids Shorts #478"/>
    <s v="Kids"/>
    <s v="Shorts"/>
    <s v="XL"/>
    <s v="Red"/>
    <n v="5630.72"/>
    <n v="4"/>
    <s v="2023-07-09"/>
    <s v="Houston"/>
    <x v="0"/>
    <s v="Yes"/>
    <n v="18018.47"/>
  </r>
  <r>
    <s v="P29893"/>
    <s v="Women Skirts #258"/>
    <s v="Women"/>
    <s v="Skirts"/>
    <s v="XL"/>
    <s v="Blue"/>
    <n v="8439.44"/>
    <n v="4"/>
    <s v="2023-10-24"/>
    <s v="Los Angeles"/>
    <x v="0"/>
    <s v="No"/>
    <n v="33757.760000000002"/>
  </r>
  <r>
    <s v="P74961"/>
    <s v="Kids T-Shirts #876"/>
    <s v="Kids"/>
    <s v="T-Shirts"/>
    <s v="M"/>
    <s v="White"/>
    <n v="11561.07"/>
    <n v="14"/>
    <s v="2023-09-07"/>
    <s v="Houston"/>
    <x v="0"/>
    <s v="No"/>
    <n v="161854.98000000001"/>
  </r>
  <r>
    <s v="P22349"/>
    <s v="Kids Shoes #184"/>
    <s v="Kids"/>
    <s v="Shoes"/>
    <s v="L"/>
    <s v="Yellow"/>
    <n v="9513.4599999999991"/>
    <n v="20"/>
    <s v="2023-04-03"/>
    <s v="Los Angeles"/>
    <x v="1"/>
    <s v="No"/>
    <n v="190269.2"/>
  </r>
  <r>
    <s v="P45489"/>
    <s v="Women Skirts #268"/>
    <s v="Women"/>
    <s v="Skirts"/>
    <s v="XS"/>
    <s v="Green"/>
    <n v="5916.24"/>
    <n v="19"/>
    <s v="2023-01-28"/>
    <s v="Los Angeles"/>
    <x v="0"/>
    <s v="Yes"/>
    <n v="89927.18"/>
  </r>
  <r>
    <s v="P65546"/>
    <s v="Women Tops #799"/>
    <s v="Women"/>
    <s v="Tops"/>
    <s v="S"/>
    <s v="Pink"/>
    <n v="11187.57"/>
    <n v="13"/>
    <s v="2023-10-28"/>
    <s v="New York"/>
    <x v="1"/>
    <s v="Yes"/>
    <n v="116351.06"/>
  </r>
  <r>
    <s v="P50722"/>
    <s v="Kids Sweaters #537"/>
    <s v="Kids"/>
    <s v="Sweaters"/>
    <s v="M"/>
    <s v="Pink"/>
    <n v="11948.68"/>
    <n v="4"/>
    <s v="2024-02-05"/>
    <s v="Phoenix"/>
    <x v="1"/>
    <s v="Yes"/>
    <n v="38235.61"/>
  </r>
  <r>
    <s v="P85645"/>
    <s v="Women Dresses #363"/>
    <s v="Women"/>
    <s v="Dresses"/>
    <s v="XL"/>
    <s v="Pink"/>
    <n v="1903.19"/>
    <n v="7"/>
    <s v="2023-07-27"/>
    <s v="Houston"/>
    <x v="1"/>
    <s v="Yes"/>
    <n v="10658.03"/>
  </r>
  <r>
    <s v="P53745"/>
    <s v="Women Tops #584"/>
    <s v="Women"/>
    <s v="Tops"/>
    <s v="XS"/>
    <s v="Green"/>
    <n v="8921.67"/>
    <n v="18"/>
    <s v="2024-04-22"/>
    <s v="Los Angeles"/>
    <x v="0"/>
    <s v="Yes"/>
    <n v="128472.38"/>
  </r>
  <r>
    <s v="P41883"/>
    <s v="Kids Sweaters #953"/>
    <s v="Kids"/>
    <s v="Sweaters"/>
    <s v="XL"/>
    <s v="Yellow"/>
    <n v="1614.35"/>
    <n v="16"/>
    <s v="2023-10-02"/>
    <s v="New York"/>
    <x v="1"/>
    <s v="No"/>
    <n v="25829.599999999999"/>
  </r>
  <r>
    <s v="P34417"/>
    <s v="Kids T-Shirts #132"/>
    <s v="Kids"/>
    <s v="T-Shirts"/>
    <s v="XS"/>
    <s v="Red"/>
    <n v="14104.19"/>
    <n v="1"/>
    <s v="2024-06-28"/>
    <s v="Los Angeles"/>
    <x v="1"/>
    <s v="No"/>
    <n v="14104.19"/>
  </r>
  <r>
    <s v="P90726"/>
    <s v="Women Tops #784"/>
    <s v="Women"/>
    <s v="Tops"/>
    <s v="XL"/>
    <s v="Pink"/>
    <n v="2674.26"/>
    <n v="14"/>
    <s v="2023-03-26"/>
    <s v="Houston"/>
    <x v="1"/>
    <s v="Yes"/>
    <n v="29951.38"/>
  </r>
  <r>
    <s v="P32511"/>
    <s v="Kids Shorts #885"/>
    <s v="Kids"/>
    <s v="Shorts"/>
    <s v="M"/>
    <s v="Black"/>
    <n v="4464.57"/>
    <n v="9"/>
    <s v="2024-04-26"/>
    <s v="Houston"/>
    <x v="1"/>
    <s v="Yes"/>
    <n v="32145.07"/>
  </r>
  <r>
    <s v="P18353"/>
    <s v="Men Shoes #618"/>
    <s v="Men"/>
    <s v="Shoes"/>
    <s v="M"/>
    <s v="Black"/>
    <n v="5419.07"/>
    <n v="17"/>
    <s v="2022-10-17"/>
    <s v="Houston"/>
    <x v="1"/>
    <s v="No"/>
    <n v="92124.19"/>
  </r>
  <r>
    <s v="P57943"/>
    <s v="Kids T-Shirts #247"/>
    <s v="Kids"/>
    <s v="T-Shirts"/>
    <s v="XL"/>
    <s v="White"/>
    <n v="10477.92"/>
    <n v="8"/>
    <s v="2023-12-21"/>
    <s v="Houston"/>
    <x v="0"/>
    <s v="No"/>
    <n v="83823.360000000001"/>
  </r>
  <r>
    <s v="P10527"/>
    <s v="Accessories Hats #874"/>
    <s v="Accessories"/>
    <s v="Hats"/>
    <s v="S"/>
    <s v="Red"/>
    <n v="9804.7900000000009"/>
    <n v="11"/>
    <s v="2024-08-03"/>
    <s v="Phoenix"/>
    <x v="0"/>
    <s v="Yes"/>
    <n v="86281.82"/>
  </r>
  <r>
    <s v="P38621"/>
    <s v="Accessories Hats #448"/>
    <s v="Accessories"/>
    <s v="Hats"/>
    <s v="XS"/>
    <s v="Red"/>
    <n v="14139.88"/>
    <n v="6"/>
    <s v="2023-07-13"/>
    <s v="Phoenix"/>
    <x v="1"/>
    <s v="Yes"/>
    <n v="67871.59"/>
  </r>
  <r>
    <s v="P91759"/>
    <s v="Women Tops #420"/>
    <s v="Women"/>
    <s v="Tops"/>
    <s v="L"/>
    <s v="Black"/>
    <n v="8152.26"/>
    <n v="12"/>
    <s v="2023-06-23"/>
    <s v="New York"/>
    <x v="0"/>
    <s v="No"/>
    <n v="97827.12"/>
  </r>
  <r>
    <s v="P22982"/>
    <s v="Kids T-Shirts #680"/>
    <s v="Kids"/>
    <s v="T-Shirts"/>
    <s v="S"/>
    <s v="Yellow"/>
    <n v="2961.44"/>
    <n v="7"/>
    <s v="2024-04-15"/>
    <s v="Phoenix"/>
    <x v="0"/>
    <s v="No"/>
    <n v="20730.080000000002"/>
  </r>
  <r>
    <s v="P83733"/>
    <s v="Men Shoes #388"/>
    <s v="Men"/>
    <s v="Shoes"/>
    <s v="S"/>
    <s v="Pink"/>
    <n v="14948.3"/>
    <n v="11"/>
    <s v="2024-02-04"/>
    <s v="New York"/>
    <x v="0"/>
    <s v="No"/>
    <n v="164431.29999999999"/>
  </r>
  <r>
    <s v="P31672"/>
    <s v="Men Shirts #160"/>
    <s v="Men"/>
    <s v="Shirts"/>
    <s v="XS"/>
    <s v="Red"/>
    <n v="12949.66"/>
    <n v="14"/>
    <s v="2024-09-04"/>
    <s v="Los Angeles"/>
    <x v="1"/>
    <s v="No"/>
    <n v="181295.24"/>
  </r>
  <r>
    <s v="P29432"/>
    <s v="Men Shoes #477"/>
    <s v="Men"/>
    <s v="Shoes"/>
    <s v="XL"/>
    <s v="Yellow"/>
    <n v="13984.67"/>
    <n v="17"/>
    <s v="2023-05-16"/>
    <s v="Houston"/>
    <x v="0"/>
    <s v="Yes"/>
    <n v="190191.18"/>
  </r>
  <r>
    <s v="P43917"/>
    <s v="Men Jackets #321"/>
    <s v="Men"/>
    <s v="Jackets"/>
    <s v="L"/>
    <s v="Black"/>
    <n v="9923.48"/>
    <n v="18"/>
    <s v="2024-06-08"/>
    <s v="Chicago"/>
    <x v="0"/>
    <s v="No"/>
    <n v="178622.64"/>
  </r>
  <r>
    <s v="P15027"/>
    <s v="Accessories Bags #697"/>
    <s v="Accessories"/>
    <s v="Bags"/>
    <s v="L"/>
    <s v="White"/>
    <n v="9393.11"/>
    <n v="10"/>
    <s v="2023-12-06"/>
    <s v="New York"/>
    <x v="1"/>
    <s v="Yes"/>
    <n v="75144.88"/>
  </r>
  <r>
    <s v="P35453"/>
    <s v="Accessories Belts #302"/>
    <s v="Accessories"/>
    <s v="Belts"/>
    <s v="XS"/>
    <s v="Blue"/>
    <n v="5695.46"/>
    <n v="5"/>
    <s v="2024-02-15"/>
    <s v="Chicago"/>
    <x v="1"/>
    <s v="No"/>
    <n v="28477.3"/>
  </r>
  <r>
    <s v="P43320"/>
    <s v="Kids T-Shirts #478"/>
    <s v="Kids"/>
    <s v="T-Shirts"/>
    <s v="S"/>
    <s v="Green"/>
    <n v="10341.799999999999"/>
    <n v="14"/>
    <s v="2023-08-03"/>
    <s v="Chicago"/>
    <x v="0"/>
    <s v="No"/>
    <n v="144785.20000000001"/>
  </r>
  <r>
    <s v="P86126"/>
    <s v="Kids Shoes #201"/>
    <s v="Kids"/>
    <s v="Shoes"/>
    <s v="XL"/>
    <s v="Pink"/>
    <n v="13109.85"/>
    <n v="6"/>
    <s v="2024-07-16"/>
    <s v="Phoenix"/>
    <x v="1"/>
    <s v="No"/>
    <n v="78659.100000000006"/>
  </r>
  <r>
    <s v="P38151"/>
    <s v="Accessories Hats #901"/>
    <s v="Accessories"/>
    <s v="Hats"/>
    <s v="XL"/>
    <s v="Pink"/>
    <n v="8706.7000000000007"/>
    <n v="16"/>
    <s v="2024-07-23"/>
    <s v="Chicago"/>
    <x v="0"/>
    <s v="No"/>
    <n v="139307.20000000001"/>
  </r>
  <r>
    <s v="P30170"/>
    <s v="Kids Shoes #588"/>
    <s v="Kids"/>
    <s v="Shoes"/>
    <s v="S"/>
    <s v="Green"/>
    <n v="7908.24"/>
    <n v="13"/>
    <s v="2024-04-16"/>
    <s v="New York"/>
    <x v="0"/>
    <s v="Yes"/>
    <n v="82245.53"/>
  </r>
  <r>
    <s v="P72381"/>
    <s v="Kids T-Shirts #496"/>
    <s v="Kids"/>
    <s v="T-Shirts"/>
    <s v="XL"/>
    <s v="Blue"/>
    <n v="3835.43"/>
    <n v="18"/>
    <s v="2022-11-12"/>
    <s v="New York"/>
    <x v="0"/>
    <s v="No"/>
    <n v="69037.740000000005"/>
  </r>
  <r>
    <s v="P64709"/>
    <s v="Kids Sweaters #952"/>
    <s v="Kids"/>
    <s v="Sweaters"/>
    <s v="XS"/>
    <s v="Blue"/>
    <n v="8163.88"/>
    <n v="4"/>
    <s v="2023-09-16"/>
    <s v="Los Angeles"/>
    <x v="0"/>
    <s v="No"/>
    <n v="32655.52"/>
  </r>
  <r>
    <s v="P89546"/>
    <s v="Women Skirts #269"/>
    <s v="Women"/>
    <s v="Skirts"/>
    <s v="L"/>
    <s v="Yellow"/>
    <n v="10731.9"/>
    <n v="4"/>
    <s v="2023-09-25"/>
    <s v="Los Angeles"/>
    <x v="0"/>
    <s v="Yes"/>
    <n v="34342.080000000002"/>
  </r>
  <r>
    <s v="P13343"/>
    <s v="Accessories Scarves #794"/>
    <s v="Accessories"/>
    <s v="Scarves"/>
    <s v="L"/>
    <s v="White"/>
    <n v="13624.45"/>
    <n v="14"/>
    <s v="2024-09-27"/>
    <s v="Los Angeles"/>
    <x v="1"/>
    <s v="No"/>
    <n v="190742.3"/>
  </r>
  <r>
    <s v="P45675"/>
    <s v="Kids Sweaters #522"/>
    <s v="Kids"/>
    <s v="Sweaters"/>
    <s v="M"/>
    <s v="Yellow"/>
    <n v="1498.98"/>
    <n v="2"/>
    <s v="2024-09-20"/>
    <s v="Los Angeles"/>
    <x v="0"/>
    <s v="No"/>
    <n v="2997.96"/>
  </r>
  <r>
    <s v="P85363"/>
    <s v="Accessories Bags #950"/>
    <s v="Accessories"/>
    <s v="Bags"/>
    <s v="S"/>
    <s v="White"/>
    <n v="11593.44"/>
    <n v="2"/>
    <s v="2023-12-27"/>
    <s v="Phoenix"/>
    <x v="1"/>
    <s v="No"/>
    <n v="23186.880000000001"/>
  </r>
  <r>
    <s v="P96135"/>
    <s v="Accessories Belts #429"/>
    <s v="Accessories"/>
    <s v="Belts"/>
    <s v="S"/>
    <s v="Blue"/>
    <n v="12143.73"/>
    <n v="11"/>
    <s v="2023-02-01"/>
    <s v="Houston"/>
    <x v="1"/>
    <s v="Yes"/>
    <n v="106864.99"/>
  </r>
  <r>
    <s v="P79688"/>
    <s v="Men Shirts #393"/>
    <s v="Men"/>
    <s v="Shirts"/>
    <s v="S"/>
    <s v="Yellow"/>
    <n v="12520.55"/>
    <n v="6"/>
    <s v="2023-06-11"/>
    <s v="New York"/>
    <x v="0"/>
    <s v="No"/>
    <n v="75123.3"/>
  </r>
  <r>
    <s v="P69627"/>
    <s v="Kids Sweaters #379"/>
    <s v="Kids"/>
    <s v="Sweaters"/>
    <s v="XL"/>
    <s v="White"/>
    <n v="1127.1400000000001"/>
    <n v="12"/>
    <s v="2024-08-04"/>
    <s v="Chicago"/>
    <x v="1"/>
    <s v="Yes"/>
    <n v="10820.71"/>
  </r>
  <r>
    <s v="P78759"/>
    <s v="Men Shirts #584"/>
    <s v="Men"/>
    <s v="Shirts"/>
    <s v="S"/>
    <s v="Pink"/>
    <n v="13098.23"/>
    <n v="13"/>
    <s v="2024-05-01"/>
    <s v="Los Angeles"/>
    <x v="1"/>
    <s v="No"/>
    <n v="170276.99"/>
  </r>
  <r>
    <s v="P57281"/>
    <s v="Accessories Scarves #346"/>
    <s v="Accessories"/>
    <s v="Scarves"/>
    <s v="L"/>
    <s v="Red"/>
    <n v="9365.7199999999993"/>
    <n v="1"/>
    <s v="2023-04-17"/>
    <s v="Los Angeles"/>
    <x v="1"/>
    <s v="No"/>
    <n v="9365.7199999999993"/>
  </r>
  <r>
    <s v="P80225"/>
    <s v="Kids Shoes #502"/>
    <s v="Kids"/>
    <s v="Shoes"/>
    <s v="M"/>
    <s v="Red"/>
    <n v="4008.07"/>
    <n v="6"/>
    <s v="2024-05-06"/>
    <s v="Phoenix"/>
    <x v="0"/>
    <s v="Yes"/>
    <n v="19238.57"/>
  </r>
  <r>
    <s v="P17500"/>
    <s v="Accessories Bags #960"/>
    <s v="Accessories"/>
    <s v="Bags"/>
    <s v="XS"/>
    <s v="Yellow"/>
    <n v="10084.5"/>
    <n v="7"/>
    <s v="2022-10-25"/>
    <s v="Los Angeles"/>
    <x v="0"/>
    <s v="Yes"/>
    <n v="56473.2"/>
  </r>
  <r>
    <s v="P93757"/>
    <s v="Accessories Hats #123"/>
    <s v="Accessories"/>
    <s v="Hats"/>
    <s v="M"/>
    <s v="Red"/>
    <n v="15349.19"/>
    <n v="6"/>
    <s v="2024-08-01"/>
    <s v="Phoenix"/>
    <x v="1"/>
    <s v="Yes"/>
    <n v="73675.78"/>
  </r>
  <r>
    <s v="P95323"/>
    <s v="Accessories Belts #455"/>
    <s v="Accessories"/>
    <s v="Belts"/>
    <s v="L"/>
    <s v="White"/>
    <n v="7414.39"/>
    <n v="11"/>
    <s v="2024-08-24"/>
    <s v="Houston"/>
    <x v="0"/>
    <s v="Yes"/>
    <n v="65246.3"/>
  </r>
  <r>
    <s v="P10880"/>
    <s v="Kids Shoes #655"/>
    <s v="Kids"/>
    <s v="Shoes"/>
    <s v="M"/>
    <s v="Blue"/>
    <n v="12234.2"/>
    <n v="19"/>
    <s v="2023-10-13"/>
    <s v="Phoenix"/>
    <x v="1"/>
    <s v="Yes"/>
    <n v="185959.84"/>
  </r>
  <r>
    <s v="P15098"/>
    <s v="Men Jackets #536"/>
    <s v="Men"/>
    <s v="Jackets"/>
    <s v="XS"/>
    <s v="Red"/>
    <n v="6872.4"/>
    <n v="10"/>
    <s v="2023-12-19"/>
    <s v="Los Angeles"/>
    <x v="1"/>
    <s v="No"/>
    <n v="68724"/>
  </r>
  <r>
    <s v="P47417"/>
    <s v="Accessories Hats #290"/>
    <s v="Accessories"/>
    <s v="Hats"/>
    <s v="XL"/>
    <s v="White"/>
    <n v="15955.09"/>
    <n v="7"/>
    <s v="2023-07-01"/>
    <s v="Chicago"/>
    <x v="0"/>
    <s v="Yes"/>
    <n v="89348.67"/>
  </r>
  <r>
    <s v="P61553"/>
    <s v="Men Pants #676"/>
    <s v="Men"/>
    <s v="Pants"/>
    <s v="S"/>
    <s v="Yellow"/>
    <n v="13022.7"/>
    <n v="18"/>
    <s v="2022-12-20"/>
    <s v="Chicago"/>
    <x v="0"/>
    <s v="Yes"/>
    <n v="187526.88"/>
  </r>
  <r>
    <s v="P91253"/>
    <s v="Women Dresses #779"/>
    <s v="Women"/>
    <s v="Dresses"/>
    <s v="L"/>
    <s v="Blue"/>
    <n v="5745.26"/>
    <n v="3"/>
    <s v="2024-10-06"/>
    <s v="Los Angeles"/>
    <x v="0"/>
    <s v="No"/>
    <n v="17235.78"/>
  </r>
  <r>
    <s v="P65639"/>
    <s v="Women Skirts #745"/>
    <s v="Women"/>
    <s v="Skirts"/>
    <s v="M"/>
    <s v="Black"/>
    <n v="7466.68"/>
    <n v="14"/>
    <s v="2023-04-21"/>
    <s v="Los Angeles"/>
    <x v="1"/>
    <s v="Yes"/>
    <n v="83626.649999999994"/>
  </r>
  <r>
    <s v="P42634"/>
    <s v="Men Shoes #805"/>
    <s v="Men"/>
    <s v="Shoes"/>
    <s v="S"/>
    <s v="Blue"/>
    <n v="16530.28"/>
    <n v="11"/>
    <s v="2023-06-11"/>
    <s v="New York"/>
    <x v="1"/>
    <s v="Yes"/>
    <n v="145466.63"/>
  </r>
  <r>
    <s v="P45184"/>
    <s v="Kids Shoes #317"/>
    <s v="Kids"/>
    <s v="Shoes"/>
    <s v="XL"/>
    <s v="Pink"/>
    <n v="2524.86"/>
    <n v="19"/>
    <s v="2024-02-25"/>
    <s v="Los Angeles"/>
    <x v="0"/>
    <s v="Yes"/>
    <n v="38377.54"/>
  </r>
  <r>
    <s v="P65729"/>
    <s v="Men Shoes #670"/>
    <s v="Men"/>
    <s v="Shoes"/>
    <s v="S"/>
    <s v="Green"/>
    <n v="1012.6"/>
    <n v="17"/>
    <s v="2023-03-25"/>
    <s v="Houston"/>
    <x v="1"/>
    <s v="No"/>
    <n v="17214.2"/>
  </r>
  <r>
    <s v="P29564"/>
    <s v="Men Shoes #728"/>
    <s v="Men"/>
    <s v="Shoes"/>
    <s v="M"/>
    <s v="Green"/>
    <n v="3373.12"/>
    <n v="14"/>
    <s v="2023-05-11"/>
    <s v="New York"/>
    <x v="0"/>
    <s v="Yes"/>
    <n v="37779.11"/>
  </r>
  <r>
    <s v="P67302"/>
    <s v="Kids Shoes #487"/>
    <s v="Kids"/>
    <s v="Shoes"/>
    <s v="M"/>
    <s v="Black"/>
    <n v="10081.18"/>
    <n v="8"/>
    <s v="2022-12-28"/>
    <s v="Los Angeles"/>
    <x v="0"/>
    <s v="No"/>
    <n v="80649.440000000002"/>
  </r>
  <r>
    <s v="P89481"/>
    <s v="Kids Shorts #437"/>
    <s v="Kids"/>
    <s v="Shorts"/>
    <s v="XS"/>
    <s v="Yellow"/>
    <n v="5244.77"/>
    <n v="1"/>
    <s v="2023-02-15"/>
    <s v="Chicago"/>
    <x v="0"/>
    <s v="No"/>
    <n v="5244.77"/>
  </r>
  <r>
    <s v="P93264"/>
    <s v="Men Shoes #742"/>
    <s v="Men"/>
    <s v="Shoes"/>
    <s v="XS"/>
    <s v="Green"/>
    <n v="13997.12"/>
    <n v="11"/>
    <s v="2024-02-19"/>
    <s v="Los Angeles"/>
    <x v="0"/>
    <s v="Yes"/>
    <n v="123174.49"/>
  </r>
  <r>
    <s v="P44168"/>
    <s v="Men Shirts #750"/>
    <s v="Men"/>
    <s v="Shirts"/>
    <s v="S"/>
    <s v="Yellow"/>
    <n v="7662.56"/>
    <n v="9"/>
    <s v="2023-10-13"/>
    <s v="Los Angeles"/>
    <x v="0"/>
    <s v="Yes"/>
    <n v="55170.1"/>
  </r>
  <r>
    <s v="P55347"/>
    <s v="Accessories Hats #886"/>
    <s v="Accessories"/>
    <s v="Hats"/>
    <s v="M"/>
    <s v="Green"/>
    <n v="4989.13"/>
    <n v="20"/>
    <s v="2023-06-17"/>
    <s v="Chicago"/>
    <x v="1"/>
    <s v="No"/>
    <n v="99782.6"/>
  </r>
  <r>
    <s v="P55470"/>
    <s v="Women Skirts #423"/>
    <s v="Women"/>
    <s v="Skirts"/>
    <s v="M"/>
    <s v="Red"/>
    <n v="15901.97"/>
    <n v="13"/>
    <s v="2022-10-21"/>
    <s v="Phoenix"/>
    <x v="0"/>
    <s v="Yes"/>
    <n v="165380.82"/>
  </r>
  <r>
    <s v="P64664"/>
    <s v="Accessories Scarves #534"/>
    <s v="Accessories"/>
    <s v="Scarves"/>
    <s v="L"/>
    <s v="Red"/>
    <n v="8258.5"/>
    <n v="19"/>
    <s v="2023-11-29"/>
    <s v="Houston"/>
    <x v="1"/>
    <s v="No"/>
    <n v="156911.5"/>
  </r>
  <r>
    <s v="P27978"/>
    <s v="Accessories Belts #127"/>
    <s v="Accessories"/>
    <s v="Belts"/>
    <s v="M"/>
    <s v="Black"/>
    <n v="7708.21"/>
    <n v="1"/>
    <s v="2023-02-10"/>
    <s v="Houston"/>
    <x v="1"/>
    <s v="No"/>
    <n v="7708.21"/>
  </r>
  <r>
    <s v="P70168"/>
    <s v="Accessories Belts #126"/>
    <s v="Accessories"/>
    <s v="Belts"/>
    <s v="XS"/>
    <s v="Yellow"/>
    <n v="8383"/>
    <n v="9"/>
    <s v="2023-08-06"/>
    <s v="New York"/>
    <x v="0"/>
    <s v="Yes"/>
    <n v="60357.599999999999"/>
  </r>
  <r>
    <s v="P42159"/>
    <s v="Accessories Belts #567"/>
    <s v="Accessories"/>
    <s v="Belts"/>
    <s v="M"/>
    <s v="Green"/>
    <n v="3012.9"/>
    <n v="8"/>
    <s v="2023-08-09"/>
    <s v="Chicago"/>
    <x v="1"/>
    <s v="Yes"/>
    <n v="19282.560000000001"/>
  </r>
  <r>
    <s v="P72309"/>
    <s v="Accessories Hats #654"/>
    <s v="Accessories"/>
    <s v="Hats"/>
    <s v="M"/>
    <s v="Red"/>
    <n v="13681.72"/>
    <n v="4"/>
    <s v="2024-06-04"/>
    <s v="Houston"/>
    <x v="0"/>
    <s v="Yes"/>
    <n v="43781.67"/>
  </r>
  <r>
    <s v="P24926"/>
    <s v="Women Dresses #716"/>
    <s v="Women"/>
    <s v="Dresses"/>
    <s v="S"/>
    <s v="Black"/>
    <n v="11168.48"/>
    <n v="1"/>
    <s v="2024-04-09"/>
    <s v="Chicago"/>
    <x v="0"/>
    <s v="Yes"/>
    <n v="8934.9500000000007"/>
  </r>
  <r>
    <s v="P18983"/>
    <s v="Men Jackets #266"/>
    <s v="Men"/>
    <s v="Jackets"/>
    <s v="XL"/>
    <s v="Yellow"/>
    <n v="8270.1200000000008"/>
    <n v="5"/>
    <s v="2022-10-20"/>
    <s v="Los Angeles"/>
    <x v="1"/>
    <s v="Yes"/>
    <n v="33080.480000000003"/>
  </r>
  <r>
    <s v="P70644"/>
    <s v="Women Dresses #974"/>
    <s v="Women"/>
    <s v="Dresses"/>
    <s v="S"/>
    <s v="White"/>
    <n v="16526.13"/>
    <n v="17"/>
    <s v="2023-07-25"/>
    <s v="Los Angeles"/>
    <x v="0"/>
    <s v="Yes"/>
    <n v="224755.7"/>
  </r>
  <r>
    <s v="P11289"/>
    <s v="Women Dresses #339"/>
    <s v="Women"/>
    <s v="Dresses"/>
    <s v="M"/>
    <s v="Black"/>
    <n v="14161.46"/>
    <n v="10"/>
    <s v="2024-07-16"/>
    <s v="New York"/>
    <x v="0"/>
    <s v="No"/>
    <n v="141614.6"/>
  </r>
  <r>
    <s v="P78668"/>
    <s v="Men Pants #733"/>
    <s v="Men"/>
    <s v="Pants"/>
    <s v="XL"/>
    <s v="White"/>
    <n v="2415.3000000000002"/>
    <n v="10"/>
    <s v="2024-06-16"/>
    <s v="Phoenix"/>
    <x v="0"/>
    <s v="No"/>
    <n v="24153"/>
  </r>
  <r>
    <s v="P46776"/>
    <s v="Men Shirts #127"/>
    <s v="Men"/>
    <s v="Shirts"/>
    <s v="XL"/>
    <s v="Blue"/>
    <n v="16499.57"/>
    <n v="12"/>
    <s v="2023-12-04"/>
    <s v="Phoenix"/>
    <x v="0"/>
    <s v="No"/>
    <n v="197994.84"/>
  </r>
  <r>
    <s v="P25097"/>
    <s v="Kids Shoes #750"/>
    <s v="Kids"/>
    <s v="Shoes"/>
    <s v="XS"/>
    <s v="Yellow"/>
    <n v="7732.28"/>
    <n v="6"/>
    <s v="2024-03-26"/>
    <s v="Los Angeles"/>
    <x v="0"/>
    <s v="No"/>
    <n v="46393.68"/>
  </r>
  <r>
    <s v="P93026"/>
    <s v="Men Pants #143"/>
    <s v="Men"/>
    <s v="Pants"/>
    <s v="L"/>
    <s v="Green"/>
    <n v="1786.99"/>
    <n v="8"/>
    <s v="2022-11-17"/>
    <s v="Houston"/>
    <x v="1"/>
    <s v="No"/>
    <n v="14295.92"/>
  </r>
  <r>
    <s v="P80266"/>
    <s v="Women Shoes #935"/>
    <s v="Women"/>
    <s v="Shoes"/>
    <s v="XS"/>
    <s v="Red"/>
    <n v="1261.5999999999999"/>
    <n v="20"/>
    <s v="2022-12-01"/>
    <s v="New York"/>
    <x v="0"/>
    <s v="No"/>
    <n v="25232"/>
  </r>
  <r>
    <s v="P97098"/>
    <s v="Women Skirts #555"/>
    <s v="Women"/>
    <s v="Skirts"/>
    <s v="M"/>
    <s v="Black"/>
    <n v="15746.76"/>
    <n v="16"/>
    <s v="2024-05-02"/>
    <s v="Los Angeles"/>
    <x v="0"/>
    <s v="Yes"/>
    <n v="201558.86"/>
  </r>
  <r>
    <s v="P68803"/>
    <s v="Accessories Hats #242"/>
    <s v="Accessories"/>
    <s v="Hats"/>
    <s v="L"/>
    <s v="White"/>
    <n v="12251.63"/>
    <n v="11"/>
    <s v="2023-11-02"/>
    <s v="Chicago"/>
    <x v="0"/>
    <s v="Yes"/>
    <n v="107814.51"/>
  </r>
  <r>
    <s v="P18215"/>
    <s v="Kids Sweaters #354"/>
    <s v="Kids"/>
    <s v="Sweaters"/>
    <s v="L"/>
    <s v="Yellow"/>
    <n v="6156.11"/>
    <n v="10"/>
    <s v="2023-08-01"/>
    <s v="Phoenix"/>
    <x v="0"/>
    <s v="Yes"/>
    <n v="49248.88"/>
  </r>
  <r>
    <s v="P13030"/>
    <s v="Men Pants #668"/>
    <s v="Men"/>
    <s v="Pants"/>
    <s v="L"/>
    <s v="Red"/>
    <n v="1876.63"/>
    <n v="18"/>
    <s v="2024-08-07"/>
    <s v="Los Angeles"/>
    <x v="1"/>
    <s v="No"/>
    <n v="33779.339999999997"/>
  </r>
  <r>
    <s v="P55728"/>
    <s v="Accessories Scarves #317"/>
    <s v="Accessories"/>
    <s v="Scarves"/>
    <s v="S"/>
    <s v="Pink"/>
    <n v="8553.15"/>
    <n v="8"/>
    <s v="2022-10-16"/>
    <s v="Los Angeles"/>
    <x v="0"/>
    <s v="No"/>
    <n v="68425.2"/>
  </r>
  <r>
    <s v="P55681"/>
    <s v="Accessories Belts #651"/>
    <s v="Accessories"/>
    <s v="Belts"/>
    <s v="XL"/>
    <s v="Pink"/>
    <n v="11960.3"/>
    <n v="4"/>
    <s v="2023-06-08"/>
    <s v="Los Angeles"/>
    <x v="0"/>
    <s v="Yes"/>
    <n v="38272.959999999999"/>
  </r>
  <r>
    <s v="P15582"/>
    <s v="Men Pants #840"/>
    <s v="Men"/>
    <s v="Pants"/>
    <s v="L"/>
    <s v="Green"/>
    <n v="2025.2"/>
    <n v="12"/>
    <s v="2023-08-25"/>
    <s v="Phoenix"/>
    <x v="0"/>
    <s v="No"/>
    <n v="24302.400000000001"/>
  </r>
  <r>
    <s v="P27859"/>
    <s v="Men Jackets #401"/>
    <s v="Men"/>
    <s v="Jackets"/>
    <s v="L"/>
    <s v="Pink"/>
    <n v="3011.24"/>
    <n v="8"/>
    <s v="2023-10-15"/>
    <s v="Chicago"/>
    <x v="1"/>
    <s v="No"/>
    <n v="24089.919999999998"/>
  </r>
  <r>
    <s v="P41288"/>
    <s v="Kids Shorts #497"/>
    <s v="Kids"/>
    <s v="Shorts"/>
    <s v="M"/>
    <s v="Yellow"/>
    <n v="8680.9699999999993"/>
    <n v="17"/>
    <s v="2023-09-09"/>
    <s v="Chicago"/>
    <x v="0"/>
    <s v="Yes"/>
    <n v="118060.86"/>
  </r>
  <r>
    <s v="P92200"/>
    <s v="Women Tops #787"/>
    <s v="Women"/>
    <s v="Tops"/>
    <s v="XL"/>
    <s v="Pink"/>
    <n v="4120.95"/>
    <n v="14"/>
    <s v="2023-03-04"/>
    <s v="Los Angeles"/>
    <x v="0"/>
    <s v="No"/>
    <n v="57693.3"/>
  </r>
  <r>
    <s v="P60079"/>
    <s v="Kids T-Shirts #366"/>
    <s v="Kids"/>
    <s v="T-Shirts"/>
    <s v="M"/>
    <s v="Red"/>
    <n v="1664.98"/>
    <n v="2"/>
    <s v="2023-03-18"/>
    <s v="Houston"/>
    <x v="1"/>
    <s v="No"/>
    <n v="3329.96"/>
  </r>
  <r>
    <s v="P82947"/>
    <s v="Women Tops #978"/>
    <s v="Women"/>
    <s v="Tops"/>
    <s v="XL"/>
    <s v="White"/>
    <n v="15180.7"/>
    <n v="2"/>
    <s v="2023-11-13"/>
    <s v="New York"/>
    <x v="0"/>
    <s v="Yes"/>
    <n v="24289.119999999999"/>
  </r>
  <r>
    <s v="P90785"/>
    <s v="Men Jackets #246"/>
    <s v="Men"/>
    <s v="Jackets"/>
    <s v="L"/>
    <s v="White"/>
    <n v="15237.97"/>
    <n v="19"/>
    <s v="2023-04-02"/>
    <s v="Chicago"/>
    <x v="0"/>
    <s v="Yes"/>
    <n v="231617.31"/>
  </r>
  <r>
    <s v="P37806"/>
    <s v="Kids T-Shirts #368"/>
    <s v="Kids"/>
    <s v="T-Shirts"/>
    <s v="XL"/>
    <s v="Red"/>
    <n v="13551.41"/>
    <n v="7"/>
    <s v="2024-07-31"/>
    <s v="Chicago"/>
    <x v="1"/>
    <s v="No"/>
    <n v="94859.87"/>
  </r>
  <r>
    <s v="P87783"/>
    <s v="Men Pants #604"/>
    <s v="Men"/>
    <s v="Pants"/>
    <s v="XL"/>
    <s v="Black"/>
    <n v="3327.47"/>
    <n v="12"/>
    <s v="2023-06-26"/>
    <s v="Houston"/>
    <x v="0"/>
    <s v="No"/>
    <n v="39929.64"/>
  </r>
  <r>
    <s v="P77794"/>
    <s v="Men Jackets #659"/>
    <s v="Men"/>
    <s v="Jackets"/>
    <s v="XS"/>
    <s v="Red"/>
    <n v="6093.86"/>
    <n v="13"/>
    <s v="2023-05-11"/>
    <s v="Phoenix"/>
    <x v="0"/>
    <s v="Yes"/>
    <n v="63376.31"/>
  </r>
  <r>
    <s v="P54455"/>
    <s v="Women Dresses #313"/>
    <s v="Women"/>
    <s v="Dresses"/>
    <s v="S"/>
    <s v="Blue"/>
    <n v="3165.62"/>
    <n v="11"/>
    <s v="2024-04-21"/>
    <s v="Phoenix"/>
    <x v="0"/>
    <s v="No"/>
    <n v="34821.82"/>
  </r>
  <r>
    <s v="P83619"/>
    <s v="Women Shoes #939"/>
    <s v="Women"/>
    <s v="Shoes"/>
    <s v="L"/>
    <s v="Blue"/>
    <n v="7072.43"/>
    <n v="5"/>
    <s v="2022-12-14"/>
    <s v="Phoenix"/>
    <x v="0"/>
    <s v="Yes"/>
    <n v="28289.72"/>
  </r>
  <r>
    <s v="P73975"/>
    <s v="Accessories Scarves #897"/>
    <s v="Accessories"/>
    <s v="Scarves"/>
    <s v="XS"/>
    <s v="White"/>
    <n v="16071.29"/>
    <n v="4"/>
    <s v="2023-11-24"/>
    <s v="Chicago"/>
    <x v="0"/>
    <s v="No"/>
    <n v="64285.16"/>
  </r>
  <r>
    <s v="P57463"/>
    <s v="Women Dresses #606"/>
    <s v="Women"/>
    <s v="Dresses"/>
    <s v="XS"/>
    <s v="Black"/>
    <n v="2004.45"/>
    <n v="10"/>
    <s v="2024-04-10"/>
    <s v="Chicago"/>
    <x v="1"/>
    <s v="Yes"/>
    <n v="16035.6"/>
  </r>
  <r>
    <s v="P41980"/>
    <s v="Kids Sweaters #513"/>
    <s v="Kids"/>
    <s v="Sweaters"/>
    <s v="M"/>
    <s v="Red"/>
    <n v="13635.24"/>
    <n v="3"/>
    <s v="2022-11-13"/>
    <s v="Houston"/>
    <x v="0"/>
    <s v="No"/>
    <n v="40905.72"/>
  </r>
  <r>
    <s v="P24015"/>
    <s v="Kids T-Shirts #828"/>
    <s v="Kids"/>
    <s v="T-Shirts"/>
    <s v="S"/>
    <s v="Blue"/>
    <n v="1423.45"/>
    <n v="8"/>
    <s v="2024-01-21"/>
    <s v="Phoenix"/>
    <x v="1"/>
    <s v="No"/>
    <n v="11387.6"/>
  </r>
  <r>
    <s v="P38811"/>
    <s v="Kids Sweaters #134"/>
    <s v="Kids"/>
    <s v="Sweaters"/>
    <s v="M"/>
    <s v="Blue"/>
    <n v="14027.83"/>
    <n v="15"/>
    <s v="2023-06-22"/>
    <s v="Chicago"/>
    <x v="1"/>
    <s v="No"/>
    <n v="210417.45"/>
  </r>
  <r>
    <s v="P91269"/>
    <s v="Kids T-Shirts #499"/>
    <s v="Kids"/>
    <s v="T-Shirts"/>
    <s v="S"/>
    <s v="Pink"/>
    <n v="10380.81"/>
    <n v="4"/>
    <s v="2023-02-01"/>
    <s v="Chicago"/>
    <x v="1"/>
    <s v="No"/>
    <n v="41523.24"/>
  </r>
  <r>
    <s v="P70475"/>
    <s v="Men Shirts #561"/>
    <s v="Men"/>
    <s v="Shirts"/>
    <s v="XS"/>
    <s v="Black"/>
    <n v="10710.32"/>
    <n v="7"/>
    <s v="2023-04-22"/>
    <s v="New York"/>
    <x v="0"/>
    <s v="No"/>
    <n v="74972.240000000005"/>
  </r>
  <r>
    <s v="P98249"/>
    <s v="Kids T-Shirts #160"/>
    <s v="Kids"/>
    <s v="T-Shirts"/>
    <s v="L"/>
    <s v="Yellow"/>
    <n v="6553.68"/>
    <n v="20"/>
    <s v="2022-12-13"/>
    <s v="Los Angeles"/>
    <x v="0"/>
    <s v="No"/>
    <n v="131073.60000000001"/>
  </r>
  <r>
    <s v="P70885"/>
    <s v="Men Shoes #671"/>
    <s v="Men"/>
    <s v="Shoes"/>
    <s v="XS"/>
    <s v="White"/>
    <n v="13474.22"/>
    <n v="14"/>
    <s v="2023-08-05"/>
    <s v="New York"/>
    <x v="0"/>
    <s v="Yes"/>
    <n v="150911.43"/>
  </r>
  <r>
    <s v="P42054"/>
    <s v="Men Shoes #746"/>
    <s v="Men"/>
    <s v="Shoes"/>
    <s v="M"/>
    <s v="Blue"/>
    <n v="1751.3"/>
    <n v="10"/>
    <s v="2023-12-30"/>
    <s v="Los Angeles"/>
    <x v="1"/>
    <s v="Yes"/>
    <n v="14010.4"/>
  </r>
  <r>
    <s v="P19019"/>
    <s v="Women Tops #498"/>
    <s v="Women"/>
    <s v="Tops"/>
    <s v="S"/>
    <s v="Black"/>
    <n v="14469.39"/>
    <n v="19"/>
    <s v="2022-11-29"/>
    <s v="Phoenix"/>
    <x v="1"/>
    <s v="No"/>
    <n v="274918.40999999997"/>
  </r>
  <r>
    <s v="P44217"/>
    <s v="Women Tops #405"/>
    <s v="Women"/>
    <s v="Tops"/>
    <s v="L"/>
    <s v="Black"/>
    <n v="10854.74"/>
    <n v="6"/>
    <s v="2023-11-06"/>
    <s v="Phoenix"/>
    <x v="1"/>
    <s v="Yes"/>
    <n v="52102.42"/>
  </r>
  <r>
    <s v="P36758"/>
    <s v="Kids Shoes #757"/>
    <s v="Kids"/>
    <s v="Shoes"/>
    <s v="M"/>
    <s v="Pink"/>
    <n v="15565.82"/>
    <n v="4"/>
    <s v="2023-10-24"/>
    <s v="New York"/>
    <x v="1"/>
    <s v="Yes"/>
    <n v="49810.79"/>
  </r>
  <r>
    <s v="P41139"/>
    <s v="Accessories Bags #492"/>
    <s v="Accessories"/>
    <s v="Bags"/>
    <s v="XL"/>
    <s v="Black"/>
    <n v="16313.65"/>
    <n v="8"/>
    <s v="2024-06-03"/>
    <s v="Los Angeles"/>
    <x v="0"/>
    <s v="No"/>
    <n v="130509.2"/>
  </r>
  <r>
    <s v="P78988"/>
    <s v="Kids T-Shirts #922"/>
    <s v="Kids"/>
    <s v="T-Shirts"/>
    <s v="L"/>
    <s v="Red"/>
    <n v="14737.48"/>
    <n v="17"/>
    <s v="2023-06-05"/>
    <s v="New York"/>
    <x v="1"/>
    <s v="Yes"/>
    <n v="200430.06"/>
  </r>
  <r>
    <s v="P37243"/>
    <s v="Accessories Hats #851"/>
    <s v="Accessories"/>
    <s v="Hats"/>
    <s v="S"/>
    <s v="Black"/>
    <n v="11482.22"/>
    <n v="19"/>
    <s v="2024-07-15"/>
    <s v="New York"/>
    <x v="0"/>
    <s v="Yes"/>
    <n v="174529.91"/>
  </r>
  <r>
    <s v="P26433"/>
    <s v="Women Dresses #440"/>
    <s v="Women"/>
    <s v="Dresses"/>
    <s v="M"/>
    <s v="Black"/>
    <n v="2747.3"/>
    <n v="19"/>
    <s v="2023-03-01"/>
    <s v="New York"/>
    <x v="0"/>
    <s v="No"/>
    <n v="52198.7"/>
  </r>
  <r>
    <s v="P84435"/>
    <s v="Kids T-Shirts #992"/>
    <s v="Kids"/>
    <s v="T-Shirts"/>
    <s v="M"/>
    <s v="Green"/>
    <n v="4002.26"/>
    <n v="7"/>
    <s v="2024-08-25"/>
    <s v="Houston"/>
    <x v="1"/>
    <s v="No"/>
    <n v="28015.82"/>
  </r>
  <r>
    <s v="P43608"/>
    <s v="Kids Sweaters #372"/>
    <s v="Kids"/>
    <s v="Sweaters"/>
    <s v="M"/>
    <s v="Pink"/>
    <n v="7664.22"/>
    <n v="6"/>
    <s v="2023-10-28"/>
    <s v="Houston"/>
    <x v="0"/>
    <s v="No"/>
    <n v="45985.32"/>
  </r>
  <r>
    <s v="P40947"/>
    <s v="Accessories Belts #543"/>
    <s v="Accessories"/>
    <s v="Belts"/>
    <s v="XS"/>
    <s v="Black"/>
    <n v="3012.9"/>
    <n v="20"/>
    <s v="2023-03-05"/>
    <s v="Chicago"/>
    <x v="0"/>
    <s v="Yes"/>
    <n v="48206.400000000001"/>
  </r>
  <r>
    <s v="P20509"/>
    <s v="Men Pants #675"/>
    <s v="Men"/>
    <s v="Pants"/>
    <s v="M"/>
    <s v="Pink"/>
    <n v="9804.7900000000009"/>
    <n v="7"/>
    <s v="2023-09-10"/>
    <s v="Phoenix"/>
    <x v="1"/>
    <s v="No"/>
    <n v="68633.53"/>
  </r>
  <r>
    <s v="P96085"/>
    <s v="Kids T-Shirts #396"/>
    <s v="Kids"/>
    <s v="T-Shirts"/>
    <s v="XL"/>
    <s v="Pink"/>
    <n v="2113.1799999999998"/>
    <n v="10"/>
    <s v="2024-03-07"/>
    <s v="Chicago"/>
    <x v="0"/>
    <s v="No"/>
    <n v="21131.8"/>
  </r>
  <r>
    <s v="P30732"/>
    <s v="Men Shoes #480"/>
    <s v="Men"/>
    <s v="Shoes"/>
    <s v="XL"/>
    <s v="Black"/>
    <n v="14833.76"/>
    <n v="3"/>
    <s v="2023-06-04"/>
    <s v="Houston"/>
    <x v="1"/>
    <s v="Yes"/>
    <n v="35601.19"/>
  </r>
  <r>
    <s v="P78522"/>
    <s v="Kids Sweaters #124"/>
    <s v="Kids"/>
    <s v="Sweaters"/>
    <s v="L"/>
    <s v="Pink"/>
    <n v="14342.4"/>
    <n v="8"/>
    <s v="2022-10-26"/>
    <s v="Houston"/>
    <x v="0"/>
    <s v="No"/>
    <n v="114739.2"/>
  </r>
  <r>
    <s v="P85754"/>
    <s v="Kids Shorts #292"/>
    <s v="Kids"/>
    <s v="Shorts"/>
    <s v="M"/>
    <s v="Pink"/>
    <n v="13364.66"/>
    <n v="1"/>
    <s v="2024-03-17"/>
    <s v="Phoenix"/>
    <x v="0"/>
    <s v="Yes"/>
    <n v="10692.06"/>
  </r>
  <r>
    <s v="P48217"/>
    <s v="Accessories Belts #725"/>
    <s v="Accessories"/>
    <s v="Belts"/>
    <s v="L"/>
    <s v="Blue"/>
    <n v="6380.21"/>
    <n v="16"/>
    <s v="2023-06-24"/>
    <s v="Houston"/>
    <x v="1"/>
    <s v="Yes"/>
    <n v="81667.02"/>
  </r>
  <r>
    <s v="P94289"/>
    <s v="Accessories Bags #646"/>
    <s v="Accessories"/>
    <s v="Bags"/>
    <s v="M"/>
    <s v="White"/>
    <n v="16336.89"/>
    <n v="17"/>
    <s v="2023-08-31"/>
    <s v="New York"/>
    <x v="1"/>
    <s v="No"/>
    <n v="277727.13"/>
  </r>
  <r>
    <s v="P40477"/>
    <s v="Kids Sweaters #988"/>
    <s v="Kids"/>
    <s v="Sweaters"/>
    <s v="S"/>
    <s v="Pink"/>
    <n v="3585.6"/>
    <n v="5"/>
    <s v="2023-10-04"/>
    <s v="New York"/>
    <x v="1"/>
    <s v="Yes"/>
    <n v="14342.4"/>
  </r>
  <r>
    <s v="P63290"/>
    <s v="Women Skirts #485"/>
    <s v="Women"/>
    <s v="Skirts"/>
    <s v="L"/>
    <s v="Black"/>
    <n v="2895.87"/>
    <n v="15"/>
    <s v="2023-01-30"/>
    <s v="Los Angeles"/>
    <x v="1"/>
    <s v="No"/>
    <n v="43438.05"/>
  </r>
  <r>
    <s v="P52780"/>
    <s v="Women Tops #623"/>
    <s v="Women"/>
    <s v="Tops"/>
    <s v="L"/>
    <s v="Pink"/>
    <n v="4966.72"/>
    <n v="2"/>
    <s v="2023-07-27"/>
    <s v="New York"/>
    <x v="1"/>
    <s v="No"/>
    <n v="9933.44"/>
  </r>
  <r>
    <s v="P10760"/>
    <s v="Women Skirts #793"/>
    <s v="Women"/>
    <s v="Skirts"/>
    <s v="XS"/>
    <s v="Red"/>
    <n v="8960.68"/>
    <n v="3"/>
    <s v="2024-08-31"/>
    <s v="Los Angeles"/>
    <x v="0"/>
    <s v="No"/>
    <n v="26882.04"/>
  </r>
  <r>
    <s v="P23829"/>
    <s v="Men Shoes #365"/>
    <s v="Men"/>
    <s v="Shoes"/>
    <s v="XL"/>
    <s v="Red"/>
    <n v="3354.86"/>
    <n v="11"/>
    <s v="2024-09-07"/>
    <s v="New York"/>
    <x v="0"/>
    <s v="No"/>
    <n v="36903.46"/>
  </r>
  <r>
    <s v="P82621"/>
    <s v="Men Shoes #547"/>
    <s v="Men"/>
    <s v="Shoes"/>
    <s v="S"/>
    <s v="Yellow"/>
    <n v="6008.37"/>
    <n v="1"/>
    <s v="2023-08-31"/>
    <s v="Phoenix"/>
    <x v="0"/>
    <s v="Yes"/>
    <n v="4806.53"/>
  </r>
  <r>
    <s v="P27617"/>
    <s v="Men Shirts #752"/>
    <s v="Men"/>
    <s v="Shirts"/>
    <s v="S"/>
    <s v="Green"/>
    <n v="4179.88"/>
    <n v="13"/>
    <s v="2024-04-12"/>
    <s v="Chicago"/>
    <x v="1"/>
    <s v="Yes"/>
    <n v="43470.42"/>
  </r>
  <r>
    <s v="P26104"/>
    <s v="Accessories Bags #931"/>
    <s v="Accessories"/>
    <s v="Bags"/>
    <s v="S"/>
    <s v="Yellow"/>
    <n v="8148.11"/>
    <n v="16"/>
    <s v="2023-06-08"/>
    <s v="New York"/>
    <x v="1"/>
    <s v="Yes"/>
    <n v="104296.14"/>
  </r>
  <r>
    <s v="P33918"/>
    <s v="Kids Sweaters #429"/>
    <s v="Kids"/>
    <s v="Sweaters"/>
    <s v="XL"/>
    <s v="Green"/>
    <n v="8186.29"/>
    <n v="19"/>
    <s v="2023-04-16"/>
    <s v="New York"/>
    <x v="0"/>
    <s v="No"/>
    <n v="155539.51"/>
  </r>
  <r>
    <s v="P81235"/>
    <s v="Kids Shoes #818"/>
    <s v="Kids"/>
    <s v="Shoes"/>
    <s v="L"/>
    <s v="Blue"/>
    <n v="16097.85"/>
    <n v="7"/>
    <s v="2023-08-14"/>
    <s v="New York"/>
    <x v="0"/>
    <s v="Yes"/>
    <n v="90147.96"/>
  </r>
  <r>
    <s v="P37739"/>
    <s v="Accessories Bags #276"/>
    <s v="Accessories"/>
    <s v="Bags"/>
    <s v="L"/>
    <s v="Red"/>
    <n v="6465.7"/>
    <n v="6"/>
    <s v="2023-02-23"/>
    <s v="Houston"/>
    <x v="0"/>
    <s v="Yes"/>
    <n v="31035.360000000001"/>
  </r>
  <r>
    <s v="P40578"/>
    <s v="Kids Shorts #989"/>
    <s v="Kids"/>
    <s v="Shorts"/>
    <s v="S"/>
    <s v="White"/>
    <n v="16540.240000000002"/>
    <n v="4"/>
    <s v="2023-04-13"/>
    <s v="New York"/>
    <x v="1"/>
    <s v="No"/>
    <n v="66160.960000000006"/>
  </r>
  <r>
    <s v="P95809"/>
    <s v="Women Tops #843"/>
    <s v="Women"/>
    <s v="Tops"/>
    <s v="M"/>
    <s v="Yellow"/>
    <n v="3940.84"/>
    <n v="17"/>
    <s v="2023-02-13"/>
    <s v="Houston"/>
    <x v="1"/>
    <s v="No"/>
    <n v="66994.28"/>
  </r>
  <r>
    <s v="P36471"/>
    <s v="Kids Shorts #700"/>
    <s v="Kids"/>
    <s v="Shorts"/>
    <s v="M"/>
    <s v="Green"/>
    <n v="12674.93"/>
    <n v="12"/>
    <s v="2023-12-11"/>
    <s v="New York"/>
    <x v="0"/>
    <s v="Yes"/>
    <n v="121679.66"/>
  </r>
  <r>
    <s v="P28942"/>
    <s v="Accessories Scarves #328"/>
    <s v="Accessories"/>
    <s v="Scarves"/>
    <s v="M"/>
    <s v="Blue"/>
    <n v="12398.54"/>
    <n v="19"/>
    <s v="2023-03-11"/>
    <s v="New York"/>
    <x v="0"/>
    <s v="No"/>
    <n v="235572.26"/>
  </r>
  <r>
    <s v="P51662"/>
    <s v="Accessories Bags #555"/>
    <s v="Accessories"/>
    <s v="Bags"/>
    <s v="L"/>
    <s v="Black"/>
    <n v="3713.42"/>
    <n v="10"/>
    <s v="2023-09-11"/>
    <s v="Houston"/>
    <x v="0"/>
    <s v="No"/>
    <n v="37134.199999999997"/>
  </r>
  <r>
    <s v="P19223"/>
    <s v="Men Pants #830"/>
    <s v="Men"/>
    <s v="Pants"/>
    <s v="XS"/>
    <s v="Yellow"/>
    <n v="13088.27"/>
    <n v="12"/>
    <s v="2022-12-12"/>
    <s v="Los Angeles"/>
    <x v="1"/>
    <s v="No"/>
    <n v="157059.24"/>
  </r>
  <r>
    <s v="P42990"/>
    <s v="Women Dresses #594"/>
    <s v="Women"/>
    <s v="Dresses"/>
    <s v="S"/>
    <s v="Green"/>
    <n v="4255.41"/>
    <n v="18"/>
    <s v="2024-09-23"/>
    <s v="Phoenix"/>
    <x v="1"/>
    <s v="No"/>
    <n v="76597.38"/>
  </r>
  <r>
    <s v="P30411"/>
    <s v="Women Dresses #755"/>
    <s v="Women"/>
    <s v="Dresses"/>
    <s v="M"/>
    <s v="White"/>
    <n v="3662.79"/>
    <n v="20"/>
    <s v="2023-06-20"/>
    <s v="Los Angeles"/>
    <x v="1"/>
    <s v="Yes"/>
    <n v="58604.639999999999"/>
  </r>
  <r>
    <s v="P81388"/>
    <s v="Accessories Bags #220"/>
    <s v="Accessories"/>
    <s v="Bags"/>
    <s v="L"/>
    <s v="Black"/>
    <n v="13620.3"/>
    <n v="11"/>
    <s v="2022-12-03"/>
    <s v="Houston"/>
    <x v="0"/>
    <s v="No"/>
    <n v="149823.29999999999"/>
  </r>
  <r>
    <s v="P33043"/>
    <s v="Men Shirts #779"/>
    <s v="Men"/>
    <s v="Shirts"/>
    <s v="XS"/>
    <s v="Yellow"/>
    <n v="8507.5"/>
    <n v="3"/>
    <s v="2024-06-13"/>
    <s v="Phoenix"/>
    <x v="0"/>
    <s v="Yes"/>
    <n v="20418"/>
  </r>
  <r>
    <s v="P24016"/>
    <s v="Men Shoes #253"/>
    <s v="Men"/>
    <s v="Shoes"/>
    <s v="XS"/>
    <s v="Blue"/>
    <n v="8854.44"/>
    <n v="18"/>
    <s v="2023-05-07"/>
    <s v="Phoenix"/>
    <x v="1"/>
    <s v="Yes"/>
    <n v="127503.77"/>
  </r>
  <r>
    <s v="P39342"/>
    <s v="Men Pants #621"/>
    <s v="Men"/>
    <s v="Pants"/>
    <s v="M"/>
    <s v="White"/>
    <n v="8720.81"/>
    <n v="1"/>
    <s v="2022-12-14"/>
    <s v="Chicago"/>
    <x v="1"/>
    <s v="No"/>
    <n v="8720.81"/>
  </r>
  <r>
    <s v="P85121"/>
    <s v="Men Pants #630"/>
    <s v="Men"/>
    <s v="Pants"/>
    <s v="XL"/>
    <s v="Green"/>
    <n v="4423.07"/>
    <n v="9"/>
    <s v="2022-10-24"/>
    <s v="Phoenix"/>
    <x v="0"/>
    <s v="No"/>
    <n v="39807.629999999997"/>
  </r>
  <r>
    <s v="P88078"/>
    <s v="Women Shoes #820"/>
    <s v="Women"/>
    <s v="Shoes"/>
    <s v="S"/>
    <s v="Green"/>
    <n v="4740.13"/>
    <n v="2"/>
    <s v="2024-04-17"/>
    <s v="New York"/>
    <x v="0"/>
    <s v="Yes"/>
    <n v="7584.54"/>
  </r>
  <r>
    <s v="P78226"/>
    <s v="Kids Sweaters #482"/>
    <s v="Kids"/>
    <s v="Sweaters"/>
    <s v="S"/>
    <s v="Black"/>
    <n v="15126.75"/>
    <n v="20"/>
    <s v="2023-06-06"/>
    <s v="New York"/>
    <x v="1"/>
    <s v="No"/>
    <n v="302535"/>
  </r>
  <r>
    <s v="P24806"/>
    <s v="Women Shoes #993"/>
    <s v="Women"/>
    <s v="Shoes"/>
    <s v="XL"/>
    <s v="Black"/>
    <n v="6113.78"/>
    <n v="16"/>
    <s v="2023-07-03"/>
    <s v="Chicago"/>
    <x v="1"/>
    <s v="No"/>
    <n v="97820.479999999996"/>
  </r>
  <r>
    <s v="P22779"/>
    <s v="Kids Sweaters #745"/>
    <s v="Kids"/>
    <s v="Sweaters"/>
    <s v="L"/>
    <s v="Blue"/>
    <n v="15599.85"/>
    <n v="8"/>
    <s v="2023-01-27"/>
    <s v="Los Angeles"/>
    <x v="0"/>
    <s v="Yes"/>
    <n v="99839.039999999994"/>
  </r>
  <r>
    <s v="P57724"/>
    <s v="Men Jackets #659"/>
    <s v="Men"/>
    <s v="Jackets"/>
    <s v="XS"/>
    <s v="Blue"/>
    <n v="1136.27"/>
    <n v="7"/>
    <s v="2023-04-18"/>
    <s v="Chicago"/>
    <x v="0"/>
    <s v="No"/>
    <n v="7953.89"/>
  </r>
  <r>
    <s v="P57605"/>
    <s v="Women Shoes #358"/>
    <s v="Women"/>
    <s v="Shoes"/>
    <s v="S"/>
    <s v="White"/>
    <n v="14562.35"/>
    <n v="20"/>
    <s v="2023-03-23"/>
    <s v="Chicago"/>
    <x v="0"/>
    <s v="No"/>
    <n v="291247"/>
  </r>
  <r>
    <s v="P18787"/>
    <s v="Men Jackets #310"/>
    <s v="Men"/>
    <s v="Jackets"/>
    <s v="M"/>
    <s v="Red"/>
    <n v="7731.45"/>
    <n v="14"/>
    <s v="2023-01-06"/>
    <s v="New York"/>
    <x v="1"/>
    <s v="No"/>
    <n v="108240.3"/>
  </r>
  <r>
    <s v="P47140"/>
    <s v="Men Shoes #631"/>
    <s v="Men"/>
    <s v="Shoes"/>
    <s v="L"/>
    <s v="Red"/>
    <n v="16081.25"/>
    <n v="10"/>
    <s v="2024-03-06"/>
    <s v="Los Angeles"/>
    <x v="0"/>
    <s v="No"/>
    <n v="160812.5"/>
  </r>
  <r>
    <s v="P24712"/>
    <s v="Women Shoes #246"/>
    <s v="Women"/>
    <s v="Shoes"/>
    <s v="S"/>
    <s v="White"/>
    <n v="3736.66"/>
    <n v="9"/>
    <s v="2024-02-29"/>
    <s v="Los Angeles"/>
    <x v="0"/>
    <s v="No"/>
    <n v="33629.94"/>
  </r>
  <r>
    <s v="P92503"/>
    <s v="Women Skirts #578"/>
    <s v="Women"/>
    <s v="Skirts"/>
    <s v="XL"/>
    <s v="Pink"/>
    <n v="2128.12"/>
    <n v="16"/>
    <s v="2022-10-26"/>
    <s v="Los Angeles"/>
    <x v="0"/>
    <s v="Yes"/>
    <n v="27239.77"/>
  </r>
  <r>
    <s v="P57148"/>
    <s v="Men Shirts #886"/>
    <s v="Men"/>
    <s v="Shirts"/>
    <s v="XS"/>
    <s v="Pink"/>
    <n v="3558.21"/>
    <n v="14"/>
    <s v="2023-07-27"/>
    <s v="Los Angeles"/>
    <x v="0"/>
    <s v="Yes"/>
    <n v="39851.620000000003"/>
  </r>
  <r>
    <s v="P15196"/>
    <s v="Men Shirts #494"/>
    <s v="Men"/>
    <s v="Shirts"/>
    <s v="L"/>
    <s v="Pink"/>
    <n v="15820.63"/>
    <n v="14"/>
    <s v="2024-08-10"/>
    <s v="New York"/>
    <x v="1"/>
    <s v="No"/>
    <n v="221488.82"/>
  </r>
  <r>
    <s v="P73466"/>
    <s v="Men Shirts #907"/>
    <s v="Men"/>
    <s v="Shirts"/>
    <s v="M"/>
    <s v="Pink"/>
    <n v="1375.31"/>
    <n v="14"/>
    <s v="2023-07-21"/>
    <s v="Chicago"/>
    <x v="1"/>
    <s v="Yes"/>
    <n v="15403.14"/>
  </r>
  <r>
    <s v="P22902"/>
    <s v="Men Shoes #771"/>
    <s v="Men"/>
    <s v="Shoes"/>
    <s v="XS"/>
    <s v="Pink"/>
    <n v="9098.4599999999991"/>
    <n v="5"/>
    <s v="2023-03-30"/>
    <s v="Phoenix"/>
    <x v="1"/>
    <s v="No"/>
    <n v="45492.3"/>
  </r>
  <r>
    <s v="P79064"/>
    <s v="Kids T-Shirts #514"/>
    <s v="Kids"/>
    <s v="T-Shirts"/>
    <s v="XL"/>
    <s v="Green"/>
    <n v="15270.34"/>
    <n v="16"/>
    <s v="2022-12-25"/>
    <s v="Phoenix"/>
    <x v="0"/>
    <s v="Yes"/>
    <n v="195460.02"/>
  </r>
  <r>
    <s v="P32704"/>
    <s v="Women Shoes #764"/>
    <s v="Women"/>
    <s v="Shoes"/>
    <s v="S"/>
    <s v="Black"/>
    <n v="16438.150000000001"/>
    <n v="18"/>
    <s v="2024-08-18"/>
    <s v="Chicago"/>
    <x v="1"/>
    <s v="Yes"/>
    <n v="236709.36"/>
  </r>
  <r>
    <s v="P28598"/>
    <s v="Accessories Scarves #661"/>
    <s v="Accessories"/>
    <s v="Scarves"/>
    <s v="L"/>
    <s v="White"/>
    <n v="5939.48"/>
    <n v="3"/>
    <s v="2024-06-07"/>
    <s v="Phoenix"/>
    <x v="1"/>
    <s v="Yes"/>
    <n v="14254.42"/>
  </r>
  <r>
    <s v="P39892"/>
    <s v="Accessories Bags #334"/>
    <s v="Accessories"/>
    <s v="Bags"/>
    <s v="XL"/>
    <s v="Black"/>
    <n v="15330.1"/>
    <n v="18"/>
    <s v="2024-09-02"/>
    <s v="Houston"/>
    <x v="1"/>
    <s v="Yes"/>
    <n v="220753.44"/>
  </r>
  <r>
    <s v="P77198"/>
    <s v="Men Jackets #689"/>
    <s v="Men"/>
    <s v="Jackets"/>
    <s v="XL"/>
    <s v="Green"/>
    <n v="4480.34"/>
    <n v="4"/>
    <s v="2023-11-20"/>
    <s v="New York"/>
    <x v="0"/>
    <s v="No"/>
    <n v="17921.36"/>
  </r>
  <r>
    <s v="P81141"/>
    <s v="Kids Sweaters #453"/>
    <s v="Kids"/>
    <s v="Sweaters"/>
    <s v="S"/>
    <s v="Blue"/>
    <n v="7909.9"/>
    <n v="16"/>
    <s v="2023-09-01"/>
    <s v="Chicago"/>
    <x v="0"/>
    <s v="Yes"/>
    <n v="101246.72"/>
  </r>
  <r>
    <s v="P80311"/>
    <s v="Women Skirts #988"/>
    <s v="Women"/>
    <s v="Skirts"/>
    <s v="S"/>
    <s v="Red"/>
    <n v="1152.8699999999999"/>
    <n v="18"/>
    <s v="2022-12-18"/>
    <s v="Chicago"/>
    <x v="0"/>
    <s v="No"/>
    <n v="20751.66"/>
  </r>
  <r>
    <s v="P59768"/>
    <s v="Accessories Scarves #992"/>
    <s v="Accessories"/>
    <s v="Scarves"/>
    <s v="XL"/>
    <s v="Blue"/>
    <n v="851.58"/>
    <n v="12"/>
    <s v="2022-11-20"/>
    <s v="Los Angeles"/>
    <x v="0"/>
    <s v="Yes"/>
    <n v="8175.5"/>
  </r>
  <r>
    <s v="P33709"/>
    <s v="Kids Shoes #512"/>
    <s v="Kids"/>
    <s v="Shoes"/>
    <s v="S"/>
    <s v="Blue"/>
    <n v="989.36"/>
    <n v="7"/>
    <s v="2024-09-17"/>
    <s v="Houston"/>
    <x v="0"/>
    <s v="Yes"/>
    <n v="5540.25"/>
  </r>
  <r>
    <s v="P62988"/>
    <s v="Women Shoes #985"/>
    <s v="Women"/>
    <s v="Shoes"/>
    <s v="XL"/>
    <s v="Pink"/>
    <n v="8467.66"/>
    <n v="7"/>
    <s v="2023-06-18"/>
    <s v="Los Angeles"/>
    <x v="0"/>
    <s v="No"/>
    <n v="59273.62"/>
  </r>
  <r>
    <s v="P52892"/>
    <s v="Women Skirts #857"/>
    <s v="Women"/>
    <s v="Skirts"/>
    <s v="L"/>
    <s v="Blue"/>
    <n v="2250.13"/>
    <n v="9"/>
    <s v="2024-02-27"/>
    <s v="Chicago"/>
    <x v="0"/>
    <s v="No"/>
    <n v="20251.169999999998"/>
  </r>
  <r>
    <s v="P33815"/>
    <s v="Accessories Hats #549"/>
    <s v="Accessories"/>
    <s v="Hats"/>
    <s v="XS"/>
    <s v="Pink"/>
    <n v="7858.44"/>
    <n v="1"/>
    <s v="2023-11-10"/>
    <s v="Houston"/>
    <x v="0"/>
    <s v="No"/>
    <n v="7858.44"/>
  </r>
  <r>
    <s v="P40186"/>
    <s v="Kids Sweaters #943"/>
    <s v="Kids"/>
    <s v="Sweaters"/>
    <s v="XL"/>
    <s v="White"/>
    <n v="15584.91"/>
    <n v="17"/>
    <s v="2023-08-12"/>
    <s v="Houston"/>
    <x v="1"/>
    <s v="Yes"/>
    <n v="211954.61"/>
  </r>
  <r>
    <s v="P41804"/>
    <s v="Women Shoes #448"/>
    <s v="Women"/>
    <s v="Shoes"/>
    <s v="XL"/>
    <s v="White"/>
    <n v="12081.48"/>
    <n v="20"/>
    <s v="2023-03-27"/>
    <s v="Houston"/>
    <x v="0"/>
    <s v="Yes"/>
    <n v="193303.67999999999"/>
  </r>
  <r>
    <s v="P49327"/>
    <s v="Accessories Belts #194"/>
    <s v="Accessories"/>
    <s v="Belts"/>
    <s v="XL"/>
    <s v="Black"/>
    <n v="5729.49"/>
    <n v="8"/>
    <s v="2023-11-22"/>
    <s v="Houston"/>
    <x v="0"/>
    <s v="No"/>
    <n v="45835.92"/>
  </r>
  <r>
    <s v="P27762"/>
    <s v="Women Shoes #332"/>
    <s v="Women"/>
    <s v="Shoes"/>
    <s v="M"/>
    <s v="Pink"/>
    <n v="9822.2199999999993"/>
    <n v="17"/>
    <s v="2024-01-21"/>
    <s v="Los Angeles"/>
    <x v="1"/>
    <s v="Yes"/>
    <n v="133581.85999999999"/>
  </r>
  <r>
    <s v="P65694"/>
    <s v="Kids T-Shirts #549"/>
    <s v="Kids"/>
    <s v="T-Shirts"/>
    <s v="M"/>
    <s v="Pink"/>
    <n v="14881.9"/>
    <n v="19"/>
    <s v="2023-03-13"/>
    <s v="Los Angeles"/>
    <x v="0"/>
    <s v="No"/>
    <n v="282756.09999999998"/>
  </r>
  <r>
    <s v="P98700"/>
    <s v="Accessories Hats #450"/>
    <s v="Accessories"/>
    <s v="Hats"/>
    <s v="M"/>
    <s v="White"/>
    <n v="2114.84"/>
    <n v="7"/>
    <s v="2023-08-06"/>
    <s v="New York"/>
    <x v="1"/>
    <s v="No"/>
    <n v="14803.88"/>
  </r>
  <r>
    <s v="P70243"/>
    <s v="Women Skirts #120"/>
    <s v="Women"/>
    <s v="Skirts"/>
    <s v="L"/>
    <s v="Blue"/>
    <n v="9769.93"/>
    <n v="18"/>
    <s v="2023-10-24"/>
    <s v="Chicago"/>
    <x v="1"/>
    <s v="No"/>
    <n v="175858.74"/>
  </r>
  <r>
    <s v="P75534"/>
    <s v="Accessories Belts #668"/>
    <s v="Accessories"/>
    <s v="Belts"/>
    <s v="M"/>
    <s v="Green"/>
    <n v="2129.7800000000002"/>
    <n v="2"/>
    <s v="2024-01-12"/>
    <s v="Houston"/>
    <x v="0"/>
    <s v="Yes"/>
    <n v="3407.98"/>
  </r>
  <r>
    <s v="P43465"/>
    <s v="Kids Shorts #655"/>
    <s v="Kids"/>
    <s v="Shorts"/>
    <s v="M"/>
    <s v="Green"/>
    <n v="1384.44"/>
    <n v="17"/>
    <s v="2023-12-26"/>
    <s v="Phoenix"/>
    <x v="0"/>
    <s v="No"/>
    <n v="23535.48"/>
  </r>
  <r>
    <s v="P17465"/>
    <s v="Kids T-Shirts #312"/>
    <s v="Kids"/>
    <s v="T-Shirts"/>
    <s v="S"/>
    <s v="White"/>
    <n v="14794.75"/>
    <n v="10"/>
    <s v="2024-02-10"/>
    <s v="Chicago"/>
    <x v="0"/>
    <s v="Yes"/>
    <n v="118358"/>
  </r>
  <r>
    <s v="P24805"/>
    <s v="Men Jackets #268"/>
    <s v="Men"/>
    <s v="Jackets"/>
    <s v="M"/>
    <s v="Green"/>
    <n v="8162.22"/>
    <n v="1"/>
    <s v="2023-07-30"/>
    <s v="Los Angeles"/>
    <x v="1"/>
    <s v="Yes"/>
    <n v="6529.61"/>
  </r>
  <r>
    <s v="P32684"/>
    <s v="Women Skirts #499"/>
    <s v="Women"/>
    <s v="Skirts"/>
    <s v="L"/>
    <s v="Blue"/>
    <n v="6669.88"/>
    <n v="5"/>
    <s v="2024-05-06"/>
    <s v="Los Angeles"/>
    <x v="1"/>
    <s v="Yes"/>
    <n v="26679.52"/>
  </r>
  <r>
    <s v="P27403"/>
    <s v="Women Tops #781"/>
    <s v="Women"/>
    <s v="Tops"/>
    <s v="S"/>
    <s v="Black"/>
    <n v="2680.07"/>
    <n v="9"/>
    <s v="2024-06-01"/>
    <s v="Phoenix"/>
    <x v="0"/>
    <s v="No"/>
    <n v="24120.63"/>
  </r>
  <r>
    <s v="P80633"/>
    <s v="Kids T-Shirts #361"/>
    <s v="Kids"/>
    <s v="T-Shirts"/>
    <s v="M"/>
    <s v="Blue"/>
    <n v="5409.11"/>
    <n v="5"/>
    <s v="2023-04-08"/>
    <s v="Houston"/>
    <x v="1"/>
    <s v="No"/>
    <n v="27045.55"/>
  </r>
  <r>
    <s v="P26277"/>
    <s v="Accessories Bags #657"/>
    <s v="Accessories"/>
    <s v="Bags"/>
    <s v="L"/>
    <s v="Black"/>
    <n v="13451.81"/>
    <n v="5"/>
    <s v="2023-04-14"/>
    <s v="Houston"/>
    <x v="1"/>
    <s v="Yes"/>
    <n v="53807.24"/>
  </r>
  <r>
    <s v="P88572"/>
    <s v="Accessories Bags #481"/>
    <s v="Accessories"/>
    <s v="Bags"/>
    <s v="S"/>
    <s v="Red"/>
    <n v="11999.31"/>
    <n v="10"/>
    <s v="2024-04-12"/>
    <s v="Phoenix"/>
    <x v="1"/>
    <s v="No"/>
    <n v="119993.1"/>
  </r>
  <r>
    <s v="P22834"/>
    <s v="Accessories Hats #293"/>
    <s v="Accessories"/>
    <s v="Hats"/>
    <s v="XS"/>
    <s v="Blue"/>
    <n v="11996.82"/>
    <n v="3"/>
    <s v="2024-08-18"/>
    <s v="Los Angeles"/>
    <x v="0"/>
    <s v="Yes"/>
    <n v="28792.7"/>
  </r>
  <r>
    <s v="P20199"/>
    <s v="Kids Sweaters #738"/>
    <s v="Kids"/>
    <s v="Sweaters"/>
    <s v="S"/>
    <s v="Green"/>
    <n v="13020.21"/>
    <n v="12"/>
    <s v="2024-02-24"/>
    <s v="Los Angeles"/>
    <x v="1"/>
    <s v="Yes"/>
    <n v="124993.85"/>
  </r>
  <r>
    <s v="P41103"/>
    <s v="Men Shoes #568"/>
    <s v="Men"/>
    <s v="Shoes"/>
    <s v="S"/>
    <s v="Pink"/>
    <n v="6003.39"/>
    <n v="1"/>
    <s v="2023-10-29"/>
    <s v="Los Angeles"/>
    <x v="1"/>
    <s v="No"/>
    <n v="6003.39"/>
  </r>
  <r>
    <s v="P10702"/>
    <s v="Men Pants #718"/>
    <s v="Men"/>
    <s v="Pants"/>
    <s v="S"/>
    <s v="Black"/>
    <n v="8531.57"/>
    <n v="2"/>
    <s v="2023-05-20"/>
    <s v="Houston"/>
    <x v="1"/>
    <s v="Yes"/>
    <n v="13650.18"/>
  </r>
  <r>
    <s v="P73525"/>
    <s v="Women Tops #822"/>
    <s v="Women"/>
    <s v="Tops"/>
    <s v="XS"/>
    <s v="Black"/>
    <n v="12669.95"/>
    <n v="19"/>
    <s v="2024-02-29"/>
    <s v="Phoenix"/>
    <x v="0"/>
    <s v="No"/>
    <n v="240729.05"/>
  </r>
  <r>
    <s v="P11139"/>
    <s v="Women Skirts #388"/>
    <s v="Women"/>
    <s v="Skirts"/>
    <s v="XS"/>
    <s v="Black"/>
    <n v="15424.72"/>
    <n v="20"/>
    <s v="2024-07-26"/>
    <s v="New York"/>
    <x v="1"/>
    <s v="No"/>
    <n v="308494.40000000002"/>
  </r>
  <r>
    <s v="P27668"/>
    <s v="Men Pants #679"/>
    <s v="Men"/>
    <s v="Pants"/>
    <s v="S"/>
    <s v="Black"/>
    <n v="14482.67"/>
    <n v="17"/>
    <s v="2023-09-17"/>
    <s v="Houston"/>
    <x v="0"/>
    <s v="No"/>
    <n v="246205.39"/>
  </r>
  <r>
    <s v="P20188"/>
    <s v="Accessories Hats #521"/>
    <s v="Accessories"/>
    <s v="Hats"/>
    <s v="XL"/>
    <s v="Red"/>
    <n v="11052.28"/>
    <n v="3"/>
    <s v="2024-06-08"/>
    <s v="New York"/>
    <x v="1"/>
    <s v="No"/>
    <n v="33156.839999999997"/>
  </r>
  <r>
    <s v="P99205"/>
    <s v="Women Shoes #677"/>
    <s v="Women"/>
    <s v="Shoes"/>
    <s v="M"/>
    <s v="Red"/>
    <n v="15309.35"/>
    <n v="17"/>
    <s v="2023-04-11"/>
    <s v="New York"/>
    <x v="0"/>
    <s v="No"/>
    <n v="260258.95"/>
  </r>
  <r>
    <s v="P79448"/>
    <s v="Accessories Hats #276"/>
    <s v="Accessories"/>
    <s v="Hats"/>
    <s v="XL"/>
    <s v="Green"/>
    <n v="9345.7999999999993"/>
    <n v="15"/>
    <s v="2024-02-24"/>
    <s v="Houston"/>
    <x v="0"/>
    <s v="Yes"/>
    <n v="112149.6"/>
  </r>
  <r>
    <s v="P44662"/>
    <s v="Men Shirts #832"/>
    <s v="Men"/>
    <s v="Shirts"/>
    <s v="L"/>
    <s v="White"/>
    <n v="11293.81"/>
    <n v="15"/>
    <s v="2023-06-30"/>
    <s v="Chicago"/>
    <x v="1"/>
    <s v="No"/>
    <n v="169407.15"/>
  </r>
  <r>
    <s v="P88292"/>
    <s v="Accessories Belts #596"/>
    <s v="Accessories"/>
    <s v="Belts"/>
    <s v="M"/>
    <s v="Pink"/>
    <n v="7510.67"/>
    <n v="19"/>
    <s v="2023-08-25"/>
    <s v="Phoenix"/>
    <x v="0"/>
    <s v="Yes"/>
    <n v="114162.35"/>
  </r>
  <r>
    <s v="P56806"/>
    <s v="Men Pants #788"/>
    <s v="Men"/>
    <s v="Pants"/>
    <s v="M"/>
    <s v="Blue"/>
    <n v="3201.31"/>
    <n v="19"/>
    <s v="2024-03-11"/>
    <s v="New York"/>
    <x v="0"/>
    <s v="No"/>
    <n v="60824.89"/>
  </r>
  <r>
    <s v="P60165"/>
    <s v="Accessories Scarves #873"/>
    <s v="Accessories"/>
    <s v="Scarves"/>
    <s v="XS"/>
    <s v="Yellow"/>
    <n v="5885.53"/>
    <n v="18"/>
    <s v="2023-04-24"/>
    <s v="New York"/>
    <x v="0"/>
    <s v="No"/>
    <n v="105939.54"/>
  </r>
  <r>
    <s v="P77313"/>
    <s v="Accessories Belts #782"/>
    <s v="Accessories"/>
    <s v="Belts"/>
    <s v="XL"/>
    <s v="Black"/>
    <n v="10929.44"/>
    <n v="3"/>
    <s v="2023-09-04"/>
    <s v="New York"/>
    <x v="1"/>
    <s v="No"/>
    <n v="32788.32"/>
  </r>
  <r>
    <s v="P41507"/>
    <s v="Women Skirts #674"/>
    <s v="Women"/>
    <s v="Skirts"/>
    <s v="XS"/>
    <s v="White"/>
    <n v="1665.81"/>
    <n v="8"/>
    <s v="2023-05-21"/>
    <s v="Phoenix"/>
    <x v="0"/>
    <s v="Yes"/>
    <n v="10661.35"/>
  </r>
  <r>
    <s v="P24733"/>
    <s v="Accessories Scarves #961"/>
    <s v="Accessories"/>
    <s v="Scarves"/>
    <s v="XS"/>
    <s v="White"/>
    <n v="6791.89"/>
    <n v="4"/>
    <s v="2024-01-29"/>
    <s v="Phoenix"/>
    <x v="1"/>
    <s v="No"/>
    <n v="27167.56"/>
  </r>
  <r>
    <s v="P16716"/>
    <s v="Men Pants #423"/>
    <s v="Men"/>
    <s v="Pants"/>
    <s v="M"/>
    <s v="Blue"/>
    <n v="9828.0300000000007"/>
    <n v="18"/>
    <s v="2024-02-08"/>
    <s v="Los Angeles"/>
    <x v="1"/>
    <s v="No"/>
    <n v="176904.54"/>
  </r>
  <r>
    <s v="P59200"/>
    <s v="Women Tops #934"/>
    <s v="Women"/>
    <s v="Tops"/>
    <s v="XL"/>
    <s v="Pink"/>
    <n v="11213.3"/>
    <n v="16"/>
    <s v="2023-02-28"/>
    <s v="Chicago"/>
    <x v="1"/>
    <s v="Yes"/>
    <n v="143530.23999999999"/>
  </r>
  <r>
    <s v="P57526"/>
    <s v="Accessories Hats #986"/>
    <s v="Accessories"/>
    <s v="Hats"/>
    <s v="S"/>
    <s v="Pink"/>
    <n v="8957.36"/>
    <n v="10"/>
    <s v="2024-08-15"/>
    <s v="Chicago"/>
    <x v="0"/>
    <s v="Yes"/>
    <n v="71658.880000000005"/>
  </r>
  <r>
    <s v="P14719"/>
    <s v="Kids Shoes #837"/>
    <s v="Kids"/>
    <s v="Shoes"/>
    <s v="S"/>
    <s v="Black"/>
    <n v="8857.76"/>
    <n v="2"/>
    <s v="2024-08-31"/>
    <s v="Phoenix"/>
    <x v="1"/>
    <s v="No"/>
    <n v="17715.52"/>
  </r>
  <r>
    <s v="P81729"/>
    <s v="Accessories Bags #805"/>
    <s v="Accessories"/>
    <s v="Bags"/>
    <s v="XL"/>
    <s v="White"/>
    <n v="13966.41"/>
    <n v="14"/>
    <s v="2024-05-17"/>
    <s v="New York"/>
    <x v="1"/>
    <s v="Yes"/>
    <n v="156423.46"/>
  </r>
  <r>
    <s v="P26272"/>
    <s v="Kids Sweaters #144"/>
    <s v="Kids"/>
    <s v="Sweaters"/>
    <s v="S"/>
    <s v="White"/>
    <n v="7050.02"/>
    <n v="5"/>
    <s v="2023-05-16"/>
    <s v="Chicago"/>
    <x v="0"/>
    <s v="Yes"/>
    <n v="28200.080000000002"/>
  </r>
  <r>
    <s v="P99752"/>
    <s v="Women Dresses #445"/>
    <s v="Women"/>
    <s v="Dresses"/>
    <s v="XL"/>
    <s v="Red"/>
    <n v="6740.43"/>
    <n v="9"/>
    <s v="2023-05-12"/>
    <s v="Houston"/>
    <x v="1"/>
    <s v="No"/>
    <n v="60663.87"/>
  </r>
  <r>
    <s v="P44138"/>
    <s v="Accessories Belts #100"/>
    <s v="Accessories"/>
    <s v="Belts"/>
    <s v="M"/>
    <s v="Red"/>
    <n v="12318.86"/>
    <n v="6"/>
    <s v="2024-08-05"/>
    <s v="Phoenix"/>
    <x v="0"/>
    <s v="No"/>
    <n v="73913.16"/>
  </r>
  <r>
    <s v="P30234"/>
    <s v="Women Tops #987"/>
    <s v="Women"/>
    <s v="Tops"/>
    <s v="XS"/>
    <s v="White"/>
    <n v="1667.47"/>
    <n v="14"/>
    <s v="2024-10-01"/>
    <s v="New York"/>
    <x v="1"/>
    <s v="Yes"/>
    <n v="18675.830000000002"/>
  </r>
  <r>
    <s v="P71587"/>
    <s v="Accessories Bags #114"/>
    <s v="Accessories"/>
    <s v="Bags"/>
    <s v="L"/>
    <s v="Yellow"/>
    <n v="2886.74"/>
    <n v="12"/>
    <s v="2023-01-17"/>
    <s v="Houston"/>
    <x v="0"/>
    <s v="No"/>
    <n v="34640.879999999997"/>
  </r>
  <r>
    <s v="P37050"/>
    <s v="Accessories Hats #297"/>
    <s v="Accessories"/>
    <s v="Hats"/>
    <s v="XS"/>
    <s v="Pink"/>
    <n v="4342.5600000000004"/>
    <n v="19"/>
    <s v="2023-02-26"/>
    <s v="Chicago"/>
    <x v="0"/>
    <s v="No"/>
    <n v="82508.639999999999"/>
  </r>
  <r>
    <s v="P21774"/>
    <s v="Accessories Scarves #796"/>
    <s v="Accessories"/>
    <s v="Scarves"/>
    <s v="XL"/>
    <s v="Blue"/>
    <n v="11814.22"/>
    <n v="14"/>
    <s v="2023-07-11"/>
    <s v="Phoenix"/>
    <x v="1"/>
    <s v="Yes"/>
    <n v="132319.43"/>
  </r>
  <r>
    <s v="P47954"/>
    <s v="Accessories Scarves #398"/>
    <s v="Accessories"/>
    <s v="Scarves"/>
    <s v="L"/>
    <s v="White"/>
    <n v="10790.83"/>
    <n v="9"/>
    <s v="2024-09-13"/>
    <s v="Phoenix"/>
    <x v="1"/>
    <s v="Yes"/>
    <n v="77693.81"/>
  </r>
  <r>
    <s v="P35476"/>
    <s v="Women Dresses #913"/>
    <s v="Women"/>
    <s v="Dresses"/>
    <s v="M"/>
    <s v="White"/>
    <n v="8011.16"/>
    <n v="6"/>
    <s v="2024-05-17"/>
    <s v="New York"/>
    <x v="1"/>
    <s v="Yes"/>
    <n v="38453.9"/>
  </r>
  <r>
    <s v="P40098"/>
    <s v="Accessories Belts #276"/>
    <s v="Accessories"/>
    <s v="Belts"/>
    <s v="XL"/>
    <s v="White"/>
    <n v="5772.65"/>
    <n v="19"/>
    <s v="2023-10-12"/>
    <s v="Los Angeles"/>
    <x v="0"/>
    <s v="Yes"/>
    <n v="87744.28"/>
  </r>
  <r>
    <s v="P92237"/>
    <s v="Accessories Scarves #866"/>
    <s v="Accessories"/>
    <s v="Scarves"/>
    <s v="M"/>
    <s v="Yellow"/>
    <n v="3356.52"/>
    <n v="14"/>
    <s v="2024-09-27"/>
    <s v="Houston"/>
    <x v="1"/>
    <s v="Yes"/>
    <n v="37593.19"/>
  </r>
  <r>
    <s v="P31913"/>
    <s v="Men Shirts #573"/>
    <s v="Men"/>
    <s v="Shirts"/>
    <s v="XL"/>
    <s v="Red"/>
    <n v="3931.71"/>
    <n v="14"/>
    <s v="2023-03-25"/>
    <s v="Houston"/>
    <x v="0"/>
    <s v="No"/>
    <n v="55043.94"/>
  </r>
  <r>
    <s v="P39370"/>
    <s v="Kids Shoes #517"/>
    <s v="Kids"/>
    <s v="Shoes"/>
    <s v="XL"/>
    <s v="Green"/>
    <n v="14207.94"/>
    <n v="2"/>
    <s v="2023-12-18"/>
    <s v="Chicago"/>
    <x v="1"/>
    <s v="Yes"/>
    <n v="22732.87"/>
  </r>
  <r>
    <s v="P22353"/>
    <s v="Accessories Bags #696"/>
    <s v="Accessories"/>
    <s v="Bags"/>
    <s v="S"/>
    <s v="Pink"/>
    <n v="1262.43"/>
    <n v="20"/>
    <s v="2023-04-15"/>
    <s v="Los Angeles"/>
    <x v="0"/>
    <s v="Yes"/>
    <n v="20198.88"/>
  </r>
  <r>
    <s v="P93811"/>
    <s v="Accessories Belts #975"/>
    <s v="Accessories"/>
    <s v="Belts"/>
    <s v="S"/>
    <s v="Pink"/>
    <n v="12270.72"/>
    <n v="20"/>
    <s v="2023-09-28"/>
    <s v="Chicago"/>
    <x v="1"/>
    <s v="No"/>
    <n v="245414.39999999999"/>
  </r>
  <r>
    <s v="P87712"/>
    <s v="Women Shoes #456"/>
    <s v="Women"/>
    <s v="Shoes"/>
    <s v="S"/>
    <s v="Blue"/>
    <n v="12640.07"/>
    <n v="14"/>
    <s v="2023-04-24"/>
    <s v="Chicago"/>
    <x v="0"/>
    <s v="No"/>
    <n v="176960.98"/>
  </r>
  <r>
    <s v="P24923"/>
    <s v="Kids Shorts #574"/>
    <s v="Kids"/>
    <s v="Shorts"/>
    <s v="S"/>
    <s v="Green"/>
    <n v="3254.43"/>
    <n v="17"/>
    <s v="2023-03-16"/>
    <s v="Phoenix"/>
    <x v="1"/>
    <s v="No"/>
    <n v="55325.31"/>
  </r>
  <r>
    <s v="P12549"/>
    <s v="Kids Sweaters #922"/>
    <s v="Kids"/>
    <s v="Sweaters"/>
    <s v="L"/>
    <s v="Black"/>
    <n v="11414.16"/>
    <n v="11"/>
    <s v="2023-02-16"/>
    <s v="Los Angeles"/>
    <x v="1"/>
    <s v="Yes"/>
    <n v="100444.94"/>
  </r>
  <r>
    <s v="P92210"/>
    <s v="Kids Shorts #605"/>
    <s v="Kids"/>
    <s v="Shorts"/>
    <s v="L"/>
    <s v="Red"/>
    <n v="12334.63"/>
    <n v="17"/>
    <s v="2023-09-02"/>
    <s v="Phoenix"/>
    <x v="1"/>
    <s v="Yes"/>
    <n v="167751.29999999999"/>
  </r>
  <r>
    <s v="P32976"/>
    <s v="Men Shirts #912"/>
    <s v="Men"/>
    <s v="Shirts"/>
    <s v="XL"/>
    <s v="Blue"/>
    <n v="6124.57"/>
    <n v="11"/>
    <s v="2024-04-21"/>
    <s v="New York"/>
    <x v="0"/>
    <s v="Yes"/>
    <n v="53896.05"/>
  </r>
  <r>
    <s v="P33525"/>
    <s v="Kids Shorts #789"/>
    <s v="Kids"/>
    <s v="Shorts"/>
    <s v="L"/>
    <s v="White"/>
    <n v="1266.58"/>
    <n v="6"/>
    <s v="2023-05-10"/>
    <s v="Phoenix"/>
    <x v="0"/>
    <s v="Yes"/>
    <n v="6079.75"/>
  </r>
  <r>
    <s v="P54760"/>
    <s v="Accessories Hats #806"/>
    <s v="Accessories"/>
    <s v="Hats"/>
    <s v="M"/>
    <s v="Black"/>
    <n v="13696.66"/>
    <n v="4"/>
    <s v="2024-06-14"/>
    <s v="Chicago"/>
    <x v="0"/>
    <s v="No"/>
    <n v="54786.64"/>
  </r>
  <r>
    <s v="P49128"/>
    <s v="Women Skirts #117"/>
    <s v="Women"/>
    <s v="Skirts"/>
    <s v="XS"/>
    <s v="Red"/>
    <n v="13070.01"/>
    <n v="4"/>
    <s v="2024-02-14"/>
    <s v="Los Angeles"/>
    <x v="1"/>
    <s v="Yes"/>
    <n v="41823.699999999997"/>
  </r>
  <r>
    <s v="P15593"/>
    <s v="Men Shirts #573"/>
    <s v="Men"/>
    <s v="Shirts"/>
    <s v="XL"/>
    <s v="Green"/>
    <n v="11831.65"/>
    <n v="11"/>
    <s v="2023-01-03"/>
    <s v="Phoenix"/>
    <x v="1"/>
    <s v="Yes"/>
    <n v="104118.52"/>
  </r>
  <r>
    <s v="P33626"/>
    <s v="Men Shirts #248"/>
    <s v="Men"/>
    <s v="Shirts"/>
    <s v="S"/>
    <s v="Green"/>
    <n v="1071.53"/>
    <n v="18"/>
    <s v="2023-10-08"/>
    <s v="Phoenix"/>
    <x v="0"/>
    <s v="No"/>
    <n v="19287.54"/>
  </r>
  <r>
    <s v="P76060"/>
    <s v="Men Pants #299"/>
    <s v="Men"/>
    <s v="Pants"/>
    <s v="M"/>
    <s v="Blue"/>
    <n v="4634.72"/>
    <n v="17"/>
    <s v="2022-12-17"/>
    <s v="Houston"/>
    <x v="0"/>
    <s v="No"/>
    <n v="78790.240000000005"/>
  </r>
  <r>
    <s v="P21898"/>
    <s v="Accessories Scarves #119"/>
    <s v="Accessories"/>
    <s v="Scarves"/>
    <s v="L"/>
    <s v="Yellow"/>
    <n v="11704.66"/>
    <n v="14"/>
    <s v="2023-12-05"/>
    <s v="Houston"/>
    <x v="0"/>
    <s v="No"/>
    <n v="163865.24"/>
  </r>
  <r>
    <s v="P72248"/>
    <s v="Women Skirts #417"/>
    <s v="Women"/>
    <s v="Skirts"/>
    <s v="XL"/>
    <s v="Blue"/>
    <n v="12176.1"/>
    <n v="12"/>
    <s v="2024-02-19"/>
    <s v="Los Angeles"/>
    <x v="0"/>
    <s v="No"/>
    <n v="146113.20000000001"/>
  </r>
  <r>
    <s v="P29242"/>
    <s v="Accessories Bags #401"/>
    <s v="Accessories"/>
    <s v="Bags"/>
    <s v="L"/>
    <s v="Blue"/>
    <n v="7323.92"/>
    <n v="18"/>
    <s v="2023-04-09"/>
    <s v="Los Angeles"/>
    <x v="1"/>
    <s v="Yes"/>
    <n v="105464.78"/>
  </r>
  <r>
    <s v="P99140"/>
    <s v="Accessories Scarves #494"/>
    <s v="Accessories"/>
    <s v="Scarves"/>
    <s v="S"/>
    <s v="Pink"/>
    <n v="11450.68"/>
    <n v="13"/>
    <s v="2023-01-11"/>
    <s v="New York"/>
    <x v="1"/>
    <s v="Yes"/>
    <n v="119086.74"/>
  </r>
  <r>
    <s v="P66480"/>
    <s v="Men Jackets #689"/>
    <s v="Men"/>
    <s v="Jackets"/>
    <s v="M"/>
    <s v="White"/>
    <n v="11092.95"/>
    <n v="16"/>
    <s v="2023-04-20"/>
    <s v="Los Angeles"/>
    <x v="1"/>
    <s v="No"/>
    <n v="177487.2"/>
  </r>
  <r>
    <s v="P22580"/>
    <s v="Women Tops #793"/>
    <s v="Women"/>
    <s v="Tops"/>
    <s v="L"/>
    <s v="Yellow"/>
    <n v="2055.08"/>
    <n v="3"/>
    <s v="2023-01-08"/>
    <s v="Los Angeles"/>
    <x v="0"/>
    <s v="Yes"/>
    <n v="4931.8599999999997"/>
  </r>
  <r>
    <s v="P10418"/>
    <s v="Women Skirts #573"/>
    <s v="Women"/>
    <s v="Skirts"/>
    <s v="S"/>
    <s v="Green"/>
    <n v="7118.91"/>
    <n v="6"/>
    <s v="2023-10-31"/>
    <s v="Houston"/>
    <x v="1"/>
    <s v="No"/>
    <n v="42713.46"/>
  </r>
  <r>
    <s v="P13123"/>
    <s v="Women Skirts #643"/>
    <s v="Women"/>
    <s v="Skirts"/>
    <s v="XS"/>
    <s v="Green"/>
    <n v="14340.74"/>
    <n v="5"/>
    <s v="2024-02-11"/>
    <s v="Chicago"/>
    <x v="0"/>
    <s v="Yes"/>
    <n v="57362.96"/>
  </r>
  <r>
    <s v="P60865"/>
    <s v="Kids Shorts #687"/>
    <s v="Kids"/>
    <s v="Shorts"/>
    <s v="L"/>
    <s v="Pink"/>
    <n v="10731.9"/>
    <n v="16"/>
    <s v="2023-01-05"/>
    <s v="New York"/>
    <x v="0"/>
    <s v="No"/>
    <n v="171710.4"/>
  </r>
  <r>
    <s v="P48607"/>
    <s v="Women Skirts #719"/>
    <s v="Women"/>
    <s v="Skirts"/>
    <s v="XL"/>
    <s v="Red"/>
    <n v="2957.29"/>
    <n v="11"/>
    <s v="2024-09-09"/>
    <s v="Los Angeles"/>
    <x v="1"/>
    <s v="No"/>
    <n v="32530.19"/>
  </r>
  <r>
    <s v="P18549"/>
    <s v="Men Shirts #485"/>
    <s v="Men"/>
    <s v="Shirts"/>
    <s v="XS"/>
    <s v="Blue"/>
    <n v="15106"/>
    <n v="11"/>
    <s v="2023-12-24"/>
    <s v="Phoenix"/>
    <x v="1"/>
    <s v="Yes"/>
    <n v="132932.79999999999"/>
  </r>
  <r>
    <s v="P11311"/>
    <s v="Women Tops #530"/>
    <s v="Women"/>
    <s v="Tops"/>
    <s v="S"/>
    <s v="Red"/>
    <n v="15384.05"/>
    <n v="19"/>
    <s v="2023-06-03"/>
    <s v="Chicago"/>
    <x v="1"/>
    <s v="Yes"/>
    <n v="233837.56"/>
  </r>
  <r>
    <s v="P58553"/>
    <s v="Women Shoes #395"/>
    <s v="Women"/>
    <s v="Shoes"/>
    <s v="XL"/>
    <s v="Pink"/>
    <n v="9432.9500000000007"/>
    <n v="12"/>
    <s v="2022-12-01"/>
    <s v="Los Angeles"/>
    <x v="1"/>
    <s v="No"/>
    <n v="113195.4"/>
  </r>
  <r>
    <s v="P97930"/>
    <s v="Kids T-Shirts #643"/>
    <s v="Kids"/>
    <s v="T-Shirts"/>
    <s v="L"/>
    <s v="White"/>
    <n v="15492.78"/>
    <n v="5"/>
    <s v="2023-07-17"/>
    <s v="Chicago"/>
    <x v="0"/>
    <s v="Yes"/>
    <n v="61971.12"/>
  </r>
  <r>
    <s v="P72088"/>
    <s v="Kids Shorts #697"/>
    <s v="Kids"/>
    <s v="Shorts"/>
    <s v="M"/>
    <s v="Black"/>
    <n v="12277.36"/>
    <n v="6"/>
    <s v="2024-02-19"/>
    <s v="New York"/>
    <x v="1"/>
    <s v="Yes"/>
    <n v="58931.66"/>
  </r>
  <r>
    <s v="P12389"/>
    <s v="Accessories Belts #891"/>
    <s v="Accessories"/>
    <s v="Belts"/>
    <s v="S"/>
    <s v="Pink"/>
    <n v="9960"/>
    <n v="8"/>
    <s v="2023-10-17"/>
    <s v="Los Angeles"/>
    <x v="1"/>
    <s v="Yes"/>
    <n v="63744"/>
  </r>
  <r>
    <s v="P86340"/>
    <s v="Men Jackets #350"/>
    <s v="Men"/>
    <s v="Jackets"/>
    <s v="M"/>
    <s v="Green"/>
    <n v="12606.87"/>
    <n v="5"/>
    <s v="2023-03-29"/>
    <s v="Houston"/>
    <x v="0"/>
    <s v="Yes"/>
    <n v="50427.48"/>
  </r>
  <r>
    <s v="P25244"/>
    <s v="Kids Shorts #450"/>
    <s v="Kids"/>
    <s v="Shorts"/>
    <s v="L"/>
    <s v="Green"/>
    <n v="13074.99"/>
    <n v="3"/>
    <s v="2024-05-03"/>
    <s v="Los Angeles"/>
    <x v="0"/>
    <s v="Yes"/>
    <n v="31379.81"/>
  </r>
  <r>
    <s v="P59674"/>
    <s v="Men Shoes #365"/>
    <s v="Men"/>
    <s v="Shoes"/>
    <s v="XS"/>
    <s v="White"/>
    <n v="13334.78"/>
    <n v="15"/>
    <s v="2023-06-13"/>
    <s v="Houston"/>
    <x v="1"/>
    <s v="No"/>
    <n v="200021.7"/>
  </r>
  <r>
    <s v="P74943"/>
    <s v="Women Shoes #747"/>
    <s v="Women"/>
    <s v="Shoes"/>
    <s v="XS"/>
    <s v="White"/>
    <n v="3541.61"/>
    <n v="8"/>
    <s v="2024-06-14"/>
    <s v="Los Angeles"/>
    <x v="1"/>
    <s v="Yes"/>
    <n v="22666.47"/>
  </r>
  <r>
    <s v="P14856"/>
    <s v="Women Dresses #209"/>
    <s v="Women"/>
    <s v="Dresses"/>
    <s v="XL"/>
    <s v="Green"/>
    <n v="3283.48"/>
    <n v="1"/>
    <s v="2024-08-02"/>
    <s v="Chicago"/>
    <x v="1"/>
    <s v="No"/>
    <n v="3283.48"/>
  </r>
  <r>
    <s v="P54016"/>
    <s v="Accessories Bags #271"/>
    <s v="Accessories"/>
    <s v="Bags"/>
    <s v="L"/>
    <s v="Green"/>
    <n v="4516.8599999999997"/>
    <n v="2"/>
    <s v="2022-12-01"/>
    <s v="New York"/>
    <x v="0"/>
    <s v="Yes"/>
    <n v="7226.81"/>
  </r>
  <r>
    <s v="P24925"/>
    <s v="Men Shoes #761"/>
    <s v="Men"/>
    <s v="Shoes"/>
    <s v="M"/>
    <s v="Pink"/>
    <n v="16504.55"/>
    <n v="13"/>
    <s v="2024-04-02"/>
    <s v="Phoenix"/>
    <x v="0"/>
    <s v="Yes"/>
    <n v="171647.32"/>
  </r>
  <r>
    <s v="P11975"/>
    <s v="Women Skirts #553"/>
    <s v="Women"/>
    <s v="Skirts"/>
    <s v="M"/>
    <s v="Red"/>
    <n v="15733.48"/>
    <n v="18"/>
    <s v="2024-01-02"/>
    <s v="New York"/>
    <x v="1"/>
    <s v="Yes"/>
    <n v="226561.78"/>
  </r>
  <r>
    <s v="P80516"/>
    <s v="Accessories Scarves #999"/>
    <s v="Accessories"/>
    <s v="Scarves"/>
    <s v="S"/>
    <s v="Green"/>
    <n v="4341.7299999999996"/>
    <n v="18"/>
    <s v="2024-02-11"/>
    <s v="Phoenix"/>
    <x v="1"/>
    <s v="Yes"/>
    <n v="62520.58"/>
  </r>
  <r>
    <s v="P44166"/>
    <s v="Kids T-Shirts #860"/>
    <s v="Kids"/>
    <s v="T-Shirts"/>
    <s v="XS"/>
    <s v="Yellow"/>
    <n v="6597.67"/>
    <n v="11"/>
    <s v="2023-07-31"/>
    <s v="Los Angeles"/>
    <x v="0"/>
    <s v="No"/>
    <n v="72574.37"/>
  </r>
  <r>
    <s v="P47719"/>
    <s v="Kids Shorts #530"/>
    <s v="Kids"/>
    <s v="Shorts"/>
    <s v="L"/>
    <s v="Blue"/>
    <n v="8727.4500000000007"/>
    <n v="13"/>
    <s v="2024-06-23"/>
    <s v="Houston"/>
    <x v="1"/>
    <s v="Yes"/>
    <n v="90765.48"/>
  </r>
  <r>
    <s v="P10260"/>
    <s v="Kids Sweaters #974"/>
    <s v="Kids"/>
    <s v="Sweaters"/>
    <s v="XL"/>
    <s v="Blue"/>
    <n v="6738.77"/>
    <n v="5"/>
    <s v="2022-12-11"/>
    <s v="Houston"/>
    <x v="0"/>
    <s v="No"/>
    <n v="33693.85"/>
  </r>
  <r>
    <s v="P20646"/>
    <s v="Men Pants #323"/>
    <s v="Men"/>
    <s v="Pants"/>
    <s v="M"/>
    <s v="Red"/>
    <n v="15364.96"/>
    <n v="19"/>
    <s v="2024-04-17"/>
    <s v="Chicago"/>
    <x v="1"/>
    <s v="No"/>
    <n v="291934.24"/>
  </r>
  <r>
    <s v="P87022"/>
    <s v="Accessories Scarves #561"/>
    <s v="Accessories"/>
    <s v="Scarves"/>
    <s v="M"/>
    <s v="Green"/>
    <n v="12542.96"/>
    <n v="7"/>
    <s v="2023-07-17"/>
    <s v="New York"/>
    <x v="1"/>
    <s v="Yes"/>
    <n v="70240.41"/>
  </r>
  <r>
    <s v="P76438"/>
    <s v="Kids Shorts #304"/>
    <s v="Kids"/>
    <s v="Shorts"/>
    <s v="L"/>
    <s v="Blue"/>
    <n v="8250.2000000000007"/>
    <n v="20"/>
    <s v="2024-10-12"/>
    <s v="Los Angeles"/>
    <x v="1"/>
    <s v="No"/>
    <n v="165004"/>
  </r>
  <r>
    <s v="P96576"/>
    <s v="Kids T-Shirts #565"/>
    <s v="Kids"/>
    <s v="T-Shirts"/>
    <s v="L"/>
    <s v="Black"/>
    <n v="4667.09"/>
    <n v="14"/>
    <s v="2023-07-23"/>
    <s v="Chicago"/>
    <x v="1"/>
    <s v="Yes"/>
    <n v="52271.74"/>
  </r>
  <r>
    <s v="P98882"/>
    <s v="Kids Shorts #965"/>
    <s v="Kids"/>
    <s v="Shorts"/>
    <s v="XL"/>
    <s v="Blue"/>
    <n v="9870.36"/>
    <n v="4"/>
    <s v="2023-05-25"/>
    <s v="Los Angeles"/>
    <x v="0"/>
    <s v="Yes"/>
    <n v="31584.82"/>
  </r>
  <r>
    <s v="P16925"/>
    <s v="Women Tops #624"/>
    <s v="Women"/>
    <s v="Tops"/>
    <s v="S"/>
    <s v="Green"/>
    <n v="6386.02"/>
    <n v="3"/>
    <s v="2022-11-20"/>
    <s v="Houston"/>
    <x v="0"/>
    <s v="Yes"/>
    <n v="15326.78"/>
  </r>
  <r>
    <s v="P31608"/>
    <s v="Women Dresses #127"/>
    <s v="Women"/>
    <s v="Dresses"/>
    <s v="M"/>
    <s v="Green"/>
    <n v="6679.84"/>
    <n v="13"/>
    <s v="2023-01-07"/>
    <s v="Phoenix"/>
    <x v="1"/>
    <s v="Yes"/>
    <n v="69470.17"/>
  </r>
  <r>
    <s v="P90231"/>
    <s v="Kids T-Shirts #779"/>
    <s v="Kids"/>
    <s v="T-Shirts"/>
    <s v="XL"/>
    <s v="Blue"/>
    <n v="8656.9"/>
    <n v="8"/>
    <s v="2022-10-27"/>
    <s v="Houston"/>
    <x v="1"/>
    <s v="Yes"/>
    <n v="55404.160000000003"/>
  </r>
  <r>
    <s v="P77219"/>
    <s v="Men Pants #787"/>
    <s v="Men"/>
    <s v="Pants"/>
    <s v="XL"/>
    <s v="Pink"/>
    <n v="1235.8699999999999"/>
    <n v="10"/>
    <s v="2023-02-20"/>
    <s v="Houston"/>
    <x v="0"/>
    <s v="Yes"/>
    <n v="9886.9599999999991"/>
  </r>
  <r>
    <s v="P87783"/>
    <s v="Women Dresses #929"/>
    <s v="Women"/>
    <s v="Dresses"/>
    <s v="XL"/>
    <s v="Green"/>
    <n v="8270.9500000000007"/>
    <n v="5"/>
    <s v="2023-02-19"/>
    <s v="Chicago"/>
    <x v="1"/>
    <s v="Yes"/>
    <n v="33083.800000000003"/>
  </r>
  <r>
    <s v="P47959"/>
    <s v="Kids T-Shirts #556"/>
    <s v="Kids"/>
    <s v="T-Shirts"/>
    <s v="L"/>
    <s v="Pink"/>
    <n v="15776.64"/>
    <n v="6"/>
    <s v="2023-12-11"/>
    <s v="Los Angeles"/>
    <x v="0"/>
    <s v="No"/>
    <n v="94659.839999999997"/>
  </r>
  <r>
    <s v="P43088"/>
    <s v="Men Jackets #628"/>
    <s v="Men"/>
    <s v="Jackets"/>
    <s v="M"/>
    <s v="Blue"/>
    <n v="9325.8799999999992"/>
    <n v="12"/>
    <s v="2023-03-04"/>
    <s v="Chicago"/>
    <x v="0"/>
    <s v="Yes"/>
    <n v="89528.78"/>
  </r>
  <r>
    <s v="P95454"/>
    <s v="Men Shoes #666"/>
    <s v="Men"/>
    <s v="Shoes"/>
    <s v="L"/>
    <s v="Pink"/>
    <n v="6609.29"/>
    <n v="2"/>
    <s v="2023-09-05"/>
    <s v="Phoenix"/>
    <x v="1"/>
    <s v="Yes"/>
    <n v="10575.03"/>
  </r>
  <r>
    <s v="P25286"/>
    <s v="Women Shoes #776"/>
    <s v="Women"/>
    <s v="Shoes"/>
    <s v="XS"/>
    <s v="Red"/>
    <n v="11939.55"/>
    <n v="2"/>
    <s v="2022-11-02"/>
    <s v="Phoenix"/>
    <x v="0"/>
    <s v="Yes"/>
    <n v="19103.28"/>
  </r>
  <r>
    <s v="P21642"/>
    <s v="Kids Sweaters #111"/>
    <s v="Kids"/>
    <s v="Sweaters"/>
    <s v="L"/>
    <s v="Green"/>
    <n v="13507.42"/>
    <n v="17"/>
    <s v="2024-04-03"/>
    <s v="Chicago"/>
    <x v="1"/>
    <s v="Yes"/>
    <n v="183700.58"/>
  </r>
  <r>
    <s v="P10263"/>
    <s v="Men Jackets #839"/>
    <s v="Men"/>
    <s v="Jackets"/>
    <s v="XS"/>
    <s v="Green"/>
    <n v="12643.39"/>
    <n v="5"/>
    <s v="2023-08-26"/>
    <s v="Chicago"/>
    <x v="1"/>
    <s v="Yes"/>
    <n v="50573.56"/>
  </r>
  <r>
    <s v="P16955"/>
    <s v="Women Tops #792"/>
    <s v="Women"/>
    <s v="Tops"/>
    <s v="L"/>
    <s v="Red"/>
    <n v="8495.8799999999992"/>
    <n v="5"/>
    <s v="2023-05-26"/>
    <s v="New York"/>
    <x v="1"/>
    <s v="Yes"/>
    <n v="33983.519999999997"/>
  </r>
  <r>
    <s v="P75126"/>
    <s v="Kids Shoes #344"/>
    <s v="Kids"/>
    <s v="Shoes"/>
    <s v="XL"/>
    <s v="Yellow"/>
    <n v="6776.12"/>
    <n v="4"/>
    <s v="2023-05-11"/>
    <s v="Los Angeles"/>
    <x v="1"/>
    <s v="No"/>
    <n v="27104.48"/>
  </r>
  <r>
    <s v="P47351"/>
    <s v="Women Dresses #386"/>
    <s v="Women"/>
    <s v="Dresses"/>
    <s v="XS"/>
    <s v="White"/>
    <n v="3655.32"/>
    <n v="4"/>
    <s v="2024-04-01"/>
    <s v="Los Angeles"/>
    <x v="0"/>
    <s v="No"/>
    <n v="14621.28"/>
  </r>
  <r>
    <s v="P45792"/>
    <s v="Women Tops #677"/>
    <s v="Women"/>
    <s v="Tops"/>
    <s v="XS"/>
    <s v="White"/>
    <n v="8503.35"/>
    <n v="17"/>
    <s v="2023-09-08"/>
    <s v="Los Angeles"/>
    <x v="1"/>
    <s v="No"/>
    <n v="144556.95000000001"/>
  </r>
  <r>
    <s v="P47587"/>
    <s v="Kids Shoes #585"/>
    <s v="Kids"/>
    <s v="Shoes"/>
    <s v="M"/>
    <s v="Blue"/>
    <n v="7156.26"/>
    <n v="8"/>
    <s v="2022-12-28"/>
    <s v="New York"/>
    <x v="1"/>
    <s v="Yes"/>
    <n v="45800.23"/>
  </r>
  <r>
    <s v="P11821"/>
    <s v="Men Shirts #201"/>
    <s v="Men"/>
    <s v="Shirts"/>
    <s v="L"/>
    <s v="Green"/>
    <n v="6549.53"/>
    <n v="14"/>
    <s v="2024-03-03"/>
    <s v="Phoenix"/>
    <x v="0"/>
    <s v="Yes"/>
    <n v="73354.570000000007"/>
  </r>
  <r>
    <s v="P63115"/>
    <s v="Accessories Bags #469"/>
    <s v="Accessories"/>
    <s v="Bags"/>
    <s v="XL"/>
    <s v="Pink"/>
    <n v="15251.25"/>
    <n v="18"/>
    <s v="2024-01-31"/>
    <s v="Los Angeles"/>
    <x v="1"/>
    <s v="Yes"/>
    <n v="219618"/>
  </r>
  <r>
    <s v="P21224"/>
    <s v="Accessories Hats #380"/>
    <s v="Accessories"/>
    <s v="Hats"/>
    <s v="XL"/>
    <s v="Green"/>
    <n v="13074.16"/>
    <n v="19"/>
    <s v="2023-09-30"/>
    <s v="New York"/>
    <x v="1"/>
    <s v="No"/>
    <n v="248409.04"/>
  </r>
  <r>
    <s v="P16337"/>
    <s v="Women Skirts #880"/>
    <s v="Women"/>
    <s v="Skirts"/>
    <s v="S"/>
    <s v="Red"/>
    <n v="16053.86"/>
    <n v="7"/>
    <s v="2023-02-05"/>
    <s v="Phoenix"/>
    <x v="1"/>
    <s v="Yes"/>
    <n v="89901.45"/>
  </r>
  <r>
    <s v="P40692"/>
    <s v="Men Jackets #296"/>
    <s v="Men"/>
    <s v="Jackets"/>
    <s v="S"/>
    <s v="Pink"/>
    <n v="7039.23"/>
    <n v="1"/>
    <s v="2024-03-30"/>
    <s v="Los Angeles"/>
    <x v="0"/>
    <s v="Yes"/>
    <n v="5631.55"/>
  </r>
  <r>
    <s v="P84916"/>
    <s v="Accessories Hats #479"/>
    <s v="Accessories"/>
    <s v="Hats"/>
    <s v="XL"/>
    <s v="White"/>
    <n v="9172.33"/>
    <n v="19"/>
    <s v="2024-06-14"/>
    <s v="Houston"/>
    <x v="0"/>
    <s v="No"/>
    <n v="174274.27"/>
  </r>
  <r>
    <s v="P11000"/>
    <s v="Men Shirts #747"/>
    <s v="Men"/>
    <s v="Shirts"/>
    <s v="S"/>
    <s v="White"/>
    <n v="5724.51"/>
    <n v="3"/>
    <s v="2022-10-31"/>
    <s v="Los Angeles"/>
    <x v="1"/>
    <s v="Yes"/>
    <n v="13738.99"/>
  </r>
  <r>
    <s v="P35312"/>
    <s v="Women Skirts #831"/>
    <s v="Women"/>
    <s v="Skirts"/>
    <s v="S"/>
    <s v="White"/>
    <n v="14969.05"/>
    <n v="1"/>
    <s v="2023-07-30"/>
    <s v="Los Angeles"/>
    <x v="0"/>
    <s v="Yes"/>
    <n v="11975.24"/>
  </r>
  <r>
    <s v="P17770"/>
    <s v="Kids Sweaters #589"/>
    <s v="Kids"/>
    <s v="Sweaters"/>
    <s v="XS"/>
    <s v="Black"/>
    <n v="11679.76"/>
    <n v="4"/>
    <s v="2023-12-31"/>
    <s v="Phoenix"/>
    <x v="0"/>
    <s v="No"/>
    <n v="46719.040000000001"/>
  </r>
  <r>
    <s v="P61385"/>
    <s v="Accessories Bags #488"/>
    <s v="Accessories"/>
    <s v="Bags"/>
    <s v="S"/>
    <s v="Black"/>
    <n v="9237.9"/>
    <n v="6"/>
    <s v="2023-02-03"/>
    <s v="New York"/>
    <x v="0"/>
    <s v="Yes"/>
    <n v="44341.919999999998"/>
  </r>
  <r>
    <s v="P43230"/>
    <s v="Men Shirts #851"/>
    <s v="Men"/>
    <s v="Shirts"/>
    <s v="XL"/>
    <s v="White"/>
    <n v="7231.79"/>
    <n v="14"/>
    <s v="2023-03-07"/>
    <s v="Los Angeles"/>
    <x v="0"/>
    <s v="No"/>
    <n v="101245.06"/>
  </r>
  <r>
    <s v="P65906"/>
    <s v="Kids Shorts #868"/>
    <s v="Kids"/>
    <s v="Shorts"/>
    <s v="XS"/>
    <s v="Black"/>
    <n v="10405.709999999999"/>
    <n v="17"/>
    <s v="2023-11-20"/>
    <s v="Los Angeles"/>
    <x v="0"/>
    <s v="No"/>
    <n v="176897.07"/>
  </r>
  <r>
    <s v="P35883"/>
    <s v="Kids Sweaters #652"/>
    <s v="Kids"/>
    <s v="Sweaters"/>
    <s v="XS"/>
    <s v="White"/>
    <n v="4359.16"/>
    <n v="19"/>
    <s v="2023-12-30"/>
    <s v="Los Angeles"/>
    <x v="1"/>
    <s v="No"/>
    <n v="82824.039999999994"/>
  </r>
  <r>
    <s v="P20993"/>
    <s v="Women Skirts #650"/>
    <s v="Women"/>
    <s v="Skirts"/>
    <s v="L"/>
    <s v="Green"/>
    <n v="6994.41"/>
    <n v="6"/>
    <s v="2023-10-26"/>
    <s v="Los Angeles"/>
    <x v="0"/>
    <s v="Yes"/>
    <n v="33573.5"/>
  </r>
  <r>
    <s v="P62823"/>
    <s v="Kids Sweaters #361"/>
    <s v="Kids"/>
    <s v="Sweaters"/>
    <s v="XL"/>
    <s v="Blue"/>
    <n v="5113.63"/>
    <n v="9"/>
    <s v="2023-11-01"/>
    <s v="Phoenix"/>
    <x v="0"/>
    <s v="Yes"/>
    <n v="36817.97"/>
  </r>
  <r>
    <s v="P10970"/>
    <s v="Accessories Belts #299"/>
    <s v="Accessories"/>
    <s v="Belts"/>
    <s v="M"/>
    <s v="Pink"/>
    <n v="15106"/>
    <n v="17"/>
    <s v="2023-10-04"/>
    <s v="Houston"/>
    <x v="1"/>
    <s v="Yes"/>
    <n v="205441.6"/>
  </r>
  <r>
    <s v="P93682"/>
    <s v="Men Jackets #353"/>
    <s v="Men"/>
    <s v="Jackets"/>
    <s v="L"/>
    <s v="Red"/>
    <n v="14986.48"/>
    <n v="6"/>
    <s v="2024-09-07"/>
    <s v="New York"/>
    <x v="0"/>
    <s v="No"/>
    <n v="89918.88"/>
  </r>
  <r>
    <s v="P70724"/>
    <s v="Women Shoes #440"/>
    <s v="Women"/>
    <s v="Shoes"/>
    <s v="S"/>
    <s v="Blue"/>
    <n v="13760.57"/>
    <n v="16"/>
    <s v="2024-09-25"/>
    <s v="Chicago"/>
    <x v="0"/>
    <s v="Yes"/>
    <n v="176135.13"/>
  </r>
  <r>
    <s v="P70278"/>
    <s v="Accessories Hats #728"/>
    <s v="Accessories"/>
    <s v="Hats"/>
    <s v="XS"/>
    <s v="Red"/>
    <n v="6136.19"/>
    <n v="20"/>
    <s v="2023-09-05"/>
    <s v="Chicago"/>
    <x v="1"/>
    <s v="No"/>
    <n v="122723.8"/>
  </r>
  <r>
    <s v="P47262"/>
    <s v="Kids T-Shirts #376"/>
    <s v="Kids"/>
    <s v="T-Shirts"/>
    <s v="M"/>
    <s v="Yellow"/>
    <n v="6208.4"/>
    <n v="11"/>
    <s v="2023-02-08"/>
    <s v="Los Angeles"/>
    <x v="1"/>
    <s v="No"/>
    <n v="68292.399999999994"/>
  </r>
  <r>
    <s v="P22046"/>
    <s v="Accessories Scarves #175"/>
    <s v="Accessories"/>
    <s v="Scarves"/>
    <s v="XS"/>
    <s v="Green"/>
    <n v="3607.18"/>
    <n v="3"/>
    <s v="2024-06-19"/>
    <s v="Phoenix"/>
    <x v="0"/>
    <s v="No"/>
    <n v="10821.54"/>
  </r>
  <r>
    <s v="P77359"/>
    <s v="Men Shirts #937"/>
    <s v="Men"/>
    <s v="Shirts"/>
    <s v="M"/>
    <s v="White"/>
    <n v="16370.92"/>
    <n v="2"/>
    <s v="2023-05-03"/>
    <s v="Houston"/>
    <x v="1"/>
    <s v="No"/>
    <n v="32741.84"/>
  </r>
  <r>
    <s v="P53480"/>
    <s v="Accessories Scarves #717"/>
    <s v="Accessories"/>
    <s v="Scarves"/>
    <s v="M"/>
    <s v="Red"/>
    <n v="15647.16"/>
    <n v="7"/>
    <s v="2023-04-22"/>
    <s v="Phoenix"/>
    <x v="1"/>
    <s v="Yes"/>
    <n v="87623.93"/>
  </r>
  <r>
    <s v="P44603"/>
    <s v="Women Skirts #401"/>
    <s v="Women"/>
    <s v="Skirts"/>
    <s v="M"/>
    <s v="Green"/>
    <n v="9879.49"/>
    <n v="4"/>
    <s v="2023-08-03"/>
    <s v="Phoenix"/>
    <x v="1"/>
    <s v="No"/>
    <n v="39517.96"/>
  </r>
  <r>
    <s v="P56141"/>
    <s v="Kids Shoes #117"/>
    <s v="Kids"/>
    <s v="Shoes"/>
    <s v="M"/>
    <s v="Green"/>
    <n v="3037.8"/>
    <n v="4"/>
    <s v="2023-08-15"/>
    <s v="Los Angeles"/>
    <x v="1"/>
    <s v="No"/>
    <n v="12151.2"/>
  </r>
  <r>
    <s v="P10576"/>
    <s v="Men Jackets #855"/>
    <s v="Men"/>
    <s v="Jackets"/>
    <s v="XS"/>
    <s v="Red"/>
    <n v="8701.7199999999993"/>
    <n v="4"/>
    <s v="2022-11-04"/>
    <s v="Phoenix"/>
    <x v="1"/>
    <s v="Yes"/>
    <n v="27845.67"/>
  </r>
  <r>
    <s v="P72262"/>
    <s v="Men Jackets #209"/>
    <s v="Men"/>
    <s v="Jackets"/>
    <s v="L"/>
    <s v="Pink"/>
    <n v="14746.61"/>
    <n v="2"/>
    <s v="2024-07-28"/>
    <s v="New York"/>
    <x v="1"/>
    <s v="No"/>
    <n v="29493.22"/>
  </r>
  <r>
    <s v="P74769"/>
    <s v="Accessories Scarves #620"/>
    <s v="Accessories"/>
    <s v="Scarves"/>
    <s v="S"/>
    <s v="White"/>
    <n v="16154.29"/>
    <n v="4"/>
    <s v="2024-08-01"/>
    <s v="Phoenix"/>
    <x v="1"/>
    <s v="Yes"/>
    <n v="51694.06"/>
  </r>
  <r>
    <s v="P92883"/>
    <s v="Men Shirts #532"/>
    <s v="Men"/>
    <s v="Shirts"/>
    <s v="L"/>
    <s v="Red"/>
    <n v="3970.72"/>
    <n v="6"/>
    <s v="2023-08-21"/>
    <s v="Houston"/>
    <x v="1"/>
    <s v="No"/>
    <n v="23824.32"/>
  </r>
  <r>
    <s v="P88230"/>
    <s v="Men Pants #642"/>
    <s v="Men"/>
    <s v="Pants"/>
    <s v="M"/>
    <s v="Blue"/>
    <n v="2704.14"/>
    <n v="7"/>
    <s v="2024-04-16"/>
    <s v="Los Angeles"/>
    <x v="0"/>
    <s v="Yes"/>
    <n v="15143.35"/>
  </r>
  <r>
    <s v="P51628"/>
    <s v="Women Tops #305"/>
    <s v="Women"/>
    <s v="Tops"/>
    <s v="S"/>
    <s v="Green"/>
    <n v="11704.66"/>
    <n v="13"/>
    <s v="2023-12-22"/>
    <s v="Chicago"/>
    <x v="0"/>
    <s v="Yes"/>
    <n v="121728.63"/>
  </r>
  <r>
    <s v="P84531"/>
    <s v="Women Shoes #324"/>
    <s v="Women"/>
    <s v="Shoes"/>
    <s v="XS"/>
    <s v="White"/>
    <n v="2601.2199999999998"/>
    <n v="13"/>
    <s v="2024-07-11"/>
    <s v="Chicago"/>
    <x v="0"/>
    <s v="No"/>
    <n v="33815.86"/>
  </r>
  <r>
    <s v="P57260"/>
    <s v="Women Skirts #913"/>
    <s v="Women"/>
    <s v="Skirts"/>
    <s v="XL"/>
    <s v="Blue"/>
    <n v="6524.63"/>
    <n v="13"/>
    <s v="2022-12-09"/>
    <s v="Phoenix"/>
    <x v="1"/>
    <s v="Yes"/>
    <n v="67855.820000000007"/>
  </r>
  <r>
    <s v="P73240"/>
    <s v="Women Skirts #949"/>
    <s v="Women"/>
    <s v="Skirts"/>
    <s v="XL"/>
    <s v="White"/>
    <n v="11845.76"/>
    <n v="18"/>
    <s v="2023-06-08"/>
    <s v="Chicago"/>
    <x v="1"/>
    <s v="Yes"/>
    <n v="170579.11"/>
  </r>
  <r>
    <s v="P81742"/>
    <s v="Accessories Belts #787"/>
    <s v="Accessories"/>
    <s v="Belts"/>
    <s v="M"/>
    <s v="Pink"/>
    <n v="15546.73"/>
    <n v="18"/>
    <s v="2024-07-20"/>
    <s v="Houston"/>
    <x v="1"/>
    <s v="Yes"/>
    <n v="223872.58"/>
  </r>
  <r>
    <s v="P15040"/>
    <s v="Accessories Belts #538"/>
    <s v="Accessories"/>
    <s v="Belts"/>
    <s v="S"/>
    <s v="Green"/>
    <n v="7628.53"/>
    <n v="13"/>
    <s v="2024-07-22"/>
    <s v="Phoenix"/>
    <x v="0"/>
    <s v="No"/>
    <n v="99170.89"/>
  </r>
  <r>
    <s v="P52507"/>
    <s v="Accessories Hats #546"/>
    <s v="Accessories"/>
    <s v="Hats"/>
    <s v="S"/>
    <s v="Green"/>
    <n v="9787.36"/>
    <n v="20"/>
    <s v="2023-07-03"/>
    <s v="New York"/>
    <x v="1"/>
    <s v="No"/>
    <n v="195747.20000000001"/>
  </r>
  <r>
    <s v="P24195"/>
    <s v="Men Jackets #599"/>
    <s v="Men"/>
    <s v="Jackets"/>
    <s v="L"/>
    <s v="Pink"/>
    <n v="4106.84"/>
    <n v="13"/>
    <s v="2024-10-01"/>
    <s v="New York"/>
    <x v="0"/>
    <s v="Yes"/>
    <n v="42710.97"/>
  </r>
  <r>
    <s v="P52500"/>
    <s v="Accessories Bags #797"/>
    <s v="Accessories"/>
    <s v="Bags"/>
    <s v="M"/>
    <s v="Pink"/>
    <n v="2038.48"/>
    <n v="9"/>
    <s v="2024-05-08"/>
    <s v="Houston"/>
    <x v="1"/>
    <s v="Yes"/>
    <n v="14676.89"/>
  </r>
  <r>
    <s v="P66273"/>
    <s v="Accessories Scarves #744"/>
    <s v="Accessories"/>
    <s v="Scarves"/>
    <s v="M"/>
    <s v="Green"/>
    <n v="10499.5"/>
    <n v="1"/>
    <s v="2023-07-20"/>
    <s v="Chicago"/>
    <x v="1"/>
    <s v="No"/>
    <n v="10499.5"/>
  </r>
  <r>
    <s v="P44544"/>
    <s v="Men Shirts #768"/>
    <s v="Men"/>
    <s v="Shirts"/>
    <s v="S"/>
    <s v="Yellow"/>
    <n v="10014.780000000001"/>
    <n v="13"/>
    <s v="2023-05-14"/>
    <s v="Houston"/>
    <x v="1"/>
    <s v="No"/>
    <n v="130192.14"/>
  </r>
  <r>
    <s v="P87828"/>
    <s v="Women Dresses #750"/>
    <s v="Women"/>
    <s v="Dresses"/>
    <s v="S"/>
    <s v="Green"/>
    <n v="15680.36"/>
    <n v="6"/>
    <s v="2023-10-10"/>
    <s v="Phoenix"/>
    <x v="1"/>
    <s v="No"/>
    <n v="94082.16"/>
  </r>
  <r>
    <s v="P78018"/>
    <s v="Men Jackets #807"/>
    <s v="Men"/>
    <s v="Jackets"/>
    <s v="XS"/>
    <s v="Blue"/>
    <n v="919.64"/>
    <n v="16"/>
    <s v="2024-06-08"/>
    <s v="Phoenix"/>
    <x v="1"/>
    <s v="Yes"/>
    <n v="11771.06"/>
  </r>
  <r>
    <s v="P91418"/>
    <s v="Women Dresses #173"/>
    <s v="Women"/>
    <s v="Dresses"/>
    <s v="S"/>
    <s v="Green"/>
    <n v="12942.19"/>
    <n v="15"/>
    <s v="2022-11-20"/>
    <s v="Chicago"/>
    <x v="0"/>
    <s v="Yes"/>
    <n v="155306.28"/>
  </r>
  <r>
    <s v="P76601"/>
    <s v="Kids Shorts #400"/>
    <s v="Kids"/>
    <s v="Shorts"/>
    <s v="S"/>
    <s v="Green"/>
    <n v="16072.95"/>
    <n v="1"/>
    <s v="2022-10-25"/>
    <s v="Houston"/>
    <x v="0"/>
    <s v="No"/>
    <n v="16072.95"/>
  </r>
  <r>
    <s v="P93458"/>
    <s v="Accessories Belts #586"/>
    <s v="Accessories"/>
    <s v="Belts"/>
    <s v="XS"/>
    <s v="Black"/>
    <n v="7352.14"/>
    <n v="7"/>
    <s v="2023-08-23"/>
    <s v="New York"/>
    <x v="1"/>
    <s v="Yes"/>
    <n v="41172.15"/>
  </r>
  <r>
    <s v="P46378"/>
    <s v="Men Jackets #280"/>
    <s v="Men"/>
    <s v="Jackets"/>
    <s v="M"/>
    <s v="White"/>
    <n v="11602.57"/>
    <n v="12"/>
    <s v="2023-01-24"/>
    <s v="Houston"/>
    <x v="0"/>
    <s v="Yes"/>
    <n v="111384.34"/>
  </r>
  <r>
    <s v="P57403"/>
    <s v="Kids Shorts #141"/>
    <s v="Kids"/>
    <s v="Shorts"/>
    <s v="XS"/>
    <s v="Blue"/>
    <n v="2458.46"/>
    <n v="2"/>
    <s v="2023-12-11"/>
    <s v="Phoenix"/>
    <x v="0"/>
    <s v="Yes"/>
    <n v="3933.37"/>
  </r>
  <r>
    <s v="P49272"/>
    <s v="Accessories Belts #178"/>
    <s v="Accessories"/>
    <s v="Belts"/>
    <s v="XL"/>
    <s v="Red"/>
    <n v="11587.63"/>
    <n v="15"/>
    <s v="2024-10-05"/>
    <s v="New York"/>
    <x v="1"/>
    <s v="Yes"/>
    <n v="139051.56"/>
  </r>
  <r>
    <s v="P59894"/>
    <s v="Women Skirts #880"/>
    <s v="Women"/>
    <s v="Skirts"/>
    <s v="S"/>
    <s v="Blue"/>
    <n v="3101.71"/>
    <n v="11"/>
    <s v="2023-08-10"/>
    <s v="New York"/>
    <x v="1"/>
    <s v="No"/>
    <n v="34118.81"/>
  </r>
  <r>
    <s v="P27730"/>
    <s v="Men Shirts #866"/>
    <s v="Men"/>
    <s v="Shirts"/>
    <s v="XL"/>
    <s v="White"/>
    <n v="16370.09"/>
    <n v="8"/>
    <s v="2023-12-21"/>
    <s v="New York"/>
    <x v="1"/>
    <s v="No"/>
    <n v="130960.72"/>
  </r>
  <r>
    <s v="P16589"/>
    <s v="Men Pants #134"/>
    <s v="Men"/>
    <s v="Pants"/>
    <s v="S"/>
    <s v="Red"/>
    <n v="9298.49"/>
    <n v="19"/>
    <s v="2024-04-02"/>
    <s v="Los Angeles"/>
    <x v="1"/>
    <s v="No"/>
    <n v="176671.31"/>
  </r>
  <r>
    <s v="P53522"/>
    <s v="Kids Sweaters #724"/>
    <s v="Kids"/>
    <s v="Sweaters"/>
    <s v="S"/>
    <s v="Pink"/>
    <n v="14037.79"/>
    <n v="2"/>
    <s v="2024-05-19"/>
    <s v="Chicago"/>
    <x v="0"/>
    <s v="Yes"/>
    <n v="22460.63"/>
  </r>
  <r>
    <s v="P54338"/>
    <s v="Women Tops #468"/>
    <s v="Women"/>
    <s v="Tops"/>
    <s v="XL"/>
    <s v="Blue"/>
    <n v="10061.26"/>
    <n v="11"/>
    <s v="2024-05-25"/>
    <s v="Houston"/>
    <x v="1"/>
    <s v="No"/>
    <n v="110673.86"/>
  </r>
  <r>
    <s v="P63516"/>
    <s v="Kids Shorts #130"/>
    <s v="Kids"/>
    <s v="Shorts"/>
    <s v="XS"/>
    <s v="Red"/>
    <n v="5888.85"/>
    <n v="16"/>
    <s v="2023-01-08"/>
    <s v="Chicago"/>
    <x v="0"/>
    <s v="No"/>
    <n v="94221.6"/>
  </r>
  <r>
    <s v="P59933"/>
    <s v="Men Shoes #360"/>
    <s v="Men"/>
    <s v="Shoes"/>
    <s v="M"/>
    <s v="Yellow"/>
    <n v="3754.09"/>
    <n v="18"/>
    <s v="2022-11-20"/>
    <s v="Houston"/>
    <x v="0"/>
    <s v="Yes"/>
    <n v="54058.73"/>
  </r>
  <r>
    <s v="P98632"/>
    <s v="Women Shoes #920"/>
    <s v="Women"/>
    <s v="Shoes"/>
    <s v="XL"/>
    <s v="Pink"/>
    <n v="16353.49"/>
    <n v="7"/>
    <s v="2023-02-10"/>
    <s v="Houston"/>
    <x v="0"/>
    <s v="No"/>
    <n v="114474.43"/>
  </r>
  <r>
    <s v="P38750"/>
    <s v="Men Shirts #243"/>
    <s v="Men"/>
    <s v="Shirts"/>
    <s v="XS"/>
    <s v="Green"/>
    <n v="14754.08"/>
    <n v="19"/>
    <s v="2022-12-04"/>
    <s v="Chicago"/>
    <x v="0"/>
    <s v="No"/>
    <n v="280327.52"/>
  </r>
  <r>
    <s v="P22875"/>
    <s v="Women Dresses #783"/>
    <s v="Women"/>
    <s v="Dresses"/>
    <s v="L"/>
    <s v="Black"/>
    <n v="6245.75"/>
    <n v="20"/>
    <s v="2024-07-13"/>
    <s v="Phoenix"/>
    <x v="0"/>
    <s v="No"/>
    <n v="124915"/>
  </r>
  <r>
    <s v="P51745"/>
    <s v="Women Shoes #241"/>
    <s v="Women"/>
    <s v="Shoes"/>
    <s v="L"/>
    <s v="White"/>
    <n v="8768.9500000000007"/>
    <n v="3"/>
    <s v="2023-09-15"/>
    <s v="Phoenix"/>
    <x v="1"/>
    <s v="Yes"/>
    <n v="21045.48"/>
  </r>
  <r>
    <s v="P14907"/>
    <s v="Women Skirts #230"/>
    <s v="Women"/>
    <s v="Skirts"/>
    <s v="M"/>
    <s v="Blue"/>
    <n v="1147.06"/>
    <n v="14"/>
    <s v="2024-05-02"/>
    <s v="Chicago"/>
    <x v="0"/>
    <s v="No"/>
    <n v="16058.84"/>
  </r>
  <r>
    <s v="P75141"/>
    <s v="Accessories Bags #121"/>
    <s v="Accessories"/>
    <s v="Bags"/>
    <s v="XS"/>
    <s v="Blue"/>
    <n v="8524.93"/>
    <n v="7"/>
    <s v="2024-05-24"/>
    <s v="Chicago"/>
    <x v="0"/>
    <s v="Yes"/>
    <n v="47739.94"/>
  </r>
  <r>
    <s v="P62992"/>
    <s v="Accessories Scarves #374"/>
    <s v="Accessories"/>
    <s v="Scarves"/>
    <s v="XS"/>
    <s v="Blue"/>
    <n v="15138.37"/>
    <n v="18"/>
    <s v="2024-02-09"/>
    <s v="Houston"/>
    <x v="1"/>
    <s v="Yes"/>
    <n v="217992.86"/>
  </r>
  <r>
    <s v="P81426"/>
    <s v="Accessories Bags #524"/>
    <s v="Accessories"/>
    <s v="Bags"/>
    <s v="XL"/>
    <s v="Green"/>
    <n v="8669.35"/>
    <n v="8"/>
    <s v="2023-11-06"/>
    <s v="Chicago"/>
    <x v="1"/>
    <s v="No"/>
    <n v="69354.8"/>
  </r>
  <r>
    <s v="P29345"/>
    <s v="Men Shirts #209"/>
    <s v="Men"/>
    <s v="Shirts"/>
    <s v="S"/>
    <s v="White"/>
    <n v="15347.53"/>
    <n v="14"/>
    <s v="2023-02-22"/>
    <s v="New York"/>
    <x v="0"/>
    <s v="Yes"/>
    <n v="171892.17"/>
  </r>
  <r>
    <s v="P87868"/>
    <s v="Women Dresses #700"/>
    <s v="Women"/>
    <s v="Dresses"/>
    <s v="XS"/>
    <s v="Green"/>
    <n v="14824.63"/>
    <n v="3"/>
    <s v="2024-07-23"/>
    <s v="New York"/>
    <x v="1"/>
    <s v="No"/>
    <n v="44473.89"/>
  </r>
  <r>
    <s v="P55756"/>
    <s v="Women Shoes #535"/>
    <s v="Women"/>
    <s v="Shoes"/>
    <s v="S"/>
    <s v="Blue"/>
    <n v="14815.5"/>
    <n v="18"/>
    <s v="2024-04-29"/>
    <s v="Los Angeles"/>
    <x v="1"/>
    <s v="Yes"/>
    <n v="213343.2"/>
  </r>
  <r>
    <s v="P50406"/>
    <s v="Men Jackets #435"/>
    <s v="Men"/>
    <s v="Jackets"/>
    <s v="L"/>
    <s v="Pink"/>
    <n v="7626.04"/>
    <n v="20"/>
    <s v="2023-03-15"/>
    <s v="Los Angeles"/>
    <x v="0"/>
    <s v="Yes"/>
    <n v="122016.64"/>
  </r>
  <r>
    <s v="P18553"/>
    <s v="Accessories Belts #581"/>
    <s v="Accessories"/>
    <s v="Belts"/>
    <s v="S"/>
    <s v="Black"/>
    <n v="3971.55"/>
    <n v="4"/>
    <s v="2023-11-09"/>
    <s v="Phoenix"/>
    <x v="1"/>
    <s v="No"/>
    <n v="15886.2"/>
  </r>
  <r>
    <s v="P97980"/>
    <s v="Accessories Belts #236"/>
    <s v="Accessories"/>
    <s v="Belts"/>
    <s v="XS"/>
    <s v="Green"/>
    <n v="13831.12"/>
    <n v="6"/>
    <s v="2024-04-25"/>
    <s v="Chicago"/>
    <x v="0"/>
    <s v="No"/>
    <n v="82986.720000000001"/>
  </r>
  <r>
    <s v="P75543"/>
    <s v="Accessories Scarves #219"/>
    <s v="Accessories"/>
    <s v="Scarves"/>
    <s v="S"/>
    <s v="Green"/>
    <n v="15009.72"/>
    <n v="16"/>
    <s v="2024-05-07"/>
    <s v="Los Angeles"/>
    <x v="0"/>
    <s v="Yes"/>
    <n v="192124.25"/>
  </r>
  <r>
    <s v="P38343"/>
    <s v="Women Tops #128"/>
    <s v="Women"/>
    <s v="Tops"/>
    <s v="L"/>
    <s v="White"/>
    <n v="8632.83"/>
    <n v="18"/>
    <s v="2023-12-02"/>
    <s v="Phoenix"/>
    <x v="0"/>
    <s v="Yes"/>
    <n v="124312.42"/>
  </r>
  <r>
    <s v="P66791"/>
    <s v="Women Shoes #616"/>
    <s v="Women"/>
    <s v="Shoes"/>
    <s v="L"/>
    <s v="Red"/>
    <n v="12394.39"/>
    <n v="2"/>
    <s v="2023-08-16"/>
    <s v="Chicago"/>
    <x v="0"/>
    <s v="No"/>
    <n v="24788.78"/>
  </r>
  <r>
    <s v="P66028"/>
    <s v="Kids T-Shirts #789"/>
    <s v="Kids"/>
    <s v="T-Shirts"/>
    <s v="XL"/>
    <s v="Blue"/>
    <n v="1435.07"/>
    <n v="14"/>
    <s v="2024-09-16"/>
    <s v="New York"/>
    <x v="1"/>
    <s v="No"/>
    <n v="20090.98"/>
  </r>
  <r>
    <s v="P97580"/>
    <s v="Men Shoes #773"/>
    <s v="Men"/>
    <s v="Shoes"/>
    <s v="S"/>
    <s v="Green"/>
    <n v="3549.08"/>
    <n v="5"/>
    <s v="2023-01-02"/>
    <s v="New York"/>
    <x v="0"/>
    <s v="No"/>
    <n v="17745.400000000001"/>
  </r>
  <r>
    <s v="P38055"/>
    <s v="Accessories Hats #326"/>
    <s v="Accessories"/>
    <s v="Hats"/>
    <s v="XS"/>
    <s v="Black"/>
    <n v="9507.65"/>
    <n v="12"/>
    <s v="2022-10-27"/>
    <s v="Phoenix"/>
    <x v="0"/>
    <s v="Yes"/>
    <n v="91273.44"/>
  </r>
  <r>
    <s v="P85824"/>
    <s v="Men Shoes #558"/>
    <s v="Men"/>
    <s v="Shoes"/>
    <s v="L"/>
    <s v="Pink"/>
    <n v="7040.06"/>
    <n v="20"/>
    <s v="2023-03-22"/>
    <s v="Chicago"/>
    <x v="1"/>
    <s v="No"/>
    <n v="140801.20000000001"/>
  </r>
  <r>
    <s v="P74469"/>
    <s v="Kids Sweaters #747"/>
    <s v="Kids"/>
    <s v="Sweaters"/>
    <s v="XL"/>
    <s v="Red"/>
    <n v="9725.94"/>
    <n v="11"/>
    <s v="2023-05-24"/>
    <s v="Phoenix"/>
    <x v="1"/>
    <s v="Yes"/>
    <n v="85587.94"/>
  </r>
  <r>
    <s v="P41078"/>
    <s v="Kids T-Shirts #883"/>
    <s v="Kids"/>
    <s v="T-Shirts"/>
    <s v="L"/>
    <s v="White"/>
    <n v="9749.18"/>
    <n v="9"/>
    <s v="2024-01-10"/>
    <s v="Phoenix"/>
    <x v="1"/>
    <s v="Yes"/>
    <n v="70193.929999999993"/>
  </r>
  <r>
    <s v="P67284"/>
    <s v="Men Jackets #526"/>
    <s v="Men"/>
    <s v="Jackets"/>
    <s v="M"/>
    <s v="Blue"/>
    <n v="8641.9599999999991"/>
    <n v="3"/>
    <s v="2023-03-30"/>
    <s v="New York"/>
    <x v="0"/>
    <s v="No"/>
    <n v="25925.88"/>
  </r>
  <r>
    <s v="P14194"/>
    <s v="Men Shoes #751"/>
    <s v="Men"/>
    <s v="Shoes"/>
    <s v="XS"/>
    <s v="White"/>
    <n v="15787.43"/>
    <n v="19"/>
    <s v="2023-09-30"/>
    <s v="Chicago"/>
    <x v="1"/>
    <s v="No"/>
    <n v="299961.17"/>
  </r>
  <r>
    <s v="P22706"/>
    <s v="Accessories Hats #510"/>
    <s v="Accessories"/>
    <s v="Hats"/>
    <s v="XL"/>
    <s v="Pink"/>
    <n v="12697.34"/>
    <n v="11"/>
    <s v="2023-09-11"/>
    <s v="Chicago"/>
    <x v="1"/>
    <s v="Yes"/>
    <n v="111736.26"/>
  </r>
  <r>
    <s v="P68419"/>
    <s v="Accessories Scarves #790"/>
    <s v="Accessories"/>
    <s v="Scarves"/>
    <s v="M"/>
    <s v="Pink"/>
    <n v="9725.94"/>
    <n v="13"/>
    <s v="2023-01-19"/>
    <s v="Houston"/>
    <x v="1"/>
    <s v="Yes"/>
    <n v="101149.61"/>
  </r>
  <r>
    <s v="P90818"/>
    <s v="Women Shoes #556"/>
    <s v="Women"/>
    <s v="Shoes"/>
    <s v="S"/>
    <s v="Black"/>
    <n v="2087.4499999999998"/>
    <n v="1"/>
    <s v="2023-09-02"/>
    <s v="New York"/>
    <x v="1"/>
    <s v="Yes"/>
    <n v="1669.96"/>
  </r>
  <r>
    <s v="P21678"/>
    <s v="Accessories Belts #518"/>
    <s v="Accessories"/>
    <s v="Belts"/>
    <s v="S"/>
    <s v="Pink"/>
    <n v="13187.87"/>
    <n v="6"/>
    <s v="2024-09-17"/>
    <s v="Houston"/>
    <x v="0"/>
    <s v="Yes"/>
    <n v="63301.61"/>
  </r>
  <r>
    <s v="P43996"/>
    <s v="Men Shoes #407"/>
    <s v="Men"/>
    <s v="Shoes"/>
    <s v="S"/>
    <s v="Green"/>
    <n v="14910.12"/>
    <n v="19"/>
    <s v="2024-03-26"/>
    <s v="Phoenix"/>
    <x v="0"/>
    <s v="Yes"/>
    <n v="226633.99"/>
  </r>
  <r>
    <s v="P18734"/>
    <s v="Kids Sweaters #738"/>
    <s v="Kids"/>
    <s v="Sweaters"/>
    <s v="L"/>
    <s v="Red"/>
    <n v="3704.29"/>
    <n v="10"/>
    <s v="2023-11-10"/>
    <s v="New York"/>
    <x v="1"/>
    <s v="No"/>
    <n v="37042.9"/>
  </r>
  <r>
    <s v="P44111"/>
    <s v="Kids Shorts #915"/>
    <s v="Kids"/>
    <s v="Shorts"/>
    <s v="L"/>
    <s v="Red"/>
    <n v="9039.5300000000007"/>
    <n v="8"/>
    <s v="2023-07-18"/>
    <s v="New York"/>
    <x v="1"/>
    <s v="No"/>
    <n v="72316.240000000005"/>
  </r>
  <r>
    <s v="P83700"/>
    <s v="Accessories Bags #649"/>
    <s v="Accessories"/>
    <s v="Bags"/>
    <s v="XL"/>
    <s v="Black"/>
    <n v="12734.69"/>
    <n v="14"/>
    <s v="2023-10-24"/>
    <s v="Phoenix"/>
    <x v="0"/>
    <s v="Yes"/>
    <n v="142628.85999999999"/>
  </r>
  <r>
    <s v="P50606"/>
    <s v="Accessories Bags #303"/>
    <s v="Accessories"/>
    <s v="Bags"/>
    <s v="L"/>
    <s v="Red"/>
    <n v="2318.19"/>
    <n v="14"/>
    <s v="2023-06-11"/>
    <s v="Los Angeles"/>
    <x v="0"/>
    <s v="Yes"/>
    <n v="25964.06"/>
  </r>
  <r>
    <s v="P72268"/>
    <s v="Kids Shoes #230"/>
    <s v="Kids"/>
    <s v="Shoes"/>
    <s v="XL"/>
    <s v="Blue"/>
    <n v="13584.61"/>
    <n v="17"/>
    <s v="2024-04-11"/>
    <s v="Houston"/>
    <x v="1"/>
    <s v="Yes"/>
    <n v="184750.53"/>
  </r>
  <r>
    <s v="P11846"/>
    <s v="Men Pants #709"/>
    <s v="Men"/>
    <s v="Pants"/>
    <s v="M"/>
    <s v="Black"/>
    <n v="10398.24"/>
    <n v="5"/>
    <s v="2023-06-22"/>
    <s v="Los Angeles"/>
    <x v="1"/>
    <s v="No"/>
    <n v="51991.199999999997"/>
  </r>
  <r>
    <s v="P15392"/>
    <s v="Women Shoes #899"/>
    <s v="Women"/>
    <s v="Shoes"/>
    <s v="XL"/>
    <s v="Red"/>
    <n v="11762.76"/>
    <n v="13"/>
    <s v="2024-04-05"/>
    <s v="Phoenix"/>
    <x v="0"/>
    <s v="Yes"/>
    <n v="122332.87"/>
  </r>
  <r>
    <s v="P47473"/>
    <s v="Women Shoes #231"/>
    <s v="Women"/>
    <s v="Shoes"/>
    <s v="L"/>
    <s v="Blue"/>
    <n v="9445.4"/>
    <n v="13"/>
    <s v="2022-12-25"/>
    <s v="New York"/>
    <x v="1"/>
    <s v="No"/>
    <n v="122790.2"/>
  </r>
  <r>
    <s v="P55932"/>
    <s v="Women Skirts #696"/>
    <s v="Women"/>
    <s v="Skirts"/>
    <s v="XS"/>
    <s v="Yellow"/>
    <n v="5298.72"/>
    <n v="9"/>
    <s v="2022-12-17"/>
    <s v="Los Angeles"/>
    <x v="0"/>
    <s v="No"/>
    <n v="47688.480000000003"/>
  </r>
  <r>
    <s v="P40378"/>
    <s v="Kids T-Shirts #842"/>
    <s v="Kids"/>
    <s v="T-Shirts"/>
    <s v="L"/>
    <s v="Green"/>
    <n v="11086.31"/>
    <n v="7"/>
    <s v="2024-10-08"/>
    <s v="Chicago"/>
    <x v="0"/>
    <s v="No"/>
    <n v="77604.17"/>
  </r>
  <r>
    <s v="P32144"/>
    <s v="Kids T-Shirts #892"/>
    <s v="Kids"/>
    <s v="T-Shirts"/>
    <s v="XL"/>
    <s v="Blue"/>
    <n v="10768.42"/>
    <n v="8"/>
    <s v="2023-08-17"/>
    <s v="New York"/>
    <x v="1"/>
    <s v="No"/>
    <n v="86147.36"/>
  </r>
  <r>
    <s v="P79984"/>
    <s v="Kids Sweaters #475"/>
    <s v="Kids"/>
    <s v="Sweaters"/>
    <s v="XL"/>
    <s v="Yellow"/>
    <n v="2816.19"/>
    <n v="18"/>
    <s v="2022-12-02"/>
    <s v="Phoenix"/>
    <x v="0"/>
    <s v="No"/>
    <n v="50691.42"/>
  </r>
  <r>
    <s v="P99299"/>
    <s v="Men Jackets #854"/>
    <s v="Men"/>
    <s v="Jackets"/>
    <s v="XL"/>
    <s v="Red"/>
    <n v="4558.3599999999997"/>
    <n v="18"/>
    <s v="2023-01-24"/>
    <s v="Chicago"/>
    <x v="1"/>
    <s v="Yes"/>
    <n v="65640.55"/>
  </r>
  <r>
    <s v="P14451"/>
    <s v="Accessories Bags #464"/>
    <s v="Accessories"/>
    <s v="Bags"/>
    <s v="S"/>
    <s v="Red"/>
    <n v="10885.45"/>
    <n v="12"/>
    <s v="2024-01-28"/>
    <s v="New York"/>
    <x v="0"/>
    <s v="Yes"/>
    <n v="104500.32"/>
  </r>
  <r>
    <s v="P21520"/>
    <s v="Women Shoes #307"/>
    <s v="Women"/>
    <s v="Shoes"/>
    <s v="S"/>
    <s v="Black"/>
    <n v="2015.24"/>
    <n v="7"/>
    <s v="2023-05-23"/>
    <s v="Phoenix"/>
    <x v="0"/>
    <s v="No"/>
    <n v="14106.68"/>
  </r>
  <r>
    <s v="P91764"/>
    <s v="Men Shoes #973"/>
    <s v="Men"/>
    <s v="Shoes"/>
    <s v="M"/>
    <s v="Red"/>
    <n v="3739.98"/>
    <n v="20"/>
    <s v="2024-09-22"/>
    <s v="Los Angeles"/>
    <x v="0"/>
    <s v="No"/>
    <n v="74799.600000000006"/>
  </r>
  <r>
    <s v="P39839"/>
    <s v="Accessories Hats #945"/>
    <s v="Accessories"/>
    <s v="Hats"/>
    <s v="M"/>
    <s v="Pink"/>
    <n v="8236.09"/>
    <n v="16"/>
    <s v="2022-12-23"/>
    <s v="New York"/>
    <x v="1"/>
    <s v="Yes"/>
    <n v="105421.62"/>
  </r>
  <r>
    <s v="P32724"/>
    <s v="Kids T-Shirts #819"/>
    <s v="Kids"/>
    <s v="T-Shirts"/>
    <s v="S"/>
    <s v="Blue"/>
    <n v="13048.43"/>
    <n v="18"/>
    <s v="2024-03-28"/>
    <s v="Houston"/>
    <x v="1"/>
    <s v="No"/>
    <n v="234871.74"/>
  </r>
  <r>
    <s v="P40391"/>
    <s v="Women Dresses #693"/>
    <s v="Women"/>
    <s v="Dresses"/>
    <s v="XL"/>
    <s v="Pink"/>
    <n v="6678.18"/>
    <n v="13"/>
    <s v="2024-06-23"/>
    <s v="Los Angeles"/>
    <x v="1"/>
    <s v="Yes"/>
    <n v="69452.740000000005"/>
  </r>
  <r>
    <s v="P71789"/>
    <s v="Women Dresses #885"/>
    <s v="Women"/>
    <s v="Dresses"/>
    <s v="L"/>
    <s v="Green"/>
    <n v="7151.28"/>
    <n v="17"/>
    <s v="2023-10-11"/>
    <s v="Chicago"/>
    <x v="0"/>
    <s v="No"/>
    <n v="121571.76"/>
  </r>
  <r>
    <s v="P24975"/>
    <s v="Accessories Belts #790"/>
    <s v="Accessories"/>
    <s v="Belts"/>
    <s v="XS"/>
    <s v="Green"/>
    <n v="14627.92"/>
    <n v="18"/>
    <s v="2023-06-24"/>
    <s v="Los Angeles"/>
    <x v="0"/>
    <s v="No"/>
    <n v="263302.56"/>
  </r>
  <r>
    <s v="P37116"/>
    <s v="Accessories Bags #503"/>
    <s v="Accessories"/>
    <s v="Bags"/>
    <s v="XL"/>
    <s v="Pink"/>
    <n v="5869.76"/>
    <n v="4"/>
    <s v="2024-05-11"/>
    <s v="Los Angeles"/>
    <x v="0"/>
    <s v="No"/>
    <n v="23479.040000000001"/>
  </r>
  <r>
    <s v="P91613"/>
    <s v="Women Dresses #857"/>
    <s v="Women"/>
    <s v="Dresses"/>
    <s v="XS"/>
    <s v="Blue"/>
    <n v="1641.74"/>
    <n v="9"/>
    <s v="2023-11-13"/>
    <s v="New York"/>
    <x v="0"/>
    <s v="Yes"/>
    <n v="11820.86"/>
  </r>
  <r>
    <s v="P18246"/>
    <s v="Accessories Scarves #812"/>
    <s v="Accessories"/>
    <s v="Scarves"/>
    <s v="XS"/>
    <s v="Blue"/>
    <n v="1342.94"/>
    <n v="3"/>
    <s v="2023-01-01"/>
    <s v="Chicago"/>
    <x v="1"/>
    <s v="No"/>
    <n v="4028.82"/>
  </r>
  <r>
    <s v="P63592"/>
    <s v="Kids Shoes #121"/>
    <s v="Kids"/>
    <s v="Shoes"/>
    <s v="S"/>
    <s v="White"/>
    <n v="14907.63"/>
    <n v="6"/>
    <s v="2024-08-16"/>
    <s v="Phoenix"/>
    <x v="1"/>
    <s v="No"/>
    <n v="89445.78"/>
  </r>
  <r>
    <s v="P34896"/>
    <s v="Men Shoes #736"/>
    <s v="Men"/>
    <s v="Shoes"/>
    <s v="S"/>
    <s v="Pink"/>
    <n v="11176.78"/>
    <n v="13"/>
    <s v="2022-11-15"/>
    <s v="Chicago"/>
    <x v="0"/>
    <s v="No"/>
    <n v="145298.14000000001"/>
  </r>
  <r>
    <s v="P25065"/>
    <s v="Accessories Bags #459"/>
    <s v="Accessories"/>
    <s v="Bags"/>
    <s v="L"/>
    <s v="Yellow"/>
    <n v="7266.65"/>
    <n v="13"/>
    <s v="2024-04-24"/>
    <s v="Chicago"/>
    <x v="1"/>
    <s v="Yes"/>
    <n v="75573.16"/>
  </r>
  <r>
    <s v="P18366"/>
    <s v="Men Shoes #831"/>
    <s v="Men"/>
    <s v="Shoes"/>
    <s v="XS"/>
    <s v="Blue"/>
    <n v="11429.1"/>
    <n v="5"/>
    <s v="2023-02-09"/>
    <s v="New York"/>
    <x v="0"/>
    <s v="No"/>
    <n v="57145.5"/>
  </r>
  <r>
    <s v="P98398"/>
    <s v="Accessories Scarves #343"/>
    <s v="Accessories"/>
    <s v="Scarves"/>
    <s v="M"/>
    <s v="Green"/>
    <n v="11961.13"/>
    <n v="14"/>
    <s v="2023-08-15"/>
    <s v="Phoenix"/>
    <x v="1"/>
    <s v="Yes"/>
    <n v="133964.49"/>
  </r>
  <r>
    <s v="P66922"/>
    <s v="Men Shoes #796"/>
    <s v="Men"/>
    <s v="Shoes"/>
    <s v="L"/>
    <s v="Green"/>
    <n v="12527.19"/>
    <n v="3"/>
    <s v="2024-09-18"/>
    <s v="Houston"/>
    <x v="0"/>
    <s v="No"/>
    <n v="37581.57"/>
  </r>
  <r>
    <s v="P62238"/>
    <s v="Accessories Bags #299"/>
    <s v="Accessories"/>
    <s v="Bags"/>
    <s v="L"/>
    <s v="White"/>
    <n v="12077.33"/>
    <n v="3"/>
    <s v="2022-10-24"/>
    <s v="Phoenix"/>
    <x v="1"/>
    <s v="No"/>
    <n v="36231.99"/>
  </r>
  <r>
    <s v="P29040"/>
    <s v="Men Shirts #229"/>
    <s v="Men"/>
    <s v="Shirts"/>
    <s v="L"/>
    <s v="Yellow"/>
    <n v="8411.2199999999993"/>
    <n v="8"/>
    <s v="2023-02-12"/>
    <s v="Chicago"/>
    <x v="0"/>
    <s v="No"/>
    <n v="67289.759999999995"/>
  </r>
  <r>
    <s v="P92365"/>
    <s v="Women Shoes #888"/>
    <s v="Women"/>
    <s v="Shoes"/>
    <s v="S"/>
    <s v="White"/>
    <n v="1773.71"/>
    <n v="6"/>
    <s v="2023-09-28"/>
    <s v="New York"/>
    <x v="0"/>
    <s v="Yes"/>
    <n v="8514.14"/>
  </r>
  <r>
    <s v="P94781"/>
    <s v="Kids T-Shirts #759"/>
    <s v="Kids"/>
    <s v="T-Shirts"/>
    <s v="S"/>
    <s v="Pink"/>
    <n v="15041.26"/>
    <n v="1"/>
    <s v="2023-07-13"/>
    <s v="Los Angeles"/>
    <x v="1"/>
    <s v="No"/>
    <n v="15041.26"/>
  </r>
  <r>
    <s v="P65629"/>
    <s v="Accessories Scarves #602"/>
    <s v="Accessories"/>
    <s v="Scarves"/>
    <s v="L"/>
    <s v="Red"/>
    <n v="2867.65"/>
    <n v="2"/>
    <s v="2022-10-16"/>
    <s v="Chicago"/>
    <x v="1"/>
    <s v="Yes"/>
    <n v="4588.24"/>
  </r>
  <r>
    <s v="P42221"/>
    <s v="Men Jackets #657"/>
    <s v="Men"/>
    <s v="Jackets"/>
    <s v="L"/>
    <s v="White"/>
    <n v="1849.24"/>
    <n v="16"/>
    <s v="2024-06-09"/>
    <s v="Phoenix"/>
    <x v="1"/>
    <s v="Yes"/>
    <n v="23669.94"/>
  </r>
  <r>
    <s v="P36865"/>
    <s v="Kids Shoes #751"/>
    <s v="Kids"/>
    <s v="Shoes"/>
    <s v="S"/>
    <s v="White"/>
    <n v="11092.12"/>
    <n v="3"/>
    <s v="2024-05-27"/>
    <s v="Houston"/>
    <x v="0"/>
    <s v="Yes"/>
    <n v="26621.42"/>
  </r>
  <r>
    <s v="P55383"/>
    <s v="Women Skirts #433"/>
    <s v="Women"/>
    <s v="Skirts"/>
    <s v="XL"/>
    <s v="Blue"/>
    <n v="3047.76"/>
    <n v="12"/>
    <s v="2024-08-28"/>
    <s v="Chicago"/>
    <x v="1"/>
    <s v="Yes"/>
    <n v="29258.33"/>
  </r>
  <r>
    <s v="P49859"/>
    <s v="Men Shoes #251"/>
    <s v="Men"/>
    <s v="Shoes"/>
    <s v="XS"/>
    <s v="White"/>
    <n v="15391.52"/>
    <n v="20"/>
    <s v="2024-01-15"/>
    <s v="Los Angeles"/>
    <x v="1"/>
    <s v="Yes"/>
    <n v="246264.32000000001"/>
  </r>
  <r>
    <s v="P19835"/>
    <s v="Men Shoes #464"/>
    <s v="Men"/>
    <s v="Shoes"/>
    <s v="M"/>
    <s v="Red"/>
    <n v="14141.54"/>
    <n v="7"/>
    <s v="2024-05-21"/>
    <s v="New York"/>
    <x v="1"/>
    <s v="Yes"/>
    <n v="79192.789999999994"/>
  </r>
  <r>
    <s v="P40517"/>
    <s v="Women Shoes #358"/>
    <s v="Women"/>
    <s v="Shoes"/>
    <s v="S"/>
    <s v="Black"/>
    <n v="14066.01"/>
    <n v="16"/>
    <s v="2024-03-18"/>
    <s v="Chicago"/>
    <x v="0"/>
    <s v="No"/>
    <n v="225056.16"/>
  </r>
  <r>
    <s v="P49748"/>
    <s v="Accessories Belts #270"/>
    <s v="Accessories"/>
    <s v="Belts"/>
    <s v="M"/>
    <s v="Green"/>
    <n v="9462.83"/>
    <n v="11"/>
    <s v="2022-10-28"/>
    <s v="Houston"/>
    <x v="1"/>
    <s v="No"/>
    <n v="104091.13"/>
  </r>
  <r>
    <s v="P50481"/>
    <s v="Kids Sweaters #568"/>
    <s v="Kids"/>
    <s v="Sweaters"/>
    <s v="XL"/>
    <s v="White"/>
    <n v="8897.6"/>
    <n v="6"/>
    <s v="2024-01-11"/>
    <s v="Los Angeles"/>
    <x v="1"/>
    <s v="No"/>
    <n v="53385.599999999999"/>
  </r>
  <r>
    <s v="P91104"/>
    <s v="Men Jackets #543"/>
    <s v="Men"/>
    <s v="Jackets"/>
    <s v="M"/>
    <s v="Green"/>
    <n v="15375.75"/>
    <n v="13"/>
    <s v="2024-08-24"/>
    <s v="Chicago"/>
    <x v="1"/>
    <s v="No"/>
    <n v="199884.75"/>
  </r>
  <r>
    <s v="P27004"/>
    <s v="Women Dresses #206"/>
    <s v="Women"/>
    <s v="Dresses"/>
    <s v="M"/>
    <s v="White"/>
    <n v="14305.05"/>
    <n v="6"/>
    <s v="2023-12-14"/>
    <s v="Los Angeles"/>
    <x v="0"/>
    <s v="No"/>
    <n v="85830.3"/>
  </r>
  <r>
    <s v="P50354"/>
    <s v="Accessories Hats #208"/>
    <s v="Accessories"/>
    <s v="Hats"/>
    <s v="L"/>
    <s v="Black"/>
    <n v="5653.13"/>
    <n v="16"/>
    <s v="2024-03-25"/>
    <s v="New York"/>
    <x v="0"/>
    <s v="Yes"/>
    <n v="72360.23"/>
  </r>
  <r>
    <s v="P40678"/>
    <s v="Women Shoes #451"/>
    <s v="Women"/>
    <s v="Shoes"/>
    <s v="M"/>
    <s v="Red"/>
    <n v="12851.72"/>
    <n v="10"/>
    <s v="2023-06-30"/>
    <s v="Phoenix"/>
    <x v="0"/>
    <s v="No"/>
    <n v="128517.2"/>
  </r>
  <r>
    <s v="P97183"/>
    <s v="Kids Sweaters #796"/>
    <s v="Kids"/>
    <s v="Sweaters"/>
    <s v="XL"/>
    <s v="Black"/>
    <n v="5326.11"/>
    <n v="3"/>
    <s v="2023-05-01"/>
    <s v="Houston"/>
    <x v="1"/>
    <s v="No"/>
    <n v="15978.33"/>
  </r>
  <r>
    <s v="P21242"/>
    <s v="Women Skirts #428"/>
    <s v="Women"/>
    <s v="Skirts"/>
    <s v="L"/>
    <s v="Blue"/>
    <n v="2153.02"/>
    <n v="7"/>
    <s v="2023-12-05"/>
    <s v="Houston"/>
    <x v="1"/>
    <s v="No"/>
    <n v="15071.14"/>
  </r>
  <r>
    <s v="P19891"/>
    <s v="Women Dresses #498"/>
    <s v="Women"/>
    <s v="Dresses"/>
    <s v="S"/>
    <s v="Blue"/>
    <n v="11508.78"/>
    <n v="1"/>
    <s v="2022-12-04"/>
    <s v="Chicago"/>
    <x v="1"/>
    <s v="Yes"/>
    <n v="9207.19"/>
  </r>
  <r>
    <s v="P89930"/>
    <s v="Kids T-Shirts #227"/>
    <s v="Kids"/>
    <s v="T-Shirts"/>
    <s v="S"/>
    <s v="Blue"/>
    <n v="12307.24"/>
    <n v="3"/>
    <s v="2023-12-30"/>
    <s v="Los Angeles"/>
    <x v="1"/>
    <s v="Yes"/>
    <n v="29537.21"/>
  </r>
  <r>
    <s v="P28669"/>
    <s v="Kids T-Shirts #778"/>
    <s v="Kids"/>
    <s v="T-Shirts"/>
    <s v="XL"/>
    <s v="Green"/>
    <n v="7893.3"/>
    <n v="13"/>
    <s v="2023-09-20"/>
    <s v="Phoenix"/>
    <x v="1"/>
    <s v="Yes"/>
    <n v="82090.320000000007"/>
  </r>
  <r>
    <s v="P35159"/>
    <s v="Women Shoes #423"/>
    <s v="Women"/>
    <s v="Shoes"/>
    <s v="XL"/>
    <s v="White"/>
    <n v="11302.94"/>
    <n v="8"/>
    <s v="2023-12-20"/>
    <s v="Chicago"/>
    <x v="0"/>
    <s v="No"/>
    <n v="90423.52"/>
  </r>
  <r>
    <s v="P70154"/>
    <s v="Men Shoes #330"/>
    <s v="Men"/>
    <s v="Shoes"/>
    <s v="XL"/>
    <s v="White"/>
    <n v="15548.39"/>
    <n v="18"/>
    <s v="2023-12-05"/>
    <s v="New York"/>
    <x v="0"/>
    <s v="Yes"/>
    <n v="223896.65"/>
  </r>
  <r>
    <s v="P95443"/>
    <s v="Kids Shoes #177"/>
    <s v="Kids"/>
    <s v="Shoes"/>
    <s v="XL"/>
    <s v="Black"/>
    <n v="15110.98"/>
    <n v="14"/>
    <s v="2023-09-21"/>
    <s v="Phoenix"/>
    <x v="0"/>
    <s v="No"/>
    <n v="211553.72"/>
  </r>
  <r>
    <s v="P49558"/>
    <s v="Men Jackets #374"/>
    <s v="Men"/>
    <s v="Jackets"/>
    <s v="S"/>
    <s v="Yellow"/>
    <n v="16072.12"/>
    <n v="7"/>
    <s v="2022-11-10"/>
    <s v="Chicago"/>
    <x v="1"/>
    <s v="Yes"/>
    <n v="90003.54"/>
  </r>
  <r>
    <s v="P10777"/>
    <s v="Kids T-Shirts #817"/>
    <s v="Kids"/>
    <s v="T-Shirts"/>
    <s v="XL"/>
    <s v="Pink"/>
    <n v="2248.4699999999998"/>
    <n v="17"/>
    <s v="2024-04-21"/>
    <s v="Chicago"/>
    <x v="0"/>
    <s v="Yes"/>
    <n v="30578.86"/>
  </r>
  <r>
    <s v="P18604"/>
    <s v="Accessories Belts #572"/>
    <s v="Accessories"/>
    <s v="Belts"/>
    <s v="XS"/>
    <s v="Green"/>
    <n v="4581.6000000000004"/>
    <n v="3"/>
    <s v="2023-07-19"/>
    <s v="Chicago"/>
    <x v="0"/>
    <s v="Yes"/>
    <n v="10995.84"/>
  </r>
  <r>
    <s v="P93045"/>
    <s v="Accessories Scarves #973"/>
    <s v="Accessories"/>
    <s v="Scarves"/>
    <s v="S"/>
    <s v="Green"/>
    <n v="6578.58"/>
    <n v="5"/>
    <s v="2023-02-20"/>
    <s v="Phoenix"/>
    <x v="0"/>
    <s v="No"/>
    <n v="32892.9"/>
  </r>
  <r>
    <s v="P98971"/>
    <s v="Accessories Hats #688"/>
    <s v="Accessories"/>
    <s v="Hats"/>
    <s v="M"/>
    <s v="White"/>
    <n v="11751.14"/>
    <n v="14"/>
    <s v="2024-03-01"/>
    <s v="New York"/>
    <x v="0"/>
    <s v="Yes"/>
    <n v="131613.1"/>
  </r>
  <r>
    <s v="P52042"/>
    <s v="Women Dresses #489"/>
    <s v="Women"/>
    <s v="Dresses"/>
    <s v="XS"/>
    <s v="Black"/>
    <n v="2641.89"/>
    <n v="5"/>
    <s v="2023-01-29"/>
    <s v="Chicago"/>
    <x v="1"/>
    <s v="Yes"/>
    <n v="10567.56"/>
  </r>
  <r>
    <s v="P39002"/>
    <s v="Accessories Belts #204"/>
    <s v="Accessories"/>
    <s v="Belts"/>
    <s v="XS"/>
    <s v="Blue"/>
    <n v="10152.56"/>
    <n v="2"/>
    <s v="2024-06-16"/>
    <s v="Los Angeles"/>
    <x v="1"/>
    <s v="Yes"/>
    <n v="16243.93"/>
  </r>
  <r>
    <s v="P36826"/>
    <s v="Kids Shoes #554"/>
    <s v="Kids"/>
    <s v="Shoes"/>
    <s v="L"/>
    <s v="White"/>
    <n v="1181.0899999999999"/>
    <n v="3"/>
    <s v="2022-11-06"/>
    <s v="Phoenix"/>
    <x v="0"/>
    <s v="No"/>
    <n v="3543.27"/>
  </r>
  <r>
    <s v="P15235"/>
    <s v="Women Tops #998"/>
    <s v="Women"/>
    <s v="Tops"/>
    <s v="M"/>
    <s v="Pink"/>
    <n v="5253.07"/>
    <n v="9"/>
    <s v="2023-09-21"/>
    <s v="Los Angeles"/>
    <x v="0"/>
    <s v="Yes"/>
    <n v="37822.269999999997"/>
  </r>
  <r>
    <s v="P84347"/>
    <s v="Men Shoes #980"/>
    <s v="Men"/>
    <s v="Shoes"/>
    <s v="XL"/>
    <s v="Blue"/>
    <n v="8582.2000000000007"/>
    <n v="2"/>
    <s v="2023-02-10"/>
    <s v="New York"/>
    <x v="1"/>
    <s v="Yes"/>
    <n v="13731.52"/>
  </r>
  <r>
    <s v="P75217"/>
    <s v="Kids T-Shirts #198"/>
    <s v="Kids"/>
    <s v="T-Shirts"/>
    <s v="XS"/>
    <s v="White"/>
    <n v="5943.63"/>
    <n v="19"/>
    <s v="2023-04-18"/>
    <s v="Chicago"/>
    <x v="1"/>
    <s v="Yes"/>
    <n v="90343.01"/>
  </r>
  <r>
    <s v="P30908"/>
    <s v="Men Shirts #889"/>
    <s v="Men"/>
    <s v="Shirts"/>
    <s v="XS"/>
    <s v="Pink"/>
    <n v="3419.6"/>
    <n v="9"/>
    <s v="2023-08-04"/>
    <s v="New York"/>
    <x v="1"/>
    <s v="Yes"/>
    <n v="24621.119999999999"/>
  </r>
  <r>
    <s v="P21574"/>
    <s v="Accessories Hats #381"/>
    <s v="Accessories"/>
    <s v="Hats"/>
    <s v="S"/>
    <s v="Green"/>
    <n v="9274.42"/>
    <n v="13"/>
    <s v="2022-12-30"/>
    <s v="Phoenix"/>
    <x v="0"/>
    <s v="No"/>
    <n v="120567.46"/>
  </r>
  <r>
    <s v="P61415"/>
    <s v="Women Shoes #354"/>
    <s v="Women"/>
    <s v="Shoes"/>
    <s v="L"/>
    <s v="White"/>
    <n v="15304.37"/>
    <n v="13"/>
    <s v="2023-03-24"/>
    <s v="Houston"/>
    <x v="1"/>
    <s v="Yes"/>
    <n v="159165.78"/>
  </r>
  <r>
    <s v="P74820"/>
    <s v="Women Skirts #813"/>
    <s v="Women"/>
    <s v="Skirts"/>
    <s v="S"/>
    <s v="Green"/>
    <n v="8396.2800000000007"/>
    <n v="19"/>
    <s v="2023-08-09"/>
    <s v="Los Angeles"/>
    <x v="0"/>
    <s v="No"/>
    <n v="159529.32"/>
  </r>
  <r>
    <s v="P51190"/>
    <s v="Women Skirts #334"/>
    <s v="Women"/>
    <s v="Skirts"/>
    <s v="S"/>
    <s v="Pink"/>
    <n v="911.34"/>
    <n v="5"/>
    <s v="2022-11-22"/>
    <s v="Los Angeles"/>
    <x v="1"/>
    <s v="No"/>
    <n v="4556.7"/>
  </r>
  <r>
    <s v="P70534"/>
    <s v="Women Shoes #357"/>
    <s v="Women"/>
    <s v="Shoes"/>
    <s v="L"/>
    <s v="Yellow"/>
    <n v="5658.11"/>
    <n v="15"/>
    <s v="2024-05-29"/>
    <s v="Los Angeles"/>
    <x v="1"/>
    <s v="No"/>
    <n v="84871.65"/>
  </r>
  <r>
    <s v="P77321"/>
    <s v="Kids Shorts #544"/>
    <s v="Kids"/>
    <s v="Shorts"/>
    <s v="XL"/>
    <s v="Blue"/>
    <n v="9888.6200000000008"/>
    <n v="13"/>
    <s v="2023-02-20"/>
    <s v="Chicago"/>
    <x v="0"/>
    <s v="Yes"/>
    <n v="102841.98"/>
  </r>
  <r>
    <s v="P11237"/>
    <s v="Kids Shorts #691"/>
    <s v="Kids"/>
    <s v="Shorts"/>
    <s v="L"/>
    <s v="Red"/>
    <n v="9722.6200000000008"/>
    <n v="1"/>
    <s v="2023-04-22"/>
    <s v="Phoenix"/>
    <x v="1"/>
    <s v="No"/>
    <n v="9722.6200000000008"/>
  </r>
  <r>
    <s v="P86864"/>
    <s v="Kids T-Shirts #738"/>
    <s v="Kids"/>
    <s v="T-Shirts"/>
    <s v="XS"/>
    <s v="Black"/>
    <n v="6815.13"/>
    <n v="13"/>
    <s v="2024-05-30"/>
    <s v="Phoenix"/>
    <x v="1"/>
    <s v="Yes"/>
    <n v="70877.02"/>
  </r>
  <r>
    <s v="P90878"/>
    <s v="Accessories Bags #211"/>
    <s v="Accessories"/>
    <s v="Bags"/>
    <s v="M"/>
    <s v="Yellow"/>
    <n v="3978.19"/>
    <n v="9"/>
    <s v="2023-02-26"/>
    <s v="Chicago"/>
    <x v="0"/>
    <s v="No"/>
    <n v="35803.71"/>
  </r>
  <r>
    <s v="P38994"/>
    <s v="Kids Shoes #833"/>
    <s v="Kids"/>
    <s v="Shoes"/>
    <s v="XS"/>
    <s v="Black"/>
    <n v="12352.89"/>
    <n v="13"/>
    <s v="2023-08-26"/>
    <s v="Los Angeles"/>
    <x v="1"/>
    <s v="No"/>
    <n v="160587.57"/>
  </r>
  <r>
    <s v="P93352"/>
    <s v="Accessories Belts #345"/>
    <s v="Accessories"/>
    <s v="Belts"/>
    <s v="L"/>
    <s v="Green"/>
    <n v="9299.32"/>
    <n v="6"/>
    <s v="2024-07-14"/>
    <s v="Chicago"/>
    <x v="0"/>
    <s v="Yes"/>
    <n v="44636.57"/>
  </r>
  <r>
    <s v="P76519"/>
    <s v="Women Dresses #887"/>
    <s v="Women"/>
    <s v="Dresses"/>
    <s v="M"/>
    <s v="Green"/>
    <n v="5541.08"/>
    <n v="1"/>
    <s v="2024-09-03"/>
    <s v="Houston"/>
    <x v="0"/>
    <s v="Yes"/>
    <n v="4433.03"/>
  </r>
  <r>
    <s v="P82311"/>
    <s v="Men Shoes #815"/>
    <s v="Men"/>
    <s v="Shoes"/>
    <s v="XL"/>
    <s v="Blue"/>
    <n v="3549.08"/>
    <n v="15"/>
    <s v="2024-07-16"/>
    <s v="New York"/>
    <x v="0"/>
    <s v="No"/>
    <n v="53236.2"/>
  </r>
  <r>
    <s v="P85938"/>
    <s v="Men Shirts #538"/>
    <s v="Men"/>
    <s v="Shirts"/>
    <s v="S"/>
    <s v="Pink"/>
    <n v="3569.83"/>
    <n v="16"/>
    <s v="2024-06-30"/>
    <s v="Phoenix"/>
    <x v="1"/>
    <s v="No"/>
    <n v="57117.279999999999"/>
  </r>
  <r>
    <s v="P61290"/>
    <s v="Men Pants #960"/>
    <s v="Men"/>
    <s v="Pants"/>
    <s v="M"/>
    <s v="Pink"/>
    <n v="14824.63"/>
    <n v="18"/>
    <s v="2023-01-28"/>
    <s v="New York"/>
    <x v="0"/>
    <s v="Yes"/>
    <n v="213474.34"/>
  </r>
  <r>
    <s v="P71387"/>
    <s v="Women Skirts #573"/>
    <s v="Women"/>
    <s v="Skirts"/>
    <s v="XS"/>
    <s v="Pink"/>
    <n v="7812.79"/>
    <n v="14"/>
    <s v="2023-08-06"/>
    <s v="Phoenix"/>
    <x v="0"/>
    <s v="No"/>
    <n v="109379.06"/>
  </r>
  <r>
    <s v="P85883"/>
    <s v="Men Shoes #789"/>
    <s v="Men"/>
    <s v="Shoes"/>
    <s v="L"/>
    <s v="Blue"/>
    <n v="16185"/>
    <n v="13"/>
    <s v="2022-12-08"/>
    <s v="New York"/>
    <x v="1"/>
    <s v="Yes"/>
    <n v="168324"/>
  </r>
  <r>
    <s v="P44781"/>
    <s v="Men Pants #221"/>
    <s v="Men"/>
    <s v="Pants"/>
    <s v="L"/>
    <s v="Pink"/>
    <n v="6864.93"/>
    <n v="19"/>
    <s v="2024-05-25"/>
    <s v="Phoenix"/>
    <x v="1"/>
    <s v="No"/>
    <n v="130433.67"/>
  </r>
  <r>
    <s v="P54419"/>
    <s v="Accessories Scarves #208"/>
    <s v="Accessories"/>
    <s v="Scarves"/>
    <s v="S"/>
    <s v="Yellow"/>
    <n v="16040.58"/>
    <n v="7"/>
    <s v="2023-08-20"/>
    <s v="New York"/>
    <x v="1"/>
    <s v="No"/>
    <n v="112284.06"/>
  </r>
  <r>
    <s v="P95149"/>
    <s v="Accessories Hats #986"/>
    <s v="Accessories"/>
    <s v="Hats"/>
    <s v="XL"/>
    <s v="Green"/>
    <n v="9761.6299999999992"/>
    <n v="9"/>
    <s v="2023-03-21"/>
    <s v="Chicago"/>
    <x v="1"/>
    <s v="Yes"/>
    <n v="70283.570000000007"/>
  </r>
  <r>
    <s v="P48245"/>
    <s v="Men Shirts #504"/>
    <s v="Men"/>
    <s v="Shirts"/>
    <s v="M"/>
    <s v="White"/>
    <n v="12165.31"/>
    <n v="12"/>
    <s v="2022-11-11"/>
    <s v="Phoenix"/>
    <x v="0"/>
    <s v="Yes"/>
    <n v="116786.81"/>
  </r>
  <r>
    <s v="P31832"/>
    <s v="Men Jackets #764"/>
    <s v="Men"/>
    <s v="Jackets"/>
    <s v="M"/>
    <s v="Blue"/>
    <n v="4229.68"/>
    <n v="17"/>
    <s v="2024-01-09"/>
    <s v="New York"/>
    <x v="0"/>
    <s v="No"/>
    <n v="71904.56"/>
  </r>
  <r>
    <s v="P11282"/>
    <s v="Women Shoes #794"/>
    <s v="Women"/>
    <s v="Shoes"/>
    <s v="L"/>
    <s v="Green"/>
    <n v="7915.71"/>
    <n v="18"/>
    <s v="2024-05-24"/>
    <s v="Los Angeles"/>
    <x v="1"/>
    <s v="Yes"/>
    <n v="113986.39"/>
  </r>
  <r>
    <s v="P91471"/>
    <s v="Kids T-Shirts #601"/>
    <s v="Kids"/>
    <s v="T-Shirts"/>
    <s v="XL"/>
    <s v="Red"/>
    <n v="8527.42"/>
    <n v="9"/>
    <s v="2022-12-26"/>
    <s v="Chicago"/>
    <x v="0"/>
    <s v="No"/>
    <n v="76746.78"/>
  </r>
  <r>
    <s v="P44836"/>
    <s v="Women Skirts #888"/>
    <s v="Women"/>
    <s v="Skirts"/>
    <s v="L"/>
    <s v="Yellow"/>
    <n v="14437.02"/>
    <n v="20"/>
    <s v="2024-01-31"/>
    <s v="Houston"/>
    <x v="0"/>
    <s v="Yes"/>
    <n v="230992.32"/>
  </r>
  <r>
    <s v="P34900"/>
    <s v="Women Skirts #604"/>
    <s v="Women"/>
    <s v="Skirts"/>
    <s v="XS"/>
    <s v="Pink"/>
    <n v="4370.78"/>
    <n v="19"/>
    <s v="2023-08-10"/>
    <s v="Phoenix"/>
    <x v="1"/>
    <s v="No"/>
    <n v="83044.820000000007"/>
  </r>
  <r>
    <s v="P84357"/>
    <s v="Accessories Hats #948"/>
    <s v="Accessories"/>
    <s v="Hats"/>
    <s v="XS"/>
    <s v="Black"/>
    <n v="5960.23"/>
    <n v="6"/>
    <s v="2023-10-08"/>
    <s v="Chicago"/>
    <x v="0"/>
    <s v="No"/>
    <n v="35761.379999999997"/>
  </r>
  <r>
    <s v="P26705"/>
    <s v="Women Dresses #170"/>
    <s v="Women"/>
    <s v="Dresses"/>
    <s v="M"/>
    <s v="Yellow"/>
    <n v="6229.98"/>
    <n v="17"/>
    <s v="2023-05-05"/>
    <s v="Phoenix"/>
    <x v="1"/>
    <s v="Yes"/>
    <n v="84728.06"/>
  </r>
  <r>
    <s v="P80349"/>
    <s v="Kids Sweaters #701"/>
    <s v="Kids"/>
    <s v="Sweaters"/>
    <s v="XL"/>
    <s v="Red"/>
    <n v="10175.799999999999"/>
    <n v="1"/>
    <s v="2022-11-23"/>
    <s v="Houston"/>
    <x v="1"/>
    <s v="No"/>
    <n v="10175.799999999999"/>
  </r>
  <r>
    <s v="P74131"/>
    <s v="Accessories Hats #440"/>
    <s v="Accessories"/>
    <s v="Hats"/>
    <s v="M"/>
    <s v="Green"/>
    <n v="3029.5"/>
    <n v="1"/>
    <s v="2023-11-08"/>
    <s v="Phoenix"/>
    <x v="1"/>
    <s v="No"/>
    <n v="3029.5"/>
  </r>
  <r>
    <s v="P53625"/>
    <s v="Men Shirts #885"/>
    <s v="Men"/>
    <s v="Shirts"/>
    <s v="XS"/>
    <s v="Black"/>
    <n v="6815.13"/>
    <n v="16"/>
    <s v="2024-04-24"/>
    <s v="Los Angeles"/>
    <x v="1"/>
    <s v="No"/>
    <n v="109042.08"/>
  </r>
  <r>
    <s v="P38783"/>
    <s v="Kids Shoes #962"/>
    <s v="Kids"/>
    <s v="Shoes"/>
    <s v="S"/>
    <s v="Pink"/>
    <n v="9711"/>
    <n v="2"/>
    <s v="2023-11-13"/>
    <s v="Houston"/>
    <x v="0"/>
    <s v="Yes"/>
    <n v="15537.6"/>
  </r>
  <r>
    <s v="P55157"/>
    <s v="Kids Sweaters #520"/>
    <s v="Kids"/>
    <s v="Sweaters"/>
    <s v="M"/>
    <s v="Red"/>
    <n v="14106.68"/>
    <n v="20"/>
    <s v="2023-03-27"/>
    <s v="Los Angeles"/>
    <x v="0"/>
    <s v="Yes"/>
    <n v="225706.88"/>
  </r>
  <r>
    <s v="P33621"/>
    <s v="Men Shoes #226"/>
    <s v="Men"/>
    <s v="Shoes"/>
    <s v="XL"/>
    <s v="Yellow"/>
    <n v="5916.24"/>
    <n v="12"/>
    <s v="2024-04-07"/>
    <s v="Chicago"/>
    <x v="1"/>
    <s v="No"/>
    <n v="70994.880000000005"/>
  </r>
  <r>
    <s v="P51931"/>
    <s v="Women Dresses #235"/>
    <s v="Women"/>
    <s v="Dresses"/>
    <s v="L"/>
    <s v="Green"/>
    <n v="8219.49"/>
    <n v="5"/>
    <s v="2023-03-23"/>
    <s v="Los Angeles"/>
    <x v="1"/>
    <s v="Yes"/>
    <n v="32877.96"/>
  </r>
  <r>
    <s v="P12281"/>
    <s v="Kids Sweaters #266"/>
    <s v="Kids"/>
    <s v="Sweaters"/>
    <s v="XS"/>
    <s v="White"/>
    <n v="2895.87"/>
    <n v="19"/>
    <s v="2023-10-02"/>
    <s v="Chicago"/>
    <x v="1"/>
    <s v="No"/>
    <n v="55021.53"/>
  </r>
  <r>
    <s v="P56584"/>
    <s v="Women Dresses #369"/>
    <s v="Women"/>
    <s v="Dresses"/>
    <s v="M"/>
    <s v="Red"/>
    <n v="1744.66"/>
    <n v="11"/>
    <s v="2023-04-18"/>
    <s v="New York"/>
    <x v="0"/>
    <s v="Yes"/>
    <n v="15353.34"/>
  </r>
  <r>
    <s v="P93278"/>
    <s v="Women Tops #460"/>
    <s v="Women"/>
    <s v="Tops"/>
    <s v="XS"/>
    <s v="Red"/>
    <n v="3382.25"/>
    <n v="2"/>
    <s v="2024-03-21"/>
    <s v="Chicago"/>
    <x v="1"/>
    <s v="No"/>
    <n v="6764.5"/>
  </r>
  <r>
    <s v="P54331"/>
    <s v="Accessories Belts #916"/>
    <s v="Accessories"/>
    <s v="Belts"/>
    <s v="XL"/>
    <s v="White"/>
    <n v="1943.03"/>
    <n v="9"/>
    <s v="2024-03-16"/>
    <s v="Chicago"/>
    <x v="1"/>
    <s v="Yes"/>
    <n v="13989.65"/>
  </r>
  <r>
    <s v="P98959"/>
    <s v="Accessories Hats #480"/>
    <s v="Accessories"/>
    <s v="Hats"/>
    <s v="XL"/>
    <s v="White"/>
    <n v="12249.97"/>
    <n v="6"/>
    <s v="2023-04-24"/>
    <s v="Los Angeles"/>
    <x v="0"/>
    <s v="No"/>
    <n v="73499.820000000007"/>
  </r>
  <r>
    <s v="P98598"/>
    <s v="Men Shoes #763"/>
    <s v="Men"/>
    <s v="Shoes"/>
    <s v="M"/>
    <s v="Blue"/>
    <n v="11732.05"/>
    <n v="9"/>
    <s v="2024-01-28"/>
    <s v="Houston"/>
    <x v="1"/>
    <s v="Yes"/>
    <n v="84470.76"/>
  </r>
  <r>
    <s v="P14833"/>
    <s v="Accessories Scarves #449"/>
    <s v="Accessories"/>
    <s v="Scarves"/>
    <s v="XS"/>
    <s v="Black"/>
    <n v="2970.57"/>
    <n v="8"/>
    <s v="2024-02-10"/>
    <s v="Los Angeles"/>
    <x v="1"/>
    <s v="No"/>
    <n v="23764.560000000001"/>
  </r>
  <r>
    <s v="P37971"/>
    <s v="Kids T-Shirts #536"/>
    <s v="Kids"/>
    <s v="T-Shirts"/>
    <s v="M"/>
    <s v="Black"/>
    <n v="5828.26"/>
    <n v="9"/>
    <s v="2024-09-20"/>
    <s v="Los Angeles"/>
    <x v="1"/>
    <s v="No"/>
    <n v="52454.34"/>
  </r>
  <r>
    <s v="P89475"/>
    <s v="Kids Sweaters #632"/>
    <s v="Kids"/>
    <s v="Sweaters"/>
    <s v="S"/>
    <s v="White"/>
    <n v="4893.68"/>
    <n v="18"/>
    <s v="2023-10-22"/>
    <s v="New York"/>
    <x v="1"/>
    <s v="No"/>
    <n v="88086.24"/>
  </r>
  <r>
    <s v="P85587"/>
    <s v="Women Skirts #310"/>
    <s v="Women"/>
    <s v="Skirts"/>
    <s v="M"/>
    <s v="Red"/>
    <n v="12572.84"/>
    <n v="13"/>
    <s v="2024-09-10"/>
    <s v="Los Angeles"/>
    <x v="1"/>
    <s v="No"/>
    <n v="163446.92000000001"/>
  </r>
  <r>
    <s v="P38089"/>
    <s v="Accessories Belts #554"/>
    <s v="Accessories"/>
    <s v="Belts"/>
    <s v="M"/>
    <s v="Black"/>
    <n v="6507.2"/>
    <n v="4"/>
    <s v="2023-05-03"/>
    <s v="Houston"/>
    <x v="1"/>
    <s v="Yes"/>
    <n v="20823.04"/>
  </r>
  <r>
    <s v="P33685"/>
    <s v="Kids Shorts #589"/>
    <s v="Kids"/>
    <s v="Shorts"/>
    <s v="M"/>
    <s v="Pink"/>
    <n v="6262.35"/>
    <n v="10"/>
    <s v="2023-10-25"/>
    <s v="Phoenix"/>
    <x v="1"/>
    <s v="No"/>
    <n v="62623.5"/>
  </r>
  <r>
    <s v="P83825"/>
    <s v="Women Shoes #871"/>
    <s v="Women"/>
    <s v="Shoes"/>
    <s v="XS"/>
    <s v="Yellow"/>
    <n v="5507.05"/>
    <n v="13"/>
    <s v="2023-09-29"/>
    <s v="Houston"/>
    <x v="1"/>
    <s v="Yes"/>
    <n v="57273.32"/>
  </r>
  <r>
    <s v="P66713"/>
    <s v="Kids T-Shirts #499"/>
    <s v="Kids"/>
    <s v="T-Shirts"/>
    <s v="XS"/>
    <s v="Yellow"/>
    <n v="5162.6000000000004"/>
    <n v="20"/>
    <s v="2022-10-25"/>
    <s v="Houston"/>
    <x v="0"/>
    <s v="Yes"/>
    <n v="82601.600000000006"/>
  </r>
  <r>
    <s v="P78128"/>
    <s v="Men Shoes #549"/>
    <s v="Men"/>
    <s v="Shoes"/>
    <s v="XS"/>
    <s v="Green"/>
    <n v="7769.63"/>
    <n v="5"/>
    <s v="2023-01-06"/>
    <s v="Phoenix"/>
    <x v="0"/>
    <s v="Yes"/>
    <n v="31078.52"/>
  </r>
  <r>
    <s v="P80538"/>
    <s v="Accessories Hats #756"/>
    <s v="Accessories"/>
    <s v="Hats"/>
    <s v="XS"/>
    <s v="Pink"/>
    <n v="7201.08"/>
    <n v="19"/>
    <s v="2024-08-01"/>
    <s v="Houston"/>
    <x v="0"/>
    <s v="Yes"/>
    <n v="109456.25"/>
  </r>
  <r>
    <s v="P36417"/>
    <s v="Women Dresses #914"/>
    <s v="Women"/>
    <s v="Dresses"/>
    <s v="M"/>
    <s v="White"/>
    <n v="7918.2"/>
    <n v="11"/>
    <s v="2024-01-11"/>
    <s v="Chicago"/>
    <x v="1"/>
    <s v="Yes"/>
    <n v="69680.160000000003"/>
  </r>
  <r>
    <s v="P75436"/>
    <s v="Men Shirts #557"/>
    <s v="Men"/>
    <s v="Shirts"/>
    <s v="S"/>
    <s v="Red"/>
    <n v="14769.02"/>
    <n v="16"/>
    <s v="2024-10-03"/>
    <s v="Houston"/>
    <x v="0"/>
    <s v="Yes"/>
    <n v="189043.29"/>
  </r>
  <r>
    <s v="P10348"/>
    <s v="Women Tops #824"/>
    <s v="Women"/>
    <s v="Tops"/>
    <s v="S"/>
    <s v="Black"/>
    <n v="13943.17"/>
    <n v="8"/>
    <s v="2024-07-05"/>
    <s v="Chicago"/>
    <x v="0"/>
    <s v="Yes"/>
    <n v="89236.62"/>
  </r>
  <r>
    <s v="P52445"/>
    <s v="Men Shoes #442"/>
    <s v="Men"/>
    <s v="Shoes"/>
    <s v="XS"/>
    <s v="Black"/>
    <n v="11805.92"/>
    <n v="1"/>
    <s v="2024-02-24"/>
    <s v="Houston"/>
    <x v="1"/>
    <s v="Yes"/>
    <n v="9444.57"/>
  </r>
  <r>
    <s v="P45021"/>
    <s v="Accessories Bags #120"/>
    <s v="Accessories"/>
    <s v="Bags"/>
    <s v="S"/>
    <s v="Green"/>
    <n v="4710.25"/>
    <n v="7"/>
    <s v="2023-12-03"/>
    <s v="Chicago"/>
    <x v="1"/>
    <s v="No"/>
    <n v="32971.75"/>
  </r>
  <r>
    <s v="P94978"/>
    <s v="Men Pants #186"/>
    <s v="Men"/>
    <s v="Pants"/>
    <s v="L"/>
    <s v="Red"/>
    <n v="11598.42"/>
    <n v="4"/>
    <s v="2024-02-27"/>
    <s v="Phoenix"/>
    <x v="1"/>
    <s v="No"/>
    <n v="46393.68"/>
  </r>
  <r>
    <s v="P99153"/>
    <s v="Kids T-Shirts #693"/>
    <s v="Kids"/>
    <s v="T-Shirts"/>
    <s v="M"/>
    <s v="Black"/>
    <n v="6846.67"/>
    <n v="10"/>
    <s v="2024-08-16"/>
    <s v="Houston"/>
    <x v="0"/>
    <s v="No"/>
    <n v="68466.7"/>
  </r>
  <r>
    <s v="P87231"/>
    <s v="Women Skirts #400"/>
    <s v="Women"/>
    <s v="Skirts"/>
    <s v="M"/>
    <s v="Blue"/>
    <n v="8138.15"/>
    <n v="1"/>
    <s v="2023-05-25"/>
    <s v="Los Angeles"/>
    <x v="1"/>
    <s v="Yes"/>
    <n v="6510.52"/>
  </r>
  <r>
    <s v="P80448"/>
    <s v="Women Dresses #235"/>
    <s v="Women"/>
    <s v="Dresses"/>
    <s v="S"/>
    <s v="Yellow"/>
    <n v="3286.8"/>
    <n v="17"/>
    <s v="2024-04-24"/>
    <s v="New York"/>
    <x v="0"/>
    <s v="No"/>
    <n v="55875.6"/>
  </r>
  <r>
    <s v="P25137"/>
    <s v="Accessories Scarves #539"/>
    <s v="Accessories"/>
    <s v="Scarves"/>
    <s v="L"/>
    <s v="Red"/>
    <n v="7164.56"/>
    <n v="20"/>
    <s v="2023-10-27"/>
    <s v="Phoenix"/>
    <x v="1"/>
    <s v="Yes"/>
    <n v="114632.96000000001"/>
  </r>
  <r>
    <s v="P15939"/>
    <s v="Kids Shoes #235"/>
    <s v="Kids"/>
    <s v="Shoes"/>
    <s v="L"/>
    <s v="Yellow"/>
    <n v="5132.72"/>
    <n v="4"/>
    <s v="2023-04-05"/>
    <s v="Phoenix"/>
    <x v="1"/>
    <s v="No"/>
    <n v="20530.88"/>
  </r>
  <r>
    <s v="P20157"/>
    <s v="Kids T-Shirts #744"/>
    <s v="Kids"/>
    <s v="T-Shirts"/>
    <s v="XS"/>
    <s v="Pink"/>
    <n v="1968.76"/>
    <n v="11"/>
    <s v="2024-04-28"/>
    <s v="New York"/>
    <x v="0"/>
    <s v="No"/>
    <n v="21656.36"/>
  </r>
  <r>
    <s v="P55162"/>
    <s v="Accessories Bags #190"/>
    <s v="Accessories"/>
    <s v="Bags"/>
    <s v="L"/>
    <s v="Pink"/>
    <n v="7959.7"/>
    <n v="14"/>
    <s v="2023-07-19"/>
    <s v="Los Angeles"/>
    <x v="1"/>
    <s v="Yes"/>
    <n v="89148.64"/>
  </r>
  <r>
    <s v="P73379"/>
    <s v="Women Skirts #917"/>
    <s v="Women"/>
    <s v="Skirts"/>
    <s v="XL"/>
    <s v="White"/>
    <n v="12900.69"/>
    <n v="9"/>
    <s v="2023-12-26"/>
    <s v="Houston"/>
    <x v="0"/>
    <s v="Yes"/>
    <n v="92885.3"/>
  </r>
  <r>
    <s v="P68369"/>
    <s v="Kids Shorts #232"/>
    <s v="Kids"/>
    <s v="Shorts"/>
    <s v="S"/>
    <s v="Pink"/>
    <n v="13091.59"/>
    <n v="20"/>
    <s v="2023-05-20"/>
    <s v="Los Angeles"/>
    <x v="1"/>
    <s v="Yes"/>
    <n v="209465.44"/>
  </r>
  <r>
    <s v="P27433"/>
    <s v="Kids T-Shirts #118"/>
    <s v="Kids"/>
    <s v="T-Shirts"/>
    <s v="M"/>
    <s v="Black"/>
    <n v="5471.36"/>
    <n v="14"/>
    <s v="2023-06-30"/>
    <s v="Chicago"/>
    <x v="0"/>
    <s v="No"/>
    <n v="76599.039999999994"/>
  </r>
  <r>
    <s v="P61268"/>
    <s v="Women Dresses #872"/>
    <s v="Women"/>
    <s v="Dresses"/>
    <s v="M"/>
    <s v="Red"/>
    <n v="11988.52"/>
    <n v="15"/>
    <s v="2024-09-14"/>
    <s v="Chicago"/>
    <x v="0"/>
    <s v="Yes"/>
    <n v="143862.24"/>
  </r>
  <r>
    <s v="P86851"/>
    <s v="Kids T-Shirts #495"/>
    <s v="Kids"/>
    <s v="T-Shirts"/>
    <s v="XL"/>
    <s v="Yellow"/>
    <n v="12270.72"/>
    <n v="7"/>
    <s v="2022-12-06"/>
    <s v="Chicago"/>
    <x v="0"/>
    <s v="No"/>
    <n v="85895.039999999994"/>
  </r>
  <r>
    <s v="P99652"/>
    <s v="Kids Shorts #407"/>
    <s v="Kids"/>
    <s v="Shorts"/>
    <s v="S"/>
    <s v="Pink"/>
    <n v="5458.91"/>
    <n v="7"/>
    <s v="2023-04-04"/>
    <s v="Phoenix"/>
    <x v="1"/>
    <s v="No"/>
    <n v="38212.370000000003"/>
  </r>
  <r>
    <s v="P34917"/>
    <s v="Men Jackets #404"/>
    <s v="Men"/>
    <s v="Jackets"/>
    <s v="XL"/>
    <s v="Black"/>
    <n v="2011.09"/>
    <n v="11"/>
    <s v="2024-06-17"/>
    <s v="Chicago"/>
    <x v="1"/>
    <s v="Yes"/>
    <n v="17697.259999999998"/>
  </r>
  <r>
    <s v="P59035"/>
    <s v="Kids Shoes #693"/>
    <s v="Kids"/>
    <s v="Shoes"/>
    <s v="L"/>
    <s v="Green"/>
    <n v="12874.96"/>
    <n v="9"/>
    <s v="2023-05-21"/>
    <s v="Los Angeles"/>
    <x v="1"/>
    <s v="No"/>
    <n v="115874.64"/>
  </r>
  <r>
    <s v="P39125"/>
    <s v="Kids Sweaters #276"/>
    <s v="Kids"/>
    <s v="Sweaters"/>
    <s v="XL"/>
    <s v="Green"/>
    <n v="10670.48"/>
    <n v="5"/>
    <s v="2023-10-09"/>
    <s v="Phoenix"/>
    <x v="0"/>
    <s v="No"/>
    <n v="53352.4"/>
  </r>
  <r>
    <s v="P13195"/>
    <s v="Women Shoes #125"/>
    <s v="Women"/>
    <s v="Shoes"/>
    <s v="XL"/>
    <s v="White"/>
    <n v="5451.44"/>
    <n v="11"/>
    <s v="2024-03-10"/>
    <s v="Houston"/>
    <x v="0"/>
    <s v="No"/>
    <n v="59965.84"/>
  </r>
  <r>
    <s v="P57825"/>
    <s v="Women Skirts #532"/>
    <s v="Women"/>
    <s v="Skirts"/>
    <s v="XL"/>
    <s v="Yellow"/>
    <n v="2791.29"/>
    <n v="6"/>
    <s v="2022-12-07"/>
    <s v="New York"/>
    <x v="0"/>
    <s v="No"/>
    <n v="16747.740000000002"/>
  </r>
  <r>
    <s v="P27718"/>
    <s v="Accessories Hats #485"/>
    <s v="Accessories"/>
    <s v="Hats"/>
    <s v="M"/>
    <s v="White"/>
    <n v="10799.13"/>
    <n v="18"/>
    <s v="2024-03-18"/>
    <s v="Los Angeles"/>
    <x v="1"/>
    <s v="No"/>
    <n v="194384.34"/>
  </r>
  <r>
    <s v="P81472"/>
    <s v="Men Jackets #348"/>
    <s v="Men"/>
    <s v="Jackets"/>
    <s v="XL"/>
    <s v="Green"/>
    <n v="9931.7800000000007"/>
    <n v="15"/>
    <s v="2022-10-26"/>
    <s v="New York"/>
    <x v="1"/>
    <s v="No"/>
    <n v="148976.70000000001"/>
  </r>
  <r>
    <s v="P35637"/>
    <s v="Kids Sweaters #577"/>
    <s v="Kids"/>
    <s v="Sweaters"/>
    <s v="XL"/>
    <s v="Green"/>
    <n v="13748.95"/>
    <n v="4"/>
    <s v="2024-02-24"/>
    <s v="Los Angeles"/>
    <x v="0"/>
    <s v="Yes"/>
    <n v="43996.639999999999"/>
  </r>
  <r>
    <s v="P59898"/>
    <s v="Accessories Hats #313"/>
    <s v="Accessories"/>
    <s v="Hats"/>
    <s v="XL"/>
    <s v="Green"/>
    <n v="3466.91"/>
    <n v="19"/>
    <s v="2022-10-15"/>
    <s v="New York"/>
    <x v="1"/>
    <s v="No"/>
    <n v="65871.289999999994"/>
  </r>
  <r>
    <s v="P38527"/>
    <s v="Men Jackets #596"/>
    <s v="Men"/>
    <s v="Jackets"/>
    <s v="XL"/>
    <s v="White"/>
    <n v="4276.16"/>
    <n v="10"/>
    <s v="2023-11-16"/>
    <s v="Chicago"/>
    <x v="0"/>
    <s v="No"/>
    <n v="42761.599999999999"/>
  </r>
  <r>
    <s v="P40847"/>
    <s v="Kids Shorts #178"/>
    <s v="Kids"/>
    <s v="Shorts"/>
    <s v="S"/>
    <s v="Yellow"/>
    <n v="16458.900000000001"/>
    <n v="20"/>
    <s v="2023-11-24"/>
    <s v="New York"/>
    <x v="0"/>
    <s v="Yes"/>
    <n v="263342.40000000002"/>
  </r>
  <r>
    <s v="P68712"/>
    <s v="Men Pants #218"/>
    <s v="Men"/>
    <s v="Pants"/>
    <s v="S"/>
    <s v="Blue"/>
    <n v="1065.72"/>
    <n v="2"/>
    <s v="2024-09-28"/>
    <s v="Phoenix"/>
    <x v="0"/>
    <s v="Yes"/>
    <n v="1704.82"/>
  </r>
  <r>
    <s v="P76090"/>
    <s v="Accessories Bags #767"/>
    <s v="Accessories"/>
    <s v="Bags"/>
    <s v="XS"/>
    <s v="Red"/>
    <n v="9257.82"/>
    <n v="16"/>
    <s v="2023-06-13"/>
    <s v="Houston"/>
    <x v="0"/>
    <s v="No"/>
    <n v="148125.12"/>
  </r>
  <r>
    <s v="P57249"/>
    <s v="Men Shoes #856"/>
    <s v="Men"/>
    <s v="Shoes"/>
    <s v="L"/>
    <s v="Green"/>
    <n v="16192.47"/>
    <n v="13"/>
    <s v="2024-01-16"/>
    <s v="New York"/>
    <x v="0"/>
    <s v="No"/>
    <n v="210502.11"/>
  </r>
  <r>
    <s v="P54322"/>
    <s v="Kids Sweaters #231"/>
    <s v="Kids"/>
    <s v="Sweaters"/>
    <s v="XS"/>
    <s v="Black"/>
    <n v="7751.37"/>
    <n v="18"/>
    <s v="2023-08-25"/>
    <s v="Houston"/>
    <x v="1"/>
    <s v="Yes"/>
    <n v="111620.06"/>
  </r>
  <r>
    <s v="P46257"/>
    <s v="Men Shirts #420"/>
    <s v="Men"/>
    <s v="Shirts"/>
    <s v="L"/>
    <s v="Yellow"/>
    <n v="2231.87"/>
    <n v="1"/>
    <s v="2024-05-06"/>
    <s v="Houston"/>
    <x v="1"/>
    <s v="No"/>
    <n v="2231.87"/>
  </r>
  <r>
    <s v="P82148"/>
    <s v="Accessories Bags #755"/>
    <s v="Accessories"/>
    <s v="Bags"/>
    <s v="L"/>
    <s v="Yellow"/>
    <n v="15376.58"/>
    <n v="7"/>
    <s v="2023-07-03"/>
    <s v="Los Angeles"/>
    <x v="0"/>
    <s v="Yes"/>
    <n v="86109.18"/>
  </r>
  <r>
    <s v="P58283"/>
    <s v="Accessories Bags #124"/>
    <s v="Accessories"/>
    <s v="Bags"/>
    <s v="M"/>
    <s v="Blue"/>
    <n v="13251.78"/>
    <n v="17"/>
    <s v="2023-01-08"/>
    <s v="Phoenix"/>
    <x v="1"/>
    <s v="No"/>
    <n v="225280.26"/>
  </r>
  <r>
    <s v="P69710"/>
    <s v="Accessories Hats #914"/>
    <s v="Accessories"/>
    <s v="Hats"/>
    <s v="S"/>
    <s v="Pink"/>
    <n v="1406.85"/>
    <n v="14"/>
    <s v="2023-02-06"/>
    <s v="Los Angeles"/>
    <x v="0"/>
    <s v="No"/>
    <n v="19695.900000000001"/>
  </r>
  <r>
    <s v="P21508"/>
    <s v="Men Shirts #119"/>
    <s v="Men"/>
    <s v="Shirts"/>
    <s v="S"/>
    <s v="Yellow"/>
    <n v="7181.99"/>
    <n v="4"/>
    <s v="2024-02-08"/>
    <s v="Houston"/>
    <x v="0"/>
    <s v="Yes"/>
    <n v="22982.7"/>
  </r>
  <r>
    <s v="P94974"/>
    <s v="Accessories Scarves #413"/>
    <s v="Accessories"/>
    <s v="Scarves"/>
    <s v="M"/>
    <s v="Pink"/>
    <n v="6835.88"/>
    <n v="6"/>
    <s v="2022-12-12"/>
    <s v="Houston"/>
    <x v="0"/>
    <s v="Yes"/>
    <n v="32812.39"/>
  </r>
  <r>
    <s v="P74745"/>
    <s v="Men Pants #496"/>
    <s v="Men"/>
    <s v="Pants"/>
    <s v="XL"/>
    <s v="Pink"/>
    <n v="14876.09"/>
    <n v="12"/>
    <s v="2023-12-17"/>
    <s v="New York"/>
    <x v="1"/>
    <s v="No"/>
    <n v="178513.08"/>
  </r>
  <r>
    <s v="P32748"/>
    <s v="Kids Sweaters #961"/>
    <s v="Kids"/>
    <s v="Sweaters"/>
    <s v="XS"/>
    <s v="Black"/>
    <n v="13599.55"/>
    <n v="14"/>
    <s v="2022-12-31"/>
    <s v="Chicago"/>
    <x v="1"/>
    <s v="No"/>
    <n v="190393.7"/>
  </r>
  <r>
    <s v="P66065"/>
    <s v="Women Skirts #154"/>
    <s v="Women"/>
    <s v="Skirts"/>
    <s v="XL"/>
    <s v="Black"/>
    <n v="11322.86"/>
    <n v="3"/>
    <s v="2023-08-09"/>
    <s v="Houston"/>
    <x v="1"/>
    <s v="Yes"/>
    <n v="27175.03"/>
  </r>
  <r>
    <s v="P23050"/>
    <s v="Kids Sweaters #830"/>
    <s v="Kids"/>
    <s v="Sweaters"/>
    <s v="L"/>
    <s v="White"/>
    <n v="9520.93"/>
    <n v="4"/>
    <s v="2024-06-12"/>
    <s v="Chicago"/>
    <x v="1"/>
    <s v="No"/>
    <n v="38083.72"/>
  </r>
  <r>
    <s v="P72722"/>
    <s v="Men Shoes #959"/>
    <s v="Men"/>
    <s v="Shoes"/>
    <s v="L"/>
    <s v="Red"/>
    <n v="10047.15"/>
    <n v="5"/>
    <s v="2023-10-05"/>
    <s v="Houston"/>
    <x v="0"/>
    <s v="Yes"/>
    <n v="40188.6"/>
  </r>
  <r>
    <s v="P24367"/>
    <s v="Kids Shorts #304"/>
    <s v="Kids"/>
    <s v="Shorts"/>
    <s v="M"/>
    <s v="Black"/>
    <n v="6317.96"/>
    <n v="12"/>
    <s v="2023-05-04"/>
    <s v="Los Angeles"/>
    <x v="0"/>
    <s v="No"/>
    <n v="75815.520000000004"/>
  </r>
  <r>
    <s v="P85973"/>
    <s v="Kids Sweaters #694"/>
    <s v="Kids"/>
    <s v="Sweaters"/>
    <s v="L"/>
    <s v="Yellow"/>
    <n v="12005.95"/>
    <n v="18"/>
    <s v="2023-08-13"/>
    <s v="Houston"/>
    <x v="1"/>
    <s v="No"/>
    <n v="216107.1"/>
  </r>
  <r>
    <s v="P47102"/>
    <s v="Women Dresses #927"/>
    <s v="Women"/>
    <s v="Dresses"/>
    <s v="L"/>
    <s v="Black"/>
    <n v="13568.01"/>
    <n v="13"/>
    <s v="2023-03-05"/>
    <s v="New York"/>
    <x v="0"/>
    <s v="Yes"/>
    <n v="141107.47"/>
  </r>
  <r>
    <s v="P21560"/>
    <s v="Women Shoes #894"/>
    <s v="Women"/>
    <s v="Shoes"/>
    <s v="L"/>
    <s v="Black"/>
    <n v="12930.57"/>
    <n v="8"/>
    <s v="2023-07-21"/>
    <s v="Chicago"/>
    <x v="0"/>
    <s v="No"/>
    <n v="103444.56"/>
  </r>
  <r>
    <s v="P57833"/>
    <s v="Men Shoes #484"/>
    <s v="Men"/>
    <s v="Shoes"/>
    <s v="M"/>
    <s v="Yellow"/>
    <n v="9232.09"/>
    <n v="17"/>
    <s v="2022-11-19"/>
    <s v="Los Angeles"/>
    <x v="1"/>
    <s v="Yes"/>
    <n v="125556.59"/>
  </r>
  <r>
    <s v="P23317"/>
    <s v="Women Dresses #395"/>
    <s v="Women"/>
    <s v="Dresses"/>
    <s v="XS"/>
    <s v="Black"/>
    <n v="3851.2"/>
    <n v="3"/>
    <s v="2024-09-21"/>
    <s v="Houston"/>
    <x v="0"/>
    <s v="No"/>
    <n v="11553.6"/>
  </r>
  <r>
    <s v="P66617"/>
    <s v="Kids T-Shirts #549"/>
    <s v="Kids"/>
    <s v="T-Shirts"/>
    <s v="S"/>
    <s v="Green"/>
    <n v="2267.56"/>
    <n v="9"/>
    <s v="2023-10-13"/>
    <s v="Los Angeles"/>
    <x v="1"/>
    <s v="No"/>
    <n v="20408.04"/>
  </r>
  <r>
    <s v="P62083"/>
    <s v="Kids Sweaters #746"/>
    <s v="Kids"/>
    <s v="Sweaters"/>
    <s v="XL"/>
    <s v="Pink"/>
    <n v="16004.06"/>
    <n v="17"/>
    <s v="2023-06-19"/>
    <s v="Chicago"/>
    <x v="1"/>
    <s v="Yes"/>
    <n v="217655.05"/>
  </r>
  <r>
    <s v="P46895"/>
    <s v="Accessories Scarves #790"/>
    <s v="Accessories"/>
    <s v="Scarves"/>
    <s v="M"/>
    <s v="Red"/>
    <n v="5344.37"/>
    <n v="4"/>
    <s v="2024-07-18"/>
    <s v="Chicago"/>
    <x v="0"/>
    <s v="No"/>
    <n v="21377.48"/>
  </r>
  <r>
    <s v="P55870"/>
    <s v="Accessories Hats #596"/>
    <s v="Accessories"/>
    <s v="Hats"/>
    <s v="XS"/>
    <s v="Green"/>
    <n v="1799.44"/>
    <n v="2"/>
    <s v="2023-06-06"/>
    <s v="Los Angeles"/>
    <x v="1"/>
    <s v="No"/>
    <n v="3598.88"/>
  </r>
  <r>
    <s v="P52043"/>
    <s v="Kids T-Shirts #816"/>
    <s v="Kids"/>
    <s v="T-Shirts"/>
    <s v="L"/>
    <s v="Black"/>
    <n v="1313.89"/>
    <n v="3"/>
    <s v="2023-10-07"/>
    <s v="Los Angeles"/>
    <x v="1"/>
    <s v="No"/>
    <n v="3941.67"/>
  </r>
  <r>
    <s v="P82157"/>
    <s v="Men Shoes #476"/>
    <s v="Men"/>
    <s v="Shoes"/>
    <s v="XS"/>
    <s v="Black"/>
    <n v="14228.69"/>
    <n v="13"/>
    <s v="2024-04-18"/>
    <s v="Phoenix"/>
    <x v="0"/>
    <s v="Yes"/>
    <n v="147978.21"/>
  </r>
  <r>
    <s v="P40584"/>
    <s v="Women Shoes #719"/>
    <s v="Women"/>
    <s v="Shoes"/>
    <s v="L"/>
    <s v="Black"/>
    <n v="4497.7700000000004"/>
    <n v="11"/>
    <s v="2024-06-19"/>
    <s v="Los Angeles"/>
    <x v="1"/>
    <s v="Yes"/>
    <n v="39580.21"/>
  </r>
  <r>
    <s v="P21402"/>
    <s v="Accessories Bags #188"/>
    <s v="Accessories"/>
    <s v="Bags"/>
    <s v="XL"/>
    <s v="Pink"/>
    <n v="8758.99"/>
    <n v="12"/>
    <s v="2024-03-10"/>
    <s v="Chicago"/>
    <x v="1"/>
    <s v="Yes"/>
    <n v="84086.47"/>
  </r>
  <r>
    <s v="P26695"/>
    <s v="Accessories Scarves #869"/>
    <s v="Accessories"/>
    <s v="Scarves"/>
    <s v="L"/>
    <s v="Blue"/>
    <n v="16340.21"/>
    <n v="12"/>
    <s v="2023-12-09"/>
    <s v="Houston"/>
    <x v="1"/>
    <s v="Yes"/>
    <n v="156865.85"/>
  </r>
  <r>
    <s v="P49701"/>
    <s v="Kids Sweaters #282"/>
    <s v="Kids"/>
    <s v="Sweaters"/>
    <s v="S"/>
    <s v="Yellow"/>
    <n v="11141.09"/>
    <n v="4"/>
    <s v="2023-05-27"/>
    <s v="Los Angeles"/>
    <x v="0"/>
    <s v="Yes"/>
    <n v="35651.82"/>
  </r>
  <r>
    <s v="P23548"/>
    <s v="Accessories Hats #281"/>
    <s v="Accessories"/>
    <s v="Hats"/>
    <s v="XS"/>
    <s v="Red"/>
    <n v="4246.28"/>
    <n v="9"/>
    <s v="2023-09-21"/>
    <s v="Los Angeles"/>
    <x v="0"/>
    <s v="Yes"/>
    <n v="30573.05"/>
  </r>
  <r>
    <s v="P56680"/>
    <s v="Men Jackets #958"/>
    <s v="Men"/>
    <s v="Jackets"/>
    <s v="S"/>
    <s v="Blue"/>
    <n v="4158.3"/>
    <n v="14"/>
    <s v="2022-10-22"/>
    <s v="Chicago"/>
    <x v="0"/>
    <s v="Yes"/>
    <n v="46572.959999999999"/>
  </r>
  <r>
    <s v="P64017"/>
    <s v="Kids Shoes #167"/>
    <s v="Kids"/>
    <s v="Shoes"/>
    <s v="L"/>
    <s v="Pink"/>
    <n v="4623.1000000000004"/>
    <n v="17"/>
    <s v="2023-06-28"/>
    <s v="Phoenix"/>
    <x v="1"/>
    <s v="No"/>
    <n v="78592.7"/>
  </r>
  <r>
    <s v="P55518"/>
    <s v="Women Skirts #203"/>
    <s v="Women"/>
    <s v="Skirts"/>
    <s v="XS"/>
    <s v="Red"/>
    <n v="8146.45"/>
    <n v="17"/>
    <s v="2023-04-05"/>
    <s v="Chicago"/>
    <x v="1"/>
    <s v="Yes"/>
    <n v="110791.72"/>
  </r>
  <r>
    <s v="P23483"/>
    <s v="Kids Sweaters #151"/>
    <s v="Kids"/>
    <s v="Sweaters"/>
    <s v="XS"/>
    <s v="Pink"/>
    <n v="6464.87"/>
    <n v="16"/>
    <s v="2023-03-23"/>
    <s v="Los Angeles"/>
    <x v="0"/>
    <s v="Yes"/>
    <n v="82750.17"/>
  </r>
  <r>
    <s v="P43288"/>
    <s v="Accessories Belts #427"/>
    <s v="Accessories"/>
    <s v="Belts"/>
    <s v="L"/>
    <s v="Green"/>
    <n v="5425.71"/>
    <n v="20"/>
    <s v="2023-07-16"/>
    <s v="Los Angeles"/>
    <x v="0"/>
    <s v="No"/>
    <n v="108514.2"/>
  </r>
  <r>
    <s v="P69866"/>
    <s v="Men Shoes #737"/>
    <s v="Men"/>
    <s v="Shoes"/>
    <s v="M"/>
    <s v="Blue"/>
    <n v="12364.51"/>
    <n v="1"/>
    <s v="2022-10-28"/>
    <s v="Chicago"/>
    <x v="0"/>
    <s v="Yes"/>
    <n v="9891.94"/>
  </r>
  <r>
    <s v="P19766"/>
    <s v="Kids Shorts #148"/>
    <s v="Kids"/>
    <s v="Shorts"/>
    <s v="L"/>
    <s v="Black"/>
    <n v="3958.27"/>
    <n v="15"/>
    <s v="2023-06-21"/>
    <s v="New York"/>
    <x v="0"/>
    <s v="No"/>
    <n v="59374.05"/>
  </r>
  <r>
    <s v="P14875"/>
    <s v="Men Shoes #139"/>
    <s v="Men"/>
    <s v="Shoes"/>
    <s v="XS"/>
    <s v="Yellow"/>
    <n v="15680.36"/>
    <n v="7"/>
    <s v="2023-01-17"/>
    <s v="Houston"/>
    <x v="1"/>
    <s v="No"/>
    <n v="109762.52"/>
  </r>
  <r>
    <s v="P21374"/>
    <s v="Men Pants #304"/>
    <s v="Men"/>
    <s v="Pants"/>
    <s v="M"/>
    <s v="Pink"/>
    <n v="5696.29"/>
    <n v="20"/>
    <s v="2024-08-25"/>
    <s v="New York"/>
    <x v="1"/>
    <s v="No"/>
    <n v="113925.8"/>
  </r>
  <r>
    <s v="P81407"/>
    <s v="Men Jackets #640"/>
    <s v="Men"/>
    <s v="Jackets"/>
    <s v="XL"/>
    <s v="Black"/>
    <n v="12029.19"/>
    <n v="16"/>
    <s v="2024-07-11"/>
    <s v="Los Angeles"/>
    <x v="0"/>
    <s v="No"/>
    <n v="192467.04"/>
  </r>
  <r>
    <s v="P90248"/>
    <s v="Women Tops #926"/>
    <s v="Women"/>
    <s v="Tops"/>
    <s v="M"/>
    <s v="Yellow"/>
    <n v="6333.73"/>
    <n v="2"/>
    <s v="2024-02-21"/>
    <s v="Los Angeles"/>
    <x v="1"/>
    <s v="Yes"/>
    <n v="10134.299999999999"/>
  </r>
  <r>
    <s v="P33726"/>
    <s v="Accessories Hats #532"/>
    <s v="Accessories"/>
    <s v="Hats"/>
    <s v="L"/>
    <s v="Black"/>
    <n v="8947.4"/>
    <n v="9"/>
    <s v="2024-06-20"/>
    <s v="Chicago"/>
    <x v="1"/>
    <s v="Yes"/>
    <n v="64421.279999999999"/>
  </r>
  <r>
    <s v="P36405"/>
    <s v="Accessories Bags #779"/>
    <s v="Accessories"/>
    <s v="Bags"/>
    <s v="M"/>
    <s v="Black"/>
    <n v="15693.64"/>
    <n v="16"/>
    <s v="2024-09-04"/>
    <s v="Houston"/>
    <x v="0"/>
    <s v="Yes"/>
    <n v="200878.26"/>
  </r>
  <r>
    <s v="P11126"/>
    <s v="Men Pants #469"/>
    <s v="Men"/>
    <s v="Pants"/>
    <s v="M"/>
    <s v="Black"/>
    <n v="4990.79"/>
    <n v="2"/>
    <s v="2024-08-19"/>
    <s v="Los Angeles"/>
    <x v="1"/>
    <s v="No"/>
    <n v="9981.58"/>
  </r>
  <r>
    <s v="P87863"/>
    <s v="Men Shoes #650"/>
    <s v="Men"/>
    <s v="Shoes"/>
    <s v="XL"/>
    <s v="Blue"/>
    <n v="14812.18"/>
    <n v="13"/>
    <s v="2023-09-15"/>
    <s v="Los Angeles"/>
    <x v="0"/>
    <s v="Yes"/>
    <n v="154046.34"/>
  </r>
  <r>
    <s v="P68857"/>
    <s v="Accessories Scarves #642"/>
    <s v="Accessories"/>
    <s v="Scarves"/>
    <s v="S"/>
    <s v="Pink"/>
    <n v="6610.12"/>
    <n v="2"/>
    <s v="2024-05-26"/>
    <s v="Phoenix"/>
    <x v="1"/>
    <s v="Yes"/>
    <n v="10575.86"/>
  </r>
  <r>
    <s v="P84671"/>
    <s v="Kids Shorts #142"/>
    <s v="Kids"/>
    <s v="Shorts"/>
    <s v="M"/>
    <s v="Green"/>
    <n v="6544.55"/>
    <n v="6"/>
    <s v="2022-10-26"/>
    <s v="New York"/>
    <x v="1"/>
    <s v="Yes"/>
    <n v="31413.84"/>
  </r>
  <r>
    <s v="P82540"/>
    <s v="Kids T-Shirts #164"/>
    <s v="Kids"/>
    <s v="T-Shirts"/>
    <s v="S"/>
    <s v="Blue"/>
    <n v="15052.05"/>
    <n v="10"/>
    <s v="2023-01-09"/>
    <s v="Los Angeles"/>
    <x v="1"/>
    <s v="Yes"/>
    <n v="120416.4"/>
  </r>
  <r>
    <s v="P86369"/>
    <s v="Kids Sweaters #656"/>
    <s v="Kids"/>
    <s v="Sweaters"/>
    <s v="S"/>
    <s v="Green"/>
    <n v="15735.14"/>
    <n v="12"/>
    <s v="2024-07-21"/>
    <s v="Chicago"/>
    <x v="1"/>
    <s v="Yes"/>
    <n v="151057.51"/>
  </r>
  <r>
    <s v="P28850"/>
    <s v="Kids Sweaters #370"/>
    <s v="Kids"/>
    <s v="Sweaters"/>
    <s v="L"/>
    <s v="Pink"/>
    <n v="6982.79"/>
    <n v="10"/>
    <s v="2023-01-30"/>
    <s v="Houston"/>
    <x v="0"/>
    <s v="Yes"/>
    <n v="55862.32"/>
  </r>
  <r>
    <s v="P22705"/>
    <s v="Accessories Bags #666"/>
    <s v="Accessories"/>
    <s v="Bags"/>
    <s v="S"/>
    <s v="Green"/>
    <n v="14639.54"/>
    <n v="19"/>
    <s v="2022-12-06"/>
    <s v="Phoenix"/>
    <x v="1"/>
    <s v="Yes"/>
    <n v="222521.34"/>
  </r>
  <r>
    <s v="P73343"/>
    <s v="Women Dresses #770"/>
    <s v="Women"/>
    <s v="Dresses"/>
    <s v="S"/>
    <s v="Green"/>
    <n v="16485.46"/>
    <n v="16"/>
    <s v="2023-04-06"/>
    <s v="Los Angeles"/>
    <x v="1"/>
    <s v="No"/>
    <n v="263767.36"/>
  </r>
  <r>
    <s v="P16056"/>
    <s v="Women Skirts #505"/>
    <s v="Women"/>
    <s v="Skirts"/>
    <s v="S"/>
    <s v="Red"/>
    <n v="11156.86"/>
    <n v="7"/>
    <s v="2023-07-01"/>
    <s v="Los Angeles"/>
    <x v="1"/>
    <s v="Yes"/>
    <n v="62478.25"/>
  </r>
  <r>
    <s v="P72355"/>
    <s v="Women Shoes #223"/>
    <s v="Women"/>
    <s v="Shoes"/>
    <s v="S"/>
    <s v="Blue"/>
    <n v="10342.629999999999"/>
    <n v="5"/>
    <s v="2023-04-11"/>
    <s v="Houston"/>
    <x v="0"/>
    <s v="No"/>
    <n v="51713.15"/>
  </r>
  <r>
    <s v="P46987"/>
    <s v="Men Jackets #978"/>
    <s v="Men"/>
    <s v="Jackets"/>
    <s v="M"/>
    <s v="Red"/>
    <n v="14230.35"/>
    <n v="10"/>
    <s v="2024-06-30"/>
    <s v="Chicago"/>
    <x v="1"/>
    <s v="Yes"/>
    <n v="113842.8"/>
  </r>
  <r>
    <s v="P12692"/>
    <s v="Women Skirts #940"/>
    <s v="Women"/>
    <s v="Skirts"/>
    <s v="XS"/>
    <s v="Green"/>
    <n v="13719.9"/>
    <n v="8"/>
    <s v="2023-10-18"/>
    <s v="New York"/>
    <x v="1"/>
    <s v="Yes"/>
    <n v="87807.360000000001"/>
  </r>
  <r>
    <s v="P99868"/>
    <s v="Men Pants #497"/>
    <s v="Men"/>
    <s v="Pants"/>
    <s v="S"/>
    <s v="Red"/>
    <n v="3864.48"/>
    <n v="5"/>
    <s v="2024-08-05"/>
    <s v="New York"/>
    <x v="0"/>
    <s v="No"/>
    <n v="19322.400000000001"/>
  </r>
  <r>
    <s v="P75431"/>
    <s v="Men Pants #727"/>
    <s v="Men"/>
    <s v="Pants"/>
    <s v="XL"/>
    <s v="Red"/>
    <n v="13615.32"/>
    <n v="16"/>
    <s v="2023-12-23"/>
    <s v="Los Angeles"/>
    <x v="0"/>
    <s v="Yes"/>
    <n v="174275.93"/>
  </r>
  <r>
    <s v="P23016"/>
    <s v="Men Shoes #300"/>
    <s v="Men"/>
    <s v="Shoes"/>
    <s v="L"/>
    <s v="Yellow"/>
    <n v="5017.3500000000004"/>
    <n v="19"/>
    <s v="2024-05-16"/>
    <s v="New York"/>
    <x v="0"/>
    <s v="No"/>
    <n v="95329.65"/>
  </r>
  <r>
    <s v="P32199"/>
    <s v="Men Jackets #651"/>
    <s v="Men"/>
    <s v="Jackets"/>
    <s v="XL"/>
    <s v="Red"/>
    <n v="14789.77"/>
    <n v="1"/>
    <s v="2023-04-18"/>
    <s v="New York"/>
    <x v="1"/>
    <s v="Yes"/>
    <n v="11831.65"/>
  </r>
  <r>
    <s v="P25580"/>
    <s v="Kids Shorts #418"/>
    <s v="Kids"/>
    <s v="Shorts"/>
    <s v="XS"/>
    <s v="Red"/>
    <n v="15606.49"/>
    <n v="6"/>
    <s v="2023-01-12"/>
    <s v="Phoenix"/>
    <x v="0"/>
    <s v="No"/>
    <n v="93638.94"/>
  </r>
  <r>
    <s v="P22527"/>
    <s v="Accessories Scarves #428"/>
    <s v="Accessories"/>
    <s v="Scarves"/>
    <s v="S"/>
    <s v="Yellow"/>
    <n v="4998.26"/>
    <n v="7"/>
    <s v="2024-06-04"/>
    <s v="Los Angeles"/>
    <x v="0"/>
    <s v="Yes"/>
    <n v="27990.09"/>
  </r>
  <r>
    <s v="P80422"/>
    <s v="Men Pants #718"/>
    <s v="Men"/>
    <s v="Pants"/>
    <s v="S"/>
    <s v="Green"/>
    <n v="9151.58"/>
    <n v="3"/>
    <s v="2023-03-04"/>
    <s v="Houston"/>
    <x v="1"/>
    <s v="Yes"/>
    <n v="21963.46"/>
  </r>
  <r>
    <s v="P97690"/>
    <s v="Women Dresses #536"/>
    <s v="Women"/>
    <s v="Dresses"/>
    <s v="S"/>
    <s v="Yellow"/>
    <n v="2480.87"/>
    <n v="16"/>
    <s v="2024-02-16"/>
    <s v="Phoenix"/>
    <x v="1"/>
    <s v="Yes"/>
    <n v="31754.97"/>
  </r>
  <r>
    <s v="P92506"/>
    <s v="Women Dresses #797"/>
    <s v="Women"/>
    <s v="Dresses"/>
    <s v="S"/>
    <s v="Green"/>
    <n v="16589.21"/>
    <n v="9"/>
    <s v="2023-07-21"/>
    <s v="Chicago"/>
    <x v="1"/>
    <s v="No"/>
    <n v="149302.89000000001"/>
  </r>
  <r>
    <s v="P43717"/>
    <s v="Men Jackets #913"/>
    <s v="Men"/>
    <s v="Jackets"/>
    <s v="S"/>
    <s v="Pink"/>
    <n v="3842.9"/>
    <n v="14"/>
    <s v="2023-11-24"/>
    <s v="Phoenix"/>
    <x v="0"/>
    <s v="Yes"/>
    <n v="43040.480000000003"/>
  </r>
  <r>
    <s v="P69989"/>
    <s v="Kids Shorts #499"/>
    <s v="Kids"/>
    <s v="Shorts"/>
    <s v="M"/>
    <s v="Blue"/>
    <n v="3241.15"/>
    <n v="5"/>
    <s v="2024-05-27"/>
    <s v="Los Angeles"/>
    <x v="0"/>
    <s v="Yes"/>
    <n v="12964.6"/>
  </r>
  <r>
    <s v="P99022"/>
    <s v="Accessories Hats #667"/>
    <s v="Accessories"/>
    <s v="Hats"/>
    <s v="L"/>
    <s v="Black"/>
    <n v="12860.02"/>
    <n v="4"/>
    <s v="2024-07-07"/>
    <s v="Chicago"/>
    <x v="0"/>
    <s v="No"/>
    <n v="51440.08"/>
  </r>
  <r>
    <s v="P51421"/>
    <s v="Kids Sweaters #492"/>
    <s v="Kids"/>
    <s v="Sweaters"/>
    <s v="L"/>
    <s v="Blue"/>
    <n v="9032.06"/>
    <n v="20"/>
    <s v="2023-06-10"/>
    <s v="New York"/>
    <x v="0"/>
    <s v="No"/>
    <n v="180641.2"/>
  </r>
  <r>
    <s v="P82042"/>
    <s v="Kids Shorts #968"/>
    <s v="Kids"/>
    <s v="Shorts"/>
    <s v="XS"/>
    <s v="Pink"/>
    <n v="4332.6000000000004"/>
    <n v="6"/>
    <s v="2024-07-07"/>
    <s v="Phoenix"/>
    <x v="0"/>
    <s v="No"/>
    <n v="25995.599999999999"/>
  </r>
  <r>
    <s v="P37196"/>
    <s v="Women Dresses #570"/>
    <s v="Women"/>
    <s v="Dresses"/>
    <s v="XL"/>
    <s v="Yellow"/>
    <n v="3029.5"/>
    <n v="1"/>
    <s v="2022-11-30"/>
    <s v="Chicago"/>
    <x v="0"/>
    <s v="No"/>
    <n v="3029.5"/>
  </r>
  <r>
    <s v="P72804"/>
    <s v="Accessories Bags #262"/>
    <s v="Accessories"/>
    <s v="Bags"/>
    <s v="M"/>
    <s v="Blue"/>
    <n v="13338.1"/>
    <n v="10"/>
    <s v="2024-08-22"/>
    <s v="New York"/>
    <x v="0"/>
    <s v="Yes"/>
    <n v="106704.8"/>
  </r>
  <r>
    <s v="P68706"/>
    <s v="Men Jackets #620"/>
    <s v="Men"/>
    <s v="Jackets"/>
    <s v="M"/>
    <s v="Yellow"/>
    <n v="1260.77"/>
    <n v="14"/>
    <s v="2024-05-17"/>
    <s v="Houston"/>
    <x v="1"/>
    <s v="Yes"/>
    <n v="14120.79"/>
  </r>
  <r>
    <s v="P25418"/>
    <s v="Kids Shorts #821"/>
    <s v="Kids"/>
    <s v="Shorts"/>
    <s v="M"/>
    <s v="Black"/>
    <n v="7577.9"/>
    <n v="20"/>
    <s v="2023-06-02"/>
    <s v="Chicago"/>
    <x v="1"/>
    <s v="Yes"/>
    <n v="121246.39999999999"/>
  </r>
  <r>
    <s v="P26998"/>
    <s v="Women Skirts #703"/>
    <s v="Women"/>
    <s v="Skirts"/>
    <s v="S"/>
    <s v="Pink"/>
    <n v="16243.1"/>
    <n v="2"/>
    <s v="2024-07-21"/>
    <s v="Chicago"/>
    <x v="1"/>
    <s v="No"/>
    <n v="32486.2"/>
  </r>
  <r>
    <s v="P82957"/>
    <s v="Women Dresses #625"/>
    <s v="Women"/>
    <s v="Dresses"/>
    <s v="M"/>
    <s v="Green"/>
    <n v="1431.75"/>
    <n v="18"/>
    <s v="2023-12-15"/>
    <s v="Houston"/>
    <x v="1"/>
    <s v="Yes"/>
    <n v="20617.2"/>
  </r>
  <r>
    <s v="P59187"/>
    <s v="Kids Shoes #612"/>
    <s v="Kids"/>
    <s v="Shoes"/>
    <s v="XL"/>
    <s v="Red"/>
    <n v="16287.92"/>
    <n v="9"/>
    <s v="2023-10-20"/>
    <s v="Houston"/>
    <x v="0"/>
    <s v="No"/>
    <n v="146591.28"/>
  </r>
  <r>
    <s v="P95119"/>
    <s v="Men Shoes #490"/>
    <s v="Men"/>
    <s v="Shoes"/>
    <s v="XS"/>
    <s v="Green"/>
    <n v="9095.9699999999993"/>
    <n v="16"/>
    <s v="2022-11-05"/>
    <s v="Houston"/>
    <x v="1"/>
    <s v="Yes"/>
    <n v="116428.25"/>
  </r>
  <r>
    <s v="P36611"/>
    <s v="Kids T-Shirts #387"/>
    <s v="Kids"/>
    <s v="T-Shirts"/>
    <s v="XL"/>
    <s v="White"/>
    <n v="15311.01"/>
    <n v="15"/>
    <s v="2024-08-19"/>
    <s v="Los Angeles"/>
    <x v="0"/>
    <s v="Yes"/>
    <n v="183732.12"/>
  </r>
  <r>
    <s v="P61788"/>
    <s v="Women Shoes #771"/>
    <s v="Women"/>
    <s v="Shoes"/>
    <s v="XS"/>
    <s v="Yellow"/>
    <n v="10113.549999999999"/>
    <n v="7"/>
    <s v="2024-09-09"/>
    <s v="Houston"/>
    <x v="0"/>
    <s v="No"/>
    <n v="70794.850000000006"/>
  </r>
  <r>
    <s v="P41760"/>
    <s v="Women Skirts #891"/>
    <s v="Women"/>
    <s v="Skirts"/>
    <s v="S"/>
    <s v="Yellow"/>
    <n v="9294.34"/>
    <n v="9"/>
    <s v="2024-09-21"/>
    <s v="Chicago"/>
    <x v="1"/>
    <s v="Yes"/>
    <n v="66919.58"/>
  </r>
  <r>
    <s v="P57059"/>
    <s v="Women Dresses #960"/>
    <s v="Women"/>
    <s v="Dresses"/>
    <s v="S"/>
    <s v="Yellow"/>
    <n v="7552.17"/>
    <n v="15"/>
    <s v="2023-08-22"/>
    <s v="Houston"/>
    <x v="0"/>
    <s v="Yes"/>
    <n v="90626.04"/>
  </r>
  <r>
    <s v="P11090"/>
    <s v="Kids T-Shirts #996"/>
    <s v="Kids"/>
    <s v="T-Shirts"/>
    <s v="XS"/>
    <s v="Blue"/>
    <n v="7731.45"/>
    <n v="4"/>
    <s v="2024-08-01"/>
    <s v="New York"/>
    <x v="0"/>
    <s v="Yes"/>
    <n v="24740.639999999999"/>
  </r>
  <r>
    <s v="P57073"/>
    <s v="Kids Sweaters #148"/>
    <s v="Kids"/>
    <s v="Sweaters"/>
    <s v="M"/>
    <s v="White"/>
    <n v="12499.8"/>
    <n v="1"/>
    <s v="2023-09-20"/>
    <s v="New York"/>
    <x v="1"/>
    <s v="Yes"/>
    <n v="9999.84"/>
  </r>
  <r>
    <s v="P76968"/>
    <s v="Kids T-Shirts #295"/>
    <s v="Kids"/>
    <s v="T-Shirts"/>
    <s v="S"/>
    <s v="Pink"/>
    <n v="15232.99"/>
    <n v="10"/>
    <s v="2023-09-20"/>
    <s v="Phoenix"/>
    <x v="0"/>
    <s v="No"/>
    <n v="152329.9"/>
  </r>
  <r>
    <s v="P15229"/>
    <s v="Kids Shorts #677"/>
    <s v="Kids"/>
    <s v="Shorts"/>
    <s v="L"/>
    <s v="White"/>
    <n v="12247.48"/>
    <n v="14"/>
    <s v="2024-10-02"/>
    <s v="Houston"/>
    <x v="1"/>
    <s v="No"/>
    <n v="171464.72"/>
  </r>
  <r>
    <s v="P67013"/>
    <s v="Accessories Bags #984"/>
    <s v="Accessories"/>
    <s v="Bags"/>
    <s v="M"/>
    <s v="Yellow"/>
    <n v="8347.31"/>
    <n v="5"/>
    <s v="2023-03-07"/>
    <s v="Houston"/>
    <x v="0"/>
    <s v="Yes"/>
    <n v="33389.24"/>
  </r>
  <r>
    <s v="P44469"/>
    <s v="Women Shoes #929"/>
    <s v="Women"/>
    <s v="Shoes"/>
    <s v="L"/>
    <s v="Green"/>
    <n v="11399.22"/>
    <n v="2"/>
    <s v="2024-04-14"/>
    <s v="Houston"/>
    <x v="1"/>
    <s v="No"/>
    <n v="22798.44"/>
  </r>
  <r>
    <s v="P82295"/>
    <s v="Women Tops #485"/>
    <s v="Women"/>
    <s v="Tops"/>
    <s v="L"/>
    <s v="Green"/>
    <n v="3010.41"/>
    <n v="10"/>
    <s v="2022-11-09"/>
    <s v="Chicago"/>
    <x v="1"/>
    <s v="Yes"/>
    <n v="24083.279999999999"/>
  </r>
  <r>
    <s v="P95026"/>
    <s v="Women Skirts #719"/>
    <s v="Women"/>
    <s v="Skirts"/>
    <s v="S"/>
    <s v="Yellow"/>
    <n v="11732.88"/>
    <n v="7"/>
    <s v="2023-07-12"/>
    <s v="New York"/>
    <x v="1"/>
    <s v="Yes"/>
    <n v="65704.460000000006"/>
  </r>
  <r>
    <s v="P31044"/>
    <s v="Kids Shorts #577"/>
    <s v="Kids"/>
    <s v="Shorts"/>
    <s v="M"/>
    <s v="Yellow"/>
    <n v="9587.33"/>
    <n v="16"/>
    <s v="2024-10-09"/>
    <s v="Phoenix"/>
    <x v="0"/>
    <s v="No"/>
    <n v="153397.28"/>
  </r>
  <r>
    <s v="P66031"/>
    <s v="Accessories Scarves #555"/>
    <s v="Accessories"/>
    <s v="Scarves"/>
    <s v="M"/>
    <s v="Yellow"/>
    <n v="13605.36"/>
    <n v="8"/>
    <s v="2023-12-16"/>
    <s v="Houston"/>
    <x v="1"/>
    <s v="Yes"/>
    <n v="87074.47"/>
  </r>
  <r>
    <s v="P70966"/>
    <s v="Men Shoes #717"/>
    <s v="Men"/>
    <s v="Shoes"/>
    <s v="M"/>
    <s v="Green"/>
    <n v="15260.38"/>
    <n v="18"/>
    <s v="2023-10-14"/>
    <s v="New York"/>
    <x v="1"/>
    <s v="Yes"/>
    <n v="219749.14"/>
  </r>
  <r>
    <s v="P49078"/>
    <s v="Men Jackets #131"/>
    <s v="Men"/>
    <s v="Jackets"/>
    <s v="M"/>
    <s v="White"/>
    <n v="4259.5600000000004"/>
    <n v="19"/>
    <s v="2023-08-09"/>
    <s v="New York"/>
    <x v="1"/>
    <s v="No"/>
    <n v="80931.64"/>
  </r>
  <r>
    <s v="P23980"/>
    <s v="Accessories Belts #432"/>
    <s v="Accessories"/>
    <s v="Belts"/>
    <s v="S"/>
    <s v="Blue"/>
    <n v="15860.47"/>
    <n v="1"/>
    <s v="2024-06-12"/>
    <s v="Phoenix"/>
    <x v="1"/>
    <s v="No"/>
    <n v="15860.47"/>
  </r>
  <r>
    <s v="P75036"/>
    <s v="Kids Sweaters #462"/>
    <s v="Kids"/>
    <s v="Sweaters"/>
    <s v="XS"/>
    <s v="Pink"/>
    <n v="11000.82"/>
    <n v="1"/>
    <s v="2024-06-03"/>
    <s v="New York"/>
    <x v="1"/>
    <s v="Yes"/>
    <n v="8800.49"/>
  </r>
  <r>
    <s v="P17009"/>
    <s v="Kids Shoes #875"/>
    <s v="Kids"/>
    <s v="Shoes"/>
    <s v="S"/>
    <s v="Yellow"/>
    <n v="16471.349999999999"/>
    <n v="16"/>
    <s v="2023-12-24"/>
    <s v="New York"/>
    <x v="0"/>
    <s v="Yes"/>
    <n v="210833.28"/>
  </r>
  <r>
    <s v="P20730"/>
    <s v="Men Jackets #129"/>
    <s v="Men"/>
    <s v="Jackets"/>
    <s v="L"/>
    <s v="Pink"/>
    <n v="15501.08"/>
    <n v="10"/>
    <s v="2022-12-02"/>
    <s v="New York"/>
    <x v="1"/>
    <s v="Yes"/>
    <n v="124008.64"/>
  </r>
  <r>
    <s v="P86977"/>
    <s v="Men Jackets #225"/>
    <s v="Men"/>
    <s v="Jackets"/>
    <s v="L"/>
    <s v="Blue"/>
    <n v="4557.53"/>
    <n v="18"/>
    <s v="2023-08-08"/>
    <s v="New York"/>
    <x v="0"/>
    <s v="No"/>
    <n v="82035.539999999994"/>
  </r>
  <r>
    <s v="P19272"/>
    <s v="Accessories Bags #657"/>
    <s v="Accessories"/>
    <s v="Bags"/>
    <s v="M"/>
    <s v="Pink"/>
    <n v="3749.11"/>
    <n v="10"/>
    <s v="2023-10-16"/>
    <s v="Houston"/>
    <x v="1"/>
    <s v="Yes"/>
    <n v="29992.880000000001"/>
  </r>
  <r>
    <s v="P32792"/>
    <s v="Kids Sweaters #263"/>
    <s v="Kids"/>
    <s v="Sweaters"/>
    <s v="XS"/>
    <s v="Black"/>
    <n v="5725.34"/>
    <n v="19"/>
    <s v="2024-02-10"/>
    <s v="Los Angeles"/>
    <x v="1"/>
    <s v="No"/>
    <n v="108781.46"/>
  </r>
  <r>
    <s v="P88884"/>
    <s v="Accessories Hats #915"/>
    <s v="Accessories"/>
    <s v="Hats"/>
    <s v="S"/>
    <s v="Pink"/>
    <n v="7050.02"/>
    <n v="16"/>
    <s v="2023-04-05"/>
    <s v="Los Angeles"/>
    <x v="0"/>
    <s v="Yes"/>
    <n v="90240.09"/>
  </r>
  <r>
    <s v="P19234"/>
    <s v="Women Dresses #827"/>
    <s v="Women"/>
    <s v="Dresses"/>
    <s v="XS"/>
    <s v="Pink"/>
    <n v="8197.91"/>
    <n v="19"/>
    <s v="2024-05-10"/>
    <s v="Chicago"/>
    <x v="1"/>
    <s v="Yes"/>
    <n v="124607.9"/>
  </r>
  <r>
    <s v="P99039"/>
    <s v="Women Skirts #191"/>
    <s v="Women"/>
    <s v="Skirts"/>
    <s v="M"/>
    <s v="White"/>
    <n v="15223.03"/>
    <n v="9"/>
    <s v="2023-05-21"/>
    <s v="Houston"/>
    <x v="1"/>
    <s v="No"/>
    <n v="137007.26999999999"/>
  </r>
  <r>
    <s v="P82241"/>
    <s v="Accessories Scarves #905"/>
    <s v="Accessories"/>
    <s v="Scarves"/>
    <s v="L"/>
    <s v="Blue"/>
    <n v="10795.81"/>
    <n v="14"/>
    <s v="2023-12-04"/>
    <s v="Houston"/>
    <x v="0"/>
    <s v="No"/>
    <n v="151141.34"/>
  </r>
  <r>
    <s v="P16513"/>
    <s v="Accessories Bags #461"/>
    <s v="Accessories"/>
    <s v="Bags"/>
    <s v="M"/>
    <s v="White"/>
    <n v="15817.31"/>
    <n v="13"/>
    <s v="2024-02-10"/>
    <s v="Chicago"/>
    <x v="0"/>
    <s v="Yes"/>
    <n v="164500.19"/>
  </r>
  <r>
    <s v="P96894"/>
    <s v="Women Shoes #381"/>
    <s v="Women"/>
    <s v="Shoes"/>
    <s v="L"/>
    <s v="White"/>
    <n v="11664.82"/>
    <n v="3"/>
    <s v="2023-03-22"/>
    <s v="Houston"/>
    <x v="0"/>
    <s v="Yes"/>
    <n v="27995.9"/>
  </r>
  <r>
    <s v="P11399"/>
    <s v="Women Dresses #236"/>
    <s v="Women"/>
    <s v="Dresses"/>
    <s v="S"/>
    <s v="Yellow"/>
    <n v="6184.33"/>
    <n v="14"/>
    <s v="2023-03-06"/>
    <s v="New York"/>
    <x v="1"/>
    <s v="Yes"/>
    <n v="69264.33"/>
  </r>
  <r>
    <s v="P96833"/>
    <s v="Accessories Belts #887"/>
    <s v="Accessories"/>
    <s v="Belts"/>
    <s v="XS"/>
    <s v="Black"/>
    <n v="15776.64"/>
    <n v="4"/>
    <s v="2024-04-19"/>
    <s v="Los Angeles"/>
    <x v="0"/>
    <s v="Yes"/>
    <n v="50485.58"/>
  </r>
  <r>
    <s v="P38605"/>
    <s v="Women Tops #103"/>
    <s v="Women"/>
    <s v="Tops"/>
    <s v="M"/>
    <s v="Blue"/>
    <n v="6542.89"/>
    <n v="18"/>
    <s v="2022-10-17"/>
    <s v="New York"/>
    <x v="1"/>
    <s v="No"/>
    <n v="117772.02"/>
  </r>
  <r>
    <s v="P88191"/>
    <s v="Men Shoes #931"/>
    <s v="Men"/>
    <s v="Shoes"/>
    <s v="L"/>
    <s v="Yellow"/>
    <n v="15577.44"/>
    <n v="13"/>
    <s v="2022-12-30"/>
    <s v="Houston"/>
    <x v="1"/>
    <s v="Yes"/>
    <n v="162005.21"/>
  </r>
  <r>
    <s v="P28237"/>
    <s v="Men Pants #963"/>
    <s v="Men"/>
    <s v="Pants"/>
    <s v="S"/>
    <s v="Pink"/>
    <n v="8356.44"/>
    <n v="19"/>
    <s v="2023-01-21"/>
    <s v="Los Angeles"/>
    <x v="1"/>
    <s v="Yes"/>
    <n v="127018.22"/>
  </r>
  <r>
    <s v="P29792"/>
    <s v="Kids Shoes #842"/>
    <s v="Kids"/>
    <s v="Shoes"/>
    <s v="XL"/>
    <s v="Yellow"/>
    <n v="12235.86"/>
    <n v="15"/>
    <s v="2023-11-06"/>
    <s v="Los Angeles"/>
    <x v="0"/>
    <s v="Yes"/>
    <n v="146830.32"/>
  </r>
  <r>
    <s v="P70479"/>
    <s v="Men Shoes #697"/>
    <s v="Men"/>
    <s v="Shoes"/>
    <s v="XS"/>
    <s v="Blue"/>
    <n v="9190.59"/>
    <n v="13"/>
    <s v="2023-05-30"/>
    <s v="Phoenix"/>
    <x v="1"/>
    <s v="No"/>
    <n v="119477.67"/>
  </r>
  <r>
    <s v="P59976"/>
    <s v="Men Jackets #286"/>
    <s v="Men"/>
    <s v="Jackets"/>
    <s v="S"/>
    <s v="Blue"/>
    <n v="3753.26"/>
    <n v="7"/>
    <s v="2023-07-22"/>
    <s v="Houston"/>
    <x v="1"/>
    <s v="No"/>
    <n v="26272.82"/>
  </r>
  <r>
    <s v="P59061"/>
    <s v="Men Shoes #689"/>
    <s v="Men"/>
    <s v="Shoes"/>
    <s v="S"/>
    <s v="Red"/>
    <n v="7334.71"/>
    <n v="17"/>
    <s v="2023-10-21"/>
    <s v="Phoenix"/>
    <x v="0"/>
    <s v="Yes"/>
    <n v="99751.89"/>
  </r>
  <r>
    <s v="P47509"/>
    <s v="Accessories Bags #894"/>
    <s v="Accessories"/>
    <s v="Bags"/>
    <s v="S"/>
    <s v="Red"/>
    <n v="8830.3700000000008"/>
    <n v="9"/>
    <s v="2024-04-30"/>
    <s v="Los Angeles"/>
    <x v="1"/>
    <s v="No"/>
    <n v="79473.33"/>
  </r>
  <r>
    <s v="P37611"/>
    <s v="Kids T-Shirts #802"/>
    <s v="Kids"/>
    <s v="T-Shirts"/>
    <s v="XL"/>
    <s v="Black"/>
    <n v="14706.77"/>
    <n v="4"/>
    <s v="2024-03-02"/>
    <s v="New York"/>
    <x v="0"/>
    <s v="No"/>
    <n v="58827.08"/>
  </r>
  <r>
    <s v="P76572"/>
    <s v="Women Tops #444"/>
    <s v="Women"/>
    <s v="Tops"/>
    <s v="S"/>
    <s v="Blue"/>
    <n v="13045.11"/>
    <n v="3"/>
    <s v="2023-09-16"/>
    <s v="Los Angeles"/>
    <x v="0"/>
    <s v="No"/>
    <n v="39135.33"/>
  </r>
  <r>
    <s v="P63356"/>
    <s v="Men Pants #883"/>
    <s v="Men"/>
    <s v="Pants"/>
    <s v="XL"/>
    <s v="Red"/>
    <n v="6469.85"/>
    <n v="9"/>
    <s v="2022-11-04"/>
    <s v="Phoenix"/>
    <x v="1"/>
    <s v="No"/>
    <n v="58228.65"/>
  </r>
  <r>
    <s v="P88496"/>
    <s v="Accessories Bags #829"/>
    <s v="Accessories"/>
    <s v="Bags"/>
    <s v="S"/>
    <s v="Black"/>
    <n v="8947.4"/>
    <n v="7"/>
    <s v="2023-06-20"/>
    <s v="Houston"/>
    <x v="0"/>
    <s v="Yes"/>
    <n v="50105.440000000002"/>
  </r>
  <r>
    <s v="P26710"/>
    <s v="Men Pants #377"/>
    <s v="Men"/>
    <s v="Pants"/>
    <s v="L"/>
    <s v="Yellow"/>
    <n v="6693.95"/>
    <n v="6"/>
    <s v="2022-12-02"/>
    <s v="New York"/>
    <x v="0"/>
    <s v="Yes"/>
    <n v="32130.959999999999"/>
  </r>
  <r>
    <s v="P90791"/>
    <s v="Men Pants #966"/>
    <s v="Men"/>
    <s v="Pants"/>
    <s v="S"/>
    <s v="White"/>
    <n v="16530.28"/>
    <n v="14"/>
    <s v="2022-11-13"/>
    <s v="New York"/>
    <x v="0"/>
    <s v="Yes"/>
    <n v="185138.97"/>
  </r>
  <r>
    <s v="P36687"/>
    <s v="Kids Shorts #749"/>
    <s v="Kids"/>
    <s v="Shorts"/>
    <s v="M"/>
    <s v="Pink"/>
    <n v="13007.76"/>
    <n v="20"/>
    <s v="2023-05-08"/>
    <s v="New York"/>
    <x v="0"/>
    <s v="Yes"/>
    <n v="208124.16"/>
  </r>
  <r>
    <s v="P92518"/>
    <s v="Men Pants #745"/>
    <s v="Men"/>
    <s v="Pants"/>
    <s v="XS"/>
    <s v="Green"/>
    <n v="1203.5"/>
    <n v="2"/>
    <s v="2024-07-09"/>
    <s v="Phoenix"/>
    <x v="1"/>
    <s v="No"/>
    <n v="2407"/>
  </r>
  <r>
    <s v="P56565"/>
    <s v="Men Shirts #190"/>
    <s v="Men"/>
    <s v="Shirts"/>
    <s v="L"/>
    <s v="Black"/>
    <n v="2347.2399999999998"/>
    <n v="14"/>
    <s v="2023-05-26"/>
    <s v="Phoenix"/>
    <x v="1"/>
    <s v="Yes"/>
    <n v="26289.42"/>
  </r>
  <r>
    <s v="P47879"/>
    <s v="Accessories Scarves #418"/>
    <s v="Accessories"/>
    <s v="Scarves"/>
    <s v="L"/>
    <s v="Pink"/>
    <n v="14410.46"/>
    <n v="2"/>
    <s v="2024-10-10"/>
    <s v="Phoenix"/>
    <x v="0"/>
    <s v="No"/>
    <n v="28820.92"/>
  </r>
  <r>
    <s v="P49445"/>
    <s v="Men Jackets #558"/>
    <s v="Men"/>
    <s v="Jackets"/>
    <s v="L"/>
    <s v="White"/>
    <n v="6449.1"/>
    <n v="6"/>
    <s v="2023-05-03"/>
    <s v="Los Angeles"/>
    <x v="1"/>
    <s v="Yes"/>
    <n v="30955.68"/>
  </r>
  <r>
    <s v="P87340"/>
    <s v="Kids Shorts #844"/>
    <s v="Kids"/>
    <s v="Shorts"/>
    <s v="XL"/>
    <s v="Pink"/>
    <n v="2571.34"/>
    <n v="15"/>
    <s v="2023-09-02"/>
    <s v="Phoenix"/>
    <x v="1"/>
    <s v="Yes"/>
    <n v="30856.080000000002"/>
  </r>
  <r>
    <s v="P12721"/>
    <s v="Accessories Belts #686"/>
    <s v="Accessories"/>
    <s v="Belts"/>
    <s v="XS"/>
    <s v="Blue"/>
    <n v="10156.709999999999"/>
    <n v="18"/>
    <s v="2023-01-16"/>
    <s v="Los Angeles"/>
    <x v="1"/>
    <s v="No"/>
    <n v="182820.78"/>
  </r>
  <r>
    <s v="P21028"/>
    <s v="Kids T-Shirts #106"/>
    <s v="Kids"/>
    <s v="T-Shirts"/>
    <s v="M"/>
    <s v="Black"/>
    <n v="6300.53"/>
    <n v="8"/>
    <s v="2022-10-29"/>
    <s v="Chicago"/>
    <x v="1"/>
    <s v="Yes"/>
    <n v="40323.06"/>
  </r>
  <r>
    <s v="P13798"/>
    <s v="Kids Shorts #216"/>
    <s v="Kids"/>
    <s v="Shorts"/>
    <s v="M"/>
    <s v="Blue"/>
    <n v="13490.82"/>
    <n v="4"/>
    <s v="2023-04-09"/>
    <s v="Los Angeles"/>
    <x v="1"/>
    <s v="Yes"/>
    <n v="43170.79"/>
  </r>
  <r>
    <s v="P66276"/>
    <s v="Women Dresses #891"/>
    <s v="Women"/>
    <s v="Dresses"/>
    <s v="L"/>
    <s v="Blue"/>
    <n v="1563.72"/>
    <n v="19"/>
    <s v="2024-06-16"/>
    <s v="Houston"/>
    <x v="1"/>
    <s v="No"/>
    <n v="29710.68"/>
  </r>
  <r>
    <s v="P98155"/>
    <s v="Kids Sweaters #731"/>
    <s v="Kids"/>
    <s v="Sweaters"/>
    <s v="XS"/>
    <s v="Yellow"/>
    <n v="2862.67"/>
    <n v="3"/>
    <s v="2023-08-21"/>
    <s v="Houston"/>
    <x v="0"/>
    <s v="No"/>
    <n v="8588.01"/>
  </r>
  <r>
    <s v="P99108"/>
    <s v="Women Dresses #580"/>
    <s v="Women"/>
    <s v="Dresses"/>
    <s v="S"/>
    <s v="Blue"/>
    <n v="13948.15"/>
    <n v="8"/>
    <s v="2023-02-19"/>
    <s v="New York"/>
    <x v="1"/>
    <s v="No"/>
    <n v="111585.2"/>
  </r>
  <r>
    <s v="P16817"/>
    <s v="Accessories Hats #666"/>
    <s v="Accessories"/>
    <s v="Hats"/>
    <s v="L"/>
    <s v="Green"/>
    <n v="16492.099999999999"/>
    <n v="2"/>
    <s v="2024-03-14"/>
    <s v="Phoenix"/>
    <x v="1"/>
    <s v="Yes"/>
    <n v="26387.360000000001"/>
  </r>
  <r>
    <s v="P94964"/>
    <s v="Women Skirts #160"/>
    <s v="Women"/>
    <s v="Skirts"/>
    <s v="S"/>
    <s v="Red"/>
    <n v="14266.87"/>
    <n v="6"/>
    <s v="2024-03-26"/>
    <s v="New York"/>
    <x v="0"/>
    <s v="Yes"/>
    <n v="68480.81"/>
  </r>
  <r>
    <s v="P24882"/>
    <s v="Kids Sweaters #100"/>
    <s v="Kids"/>
    <s v="Sweaters"/>
    <s v="L"/>
    <s v="Red"/>
    <n v="8803.81"/>
    <n v="16"/>
    <s v="2024-08-22"/>
    <s v="Phoenix"/>
    <x v="0"/>
    <s v="Yes"/>
    <n v="112689.1"/>
  </r>
  <r>
    <s v="P93847"/>
    <s v="Accessories Hats #225"/>
    <s v="Accessories"/>
    <s v="Hats"/>
    <s v="M"/>
    <s v="White"/>
    <n v="9388.1299999999992"/>
    <n v="20"/>
    <s v="2023-10-20"/>
    <s v="Phoenix"/>
    <x v="1"/>
    <s v="No"/>
    <n v="187762.6"/>
  </r>
  <r>
    <s v="P16120"/>
    <s v="Men Shoes #147"/>
    <s v="Men"/>
    <s v="Shoes"/>
    <s v="L"/>
    <s v="Black"/>
    <n v="15022.17"/>
    <n v="8"/>
    <s v="2023-08-30"/>
    <s v="New York"/>
    <x v="1"/>
    <s v="No"/>
    <n v="120177.36"/>
  </r>
  <r>
    <s v="P65453"/>
    <s v="Women Skirts #411"/>
    <s v="Women"/>
    <s v="Skirts"/>
    <s v="L"/>
    <s v="Black"/>
    <n v="8431.14"/>
    <n v="11"/>
    <s v="2024-06-24"/>
    <s v="Houston"/>
    <x v="1"/>
    <s v="No"/>
    <n v="92742.54"/>
  </r>
  <r>
    <s v="P89204"/>
    <s v="Accessories Bags #378"/>
    <s v="Accessories"/>
    <s v="Bags"/>
    <s v="L"/>
    <s v="White"/>
    <n v="15407.29"/>
    <n v="3"/>
    <s v="2024-01-22"/>
    <s v="Los Angeles"/>
    <x v="0"/>
    <s v="Yes"/>
    <n v="36977.33"/>
  </r>
  <r>
    <s v="P91786"/>
    <s v="Men Pants #809"/>
    <s v="Men"/>
    <s v="Pants"/>
    <s v="S"/>
    <s v="Pink"/>
    <n v="10359.23"/>
    <n v="2"/>
    <s v="2023-10-13"/>
    <s v="New York"/>
    <x v="1"/>
    <s v="Yes"/>
    <n v="16575.099999999999"/>
  </r>
  <r>
    <s v="P12731"/>
    <s v="Men Jackets #686"/>
    <s v="Men"/>
    <s v="Jackets"/>
    <s v="XS"/>
    <s v="Black"/>
    <n v="8827.0499999999993"/>
    <n v="8"/>
    <s v="2023-04-08"/>
    <s v="Los Angeles"/>
    <x v="0"/>
    <s v="No"/>
    <n v="70616.399999999994"/>
  </r>
  <r>
    <s v="P86085"/>
    <s v="Accessories Scarves #825"/>
    <s v="Accessories"/>
    <s v="Scarves"/>
    <s v="S"/>
    <s v="Blue"/>
    <n v="3905.98"/>
    <n v="11"/>
    <s v="2024-02-02"/>
    <s v="Los Angeles"/>
    <x v="0"/>
    <s v="Yes"/>
    <n v="34372.79"/>
  </r>
  <r>
    <s v="P70977"/>
    <s v="Men Shirts #778"/>
    <s v="Men"/>
    <s v="Shirts"/>
    <s v="L"/>
    <s v="Blue"/>
    <n v="5053.04"/>
    <n v="7"/>
    <s v="2022-11-12"/>
    <s v="Houston"/>
    <x v="0"/>
    <s v="No"/>
    <n v="35371.279999999999"/>
  </r>
  <r>
    <s v="P87723"/>
    <s v="Kids Shorts #561"/>
    <s v="Kids"/>
    <s v="Shorts"/>
    <s v="XS"/>
    <s v="Pink"/>
    <n v="13597.06"/>
    <n v="8"/>
    <s v="2023-08-29"/>
    <s v="Chicago"/>
    <x v="0"/>
    <s v="Yes"/>
    <n v="87021.35"/>
  </r>
  <r>
    <s v="P99334"/>
    <s v="Women Shoes #181"/>
    <s v="Women"/>
    <s v="Shoes"/>
    <s v="XL"/>
    <s v="Yellow"/>
    <n v="2143.06"/>
    <n v="7"/>
    <s v="2023-04-13"/>
    <s v="Phoenix"/>
    <x v="0"/>
    <s v="No"/>
    <n v="15001.42"/>
  </r>
  <r>
    <s v="P42902"/>
    <s v="Men Shoes #413"/>
    <s v="Men"/>
    <s v="Shoes"/>
    <s v="L"/>
    <s v="Pink"/>
    <n v="1170.3"/>
    <n v="12"/>
    <s v="2023-05-27"/>
    <s v="Houston"/>
    <x v="0"/>
    <s v="No"/>
    <n v="14043.6"/>
  </r>
  <r>
    <s v="P59182"/>
    <s v="Women Tops #805"/>
    <s v="Women"/>
    <s v="Tops"/>
    <s v="XL"/>
    <s v="Yellow"/>
    <n v="10799.96"/>
    <n v="16"/>
    <s v="2024-03-24"/>
    <s v="Los Angeles"/>
    <x v="1"/>
    <s v="Yes"/>
    <n v="138239.82"/>
  </r>
  <r>
    <s v="P86760"/>
    <s v="Accessories Hats #445"/>
    <s v="Accessories"/>
    <s v="Hats"/>
    <s v="XL"/>
    <s v="Blue"/>
    <n v="5951.1"/>
    <n v="17"/>
    <s v="2024-07-29"/>
    <s v="Phoenix"/>
    <x v="0"/>
    <s v="Yes"/>
    <n v="80934.960000000006"/>
  </r>
  <r>
    <s v="P52060"/>
    <s v="Men Jackets #785"/>
    <s v="Men"/>
    <s v="Jackets"/>
    <s v="XS"/>
    <s v="Blue"/>
    <n v="9134.98"/>
    <n v="4"/>
    <s v="2023-02-27"/>
    <s v="New York"/>
    <x v="1"/>
    <s v="Yes"/>
    <n v="29231.77"/>
  </r>
  <r>
    <s v="P69096"/>
    <s v="Men Shirts #897"/>
    <s v="Men"/>
    <s v="Shirts"/>
    <s v="S"/>
    <s v="Yellow"/>
    <n v="8449.4"/>
    <n v="19"/>
    <s v="2024-01-17"/>
    <s v="New York"/>
    <x v="1"/>
    <s v="No"/>
    <n v="160538.6"/>
  </r>
  <r>
    <s v="P64878"/>
    <s v="Accessories Bags #455"/>
    <s v="Accessories"/>
    <s v="Bags"/>
    <s v="XS"/>
    <s v="Red"/>
    <n v="11382.62"/>
    <n v="8"/>
    <s v="2024-04-06"/>
    <s v="New York"/>
    <x v="0"/>
    <s v="Yes"/>
    <n v="72849.100000000006"/>
  </r>
  <r>
    <s v="P97897"/>
    <s v="Accessories Scarves #934"/>
    <s v="Accessories"/>
    <s v="Scarves"/>
    <s v="XL"/>
    <s v="Green"/>
    <n v="1870.82"/>
    <n v="17"/>
    <s v="2022-11-19"/>
    <s v="New York"/>
    <x v="1"/>
    <s v="Yes"/>
    <n v="25442.82"/>
  </r>
  <r>
    <s v="P92202"/>
    <s v="Men Shirts #249"/>
    <s v="Men"/>
    <s v="Shirts"/>
    <s v="XS"/>
    <s v="Green"/>
    <n v="16493.759999999998"/>
    <n v="15"/>
    <s v="2023-05-18"/>
    <s v="Phoenix"/>
    <x v="1"/>
    <s v="No"/>
    <n v="247406.4"/>
  </r>
  <r>
    <s v="P77878"/>
    <s v="Women Skirts #518"/>
    <s v="Women"/>
    <s v="Skirts"/>
    <s v="XS"/>
    <s v="Pink"/>
    <n v="4236.32"/>
    <n v="15"/>
    <s v="2024-06-11"/>
    <s v="New York"/>
    <x v="0"/>
    <s v="No"/>
    <n v="63544.800000000003"/>
  </r>
  <r>
    <s v="P10628"/>
    <s v="Accessories Belts #571"/>
    <s v="Accessories"/>
    <s v="Belts"/>
    <s v="XL"/>
    <s v="Red"/>
    <n v="9576.5400000000009"/>
    <n v="18"/>
    <s v="2024-07-05"/>
    <s v="Chicago"/>
    <x v="1"/>
    <s v="No"/>
    <n v="172377.72"/>
  </r>
  <r>
    <s v="P34803"/>
    <s v="Kids Sweaters #151"/>
    <s v="Kids"/>
    <s v="Sweaters"/>
    <s v="XS"/>
    <s v="White"/>
    <n v="8612.91"/>
    <n v="3"/>
    <s v="2023-06-05"/>
    <s v="Chicago"/>
    <x v="1"/>
    <s v="No"/>
    <n v="25838.73"/>
  </r>
  <r>
    <s v="P92745"/>
    <s v="Women Dresses #449"/>
    <s v="Women"/>
    <s v="Dresses"/>
    <s v="S"/>
    <s v="Blue"/>
    <n v="1721.42"/>
    <n v="2"/>
    <s v="2024-06-10"/>
    <s v="Los Angeles"/>
    <x v="1"/>
    <s v="No"/>
    <n v="3442.84"/>
  </r>
  <r>
    <s v="P67110"/>
    <s v="Men Shirts #913"/>
    <s v="Men"/>
    <s v="Shirts"/>
    <s v="S"/>
    <s v="Black"/>
    <n v="8124.87"/>
    <n v="5"/>
    <s v="2023-07-25"/>
    <s v="New York"/>
    <x v="0"/>
    <s v="Yes"/>
    <n v="32499.48"/>
  </r>
  <r>
    <s v="P63283"/>
    <s v="Men Shirts #397"/>
    <s v="Men"/>
    <s v="Shirts"/>
    <s v="M"/>
    <s v="Yellow"/>
    <n v="5873.91"/>
    <n v="8"/>
    <s v="2022-10-22"/>
    <s v="Phoenix"/>
    <x v="0"/>
    <s v="Yes"/>
    <n v="37593.19"/>
  </r>
  <r>
    <s v="P66009"/>
    <s v="Men Jackets #244"/>
    <s v="Men"/>
    <s v="Jackets"/>
    <s v="XL"/>
    <s v="Red"/>
    <n v="2934.05"/>
    <n v="11"/>
    <s v="2023-09-01"/>
    <s v="Houston"/>
    <x v="1"/>
    <s v="No"/>
    <n v="32274.55"/>
  </r>
  <r>
    <s v="P84403"/>
    <s v="Kids T-Shirts #553"/>
    <s v="Kids"/>
    <s v="T-Shirts"/>
    <s v="S"/>
    <s v="Green"/>
    <n v="11390.92"/>
    <n v="18"/>
    <s v="2024-01-29"/>
    <s v="Phoenix"/>
    <x v="1"/>
    <s v="Yes"/>
    <n v="164029.57999999999"/>
  </r>
  <r>
    <s v="P44082"/>
    <s v="Accessories Belts #896"/>
    <s v="Accessories"/>
    <s v="Belts"/>
    <s v="XS"/>
    <s v="Black"/>
    <n v="16365.11"/>
    <n v="5"/>
    <s v="2023-04-09"/>
    <s v="New York"/>
    <x v="0"/>
    <s v="No"/>
    <n v="81825.55"/>
  </r>
  <r>
    <s v="P24132"/>
    <s v="Kids Sweaters #161"/>
    <s v="Kids"/>
    <s v="Sweaters"/>
    <s v="XS"/>
    <s v="Green"/>
    <n v="1780.35"/>
    <n v="15"/>
    <s v="2023-01-22"/>
    <s v="Los Angeles"/>
    <x v="1"/>
    <s v="No"/>
    <n v="26705.25"/>
  </r>
  <r>
    <s v="P47363"/>
    <s v="Men Jackets #405"/>
    <s v="Men"/>
    <s v="Jackets"/>
    <s v="S"/>
    <s v="White"/>
    <n v="1067.3800000000001"/>
    <n v="2"/>
    <s v="2022-12-20"/>
    <s v="Chicago"/>
    <x v="1"/>
    <s v="No"/>
    <n v="2134.7600000000002"/>
  </r>
  <r>
    <s v="P86279"/>
    <s v="Men Pants #513"/>
    <s v="Men"/>
    <s v="Pants"/>
    <s v="M"/>
    <s v="Black"/>
    <n v="4447.1400000000003"/>
    <n v="16"/>
    <s v="2022-10-21"/>
    <s v="New York"/>
    <x v="1"/>
    <s v="No"/>
    <n v="71154.240000000005"/>
  </r>
  <r>
    <s v="P89048"/>
    <s v="Kids Shoes #286"/>
    <s v="Kids"/>
    <s v="Shoes"/>
    <s v="S"/>
    <s v="Yellow"/>
    <n v="6912.24"/>
    <n v="13"/>
    <s v="2023-07-25"/>
    <s v="Los Angeles"/>
    <x v="1"/>
    <s v="No"/>
    <n v="89859.12"/>
  </r>
  <r>
    <s v="P49950"/>
    <s v="Men Shirts #676"/>
    <s v="Men"/>
    <s v="Shirts"/>
    <s v="XL"/>
    <s v="Red"/>
    <n v="12252.46"/>
    <n v="7"/>
    <s v="2023-08-04"/>
    <s v="Los Angeles"/>
    <x v="0"/>
    <s v="No"/>
    <n v="85767.22"/>
  </r>
  <r>
    <s v="P84478"/>
    <s v="Men Jackets #953"/>
    <s v="Men"/>
    <s v="Jackets"/>
    <s v="XL"/>
    <s v="White"/>
    <n v="4480.34"/>
    <n v="13"/>
    <s v="2022-10-27"/>
    <s v="New York"/>
    <x v="0"/>
    <s v="No"/>
    <n v="58244.42"/>
  </r>
  <r>
    <s v="P81089"/>
    <s v="Women Skirts #955"/>
    <s v="Women"/>
    <s v="Skirts"/>
    <s v="M"/>
    <s v="Blue"/>
    <n v="13799.58"/>
    <n v="6"/>
    <s v="2023-10-26"/>
    <s v="Phoenix"/>
    <x v="0"/>
    <s v="No"/>
    <n v="82797.48"/>
  </r>
  <r>
    <s v="P81871"/>
    <s v="Women Dresses #862"/>
    <s v="Women"/>
    <s v="Dresses"/>
    <s v="XL"/>
    <s v="Yellow"/>
    <n v="14190.51"/>
    <n v="8"/>
    <s v="2024-07-29"/>
    <s v="New York"/>
    <x v="1"/>
    <s v="No"/>
    <n v="113524.08"/>
  </r>
  <r>
    <s v="P73911"/>
    <s v="Women Dresses #780"/>
    <s v="Women"/>
    <s v="Dresses"/>
    <s v="XS"/>
    <s v="White"/>
    <n v="8900.92"/>
    <n v="4"/>
    <s v="2023-07-22"/>
    <s v="Chicago"/>
    <x v="1"/>
    <s v="No"/>
    <n v="35603.68"/>
  </r>
  <r>
    <s v="P69080"/>
    <s v="Accessories Scarves #137"/>
    <s v="Accessories"/>
    <s v="Scarves"/>
    <s v="XS"/>
    <s v="Yellow"/>
    <n v="16297.88"/>
    <n v="17"/>
    <s v="2023-02-02"/>
    <s v="Chicago"/>
    <x v="0"/>
    <s v="No"/>
    <n v="277063.96000000002"/>
  </r>
  <r>
    <s v="P41430"/>
    <s v="Men Pants #508"/>
    <s v="Men"/>
    <s v="Pants"/>
    <s v="XS"/>
    <s v="Red"/>
    <n v="10164.18"/>
    <n v="19"/>
    <s v="2024-09-20"/>
    <s v="New York"/>
    <x v="1"/>
    <s v="No"/>
    <n v="193119.42"/>
  </r>
  <r>
    <s v="P63944"/>
    <s v="Men Shirts #254"/>
    <s v="Men"/>
    <s v="Shirts"/>
    <s v="M"/>
    <s v="Pink"/>
    <n v="7565.45"/>
    <n v="16"/>
    <s v="2022-11-14"/>
    <s v="Chicago"/>
    <x v="1"/>
    <s v="No"/>
    <n v="121047.2"/>
  </r>
  <r>
    <s v="P91058"/>
    <s v="Women Dresses #624"/>
    <s v="Women"/>
    <s v="Dresses"/>
    <s v="XS"/>
    <s v="Red"/>
    <n v="16014.02"/>
    <n v="13"/>
    <s v="2024-06-04"/>
    <s v="Phoenix"/>
    <x v="0"/>
    <s v="Yes"/>
    <n v="166546.14000000001"/>
  </r>
  <r>
    <s v="P62170"/>
    <s v="Accessories Scarves #873"/>
    <s v="Accessories"/>
    <s v="Scarves"/>
    <s v="XS"/>
    <s v="Blue"/>
    <n v="6832.56"/>
    <n v="6"/>
    <s v="2024-03-13"/>
    <s v="Houston"/>
    <x v="1"/>
    <s v="Yes"/>
    <n v="32796.620000000003"/>
  </r>
  <r>
    <s v="P93906"/>
    <s v="Accessories Hats #217"/>
    <s v="Accessories"/>
    <s v="Hats"/>
    <s v="XL"/>
    <s v="Yellow"/>
    <n v="14426.23"/>
    <n v="19"/>
    <s v="2023-01-19"/>
    <s v="Chicago"/>
    <x v="1"/>
    <s v="No"/>
    <n v="274098.37"/>
  </r>
  <r>
    <s v="P62759"/>
    <s v="Men Pants #457"/>
    <s v="Men"/>
    <s v="Pants"/>
    <s v="S"/>
    <s v="Pink"/>
    <n v="2749.79"/>
    <n v="19"/>
    <s v="2023-07-30"/>
    <s v="Houston"/>
    <x v="0"/>
    <s v="Yes"/>
    <n v="41797.14"/>
  </r>
  <r>
    <s v="P47954"/>
    <s v="Women Dresses #979"/>
    <s v="Women"/>
    <s v="Dresses"/>
    <s v="XL"/>
    <s v="Blue"/>
    <n v="13366.32"/>
    <n v="12"/>
    <s v="2023-07-20"/>
    <s v="Los Angeles"/>
    <x v="0"/>
    <s v="Yes"/>
    <n v="128316.34"/>
  </r>
  <r>
    <s v="P50829"/>
    <s v="Kids T-Shirts #574"/>
    <s v="Kids"/>
    <s v="T-Shirts"/>
    <s v="S"/>
    <s v="Yellow"/>
    <n v="8275.1"/>
    <n v="6"/>
    <s v="2022-11-23"/>
    <s v="New York"/>
    <x v="0"/>
    <s v="Yes"/>
    <n v="39720.480000000003"/>
  </r>
  <r>
    <s v="P22433"/>
    <s v="Women Shoes #901"/>
    <s v="Women"/>
    <s v="Shoes"/>
    <s v="XS"/>
    <s v="Yellow"/>
    <n v="3935.86"/>
    <n v="16"/>
    <s v="2024-01-04"/>
    <s v="Chicago"/>
    <x v="1"/>
    <s v="No"/>
    <n v="62973.760000000002"/>
  </r>
  <r>
    <s v="P94661"/>
    <s v="Kids Sweaters #262"/>
    <s v="Kids"/>
    <s v="Sweaters"/>
    <s v="XL"/>
    <s v="Red"/>
    <n v="14993.95"/>
    <n v="15"/>
    <s v="2024-07-22"/>
    <s v="New York"/>
    <x v="0"/>
    <s v="Yes"/>
    <n v="179927.4"/>
  </r>
  <r>
    <s v="P27450"/>
    <s v="Men Pants #606"/>
    <s v="Men"/>
    <s v="Pants"/>
    <s v="M"/>
    <s v="Blue"/>
    <n v="3117.48"/>
    <n v="15"/>
    <s v="2024-04-21"/>
    <s v="Houston"/>
    <x v="1"/>
    <s v="No"/>
    <n v="46762.2"/>
  </r>
  <r>
    <s v="P16471"/>
    <s v="Women Dresses #929"/>
    <s v="Women"/>
    <s v="Dresses"/>
    <s v="XL"/>
    <s v="Blue"/>
    <n v="13655.99"/>
    <n v="16"/>
    <s v="2024-03-10"/>
    <s v="Chicago"/>
    <x v="1"/>
    <s v="No"/>
    <n v="218495.84"/>
  </r>
  <r>
    <s v="P72946"/>
    <s v="Men Jackets #415"/>
    <s v="Men"/>
    <s v="Jackets"/>
    <s v="L"/>
    <s v="Red"/>
    <n v="15079.44"/>
    <n v="9"/>
    <s v="2024-04-07"/>
    <s v="Los Angeles"/>
    <x v="0"/>
    <s v="No"/>
    <n v="135714.96"/>
  </r>
  <r>
    <s v="P69259"/>
    <s v="Accessories Belts #761"/>
    <s v="Accessories"/>
    <s v="Belts"/>
    <s v="S"/>
    <s v="Blue"/>
    <n v="5829.92"/>
    <n v="9"/>
    <s v="2023-09-18"/>
    <s v="Phoenix"/>
    <x v="0"/>
    <s v="No"/>
    <n v="52469.279999999999"/>
  </r>
  <r>
    <s v="P56463"/>
    <s v="Women Dresses #148"/>
    <s v="Women"/>
    <s v="Dresses"/>
    <s v="M"/>
    <s v="Yellow"/>
    <n v="10311.92"/>
    <n v="18"/>
    <s v="2023-10-15"/>
    <s v="Houston"/>
    <x v="0"/>
    <s v="Yes"/>
    <n v="148491.98000000001"/>
  </r>
  <r>
    <s v="P79697"/>
    <s v="Men Shirts #597"/>
    <s v="Men"/>
    <s v="Shirts"/>
    <s v="XL"/>
    <s v="Black"/>
    <n v="6881.53"/>
    <n v="1"/>
    <s v="2023-10-11"/>
    <s v="Los Angeles"/>
    <x v="0"/>
    <s v="Yes"/>
    <n v="5505.39"/>
  </r>
  <r>
    <s v="P44498"/>
    <s v="Accessories Bags #193"/>
    <s v="Accessories"/>
    <s v="Bags"/>
    <s v="S"/>
    <s v="Blue"/>
    <n v="6530.44"/>
    <n v="10"/>
    <s v="2023-03-26"/>
    <s v="Phoenix"/>
    <x v="1"/>
    <s v="Yes"/>
    <n v="52243.519999999997"/>
  </r>
  <r>
    <s v="P85780"/>
    <s v="Women Dresses #885"/>
    <s v="Women"/>
    <s v="Dresses"/>
    <s v="S"/>
    <s v="White"/>
    <n v="7103.97"/>
    <n v="1"/>
    <s v="2023-09-07"/>
    <s v="Houston"/>
    <x v="0"/>
    <s v="No"/>
    <n v="7103.97"/>
  </r>
  <r>
    <s v="P78967"/>
    <s v="Women Shoes #571"/>
    <s v="Women"/>
    <s v="Shoes"/>
    <s v="L"/>
    <s v="Black"/>
    <n v="11257.29"/>
    <n v="4"/>
    <s v="2024-01-10"/>
    <s v="Houston"/>
    <x v="1"/>
    <s v="Yes"/>
    <n v="36023.660000000003"/>
  </r>
  <r>
    <s v="P69959"/>
    <s v="Women Tops #925"/>
    <s v="Women"/>
    <s v="Tops"/>
    <s v="XL"/>
    <s v="White"/>
    <n v="8803.81"/>
    <n v="3"/>
    <s v="2023-07-09"/>
    <s v="Los Angeles"/>
    <x v="1"/>
    <s v="No"/>
    <n v="26411.43"/>
  </r>
  <r>
    <s v="P22288"/>
    <s v="Women Dresses #613"/>
    <s v="Women"/>
    <s v="Dresses"/>
    <s v="XS"/>
    <s v="Yellow"/>
    <n v="10736.05"/>
    <n v="3"/>
    <s v="2023-06-02"/>
    <s v="Los Angeles"/>
    <x v="0"/>
    <s v="Yes"/>
    <n v="25766.52"/>
  </r>
  <r>
    <s v="P22051"/>
    <s v="Kids T-Shirts #227"/>
    <s v="Kids"/>
    <s v="T-Shirts"/>
    <s v="XL"/>
    <s v="Yellow"/>
    <n v="11311.24"/>
    <n v="17"/>
    <s v="2024-04-17"/>
    <s v="Phoenix"/>
    <x v="0"/>
    <s v="Yes"/>
    <n v="153833.03"/>
  </r>
  <r>
    <s v="P63966"/>
    <s v="Accessories Scarves #325"/>
    <s v="Accessories"/>
    <s v="Scarves"/>
    <s v="S"/>
    <s v="Yellow"/>
    <n v="4701.12"/>
    <n v="4"/>
    <s v="2024-07-08"/>
    <s v="Los Angeles"/>
    <x v="0"/>
    <s v="No"/>
    <n v="18804.48"/>
  </r>
  <r>
    <s v="P33013"/>
    <s v="Kids Shorts #331"/>
    <s v="Kids"/>
    <s v="Shorts"/>
    <s v="L"/>
    <s v="White"/>
    <n v="6244.09"/>
    <n v="6"/>
    <s v="2024-10-14"/>
    <s v="Los Angeles"/>
    <x v="0"/>
    <s v="Yes"/>
    <n v="29971.3"/>
  </r>
  <r>
    <s v="P68794"/>
    <s v="Men Shoes #911"/>
    <s v="Men"/>
    <s v="Shoes"/>
    <s v="M"/>
    <s v="Pink"/>
    <n v="4092.73"/>
    <n v="11"/>
    <s v="2022-11-06"/>
    <s v="Los Angeles"/>
    <x v="0"/>
    <s v="No"/>
    <n v="45020.03"/>
  </r>
  <r>
    <s v="P21135"/>
    <s v="Accessories Hats #430"/>
    <s v="Accessories"/>
    <s v="Hats"/>
    <s v="M"/>
    <s v="White"/>
    <n v="15724.35"/>
    <n v="5"/>
    <s v="2023-06-04"/>
    <s v="Houston"/>
    <x v="0"/>
    <s v="No"/>
    <n v="78621.75"/>
  </r>
  <r>
    <s v="P37574"/>
    <s v="Kids Shorts #204"/>
    <s v="Kids"/>
    <s v="Shorts"/>
    <s v="M"/>
    <s v="Red"/>
    <n v="5272.99"/>
    <n v="1"/>
    <s v="2024-04-17"/>
    <s v="Phoenix"/>
    <x v="1"/>
    <s v="No"/>
    <n v="5272.99"/>
  </r>
  <r>
    <s v="P91249"/>
    <s v="Women Tops #893"/>
    <s v="Women"/>
    <s v="Tops"/>
    <s v="XS"/>
    <s v="Pink"/>
    <n v="4423.8999999999996"/>
    <n v="15"/>
    <s v="2024-09-26"/>
    <s v="Phoenix"/>
    <x v="1"/>
    <s v="No"/>
    <n v="66358.5"/>
  </r>
  <r>
    <s v="P65655"/>
    <s v="Accessories Bags #622"/>
    <s v="Accessories"/>
    <s v="Bags"/>
    <s v="XL"/>
    <s v="White"/>
    <n v="3675.24"/>
    <n v="15"/>
    <s v="2023-07-12"/>
    <s v="New York"/>
    <x v="0"/>
    <s v="Yes"/>
    <n v="44102.879999999997"/>
  </r>
  <r>
    <s v="P35578"/>
    <s v="Men Pants #567"/>
    <s v="Men"/>
    <s v="Pants"/>
    <s v="L"/>
    <s v="Blue"/>
    <n v="16194.96"/>
    <n v="14"/>
    <s v="2023-09-12"/>
    <s v="Houston"/>
    <x v="1"/>
    <s v="Yes"/>
    <n v="181383.22"/>
  </r>
  <r>
    <s v="P69372"/>
    <s v="Women Shoes #366"/>
    <s v="Women"/>
    <s v="Shoes"/>
    <s v="S"/>
    <s v="Pink"/>
    <n v="2352.2199999999998"/>
    <n v="6"/>
    <s v="2022-11-19"/>
    <s v="Houston"/>
    <x v="0"/>
    <s v="Yes"/>
    <n v="11290.49"/>
  </r>
  <r>
    <s v="P77442"/>
    <s v="Kids Shorts #179"/>
    <s v="Kids"/>
    <s v="Shorts"/>
    <s v="XS"/>
    <s v="Blue"/>
    <n v="3529.16"/>
    <n v="9"/>
    <s v="2023-01-03"/>
    <s v="New York"/>
    <x v="0"/>
    <s v="No"/>
    <n v="31762.44"/>
  </r>
  <r>
    <s v="P87286"/>
    <s v="Women Tops #659"/>
    <s v="Women"/>
    <s v="Tops"/>
    <s v="XL"/>
    <s v="Green"/>
    <n v="8337.35"/>
    <n v="11"/>
    <s v="2023-07-26"/>
    <s v="Los Angeles"/>
    <x v="1"/>
    <s v="Yes"/>
    <n v="73368.679999999993"/>
  </r>
  <r>
    <s v="P58571"/>
    <s v="Women Skirts #566"/>
    <s v="Women"/>
    <s v="Skirts"/>
    <s v="L"/>
    <s v="Red"/>
    <n v="12541.3"/>
    <n v="3"/>
    <s v="2024-02-23"/>
    <s v="Houston"/>
    <x v="0"/>
    <s v="No"/>
    <n v="37623.9"/>
  </r>
  <r>
    <s v="P88358"/>
    <s v="Men Pants #251"/>
    <s v="Men"/>
    <s v="Pants"/>
    <s v="XL"/>
    <s v="Yellow"/>
    <n v="9475.2800000000007"/>
    <n v="13"/>
    <s v="2022-12-25"/>
    <s v="Chicago"/>
    <x v="1"/>
    <s v="No"/>
    <n v="123178.64"/>
  </r>
  <r>
    <s v="P15956"/>
    <s v="Men Pants #428"/>
    <s v="Men"/>
    <s v="Pants"/>
    <s v="XS"/>
    <s v="White"/>
    <n v="3760.73"/>
    <n v="19"/>
    <s v="2024-01-24"/>
    <s v="Los Angeles"/>
    <x v="1"/>
    <s v="Yes"/>
    <n v="57162.93"/>
  </r>
  <r>
    <s v="P66622"/>
    <s v="Men Shoes #114"/>
    <s v="Men"/>
    <s v="Shoes"/>
    <s v="XL"/>
    <s v="Yellow"/>
    <n v="10761.78"/>
    <n v="15"/>
    <s v="2023-02-08"/>
    <s v="Houston"/>
    <x v="1"/>
    <s v="No"/>
    <n v="161426.70000000001"/>
  </r>
  <r>
    <s v="P35301"/>
    <s v="Women Skirts #112"/>
    <s v="Women"/>
    <s v="Skirts"/>
    <s v="M"/>
    <s v="Green"/>
    <n v="16592.53"/>
    <n v="17"/>
    <s v="2023-12-27"/>
    <s v="Houston"/>
    <x v="0"/>
    <s v="No"/>
    <n v="282073.01"/>
  </r>
  <r>
    <s v="P84327"/>
    <s v="Men Shoes #127"/>
    <s v="Men"/>
    <s v="Shoes"/>
    <s v="M"/>
    <s v="Red"/>
    <n v="9106.76"/>
    <n v="14"/>
    <s v="2024-06-12"/>
    <s v="Chicago"/>
    <x v="1"/>
    <s v="Yes"/>
    <n v="101995.38"/>
  </r>
  <r>
    <s v="P19101"/>
    <s v="Accessories Scarves #218"/>
    <s v="Accessories"/>
    <s v="Scarves"/>
    <s v="L"/>
    <s v="Red"/>
    <n v="11208.32"/>
    <n v="11"/>
    <s v="2024-05-29"/>
    <s v="Houston"/>
    <x v="0"/>
    <s v="No"/>
    <n v="123291.52"/>
  </r>
  <r>
    <s v="P78988"/>
    <s v="Men Jackets #925"/>
    <s v="Men"/>
    <s v="Jackets"/>
    <s v="L"/>
    <s v="White"/>
    <n v="14027.83"/>
    <n v="17"/>
    <s v="2022-10-25"/>
    <s v="Houston"/>
    <x v="0"/>
    <s v="Yes"/>
    <n v="190778.82"/>
  </r>
  <r>
    <s v="P61637"/>
    <s v="Men Shirts #643"/>
    <s v="Men"/>
    <s v="Shirts"/>
    <s v="M"/>
    <s v="Red"/>
    <n v="1313.06"/>
    <n v="20"/>
    <s v="2024-05-31"/>
    <s v="Houston"/>
    <x v="1"/>
    <s v="No"/>
    <n v="26261.200000000001"/>
  </r>
  <r>
    <s v="P31432"/>
    <s v="Women Tops #981"/>
    <s v="Women"/>
    <s v="Tops"/>
    <s v="XL"/>
    <s v="White"/>
    <n v="9574.8799999999992"/>
    <n v="2"/>
    <s v="2024-01-19"/>
    <s v="Chicago"/>
    <x v="0"/>
    <s v="No"/>
    <n v="19149.759999999998"/>
  </r>
  <r>
    <s v="P88178"/>
    <s v="Kids T-Shirts #190"/>
    <s v="Kids"/>
    <s v="T-Shirts"/>
    <s v="XS"/>
    <s v="White"/>
    <n v="10643.09"/>
    <n v="5"/>
    <s v="2024-05-10"/>
    <s v="Houston"/>
    <x v="0"/>
    <s v="Yes"/>
    <n v="42572.36"/>
  </r>
  <r>
    <s v="P10166"/>
    <s v="Men Pants #810"/>
    <s v="Men"/>
    <s v="Pants"/>
    <s v="XS"/>
    <s v="White"/>
    <n v="895.57"/>
    <n v="8"/>
    <s v="2023-01-07"/>
    <s v="Houston"/>
    <x v="1"/>
    <s v="Yes"/>
    <n v="5731.98"/>
  </r>
  <r>
    <s v="P35792"/>
    <s v="Accessories Bags #343"/>
    <s v="Accessories"/>
    <s v="Bags"/>
    <s v="XS"/>
    <s v="White"/>
    <n v="1196.8599999999999"/>
    <n v="11"/>
    <s v="2024-03-04"/>
    <s v="Phoenix"/>
    <x v="0"/>
    <s v="No"/>
    <n v="13165.46"/>
  </r>
  <r>
    <s v="P55414"/>
    <s v="Men Jackets #816"/>
    <s v="Men"/>
    <s v="Jackets"/>
    <s v="XL"/>
    <s v="Red"/>
    <n v="1228.4000000000001"/>
    <n v="4"/>
    <s v="2023-12-22"/>
    <s v="Houston"/>
    <x v="0"/>
    <s v="No"/>
    <n v="4913.6000000000004"/>
  </r>
  <r>
    <s v="P32266"/>
    <s v="Kids Shorts #878"/>
    <s v="Kids"/>
    <s v="Shorts"/>
    <s v="XL"/>
    <s v="White"/>
    <n v="11431.59"/>
    <n v="11"/>
    <s v="2023-02-02"/>
    <s v="Los Angeles"/>
    <x v="1"/>
    <s v="Yes"/>
    <n v="100597.66"/>
  </r>
  <r>
    <s v="P79578"/>
    <s v="Women Skirts #980"/>
    <s v="Women"/>
    <s v="Skirts"/>
    <s v="S"/>
    <s v="Green"/>
    <n v="8056.81"/>
    <n v="16"/>
    <s v="2024-04-10"/>
    <s v="New York"/>
    <x v="0"/>
    <s v="No"/>
    <n v="128908.96"/>
  </r>
  <r>
    <s v="P62254"/>
    <s v="Women Skirts #450"/>
    <s v="Women"/>
    <s v="Skirts"/>
    <s v="L"/>
    <s v="Green"/>
    <n v="8878.51"/>
    <n v="15"/>
    <s v="2023-08-25"/>
    <s v="Chicago"/>
    <x v="0"/>
    <s v="Yes"/>
    <n v="106542.12"/>
  </r>
  <r>
    <s v="P91701"/>
    <s v="Kids T-Shirts #663"/>
    <s v="Kids"/>
    <s v="T-Shirts"/>
    <s v="M"/>
    <s v="Red"/>
    <n v="2786.31"/>
    <n v="18"/>
    <s v="2023-02-05"/>
    <s v="Los Angeles"/>
    <x v="1"/>
    <s v="Yes"/>
    <n v="40123.03"/>
  </r>
  <r>
    <s v="P54562"/>
    <s v="Accessories Belts #428"/>
    <s v="Accessories"/>
    <s v="Belts"/>
    <s v="XS"/>
    <s v="Red"/>
    <n v="4383.2299999999996"/>
    <n v="20"/>
    <s v="2022-11-17"/>
    <s v="Chicago"/>
    <x v="0"/>
    <s v="No"/>
    <n v="87664.6"/>
  </r>
  <r>
    <s v="P87649"/>
    <s v="Kids Sweaters #220"/>
    <s v="Kids"/>
    <s v="Sweaters"/>
    <s v="S"/>
    <s v="White"/>
    <n v="15131.73"/>
    <n v="9"/>
    <s v="2024-02-23"/>
    <s v="Houston"/>
    <x v="1"/>
    <s v="Yes"/>
    <n v="108948.29"/>
  </r>
  <r>
    <s v="P75521"/>
    <s v="Women Skirts #436"/>
    <s v="Women"/>
    <s v="Skirts"/>
    <s v="S"/>
    <s v="Blue"/>
    <n v="6706.4"/>
    <n v="13"/>
    <s v="2022-12-02"/>
    <s v="Los Angeles"/>
    <x v="1"/>
    <s v="No"/>
    <n v="87183.2"/>
  </r>
  <r>
    <s v="P39497"/>
    <s v="Men Shoes #843"/>
    <s v="Men"/>
    <s v="Shoes"/>
    <s v="XL"/>
    <s v="White"/>
    <n v="1660"/>
    <n v="3"/>
    <s v="2022-12-22"/>
    <s v="New York"/>
    <x v="1"/>
    <s v="No"/>
    <n v="4980"/>
  </r>
  <r>
    <s v="P45252"/>
    <s v="Accessories Scarves #920"/>
    <s v="Accessories"/>
    <s v="Scarves"/>
    <s v="M"/>
    <s v="Red"/>
    <n v="2455.9699999999998"/>
    <n v="19"/>
    <s v="2023-05-03"/>
    <s v="Los Angeles"/>
    <x v="0"/>
    <s v="No"/>
    <n v="46663.43"/>
  </r>
  <r>
    <s v="P69736"/>
    <s v="Kids Sweaters #294"/>
    <s v="Kids"/>
    <s v="Sweaters"/>
    <s v="XL"/>
    <s v="White"/>
    <n v="4512.71"/>
    <n v="2"/>
    <s v="2023-07-20"/>
    <s v="Chicago"/>
    <x v="0"/>
    <s v="No"/>
    <n v="9025.42"/>
  </r>
  <r>
    <s v="P42569"/>
    <s v="Women Dresses #569"/>
    <s v="Women"/>
    <s v="Dresses"/>
    <s v="L"/>
    <s v="Blue"/>
    <n v="8573.07"/>
    <n v="4"/>
    <s v="2024-08-09"/>
    <s v="New York"/>
    <x v="1"/>
    <s v="Yes"/>
    <n v="27433.99"/>
  </r>
  <r>
    <s v="P34064"/>
    <s v="Men Shirts #449"/>
    <s v="Men"/>
    <s v="Shirts"/>
    <s v="XS"/>
    <s v="Blue"/>
    <n v="16138.52"/>
    <n v="12"/>
    <s v="2023-10-03"/>
    <s v="Chicago"/>
    <x v="0"/>
    <s v="Yes"/>
    <n v="154929.46"/>
  </r>
  <r>
    <s v="P62615"/>
    <s v="Men Shoes #662"/>
    <s v="Men"/>
    <s v="Shoes"/>
    <s v="XL"/>
    <s v="Yellow"/>
    <n v="9647.09"/>
    <n v="18"/>
    <s v="2023-02-05"/>
    <s v="New York"/>
    <x v="1"/>
    <s v="Yes"/>
    <n v="138917.93"/>
  </r>
  <r>
    <s v="P42728"/>
    <s v="Kids Shorts #352"/>
    <s v="Kids"/>
    <s v="Shorts"/>
    <s v="XS"/>
    <s v="White"/>
    <n v="4306.04"/>
    <n v="2"/>
    <s v="2023-09-19"/>
    <s v="Chicago"/>
    <x v="1"/>
    <s v="No"/>
    <n v="8612.08"/>
  </r>
  <r>
    <s v="P44831"/>
    <s v="Women Shoes #202"/>
    <s v="Women"/>
    <s v="Shoes"/>
    <s v="L"/>
    <s v="Green"/>
    <n v="11111.21"/>
    <n v="7"/>
    <s v="2023-01-20"/>
    <s v="Phoenix"/>
    <x v="0"/>
    <s v="No"/>
    <n v="77778.47"/>
  </r>
  <r>
    <s v="P92873"/>
    <s v="Men Pants #859"/>
    <s v="Men"/>
    <s v="Pants"/>
    <s v="M"/>
    <s v="Yellow"/>
    <n v="9090.16"/>
    <n v="20"/>
    <s v="2023-02-27"/>
    <s v="Chicago"/>
    <x v="1"/>
    <s v="Yes"/>
    <n v="145442.56"/>
  </r>
  <r>
    <s v="P43393"/>
    <s v="Accessories Scarves #451"/>
    <s v="Accessories"/>
    <s v="Scarves"/>
    <s v="XL"/>
    <s v="Red"/>
    <n v="9440.42"/>
    <n v="15"/>
    <s v="2024-04-11"/>
    <s v="Los Angeles"/>
    <x v="0"/>
    <s v="No"/>
    <n v="141606.29999999999"/>
  </r>
  <r>
    <s v="P22477"/>
    <s v="Men Jackets #513"/>
    <s v="Men"/>
    <s v="Jackets"/>
    <s v="XS"/>
    <s v="Blue"/>
    <n v="16443.13"/>
    <n v="17"/>
    <s v="2024-03-14"/>
    <s v="Chicago"/>
    <x v="0"/>
    <s v="No"/>
    <n v="279533.21000000002"/>
  </r>
  <r>
    <s v="P93400"/>
    <s v="Men Shoes #710"/>
    <s v="Men"/>
    <s v="Shoes"/>
    <s v="M"/>
    <s v="Pink"/>
    <n v="3284.31"/>
    <n v="15"/>
    <s v="2023-10-05"/>
    <s v="Los Angeles"/>
    <x v="1"/>
    <s v="Yes"/>
    <n v="39411.72"/>
  </r>
  <r>
    <s v="P10409"/>
    <s v="Kids Sweaters #543"/>
    <s v="Kids"/>
    <s v="Sweaters"/>
    <s v="S"/>
    <s v="Red"/>
    <n v="2926.58"/>
    <n v="9"/>
    <s v="2023-10-22"/>
    <s v="Los Angeles"/>
    <x v="1"/>
    <s v="Yes"/>
    <n v="21071.21"/>
  </r>
  <r>
    <s v="P42284"/>
    <s v="Kids Shoes #123"/>
    <s v="Kids"/>
    <s v="Shoes"/>
    <s v="L"/>
    <s v="Pink"/>
    <n v="12784.49"/>
    <n v="20"/>
    <s v="2024-01-31"/>
    <s v="Los Angeles"/>
    <x v="0"/>
    <s v="No"/>
    <n v="255689.8"/>
  </r>
  <r>
    <s v="P15961"/>
    <s v="Men Jackets #124"/>
    <s v="Men"/>
    <s v="Jackets"/>
    <s v="M"/>
    <s v="Blue"/>
    <n v="15148.33"/>
    <n v="14"/>
    <s v="2024-02-25"/>
    <s v="Phoenix"/>
    <x v="0"/>
    <s v="Yes"/>
    <n v="169661.13"/>
  </r>
  <r>
    <s v="P51021"/>
    <s v="Kids Sweaters #135"/>
    <s v="Kids"/>
    <s v="Sweaters"/>
    <s v="L"/>
    <s v="Red"/>
    <n v="8031.91"/>
    <n v="15"/>
    <s v="2024-07-13"/>
    <s v="Chicago"/>
    <x v="0"/>
    <s v="Yes"/>
    <n v="96382.92"/>
  </r>
  <r>
    <s v="P63435"/>
    <s v="Men Jackets #630"/>
    <s v="Men"/>
    <s v="Jackets"/>
    <s v="S"/>
    <s v="Yellow"/>
    <n v="1505.62"/>
    <n v="4"/>
    <s v="2024-01-28"/>
    <s v="Chicago"/>
    <x v="0"/>
    <s v="No"/>
    <n v="6022.48"/>
  </r>
  <r>
    <s v="P80409"/>
    <s v="Kids Sweaters #241"/>
    <s v="Kids"/>
    <s v="Sweaters"/>
    <s v="S"/>
    <s v="Green"/>
    <n v="6114.61"/>
    <n v="17"/>
    <s v="2024-07-07"/>
    <s v="Los Angeles"/>
    <x v="1"/>
    <s v="Yes"/>
    <n v="83158.53"/>
  </r>
  <r>
    <s v="P45167"/>
    <s v="Accessories Scarves #813"/>
    <s v="Accessories"/>
    <s v="Scarves"/>
    <s v="XL"/>
    <s v="Yellow"/>
    <n v="8462.68"/>
    <n v="8"/>
    <s v="2024-02-08"/>
    <s v="Phoenix"/>
    <x v="1"/>
    <s v="No"/>
    <n v="67701.440000000002"/>
  </r>
  <r>
    <s v="P91509"/>
    <s v="Men Shoes #519"/>
    <s v="Men"/>
    <s v="Shoes"/>
    <s v="XL"/>
    <s v="Black"/>
    <n v="4401.49"/>
    <n v="11"/>
    <s v="2023-07-19"/>
    <s v="New York"/>
    <x v="0"/>
    <s v="No"/>
    <n v="48416.39"/>
  </r>
  <r>
    <s v="P59652"/>
    <s v="Accessories Scarves #793"/>
    <s v="Accessories"/>
    <s v="Scarves"/>
    <s v="XS"/>
    <s v="Yellow"/>
    <n v="3230.36"/>
    <n v="20"/>
    <s v="2024-02-07"/>
    <s v="Phoenix"/>
    <x v="0"/>
    <s v="Yes"/>
    <n v="51685.760000000002"/>
  </r>
  <r>
    <s v="P67850"/>
    <s v="Men Pants #290"/>
    <s v="Men"/>
    <s v="Pants"/>
    <s v="S"/>
    <s v="White"/>
    <n v="12059.07"/>
    <n v="6"/>
    <s v="2023-03-30"/>
    <s v="New York"/>
    <x v="1"/>
    <s v="Yes"/>
    <n v="57883.37"/>
  </r>
  <r>
    <s v="P23773"/>
    <s v="Kids T-Shirts #311"/>
    <s v="Kids"/>
    <s v="T-Shirts"/>
    <s v="S"/>
    <s v="Black"/>
    <n v="8771.44"/>
    <n v="19"/>
    <s v="2024-05-02"/>
    <s v="New York"/>
    <x v="0"/>
    <s v="No"/>
    <n v="166657.35999999999"/>
  </r>
  <r>
    <s v="P62564"/>
    <s v="Men Shoes #514"/>
    <s v="Men"/>
    <s v="Shoes"/>
    <s v="S"/>
    <s v="Pink"/>
    <n v="8177.99"/>
    <n v="7"/>
    <s v="2024-08-31"/>
    <s v="Chicago"/>
    <x v="1"/>
    <s v="No"/>
    <n v="57245.93"/>
  </r>
  <r>
    <s v="P73965"/>
    <s v="Kids Shorts #410"/>
    <s v="Kids"/>
    <s v="Shorts"/>
    <s v="XS"/>
    <s v="Blue"/>
    <n v="1804.42"/>
    <n v="18"/>
    <s v="2024-05-23"/>
    <s v="New York"/>
    <x v="0"/>
    <s v="No"/>
    <n v="32479.56"/>
  </r>
  <r>
    <s v="P95425"/>
    <s v="Women Dresses #619"/>
    <s v="Women"/>
    <s v="Dresses"/>
    <s v="XS"/>
    <s v="Pink"/>
    <n v="7049.19"/>
    <n v="4"/>
    <s v="2023-09-30"/>
    <s v="Chicago"/>
    <x v="1"/>
    <s v="Yes"/>
    <n v="22557.74"/>
  </r>
  <r>
    <s v="P40795"/>
    <s v="Kids Shorts #106"/>
    <s v="Kids"/>
    <s v="Shorts"/>
    <s v="XS"/>
    <s v="Blue"/>
    <n v="3123.29"/>
    <n v="13"/>
    <s v="2024-09-05"/>
    <s v="Houston"/>
    <x v="1"/>
    <s v="Yes"/>
    <n v="32482.05"/>
  </r>
  <r>
    <s v="P59894"/>
    <s v="Accessories Hats #387"/>
    <s v="Accessories"/>
    <s v="Hats"/>
    <s v="XL"/>
    <s v="Black"/>
    <n v="5996.75"/>
    <n v="4"/>
    <s v="2024-09-13"/>
    <s v="Phoenix"/>
    <x v="0"/>
    <s v="Yes"/>
    <n v="19189.599999999999"/>
  </r>
  <r>
    <s v="P40219"/>
    <s v="Women Skirts #299"/>
    <s v="Women"/>
    <s v="Skirts"/>
    <s v="XS"/>
    <s v="Green"/>
    <n v="12412.65"/>
    <n v="10"/>
    <s v="2023-08-03"/>
    <s v="Los Angeles"/>
    <x v="0"/>
    <s v="No"/>
    <n v="124126.5"/>
  </r>
  <r>
    <s v="P31392"/>
    <s v="Kids Shoes #612"/>
    <s v="Kids"/>
    <s v="Shoes"/>
    <s v="XL"/>
    <s v="Blue"/>
    <n v="15076.95"/>
    <n v="11"/>
    <s v="2023-08-22"/>
    <s v="Los Angeles"/>
    <x v="1"/>
    <s v="No"/>
    <n v="165846.45000000001"/>
  </r>
  <r>
    <s v="P25292"/>
    <s v="Accessories Scarves #711"/>
    <s v="Accessories"/>
    <s v="Scarves"/>
    <s v="L"/>
    <s v="Blue"/>
    <n v="1874.97"/>
    <n v="19"/>
    <s v="2024-09-03"/>
    <s v="Los Angeles"/>
    <x v="1"/>
    <s v="Yes"/>
    <n v="28499.71"/>
  </r>
  <r>
    <s v="P93202"/>
    <s v="Women Tops #639"/>
    <s v="Women"/>
    <s v="Tops"/>
    <s v="S"/>
    <s v="White"/>
    <n v="838.3"/>
    <n v="17"/>
    <s v="2023-07-11"/>
    <s v="Houston"/>
    <x v="0"/>
    <s v="No"/>
    <n v="14251.1"/>
  </r>
  <r>
    <s v="P71695"/>
    <s v="Kids Shoes #612"/>
    <s v="Kids"/>
    <s v="Shoes"/>
    <s v="S"/>
    <s v="White"/>
    <n v="4572.47"/>
    <n v="4"/>
    <s v="2024-08-07"/>
    <s v="Chicago"/>
    <x v="1"/>
    <s v="Yes"/>
    <n v="14632.07"/>
  </r>
  <r>
    <s v="P14446"/>
    <s v="Women Shoes #870"/>
    <s v="Women"/>
    <s v="Shoes"/>
    <s v="L"/>
    <s v="Yellow"/>
    <n v="13048.43"/>
    <n v="3"/>
    <s v="2023-11-13"/>
    <s v="Los Angeles"/>
    <x v="1"/>
    <s v="No"/>
    <n v="39145.29"/>
  </r>
  <r>
    <s v="P65185"/>
    <s v="Women Skirts #502"/>
    <s v="Women"/>
    <s v="Skirts"/>
    <s v="L"/>
    <s v="Yellow"/>
    <n v="16150.97"/>
    <n v="12"/>
    <s v="2024-03-04"/>
    <s v="Houston"/>
    <x v="1"/>
    <s v="No"/>
    <n v="193811.64"/>
  </r>
  <r>
    <s v="P37424"/>
    <s v="Men Shoes #741"/>
    <s v="Men"/>
    <s v="Shoes"/>
    <s v="M"/>
    <s v="Black"/>
    <n v="7196.93"/>
    <n v="12"/>
    <s v="2023-05-15"/>
    <s v="New York"/>
    <x v="0"/>
    <s v="Yes"/>
    <n v="69090.86"/>
  </r>
  <r>
    <s v="P64384"/>
    <s v="Kids Sweaters #302"/>
    <s v="Kids"/>
    <s v="Sweaters"/>
    <s v="XL"/>
    <s v="Blue"/>
    <n v="9663.69"/>
    <n v="14"/>
    <s v="2023-12-06"/>
    <s v="Houston"/>
    <x v="1"/>
    <s v="Yes"/>
    <n v="108233.66"/>
  </r>
  <r>
    <s v="P45152"/>
    <s v="Accessories Belts #944"/>
    <s v="Accessories"/>
    <s v="Belts"/>
    <s v="L"/>
    <s v="Yellow"/>
    <n v="5586.73"/>
    <n v="1"/>
    <s v="2023-05-10"/>
    <s v="Chicago"/>
    <x v="0"/>
    <s v="No"/>
    <n v="5586.73"/>
  </r>
  <r>
    <s v="P94171"/>
    <s v="Men Shirts #723"/>
    <s v="Men"/>
    <s v="Shirts"/>
    <s v="S"/>
    <s v="White"/>
    <n v="7152.11"/>
    <n v="1"/>
    <s v="2023-12-10"/>
    <s v="Los Angeles"/>
    <x v="0"/>
    <s v="No"/>
    <n v="7152.11"/>
  </r>
  <r>
    <s v="P36546"/>
    <s v="Accessories Bags #942"/>
    <s v="Accessories"/>
    <s v="Bags"/>
    <s v="XS"/>
    <s v="Pink"/>
    <n v="9738.39"/>
    <n v="7"/>
    <s v="2023-07-19"/>
    <s v="Phoenix"/>
    <x v="0"/>
    <s v="Yes"/>
    <n v="54535.15"/>
  </r>
  <r>
    <s v="P74822"/>
    <s v="Women Skirts #975"/>
    <s v="Women"/>
    <s v="Skirts"/>
    <s v="S"/>
    <s v="Blue"/>
    <n v="4804.87"/>
    <n v="10"/>
    <s v="2023-05-26"/>
    <s v="Phoenix"/>
    <x v="0"/>
    <s v="No"/>
    <n v="48048.7"/>
  </r>
  <r>
    <s v="P32340"/>
    <s v="Women Skirts #881"/>
    <s v="Women"/>
    <s v="Skirts"/>
    <s v="L"/>
    <s v="Yellow"/>
    <n v="3002.11"/>
    <n v="15"/>
    <s v="2023-10-08"/>
    <s v="Houston"/>
    <x v="0"/>
    <s v="Yes"/>
    <n v="36025.32"/>
  </r>
  <r>
    <s v="P47008"/>
    <s v="Accessories Scarves #143"/>
    <s v="Accessories"/>
    <s v="Scarves"/>
    <s v="L"/>
    <s v="Blue"/>
    <n v="12271.55"/>
    <n v="11"/>
    <s v="2023-08-16"/>
    <s v="Chicago"/>
    <x v="0"/>
    <s v="No"/>
    <n v="134987.04999999999"/>
  </r>
  <r>
    <s v="P48725"/>
    <s v="Accessories Scarves #685"/>
    <s v="Accessories"/>
    <s v="Scarves"/>
    <s v="L"/>
    <s v="Green"/>
    <n v="15973.35"/>
    <n v="6"/>
    <s v="2023-05-09"/>
    <s v="Houston"/>
    <x v="1"/>
    <s v="Yes"/>
    <n v="76672.08"/>
  </r>
  <r>
    <s v="P54611"/>
    <s v="Kids Sweaters #177"/>
    <s v="Kids"/>
    <s v="Sweaters"/>
    <s v="XL"/>
    <s v="Blue"/>
    <n v="2777.18"/>
    <n v="3"/>
    <s v="2024-09-07"/>
    <s v="New York"/>
    <x v="0"/>
    <s v="No"/>
    <n v="8331.5400000000009"/>
  </r>
  <r>
    <s v="P54990"/>
    <s v="Women Shoes #750"/>
    <s v="Women"/>
    <s v="Shoes"/>
    <s v="XS"/>
    <s v="Yellow"/>
    <n v="10705.34"/>
    <n v="11"/>
    <s v="2022-12-08"/>
    <s v="New York"/>
    <x v="0"/>
    <s v="Yes"/>
    <n v="94206.66"/>
  </r>
  <r>
    <s v="P49855"/>
    <s v="Women Skirts #880"/>
    <s v="Women"/>
    <s v="Skirts"/>
    <s v="S"/>
    <s v="Red"/>
    <n v="6776.12"/>
    <n v="2"/>
    <s v="2023-05-17"/>
    <s v="Los Angeles"/>
    <x v="1"/>
    <s v="No"/>
    <n v="13552.24"/>
  </r>
  <r>
    <s v="P39012"/>
    <s v="Accessories Bags #914"/>
    <s v="Accessories"/>
    <s v="Bags"/>
    <s v="XS"/>
    <s v="Pink"/>
    <n v="1264.92"/>
    <n v="6"/>
    <s v="2024-08-19"/>
    <s v="New York"/>
    <x v="1"/>
    <s v="No"/>
    <n v="7589.52"/>
  </r>
  <r>
    <s v="P42753"/>
    <s v="Accessories Hats #560"/>
    <s v="Accessories"/>
    <s v="Hats"/>
    <s v="S"/>
    <s v="Green"/>
    <n v="6010.86"/>
    <n v="20"/>
    <s v="2023-03-24"/>
    <s v="Houston"/>
    <x v="1"/>
    <s v="Yes"/>
    <n v="96173.759999999995"/>
  </r>
  <r>
    <s v="P63951"/>
    <s v="Kids Sweaters #156"/>
    <s v="Kids"/>
    <s v="Sweaters"/>
    <s v="M"/>
    <s v="Green"/>
    <n v="12798.6"/>
    <n v="11"/>
    <s v="2024-09-24"/>
    <s v="New York"/>
    <x v="0"/>
    <s v="No"/>
    <n v="140784.6"/>
  </r>
  <r>
    <s v="P72448"/>
    <s v="Accessories Bags #835"/>
    <s v="Accessories"/>
    <s v="Bags"/>
    <s v="XL"/>
    <s v="Yellow"/>
    <n v="2848.56"/>
    <n v="7"/>
    <s v="2024-05-14"/>
    <s v="Chicago"/>
    <x v="1"/>
    <s v="Yes"/>
    <n v="15951.77"/>
  </r>
  <r>
    <s v="P33064"/>
    <s v="Men Jackets #753"/>
    <s v="Men"/>
    <s v="Jackets"/>
    <s v="L"/>
    <s v="White"/>
    <n v="5245.6"/>
    <n v="17"/>
    <s v="2023-10-10"/>
    <s v="New York"/>
    <x v="0"/>
    <s v="Yes"/>
    <n v="71340.160000000003"/>
  </r>
  <r>
    <s v="P75941"/>
    <s v="Accessories Bags #405"/>
    <s v="Accessories"/>
    <s v="Bags"/>
    <s v="L"/>
    <s v="Green"/>
    <n v="14045.26"/>
    <n v="7"/>
    <s v="2022-10-21"/>
    <s v="New York"/>
    <x v="1"/>
    <s v="Yes"/>
    <n v="78653.289999999994"/>
  </r>
  <r>
    <s v="P30561"/>
    <s v="Kids Shoes #707"/>
    <s v="Kids"/>
    <s v="Shoes"/>
    <s v="L"/>
    <s v="Red"/>
    <n v="7018.48"/>
    <n v="3"/>
    <s v="2023-05-19"/>
    <s v="Chicago"/>
    <x v="1"/>
    <s v="Yes"/>
    <n v="16844.02"/>
  </r>
  <r>
    <s v="P78011"/>
    <s v="Kids Shoes #571"/>
    <s v="Kids"/>
    <s v="Shoes"/>
    <s v="L"/>
    <s v="White"/>
    <n v="12517.23"/>
    <n v="13"/>
    <s v="2024-09-27"/>
    <s v="New York"/>
    <x v="0"/>
    <s v="No"/>
    <n v="162723.99"/>
  </r>
  <r>
    <s v="P39873"/>
    <s v="Kids Shoes #243"/>
    <s v="Kids"/>
    <s v="Shoes"/>
    <s v="XL"/>
    <s v="Pink"/>
    <n v="10128.49"/>
    <n v="12"/>
    <s v="2024-10-05"/>
    <s v="Phoenix"/>
    <x v="1"/>
    <s v="No"/>
    <n v="121541.88"/>
  </r>
  <r>
    <s v="P66382"/>
    <s v="Women Skirts #445"/>
    <s v="Women"/>
    <s v="Skirts"/>
    <s v="M"/>
    <s v="Blue"/>
    <n v="14491.8"/>
    <n v="8"/>
    <s v="2024-07-20"/>
    <s v="Phoenix"/>
    <x v="1"/>
    <s v="No"/>
    <n v="115934.39999999999"/>
  </r>
  <r>
    <s v="P28478"/>
    <s v="Accessories Scarves #344"/>
    <s v="Accessories"/>
    <s v="Scarves"/>
    <s v="XL"/>
    <s v="Red"/>
    <n v="4238.8100000000004"/>
    <n v="15"/>
    <s v="2023-08-02"/>
    <s v="Phoenix"/>
    <x v="1"/>
    <s v="Yes"/>
    <n v="50865.72"/>
  </r>
  <r>
    <s v="P47111"/>
    <s v="Men Shirts #388"/>
    <s v="Men"/>
    <s v="Shirts"/>
    <s v="XL"/>
    <s v="Blue"/>
    <n v="10355.91"/>
    <n v="20"/>
    <s v="2022-12-08"/>
    <s v="Chicago"/>
    <x v="1"/>
    <s v="No"/>
    <n v="207118.2"/>
  </r>
  <r>
    <s v="P16580"/>
    <s v="Women Dresses #426"/>
    <s v="Women"/>
    <s v="Dresses"/>
    <s v="S"/>
    <s v="Green"/>
    <n v="3401.34"/>
    <n v="8"/>
    <s v="2024-06-30"/>
    <s v="Chicago"/>
    <x v="1"/>
    <s v="Yes"/>
    <n v="21768.41"/>
  </r>
  <r>
    <s v="P80848"/>
    <s v="Kids Sweaters #860"/>
    <s v="Kids"/>
    <s v="Sweaters"/>
    <s v="M"/>
    <s v="Black"/>
    <n v="5161.7700000000004"/>
    <n v="7"/>
    <s v="2023-05-19"/>
    <s v="Chicago"/>
    <x v="1"/>
    <s v="No"/>
    <n v="36132.39"/>
  </r>
  <r>
    <s v="P54558"/>
    <s v="Accessories Hats #169"/>
    <s v="Accessories"/>
    <s v="Hats"/>
    <s v="L"/>
    <s v="Pink"/>
    <n v="4750.92"/>
    <n v="15"/>
    <s v="2024-05-31"/>
    <s v="Houston"/>
    <x v="0"/>
    <s v="No"/>
    <n v="71263.8"/>
  </r>
  <r>
    <s v="P72622"/>
    <s v="Kids T-Shirts #699"/>
    <s v="Kids"/>
    <s v="T-Shirts"/>
    <s v="L"/>
    <s v="Green"/>
    <n v="3419.6"/>
    <n v="9"/>
    <s v="2023-10-12"/>
    <s v="New York"/>
    <x v="0"/>
    <s v="No"/>
    <n v="30776.400000000001"/>
  </r>
  <r>
    <s v="P67516"/>
    <s v="Accessories Belts #738"/>
    <s v="Accessories"/>
    <s v="Belts"/>
    <s v="M"/>
    <s v="Blue"/>
    <n v="3278.5"/>
    <n v="1"/>
    <s v="2024-10-08"/>
    <s v="New York"/>
    <x v="1"/>
    <s v="Yes"/>
    <n v="2622.8"/>
  </r>
  <r>
    <s v="P22871"/>
    <s v="Accessories Bags #599"/>
    <s v="Accessories"/>
    <s v="Bags"/>
    <s v="L"/>
    <s v="White"/>
    <n v="2343.09"/>
    <n v="1"/>
    <s v="2023-08-01"/>
    <s v="Chicago"/>
    <x v="0"/>
    <s v="Yes"/>
    <n v="1874.14"/>
  </r>
  <r>
    <s v="P16258"/>
    <s v="Men Jackets #192"/>
    <s v="Men"/>
    <s v="Jackets"/>
    <s v="M"/>
    <s v="Blue"/>
    <n v="10968.45"/>
    <n v="14"/>
    <s v="2022-10-27"/>
    <s v="Chicago"/>
    <x v="1"/>
    <s v="No"/>
    <n v="153558.29999999999"/>
  </r>
  <r>
    <s v="P45546"/>
    <s v="Men Shirts #434"/>
    <s v="Men"/>
    <s v="Shirts"/>
    <s v="XS"/>
    <s v="Pink"/>
    <n v="1631.78"/>
    <n v="19"/>
    <s v="2023-04-30"/>
    <s v="New York"/>
    <x v="1"/>
    <s v="No"/>
    <n v="31003.82"/>
  </r>
  <r>
    <s v="P44075"/>
    <s v="Men Jackets #250"/>
    <s v="Men"/>
    <s v="Jackets"/>
    <s v="M"/>
    <s v="Pink"/>
    <n v="8756.5"/>
    <n v="2"/>
    <s v="2024-04-15"/>
    <s v="Houston"/>
    <x v="1"/>
    <s v="No"/>
    <n v="17513"/>
  </r>
  <r>
    <s v="P27566"/>
    <s v="Women Skirts #251"/>
    <s v="Women"/>
    <s v="Skirts"/>
    <s v="M"/>
    <s v="Pink"/>
    <n v="3773.18"/>
    <n v="9"/>
    <s v="2024-05-30"/>
    <s v="Chicago"/>
    <x v="0"/>
    <s v="Yes"/>
    <n v="27166.73"/>
  </r>
  <r>
    <s v="P27765"/>
    <s v="Women Dresses #402"/>
    <s v="Women"/>
    <s v="Dresses"/>
    <s v="XS"/>
    <s v="Yellow"/>
    <n v="7842.67"/>
    <n v="4"/>
    <s v="2024-07-29"/>
    <s v="Houston"/>
    <x v="0"/>
    <s v="No"/>
    <n v="31370.68"/>
  </r>
  <r>
    <s v="P33183"/>
    <s v="Men Shoes #961"/>
    <s v="Men"/>
    <s v="Shoes"/>
    <s v="XS"/>
    <s v="Yellow"/>
    <n v="11002.48"/>
    <n v="8"/>
    <s v="2023-05-23"/>
    <s v="Chicago"/>
    <x v="1"/>
    <s v="Yes"/>
    <n v="70415.539999999994"/>
  </r>
  <r>
    <s v="P92524"/>
    <s v="Accessories Hats #741"/>
    <s v="Accessories"/>
    <s v="Hats"/>
    <s v="XL"/>
    <s v="White"/>
    <n v="11017.42"/>
    <n v="18"/>
    <s v="2024-02-05"/>
    <s v="Houston"/>
    <x v="0"/>
    <s v="No"/>
    <n v="198313.56"/>
  </r>
  <r>
    <s v="P39996"/>
    <s v="Women Dresses #435"/>
    <s v="Women"/>
    <s v="Dresses"/>
    <s v="L"/>
    <s v="Black"/>
    <n v="15861.3"/>
    <n v="15"/>
    <s v="2023-12-01"/>
    <s v="Phoenix"/>
    <x v="0"/>
    <s v="No"/>
    <n v="237919.5"/>
  </r>
  <r>
    <s v="P63793"/>
    <s v="Kids Sweaters #150"/>
    <s v="Kids"/>
    <s v="Sweaters"/>
    <s v="S"/>
    <s v="Red"/>
    <n v="2851.88"/>
    <n v="10"/>
    <s v="2024-06-14"/>
    <s v="Phoenix"/>
    <x v="1"/>
    <s v="No"/>
    <n v="28518.799999999999"/>
  </r>
  <r>
    <s v="P14948"/>
    <s v="Accessories Belts #414"/>
    <s v="Accessories"/>
    <s v="Belts"/>
    <s v="L"/>
    <s v="Blue"/>
    <n v="13363.83"/>
    <n v="4"/>
    <s v="2022-11-01"/>
    <s v="New York"/>
    <x v="1"/>
    <s v="Yes"/>
    <n v="42764.09"/>
  </r>
  <r>
    <s v="P76857"/>
    <s v="Kids Shorts #132"/>
    <s v="Kids"/>
    <s v="Shorts"/>
    <s v="XS"/>
    <s v="Red"/>
    <n v="2951.48"/>
    <n v="17"/>
    <s v="2023-06-04"/>
    <s v="Chicago"/>
    <x v="1"/>
    <s v="No"/>
    <n v="50175.16"/>
  </r>
  <r>
    <s v="P26002"/>
    <s v="Women Skirts #568"/>
    <s v="Women"/>
    <s v="Skirts"/>
    <s v="L"/>
    <s v="Green"/>
    <n v="14970.71"/>
    <n v="7"/>
    <s v="2024-04-21"/>
    <s v="Chicago"/>
    <x v="0"/>
    <s v="Yes"/>
    <n v="83835.81"/>
  </r>
  <r>
    <s v="P74771"/>
    <s v="Men Shirts #190"/>
    <s v="Men"/>
    <s v="Shirts"/>
    <s v="M"/>
    <s v="Black"/>
    <n v="15621.43"/>
    <n v="17"/>
    <s v="2024-02-17"/>
    <s v="Houston"/>
    <x v="0"/>
    <s v="No"/>
    <n v="265564.31"/>
  </r>
  <r>
    <s v="P50749"/>
    <s v="Kids T-Shirts #381"/>
    <s v="Kids"/>
    <s v="T-Shirts"/>
    <s v="M"/>
    <s v="Red"/>
    <n v="14489.31"/>
    <n v="4"/>
    <s v="2023-05-01"/>
    <s v="Houston"/>
    <x v="0"/>
    <s v="Yes"/>
    <n v="46365.46"/>
  </r>
  <r>
    <s v="P91991"/>
    <s v="Kids Sweaters #821"/>
    <s v="Kids"/>
    <s v="Sweaters"/>
    <s v="XL"/>
    <s v="Green"/>
    <n v="12716.43"/>
    <n v="9"/>
    <s v="2022-12-12"/>
    <s v="Chicago"/>
    <x v="1"/>
    <s v="No"/>
    <n v="114447.87"/>
  </r>
  <r>
    <s v="P36270"/>
    <s v="Accessories Hats #184"/>
    <s v="Accessories"/>
    <s v="Hats"/>
    <s v="S"/>
    <s v="White"/>
    <n v="13895.86"/>
    <n v="19"/>
    <s v="2023-09-24"/>
    <s v="Phoenix"/>
    <x v="1"/>
    <s v="Yes"/>
    <n v="211216.74"/>
  </r>
  <r>
    <s v="P71608"/>
    <s v="Kids Shoes #117"/>
    <s v="Kids"/>
    <s v="Shoes"/>
    <s v="XL"/>
    <s v="Blue"/>
    <n v="4774.16"/>
    <n v="11"/>
    <s v="2023-09-13"/>
    <s v="New York"/>
    <x v="1"/>
    <s v="No"/>
    <n v="52515.76"/>
  </r>
  <r>
    <s v="P13741"/>
    <s v="Women Dresses #832"/>
    <s v="Women"/>
    <s v="Dresses"/>
    <s v="S"/>
    <s v="Blue"/>
    <n v="7034.25"/>
    <n v="10"/>
    <s v="2023-03-06"/>
    <s v="Phoenix"/>
    <x v="0"/>
    <s v="Yes"/>
    <n v="56274"/>
  </r>
  <r>
    <s v="P97721"/>
    <s v="Accessories Hats #170"/>
    <s v="Accessories"/>
    <s v="Hats"/>
    <s v="XS"/>
    <s v="Yellow"/>
    <n v="13655.16"/>
    <n v="19"/>
    <s v="2022-11-02"/>
    <s v="New York"/>
    <x v="1"/>
    <s v="No"/>
    <n v="259448.04"/>
  </r>
  <r>
    <s v="P59639"/>
    <s v="Accessories Belts #814"/>
    <s v="Accessories"/>
    <s v="Belts"/>
    <s v="M"/>
    <s v="Green"/>
    <n v="15583.25"/>
    <n v="10"/>
    <s v="2024-08-10"/>
    <s v="Phoenix"/>
    <x v="0"/>
    <s v="Yes"/>
    <n v="124666"/>
  </r>
  <r>
    <s v="P46643"/>
    <s v="Kids Sweaters #559"/>
    <s v="Kids"/>
    <s v="Sweaters"/>
    <s v="M"/>
    <s v="Green"/>
    <n v="8041.87"/>
    <n v="20"/>
    <s v="2023-03-20"/>
    <s v="Chicago"/>
    <x v="0"/>
    <s v="No"/>
    <n v="160837.4"/>
  </r>
  <r>
    <s v="P20814"/>
    <s v="Men Shoes #388"/>
    <s v="Men"/>
    <s v="Shoes"/>
    <s v="XL"/>
    <s v="Black"/>
    <n v="13235.18"/>
    <n v="20"/>
    <s v="2022-11-06"/>
    <s v="Phoenix"/>
    <x v="0"/>
    <s v="Yes"/>
    <n v="211762.88"/>
  </r>
  <r>
    <s v="P19506"/>
    <s v="Accessories Hats #235"/>
    <s v="Accessories"/>
    <s v="Hats"/>
    <s v="M"/>
    <s v="Red"/>
    <n v="1152.8699999999999"/>
    <n v="6"/>
    <s v="2023-11-05"/>
    <s v="Chicago"/>
    <x v="0"/>
    <s v="Yes"/>
    <n v="5533.61"/>
  </r>
  <r>
    <s v="P24006"/>
    <s v="Kids Sweaters #514"/>
    <s v="Kids"/>
    <s v="Sweaters"/>
    <s v="S"/>
    <s v="Pink"/>
    <n v="4533.46"/>
    <n v="20"/>
    <s v="2024-07-01"/>
    <s v="New York"/>
    <x v="1"/>
    <s v="Yes"/>
    <n v="72535.360000000001"/>
  </r>
  <r>
    <s v="P68462"/>
    <s v="Kids T-Shirts #374"/>
    <s v="Kids"/>
    <s v="T-Shirts"/>
    <s v="S"/>
    <s v="Red"/>
    <n v="4697.8"/>
    <n v="10"/>
    <s v="2024-03-17"/>
    <s v="New York"/>
    <x v="0"/>
    <s v="No"/>
    <n v="46978"/>
  </r>
  <r>
    <s v="P97836"/>
    <s v="Women Tops #884"/>
    <s v="Women"/>
    <s v="Tops"/>
    <s v="XS"/>
    <s v="Red"/>
    <n v="5017.3500000000004"/>
    <n v="6"/>
    <s v="2024-09-09"/>
    <s v="Houston"/>
    <x v="1"/>
    <s v="No"/>
    <n v="30104.1"/>
  </r>
  <r>
    <s v="P75804"/>
    <s v="Women Tops #824"/>
    <s v="Women"/>
    <s v="Tops"/>
    <s v="M"/>
    <s v="Yellow"/>
    <n v="4716.0600000000004"/>
    <n v="16"/>
    <s v="2022-12-31"/>
    <s v="Phoenix"/>
    <x v="1"/>
    <s v="No"/>
    <n v="75456.960000000006"/>
  </r>
  <r>
    <s v="P61620"/>
    <s v="Women Skirts #258"/>
    <s v="Women"/>
    <s v="Skirts"/>
    <s v="XL"/>
    <s v="Pink"/>
    <n v="11032.36"/>
    <n v="2"/>
    <s v="2023-12-20"/>
    <s v="Los Angeles"/>
    <x v="1"/>
    <s v="Yes"/>
    <n v="17651.61"/>
  </r>
  <r>
    <s v="P15864"/>
    <s v="Men Pants #506"/>
    <s v="Men"/>
    <s v="Pants"/>
    <s v="M"/>
    <s v="Blue"/>
    <n v="12874.13"/>
    <n v="15"/>
    <s v="2024-05-12"/>
    <s v="Phoenix"/>
    <x v="1"/>
    <s v="Yes"/>
    <n v="154489.56"/>
  </r>
  <r>
    <s v="P88224"/>
    <s v="Women Tops #508"/>
    <s v="Women"/>
    <s v="Tops"/>
    <s v="M"/>
    <s v="Black"/>
    <n v="13343.91"/>
    <n v="12"/>
    <s v="2023-08-06"/>
    <s v="Phoenix"/>
    <x v="1"/>
    <s v="Yes"/>
    <n v="128101.37"/>
  </r>
  <r>
    <s v="P61889"/>
    <s v="Men Jackets #448"/>
    <s v="Men"/>
    <s v="Jackets"/>
    <s v="S"/>
    <s v="Yellow"/>
    <n v="11764.42"/>
    <n v="2"/>
    <s v="2023-08-01"/>
    <s v="New York"/>
    <x v="0"/>
    <s v="No"/>
    <n v="23528.84"/>
  </r>
  <r>
    <s v="P78235"/>
    <s v="Men Shirts #594"/>
    <s v="Men"/>
    <s v="Shirts"/>
    <s v="L"/>
    <s v="White"/>
    <n v="13889.22"/>
    <n v="18"/>
    <s v="2024-08-01"/>
    <s v="New York"/>
    <x v="1"/>
    <s v="Yes"/>
    <n v="200005.1"/>
  </r>
  <r>
    <s v="P29101"/>
    <s v="Kids Shorts #307"/>
    <s v="Kids"/>
    <s v="Shorts"/>
    <s v="XS"/>
    <s v="Green"/>
    <n v="15525.15"/>
    <n v="13"/>
    <s v="2023-12-23"/>
    <s v="New York"/>
    <x v="0"/>
    <s v="Yes"/>
    <n v="161461.56"/>
  </r>
  <r>
    <s v="P79564"/>
    <s v="Men Pants #477"/>
    <s v="Men"/>
    <s v="Pants"/>
    <s v="XL"/>
    <s v="Red"/>
    <n v="3300.08"/>
    <n v="10"/>
    <s v="2023-07-18"/>
    <s v="Los Angeles"/>
    <x v="0"/>
    <s v="No"/>
    <n v="33000.800000000003"/>
  </r>
  <r>
    <s v="P65575"/>
    <s v="Kids Sweaters #135"/>
    <s v="Kids"/>
    <s v="Sweaters"/>
    <s v="S"/>
    <s v="Red"/>
    <n v="11804.26"/>
    <n v="18"/>
    <s v="2024-09-17"/>
    <s v="New York"/>
    <x v="1"/>
    <s v="Yes"/>
    <n v="169981.51"/>
  </r>
  <r>
    <s v="P19775"/>
    <s v="Accessories Belts #206"/>
    <s v="Accessories"/>
    <s v="Belts"/>
    <s v="XL"/>
    <s v="Red"/>
    <n v="14002.1"/>
    <n v="20"/>
    <s v="2024-09-02"/>
    <s v="Chicago"/>
    <x v="0"/>
    <s v="Yes"/>
    <n v="224033.6"/>
  </r>
  <r>
    <s v="P60324"/>
    <s v="Women Skirts #649"/>
    <s v="Women"/>
    <s v="Skirts"/>
    <s v="XL"/>
    <s v="White"/>
    <n v="6423.37"/>
    <n v="4"/>
    <s v="2024-02-24"/>
    <s v="New York"/>
    <x v="1"/>
    <s v="No"/>
    <n v="25693.48"/>
  </r>
  <r>
    <s v="P78711"/>
    <s v="Accessories Hats #603"/>
    <s v="Accessories"/>
    <s v="Hats"/>
    <s v="XS"/>
    <s v="Pink"/>
    <n v="2416.13"/>
    <n v="16"/>
    <s v="2023-05-24"/>
    <s v="Los Angeles"/>
    <x v="0"/>
    <s v="No"/>
    <n v="38658.080000000002"/>
  </r>
  <r>
    <s v="P22361"/>
    <s v="Kids Sweaters #731"/>
    <s v="Kids"/>
    <s v="Sweaters"/>
    <s v="M"/>
    <s v="Green"/>
    <n v="16341.04"/>
    <n v="5"/>
    <s v="2024-10-09"/>
    <s v="Los Angeles"/>
    <x v="1"/>
    <s v="No"/>
    <n v="81705.2"/>
  </r>
  <r>
    <s v="P51457"/>
    <s v="Kids Sweaters #794"/>
    <s v="Kids"/>
    <s v="Sweaters"/>
    <s v="M"/>
    <s v="Yellow"/>
    <n v="5761.03"/>
    <n v="20"/>
    <s v="2023-07-11"/>
    <s v="New York"/>
    <x v="1"/>
    <s v="Yes"/>
    <n v="92176.48"/>
  </r>
  <r>
    <s v="P23278"/>
    <s v="Kids Shoes #220"/>
    <s v="Kids"/>
    <s v="Shoes"/>
    <s v="S"/>
    <s v="Blue"/>
    <n v="2016.9"/>
    <n v="3"/>
    <s v="2024-01-28"/>
    <s v="Chicago"/>
    <x v="1"/>
    <s v="Yes"/>
    <n v="4840.5600000000004"/>
  </r>
  <r>
    <s v="P40798"/>
    <s v="Women Dresses #102"/>
    <s v="Women"/>
    <s v="Dresses"/>
    <s v="S"/>
    <s v="Red"/>
    <n v="6170.22"/>
    <n v="19"/>
    <s v="2023-12-12"/>
    <s v="New York"/>
    <x v="0"/>
    <s v="No"/>
    <n v="117234.18"/>
  </r>
  <r>
    <s v="P11298"/>
    <s v="Men Shoes #960"/>
    <s v="Men"/>
    <s v="Shoes"/>
    <s v="M"/>
    <s v="Red"/>
    <n v="11458.15"/>
    <n v="19"/>
    <s v="2023-08-07"/>
    <s v="Los Angeles"/>
    <x v="0"/>
    <s v="Yes"/>
    <n v="174163.88"/>
  </r>
  <r>
    <s v="P78019"/>
    <s v="Women Shoes #431"/>
    <s v="Women"/>
    <s v="Shoes"/>
    <s v="M"/>
    <s v="Black"/>
    <n v="14664.44"/>
    <n v="2"/>
    <s v="2023-05-06"/>
    <s v="Houston"/>
    <x v="0"/>
    <s v="Yes"/>
    <n v="23463.27"/>
  </r>
  <r>
    <s v="P38167"/>
    <s v="Women Shoes #635"/>
    <s v="Women"/>
    <s v="Shoes"/>
    <s v="S"/>
    <s v="White"/>
    <n v="13288.3"/>
    <n v="7"/>
    <s v="2023-02-17"/>
    <s v="Phoenix"/>
    <x v="0"/>
    <s v="No"/>
    <n v="93018.1"/>
  </r>
  <r>
    <s v="P54380"/>
    <s v="Accessories Scarves #168"/>
    <s v="Accessories"/>
    <s v="Scarves"/>
    <s v="M"/>
    <s v="Green"/>
    <n v="2139.7399999999998"/>
    <n v="13"/>
    <s v="2023-08-19"/>
    <s v="Los Angeles"/>
    <x v="1"/>
    <s v="No"/>
    <n v="27816.62"/>
  </r>
  <r>
    <s v="P41178"/>
    <s v="Accessories Hats #458"/>
    <s v="Accessories"/>
    <s v="Hats"/>
    <s v="S"/>
    <s v="Pink"/>
    <n v="1796.12"/>
    <n v="17"/>
    <s v="2024-08-15"/>
    <s v="Los Angeles"/>
    <x v="0"/>
    <s v="Yes"/>
    <n v="24426.9"/>
  </r>
  <r>
    <s v="P97800"/>
    <s v="Kids Shorts #356"/>
    <s v="Kids"/>
    <s v="Shorts"/>
    <s v="L"/>
    <s v="Blue"/>
    <n v="1482.38"/>
    <n v="9"/>
    <s v="2024-03-12"/>
    <s v="Chicago"/>
    <x v="0"/>
    <s v="Yes"/>
    <n v="10672.97"/>
  </r>
  <r>
    <s v="P99780"/>
    <s v="Women Dresses #245"/>
    <s v="Women"/>
    <s v="Dresses"/>
    <s v="L"/>
    <s v="Green"/>
    <n v="15479.5"/>
    <n v="4"/>
    <s v="2024-06-13"/>
    <s v="Chicago"/>
    <x v="0"/>
    <s v="Yes"/>
    <n v="49534.400000000001"/>
  </r>
  <r>
    <s v="P85246"/>
    <s v="Women Shoes #970"/>
    <s v="Women"/>
    <s v="Shoes"/>
    <s v="XS"/>
    <s v="White"/>
    <n v="9427.14"/>
    <n v="13"/>
    <s v="2022-12-02"/>
    <s v="Phoenix"/>
    <x v="1"/>
    <s v="Yes"/>
    <n v="98042.09"/>
  </r>
  <r>
    <s v="P59243"/>
    <s v="Men Shirts #565"/>
    <s v="Men"/>
    <s v="Shirts"/>
    <s v="M"/>
    <s v="Red"/>
    <n v="12134.6"/>
    <n v="10"/>
    <s v="2023-03-12"/>
    <s v="Chicago"/>
    <x v="1"/>
    <s v="Yes"/>
    <n v="97076.800000000003"/>
  </r>
  <r>
    <s v="P93377"/>
    <s v="Men Shoes #293"/>
    <s v="Men"/>
    <s v="Shoes"/>
    <s v="M"/>
    <s v="White"/>
    <n v="4500.26"/>
    <n v="10"/>
    <s v="2024-02-23"/>
    <s v="Chicago"/>
    <x v="1"/>
    <s v="No"/>
    <n v="45002.6"/>
  </r>
  <r>
    <s v="P71381"/>
    <s v="Men Shoes #371"/>
    <s v="Men"/>
    <s v="Shoes"/>
    <s v="L"/>
    <s v="Yellow"/>
    <n v="3028.67"/>
    <n v="7"/>
    <s v="2022-10-29"/>
    <s v="New York"/>
    <x v="1"/>
    <s v="Yes"/>
    <n v="16960.22"/>
  </r>
  <r>
    <s v="P56322"/>
    <s v="Accessories Belts #650"/>
    <s v="Accessories"/>
    <s v="Belts"/>
    <s v="S"/>
    <s v="White"/>
    <n v="2076.66"/>
    <n v="3"/>
    <s v="2024-04-18"/>
    <s v="New York"/>
    <x v="1"/>
    <s v="Yes"/>
    <n v="4984.1499999999996"/>
  </r>
  <r>
    <s v="P75292"/>
    <s v="Accessories Belts #274"/>
    <s v="Accessories"/>
    <s v="Belts"/>
    <s v="XL"/>
    <s v="Red"/>
    <n v="6370.25"/>
    <n v="9"/>
    <s v="2024-01-13"/>
    <s v="Houston"/>
    <x v="1"/>
    <s v="No"/>
    <n v="57332.25"/>
  </r>
  <r>
    <s v="P91776"/>
    <s v="Kids T-Shirts #953"/>
    <s v="Kids"/>
    <s v="T-Shirts"/>
    <s v="XL"/>
    <s v="Green"/>
    <n v="11407.52"/>
    <n v="1"/>
    <s v="2024-05-01"/>
    <s v="New York"/>
    <x v="0"/>
    <s v="No"/>
    <n v="11407.52"/>
  </r>
  <r>
    <s v="P83247"/>
    <s v="Men Jackets #764"/>
    <s v="Men"/>
    <s v="Jackets"/>
    <s v="L"/>
    <s v="Pink"/>
    <n v="2358.86"/>
    <n v="15"/>
    <s v="2023-05-21"/>
    <s v="Phoenix"/>
    <x v="1"/>
    <s v="No"/>
    <n v="35382.9"/>
  </r>
  <r>
    <s v="P80532"/>
    <s v="Kids Shoes #155"/>
    <s v="Kids"/>
    <s v="Shoes"/>
    <s v="XS"/>
    <s v="Black"/>
    <n v="6054.85"/>
    <n v="13"/>
    <s v="2023-06-26"/>
    <s v="New York"/>
    <x v="0"/>
    <s v="No"/>
    <n v="78713.05"/>
  </r>
  <r>
    <s v="P17188"/>
    <s v="Kids Shorts #447"/>
    <s v="Kids"/>
    <s v="Shorts"/>
    <s v="XL"/>
    <s v="Blue"/>
    <n v="4828.9399999999996"/>
    <n v="12"/>
    <s v="2023-10-29"/>
    <s v="Phoenix"/>
    <x v="1"/>
    <s v="No"/>
    <n v="57947.28"/>
  </r>
  <r>
    <s v="P89119"/>
    <s v="Accessories Hats #481"/>
    <s v="Accessories"/>
    <s v="Hats"/>
    <s v="XS"/>
    <s v="Red"/>
    <n v="15633.05"/>
    <n v="17"/>
    <s v="2024-07-03"/>
    <s v="Houston"/>
    <x v="0"/>
    <s v="No"/>
    <n v="265761.84999999998"/>
  </r>
  <r>
    <s v="P53766"/>
    <s v="Kids T-Shirts #718"/>
    <s v="Kids"/>
    <s v="T-Shirts"/>
    <s v="XS"/>
    <s v="Yellow"/>
    <n v="8514.14"/>
    <n v="2"/>
    <s v="2023-06-16"/>
    <s v="Houston"/>
    <x v="0"/>
    <s v="Yes"/>
    <n v="13622.79"/>
  </r>
  <r>
    <s v="P37770"/>
    <s v="Women Skirts #545"/>
    <s v="Women"/>
    <s v="Skirts"/>
    <s v="L"/>
    <s v="White"/>
    <n v="8833.69"/>
    <n v="3"/>
    <s v="2023-05-28"/>
    <s v="New York"/>
    <x v="0"/>
    <s v="Yes"/>
    <n v="21200.69"/>
  </r>
  <r>
    <s v="P50215"/>
    <s v="Accessories Hats #795"/>
    <s v="Accessories"/>
    <s v="Hats"/>
    <s v="S"/>
    <s v="Yellow"/>
    <n v="10685.42"/>
    <n v="7"/>
    <s v="2023-12-30"/>
    <s v="New York"/>
    <x v="0"/>
    <s v="No"/>
    <n v="74797.94"/>
  </r>
  <r>
    <s v="P29860"/>
    <s v="Men Shoes #800"/>
    <s v="Men"/>
    <s v="Shoes"/>
    <s v="S"/>
    <s v="Blue"/>
    <n v="16170.06"/>
    <n v="3"/>
    <s v="2023-04-12"/>
    <s v="Los Angeles"/>
    <x v="1"/>
    <s v="Yes"/>
    <n v="38808.31"/>
  </r>
  <r>
    <s v="P88372"/>
    <s v="Kids T-Shirts #213"/>
    <s v="Kids"/>
    <s v="T-Shirts"/>
    <s v="S"/>
    <s v="Pink"/>
    <n v="10447.209999999999"/>
    <n v="8"/>
    <s v="2024-06-03"/>
    <s v="New York"/>
    <x v="1"/>
    <s v="No"/>
    <n v="83577.679999999993"/>
  </r>
  <r>
    <s v="P74680"/>
    <s v="Women Tops #186"/>
    <s v="Women"/>
    <s v="Tops"/>
    <s v="M"/>
    <s v="Black"/>
    <n v="7430.16"/>
    <n v="17"/>
    <s v="2023-08-07"/>
    <s v="Los Angeles"/>
    <x v="1"/>
    <s v="Yes"/>
    <n v="101050.01"/>
  </r>
  <r>
    <s v="P38556"/>
    <s v="Men Jackets #850"/>
    <s v="Men"/>
    <s v="Jackets"/>
    <s v="L"/>
    <s v="Red"/>
    <n v="2067.5300000000002"/>
    <n v="15"/>
    <s v="2022-11-29"/>
    <s v="New York"/>
    <x v="0"/>
    <s v="No"/>
    <n v="31012.95"/>
  </r>
  <r>
    <s v="P29977"/>
    <s v="Women Skirts #132"/>
    <s v="Women"/>
    <s v="Skirts"/>
    <s v="XS"/>
    <s v="Red"/>
    <n v="16235.63"/>
    <n v="16"/>
    <s v="2024-05-17"/>
    <s v="Chicago"/>
    <x v="0"/>
    <s v="Yes"/>
    <n v="207816.23"/>
  </r>
  <r>
    <s v="P85740"/>
    <s v="Men Shirts #857"/>
    <s v="Men"/>
    <s v="Shirts"/>
    <s v="XS"/>
    <s v="Black"/>
    <n v="7235.94"/>
    <n v="16"/>
    <s v="2023-08-21"/>
    <s v="New York"/>
    <x v="0"/>
    <s v="No"/>
    <n v="115775.03999999999"/>
  </r>
  <r>
    <s v="P79944"/>
    <s v="Men Jackets #443"/>
    <s v="Men"/>
    <s v="Jackets"/>
    <s v="L"/>
    <s v="Black"/>
    <n v="5838.22"/>
    <n v="2"/>
    <s v="2023-12-06"/>
    <s v="Phoenix"/>
    <x v="1"/>
    <s v="Yes"/>
    <n v="9340.82"/>
  </r>
  <r>
    <s v="P18697"/>
    <s v="Accessories Belts #573"/>
    <s v="Accessories"/>
    <s v="Belts"/>
    <s v="L"/>
    <s v="White"/>
    <n v="6011.69"/>
    <n v="6"/>
    <s v="2024-02-26"/>
    <s v="Chicago"/>
    <x v="0"/>
    <s v="Yes"/>
    <n v="28855.78"/>
  </r>
  <r>
    <s v="P20246"/>
    <s v="Men Shirts #125"/>
    <s v="Men"/>
    <s v="Shirts"/>
    <s v="S"/>
    <s v="Red"/>
    <n v="6884.85"/>
    <n v="18"/>
    <s v="2023-10-15"/>
    <s v="Phoenix"/>
    <x v="0"/>
    <s v="No"/>
    <n v="123927.3"/>
  </r>
  <r>
    <s v="P86261"/>
    <s v="Men Jackets #352"/>
    <s v="Men"/>
    <s v="Jackets"/>
    <s v="M"/>
    <s v="Pink"/>
    <n v="8972.2999999999993"/>
    <n v="10"/>
    <s v="2024-06-23"/>
    <s v="Los Angeles"/>
    <x v="0"/>
    <s v="No"/>
    <n v="89723"/>
  </r>
  <r>
    <s v="P54343"/>
    <s v="Kids Shoes #323"/>
    <s v="Kids"/>
    <s v="Shoes"/>
    <s v="XL"/>
    <s v="Pink"/>
    <n v="11111.21"/>
    <n v="1"/>
    <s v="2022-12-22"/>
    <s v="New York"/>
    <x v="0"/>
    <s v="No"/>
    <n v="11111.21"/>
  </r>
  <r>
    <s v="P12201"/>
    <s v="Accessories Hats #434"/>
    <s v="Accessories"/>
    <s v="Hats"/>
    <s v="S"/>
    <s v="Pink"/>
    <n v="2578.81"/>
    <n v="18"/>
    <s v="2023-08-08"/>
    <s v="Houston"/>
    <x v="1"/>
    <s v="Yes"/>
    <n v="37135.03"/>
  </r>
  <r>
    <s v="P97518"/>
    <s v="Accessories Hats #247"/>
    <s v="Accessories"/>
    <s v="Hats"/>
    <s v="XS"/>
    <s v="Pink"/>
    <n v="3717.57"/>
    <n v="13"/>
    <s v="2023-05-28"/>
    <s v="New York"/>
    <x v="1"/>
    <s v="No"/>
    <n v="48328.41"/>
  </r>
  <r>
    <s v="P25402"/>
    <s v="Accessories Bags #311"/>
    <s v="Accessories"/>
    <s v="Bags"/>
    <s v="L"/>
    <s v="Black"/>
    <n v="2599.56"/>
    <n v="17"/>
    <s v="2023-10-08"/>
    <s v="Houston"/>
    <x v="0"/>
    <s v="Yes"/>
    <n v="35353.85"/>
  </r>
  <r>
    <s v="P90338"/>
    <s v="Women Shoes #780"/>
    <s v="Women"/>
    <s v="Shoes"/>
    <s v="M"/>
    <s v="White"/>
    <n v="3774.01"/>
    <n v="13"/>
    <s v="2023-01-16"/>
    <s v="Houston"/>
    <x v="1"/>
    <s v="Yes"/>
    <n v="39249.870000000003"/>
  </r>
  <r>
    <s v="P31961"/>
    <s v="Accessories Hats #554"/>
    <s v="Accessories"/>
    <s v="Hats"/>
    <s v="XS"/>
    <s v="Pink"/>
    <n v="3686.03"/>
    <n v="19"/>
    <s v="2024-05-11"/>
    <s v="Los Angeles"/>
    <x v="0"/>
    <s v="Yes"/>
    <n v="56027.49"/>
  </r>
  <r>
    <s v="P21833"/>
    <s v="Kids Sweaters #514"/>
    <s v="Kids"/>
    <s v="Sweaters"/>
    <s v="XS"/>
    <s v="Yellow"/>
    <n v="10365.040000000001"/>
    <n v="19"/>
    <s v="2023-03-10"/>
    <s v="New York"/>
    <x v="1"/>
    <s v="Yes"/>
    <n v="157548.94"/>
  </r>
  <r>
    <s v="P70292"/>
    <s v="Accessories Scarves #319"/>
    <s v="Accessories"/>
    <s v="Scarves"/>
    <s v="M"/>
    <s v="Red"/>
    <n v="7089.86"/>
    <n v="8"/>
    <s v="2023-12-09"/>
    <s v="Los Angeles"/>
    <x v="1"/>
    <s v="Yes"/>
    <n v="45375.27"/>
  </r>
  <r>
    <s v="P62286"/>
    <s v="Women Tops #789"/>
    <s v="Women"/>
    <s v="Tops"/>
    <s v="XS"/>
    <s v="Green"/>
    <n v="6554.51"/>
    <n v="12"/>
    <s v="2024-01-20"/>
    <s v="Phoenix"/>
    <x v="1"/>
    <s v="Yes"/>
    <n v="62923.13"/>
  </r>
  <r>
    <s v="P79236"/>
    <s v="Accessories Hats #779"/>
    <s v="Accessories"/>
    <s v="Hats"/>
    <s v="XL"/>
    <s v="Green"/>
    <n v="11561.9"/>
    <n v="1"/>
    <s v="2022-11-07"/>
    <s v="Phoenix"/>
    <x v="0"/>
    <s v="Yes"/>
    <n v="9249.52"/>
  </r>
  <r>
    <s v="P53430"/>
    <s v="Kids Shoes #104"/>
    <s v="Kids"/>
    <s v="Shoes"/>
    <s v="XS"/>
    <s v="Yellow"/>
    <n v="1212.6300000000001"/>
    <n v="18"/>
    <s v="2022-11-23"/>
    <s v="Los Angeles"/>
    <x v="1"/>
    <s v="Yes"/>
    <n v="17461.54"/>
  </r>
  <r>
    <s v="P41604"/>
    <s v="Women Tops #853"/>
    <s v="Women"/>
    <s v="Tops"/>
    <s v="XS"/>
    <s v="Blue"/>
    <n v="7613.59"/>
    <n v="16"/>
    <s v="2023-11-09"/>
    <s v="Houston"/>
    <x v="1"/>
    <s v="No"/>
    <n v="121817.44"/>
  </r>
  <r>
    <s v="P82712"/>
    <s v="Accessories Hats #993"/>
    <s v="Accessories"/>
    <s v="Hats"/>
    <s v="S"/>
    <s v="Green"/>
    <n v="3468.57"/>
    <n v="13"/>
    <s v="2024-01-18"/>
    <s v="Houston"/>
    <x v="1"/>
    <s v="Yes"/>
    <n v="36073.46"/>
  </r>
  <r>
    <s v="P80260"/>
    <s v="Men Shoes #558"/>
    <s v="Men"/>
    <s v="Shoes"/>
    <s v="XL"/>
    <s v="Blue"/>
    <n v="2589.6"/>
    <n v="16"/>
    <s v="2023-01-12"/>
    <s v="Chicago"/>
    <x v="0"/>
    <s v="No"/>
    <n v="41433.599999999999"/>
  </r>
  <r>
    <s v="P63049"/>
    <s v="Kids Shoes #516"/>
    <s v="Kids"/>
    <s v="Shoes"/>
    <s v="L"/>
    <s v="Yellow"/>
    <n v="2353.88"/>
    <n v="9"/>
    <s v="2024-02-20"/>
    <s v="New York"/>
    <x v="0"/>
    <s v="No"/>
    <n v="21184.92"/>
  </r>
  <r>
    <s v="P92636"/>
    <s v="Women Skirts #883"/>
    <s v="Women"/>
    <s v="Skirts"/>
    <s v="M"/>
    <s v="Red"/>
    <n v="5501.24"/>
    <n v="9"/>
    <s v="2023-06-08"/>
    <s v="Chicago"/>
    <x v="1"/>
    <s v="No"/>
    <n v="49511.16"/>
  </r>
  <r>
    <s v="P48434"/>
    <s v="Men Pants #185"/>
    <s v="Men"/>
    <s v="Pants"/>
    <s v="XS"/>
    <s v="Yellow"/>
    <n v="14341.57"/>
    <n v="8"/>
    <s v="2023-08-10"/>
    <s v="Chicago"/>
    <x v="1"/>
    <s v="Yes"/>
    <n v="91786.38"/>
  </r>
  <r>
    <s v="P85849"/>
    <s v="Accessories Hats #966"/>
    <s v="Accessories"/>
    <s v="Hats"/>
    <s v="XL"/>
    <s v="Blue"/>
    <n v="14204.62"/>
    <n v="2"/>
    <s v="2024-03-23"/>
    <s v="New York"/>
    <x v="0"/>
    <s v="Yes"/>
    <n v="22727.06"/>
  </r>
  <r>
    <s v="P89368"/>
    <s v="Men Pants #412"/>
    <s v="Men"/>
    <s v="Pants"/>
    <s v="M"/>
    <s v="White"/>
    <n v="13758.91"/>
    <n v="8"/>
    <s v="2024-07-24"/>
    <s v="Los Angeles"/>
    <x v="1"/>
    <s v="Yes"/>
    <n v="88057.19"/>
  </r>
  <r>
    <s v="P74318"/>
    <s v="Kids Sweaters #999"/>
    <s v="Kids"/>
    <s v="Sweaters"/>
    <s v="S"/>
    <s v="Pink"/>
    <n v="5841.54"/>
    <n v="3"/>
    <s v="2023-05-10"/>
    <s v="Los Angeles"/>
    <x v="1"/>
    <s v="No"/>
    <n v="17524.62"/>
  </r>
  <r>
    <s v="P51049"/>
    <s v="Kids Sweaters #891"/>
    <s v="Kids"/>
    <s v="Sweaters"/>
    <s v="M"/>
    <s v="Blue"/>
    <n v="7802"/>
    <n v="1"/>
    <s v="2024-03-21"/>
    <s v="Los Angeles"/>
    <x v="0"/>
    <s v="No"/>
    <n v="7802"/>
  </r>
  <r>
    <s v="P82689"/>
    <s v="Men Shoes #630"/>
    <s v="Men"/>
    <s v="Shoes"/>
    <s v="L"/>
    <s v="Blue"/>
    <n v="9833.84"/>
    <n v="17"/>
    <s v="2024-01-19"/>
    <s v="Los Angeles"/>
    <x v="1"/>
    <s v="No"/>
    <n v="167175.28"/>
  </r>
  <r>
    <s v="P80810"/>
    <s v="Women Skirts #487"/>
    <s v="Women"/>
    <s v="Skirts"/>
    <s v="M"/>
    <s v="Red"/>
    <n v="15149.99"/>
    <n v="13"/>
    <s v="2022-10-17"/>
    <s v="Los Angeles"/>
    <x v="1"/>
    <s v="Yes"/>
    <n v="157559.73000000001"/>
  </r>
  <r>
    <s v="P88307"/>
    <s v="Accessories Bags #859"/>
    <s v="Accessories"/>
    <s v="Bags"/>
    <s v="L"/>
    <s v="Blue"/>
    <n v="1938.88"/>
    <n v="12"/>
    <s v="2023-08-28"/>
    <s v="New York"/>
    <x v="0"/>
    <s v="No"/>
    <n v="23266.560000000001"/>
  </r>
  <r>
    <s v="P62461"/>
    <s v="Men Pants #768"/>
    <s v="Men"/>
    <s v="Pants"/>
    <s v="XS"/>
    <s v="White"/>
    <n v="11306.26"/>
    <n v="12"/>
    <s v="2023-09-26"/>
    <s v="Phoenix"/>
    <x v="0"/>
    <s v="No"/>
    <n v="135675.12"/>
  </r>
  <r>
    <s v="P86379"/>
    <s v="Women Tops #184"/>
    <s v="Women"/>
    <s v="Tops"/>
    <s v="XL"/>
    <s v="Pink"/>
    <n v="12901.52"/>
    <n v="18"/>
    <s v="2023-03-15"/>
    <s v="New York"/>
    <x v="0"/>
    <s v="Yes"/>
    <n v="185782.22"/>
  </r>
  <r>
    <s v="P61686"/>
    <s v="Accessories Bags #185"/>
    <s v="Accessories"/>
    <s v="Bags"/>
    <s v="L"/>
    <s v="Yellow"/>
    <n v="13815.35"/>
    <n v="16"/>
    <s v="2024-01-26"/>
    <s v="New York"/>
    <x v="0"/>
    <s v="No"/>
    <n v="221045.6"/>
  </r>
  <r>
    <s v="P84434"/>
    <s v="Women Dresses #289"/>
    <s v="Women"/>
    <s v="Dresses"/>
    <s v="M"/>
    <s v="Pink"/>
    <n v="3655.32"/>
    <n v="4"/>
    <s v="2024-04-19"/>
    <s v="New York"/>
    <x v="0"/>
    <s v="Yes"/>
    <n v="11697.19"/>
  </r>
  <r>
    <s v="P42331"/>
    <s v="Accessories Hats #727"/>
    <s v="Accessories"/>
    <s v="Hats"/>
    <s v="S"/>
    <s v="Black"/>
    <n v="7636.83"/>
    <n v="1"/>
    <s v="2023-07-29"/>
    <s v="Houston"/>
    <x v="0"/>
    <s v="No"/>
    <n v="7636.83"/>
  </r>
  <r>
    <s v="P93219"/>
    <s v="Accessories Bags #431"/>
    <s v="Accessories"/>
    <s v="Bags"/>
    <s v="S"/>
    <s v="Red"/>
    <n v="14852.85"/>
    <n v="2"/>
    <s v="2024-09-08"/>
    <s v="Phoenix"/>
    <x v="1"/>
    <s v="Yes"/>
    <n v="23764.560000000001"/>
  </r>
  <r>
    <s v="P20249"/>
    <s v="Men Pants #850"/>
    <s v="Men"/>
    <s v="Pants"/>
    <s v="XL"/>
    <s v="Black"/>
    <n v="4589.8999999999996"/>
    <n v="14"/>
    <s v="2023-01-26"/>
    <s v="Los Angeles"/>
    <x v="0"/>
    <s v="No"/>
    <n v="64258.6"/>
  </r>
  <r>
    <s v="P68983"/>
    <s v="Men Shirts #623"/>
    <s v="Men"/>
    <s v="Shirts"/>
    <s v="XL"/>
    <s v="White"/>
    <n v="7504.03"/>
    <n v="3"/>
    <s v="2023-12-01"/>
    <s v="Chicago"/>
    <x v="0"/>
    <s v="No"/>
    <n v="22512.09"/>
  </r>
  <r>
    <s v="P34162"/>
    <s v="Women Skirts #170"/>
    <s v="Women"/>
    <s v="Skirts"/>
    <s v="S"/>
    <s v="Yellow"/>
    <n v="5736.13"/>
    <n v="11"/>
    <s v="2022-12-10"/>
    <s v="Los Angeles"/>
    <x v="1"/>
    <s v="Yes"/>
    <n v="50478.11"/>
  </r>
  <r>
    <s v="P91535"/>
    <s v="Women Tops #651"/>
    <s v="Women"/>
    <s v="Tops"/>
    <s v="S"/>
    <s v="White"/>
    <n v="5928.69"/>
    <n v="18"/>
    <s v="2023-08-19"/>
    <s v="New York"/>
    <x v="1"/>
    <s v="Yes"/>
    <n v="85372.97"/>
  </r>
  <r>
    <s v="P89401"/>
    <s v="Men Pants #359"/>
    <s v="Men"/>
    <s v="Pants"/>
    <s v="M"/>
    <s v="Yellow"/>
    <n v="11898.05"/>
    <n v="8"/>
    <s v="2023-04-19"/>
    <s v="Los Angeles"/>
    <x v="0"/>
    <s v="No"/>
    <n v="95184.4"/>
  </r>
  <r>
    <s v="P34604"/>
    <s v="Kids Shorts #508"/>
    <s v="Kids"/>
    <s v="Shorts"/>
    <s v="S"/>
    <s v="Pink"/>
    <n v="5868.93"/>
    <n v="10"/>
    <s v="2024-03-03"/>
    <s v="Los Angeles"/>
    <x v="0"/>
    <s v="No"/>
    <n v="58689.3"/>
  </r>
  <r>
    <s v="P69083"/>
    <s v="Women Tops #705"/>
    <s v="Women"/>
    <s v="Tops"/>
    <s v="XS"/>
    <s v="Black"/>
    <n v="13444.34"/>
    <n v="13"/>
    <s v="2023-03-16"/>
    <s v="Houston"/>
    <x v="0"/>
    <s v="Yes"/>
    <n v="139820.97"/>
  </r>
  <r>
    <s v="P16390"/>
    <s v="Kids Shoes #577"/>
    <s v="Kids"/>
    <s v="Shoes"/>
    <s v="M"/>
    <s v="Red"/>
    <n v="6524.63"/>
    <n v="6"/>
    <s v="2023-07-10"/>
    <s v="Los Angeles"/>
    <x v="0"/>
    <s v="No"/>
    <n v="39147.78"/>
  </r>
  <r>
    <s v="P41497"/>
    <s v="Kids Shoes #999"/>
    <s v="Kids"/>
    <s v="Shoes"/>
    <s v="XL"/>
    <s v="Black"/>
    <n v="1352.9"/>
    <n v="14"/>
    <s v="2024-08-23"/>
    <s v="Houston"/>
    <x v="0"/>
    <s v="Yes"/>
    <n v="15152.48"/>
  </r>
  <r>
    <s v="P42788"/>
    <s v="Women Tops #406"/>
    <s v="Women"/>
    <s v="Tops"/>
    <s v="XL"/>
    <s v="Green"/>
    <n v="10168.33"/>
    <n v="6"/>
    <s v="2024-01-19"/>
    <s v="Phoenix"/>
    <x v="0"/>
    <s v="Yes"/>
    <n v="48808.15"/>
  </r>
  <r>
    <s v="P24952"/>
    <s v="Accessories Hats #735"/>
    <s v="Accessories"/>
    <s v="Hats"/>
    <s v="M"/>
    <s v="Yellow"/>
    <n v="15708.58"/>
    <n v="13"/>
    <s v="2023-04-23"/>
    <s v="Houston"/>
    <x v="0"/>
    <s v="Yes"/>
    <n v="163368.9"/>
  </r>
  <r>
    <s v="P58014"/>
    <s v="Kids Shorts #158"/>
    <s v="Kids"/>
    <s v="Shorts"/>
    <s v="M"/>
    <s v="White"/>
    <n v="14095.06"/>
    <n v="3"/>
    <s v="2024-05-14"/>
    <s v="Houston"/>
    <x v="1"/>
    <s v="No"/>
    <n v="42285.18"/>
  </r>
  <r>
    <s v="P64703"/>
    <s v="Accessories Hats #167"/>
    <s v="Accessories"/>
    <s v="Hats"/>
    <s v="XL"/>
    <s v="Black"/>
    <n v="10512.78"/>
    <n v="8"/>
    <s v="2023-10-20"/>
    <s v="New York"/>
    <x v="1"/>
    <s v="No"/>
    <n v="84102.24"/>
  </r>
  <r>
    <s v="P56885"/>
    <s v="Accessories Scarves #144"/>
    <s v="Accessories"/>
    <s v="Scarves"/>
    <s v="L"/>
    <s v="Black"/>
    <n v="5583.41"/>
    <n v="17"/>
    <s v="2023-01-04"/>
    <s v="New York"/>
    <x v="1"/>
    <s v="Yes"/>
    <n v="75934.210000000006"/>
  </r>
  <r>
    <s v="P10273"/>
    <s v="Men Shoes #289"/>
    <s v="Men"/>
    <s v="Shoes"/>
    <s v="XS"/>
    <s v="Yellow"/>
    <n v="15345.87"/>
    <n v="4"/>
    <s v="2022-12-22"/>
    <s v="Chicago"/>
    <x v="1"/>
    <s v="No"/>
    <n v="61383.48"/>
  </r>
  <r>
    <s v="P12853"/>
    <s v="Women Dresses #319"/>
    <s v="Women"/>
    <s v="Dresses"/>
    <s v="S"/>
    <s v="Blue"/>
    <n v="5424.88"/>
    <n v="20"/>
    <s v="2023-11-18"/>
    <s v="Phoenix"/>
    <x v="1"/>
    <s v="Yes"/>
    <n v="86798.080000000002"/>
  </r>
  <r>
    <s v="P89386"/>
    <s v="Men Shoes #499"/>
    <s v="Men"/>
    <s v="Shoes"/>
    <s v="XL"/>
    <s v="Red"/>
    <n v="3009.58"/>
    <n v="4"/>
    <s v="2023-01-10"/>
    <s v="Los Angeles"/>
    <x v="0"/>
    <s v="Yes"/>
    <n v="9630.49"/>
  </r>
  <r>
    <s v="P55737"/>
    <s v="Kids Sweaters #999"/>
    <s v="Kids"/>
    <s v="Sweaters"/>
    <s v="L"/>
    <s v="White"/>
    <n v="6818.45"/>
    <n v="6"/>
    <s v="2023-10-28"/>
    <s v="New York"/>
    <x v="1"/>
    <s v="No"/>
    <n v="40910.699999999997"/>
  </r>
  <r>
    <s v="P92532"/>
    <s v="Women Shoes #538"/>
    <s v="Women"/>
    <s v="Shoes"/>
    <s v="M"/>
    <s v="Pink"/>
    <n v="12405.18"/>
    <n v="10"/>
    <s v="2023-03-13"/>
    <s v="Houston"/>
    <x v="0"/>
    <s v="No"/>
    <n v="124051.8"/>
  </r>
  <r>
    <s v="P19300"/>
    <s v="Accessories Belts #907"/>
    <s v="Accessories"/>
    <s v="Belts"/>
    <s v="XS"/>
    <s v="Pink"/>
    <n v="3295.1"/>
    <n v="1"/>
    <s v="2024-02-09"/>
    <s v="Chicago"/>
    <x v="0"/>
    <s v="No"/>
    <n v="3295.1"/>
  </r>
  <r>
    <s v="P23485"/>
    <s v="Men Shoes #975"/>
    <s v="Men"/>
    <s v="Shoes"/>
    <s v="S"/>
    <s v="Pink"/>
    <n v="7421.86"/>
    <n v="18"/>
    <s v="2024-09-17"/>
    <s v="Houston"/>
    <x v="1"/>
    <s v="No"/>
    <n v="133593.48000000001"/>
  </r>
  <r>
    <s v="P22693"/>
    <s v="Accessories Scarves #403"/>
    <s v="Accessories"/>
    <s v="Scarves"/>
    <s v="M"/>
    <s v="Green"/>
    <n v="12419.29"/>
    <n v="10"/>
    <s v="2023-04-28"/>
    <s v="New York"/>
    <x v="1"/>
    <s v="Yes"/>
    <n v="99354.32"/>
  </r>
  <r>
    <s v="P27919"/>
    <s v="Men Jackets #852"/>
    <s v="Men"/>
    <s v="Jackets"/>
    <s v="M"/>
    <s v="Black"/>
    <n v="5251.41"/>
    <n v="4"/>
    <s v="2024-08-03"/>
    <s v="New York"/>
    <x v="1"/>
    <s v="Yes"/>
    <n v="16804.18"/>
  </r>
  <r>
    <s v="P23217"/>
    <s v="Accessories Bags #593"/>
    <s v="Accessories"/>
    <s v="Bags"/>
    <s v="S"/>
    <s v="Blue"/>
    <n v="2166.3000000000002"/>
    <n v="19"/>
    <s v="2024-06-01"/>
    <s v="Chicago"/>
    <x v="1"/>
    <s v="Yes"/>
    <n v="32927.760000000002"/>
  </r>
  <r>
    <s v="P67508"/>
    <s v="Accessories Scarves #185"/>
    <s v="Accessories"/>
    <s v="Scarves"/>
    <s v="XL"/>
    <s v="Red"/>
    <n v="9613.89"/>
    <n v="15"/>
    <s v="2022-12-29"/>
    <s v="Chicago"/>
    <x v="0"/>
    <s v="Yes"/>
    <n v="115366.68"/>
  </r>
  <r>
    <s v="P24775"/>
    <s v="Accessories Scarves #282"/>
    <s v="Accessories"/>
    <s v="Scarves"/>
    <s v="M"/>
    <s v="Green"/>
    <n v="9403.07"/>
    <n v="16"/>
    <s v="2024-05-08"/>
    <s v="New York"/>
    <x v="0"/>
    <s v="No"/>
    <n v="150449.12"/>
  </r>
  <r>
    <s v="P60817"/>
    <s v="Kids Sweaters #257"/>
    <s v="Kids"/>
    <s v="Sweaters"/>
    <s v="M"/>
    <s v="Black"/>
    <n v="3159.81"/>
    <n v="8"/>
    <s v="2024-08-06"/>
    <s v="Los Angeles"/>
    <x v="1"/>
    <s v="No"/>
    <n v="25278.48"/>
  </r>
  <r>
    <s v="P15080"/>
    <s v="Men Jackets #200"/>
    <s v="Men"/>
    <s v="Jackets"/>
    <s v="S"/>
    <s v="Yellow"/>
    <n v="3909.3"/>
    <n v="17"/>
    <s v="2023-04-27"/>
    <s v="New York"/>
    <x v="0"/>
    <s v="No"/>
    <n v="66458.100000000006"/>
  </r>
  <r>
    <s v="P88800"/>
    <s v="Accessories Scarves #893"/>
    <s v="Accessories"/>
    <s v="Scarves"/>
    <s v="XL"/>
    <s v="Yellow"/>
    <n v="9647.92"/>
    <n v="20"/>
    <s v="2024-02-16"/>
    <s v="Chicago"/>
    <x v="1"/>
    <s v="No"/>
    <n v="192958.4"/>
  </r>
  <r>
    <s v="P80866"/>
    <s v="Men Shoes #122"/>
    <s v="Men"/>
    <s v="Shoes"/>
    <s v="M"/>
    <s v="Green"/>
    <n v="9877"/>
    <n v="2"/>
    <s v="2024-10-01"/>
    <s v="Houston"/>
    <x v="0"/>
    <s v="Yes"/>
    <n v="15803.2"/>
  </r>
  <r>
    <s v="P85522"/>
    <s v="Accessories Bags #118"/>
    <s v="Accessories"/>
    <s v="Bags"/>
    <s v="L"/>
    <s v="Pink"/>
    <n v="2607.0300000000002"/>
    <n v="13"/>
    <s v="2024-10-13"/>
    <s v="Phoenix"/>
    <x v="1"/>
    <s v="No"/>
    <n v="33891.39"/>
  </r>
  <r>
    <s v="P85445"/>
    <s v="Kids T-Shirts #310"/>
    <s v="Kids"/>
    <s v="T-Shirts"/>
    <s v="L"/>
    <s v="Pink"/>
    <n v="9887.7900000000009"/>
    <n v="17"/>
    <s v="2023-11-02"/>
    <s v="Houston"/>
    <x v="1"/>
    <s v="Yes"/>
    <n v="134474.10999999999"/>
  </r>
  <r>
    <s v="P66225"/>
    <s v="Accessories Scarves #168"/>
    <s v="Accessories"/>
    <s v="Scarves"/>
    <s v="S"/>
    <s v="Pink"/>
    <n v="14134.07"/>
    <n v="13"/>
    <s v="2024-10-06"/>
    <s v="Chicago"/>
    <x v="1"/>
    <s v="Yes"/>
    <n v="146994.66"/>
  </r>
  <r>
    <s v="P33490"/>
    <s v="Women Tops #968"/>
    <s v="Women"/>
    <s v="Tops"/>
    <s v="XS"/>
    <s v="Green"/>
    <n v="2407.83"/>
    <n v="11"/>
    <s v="2024-01-28"/>
    <s v="Chicago"/>
    <x v="1"/>
    <s v="No"/>
    <n v="26486.13"/>
  </r>
  <r>
    <s v="P98857"/>
    <s v="Accessories Hats #299"/>
    <s v="Accessories"/>
    <s v="Hats"/>
    <s v="XL"/>
    <s v="Yellow"/>
    <n v="5466.38"/>
    <n v="18"/>
    <s v="2023-03-03"/>
    <s v="Chicago"/>
    <x v="0"/>
    <s v="No"/>
    <n v="98394.84"/>
  </r>
  <r>
    <s v="P42703"/>
    <s v="Women Shoes #987"/>
    <s v="Women"/>
    <s v="Shoes"/>
    <s v="XS"/>
    <s v="Blue"/>
    <n v="1846.75"/>
    <n v="20"/>
    <s v="2024-05-23"/>
    <s v="Houston"/>
    <x v="1"/>
    <s v="No"/>
    <n v="36935"/>
  </r>
  <r>
    <s v="P27314"/>
    <s v="Women Dresses #496"/>
    <s v="Women"/>
    <s v="Dresses"/>
    <s v="S"/>
    <s v="Black"/>
    <n v="7811.13"/>
    <n v="9"/>
    <s v="2024-02-24"/>
    <s v="Chicago"/>
    <x v="0"/>
    <s v="Yes"/>
    <n v="56239.97"/>
  </r>
  <r>
    <s v="P37864"/>
    <s v="Men Shoes #491"/>
    <s v="Men"/>
    <s v="Shoes"/>
    <s v="XL"/>
    <s v="Blue"/>
    <n v="7807.81"/>
    <n v="4"/>
    <s v="2024-09-19"/>
    <s v="Los Angeles"/>
    <x v="0"/>
    <s v="No"/>
    <n v="31231.24"/>
  </r>
  <r>
    <s v="P54909"/>
    <s v="Men Jackets #108"/>
    <s v="Men"/>
    <s v="Jackets"/>
    <s v="XS"/>
    <s v="Pink"/>
    <n v="9286.0400000000009"/>
    <n v="6"/>
    <s v="2023-12-18"/>
    <s v="New York"/>
    <x v="0"/>
    <s v="Yes"/>
    <n v="44572.66"/>
  </r>
  <r>
    <s v="P89305"/>
    <s v="Accessories Scarves #352"/>
    <s v="Accessories"/>
    <s v="Scarves"/>
    <s v="XL"/>
    <s v="Black"/>
    <n v="15910.27"/>
    <n v="6"/>
    <s v="2024-05-10"/>
    <s v="Phoenix"/>
    <x v="0"/>
    <s v="No"/>
    <n v="95461.62"/>
  </r>
  <r>
    <s v="P69088"/>
    <s v="Accessories Bags #526"/>
    <s v="Accessories"/>
    <s v="Bags"/>
    <s v="XS"/>
    <s v="Yellow"/>
    <n v="5160.1099999999997"/>
    <n v="15"/>
    <s v="2023-02-13"/>
    <s v="Houston"/>
    <x v="1"/>
    <s v="No"/>
    <n v="77401.649999999994"/>
  </r>
  <r>
    <s v="P51768"/>
    <s v="Men Pants #542"/>
    <s v="Men"/>
    <s v="Pants"/>
    <s v="S"/>
    <s v="Pink"/>
    <n v="10729.41"/>
    <n v="19"/>
    <s v="2023-12-10"/>
    <s v="New York"/>
    <x v="1"/>
    <s v="No"/>
    <n v="203858.79"/>
  </r>
  <r>
    <s v="P86574"/>
    <s v="Kids Shorts #973"/>
    <s v="Kids"/>
    <s v="Shorts"/>
    <s v="XS"/>
    <s v="Black"/>
    <n v="844.11"/>
    <n v="8"/>
    <s v="2022-10-26"/>
    <s v="Los Angeles"/>
    <x v="0"/>
    <s v="No"/>
    <n v="6752.88"/>
  </r>
  <r>
    <s v="P80892"/>
    <s v="Women Shoes #292"/>
    <s v="Women"/>
    <s v="Shoes"/>
    <s v="L"/>
    <s v="Black"/>
    <n v="10566.73"/>
    <n v="15"/>
    <s v="2024-01-01"/>
    <s v="Houston"/>
    <x v="1"/>
    <s v="Yes"/>
    <n v="126800.76"/>
  </r>
  <r>
    <s v="P65632"/>
    <s v="Men Pants #209"/>
    <s v="Men"/>
    <s v="Pants"/>
    <s v="XL"/>
    <s v="Pink"/>
    <n v="7811.96"/>
    <n v="14"/>
    <s v="2023-02-19"/>
    <s v="New York"/>
    <x v="0"/>
    <s v="Yes"/>
    <n v="87493.62"/>
  </r>
  <r>
    <s v="P48853"/>
    <s v="Kids T-Shirts #554"/>
    <s v="Kids"/>
    <s v="T-Shirts"/>
    <s v="S"/>
    <s v="Green"/>
    <n v="14046.92"/>
    <n v="1"/>
    <s v="2024-10-10"/>
    <s v="Los Angeles"/>
    <x v="0"/>
    <s v="Yes"/>
    <n v="11237.37"/>
  </r>
  <r>
    <s v="P66797"/>
    <s v="Kids Shoes #168"/>
    <s v="Kids"/>
    <s v="Shoes"/>
    <s v="XS"/>
    <s v="Pink"/>
    <n v="8573.9"/>
    <n v="17"/>
    <s v="2024-05-16"/>
    <s v="New York"/>
    <x v="0"/>
    <s v="No"/>
    <n v="145756.29999999999"/>
  </r>
  <r>
    <s v="P16906"/>
    <s v="Women Dresses #986"/>
    <s v="Women"/>
    <s v="Dresses"/>
    <s v="XS"/>
    <s v="Pink"/>
    <n v="3201.31"/>
    <n v="6"/>
    <s v="2024-06-16"/>
    <s v="Chicago"/>
    <x v="0"/>
    <s v="No"/>
    <n v="19207.86"/>
  </r>
  <r>
    <s v="P76797"/>
    <s v="Men Pants #204"/>
    <s v="Men"/>
    <s v="Pants"/>
    <s v="S"/>
    <s v="Pink"/>
    <n v="1870.82"/>
    <n v="17"/>
    <s v="2023-12-24"/>
    <s v="Chicago"/>
    <x v="0"/>
    <s v="No"/>
    <n v="31803.94"/>
  </r>
  <r>
    <s v="P79449"/>
    <s v="Men Pants #821"/>
    <s v="Men"/>
    <s v="Pants"/>
    <s v="L"/>
    <s v="Blue"/>
    <n v="12904.01"/>
    <n v="19"/>
    <s v="2023-09-09"/>
    <s v="New York"/>
    <x v="0"/>
    <s v="No"/>
    <n v="245176.19"/>
  </r>
  <r>
    <s v="P47118"/>
    <s v="Accessories Scarves #994"/>
    <s v="Accessories"/>
    <s v="Scarves"/>
    <s v="S"/>
    <s v="Red"/>
    <n v="12994.48"/>
    <n v="16"/>
    <s v="2023-06-16"/>
    <s v="Los Angeles"/>
    <x v="0"/>
    <s v="Yes"/>
    <n v="166329.51"/>
  </r>
  <r>
    <s v="P79248"/>
    <s v="Accessories Bags #368"/>
    <s v="Accessories"/>
    <s v="Bags"/>
    <s v="M"/>
    <s v="White"/>
    <n v="13933.21"/>
    <n v="17"/>
    <s v="2023-09-05"/>
    <s v="Houston"/>
    <x v="1"/>
    <s v="Yes"/>
    <n v="189491.49"/>
  </r>
  <r>
    <s v="P25829"/>
    <s v="Men Shoes #731"/>
    <s v="Men"/>
    <s v="Shoes"/>
    <s v="S"/>
    <s v="Blue"/>
    <n v="5316.15"/>
    <n v="14"/>
    <s v="2024-09-06"/>
    <s v="Phoenix"/>
    <x v="0"/>
    <s v="Yes"/>
    <n v="59540.88"/>
  </r>
  <r>
    <s v="P61145"/>
    <s v="Men Pants #302"/>
    <s v="Men"/>
    <s v="Pants"/>
    <s v="S"/>
    <s v="Black"/>
    <n v="16216.54"/>
    <n v="2"/>
    <s v="2023-11-03"/>
    <s v="Los Angeles"/>
    <x v="0"/>
    <s v="Yes"/>
    <n v="25946.63"/>
  </r>
  <r>
    <s v="P63412"/>
    <s v="Women Skirts #845"/>
    <s v="Women"/>
    <s v="Skirts"/>
    <s v="L"/>
    <s v="Black"/>
    <n v="4954.2700000000004"/>
    <n v="10"/>
    <s v="2024-03-18"/>
    <s v="Phoenix"/>
    <x v="1"/>
    <s v="No"/>
    <n v="49542.7"/>
  </r>
  <r>
    <s v="P69171"/>
    <s v="Women Tops #394"/>
    <s v="Women"/>
    <s v="Tops"/>
    <s v="XS"/>
    <s v="Black"/>
    <n v="12058.24"/>
    <n v="20"/>
    <s v="2023-03-12"/>
    <s v="Houston"/>
    <x v="0"/>
    <s v="No"/>
    <n v="241164.79999999999"/>
  </r>
  <r>
    <s v="P65496"/>
    <s v="Men Pants #924"/>
    <s v="Men"/>
    <s v="Pants"/>
    <s v="L"/>
    <s v="Yellow"/>
    <n v="16595.02"/>
    <n v="4"/>
    <s v="2024-03-05"/>
    <s v="Houston"/>
    <x v="0"/>
    <s v="No"/>
    <n v="66380.08"/>
  </r>
  <r>
    <s v="P60964"/>
    <s v="Accessories Hats #865"/>
    <s v="Accessories"/>
    <s v="Hats"/>
    <s v="S"/>
    <s v="Red"/>
    <n v="13128.94"/>
    <n v="11"/>
    <s v="2024-07-13"/>
    <s v="Phoenix"/>
    <x v="1"/>
    <s v="Yes"/>
    <n v="115534.34"/>
  </r>
  <r>
    <s v="P42094"/>
    <s v="Accessories Bags #719"/>
    <s v="Accessories"/>
    <s v="Bags"/>
    <s v="XL"/>
    <s v="Pink"/>
    <n v="14874.43"/>
    <n v="12"/>
    <s v="2024-04-14"/>
    <s v="New York"/>
    <x v="0"/>
    <s v="Yes"/>
    <n v="142794.85999999999"/>
  </r>
  <r>
    <s v="P70161"/>
    <s v="Men Jackets #115"/>
    <s v="Men"/>
    <s v="Jackets"/>
    <s v="L"/>
    <s v="Yellow"/>
    <n v="14897.67"/>
    <n v="20"/>
    <s v="2023-11-01"/>
    <s v="Phoenix"/>
    <x v="0"/>
    <s v="No"/>
    <n v="297953.40000000002"/>
  </r>
  <r>
    <s v="P39036"/>
    <s v="Kids Sweaters #500"/>
    <s v="Kids"/>
    <s v="Sweaters"/>
    <s v="S"/>
    <s v="Black"/>
    <n v="4002.26"/>
    <n v="12"/>
    <s v="2024-04-09"/>
    <s v="Houston"/>
    <x v="0"/>
    <s v="Yes"/>
    <n v="38421.53"/>
  </r>
  <r>
    <s v="P95474"/>
    <s v="Women Shoes #475"/>
    <s v="Women"/>
    <s v="Shoes"/>
    <s v="M"/>
    <s v="Green"/>
    <n v="12876.62"/>
    <n v="13"/>
    <s v="2024-03-29"/>
    <s v="Chicago"/>
    <x v="1"/>
    <s v="No"/>
    <n v="167396.06"/>
  </r>
  <r>
    <s v="P88926"/>
    <s v="Women Skirts #173"/>
    <s v="Women"/>
    <s v="Skirts"/>
    <s v="M"/>
    <s v="Pink"/>
    <n v="6976.15"/>
    <n v="8"/>
    <s v="2023-10-31"/>
    <s v="New York"/>
    <x v="0"/>
    <s v="Yes"/>
    <n v="44647.360000000001"/>
  </r>
  <r>
    <s v="P43944"/>
    <s v="Accessories Bags #144"/>
    <s v="Accessories"/>
    <s v="Bags"/>
    <s v="XS"/>
    <s v="Blue"/>
    <n v="11532.85"/>
    <n v="20"/>
    <s v="2023-10-26"/>
    <s v="Phoenix"/>
    <x v="1"/>
    <s v="No"/>
    <n v="230657"/>
  </r>
  <r>
    <s v="P89958"/>
    <s v="Men Shoes #812"/>
    <s v="Men"/>
    <s v="Shoes"/>
    <s v="XS"/>
    <s v="Green"/>
    <n v="9602.27"/>
    <n v="20"/>
    <s v="2022-12-01"/>
    <s v="Phoenix"/>
    <x v="0"/>
    <s v="No"/>
    <n v="192045.4"/>
  </r>
  <r>
    <s v="P79025"/>
    <s v="Women Tops #322"/>
    <s v="Women"/>
    <s v="Tops"/>
    <s v="M"/>
    <s v="White"/>
    <n v="10878.81"/>
    <n v="16"/>
    <s v="2023-12-17"/>
    <s v="Houston"/>
    <x v="1"/>
    <s v="Yes"/>
    <n v="139249.1"/>
  </r>
  <r>
    <s v="P59172"/>
    <s v="Women Dresses #860"/>
    <s v="Women"/>
    <s v="Dresses"/>
    <s v="S"/>
    <s v="Green"/>
    <n v="11289.66"/>
    <n v="19"/>
    <s v="2023-07-10"/>
    <s v="Los Angeles"/>
    <x v="0"/>
    <s v="Yes"/>
    <n v="171602.5"/>
  </r>
  <r>
    <s v="P87145"/>
    <s v="Kids Shorts #956"/>
    <s v="Kids"/>
    <s v="Shorts"/>
    <s v="XL"/>
    <s v="Black"/>
    <n v="15442.98"/>
    <n v="11"/>
    <s v="2023-07-28"/>
    <s v="Los Angeles"/>
    <x v="1"/>
    <s v="No"/>
    <n v="169872.78"/>
  </r>
  <r>
    <s v="P18084"/>
    <s v="Accessories Bags #920"/>
    <s v="Accessories"/>
    <s v="Bags"/>
    <s v="M"/>
    <s v="Pink"/>
    <n v="3144.87"/>
    <n v="12"/>
    <s v="2023-09-12"/>
    <s v="Houston"/>
    <x v="0"/>
    <s v="Yes"/>
    <n v="30190.42"/>
  </r>
  <r>
    <s v="P37033"/>
    <s v="Women Tops #892"/>
    <s v="Women"/>
    <s v="Tops"/>
    <s v="M"/>
    <s v="Black"/>
    <n v="1215.95"/>
    <n v="9"/>
    <s v="2023-07-26"/>
    <s v="Houston"/>
    <x v="0"/>
    <s v="Yes"/>
    <n v="8754.84"/>
  </r>
  <r>
    <s v="P66415"/>
    <s v="Men Pants #339"/>
    <s v="Men"/>
    <s v="Pants"/>
    <s v="XL"/>
    <s v="Yellow"/>
    <n v="15586.57"/>
    <n v="1"/>
    <s v="2022-10-30"/>
    <s v="New York"/>
    <x v="1"/>
    <s v="Yes"/>
    <n v="12469.09"/>
  </r>
  <r>
    <s v="P73851"/>
    <s v="Women Dresses #616"/>
    <s v="Women"/>
    <s v="Dresses"/>
    <s v="S"/>
    <s v="Red"/>
    <n v="14095.89"/>
    <n v="11"/>
    <s v="2023-08-07"/>
    <s v="New York"/>
    <x v="0"/>
    <s v="Yes"/>
    <n v="124043.5"/>
  </r>
  <r>
    <s v="P78302"/>
    <s v="Kids Sweaters #321"/>
    <s v="Kids"/>
    <s v="Sweaters"/>
    <s v="S"/>
    <s v="White"/>
    <n v="16164.25"/>
    <n v="2"/>
    <s v="2024-08-07"/>
    <s v="Los Angeles"/>
    <x v="0"/>
    <s v="Yes"/>
    <n v="25862.799999999999"/>
  </r>
  <r>
    <s v="P76544"/>
    <s v="Women Dresses #569"/>
    <s v="Women"/>
    <s v="Dresses"/>
    <s v="XL"/>
    <s v="Green"/>
    <n v="13402.84"/>
    <n v="20"/>
    <s v="2022-12-08"/>
    <s v="Phoenix"/>
    <x v="0"/>
    <s v="No"/>
    <n v="268056.8"/>
  </r>
  <r>
    <s v="P40466"/>
    <s v="Kids T-Shirts #734"/>
    <s v="Kids"/>
    <s v="T-Shirts"/>
    <s v="L"/>
    <s v="Yellow"/>
    <n v="1873.31"/>
    <n v="12"/>
    <s v="2023-08-17"/>
    <s v="Phoenix"/>
    <x v="1"/>
    <s v="Yes"/>
    <n v="17983.61"/>
  </r>
  <r>
    <s v="P15166"/>
    <s v="Women Tops #109"/>
    <s v="Women"/>
    <s v="Tops"/>
    <s v="M"/>
    <s v="Pink"/>
    <n v="3866.14"/>
    <n v="1"/>
    <s v="2024-10-08"/>
    <s v="Phoenix"/>
    <x v="1"/>
    <s v="Yes"/>
    <n v="3092.58"/>
  </r>
  <r>
    <s v="P71877"/>
    <s v="Women Shoes #898"/>
    <s v="Women"/>
    <s v="Shoes"/>
    <s v="M"/>
    <s v="Black"/>
    <n v="10662.18"/>
    <n v="10"/>
    <s v="2023-10-12"/>
    <s v="New York"/>
    <x v="1"/>
    <s v="No"/>
    <n v="106621.8"/>
  </r>
  <r>
    <s v="P57431"/>
    <s v="Women Tops #604"/>
    <s v="Women"/>
    <s v="Tops"/>
    <s v="XL"/>
    <s v="Red"/>
    <n v="15144.18"/>
    <n v="14"/>
    <s v="2023-08-13"/>
    <s v="Los Angeles"/>
    <x v="0"/>
    <s v="No"/>
    <n v="212018.52"/>
  </r>
  <r>
    <s v="P98665"/>
    <s v="Men Jackets #334"/>
    <s v="Men"/>
    <s v="Jackets"/>
    <s v="M"/>
    <s v="White"/>
    <n v="12383.6"/>
    <n v="1"/>
    <s v="2023-06-12"/>
    <s v="Phoenix"/>
    <x v="0"/>
    <s v="No"/>
    <n v="12383.6"/>
  </r>
  <r>
    <s v="P54525"/>
    <s v="Accessories Belts #347"/>
    <s v="Accessories"/>
    <s v="Belts"/>
    <s v="S"/>
    <s v="Blue"/>
    <n v="9856.25"/>
    <n v="15"/>
    <s v="2024-02-10"/>
    <s v="Houston"/>
    <x v="0"/>
    <s v="No"/>
    <n v="147843.75"/>
  </r>
  <r>
    <s v="P92601"/>
    <s v="Men Shirts #376"/>
    <s v="Men"/>
    <s v="Shirts"/>
    <s v="M"/>
    <s v="Pink"/>
    <n v="14754.08"/>
    <n v="2"/>
    <s v="2024-08-06"/>
    <s v="Los Angeles"/>
    <x v="1"/>
    <s v="No"/>
    <n v="29508.16"/>
  </r>
  <r>
    <s v="P37481"/>
    <s v="Men Shoes #612"/>
    <s v="Men"/>
    <s v="Shoes"/>
    <s v="M"/>
    <s v="Blue"/>
    <n v="6274.8"/>
    <n v="18"/>
    <s v="2023-03-29"/>
    <s v="New York"/>
    <x v="0"/>
    <s v="Yes"/>
    <n v="90357.119999999995"/>
  </r>
  <r>
    <s v="P61534"/>
    <s v="Accessories Bags #821"/>
    <s v="Accessories"/>
    <s v="Bags"/>
    <s v="XS"/>
    <s v="Yellow"/>
    <n v="14566.5"/>
    <n v="5"/>
    <s v="2023-03-27"/>
    <s v="Houston"/>
    <x v="0"/>
    <s v="No"/>
    <n v="72832.5"/>
  </r>
  <r>
    <s v="P79083"/>
    <s v="Kids Sweaters #370"/>
    <s v="Kids"/>
    <s v="Sweaters"/>
    <s v="S"/>
    <s v="Yellow"/>
    <n v="11331.99"/>
    <n v="20"/>
    <s v="2024-06-20"/>
    <s v="Phoenix"/>
    <x v="1"/>
    <s v="No"/>
    <n v="226639.8"/>
  </r>
  <r>
    <s v="P53634"/>
    <s v="Men Shirts #535"/>
    <s v="Men"/>
    <s v="Shirts"/>
    <s v="XL"/>
    <s v="Pink"/>
    <n v="4779.1400000000003"/>
    <n v="7"/>
    <s v="2022-12-21"/>
    <s v="Phoenix"/>
    <x v="1"/>
    <s v="No"/>
    <n v="33453.980000000003"/>
  </r>
  <r>
    <s v="P94751"/>
    <s v="Men Shirts #775"/>
    <s v="Men"/>
    <s v="Shirts"/>
    <s v="XS"/>
    <s v="Yellow"/>
    <n v="9061.94"/>
    <n v="12"/>
    <s v="2024-08-07"/>
    <s v="Los Angeles"/>
    <x v="0"/>
    <s v="Yes"/>
    <n v="86994.79"/>
  </r>
  <r>
    <s v="P62267"/>
    <s v="Women Shoes #205"/>
    <s v="Women"/>
    <s v="Shoes"/>
    <s v="L"/>
    <s v="White"/>
    <n v="3643.7"/>
    <n v="1"/>
    <s v="2022-11-07"/>
    <s v="New York"/>
    <x v="1"/>
    <s v="Yes"/>
    <n v="2914.96"/>
  </r>
  <r>
    <s v="P53064"/>
    <s v="Accessories Hats #637"/>
    <s v="Accessories"/>
    <s v="Hats"/>
    <s v="M"/>
    <s v="Red"/>
    <n v="834.15"/>
    <n v="13"/>
    <s v="2023-08-27"/>
    <s v="Los Angeles"/>
    <x v="1"/>
    <s v="Yes"/>
    <n v="8675.16"/>
  </r>
  <r>
    <s v="P13790"/>
    <s v="Kids Shoes #336"/>
    <s v="Kids"/>
    <s v="Shoes"/>
    <s v="L"/>
    <s v="Black"/>
    <n v="3725.04"/>
    <n v="20"/>
    <s v="2024-05-27"/>
    <s v="Los Angeles"/>
    <x v="1"/>
    <s v="Yes"/>
    <n v="59600.639999999999"/>
  </r>
  <r>
    <s v="P46747"/>
    <s v="Men Pants #840"/>
    <s v="Men"/>
    <s v="Pants"/>
    <s v="L"/>
    <s v="Green"/>
    <n v="2968.91"/>
    <n v="18"/>
    <s v="2023-08-24"/>
    <s v="New York"/>
    <x v="1"/>
    <s v="Yes"/>
    <n v="42752.47"/>
  </r>
  <r>
    <s v="P94455"/>
    <s v="Women Skirts #941"/>
    <s v="Women"/>
    <s v="Skirts"/>
    <s v="XL"/>
    <s v="Blue"/>
    <n v="7000.22"/>
    <n v="14"/>
    <s v="2023-01-14"/>
    <s v="Chicago"/>
    <x v="0"/>
    <s v="No"/>
    <n v="98003.08"/>
  </r>
  <r>
    <s v="P60854"/>
    <s v="Men Jackets #904"/>
    <s v="Men"/>
    <s v="Jackets"/>
    <s v="XL"/>
    <s v="Black"/>
    <n v="16448.939999999999"/>
    <n v="3"/>
    <s v="2024-05-08"/>
    <s v="New York"/>
    <x v="0"/>
    <s v="Yes"/>
    <n v="39477.29"/>
  </r>
  <r>
    <s v="P13104"/>
    <s v="Accessories Scarves #655"/>
    <s v="Accessories"/>
    <s v="Scarves"/>
    <s v="M"/>
    <s v="White"/>
    <n v="9437.93"/>
    <n v="8"/>
    <s v="2024-01-20"/>
    <s v="Los Angeles"/>
    <x v="0"/>
    <s v="No"/>
    <n v="75503.44"/>
  </r>
  <r>
    <s v="P36574"/>
    <s v="Women Skirts #174"/>
    <s v="Women"/>
    <s v="Skirts"/>
    <s v="L"/>
    <s v="Pink"/>
    <n v="6808.49"/>
    <n v="13"/>
    <s v="2022-12-17"/>
    <s v="New York"/>
    <x v="1"/>
    <s v="No"/>
    <n v="88510.37"/>
  </r>
  <r>
    <s v="P60656"/>
    <s v="Women Skirts #898"/>
    <s v="Women"/>
    <s v="Skirts"/>
    <s v="XS"/>
    <s v="Yellow"/>
    <n v="14110.83"/>
    <n v="17"/>
    <s v="2022-12-15"/>
    <s v="Chicago"/>
    <x v="1"/>
    <s v="Yes"/>
    <n v="191907.62"/>
  </r>
  <r>
    <s v="P98524"/>
    <s v="Kids T-Shirts #152"/>
    <s v="Kids"/>
    <s v="T-Shirts"/>
    <s v="XS"/>
    <s v="Blue"/>
    <n v="13793.77"/>
    <n v="19"/>
    <s v="2024-05-09"/>
    <s v="Los Angeles"/>
    <x v="1"/>
    <s v="Yes"/>
    <n v="209665.47"/>
  </r>
  <r>
    <s v="P37581"/>
    <s v="Women Dresses #621"/>
    <s v="Women"/>
    <s v="Dresses"/>
    <s v="L"/>
    <s v="Pink"/>
    <n v="5834.07"/>
    <n v="3"/>
    <s v="2024-04-19"/>
    <s v="Phoenix"/>
    <x v="1"/>
    <s v="Yes"/>
    <n v="14002.1"/>
  </r>
  <r>
    <s v="P16231"/>
    <s v="Accessories Scarves #446"/>
    <s v="Accessories"/>
    <s v="Scarves"/>
    <s v="XL"/>
    <s v="Green"/>
    <n v="9300.15"/>
    <n v="6"/>
    <s v="2024-05-01"/>
    <s v="Phoenix"/>
    <x v="1"/>
    <s v="No"/>
    <n v="55800.9"/>
  </r>
  <r>
    <s v="P39730"/>
    <s v="Women Tops #841"/>
    <s v="Women"/>
    <s v="Tops"/>
    <s v="L"/>
    <s v="Blue"/>
    <n v="10053.790000000001"/>
    <n v="20"/>
    <s v="2024-09-11"/>
    <s v="New York"/>
    <x v="1"/>
    <s v="No"/>
    <n v="201075.8"/>
  </r>
  <r>
    <s v="P57839"/>
    <s v="Women Dresses #248"/>
    <s v="Women"/>
    <s v="Dresses"/>
    <s v="XS"/>
    <s v="Pink"/>
    <n v="7408.58"/>
    <n v="10"/>
    <s v="2023-03-15"/>
    <s v="Phoenix"/>
    <x v="0"/>
    <s v="No"/>
    <n v="74085.8"/>
  </r>
  <r>
    <s v="P17734"/>
    <s v="Accessories Belts #152"/>
    <s v="Accessories"/>
    <s v="Belts"/>
    <s v="XL"/>
    <s v="Pink"/>
    <n v="9803.1299999999992"/>
    <n v="4"/>
    <s v="2023-06-10"/>
    <s v="Phoenix"/>
    <x v="0"/>
    <s v="No"/>
    <n v="39212.519999999997"/>
  </r>
  <r>
    <s v="P46945"/>
    <s v="Women Dresses #349"/>
    <s v="Women"/>
    <s v="Dresses"/>
    <s v="S"/>
    <s v="Yellow"/>
    <n v="13241.82"/>
    <n v="2"/>
    <s v="2024-07-26"/>
    <s v="New York"/>
    <x v="1"/>
    <s v="No"/>
    <n v="26483.64"/>
  </r>
  <r>
    <s v="P83134"/>
    <s v="Women Shoes #477"/>
    <s v="Women"/>
    <s v="Shoes"/>
    <s v="S"/>
    <s v="Yellow"/>
    <n v="12890.73"/>
    <n v="11"/>
    <s v="2023-02-19"/>
    <s v="Phoenix"/>
    <x v="1"/>
    <s v="Yes"/>
    <n v="113438.59"/>
  </r>
  <r>
    <s v="P28574"/>
    <s v="Women Dresses #418"/>
    <s v="Women"/>
    <s v="Dresses"/>
    <s v="XS"/>
    <s v="Pink"/>
    <n v="15262.04"/>
    <n v="1"/>
    <s v="2022-12-06"/>
    <s v="New York"/>
    <x v="0"/>
    <s v="No"/>
    <n v="15262.04"/>
  </r>
  <r>
    <s v="P36188"/>
    <s v="Men Jackets #293"/>
    <s v="Men"/>
    <s v="Jackets"/>
    <s v="XS"/>
    <s v="Red"/>
    <n v="8818.75"/>
    <n v="8"/>
    <s v="2022-12-04"/>
    <s v="Houston"/>
    <x v="0"/>
    <s v="Yes"/>
    <n v="56440"/>
  </r>
  <r>
    <s v="P94659"/>
    <s v="Accessories Bags #293"/>
    <s v="Accessories"/>
    <s v="Bags"/>
    <s v="L"/>
    <s v="Yellow"/>
    <n v="12407.67"/>
    <n v="18"/>
    <s v="2023-06-14"/>
    <s v="Houston"/>
    <x v="0"/>
    <s v="No"/>
    <n v="223338.06"/>
  </r>
  <r>
    <s v="P80074"/>
    <s v="Women Shoes #874"/>
    <s v="Women"/>
    <s v="Shoes"/>
    <s v="L"/>
    <s v="Green"/>
    <n v="5384.21"/>
    <n v="7"/>
    <s v="2024-01-04"/>
    <s v="New York"/>
    <x v="1"/>
    <s v="No"/>
    <n v="37689.47"/>
  </r>
  <r>
    <s v="P10012"/>
    <s v="Kids T-Shirts #331"/>
    <s v="Kids"/>
    <s v="T-Shirts"/>
    <s v="XS"/>
    <s v="Yellow"/>
    <n v="2524.0300000000002"/>
    <n v="2"/>
    <s v="2023-12-03"/>
    <s v="Houston"/>
    <x v="0"/>
    <s v="No"/>
    <n v="5048.0600000000004"/>
  </r>
  <r>
    <s v="P60302"/>
    <s v="Accessories Belts #705"/>
    <s v="Accessories"/>
    <s v="Belts"/>
    <s v="XL"/>
    <s v="Black"/>
    <n v="12604.38"/>
    <n v="6"/>
    <s v="2024-08-21"/>
    <s v="Phoenix"/>
    <x v="0"/>
    <s v="No"/>
    <n v="75626.28"/>
  </r>
  <r>
    <s v="P17378"/>
    <s v="Men Shirts #811"/>
    <s v="Men"/>
    <s v="Shirts"/>
    <s v="S"/>
    <s v="White"/>
    <n v="7646.79"/>
    <n v="11"/>
    <s v="2023-11-13"/>
    <s v="New York"/>
    <x v="0"/>
    <s v="No"/>
    <n v="84114.69"/>
  </r>
  <r>
    <s v="P44090"/>
    <s v="Kids Shorts #799"/>
    <s v="Kids"/>
    <s v="Shorts"/>
    <s v="XL"/>
    <s v="Black"/>
    <n v="14372.28"/>
    <n v="12"/>
    <s v="2024-08-14"/>
    <s v="Los Angeles"/>
    <x v="1"/>
    <s v="Yes"/>
    <n v="137974.22"/>
  </r>
  <r>
    <s v="P20368"/>
    <s v="Men Pants #758"/>
    <s v="Men"/>
    <s v="Pants"/>
    <s v="XL"/>
    <s v="Pink"/>
    <n v="7212.7"/>
    <n v="5"/>
    <s v="2023-04-08"/>
    <s v="Los Angeles"/>
    <x v="1"/>
    <s v="No"/>
    <n v="36063.5"/>
  </r>
  <r>
    <s v="P69336"/>
    <s v="Accessories Bags #832"/>
    <s v="Accessories"/>
    <s v="Bags"/>
    <s v="XS"/>
    <s v="White"/>
    <n v="7371.23"/>
    <n v="16"/>
    <s v="2024-03-08"/>
    <s v="Houston"/>
    <x v="0"/>
    <s v="No"/>
    <n v="117939.68"/>
  </r>
  <r>
    <s v="P12489"/>
    <s v="Men Shirts #426"/>
    <s v="Men"/>
    <s v="Shirts"/>
    <s v="XS"/>
    <s v="Pink"/>
    <n v="12069.03"/>
    <n v="13"/>
    <s v="2022-10-23"/>
    <s v="Los Angeles"/>
    <x v="1"/>
    <s v="No"/>
    <n v="156897.39000000001"/>
  </r>
  <r>
    <s v="P51897"/>
    <s v="Women Shoes #533"/>
    <s v="Women"/>
    <s v="Shoes"/>
    <s v="XL"/>
    <s v="Yellow"/>
    <n v="13493.31"/>
    <n v="4"/>
    <s v="2023-12-14"/>
    <s v="Houston"/>
    <x v="1"/>
    <s v="Yes"/>
    <n v="43178.26"/>
  </r>
  <r>
    <s v="P59186"/>
    <s v="Accessories Hats #342"/>
    <s v="Accessories"/>
    <s v="Hats"/>
    <s v="M"/>
    <s v="Blue"/>
    <n v="13379.6"/>
    <n v="5"/>
    <s v="2023-12-05"/>
    <s v="Phoenix"/>
    <x v="0"/>
    <s v="No"/>
    <n v="66898"/>
  </r>
  <r>
    <s v="P94628"/>
    <s v="Kids Sweaters #119"/>
    <s v="Kids"/>
    <s v="Sweaters"/>
    <s v="XS"/>
    <s v="Black"/>
    <n v="3940.01"/>
    <n v="2"/>
    <s v="2024-09-14"/>
    <s v="Houston"/>
    <x v="0"/>
    <s v="No"/>
    <n v="7880.02"/>
  </r>
  <r>
    <s v="P37816"/>
    <s v="Accessories Bags #521"/>
    <s v="Accessories"/>
    <s v="Bags"/>
    <s v="S"/>
    <s v="Yellow"/>
    <n v="12889.07"/>
    <n v="4"/>
    <s v="2023-06-08"/>
    <s v="New York"/>
    <x v="0"/>
    <s v="No"/>
    <n v="51556.28"/>
  </r>
  <r>
    <s v="P53643"/>
    <s v="Men Shirts #573"/>
    <s v="Men"/>
    <s v="Shirts"/>
    <s v="S"/>
    <s v="White"/>
    <n v="11809.24"/>
    <n v="7"/>
    <s v="2023-02-21"/>
    <s v="New York"/>
    <x v="1"/>
    <s v="No"/>
    <n v="82664.679999999993"/>
  </r>
  <r>
    <s v="P23097"/>
    <s v="Kids Sweaters #953"/>
    <s v="Kids"/>
    <s v="Sweaters"/>
    <s v="XS"/>
    <s v="Pink"/>
    <n v="13685.04"/>
    <n v="2"/>
    <s v="2023-08-17"/>
    <s v="New York"/>
    <x v="0"/>
    <s v="Yes"/>
    <n v="21896.23"/>
  </r>
  <r>
    <s v="P69161"/>
    <s v="Men Pants #740"/>
    <s v="Men"/>
    <s v="Pants"/>
    <s v="L"/>
    <s v="Red"/>
    <n v="12760.42"/>
    <n v="12"/>
    <s v="2023-03-19"/>
    <s v="Chicago"/>
    <x v="1"/>
    <s v="No"/>
    <n v="153125.04"/>
  </r>
  <r>
    <s v="P72916"/>
    <s v="Women Skirts #763"/>
    <s v="Women"/>
    <s v="Skirts"/>
    <s v="S"/>
    <s v="Black"/>
    <n v="5180.8599999999997"/>
    <n v="14"/>
    <s v="2023-11-12"/>
    <s v="New York"/>
    <x v="1"/>
    <s v="Yes"/>
    <n v="58025.3"/>
  </r>
  <r>
    <s v="P89190"/>
    <s v="Kids Sweaters #684"/>
    <s v="Kids"/>
    <s v="Sweaters"/>
    <s v="L"/>
    <s v="Yellow"/>
    <n v="14070.99"/>
    <n v="11"/>
    <s v="2024-06-10"/>
    <s v="Los Angeles"/>
    <x v="1"/>
    <s v="Yes"/>
    <n v="123824.38"/>
  </r>
  <r>
    <s v="P78138"/>
    <s v="Women Tops #445"/>
    <s v="Women"/>
    <s v="Tops"/>
    <s v="S"/>
    <s v="Yellow"/>
    <n v="11560.24"/>
    <n v="18"/>
    <s v="2023-02-10"/>
    <s v="Chicago"/>
    <x v="1"/>
    <s v="No"/>
    <n v="208084.32"/>
  </r>
  <r>
    <s v="P74046"/>
    <s v="Women Tops #859"/>
    <s v="Women"/>
    <s v="Tops"/>
    <s v="XL"/>
    <s v="Yellow"/>
    <n v="7980.45"/>
    <n v="7"/>
    <s v="2023-10-08"/>
    <s v="Houston"/>
    <x v="1"/>
    <s v="No"/>
    <n v="55863.15"/>
  </r>
  <r>
    <s v="P56159"/>
    <s v="Accessories Hats #125"/>
    <s v="Accessories"/>
    <s v="Hats"/>
    <s v="XS"/>
    <s v="White"/>
    <n v="8246.8799999999992"/>
    <n v="2"/>
    <s v="2024-01-14"/>
    <s v="Houston"/>
    <x v="1"/>
    <s v="No"/>
    <n v="16493.759999999998"/>
  </r>
  <r>
    <s v="P30180"/>
    <s v="Men Shirts #895"/>
    <s v="Men"/>
    <s v="Shirts"/>
    <s v="M"/>
    <s v="Green"/>
    <n v="12362.85"/>
    <n v="15"/>
    <s v="2023-11-06"/>
    <s v="Phoenix"/>
    <x v="0"/>
    <s v="No"/>
    <n v="185442.75"/>
  </r>
  <r>
    <s v="P59555"/>
    <s v="Women Skirts #131"/>
    <s v="Women"/>
    <s v="Skirts"/>
    <s v="S"/>
    <s v="Green"/>
    <n v="9711"/>
    <n v="19"/>
    <s v="2022-11-04"/>
    <s v="Los Angeles"/>
    <x v="0"/>
    <s v="Yes"/>
    <n v="147607.20000000001"/>
  </r>
  <r>
    <s v="P79324"/>
    <s v="Men Pants #121"/>
    <s v="Men"/>
    <s v="Pants"/>
    <s v="M"/>
    <s v="Green"/>
    <n v="8855.27"/>
    <n v="11"/>
    <s v="2023-03-27"/>
    <s v="Phoenix"/>
    <x v="1"/>
    <s v="No"/>
    <n v="97407.97"/>
  </r>
  <r>
    <s v="P75353"/>
    <s v="Men Jackets #110"/>
    <s v="Men"/>
    <s v="Jackets"/>
    <s v="XS"/>
    <s v="White"/>
    <n v="8422.84"/>
    <n v="17"/>
    <s v="2024-02-23"/>
    <s v="Houston"/>
    <x v="1"/>
    <s v="No"/>
    <n v="143188.28"/>
  </r>
  <r>
    <s v="P87335"/>
    <s v="Men Shirts #402"/>
    <s v="Men"/>
    <s v="Shirts"/>
    <s v="XL"/>
    <s v="Red"/>
    <n v="15896.16"/>
    <n v="18"/>
    <s v="2024-04-01"/>
    <s v="New York"/>
    <x v="1"/>
    <s v="Yes"/>
    <n v="228904.87"/>
  </r>
  <r>
    <s v="P83113"/>
    <s v="Kids Shoes #817"/>
    <s v="Kids"/>
    <s v="Shoes"/>
    <s v="M"/>
    <s v="Green"/>
    <n v="9747.52"/>
    <n v="2"/>
    <s v="2023-02-17"/>
    <s v="Phoenix"/>
    <x v="0"/>
    <s v="Yes"/>
    <n v="15595.7"/>
  </r>
  <r>
    <s v="P69154"/>
    <s v="Men Jackets #884"/>
    <s v="Men"/>
    <s v="Jackets"/>
    <s v="XS"/>
    <s v="Blue"/>
    <n v="1757.94"/>
    <n v="2"/>
    <s v="2024-10-04"/>
    <s v="New York"/>
    <x v="0"/>
    <s v="No"/>
    <n v="3515.88"/>
  </r>
  <r>
    <s v="P85554"/>
    <s v="Accessories Hats #273"/>
    <s v="Accessories"/>
    <s v="Hats"/>
    <s v="XS"/>
    <s v="White"/>
    <n v="15502.74"/>
    <n v="2"/>
    <s v="2024-10-06"/>
    <s v="Phoenix"/>
    <x v="1"/>
    <s v="No"/>
    <n v="31005.48"/>
  </r>
  <r>
    <s v="P44818"/>
    <s v="Women Dresses #794"/>
    <s v="Women"/>
    <s v="Dresses"/>
    <s v="XL"/>
    <s v="Blue"/>
    <n v="15423.06"/>
    <n v="14"/>
    <s v="2023-01-03"/>
    <s v="Los Angeles"/>
    <x v="1"/>
    <s v="Yes"/>
    <n v="172737.94"/>
  </r>
  <r>
    <s v="P81479"/>
    <s v="Accessories Belts #382"/>
    <s v="Accessories"/>
    <s v="Belts"/>
    <s v="M"/>
    <s v="Black"/>
    <n v="11804.26"/>
    <n v="2"/>
    <s v="2023-06-03"/>
    <s v="Houston"/>
    <x v="1"/>
    <s v="No"/>
    <n v="23608.52"/>
  </r>
  <r>
    <s v="P66114"/>
    <s v="Men Jackets #338"/>
    <s v="Men"/>
    <s v="Jackets"/>
    <s v="S"/>
    <s v="Pink"/>
    <n v="2774.69"/>
    <n v="18"/>
    <s v="2024-06-23"/>
    <s v="Los Angeles"/>
    <x v="1"/>
    <s v="No"/>
    <n v="49944.42"/>
  </r>
  <r>
    <s v="P66324"/>
    <s v="Women Dresses #744"/>
    <s v="Women"/>
    <s v="Dresses"/>
    <s v="L"/>
    <s v="Red"/>
    <n v="7134.68"/>
    <n v="3"/>
    <s v="2022-11-26"/>
    <s v="Chicago"/>
    <x v="1"/>
    <s v="No"/>
    <n v="21404.04"/>
  </r>
  <r>
    <s v="P75092"/>
    <s v="Kids Sweaters #463"/>
    <s v="Kids"/>
    <s v="Sweaters"/>
    <s v="L"/>
    <s v="Black"/>
    <n v="12952.15"/>
    <n v="9"/>
    <s v="2023-10-24"/>
    <s v="Houston"/>
    <x v="1"/>
    <s v="No"/>
    <n v="116569.35"/>
  </r>
  <r>
    <s v="P84183"/>
    <s v="Men Shirts #522"/>
    <s v="Men"/>
    <s v="Shirts"/>
    <s v="L"/>
    <s v="Blue"/>
    <n v="2063.38"/>
    <n v="12"/>
    <s v="2023-03-14"/>
    <s v="Los Angeles"/>
    <x v="0"/>
    <s v="Yes"/>
    <n v="19808.78"/>
  </r>
  <r>
    <s v="P73296"/>
    <s v="Women Dresses #869"/>
    <s v="Women"/>
    <s v="Dresses"/>
    <s v="M"/>
    <s v="Yellow"/>
    <n v="6011.69"/>
    <n v="13"/>
    <s v="2024-06-21"/>
    <s v="New York"/>
    <x v="0"/>
    <s v="No"/>
    <n v="78151.97"/>
  </r>
  <r>
    <s v="P64205"/>
    <s v="Women Skirts #423"/>
    <s v="Women"/>
    <s v="Skirts"/>
    <s v="S"/>
    <s v="White"/>
    <n v="13961.43"/>
    <n v="10"/>
    <s v="2023-08-19"/>
    <s v="Phoenix"/>
    <x v="1"/>
    <s v="No"/>
    <n v="139614.29999999999"/>
  </r>
  <r>
    <s v="P69157"/>
    <s v="Kids Sweaters #900"/>
    <s v="Kids"/>
    <s v="Sweaters"/>
    <s v="S"/>
    <s v="Pink"/>
    <n v="9634.64"/>
    <n v="1"/>
    <s v="2023-07-06"/>
    <s v="Los Angeles"/>
    <x v="0"/>
    <s v="No"/>
    <n v="9634.64"/>
  </r>
  <r>
    <s v="P85097"/>
    <s v="Women Skirts #332"/>
    <s v="Women"/>
    <s v="Skirts"/>
    <s v="XS"/>
    <s v="White"/>
    <n v="10177.459999999999"/>
    <n v="9"/>
    <s v="2024-03-02"/>
    <s v="Chicago"/>
    <x v="1"/>
    <s v="Yes"/>
    <n v="73277.38"/>
  </r>
  <r>
    <s v="P22331"/>
    <s v="Women Dresses #112"/>
    <s v="Women"/>
    <s v="Dresses"/>
    <s v="XS"/>
    <s v="Blue"/>
    <n v="7223.49"/>
    <n v="10"/>
    <s v="2023-12-06"/>
    <s v="New York"/>
    <x v="1"/>
    <s v="No"/>
    <n v="72234.899999999994"/>
  </r>
  <r>
    <s v="P31299"/>
    <s v="Accessories Belts #558"/>
    <s v="Accessories"/>
    <s v="Belts"/>
    <s v="S"/>
    <s v="Red"/>
    <n v="14036.96"/>
    <n v="10"/>
    <s v="2024-10-03"/>
    <s v="Houston"/>
    <x v="1"/>
    <s v="No"/>
    <n v="140369.60000000001"/>
  </r>
  <r>
    <s v="P65407"/>
    <s v="Kids Shorts #705"/>
    <s v="Kids"/>
    <s v="Shorts"/>
    <s v="XL"/>
    <s v="Blue"/>
    <n v="6766.99"/>
    <n v="12"/>
    <s v="2024-06-01"/>
    <s v="New York"/>
    <x v="1"/>
    <s v="Yes"/>
    <n v="64963.27"/>
  </r>
  <r>
    <s v="P56077"/>
    <s v="Women Dresses #448"/>
    <s v="Women"/>
    <s v="Dresses"/>
    <s v="XL"/>
    <s v="Pink"/>
    <n v="12617.66"/>
    <n v="1"/>
    <s v="2023-05-01"/>
    <s v="Chicago"/>
    <x v="0"/>
    <s v="No"/>
    <n v="12617.66"/>
  </r>
  <r>
    <s v="P43888"/>
    <s v="Accessories Bags #530"/>
    <s v="Accessories"/>
    <s v="Bags"/>
    <s v="L"/>
    <s v="Pink"/>
    <n v="3480.19"/>
    <n v="16"/>
    <s v="2023-06-25"/>
    <s v="Houston"/>
    <x v="0"/>
    <s v="Yes"/>
    <n v="44546.1"/>
  </r>
  <r>
    <s v="P75178"/>
    <s v="Kids T-Shirts #342"/>
    <s v="Kids"/>
    <s v="T-Shirts"/>
    <s v="XS"/>
    <s v="Blue"/>
    <n v="11255.63"/>
    <n v="20"/>
    <s v="2023-07-12"/>
    <s v="Phoenix"/>
    <x v="1"/>
    <s v="No"/>
    <n v="225112.6"/>
  </r>
  <r>
    <s v="P98649"/>
    <s v="Kids Shoes #280"/>
    <s v="Kids"/>
    <s v="Shoes"/>
    <s v="XL"/>
    <s v="Green"/>
    <n v="5770.16"/>
    <n v="4"/>
    <s v="2024-03-20"/>
    <s v="Phoenix"/>
    <x v="0"/>
    <s v="No"/>
    <n v="23080.639999999999"/>
  </r>
  <r>
    <s v="P31727"/>
    <s v="Men Pants #447"/>
    <s v="Men"/>
    <s v="Pants"/>
    <s v="XL"/>
    <s v="Black"/>
    <n v="14543.26"/>
    <n v="10"/>
    <s v="2024-05-27"/>
    <s v="Los Angeles"/>
    <x v="0"/>
    <s v="No"/>
    <n v="145432.6"/>
  </r>
  <r>
    <s v="P85284"/>
    <s v="Men Jackets #669"/>
    <s v="Men"/>
    <s v="Jackets"/>
    <s v="XL"/>
    <s v="White"/>
    <n v="9725.94"/>
    <n v="12"/>
    <s v="2024-06-30"/>
    <s v="Los Angeles"/>
    <x v="1"/>
    <s v="No"/>
    <n v="116711.28"/>
  </r>
  <r>
    <s v="P15293"/>
    <s v="Women Skirts #521"/>
    <s v="Women"/>
    <s v="Skirts"/>
    <s v="L"/>
    <s v="White"/>
    <n v="9616.3799999999992"/>
    <n v="19"/>
    <s v="2024-08-07"/>
    <s v="Los Angeles"/>
    <x v="1"/>
    <s v="Yes"/>
    <n v="146168.81"/>
  </r>
  <r>
    <s v="P39498"/>
    <s v="Kids Shoes #622"/>
    <s v="Kids"/>
    <s v="Shoes"/>
    <s v="L"/>
    <s v="Red"/>
    <n v="11496.33"/>
    <n v="3"/>
    <s v="2024-02-25"/>
    <s v="New York"/>
    <x v="0"/>
    <s v="Yes"/>
    <n v="27590.86"/>
  </r>
  <r>
    <s v="P10835"/>
    <s v="Women Dresses #358"/>
    <s v="Women"/>
    <s v="Dresses"/>
    <s v="M"/>
    <s v="Black"/>
    <n v="12021.72"/>
    <n v="6"/>
    <s v="2023-07-05"/>
    <s v="New York"/>
    <x v="0"/>
    <s v="No"/>
    <n v="72130.320000000007"/>
  </r>
  <r>
    <s v="P32640"/>
    <s v="Accessories Belts #916"/>
    <s v="Accessories"/>
    <s v="Belts"/>
    <s v="L"/>
    <s v="Yellow"/>
    <n v="14959.09"/>
    <n v="13"/>
    <s v="2023-01-01"/>
    <s v="Los Angeles"/>
    <x v="0"/>
    <s v="Yes"/>
    <n v="155574.37"/>
  </r>
  <r>
    <s v="P88643"/>
    <s v="Accessories Belts #165"/>
    <s v="Accessories"/>
    <s v="Belts"/>
    <s v="S"/>
    <s v="Green"/>
    <n v="10333.5"/>
    <n v="15"/>
    <s v="2024-10-08"/>
    <s v="Phoenix"/>
    <x v="1"/>
    <s v="Yes"/>
    <n v="124002"/>
  </r>
  <r>
    <s v="P49676"/>
    <s v="Kids Shoes #729"/>
    <s v="Kids"/>
    <s v="Shoes"/>
    <s v="XS"/>
    <s v="Red"/>
    <n v="14386.39"/>
    <n v="4"/>
    <s v="2023-02-02"/>
    <s v="Houston"/>
    <x v="1"/>
    <s v="Yes"/>
    <n v="46036.78"/>
  </r>
  <r>
    <s v="P30303"/>
    <s v="Accessories Hats #556"/>
    <s v="Accessories"/>
    <s v="Hats"/>
    <s v="S"/>
    <s v="Green"/>
    <n v="3184.71"/>
    <n v="16"/>
    <s v="2023-12-10"/>
    <s v="Chicago"/>
    <x v="0"/>
    <s v="Yes"/>
    <n v="40764.620000000003"/>
  </r>
  <r>
    <s v="P19253"/>
    <s v="Women Dresses #779"/>
    <s v="Women"/>
    <s v="Dresses"/>
    <s v="XL"/>
    <s v="Black"/>
    <n v="14955.77"/>
    <n v="20"/>
    <s v="2023-02-04"/>
    <s v="New York"/>
    <x v="0"/>
    <s v="Yes"/>
    <n v="239292.32"/>
  </r>
  <r>
    <s v="P38354"/>
    <s v="Women Dresses #298"/>
    <s v="Women"/>
    <s v="Dresses"/>
    <s v="S"/>
    <s v="Black"/>
    <n v="3765.71"/>
    <n v="16"/>
    <s v="2023-09-14"/>
    <s v="Los Angeles"/>
    <x v="0"/>
    <s v="Yes"/>
    <n v="48201.42"/>
  </r>
  <r>
    <s v="P98986"/>
    <s v="Accessories Scarves #192"/>
    <s v="Accessories"/>
    <s v="Scarves"/>
    <s v="M"/>
    <s v="White"/>
    <n v="10794.98"/>
    <n v="11"/>
    <s v="2022-10-27"/>
    <s v="Chicago"/>
    <x v="0"/>
    <s v="Yes"/>
    <n v="94995.99"/>
  </r>
  <r>
    <s v="P96825"/>
    <s v="Men Pants #281"/>
    <s v="Men"/>
    <s v="Pants"/>
    <s v="XL"/>
    <s v="Pink"/>
    <n v="2743.98"/>
    <n v="15"/>
    <s v="2023-07-18"/>
    <s v="Chicago"/>
    <x v="1"/>
    <s v="Yes"/>
    <n v="32927.760000000002"/>
  </r>
  <r>
    <s v="P25867"/>
    <s v="Kids Shoes #951"/>
    <s v="Kids"/>
    <s v="Shoes"/>
    <s v="S"/>
    <s v="Yellow"/>
    <n v="12264.91"/>
    <n v="3"/>
    <s v="2024-08-26"/>
    <s v="Phoenix"/>
    <x v="1"/>
    <s v="Yes"/>
    <n v="29435.95"/>
  </r>
  <r>
    <s v="P77485"/>
    <s v="Kids Shorts #663"/>
    <s v="Kids"/>
    <s v="Shorts"/>
    <s v="L"/>
    <s v="Red"/>
    <n v="15119.28"/>
    <n v="20"/>
    <s v="2023-10-27"/>
    <s v="Phoenix"/>
    <x v="0"/>
    <s v="Yes"/>
    <n v="241908.48000000001"/>
  </r>
  <r>
    <s v="P21310"/>
    <s v="Women Tops #353"/>
    <s v="Women"/>
    <s v="Tops"/>
    <s v="S"/>
    <s v="Blue"/>
    <n v="14107.51"/>
    <n v="8"/>
    <s v="2023-01-18"/>
    <s v="Phoenix"/>
    <x v="0"/>
    <s v="Yes"/>
    <n v="90288.23"/>
  </r>
  <r>
    <s v="P68622"/>
    <s v="Accessories Bags #230"/>
    <s v="Accessories"/>
    <s v="Bags"/>
    <s v="L"/>
    <s v="White"/>
    <n v="1852.56"/>
    <n v="18"/>
    <s v="2023-06-05"/>
    <s v="Phoenix"/>
    <x v="1"/>
    <s v="Yes"/>
    <n v="26677.03"/>
  </r>
  <r>
    <s v="P77537"/>
    <s v="Kids Shorts #152"/>
    <s v="Kids"/>
    <s v="Shorts"/>
    <s v="XL"/>
    <s v="Black"/>
    <n v="3298.42"/>
    <n v="20"/>
    <s v="2023-06-12"/>
    <s v="Phoenix"/>
    <x v="1"/>
    <s v="No"/>
    <n v="65968.399999999994"/>
  </r>
  <r>
    <s v="P46201"/>
    <s v="Kids T-Shirts #662"/>
    <s v="Kids"/>
    <s v="T-Shirts"/>
    <s v="M"/>
    <s v="Pink"/>
    <n v="5433.18"/>
    <n v="15"/>
    <s v="2023-06-17"/>
    <s v="Houston"/>
    <x v="1"/>
    <s v="No"/>
    <n v="81497.7"/>
  </r>
  <r>
    <s v="P61590"/>
    <s v="Women Shoes #855"/>
    <s v="Women"/>
    <s v="Shoes"/>
    <s v="S"/>
    <s v="Yellow"/>
    <n v="3652.83"/>
    <n v="5"/>
    <s v="2023-05-25"/>
    <s v="Los Angeles"/>
    <x v="0"/>
    <s v="Yes"/>
    <n v="14611.32"/>
  </r>
  <r>
    <s v="P85964"/>
    <s v="Kids Sweaters #136"/>
    <s v="Kids"/>
    <s v="Sweaters"/>
    <s v="L"/>
    <s v="Pink"/>
    <n v="16246.42"/>
    <n v="18"/>
    <s v="2023-05-14"/>
    <s v="Chicago"/>
    <x v="1"/>
    <s v="No"/>
    <n v="292435.56"/>
  </r>
  <r>
    <s v="P31997"/>
    <s v="Men Shirts #432"/>
    <s v="Men"/>
    <s v="Shirts"/>
    <s v="M"/>
    <s v="Red"/>
    <n v="10271.25"/>
    <n v="17"/>
    <s v="2024-06-18"/>
    <s v="Houston"/>
    <x v="0"/>
    <s v="No"/>
    <n v="174611.25"/>
  </r>
  <r>
    <s v="P16097"/>
    <s v="Men Shirts #835"/>
    <s v="Men"/>
    <s v="Shirts"/>
    <s v="XS"/>
    <s v="Pink"/>
    <n v="10614.87"/>
    <n v="19"/>
    <s v="2024-06-14"/>
    <s v="Phoenix"/>
    <x v="0"/>
    <s v="No"/>
    <n v="201682.53"/>
  </r>
  <r>
    <s v="P87128"/>
    <s v="Kids Shoes #670"/>
    <s v="Kids"/>
    <s v="Shoes"/>
    <s v="XL"/>
    <s v="Black"/>
    <n v="14754.91"/>
    <n v="6"/>
    <s v="2024-04-02"/>
    <s v="Houston"/>
    <x v="1"/>
    <s v="No"/>
    <n v="88529.46"/>
  </r>
  <r>
    <s v="P56257"/>
    <s v="Men Pants #728"/>
    <s v="Men"/>
    <s v="Pants"/>
    <s v="M"/>
    <s v="Blue"/>
    <n v="5297.06"/>
    <n v="19"/>
    <s v="2023-12-21"/>
    <s v="Chicago"/>
    <x v="0"/>
    <s v="No"/>
    <n v="100644.14"/>
  </r>
  <r>
    <s v="P43232"/>
    <s v="Women Skirts #672"/>
    <s v="Women"/>
    <s v="Skirts"/>
    <s v="XL"/>
    <s v="Pink"/>
    <n v="3373.12"/>
    <n v="12"/>
    <s v="2022-12-01"/>
    <s v="Los Angeles"/>
    <x v="0"/>
    <s v="Yes"/>
    <n v="32381.62"/>
  </r>
  <r>
    <s v="P80981"/>
    <s v="Kids Shoes #279"/>
    <s v="Kids"/>
    <s v="Shoes"/>
    <s v="XS"/>
    <s v="Green"/>
    <n v="6347.84"/>
    <n v="17"/>
    <s v="2023-10-16"/>
    <s v="Phoenix"/>
    <x v="1"/>
    <s v="Yes"/>
    <n v="86330.79"/>
  </r>
  <r>
    <s v="P78270"/>
    <s v="Kids T-Shirts #729"/>
    <s v="Kids"/>
    <s v="T-Shirts"/>
    <s v="XL"/>
    <s v="Red"/>
    <n v="11575.18"/>
    <n v="8"/>
    <s v="2023-03-07"/>
    <s v="Los Angeles"/>
    <x v="0"/>
    <s v="Yes"/>
    <n v="74080.820000000007"/>
  </r>
  <r>
    <s v="P48626"/>
    <s v="Men Shoes #199"/>
    <s v="Men"/>
    <s v="Shoes"/>
    <s v="XS"/>
    <s v="Yellow"/>
    <n v="16449.77"/>
    <n v="16"/>
    <s v="2024-02-09"/>
    <s v="Houston"/>
    <x v="0"/>
    <s v="Yes"/>
    <n v="210556.89"/>
  </r>
  <r>
    <s v="P72700"/>
    <s v="Kids Shorts #114"/>
    <s v="Kids"/>
    <s v="Shorts"/>
    <s v="L"/>
    <s v="Blue"/>
    <n v="5949.44"/>
    <n v="17"/>
    <s v="2024-08-23"/>
    <s v="Los Angeles"/>
    <x v="0"/>
    <s v="Yes"/>
    <n v="80912.55"/>
  </r>
  <r>
    <s v="P83482"/>
    <s v="Men Pants #569"/>
    <s v="Men"/>
    <s v="Pants"/>
    <s v="L"/>
    <s v="Blue"/>
    <n v="11638.26"/>
    <n v="11"/>
    <s v="2023-02-19"/>
    <s v="Houston"/>
    <x v="1"/>
    <s v="Yes"/>
    <n v="102417.02"/>
  </r>
  <r>
    <s v="P13039"/>
    <s v="Kids Sweaters #928"/>
    <s v="Kids"/>
    <s v="Sweaters"/>
    <s v="XS"/>
    <s v="Pink"/>
    <n v="857.39"/>
    <n v="6"/>
    <s v="2024-02-20"/>
    <s v="Houston"/>
    <x v="1"/>
    <s v="No"/>
    <n v="5144.34"/>
  </r>
  <r>
    <s v="P49109"/>
    <s v="Men Shoes #853"/>
    <s v="Men"/>
    <s v="Shoes"/>
    <s v="L"/>
    <s v="Red"/>
    <n v="2779.67"/>
    <n v="6"/>
    <s v="2024-04-03"/>
    <s v="Chicago"/>
    <x v="0"/>
    <s v="Yes"/>
    <n v="13342.25"/>
  </r>
  <r>
    <s v="P71733"/>
    <s v="Women Dresses #931"/>
    <s v="Women"/>
    <s v="Dresses"/>
    <s v="XL"/>
    <s v="Black"/>
    <n v="3026.18"/>
    <n v="7"/>
    <s v="2024-05-31"/>
    <s v="Phoenix"/>
    <x v="0"/>
    <s v="Yes"/>
    <n v="16946.939999999999"/>
  </r>
  <r>
    <s v="P40964"/>
    <s v="Men Jackets #770"/>
    <s v="Men"/>
    <s v="Jackets"/>
    <s v="M"/>
    <s v="Green"/>
    <n v="8174.67"/>
    <n v="2"/>
    <s v="2024-06-06"/>
    <s v="Houston"/>
    <x v="1"/>
    <s v="Yes"/>
    <n v="13079.14"/>
  </r>
  <r>
    <s v="P76492"/>
    <s v="Kids Shoes #335"/>
    <s v="Kids"/>
    <s v="Shoes"/>
    <s v="M"/>
    <s v="Pink"/>
    <n v="10540.17"/>
    <n v="3"/>
    <s v="2024-09-20"/>
    <s v="Phoenix"/>
    <x v="1"/>
    <s v="Yes"/>
    <n v="25296.74"/>
  </r>
  <r>
    <s v="P58186"/>
    <s v="Men Shoes #460"/>
    <s v="Men"/>
    <s v="Shoes"/>
    <s v="M"/>
    <s v="Black"/>
    <n v="14054.39"/>
    <n v="13"/>
    <s v="2024-10-08"/>
    <s v="Houston"/>
    <x v="1"/>
    <s v="Yes"/>
    <n v="146165.49"/>
  </r>
  <r>
    <s v="P91397"/>
    <s v="Women Tops #218"/>
    <s v="Women"/>
    <s v="Tops"/>
    <s v="XL"/>
    <s v="Pink"/>
    <n v="14085.93"/>
    <n v="6"/>
    <s v="2022-12-11"/>
    <s v="Houston"/>
    <x v="0"/>
    <s v="Yes"/>
    <n v="67612.63"/>
  </r>
  <r>
    <s v="P67841"/>
    <s v="Men Jackets #880"/>
    <s v="Men"/>
    <s v="Jackets"/>
    <s v="S"/>
    <s v="Blue"/>
    <n v="5440.65"/>
    <n v="20"/>
    <s v="2023-06-25"/>
    <s v="Phoenix"/>
    <x v="0"/>
    <s v="Yes"/>
    <n v="87050.4"/>
  </r>
  <r>
    <s v="P58163"/>
    <s v="Men Jackets #765"/>
    <s v="Men"/>
    <s v="Jackets"/>
    <s v="L"/>
    <s v="Pink"/>
    <n v="16201.6"/>
    <n v="17"/>
    <s v="2024-04-23"/>
    <s v="New York"/>
    <x v="1"/>
    <s v="Yes"/>
    <n v="220341.76000000001"/>
  </r>
  <r>
    <s v="P87055"/>
    <s v="Women Dresses #645"/>
    <s v="Women"/>
    <s v="Dresses"/>
    <s v="S"/>
    <s v="Pink"/>
    <n v="4887.87"/>
    <n v="8"/>
    <s v="2024-01-29"/>
    <s v="Houston"/>
    <x v="1"/>
    <s v="Yes"/>
    <n v="31282.7"/>
  </r>
  <r>
    <s v="P54815"/>
    <s v="Women Shoes #652"/>
    <s v="Women"/>
    <s v="Shoes"/>
    <s v="XL"/>
    <s v="Yellow"/>
    <n v="4615.63"/>
    <n v="6"/>
    <s v="2022-12-07"/>
    <s v="Chicago"/>
    <x v="0"/>
    <s v="Yes"/>
    <n v="22155.19"/>
  </r>
  <r>
    <s v="P76484"/>
    <s v="Kids Shorts #271"/>
    <s v="Kids"/>
    <s v="Shorts"/>
    <s v="M"/>
    <s v="Green"/>
    <n v="6641.66"/>
    <n v="2"/>
    <s v="2024-06-09"/>
    <s v="Chicago"/>
    <x v="0"/>
    <s v="Yes"/>
    <n v="10626.49"/>
  </r>
  <r>
    <s v="P25210"/>
    <s v="Women Shoes #658"/>
    <s v="Women"/>
    <s v="Shoes"/>
    <s v="XS"/>
    <s v="Black"/>
    <n v="4660.45"/>
    <n v="17"/>
    <s v="2023-12-24"/>
    <s v="Los Angeles"/>
    <x v="0"/>
    <s v="No"/>
    <n v="79227.649999999994"/>
  </r>
  <r>
    <s v="P37400"/>
    <s v="Accessories Belts #498"/>
    <s v="Accessories"/>
    <s v="Belts"/>
    <s v="L"/>
    <s v="Blue"/>
    <n v="9297.66"/>
    <n v="3"/>
    <s v="2024-02-19"/>
    <s v="Phoenix"/>
    <x v="0"/>
    <s v="No"/>
    <n v="27892.98"/>
  </r>
  <r>
    <s v="P72331"/>
    <s v="Men Pants #167"/>
    <s v="Men"/>
    <s v="Pants"/>
    <s v="XL"/>
    <s v="Black"/>
    <n v="12254.95"/>
    <n v="8"/>
    <s v="2024-09-01"/>
    <s v="Phoenix"/>
    <x v="1"/>
    <s v="No"/>
    <n v="98039.6"/>
  </r>
  <r>
    <s v="P75407"/>
    <s v="Men Jackets #912"/>
    <s v="Men"/>
    <s v="Jackets"/>
    <s v="L"/>
    <s v="Yellow"/>
    <n v="11558.58"/>
    <n v="13"/>
    <s v="2023-12-20"/>
    <s v="New York"/>
    <x v="1"/>
    <s v="Yes"/>
    <n v="120208.9"/>
  </r>
  <r>
    <s v="P17154"/>
    <s v="Accessories Bags #455"/>
    <s v="Accessories"/>
    <s v="Bags"/>
    <s v="M"/>
    <s v="Green"/>
    <n v="9512.6299999999992"/>
    <n v="1"/>
    <s v="2024-08-30"/>
    <s v="Chicago"/>
    <x v="0"/>
    <s v="No"/>
    <n v="9512.6299999999992"/>
  </r>
  <r>
    <s v="P38869"/>
    <s v="Women Tops #738"/>
    <s v="Women"/>
    <s v="Tops"/>
    <s v="XS"/>
    <s v="Green"/>
    <n v="15187.34"/>
    <n v="12"/>
    <s v="2023-09-05"/>
    <s v="Phoenix"/>
    <x v="0"/>
    <s v="Yes"/>
    <n v="145798.63"/>
  </r>
  <r>
    <s v="P82881"/>
    <s v="Accessories Scarves #492"/>
    <s v="Accessories"/>
    <s v="Scarves"/>
    <s v="L"/>
    <s v="Black"/>
    <n v="9852.93"/>
    <n v="19"/>
    <s v="2023-12-19"/>
    <s v="Chicago"/>
    <x v="1"/>
    <s v="No"/>
    <n v="187205.67"/>
  </r>
  <r>
    <s v="P66265"/>
    <s v="Men Pants #304"/>
    <s v="Men"/>
    <s v="Pants"/>
    <s v="M"/>
    <s v="Yellow"/>
    <n v="14102.53"/>
    <n v="7"/>
    <s v="2023-10-20"/>
    <s v="Phoenix"/>
    <x v="1"/>
    <s v="No"/>
    <n v="98717.71"/>
  </r>
  <r>
    <s v="P14621"/>
    <s v="Women Skirts #274"/>
    <s v="Women"/>
    <s v="Skirts"/>
    <s v="L"/>
    <s v="Red"/>
    <n v="5141.0200000000004"/>
    <n v="11"/>
    <s v="2023-08-10"/>
    <s v="New York"/>
    <x v="1"/>
    <s v="Yes"/>
    <n v="45240.81"/>
  </r>
  <r>
    <s v="P59684"/>
    <s v="Women Skirts #110"/>
    <s v="Women"/>
    <s v="Skirts"/>
    <s v="L"/>
    <s v="White"/>
    <n v="12787.81"/>
    <n v="16"/>
    <s v="2024-02-26"/>
    <s v="New York"/>
    <x v="0"/>
    <s v="No"/>
    <n v="204604.96"/>
  </r>
  <r>
    <s v="P77832"/>
    <s v="Women Skirts #185"/>
    <s v="Women"/>
    <s v="Skirts"/>
    <s v="S"/>
    <s v="Blue"/>
    <n v="14774"/>
    <n v="2"/>
    <s v="2024-09-30"/>
    <s v="Phoenix"/>
    <x v="1"/>
    <s v="No"/>
    <n v="29548"/>
  </r>
  <r>
    <s v="P53432"/>
    <s v="Kids Sweaters #686"/>
    <s v="Kids"/>
    <s v="Sweaters"/>
    <s v="XS"/>
    <s v="Pink"/>
    <n v="8345.65"/>
    <n v="20"/>
    <s v="2022-11-20"/>
    <s v="Los Angeles"/>
    <x v="0"/>
    <s v="No"/>
    <n v="166913"/>
  </r>
  <r>
    <s v="P49372"/>
    <s v="Men Shoes #592"/>
    <s v="Men"/>
    <s v="Shoes"/>
    <s v="L"/>
    <s v="Black"/>
    <n v="14542.43"/>
    <n v="11"/>
    <s v="2022-10-16"/>
    <s v="New York"/>
    <x v="1"/>
    <s v="No"/>
    <n v="159966.73000000001"/>
  </r>
  <r>
    <s v="P74389"/>
    <s v="Kids Shoes #738"/>
    <s v="Kids"/>
    <s v="Shoes"/>
    <s v="XS"/>
    <s v="Black"/>
    <n v="10534.36"/>
    <n v="18"/>
    <s v="2023-10-29"/>
    <s v="Phoenix"/>
    <x v="0"/>
    <s v="No"/>
    <n v="189618.48"/>
  </r>
  <r>
    <s v="P65719"/>
    <s v="Men Shoes #470"/>
    <s v="Men"/>
    <s v="Shoes"/>
    <s v="S"/>
    <s v="Yellow"/>
    <n v="4909.45"/>
    <n v="14"/>
    <s v="2023-09-13"/>
    <s v="Phoenix"/>
    <x v="1"/>
    <s v="No"/>
    <n v="68732.3"/>
  </r>
  <r>
    <s v="P20150"/>
    <s v="Men Shirts #992"/>
    <s v="Men"/>
    <s v="Shirts"/>
    <s v="M"/>
    <s v="Black"/>
    <n v="13875.94"/>
    <n v="15"/>
    <s v="2022-11-06"/>
    <s v="Houston"/>
    <x v="0"/>
    <s v="Yes"/>
    <n v="166511.28"/>
  </r>
  <r>
    <s v="P76674"/>
    <s v="Accessories Bags #850"/>
    <s v="Accessories"/>
    <s v="Bags"/>
    <s v="L"/>
    <s v="Yellow"/>
    <n v="4185.6899999999996"/>
    <n v="18"/>
    <s v="2024-08-15"/>
    <s v="Los Angeles"/>
    <x v="1"/>
    <s v="No"/>
    <n v="75342.42"/>
  </r>
  <r>
    <s v="P88180"/>
    <s v="Men Shoes #698"/>
    <s v="Men"/>
    <s v="Shoes"/>
    <s v="S"/>
    <s v="White"/>
    <n v="2631.1"/>
    <n v="12"/>
    <s v="2024-10-04"/>
    <s v="Phoenix"/>
    <x v="0"/>
    <s v="Yes"/>
    <n v="25258.560000000001"/>
  </r>
  <r>
    <s v="P32228"/>
    <s v="Women Shoes #268"/>
    <s v="Women"/>
    <s v="Shoes"/>
    <s v="XL"/>
    <s v="White"/>
    <n v="1860.86"/>
    <n v="6"/>
    <s v="2022-11-03"/>
    <s v="New York"/>
    <x v="0"/>
    <s v="Yes"/>
    <n v="8932.4599999999991"/>
  </r>
  <r>
    <s v="P33241"/>
    <s v="Women Shoes #497"/>
    <s v="Women"/>
    <s v="Shoes"/>
    <s v="XS"/>
    <s v="Green"/>
    <n v="2610.35"/>
    <n v="3"/>
    <s v="2024-04-16"/>
    <s v="Houston"/>
    <x v="0"/>
    <s v="No"/>
    <n v="7831.05"/>
  </r>
  <r>
    <s v="P49292"/>
    <s v="Accessories Belts #448"/>
    <s v="Accessories"/>
    <s v="Belts"/>
    <s v="S"/>
    <s v="Yellow"/>
    <n v="13219.41"/>
    <n v="13"/>
    <s v="2024-04-08"/>
    <s v="New York"/>
    <x v="1"/>
    <s v="Yes"/>
    <n v="137482.03"/>
  </r>
  <r>
    <s v="P37154"/>
    <s v="Men Shirts #384"/>
    <s v="Men"/>
    <s v="Shirts"/>
    <s v="XS"/>
    <s v="White"/>
    <n v="7736.43"/>
    <n v="4"/>
    <s v="2024-08-15"/>
    <s v="Los Angeles"/>
    <x v="1"/>
    <s v="Yes"/>
    <n v="24756.41"/>
  </r>
  <r>
    <s v="P61776"/>
    <s v="Accessories Hats #425"/>
    <s v="Accessories"/>
    <s v="Hats"/>
    <s v="XS"/>
    <s v="Yellow"/>
    <n v="2694.18"/>
    <n v="16"/>
    <s v="2023-01-04"/>
    <s v="Phoenix"/>
    <x v="0"/>
    <s v="Yes"/>
    <n v="34485.67"/>
  </r>
  <r>
    <s v="P35566"/>
    <s v="Women Dresses #621"/>
    <s v="Women"/>
    <s v="Dresses"/>
    <s v="XL"/>
    <s v="Yellow"/>
    <n v="3072.66"/>
    <n v="2"/>
    <s v="2024-05-15"/>
    <s v="Phoenix"/>
    <x v="1"/>
    <s v="Yes"/>
    <n v="4916.09"/>
  </r>
  <r>
    <s v="P99150"/>
    <s v="Women Tops #819"/>
    <s v="Women"/>
    <s v="Tops"/>
    <s v="S"/>
    <s v="Red"/>
    <n v="12591.1"/>
    <n v="7"/>
    <s v="2023-01-03"/>
    <s v="New York"/>
    <x v="1"/>
    <s v="Yes"/>
    <n v="70510.16"/>
  </r>
  <r>
    <s v="P63600"/>
    <s v="Kids Shorts #279"/>
    <s v="Kids"/>
    <s v="Shorts"/>
    <s v="XL"/>
    <s v="Red"/>
    <n v="5544.4"/>
    <n v="16"/>
    <s v="2023-07-01"/>
    <s v="New York"/>
    <x v="1"/>
    <s v="Yes"/>
    <n v="70968.320000000007"/>
  </r>
  <r>
    <s v="P51973"/>
    <s v="Women Shoes #999"/>
    <s v="Women"/>
    <s v="Shoes"/>
    <s v="S"/>
    <s v="Pink"/>
    <n v="10147.58"/>
    <n v="3"/>
    <s v="2023-08-25"/>
    <s v="Phoenix"/>
    <x v="0"/>
    <s v="No"/>
    <n v="30442.74"/>
  </r>
  <r>
    <s v="P24195"/>
    <s v="Women Dresses #125"/>
    <s v="Women"/>
    <s v="Dresses"/>
    <s v="XL"/>
    <s v="White"/>
    <n v="3023.69"/>
    <n v="3"/>
    <s v="2024-08-20"/>
    <s v="Houston"/>
    <x v="1"/>
    <s v="No"/>
    <n v="9071.07"/>
  </r>
  <r>
    <s v="P86496"/>
    <s v="Kids Shorts #451"/>
    <s v="Kids"/>
    <s v="Shorts"/>
    <s v="S"/>
    <s v="Yellow"/>
    <n v="11059.75"/>
    <n v="12"/>
    <s v="2023-07-31"/>
    <s v="Houston"/>
    <x v="1"/>
    <s v="No"/>
    <n v="132717"/>
  </r>
  <r>
    <s v="P94525"/>
    <s v="Men Shirts #918"/>
    <s v="Men"/>
    <s v="Shirts"/>
    <s v="L"/>
    <s v="Red"/>
    <n v="5932.84"/>
    <n v="1"/>
    <s v="2023-02-25"/>
    <s v="Phoenix"/>
    <x v="1"/>
    <s v="No"/>
    <n v="5932.84"/>
  </r>
  <r>
    <s v="P17085"/>
    <s v="Women Skirts #560"/>
    <s v="Women"/>
    <s v="Skirts"/>
    <s v="M"/>
    <s v="Green"/>
    <n v="6007.54"/>
    <n v="19"/>
    <s v="2024-09-06"/>
    <s v="Houston"/>
    <x v="0"/>
    <s v="Yes"/>
    <n v="91314.94"/>
  </r>
  <r>
    <s v="P64963"/>
    <s v="Accessories Belts #506"/>
    <s v="Accessories"/>
    <s v="Belts"/>
    <s v="M"/>
    <s v="Yellow"/>
    <n v="11454"/>
    <n v="20"/>
    <s v="2023-03-17"/>
    <s v="Phoenix"/>
    <x v="1"/>
    <s v="Yes"/>
    <n v="183264"/>
  </r>
  <r>
    <s v="P77847"/>
    <s v="Women Shoes #764"/>
    <s v="Women"/>
    <s v="Shoes"/>
    <s v="XL"/>
    <s v="Green"/>
    <n v="15666.25"/>
    <n v="15"/>
    <s v="2022-11-28"/>
    <s v="Houston"/>
    <x v="1"/>
    <s v="No"/>
    <n v="234993.75"/>
  </r>
  <r>
    <s v="P11412"/>
    <s v="Men Shirts #578"/>
    <s v="Men"/>
    <s v="Shirts"/>
    <s v="L"/>
    <s v="Yellow"/>
    <n v="10542.66"/>
    <n v="11"/>
    <s v="2023-01-08"/>
    <s v="New York"/>
    <x v="0"/>
    <s v="No"/>
    <n v="115969.26"/>
  </r>
  <r>
    <s v="P37578"/>
    <s v="Women Shoes #976"/>
    <s v="Women"/>
    <s v="Shoes"/>
    <s v="S"/>
    <s v="Yellow"/>
    <n v="5366.78"/>
    <n v="2"/>
    <s v="2024-01-03"/>
    <s v="New York"/>
    <x v="1"/>
    <s v="No"/>
    <n v="10733.56"/>
  </r>
  <r>
    <s v="P47387"/>
    <s v="Accessories Scarves #288"/>
    <s v="Accessories"/>
    <s v="Scarves"/>
    <s v="M"/>
    <s v="Blue"/>
    <n v="8759.82"/>
    <n v="5"/>
    <s v="2023-10-15"/>
    <s v="Chicago"/>
    <x v="0"/>
    <s v="Yes"/>
    <n v="35039.279999999999"/>
  </r>
  <r>
    <s v="P44750"/>
    <s v="Kids T-Shirts #524"/>
    <s v="Kids"/>
    <s v="T-Shirts"/>
    <s v="XL"/>
    <s v="Pink"/>
    <n v="6244.92"/>
    <n v="5"/>
    <s v="2024-03-23"/>
    <s v="Phoenix"/>
    <x v="1"/>
    <s v="Yes"/>
    <n v="24979.68"/>
  </r>
  <r>
    <s v="P85957"/>
    <s v="Kids Shorts #839"/>
    <s v="Kids"/>
    <s v="Shorts"/>
    <s v="XL"/>
    <s v="Pink"/>
    <n v="3686.86"/>
    <n v="17"/>
    <s v="2024-03-28"/>
    <s v="Houston"/>
    <x v="1"/>
    <s v="No"/>
    <n v="62676.62"/>
  </r>
  <r>
    <s v="P87460"/>
    <s v="Women Tops #831"/>
    <s v="Women"/>
    <s v="Tops"/>
    <s v="XS"/>
    <s v="Green"/>
    <n v="6857.46"/>
    <n v="16"/>
    <s v="2023-02-15"/>
    <s v="Los Angeles"/>
    <x v="0"/>
    <s v="Yes"/>
    <n v="87775.82"/>
  </r>
  <r>
    <s v="P13553"/>
    <s v="Women Shoes #285"/>
    <s v="Women"/>
    <s v="Shoes"/>
    <s v="S"/>
    <s v="Blue"/>
    <n v="8874.36"/>
    <n v="14"/>
    <s v="2024-08-04"/>
    <s v="New York"/>
    <x v="1"/>
    <s v="Yes"/>
    <n v="99392.5"/>
  </r>
  <r>
    <s v="P37776"/>
    <s v="Accessories Bags #911"/>
    <s v="Accessories"/>
    <s v="Bags"/>
    <s v="XS"/>
    <s v="Pink"/>
    <n v="13905.82"/>
    <n v="6"/>
    <s v="2023-01-30"/>
    <s v="Phoenix"/>
    <x v="0"/>
    <s v="Yes"/>
    <n v="66747.77"/>
  </r>
  <r>
    <s v="P26684"/>
    <s v="Men Shoes #202"/>
    <s v="Men"/>
    <s v="Shoes"/>
    <s v="M"/>
    <s v="Green"/>
    <n v="12987.01"/>
    <n v="6"/>
    <s v="2023-11-28"/>
    <s v="Chicago"/>
    <x v="1"/>
    <s v="Yes"/>
    <n v="62337.98"/>
  </r>
  <r>
    <s v="P19452"/>
    <s v="Women Dresses #913"/>
    <s v="Women"/>
    <s v="Dresses"/>
    <s v="XL"/>
    <s v="Green"/>
    <n v="13678.4"/>
    <n v="20"/>
    <s v="2023-03-14"/>
    <s v="New York"/>
    <x v="0"/>
    <s v="Yes"/>
    <n v="218854.39999999999"/>
  </r>
  <r>
    <s v="P37638"/>
    <s v="Men Pants #202"/>
    <s v="Men"/>
    <s v="Pants"/>
    <s v="XS"/>
    <s v="Black"/>
    <n v="12596.91"/>
    <n v="13"/>
    <s v="2024-08-18"/>
    <s v="Houston"/>
    <x v="1"/>
    <s v="No"/>
    <n v="163759.82999999999"/>
  </r>
  <r>
    <s v="P29316"/>
    <s v="Women Dresses #670"/>
    <s v="Women"/>
    <s v="Dresses"/>
    <s v="L"/>
    <s v="Red"/>
    <n v="849.92"/>
    <n v="2"/>
    <s v="2023-06-11"/>
    <s v="Los Angeles"/>
    <x v="0"/>
    <s v="Yes"/>
    <n v="1359.54"/>
  </r>
  <r>
    <s v="P32017"/>
    <s v="Kids Shoes #287"/>
    <s v="Kids"/>
    <s v="Shoes"/>
    <s v="XS"/>
    <s v="Blue"/>
    <n v="3952.46"/>
    <n v="20"/>
    <s v="2023-03-14"/>
    <s v="Chicago"/>
    <x v="1"/>
    <s v="Yes"/>
    <n v="63239.360000000001"/>
  </r>
  <r>
    <s v="P44190"/>
    <s v="Women Skirts #122"/>
    <s v="Women"/>
    <s v="Skirts"/>
    <s v="S"/>
    <s v="Black"/>
    <n v="9662.86"/>
    <n v="7"/>
    <s v="2023-11-05"/>
    <s v="Houston"/>
    <x v="1"/>
    <s v="Yes"/>
    <n v="54111.85"/>
  </r>
  <r>
    <s v="P24570"/>
    <s v="Women Dresses #779"/>
    <s v="Women"/>
    <s v="Dresses"/>
    <s v="M"/>
    <s v="Yellow"/>
    <n v="6282.27"/>
    <n v="19"/>
    <s v="2022-10-23"/>
    <s v="Los Angeles"/>
    <x v="0"/>
    <s v="Yes"/>
    <n v="95490.67"/>
  </r>
  <r>
    <s v="P57801"/>
    <s v="Accessories Hats #525"/>
    <s v="Accessories"/>
    <s v="Hats"/>
    <s v="L"/>
    <s v="Green"/>
    <n v="2650.19"/>
    <n v="5"/>
    <s v="2024-03-27"/>
    <s v="Phoenix"/>
    <x v="1"/>
    <s v="Yes"/>
    <n v="10600.76"/>
  </r>
  <r>
    <s v="P33069"/>
    <s v="Kids Shorts #515"/>
    <s v="Kids"/>
    <s v="Shorts"/>
    <s v="S"/>
    <s v="Black"/>
    <n v="14691"/>
    <n v="11"/>
    <s v="2023-01-05"/>
    <s v="Chicago"/>
    <x v="0"/>
    <s v="No"/>
    <n v="161601"/>
  </r>
  <r>
    <s v="P59223"/>
    <s v="Women Dresses #396"/>
    <s v="Women"/>
    <s v="Dresses"/>
    <s v="M"/>
    <s v="Pink"/>
    <n v="14482.67"/>
    <n v="13"/>
    <s v="2024-06-18"/>
    <s v="Phoenix"/>
    <x v="1"/>
    <s v="No"/>
    <n v="188274.71"/>
  </r>
  <r>
    <s v="P29631"/>
    <s v="Women Shoes #895"/>
    <s v="Women"/>
    <s v="Shoes"/>
    <s v="XL"/>
    <s v="Blue"/>
    <n v="853.24"/>
    <n v="5"/>
    <s v="2024-07-09"/>
    <s v="Los Angeles"/>
    <x v="1"/>
    <s v="No"/>
    <n v="4266.2"/>
  </r>
  <r>
    <s v="P73415"/>
    <s v="Women Shoes #982"/>
    <s v="Women"/>
    <s v="Shoes"/>
    <s v="M"/>
    <s v="Blue"/>
    <n v="1394.4"/>
    <n v="19"/>
    <s v="2024-01-04"/>
    <s v="Phoenix"/>
    <x v="0"/>
    <s v="Yes"/>
    <n v="21194.880000000001"/>
  </r>
  <r>
    <s v="P27367"/>
    <s v="Men Shirts #253"/>
    <s v="Men"/>
    <s v="Shirts"/>
    <s v="M"/>
    <s v="Black"/>
    <n v="3966.57"/>
    <n v="4"/>
    <s v="2024-07-20"/>
    <s v="Phoenix"/>
    <x v="0"/>
    <s v="Yes"/>
    <n v="12693.19"/>
  </r>
  <r>
    <s v="P59749"/>
    <s v="Men Jackets #924"/>
    <s v="Men"/>
    <s v="Jackets"/>
    <s v="XS"/>
    <s v="Yellow"/>
    <n v="13192.85"/>
    <n v="7"/>
    <s v="2023-11-26"/>
    <s v="Chicago"/>
    <x v="1"/>
    <s v="No"/>
    <n v="92349.95"/>
  </r>
  <r>
    <s v="P41920"/>
    <s v="Men Shoes #421"/>
    <s v="Men"/>
    <s v="Shoes"/>
    <s v="S"/>
    <s v="Yellow"/>
    <n v="5370.93"/>
    <n v="6"/>
    <s v="2023-12-10"/>
    <s v="Houston"/>
    <x v="1"/>
    <s v="No"/>
    <n v="32225.58"/>
  </r>
  <r>
    <s v="P73937"/>
    <s v="Men Jackets #773"/>
    <s v="Men"/>
    <s v="Jackets"/>
    <s v="S"/>
    <s v="Pink"/>
    <n v="3827.13"/>
    <n v="6"/>
    <s v="2024-07-19"/>
    <s v="Los Angeles"/>
    <x v="0"/>
    <s v="No"/>
    <n v="22962.78"/>
  </r>
  <r>
    <s v="P70105"/>
    <s v="Women Tops #753"/>
    <s v="Women"/>
    <s v="Tops"/>
    <s v="L"/>
    <s v="Red"/>
    <n v="2616.9899999999998"/>
    <n v="4"/>
    <s v="2024-07-08"/>
    <s v="Los Angeles"/>
    <x v="0"/>
    <s v="No"/>
    <n v="10467.959999999999"/>
  </r>
  <r>
    <s v="P80593"/>
    <s v="Women Dresses #569"/>
    <s v="Women"/>
    <s v="Dresses"/>
    <s v="XL"/>
    <s v="Yellow"/>
    <n v="3090.09"/>
    <n v="6"/>
    <s v="2024-10-04"/>
    <s v="Los Angeles"/>
    <x v="0"/>
    <s v="No"/>
    <n v="18540.54"/>
  </r>
  <r>
    <s v="P92033"/>
    <s v="Kids Sweaters #315"/>
    <s v="Kids"/>
    <s v="Sweaters"/>
    <s v="S"/>
    <s v="Black"/>
    <n v="10751.82"/>
    <n v="3"/>
    <s v="2023-03-23"/>
    <s v="Chicago"/>
    <x v="0"/>
    <s v="Yes"/>
    <n v="25804.7"/>
  </r>
  <r>
    <s v="P44554"/>
    <s v="Accessories Scarves #510"/>
    <s v="Accessories"/>
    <s v="Scarves"/>
    <s v="L"/>
    <s v="White"/>
    <n v="12112.19"/>
    <n v="19"/>
    <s v="2023-03-30"/>
    <s v="Phoenix"/>
    <x v="0"/>
    <s v="No"/>
    <n v="230131.61"/>
  </r>
  <r>
    <s v="P52474"/>
    <s v="Men Jackets #479"/>
    <s v="Men"/>
    <s v="Jackets"/>
    <s v="M"/>
    <s v="Blue"/>
    <n v="11388.43"/>
    <n v="15"/>
    <s v="2024-05-15"/>
    <s v="New York"/>
    <x v="0"/>
    <s v="Yes"/>
    <n v="136661.16"/>
  </r>
  <r>
    <s v="P13205"/>
    <s v="Kids Sweaters #801"/>
    <s v="Kids"/>
    <s v="Sweaters"/>
    <s v="L"/>
    <s v="Red"/>
    <n v="7333.05"/>
    <n v="6"/>
    <s v="2024-01-27"/>
    <s v="New York"/>
    <x v="0"/>
    <s v="Yes"/>
    <n v="35198.639999999999"/>
  </r>
  <r>
    <s v="P93386"/>
    <s v="Accessories Bags #170"/>
    <s v="Accessories"/>
    <s v="Bags"/>
    <s v="XL"/>
    <s v="Blue"/>
    <n v="1894.89"/>
    <n v="3"/>
    <s v="2023-06-24"/>
    <s v="Houston"/>
    <x v="1"/>
    <s v="Yes"/>
    <n v="4547.57"/>
  </r>
  <r>
    <s v="P23880"/>
    <s v="Accessories Hats #405"/>
    <s v="Accessories"/>
    <s v="Hats"/>
    <s v="M"/>
    <s v="White"/>
    <n v="7891.64"/>
    <n v="10"/>
    <s v="2024-03-05"/>
    <s v="Los Angeles"/>
    <x v="0"/>
    <s v="Yes"/>
    <n v="63133.120000000003"/>
  </r>
  <r>
    <s v="P11446"/>
    <s v="Men Shoes #849"/>
    <s v="Men"/>
    <s v="Shoes"/>
    <s v="M"/>
    <s v="White"/>
    <n v="14665.27"/>
    <n v="16"/>
    <s v="2024-02-03"/>
    <s v="New York"/>
    <x v="1"/>
    <s v="No"/>
    <n v="234644.32"/>
  </r>
  <r>
    <s v="P78430"/>
    <s v="Kids Sweaters #996"/>
    <s v="Kids"/>
    <s v="Sweaters"/>
    <s v="L"/>
    <s v="Red"/>
    <n v="12961.28"/>
    <n v="6"/>
    <s v="2024-05-16"/>
    <s v="Phoenix"/>
    <x v="0"/>
    <s v="Yes"/>
    <n v="62214.31"/>
  </r>
  <r>
    <s v="P29126"/>
    <s v="Accessories Scarves #196"/>
    <s v="Accessories"/>
    <s v="Scarves"/>
    <s v="L"/>
    <s v="White"/>
    <n v="1776.2"/>
    <n v="10"/>
    <s v="2023-05-10"/>
    <s v="Chicago"/>
    <x v="0"/>
    <s v="No"/>
    <n v="17762"/>
  </r>
  <r>
    <s v="P93205"/>
    <s v="Accessories Scarves #638"/>
    <s v="Accessories"/>
    <s v="Scarves"/>
    <s v="XL"/>
    <s v="White"/>
    <n v="9313.43"/>
    <n v="18"/>
    <s v="2023-12-04"/>
    <s v="Phoenix"/>
    <x v="1"/>
    <s v="Yes"/>
    <n v="134113.06"/>
  </r>
  <r>
    <s v="P55613"/>
    <s v="Accessories Bags #423"/>
    <s v="Accessories"/>
    <s v="Bags"/>
    <s v="S"/>
    <s v="Blue"/>
    <n v="1336.3"/>
    <n v="20"/>
    <s v="2024-01-02"/>
    <s v="Chicago"/>
    <x v="1"/>
    <s v="Yes"/>
    <n v="21380.799999999999"/>
  </r>
  <r>
    <s v="P45573"/>
    <s v="Accessories Hats #711"/>
    <s v="Accessories"/>
    <s v="Hats"/>
    <s v="XL"/>
    <s v="White"/>
    <n v="15326.78"/>
    <n v="20"/>
    <s v="2023-07-12"/>
    <s v="Los Angeles"/>
    <x v="0"/>
    <s v="No"/>
    <n v="306535.59999999998"/>
  </r>
  <r>
    <s v="P76356"/>
    <s v="Accessories Scarves #612"/>
    <s v="Accessories"/>
    <s v="Scarves"/>
    <s v="M"/>
    <s v="Black"/>
    <n v="11933.74"/>
    <n v="14"/>
    <s v="2023-07-27"/>
    <s v="Houston"/>
    <x v="1"/>
    <s v="No"/>
    <n v="167072.35999999999"/>
  </r>
  <r>
    <s v="P25809"/>
    <s v="Men Shirts #326"/>
    <s v="Men"/>
    <s v="Shirts"/>
    <s v="XL"/>
    <s v="Red"/>
    <n v="4115.1400000000003"/>
    <n v="18"/>
    <s v="2024-08-06"/>
    <s v="Chicago"/>
    <x v="0"/>
    <s v="Yes"/>
    <n v="59257.85"/>
  </r>
  <r>
    <s v="P32864"/>
    <s v="Women Skirts #185"/>
    <s v="Women"/>
    <s v="Skirts"/>
    <s v="XL"/>
    <s v="Black"/>
    <n v="11181.76"/>
    <n v="4"/>
    <s v="2023-06-21"/>
    <s v="Phoenix"/>
    <x v="1"/>
    <s v="Yes"/>
    <n v="35781.300000000003"/>
  </r>
  <r>
    <s v="P24702"/>
    <s v="Women Tops #420"/>
    <s v="Women"/>
    <s v="Tops"/>
    <s v="S"/>
    <s v="Red"/>
    <n v="16172.55"/>
    <n v="16"/>
    <s v="2024-07-19"/>
    <s v="Phoenix"/>
    <x v="1"/>
    <s v="Yes"/>
    <n v="207008.64000000001"/>
  </r>
  <r>
    <s v="P34781"/>
    <s v="Accessories Bags #669"/>
    <s v="Accessories"/>
    <s v="Bags"/>
    <s v="L"/>
    <s v="Blue"/>
    <n v="10003.99"/>
    <n v="16"/>
    <s v="2023-03-23"/>
    <s v="Phoenix"/>
    <x v="0"/>
    <s v="No"/>
    <n v="160063.84"/>
  </r>
  <r>
    <s v="P56062"/>
    <s v="Women Dresses #683"/>
    <s v="Women"/>
    <s v="Dresses"/>
    <s v="XS"/>
    <s v="Green"/>
    <n v="10355.08"/>
    <n v="20"/>
    <s v="2023-02-07"/>
    <s v="Houston"/>
    <x v="0"/>
    <s v="Yes"/>
    <n v="165681.28"/>
  </r>
  <r>
    <s v="P57744"/>
    <s v="Accessories Hats #739"/>
    <s v="Accessories"/>
    <s v="Hats"/>
    <s v="XS"/>
    <s v="Green"/>
    <n v="8614.57"/>
    <n v="9"/>
    <s v="2023-08-28"/>
    <s v="Los Angeles"/>
    <x v="0"/>
    <s v="No"/>
    <n v="77531.13"/>
  </r>
  <r>
    <s v="P86175"/>
    <s v="Men Pants #799"/>
    <s v="Men"/>
    <s v="Pants"/>
    <s v="M"/>
    <s v="Black"/>
    <n v="6682.33"/>
    <n v="8"/>
    <s v="2023-06-21"/>
    <s v="Los Angeles"/>
    <x v="0"/>
    <s v="Yes"/>
    <n v="42766.58"/>
  </r>
  <r>
    <s v="P72400"/>
    <s v="Men Shirts #601"/>
    <s v="Men"/>
    <s v="Shirts"/>
    <s v="XL"/>
    <s v="Pink"/>
    <n v="11512.93"/>
    <n v="16"/>
    <s v="2023-11-17"/>
    <s v="New York"/>
    <x v="0"/>
    <s v="No"/>
    <n v="184206.88"/>
  </r>
  <r>
    <s v="P70529"/>
    <s v="Men Shoes #429"/>
    <s v="Men"/>
    <s v="Shoes"/>
    <s v="L"/>
    <s v="White"/>
    <n v="4217.2299999999996"/>
    <n v="14"/>
    <s v="2023-06-13"/>
    <s v="Chicago"/>
    <x v="1"/>
    <s v="No"/>
    <n v="59041.22"/>
  </r>
  <r>
    <s v="P50658"/>
    <s v="Accessories Scarves #846"/>
    <s v="Accessories"/>
    <s v="Scarves"/>
    <s v="M"/>
    <s v="Red"/>
    <n v="5968.53"/>
    <n v="1"/>
    <s v="2023-12-28"/>
    <s v="New York"/>
    <x v="1"/>
    <s v="Yes"/>
    <n v="4774.99"/>
  </r>
  <r>
    <s v="P27991"/>
    <s v="Kids T-Shirts #605"/>
    <s v="Kids"/>
    <s v="T-Shirts"/>
    <s v="XS"/>
    <s v="White"/>
    <n v="13968.9"/>
    <n v="20"/>
    <s v="2023-11-24"/>
    <s v="Phoenix"/>
    <x v="1"/>
    <s v="Yes"/>
    <n v="223502.4"/>
  </r>
  <r>
    <s v="P60135"/>
    <s v="Women Shoes #208"/>
    <s v="Women"/>
    <s v="Shoes"/>
    <s v="S"/>
    <s v="Red"/>
    <n v="15136.71"/>
    <n v="3"/>
    <s v="2024-02-27"/>
    <s v="Houston"/>
    <x v="1"/>
    <s v="Yes"/>
    <n v="36328.269999999997"/>
  </r>
  <r>
    <s v="P65687"/>
    <s v="Kids T-Shirts #100"/>
    <s v="Kids"/>
    <s v="T-Shirts"/>
    <s v="S"/>
    <s v="White"/>
    <n v="15202.28"/>
    <n v="17"/>
    <s v="2022-11-23"/>
    <s v="Phoenix"/>
    <x v="0"/>
    <s v="No"/>
    <n v="258438.76"/>
  </r>
  <r>
    <s v="P37267"/>
    <s v="Accessories Bags #670"/>
    <s v="Accessories"/>
    <s v="Bags"/>
    <s v="M"/>
    <s v="Yellow"/>
    <n v="7524.78"/>
    <n v="5"/>
    <s v="2022-11-10"/>
    <s v="New York"/>
    <x v="1"/>
    <s v="Yes"/>
    <n v="30099.119999999999"/>
  </r>
  <r>
    <s v="P80008"/>
    <s v="Accessories Hats #863"/>
    <s v="Accessories"/>
    <s v="Hats"/>
    <s v="XS"/>
    <s v="White"/>
    <n v="5069.6400000000003"/>
    <n v="6"/>
    <s v="2023-04-25"/>
    <s v="Chicago"/>
    <x v="0"/>
    <s v="Yes"/>
    <n v="24333.94"/>
  </r>
  <r>
    <s v="P26243"/>
    <s v="Women Tops #569"/>
    <s v="Women"/>
    <s v="Tops"/>
    <s v="L"/>
    <s v="Pink"/>
    <n v="5058.8500000000004"/>
    <n v="19"/>
    <s v="2022-10-29"/>
    <s v="New York"/>
    <x v="0"/>
    <s v="Yes"/>
    <n v="76894.52"/>
  </r>
  <r>
    <s v="P14001"/>
    <s v="Men Jackets #989"/>
    <s v="Men"/>
    <s v="Jackets"/>
    <s v="S"/>
    <s v="Red"/>
    <n v="5336.9"/>
    <n v="14"/>
    <s v="2023-01-27"/>
    <s v="Chicago"/>
    <x v="0"/>
    <s v="No"/>
    <n v="74716.600000000006"/>
  </r>
  <r>
    <s v="P17991"/>
    <s v="Men Shoes #291"/>
    <s v="Men"/>
    <s v="Shoes"/>
    <s v="L"/>
    <s v="Black"/>
    <n v="15970.86"/>
    <n v="3"/>
    <s v="2023-06-01"/>
    <s v="Phoenix"/>
    <x v="0"/>
    <s v="No"/>
    <n v="47912.58"/>
  </r>
  <r>
    <s v="P27280"/>
    <s v="Accessories Belts #359"/>
    <s v="Accessories"/>
    <s v="Belts"/>
    <s v="S"/>
    <s v="Blue"/>
    <n v="13284.98"/>
    <n v="15"/>
    <s v="2022-11-05"/>
    <s v="Chicago"/>
    <x v="1"/>
    <s v="No"/>
    <n v="199274.7"/>
  </r>
  <r>
    <s v="P34794"/>
    <s v="Women Skirts #154"/>
    <s v="Women"/>
    <s v="Skirts"/>
    <s v="M"/>
    <s v="Green"/>
    <n v="9269.44"/>
    <n v="13"/>
    <s v="2024-07-29"/>
    <s v="Los Angeles"/>
    <x v="0"/>
    <s v="No"/>
    <n v="120502.72"/>
  </r>
  <r>
    <s v="P81946"/>
    <s v="Men Jackets #139"/>
    <s v="Men"/>
    <s v="Jackets"/>
    <s v="XL"/>
    <s v="Pink"/>
    <n v="4228.8500000000004"/>
    <n v="19"/>
    <s v="2024-01-14"/>
    <s v="Los Angeles"/>
    <x v="0"/>
    <s v="No"/>
    <n v="80348.149999999994"/>
  </r>
  <r>
    <s v="P67264"/>
    <s v="Men Pants #756"/>
    <s v="Men"/>
    <s v="Pants"/>
    <s v="S"/>
    <s v="White"/>
    <n v="10101.93"/>
    <n v="7"/>
    <s v="2024-05-23"/>
    <s v="Los Angeles"/>
    <x v="0"/>
    <s v="No"/>
    <n v="70713.509999999995"/>
  </r>
  <r>
    <s v="P89287"/>
    <s v="Women Tops #312"/>
    <s v="Women"/>
    <s v="Tops"/>
    <s v="XS"/>
    <s v="Red"/>
    <n v="10066.24"/>
    <n v="18"/>
    <s v="2024-01-04"/>
    <s v="Phoenix"/>
    <x v="0"/>
    <s v="No"/>
    <n v="181192.32000000001"/>
  </r>
  <r>
    <s v="P95299"/>
    <s v="Accessories Bags #201"/>
    <s v="Accessories"/>
    <s v="Bags"/>
    <s v="XS"/>
    <s v="White"/>
    <n v="13333.12"/>
    <n v="2"/>
    <s v="2023-06-27"/>
    <s v="New York"/>
    <x v="1"/>
    <s v="No"/>
    <n v="26666.240000000002"/>
  </r>
  <r>
    <s v="P72189"/>
    <s v="Women Skirts #299"/>
    <s v="Women"/>
    <s v="Skirts"/>
    <s v="XS"/>
    <s v="Red"/>
    <n v="910.51"/>
    <n v="7"/>
    <s v="2023-12-26"/>
    <s v="Chicago"/>
    <x v="1"/>
    <s v="No"/>
    <n v="6373.57"/>
  </r>
  <r>
    <s v="P67725"/>
    <s v="Men Pants #147"/>
    <s v="Men"/>
    <s v="Pants"/>
    <s v="M"/>
    <s v="Blue"/>
    <n v="9854.59"/>
    <n v="12"/>
    <s v="2023-03-27"/>
    <s v="Chicago"/>
    <x v="1"/>
    <s v="No"/>
    <n v="118255.08"/>
  </r>
  <r>
    <s v="P46263"/>
    <s v="Women Skirts #772"/>
    <s v="Women"/>
    <s v="Skirts"/>
    <s v="XL"/>
    <s v="White"/>
    <n v="7417.71"/>
    <n v="4"/>
    <s v="2023-10-16"/>
    <s v="Houston"/>
    <x v="0"/>
    <s v="No"/>
    <n v="29670.84"/>
  </r>
  <r>
    <s v="P82976"/>
    <s v="Women Shoes #144"/>
    <s v="Women"/>
    <s v="Shoes"/>
    <s v="XL"/>
    <s v="Blue"/>
    <n v="1800.27"/>
    <n v="9"/>
    <s v="2024-07-14"/>
    <s v="Los Angeles"/>
    <x v="0"/>
    <s v="No"/>
    <n v="16202.43"/>
  </r>
  <r>
    <s v="P52705"/>
    <s v="Kids Shoes #628"/>
    <s v="Kids"/>
    <s v="Shoes"/>
    <s v="S"/>
    <s v="Blue"/>
    <n v="6701.42"/>
    <n v="16"/>
    <s v="2024-02-28"/>
    <s v="Phoenix"/>
    <x v="0"/>
    <s v="No"/>
    <n v="107222.72"/>
  </r>
  <r>
    <s v="P55196"/>
    <s v="Accessories Bags #982"/>
    <s v="Accessories"/>
    <s v="Bags"/>
    <s v="L"/>
    <s v="White"/>
    <n v="4091.9"/>
    <n v="13"/>
    <s v="2023-12-29"/>
    <s v="Phoenix"/>
    <x v="1"/>
    <s v="No"/>
    <n v="53194.7"/>
  </r>
  <r>
    <s v="P27810"/>
    <s v="Men Pants #257"/>
    <s v="Men"/>
    <s v="Pants"/>
    <s v="L"/>
    <s v="Blue"/>
    <n v="7417.71"/>
    <n v="8"/>
    <s v="2023-09-07"/>
    <s v="Chicago"/>
    <x v="0"/>
    <s v="No"/>
    <n v="59341.68"/>
  </r>
  <r>
    <s v="P80252"/>
    <s v="Accessories Bags #728"/>
    <s v="Accessories"/>
    <s v="Bags"/>
    <s v="M"/>
    <s v="Pink"/>
    <n v="1400.21"/>
    <n v="17"/>
    <s v="2023-05-02"/>
    <s v="New York"/>
    <x v="1"/>
    <s v="No"/>
    <n v="23803.57"/>
  </r>
  <r>
    <s v="P36796"/>
    <s v="Kids T-Shirts #383"/>
    <s v="Kids"/>
    <s v="T-Shirts"/>
    <s v="S"/>
    <s v="Green"/>
    <n v="4684.5200000000004"/>
    <n v="12"/>
    <s v="2023-07-08"/>
    <s v="Houston"/>
    <x v="1"/>
    <s v="No"/>
    <n v="56214.239999999998"/>
  </r>
  <r>
    <s v="P16378"/>
    <s v="Accessories Scarves #950"/>
    <s v="Accessories"/>
    <s v="Scarves"/>
    <s v="S"/>
    <s v="White"/>
    <n v="15829.76"/>
    <n v="19"/>
    <s v="2024-03-24"/>
    <s v="Houston"/>
    <x v="0"/>
    <s v="Yes"/>
    <n v="240612.02"/>
  </r>
  <r>
    <s v="P25025"/>
    <s v="Kids T-Shirts #383"/>
    <s v="Kids"/>
    <s v="T-Shirts"/>
    <s v="XL"/>
    <s v="Black"/>
    <n v="11014.93"/>
    <n v="3"/>
    <s v="2023-03-09"/>
    <s v="Chicago"/>
    <x v="0"/>
    <s v="Yes"/>
    <n v="26435.5"/>
  </r>
  <r>
    <s v="P10078"/>
    <s v="Accessories Scarves #778"/>
    <s v="Accessories"/>
    <s v="Scarves"/>
    <s v="XS"/>
    <s v="Green"/>
    <n v="16575.099999999999"/>
    <n v="19"/>
    <s v="2024-02-07"/>
    <s v="Chicago"/>
    <x v="0"/>
    <s v="Yes"/>
    <n v="251941.52"/>
  </r>
  <r>
    <s v="P55692"/>
    <s v="Kids Shoes #413"/>
    <s v="Kids"/>
    <s v="Shoes"/>
    <s v="S"/>
    <s v="Blue"/>
    <n v="4318.49"/>
    <n v="7"/>
    <s v="2023-10-13"/>
    <s v="Los Angeles"/>
    <x v="0"/>
    <s v="Yes"/>
    <n v="24183.71"/>
  </r>
  <r>
    <s v="P72641"/>
    <s v="Men Shoes #240"/>
    <s v="Men"/>
    <s v="Shoes"/>
    <s v="XS"/>
    <s v="Pink"/>
    <n v="11605.06"/>
    <n v="6"/>
    <s v="2023-11-09"/>
    <s v="New York"/>
    <x v="1"/>
    <s v="No"/>
    <n v="69630.36"/>
  </r>
  <r>
    <s v="P68129"/>
    <s v="Men Jackets #241"/>
    <s v="Men"/>
    <s v="Jackets"/>
    <s v="L"/>
    <s v="Green"/>
    <n v="1933.9"/>
    <n v="4"/>
    <s v="2023-03-16"/>
    <s v="Los Angeles"/>
    <x v="1"/>
    <s v="No"/>
    <n v="7735.6"/>
  </r>
  <r>
    <s v="P66803"/>
    <s v="Men Shirts #214"/>
    <s v="Men"/>
    <s v="Shirts"/>
    <s v="XL"/>
    <s v="Black"/>
    <n v="15687.83"/>
    <n v="10"/>
    <s v="2023-09-04"/>
    <s v="Los Angeles"/>
    <x v="1"/>
    <s v="No"/>
    <n v="156878.29999999999"/>
  </r>
  <r>
    <s v="P37314"/>
    <s v="Accessories Hats #283"/>
    <s v="Accessories"/>
    <s v="Hats"/>
    <s v="L"/>
    <s v="Green"/>
    <n v="4790.76"/>
    <n v="8"/>
    <s v="2023-10-11"/>
    <s v="Phoenix"/>
    <x v="1"/>
    <s v="Yes"/>
    <n v="30661.03"/>
  </r>
  <r>
    <s v="P11138"/>
    <s v="Men Shirts #952"/>
    <s v="Men"/>
    <s v="Shirts"/>
    <s v="XS"/>
    <s v="Red"/>
    <n v="4749.26"/>
    <n v="15"/>
    <s v="2023-08-29"/>
    <s v="Phoenix"/>
    <x v="1"/>
    <s v="No"/>
    <n v="71238.899999999994"/>
  </r>
  <r>
    <s v="P20276"/>
    <s v="Men Shirts #895"/>
    <s v="Men"/>
    <s v="Shirts"/>
    <s v="XS"/>
    <s v="Red"/>
    <n v="9780.7199999999993"/>
    <n v="18"/>
    <s v="2023-01-16"/>
    <s v="Chicago"/>
    <x v="0"/>
    <s v="No"/>
    <n v="176052.96"/>
  </r>
  <r>
    <s v="P19359"/>
    <s v="Men Jackets #438"/>
    <s v="Men"/>
    <s v="Jackets"/>
    <s v="M"/>
    <s v="Pink"/>
    <n v="2303.25"/>
    <n v="12"/>
    <s v="2023-01-13"/>
    <s v="Houston"/>
    <x v="1"/>
    <s v="No"/>
    <n v="27639"/>
  </r>
  <r>
    <s v="P24560"/>
    <s v="Accessories Bags #888"/>
    <s v="Accessories"/>
    <s v="Bags"/>
    <s v="L"/>
    <s v="Red"/>
    <n v="14515.04"/>
    <n v="10"/>
    <s v="2023-12-18"/>
    <s v="Phoenix"/>
    <x v="1"/>
    <s v="Yes"/>
    <n v="116120.32000000001"/>
  </r>
  <r>
    <s v="P24676"/>
    <s v="Women Skirts #956"/>
    <s v="Women"/>
    <s v="Skirts"/>
    <s v="XS"/>
    <s v="Pink"/>
    <n v="8187.12"/>
    <n v="7"/>
    <s v="2023-11-08"/>
    <s v="Chicago"/>
    <x v="1"/>
    <s v="No"/>
    <n v="57309.84"/>
  </r>
  <r>
    <s v="P79474"/>
    <s v="Women Skirts #235"/>
    <s v="Women"/>
    <s v="Skirts"/>
    <s v="S"/>
    <s v="Blue"/>
    <n v="9539.19"/>
    <n v="11"/>
    <s v="2024-06-24"/>
    <s v="Los Angeles"/>
    <x v="0"/>
    <s v="Yes"/>
    <n v="83944.54"/>
  </r>
  <r>
    <s v="P20147"/>
    <s v="Accessories Hats #850"/>
    <s v="Accessories"/>
    <s v="Hats"/>
    <s v="XL"/>
    <s v="Green"/>
    <n v="4032.14"/>
    <n v="19"/>
    <s v="2023-06-24"/>
    <s v="Los Angeles"/>
    <x v="1"/>
    <s v="Yes"/>
    <n v="61288.86"/>
  </r>
  <r>
    <s v="P85797"/>
    <s v="Women Dresses #479"/>
    <s v="Women"/>
    <s v="Dresses"/>
    <s v="M"/>
    <s v="Yellow"/>
    <n v="14149.84"/>
    <n v="15"/>
    <s v="2024-05-25"/>
    <s v="Houston"/>
    <x v="1"/>
    <s v="Yes"/>
    <n v="169798.08"/>
  </r>
  <r>
    <s v="P98701"/>
    <s v="Accessories Scarves #782"/>
    <s v="Accessories"/>
    <s v="Scarves"/>
    <s v="XS"/>
    <s v="Pink"/>
    <n v="15093.55"/>
    <n v="18"/>
    <s v="2023-01-22"/>
    <s v="Houston"/>
    <x v="0"/>
    <s v="Yes"/>
    <n v="217347.12"/>
  </r>
  <r>
    <s v="P85524"/>
    <s v="Kids T-Shirts #613"/>
    <s v="Kids"/>
    <s v="T-Shirts"/>
    <s v="XL"/>
    <s v="Green"/>
    <n v="9255.33"/>
    <n v="13"/>
    <s v="2023-09-04"/>
    <s v="Chicago"/>
    <x v="0"/>
    <s v="No"/>
    <n v="120319.29"/>
  </r>
  <r>
    <s v="P52397"/>
    <s v="Women Tops #819"/>
    <s v="Women"/>
    <s v="Tops"/>
    <s v="M"/>
    <s v="Yellow"/>
    <n v="2241.83"/>
    <n v="15"/>
    <s v="2024-07-12"/>
    <s v="New York"/>
    <x v="0"/>
    <s v="No"/>
    <n v="33627.449999999997"/>
  </r>
  <r>
    <s v="P51055"/>
    <s v="Accessories Scarves #209"/>
    <s v="Accessories"/>
    <s v="Scarves"/>
    <s v="XL"/>
    <s v="Black"/>
    <n v="14417.1"/>
    <n v="1"/>
    <s v="2022-12-04"/>
    <s v="Chicago"/>
    <x v="1"/>
    <s v="No"/>
    <n v="14417.1"/>
  </r>
  <r>
    <s v="P61607"/>
    <s v="Women Shoes #610"/>
    <s v="Women"/>
    <s v="Shoes"/>
    <s v="M"/>
    <s v="White"/>
    <n v="12660.82"/>
    <n v="4"/>
    <s v="2024-05-20"/>
    <s v="Los Angeles"/>
    <x v="1"/>
    <s v="Yes"/>
    <n v="40514.79"/>
  </r>
  <r>
    <s v="P26214"/>
    <s v="Men Pants #850"/>
    <s v="Men"/>
    <s v="Pants"/>
    <s v="M"/>
    <s v="White"/>
    <n v="10952.68"/>
    <n v="1"/>
    <s v="2023-10-09"/>
    <s v="Phoenix"/>
    <x v="1"/>
    <s v="Yes"/>
    <n v="8762.31"/>
  </r>
  <r>
    <s v="P71392"/>
    <s v="Kids T-Shirts #408"/>
    <s v="Kids"/>
    <s v="T-Shirts"/>
    <s v="L"/>
    <s v="Blue"/>
    <n v="3999.77"/>
    <n v="10"/>
    <s v="2024-10-08"/>
    <s v="Houston"/>
    <x v="1"/>
    <s v="No"/>
    <n v="39997.699999999997"/>
  </r>
  <r>
    <s v="P83766"/>
    <s v="Accessories Bags #410"/>
    <s v="Accessories"/>
    <s v="Bags"/>
    <s v="XS"/>
    <s v="Yellow"/>
    <n v="11605.89"/>
    <n v="19"/>
    <s v="2024-07-07"/>
    <s v="Los Angeles"/>
    <x v="0"/>
    <s v="Yes"/>
    <n v="176409.86"/>
  </r>
  <r>
    <s v="P69091"/>
    <s v="Accessories Bags #637"/>
    <s v="Accessories"/>
    <s v="Bags"/>
    <s v="S"/>
    <s v="Pink"/>
    <n v="1347.09"/>
    <n v="20"/>
    <s v="2023-11-23"/>
    <s v="Los Angeles"/>
    <x v="1"/>
    <s v="Yes"/>
    <n v="21553.439999999999"/>
  </r>
  <r>
    <s v="P43451"/>
    <s v="Accessories Belts #745"/>
    <s v="Accessories"/>
    <s v="Belts"/>
    <s v="S"/>
    <s v="Yellow"/>
    <n v="15143.35"/>
    <n v="2"/>
    <s v="2022-12-01"/>
    <s v="Phoenix"/>
    <x v="1"/>
    <s v="No"/>
    <n v="30286.7"/>
  </r>
  <r>
    <s v="P71932"/>
    <s v="Accessories Hats #280"/>
    <s v="Accessories"/>
    <s v="Hats"/>
    <s v="S"/>
    <s v="Yellow"/>
    <n v="5375.08"/>
    <n v="11"/>
    <s v="2024-10-07"/>
    <s v="Phoenix"/>
    <x v="1"/>
    <s v="No"/>
    <n v="59125.88"/>
  </r>
  <r>
    <s v="P67146"/>
    <s v="Kids T-Shirts #219"/>
    <s v="Kids"/>
    <s v="T-Shirts"/>
    <s v="S"/>
    <s v="Black"/>
    <n v="1293.1400000000001"/>
    <n v="6"/>
    <s v="2023-05-20"/>
    <s v="New York"/>
    <x v="0"/>
    <s v="Yes"/>
    <n v="6206.74"/>
  </r>
  <r>
    <s v="P10437"/>
    <s v="Men Shirts #887"/>
    <s v="Men"/>
    <s v="Shirts"/>
    <s v="S"/>
    <s v="Pink"/>
    <n v="3710.93"/>
    <n v="17"/>
    <s v="2023-09-10"/>
    <s v="Phoenix"/>
    <x v="0"/>
    <s v="No"/>
    <n v="63085.81"/>
  </r>
  <r>
    <s v="P76162"/>
    <s v="Kids Shorts #719"/>
    <s v="Kids"/>
    <s v="Shorts"/>
    <s v="L"/>
    <s v="Black"/>
    <n v="15131.73"/>
    <n v="16"/>
    <s v="2023-01-07"/>
    <s v="New York"/>
    <x v="1"/>
    <s v="No"/>
    <n v="242107.68"/>
  </r>
  <r>
    <s v="P83223"/>
    <s v="Kids Shorts #380"/>
    <s v="Kids"/>
    <s v="Shorts"/>
    <s v="XL"/>
    <s v="Pink"/>
    <n v="7370.4"/>
    <n v="8"/>
    <s v="2023-04-28"/>
    <s v="New York"/>
    <x v="0"/>
    <s v="No"/>
    <n v="58963.199999999997"/>
  </r>
  <r>
    <s v="P33663"/>
    <s v="Men Shoes #384"/>
    <s v="Men"/>
    <s v="Shoes"/>
    <s v="L"/>
    <s v="Yellow"/>
    <n v="11515.42"/>
    <n v="8"/>
    <s v="2023-11-12"/>
    <s v="Los Angeles"/>
    <x v="1"/>
    <s v="Yes"/>
    <n v="73699.02"/>
  </r>
  <r>
    <s v="P40535"/>
    <s v="Kids T-Shirts #717"/>
    <s v="Kids"/>
    <s v="T-Shirts"/>
    <s v="XS"/>
    <s v="Yellow"/>
    <n v="5843.2"/>
    <n v="2"/>
    <s v="2024-03-13"/>
    <s v="Chicago"/>
    <x v="0"/>
    <s v="No"/>
    <n v="11686.4"/>
  </r>
  <r>
    <s v="P66656"/>
    <s v="Accessories Scarves #338"/>
    <s v="Accessories"/>
    <s v="Scarves"/>
    <s v="L"/>
    <s v="Pink"/>
    <n v="16017.34"/>
    <n v="17"/>
    <s v="2022-12-17"/>
    <s v="Los Angeles"/>
    <x v="1"/>
    <s v="No"/>
    <n v="272294.78000000003"/>
  </r>
  <r>
    <s v="P67874"/>
    <s v="Kids T-Shirts #982"/>
    <s v="Kids"/>
    <s v="T-Shirts"/>
    <s v="S"/>
    <s v="Red"/>
    <n v="10049.64"/>
    <n v="11"/>
    <s v="2024-06-13"/>
    <s v="Chicago"/>
    <x v="0"/>
    <s v="No"/>
    <n v="110546.04"/>
  </r>
  <r>
    <s v="P42361"/>
    <s v="Women Tops #772"/>
    <s v="Women"/>
    <s v="Tops"/>
    <s v="XS"/>
    <s v="Black"/>
    <n v="11546.13"/>
    <n v="3"/>
    <s v="2023-06-09"/>
    <s v="Houston"/>
    <x v="1"/>
    <s v="No"/>
    <n v="34638.39"/>
  </r>
  <r>
    <s v="P77087"/>
    <s v="Women Tops #814"/>
    <s v="Women"/>
    <s v="Tops"/>
    <s v="L"/>
    <s v="Pink"/>
    <n v="15182.36"/>
    <n v="4"/>
    <s v="2023-04-23"/>
    <s v="New York"/>
    <x v="1"/>
    <s v="No"/>
    <n v="60729.440000000002"/>
  </r>
  <r>
    <s v="P93440"/>
    <s v="Kids Shoes #671"/>
    <s v="Kids"/>
    <s v="Shoes"/>
    <s v="L"/>
    <s v="Yellow"/>
    <n v="5941.14"/>
    <n v="14"/>
    <s v="2023-06-20"/>
    <s v="Chicago"/>
    <x v="0"/>
    <s v="Yes"/>
    <n v="66541.100000000006"/>
  </r>
  <r>
    <s v="P62734"/>
    <s v="Kids Shorts #105"/>
    <s v="Kids"/>
    <s v="Shorts"/>
    <s v="L"/>
    <s v="Blue"/>
    <n v="13473.39"/>
    <n v="17"/>
    <s v="2023-04-27"/>
    <s v="Phoenix"/>
    <x v="1"/>
    <s v="Yes"/>
    <n v="183238.27"/>
  </r>
  <r>
    <s v="P42324"/>
    <s v="Accessories Bags #825"/>
    <s v="Accessories"/>
    <s v="Bags"/>
    <s v="M"/>
    <s v="Yellow"/>
    <n v="11248.99"/>
    <n v="4"/>
    <s v="2023-11-27"/>
    <s v="Houston"/>
    <x v="1"/>
    <s v="Yes"/>
    <n v="35997.1"/>
  </r>
  <r>
    <s v="P33451"/>
    <s v="Accessories Belts #735"/>
    <s v="Accessories"/>
    <s v="Belts"/>
    <s v="M"/>
    <s v="Red"/>
    <n v="9721.7900000000009"/>
    <n v="17"/>
    <s v="2022-12-17"/>
    <s v="Houston"/>
    <x v="1"/>
    <s v="No"/>
    <n v="165270.43"/>
  </r>
  <r>
    <s v="P20941"/>
    <s v="Accessories Belts #528"/>
    <s v="Accessories"/>
    <s v="Belts"/>
    <s v="XS"/>
    <s v="Red"/>
    <n v="1789.48"/>
    <n v="16"/>
    <s v="2023-09-28"/>
    <s v="Los Angeles"/>
    <x v="1"/>
    <s v="No"/>
    <n v="28631.68"/>
  </r>
  <r>
    <s v="P55739"/>
    <s v="Women Tops #655"/>
    <s v="Women"/>
    <s v="Tops"/>
    <s v="L"/>
    <s v="Red"/>
    <n v="13798.75"/>
    <n v="12"/>
    <s v="2024-01-16"/>
    <s v="New York"/>
    <x v="0"/>
    <s v="No"/>
    <n v="165585"/>
  </r>
  <r>
    <s v="P86592"/>
    <s v="Men Pants #879"/>
    <s v="Men"/>
    <s v="Pants"/>
    <s v="S"/>
    <s v="White"/>
    <n v="5535.27"/>
    <n v="17"/>
    <s v="2023-09-26"/>
    <s v="Chicago"/>
    <x v="1"/>
    <s v="Yes"/>
    <n v="75279.34"/>
  </r>
  <r>
    <s v="P18704"/>
    <s v="Men Shoes #376"/>
    <s v="Men"/>
    <s v="Shoes"/>
    <s v="XL"/>
    <s v="Yellow"/>
    <n v="14898.5"/>
    <n v="5"/>
    <s v="2023-10-30"/>
    <s v="Phoenix"/>
    <x v="0"/>
    <s v="No"/>
    <n v="74492.5"/>
  </r>
  <r>
    <s v="P54515"/>
    <s v="Accessories Hats #242"/>
    <s v="Accessories"/>
    <s v="Hats"/>
    <s v="S"/>
    <s v="White"/>
    <n v="2182.0700000000002"/>
    <n v="18"/>
    <s v="2023-07-23"/>
    <s v="Houston"/>
    <x v="1"/>
    <s v="Yes"/>
    <n v="31422.14"/>
  </r>
  <r>
    <s v="P45478"/>
    <s v="Accessories Scarves #444"/>
    <s v="Accessories"/>
    <s v="Scarves"/>
    <s v="XL"/>
    <s v="Green"/>
    <n v="10956"/>
    <n v="8"/>
    <s v="2024-09-07"/>
    <s v="New York"/>
    <x v="0"/>
    <s v="No"/>
    <n v="87648"/>
  </r>
  <r>
    <s v="P90674"/>
    <s v="Kids Shorts #842"/>
    <s v="Kids"/>
    <s v="Shorts"/>
    <s v="XL"/>
    <s v="Yellow"/>
    <n v="16594.189999999999"/>
    <n v="15"/>
    <s v="2023-03-27"/>
    <s v="New York"/>
    <x v="1"/>
    <s v="No"/>
    <n v="248912.85"/>
  </r>
  <r>
    <s v="P31425"/>
    <s v="Women Dresses #876"/>
    <s v="Women"/>
    <s v="Dresses"/>
    <s v="XS"/>
    <s v="Black"/>
    <n v="13830.29"/>
    <n v="16"/>
    <s v="2024-06-01"/>
    <s v="Chicago"/>
    <x v="0"/>
    <s v="Yes"/>
    <n v="177027.38"/>
  </r>
  <r>
    <s v="P44385"/>
    <s v="Men Jackets #412"/>
    <s v="Men"/>
    <s v="Jackets"/>
    <s v="XS"/>
    <s v="Black"/>
    <n v="2316.5300000000002"/>
    <n v="20"/>
    <s v="2024-08-14"/>
    <s v="New York"/>
    <x v="1"/>
    <s v="No"/>
    <n v="46330.6"/>
  </r>
  <r>
    <s v="P97394"/>
    <s v="Kids T-Shirts #198"/>
    <s v="Kids"/>
    <s v="T-Shirts"/>
    <s v="XS"/>
    <s v="White"/>
    <n v="8155.58"/>
    <n v="1"/>
    <s v="2023-11-11"/>
    <s v="Phoenix"/>
    <x v="0"/>
    <s v="Yes"/>
    <n v="6524.63"/>
  </r>
  <r>
    <s v="P23374"/>
    <s v="Men Shoes #675"/>
    <s v="Men"/>
    <s v="Shoes"/>
    <s v="S"/>
    <s v="Blue"/>
    <n v="16304.52"/>
    <n v="2"/>
    <s v="2024-02-13"/>
    <s v="Chicago"/>
    <x v="0"/>
    <s v="Yes"/>
    <n v="26086.9"/>
  </r>
  <r>
    <s v="P60678"/>
    <s v="Accessories Scarves #915"/>
    <s v="Accessories"/>
    <s v="Scarves"/>
    <s v="XL"/>
    <s v="Black"/>
    <n v="2350.56"/>
    <n v="18"/>
    <s v="2024-08-11"/>
    <s v="Chicago"/>
    <x v="0"/>
    <s v="Yes"/>
    <n v="33848.230000000003"/>
  </r>
  <r>
    <s v="P94112"/>
    <s v="Women Tops #973"/>
    <s v="Women"/>
    <s v="Tops"/>
    <s v="XL"/>
    <s v="Blue"/>
    <n v="16542.73"/>
    <n v="3"/>
    <s v="2023-12-10"/>
    <s v="Phoenix"/>
    <x v="0"/>
    <s v="Yes"/>
    <n v="39702.22"/>
  </r>
  <r>
    <s v="P36579"/>
    <s v="Men Jackets #724"/>
    <s v="Men"/>
    <s v="Jackets"/>
    <s v="M"/>
    <s v="White"/>
    <n v="5312"/>
    <n v="15"/>
    <s v="2023-05-10"/>
    <s v="Houston"/>
    <x v="0"/>
    <s v="Yes"/>
    <n v="63744"/>
  </r>
  <r>
    <s v="P89720"/>
    <s v="Accessories Belts #294"/>
    <s v="Accessories"/>
    <s v="Belts"/>
    <s v="S"/>
    <s v="Black"/>
    <n v="14353.19"/>
    <n v="1"/>
    <s v="2023-01-03"/>
    <s v="Houston"/>
    <x v="1"/>
    <s v="Yes"/>
    <n v="11482.22"/>
  </r>
  <r>
    <s v="P54269"/>
    <s v="Men Jackets #438"/>
    <s v="Men"/>
    <s v="Jackets"/>
    <s v="L"/>
    <s v="Yellow"/>
    <n v="10146.75"/>
    <n v="1"/>
    <s v="2024-03-26"/>
    <s v="New York"/>
    <x v="1"/>
    <s v="No"/>
    <n v="10146.75"/>
  </r>
  <r>
    <s v="P52698"/>
    <s v="Accessories Bags #469"/>
    <s v="Accessories"/>
    <s v="Bags"/>
    <s v="XL"/>
    <s v="Green"/>
    <n v="14236.99"/>
    <n v="13"/>
    <s v="2023-11-26"/>
    <s v="Los Angeles"/>
    <x v="1"/>
    <s v="Yes"/>
    <n v="148064.53"/>
  </r>
  <r>
    <s v="P51477"/>
    <s v="Accessories Belts #149"/>
    <s v="Accessories"/>
    <s v="Belts"/>
    <s v="S"/>
    <s v="Green"/>
    <n v="1503.13"/>
    <n v="3"/>
    <s v="2023-11-12"/>
    <s v="Houston"/>
    <x v="1"/>
    <s v="No"/>
    <n v="4509.3900000000003"/>
  </r>
  <r>
    <s v="P51155"/>
    <s v="Women Dresses #633"/>
    <s v="Women"/>
    <s v="Dresses"/>
    <s v="L"/>
    <s v="Blue"/>
    <n v="7964.68"/>
    <n v="16"/>
    <s v="2023-02-04"/>
    <s v="Houston"/>
    <x v="0"/>
    <s v="Yes"/>
    <n v="101948.07"/>
  </r>
  <r>
    <s v="P49933"/>
    <s v="Kids Sweaters #147"/>
    <s v="Kids"/>
    <s v="Sweaters"/>
    <s v="L"/>
    <s v="Pink"/>
    <n v="13520.7"/>
    <n v="2"/>
    <s v="2023-09-14"/>
    <s v="New York"/>
    <x v="1"/>
    <s v="Yes"/>
    <n v="21633.119999999999"/>
  </r>
  <r>
    <s v="P99437"/>
    <s v="Accessories Bags #513"/>
    <s v="Accessories"/>
    <s v="Bags"/>
    <s v="S"/>
    <s v="Blue"/>
    <n v="5171.7299999999996"/>
    <n v="1"/>
    <s v="2023-11-25"/>
    <s v="Houston"/>
    <x v="0"/>
    <s v="Yes"/>
    <n v="4137.55"/>
  </r>
  <r>
    <s v="P41321"/>
    <s v="Men Shirts #279"/>
    <s v="Men"/>
    <s v="Shirts"/>
    <s v="M"/>
    <s v="Red"/>
    <n v="7213.53"/>
    <n v="19"/>
    <s v="2023-07-06"/>
    <s v="Houston"/>
    <x v="0"/>
    <s v="No"/>
    <n v="137057.07"/>
  </r>
  <r>
    <s v="P24453"/>
    <s v="Women Shoes #193"/>
    <s v="Women"/>
    <s v="Shoes"/>
    <s v="XL"/>
    <s v="Green"/>
    <n v="15896.99"/>
    <n v="14"/>
    <s v="2024-08-15"/>
    <s v="Los Angeles"/>
    <x v="1"/>
    <s v="No"/>
    <n v="222557.86"/>
  </r>
  <r>
    <s v="P61793"/>
    <s v="Kids Shoes #361"/>
    <s v="Kids"/>
    <s v="Shoes"/>
    <s v="L"/>
    <s v="Pink"/>
    <n v="7726.47"/>
    <n v="11"/>
    <s v="2023-12-29"/>
    <s v="Chicago"/>
    <x v="0"/>
    <s v="No"/>
    <n v="84991.17"/>
  </r>
  <r>
    <s v="P34286"/>
    <s v="Women Skirts #489"/>
    <s v="Women"/>
    <s v="Skirts"/>
    <s v="S"/>
    <s v="Black"/>
    <n v="13944.83"/>
    <n v="2"/>
    <s v="2023-04-26"/>
    <s v="Houston"/>
    <x v="0"/>
    <s v="Yes"/>
    <n v="22312.06"/>
  </r>
  <r>
    <s v="P69092"/>
    <s v="Men Pants #405"/>
    <s v="Men"/>
    <s v="Pants"/>
    <s v="L"/>
    <s v="Black"/>
    <n v="1789.48"/>
    <n v="16"/>
    <s v="2023-06-11"/>
    <s v="Chicago"/>
    <x v="0"/>
    <s v="No"/>
    <n v="28631.68"/>
  </r>
  <r>
    <s v="P57171"/>
    <s v="Accessories Bags #329"/>
    <s v="Accessories"/>
    <s v="Bags"/>
    <s v="XS"/>
    <s v="White"/>
    <n v="9629.66"/>
    <n v="17"/>
    <s v="2024-04-04"/>
    <s v="Houston"/>
    <x v="0"/>
    <s v="Yes"/>
    <n v="130963.21"/>
  </r>
  <r>
    <s v="P51253"/>
    <s v="Kids T-Shirts #321"/>
    <s v="Kids"/>
    <s v="T-Shirts"/>
    <s v="XS"/>
    <s v="Pink"/>
    <n v="7845.16"/>
    <n v="13"/>
    <s v="2022-11-02"/>
    <s v="New York"/>
    <x v="1"/>
    <s v="Yes"/>
    <n v="81589.83"/>
  </r>
  <r>
    <s v="P10164"/>
    <s v="Kids Sweaters #597"/>
    <s v="Kids"/>
    <s v="Sweaters"/>
    <s v="S"/>
    <s v="Black"/>
    <n v="5322.79"/>
    <n v="6"/>
    <s v="2023-10-27"/>
    <s v="Houston"/>
    <x v="0"/>
    <s v="No"/>
    <n v="31936.74"/>
  </r>
  <r>
    <s v="P91133"/>
    <s v="Women Shoes #163"/>
    <s v="Women"/>
    <s v="Shoes"/>
    <s v="M"/>
    <s v="White"/>
    <n v="7781.25"/>
    <n v="5"/>
    <s v="2024-03-15"/>
    <s v="Los Angeles"/>
    <x v="1"/>
    <s v="Yes"/>
    <n v="31125"/>
  </r>
  <r>
    <s v="P79165"/>
    <s v="Kids Shoes #550"/>
    <s v="Kids"/>
    <s v="Shoes"/>
    <s v="XL"/>
    <s v="Green"/>
    <n v="5932.84"/>
    <n v="7"/>
    <s v="2023-02-26"/>
    <s v="New York"/>
    <x v="1"/>
    <s v="Yes"/>
    <n v="33224.07"/>
  </r>
  <r>
    <s v="P74276"/>
    <s v="Kids Shorts #981"/>
    <s v="Kids"/>
    <s v="Shorts"/>
    <s v="M"/>
    <s v="Red"/>
    <n v="6646.64"/>
    <n v="1"/>
    <s v="2024-08-17"/>
    <s v="Los Angeles"/>
    <x v="0"/>
    <s v="No"/>
    <n v="6646.64"/>
  </r>
  <r>
    <s v="P56315"/>
    <s v="Kids Shorts #495"/>
    <s v="Kids"/>
    <s v="Shorts"/>
    <s v="XS"/>
    <s v="Blue"/>
    <n v="2950.65"/>
    <n v="14"/>
    <s v="2023-04-07"/>
    <s v="Phoenix"/>
    <x v="0"/>
    <s v="No"/>
    <n v="41309.1"/>
  </r>
  <r>
    <s v="P79196"/>
    <s v="Accessories Scarves #919"/>
    <s v="Accessories"/>
    <s v="Scarves"/>
    <s v="L"/>
    <s v="Green"/>
    <n v="10052.129999999999"/>
    <n v="13"/>
    <s v="2024-03-17"/>
    <s v="Houston"/>
    <x v="0"/>
    <s v="No"/>
    <n v="130677.69"/>
  </r>
  <r>
    <s v="P88846"/>
    <s v="Accessories Hats #309"/>
    <s v="Accessories"/>
    <s v="Hats"/>
    <s v="L"/>
    <s v="Black"/>
    <n v="15911.93"/>
    <n v="18"/>
    <s v="2024-03-20"/>
    <s v="Los Angeles"/>
    <x v="1"/>
    <s v="Yes"/>
    <n v="229131.46"/>
  </r>
  <r>
    <s v="P59848"/>
    <s v="Accessories Belts #752"/>
    <s v="Accessories"/>
    <s v="Belts"/>
    <s v="XS"/>
    <s v="Red"/>
    <n v="13723.22"/>
    <n v="5"/>
    <s v="2024-01-21"/>
    <s v="Los Angeles"/>
    <x v="0"/>
    <s v="No"/>
    <n v="68616.100000000006"/>
  </r>
  <r>
    <s v="P52421"/>
    <s v="Kids Sweaters #288"/>
    <s v="Kids"/>
    <s v="Sweaters"/>
    <s v="XL"/>
    <s v="Green"/>
    <n v="5946.12"/>
    <n v="5"/>
    <s v="2022-10-21"/>
    <s v="Chicago"/>
    <x v="0"/>
    <s v="No"/>
    <n v="29730.6"/>
  </r>
  <r>
    <s v="P36632"/>
    <s v="Women Dresses #890"/>
    <s v="Women"/>
    <s v="Dresses"/>
    <s v="L"/>
    <s v="Green"/>
    <n v="2709.12"/>
    <n v="14"/>
    <s v="2023-09-25"/>
    <s v="Chicago"/>
    <x v="1"/>
    <s v="Yes"/>
    <n v="30342.31"/>
  </r>
  <r>
    <s v="P12462"/>
    <s v="Kids Sweaters #110"/>
    <s v="Kids"/>
    <s v="Sweaters"/>
    <s v="L"/>
    <s v="Pink"/>
    <n v="12019.23"/>
    <n v="6"/>
    <s v="2024-08-08"/>
    <s v="Chicago"/>
    <x v="1"/>
    <s v="Yes"/>
    <n v="57692.47"/>
  </r>
  <r>
    <s v="P73906"/>
    <s v="Men Shoes #926"/>
    <s v="Men"/>
    <s v="Shoes"/>
    <s v="M"/>
    <s v="Pink"/>
    <n v="7040.06"/>
    <n v="3"/>
    <s v="2023-12-12"/>
    <s v="Los Angeles"/>
    <x v="0"/>
    <s v="No"/>
    <n v="21120.18"/>
  </r>
  <r>
    <s v="P61948"/>
    <s v="Accessories Scarves #121"/>
    <s v="Accessories"/>
    <s v="Scarves"/>
    <s v="L"/>
    <s v="Blue"/>
    <n v="9788.19"/>
    <n v="16"/>
    <s v="2023-06-19"/>
    <s v="Chicago"/>
    <x v="1"/>
    <s v="Yes"/>
    <n v="125288.5"/>
  </r>
  <r>
    <s v="P16070"/>
    <s v="Accessories Hats #665"/>
    <s v="Accessories"/>
    <s v="Hats"/>
    <s v="L"/>
    <s v="Blue"/>
    <n v="16373.41"/>
    <n v="11"/>
    <s v="2023-11-23"/>
    <s v="Houston"/>
    <x v="1"/>
    <s v="Yes"/>
    <n v="144086.34"/>
  </r>
  <r>
    <s v="P51720"/>
    <s v="Women Skirts #538"/>
    <s v="Women"/>
    <s v="Skirts"/>
    <s v="XL"/>
    <s v="White"/>
    <n v="4662.1099999999997"/>
    <n v="19"/>
    <s v="2022-11-07"/>
    <s v="Houston"/>
    <x v="0"/>
    <s v="No"/>
    <n v="88580.09"/>
  </r>
  <r>
    <s v="P58261"/>
    <s v="Women Shoes #470"/>
    <s v="Women"/>
    <s v="Shoes"/>
    <s v="XL"/>
    <s v="Yellow"/>
    <n v="9064.43"/>
    <n v="9"/>
    <s v="2024-07-27"/>
    <s v="Los Angeles"/>
    <x v="0"/>
    <s v="Yes"/>
    <n v="65263.73"/>
  </r>
  <r>
    <s v="P50735"/>
    <s v="Men Shirts #947"/>
    <s v="Men"/>
    <s v="Shirts"/>
    <s v="XL"/>
    <s v="Red"/>
    <n v="6879.87"/>
    <n v="5"/>
    <s v="2024-03-17"/>
    <s v="Los Angeles"/>
    <x v="0"/>
    <s v="No"/>
    <n v="34399.35"/>
  </r>
  <r>
    <s v="P13607"/>
    <s v="Men Shoes #769"/>
    <s v="Men"/>
    <s v="Shoes"/>
    <s v="XL"/>
    <s v="Blue"/>
    <n v="5111.1400000000003"/>
    <n v="4"/>
    <s v="2023-01-09"/>
    <s v="Houston"/>
    <x v="0"/>
    <s v="No"/>
    <n v="20444.560000000001"/>
  </r>
  <r>
    <s v="P55886"/>
    <s v="Kids Shorts #380"/>
    <s v="Kids"/>
    <s v="Shorts"/>
    <s v="S"/>
    <s v="Yellow"/>
    <n v="5385.87"/>
    <n v="9"/>
    <s v="2023-09-26"/>
    <s v="Phoenix"/>
    <x v="0"/>
    <s v="Yes"/>
    <n v="38778.43"/>
  </r>
  <r>
    <s v="P79153"/>
    <s v="Kids Shorts #632"/>
    <s v="Kids"/>
    <s v="Shorts"/>
    <s v="L"/>
    <s v="Yellow"/>
    <n v="6942.12"/>
    <n v="13"/>
    <s v="2024-05-08"/>
    <s v="Phoenix"/>
    <x v="0"/>
    <s v="No"/>
    <n v="90247.56"/>
  </r>
  <r>
    <s v="P96398"/>
    <s v="Women Skirts #101"/>
    <s v="Women"/>
    <s v="Skirts"/>
    <s v="XS"/>
    <s v="Pink"/>
    <n v="5237.3"/>
    <n v="15"/>
    <s v="2023-07-31"/>
    <s v="New York"/>
    <x v="1"/>
    <s v="Yes"/>
    <n v="62847.6"/>
  </r>
  <r>
    <s v="P40542"/>
    <s v="Men Shirts #545"/>
    <s v="Men"/>
    <s v="Shirts"/>
    <s v="XS"/>
    <s v="Black"/>
    <n v="1585.3"/>
    <n v="18"/>
    <s v="2024-02-09"/>
    <s v="Chicago"/>
    <x v="1"/>
    <s v="No"/>
    <n v="28535.4"/>
  </r>
  <r>
    <s v="P55382"/>
    <s v="Men Shoes #266"/>
    <s v="Men"/>
    <s v="Shoes"/>
    <s v="XL"/>
    <s v="Red"/>
    <n v="4726.0200000000004"/>
    <n v="7"/>
    <s v="2023-12-05"/>
    <s v="Houston"/>
    <x v="1"/>
    <s v="No"/>
    <n v="33082.14"/>
  </r>
  <r>
    <s v="P14828"/>
    <s v="Women Skirts #225"/>
    <s v="Women"/>
    <s v="Skirts"/>
    <s v="L"/>
    <s v="Red"/>
    <n v="1295.6300000000001"/>
    <n v="4"/>
    <s v="2023-05-08"/>
    <s v="Los Angeles"/>
    <x v="0"/>
    <s v="No"/>
    <n v="5182.5200000000004"/>
  </r>
  <r>
    <s v="P98465"/>
    <s v="Men Pants #281"/>
    <s v="Men"/>
    <s v="Pants"/>
    <s v="M"/>
    <s v="Pink"/>
    <n v="1950.5"/>
    <n v="12"/>
    <s v="2024-08-27"/>
    <s v="Chicago"/>
    <x v="0"/>
    <s v="No"/>
    <n v="23406"/>
  </r>
  <r>
    <s v="P23423"/>
    <s v="Kids T-Shirts #650"/>
    <s v="Kids"/>
    <s v="T-Shirts"/>
    <s v="XS"/>
    <s v="White"/>
    <n v="6738.77"/>
    <n v="16"/>
    <s v="2023-07-08"/>
    <s v="Los Angeles"/>
    <x v="1"/>
    <s v="Yes"/>
    <n v="86256.09"/>
  </r>
  <r>
    <s v="P18608"/>
    <s v="Accessories Belts #401"/>
    <s v="Accessories"/>
    <s v="Belts"/>
    <s v="XL"/>
    <s v="Yellow"/>
    <n v="1351.24"/>
    <n v="14"/>
    <s v="2022-10-25"/>
    <s v="Los Angeles"/>
    <x v="1"/>
    <s v="Yes"/>
    <n v="15134.22"/>
  </r>
  <r>
    <s v="P75400"/>
    <s v="Women Tops #915"/>
    <s v="Women"/>
    <s v="Tops"/>
    <s v="XL"/>
    <s v="Yellow"/>
    <n v="5399.98"/>
    <n v="19"/>
    <s v="2024-08-23"/>
    <s v="Chicago"/>
    <x v="1"/>
    <s v="Yes"/>
    <n v="82079.53"/>
  </r>
  <r>
    <s v="P28445"/>
    <s v="Women Skirts #576"/>
    <s v="Women"/>
    <s v="Skirts"/>
    <s v="XS"/>
    <s v="Blue"/>
    <n v="15602.34"/>
    <n v="15"/>
    <s v="2023-07-28"/>
    <s v="Houston"/>
    <x v="0"/>
    <s v="No"/>
    <n v="234035.1"/>
  </r>
  <r>
    <s v="P41891"/>
    <s v="Men Jackets #823"/>
    <s v="Men"/>
    <s v="Jackets"/>
    <s v="XS"/>
    <s v="Yellow"/>
    <n v="13951.47"/>
    <n v="3"/>
    <s v="2024-06-22"/>
    <s v="New York"/>
    <x v="1"/>
    <s v="Yes"/>
    <n v="33483.86"/>
  </r>
  <r>
    <s v="P30881"/>
    <s v="Women Shoes #979"/>
    <s v="Women"/>
    <s v="Shoes"/>
    <s v="S"/>
    <s v="Red"/>
    <n v="13096.57"/>
    <n v="17"/>
    <s v="2024-10-01"/>
    <s v="Chicago"/>
    <x v="0"/>
    <s v="No"/>
    <n v="222641.69"/>
  </r>
  <r>
    <s v="P61211"/>
    <s v="Kids T-Shirts #215"/>
    <s v="Kids"/>
    <s v="T-Shirts"/>
    <s v="S"/>
    <s v="Black"/>
    <n v="1132.95"/>
    <n v="16"/>
    <s v="2024-07-06"/>
    <s v="New York"/>
    <x v="1"/>
    <s v="Yes"/>
    <n v="14501.76"/>
  </r>
  <r>
    <s v="P60335"/>
    <s v="Accessories Belts #620"/>
    <s v="Accessories"/>
    <s v="Belts"/>
    <s v="XS"/>
    <s v="Pink"/>
    <n v="2320.6799999999998"/>
    <n v="3"/>
    <s v="2024-05-26"/>
    <s v="New York"/>
    <x v="0"/>
    <s v="Yes"/>
    <n v="5569.3"/>
  </r>
  <r>
    <s v="P14879"/>
    <s v="Women Skirts #166"/>
    <s v="Women"/>
    <s v="Skirts"/>
    <s v="XL"/>
    <s v="Green"/>
    <n v="4046.25"/>
    <n v="1"/>
    <s v="2024-10-11"/>
    <s v="Phoenix"/>
    <x v="0"/>
    <s v="No"/>
    <n v="4046.25"/>
  </r>
  <r>
    <s v="P56279"/>
    <s v="Accessories Bags #455"/>
    <s v="Accessories"/>
    <s v="Bags"/>
    <s v="XS"/>
    <s v="Green"/>
    <n v="7626.87"/>
    <n v="8"/>
    <s v="2024-06-25"/>
    <s v="New York"/>
    <x v="0"/>
    <s v="No"/>
    <n v="61014.96"/>
  </r>
  <r>
    <s v="P39644"/>
    <s v="Accessories Hats #407"/>
    <s v="Accessories"/>
    <s v="Hats"/>
    <s v="XS"/>
    <s v="Red"/>
    <n v="2959.78"/>
    <n v="18"/>
    <s v="2024-09-15"/>
    <s v="Los Angeles"/>
    <x v="0"/>
    <s v="Yes"/>
    <n v="42620.5"/>
  </r>
  <r>
    <s v="P78148"/>
    <s v="Women Skirts #833"/>
    <s v="Women"/>
    <s v="Skirts"/>
    <s v="XS"/>
    <s v="Yellow"/>
    <n v="15179.04"/>
    <n v="5"/>
    <s v="2024-04-06"/>
    <s v="Phoenix"/>
    <x v="1"/>
    <s v="Yes"/>
    <n v="60716.160000000003"/>
  </r>
  <r>
    <s v="P18915"/>
    <s v="Men Shirts #558"/>
    <s v="Men"/>
    <s v="Shirts"/>
    <s v="XL"/>
    <s v="Yellow"/>
    <n v="4217.2299999999996"/>
    <n v="3"/>
    <s v="2023-02-11"/>
    <s v="New York"/>
    <x v="0"/>
    <s v="No"/>
    <n v="12651.69"/>
  </r>
  <r>
    <s v="P77132"/>
    <s v="Kids Shorts #647"/>
    <s v="Kids"/>
    <s v="Shorts"/>
    <s v="XL"/>
    <s v="Green"/>
    <n v="4114.3100000000004"/>
    <n v="19"/>
    <s v="2022-12-21"/>
    <s v="Los Angeles"/>
    <x v="1"/>
    <s v="Yes"/>
    <n v="62537.18"/>
  </r>
  <r>
    <s v="P96004"/>
    <s v="Women Skirts #509"/>
    <s v="Women"/>
    <s v="Skirts"/>
    <s v="XL"/>
    <s v="White"/>
    <n v="5980.98"/>
    <n v="10"/>
    <s v="2022-11-16"/>
    <s v="New York"/>
    <x v="0"/>
    <s v="Yes"/>
    <n v="47847.839999999997"/>
  </r>
  <r>
    <s v="P51230"/>
    <s v="Men Shoes #987"/>
    <s v="Men"/>
    <s v="Shoes"/>
    <s v="S"/>
    <s v="Yellow"/>
    <n v="7989.58"/>
    <n v="15"/>
    <s v="2024-07-03"/>
    <s v="Houston"/>
    <x v="1"/>
    <s v="No"/>
    <n v="119843.7"/>
  </r>
  <r>
    <s v="P54802"/>
    <s v="Women Shoes #936"/>
    <s v="Women"/>
    <s v="Shoes"/>
    <s v="XS"/>
    <s v="Red"/>
    <n v="10349.27"/>
    <n v="4"/>
    <s v="2024-08-26"/>
    <s v="Phoenix"/>
    <x v="0"/>
    <s v="Yes"/>
    <n v="33117.83"/>
  </r>
  <r>
    <s v="P73276"/>
    <s v="Kids Shoes #723"/>
    <s v="Kids"/>
    <s v="Shoes"/>
    <s v="XL"/>
    <s v="White"/>
    <n v="16407.439999999999"/>
    <n v="18"/>
    <s v="2024-01-14"/>
    <s v="Houston"/>
    <x v="0"/>
    <s v="No"/>
    <n v="295333.92"/>
  </r>
  <r>
    <s v="P84573"/>
    <s v="Men Pants #796"/>
    <s v="Men"/>
    <s v="Pants"/>
    <s v="XS"/>
    <s v="Black"/>
    <n v="6261.52"/>
    <n v="16"/>
    <s v="2024-05-20"/>
    <s v="Chicago"/>
    <x v="0"/>
    <s v="No"/>
    <n v="100184.32000000001"/>
  </r>
  <r>
    <s v="P62160"/>
    <s v="Kids Shoes #741"/>
    <s v="Kids"/>
    <s v="Shoes"/>
    <s v="L"/>
    <s v="Yellow"/>
    <n v="7968"/>
    <n v="8"/>
    <s v="2022-10-19"/>
    <s v="Los Angeles"/>
    <x v="1"/>
    <s v="No"/>
    <n v="63744"/>
  </r>
  <r>
    <s v="P28517"/>
    <s v="Men Shirts #923"/>
    <s v="Men"/>
    <s v="Shirts"/>
    <s v="XL"/>
    <s v="Pink"/>
    <n v="4272.84"/>
    <n v="11"/>
    <s v="2023-01-14"/>
    <s v="Chicago"/>
    <x v="1"/>
    <s v="No"/>
    <n v="47001.24"/>
  </r>
  <r>
    <s v="P82643"/>
    <s v="Kids T-Shirts #182"/>
    <s v="Kids"/>
    <s v="T-Shirts"/>
    <s v="XS"/>
    <s v="Black"/>
    <n v="3871.95"/>
    <n v="9"/>
    <s v="2023-06-10"/>
    <s v="New York"/>
    <x v="1"/>
    <s v="Yes"/>
    <n v="27878.04"/>
  </r>
  <r>
    <s v="P98556"/>
    <s v="Men Pants #485"/>
    <s v="Men"/>
    <s v="Pants"/>
    <s v="XS"/>
    <s v="Red"/>
    <n v="13253.44"/>
    <n v="20"/>
    <s v="2023-06-20"/>
    <s v="Los Angeles"/>
    <x v="0"/>
    <s v="Yes"/>
    <n v="212055.04000000001"/>
  </r>
  <r>
    <s v="P26089"/>
    <s v="Kids Sweaters #738"/>
    <s v="Kids"/>
    <s v="Sweaters"/>
    <s v="S"/>
    <s v="Pink"/>
    <n v="6698.1"/>
    <n v="3"/>
    <s v="2022-11-16"/>
    <s v="Phoenix"/>
    <x v="1"/>
    <s v="Yes"/>
    <n v="16075.44"/>
  </r>
  <r>
    <s v="P83721"/>
    <s v="Men Shoes #859"/>
    <s v="Men"/>
    <s v="Shoes"/>
    <s v="L"/>
    <s v="Green"/>
    <n v="2600.39"/>
    <n v="5"/>
    <s v="2023-03-18"/>
    <s v="Houston"/>
    <x v="1"/>
    <s v="No"/>
    <n v="13001.95"/>
  </r>
  <r>
    <s v="P23811"/>
    <s v="Men Jackets #547"/>
    <s v="Men"/>
    <s v="Jackets"/>
    <s v="S"/>
    <s v="Pink"/>
    <n v="14379.75"/>
    <n v="2"/>
    <s v="2024-08-16"/>
    <s v="Los Angeles"/>
    <x v="1"/>
    <s v="No"/>
    <n v="28759.5"/>
  </r>
  <r>
    <s v="P74122"/>
    <s v="Accessories Hats #647"/>
    <s v="Accessories"/>
    <s v="Hats"/>
    <s v="XS"/>
    <s v="Red"/>
    <n v="4150.83"/>
    <n v="19"/>
    <s v="2023-01-08"/>
    <s v="Houston"/>
    <x v="0"/>
    <s v="No"/>
    <n v="78865.77"/>
  </r>
  <r>
    <s v="P35136"/>
    <s v="Women Dresses #966"/>
    <s v="Women"/>
    <s v="Dresses"/>
    <s v="XL"/>
    <s v="Pink"/>
    <n v="3998.11"/>
    <n v="2"/>
    <s v="2022-10-21"/>
    <s v="Phoenix"/>
    <x v="0"/>
    <s v="No"/>
    <n v="7996.22"/>
  </r>
  <r>
    <s v="P74298"/>
    <s v="Accessories Scarves #431"/>
    <s v="Accessories"/>
    <s v="Scarves"/>
    <s v="XL"/>
    <s v="Black"/>
    <n v="13911.63"/>
    <n v="16"/>
    <s v="2023-05-31"/>
    <s v="Houston"/>
    <x v="0"/>
    <s v="No"/>
    <n v="222586.08"/>
  </r>
  <r>
    <s v="P10123"/>
    <s v="Kids Shorts #827"/>
    <s v="Kids"/>
    <s v="Shorts"/>
    <s v="XS"/>
    <s v="Blue"/>
    <n v="10463.81"/>
    <n v="16"/>
    <s v="2023-01-06"/>
    <s v="Phoenix"/>
    <x v="1"/>
    <s v="No"/>
    <n v="167420.96"/>
  </r>
  <r>
    <s v="P85334"/>
    <s v="Kids Shorts #619"/>
    <s v="Kids"/>
    <s v="Shorts"/>
    <s v="L"/>
    <s v="Yellow"/>
    <n v="9524.25"/>
    <n v="3"/>
    <s v="2024-06-16"/>
    <s v="Chicago"/>
    <x v="0"/>
    <s v="Yes"/>
    <n v="22858.2"/>
  </r>
  <r>
    <s v="P56062"/>
    <s v="Women Dresses #709"/>
    <s v="Women"/>
    <s v="Dresses"/>
    <s v="XL"/>
    <s v="Green"/>
    <n v="16015.68"/>
    <n v="16"/>
    <s v="2022-12-30"/>
    <s v="Houston"/>
    <x v="0"/>
    <s v="No"/>
    <n v="256250.88"/>
  </r>
  <r>
    <s v="P40230"/>
    <s v="Women Shoes #641"/>
    <s v="Women"/>
    <s v="Shoes"/>
    <s v="M"/>
    <s v="Blue"/>
    <n v="10223.11"/>
    <n v="20"/>
    <s v="2024-08-27"/>
    <s v="Los Angeles"/>
    <x v="1"/>
    <s v="Yes"/>
    <n v="163569.76"/>
  </r>
  <r>
    <s v="P95981"/>
    <s v="Women Shoes #903"/>
    <s v="Women"/>
    <s v="Shoes"/>
    <s v="M"/>
    <s v="Blue"/>
    <n v="903.87"/>
    <n v="4"/>
    <s v="2023-02-15"/>
    <s v="New York"/>
    <x v="0"/>
    <s v="Yes"/>
    <n v="2892.55"/>
  </r>
  <r>
    <s v="P35738"/>
    <s v="Women Tops #867"/>
    <s v="Women"/>
    <s v="Tops"/>
    <s v="L"/>
    <s v="Red"/>
    <n v="12557.9"/>
    <n v="14"/>
    <s v="2023-10-12"/>
    <s v="Chicago"/>
    <x v="1"/>
    <s v="No"/>
    <n v="175810.6"/>
  </r>
  <r>
    <s v="P14430"/>
    <s v="Men Pants #639"/>
    <s v="Men"/>
    <s v="Pants"/>
    <s v="S"/>
    <s v="Red"/>
    <n v="1777.03"/>
    <n v="19"/>
    <s v="2023-04-13"/>
    <s v="Chicago"/>
    <x v="1"/>
    <s v="Yes"/>
    <n v="27010.69"/>
  </r>
  <r>
    <s v="P64644"/>
    <s v="Women Shoes #275"/>
    <s v="Women"/>
    <s v="Shoes"/>
    <s v="XL"/>
    <s v="Blue"/>
    <n v="14769.02"/>
    <n v="20"/>
    <s v="2024-04-23"/>
    <s v="Houston"/>
    <x v="0"/>
    <s v="No"/>
    <n v="295380.40000000002"/>
  </r>
  <r>
    <s v="P47574"/>
    <s v="Men Shirts #904"/>
    <s v="Men"/>
    <s v="Shirts"/>
    <s v="L"/>
    <s v="Green"/>
    <n v="11140.26"/>
    <n v="18"/>
    <s v="2023-08-24"/>
    <s v="New York"/>
    <x v="0"/>
    <s v="No"/>
    <n v="200524.68"/>
  </r>
  <r>
    <s v="P14584"/>
    <s v="Men Shirts #143"/>
    <s v="Men"/>
    <s v="Shirts"/>
    <s v="L"/>
    <s v="Black"/>
    <n v="4791.59"/>
    <n v="1"/>
    <s v="2023-03-04"/>
    <s v="Los Angeles"/>
    <x v="0"/>
    <s v="No"/>
    <n v="4791.59"/>
  </r>
  <r>
    <s v="P16023"/>
    <s v="Men Jackets #434"/>
    <s v="Men"/>
    <s v="Jackets"/>
    <s v="S"/>
    <s v="White"/>
    <n v="14079.29"/>
    <n v="15"/>
    <s v="2023-07-20"/>
    <s v="Phoenix"/>
    <x v="0"/>
    <s v="Yes"/>
    <n v="168951.48"/>
  </r>
  <r>
    <s v="P41483"/>
    <s v="Accessories Scarves #861"/>
    <s v="Accessories"/>
    <s v="Scarves"/>
    <s v="XS"/>
    <s v="Red"/>
    <n v="10125.17"/>
    <n v="13"/>
    <s v="2024-05-24"/>
    <s v="Chicago"/>
    <x v="1"/>
    <s v="No"/>
    <n v="131627.21"/>
  </r>
  <r>
    <s v="P84898"/>
    <s v="Women Skirts #558"/>
    <s v="Women"/>
    <s v="Skirts"/>
    <s v="L"/>
    <s v="Black"/>
    <n v="10596.61"/>
    <n v="18"/>
    <s v="2023-05-29"/>
    <s v="Houston"/>
    <x v="0"/>
    <s v="No"/>
    <n v="190738.98"/>
  </r>
  <r>
    <s v="P96646"/>
    <s v="Men Shirts #176"/>
    <s v="Men"/>
    <s v="Shirts"/>
    <s v="L"/>
    <s v="Green"/>
    <n v="15687"/>
    <n v="6"/>
    <s v="2024-07-31"/>
    <s v="Los Angeles"/>
    <x v="0"/>
    <s v="Yes"/>
    <n v="75297.600000000006"/>
  </r>
  <r>
    <s v="P90592"/>
    <s v="Women Shoes #740"/>
    <s v="Women"/>
    <s v="Shoes"/>
    <s v="L"/>
    <s v="Yellow"/>
    <n v="12277.36"/>
    <n v="2"/>
    <s v="2023-02-27"/>
    <s v="Chicago"/>
    <x v="0"/>
    <s v="No"/>
    <n v="24554.720000000001"/>
  </r>
  <r>
    <s v="P22660"/>
    <s v="Kids Shoes #615"/>
    <s v="Kids"/>
    <s v="Shoes"/>
    <s v="L"/>
    <s v="Red"/>
    <n v="4964.2299999999996"/>
    <n v="5"/>
    <s v="2024-02-06"/>
    <s v="Houston"/>
    <x v="0"/>
    <s v="Yes"/>
    <n v="19856.919999999998"/>
  </r>
  <r>
    <s v="P87922"/>
    <s v="Women Dresses #683"/>
    <s v="Women"/>
    <s v="Dresses"/>
    <s v="XL"/>
    <s v="Green"/>
    <n v="8412.8799999999992"/>
    <n v="3"/>
    <s v="2023-10-11"/>
    <s v="Houston"/>
    <x v="0"/>
    <s v="No"/>
    <n v="25238.639999999999"/>
  </r>
  <r>
    <s v="P28068"/>
    <s v="Accessories Scarves #992"/>
    <s v="Accessories"/>
    <s v="Scarves"/>
    <s v="M"/>
    <s v="Pink"/>
    <n v="1601.07"/>
    <n v="18"/>
    <s v="2023-09-25"/>
    <s v="Chicago"/>
    <x v="1"/>
    <s v="No"/>
    <n v="28819.26"/>
  </r>
  <r>
    <s v="P14875"/>
    <s v="Accessories Scarves #558"/>
    <s v="Accessories"/>
    <s v="Scarves"/>
    <s v="XS"/>
    <s v="Blue"/>
    <n v="10036.36"/>
    <n v="11"/>
    <s v="2022-11-13"/>
    <s v="Los Angeles"/>
    <x v="0"/>
    <s v="No"/>
    <n v="110399.96"/>
  </r>
  <r>
    <s v="P39658"/>
    <s v="Women Skirts #457"/>
    <s v="Women"/>
    <s v="Skirts"/>
    <s v="XL"/>
    <s v="Red"/>
    <n v="3861.99"/>
    <n v="7"/>
    <s v="2023-04-28"/>
    <s v="Chicago"/>
    <x v="0"/>
    <s v="No"/>
    <n v="27033.93"/>
  </r>
  <r>
    <s v="P71959"/>
    <s v="Accessories Scarves #101"/>
    <s v="Accessories"/>
    <s v="Scarves"/>
    <s v="M"/>
    <s v="White"/>
    <n v="14571.48"/>
    <n v="13"/>
    <s v="2022-10-29"/>
    <s v="Phoenix"/>
    <x v="1"/>
    <s v="No"/>
    <n v="189429.24"/>
  </r>
  <r>
    <s v="P27713"/>
    <s v="Men Shirts #938"/>
    <s v="Men"/>
    <s v="Shirts"/>
    <s v="XS"/>
    <s v="White"/>
    <n v="15179.87"/>
    <n v="10"/>
    <s v="2022-11-02"/>
    <s v="Chicago"/>
    <x v="1"/>
    <s v="Yes"/>
    <n v="121438.96"/>
  </r>
  <r>
    <s v="P71790"/>
    <s v="Kids T-Shirts #999"/>
    <s v="Kids"/>
    <s v="T-Shirts"/>
    <s v="XL"/>
    <s v="Green"/>
    <n v="12243.33"/>
    <n v="13"/>
    <s v="2023-12-03"/>
    <s v="Phoenix"/>
    <x v="0"/>
    <s v="Yes"/>
    <n v="127330.3"/>
  </r>
  <r>
    <s v="P14459"/>
    <s v="Kids Shorts #177"/>
    <s v="Kids"/>
    <s v="Shorts"/>
    <s v="M"/>
    <s v="Black"/>
    <n v="8464.34"/>
    <n v="11"/>
    <s v="2023-03-07"/>
    <s v="Phoenix"/>
    <x v="1"/>
    <s v="Yes"/>
    <n v="74485.86"/>
  </r>
  <r>
    <s v="P14948"/>
    <s v="Accessories Belts #665"/>
    <s v="Accessories"/>
    <s v="Belts"/>
    <s v="M"/>
    <s v="Yellow"/>
    <n v="4662.1099999999997"/>
    <n v="6"/>
    <s v="2024-05-20"/>
    <s v="Los Angeles"/>
    <x v="0"/>
    <s v="Yes"/>
    <n v="22378.46"/>
  </r>
  <r>
    <s v="P12880"/>
    <s v="Kids Shorts #818"/>
    <s v="Kids"/>
    <s v="Shorts"/>
    <s v="XL"/>
    <s v="Black"/>
    <n v="7825.24"/>
    <n v="20"/>
    <s v="2024-01-14"/>
    <s v="Chicago"/>
    <x v="1"/>
    <s v="No"/>
    <n v="156504.79999999999"/>
  </r>
  <r>
    <s v="P12422"/>
    <s v="Accessories Belts #954"/>
    <s v="Accessories"/>
    <s v="Belts"/>
    <s v="XL"/>
    <s v="Green"/>
    <n v="15076.12"/>
    <n v="3"/>
    <s v="2023-05-25"/>
    <s v="Houston"/>
    <x v="0"/>
    <s v="No"/>
    <n v="45228.36"/>
  </r>
  <r>
    <s v="P45581"/>
    <s v="Women Tops #291"/>
    <s v="Women"/>
    <s v="Tops"/>
    <s v="XL"/>
    <s v="Yellow"/>
    <n v="11610.04"/>
    <n v="6"/>
    <s v="2023-08-01"/>
    <s v="Phoenix"/>
    <x v="0"/>
    <s v="Yes"/>
    <n v="55727.86"/>
  </r>
  <r>
    <s v="P95150"/>
    <s v="Kids Shorts #565"/>
    <s v="Kids"/>
    <s v="Shorts"/>
    <s v="XL"/>
    <s v="Black"/>
    <n v="10478.75"/>
    <n v="14"/>
    <s v="2023-05-05"/>
    <s v="Phoenix"/>
    <x v="1"/>
    <s v="No"/>
    <n v="146702.5"/>
  </r>
  <r>
    <s v="P14484"/>
    <s v="Kids Shoes #648"/>
    <s v="Kids"/>
    <s v="Shoes"/>
    <s v="L"/>
    <s v="Green"/>
    <n v="15785.77"/>
    <n v="13"/>
    <s v="2024-04-27"/>
    <s v="Houston"/>
    <x v="1"/>
    <s v="No"/>
    <n v="205215.01"/>
  </r>
  <r>
    <s v="P47949"/>
    <s v="Men Shirts #278"/>
    <s v="Men"/>
    <s v="Shirts"/>
    <s v="L"/>
    <s v="Black"/>
    <n v="1894.06"/>
    <n v="7"/>
    <s v="2023-10-04"/>
    <s v="Los Angeles"/>
    <x v="1"/>
    <s v="Yes"/>
    <n v="10606.57"/>
  </r>
  <r>
    <s v="P39422"/>
    <s v="Kids Shorts #696"/>
    <s v="Kids"/>
    <s v="Shorts"/>
    <s v="XL"/>
    <s v="Blue"/>
    <n v="11071.37"/>
    <n v="15"/>
    <s v="2024-05-16"/>
    <s v="Los Angeles"/>
    <x v="1"/>
    <s v="Yes"/>
    <n v="132856.44"/>
  </r>
  <r>
    <s v="P54882"/>
    <s v="Accessories Hats #597"/>
    <s v="Accessories"/>
    <s v="Hats"/>
    <s v="L"/>
    <s v="Blue"/>
    <n v="11438.23"/>
    <n v="4"/>
    <s v="2023-11-02"/>
    <s v="New York"/>
    <x v="1"/>
    <s v="No"/>
    <n v="45752.92"/>
  </r>
  <r>
    <s v="P45517"/>
    <s v="Men Shirts #394"/>
    <s v="Men"/>
    <s v="Shirts"/>
    <s v="XS"/>
    <s v="Red"/>
    <n v="15335.08"/>
    <n v="2"/>
    <s v="2023-09-03"/>
    <s v="Phoenix"/>
    <x v="1"/>
    <s v="No"/>
    <n v="30670.16"/>
  </r>
  <r>
    <s v="P61601"/>
    <s v="Men Shoes #381"/>
    <s v="Men"/>
    <s v="Shoes"/>
    <s v="S"/>
    <s v="Yellow"/>
    <n v="3009.58"/>
    <n v="10"/>
    <s v="2023-01-02"/>
    <s v="Houston"/>
    <x v="0"/>
    <s v="No"/>
    <n v="30095.8"/>
  </r>
  <r>
    <s v="P65913"/>
    <s v="Accessories Hats #699"/>
    <s v="Accessories"/>
    <s v="Hats"/>
    <s v="XL"/>
    <s v="White"/>
    <n v="13329.8"/>
    <n v="4"/>
    <s v="2023-07-13"/>
    <s v="New York"/>
    <x v="0"/>
    <s v="No"/>
    <n v="53319.199999999997"/>
  </r>
  <r>
    <s v="P25471"/>
    <s v="Women Tops #238"/>
    <s v="Women"/>
    <s v="Tops"/>
    <s v="S"/>
    <s v="Yellow"/>
    <n v="12442.53"/>
    <n v="4"/>
    <s v="2023-07-10"/>
    <s v="Houston"/>
    <x v="0"/>
    <s v="No"/>
    <n v="49770.12"/>
  </r>
  <r>
    <s v="P27577"/>
    <s v="Women Shoes #632"/>
    <s v="Women"/>
    <s v="Shoes"/>
    <s v="S"/>
    <s v="Green"/>
    <n v="11808.41"/>
    <n v="19"/>
    <s v="2022-12-04"/>
    <s v="Los Angeles"/>
    <x v="1"/>
    <s v="Yes"/>
    <n v="179487.5"/>
  </r>
  <r>
    <s v="P54018"/>
    <s v="Accessories Belts #536"/>
    <s v="Accessories"/>
    <s v="Belts"/>
    <s v="S"/>
    <s v="Red"/>
    <n v="14130.75"/>
    <n v="17"/>
    <s v="2023-09-20"/>
    <s v="New York"/>
    <x v="1"/>
    <s v="Yes"/>
    <n v="192178.2"/>
  </r>
  <r>
    <s v="P77559"/>
    <s v="Men Shoes #702"/>
    <s v="Men"/>
    <s v="Shoes"/>
    <s v="XS"/>
    <s v="Pink"/>
    <n v="5722.02"/>
    <n v="17"/>
    <s v="2023-05-20"/>
    <s v="Los Angeles"/>
    <x v="0"/>
    <s v="Yes"/>
    <n v="77819.14"/>
  </r>
  <r>
    <s v="P58380"/>
    <s v="Kids Shoes #948"/>
    <s v="Kids"/>
    <s v="Shoes"/>
    <s v="XL"/>
    <s v="Green"/>
    <n v="16449.77"/>
    <n v="9"/>
    <s v="2024-05-19"/>
    <s v="Houston"/>
    <x v="0"/>
    <s v="Yes"/>
    <n v="118438.51"/>
  </r>
  <r>
    <s v="P56072"/>
    <s v="Men Shirts #499"/>
    <s v="Men"/>
    <s v="Shirts"/>
    <s v="L"/>
    <s v="White"/>
    <n v="10401.56"/>
    <n v="18"/>
    <s v="2024-04-17"/>
    <s v="Los Angeles"/>
    <x v="0"/>
    <s v="No"/>
    <n v="187228.08"/>
  </r>
  <r>
    <s v="P66476"/>
    <s v="Accessories Belts #380"/>
    <s v="Accessories"/>
    <s v="Belts"/>
    <s v="M"/>
    <s v="Green"/>
    <n v="5058.0200000000004"/>
    <n v="1"/>
    <s v="2023-12-22"/>
    <s v="Chicago"/>
    <x v="1"/>
    <s v="No"/>
    <n v="5058.0200000000004"/>
  </r>
  <r>
    <s v="P58229"/>
    <s v="Women Skirts #890"/>
    <s v="Women"/>
    <s v="Skirts"/>
    <s v="L"/>
    <s v="Blue"/>
    <n v="4152.49"/>
    <n v="9"/>
    <s v="2023-03-21"/>
    <s v="Houston"/>
    <x v="1"/>
    <s v="No"/>
    <n v="37372.410000000003"/>
  </r>
  <r>
    <s v="P92523"/>
    <s v="Accessories Bags #972"/>
    <s v="Accessories"/>
    <s v="Bags"/>
    <s v="S"/>
    <s v="Yellow"/>
    <n v="1813.55"/>
    <n v="14"/>
    <s v="2024-07-15"/>
    <s v="Phoenix"/>
    <x v="1"/>
    <s v="Yes"/>
    <n v="20311.759999999998"/>
  </r>
  <r>
    <s v="P17578"/>
    <s v="Men Jackets #846"/>
    <s v="Men"/>
    <s v="Jackets"/>
    <s v="XS"/>
    <s v="Yellow"/>
    <n v="6122.08"/>
    <n v="11"/>
    <s v="2022-10-15"/>
    <s v="Los Angeles"/>
    <x v="1"/>
    <s v="Yes"/>
    <n v="53874.47"/>
  </r>
  <r>
    <s v="P30202"/>
    <s v="Accessories Bags #153"/>
    <s v="Accessories"/>
    <s v="Bags"/>
    <s v="XS"/>
    <s v="Pink"/>
    <n v="3175.58"/>
    <n v="18"/>
    <s v="2022-10-24"/>
    <s v="New York"/>
    <x v="0"/>
    <s v="No"/>
    <n v="57160.44"/>
  </r>
  <r>
    <s v="P92412"/>
    <s v="Men Jackets #622"/>
    <s v="Men"/>
    <s v="Jackets"/>
    <s v="S"/>
    <s v="Pink"/>
    <n v="11424.95"/>
    <n v="2"/>
    <s v="2023-03-11"/>
    <s v="Los Angeles"/>
    <x v="1"/>
    <s v="No"/>
    <n v="22849.9"/>
  </r>
  <r>
    <s v="P48129"/>
    <s v="Accessories Belts #903"/>
    <s v="Accessories"/>
    <s v="Belts"/>
    <s v="XL"/>
    <s v="White"/>
    <n v="8119.89"/>
    <n v="5"/>
    <s v="2024-06-04"/>
    <s v="Chicago"/>
    <x v="1"/>
    <s v="Yes"/>
    <n v="32479.56"/>
  </r>
  <r>
    <s v="P50394"/>
    <s v="Kids Shoes #612"/>
    <s v="Kids"/>
    <s v="Shoes"/>
    <s v="M"/>
    <s v="Red"/>
    <n v="12181.08"/>
    <n v="17"/>
    <s v="2024-06-12"/>
    <s v="Chicago"/>
    <x v="0"/>
    <s v="Yes"/>
    <n v="165663.01999999999"/>
  </r>
  <r>
    <s v="P87857"/>
    <s v="Women Dresses #949"/>
    <s v="Women"/>
    <s v="Dresses"/>
    <s v="S"/>
    <s v="Pink"/>
    <n v="1761.26"/>
    <n v="8"/>
    <s v="2023-05-11"/>
    <s v="Phoenix"/>
    <x v="1"/>
    <s v="Yes"/>
    <n v="11272.23"/>
  </r>
  <r>
    <s v="P66110"/>
    <s v="Kids T-Shirts #141"/>
    <s v="Kids"/>
    <s v="T-Shirts"/>
    <s v="XS"/>
    <s v="White"/>
    <n v="6104.65"/>
    <n v="4"/>
    <s v="2023-01-01"/>
    <s v="Chicago"/>
    <x v="1"/>
    <s v="No"/>
    <n v="24418.6"/>
  </r>
  <r>
    <s v="P48202"/>
    <s v="Kids Shoes #436"/>
    <s v="Kids"/>
    <s v="Shoes"/>
    <s v="M"/>
    <s v="Yellow"/>
    <n v="12608.53"/>
    <n v="20"/>
    <s v="2024-06-29"/>
    <s v="Houston"/>
    <x v="0"/>
    <s v="Yes"/>
    <n v="201736.48"/>
  </r>
  <r>
    <s v="P43898"/>
    <s v="Kids T-Shirts #151"/>
    <s v="Kids"/>
    <s v="T-Shirts"/>
    <s v="XL"/>
    <s v="White"/>
    <n v="2216.9299999999998"/>
    <n v="13"/>
    <s v="2024-02-06"/>
    <s v="Phoenix"/>
    <x v="0"/>
    <s v="Yes"/>
    <n v="23055.74"/>
  </r>
  <r>
    <s v="P16853"/>
    <s v="Accessories Bags #949"/>
    <s v="Accessories"/>
    <s v="Bags"/>
    <s v="M"/>
    <s v="Black"/>
    <n v="16193.3"/>
    <n v="17"/>
    <s v="2023-04-01"/>
    <s v="Phoenix"/>
    <x v="1"/>
    <s v="Yes"/>
    <n v="220228.88"/>
  </r>
  <r>
    <s v="P57234"/>
    <s v="Women Tops #934"/>
    <s v="Women"/>
    <s v="Tops"/>
    <s v="L"/>
    <s v="Red"/>
    <n v="14266.87"/>
    <n v="1"/>
    <s v="2024-09-07"/>
    <s v="New York"/>
    <x v="1"/>
    <s v="Yes"/>
    <n v="11413.33"/>
  </r>
  <r>
    <s v="P33804"/>
    <s v="Kids Sweaters #965"/>
    <s v="Kids"/>
    <s v="Sweaters"/>
    <s v="M"/>
    <s v="Pink"/>
    <n v="6658.26"/>
    <n v="11"/>
    <s v="2024-06-23"/>
    <s v="Los Angeles"/>
    <x v="0"/>
    <s v="No"/>
    <n v="73240.86"/>
  </r>
  <r>
    <s v="P89860"/>
    <s v="Kids Sweaters #442"/>
    <s v="Kids"/>
    <s v="Sweaters"/>
    <s v="M"/>
    <s v="Green"/>
    <n v="2968.91"/>
    <n v="10"/>
    <s v="2023-11-01"/>
    <s v="Chicago"/>
    <x v="1"/>
    <s v="Yes"/>
    <n v="23751.279999999999"/>
  </r>
  <r>
    <s v="P86076"/>
    <s v="Accessories Belts #202"/>
    <s v="Accessories"/>
    <s v="Belts"/>
    <s v="M"/>
    <s v="Pink"/>
    <n v="7044.21"/>
    <n v="10"/>
    <s v="2023-10-23"/>
    <s v="Chicago"/>
    <x v="0"/>
    <s v="Yes"/>
    <n v="56353.68"/>
  </r>
  <r>
    <s v="P51806"/>
    <s v="Men Pants #547"/>
    <s v="Men"/>
    <s v="Pants"/>
    <s v="XS"/>
    <s v="Red"/>
    <n v="3003.77"/>
    <n v="5"/>
    <s v="2023-05-20"/>
    <s v="Houston"/>
    <x v="1"/>
    <s v="No"/>
    <n v="15018.85"/>
  </r>
  <r>
    <s v="P21786"/>
    <s v="Women Dresses #204"/>
    <s v="Women"/>
    <s v="Dresses"/>
    <s v="L"/>
    <s v="Blue"/>
    <n v="5097.03"/>
    <n v="12"/>
    <s v="2024-08-01"/>
    <s v="New York"/>
    <x v="1"/>
    <s v="Yes"/>
    <n v="48931.82"/>
  </r>
  <r>
    <s v="P11166"/>
    <s v="Men Shirts #330"/>
    <s v="Men"/>
    <s v="Shirts"/>
    <s v="XL"/>
    <s v="Red"/>
    <n v="15159.12"/>
    <n v="19"/>
    <s v="2024-08-15"/>
    <s v="New York"/>
    <x v="1"/>
    <s v="Yes"/>
    <n v="230418.79"/>
  </r>
  <r>
    <s v="P72744"/>
    <s v="Kids Sweaters #640"/>
    <s v="Kids"/>
    <s v="Sweaters"/>
    <s v="M"/>
    <s v="Green"/>
    <n v="6417.56"/>
    <n v="8"/>
    <s v="2022-10-25"/>
    <s v="Chicago"/>
    <x v="0"/>
    <s v="No"/>
    <n v="51340.480000000003"/>
  </r>
  <r>
    <s v="P47058"/>
    <s v="Kids T-Shirts #284"/>
    <s v="Kids"/>
    <s v="T-Shirts"/>
    <s v="S"/>
    <s v="Pink"/>
    <n v="14628.75"/>
    <n v="2"/>
    <s v="2024-07-21"/>
    <s v="Chicago"/>
    <x v="1"/>
    <s v="No"/>
    <n v="29257.5"/>
  </r>
  <r>
    <s v="P41363"/>
    <s v="Men Pants #464"/>
    <s v="Men"/>
    <s v="Pants"/>
    <s v="S"/>
    <s v="Red"/>
    <n v="15938.49"/>
    <n v="15"/>
    <s v="2024-06-28"/>
    <s v="New York"/>
    <x v="1"/>
    <s v="No"/>
    <n v="239077.35"/>
  </r>
  <r>
    <s v="P70732"/>
    <s v="Kids Shorts #930"/>
    <s v="Kids"/>
    <s v="Shorts"/>
    <s v="XS"/>
    <s v="Green"/>
    <n v="5543.57"/>
    <n v="20"/>
    <s v="2024-08-17"/>
    <s v="Los Angeles"/>
    <x v="1"/>
    <s v="Yes"/>
    <n v="88697.12"/>
  </r>
  <r>
    <s v="P98591"/>
    <s v="Kids Shoes #738"/>
    <s v="Kids"/>
    <s v="Shoes"/>
    <s v="XL"/>
    <s v="Yellow"/>
    <n v="3324.98"/>
    <n v="11"/>
    <s v="2024-08-23"/>
    <s v="Los Angeles"/>
    <x v="1"/>
    <s v="Yes"/>
    <n v="29259.99"/>
  </r>
  <r>
    <s v="P83125"/>
    <s v="Men Shoes #938"/>
    <s v="Men"/>
    <s v="Shoes"/>
    <s v="L"/>
    <s v="Red"/>
    <n v="13715.75"/>
    <n v="7"/>
    <s v="2023-03-19"/>
    <s v="Chicago"/>
    <x v="1"/>
    <s v="Yes"/>
    <n v="76808.2"/>
  </r>
  <r>
    <s v="P38338"/>
    <s v="Women Shoes #167"/>
    <s v="Women"/>
    <s v="Shoes"/>
    <s v="L"/>
    <s v="Black"/>
    <n v="6861.61"/>
    <n v="19"/>
    <s v="2023-08-11"/>
    <s v="Phoenix"/>
    <x v="0"/>
    <s v="No"/>
    <n v="130370.59"/>
  </r>
  <r>
    <s v="P48273"/>
    <s v="Kids Shoes #787"/>
    <s v="Kids"/>
    <s v="Shoes"/>
    <s v="M"/>
    <s v="Black"/>
    <n v="13265.06"/>
    <n v="6"/>
    <s v="2023-08-22"/>
    <s v="Phoenix"/>
    <x v="0"/>
    <s v="Yes"/>
    <n v="63672.62"/>
  </r>
  <r>
    <s v="P51666"/>
    <s v="Men Pants #860"/>
    <s v="Men"/>
    <s v="Pants"/>
    <s v="L"/>
    <s v="Black"/>
    <n v="12459.96"/>
    <n v="10"/>
    <s v="2023-09-04"/>
    <s v="Chicago"/>
    <x v="0"/>
    <s v="No"/>
    <n v="124599.6"/>
  </r>
  <r>
    <s v="P59156"/>
    <s v="Women Skirts #982"/>
    <s v="Women"/>
    <s v="Skirts"/>
    <s v="L"/>
    <s v="Pink"/>
    <n v="14488.48"/>
    <n v="13"/>
    <s v="2023-11-05"/>
    <s v="Los Angeles"/>
    <x v="1"/>
    <s v="No"/>
    <n v="188350.24"/>
  </r>
  <r>
    <s v="P12075"/>
    <s v="Women Tops #981"/>
    <s v="Women"/>
    <s v="Tops"/>
    <s v="M"/>
    <s v="Black"/>
    <n v="6946.27"/>
    <n v="10"/>
    <s v="2022-10-31"/>
    <s v="Chicago"/>
    <x v="0"/>
    <s v="Yes"/>
    <n v="55570.16"/>
  </r>
  <r>
    <s v="P41371"/>
    <s v="Men Pants #329"/>
    <s v="Men"/>
    <s v="Pants"/>
    <s v="L"/>
    <s v="Pink"/>
    <n v="13025.19"/>
    <n v="8"/>
    <s v="2023-11-18"/>
    <s v="New York"/>
    <x v="0"/>
    <s v="Yes"/>
    <n v="83361.05"/>
  </r>
  <r>
    <s v="P41131"/>
    <s v="Men Shirts #534"/>
    <s v="Men"/>
    <s v="Shirts"/>
    <s v="S"/>
    <s v="Blue"/>
    <n v="3097.56"/>
    <n v="13"/>
    <s v="2024-05-26"/>
    <s v="Chicago"/>
    <x v="1"/>
    <s v="Yes"/>
    <n v="32214.79"/>
  </r>
  <r>
    <s v="P83145"/>
    <s v="Women Tops #171"/>
    <s v="Women"/>
    <s v="Tops"/>
    <s v="S"/>
    <s v="Yellow"/>
    <n v="8252.69"/>
    <n v="12"/>
    <s v="2023-05-22"/>
    <s v="Houston"/>
    <x v="1"/>
    <s v="Yes"/>
    <n v="79225.990000000005"/>
  </r>
  <r>
    <s v="P21063"/>
    <s v="Men Shirts #970"/>
    <s v="Men"/>
    <s v="Shirts"/>
    <s v="S"/>
    <s v="Yellow"/>
    <n v="6003.39"/>
    <n v="1"/>
    <s v="2024-01-14"/>
    <s v="New York"/>
    <x v="0"/>
    <s v="Yes"/>
    <n v="4802.38"/>
  </r>
  <r>
    <s v="P69568"/>
    <s v="Accessories Scarves #482"/>
    <s v="Accessories"/>
    <s v="Scarves"/>
    <s v="XL"/>
    <s v="Pink"/>
    <n v="6676.52"/>
    <n v="7"/>
    <s v="2022-11-09"/>
    <s v="New York"/>
    <x v="1"/>
    <s v="No"/>
    <n v="46735.64"/>
  </r>
  <r>
    <s v="P21940"/>
    <s v="Women Dresses #844"/>
    <s v="Women"/>
    <s v="Dresses"/>
    <s v="S"/>
    <s v="Green"/>
    <n v="14795.58"/>
    <n v="3"/>
    <s v="2024-01-28"/>
    <s v="Los Angeles"/>
    <x v="1"/>
    <s v="No"/>
    <n v="44386.74"/>
  </r>
  <r>
    <s v="P65194"/>
    <s v="Accessories Hats #252"/>
    <s v="Accessories"/>
    <s v="Hats"/>
    <s v="M"/>
    <s v="Black"/>
    <n v="1813.55"/>
    <n v="8"/>
    <s v="2024-03-25"/>
    <s v="Los Angeles"/>
    <x v="1"/>
    <s v="No"/>
    <n v="14508.4"/>
  </r>
  <r>
    <s v="P88800"/>
    <s v="Kids Shorts #271"/>
    <s v="Kids"/>
    <s v="Shorts"/>
    <s v="M"/>
    <s v="Pink"/>
    <n v="3486"/>
    <n v="3"/>
    <s v="2024-06-19"/>
    <s v="Houston"/>
    <x v="0"/>
    <s v="No"/>
    <n v="10458"/>
  </r>
  <r>
    <s v="P74743"/>
    <s v="Accessories Scarves #549"/>
    <s v="Accessories"/>
    <s v="Scarves"/>
    <s v="XL"/>
    <s v="Yellow"/>
    <n v="15325.12"/>
    <n v="5"/>
    <s v="2022-10-20"/>
    <s v="Phoenix"/>
    <x v="1"/>
    <s v="Yes"/>
    <n v="61300.480000000003"/>
  </r>
  <r>
    <s v="P12773"/>
    <s v="Kids T-Shirts #689"/>
    <s v="Kids"/>
    <s v="T-Shirts"/>
    <s v="S"/>
    <s v="Pink"/>
    <n v="3703.46"/>
    <n v="20"/>
    <s v="2023-04-28"/>
    <s v="Houston"/>
    <x v="1"/>
    <s v="Yes"/>
    <n v="59255.360000000001"/>
  </r>
  <r>
    <s v="P72139"/>
    <s v="Kids Shoes #148"/>
    <s v="Kids"/>
    <s v="Shoes"/>
    <s v="M"/>
    <s v="Black"/>
    <n v="8479.2800000000007"/>
    <n v="7"/>
    <s v="2023-06-28"/>
    <s v="Phoenix"/>
    <x v="1"/>
    <s v="Yes"/>
    <n v="47484.3"/>
  </r>
  <r>
    <s v="P63994"/>
    <s v="Men Shoes #920"/>
    <s v="Men"/>
    <s v="Shoes"/>
    <s v="XL"/>
    <s v="Green"/>
    <n v="11585.97"/>
    <n v="15"/>
    <s v="2023-09-15"/>
    <s v="Los Angeles"/>
    <x v="0"/>
    <s v="Yes"/>
    <n v="139031.64000000001"/>
  </r>
  <r>
    <s v="P88096"/>
    <s v="Kids Shoes #319"/>
    <s v="Kids"/>
    <s v="Shoes"/>
    <s v="XS"/>
    <s v="Pink"/>
    <n v="5178.37"/>
    <n v="7"/>
    <s v="2023-03-04"/>
    <s v="Chicago"/>
    <x v="1"/>
    <s v="No"/>
    <n v="36248.589999999997"/>
  </r>
  <r>
    <s v="P63477"/>
    <s v="Kids Shorts #607"/>
    <s v="Kids"/>
    <s v="Shorts"/>
    <s v="L"/>
    <s v="Red"/>
    <n v="8435.2900000000009"/>
    <n v="8"/>
    <s v="2022-10-20"/>
    <s v="Phoenix"/>
    <x v="0"/>
    <s v="Yes"/>
    <n v="53985.69"/>
  </r>
  <r>
    <s v="P17841"/>
    <s v="Men Shoes #550"/>
    <s v="Men"/>
    <s v="Shoes"/>
    <s v="XL"/>
    <s v="White"/>
    <n v="2140.5700000000002"/>
    <n v="15"/>
    <s v="2023-01-27"/>
    <s v="Houston"/>
    <x v="0"/>
    <s v="Yes"/>
    <n v="25686.84"/>
  </r>
  <r>
    <s v="P55792"/>
    <s v="Kids T-Shirts #269"/>
    <s v="Kids"/>
    <s v="T-Shirts"/>
    <s v="XS"/>
    <s v="Green"/>
    <n v="11040.66"/>
    <n v="18"/>
    <s v="2023-04-12"/>
    <s v="New York"/>
    <x v="0"/>
    <s v="No"/>
    <n v="198731.88"/>
  </r>
  <r>
    <s v="P46532"/>
    <s v="Accessories Scarves #254"/>
    <s v="Accessories"/>
    <s v="Scarves"/>
    <s v="M"/>
    <s v="Red"/>
    <n v="12377.79"/>
    <n v="17"/>
    <s v="2022-11-26"/>
    <s v="Chicago"/>
    <x v="1"/>
    <s v="No"/>
    <n v="210422.43"/>
  </r>
  <r>
    <s v="P94583"/>
    <s v="Accessories Scarves #300"/>
    <s v="Accessories"/>
    <s v="Scarves"/>
    <s v="XS"/>
    <s v="Black"/>
    <n v="8615.4"/>
    <n v="16"/>
    <s v="2023-08-12"/>
    <s v="Los Angeles"/>
    <x v="1"/>
    <s v="No"/>
    <n v="137846.39999999999"/>
  </r>
  <r>
    <s v="P14388"/>
    <s v="Accessories Hats #189"/>
    <s v="Accessories"/>
    <s v="Hats"/>
    <s v="M"/>
    <s v="Black"/>
    <n v="3625.44"/>
    <n v="5"/>
    <s v="2023-03-28"/>
    <s v="Los Angeles"/>
    <x v="0"/>
    <s v="No"/>
    <n v="18127.2"/>
  </r>
  <r>
    <s v="P13953"/>
    <s v="Men Pants #702"/>
    <s v="Men"/>
    <s v="Pants"/>
    <s v="XS"/>
    <s v="White"/>
    <n v="2646.04"/>
    <n v="7"/>
    <s v="2023-11-11"/>
    <s v="Houston"/>
    <x v="0"/>
    <s v="Yes"/>
    <n v="14817.99"/>
  </r>
  <r>
    <s v="P80041"/>
    <s v="Kids Shoes #448"/>
    <s v="Kids"/>
    <s v="Shoes"/>
    <s v="L"/>
    <s v="Black"/>
    <n v="2489.17"/>
    <n v="1"/>
    <s v="2023-06-13"/>
    <s v="Houston"/>
    <x v="0"/>
    <s v="No"/>
    <n v="2489.17"/>
  </r>
  <r>
    <s v="P61835"/>
    <s v="Accessories Hats #769"/>
    <s v="Accessories"/>
    <s v="Hats"/>
    <s v="M"/>
    <s v="Yellow"/>
    <n v="16414.91"/>
    <n v="15"/>
    <s v="2023-04-19"/>
    <s v="Los Angeles"/>
    <x v="0"/>
    <s v="No"/>
    <n v="246223.65"/>
  </r>
  <r>
    <s v="P85784"/>
    <s v="Women Shoes #667"/>
    <s v="Women"/>
    <s v="Shoes"/>
    <s v="XL"/>
    <s v="White"/>
    <n v="8300.83"/>
    <n v="11"/>
    <s v="2023-07-28"/>
    <s v="Chicago"/>
    <x v="1"/>
    <s v="Yes"/>
    <n v="73047.47"/>
  </r>
  <r>
    <s v="P52639"/>
    <s v="Kids Shorts #894"/>
    <s v="Kids"/>
    <s v="Shorts"/>
    <s v="S"/>
    <s v="Black"/>
    <n v="8423.67"/>
    <n v="18"/>
    <s v="2024-04-05"/>
    <s v="Chicago"/>
    <x v="0"/>
    <s v="Yes"/>
    <n v="121301.18"/>
  </r>
  <r>
    <s v="P62306"/>
    <s v="Accessories Belts #984"/>
    <s v="Accessories"/>
    <s v="Belts"/>
    <s v="S"/>
    <s v="Red"/>
    <n v="7889.98"/>
    <n v="17"/>
    <s v="2024-07-07"/>
    <s v="Houston"/>
    <x v="0"/>
    <s v="No"/>
    <n v="134129.66"/>
  </r>
  <r>
    <s v="P57026"/>
    <s v="Accessories Belts #403"/>
    <s v="Accessories"/>
    <s v="Belts"/>
    <s v="XS"/>
    <s v="Pink"/>
    <n v="4799.0600000000004"/>
    <n v="9"/>
    <s v="2024-01-18"/>
    <s v="Los Angeles"/>
    <x v="0"/>
    <s v="No"/>
    <n v="43191.54"/>
  </r>
  <r>
    <s v="P89883"/>
    <s v="Accessories Bags #433"/>
    <s v="Accessories"/>
    <s v="Bags"/>
    <s v="XL"/>
    <s v="White"/>
    <n v="14183.04"/>
    <n v="8"/>
    <s v="2023-03-22"/>
    <s v="Chicago"/>
    <x v="1"/>
    <s v="No"/>
    <n v="113464.32000000001"/>
  </r>
  <r>
    <s v="P71860"/>
    <s v="Kids Sweaters #798"/>
    <s v="Kids"/>
    <s v="Sweaters"/>
    <s v="XL"/>
    <s v="Pink"/>
    <n v="13201.15"/>
    <n v="1"/>
    <s v="2023-02-03"/>
    <s v="Phoenix"/>
    <x v="1"/>
    <s v="Yes"/>
    <n v="10560.92"/>
  </r>
  <r>
    <s v="P89571"/>
    <s v="Kids Shoes #694"/>
    <s v="Kids"/>
    <s v="Shoes"/>
    <s v="XS"/>
    <s v="White"/>
    <n v="14460.26"/>
    <n v="6"/>
    <s v="2023-05-04"/>
    <s v="Los Angeles"/>
    <x v="1"/>
    <s v="No"/>
    <n v="86761.56"/>
  </r>
  <r>
    <s v="P83886"/>
    <s v="Men Shirts #942"/>
    <s v="Men"/>
    <s v="Shirts"/>
    <s v="M"/>
    <s v="Green"/>
    <n v="10030.549999999999"/>
    <n v="15"/>
    <s v="2024-07-07"/>
    <s v="Chicago"/>
    <x v="0"/>
    <s v="Yes"/>
    <n v="120366.6"/>
  </r>
  <r>
    <s v="P67329"/>
    <s v="Kids T-Shirts #282"/>
    <s v="Kids"/>
    <s v="T-Shirts"/>
    <s v="M"/>
    <s v="Yellow"/>
    <n v="15231.33"/>
    <n v="5"/>
    <s v="2024-01-06"/>
    <s v="Phoenix"/>
    <x v="0"/>
    <s v="Yes"/>
    <n v="60925.32"/>
  </r>
  <r>
    <s v="P30629"/>
    <s v="Accessories Bags #825"/>
    <s v="Accessories"/>
    <s v="Bags"/>
    <s v="S"/>
    <s v="Green"/>
    <n v="12568.69"/>
    <n v="6"/>
    <s v="2023-04-23"/>
    <s v="Phoenix"/>
    <x v="0"/>
    <s v="No"/>
    <n v="75412.14"/>
  </r>
  <r>
    <s v="P78485"/>
    <s v="Accessories Belts #432"/>
    <s v="Accessories"/>
    <s v="Belts"/>
    <s v="XS"/>
    <s v="Black"/>
    <n v="5816.64"/>
    <n v="4"/>
    <s v="2023-11-26"/>
    <s v="Los Angeles"/>
    <x v="0"/>
    <s v="Yes"/>
    <n v="18613.580000000002"/>
  </r>
  <r>
    <s v="P80679"/>
    <s v="Accessories Hats #135"/>
    <s v="Accessories"/>
    <s v="Hats"/>
    <s v="XS"/>
    <s v="Yellow"/>
    <n v="8561.4500000000007"/>
    <n v="13"/>
    <s v="2023-12-29"/>
    <s v="Los Angeles"/>
    <x v="0"/>
    <s v="No"/>
    <n v="111298.85"/>
  </r>
  <r>
    <s v="P71628"/>
    <s v="Accessories Belts #254"/>
    <s v="Accessories"/>
    <s v="Belts"/>
    <s v="XS"/>
    <s v="Blue"/>
    <n v="1170.3"/>
    <n v="17"/>
    <s v="2023-04-23"/>
    <s v="Chicago"/>
    <x v="0"/>
    <s v="No"/>
    <n v="19895.099999999999"/>
  </r>
  <r>
    <s v="P24479"/>
    <s v="Women Shoes #727"/>
    <s v="Women"/>
    <s v="Shoes"/>
    <s v="M"/>
    <s v="White"/>
    <n v="14731.67"/>
    <n v="17"/>
    <s v="2024-09-04"/>
    <s v="New York"/>
    <x v="1"/>
    <s v="Yes"/>
    <n v="200350.38"/>
  </r>
  <r>
    <s v="P11852"/>
    <s v="Kids Shorts #345"/>
    <s v="Kids"/>
    <s v="Shorts"/>
    <s v="M"/>
    <s v="Red"/>
    <n v="4725.1899999999996"/>
    <n v="3"/>
    <s v="2024-05-18"/>
    <s v="Los Angeles"/>
    <x v="0"/>
    <s v="No"/>
    <n v="14175.57"/>
  </r>
  <r>
    <s v="P37778"/>
    <s v="Men Shirts #502"/>
    <s v="Men"/>
    <s v="Shirts"/>
    <s v="M"/>
    <s v="Red"/>
    <n v="5961.06"/>
    <n v="13"/>
    <s v="2023-03-02"/>
    <s v="Los Angeles"/>
    <x v="1"/>
    <s v="No"/>
    <n v="77493.78"/>
  </r>
  <r>
    <s v="P78604"/>
    <s v="Accessories Bags #234"/>
    <s v="Accessories"/>
    <s v="Bags"/>
    <s v="S"/>
    <s v="Yellow"/>
    <n v="10195.719999999999"/>
    <n v="19"/>
    <s v="2024-05-06"/>
    <s v="New York"/>
    <x v="0"/>
    <s v="No"/>
    <n v="193718.68"/>
  </r>
  <r>
    <s v="P60866"/>
    <s v="Women Skirts #589"/>
    <s v="Women"/>
    <s v="Skirts"/>
    <s v="XL"/>
    <s v="Red"/>
    <n v="15100.19"/>
    <n v="4"/>
    <s v="2023-01-08"/>
    <s v="Chicago"/>
    <x v="0"/>
    <s v="No"/>
    <n v="60400.76"/>
  </r>
  <r>
    <s v="P21486"/>
    <s v="Men Pants #986"/>
    <s v="Men"/>
    <s v="Pants"/>
    <s v="M"/>
    <s v="Black"/>
    <n v="1789.48"/>
    <n v="14"/>
    <s v="2024-07-20"/>
    <s v="Chicago"/>
    <x v="1"/>
    <s v="No"/>
    <n v="25052.720000000001"/>
  </r>
  <r>
    <s v="P49062"/>
    <s v="Accessories Scarves #690"/>
    <s v="Accessories"/>
    <s v="Scarves"/>
    <s v="XS"/>
    <s v="White"/>
    <n v="11129.47"/>
    <n v="14"/>
    <s v="2024-07-20"/>
    <s v="Houston"/>
    <x v="0"/>
    <s v="No"/>
    <n v="155812.57999999999"/>
  </r>
  <r>
    <s v="P60227"/>
    <s v="Women Skirts #904"/>
    <s v="Women"/>
    <s v="Skirts"/>
    <s v="L"/>
    <s v="Pink"/>
    <n v="14263.55"/>
    <n v="8"/>
    <s v="2024-08-03"/>
    <s v="Phoenix"/>
    <x v="1"/>
    <s v="Yes"/>
    <n v="91286.720000000001"/>
  </r>
  <r>
    <s v="P76401"/>
    <s v="Kids Shorts #928"/>
    <s v="Kids"/>
    <s v="Shorts"/>
    <s v="M"/>
    <s v="Red"/>
    <n v="9503.5"/>
    <n v="4"/>
    <s v="2022-12-25"/>
    <s v="Chicago"/>
    <x v="0"/>
    <s v="No"/>
    <n v="38014"/>
  </r>
  <r>
    <s v="P65450"/>
    <s v="Accessories Belts #491"/>
    <s v="Accessories"/>
    <s v="Belts"/>
    <s v="S"/>
    <s v="Yellow"/>
    <n v="11795.96"/>
    <n v="18"/>
    <s v="2023-12-11"/>
    <s v="Houston"/>
    <x v="0"/>
    <s v="Yes"/>
    <n v="169861.99"/>
  </r>
  <r>
    <s v="P39329"/>
    <s v="Women Shoes #972"/>
    <s v="Women"/>
    <s v="Shoes"/>
    <s v="L"/>
    <s v="Green"/>
    <n v="6401.79"/>
    <n v="7"/>
    <s v="2023-11-09"/>
    <s v="Los Angeles"/>
    <x v="1"/>
    <s v="No"/>
    <n v="44812.53"/>
  </r>
  <r>
    <s v="P61755"/>
    <s v="Accessories Bags #227"/>
    <s v="Accessories"/>
    <s v="Bags"/>
    <s v="XL"/>
    <s v="Red"/>
    <n v="10082.84"/>
    <n v="18"/>
    <s v="2023-06-16"/>
    <s v="Houston"/>
    <x v="1"/>
    <s v="No"/>
    <n v="181491.12"/>
  </r>
  <r>
    <s v="P31054"/>
    <s v="Accessories Belts #876"/>
    <s v="Accessories"/>
    <s v="Belts"/>
    <s v="S"/>
    <s v="White"/>
    <n v="10663.01"/>
    <n v="5"/>
    <s v="2024-03-25"/>
    <s v="Chicago"/>
    <x v="0"/>
    <s v="No"/>
    <n v="53315.05"/>
  </r>
  <r>
    <s v="P86315"/>
    <s v="Women Dresses #768"/>
    <s v="Women"/>
    <s v="Dresses"/>
    <s v="XS"/>
    <s v="Pink"/>
    <n v="9144.94"/>
    <n v="11"/>
    <s v="2024-02-22"/>
    <s v="Chicago"/>
    <x v="0"/>
    <s v="No"/>
    <n v="100594.34"/>
  </r>
  <r>
    <s v="P89552"/>
    <s v="Kids Sweaters #512"/>
    <s v="Kids"/>
    <s v="Sweaters"/>
    <s v="XS"/>
    <s v="Blue"/>
    <n v="5766.84"/>
    <n v="7"/>
    <s v="2023-06-30"/>
    <s v="Los Angeles"/>
    <x v="1"/>
    <s v="No"/>
    <n v="40367.879999999997"/>
  </r>
  <r>
    <s v="P15401"/>
    <s v="Men Shoes #431"/>
    <s v="Men"/>
    <s v="Shoes"/>
    <s v="XS"/>
    <s v="Pink"/>
    <n v="8883.49"/>
    <n v="16"/>
    <s v="2024-08-26"/>
    <s v="Houston"/>
    <x v="1"/>
    <s v="No"/>
    <n v="142135.84"/>
  </r>
  <r>
    <s v="P43232"/>
    <s v="Kids T-Shirts #305"/>
    <s v="Kids"/>
    <s v="T-Shirts"/>
    <s v="XL"/>
    <s v="Blue"/>
    <n v="8381.34"/>
    <n v="19"/>
    <s v="2023-12-17"/>
    <s v="Houston"/>
    <x v="1"/>
    <s v="No"/>
    <n v="159245.46"/>
  </r>
  <r>
    <s v="P70473"/>
    <s v="Accessories Hats #268"/>
    <s v="Accessories"/>
    <s v="Hats"/>
    <s v="M"/>
    <s v="Green"/>
    <n v="14904.31"/>
    <n v="3"/>
    <s v="2024-05-06"/>
    <s v="Chicago"/>
    <x v="1"/>
    <s v="Yes"/>
    <n v="35770.51"/>
  </r>
  <r>
    <s v="P76134"/>
    <s v="Men Shirts #736"/>
    <s v="Men"/>
    <s v="Shirts"/>
    <s v="L"/>
    <s v="Red"/>
    <n v="2397.04"/>
    <n v="3"/>
    <s v="2023-01-28"/>
    <s v="Houston"/>
    <x v="0"/>
    <s v="Yes"/>
    <n v="5752.73"/>
  </r>
  <r>
    <s v="P30760"/>
    <s v="Kids Shoes #109"/>
    <s v="Kids"/>
    <s v="Shoes"/>
    <s v="XS"/>
    <s v="White"/>
    <n v="15353.34"/>
    <n v="6"/>
    <s v="2024-10-11"/>
    <s v="Chicago"/>
    <x v="1"/>
    <s v="Yes"/>
    <n v="73695.7"/>
  </r>
  <r>
    <s v="P52536"/>
    <s v="Men Pants #649"/>
    <s v="Men"/>
    <s v="Pants"/>
    <s v="L"/>
    <s v="Pink"/>
    <n v="2784.65"/>
    <n v="12"/>
    <s v="2023-10-21"/>
    <s v="Los Angeles"/>
    <x v="0"/>
    <s v="Yes"/>
    <n v="26732.639999999999"/>
  </r>
  <r>
    <s v="P59699"/>
    <s v="Accessories Belts #777"/>
    <s v="Accessories"/>
    <s v="Belts"/>
    <s v="L"/>
    <s v="Green"/>
    <n v="1253.3"/>
    <n v="3"/>
    <s v="2024-08-03"/>
    <s v="Los Angeles"/>
    <x v="1"/>
    <s v="Yes"/>
    <n v="3007.92"/>
  </r>
  <r>
    <s v="P54431"/>
    <s v="Women Dresses #350"/>
    <s v="Women"/>
    <s v="Dresses"/>
    <s v="M"/>
    <s v="Yellow"/>
    <n v="3256.09"/>
    <n v="13"/>
    <s v="2023-05-08"/>
    <s v="Chicago"/>
    <x v="1"/>
    <s v="No"/>
    <n v="42329.17"/>
  </r>
  <r>
    <s v="P32640"/>
    <s v="Accessories Scarves #633"/>
    <s v="Accessories"/>
    <s v="Scarves"/>
    <s v="M"/>
    <s v="Red"/>
    <n v="2694.18"/>
    <n v="3"/>
    <s v="2023-04-19"/>
    <s v="Phoenix"/>
    <x v="1"/>
    <s v="No"/>
    <n v="8082.54"/>
  </r>
  <r>
    <s v="P15452"/>
    <s v="Accessories Bags #625"/>
    <s v="Accessories"/>
    <s v="Bags"/>
    <s v="L"/>
    <s v="White"/>
    <n v="8698.4"/>
    <n v="12"/>
    <s v="2023-08-16"/>
    <s v="Chicago"/>
    <x v="1"/>
    <s v="Yes"/>
    <n v="83504.639999999999"/>
  </r>
  <r>
    <s v="P29775"/>
    <s v="Men Pants #655"/>
    <s v="Men"/>
    <s v="Pants"/>
    <s v="L"/>
    <s v="Blue"/>
    <n v="12576.16"/>
    <n v="1"/>
    <s v="2023-07-08"/>
    <s v="Los Angeles"/>
    <x v="1"/>
    <s v="No"/>
    <n v="12576.16"/>
  </r>
  <r>
    <s v="P71196"/>
    <s v="Men Shirts #150"/>
    <s v="Men"/>
    <s v="Shirts"/>
    <s v="S"/>
    <s v="Blue"/>
    <n v="9195.57"/>
    <n v="8"/>
    <s v="2023-05-27"/>
    <s v="Chicago"/>
    <x v="1"/>
    <s v="Yes"/>
    <n v="58851.98"/>
  </r>
  <r>
    <s v="P85124"/>
    <s v="Men Jackets #443"/>
    <s v="Men"/>
    <s v="Jackets"/>
    <s v="M"/>
    <s v="Green"/>
    <n v="7402.77"/>
    <n v="5"/>
    <s v="2024-01-10"/>
    <s v="New York"/>
    <x v="0"/>
    <s v="Yes"/>
    <n v="29611.08"/>
  </r>
  <r>
    <s v="P53299"/>
    <s v="Men Shoes #385"/>
    <s v="Men"/>
    <s v="Shoes"/>
    <s v="XS"/>
    <s v="Blue"/>
    <n v="3695.99"/>
    <n v="17"/>
    <s v="2023-02-07"/>
    <s v="Chicago"/>
    <x v="0"/>
    <s v="Yes"/>
    <n v="50265.63"/>
  </r>
  <r>
    <s v="P89055"/>
    <s v="Accessories Scarves #515"/>
    <s v="Accessories"/>
    <s v="Scarves"/>
    <s v="XL"/>
    <s v="Green"/>
    <n v="12313.88"/>
    <n v="7"/>
    <s v="2023-03-10"/>
    <s v="Houston"/>
    <x v="1"/>
    <s v="Yes"/>
    <n v="68958.06"/>
  </r>
  <r>
    <s v="P62215"/>
    <s v="Kids Sweaters #778"/>
    <s v="Kids"/>
    <s v="Sweaters"/>
    <s v="XL"/>
    <s v="White"/>
    <n v="10721.94"/>
    <n v="19"/>
    <s v="2023-09-19"/>
    <s v="Phoenix"/>
    <x v="1"/>
    <s v="No"/>
    <n v="203716.86"/>
  </r>
  <r>
    <s v="P33154"/>
    <s v="Accessories Scarves #143"/>
    <s v="Accessories"/>
    <s v="Scarves"/>
    <s v="XS"/>
    <s v="Blue"/>
    <n v="8435.2900000000009"/>
    <n v="4"/>
    <s v="2023-05-08"/>
    <s v="Los Angeles"/>
    <x v="1"/>
    <s v="Yes"/>
    <n v="26993.26"/>
  </r>
  <r>
    <s v="P34758"/>
    <s v="Accessories Scarves #855"/>
    <s v="Accessories"/>
    <s v="Scarves"/>
    <s v="L"/>
    <s v="Pink"/>
    <n v="7180.33"/>
    <n v="10"/>
    <s v="2024-02-22"/>
    <s v="New York"/>
    <x v="0"/>
    <s v="No"/>
    <n v="71803.3"/>
  </r>
  <r>
    <s v="P23281"/>
    <s v="Kids T-Shirts #107"/>
    <s v="Kids"/>
    <s v="T-Shirts"/>
    <s v="M"/>
    <s v="Green"/>
    <n v="14918.42"/>
    <n v="9"/>
    <s v="2024-02-22"/>
    <s v="Los Angeles"/>
    <x v="0"/>
    <s v="No"/>
    <n v="134265.78"/>
  </r>
  <r>
    <s v="P95668"/>
    <s v="Accessories Belts #853"/>
    <s v="Accessories"/>
    <s v="Belts"/>
    <s v="L"/>
    <s v="Green"/>
    <n v="14726.69"/>
    <n v="10"/>
    <s v="2022-12-12"/>
    <s v="Chicago"/>
    <x v="0"/>
    <s v="Yes"/>
    <n v="117813.52"/>
  </r>
  <r>
    <s v="P91631"/>
    <s v="Accessories Scarves #418"/>
    <s v="Accessories"/>
    <s v="Scarves"/>
    <s v="M"/>
    <s v="Pink"/>
    <n v="12126.3"/>
    <n v="19"/>
    <s v="2023-05-31"/>
    <s v="Phoenix"/>
    <x v="1"/>
    <s v="Yes"/>
    <n v="184319.76"/>
  </r>
  <r>
    <s v="P33293"/>
    <s v="Kids Sweaters #365"/>
    <s v="Kids"/>
    <s v="Sweaters"/>
    <s v="M"/>
    <s v="Yellow"/>
    <n v="14201.3"/>
    <n v="1"/>
    <s v="2023-05-16"/>
    <s v="Phoenix"/>
    <x v="0"/>
    <s v="No"/>
    <n v="14201.3"/>
  </r>
  <r>
    <s v="P79375"/>
    <s v="Women Shoes #761"/>
    <s v="Women"/>
    <s v="Shoes"/>
    <s v="M"/>
    <s v="Pink"/>
    <n v="7651.77"/>
    <n v="1"/>
    <s v="2024-03-14"/>
    <s v="Houston"/>
    <x v="0"/>
    <s v="Yes"/>
    <n v="6121.25"/>
  </r>
  <r>
    <s v="P93600"/>
    <s v="Men Pants #336"/>
    <s v="Men"/>
    <s v="Pants"/>
    <s v="XL"/>
    <s v="White"/>
    <n v="13677.57"/>
    <n v="14"/>
    <s v="2024-02-15"/>
    <s v="New York"/>
    <x v="1"/>
    <s v="No"/>
    <n v="191485.98"/>
  </r>
  <r>
    <s v="P42763"/>
    <s v="Kids Sweaters #887"/>
    <s v="Kids"/>
    <s v="Sweaters"/>
    <s v="L"/>
    <s v="Red"/>
    <n v="8395.4500000000007"/>
    <n v="2"/>
    <s v="2023-03-29"/>
    <s v="Phoenix"/>
    <x v="0"/>
    <s v="No"/>
    <n v="16790.900000000001"/>
  </r>
  <r>
    <s v="P42374"/>
    <s v="Kids Shorts #882"/>
    <s v="Kids"/>
    <s v="Shorts"/>
    <s v="M"/>
    <s v="Blue"/>
    <n v="14647.84"/>
    <n v="19"/>
    <s v="2024-01-29"/>
    <s v="Phoenix"/>
    <x v="1"/>
    <s v="Yes"/>
    <n v="222647.5"/>
  </r>
  <r>
    <s v="P59821"/>
    <s v="Men Shoes #688"/>
    <s v="Men"/>
    <s v="Shoes"/>
    <s v="XL"/>
    <s v="Blue"/>
    <n v="5492.94"/>
    <n v="4"/>
    <s v="2024-07-11"/>
    <s v="Los Angeles"/>
    <x v="0"/>
    <s v="No"/>
    <n v="21971.759999999998"/>
  </r>
  <r>
    <s v="P96329"/>
    <s v="Kids Shorts #684"/>
    <s v="Kids"/>
    <s v="Shorts"/>
    <s v="XS"/>
    <s v="Black"/>
    <n v="11371"/>
    <n v="4"/>
    <s v="2024-09-12"/>
    <s v="Phoenix"/>
    <x v="1"/>
    <s v="No"/>
    <n v="45484"/>
  </r>
  <r>
    <s v="P67109"/>
    <s v="Women Shoes #356"/>
    <s v="Women"/>
    <s v="Shoes"/>
    <s v="S"/>
    <s v="Black"/>
    <n v="3932.54"/>
    <n v="15"/>
    <s v="2024-05-16"/>
    <s v="Chicago"/>
    <x v="0"/>
    <s v="No"/>
    <n v="58988.1"/>
  </r>
  <r>
    <s v="P19904"/>
    <s v="Men Jackets #760"/>
    <s v="Men"/>
    <s v="Jackets"/>
    <s v="XS"/>
    <s v="White"/>
    <n v="15889.52"/>
    <n v="17"/>
    <s v="2023-10-03"/>
    <s v="Phoenix"/>
    <x v="0"/>
    <s v="Yes"/>
    <n v="216097.14"/>
  </r>
  <r>
    <s v="P52564"/>
    <s v="Kids T-Shirts #935"/>
    <s v="Kids"/>
    <s v="T-Shirts"/>
    <s v="XL"/>
    <s v="Black"/>
    <n v="11817.54"/>
    <n v="6"/>
    <s v="2023-05-09"/>
    <s v="Phoenix"/>
    <x v="1"/>
    <s v="No"/>
    <n v="70905.240000000005"/>
  </r>
  <r>
    <s v="P88703"/>
    <s v="Men Shirts #548"/>
    <s v="Men"/>
    <s v="Shirts"/>
    <s v="XL"/>
    <s v="White"/>
    <n v="2275.0300000000002"/>
    <n v="1"/>
    <s v="2023-06-05"/>
    <s v="New York"/>
    <x v="1"/>
    <s v="No"/>
    <n v="2275.0300000000002"/>
  </r>
  <r>
    <s v="P63784"/>
    <s v="Men Shoes #344"/>
    <s v="Men"/>
    <s v="Shoes"/>
    <s v="XL"/>
    <s v="Pink"/>
    <n v="9921.82"/>
    <n v="10"/>
    <s v="2023-04-01"/>
    <s v="Los Angeles"/>
    <x v="1"/>
    <s v="No"/>
    <n v="99218.2"/>
  </r>
  <r>
    <s v="P79075"/>
    <s v="Accessories Belts #143"/>
    <s v="Accessories"/>
    <s v="Belts"/>
    <s v="XS"/>
    <s v="Yellow"/>
    <n v="8755.67"/>
    <n v="14"/>
    <s v="2023-09-12"/>
    <s v="Houston"/>
    <x v="1"/>
    <s v="No"/>
    <n v="122579.38"/>
  </r>
  <r>
    <s v="P77318"/>
    <s v="Kids Shorts #460"/>
    <s v="Kids"/>
    <s v="Shorts"/>
    <s v="XS"/>
    <s v="Red"/>
    <n v="8330.7099999999991"/>
    <n v="3"/>
    <s v="2024-07-04"/>
    <s v="New York"/>
    <x v="1"/>
    <s v="No"/>
    <n v="24992.13"/>
  </r>
  <r>
    <s v="P58383"/>
    <s v="Accessories Hats #577"/>
    <s v="Accessories"/>
    <s v="Hats"/>
    <s v="XS"/>
    <s v="White"/>
    <n v="2817.85"/>
    <n v="2"/>
    <s v="2024-03-15"/>
    <s v="Phoenix"/>
    <x v="0"/>
    <s v="No"/>
    <n v="5635.7"/>
  </r>
  <r>
    <s v="P28031"/>
    <s v="Accessories Bags #832"/>
    <s v="Accessories"/>
    <s v="Bags"/>
    <s v="L"/>
    <s v="Green"/>
    <n v="8680.9699999999993"/>
    <n v="7"/>
    <s v="2024-06-18"/>
    <s v="Houston"/>
    <x v="0"/>
    <s v="Yes"/>
    <n v="48613.1"/>
  </r>
  <r>
    <s v="P29900"/>
    <s v="Women Skirts #580"/>
    <s v="Women"/>
    <s v="Skirts"/>
    <s v="S"/>
    <s v="Pink"/>
    <n v="10094.459999999999"/>
    <n v="18"/>
    <s v="2022-12-04"/>
    <s v="Houston"/>
    <x v="0"/>
    <s v="Yes"/>
    <n v="145360.39000000001"/>
  </r>
  <r>
    <s v="P69174"/>
    <s v="Kids T-Shirts #383"/>
    <s v="Kids"/>
    <s v="T-Shirts"/>
    <s v="S"/>
    <s v="Black"/>
    <n v="8896.77"/>
    <n v="2"/>
    <s v="2024-07-17"/>
    <s v="Los Angeles"/>
    <x v="1"/>
    <s v="No"/>
    <n v="17793.54"/>
  </r>
  <r>
    <s v="P10361"/>
    <s v="Women Skirts #204"/>
    <s v="Women"/>
    <s v="Skirts"/>
    <s v="XS"/>
    <s v="Black"/>
    <n v="1557.91"/>
    <n v="3"/>
    <s v="2024-07-14"/>
    <s v="Phoenix"/>
    <x v="1"/>
    <s v="No"/>
    <n v="4673.7299999999996"/>
  </r>
  <r>
    <s v="P32102"/>
    <s v="Accessories Bags #248"/>
    <s v="Accessories"/>
    <s v="Bags"/>
    <s v="XS"/>
    <s v="Blue"/>
    <n v="6742.92"/>
    <n v="4"/>
    <s v="2022-12-10"/>
    <s v="Chicago"/>
    <x v="0"/>
    <s v="Yes"/>
    <n v="21577.51"/>
  </r>
  <r>
    <s v="P27082"/>
    <s v="Accessories Hats #179"/>
    <s v="Accessories"/>
    <s v="Hats"/>
    <s v="XL"/>
    <s v="Black"/>
    <n v="12147.88"/>
    <n v="8"/>
    <s v="2023-04-28"/>
    <s v="Los Angeles"/>
    <x v="1"/>
    <s v="Yes"/>
    <n v="77746.100000000006"/>
  </r>
  <r>
    <s v="P91855"/>
    <s v="Kids Shorts #619"/>
    <s v="Kids"/>
    <s v="Shorts"/>
    <s v="XS"/>
    <s v="Pink"/>
    <n v="16064.65"/>
    <n v="17"/>
    <s v="2024-01-19"/>
    <s v="Los Angeles"/>
    <x v="0"/>
    <s v="Yes"/>
    <n v="218479.24"/>
  </r>
  <r>
    <s v="P33738"/>
    <s v="Accessories Hats #762"/>
    <s v="Accessories"/>
    <s v="Hats"/>
    <s v="S"/>
    <s v="Black"/>
    <n v="14153.16"/>
    <n v="15"/>
    <s v="2022-11-11"/>
    <s v="Los Angeles"/>
    <x v="1"/>
    <s v="Yes"/>
    <n v="169837.92"/>
  </r>
  <r>
    <s v="P37373"/>
    <s v="Kids Shoes #163"/>
    <s v="Kids"/>
    <s v="Shoes"/>
    <s v="XS"/>
    <s v="Pink"/>
    <n v="10298.64"/>
    <n v="14"/>
    <s v="2023-11-19"/>
    <s v="Los Angeles"/>
    <x v="0"/>
    <s v="Yes"/>
    <n v="115345.1"/>
  </r>
  <r>
    <s v="P78081"/>
    <s v="Kids T-Shirts #798"/>
    <s v="Kids"/>
    <s v="T-Shirts"/>
    <s v="L"/>
    <s v="Black"/>
    <n v="6139.51"/>
    <n v="8"/>
    <s v="2023-12-27"/>
    <s v="Phoenix"/>
    <x v="0"/>
    <s v="Yes"/>
    <n v="39293.03"/>
  </r>
  <r>
    <s v="P96604"/>
    <s v="Kids Shorts #617"/>
    <s v="Kids"/>
    <s v="Shorts"/>
    <s v="XS"/>
    <s v="White"/>
    <n v="11335.31"/>
    <n v="13"/>
    <s v="2023-12-22"/>
    <s v="Houston"/>
    <x v="1"/>
    <s v="Yes"/>
    <n v="117887.39"/>
  </r>
  <r>
    <s v="P71178"/>
    <s v="Men Shoes #245"/>
    <s v="Men"/>
    <s v="Shoes"/>
    <s v="XS"/>
    <s v="White"/>
    <n v="10448.040000000001"/>
    <n v="2"/>
    <s v="2023-06-06"/>
    <s v="New York"/>
    <x v="1"/>
    <s v="No"/>
    <n v="20896.080000000002"/>
  </r>
  <r>
    <s v="P41668"/>
    <s v="Men Shirts #916"/>
    <s v="Men"/>
    <s v="Shirts"/>
    <s v="L"/>
    <s v="Yellow"/>
    <n v="7252.54"/>
    <n v="6"/>
    <s v="2023-07-12"/>
    <s v="Los Angeles"/>
    <x v="1"/>
    <s v="No"/>
    <n v="43515.24"/>
  </r>
  <r>
    <s v="P55636"/>
    <s v="Men Jackets #308"/>
    <s v="Men"/>
    <s v="Jackets"/>
    <s v="L"/>
    <s v="Pink"/>
    <n v="8319.92"/>
    <n v="9"/>
    <s v="2024-06-14"/>
    <s v="Los Angeles"/>
    <x v="1"/>
    <s v="No"/>
    <n v="74879.28"/>
  </r>
  <r>
    <s v="P49971"/>
    <s v="Men Shoes #412"/>
    <s v="Men"/>
    <s v="Shoes"/>
    <s v="M"/>
    <s v="White"/>
    <n v="2750.62"/>
    <n v="10"/>
    <s v="2024-06-07"/>
    <s v="Chicago"/>
    <x v="0"/>
    <s v="Yes"/>
    <n v="22004.959999999999"/>
  </r>
  <r>
    <s v="P56677"/>
    <s v="Accessories Belts #217"/>
    <s v="Accessories"/>
    <s v="Belts"/>
    <s v="XL"/>
    <s v="Yellow"/>
    <n v="6276.46"/>
    <n v="18"/>
    <s v="2023-12-31"/>
    <s v="New York"/>
    <x v="1"/>
    <s v="No"/>
    <n v="112976.28"/>
  </r>
  <r>
    <s v="P55233"/>
    <s v="Kids Sweaters #277"/>
    <s v="Kids"/>
    <s v="Sweaters"/>
    <s v="M"/>
    <s v="Black"/>
    <n v="15194.81"/>
    <n v="1"/>
    <s v="2024-02-11"/>
    <s v="Chicago"/>
    <x v="0"/>
    <s v="No"/>
    <n v="15194.81"/>
  </r>
  <r>
    <s v="P48780"/>
    <s v="Women Dresses #831"/>
    <s v="Women"/>
    <s v="Dresses"/>
    <s v="L"/>
    <s v="Red"/>
    <n v="16289.58"/>
    <n v="19"/>
    <s v="2022-12-31"/>
    <s v="Houston"/>
    <x v="1"/>
    <s v="No"/>
    <n v="309502.02"/>
  </r>
  <r>
    <s v="P89160"/>
    <s v="Men Shoes #755"/>
    <s v="Men"/>
    <s v="Shoes"/>
    <s v="S"/>
    <s v="Blue"/>
    <n v="6382.7"/>
    <n v="17"/>
    <s v="2023-10-21"/>
    <s v="Houston"/>
    <x v="1"/>
    <s v="No"/>
    <n v="108505.9"/>
  </r>
  <r>
    <s v="P21163"/>
    <s v="Women Skirts #241"/>
    <s v="Women"/>
    <s v="Skirts"/>
    <s v="M"/>
    <s v="Yellow"/>
    <n v="14165.61"/>
    <n v="6"/>
    <s v="2023-05-02"/>
    <s v="Phoenix"/>
    <x v="1"/>
    <s v="Yes"/>
    <n v="67995.259999999995"/>
  </r>
  <r>
    <s v="P73056"/>
    <s v="Kids Shorts #878"/>
    <s v="Kids"/>
    <s v="Shorts"/>
    <s v="S"/>
    <s v="Red"/>
    <n v="6613.44"/>
    <n v="15"/>
    <s v="2023-11-01"/>
    <s v="New York"/>
    <x v="1"/>
    <s v="No"/>
    <n v="99201.600000000006"/>
  </r>
  <r>
    <s v="P92597"/>
    <s v="Kids Shorts #601"/>
    <s v="Kids"/>
    <s v="Shorts"/>
    <s v="S"/>
    <s v="Black"/>
    <n v="5991.77"/>
    <n v="10"/>
    <s v="2024-09-16"/>
    <s v="Los Angeles"/>
    <x v="1"/>
    <s v="No"/>
    <n v="59917.7"/>
  </r>
  <r>
    <s v="P52190"/>
    <s v="Kids Shorts #564"/>
    <s v="Kids"/>
    <s v="Shorts"/>
    <s v="XS"/>
    <s v="Blue"/>
    <n v="5712.06"/>
    <n v="16"/>
    <s v="2022-11-15"/>
    <s v="Los Angeles"/>
    <x v="0"/>
    <s v="No"/>
    <n v="91392.960000000006"/>
  </r>
  <r>
    <s v="P45564"/>
    <s v="Women Skirts #250"/>
    <s v="Women"/>
    <s v="Skirts"/>
    <s v="XL"/>
    <s v="Black"/>
    <n v="14692.66"/>
    <n v="8"/>
    <s v="2024-06-14"/>
    <s v="Los Angeles"/>
    <x v="1"/>
    <s v="No"/>
    <n v="117541.28"/>
  </r>
  <r>
    <s v="P35553"/>
    <s v="Women Skirts #800"/>
    <s v="Women"/>
    <s v="Skirts"/>
    <s v="L"/>
    <s v="Red"/>
    <n v="1310.57"/>
    <n v="13"/>
    <s v="2022-10-30"/>
    <s v="Phoenix"/>
    <x v="0"/>
    <s v="Yes"/>
    <n v="13630.26"/>
  </r>
  <r>
    <s v="P22850"/>
    <s v="Kids Shoes #436"/>
    <s v="Kids"/>
    <s v="Shoes"/>
    <s v="L"/>
    <s v="Green"/>
    <n v="13703.3"/>
    <n v="12"/>
    <s v="2023-12-19"/>
    <s v="Houston"/>
    <x v="0"/>
    <s v="Yes"/>
    <n v="131551.67999999999"/>
  </r>
  <r>
    <s v="P53402"/>
    <s v="Accessories Hats #515"/>
    <s v="Accessories"/>
    <s v="Hats"/>
    <s v="S"/>
    <s v="Blue"/>
    <n v="2026.03"/>
    <n v="1"/>
    <s v="2023-10-16"/>
    <s v="Chicago"/>
    <x v="1"/>
    <s v="No"/>
    <n v="2026.03"/>
  </r>
  <r>
    <s v="P24461"/>
    <s v="Men Pants #274"/>
    <s v="Men"/>
    <s v="Pants"/>
    <s v="XL"/>
    <s v="Black"/>
    <n v="8588.84"/>
    <n v="2"/>
    <s v="2022-11-04"/>
    <s v="Phoenix"/>
    <x v="0"/>
    <s v="No"/>
    <n v="17177.68"/>
  </r>
  <r>
    <s v="P54550"/>
    <s v="Women Dresses #818"/>
    <s v="Women"/>
    <s v="Dresses"/>
    <s v="XS"/>
    <s v="Yellow"/>
    <n v="13478.37"/>
    <n v="2"/>
    <s v="2024-08-21"/>
    <s v="Chicago"/>
    <x v="1"/>
    <s v="Yes"/>
    <n v="21565.06"/>
  </r>
  <r>
    <s v="P53311"/>
    <s v="Men Shirts #975"/>
    <s v="Men"/>
    <s v="Shirts"/>
    <s v="M"/>
    <s v="Red"/>
    <n v="12738.01"/>
    <n v="3"/>
    <s v="2022-12-31"/>
    <s v="Phoenix"/>
    <x v="1"/>
    <s v="No"/>
    <n v="38214.03"/>
  </r>
  <r>
    <s v="P61548"/>
    <s v="Accessories Scarves #408"/>
    <s v="Accessories"/>
    <s v="Scarves"/>
    <s v="S"/>
    <s v="Pink"/>
    <n v="3120.8"/>
    <n v="12"/>
    <s v="2022-11-04"/>
    <s v="Phoenix"/>
    <x v="0"/>
    <s v="No"/>
    <n v="37449.599999999999"/>
  </r>
  <r>
    <s v="P32742"/>
    <s v="Kids Sweaters #206"/>
    <s v="Kids"/>
    <s v="Sweaters"/>
    <s v="XS"/>
    <s v="White"/>
    <n v="8948.23"/>
    <n v="5"/>
    <s v="2024-01-21"/>
    <s v="Los Angeles"/>
    <x v="0"/>
    <s v="Yes"/>
    <n v="35792.92"/>
  </r>
  <r>
    <s v="P53649"/>
    <s v="Kids Shoes #848"/>
    <s v="Kids"/>
    <s v="Shoes"/>
    <s v="M"/>
    <s v="Blue"/>
    <n v="13988.82"/>
    <n v="3"/>
    <s v="2023-06-02"/>
    <s v="Chicago"/>
    <x v="1"/>
    <s v="No"/>
    <n v="41966.46"/>
  </r>
  <r>
    <s v="P76757"/>
    <s v="Kids T-Shirts #560"/>
    <s v="Kids"/>
    <s v="T-Shirts"/>
    <s v="XS"/>
    <s v="Blue"/>
    <n v="15873.75"/>
    <n v="14"/>
    <s v="2023-08-09"/>
    <s v="Houston"/>
    <x v="1"/>
    <s v="No"/>
    <n v="222232.5"/>
  </r>
  <r>
    <s v="P81750"/>
    <s v="Women Dresses #412"/>
    <s v="Women"/>
    <s v="Dresses"/>
    <s v="XS"/>
    <s v="White"/>
    <n v="7778.76"/>
    <n v="11"/>
    <s v="2023-06-06"/>
    <s v="Phoenix"/>
    <x v="1"/>
    <s v="Yes"/>
    <n v="68453.42"/>
  </r>
  <r>
    <s v="P48466"/>
    <s v="Accessories Hats #211"/>
    <s v="Accessories"/>
    <s v="Hats"/>
    <s v="S"/>
    <s v="Yellow"/>
    <n v="7579.56"/>
    <n v="2"/>
    <s v="2024-02-20"/>
    <s v="Chicago"/>
    <x v="0"/>
    <s v="No"/>
    <n v="15159.12"/>
  </r>
  <r>
    <s v="P17089"/>
    <s v="Kids T-Shirts #832"/>
    <s v="Kids"/>
    <s v="T-Shirts"/>
    <s v="L"/>
    <s v="Red"/>
    <n v="10855.57"/>
    <n v="8"/>
    <s v="2022-11-09"/>
    <s v="Houston"/>
    <x v="0"/>
    <s v="No"/>
    <n v="86844.56"/>
  </r>
  <r>
    <s v="P74550"/>
    <s v="Men Shirts #400"/>
    <s v="Men"/>
    <s v="Shirts"/>
    <s v="L"/>
    <s v="White"/>
    <n v="5066.32"/>
    <n v="17"/>
    <s v="2022-12-06"/>
    <s v="New York"/>
    <x v="0"/>
    <s v="No"/>
    <n v="86127.44"/>
  </r>
  <r>
    <s v="P12250"/>
    <s v="Women Shoes #602"/>
    <s v="Women"/>
    <s v="Shoes"/>
    <s v="XS"/>
    <s v="Green"/>
    <n v="1115.52"/>
    <n v="20"/>
    <s v="2023-02-18"/>
    <s v="Los Angeles"/>
    <x v="1"/>
    <s v="Yes"/>
    <n v="17848.32"/>
  </r>
  <r>
    <s v="P29465"/>
    <s v="Kids Sweaters #774"/>
    <s v="Kids"/>
    <s v="Sweaters"/>
    <s v="XL"/>
    <s v="Pink"/>
    <n v="15744.27"/>
    <n v="1"/>
    <s v="2024-08-01"/>
    <s v="Phoenix"/>
    <x v="0"/>
    <s v="Yes"/>
    <n v="12595.25"/>
  </r>
  <r>
    <s v="P35143"/>
    <s v="Accessories Belts #711"/>
    <s v="Accessories"/>
    <s v="Belts"/>
    <s v="M"/>
    <s v="Pink"/>
    <n v="15356.66"/>
    <n v="4"/>
    <s v="2024-07-07"/>
    <s v="New York"/>
    <x v="0"/>
    <s v="No"/>
    <n v="61426.64"/>
  </r>
  <r>
    <s v="P48833"/>
    <s v="Men Jackets #254"/>
    <s v="Men"/>
    <s v="Jackets"/>
    <s v="L"/>
    <s v="Pink"/>
    <n v="9828.86"/>
    <n v="4"/>
    <s v="2024-06-06"/>
    <s v="Chicago"/>
    <x v="0"/>
    <s v="No"/>
    <n v="39315.440000000002"/>
  </r>
  <r>
    <s v="P79643"/>
    <s v="Women Skirts #690"/>
    <s v="Women"/>
    <s v="Skirts"/>
    <s v="XL"/>
    <s v="Black"/>
    <n v="7772.95"/>
    <n v="2"/>
    <s v="2023-01-24"/>
    <s v="Chicago"/>
    <x v="0"/>
    <s v="Yes"/>
    <n v="12436.72"/>
  </r>
  <r>
    <s v="P93694"/>
    <s v="Women Dresses #199"/>
    <s v="Women"/>
    <s v="Dresses"/>
    <s v="L"/>
    <s v="Green"/>
    <n v="9167.35"/>
    <n v="3"/>
    <s v="2023-12-30"/>
    <s v="Houston"/>
    <x v="1"/>
    <s v="Yes"/>
    <n v="22001.64"/>
  </r>
  <r>
    <s v="P37356"/>
    <s v="Accessories Bags #321"/>
    <s v="Accessories"/>
    <s v="Bags"/>
    <s v="S"/>
    <s v="Red"/>
    <n v="12277.36"/>
    <n v="16"/>
    <s v="2024-02-24"/>
    <s v="Los Angeles"/>
    <x v="0"/>
    <s v="Yes"/>
    <n v="157150.54"/>
  </r>
  <r>
    <s v="P73353"/>
    <s v="Men Jackets #319"/>
    <s v="Men"/>
    <s v="Jackets"/>
    <s v="S"/>
    <s v="Black"/>
    <n v="14507.57"/>
    <n v="12"/>
    <s v="2023-01-22"/>
    <s v="New York"/>
    <x v="0"/>
    <s v="No"/>
    <n v="174090.84"/>
  </r>
  <r>
    <s v="P26756"/>
    <s v="Women Dresses #742"/>
    <s v="Women"/>
    <s v="Dresses"/>
    <s v="XS"/>
    <s v="Pink"/>
    <n v="14651.99"/>
    <n v="18"/>
    <s v="2023-02-21"/>
    <s v="Los Angeles"/>
    <x v="1"/>
    <s v="No"/>
    <n v="263735.82"/>
  </r>
  <r>
    <s v="P13559"/>
    <s v="Women Tops #664"/>
    <s v="Women"/>
    <s v="Tops"/>
    <s v="XS"/>
    <s v="Yellow"/>
    <n v="5215.72"/>
    <n v="4"/>
    <s v="2023-05-25"/>
    <s v="Chicago"/>
    <x v="0"/>
    <s v="Yes"/>
    <n v="16690.47"/>
  </r>
  <r>
    <s v="P82191"/>
    <s v="Men Shoes #178"/>
    <s v="Men"/>
    <s v="Shoes"/>
    <s v="S"/>
    <s v="Green"/>
    <n v="975.25"/>
    <n v="6"/>
    <s v="2023-12-29"/>
    <s v="Los Angeles"/>
    <x v="0"/>
    <s v="No"/>
    <n v="5851.5"/>
  </r>
  <r>
    <s v="P48389"/>
    <s v="Men Shoes #524"/>
    <s v="Men"/>
    <s v="Shoes"/>
    <s v="M"/>
    <s v="Yellow"/>
    <n v="9995.69"/>
    <n v="5"/>
    <s v="2023-05-22"/>
    <s v="New York"/>
    <x v="1"/>
    <s v="No"/>
    <n v="49978.45"/>
  </r>
  <r>
    <s v="P15500"/>
    <s v="Men Pants #829"/>
    <s v="Men"/>
    <s v="Pants"/>
    <s v="M"/>
    <s v="Pink"/>
    <n v="13459.28"/>
    <n v="9"/>
    <s v="2024-02-19"/>
    <s v="New York"/>
    <x v="0"/>
    <s v="No"/>
    <n v="121133.52"/>
  </r>
  <r>
    <s v="P10451"/>
    <s v="Kids Sweaters #694"/>
    <s v="Kids"/>
    <s v="Sweaters"/>
    <s v="M"/>
    <s v="Pink"/>
    <n v="6161.92"/>
    <n v="6"/>
    <s v="2023-12-25"/>
    <s v="Chicago"/>
    <x v="0"/>
    <s v="No"/>
    <n v="36971.519999999997"/>
  </r>
  <r>
    <s v="P98406"/>
    <s v="Men Jackets #449"/>
    <s v="Men"/>
    <s v="Jackets"/>
    <s v="XL"/>
    <s v="Red"/>
    <n v="6700.59"/>
    <n v="15"/>
    <s v="2023-10-27"/>
    <s v="Los Angeles"/>
    <x v="1"/>
    <s v="Yes"/>
    <n v="80407.08"/>
  </r>
  <r>
    <s v="P97938"/>
    <s v="Women Tops #721"/>
    <s v="Women"/>
    <s v="Tops"/>
    <s v="XS"/>
    <s v="Black"/>
    <n v="11089.63"/>
    <n v="6"/>
    <s v="2023-08-12"/>
    <s v="Chicago"/>
    <x v="1"/>
    <s v="No"/>
    <n v="66537.78"/>
  </r>
  <r>
    <s v="P81635"/>
    <s v="Accessories Bags #251"/>
    <s v="Accessories"/>
    <s v="Bags"/>
    <s v="S"/>
    <s v="Red"/>
    <n v="9256.99"/>
    <n v="5"/>
    <s v="2024-01-12"/>
    <s v="Chicago"/>
    <x v="1"/>
    <s v="No"/>
    <n v="46284.95"/>
  </r>
  <r>
    <s v="P75999"/>
    <s v="Accessories Belts #891"/>
    <s v="Accessories"/>
    <s v="Belts"/>
    <s v="L"/>
    <s v="White"/>
    <n v="3429.56"/>
    <n v="13"/>
    <s v="2024-10-05"/>
    <s v="Los Angeles"/>
    <x v="1"/>
    <s v="Yes"/>
    <n v="35667.589999999997"/>
  </r>
  <r>
    <s v="P24578"/>
    <s v="Men Jackets #841"/>
    <s v="Men"/>
    <s v="Jackets"/>
    <s v="L"/>
    <s v="Yellow"/>
    <n v="4283.63"/>
    <n v="19"/>
    <s v="2024-03-14"/>
    <s v="Houston"/>
    <x v="1"/>
    <s v="Yes"/>
    <n v="65111.01"/>
  </r>
  <r>
    <s v="P13034"/>
    <s v="Men Pants #115"/>
    <s v="Men"/>
    <s v="Pants"/>
    <s v="XL"/>
    <s v="Yellow"/>
    <n v="8052.66"/>
    <n v="6"/>
    <s v="2023-02-06"/>
    <s v="New York"/>
    <x v="0"/>
    <s v="Yes"/>
    <n v="38653.1"/>
  </r>
  <r>
    <s v="P48031"/>
    <s v="Women Tops #247"/>
    <s v="Women"/>
    <s v="Tops"/>
    <s v="L"/>
    <s v="Yellow"/>
    <n v="5691.31"/>
    <n v="12"/>
    <s v="2023-10-08"/>
    <s v="Los Angeles"/>
    <x v="1"/>
    <s v="Yes"/>
    <n v="54636.41"/>
  </r>
  <r>
    <s v="P57462"/>
    <s v="Women Dresses #648"/>
    <s v="Women"/>
    <s v="Dresses"/>
    <s v="L"/>
    <s v="Blue"/>
    <n v="3134.08"/>
    <n v="16"/>
    <s v="2023-12-23"/>
    <s v="Houston"/>
    <x v="1"/>
    <s v="No"/>
    <n v="50145.279999999999"/>
  </r>
  <r>
    <s v="P91388"/>
    <s v="Women Dresses #645"/>
    <s v="Women"/>
    <s v="Dresses"/>
    <s v="XL"/>
    <s v="Pink"/>
    <n v="3072.66"/>
    <n v="15"/>
    <s v="2024-05-21"/>
    <s v="Houston"/>
    <x v="1"/>
    <s v="No"/>
    <n v="46089.9"/>
  </r>
  <r>
    <s v="P84214"/>
    <s v="Men Shirts #759"/>
    <s v="Men"/>
    <s v="Shirts"/>
    <s v="L"/>
    <s v="White"/>
    <n v="6015.84"/>
    <n v="10"/>
    <s v="2022-12-17"/>
    <s v="Chicago"/>
    <x v="0"/>
    <s v="Yes"/>
    <n v="48126.720000000001"/>
  </r>
  <r>
    <s v="P45955"/>
    <s v="Kids Shoes #135"/>
    <s v="Kids"/>
    <s v="Shoes"/>
    <s v="M"/>
    <s v="Blue"/>
    <n v="11632.45"/>
    <n v="5"/>
    <s v="2022-11-17"/>
    <s v="Chicago"/>
    <x v="1"/>
    <s v="Yes"/>
    <n v="46529.8"/>
  </r>
  <r>
    <s v="P38988"/>
    <s v="Kids Shorts #921"/>
    <s v="Kids"/>
    <s v="Shorts"/>
    <s v="XS"/>
    <s v="White"/>
    <n v="3817.17"/>
    <n v="12"/>
    <s v="2023-09-25"/>
    <s v="Houston"/>
    <x v="1"/>
    <s v="No"/>
    <n v="45806.04"/>
  </r>
  <r>
    <s v="P58034"/>
    <s v="Men Shoes #568"/>
    <s v="Men"/>
    <s v="Shoes"/>
    <s v="M"/>
    <s v="White"/>
    <n v="3834.6"/>
    <n v="8"/>
    <s v="2023-06-16"/>
    <s v="New York"/>
    <x v="1"/>
    <s v="Yes"/>
    <n v="24541.439999999999"/>
  </r>
  <r>
    <s v="P85652"/>
    <s v="Men Pants #357"/>
    <s v="Men"/>
    <s v="Pants"/>
    <s v="L"/>
    <s v="Black"/>
    <n v="10937.74"/>
    <n v="2"/>
    <s v="2023-03-26"/>
    <s v="New York"/>
    <x v="0"/>
    <s v="Yes"/>
    <n v="17500.55"/>
  </r>
  <r>
    <s v="P89164"/>
    <s v="Men Shirts #991"/>
    <s v="Men"/>
    <s v="Shirts"/>
    <s v="XL"/>
    <s v="Yellow"/>
    <n v="11499.65"/>
    <n v="18"/>
    <s v="2023-03-22"/>
    <s v="Chicago"/>
    <x v="1"/>
    <s v="No"/>
    <n v="206993.7"/>
  </r>
  <r>
    <s v="P74333"/>
    <s v="Kids Sweaters #553"/>
    <s v="Kids"/>
    <s v="Sweaters"/>
    <s v="XL"/>
    <s v="Pink"/>
    <n v="5289.59"/>
    <n v="2"/>
    <s v="2023-03-29"/>
    <s v="Houston"/>
    <x v="0"/>
    <s v="No"/>
    <n v="10579.18"/>
  </r>
  <r>
    <s v="P35938"/>
    <s v="Accessories Bags #165"/>
    <s v="Accessories"/>
    <s v="Bags"/>
    <s v="L"/>
    <s v="Green"/>
    <n v="7435.14"/>
    <n v="10"/>
    <s v="2023-06-06"/>
    <s v="Chicago"/>
    <x v="1"/>
    <s v="Yes"/>
    <n v="59481.120000000003"/>
  </r>
  <r>
    <s v="P12774"/>
    <s v="Accessories Bags #856"/>
    <s v="Accessories"/>
    <s v="Bags"/>
    <s v="L"/>
    <s v="Yellow"/>
    <n v="1265.75"/>
    <n v="4"/>
    <s v="2024-05-06"/>
    <s v="Phoenix"/>
    <x v="1"/>
    <s v="Yes"/>
    <n v="4050.4"/>
  </r>
  <r>
    <s v="P68033"/>
    <s v="Women Shoes #953"/>
    <s v="Women"/>
    <s v="Shoes"/>
    <s v="L"/>
    <s v="Blue"/>
    <n v="13731.52"/>
    <n v="5"/>
    <s v="2023-02-06"/>
    <s v="Phoenix"/>
    <x v="0"/>
    <s v="Yes"/>
    <n v="54926.080000000002"/>
  </r>
  <r>
    <s v="P41781"/>
    <s v="Accessories Bags #290"/>
    <s v="Accessories"/>
    <s v="Bags"/>
    <s v="L"/>
    <s v="Yellow"/>
    <n v="12172.78"/>
    <n v="12"/>
    <s v="2024-06-03"/>
    <s v="Chicago"/>
    <x v="0"/>
    <s v="Yes"/>
    <n v="116859.02"/>
  </r>
  <r>
    <s v="P36291"/>
    <s v="Kids Shoes #138"/>
    <s v="Kids"/>
    <s v="Shoes"/>
    <s v="XS"/>
    <s v="Black"/>
    <n v="16344.36"/>
    <n v="14"/>
    <s v="2023-12-27"/>
    <s v="Chicago"/>
    <x v="0"/>
    <s v="Yes"/>
    <n v="183056.5"/>
  </r>
  <r>
    <s v="P75869"/>
    <s v="Men Pants #394"/>
    <s v="Men"/>
    <s v="Pants"/>
    <s v="M"/>
    <s v="Pink"/>
    <n v="7391.15"/>
    <n v="4"/>
    <s v="2024-07-11"/>
    <s v="Houston"/>
    <x v="1"/>
    <s v="Yes"/>
    <n v="23651.68"/>
  </r>
  <r>
    <s v="P61675"/>
    <s v="Kids Sweaters #542"/>
    <s v="Kids"/>
    <s v="Sweaters"/>
    <s v="M"/>
    <s v="Yellow"/>
    <n v="11868.17"/>
    <n v="15"/>
    <s v="2023-08-25"/>
    <s v="Phoenix"/>
    <x v="0"/>
    <s v="No"/>
    <n v="178022.55"/>
  </r>
  <r>
    <s v="P50209"/>
    <s v="Men Shoes #295"/>
    <s v="Men"/>
    <s v="Shoes"/>
    <s v="M"/>
    <s v="White"/>
    <n v="8544.02"/>
    <n v="14"/>
    <s v="2024-06-25"/>
    <s v="Houston"/>
    <x v="1"/>
    <s v="No"/>
    <n v="119616.28"/>
  </r>
  <r>
    <s v="P31336"/>
    <s v="Women Shoes #308"/>
    <s v="Women"/>
    <s v="Shoes"/>
    <s v="M"/>
    <s v="Black"/>
    <n v="4364.97"/>
    <n v="20"/>
    <s v="2023-08-30"/>
    <s v="New York"/>
    <x v="1"/>
    <s v="No"/>
    <n v="87299.4"/>
  </r>
  <r>
    <s v="P57939"/>
    <s v="Women Skirts #826"/>
    <s v="Women"/>
    <s v="Skirts"/>
    <s v="S"/>
    <s v="Black"/>
    <n v="10056.280000000001"/>
    <n v="8"/>
    <s v="2023-12-24"/>
    <s v="Chicago"/>
    <x v="1"/>
    <s v="Yes"/>
    <n v="64359.86"/>
  </r>
  <r>
    <s v="P23510"/>
    <s v="Men Shoes #764"/>
    <s v="Men"/>
    <s v="Shoes"/>
    <s v="S"/>
    <s v="Blue"/>
    <n v="3949.97"/>
    <n v="7"/>
    <s v="2022-12-10"/>
    <s v="Houston"/>
    <x v="1"/>
    <s v="Yes"/>
    <n v="22119.5"/>
  </r>
  <r>
    <s v="P47301"/>
    <s v="Men Pants #393"/>
    <s v="Men"/>
    <s v="Pants"/>
    <s v="M"/>
    <s v="White"/>
    <n v="9837.99"/>
    <n v="11"/>
    <s v="2023-06-23"/>
    <s v="Houston"/>
    <x v="0"/>
    <s v="Yes"/>
    <n v="86573.98"/>
  </r>
  <r>
    <s v="P13229"/>
    <s v="Accessories Scarves #128"/>
    <s v="Accessories"/>
    <s v="Scarves"/>
    <s v="XS"/>
    <s v="White"/>
    <n v="9139.9599999999991"/>
    <n v="15"/>
    <s v="2023-08-24"/>
    <s v="Phoenix"/>
    <x v="1"/>
    <s v="No"/>
    <n v="137099.4"/>
  </r>
  <r>
    <s v="P23007"/>
    <s v="Women Skirts #429"/>
    <s v="Women"/>
    <s v="Skirts"/>
    <s v="M"/>
    <s v="Blue"/>
    <n v="1552.93"/>
    <n v="4"/>
    <s v="2023-02-22"/>
    <s v="New York"/>
    <x v="1"/>
    <s v="Yes"/>
    <n v="4969.21"/>
  </r>
  <r>
    <s v="P33518"/>
    <s v="Accessories Scarves #413"/>
    <s v="Accessories"/>
    <s v="Scarves"/>
    <s v="S"/>
    <s v="Blue"/>
    <n v="4306.04"/>
    <n v="9"/>
    <s v="2024-04-23"/>
    <s v="Houston"/>
    <x v="1"/>
    <s v="Yes"/>
    <n v="31003.82"/>
  </r>
  <r>
    <s v="P73674"/>
    <s v="Accessories Belts #604"/>
    <s v="Accessories"/>
    <s v="Belts"/>
    <s v="XL"/>
    <s v="White"/>
    <n v="15096.87"/>
    <n v="2"/>
    <s v="2023-04-18"/>
    <s v="Chicago"/>
    <x v="0"/>
    <s v="Yes"/>
    <n v="24154.66"/>
  </r>
  <r>
    <s v="P98145"/>
    <s v="Men Pants #551"/>
    <s v="Men"/>
    <s v="Pants"/>
    <s v="L"/>
    <s v="Green"/>
    <n v="10873.83"/>
    <n v="15"/>
    <s v="2023-06-25"/>
    <s v="Phoenix"/>
    <x v="0"/>
    <s v="Yes"/>
    <n v="130485.96"/>
  </r>
  <r>
    <s v="P16554"/>
    <s v="Men Jackets #415"/>
    <s v="Men"/>
    <s v="Jackets"/>
    <s v="XL"/>
    <s v="Blue"/>
    <n v="14045.26"/>
    <n v="15"/>
    <s v="2024-05-24"/>
    <s v="Phoenix"/>
    <x v="1"/>
    <s v="Yes"/>
    <n v="168543.12"/>
  </r>
  <r>
    <s v="P58769"/>
    <s v="Men Shirts #378"/>
    <s v="Men"/>
    <s v="Shirts"/>
    <s v="M"/>
    <s v="White"/>
    <n v="12304.75"/>
    <n v="13"/>
    <s v="2022-12-23"/>
    <s v="Los Angeles"/>
    <x v="0"/>
    <s v="Yes"/>
    <n v="127969.4"/>
  </r>
  <r>
    <s v="P53247"/>
    <s v="Men Shoes #214"/>
    <s v="Men"/>
    <s v="Shoes"/>
    <s v="L"/>
    <s v="Yellow"/>
    <n v="2272.54"/>
    <n v="1"/>
    <s v="2023-01-14"/>
    <s v="Chicago"/>
    <x v="1"/>
    <s v="No"/>
    <n v="2272.54"/>
  </r>
  <r>
    <s v="P45592"/>
    <s v="Women Tops #148"/>
    <s v="Women"/>
    <s v="Tops"/>
    <s v="M"/>
    <s v="Black"/>
    <n v="7105.63"/>
    <n v="8"/>
    <s v="2024-07-20"/>
    <s v="Los Angeles"/>
    <x v="1"/>
    <s v="Yes"/>
    <n v="45475.7"/>
  </r>
  <r>
    <s v="P82565"/>
    <s v="Men Shirts #474"/>
    <s v="Men"/>
    <s v="Shirts"/>
    <s v="XS"/>
    <s v="Pink"/>
    <n v="5514.52"/>
    <n v="12"/>
    <s v="2024-06-12"/>
    <s v="Chicago"/>
    <x v="1"/>
    <s v="No"/>
    <n v="66174.240000000005"/>
  </r>
  <r>
    <s v="P68016"/>
    <s v="Accessories Hats #259"/>
    <s v="Accessories"/>
    <s v="Hats"/>
    <s v="M"/>
    <s v="Blue"/>
    <n v="8418.69"/>
    <n v="16"/>
    <s v="2023-08-12"/>
    <s v="Los Angeles"/>
    <x v="0"/>
    <s v="No"/>
    <n v="134699.04"/>
  </r>
  <r>
    <s v="P66777"/>
    <s v="Men Jackets #822"/>
    <s v="Men"/>
    <s v="Jackets"/>
    <s v="XL"/>
    <s v="Green"/>
    <n v="2797.93"/>
    <n v="10"/>
    <s v="2024-03-29"/>
    <s v="Chicago"/>
    <x v="0"/>
    <s v="Yes"/>
    <n v="22383.439999999999"/>
  </r>
  <r>
    <s v="P89339"/>
    <s v="Accessories Bags #221"/>
    <s v="Accessories"/>
    <s v="Bags"/>
    <s v="S"/>
    <s v="Pink"/>
    <n v="16515.34"/>
    <n v="6"/>
    <s v="2024-04-17"/>
    <s v="Los Angeles"/>
    <x v="0"/>
    <s v="No"/>
    <n v="99092.04"/>
  </r>
  <r>
    <s v="P16098"/>
    <s v="Accessories Bags #459"/>
    <s v="Accessories"/>
    <s v="Bags"/>
    <s v="XS"/>
    <s v="White"/>
    <n v="15751.74"/>
    <n v="1"/>
    <s v="2023-01-30"/>
    <s v="Los Angeles"/>
    <x v="1"/>
    <s v="No"/>
    <n v="15751.74"/>
  </r>
  <r>
    <s v="P54977"/>
    <s v="Women Tops #937"/>
    <s v="Women"/>
    <s v="Tops"/>
    <s v="XS"/>
    <s v="Pink"/>
    <n v="2761.41"/>
    <n v="5"/>
    <s v="2023-08-28"/>
    <s v="Los Angeles"/>
    <x v="1"/>
    <s v="No"/>
    <n v="13807.05"/>
  </r>
  <r>
    <s v="P38114"/>
    <s v="Kids Shoes #189"/>
    <s v="Kids"/>
    <s v="Shoes"/>
    <s v="S"/>
    <s v="Blue"/>
    <n v="4583.26"/>
    <n v="15"/>
    <s v="2023-03-24"/>
    <s v="Los Angeles"/>
    <x v="1"/>
    <s v="Yes"/>
    <n v="54999.12"/>
  </r>
  <r>
    <s v="P73537"/>
    <s v="Kids Sweaters #138"/>
    <s v="Kids"/>
    <s v="Sweaters"/>
    <s v="XS"/>
    <s v="Green"/>
    <n v="5963.55"/>
    <n v="15"/>
    <s v="2023-09-19"/>
    <s v="Los Angeles"/>
    <x v="1"/>
    <s v="No"/>
    <n v="89453.25"/>
  </r>
  <r>
    <s v="P41645"/>
    <s v="Kids Shorts #586"/>
    <s v="Kids"/>
    <s v="Shorts"/>
    <s v="L"/>
    <s v="Blue"/>
    <n v="11949.51"/>
    <n v="1"/>
    <s v="2023-08-20"/>
    <s v="Chicago"/>
    <x v="1"/>
    <s v="No"/>
    <n v="11949.51"/>
  </r>
  <r>
    <s v="P81819"/>
    <s v="Women Tops #845"/>
    <s v="Women"/>
    <s v="Tops"/>
    <s v="XS"/>
    <s v="Blue"/>
    <n v="10593.29"/>
    <n v="7"/>
    <s v="2023-01-13"/>
    <s v="Chicago"/>
    <x v="1"/>
    <s v="No"/>
    <n v="74153.03"/>
  </r>
  <r>
    <s v="P15130"/>
    <s v="Kids T-Shirts #249"/>
    <s v="Kids"/>
    <s v="T-Shirts"/>
    <s v="XL"/>
    <s v="Yellow"/>
    <n v="2114.84"/>
    <n v="15"/>
    <s v="2023-07-17"/>
    <s v="Houston"/>
    <x v="1"/>
    <s v="Yes"/>
    <n v="25378.080000000002"/>
  </r>
  <r>
    <s v="P40148"/>
    <s v="Kids Shorts #697"/>
    <s v="Kids"/>
    <s v="Shorts"/>
    <s v="S"/>
    <s v="Blue"/>
    <n v="4993.28"/>
    <n v="1"/>
    <s v="2023-08-21"/>
    <s v="Chicago"/>
    <x v="0"/>
    <s v="Yes"/>
    <n v="3994.79"/>
  </r>
  <r>
    <s v="P29480"/>
    <s v="Accessories Belts #700"/>
    <s v="Accessories"/>
    <s v="Belts"/>
    <s v="XS"/>
    <s v="Black"/>
    <n v="10061.26"/>
    <n v="1"/>
    <s v="2024-09-07"/>
    <s v="Phoenix"/>
    <x v="1"/>
    <s v="No"/>
    <n v="10061.26"/>
  </r>
  <r>
    <s v="P41040"/>
    <s v="Accessories Bags #660"/>
    <s v="Accessories"/>
    <s v="Bags"/>
    <s v="M"/>
    <s v="Black"/>
    <n v="6689.8"/>
    <n v="18"/>
    <s v="2023-02-15"/>
    <s v="Phoenix"/>
    <x v="0"/>
    <s v="No"/>
    <n v="120416.4"/>
  </r>
  <r>
    <s v="P55005"/>
    <s v="Women Tops #665"/>
    <s v="Women"/>
    <s v="Tops"/>
    <s v="M"/>
    <s v="Green"/>
    <n v="13003.61"/>
    <n v="18"/>
    <s v="2022-11-30"/>
    <s v="Chicago"/>
    <x v="1"/>
    <s v="No"/>
    <n v="234064.98"/>
  </r>
  <r>
    <s v="P19402"/>
    <s v="Men Shirts #926"/>
    <s v="Men"/>
    <s v="Shirts"/>
    <s v="M"/>
    <s v="Yellow"/>
    <n v="15625.58"/>
    <n v="20"/>
    <s v="2023-08-23"/>
    <s v="Houston"/>
    <x v="0"/>
    <s v="No"/>
    <n v="312511.59999999998"/>
  </r>
  <r>
    <s v="P52455"/>
    <s v="Accessories Hats #957"/>
    <s v="Accessories"/>
    <s v="Hats"/>
    <s v="XL"/>
    <s v="White"/>
    <n v="8705.8700000000008"/>
    <n v="6"/>
    <s v="2022-12-04"/>
    <s v="Phoenix"/>
    <x v="0"/>
    <s v="Yes"/>
    <n v="41788.01"/>
  </r>
  <r>
    <s v="P34567"/>
    <s v="Kids T-Shirts #467"/>
    <s v="Kids"/>
    <s v="T-Shirts"/>
    <s v="L"/>
    <s v="Yellow"/>
    <n v="1271.56"/>
    <n v="12"/>
    <s v="2023-04-29"/>
    <s v="Houston"/>
    <x v="0"/>
    <s v="No"/>
    <n v="15258.72"/>
  </r>
  <r>
    <s v="P56342"/>
    <s v="Men Jackets #108"/>
    <s v="Men"/>
    <s v="Jackets"/>
    <s v="XL"/>
    <s v="Pink"/>
    <n v="4593.22"/>
    <n v="18"/>
    <s v="2022-10-31"/>
    <s v="Houston"/>
    <x v="1"/>
    <s v="Yes"/>
    <n v="66142.7"/>
  </r>
  <r>
    <s v="P57104"/>
    <s v="Men Pants #764"/>
    <s v="Men"/>
    <s v="Pants"/>
    <s v="S"/>
    <s v="White"/>
    <n v="11188.4"/>
    <n v="19"/>
    <s v="2023-06-29"/>
    <s v="New York"/>
    <x v="0"/>
    <s v="Yes"/>
    <n v="170063.68"/>
  </r>
  <r>
    <s v="P18283"/>
    <s v="Kids Sweaters #340"/>
    <s v="Kids"/>
    <s v="Sweaters"/>
    <s v="XL"/>
    <s v="Green"/>
    <n v="2372.14"/>
    <n v="13"/>
    <s v="2023-09-02"/>
    <s v="Los Angeles"/>
    <x v="0"/>
    <s v="No"/>
    <n v="30837.82"/>
  </r>
  <r>
    <s v="P99320"/>
    <s v="Accessories Bags #682"/>
    <s v="Accessories"/>
    <s v="Bags"/>
    <s v="L"/>
    <s v="Yellow"/>
    <n v="2748.13"/>
    <n v="9"/>
    <s v="2023-05-07"/>
    <s v="Phoenix"/>
    <x v="0"/>
    <s v="No"/>
    <n v="24733.17"/>
  </r>
  <r>
    <s v="P87345"/>
    <s v="Accessories Hats #985"/>
    <s v="Accessories"/>
    <s v="Hats"/>
    <s v="M"/>
    <s v="Yellow"/>
    <n v="13552.24"/>
    <n v="10"/>
    <s v="2024-06-11"/>
    <s v="Phoenix"/>
    <x v="1"/>
    <s v="No"/>
    <n v="135522.4"/>
  </r>
  <r>
    <s v="P29301"/>
    <s v="Accessories Hats #798"/>
    <s v="Accessories"/>
    <s v="Hats"/>
    <s v="L"/>
    <s v="Green"/>
    <n v="13460.11"/>
    <n v="14"/>
    <s v="2023-08-21"/>
    <s v="Phoenix"/>
    <x v="1"/>
    <s v="No"/>
    <n v="188441.54"/>
  </r>
  <r>
    <s v="P88599"/>
    <s v="Men Shirts #544"/>
    <s v="Men"/>
    <s v="Shirts"/>
    <s v="L"/>
    <s v="Blue"/>
    <n v="2321.5100000000002"/>
    <n v="8"/>
    <s v="2022-11-20"/>
    <s v="Phoenix"/>
    <x v="0"/>
    <s v="No"/>
    <n v="18572.080000000002"/>
  </r>
  <r>
    <s v="P67769"/>
    <s v="Kids T-Shirts #318"/>
    <s v="Kids"/>
    <s v="T-Shirts"/>
    <s v="M"/>
    <s v="Blue"/>
    <n v="6632.53"/>
    <n v="4"/>
    <s v="2023-05-19"/>
    <s v="New York"/>
    <x v="1"/>
    <s v="Yes"/>
    <n v="21223.93"/>
  </r>
  <r>
    <s v="P37878"/>
    <s v="Men Pants #273"/>
    <s v="Men"/>
    <s v="Pants"/>
    <s v="L"/>
    <s v="Red"/>
    <n v="2572.17"/>
    <n v="14"/>
    <s v="2023-12-30"/>
    <s v="Houston"/>
    <x v="1"/>
    <s v="No"/>
    <n v="36010.379999999997"/>
  </r>
  <r>
    <s v="P73341"/>
    <s v="Accessories Scarves #770"/>
    <s v="Accessories"/>
    <s v="Scarves"/>
    <s v="XS"/>
    <s v="White"/>
    <n v="12671.61"/>
    <n v="14"/>
    <s v="2023-08-19"/>
    <s v="New York"/>
    <x v="1"/>
    <s v="Yes"/>
    <n v="141921.70000000001"/>
  </r>
  <r>
    <s v="P70948"/>
    <s v="Women Tops #236"/>
    <s v="Women"/>
    <s v="Tops"/>
    <s v="L"/>
    <s v="Green"/>
    <n v="9320.9"/>
    <n v="8"/>
    <s v="2023-11-16"/>
    <s v="New York"/>
    <x v="0"/>
    <s v="Yes"/>
    <n v="59653.760000000002"/>
  </r>
  <r>
    <s v="P32897"/>
    <s v="Kids T-Shirts #257"/>
    <s v="Kids"/>
    <s v="T-Shirts"/>
    <s v="XL"/>
    <s v="Green"/>
    <n v="8118.23"/>
    <n v="10"/>
    <s v="2022-11-26"/>
    <s v="Los Angeles"/>
    <x v="1"/>
    <s v="Yes"/>
    <n v="64945.84"/>
  </r>
  <r>
    <s v="P92783"/>
    <s v="Men Shirts #487"/>
    <s v="Men"/>
    <s v="Shirts"/>
    <s v="XS"/>
    <s v="White"/>
    <n v="14525"/>
    <n v="9"/>
    <s v="2022-11-13"/>
    <s v="Chicago"/>
    <x v="0"/>
    <s v="Yes"/>
    <n v="104580"/>
  </r>
  <r>
    <s v="P29872"/>
    <s v="Accessories Scarves #384"/>
    <s v="Accessories"/>
    <s v="Scarves"/>
    <s v="XS"/>
    <s v="Yellow"/>
    <n v="11678.1"/>
    <n v="16"/>
    <s v="2022-10-29"/>
    <s v="Phoenix"/>
    <x v="1"/>
    <s v="No"/>
    <n v="186849.6"/>
  </r>
  <r>
    <s v="P39229"/>
    <s v="Men Pants #554"/>
    <s v="Men"/>
    <s v="Pants"/>
    <s v="XS"/>
    <s v="Yellow"/>
    <n v="7087.37"/>
    <n v="15"/>
    <s v="2023-06-01"/>
    <s v="Chicago"/>
    <x v="0"/>
    <s v="No"/>
    <n v="106310.55"/>
  </r>
  <r>
    <s v="P36770"/>
    <s v="Accessories Belts #343"/>
    <s v="Accessories"/>
    <s v="Belts"/>
    <s v="XS"/>
    <s v="Yellow"/>
    <n v="10654.71"/>
    <n v="18"/>
    <s v="2024-08-20"/>
    <s v="New York"/>
    <x v="0"/>
    <s v="No"/>
    <n v="191784.78"/>
  </r>
  <r>
    <s v="P40334"/>
    <s v="Men Shoes #911"/>
    <s v="Men"/>
    <s v="Shoes"/>
    <s v="L"/>
    <s v="Black"/>
    <n v="1946.35"/>
    <n v="15"/>
    <s v="2023-12-20"/>
    <s v="Phoenix"/>
    <x v="0"/>
    <s v="Yes"/>
    <n v="23356.2"/>
  </r>
  <r>
    <s v="P21486"/>
    <s v="Men Jackets #365"/>
    <s v="Men"/>
    <s v="Jackets"/>
    <s v="XS"/>
    <s v="Blue"/>
    <n v="4839.7299999999996"/>
    <n v="10"/>
    <s v="2023-01-23"/>
    <s v="Phoenix"/>
    <x v="0"/>
    <s v="No"/>
    <n v="48397.3"/>
  </r>
  <r>
    <s v="P38843"/>
    <s v="Men Jackets #311"/>
    <s v="Men"/>
    <s v="Jackets"/>
    <s v="M"/>
    <s v="Green"/>
    <n v="12134.6"/>
    <n v="11"/>
    <s v="2024-02-11"/>
    <s v="Chicago"/>
    <x v="1"/>
    <s v="No"/>
    <n v="133480.6"/>
  </r>
  <r>
    <s v="P94349"/>
    <s v="Men Pants #167"/>
    <s v="Men"/>
    <s v="Pants"/>
    <s v="M"/>
    <s v="Blue"/>
    <n v="13098.23"/>
    <n v="7"/>
    <s v="2023-03-28"/>
    <s v="New York"/>
    <x v="0"/>
    <s v="No"/>
    <n v="91687.61"/>
  </r>
  <r>
    <s v="P46242"/>
    <s v="Men Jackets #279"/>
    <s v="Men"/>
    <s v="Jackets"/>
    <s v="L"/>
    <s v="Yellow"/>
    <n v="5211.57"/>
    <n v="1"/>
    <s v="2022-11-30"/>
    <s v="Los Angeles"/>
    <x v="0"/>
    <s v="Yes"/>
    <n v="4169.09"/>
  </r>
  <r>
    <s v="P98971"/>
    <s v="Men Shoes #981"/>
    <s v="Men"/>
    <s v="Shoes"/>
    <s v="XL"/>
    <s v="Green"/>
    <n v="9192.25"/>
    <n v="4"/>
    <s v="2023-11-12"/>
    <s v="Los Angeles"/>
    <x v="1"/>
    <s v="Yes"/>
    <n v="29415.200000000001"/>
  </r>
  <r>
    <s v="P44804"/>
    <s v="Kids Shorts #807"/>
    <s v="Kids"/>
    <s v="Shorts"/>
    <s v="M"/>
    <s v="Pink"/>
    <n v="1524.71"/>
    <n v="3"/>
    <s v="2023-03-12"/>
    <s v="New York"/>
    <x v="1"/>
    <s v="Yes"/>
    <n v="3659.47"/>
  </r>
  <r>
    <s v="P59656"/>
    <s v="Accessories Bags #339"/>
    <s v="Accessories"/>
    <s v="Bags"/>
    <s v="L"/>
    <s v="Yellow"/>
    <n v="1767.9"/>
    <n v="13"/>
    <s v="2023-10-05"/>
    <s v="Houston"/>
    <x v="0"/>
    <s v="Yes"/>
    <n v="18386.16"/>
  </r>
  <r>
    <s v="P57812"/>
    <s v="Men Shoes #990"/>
    <s v="Men"/>
    <s v="Shoes"/>
    <s v="XL"/>
    <s v="White"/>
    <n v="10583.33"/>
    <n v="9"/>
    <s v="2024-07-19"/>
    <s v="Chicago"/>
    <x v="1"/>
    <s v="No"/>
    <n v="95249.97"/>
  </r>
  <r>
    <s v="P64044"/>
    <s v="Accessories Hats #165"/>
    <s v="Accessories"/>
    <s v="Hats"/>
    <s v="XL"/>
    <s v="Black"/>
    <n v="1196.03"/>
    <n v="4"/>
    <s v="2024-06-05"/>
    <s v="New York"/>
    <x v="0"/>
    <s v="Yes"/>
    <n v="3827.13"/>
  </r>
  <r>
    <s v="P37747"/>
    <s v="Women Skirts #428"/>
    <s v="Women"/>
    <s v="Skirts"/>
    <s v="L"/>
    <s v="Blue"/>
    <n v="9215.49"/>
    <n v="7"/>
    <s v="2023-12-28"/>
    <s v="Houston"/>
    <x v="1"/>
    <s v="No"/>
    <n v="64508.43"/>
  </r>
  <r>
    <s v="P35805"/>
    <s v="Women Skirts #788"/>
    <s v="Women"/>
    <s v="Skirts"/>
    <s v="XL"/>
    <s v="White"/>
    <n v="13998.78"/>
    <n v="11"/>
    <s v="2023-01-16"/>
    <s v="Phoenix"/>
    <x v="0"/>
    <s v="Yes"/>
    <n v="123189.43"/>
  </r>
  <r>
    <s v="P52659"/>
    <s v="Kids Sweaters #872"/>
    <s v="Kids"/>
    <s v="Sweaters"/>
    <s v="XS"/>
    <s v="Black"/>
    <n v="7138.83"/>
    <n v="11"/>
    <s v="2022-12-20"/>
    <s v="Houston"/>
    <x v="1"/>
    <s v="No"/>
    <n v="78527.13"/>
  </r>
  <r>
    <s v="P21754"/>
    <s v="Men Shoes #715"/>
    <s v="Men"/>
    <s v="Shoes"/>
    <s v="XS"/>
    <s v="Green"/>
    <n v="10692.06"/>
    <n v="10"/>
    <s v="2023-05-25"/>
    <s v="Los Angeles"/>
    <x v="0"/>
    <s v="No"/>
    <n v="106920.6"/>
  </r>
  <r>
    <s v="P52093"/>
    <s v="Accessories Bags #773"/>
    <s v="Accessories"/>
    <s v="Bags"/>
    <s v="L"/>
    <s v="Red"/>
    <n v="2745.64"/>
    <n v="17"/>
    <s v="2024-09-19"/>
    <s v="New York"/>
    <x v="1"/>
    <s v="Yes"/>
    <n v="37340.870000000003"/>
  </r>
  <r>
    <s v="P34134"/>
    <s v="Men Jackets #954"/>
    <s v="Men"/>
    <s v="Jackets"/>
    <s v="S"/>
    <s v="White"/>
    <n v="14365.64"/>
    <n v="8"/>
    <s v="2023-06-18"/>
    <s v="Houston"/>
    <x v="1"/>
    <s v="Yes"/>
    <n v="91939.93"/>
  </r>
  <r>
    <s v="P66311"/>
    <s v="Women Shoes #565"/>
    <s v="Women"/>
    <s v="Shoes"/>
    <s v="M"/>
    <s v="Red"/>
    <n v="9828.0300000000007"/>
    <n v="13"/>
    <s v="2023-04-12"/>
    <s v="Chicago"/>
    <x v="1"/>
    <s v="Yes"/>
    <n v="102211.18"/>
  </r>
  <r>
    <s v="P80809"/>
    <s v="Men Jackets #595"/>
    <s v="Men"/>
    <s v="Jackets"/>
    <s v="M"/>
    <s v="Red"/>
    <n v="3507.58"/>
    <n v="17"/>
    <s v="2024-02-06"/>
    <s v="Phoenix"/>
    <x v="0"/>
    <s v="No"/>
    <n v="59628.86"/>
  </r>
  <r>
    <s v="P26913"/>
    <s v="Kids Sweaters #773"/>
    <s v="Kids"/>
    <s v="Sweaters"/>
    <s v="M"/>
    <s v="Yellow"/>
    <n v="2774.69"/>
    <n v="2"/>
    <s v="2023-02-03"/>
    <s v="Phoenix"/>
    <x v="0"/>
    <s v="No"/>
    <n v="5549.38"/>
  </r>
  <r>
    <s v="P55189"/>
    <s v="Women Tops #455"/>
    <s v="Women"/>
    <s v="Tops"/>
    <s v="M"/>
    <s v="Red"/>
    <n v="12182.74"/>
    <n v="8"/>
    <s v="2023-06-27"/>
    <s v="Houston"/>
    <x v="0"/>
    <s v="No"/>
    <n v="97461.92"/>
  </r>
  <r>
    <s v="P62908"/>
    <s v="Men Shirts #787"/>
    <s v="Men"/>
    <s v="Shirts"/>
    <s v="M"/>
    <s v="Yellow"/>
    <n v="8009.5"/>
    <n v="10"/>
    <s v="2023-01-03"/>
    <s v="Chicago"/>
    <x v="1"/>
    <s v="Yes"/>
    <n v="64076"/>
  </r>
  <r>
    <s v="P69445"/>
    <s v="Kids Shoes #928"/>
    <s v="Kids"/>
    <s v="Shoes"/>
    <s v="L"/>
    <s v="Pink"/>
    <n v="16453.919999999998"/>
    <n v="2"/>
    <s v="2023-07-22"/>
    <s v="Chicago"/>
    <x v="1"/>
    <s v="No"/>
    <n v="32907.839999999997"/>
  </r>
  <r>
    <s v="P11073"/>
    <s v="Men Jackets #493"/>
    <s v="Men"/>
    <s v="Jackets"/>
    <s v="L"/>
    <s v="Pink"/>
    <n v="4977.51"/>
    <n v="16"/>
    <s v="2023-12-18"/>
    <s v="Phoenix"/>
    <x v="0"/>
    <s v="Yes"/>
    <n v="63712.46"/>
  </r>
  <r>
    <s v="P93789"/>
    <s v="Accessories Scarves #747"/>
    <s v="Accessories"/>
    <s v="Scarves"/>
    <s v="XS"/>
    <s v="Red"/>
    <n v="11475.58"/>
    <n v="13"/>
    <s v="2023-06-24"/>
    <s v="Houston"/>
    <x v="1"/>
    <s v="No"/>
    <n v="149182.54"/>
  </r>
  <r>
    <s v="P18744"/>
    <s v="Women Skirts #646"/>
    <s v="Women"/>
    <s v="Skirts"/>
    <s v="XL"/>
    <s v="Blue"/>
    <n v="2453.48"/>
    <n v="17"/>
    <s v="2024-06-15"/>
    <s v="Los Angeles"/>
    <x v="0"/>
    <s v="No"/>
    <n v="41709.160000000003"/>
  </r>
  <r>
    <s v="P74216"/>
    <s v="Accessories Hats #780"/>
    <s v="Accessories"/>
    <s v="Hats"/>
    <s v="XS"/>
    <s v="Pink"/>
    <n v="3278.5"/>
    <n v="4"/>
    <s v="2024-01-12"/>
    <s v="Houston"/>
    <x v="1"/>
    <s v="No"/>
    <n v="13114"/>
  </r>
  <r>
    <s v="P12800"/>
    <s v="Women Dresses #740"/>
    <s v="Women"/>
    <s v="Dresses"/>
    <s v="XL"/>
    <s v="Green"/>
    <n v="11349.42"/>
    <n v="10"/>
    <s v="2024-03-10"/>
    <s v="Los Angeles"/>
    <x v="1"/>
    <s v="No"/>
    <n v="113494.2"/>
  </r>
  <r>
    <s v="P98522"/>
    <s v="Men Shirts #647"/>
    <s v="Men"/>
    <s v="Shirts"/>
    <s v="XS"/>
    <s v="Black"/>
    <n v="5790.91"/>
    <n v="2"/>
    <s v="2023-05-01"/>
    <s v="Phoenix"/>
    <x v="0"/>
    <s v="No"/>
    <n v="11581.82"/>
  </r>
  <r>
    <s v="P30937"/>
    <s v="Kids T-Shirts #128"/>
    <s v="Kids"/>
    <s v="T-Shirts"/>
    <s v="M"/>
    <s v="Pink"/>
    <n v="7064.13"/>
    <n v="11"/>
    <s v="2024-01-21"/>
    <s v="Chicago"/>
    <x v="1"/>
    <s v="Yes"/>
    <n v="62164.51"/>
  </r>
  <r>
    <s v="P12955"/>
    <s v="Men Shirts #347"/>
    <s v="Men"/>
    <s v="Shirts"/>
    <s v="M"/>
    <s v="Pink"/>
    <n v="7271.63"/>
    <n v="4"/>
    <s v="2023-02-01"/>
    <s v="Chicago"/>
    <x v="1"/>
    <s v="Yes"/>
    <n v="23269.05"/>
  </r>
  <r>
    <s v="P90815"/>
    <s v="Kids T-Shirts #305"/>
    <s v="Kids"/>
    <s v="T-Shirts"/>
    <s v="L"/>
    <s v="White"/>
    <n v="8591.33"/>
    <n v="6"/>
    <s v="2024-05-26"/>
    <s v="Houston"/>
    <x v="1"/>
    <s v="No"/>
    <n v="51547.98"/>
  </r>
  <r>
    <s v="P46309"/>
    <s v="Accessories Bags #908"/>
    <s v="Accessories"/>
    <s v="Bags"/>
    <s v="XS"/>
    <s v="Black"/>
    <n v="14668.59"/>
    <n v="12"/>
    <s v="2024-06-04"/>
    <s v="New York"/>
    <x v="1"/>
    <s v="Yes"/>
    <n v="140818.63"/>
  </r>
  <r>
    <s v="P19463"/>
    <s v="Women Shoes #686"/>
    <s v="Women"/>
    <s v="Shoes"/>
    <s v="S"/>
    <s v="Red"/>
    <n v="15768.34"/>
    <n v="12"/>
    <s v="2024-08-26"/>
    <s v="Phoenix"/>
    <x v="0"/>
    <s v="No"/>
    <n v="189220.08"/>
  </r>
  <r>
    <s v="P76327"/>
    <s v="Men Shoes #526"/>
    <s v="Men"/>
    <s v="Shoes"/>
    <s v="L"/>
    <s v="Red"/>
    <n v="8592.99"/>
    <n v="16"/>
    <s v="2023-12-18"/>
    <s v="Los Angeles"/>
    <x v="0"/>
    <s v="No"/>
    <n v="137487.84"/>
  </r>
  <r>
    <s v="P58849"/>
    <s v="Kids T-Shirts #915"/>
    <s v="Kids"/>
    <s v="T-Shirts"/>
    <s v="XL"/>
    <s v="Green"/>
    <n v="4679.54"/>
    <n v="18"/>
    <s v="2022-10-31"/>
    <s v="Houston"/>
    <x v="0"/>
    <s v="Yes"/>
    <n v="67385.210000000006"/>
  </r>
  <r>
    <s v="P45960"/>
    <s v="Women Tops #677"/>
    <s v="Women"/>
    <s v="Tops"/>
    <s v="XL"/>
    <s v="Red"/>
    <n v="4250.43"/>
    <n v="13"/>
    <s v="2022-10-22"/>
    <s v="New York"/>
    <x v="0"/>
    <s v="Yes"/>
    <n v="44204.14"/>
  </r>
  <r>
    <s v="P80794"/>
    <s v="Kids Shoes #611"/>
    <s v="Kids"/>
    <s v="Shoes"/>
    <s v="XL"/>
    <s v="White"/>
    <n v="6042.4"/>
    <n v="7"/>
    <s v="2023-09-24"/>
    <s v="New York"/>
    <x v="0"/>
    <s v="Yes"/>
    <n v="33837.440000000002"/>
  </r>
  <r>
    <s v="P92680"/>
    <s v="Men Shoes #891"/>
    <s v="Men"/>
    <s v="Shoes"/>
    <s v="L"/>
    <s v="Green"/>
    <n v="14344.06"/>
    <n v="9"/>
    <s v="2022-12-06"/>
    <s v="Chicago"/>
    <x v="1"/>
    <s v="No"/>
    <n v="129096.54"/>
  </r>
  <r>
    <s v="P49037"/>
    <s v="Men Jackets #876"/>
    <s v="Men"/>
    <s v="Jackets"/>
    <s v="XS"/>
    <s v="Blue"/>
    <n v="8739.07"/>
    <n v="17"/>
    <s v="2023-03-23"/>
    <s v="Phoenix"/>
    <x v="1"/>
    <s v="Yes"/>
    <n v="118851.02"/>
  </r>
  <r>
    <s v="P10660"/>
    <s v="Accessories Hats #635"/>
    <s v="Accessories"/>
    <s v="Hats"/>
    <s v="L"/>
    <s v="White"/>
    <n v="6449.93"/>
    <n v="15"/>
    <s v="2023-02-27"/>
    <s v="Chicago"/>
    <x v="0"/>
    <s v="Yes"/>
    <n v="77399.16"/>
  </r>
  <r>
    <s v="P93135"/>
    <s v="Kids Shorts #652"/>
    <s v="Kids"/>
    <s v="Shorts"/>
    <s v="L"/>
    <s v="Blue"/>
    <n v="3554.89"/>
    <n v="16"/>
    <s v="2023-12-16"/>
    <s v="New York"/>
    <x v="1"/>
    <s v="No"/>
    <n v="56878.239999999998"/>
  </r>
  <r>
    <s v="P95593"/>
    <s v="Accessories Belts #898"/>
    <s v="Accessories"/>
    <s v="Belts"/>
    <s v="XS"/>
    <s v="Red"/>
    <n v="10941.89"/>
    <n v="5"/>
    <s v="2024-06-29"/>
    <s v="Phoenix"/>
    <x v="0"/>
    <s v="Yes"/>
    <n v="43767.56"/>
  </r>
  <r>
    <s v="P30803"/>
    <s v="Women Dresses #179"/>
    <s v="Women"/>
    <s v="Dresses"/>
    <s v="S"/>
    <s v="Green"/>
    <n v="8664.3700000000008"/>
    <n v="5"/>
    <s v="2024-06-23"/>
    <s v="Los Angeles"/>
    <x v="0"/>
    <s v="No"/>
    <n v="43321.85"/>
  </r>
  <r>
    <s v="P28022"/>
    <s v="Men Shirts #412"/>
    <s v="Men"/>
    <s v="Shirts"/>
    <s v="M"/>
    <s v="Black"/>
    <n v="4582.43"/>
    <n v="17"/>
    <s v="2024-09-17"/>
    <s v="New York"/>
    <x v="1"/>
    <s v="Yes"/>
    <n v="62321.38"/>
  </r>
  <r>
    <s v="P80537"/>
    <s v="Men Shirts #144"/>
    <s v="Men"/>
    <s v="Shirts"/>
    <s v="M"/>
    <s v="Yellow"/>
    <n v="6723.83"/>
    <n v="15"/>
    <s v="2023-08-23"/>
    <s v="Chicago"/>
    <x v="1"/>
    <s v="Yes"/>
    <n v="80685.960000000006"/>
  </r>
  <r>
    <s v="P77870"/>
    <s v="Men Shirts #714"/>
    <s v="Men"/>
    <s v="Shirts"/>
    <s v="S"/>
    <s v="Yellow"/>
    <n v="16268"/>
    <n v="9"/>
    <s v="2024-01-16"/>
    <s v="Los Angeles"/>
    <x v="0"/>
    <s v="No"/>
    <n v="146412"/>
  </r>
  <r>
    <s v="P19300"/>
    <s v="Women Shoes #476"/>
    <s v="Women"/>
    <s v="Shoes"/>
    <s v="S"/>
    <s v="White"/>
    <n v="10312.75"/>
    <n v="2"/>
    <s v="2024-06-30"/>
    <s v="Houston"/>
    <x v="1"/>
    <s v="No"/>
    <n v="20625.5"/>
  </r>
  <r>
    <s v="P62280"/>
    <s v="Women Skirts #725"/>
    <s v="Women"/>
    <s v="Skirts"/>
    <s v="L"/>
    <s v="Blue"/>
    <n v="11272.23"/>
    <n v="11"/>
    <s v="2023-08-08"/>
    <s v="Phoenix"/>
    <x v="1"/>
    <s v="No"/>
    <n v="123994.53"/>
  </r>
  <r>
    <s v="P45231"/>
    <s v="Accessories Hats #661"/>
    <s v="Accessories"/>
    <s v="Hats"/>
    <s v="L"/>
    <s v="Pink"/>
    <n v="7250.05"/>
    <n v="19"/>
    <s v="2023-08-31"/>
    <s v="Los Angeles"/>
    <x v="1"/>
    <s v="Yes"/>
    <n v="110200.76"/>
  </r>
  <r>
    <s v="P10388"/>
    <s v="Women Shoes #828"/>
    <s v="Women"/>
    <s v="Shoes"/>
    <s v="L"/>
    <s v="Pink"/>
    <n v="4146.68"/>
    <n v="16"/>
    <s v="2024-04-14"/>
    <s v="New York"/>
    <x v="0"/>
    <s v="Yes"/>
    <n v="53077.67"/>
  </r>
  <r>
    <s v="P39291"/>
    <s v="Men Jackets #405"/>
    <s v="Men"/>
    <s v="Jackets"/>
    <s v="S"/>
    <s v="Blue"/>
    <n v="6732.96"/>
    <n v="4"/>
    <s v="2024-06-12"/>
    <s v="Chicago"/>
    <x v="0"/>
    <s v="Yes"/>
    <n v="21545.14"/>
  </r>
  <r>
    <s v="P26922"/>
    <s v="Accessories Scarves #827"/>
    <s v="Accessories"/>
    <s v="Scarves"/>
    <s v="S"/>
    <s v="Red"/>
    <n v="4731.83"/>
    <n v="10"/>
    <s v="2022-12-05"/>
    <s v="Houston"/>
    <x v="0"/>
    <s v="No"/>
    <n v="47318.3"/>
  </r>
  <r>
    <s v="P93272"/>
    <s v="Men Jackets #276"/>
    <s v="Men"/>
    <s v="Jackets"/>
    <s v="XL"/>
    <s v="Yellow"/>
    <n v="2309.89"/>
    <n v="20"/>
    <s v="2024-01-27"/>
    <s v="Phoenix"/>
    <x v="0"/>
    <s v="Yes"/>
    <n v="36958.239999999998"/>
  </r>
  <r>
    <s v="P97224"/>
    <s v="Accessories Hats #612"/>
    <s v="Accessories"/>
    <s v="Hats"/>
    <s v="S"/>
    <s v="Blue"/>
    <n v="8893.4500000000007"/>
    <n v="4"/>
    <s v="2023-07-02"/>
    <s v="Phoenix"/>
    <x v="1"/>
    <s v="Yes"/>
    <n v="28459.040000000001"/>
  </r>
  <r>
    <s v="P76429"/>
    <s v="Women Dresses #261"/>
    <s v="Women"/>
    <s v="Dresses"/>
    <s v="XS"/>
    <s v="Yellow"/>
    <n v="13961.43"/>
    <n v="11"/>
    <s v="2023-01-09"/>
    <s v="Phoenix"/>
    <x v="0"/>
    <s v="No"/>
    <n v="153575.73000000001"/>
  </r>
  <r>
    <s v="P89245"/>
    <s v="Women Tops #956"/>
    <s v="Women"/>
    <s v="Tops"/>
    <s v="M"/>
    <s v="White"/>
    <n v="4352.5200000000004"/>
    <n v="17"/>
    <s v="2023-05-17"/>
    <s v="Los Angeles"/>
    <x v="0"/>
    <s v="No"/>
    <n v="73992.84"/>
  </r>
  <r>
    <s v="P50413"/>
    <s v="Accessories Bags #334"/>
    <s v="Accessories"/>
    <s v="Bags"/>
    <s v="XS"/>
    <s v="Red"/>
    <n v="16265.51"/>
    <n v="18"/>
    <s v="2024-04-06"/>
    <s v="Phoenix"/>
    <x v="1"/>
    <s v="No"/>
    <n v="292779.18"/>
  </r>
  <r>
    <s v="P44260"/>
    <s v="Women Shoes #650"/>
    <s v="Women"/>
    <s v="Shoes"/>
    <s v="M"/>
    <s v="Green"/>
    <n v="2343.92"/>
    <n v="7"/>
    <s v="2023-01-10"/>
    <s v="Houston"/>
    <x v="0"/>
    <s v="No"/>
    <n v="16407.439999999999"/>
  </r>
  <r>
    <s v="P49469"/>
    <s v="Women Shoes #937"/>
    <s v="Women"/>
    <s v="Shoes"/>
    <s v="XS"/>
    <s v="Green"/>
    <n v="5383.38"/>
    <n v="5"/>
    <s v="2023-04-28"/>
    <s v="Houston"/>
    <x v="0"/>
    <s v="Yes"/>
    <n v="21533.52"/>
  </r>
  <r>
    <s v="P94715"/>
    <s v="Accessories Belts #833"/>
    <s v="Accessories"/>
    <s v="Belts"/>
    <s v="XL"/>
    <s v="Black"/>
    <n v="7572.92"/>
    <n v="2"/>
    <s v="2024-01-25"/>
    <s v="New York"/>
    <x v="0"/>
    <s v="No"/>
    <n v="15145.84"/>
  </r>
  <r>
    <s v="P67198"/>
    <s v="Kids Sweaters #422"/>
    <s v="Kids"/>
    <s v="Sweaters"/>
    <s v="XS"/>
    <s v="Red"/>
    <n v="5065.49"/>
    <n v="8"/>
    <s v="2023-06-06"/>
    <s v="Houston"/>
    <x v="0"/>
    <s v="No"/>
    <n v="40523.919999999998"/>
  </r>
  <r>
    <s v="P53118"/>
    <s v="Women Shoes #792"/>
    <s v="Women"/>
    <s v="Shoes"/>
    <s v="XS"/>
    <s v="White"/>
    <n v="3305.06"/>
    <n v="16"/>
    <s v="2024-03-06"/>
    <s v="Houston"/>
    <x v="0"/>
    <s v="No"/>
    <n v="52880.959999999999"/>
  </r>
  <r>
    <s v="P75260"/>
    <s v="Accessories Belts #535"/>
    <s v="Accessories"/>
    <s v="Belts"/>
    <s v="XL"/>
    <s v="Yellow"/>
    <n v="4154.1499999999996"/>
    <n v="7"/>
    <s v="2024-01-19"/>
    <s v="New York"/>
    <x v="1"/>
    <s v="No"/>
    <n v="29079.05"/>
  </r>
  <r>
    <s v="P61975"/>
    <s v="Women Shoes #302"/>
    <s v="Women"/>
    <s v="Shoes"/>
    <s v="XS"/>
    <s v="Yellow"/>
    <n v="9158.2199999999993"/>
    <n v="11"/>
    <s v="2023-04-13"/>
    <s v="Phoenix"/>
    <x v="0"/>
    <s v="No"/>
    <n v="100740.42"/>
  </r>
  <r>
    <s v="P38381"/>
    <s v="Men Jackets #354"/>
    <s v="Men"/>
    <s v="Jackets"/>
    <s v="S"/>
    <s v="Yellow"/>
    <n v="9955.85"/>
    <n v="10"/>
    <s v="2024-05-06"/>
    <s v="Houston"/>
    <x v="0"/>
    <s v="Yes"/>
    <n v="79646.8"/>
  </r>
  <r>
    <s v="P91382"/>
    <s v="Women Skirts #844"/>
    <s v="Women"/>
    <s v="Skirts"/>
    <s v="L"/>
    <s v="Blue"/>
    <n v="4545.91"/>
    <n v="3"/>
    <s v="2023-11-30"/>
    <s v="New York"/>
    <x v="0"/>
    <s v="Yes"/>
    <n v="10910.35"/>
  </r>
  <r>
    <s v="P98365"/>
    <s v="Women Tops #420"/>
    <s v="Women"/>
    <s v="Tops"/>
    <s v="L"/>
    <s v="Yellow"/>
    <n v="3640.38"/>
    <n v="20"/>
    <s v="2023-04-17"/>
    <s v="Houston"/>
    <x v="1"/>
    <s v="No"/>
    <n v="72807.600000000006"/>
  </r>
  <r>
    <s v="P56576"/>
    <s v="Accessories Bags #523"/>
    <s v="Accessories"/>
    <s v="Bags"/>
    <s v="S"/>
    <s v="Green"/>
    <n v="12957.96"/>
    <n v="15"/>
    <s v="2024-05-12"/>
    <s v="Los Angeles"/>
    <x v="1"/>
    <s v="No"/>
    <n v="194369.4"/>
  </r>
  <r>
    <s v="P86325"/>
    <s v="Kids Sweaters #786"/>
    <s v="Kids"/>
    <s v="Sweaters"/>
    <s v="XS"/>
    <s v="Yellow"/>
    <n v="7056.66"/>
    <n v="17"/>
    <s v="2022-12-15"/>
    <s v="New York"/>
    <x v="0"/>
    <s v="Yes"/>
    <n v="95970.41"/>
  </r>
  <r>
    <s v="P45397"/>
    <s v="Accessories Hats #749"/>
    <s v="Accessories"/>
    <s v="Hats"/>
    <s v="M"/>
    <s v="Blue"/>
    <n v="1155.3599999999999"/>
    <n v="20"/>
    <s v="2023-04-06"/>
    <s v="Chicago"/>
    <x v="0"/>
    <s v="Yes"/>
    <n v="18485.759999999998"/>
  </r>
  <r>
    <s v="P39143"/>
    <s v="Women Tops #973"/>
    <s v="Women"/>
    <s v="Tops"/>
    <s v="XS"/>
    <s v="Blue"/>
    <n v="2167.96"/>
    <n v="17"/>
    <s v="2024-04-13"/>
    <s v="New York"/>
    <x v="0"/>
    <s v="Yes"/>
    <n v="29484.09"/>
  </r>
  <r>
    <s v="P61221"/>
    <s v="Accessories Belts #291"/>
    <s v="Accessories"/>
    <s v="Belts"/>
    <s v="XL"/>
    <s v="Black"/>
    <n v="4641.3599999999997"/>
    <n v="5"/>
    <s v="2023-02-06"/>
    <s v="Chicago"/>
    <x v="0"/>
    <s v="No"/>
    <n v="23206.799999999999"/>
  </r>
  <r>
    <s v="P20771"/>
    <s v="Accessories Hats #617"/>
    <s v="Accessories"/>
    <s v="Hats"/>
    <s v="XS"/>
    <s v="Green"/>
    <n v="14812.18"/>
    <n v="8"/>
    <s v="2023-05-15"/>
    <s v="Houston"/>
    <x v="1"/>
    <s v="Yes"/>
    <n v="94797.62"/>
  </r>
  <r>
    <s v="P78391"/>
    <s v="Women Skirts #403"/>
    <s v="Women"/>
    <s v="Skirts"/>
    <s v="L"/>
    <s v="Red"/>
    <n v="12104.72"/>
    <n v="12"/>
    <s v="2023-11-03"/>
    <s v="Los Angeles"/>
    <x v="1"/>
    <s v="Yes"/>
    <n v="116204.98"/>
  </r>
  <r>
    <s v="P85681"/>
    <s v="Accessories Scarves #212"/>
    <s v="Accessories"/>
    <s v="Scarves"/>
    <s v="S"/>
    <s v="Pink"/>
    <n v="9040.36"/>
    <n v="19"/>
    <s v="2022-11-07"/>
    <s v="Phoenix"/>
    <x v="0"/>
    <s v="Yes"/>
    <n v="137413.14000000001"/>
  </r>
  <r>
    <s v="P70479"/>
    <s v="Kids Sweaters #977"/>
    <s v="Kids"/>
    <s v="Sweaters"/>
    <s v="XL"/>
    <s v="Green"/>
    <n v="5196.63"/>
    <n v="14"/>
    <s v="2022-11-15"/>
    <s v="Los Angeles"/>
    <x v="1"/>
    <s v="Yes"/>
    <n v="58202.09"/>
  </r>
  <r>
    <s v="P47952"/>
    <s v="Men Pants #288"/>
    <s v="Men"/>
    <s v="Pants"/>
    <s v="S"/>
    <s v="Black"/>
    <n v="14173.08"/>
    <n v="5"/>
    <s v="2023-09-24"/>
    <s v="Houston"/>
    <x v="0"/>
    <s v="Yes"/>
    <n v="56692.32"/>
  </r>
  <r>
    <s v="P78954"/>
    <s v="Accessories Belts #702"/>
    <s v="Accessories"/>
    <s v="Belts"/>
    <s v="XL"/>
    <s v="White"/>
    <n v="9805.6200000000008"/>
    <n v="18"/>
    <s v="2023-08-07"/>
    <s v="Houston"/>
    <x v="1"/>
    <s v="Yes"/>
    <n v="141201.26"/>
  </r>
  <r>
    <s v="P80480"/>
    <s v="Accessories Belts #914"/>
    <s v="Accessories"/>
    <s v="Belts"/>
    <s v="S"/>
    <s v="Yellow"/>
    <n v="9129.17"/>
    <n v="10"/>
    <s v="2022-12-30"/>
    <s v="New York"/>
    <x v="0"/>
    <s v="No"/>
    <n v="91291.7"/>
  </r>
  <r>
    <s v="P13420"/>
    <s v="Women Shoes #794"/>
    <s v="Women"/>
    <s v="Shoes"/>
    <s v="XL"/>
    <s v="Blue"/>
    <n v="8831.2000000000007"/>
    <n v="5"/>
    <s v="2022-12-23"/>
    <s v="Los Angeles"/>
    <x v="0"/>
    <s v="No"/>
    <n v="44156"/>
  </r>
  <r>
    <s v="P72232"/>
    <s v="Accessories Hats #411"/>
    <s v="Accessories"/>
    <s v="Hats"/>
    <s v="L"/>
    <s v="Black"/>
    <n v="16120.26"/>
    <n v="17"/>
    <s v="2023-05-29"/>
    <s v="New York"/>
    <x v="0"/>
    <s v="No"/>
    <n v="274044.42"/>
  </r>
  <r>
    <s v="P64910"/>
    <s v="Accessories Hats #146"/>
    <s v="Accessories"/>
    <s v="Hats"/>
    <s v="L"/>
    <s v="Blue"/>
    <n v="15101.02"/>
    <n v="17"/>
    <s v="2023-05-13"/>
    <s v="Houston"/>
    <x v="0"/>
    <s v="No"/>
    <n v="256717.34"/>
  </r>
  <r>
    <s v="P39039"/>
    <s v="Kids Sweaters #130"/>
    <s v="Kids"/>
    <s v="Sweaters"/>
    <s v="XL"/>
    <s v="Yellow"/>
    <n v="2429.41"/>
    <n v="13"/>
    <s v="2023-11-18"/>
    <s v="Phoenix"/>
    <x v="0"/>
    <s v="Yes"/>
    <n v="25266.03"/>
  </r>
  <r>
    <s v="P92361"/>
    <s v="Kids Sweaters #282"/>
    <s v="Kids"/>
    <s v="Sweaters"/>
    <s v="S"/>
    <s v="Pink"/>
    <n v="1908.17"/>
    <n v="7"/>
    <s v="2023-01-30"/>
    <s v="Houston"/>
    <x v="1"/>
    <s v="Yes"/>
    <n v="10685.42"/>
  </r>
  <r>
    <s v="P26552"/>
    <s v="Men Shoes #348"/>
    <s v="Men"/>
    <s v="Shoes"/>
    <s v="XL"/>
    <s v="Black"/>
    <n v="9149.92"/>
    <n v="14"/>
    <s v="2023-03-31"/>
    <s v="New York"/>
    <x v="1"/>
    <s v="Yes"/>
    <n v="102479.27"/>
  </r>
  <r>
    <s v="P28780"/>
    <s v="Kids T-Shirts #481"/>
    <s v="Kids"/>
    <s v="T-Shirts"/>
    <s v="M"/>
    <s v="Black"/>
    <n v="1429.26"/>
    <n v="6"/>
    <s v="2022-11-26"/>
    <s v="Houston"/>
    <x v="1"/>
    <s v="No"/>
    <n v="8575.56"/>
  </r>
  <r>
    <s v="P24618"/>
    <s v="Accessories Hats #622"/>
    <s v="Accessories"/>
    <s v="Hats"/>
    <s v="L"/>
    <s v="Blue"/>
    <n v="10297.81"/>
    <n v="4"/>
    <s v="2024-04-17"/>
    <s v="Chicago"/>
    <x v="0"/>
    <s v="No"/>
    <n v="41191.24"/>
  </r>
  <r>
    <s v="P79028"/>
    <s v="Men Shirts #922"/>
    <s v="Men"/>
    <s v="Shirts"/>
    <s v="M"/>
    <s v="Blue"/>
    <n v="11523.72"/>
    <n v="12"/>
    <s v="2023-02-19"/>
    <s v="Chicago"/>
    <x v="0"/>
    <s v="No"/>
    <n v="138284.64000000001"/>
  </r>
  <r>
    <s v="P52916"/>
    <s v="Women Shoes #115"/>
    <s v="Women"/>
    <s v="Shoes"/>
    <s v="XS"/>
    <s v="Yellow"/>
    <n v="4556.7"/>
    <n v="12"/>
    <s v="2023-07-08"/>
    <s v="Los Angeles"/>
    <x v="0"/>
    <s v="No"/>
    <n v="54680.4"/>
  </r>
  <r>
    <s v="P14121"/>
    <s v="Women Skirts #412"/>
    <s v="Women"/>
    <s v="Skirts"/>
    <s v="XS"/>
    <s v="Blue"/>
    <n v="2363.84"/>
    <n v="7"/>
    <s v="2024-03-06"/>
    <s v="New York"/>
    <x v="0"/>
    <s v="No"/>
    <n v="16546.88"/>
  </r>
  <r>
    <s v="P19691"/>
    <s v="Kids Sweaters #918"/>
    <s v="Kids"/>
    <s v="Sweaters"/>
    <s v="S"/>
    <s v="Blue"/>
    <n v="15141.69"/>
    <n v="12"/>
    <s v="2024-06-15"/>
    <s v="Chicago"/>
    <x v="1"/>
    <s v="No"/>
    <n v="181700.28"/>
  </r>
  <r>
    <s v="P35123"/>
    <s v="Men Shirts #610"/>
    <s v="Men"/>
    <s v="Shirts"/>
    <s v="XL"/>
    <s v="Yellow"/>
    <n v="16271.32"/>
    <n v="18"/>
    <s v="2023-05-29"/>
    <s v="Chicago"/>
    <x v="0"/>
    <s v="No"/>
    <n v="292883.76"/>
  </r>
  <r>
    <s v="P82533"/>
    <s v="Women Tops #356"/>
    <s v="Women"/>
    <s v="Tops"/>
    <s v="L"/>
    <s v="Black"/>
    <n v="12780.34"/>
    <n v="15"/>
    <s v="2022-10-24"/>
    <s v="Houston"/>
    <x v="1"/>
    <s v="No"/>
    <n v="191705.1"/>
  </r>
  <r>
    <s v="P34389"/>
    <s v="Women Shoes #731"/>
    <s v="Women"/>
    <s v="Shoes"/>
    <s v="XL"/>
    <s v="Green"/>
    <n v="7922.35"/>
    <n v="4"/>
    <s v="2023-09-03"/>
    <s v="Los Angeles"/>
    <x v="1"/>
    <s v="No"/>
    <n v="31689.4"/>
  </r>
  <r>
    <s v="P38125"/>
    <s v="Kids Shoes #155"/>
    <s v="Kids"/>
    <s v="Shoes"/>
    <s v="M"/>
    <s v="Yellow"/>
    <n v="10772.57"/>
    <n v="10"/>
    <s v="2023-09-29"/>
    <s v="Phoenix"/>
    <x v="1"/>
    <s v="No"/>
    <n v="107725.7"/>
  </r>
  <r>
    <s v="P18385"/>
    <s v="Accessories Belts #840"/>
    <s v="Accessories"/>
    <s v="Belts"/>
    <s v="M"/>
    <s v="Yellow"/>
    <n v="15013.87"/>
    <n v="11"/>
    <s v="2024-05-02"/>
    <s v="Los Angeles"/>
    <x v="0"/>
    <s v="No"/>
    <n v="165152.57"/>
  </r>
  <r>
    <s v="P78103"/>
    <s v="Accessories Hats #303"/>
    <s v="Accessories"/>
    <s v="Hats"/>
    <s v="S"/>
    <s v="Yellow"/>
    <n v="12826.82"/>
    <n v="18"/>
    <s v="2024-03-02"/>
    <s v="New York"/>
    <x v="1"/>
    <s v="No"/>
    <n v="230882.76"/>
  </r>
  <r>
    <s v="P69474"/>
    <s v="Men Pants #542"/>
    <s v="Men"/>
    <s v="Pants"/>
    <s v="XS"/>
    <s v="White"/>
    <n v="846.6"/>
    <n v="2"/>
    <s v="2023-03-16"/>
    <s v="Los Angeles"/>
    <x v="0"/>
    <s v="No"/>
    <n v="1693.2"/>
  </r>
  <r>
    <s v="P29972"/>
    <s v="Kids Shoes #399"/>
    <s v="Kids"/>
    <s v="Shoes"/>
    <s v="S"/>
    <s v="Blue"/>
    <n v="11412.5"/>
    <n v="19"/>
    <s v="2023-10-14"/>
    <s v="Phoenix"/>
    <x v="1"/>
    <s v="No"/>
    <n v="216837.5"/>
  </r>
  <r>
    <s v="P76158"/>
    <s v="Women Tops #172"/>
    <s v="Women"/>
    <s v="Tops"/>
    <s v="XS"/>
    <s v="Pink"/>
    <n v="13851.87"/>
    <n v="11"/>
    <s v="2022-10-16"/>
    <s v="Chicago"/>
    <x v="1"/>
    <s v="Yes"/>
    <n v="121896.29"/>
  </r>
  <r>
    <s v="P80264"/>
    <s v="Accessories Bags #508"/>
    <s v="Accessories"/>
    <s v="Bags"/>
    <s v="XL"/>
    <s v="Green"/>
    <n v="1926.43"/>
    <n v="8"/>
    <s v="2023-08-21"/>
    <s v="Chicago"/>
    <x v="0"/>
    <s v="No"/>
    <n v="15411.44"/>
  </r>
  <r>
    <s v="P23896"/>
    <s v="Men Shirts #318"/>
    <s v="Men"/>
    <s v="Shirts"/>
    <s v="S"/>
    <s v="Green"/>
    <n v="2376.29"/>
    <n v="4"/>
    <s v="2023-02-13"/>
    <s v="Chicago"/>
    <x v="1"/>
    <s v="Yes"/>
    <n v="7604.46"/>
  </r>
  <r>
    <s v="P23631"/>
    <s v="Accessories Hats #554"/>
    <s v="Accessories"/>
    <s v="Hats"/>
    <s v="XL"/>
    <s v="Yellow"/>
    <n v="16420.72"/>
    <n v="2"/>
    <s v="2023-12-14"/>
    <s v="Phoenix"/>
    <x v="1"/>
    <s v="Yes"/>
    <n v="26272.82"/>
  </r>
  <r>
    <s v="P91046"/>
    <s v="Kids Shorts #411"/>
    <s v="Kids"/>
    <s v="Shorts"/>
    <s v="XL"/>
    <s v="Green"/>
    <n v="7094.84"/>
    <n v="2"/>
    <s v="2024-01-16"/>
    <s v="Los Angeles"/>
    <x v="1"/>
    <s v="Yes"/>
    <n v="11351.91"/>
  </r>
  <r>
    <s v="P82298"/>
    <s v="Women Dresses #796"/>
    <s v="Women"/>
    <s v="Dresses"/>
    <s v="S"/>
    <s v="White"/>
    <n v="2500.79"/>
    <n v="8"/>
    <s v="2024-08-01"/>
    <s v="Chicago"/>
    <x v="1"/>
    <s v="Yes"/>
    <n v="16004.89"/>
  </r>
  <r>
    <s v="P70315"/>
    <s v="Women Shoes #943"/>
    <s v="Women"/>
    <s v="Shoes"/>
    <s v="M"/>
    <s v="Black"/>
    <n v="5473.02"/>
    <n v="5"/>
    <s v="2024-09-05"/>
    <s v="Los Angeles"/>
    <x v="0"/>
    <s v="Yes"/>
    <n v="21892.080000000002"/>
  </r>
  <r>
    <s v="P48166"/>
    <s v="Women Tops #791"/>
    <s v="Women"/>
    <s v="Tops"/>
    <s v="L"/>
    <s v="Blue"/>
    <n v="4681.2"/>
    <n v="15"/>
    <s v="2023-10-24"/>
    <s v="New York"/>
    <x v="1"/>
    <s v="No"/>
    <n v="70218"/>
  </r>
  <r>
    <s v="P25905"/>
    <s v="Men Pants #674"/>
    <s v="Men"/>
    <s v="Pants"/>
    <s v="S"/>
    <s v="Red"/>
    <n v="10852.25"/>
    <n v="3"/>
    <s v="2023-10-06"/>
    <s v="Houston"/>
    <x v="0"/>
    <s v="Yes"/>
    <n v="26045.4"/>
  </r>
  <r>
    <s v="P37119"/>
    <s v="Accessories Scarves #406"/>
    <s v="Accessories"/>
    <s v="Scarves"/>
    <s v="XS"/>
    <s v="Yellow"/>
    <n v="1519.73"/>
    <n v="9"/>
    <s v="2024-04-16"/>
    <s v="Chicago"/>
    <x v="0"/>
    <s v="No"/>
    <n v="13677.57"/>
  </r>
  <r>
    <s v="P72406"/>
    <s v="Kids Sweaters #451"/>
    <s v="Kids"/>
    <s v="Sweaters"/>
    <s v="XL"/>
    <s v="Pink"/>
    <n v="9606.42"/>
    <n v="13"/>
    <s v="2024-01-28"/>
    <s v="New York"/>
    <x v="0"/>
    <s v="No"/>
    <n v="124883.46"/>
  </r>
  <r>
    <s v="P40851"/>
    <s v="Kids Shoes #240"/>
    <s v="Kids"/>
    <s v="Shoes"/>
    <s v="XL"/>
    <s v="Yellow"/>
    <n v="8451.89"/>
    <n v="11"/>
    <s v="2024-05-08"/>
    <s v="New York"/>
    <x v="0"/>
    <s v="No"/>
    <n v="92970.79"/>
  </r>
  <r>
    <s v="P20114"/>
    <s v="Men Jackets #351"/>
    <s v="Men"/>
    <s v="Jackets"/>
    <s v="S"/>
    <s v="Blue"/>
    <n v="1792.8"/>
    <n v="1"/>
    <s v="2024-07-22"/>
    <s v="Phoenix"/>
    <x v="0"/>
    <s v="Yes"/>
    <n v="1434.24"/>
  </r>
  <r>
    <s v="P85884"/>
    <s v="Men Jackets #888"/>
    <s v="Men"/>
    <s v="Jackets"/>
    <s v="L"/>
    <s v="Red"/>
    <n v="3701.8"/>
    <n v="19"/>
    <s v="2024-01-14"/>
    <s v="New York"/>
    <x v="1"/>
    <s v="No"/>
    <n v="70334.2"/>
  </r>
  <r>
    <s v="P68050"/>
    <s v="Kids Shorts #465"/>
    <s v="Kids"/>
    <s v="Shorts"/>
    <s v="M"/>
    <s v="Yellow"/>
    <n v="5432.35"/>
    <n v="10"/>
    <s v="2023-04-10"/>
    <s v="Los Angeles"/>
    <x v="1"/>
    <s v="No"/>
    <n v="54323.5"/>
  </r>
  <r>
    <s v="P10864"/>
    <s v="Men Shoes #641"/>
    <s v="Men"/>
    <s v="Shoes"/>
    <s v="XL"/>
    <s v="Yellow"/>
    <n v="14893.52"/>
    <n v="4"/>
    <s v="2024-01-05"/>
    <s v="Houston"/>
    <x v="0"/>
    <s v="Yes"/>
    <n v="47659.43"/>
  </r>
  <r>
    <s v="P10102"/>
    <s v="Kids T-Shirts #304"/>
    <s v="Kids"/>
    <s v="T-Shirts"/>
    <s v="S"/>
    <s v="White"/>
    <n v="11137.77"/>
    <n v="17"/>
    <s v="2023-06-30"/>
    <s v="Los Angeles"/>
    <x v="1"/>
    <s v="No"/>
    <n v="189342.09"/>
  </r>
  <r>
    <s v="P80339"/>
    <s v="Accessories Hats #581"/>
    <s v="Accessories"/>
    <s v="Hats"/>
    <s v="M"/>
    <s v="Pink"/>
    <n v="3549.08"/>
    <n v="15"/>
    <s v="2024-07-27"/>
    <s v="Los Angeles"/>
    <x v="1"/>
    <s v="Yes"/>
    <n v="42588.959999999999"/>
  </r>
  <r>
    <s v="P29703"/>
    <s v="Kids Shorts #538"/>
    <s v="Kids"/>
    <s v="Shorts"/>
    <s v="XS"/>
    <s v="Yellow"/>
    <n v="13702.47"/>
    <n v="1"/>
    <s v="2023-08-28"/>
    <s v="New York"/>
    <x v="0"/>
    <s v="Yes"/>
    <n v="10961.81"/>
  </r>
  <r>
    <s v="P89190"/>
    <s v="Kids Shoes #258"/>
    <s v="Kids"/>
    <s v="Shoes"/>
    <s v="M"/>
    <s v="Red"/>
    <n v="12985.35"/>
    <n v="7"/>
    <s v="2024-01-28"/>
    <s v="Houston"/>
    <x v="0"/>
    <s v="Yes"/>
    <n v="72717.960000000006"/>
  </r>
  <r>
    <s v="P39070"/>
    <s v="Kids Sweaters #255"/>
    <s v="Kids"/>
    <s v="Sweaters"/>
    <s v="S"/>
    <s v="Yellow"/>
    <n v="10069.56"/>
    <n v="5"/>
    <s v="2024-06-17"/>
    <s v="Chicago"/>
    <x v="1"/>
    <s v="No"/>
    <n v="50347.8"/>
  </r>
  <r>
    <s v="P41638"/>
    <s v="Women Tops #513"/>
    <s v="Women"/>
    <s v="Tops"/>
    <s v="L"/>
    <s v="Pink"/>
    <n v="14648.67"/>
    <n v="11"/>
    <s v="2024-05-02"/>
    <s v="Chicago"/>
    <x v="0"/>
    <s v="Yes"/>
    <n v="128908.13"/>
  </r>
  <r>
    <s v="P90587"/>
    <s v="Women Tops #213"/>
    <s v="Women"/>
    <s v="Tops"/>
    <s v="M"/>
    <s v="Black"/>
    <n v="15750.91"/>
    <n v="6"/>
    <s v="2024-08-18"/>
    <s v="Los Angeles"/>
    <x v="0"/>
    <s v="No"/>
    <n v="94505.46"/>
  </r>
  <r>
    <s v="P48584"/>
    <s v="Women Tops #770"/>
    <s v="Women"/>
    <s v="Tops"/>
    <s v="XS"/>
    <s v="Yellow"/>
    <n v="3852.03"/>
    <n v="12"/>
    <s v="2022-12-29"/>
    <s v="Los Angeles"/>
    <x v="1"/>
    <s v="Yes"/>
    <n v="36979.82"/>
  </r>
  <r>
    <s v="P70663"/>
    <s v="Men Shirts #555"/>
    <s v="Men"/>
    <s v="Shirts"/>
    <s v="S"/>
    <s v="Green"/>
    <n v="1220.0999999999999"/>
    <n v="13"/>
    <s v="2024-04-27"/>
    <s v="Houston"/>
    <x v="0"/>
    <s v="Yes"/>
    <n v="12689.04"/>
  </r>
  <r>
    <s v="P10891"/>
    <s v="Accessories Bags #424"/>
    <s v="Accessories"/>
    <s v="Bags"/>
    <s v="XS"/>
    <s v="Black"/>
    <n v="5133.55"/>
    <n v="17"/>
    <s v="2024-02-29"/>
    <s v="Chicago"/>
    <x v="0"/>
    <s v="No"/>
    <n v="87270.35"/>
  </r>
  <r>
    <s v="P66160"/>
    <s v="Accessories Scarves #163"/>
    <s v="Accessories"/>
    <s v="Scarves"/>
    <s v="XS"/>
    <s v="Pink"/>
    <n v="4784.95"/>
    <n v="19"/>
    <s v="2024-09-03"/>
    <s v="Houston"/>
    <x v="1"/>
    <s v="Yes"/>
    <n v="72731.240000000005"/>
  </r>
  <r>
    <s v="P45750"/>
    <s v="Men Shoes #357"/>
    <s v="Men"/>
    <s v="Shoes"/>
    <s v="S"/>
    <s v="White"/>
    <n v="10355.08"/>
    <n v="12"/>
    <s v="2023-07-27"/>
    <s v="Houston"/>
    <x v="1"/>
    <s v="No"/>
    <n v="124260.96"/>
  </r>
  <r>
    <s v="P61961"/>
    <s v="Women Skirts #383"/>
    <s v="Women"/>
    <s v="Skirts"/>
    <s v="M"/>
    <s v="Black"/>
    <n v="7963.02"/>
    <n v="9"/>
    <s v="2023-06-22"/>
    <s v="New York"/>
    <x v="0"/>
    <s v="Yes"/>
    <n v="57333.91"/>
  </r>
  <r>
    <s v="P20594"/>
    <s v="Men Jackets #546"/>
    <s v="Men"/>
    <s v="Jackets"/>
    <s v="XL"/>
    <s v="Yellow"/>
    <n v="10237.219999999999"/>
    <n v="8"/>
    <s v="2024-01-07"/>
    <s v="New York"/>
    <x v="0"/>
    <s v="No"/>
    <n v="81897.759999999995"/>
  </r>
  <r>
    <s v="P14785"/>
    <s v="Accessories Belts #653"/>
    <s v="Accessories"/>
    <s v="Belts"/>
    <s v="XS"/>
    <s v="Blue"/>
    <n v="10794.98"/>
    <n v="16"/>
    <s v="2023-09-27"/>
    <s v="Chicago"/>
    <x v="0"/>
    <s v="Yes"/>
    <n v="138175.91"/>
  </r>
  <r>
    <s v="P20450"/>
    <s v="Men Shoes #121"/>
    <s v="Men"/>
    <s v="Shoes"/>
    <s v="L"/>
    <s v="White"/>
    <n v="5980.98"/>
    <n v="19"/>
    <s v="2022-11-04"/>
    <s v="Phoenix"/>
    <x v="1"/>
    <s v="Yes"/>
    <n v="90910.73"/>
  </r>
  <r>
    <s v="P59753"/>
    <s v="Men Shoes #207"/>
    <s v="Men"/>
    <s v="Shoes"/>
    <s v="L"/>
    <s v="Yellow"/>
    <n v="8876.85"/>
    <n v="4"/>
    <s v="2023-11-06"/>
    <s v="Houston"/>
    <x v="1"/>
    <s v="Yes"/>
    <n v="28405.919999999998"/>
  </r>
  <r>
    <s v="P38207"/>
    <s v="Men Shirts #344"/>
    <s v="Men"/>
    <s v="Shirts"/>
    <s v="M"/>
    <s v="Black"/>
    <n v="1873.31"/>
    <n v="12"/>
    <s v="2024-07-26"/>
    <s v="Phoenix"/>
    <x v="1"/>
    <s v="No"/>
    <n v="22479.72"/>
  </r>
  <r>
    <s v="P88788"/>
    <s v="Women Shoes #136"/>
    <s v="Women"/>
    <s v="Shoes"/>
    <s v="S"/>
    <s v="Red"/>
    <n v="6018.33"/>
    <n v="5"/>
    <s v="2024-10-11"/>
    <s v="Phoenix"/>
    <x v="1"/>
    <s v="No"/>
    <n v="30091.65"/>
  </r>
  <r>
    <s v="P45907"/>
    <s v="Women Dresses #995"/>
    <s v="Women"/>
    <s v="Dresses"/>
    <s v="S"/>
    <s v="Red"/>
    <n v="14034.47"/>
    <n v="9"/>
    <s v="2023-09-14"/>
    <s v="Phoenix"/>
    <x v="0"/>
    <s v="No"/>
    <n v="126310.23"/>
  </r>
  <r>
    <s v="P76112"/>
    <s v="Accessories Bags #782"/>
    <s v="Accessories"/>
    <s v="Bags"/>
    <s v="XS"/>
    <s v="White"/>
    <n v="6431.67"/>
    <n v="1"/>
    <s v="2024-05-22"/>
    <s v="Houston"/>
    <x v="0"/>
    <s v="Yes"/>
    <n v="5145.17"/>
  </r>
  <r>
    <s v="P80429"/>
    <s v="Men Jackets #500"/>
    <s v="Men"/>
    <s v="Jackets"/>
    <s v="M"/>
    <s v="White"/>
    <n v="7656.75"/>
    <n v="6"/>
    <s v="2023-04-13"/>
    <s v="Phoenix"/>
    <x v="1"/>
    <s v="Yes"/>
    <n v="36752.400000000001"/>
  </r>
  <r>
    <s v="P11754"/>
    <s v="Kids Shoes #674"/>
    <s v="Kids"/>
    <s v="Shoes"/>
    <s v="XS"/>
    <s v="Green"/>
    <n v="13878.43"/>
    <n v="15"/>
    <s v="2024-07-05"/>
    <s v="Los Angeles"/>
    <x v="1"/>
    <s v="Yes"/>
    <n v="166541.16"/>
  </r>
  <r>
    <s v="P98529"/>
    <s v="Accessories Hats #210"/>
    <s v="Accessories"/>
    <s v="Hats"/>
    <s v="XS"/>
    <s v="Red"/>
    <n v="7777.1"/>
    <n v="1"/>
    <s v="2023-04-21"/>
    <s v="New York"/>
    <x v="1"/>
    <s v="No"/>
    <n v="7777.1"/>
  </r>
  <r>
    <s v="P67390"/>
    <s v="Accessories Hats #173"/>
    <s v="Accessories"/>
    <s v="Hats"/>
    <s v="XL"/>
    <s v="Blue"/>
    <n v="1346.26"/>
    <n v="10"/>
    <s v="2024-02-09"/>
    <s v="Phoenix"/>
    <x v="0"/>
    <s v="No"/>
    <n v="13462.6"/>
  </r>
  <r>
    <s v="P60807"/>
    <s v="Women Shoes #863"/>
    <s v="Women"/>
    <s v="Shoes"/>
    <s v="XL"/>
    <s v="Blue"/>
    <n v="6551.19"/>
    <n v="3"/>
    <s v="2024-05-07"/>
    <s v="Chicago"/>
    <x v="1"/>
    <s v="No"/>
    <n v="19653.57"/>
  </r>
  <r>
    <s v="P26578"/>
    <s v="Women Dresses #237"/>
    <s v="Women"/>
    <s v="Dresses"/>
    <s v="L"/>
    <s v="Green"/>
    <n v="4586.58"/>
    <n v="18"/>
    <s v="2023-05-23"/>
    <s v="Los Angeles"/>
    <x v="0"/>
    <s v="Yes"/>
    <n v="66046.42"/>
  </r>
  <r>
    <s v="P78289"/>
    <s v="Kids Shoes #665"/>
    <s v="Kids"/>
    <s v="Shoes"/>
    <s v="L"/>
    <s v="Blue"/>
    <n v="866.52"/>
    <n v="15"/>
    <s v="2023-02-13"/>
    <s v="Houston"/>
    <x v="1"/>
    <s v="Yes"/>
    <n v="10398.24"/>
  </r>
  <r>
    <s v="P61429"/>
    <s v="Accessories Hats #882"/>
    <s v="Accessories"/>
    <s v="Hats"/>
    <s v="S"/>
    <s v="Pink"/>
    <n v="11268.91"/>
    <n v="3"/>
    <s v="2023-04-13"/>
    <s v="New York"/>
    <x v="0"/>
    <s v="No"/>
    <n v="33806.730000000003"/>
  </r>
  <r>
    <s v="P32390"/>
    <s v="Women Dresses #813"/>
    <s v="Women"/>
    <s v="Dresses"/>
    <s v="L"/>
    <s v="Black"/>
    <n v="14592.23"/>
    <n v="13"/>
    <s v="2023-05-09"/>
    <s v="Chicago"/>
    <x v="1"/>
    <s v="No"/>
    <n v="189698.99"/>
  </r>
  <r>
    <s v="P56117"/>
    <s v="Men Jackets #860"/>
    <s v="Men"/>
    <s v="Jackets"/>
    <s v="XL"/>
    <s v="Yellow"/>
    <n v="3338.26"/>
    <n v="2"/>
    <s v="2023-08-27"/>
    <s v="Los Angeles"/>
    <x v="0"/>
    <s v="Yes"/>
    <n v="5341.05"/>
  </r>
  <r>
    <s v="P22873"/>
    <s v="Accessories Hats #826"/>
    <s v="Accessories"/>
    <s v="Hats"/>
    <s v="S"/>
    <s v="Blue"/>
    <n v="12806.9"/>
    <n v="6"/>
    <s v="2023-10-09"/>
    <s v="Chicago"/>
    <x v="1"/>
    <s v="Yes"/>
    <n v="61473.120000000003"/>
  </r>
  <r>
    <s v="P75673"/>
    <s v="Accessories Bags #709"/>
    <s v="Accessories"/>
    <s v="Bags"/>
    <s v="XS"/>
    <s v="Black"/>
    <n v="5891.34"/>
    <n v="4"/>
    <s v="2024-05-27"/>
    <s v="Los Angeles"/>
    <x v="0"/>
    <s v="Yes"/>
    <n v="18852.62"/>
  </r>
  <r>
    <s v="P99164"/>
    <s v="Accessories Belts #528"/>
    <s v="Accessories"/>
    <s v="Belts"/>
    <s v="L"/>
    <s v="Blue"/>
    <n v="8789.7000000000007"/>
    <n v="14"/>
    <s v="2022-12-12"/>
    <s v="Los Angeles"/>
    <x v="0"/>
    <s v="No"/>
    <n v="123055.8"/>
  </r>
  <r>
    <s v="P84481"/>
    <s v="Kids Shoes #393"/>
    <s v="Kids"/>
    <s v="Shoes"/>
    <s v="M"/>
    <s v="White"/>
    <n v="3954.95"/>
    <n v="12"/>
    <s v="2022-10-24"/>
    <s v="New York"/>
    <x v="0"/>
    <s v="Yes"/>
    <n v="37967.519999999997"/>
  </r>
  <r>
    <s v="P45629"/>
    <s v="Kids Shorts #294"/>
    <s v="Kids"/>
    <s v="Shorts"/>
    <s v="M"/>
    <s v="Pink"/>
    <n v="3870.29"/>
    <n v="4"/>
    <s v="2022-11-26"/>
    <s v="New York"/>
    <x v="1"/>
    <s v="No"/>
    <n v="15481.16"/>
  </r>
  <r>
    <s v="P10991"/>
    <s v="Accessories Hats #501"/>
    <s v="Accessories"/>
    <s v="Hats"/>
    <s v="S"/>
    <s v="Blue"/>
    <n v="1375.31"/>
    <n v="7"/>
    <s v="2023-03-26"/>
    <s v="Chicago"/>
    <x v="1"/>
    <s v="Yes"/>
    <n v="7701.57"/>
  </r>
  <r>
    <s v="P85963"/>
    <s v="Kids Sweaters #945"/>
    <s v="Kids"/>
    <s v="Sweaters"/>
    <s v="L"/>
    <s v="White"/>
    <n v="13785.47"/>
    <n v="6"/>
    <s v="2023-10-14"/>
    <s v="Los Angeles"/>
    <x v="0"/>
    <s v="Yes"/>
    <n v="66170.09"/>
  </r>
  <r>
    <s v="P17128"/>
    <s v="Women Tops #723"/>
    <s v="Women"/>
    <s v="Tops"/>
    <s v="S"/>
    <s v="Blue"/>
    <n v="12624.3"/>
    <n v="2"/>
    <s v="2024-10-10"/>
    <s v="Houston"/>
    <x v="0"/>
    <s v="No"/>
    <n v="25248.6"/>
  </r>
  <r>
    <s v="P28171"/>
    <s v="Women Tops #835"/>
    <s v="Women"/>
    <s v="Tops"/>
    <s v="XS"/>
    <s v="White"/>
    <n v="4614.8"/>
    <n v="10"/>
    <s v="2024-06-21"/>
    <s v="Phoenix"/>
    <x v="1"/>
    <s v="No"/>
    <n v="46148"/>
  </r>
  <r>
    <s v="P47441"/>
    <s v="Men Shoes #245"/>
    <s v="Men"/>
    <s v="Shoes"/>
    <s v="L"/>
    <s v="Black"/>
    <n v="8250.2000000000007"/>
    <n v="3"/>
    <s v="2023-12-15"/>
    <s v="New York"/>
    <x v="1"/>
    <s v="No"/>
    <n v="24750.6"/>
  </r>
  <r>
    <s v="P12878"/>
    <s v="Kids T-Shirts #339"/>
    <s v="Kids"/>
    <s v="T-Shirts"/>
    <s v="XL"/>
    <s v="Red"/>
    <n v="1821.85"/>
    <n v="15"/>
    <s v="2022-10-20"/>
    <s v="Chicago"/>
    <x v="0"/>
    <s v="No"/>
    <n v="27327.75"/>
  </r>
  <r>
    <s v="P83446"/>
    <s v="Men Shirts #904"/>
    <s v="Men"/>
    <s v="Shirts"/>
    <s v="S"/>
    <s v="Green"/>
    <n v="1254.96"/>
    <n v="2"/>
    <s v="2023-03-27"/>
    <s v="Chicago"/>
    <x v="0"/>
    <s v="Yes"/>
    <n v="2007.77"/>
  </r>
  <r>
    <s v="P70499"/>
    <s v="Men Pants #384"/>
    <s v="Men"/>
    <s v="Pants"/>
    <s v="XS"/>
    <s v="Blue"/>
    <n v="11179.27"/>
    <n v="15"/>
    <s v="2023-04-08"/>
    <s v="Houston"/>
    <x v="0"/>
    <s v="No"/>
    <n v="167689.04999999999"/>
  </r>
  <r>
    <s v="P53352"/>
    <s v="Accessories Belts #453"/>
    <s v="Accessories"/>
    <s v="Belts"/>
    <s v="S"/>
    <s v="Blue"/>
    <n v="4359.99"/>
    <n v="2"/>
    <s v="2023-08-23"/>
    <s v="Los Angeles"/>
    <x v="0"/>
    <s v="No"/>
    <n v="8719.98"/>
  </r>
  <r>
    <s v="P42044"/>
    <s v="Women Shoes #274"/>
    <s v="Women"/>
    <s v="Shoes"/>
    <s v="M"/>
    <s v="Pink"/>
    <n v="11274.72"/>
    <n v="20"/>
    <s v="2023-02-20"/>
    <s v="New York"/>
    <x v="0"/>
    <s v="Yes"/>
    <n v="180395.51999999999"/>
  </r>
  <r>
    <s v="P25975"/>
    <s v="Men Shirts #527"/>
    <s v="Men"/>
    <s v="Shirts"/>
    <s v="XS"/>
    <s v="Red"/>
    <n v="14896.84"/>
    <n v="1"/>
    <s v="2024-04-06"/>
    <s v="Phoenix"/>
    <x v="0"/>
    <s v="Yes"/>
    <n v="11917.14"/>
  </r>
  <r>
    <s v="P46625"/>
    <s v="Women Dresses #622"/>
    <s v="Women"/>
    <s v="Dresses"/>
    <s v="S"/>
    <s v="Yellow"/>
    <n v="7051.68"/>
    <n v="3"/>
    <s v="2023-01-30"/>
    <s v="Phoenix"/>
    <x v="1"/>
    <s v="Yes"/>
    <n v="16923.7"/>
  </r>
  <r>
    <s v="P14530"/>
    <s v="Kids Shorts #393"/>
    <s v="Kids"/>
    <s v="Shorts"/>
    <s v="XL"/>
    <s v="Green"/>
    <n v="14384.73"/>
    <n v="14"/>
    <s v="2023-05-02"/>
    <s v="Chicago"/>
    <x v="0"/>
    <s v="No"/>
    <n v="201386.22"/>
  </r>
  <r>
    <s v="P38207"/>
    <s v="Kids Sweaters #542"/>
    <s v="Kids"/>
    <s v="Sweaters"/>
    <s v="S"/>
    <s v="Yellow"/>
    <n v="14114.98"/>
    <n v="17"/>
    <s v="2024-01-20"/>
    <s v="Phoenix"/>
    <x v="0"/>
    <s v="No"/>
    <n v="239954.66"/>
  </r>
  <r>
    <s v="P17054"/>
    <s v="Women Tops #927"/>
    <s v="Women"/>
    <s v="Tops"/>
    <s v="S"/>
    <s v="Red"/>
    <n v="12820.18"/>
    <n v="16"/>
    <s v="2023-08-18"/>
    <s v="Los Angeles"/>
    <x v="0"/>
    <s v="Yes"/>
    <n v="164098.47"/>
  </r>
  <r>
    <s v="P45549"/>
    <s v="Kids T-Shirts #623"/>
    <s v="Kids"/>
    <s v="T-Shirts"/>
    <s v="M"/>
    <s v="Blue"/>
    <n v="1264.0899999999999"/>
    <n v="12"/>
    <s v="2023-09-27"/>
    <s v="Houston"/>
    <x v="0"/>
    <s v="No"/>
    <n v="15169.08"/>
  </r>
  <r>
    <s v="P67050"/>
    <s v="Men Pants #366"/>
    <s v="Men"/>
    <s v="Pants"/>
    <s v="L"/>
    <s v="Black"/>
    <n v="1563.72"/>
    <n v="4"/>
    <s v="2023-01-16"/>
    <s v="Phoenix"/>
    <x v="1"/>
    <s v="No"/>
    <n v="6254.88"/>
  </r>
  <r>
    <s v="P26177"/>
    <s v="Men Shoes #323"/>
    <s v="Men"/>
    <s v="Shoes"/>
    <s v="M"/>
    <s v="White"/>
    <n v="7946.42"/>
    <n v="9"/>
    <s v="2022-12-05"/>
    <s v="Chicago"/>
    <x v="1"/>
    <s v="Yes"/>
    <n v="57214.39"/>
  </r>
  <r>
    <s v="P80596"/>
    <s v="Accessories Bags #687"/>
    <s v="Accessories"/>
    <s v="Bags"/>
    <s v="M"/>
    <s v="Pink"/>
    <n v="3463.59"/>
    <n v="6"/>
    <s v="2024-04-29"/>
    <s v="Los Angeles"/>
    <x v="1"/>
    <s v="Yes"/>
    <n v="16624.900000000001"/>
  </r>
  <r>
    <s v="P79910"/>
    <s v="Men Shoes #577"/>
    <s v="Men"/>
    <s v="Shoes"/>
    <s v="XS"/>
    <s v="Green"/>
    <n v="15763.36"/>
    <n v="1"/>
    <s v="2023-04-26"/>
    <s v="Los Angeles"/>
    <x v="0"/>
    <s v="Yes"/>
    <n v="12611.02"/>
  </r>
  <r>
    <s v="P10285"/>
    <s v="Accessories Hats #271"/>
    <s v="Accessories"/>
    <s v="Hats"/>
    <s v="XS"/>
    <s v="Red"/>
    <n v="8698.4"/>
    <n v="18"/>
    <s v="2024-04-07"/>
    <s v="New York"/>
    <x v="1"/>
    <s v="Yes"/>
    <n v="125256.96000000001"/>
  </r>
  <r>
    <s v="P58127"/>
    <s v="Kids Sweaters #359"/>
    <s v="Kids"/>
    <s v="Sweaters"/>
    <s v="XS"/>
    <s v="Green"/>
    <n v="4346.71"/>
    <n v="6"/>
    <s v="2024-04-21"/>
    <s v="Los Angeles"/>
    <x v="1"/>
    <s v="No"/>
    <n v="26080.26"/>
  </r>
  <r>
    <s v="P53599"/>
    <s v="Kids Sweaters #654"/>
    <s v="Kids"/>
    <s v="Sweaters"/>
    <s v="XL"/>
    <s v="Pink"/>
    <n v="9073.56"/>
    <n v="10"/>
    <s v="2023-04-13"/>
    <s v="Phoenix"/>
    <x v="0"/>
    <s v="Yes"/>
    <n v="72588.479999999996"/>
  </r>
  <r>
    <s v="P60041"/>
    <s v="Men Pants #256"/>
    <s v="Men"/>
    <s v="Pants"/>
    <s v="XS"/>
    <s v="Red"/>
    <n v="9605.59"/>
    <n v="7"/>
    <s v="2023-08-13"/>
    <s v="New York"/>
    <x v="1"/>
    <s v="No"/>
    <n v="67239.13"/>
  </r>
  <r>
    <s v="P78414"/>
    <s v="Accessories Scarves #244"/>
    <s v="Accessories"/>
    <s v="Scarves"/>
    <s v="XS"/>
    <s v="White"/>
    <n v="12606.04"/>
    <n v="12"/>
    <s v="2023-07-12"/>
    <s v="Houston"/>
    <x v="1"/>
    <s v="Yes"/>
    <n v="121018.15"/>
  </r>
  <r>
    <s v="P12354"/>
    <s v="Accessories Hats #921"/>
    <s v="Accessories"/>
    <s v="Hats"/>
    <s v="L"/>
    <s v="Yellow"/>
    <n v="6390.17"/>
    <n v="4"/>
    <s v="2023-03-07"/>
    <s v="Houston"/>
    <x v="0"/>
    <s v="Yes"/>
    <n v="20448.71"/>
  </r>
  <r>
    <s v="P51461"/>
    <s v="Kids Shoes #347"/>
    <s v="Kids"/>
    <s v="Shoes"/>
    <s v="XL"/>
    <s v="Pink"/>
    <n v="5748.58"/>
    <n v="3"/>
    <s v="2022-10-15"/>
    <s v="Phoenix"/>
    <x v="0"/>
    <s v="Yes"/>
    <n v="13796.26"/>
  </r>
  <r>
    <s v="P61942"/>
    <s v="Women Tops #120"/>
    <s v="Women"/>
    <s v="Tops"/>
    <s v="XL"/>
    <s v="Black"/>
    <n v="5360.97"/>
    <n v="4"/>
    <s v="2023-09-23"/>
    <s v="Chicago"/>
    <x v="0"/>
    <s v="No"/>
    <n v="21443.88"/>
  </r>
  <r>
    <s v="P54527"/>
    <s v="Accessories Hats #981"/>
    <s v="Accessories"/>
    <s v="Hats"/>
    <s v="XL"/>
    <s v="White"/>
    <n v="3993.96"/>
    <n v="10"/>
    <s v="2023-11-23"/>
    <s v="Houston"/>
    <x v="0"/>
    <s v="Yes"/>
    <n v="31951.68"/>
  </r>
  <r>
    <s v="P52189"/>
    <s v="Men Pants #377"/>
    <s v="Men"/>
    <s v="Pants"/>
    <s v="S"/>
    <s v="Pink"/>
    <n v="5038.93"/>
    <n v="15"/>
    <s v="2024-02-24"/>
    <s v="Chicago"/>
    <x v="0"/>
    <s v="Yes"/>
    <n v="60467.16"/>
  </r>
  <r>
    <s v="P13982"/>
    <s v="Women Dresses #414"/>
    <s v="Women"/>
    <s v="Dresses"/>
    <s v="XL"/>
    <s v="White"/>
    <n v="11656.52"/>
    <n v="7"/>
    <s v="2023-01-19"/>
    <s v="Phoenix"/>
    <x v="1"/>
    <s v="Yes"/>
    <n v="65276.18"/>
  </r>
  <r>
    <s v="P95920"/>
    <s v="Men Pants #486"/>
    <s v="Men"/>
    <s v="Pants"/>
    <s v="S"/>
    <s v="Yellow"/>
    <n v="8456.0400000000009"/>
    <n v="14"/>
    <s v="2023-07-04"/>
    <s v="New York"/>
    <x v="0"/>
    <s v="No"/>
    <n v="118384.56"/>
  </r>
  <r>
    <s v="P18674"/>
    <s v="Accessories Bags #781"/>
    <s v="Accessories"/>
    <s v="Bags"/>
    <s v="XS"/>
    <s v="Green"/>
    <n v="2278.35"/>
    <n v="15"/>
    <s v="2023-11-26"/>
    <s v="New York"/>
    <x v="1"/>
    <s v="No"/>
    <n v="34175.25"/>
  </r>
  <r>
    <s v="P49925"/>
    <s v="Women Shoes #779"/>
    <s v="Women"/>
    <s v="Shoes"/>
    <s v="S"/>
    <s v="Pink"/>
    <n v="12156.18"/>
    <n v="14"/>
    <s v="2023-06-03"/>
    <s v="New York"/>
    <x v="1"/>
    <s v="No"/>
    <n v="170186.52"/>
  </r>
  <r>
    <s v="P91426"/>
    <s v="Women Dresses #874"/>
    <s v="Women"/>
    <s v="Dresses"/>
    <s v="XL"/>
    <s v="Yellow"/>
    <n v="6381.04"/>
    <n v="5"/>
    <s v="2023-04-05"/>
    <s v="New York"/>
    <x v="0"/>
    <s v="Yes"/>
    <n v="25524.16"/>
  </r>
  <r>
    <s v="P93674"/>
    <s v="Kids Shorts #343"/>
    <s v="Kids"/>
    <s v="Shorts"/>
    <s v="XS"/>
    <s v="Yellow"/>
    <n v="11852.4"/>
    <n v="12"/>
    <s v="2024-08-31"/>
    <s v="Los Angeles"/>
    <x v="0"/>
    <s v="Yes"/>
    <n v="113783.03999999999"/>
  </r>
  <r>
    <s v="P36950"/>
    <s v="Accessories Scarves #875"/>
    <s v="Accessories"/>
    <s v="Scarves"/>
    <s v="M"/>
    <s v="Blue"/>
    <n v="13836.93"/>
    <n v="17"/>
    <s v="2024-05-03"/>
    <s v="Phoenix"/>
    <x v="0"/>
    <s v="Yes"/>
    <n v="188182.58"/>
  </r>
  <r>
    <s v="P11055"/>
    <s v="Accessories Scarves #495"/>
    <s v="Accessories"/>
    <s v="Scarves"/>
    <s v="L"/>
    <s v="Red"/>
    <n v="6537.08"/>
    <n v="2"/>
    <s v="2024-08-30"/>
    <s v="Phoenix"/>
    <x v="1"/>
    <s v="No"/>
    <n v="13074.16"/>
  </r>
  <r>
    <s v="P91048"/>
    <s v="Accessories Hats #596"/>
    <s v="Accessories"/>
    <s v="Hats"/>
    <s v="XL"/>
    <s v="Red"/>
    <n v="15412.27"/>
    <n v="13"/>
    <s v="2024-05-17"/>
    <s v="Chicago"/>
    <x v="0"/>
    <s v="No"/>
    <n v="200359.51"/>
  </r>
  <r>
    <s v="P51892"/>
    <s v="Kids Shorts #813"/>
    <s v="Kids"/>
    <s v="Shorts"/>
    <s v="L"/>
    <s v="Red"/>
    <n v="6052.36"/>
    <n v="8"/>
    <s v="2023-03-27"/>
    <s v="Chicago"/>
    <x v="0"/>
    <s v="No"/>
    <n v="48418.879999999997"/>
  </r>
  <r>
    <s v="P77379"/>
    <s v="Men Jackets #614"/>
    <s v="Men"/>
    <s v="Jackets"/>
    <s v="S"/>
    <s v="Blue"/>
    <n v="1718.93"/>
    <n v="1"/>
    <s v="2023-06-12"/>
    <s v="New York"/>
    <x v="1"/>
    <s v="No"/>
    <n v="1718.93"/>
  </r>
  <r>
    <s v="P39154"/>
    <s v="Kids Shorts #403"/>
    <s v="Kids"/>
    <s v="Shorts"/>
    <s v="M"/>
    <s v="Red"/>
    <n v="7842.67"/>
    <n v="10"/>
    <s v="2024-08-19"/>
    <s v="Los Angeles"/>
    <x v="1"/>
    <s v="Yes"/>
    <n v="62741.36"/>
  </r>
  <r>
    <s v="P76736"/>
    <s v="Men Pants #565"/>
    <s v="Men"/>
    <s v="Pants"/>
    <s v="M"/>
    <s v="Red"/>
    <n v="4926.05"/>
    <n v="15"/>
    <s v="2024-01-03"/>
    <s v="Chicago"/>
    <x v="1"/>
    <s v="Yes"/>
    <n v="59112.6"/>
  </r>
  <r>
    <s v="P86095"/>
    <s v="Accessories Scarves #239"/>
    <s v="Accessories"/>
    <s v="Scarves"/>
    <s v="XL"/>
    <s v="Red"/>
    <n v="6639.17"/>
    <n v="10"/>
    <s v="2023-10-12"/>
    <s v="Houston"/>
    <x v="1"/>
    <s v="No"/>
    <n v="66391.7"/>
  </r>
  <r>
    <s v="P14494"/>
    <s v="Women Shoes #746"/>
    <s v="Women"/>
    <s v="Shoes"/>
    <s v="XS"/>
    <s v="Pink"/>
    <n v="5034.78"/>
    <n v="20"/>
    <s v="2024-08-31"/>
    <s v="New York"/>
    <x v="1"/>
    <s v="No"/>
    <n v="100695.6"/>
  </r>
  <r>
    <s v="P29528"/>
    <s v="Men Shoes #410"/>
    <s v="Men"/>
    <s v="Shoes"/>
    <s v="XL"/>
    <s v="Yellow"/>
    <n v="3444.5"/>
    <n v="14"/>
    <s v="2022-12-04"/>
    <s v="Houston"/>
    <x v="0"/>
    <s v="No"/>
    <n v="48223"/>
  </r>
  <r>
    <s v="P82756"/>
    <s v="Accessories Scarves #963"/>
    <s v="Accessories"/>
    <s v="Scarves"/>
    <s v="S"/>
    <s v="White"/>
    <n v="4868.78"/>
    <n v="18"/>
    <s v="2022-11-26"/>
    <s v="New York"/>
    <x v="1"/>
    <s v="Yes"/>
    <n v="70110.100000000006"/>
  </r>
  <r>
    <s v="P48840"/>
    <s v="Kids Sweaters #424"/>
    <s v="Kids"/>
    <s v="Sweaters"/>
    <s v="S"/>
    <s v="Red"/>
    <n v="11058.92"/>
    <n v="17"/>
    <s v="2023-11-02"/>
    <s v="Los Angeles"/>
    <x v="0"/>
    <s v="Yes"/>
    <n v="150400.98000000001"/>
  </r>
  <r>
    <s v="P77159"/>
    <s v="Accessories Hats #200"/>
    <s v="Accessories"/>
    <s v="Hats"/>
    <s v="L"/>
    <s v="Black"/>
    <n v="9359.91"/>
    <n v="14"/>
    <s v="2023-06-22"/>
    <s v="Chicago"/>
    <x v="1"/>
    <s v="No"/>
    <n v="131038.74"/>
  </r>
  <r>
    <s v="P18858"/>
    <s v="Kids Shorts #402"/>
    <s v="Kids"/>
    <s v="Shorts"/>
    <s v="S"/>
    <s v="Pink"/>
    <n v="9646.26"/>
    <n v="11"/>
    <s v="2023-07-11"/>
    <s v="Phoenix"/>
    <x v="1"/>
    <s v="Yes"/>
    <n v="84887.42"/>
  </r>
  <r>
    <s v="P33028"/>
    <s v="Kids T-Shirts #896"/>
    <s v="Kids"/>
    <s v="T-Shirts"/>
    <s v="XS"/>
    <s v="Yellow"/>
    <n v="2966.42"/>
    <n v="8"/>
    <s v="2024-09-14"/>
    <s v="Houston"/>
    <x v="0"/>
    <s v="Yes"/>
    <n v="18985.419999999998"/>
  </r>
  <r>
    <s v="P52745"/>
    <s v="Women Tops #460"/>
    <s v="Women"/>
    <s v="Tops"/>
    <s v="M"/>
    <s v="Yellow"/>
    <n v="6724.66"/>
    <n v="10"/>
    <s v="2023-01-01"/>
    <s v="Chicago"/>
    <x v="1"/>
    <s v="Yes"/>
    <n v="53797.279999999999"/>
  </r>
  <r>
    <s v="P93256"/>
    <s v="Women Shoes #365"/>
    <s v="Women"/>
    <s v="Shoes"/>
    <s v="L"/>
    <s v="Red"/>
    <n v="11965.28"/>
    <n v="5"/>
    <s v="2023-07-06"/>
    <s v="Houston"/>
    <x v="0"/>
    <s v="Yes"/>
    <n v="47861.120000000003"/>
  </r>
  <r>
    <s v="P16245"/>
    <s v="Men Jackets #894"/>
    <s v="Men"/>
    <s v="Jackets"/>
    <s v="M"/>
    <s v="Blue"/>
    <n v="13891.71"/>
    <n v="7"/>
    <s v="2023-03-05"/>
    <s v="Chicago"/>
    <x v="0"/>
    <s v="No"/>
    <n v="97241.97"/>
  </r>
  <r>
    <s v="P21287"/>
    <s v="Women Dresses #501"/>
    <s v="Women"/>
    <s v="Dresses"/>
    <s v="S"/>
    <s v="Black"/>
    <n v="10800.79"/>
    <n v="11"/>
    <s v="2023-09-30"/>
    <s v="Los Angeles"/>
    <x v="0"/>
    <s v="No"/>
    <n v="118808.69"/>
  </r>
  <r>
    <s v="P97585"/>
    <s v="Women Shoes #914"/>
    <s v="Women"/>
    <s v="Shoes"/>
    <s v="M"/>
    <s v="Yellow"/>
    <n v="11145.24"/>
    <n v="20"/>
    <s v="2022-12-10"/>
    <s v="New York"/>
    <x v="1"/>
    <s v="Yes"/>
    <n v="178323.84"/>
  </r>
  <r>
    <s v="P68477"/>
    <s v="Kids T-Shirts #335"/>
    <s v="Kids"/>
    <s v="T-Shirts"/>
    <s v="S"/>
    <s v="Red"/>
    <n v="11857.38"/>
    <n v="2"/>
    <s v="2024-09-25"/>
    <s v="Chicago"/>
    <x v="0"/>
    <s v="No"/>
    <n v="23714.76"/>
  </r>
  <r>
    <s v="P96911"/>
    <s v="Men Pants #421"/>
    <s v="Men"/>
    <s v="Pants"/>
    <s v="M"/>
    <s v="Red"/>
    <n v="3764.88"/>
    <n v="15"/>
    <s v="2023-02-26"/>
    <s v="Phoenix"/>
    <x v="1"/>
    <s v="Yes"/>
    <n v="45178.559999999998"/>
  </r>
  <r>
    <s v="P74250"/>
    <s v="Kids Shorts #714"/>
    <s v="Kids"/>
    <s v="Shorts"/>
    <s v="XS"/>
    <s v="Yellow"/>
    <n v="12696.51"/>
    <n v="20"/>
    <s v="2024-02-03"/>
    <s v="Los Angeles"/>
    <x v="0"/>
    <s v="Yes"/>
    <n v="203144.16"/>
  </r>
  <r>
    <s v="P24604"/>
    <s v="Accessories Belts #643"/>
    <s v="Accessories"/>
    <s v="Belts"/>
    <s v="L"/>
    <s v="Red"/>
    <n v="14746.61"/>
    <n v="15"/>
    <s v="2022-12-17"/>
    <s v="Phoenix"/>
    <x v="1"/>
    <s v="No"/>
    <n v="221199.15"/>
  </r>
  <r>
    <s v="P48839"/>
    <s v="Women Tops #899"/>
    <s v="Women"/>
    <s v="Tops"/>
    <s v="XS"/>
    <s v="Black"/>
    <n v="15803.2"/>
    <n v="7"/>
    <s v="2022-12-01"/>
    <s v="Los Angeles"/>
    <x v="0"/>
    <s v="Yes"/>
    <n v="88497.919999999998"/>
  </r>
  <r>
    <s v="P91342"/>
    <s v="Kids Sweaters #258"/>
    <s v="Kids"/>
    <s v="Sweaters"/>
    <s v="XL"/>
    <s v="Pink"/>
    <n v="16234.8"/>
    <n v="14"/>
    <s v="2022-10-30"/>
    <s v="Los Angeles"/>
    <x v="0"/>
    <s v="Yes"/>
    <n v="181829.76000000001"/>
  </r>
  <r>
    <s v="P85901"/>
    <s v="Women Dresses #141"/>
    <s v="Women"/>
    <s v="Dresses"/>
    <s v="M"/>
    <s v="Pink"/>
    <n v="3341.58"/>
    <n v="1"/>
    <s v="2023-06-17"/>
    <s v="Los Angeles"/>
    <x v="1"/>
    <s v="Yes"/>
    <n v="2673.43"/>
  </r>
  <r>
    <s v="P41336"/>
    <s v="Accessories Belts #843"/>
    <s v="Accessories"/>
    <s v="Belts"/>
    <s v="L"/>
    <s v="Green"/>
    <n v="12425.1"/>
    <n v="4"/>
    <s v="2024-03-21"/>
    <s v="Chicago"/>
    <x v="1"/>
    <s v="Yes"/>
    <n v="39760.32"/>
  </r>
  <r>
    <s v="P27231"/>
    <s v="Kids T-Shirts #621"/>
    <s v="Kids"/>
    <s v="T-Shirts"/>
    <s v="S"/>
    <s v="Green"/>
    <n v="13525.68"/>
    <n v="3"/>
    <s v="2023-04-24"/>
    <s v="New York"/>
    <x v="0"/>
    <s v="No"/>
    <n v="40577.040000000001"/>
  </r>
  <r>
    <s v="P84613"/>
    <s v="Women Tops #114"/>
    <s v="Women"/>
    <s v="Tops"/>
    <s v="L"/>
    <s v="Pink"/>
    <n v="7899.11"/>
    <n v="4"/>
    <s v="2023-06-23"/>
    <s v="New York"/>
    <x v="0"/>
    <s v="Yes"/>
    <n v="25276.82"/>
  </r>
  <r>
    <s v="P95011"/>
    <s v="Accessories Scarves #828"/>
    <s v="Accessories"/>
    <s v="Scarves"/>
    <s v="L"/>
    <s v="Black"/>
    <n v="6011.69"/>
    <n v="3"/>
    <s v="2024-04-27"/>
    <s v="Phoenix"/>
    <x v="1"/>
    <s v="Yes"/>
    <n v="14427.89"/>
  </r>
  <r>
    <s v="P70639"/>
    <s v="Women Shoes #492"/>
    <s v="Women"/>
    <s v="Shoes"/>
    <s v="L"/>
    <s v="Pink"/>
    <n v="5819.13"/>
    <n v="3"/>
    <s v="2023-06-08"/>
    <s v="New York"/>
    <x v="0"/>
    <s v="Yes"/>
    <n v="13965.58"/>
  </r>
  <r>
    <s v="P22550"/>
    <s v="Kids Shorts #186"/>
    <s v="Kids"/>
    <s v="Shorts"/>
    <s v="S"/>
    <s v="Red"/>
    <n v="15207.26"/>
    <n v="2"/>
    <s v="2024-04-12"/>
    <s v="New York"/>
    <x v="1"/>
    <s v="Yes"/>
    <n v="24331.45"/>
  </r>
  <r>
    <s v="P32549"/>
    <s v="Women Shoes #566"/>
    <s v="Women"/>
    <s v="Shoes"/>
    <s v="M"/>
    <s v="Red"/>
    <n v="13473.39"/>
    <n v="20"/>
    <s v="2024-03-06"/>
    <s v="New York"/>
    <x v="1"/>
    <s v="Yes"/>
    <n v="215574.24"/>
  </r>
  <r>
    <s v="P34327"/>
    <s v="Kids Shoes #120"/>
    <s v="Kids"/>
    <s v="Shoes"/>
    <s v="M"/>
    <s v="White"/>
    <n v="13967.24"/>
    <n v="13"/>
    <s v="2022-11-12"/>
    <s v="New York"/>
    <x v="1"/>
    <s v="Yes"/>
    <n v="145259.13"/>
  </r>
  <r>
    <s v="P41790"/>
    <s v="Women Dresses #780"/>
    <s v="Women"/>
    <s v="Dresses"/>
    <s v="XS"/>
    <s v="Pink"/>
    <n v="8300.83"/>
    <n v="20"/>
    <s v="2023-01-13"/>
    <s v="Chicago"/>
    <x v="0"/>
    <s v="Yes"/>
    <n v="132813.28"/>
  </r>
  <r>
    <s v="P60693"/>
    <s v="Kids Sweaters #190"/>
    <s v="Kids"/>
    <s v="Sweaters"/>
    <s v="XL"/>
    <s v="Blue"/>
    <n v="2048.44"/>
    <n v="12"/>
    <s v="2022-10-31"/>
    <s v="Chicago"/>
    <x v="0"/>
    <s v="No"/>
    <n v="24581.279999999999"/>
  </r>
  <r>
    <s v="P44180"/>
    <s v="Kids Shoes #769"/>
    <s v="Kids"/>
    <s v="Shoes"/>
    <s v="XS"/>
    <s v="Pink"/>
    <n v="7643.47"/>
    <n v="10"/>
    <s v="2024-03-05"/>
    <s v="Phoenix"/>
    <x v="1"/>
    <s v="Yes"/>
    <n v="61147.76"/>
  </r>
  <r>
    <s v="P28188"/>
    <s v="Accessories Hats #174"/>
    <s v="Accessories"/>
    <s v="Hats"/>
    <s v="S"/>
    <s v="Yellow"/>
    <n v="16353.49"/>
    <n v="10"/>
    <s v="2023-08-01"/>
    <s v="Phoenix"/>
    <x v="1"/>
    <s v="No"/>
    <n v="163534.9"/>
  </r>
  <r>
    <s v="P54580"/>
    <s v="Kids Shorts #436"/>
    <s v="Kids"/>
    <s v="Shorts"/>
    <s v="XL"/>
    <s v="Yellow"/>
    <n v="8838.67"/>
    <n v="7"/>
    <s v="2023-04-04"/>
    <s v="New York"/>
    <x v="0"/>
    <s v="No"/>
    <n v="61870.69"/>
  </r>
  <r>
    <s v="P31449"/>
    <s v="Men Shirts #797"/>
    <s v="Men"/>
    <s v="Shirts"/>
    <s v="L"/>
    <s v="Red"/>
    <n v="13711.6"/>
    <n v="8"/>
    <s v="2023-11-04"/>
    <s v="Chicago"/>
    <x v="1"/>
    <s v="No"/>
    <n v="109692.8"/>
  </r>
  <r>
    <s v="P63325"/>
    <s v="Women Skirts #601"/>
    <s v="Women"/>
    <s v="Skirts"/>
    <s v="XL"/>
    <s v="Blue"/>
    <n v="11746.16"/>
    <n v="8"/>
    <s v="2024-10-05"/>
    <s v="Houston"/>
    <x v="1"/>
    <s v="Yes"/>
    <n v="75175.59"/>
  </r>
  <r>
    <s v="P63345"/>
    <s v="Women Skirts #486"/>
    <s v="Women"/>
    <s v="Skirts"/>
    <s v="XS"/>
    <s v="White"/>
    <n v="9923.48"/>
    <n v="15"/>
    <s v="2024-04-05"/>
    <s v="Chicago"/>
    <x v="1"/>
    <s v="No"/>
    <n v="148852.20000000001"/>
  </r>
  <r>
    <s v="P13877"/>
    <s v="Women Skirts #293"/>
    <s v="Women"/>
    <s v="Skirts"/>
    <s v="XL"/>
    <s v="Blue"/>
    <n v="12074.01"/>
    <n v="4"/>
    <s v="2023-08-17"/>
    <s v="Houston"/>
    <x v="0"/>
    <s v="Yes"/>
    <n v="38636.5"/>
  </r>
  <r>
    <s v="P86842"/>
    <s v="Accessories Scarves #271"/>
    <s v="Accessories"/>
    <s v="Scarves"/>
    <s v="L"/>
    <s v="Yellow"/>
    <n v="1762.09"/>
    <n v="10"/>
    <s v="2024-06-25"/>
    <s v="Los Angeles"/>
    <x v="0"/>
    <s v="Yes"/>
    <n v="14096.72"/>
  </r>
  <r>
    <s v="P34191"/>
    <s v="Kids Sweaters #995"/>
    <s v="Kids"/>
    <s v="Sweaters"/>
    <s v="S"/>
    <s v="Red"/>
    <n v="6015.84"/>
    <n v="9"/>
    <s v="2024-09-02"/>
    <s v="Los Angeles"/>
    <x v="0"/>
    <s v="Yes"/>
    <n v="43314.38"/>
  </r>
  <r>
    <s v="P23395"/>
    <s v="Men Shirts #659"/>
    <s v="Men"/>
    <s v="Shirts"/>
    <s v="XS"/>
    <s v="Blue"/>
    <n v="6517.99"/>
    <n v="15"/>
    <s v="2023-08-11"/>
    <s v="Chicago"/>
    <x v="1"/>
    <s v="No"/>
    <n v="97769.85"/>
  </r>
  <r>
    <s v="P69682"/>
    <s v="Accessories Bags #254"/>
    <s v="Accessories"/>
    <s v="Bags"/>
    <s v="XL"/>
    <s v="Red"/>
    <n v="9408.8799999999992"/>
    <n v="6"/>
    <s v="2024-09-30"/>
    <s v="Chicago"/>
    <x v="0"/>
    <s v="Yes"/>
    <n v="45162.79"/>
  </r>
  <r>
    <s v="P32025"/>
    <s v="Men Shirts #942"/>
    <s v="Men"/>
    <s v="Shirts"/>
    <s v="XS"/>
    <s v="Red"/>
    <n v="7089.86"/>
    <n v="5"/>
    <s v="2024-05-05"/>
    <s v="Chicago"/>
    <x v="0"/>
    <s v="No"/>
    <n v="35449.300000000003"/>
  </r>
  <r>
    <s v="P16245"/>
    <s v="Accessories Hats #813"/>
    <s v="Accessories"/>
    <s v="Hats"/>
    <s v="M"/>
    <s v="White"/>
    <n v="1351.24"/>
    <n v="3"/>
    <s v="2023-01-08"/>
    <s v="Chicago"/>
    <x v="1"/>
    <s v="No"/>
    <n v="4053.72"/>
  </r>
  <r>
    <s v="P73954"/>
    <s v="Men Pants #643"/>
    <s v="Men"/>
    <s v="Pants"/>
    <s v="S"/>
    <s v="Green"/>
    <n v="2609.52"/>
    <n v="11"/>
    <s v="2024-01-04"/>
    <s v="Phoenix"/>
    <x v="1"/>
    <s v="No"/>
    <n v="28704.720000000001"/>
  </r>
  <r>
    <s v="P96040"/>
    <s v="Men Shoes #630"/>
    <s v="Men"/>
    <s v="Shoes"/>
    <s v="S"/>
    <s v="Pink"/>
    <n v="13900.01"/>
    <n v="7"/>
    <s v="2023-03-04"/>
    <s v="Los Angeles"/>
    <x v="0"/>
    <s v="No"/>
    <n v="97300.07"/>
  </r>
  <r>
    <s v="P32864"/>
    <s v="Women Tops #286"/>
    <s v="Women"/>
    <s v="Tops"/>
    <s v="S"/>
    <s v="Black"/>
    <n v="10591.63"/>
    <n v="18"/>
    <s v="2023-02-26"/>
    <s v="New York"/>
    <x v="1"/>
    <s v="No"/>
    <n v="190649.34"/>
  </r>
  <r>
    <s v="P79846"/>
    <s v="Accessories Hats #573"/>
    <s v="Accessories"/>
    <s v="Hats"/>
    <s v="M"/>
    <s v="Green"/>
    <n v="14915.93"/>
    <n v="8"/>
    <s v="2024-08-31"/>
    <s v="Chicago"/>
    <x v="1"/>
    <s v="Yes"/>
    <n v="95461.62"/>
  </r>
  <r>
    <s v="P69694"/>
    <s v="Women Dresses #562"/>
    <s v="Women"/>
    <s v="Dresses"/>
    <s v="M"/>
    <s v="Yellow"/>
    <n v="12195.19"/>
    <n v="13"/>
    <s v="2024-08-03"/>
    <s v="Los Angeles"/>
    <x v="1"/>
    <s v="Yes"/>
    <n v="126829.81"/>
  </r>
  <r>
    <s v="P78212"/>
    <s v="Men Jackets #864"/>
    <s v="Men"/>
    <s v="Jackets"/>
    <s v="XL"/>
    <s v="Red"/>
    <n v="10536.85"/>
    <n v="11"/>
    <s v="2023-05-06"/>
    <s v="New York"/>
    <x v="0"/>
    <s v="No"/>
    <n v="115905.35"/>
  </r>
  <r>
    <s v="P91809"/>
    <s v="Women Skirts #198"/>
    <s v="Women"/>
    <s v="Skirts"/>
    <s v="L"/>
    <s v="Black"/>
    <n v="15670.4"/>
    <n v="7"/>
    <s v="2024-01-07"/>
    <s v="Phoenix"/>
    <x v="0"/>
    <s v="No"/>
    <n v="109692.8"/>
  </r>
  <r>
    <s v="P16502"/>
    <s v="Kids T-Shirts #130"/>
    <s v="Kids"/>
    <s v="T-Shirts"/>
    <s v="S"/>
    <s v="White"/>
    <n v="2318.19"/>
    <n v="4"/>
    <s v="2024-09-08"/>
    <s v="Los Angeles"/>
    <x v="0"/>
    <s v="No"/>
    <n v="9272.76"/>
  </r>
  <r>
    <s v="P98931"/>
    <s v="Women Dresses #101"/>
    <s v="Women"/>
    <s v="Dresses"/>
    <s v="XL"/>
    <s v="Red"/>
    <n v="16509.53"/>
    <n v="20"/>
    <s v="2024-03-28"/>
    <s v="Houston"/>
    <x v="1"/>
    <s v="Yes"/>
    <n v="264152.48"/>
  </r>
  <r>
    <s v="P84398"/>
    <s v="Men Jackets #821"/>
    <s v="Men"/>
    <s v="Jackets"/>
    <s v="L"/>
    <s v="Blue"/>
    <n v="8436.1200000000008"/>
    <n v="9"/>
    <s v="2023-08-09"/>
    <s v="New York"/>
    <x v="0"/>
    <s v="No"/>
    <n v="75925.08"/>
  </r>
  <r>
    <s v="P42894"/>
    <s v="Men Jackets #840"/>
    <s v="Men"/>
    <s v="Jackets"/>
    <s v="M"/>
    <s v="Green"/>
    <n v="8567.26"/>
    <n v="12"/>
    <s v="2024-05-31"/>
    <s v="Houston"/>
    <x v="1"/>
    <s v="No"/>
    <n v="102807.12"/>
  </r>
  <r>
    <s v="P81924"/>
    <s v="Kids T-Shirts #620"/>
    <s v="Kids"/>
    <s v="T-Shirts"/>
    <s v="XS"/>
    <s v="Blue"/>
    <n v="7699.08"/>
    <n v="8"/>
    <s v="2022-10-22"/>
    <s v="New York"/>
    <x v="1"/>
    <s v="No"/>
    <n v="61592.639999999999"/>
  </r>
  <r>
    <s v="P36082"/>
    <s v="Women Skirts #804"/>
    <s v="Women"/>
    <s v="Skirts"/>
    <s v="M"/>
    <s v="White"/>
    <n v="1662.49"/>
    <n v="14"/>
    <s v="2023-02-03"/>
    <s v="New York"/>
    <x v="0"/>
    <s v="Yes"/>
    <n v="18620.22"/>
  </r>
  <r>
    <s v="P97946"/>
    <s v="Kids Shoes #963"/>
    <s v="Kids"/>
    <s v="Shoes"/>
    <s v="XL"/>
    <s v="Pink"/>
    <n v="6986.11"/>
    <n v="7"/>
    <s v="2024-03-26"/>
    <s v="Los Angeles"/>
    <x v="0"/>
    <s v="No"/>
    <n v="48902.77"/>
  </r>
  <r>
    <s v="P97473"/>
    <s v="Accessories Scarves #805"/>
    <s v="Accessories"/>
    <s v="Scarves"/>
    <s v="XL"/>
    <s v="Red"/>
    <n v="7650.94"/>
    <n v="2"/>
    <s v="2023-01-04"/>
    <s v="Houston"/>
    <x v="1"/>
    <s v="No"/>
    <n v="15301.88"/>
  </r>
  <r>
    <s v="P99321"/>
    <s v="Kids Sweaters #328"/>
    <s v="Kids"/>
    <s v="Sweaters"/>
    <s v="S"/>
    <s v="White"/>
    <n v="5735.3"/>
    <n v="17"/>
    <s v="2023-05-23"/>
    <s v="Phoenix"/>
    <x v="0"/>
    <s v="No"/>
    <n v="97500.1"/>
  </r>
  <r>
    <s v="P20084"/>
    <s v="Men Pants #566"/>
    <s v="Men"/>
    <s v="Pants"/>
    <s v="S"/>
    <s v="Yellow"/>
    <n v="14846.21"/>
    <n v="5"/>
    <s v="2023-03-31"/>
    <s v="Phoenix"/>
    <x v="1"/>
    <s v="Yes"/>
    <n v="59384.84"/>
  </r>
  <r>
    <s v="P56735"/>
    <s v="Kids Shoes #204"/>
    <s v="Kids"/>
    <s v="Shoes"/>
    <s v="S"/>
    <s v="Yellow"/>
    <n v="12016.74"/>
    <n v="1"/>
    <s v="2023-06-04"/>
    <s v="Los Angeles"/>
    <x v="1"/>
    <s v="Yes"/>
    <n v="9613.06"/>
  </r>
  <r>
    <s v="P50666"/>
    <s v="Kids Sweaters #565"/>
    <s v="Kids"/>
    <s v="Sweaters"/>
    <s v="S"/>
    <s v="White"/>
    <n v="4811.51"/>
    <n v="12"/>
    <s v="2023-02-07"/>
    <s v="Phoenix"/>
    <x v="1"/>
    <s v="Yes"/>
    <n v="46190.33"/>
  </r>
  <r>
    <s v="P35051"/>
    <s v="Women Skirts #786"/>
    <s v="Women"/>
    <s v="Skirts"/>
    <s v="XL"/>
    <s v="Pink"/>
    <n v="9300.98"/>
    <n v="12"/>
    <s v="2024-03-15"/>
    <s v="Phoenix"/>
    <x v="0"/>
    <s v="No"/>
    <n v="111611.76"/>
  </r>
  <r>
    <s v="P24584"/>
    <s v="Women Tops #274"/>
    <s v="Women"/>
    <s v="Tops"/>
    <s v="M"/>
    <s v="Yellow"/>
    <n v="12630.11"/>
    <n v="19"/>
    <s v="2024-09-02"/>
    <s v="Chicago"/>
    <x v="0"/>
    <s v="No"/>
    <n v="239972.09"/>
  </r>
  <r>
    <s v="P51053"/>
    <s v="Accessories Belts #960"/>
    <s v="Accessories"/>
    <s v="Belts"/>
    <s v="S"/>
    <s v="Yellow"/>
    <n v="10981.73"/>
    <n v="15"/>
    <s v="2023-12-01"/>
    <s v="Phoenix"/>
    <x v="0"/>
    <s v="Yes"/>
    <n v="131780.76"/>
  </r>
  <r>
    <s v="P62235"/>
    <s v="Accessories Hats #242"/>
    <s v="Accessories"/>
    <s v="Hats"/>
    <s v="S"/>
    <s v="Red"/>
    <n v="6889"/>
    <n v="1"/>
    <s v="2023-05-04"/>
    <s v="New York"/>
    <x v="1"/>
    <s v="Yes"/>
    <n v="5511.2"/>
  </r>
  <r>
    <s v="P97487"/>
    <s v="Women Skirts #467"/>
    <s v="Women"/>
    <s v="Skirts"/>
    <s v="XL"/>
    <s v="Black"/>
    <n v="13202.81"/>
    <n v="10"/>
    <s v="2023-09-19"/>
    <s v="Chicago"/>
    <x v="1"/>
    <s v="Yes"/>
    <n v="105622.48"/>
  </r>
  <r>
    <s v="P23545"/>
    <s v="Accessories Scarves #125"/>
    <s v="Accessories"/>
    <s v="Scarves"/>
    <s v="S"/>
    <s v="Pink"/>
    <n v="12267.4"/>
    <n v="8"/>
    <s v="2023-04-22"/>
    <s v="Phoenix"/>
    <x v="1"/>
    <s v="Yes"/>
    <n v="78511.360000000001"/>
  </r>
  <r>
    <s v="P43323"/>
    <s v="Accessories Scarves #840"/>
    <s v="Accessories"/>
    <s v="Scarves"/>
    <s v="XS"/>
    <s v="Green"/>
    <n v="1396.89"/>
    <n v="14"/>
    <s v="2023-04-08"/>
    <s v="Los Angeles"/>
    <x v="1"/>
    <s v="No"/>
    <n v="19556.46"/>
  </r>
  <r>
    <s v="P95784"/>
    <s v="Accessories Scarves #691"/>
    <s v="Accessories"/>
    <s v="Scarves"/>
    <s v="XL"/>
    <s v="White"/>
    <n v="2578.81"/>
    <n v="10"/>
    <s v="2023-12-19"/>
    <s v="Los Angeles"/>
    <x v="0"/>
    <s v="Yes"/>
    <n v="20630.48"/>
  </r>
  <r>
    <s v="P28988"/>
    <s v="Women Skirts #886"/>
    <s v="Women"/>
    <s v="Skirts"/>
    <s v="L"/>
    <s v="Blue"/>
    <n v="9349.9500000000007"/>
    <n v="5"/>
    <s v="2023-07-06"/>
    <s v="Phoenix"/>
    <x v="0"/>
    <s v="Yes"/>
    <n v="37399.800000000003"/>
  </r>
  <r>
    <s v="P54920"/>
    <s v="Accessories Scarves #882"/>
    <s v="Accessories"/>
    <s v="Scarves"/>
    <s v="L"/>
    <s v="Yellow"/>
    <n v="9060.2800000000007"/>
    <n v="13"/>
    <s v="2023-05-16"/>
    <s v="Los Angeles"/>
    <x v="0"/>
    <s v="Yes"/>
    <n v="94226.58"/>
  </r>
  <r>
    <s v="P37645"/>
    <s v="Women Shoes #440"/>
    <s v="Women"/>
    <s v="Shoes"/>
    <s v="L"/>
    <s v="Blue"/>
    <n v="7572.92"/>
    <n v="11"/>
    <s v="2024-01-08"/>
    <s v="Houston"/>
    <x v="1"/>
    <s v="Yes"/>
    <n v="66641.53"/>
  </r>
  <r>
    <s v="P76887"/>
    <s v="Accessories Hats #618"/>
    <s v="Accessories"/>
    <s v="Hats"/>
    <s v="M"/>
    <s v="Yellow"/>
    <n v="8285.89"/>
    <n v="6"/>
    <s v="2022-12-08"/>
    <s v="Houston"/>
    <x v="0"/>
    <s v="No"/>
    <n v="49715.34"/>
  </r>
  <r>
    <s v="P94958"/>
    <s v="Men Shirts #475"/>
    <s v="Men"/>
    <s v="Shirts"/>
    <s v="M"/>
    <s v="Yellow"/>
    <n v="2405.34"/>
    <n v="8"/>
    <s v="2024-04-19"/>
    <s v="Houston"/>
    <x v="1"/>
    <s v="Yes"/>
    <n v="15394.01"/>
  </r>
  <r>
    <s v="P33927"/>
    <s v="Accessories Bags #788"/>
    <s v="Accessories"/>
    <s v="Bags"/>
    <s v="XS"/>
    <s v="Green"/>
    <n v="13021.04"/>
    <n v="6"/>
    <s v="2024-04-23"/>
    <s v="Chicago"/>
    <x v="0"/>
    <s v="No"/>
    <n v="78126.240000000005"/>
  </r>
  <r>
    <s v="P27756"/>
    <s v="Kids T-Shirts #396"/>
    <s v="Kids"/>
    <s v="T-Shirts"/>
    <s v="M"/>
    <s v="Pink"/>
    <n v="13015.23"/>
    <n v="13"/>
    <s v="2024-05-17"/>
    <s v="New York"/>
    <x v="0"/>
    <s v="No"/>
    <n v="169197.99"/>
  </r>
  <r>
    <s v="P89438"/>
    <s v="Accessories Hats #806"/>
    <s v="Accessories"/>
    <s v="Hats"/>
    <s v="XL"/>
    <s v="Pink"/>
    <n v="1997.81"/>
    <n v="8"/>
    <s v="2023-08-13"/>
    <s v="Phoenix"/>
    <x v="1"/>
    <s v="Yes"/>
    <n v="12786.15"/>
  </r>
  <r>
    <s v="P27407"/>
    <s v="Kids Sweaters #761"/>
    <s v="Kids"/>
    <s v="Sweaters"/>
    <s v="S"/>
    <s v="White"/>
    <n v="13118.15"/>
    <n v="10"/>
    <s v="2023-11-15"/>
    <s v="Phoenix"/>
    <x v="0"/>
    <s v="Yes"/>
    <n v="104945.2"/>
  </r>
  <r>
    <s v="P47146"/>
    <s v="Women Tops #784"/>
    <s v="Women"/>
    <s v="Tops"/>
    <s v="S"/>
    <s v="Blue"/>
    <n v="11893.9"/>
    <n v="6"/>
    <s v="2023-09-13"/>
    <s v="Chicago"/>
    <x v="0"/>
    <s v="No"/>
    <n v="71363.399999999994"/>
  </r>
  <r>
    <s v="P67959"/>
    <s v="Kids Shorts #948"/>
    <s v="Kids"/>
    <s v="Shorts"/>
    <s v="XL"/>
    <s v="Green"/>
    <n v="9258.65"/>
    <n v="4"/>
    <s v="2023-10-22"/>
    <s v="Phoenix"/>
    <x v="1"/>
    <s v="No"/>
    <n v="37034.6"/>
  </r>
  <r>
    <s v="P85330"/>
    <s v="Accessories Scarves #659"/>
    <s v="Accessories"/>
    <s v="Scarves"/>
    <s v="XL"/>
    <s v="White"/>
    <n v="5392.51"/>
    <n v="10"/>
    <s v="2023-11-24"/>
    <s v="New York"/>
    <x v="0"/>
    <s v="Yes"/>
    <n v="43140.08"/>
  </r>
  <r>
    <s v="P53798"/>
    <s v="Women Tops #440"/>
    <s v="Women"/>
    <s v="Tops"/>
    <s v="L"/>
    <s v="Red"/>
    <n v="9144.94"/>
    <n v="17"/>
    <s v="2024-08-04"/>
    <s v="New York"/>
    <x v="0"/>
    <s v="No"/>
    <n v="155463.98000000001"/>
  </r>
  <r>
    <s v="P23838"/>
    <s v="Accessories Hats #691"/>
    <s v="Accessories"/>
    <s v="Hats"/>
    <s v="S"/>
    <s v="Pink"/>
    <n v="1385.27"/>
    <n v="18"/>
    <s v="2023-09-25"/>
    <s v="Los Angeles"/>
    <x v="0"/>
    <s v="Yes"/>
    <n v="19948.22"/>
  </r>
  <r>
    <s v="P45799"/>
    <s v="Kids Sweaters #471"/>
    <s v="Kids"/>
    <s v="Sweaters"/>
    <s v="S"/>
    <s v="Yellow"/>
    <n v="13812.03"/>
    <n v="2"/>
    <s v="2023-10-24"/>
    <s v="Phoenix"/>
    <x v="0"/>
    <s v="Yes"/>
    <n v="22099.58"/>
  </r>
  <r>
    <s v="P69039"/>
    <s v="Accessories Bags #495"/>
    <s v="Accessories"/>
    <s v="Bags"/>
    <s v="XS"/>
    <s v="White"/>
    <n v="2887.57"/>
    <n v="4"/>
    <s v="2024-03-12"/>
    <s v="Chicago"/>
    <x v="0"/>
    <s v="No"/>
    <n v="11550.28"/>
  </r>
  <r>
    <s v="P97547"/>
    <s v="Women Shoes #165"/>
    <s v="Women"/>
    <s v="Shoes"/>
    <s v="XS"/>
    <s v="Black"/>
    <n v="5230.66"/>
    <n v="9"/>
    <s v="2023-07-06"/>
    <s v="Phoenix"/>
    <x v="0"/>
    <s v="Yes"/>
    <n v="37660.42"/>
  </r>
  <r>
    <s v="P13209"/>
    <s v="Women Shoes #689"/>
    <s v="Women"/>
    <s v="Shoes"/>
    <s v="M"/>
    <s v="Pink"/>
    <n v="5105.33"/>
    <n v="16"/>
    <s v="2024-02-27"/>
    <s v="New York"/>
    <x v="0"/>
    <s v="Yes"/>
    <n v="65348.39"/>
  </r>
  <r>
    <s v="P42918"/>
    <s v="Accessories Bags #590"/>
    <s v="Accessories"/>
    <s v="Bags"/>
    <s v="XL"/>
    <s v="Pink"/>
    <n v="9009.65"/>
    <n v="17"/>
    <s v="2023-11-16"/>
    <s v="New York"/>
    <x v="1"/>
    <s v="Yes"/>
    <n v="122531.24"/>
  </r>
  <r>
    <s v="P89212"/>
    <s v="Accessories Bags #341"/>
    <s v="Accessories"/>
    <s v="Bags"/>
    <s v="M"/>
    <s v="Red"/>
    <n v="2604.54"/>
    <n v="17"/>
    <s v="2024-07-16"/>
    <s v="New York"/>
    <x v="1"/>
    <s v="No"/>
    <n v="44277.18"/>
  </r>
  <r>
    <s v="P92559"/>
    <s v="Kids Shorts #909"/>
    <s v="Kids"/>
    <s v="Shorts"/>
    <s v="XS"/>
    <s v="Black"/>
    <n v="14030.32"/>
    <n v="19"/>
    <s v="2024-04-27"/>
    <s v="New York"/>
    <x v="1"/>
    <s v="No"/>
    <n v="266576.08"/>
  </r>
  <r>
    <s v="P38626"/>
    <s v="Accessories Hats #507"/>
    <s v="Accessories"/>
    <s v="Hats"/>
    <s v="L"/>
    <s v="Blue"/>
    <n v="6671.54"/>
    <n v="5"/>
    <s v="2022-12-01"/>
    <s v="Phoenix"/>
    <x v="1"/>
    <s v="Yes"/>
    <n v="26686.16"/>
  </r>
  <r>
    <s v="P49486"/>
    <s v="Women Tops #227"/>
    <s v="Women"/>
    <s v="Tops"/>
    <s v="S"/>
    <s v="White"/>
    <n v="3493.47"/>
    <n v="14"/>
    <s v="2024-10-03"/>
    <s v="Los Angeles"/>
    <x v="1"/>
    <s v="Yes"/>
    <n v="39127.03"/>
  </r>
  <r>
    <s v="P18000"/>
    <s v="Kids Shoes #568"/>
    <s v="Kids"/>
    <s v="Shoes"/>
    <s v="XS"/>
    <s v="Yellow"/>
    <n v="16168.4"/>
    <n v="12"/>
    <s v="2022-12-14"/>
    <s v="Houston"/>
    <x v="0"/>
    <s v="No"/>
    <n v="194020.8"/>
  </r>
  <r>
    <s v="P59854"/>
    <s v="Kids T-Shirts #607"/>
    <s v="Kids"/>
    <s v="T-Shirts"/>
    <s v="XS"/>
    <s v="White"/>
    <n v="4857.16"/>
    <n v="6"/>
    <s v="2023-07-24"/>
    <s v="Houston"/>
    <x v="0"/>
    <s v="Yes"/>
    <n v="23314.7"/>
  </r>
  <r>
    <s v="P99097"/>
    <s v="Accessories Bags #694"/>
    <s v="Accessories"/>
    <s v="Bags"/>
    <s v="M"/>
    <s v="Green"/>
    <n v="8276.76"/>
    <n v="12"/>
    <s v="2024-07-09"/>
    <s v="Chicago"/>
    <x v="1"/>
    <s v="No"/>
    <n v="99321.12"/>
  </r>
  <r>
    <s v="P33104"/>
    <s v="Women Dresses #842"/>
    <s v="Women"/>
    <s v="Dresses"/>
    <s v="XS"/>
    <s v="Black"/>
    <n v="16506.21"/>
    <n v="14"/>
    <s v="2023-08-20"/>
    <s v="Los Angeles"/>
    <x v="0"/>
    <s v="No"/>
    <n v="231086.94"/>
  </r>
  <r>
    <s v="P23782"/>
    <s v="Men Shirts #586"/>
    <s v="Men"/>
    <s v="Shirts"/>
    <s v="XS"/>
    <s v="Green"/>
    <n v="3479.36"/>
    <n v="20"/>
    <s v="2024-06-26"/>
    <s v="Houston"/>
    <x v="0"/>
    <s v="Yes"/>
    <n v="55669.760000000002"/>
  </r>
  <r>
    <s v="P15530"/>
    <s v="Kids T-Shirts #435"/>
    <s v="Kids"/>
    <s v="T-Shirts"/>
    <s v="L"/>
    <s v="Black"/>
    <n v="14344.06"/>
    <n v="18"/>
    <s v="2023-09-02"/>
    <s v="Los Angeles"/>
    <x v="0"/>
    <s v="No"/>
    <n v="258193.08"/>
  </r>
  <r>
    <s v="P20859"/>
    <s v="Accessories Scarves #657"/>
    <s v="Accessories"/>
    <s v="Scarves"/>
    <s v="S"/>
    <s v="Green"/>
    <n v="3732.51"/>
    <n v="20"/>
    <s v="2024-08-01"/>
    <s v="New York"/>
    <x v="0"/>
    <s v="No"/>
    <n v="74650.2"/>
  </r>
  <r>
    <s v="P29617"/>
    <s v="Men Shoes #964"/>
    <s v="Men"/>
    <s v="Shoes"/>
    <s v="M"/>
    <s v="Blue"/>
    <n v="4557.53"/>
    <n v="9"/>
    <s v="2023-08-25"/>
    <s v="Chicago"/>
    <x v="1"/>
    <s v="Yes"/>
    <n v="32814.050000000003"/>
  </r>
  <r>
    <s v="P17337"/>
    <s v="Accessories Belts #621"/>
    <s v="Accessories"/>
    <s v="Belts"/>
    <s v="S"/>
    <s v="Black"/>
    <n v="6638.34"/>
    <n v="15"/>
    <s v="2023-06-29"/>
    <s v="New York"/>
    <x v="0"/>
    <s v="Yes"/>
    <n v="79660.08"/>
  </r>
  <r>
    <s v="P16908"/>
    <s v="Kids Shorts #747"/>
    <s v="Kids"/>
    <s v="Shorts"/>
    <s v="L"/>
    <s v="Pink"/>
    <n v="6240.77"/>
    <n v="12"/>
    <s v="2024-05-03"/>
    <s v="New York"/>
    <x v="0"/>
    <s v="No"/>
    <n v="74889.240000000005"/>
  </r>
  <r>
    <s v="P57232"/>
    <s v="Kids Shorts #196"/>
    <s v="Kids"/>
    <s v="Shorts"/>
    <s v="XS"/>
    <s v="Black"/>
    <n v="8634.49"/>
    <n v="11"/>
    <s v="2023-02-07"/>
    <s v="New York"/>
    <x v="0"/>
    <s v="No"/>
    <n v="94979.39"/>
  </r>
  <r>
    <s v="P64395"/>
    <s v="Men Shoes #160"/>
    <s v="Men"/>
    <s v="Shoes"/>
    <s v="M"/>
    <s v="Black"/>
    <n v="6478.15"/>
    <n v="1"/>
    <s v="2022-12-30"/>
    <s v="Phoenix"/>
    <x v="0"/>
    <s v="Yes"/>
    <n v="5182.5200000000004"/>
  </r>
  <r>
    <s v="P38542"/>
    <s v="Accessories Hats #673"/>
    <s v="Accessories"/>
    <s v="Hats"/>
    <s v="XS"/>
    <s v="Blue"/>
    <n v="2278.35"/>
    <n v="3"/>
    <s v="2023-01-28"/>
    <s v="Los Angeles"/>
    <x v="0"/>
    <s v="Yes"/>
    <n v="5468.04"/>
  </r>
  <r>
    <s v="P19429"/>
    <s v="Kids Shoes #795"/>
    <s v="Kids"/>
    <s v="Shoes"/>
    <s v="XL"/>
    <s v="Yellow"/>
    <n v="8968.98"/>
    <n v="18"/>
    <s v="2024-01-24"/>
    <s v="Houston"/>
    <x v="0"/>
    <s v="No"/>
    <n v="161441.64000000001"/>
  </r>
  <r>
    <s v="P51300"/>
    <s v="Kids Sweaters #276"/>
    <s v="Kids"/>
    <s v="Sweaters"/>
    <s v="S"/>
    <s v="Green"/>
    <n v="11606.72"/>
    <n v="20"/>
    <s v="2023-08-23"/>
    <s v="Chicago"/>
    <x v="1"/>
    <s v="No"/>
    <n v="232134.39999999999"/>
  </r>
  <r>
    <s v="P64074"/>
    <s v="Accessories Scarves #131"/>
    <s v="Accessories"/>
    <s v="Scarves"/>
    <s v="XS"/>
    <s v="Yellow"/>
    <n v="12565.37"/>
    <n v="9"/>
    <s v="2023-11-29"/>
    <s v="Chicago"/>
    <x v="1"/>
    <s v="Yes"/>
    <n v="90470.83"/>
  </r>
  <r>
    <s v="P17451"/>
    <s v="Kids T-Shirts #544"/>
    <s v="Kids"/>
    <s v="T-Shirts"/>
    <s v="XS"/>
    <s v="Pink"/>
    <n v="7548.02"/>
    <n v="13"/>
    <s v="2024-01-01"/>
    <s v="Los Angeles"/>
    <x v="0"/>
    <s v="No"/>
    <n v="98124.26"/>
  </r>
  <r>
    <s v="P88847"/>
    <s v="Men Shoes #619"/>
    <s v="Men"/>
    <s v="Shoes"/>
    <s v="S"/>
    <s v="Black"/>
    <n v="14171.42"/>
    <n v="17"/>
    <s v="2023-10-07"/>
    <s v="New York"/>
    <x v="1"/>
    <s v="Yes"/>
    <n v="192730.98"/>
  </r>
  <r>
    <s v="P11481"/>
    <s v="Kids Shoes #665"/>
    <s v="Kids"/>
    <s v="Shoes"/>
    <s v="XL"/>
    <s v="Blue"/>
    <n v="13296.6"/>
    <n v="7"/>
    <s v="2022-11-16"/>
    <s v="Phoenix"/>
    <x v="1"/>
    <s v="Yes"/>
    <n v="74460.960000000006"/>
  </r>
  <r>
    <s v="P58012"/>
    <s v="Accessories Bags #994"/>
    <s v="Accessories"/>
    <s v="Bags"/>
    <s v="S"/>
    <s v="White"/>
    <n v="13927.4"/>
    <n v="16"/>
    <s v="2022-11-19"/>
    <s v="Chicago"/>
    <x v="1"/>
    <s v="Yes"/>
    <n v="178270.72"/>
  </r>
  <r>
    <s v="P19762"/>
    <s v="Women Shoes #622"/>
    <s v="Women"/>
    <s v="Shoes"/>
    <s v="XS"/>
    <s v="Green"/>
    <n v="9241.2199999999993"/>
    <n v="3"/>
    <s v="2023-07-10"/>
    <s v="New York"/>
    <x v="1"/>
    <s v="Yes"/>
    <n v="22179.26"/>
  </r>
  <r>
    <s v="P42565"/>
    <s v="Accessories Bags #892"/>
    <s v="Accessories"/>
    <s v="Bags"/>
    <s v="XS"/>
    <s v="Yellow"/>
    <n v="13799.58"/>
    <n v="12"/>
    <s v="2023-10-10"/>
    <s v="Los Angeles"/>
    <x v="1"/>
    <s v="No"/>
    <n v="165594.96"/>
  </r>
  <r>
    <s v="P45325"/>
    <s v="Kids Shorts #583"/>
    <s v="Kids"/>
    <s v="Shorts"/>
    <s v="XL"/>
    <s v="Black"/>
    <n v="16153.46"/>
    <n v="1"/>
    <s v="2023-02-17"/>
    <s v="New York"/>
    <x v="1"/>
    <s v="No"/>
    <n v="16153.46"/>
  </r>
  <r>
    <s v="P22123"/>
    <s v="Men Pants #596"/>
    <s v="Men"/>
    <s v="Pants"/>
    <s v="M"/>
    <s v="Blue"/>
    <n v="15234.65"/>
    <n v="4"/>
    <s v="2024-10-13"/>
    <s v="Chicago"/>
    <x v="1"/>
    <s v="Yes"/>
    <n v="48750.879999999997"/>
  </r>
  <r>
    <s v="P46326"/>
    <s v="Kids Sweaters #849"/>
    <s v="Kids"/>
    <s v="Sweaters"/>
    <s v="XL"/>
    <s v="Black"/>
    <n v="2576.3200000000002"/>
    <n v="19"/>
    <s v="2024-07-19"/>
    <s v="New York"/>
    <x v="0"/>
    <s v="No"/>
    <n v="48950.080000000002"/>
  </r>
  <r>
    <s v="P98556"/>
    <s v="Women Tops #441"/>
    <s v="Women"/>
    <s v="Tops"/>
    <s v="M"/>
    <s v="Black"/>
    <n v="6432.5"/>
    <n v="12"/>
    <s v="2024-03-30"/>
    <s v="Houston"/>
    <x v="1"/>
    <s v="No"/>
    <n v="77190"/>
  </r>
  <r>
    <s v="P87026"/>
    <s v="Accessories Belts #454"/>
    <s v="Accessories"/>
    <s v="Belts"/>
    <s v="XL"/>
    <s v="Red"/>
    <n v="13232.69"/>
    <n v="4"/>
    <s v="2023-04-01"/>
    <s v="New York"/>
    <x v="1"/>
    <s v="Yes"/>
    <n v="42344.94"/>
  </r>
  <r>
    <s v="P26741"/>
    <s v="Kids T-Shirts #308"/>
    <s v="Kids"/>
    <s v="T-Shirts"/>
    <s v="XL"/>
    <s v="Green"/>
    <n v="5543.57"/>
    <n v="3"/>
    <s v="2023-09-05"/>
    <s v="Chicago"/>
    <x v="1"/>
    <s v="Yes"/>
    <n v="13304.9"/>
  </r>
  <r>
    <s v="P27674"/>
    <s v="Men Pants #818"/>
    <s v="Men"/>
    <s v="Pants"/>
    <s v="XS"/>
    <s v="Blue"/>
    <n v="8584.69"/>
    <n v="16"/>
    <s v="2023-07-19"/>
    <s v="Houston"/>
    <x v="0"/>
    <s v="Yes"/>
    <n v="109883.7"/>
  </r>
  <r>
    <s v="P31421"/>
    <s v="Men Pants #801"/>
    <s v="Men"/>
    <s v="Pants"/>
    <s v="S"/>
    <s v="Green"/>
    <n v="16121.92"/>
    <n v="15"/>
    <s v="2024-07-28"/>
    <s v="Los Angeles"/>
    <x v="0"/>
    <s v="No"/>
    <n v="241828.8"/>
  </r>
  <r>
    <s v="P96222"/>
    <s v="Accessories Hats #400"/>
    <s v="Accessories"/>
    <s v="Hats"/>
    <s v="XL"/>
    <s v="Pink"/>
    <n v="7120.57"/>
    <n v="1"/>
    <s v="2023-06-30"/>
    <s v="Phoenix"/>
    <x v="0"/>
    <s v="Yes"/>
    <n v="5696.29"/>
  </r>
  <r>
    <s v="P88736"/>
    <s v="Kids Sweaters #646"/>
    <s v="Kids"/>
    <s v="Sweaters"/>
    <s v="M"/>
    <s v="White"/>
    <n v="13997.12"/>
    <n v="8"/>
    <s v="2023-06-10"/>
    <s v="Phoenix"/>
    <x v="0"/>
    <s v="Yes"/>
    <n v="89581.9"/>
  </r>
  <r>
    <s v="P18645"/>
    <s v="Kids Shoes #115"/>
    <s v="Kids"/>
    <s v="Shoes"/>
    <s v="XL"/>
    <s v="Black"/>
    <n v="15998.25"/>
    <n v="11"/>
    <s v="2024-01-16"/>
    <s v="Phoenix"/>
    <x v="0"/>
    <s v="No"/>
    <n v="175980.75"/>
  </r>
  <r>
    <s v="P42067"/>
    <s v="Kids T-Shirts #724"/>
    <s v="Kids"/>
    <s v="T-Shirts"/>
    <s v="L"/>
    <s v="Blue"/>
    <n v="16322.78"/>
    <n v="11"/>
    <s v="2024-07-08"/>
    <s v="Houston"/>
    <x v="1"/>
    <s v="No"/>
    <n v="179550.58"/>
  </r>
  <r>
    <s v="P50736"/>
    <s v="Women Skirts #948"/>
    <s v="Women"/>
    <s v="Skirts"/>
    <s v="XS"/>
    <s v="Yellow"/>
    <n v="3188.03"/>
    <n v="13"/>
    <s v="2023-03-29"/>
    <s v="New York"/>
    <x v="0"/>
    <s v="No"/>
    <n v="41444.39"/>
  </r>
  <r>
    <s v="P46843"/>
    <s v="Accessories Scarves #567"/>
    <s v="Accessories"/>
    <s v="Scarves"/>
    <s v="XL"/>
    <s v="Pink"/>
    <n v="845.77"/>
    <n v="1"/>
    <s v="2024-08-06"/>
    <s v="Houston"/>
    <x v="1"/>
    <s v="Yes"/>
    <n v="676.45"/>
  </r>
  <r>
    <s v="P12185"/>
    <s v="Men Shoes #858"/>
    <s v="Men"/>
    <s v="Shoes"/>
    <s v="M"/>
    <s v="Red"/>
    <n v="8841.16"/>
    <n v="2"/>
    <s v="2022-12-06"/>
    <s v="Phoenix"/>
    <x v="1"/>
    <s v="Yes"/>
    <n v="14145.69"/>
  </r>
  <r>
    <s v="P97357"/>
    <s v="Men Shirts #934"/>
    <s v="Men"/>
    <s v="Shirts"/>
    <s v="XL"/>
    <s v="White"/>
    <n v="16313.65"/>
    <n v="14"/>
    <s v="2023-02-12"/>
    <s v="Phoenix"/>
    <x v="1"/>
    <s v="No"/>
    <n v="228391.1"/>
  </r>
  <r>
    <s v="P35102"/>
    <s v="Women Skirts #389"/>
    <s v="Women"/>
    <s v="Skirts"/>
    <s v="XS"/>
    <s v="Green"/>
    <n v="10308.6"/>
    <n v="16"/>
    <s v="2023-03-04"/>
    <s v="Phoenix"/>
    <x v="1"/>
    <s v="Yes"/>
    <n v="131950.07999999999"/>
  </r>
  <r>
    <s v="P80339"/>
    <s v="Accessories Hats #364"/>
    <s v="Accessories"/>
    <s v="Hats"/>
    <s v="XS"/>
    <s v="Green"/>
    <n v="15084.42"/>
    <n v="10"/>
    <s v="2024-05-27"/>
    <s v="New York"/>
    <x v="0"/>
    <s v="Yes"/>
    <n v="120675.36"/>
  </r>
  <r>
    <s v="P29925"/>
    <s v="Accessories Hats #197"/>
    <s v="Accessories"/>
    <s v="Hats"/>
    <s v="M"/>
    <s v="Blue"/>
    <n v="11096.27"/>
    <n v="8"/>
    <s v="2023-03-11"/>
    <s v="Phoenix"/>
    <x v="0"/>
    <s v="Yes"/>
    <n v="71016.460000000006"/>
  </r>
  <r>
    <s v="P22218"/>
    <s v="Kids Sweaters #180"/>
    <s v="Kids"/>
    <s v="Sweaters"/>
    <s v="XL"/>
    <s v="Blue"/>
    <n v="2295.7800000000002"/>
    <n v="16"/>
    <s v="2023-09-20"/>
    <s v="Houston"/>
    <x v="1"/>
    <s v="Yes"/>
    <n v="29386.15"/>
  </r>
  <r>
    <s v="P24189"/>
    <s v="Women Dresses #580"/>
    <s v="Women"/>
    <s v="Dresses"/>
    <s v="L"/>
    <s v="Blue"/>
    <n v="14998.93"/>
    <n v="3"/>
    <s v="2023-04-28"/>
    <s v="Houston"/>
    <x v="1"/>
    <s v="No"/>
    <n v="44996.79"/>
  </r>
  <r>
    <s v="P53791"/>
    <s v="Men Shoes #769"/>
    <s v="Men"/>
    <s v="Shoes"/>
    <s v="M"/>
    <s v="Black"/>
    <n v="6187.65"/>
    <n v="9"/>
    <s v="2023-09-19"/>
    <s v="Phoenix"/>
    <x v="0"/>
    <s v="No"/>
    <n v="55688.85"/>
  </r>
  <r>
    <s v="P86093"/>
    <s v="Accessories Hats #132"/>
    <s v="Accessories"/>
    <s v="Hats"/>
    <s v="XS"/>
    <s v="Yellow"/>
    <n v="10638.94"/>
    <n v="3"/>
    <s v="2024-09-18"/>
    <s v="Houston"/>
    <x v="1"/>
    <s v="No"/>
    <n v="31916.82"/>
  </r>
  <r>
    <s v="P29779"/>
    <s v="Men Pants #365"/>
    <s v="Men"/>
    <s v="Pants"/>
    <s v="S"/>
    <s v="Black"/>
    <n v="7500.71"/>
    <n v="7"/>
    <s v="2023-04-13"/>
    <s v="Los Angeles"/>
    <x v="0"/>
    <s v="No"/>
    <n v="52504.97"/>
  </r>
  <r>
    <s v="P73465"/>
    <s v="Women Dresses #575"/>
    <s v="Women"/>
    <s v="Dresses"/>
    <s v="XS"/>
    <s v="Blue"/>
    <n v="12500.63"/>
    <n v="14"/>
    <s v="2024-06-04"/>
    <s v="Phoenix"/>
    <x v="1"/>
    <s v="No"/>
    <n v="175008.82"/>
  </r>
  <r>
    <s v="P16929"/>
    <s v="Accessories Scarves #630"/>
    <s v="Accessories"/>
    <s v="Scarves"/>
    <s v="S"/>
    <s v="White"/>
    <n v="3752.43"/>
    <n v="18"/>
    <s v="2023-09-07"/>
    <s v="Los Angeles"/>
    <x v="1"/>
    <s v="No"/>
    <n v="67543.740000000005"/>
  </r>
  <r>
    <s v="P15674"/>
    <s v="Women Dresses #392"/>
    <s v="Women"/>
    <s v="Dresses"/>
    <s v="S"/>
    <s v="Red"/>
    <n v="2361.35"/>
    <n v="12"/>
    <s v="2023-03-22"/>
    <s v="Phoenix"/>
    <x v="0"/>
    <s v="Yes"/>
    <n v="22668.959999999999"/>
  </r>
  <r>
    <s v="P17960"/>
    <s v="Women Shoes #653"/>
    <s v="Women"/>
    <s v="Shoes"/>
    <s v="XL"/>
    <s v="Yellow"/>
    <n v="9376.51"/>
    <n v="14"/>
    <s v="2024-08-20"/>
    <s v="New York"/>
    <x v="1"/>
    <s v="Yes"/>
    <n v="105016.58"/>
  </r>
  <r>
    <s v="P90541"/>
    <s v="Kids T-Shirts #273"/>
    <s v="Kids"/>
    <s v="T-Shirts"/>
    <s v="S"/>
    <s v="Red"/>
    <n v="2191.1999999999998"/>
    <n v="10"/>
    <s v="2024-10-04"/>
    <s v="Phoenix"/>
    <x v="0"/>
    <s v="Yes"/>
    <n v="17529.599999999999"/>
  </r>
  <r>
    <s v="P12328"/>
    <s v="Men Shoes #183"/>
    <s v="Men"/>
    <s v="Shoes"/>
    <s v="M"/>
    <s v="Blue"/>
    <n v="14892.69"/>
    <n v="20"/>
    <s v="2024-04-04"/>
    <s v="Los Angeles"/>
    <x v="1"/>
    <s v="Yes"/>
    <n v="238283.04"/>
  </r>
  <r>
    <s v="P21407"/>
    <s v="Women Skirts #655"/>
    <s v="Women"/>
    <s v="Skirts"/>
    <s v="S"/>
    <s v="Red"/>
    <n v="14475.2"/>
    <n v="4"/>
    <s v="2023-12-28"/>
    <s v="Los Angeles"/>
    <x v="1"/>
    <s v="Yes"/>
    <n v="46320.639999999999"/>
  </r>
  <r>
    <s v="P59305"/>
    <s v="Kids Sweaters #288"/>
    <s v="Kids"/>
    <s v="Sweaters"/>
    <s v="S"/>
    <s v="Red"/>
    <n v="13999.61"/>
    <n v="13"/>
    <s v="2023-07-04"/>
    <s v="Chicago"/>
    <x v="0"/>
    <s v="No"/>
    <n v="181994.93"/>
  </r>
  <r>
    <s v="P91237"/>
    <s v="Women Shoes #507"/>
    <s v="Women"/>
    <s v="Shoes"/>
    <s v="S"/>
    <s v="Pink"/>
    <n v="15141.69"/>
    <n v="14"/>
    <s v="2024-06-07"/>
    <s v="Houston"/>
    <x v="1"/>
    <s v="Yes"/>
    <n v="169587.26"/>
  </r>
  <r>
    <s v="P79258"/>
    <s v="Men Pants #115"/>
    <s v="Men"/>
    <s v="Pants"/>
    <s v="XL"/>
    <s v="Black"/>
    <n v="4760.88"/>
    <n v="1"/>
    <s v="2023-06-06"/>
    <s v="New York"/>
    <x v="1"/>
    <s v="Yes"/>
    <n v="3808.87"/>
  </r>
  <r>
    <s v="P18399"/>
    <s v="Women Skirts #637"/>
    <s v="Women"/>
    <s v="Skirts"/>
    <s v="L"/>
    <s v="Black"/>
    <n v="7196.1"/>
    <n v="11"/>
    <s v="2022-11-21"/>
    <s v="Chicago"/>
    <x v="0"/>
    <s v="No"/>
    <n v="79157.100000000006"/>
  </r>
  <r>
    <s v="P58649"/>
    <s v="Accessories Bags #254"/>
    <s v="Accessories"/>
    <s v="Bags"/>
    <s v="XS"/>
    <s v="Yellow"/>
    <n v="9423.82"/>
    <n v="1"/>
    <s v="2023-04-27"/>
    <s v="Los Angeles"/>
    <x v="1"/>
    <s v="No"/>
    <n v="9423.82"/>
  </r>
  <r>
    <s v="P11095"/>
    <s v="Accessories Bags #959"/>
    <s v="Accessories"/>
    <s v="Bags"/>
    <s v="L"/>
    <s v="Blue"/>
    <n v="14822.14"/>
    <n v="5"/>
    <s v="2024-01-19"/>
    <s v="Chicago"/>
    <x v="1"/>
    <s v="No"/>
    <n v="74110.7"/>
  </r>
  <r>
    <s v="P17650"/>
    <s v="Men Shoes #613"/>
    <s v="Men"/>
    <s v="Shoes"/>
    <s v="L"/>
    <s v="Yellow"/>
    <n v="11323.69"/>
    <n v="15"/>
    <s v="2023-10-23"/>
    <s v="Chicago"/>
    <x v="1"/>
    <s v="Yes"/>
    <n v="135884.28"/>
  </r>
  <r>
    <s v="P84474"/>
    <s v="Accessories Scarves #963"/>
    <s v="Accessories"/>
    <s v="Scarves"/>
    <s v="L"/>
    <s v="White"/>
    <n v="5945.29"/>
    <n v="16"/>
    <s v="2022-11-02"/>
    <s v="Los Angeles"/>
    <x v="1"/>
    <s v="Yes"/>
    <n v="76099.38"/>
  </r>
  <r>
    <s v="P90598"/>
    <s v="Accessories Hats #717"/>
    <s v="Accessories"/>
    <s v="Hats"/>
    <s v="M"/>
    <s v="Black"/>
    <n v="9792.34"/>
    <n v="5"/>
    <s v="2023-03-29"/>
    <s v="Houston"/>
    <x v="1"/>
    <s v="No"/>
    <n v="48961.7"/>
  </r>
  <r>
    <s v="P65703"/>
    <s v="Women Tops #954"/>
    <s v="Women"/>
    <s v="Tops"/>
    <s v="S"/>
    <s v="Green"/>
    <n v="13531.49"/>
    <n v="3"/>
    <s v="2023-11-08"/>
    <s v="Chicago"/>
    <x v="1"/>
    <s v="Yes"/>
    <n v="32475.41"/>
  </r>
  <r>
    <s v="P24768"/>
    <s v="Women Shoes #309"/>
    <s v="Women"/>
    <s v="Shoes"/>
    <s v="XS"/>
    <s v="Black"/>
    <n v="15501.08"/>
    <n v="16"/>
    <s v="2022-11-02"/>
    <s v="Houston"/>
    <x v="1"/>
    <s v="No"/>
    <n v="248017.28"/>
  </r>
  <r>
    <s v="P95929"/>
    <s v="Men Pants #954"/>
    <s v="Men"/>
    <s v="Pants"/>
    <s v="XL"/>
    <s v="Yellow"/>
    <n v="16214.88"/>
    <n v="1"/>
    <s v="2022-10-26"/>
    <s v="Los Angeles"/>
    <x v="1"/>
    <s v="Yes"/>
    <n v="12972.07"/>
  </r>
  <r>
    <s v="P56780"/>
    <s v="Men Shoes #901"/>
    <s v="Men"/>
    <s v="Shoes"/>
    <s v="L"/>
    <s v="Pink"/>
    <n v="15008.89"/>
    <n v="11"/>
    <s v="2023-05-16"/>
    <s v="New York"/>
    <x v="1"/>
    <s v="No"/>
    <n v="165097.79"/>
  </r>
  <r>
    <s v="P95292"/>
    <s v="Men Shoes #992"/>
    <s v="Men"/>
    <s v="Shoes"/>
    <s v="S"/>
    <s v="Red"/>
    <n v="1399.38"/>
    <n v="17"/>
    <s v="2023-10-19"/>
    <s v="Los Angeles"/>
    <x v="1"/>
    <s v="No"/>
    <n v="23789.46"/>
  </r>
  <r>
    <s v="P19999"/>
    <s v="Accessories Belts #910"/>
    <s v="Accessories"/>
    <s v="Belts"/>
    <s v="M"/>
    <s v="White"/>
    <n v="1514.75"/>
    <n v="2"/>
    <s v="2023-02-26"/>
    <s v="Houston"/>
    <x v="1"/>
    <s v="No"/>
    <n v="3029.5"/>
  </r>
  <r>
    <s v="P10514"/>
    <s v="Women Tops #586"/>
    <s v="Women"/>
    <s v="Tops"/>
    <s v="M"/>
    <s v="Black"/>
    <n v="5696.29"/>
    <n v="6"/>
    <s v="2023-08-16"/>
    <s v="Chicago"/>
    <x v="0"/>
    <s v="Yes"/>
    <n v="27341.86"/>
  </r>
  <r>
    <s v="P27989"/>
    <s v="Men Pants #254"/>
    <s v="Men"/>
    <s v="Pants"/>
    <s v="M"/>
    <s v="Black"/>
    <n v="15770"/>
    <n v="9"/>
    <s v="2024-09-04"/>
    <s v="New York"/>
    <x v="0"/>
    <s v="No"/>
    <n v="141930"/>
  </r>
  <r>
    <s v="P81111"/>
    <s v="Kids T-Shirts #155"/>
    <s v="Kids"/>
    <s v="T-Shirts"/>
    <s v="S"/>
    <s v="Yellow"/>
    <n v="1231.72"/>
    <n v="15"/>
    <s v="2024-04-02"/>
    <s v="Phoenix"/>
    <x v="0"/>
    <s v="No"/>
    <n v="18475.8"/>
  </r>
  <r>
    <s v="P77316"/>
    <s v="Women Skirts #852"/>
    <s v="Women"/>
    <s v="Skirts"/>
    <s v="XL"/>
    <s v="Red"/>
    <n v="7103.97"/>
    <n v="4"/>
    <s v="2023-05-02"/>
    <s v="Los Angeles"/>
    <x v="0"/>
    <s v="No"/>
    <n v="28415.88"/>
  </r>
  <r>
    <s v="P16200"/>
    <s v="Accessories Hats #573"/>
    <s v="Accessories"/>
    <s v="Hats"/>
    <s v="XS"/>
    <s v="Red"/>
    <n v="3390.55"/>
    <n v="5"/>
    <s v="2023-12-26"/>
    <s v="Los Angeles"/>
    <x v="1"/>
    <s v="Yes"/>
    <n v="13562.2"/>
  </r>
  <r>
    <s v="P71380"/>
    <s v="Men Shoes #449"/>
    <s v="Men"/>
    <s v="Shoes"/>
    <s v="S"/>
    <s v="Pink"/>
    <n v="6941.29"/>
    <n v="14"/>
    <s v="2023-05-05"/>
    <s v="Chicago"/>
    <x v="1"/>
    <s v="Yes"/>
    <n v="77742.78"/>
  </r>
  <r>
    <s v="P27207"/>
    <s v="Accessories Hats #951"/>
    <s v="Accessories"/>
    <s v="Hats"/>
    <s v="L"/>
    <s v="Red"/>
    <n v="3271.03"/>
    <n v="6"/>
    <s v="2024-08-19"/>
    <s v="Phoenix"/>
    <x v="1"/>
    <s v="No"/>
    <n v="19626.18"/>
  </r>
  <r>
    <s v="P57641"/>
    <s v="Men Shoes #211"/>
    <s v="Men"/>
    <s v="Shoes"/>
    <s v="XL"/>
    <s v="Yellow"/>
    <n v="14427.89"/>
    <n v="10"/>
    <s v="2023-11-14"/>
    <s v="Houston"/>
    <x v="0"/>
    <s v="Yes"/>
    <n v="115423.12"/>
  </r>
  <r>
    <s v="P73242"/>
    <s v="Men Shoes #446"/>
    <s v="Men"/>
    <s v="Shoes"/>
    <s v="L"/>
    <s v="Red"/>
    <n v="10628.98"/>
    <n v="13"/>
    <s v="2023-10-29"/>
    <s v="New York"/>
    <x v="0"/>
    <s v="No"/>
    <n v="138176.74"/>
  </r>
  <r>
    <s v="P74336"/>
    <s v="Women Shoes #505"/>
    <s v="Women"/>
    <s v="Shoes"/>
    <s v="S"/>
    <s v="Blue"/>
    <n v="14402.99"/>
    <n v="3"/>
    <s v="2024-04-26"/>
    <s v="New York"/>
    <x v="0"/>
    <s v="Yes"/>
    <n v="34567.01"/>
  </r>
  <r>
    <s v="P51561"/>
    <s v="Women Shoes #830"/>
    <s v="Women"/>
    <s v="Shoes"/>
    <s v="S"/>
    <s v="Pink"/>
    <n v="14354.85"/>
    <n v="7"/>
    <s v="2023-12-28"/>
    <s v="Chicago"/>
    <x v="0"/>
    <s v="No"/>
    <n v="100483.95"/>
  </r>
  <r>
    <s v="P59688"/>
    <s v="Men Pants #144"/>
    <s v="Men"/>
    <s v="Pants"/>
    <s v="XS"/>
    <s v="Blue"/>
    <n v="4908.62"/>
    <n v="15"/>
    <s v="2024-07-31"/>
    <s v="Phoenix"/>
    <x v="1"/>
    <s v="No"/>
    <n v="73629.3"/>
  </r>
  <r>
    <s v="P17230"/>
    <s v="Kids Shoes #750"/>
    <s v="Kids"/>
    <s v="Shoes"/>
    <s v="XS"/>
    <s v="Green"/>
    <n v="5605.82"/>
    <n v="18"/>
    <s v="2024-02-09"/>
    <s v="Chicago"/>
    <x v="1"/>
    <s v="Yes"/>
    <n v="80724.14"/>
  </r>
  <r>
    <s v="P90998"/>
    <s v="Men Shirts #291"/>
    <s v="Men"/>
    <s v="Shirts"/>
    <s v="M"/>
    <s v="White"/>
    <n v="15443.81"/>
    <n v="11"/>
    <s v="2023-04-28"/>
    <s v="Los Angeles"/>
    <x v="0"/>
    <s v="Yes"/>
    <n v="135905.85999999999"/>
  </r>
  <r>
    <s v="P61423"/>
    <s v="Women Dresses #864"/>
    <s v="Women"/>
    <s v="Dresses"/>
    <s v="XS"/>
    <s v="Black"/>
    <n v="12069.03"/>
    <n v="3"/>
    <s v="2023-12-02"/>
    <s v="Los Angeles"/>
    <x v="1"/>
    <s v="Yes"/>
    <n v="28965.34"/>
  </r>
  <r>
    <s v="P50382"/>
    <s v="Accessories Hats #825"/>
    <s v="Accessories"/>
    <s v="Hats"/>
    <s v="XS"/>
    <s v="Blue"/>
    <n v="1300.6099999999999"/>
    <n v="1"/>
    <s v="2024-09-25"/>
    <s v="New York"/>
    <x v="0"/>
    <s v="Yes"/>
    <n v="1040.82"/>
  </r>
  <r>
    <s v="P82231"/>
    <s v="Men Shoes #959"/>
    <s v="Men"/>
    <s v="Shoes"/>
    <s v="L"/>
    <s v="Blue"/>
    <n v="2590.4299999999998"/>
    <n v="20"/>
    <s v="2023-01-10"/>
    <s v="New York"/>
    <x v="1"/>
    <s v="No"/>
    <n v="51808.6"/>
  </r>
  <r>
    <s v="P68215"/>
    <s v="Men Shoes #652"/>
    <s v="Men"/>
    <s v="Shoes"/>
    <s v="XL"/>
    <s v="Pink"/>
    <n v="7800.34"/>
    <n v="11"/>
    <s v="2023-12-20"/>
    <s v="Houston"/>
    <x v="0"/>
    <s v="Yes"/>
    <n v="68642.66"/>
  </r>
  <r>
    <s v="P23065"/>
    <s v="Accessories Hats #924"/>
    <s v="Accessories"/>
    <s v="Hats"/>
    <s v="M"/>
    <s v="Yellow"/>
    <n v="5083.75"/>
    <n v="6"/>
    <s v="2023-03-09"/>
    <s v="Houston"/>
    <x v="0"/>
    <s v="No"/>
    <n v="30502.5"/>
  </r>
  <r>
    <s v="P15693"/>
    <s v="Women Skirts #464"/>
    <s v="Women"/>
    <s v="Skirts"/>
    <s v="M"/>
    <s v="Yellow"/>
    <n v="2338.94"/>
    <n v="6"/>
    <s v="2023-10-31"/>
    <s v="Phoenix"/>
    <x v="1"/>
    <s v="Yes"/>
    <n v="11226.58"/>
  </r>
  <r>
    <s v="P59861"/>
    <s v="Women Tops #549"/>
    <s v="Women"/>
    <s v="Tops"/>
    <s v="L"/>
    <s v="Green"/>
    <n v="10188.25"/>
    <n v="17"/>
    <s v="2023-11-30"/>
    <s v="Phoenix"/>
    <x v="1"/>
    <s v="No"/>
    <n v="173200.25"/>
  </r>
  <r>
    <s v="P63731"/>
    <s v="Kids Sweaters #236"/>
    <s v="Kids"/>
    <s v="Sweaters"/>
    <s v="XL"/>
    <s v="Green"/>
    <n v="14823.8"/>
    <n v="9"/>
    <s v="2023-11-15"/>
    <s v="Phoenix"/>
    <x v="1"/>
    <s v="Yes"/>
    <n v="106731.36"/>
  </r>
  <r>
    <s v="P78026"/>
    <s v="Kids Shorts #351"/>
    <s v="Kids"/>
    <s v="Shorts"/>
    <s v="L"/>
    <s v="Pink"/>
    <n v="6933.82"/>
    <n v="19"/>
    <s v="2023-11-28"/>
    <s v="New York"/>
    <x v="1"/>
    <s v="No"/>
    <n v="131742.57999999999"/>
  </r>
  <r>
    <s v="P49723"/>
    <s v="Accessories Scarves #200"/>
    <s v="Accessories"/>
    <s v="Scarves"/>
    <s v="M"/>
    <s v="Green"/>
    <n v="11595.1"/>
    <n v="19"/>
    <s v="2024-01-25"/>
    <s v="Chicago"/>
    <x v="0"/>
    <s v="No"/>
    <n v="220306.9"/>
  </r>
  <r>
    <s v="P66698"/>
    <s v="Men Shoes #338"/>
    <s v="Men"/>
    <s v="Shoes"/>
    <s v="S"/>
    <s v="Black"/>
    <n v="15883.71"/>
    <n v="14"/>
    <s v="2023-11-24"/>
    <s v="Chicago"/>
    <x v="0"/>
    <s v="No"/>
    <n v="222371.94"/>
  </r>
  <r>
    <s v="P96912"/>
    <s v="Kids Shorts #364"/>
    <s v="Kids"/>
    <s v="Shorts"/>
    <s v="M"/>
    <s v="Yellow"/>
    <n v="4071.15"/>
    <n v="20"/>
    <s v="2023-01-17"/>
    <s v="Los Angeles"/>
    <x v="1"/>
    <s v="No"/>
    <n v="81423"/>
  </r>
  <r>
    <s v="P92311"/>
    <s v="Kids Shoes #107"/>
    <s v="Kids"/>
    <s v="Shoes"/>
    <s v="M"/>
    <s v="Blue"/>
    <n v="3096.73"/>
    <n v="10"/>
    <s v="2023-05-20"/>
    <s v="Phoenix"/>
    <x v="0"/>
    <s v="Yes"/>
    <n v="24773.84"/>
  </r>
  <r>
    <s v="P57758"/>
    <s v="Men Shirts #823"/>
    <s v="Men"/>
    <s v="Shirts"/>
    <s v="M"/>
    <s v="White"/>
    <n v="10304.450000000001"/>
    <n v="14"/>
    <s v="2023-08-25"/>
    <s v="Los Angeles"/>
    <x v="0"/>
    <s v="No"/>
    <n v="144262.29999999999"/>
  </r>
  <r>
    <s v="P92850"/>
    <s v="Men Shoes #429"/>
    <s v="Men"/>
    <s v="Shoes"/>
    <s v="S"/>
    <s v="White"/>
    <n v="7690.78"/>
    <n v="5"/>
    <s v="2022-11-13"/>
    <s v="Houston"/>
    <x v="0"/>
    <s v="Yes"/>
    <n v="30763.119999999999"/>
  </r>
  <r>
    <s v="P23883"/>
    <s v="Men Shirts #849"/>
    <s v="Men"/>
    <s v="Shirts"/>
    <s v="XS"/>
    <s v="Pink"/>
    <n v="12190.21"/>
    <n v="13"/>
    <s v="2023-02-12"/>
    <s v="Los Angeles"/>
    <x v="1"/>
    <s v="No"/>
    <n v="158472.73000000001"/>
  </r>
  <r>
    <s v="P84461"/>
    <s v="Kids Sweaters #591"/>
    <s v="Kids"/>
    <s v="Sweaters"/>
    <s v="L"/>
    <s v="White"/>
    <n v="2845.24"/>
    <n v="10"/>
    <s v="2023-03-19"/>
    <s v="Phoenix"/>
    <x v="1"/>
    <s v="Yes"/>
    <n v="22761.919999999998"/>
  </r>
  <r>
    <s v="P77250"/>
    <s v="Kids Sweaters #481"/>
    <s v="Kids"/>
    <s v="Sweaters"/>
    <s v="XL"/>
    <s v="Pink"/>
    <n v="3698.48"/>
    <n v="1"/>
    <s v="2023-06-17"/>
    <s v="Houston"/>
    <x v="0"/>
    <s v="No"/>
    <n v="3698.48"/>
  </r>
  <r>
    <s v="P73465"/>
    <s v="Accessories Bags #582"/>
    <s v="Accessories"/>
    <s v="Bags"/>
    <s v="XS"/>
    <s v="Black"/>
    <n v="6054.02"/>
    <n v="14"/>
    <s v="2024-07-20"/>
    <s v="Phoenix"/>
    <x v="0"/>
    <s v="No"/>
    <n v="84756.28"/>
  </r>
  <r>
    <s v="P47548"/>
    <s v="Men Shoes #980"/>
    <s v="Men"/>
    <s v="Shoes"/>
    <s v="S"/>
    <s v="White"/>
    <n v="1689.88"/>
    <n v="14"/>
    <s v="2024-08-26"/>
    <s v="Phoenix"/>
    <x v="1"/>
    <s v="No"/>
    <n v="23658.32"/>
  </r>
  <r>
    <s v="P84910"/>
    <s v="Women Skirts #283"/>
    <s v="Women"/>
    <s v="Skirts"/>
    <s v="XS"/>
    <s v="Black"/>
    <n v="6693.95"/>
    <n v="10"/>
    <s v="2022-11-14"/>
    <s v="New York"/>
    <x v="0"/>
    <s v="Yes"/>
    <n v="53551.6"/>
  </r>
  <r>
    <s v="P48069"/>
    <s v="Women Tops #675"/>
    <s v="Women"/>
    <s v="Tops"/>
    <s v="XL"/>
    <s v="Red"/>
    <n v="16191.64"/>
    <n v="2"/>
    <s v="2023-06-14"/>
    <s v="Los Angeles"/>
    <x v="0"/>
    <s v="Yes"/>
    <n v="25906.79"/>
  </r>
  <r>
    <s v="P81819"/>
    <s v="Kids Sweaters #312"/>
    <s v="Kids"/>
    <s v="Sweaters"/>
    <s v="M"/>
    <s v="Blue"/>
    <n v="10529.38"/>
    <n v="13"/>
    <s v="2023-07-19"/>
    <s v="Chicago"/>
    <x v="0"/>
    <s v="Yes"/>
    <n v="109505.22"/>
  </r>
  <r>
    <s v="P69342"/>
    <s v="Kids Sweaters #930"/>
    <s v="Kids"/>
    <s v="Sweaters"/>
    <s v="S"/>
    <s v="White"/>
    <n v="6165.24"/>
    <n v="3"/>
    <s v="2023-11-11"/>
    <s v="New York"/>
    <x v="1"/>
    <s v="No"/>
    <n v="18495.72"/>
  </r>
  <r>
    <s v="P82936"/>
    <s v="Kids Shorts #121"/>
    <s v="Kids"/>
    <s v="Shorts"/>
    <s v="M"/>
    <s v="Green"/>
    <n v="2594.58"/>
    <n v="11"/>
    <s v="2024-05-22"/>
    <s v="Houston"/>
    <x v="1"/>
    <s v="Yes"/>
    <n v="22832.47"/>
  </r>
  <r>
    <s v="P30537"/>
    <s v="Men Pants #832"/>
    <s v="Men"/>
    <s v="Pants"/>
    <s v="S"/>
    <s v="Green"/>
    <n v="10767.59"/>
    <n v="5"/>
    <s v="2023-06-30"/>
    <s v="New York"/>
    <x v="1"/>
    <s v="No"/>
    <n v="53837.95"/>
  </r>
  <r>
    <s v="P73271"/>
    <s v="Accessories Scarves #177"/>
    <s v="Accessories"/>
    <s v="Scarves"/>
    <s v="M"/>
    <s v="Green"/>
    <n v="14860.32"/>
    <n v="6"/>
    <s v="2022-11-20"/>
    <s v="Phoenix"/>
    <x v="0"/>
    <s v="No"/>
    <n v="89161.919999999998"/>
  </r>
  <r>
    <s v="P61002"/>
    <s v="Kids Shorts #655"/>
    <s v="Kids"/>
    <s v="Shorts"/>
    <s v="XS"/>
    <s v="Pink"/>
    <n v="15563.33"/>
    <n v="17"/>
    <s v="2023-02-24"/>
    <s v="Houston"/>
    <x v="0"/>
    <s v="Yes"/>
    <n v="211661.62"/>
  </r>
  <r>
    <s v="P50154"/>
    <s v="Men Pants #239"/>
    <s v="Men"/>
    <s v="Pants"/>
    <s v="M"/>
    <s v="Red"/>
    <n v="7441.78"/>
    <n v="1"/>
    <s v="2022-12-28"/>
    <s v="New York"/>
    <x v="0"/>
    <s v="No"/>
    <n v="7441.78"/>
  </r>
  <r>
    <s v="P43658"/>
    <s v="Men Shoes #329"/>
    <s v="Men"/>
    <s v="Shoes"/>
    <s v="S"/>
    <s v="Blue"/>
    <n v="4374.1000000000004"/>
    <n v="13"/>
    <s v="2023-11-17"/>
    <s v="Phoenix"/>
    <x v="0"/>
    <s v="No"/>
    <n v="56863.3"/>
  </r>
  <r>
    <s v="P27119"/>
    <s v="Men Pants #633"/>
    <s v="Men"/>
    <s v="Pants"/>
    <s v="M"/>
    <s v="Red"/>
    <n v="14961.58"/>
    <n v="1"/>
    <s v="2022-11-08"/>
    <s v="New York"/>
    <x v="0"/>
    <s v="Yes"/>
    <n v="11969.43"/>
  </r>
  <r>
    <s v="P53738"/>
    <s v="Kids T-Shirts #656"/>
    <s v="Kids"/>
    <s v="T-Shirts"/>
    <s v="XS"/>
    <s v="Green"/>
    <n v="16268"/>
    <n v="9"/>
    <s v="2024-04-11"/>
    <s v="New York"/>
    <x v="0"/>
    <s v="No"/>
    <n v="146412"/>
  </r>
  <r>
    <s v="P10489"/>
    <s v="Men Jackets #496"/>
    <s v="Men"/>
    <s v="Jackets"/>
    <s v="L"/>
    <s v="Black"/>
    <n v="7287.4"/>
    <n v="11"/>
    <s v="2024-03-12"/>
    <s v="New York"/>
    <x v="1"/>
    <s v="No"/>
    <n v="80161.399999999994"/>
  </r>
  <r>
    <s v="P24741"/>
    <s v="Men Jackets #832"/>
    <s v="Men"/>
    <s v="Jackets"/>
    <s v="M"/>
    <s v="White"/>
    <n v="7851.8"/>
    <n v="3"/>
    <s v="2024-05-14"/>
    <s v="Phoenix"/>
    <x v="1"/>
    <s v="Yes"/>
    <n v="18844.32"/>
  </r>
  <r>
    <s v="P84071"/>
    <s v="Accessories Scarves #637"/>
    <s v="Accessories"/>
    <s v="Scarves"/>
    <s v="S"/>
    <s v="White"/>
    <n v="7826.9"/>
    <n v="11"/>
    <s v="2023-07-18"/>
    <s v="Houston"/>
    <x v="1"/>
    <s v="Yes"/>
    <n v="68876.72"/>
  </r>
  <r>
    <s v="P89747"/>
    <s v="Accessories Scarves #216"/>
    <s v="Accessories"/>
    <s v="Scarves"/>
    <s v="XL"/>
    <s v="Pink"/>
    <n v="7811.96"/>
    <n v="16"/>
    <s v="2023-10-19"/>
    <s v="Phoenix"/>
    <x v="0"/>
    <s v="Yes"/>
    <n v="99993.42"/>
  </r>
  <r>
    <s v="P21142"/>
    <s v="Kids T-Shirts #791"/>
    <s v="Kids"/>
    <s v="T-Shirts"/>
    <s v="S"/>
    <s v="Red"/>
    <n v="9956.68"/>
    <n v="16"/>
    <s v="2024-08-28"/>
    <s v="Los Angeles"/>
    <x v="1"/>
    <s v="No"/>
    <n v="159306.88"/>
  </r>
  <r>
    <s v="P19191"/>
    <s v="Kids Sweaters #242"/>
    <s v="Kids"/>
    <s v="Sweaters"/>
    <s v="M"/>
    <s v="Blue"/>
    <n v="3457.78"/>
    <n v="1"/>
    <s v="2023-01-12"/>
    <s v="Phoenix"/>
    <x v="1"/>
    <s v="No"/>
    <n v="3457.78"/>
  </r>
  <r>
    <s v="P31778"/>
    <s v="Men Jackets #448"/>
    <s v="Men"/>
    <s v="Jackets"/>
    <s v="L"/>
    <s v="White"/>
    <n v="15573.29"/>
    <n v="4"/>
    <s v="2023-05-20"/>
    <s v="Houston"/>
    <x v="1"/>
    <s v="Yes"/>
    <n v="49834.86"/>
  </r>
  <r>
    <s v="P18126"/>
    <s v="Men Pants #868"/>
    <s v="Men"/>
    <s v="Pants"/>
    <s v="S"/>
    <s v="White"/>
    <n v="10539.34"/>
    <n v="4"/>
    <s v="2024-05-25"/>
    <s v="Chicago"/>
    <x v="0"/>
    <s v="Yes"/>
    <n v="33726.22"/>
  </r>
  <r>
    <s v="P13024"/>
    <s v="Women Skirts #630"/>
    <s v="Women"/>
    <s v="Skirts"/>
    <s v="XS"/>
    <s v="White"/>
    <n v="11419.97"/>
    <n v="5"/>
    <s v="2022-11-26"/>
    <s v="Chicago"/>
    <x v="1"/>
    <s v="Yes"/>
    <n v="45679.88"/>
  </r>
  <r>
    <s v="P29718"/>
    <s v="Men Shoes #818"/>
    <s v="Men"/>
    <s v="Shoes"/>
    <s v="L"/>
    <s v="Red"/>
    <n v="9893.6"/>
    <n v="1"/>
    <s v="2023-03-12"/>
    <s v="Phoenix"/>
    <x v="1"/>
    <s v="No"/>
    <n v="9893.6"/>
  </r>
  <r>
    <s v="P47686"/>
    <s v="Accessories Belts #913"/>
    <s v="Accessories"/>
    <s v="Belts"/>
    <s v="XL"/>
    <s v="Red"/>
    <n v="15754.23"/>
    <n v="8"/>
    <s v="2023-11-19"/>
    <s v="New York"/>
    <x v="0"/>
    <s v="No"/>
    <n v="126033.84"/>
  </r>
  <r>
    <s v="P33321"/>
    <s v="Kids Shorts #206"/>
    <s v="Kids"/>
    <s v="Shorts"/>
    <s v="M"/>
    <s v="Green"/>
    <n v="9003.01"/>
    <n v="6"/>
    <s v="2022-12-27"/>
    <s v="Phoenix"/>
    <x v="1"/>
    <s v="No"/>
    <n v="54018.06"/>
  </r>
  <r>
    <s v="P21109"/>
    <s v="Men Jackets #345"/>
    <s v="Men"/>
    <s v="Jackets"/>
    <s v="S"/>
    <s v="Blue"/>
    <n v="6850.82"/>
    <n v="2"/>
    <s v="2023-02-21"/>
    <s v="New York"/>
    <x v="1"/>
    <s v="Yes"/>
    <n v="10960.98"/>
  </r>
  <r>
    <s v="P73636"/>
    <s v="Accessories Bags #843"/>
    <s v="Accessories"/>
    <s v="Bags"/>
    <s v="M"/>
    <s v="Pink"/>
    <n v="2529.84"/>
    <n v="17"/>
    <s v="2023-09-20"/>
    <s v="New York"/>
    <x v="0"/>
    <s v="Yes"/>
    <n v="34405.99"/>
  </r>
  <r>
    <s v="P93927"/>
    <s v="Kids Shorts #884"/>
    <s v="Kids"/>
    <s v="Shorts"/>
    <s v="L"/>
    <s v="Yellow"/>
    <n v="7642.64"/>
    <n v="15"/>
    <s v="2024-03-03"/>
    <s v="New York"/>
    <x v="1"/>
    <s v="No"/>
    <n v="114639.6"/>
  </r>
  <r>
    <s v="P19345"/>
    <s v="Women Shoes #367"/>
    <s v="Women"/>
    <s v="Shoes"/>
    <s v="L"/>
    <s v="Yellow"/>
    <n v="2628.61"/>
    <n v="8"/>
    <s v="2023-11-10"/>
    <s v="Phoenix"/>
    <x v="0"/>
    <s v="No"/>
    <n v="21028.880000000001"/>
  </r>
  <r>
    <s v="P70607"/>
    <s v="Men Pants #340"/>
    <s v="Men"/>
    <s v="Pants"/>
    <s v="S"/>
    <s v="Black"/>
    <n v="11087.14"/>
    <n v="13"/>
    <s v="2022-10-16"/>
    <s v="Phoenix"/>
    <x v="1"/>
    <s v="Yes"/>
    <n v="115306.09"/>
  </r>
  <r>
    <s v="P69595"/>
    <s v="Men Pants #352"/>
    <s v="Men"/>
    <s v="Pants"/>
    <s v="XS"/>
    <s v="Red"/>
    <n v="6300.53"/>
    <n v="9"/>
    <s v="2023-01-07"/>
    <s v="Phoenix"/>
    <x v="0"/>
    <s v="No"/>
    <n v="56704.77"/>
  </r>
  <r>
    <s v="P59284"/>
    <s v="Kids Sweaters #669"/>
    <s v="Kids"/>
    <s v="Sweaters"/>
    <s v="XS"/>
    <s v="Red"/>
    <n v="5389.19"/>
    <n v="4"/>
    <s v="2024-03-08"/>
    <s v="Los Angeles"/>
    <x v="0"/>
    <s v="No"/>
    <n v="21556.76"/>
  </r>
  <r>
    <s v="P63566"/>
    <s v="Kids T-Shirts #898"/>
    <s v="Kids"/>
    <s v="T-Shirts"/>
    <s v="XL"/>
    <s v="Green"/>
    <n v="15165.76"/>
    <n v="7"/>
    <s v="2023-11-24"/>
    <s v="Chicago"/>
    <x v="0"/>
    <s v="Yes"/>
    <n v="84928.09"/>
  </r>
  <r>
    <s v="P33489"/>
    <s v="Men Pants #677"/>
    <s v="Men"/>
    <s v="Pants"/>
    <s v="L"/>
    <s v="White"/>
    <n v="12092.27"/>
    <n v="5"/>
    <s v="2023-08-13"/>
    <s v="Chicago"/>
    <x v="0"/>
    <s v="No"/>
    <n v="60461.35"/>
  </r>
  <r>
    <s v="P98672"/>
    <s v="Men Pants #653"/>
    <s v="Men"/>
    <s v="Pants"/>
    <s v="XL"/>
    <s v="Pink"/>
    <n v="15215.56"/>
    <n v="18"/>
    <s v="2023-06-20"/>
    <s v="Phoenix"/>
    <x v="1"/>
    <s v="No"/>
    <n v="273880.08"/>
  </r>
  <r>
    <s v="P10573"/>
    <s v="Men Shoes #813"/>
    <s v="Men"/>
    <s v="Shoes"/>
    <s v="XS"/>
    <s v="Red"/>
    <n v="4088.58"/>
    <n v="2"/>
    <s v="2023-09-23"/>
    <s v="Houston"/>
    <x v="0"/>
    <s v="No"/>
    <n v="8177.16"/>
  </r>
  <r>
    <s v="P95270"/>
    <s v="Accessories Scarves #214"/>
    <s v="Accessories"/>
    <s v="Scarves"/>
    <s v="L"/>
    <s v="Blue"/>
    <n v="7403.6"/>
    <n v="3"/>
    <s v="2023-03-11"/>
    <s v="Chicago"/>
    <x v="1"/>
    <s v="Yes"/>
    <n v="17768.64"/>
  </r>
  <r>
    <s v="P54349"/>
    <s v="Accessories Hats #586"/>
    <s v="Accessories"/>
    <s v="Hats"/>
    <s v="S"/>
    <s v="Black"/>
    <n v="12450"/>
    <n v="8"/>
    <s v="2023-10-09"/>
    <s v="New York"/>
    <x v="0"/>
    <s v="Yes"/>
    <n v="79680"/>
  </r>
  <r>
    <s v="P17213"/>
    <s v="Men Shirts #377"/>
    <s v="Men"/>
    <s v="Shirts"/>
    <s v="M"/>
    <s v="Pink"/>
    <n v="12397.71"/>
    <n v="5"/>
    <s v="2023-04-06"/>
    <s v="New York"/>
    <x v="0"/>
    <s v="Yes"/>
    <n v="49590.84"/>
  </r>
  <r>
    <s v="P55733"/>
    <s v="Accessories Belts #664"/>
    <s v="Accessories"/>
    <s v="Belts"/>
    <s v="L"/>
    <s v="Pink"/>
    <n v="8706.7000000000007"/>
    <n v="16"/>
    <s v="2023-12-02"/>
    <s v="Phoenix"/>
    <x v="1"/>
    <s v="Yes"/>
    <n v="111445.75999999999"/>
  </r>
  <r>
    <s v="P31305"/>
    <s v="Men Shoes #568"/>
    <s v="Men"/>
    <s v="Shoes"/>
    <s v="XS"/>
    <s v="Black"/>
    <n v="12644.22"/>
    <n v="6"/>
    <s v="2023-09-02"/>
    <s v="Chicago"/>
    <x v="0"/>
    <s v="Yes"/>
    <n v="60692.09"/>
  </r>
  <r>
    <s v="P16717"/>
    <s v="Kids T-Shirts #571"/>
    <s v="Kids"/>
    <s v="T-Shirts"/>
    <s v="S"/>
    <s v="Blue"/>
    <n v="13565.52"/>
    <n v="6"/>
    <s v="2023-08-13"/>
    <s v="Phoenix"/>
    <x v="0"/>
    <s v="No"/>
    <n v="81393.119999999995"/>
  </r>
  <r>
    <s v="P25261"/>
    <s v="Accessories Belts #649"/>
    <s v="Accessories"/>
    <s v="Belts"/>
    <s v="XL"/>
    <s v="White"/>
    <n v="10292"/>
    <n v="8"/>
    <s v="2023-07-08"/>
    <s v="Los Angeles"/>
    <x v="1"/>
    <s v="No"/>
    <n v="82336"/>
  </r>
  <r>
    <s v="P96436"/>
    <s v="Accessories Bags #582"/>
    <s v="Accessories"/>
    <s v="Bags"/>
    <s v="M"/>
    <s v="Pink"/>
    <n v="10072.049999999999"/>
    <n v="12"/>
    <s v="2023-06-13"/>
    <s v="Chicago"/>
    <x v="0"/>
    <s v="No"/>
    <n v="120864.6"/>
  </r>
  <r>
    <s v="P63819"/>
    <s v="Accessories Hats #838"/>
    <s v="Accessories"/>
    <s v="Hats"/>
    <s v="S"/>
    <s v="White"/>
    <n v="4281.1400000000003"/>
    <n v="15"/>
    <s v="2023-01-12"/>
    <s v="Los Angeles"/>
    <x v="1"/>
    <s v="No"/>
    <n v="64217.1"/>
  </r>
  <r>
    <s v="P91104"/>
    <s v="Kids Shoes #996"/>
    <s v="Kids"/>
    <s v="Shoes"/>
    <s v="L"/>
    <s v="Yellow"/>
    <n v="12063.22"/>
    <n v="7"/>
    <s v="2023-10-28"/>
    <s v="New York"/>
    <x v="1"/>
    <s v="Yes"/>
    <n v="67553.7"/>
  </r>
  <r>
    <s v="P21615"/>
    <s v="Women Dresses #416"/>
    <s v="Women"/>
    <s v="Dresses"/>
    <s v="S"/>
    <s v="Yellow"/>
    <n v="16318.63"/>
    <n v="11"/>
    <s v="2024-04-29"/>
    <s v="Chicago"/>
    <x v="1"/>
    <s v="No"/>
    <n v="179504.93"/>
  </r>
  <r>
    <s v="P67579"/>
    <s v="Men Shoes #352"/>
    <s v="Men"/>
    <s v="Shoes"/>
    <s v="S"/>
    <s v="Blue"/>
    <n v="6455.74"/>
    <n v="17"/>
    <s v="2024-02-08"/>
    <s v="Houston"/>
    <x v="1"/>
    <s v="No"/>
    <n v="109747.58"/>
  </r>
  <r>
    <s v="P53701"/>
    <s v="Accessories Bags #895"/>
    <s v="Accessories"/>
    <s v="Bags"/>
    <s v="XS"/>
    <s v="Red"/>
    <n v="14726.69"/>
    <n v="9"/>
    <s v="2023-09-16"/>
    <s v="Houston"/>
    <x v="1"/>
    <s v="Yes"/>
    <n v="106032.5"/>
  </r>
  <r>
    <s v="P78634"/>
    <s v="Accessories Bags #170"/>
    <s v="Accessories"/>
    <s v="Bags"/>
    <s v="L"/>
    <s v="Blue"/>
    <n v="1589.45"/>
    <n v="11"/>
    <s v="2024-06-17"/>
    <s v="Chicago"/>
    <x v="0"/>
    <s v="Yes"/>
    <n v="13987.16"/>
  </r>
  <r>
    <s v="P51337"/>
    <s v="Kids Shoes #719"/>
    <s v="Kids"/>
    <s v="Shoes"/>
    <s v="M"/>
    <s v="Blue"/>
    <n v="9713.49"/>
    <n v="9"/>
    <s v="2024-08-18"/>
    <s v="Chicago"/>
    <x v="0"/>
    <s v="No"/>
    <n v="87421.41"/>
  </r>
  <r>
    <s v="P89321"/>
    <s v="Men Jackets #457"/>
    <s v="Men"/>
    <s v="Jackets"/>
    <s v="M"/>
    <s v="Green"/>
    <n v="15311.84"/>
    <n v="5"/>
    <s v="2024-01-22"/>
    <s v="Los Angeles"/>
    <x v="1"/>
    <s v="Yes"/>
    <n v="61247.360000000001"/>
  </r>
  <r>
    <s v="P61664"/>
    <s v="Accessories Belts #975"/>
    <s v="Accessories"/>
    <s v="Belts"/>
    <s v="M"/>
    <s v="Green"/>
    <n v="2573"/>
    <n v="8"/>
    <s v="2023-02-14"/>
    <s v="Chicago"/>
    <x v="1"/>
    <s v="Yes"/>
    <n v="16467.2"/>
  </r>
  <r>
    <s v="P52467"/>
    <s v="Kids Shorts #618"/>
    <s v="Kids"/>
    <s v="Shorts"/>
    <s v="XL"/>
    <s v="Red"/>
    <n v="10937.74"/>
    <n v="10"/>
    <s v="2023-09-19"/>
    <s v="Phoenix"/>
    <x v="1"/>
    <s v="Yes"/>
    <n v="87501.92"/>
  </r>
  <r>
    <s v="P68831"/>
    <s v="Women Dresses #217"/>
    <s v="Women"/>
    <s v="Dresses"/>
    <s v="XL"/>
    <s v="Yellow"/>
    <n v="3647.02"/>
    <n v="12"/>
    <s v="2023-02-05"/>
    <s v="Phoenix"/>
    <x v="0"/>
    <s v="Yes"/>
    <n v="35011.06"/>
  </r>
  <r>
    <s v="P95339"/>
    <s v="Kids T-Shirts #481"/>
    <s v="Kids"/>
    <s v="T-Shirts"/>
    <s v="S"/>
    <s v="White"/>
    <n v="11158.52"/>
    <n v="5"/>
    <s v="2024-07-17"/>
    <s v="New York"/>
    <x v="1"/>
    <s v="No"/>
    <n v="55792.6"/>
  </r>
  <r>
    <s v="P49192"/>
    <s v="Accessories Bags #309"/>
    <s v="Accessories"/>
    <s v="Bags"/>
    <s v="L"/>
    <s v="Blue"/>
    <n v="2743.98"/>
    <n v="9"/>
    <s v="2023-10-21"/>
    <s v="Chicago"/>
    <x v="1"/>
    <s v="Yes"/>
    <n v="19756.490000000002"/>
  </r>
  <r>
    <s v="P79365"/>
    <s v="Kids Shorts #391"/>
    <s v="Kids"/>
    <s v="Shorts"/>
    <s v="XS"/>
    <s v="Pink"/>
    <n v="6372.74"/>
    <n v="18"/>
    <s v="2023-09-12"/>
    <s v="Houston"/>
    <x v="1"/>
    <s v="Yes"/>
    <n v="91767.29"/>
  </r>
  <r>
    <s v="P75504"/>
    <s v="Accessories Hats #426"/>
    <s v="Accessories"/>
    <s v="Hats"/>
    <s v="XL"/>
    <s v="Black"/>
    <n v="12389.41"/>
    <n v="18"/>
    <s v="2023-01-05"/>
    <s v="Houston"/>
    <x v="1"/>
    <s v="Yes"/>
    <n v="178407.67"/>
  </r>
  <r>
    <s v="P69676"/>
    <s v="Accessories Scarves #351"/>
    <s v="Accessories"/>
    <s v="Scarves"/>
    <s v="L"/>
    <s v="Pink"/>
    <n v="6701.42"/>
    <n v="15"/>
    <s v="2024-02-01"/>
    <s v="New York"/>
    <x v="0"/>
    <s v="Yes"/>
    <n v="80417.039999999994"/>
  </r>
  <r>
    <s v="P92268"/>
    <s v="Men Jackets #617"/>
    <s v="Men"/>
    <s v="Jackets"/>
    <s v="L"/>
    <s v="Red"/>
    <n v="11952.83"/>
    <n v="16"/>
    <s v="2024-02-01"/>
    <s v="New York"/>
    <x v="1"/>
    <s v="No"/>
    <n v="191245.28"/>
  </r>
  <r>
    <s v="P62410"/>
    <s v="Women Dresses #176"/>
    <s v="Women"/>
    <s v="Dresses"/>
    <s v="XL"/>
    <s v="Pink"/>
    <n v="4956.76"/>
    <n v="17"/>
    <s v="2023-10-16"/>
    <s v="Houston"/>
    <x v="0"/>
    <s v="No"/>
    <n v="84264.92"/>
  </r>
  <r>
    <s v="P71981"/>
    <s v="Accessories Scarves #368"/>
    <s v="Accessories"/>
    <s v="Scarves"/>
    <s v="XL"/>
    <s v="Yellow"/>
    <n v="16314.48"/>
    <n v="1"/>
    <s v="2022-12-28"/>
    <s v="Los Angeles"/>
    <x v="1"/>
    <s v="No"/>
    <n v="16314.48"/>
  </r>
  <r>
    <s v="P35929"/>
    <s v="Accessories Hats #420"/>
    <s v="Accessories"/>
    <s v="Hats"/>
    <s v="L"/>
    <s v="White"/>
    <n v="3235.34"/>
    <n v="11"/>
    <s v="2024-09-04"/>
    <s v="Chicago"/>
    <x v="0"/>
    <s v="Yes"/>
    <n v="28470.66"/>
  </r>
  <r>
    <s v="P75674"/>
    <s v="Men Shirts #398"/>
    <s v="Men"/>
    <s v="Shirts"/>
    <s v="M"/>
    <s v="Black"/>
    <n v="2851.05"/>
    <n v="12"/>
    <s v="2023-11-20"/>
    <s v="Los Angeles"/>
    <x v="1"/>
    <s v="No"/>
    <n v="34212.6"/>
  </r>
  <r>
    <s v="P36686"/>
    <s v="Women Shoes #423"/>
    <s v="Women"/>
    <s v="Shoes"/>
    <s v="XL"/>
    <s v="White"/>
    <n v="13955.62"/>
    <n v="11"/>
    <s v="2024-10-04"/>
    <s v="Los Angeles"/>
    <x v="1"/>
    <s v="Yes"/>
    <n v="122809.29"/>
  </r>
  <r>
    <s v="P46585"/>
    <s v="Men Pants #366"/>
    <s v="Men"/>
    <s v="Pants"/>
    <s v="XL"/>
    <s v="Yellow"/>
    <n v="3236.17"/>
    <n v="2"/>
    <s v="2023-02-17"/>
    <s v="Phoenix"/>
    <x v="1"/>
    <s v="No"/>
    <n v="6472.34"/>
  </r>
  <r>
    <s v="P96427"/>
    <s v="Kids Shoes #198"/>
    <s v="Kids"/>
    <s v="Shoes"/>
    <s v="L"/>
    <s v="Yellow"/>
    <n v="6520.48"/>
    <n v="19"/>
    <s v="2023-06-06"/>
    <s v="Chicago"/>
    <x v="1"/>
    <s v="No"/>
    <n v="123889.12"/>
  </r>
  <r>
    <s v="P39214"/>
    <s v="Men Shoes #726"/>
    <s v="Men"/>
    <s v="Shoes"/>
    <s v="S"/>
    <s v="Red"/>
    <n v="11264.76"/>
    <n v="12"/>
    <s v="2024-07-17"/>
    <s v="Chicago"/>
    <x v="1"/>
    <s v="Yes"/>
    <n v="108141.53"/>
  </r>
  <r>
    <s v="P37171"/>
    <s v="Women Skirts #698"/>
    <s v="Women"/>
    <s v="Skirts"/>
    <s v="XL"/>
    <s v="Black"/>
    <n v="12849.23"/>
    <n v="18"/>
    <s v="2023-01-10"/>
    <s v="Houston"/>
    <x v="0"/>
    <s v="Yes"/>
    <n v="185028.58"/>
  </r>
  <r>
    <s v="P64784"/>
    <s v="Kids Shorts #626"/>
    <s v="Kids"/>
    <s v="Shorts"/>
    <s v="L"/>
    <s v="White"/>
    <n v="6326.26"/>
    <n v="3"/>
    <s v="2024-06-03"/>
    <s v="Chicago"/>
    <x v="1"/>
    <s v="No"/>
    <n v="18978.78"/>
  </r>
  <r>
    <s v="P38006"/>
    <s v="Accessories Belts #792"/>
    <s v="Accessories"/>
    <s v="Belts"/>
    <s v="S"/>
    <s v="Yellow"/>
    <n v="12133.77"/>
    <n v="1"/>
    <s v="2023-08-26"/>
    <s v="Phoenix"/>
    <x v="1"/>
    <s v="No"/>
    <n v="12133.77"/>
  </r>
  <r>
    <m/>
    <m/>
    <m/>
    <m/>
    <m/>
    <m/>
    <m/>
    <m/>
    <m/>
    <m/>
    <x v="2"/>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446E6FD-2806-4F4A-B99F-CA2F84756404}"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Product category">
  <location ref="A3:B18" firstHeaderRow="1" firstDataRow="1" firstDataCol="1"/>
  <pivotFields count="14">
    <pivotField showAll="0"/>
    <pivotField showAll="0"/>
    <pivotField showAll="0">
      <items count="5">
        <item x="1"/>
        <item x="2"/>
        <item x="0"/>
        <item x="3"/>
        <item t="default"/>
      </items>
    </pivotField>
    <pivotField axis="axisRow" showAll="0">
      <items count="15">
        <item x="5"/>
        <item x="7"/>
        <item x="10"/>
        <item x="3"/>
        <item x="0"/>
        <item x="2"/>
        <item x="12"/>
        <item x="1"/>
        <item x="8"/>
        <item x="4"/>
        <item x="13"/>
        <item x="9"/>
        <item x="11"/>
        <item x="6"/>
        <item t="default"/>
      </items>
    </pivotField>
    <pivotField showAll="0"/>
    <pivotField showAll="0"/>
    <pivotField dataField="1" showAll="0"/>
    <pivotField showAll="0"/>
    <pivotField showAll="0"/>
    <pivotField showAll="0"/>
    <pivotField showAll="0"/>
    <pivotField showAll="0"/>
    <pivotField showAll="0"/>
    <pivotField showAll="0"/>
  </pivotFields>
  <rowFields count="1">
    <field x="3"/>
  </rowFields>
  <rowItems count="15">
    <i>
      <x/>
    </i>
    <i>
      <x v="1"/>
    </i>
    <i>
      <x v="2"/>
    </i>
    <i>
      <x v="3"/>
    </i>
    <i>
      <x v="4"/>
    </i>
    <i>
      <x v="5"/>
    </i>
    <i>
      <x v="6"/>
    </i>
    <i>
      <x v="7"/>
    </i>
    <i>
      <x v="8"/>
    </i>
    <i>
      <x v="9"/>
    </i>
    <i>
      <x v="10"/>
    </i>
    <i>
      <x v="11"/>
    </i>
    <i>
      <x v="12"/>
    </i>
    <i>
      <x v="13"/>
    </i>
    <i t="grand">
      <x/>
    </i>
  </rowItems>
  <colItems count="1">
    <i/>
  </colItems>
  <dataFields count="1">
    <dataField name="Sum of Price" fld="6" baseField="0" baseItem="0"/>
  </dataFields>
  <formats count="5">
    <format dxfId="62">
      <pivotArea field="3" type="button" dataOnly="0" labelOnly="1" outline="0" axis="axisRow" fieldPosition="0"/>
    </format>
    <format dxfId="61">
      <pivotArea dataOnly="0" labelOnly="1" outline="0" axis="axisValues" fieldPosition="0"/>
    </format>
    <format dxfId="60">
      <pivotArea field="3" type="button" dataOnly="0" labelOnly="1" outline="0" axis="axisRow" fieldPosition="0"/>
    </format>
    <format dxfId="59">
      <pivotArea dataOnly="0" labelOnly="1" outline="0" axis="axisValues" fieldPosition="0"/>
    </format>
    <format dxfId="58">
      <pivotArea dataOnly="0" grandRow="1" axis="axisRow" fieldPosition="0"/>
    </format>
  </formats>
  <chartFormats count="2">
    <chartFormat chart="3" format="1"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F1EF058-292D-4E87-BA7E-E9DA2C69D630}"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rowHeaderCaption="store location">
  <location ref="A3:B9" firstHeaderRow="1" firstDataRow="1" firstDataCol="1"/>
  <pivotFields count="14">
    <pivotField showAll="0"/>
    <pivotField showAll="0"/>
    <pivotField showAll="0">
      <items count="5">
        <item x="1"/>
        <item x="2"/>
        <item x="0"/>
        <item x="3"/>
        <item t="default"/>
      </items>
    </pivotField>
    <pivotField showAll="0">
      <items count="15">
        <item x="5"/>
        <item x="7"/>
        <item x="10"/>
        <item x="3"/>
        <item x="0"/>
        <item x="2"/>
        <item x="12"/>
        <item x="1"/>
        <item x="8"/>
        <item x="4"/>
        <item x="13"/>
        <item x="9"/>
        <item x="11"/>
        <item x="6"/>
        <item t="default"/>
      </items>
    </pivotField>
    <pivotField showAll="0"/>
    <pivotField showAll="0"/>
    <pivotField showAll="0"/>
    <pivotField showAll="0"/>
    <pivotField showAll="0"/>
    <pivotField axis="axisRow" showAll="0">
      <items count="6">
        <item x="1"/>
        <item x="3"/>
        <item x="4"/>
        <item x="0"/>
        <item x="2"/>
        <item t="default"/>
      </items>
    </pivotField>
    <pivotField dataField="1" showAll="0"/>
    <pivotField showAll="0"/>
    <pivotField showAll="0"/>
    <pivotField showAll="0"/>
  </pivotFields>
  <rowFields count="1">
    <field x="9"/>
  </rowFields>
  <rowItems count="6">
    <i>
      <x/>
    </i>
    <i>
      <x v="1"/>
    </i>
    <i>
      <x v="2"/>
    </i>
    <i>
      <x v="3"/>
    </i>
    <i>
      <x v="4"/>
    </i>
    <i t="grand">
      <x/>
    </i>
  </rowItems>
  <colItems count="1">
    <i/>
  </colItems>
  <dataFields count="1">
    <dataField name="Count of Sales Channel" fld="10" subtotal="count" baseField="0" baseItem="0"/>
  </dataFields>
  <formats count="4">
    <format dxfId="57">
      <pivotArea dataOnly="0" labelOnly="1" outline="0" axis="axisValues" fieldPosition="0"/>
    </format>
    <format dxfId="56">
      <pivotArea grandRow="1" outline="0" collapsedLevelsAreSubtotals="1" fieldPosition="0"/>
    </format>
    <format dxfId="55">
      <pivotArea field="9" type="button" dataOnly="0" labelOnly="1" outline="0" axis="axisRow" fieldPosition="0"/>
    </format>
    <format dxfId="54">
      <pivotArea dataOnly="0" labelOnly="1" grandRow="1" outline="0" fieldPosition="0"/>
    </format>
  </formats>
  <chartFormats count="2">
    <chartFormat chart="0" format="0"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296AFA7-7D9D-4B0A-A67B-C33AC612348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rowHeaderCaption="Store Location">
  <location ref="A2:C8" firstHeaderRow="0" firstDataRow="1" firstDataCol="1"/>
  <pivotFields count="14">
    <pivotField showAll="0"/>
    <pivotField showAll="0"/>
    <pivotField showAll="0"/>
    <pivotField showAll="0"/>
    <pivotField showAll="0"/>
    <pivotField showAll="0"/>
    <pivotField showAll="0"/>
    <pivotField dataField="1" showAll="0"/>
    <pivotField showAll="0"/>
    <pivotField axis="axisRow" showAll="0">
      <items count="6">
        <item x="1"/>
        <item x="3"/>
        <item x="4"/>
        <item x="0"/>
        <item x="2"/>
        <item t="default"/>
      </items>
    </pivotField>
    <pivotField showAll="0">
      <items count="3">
        <item x="1"/>
        <item x="0"/>
        <item t="default"/>
      </items>
    </pivotField>
    <pivotField showAll="0"/>
    <pivotField dataField="1" showAll="0"/>
    <pivotField showAll="0"/>
  </pivotFields>
  <rowFields count="1">
    <field x="9"/>
  </rowFields>
  <rowItems count="6">
    <i>
      <x/>
    </i>
    <i>
      <x v="1"/>
    </i>
    <i>
      <x v="2"/>
    </i>
    <i>
      <x v="3"/>
    </i>
    <i>
      <x v="4"/>
    </i>
    <i t="grand">
      <x/>
    </i>
  </rowItems>
  <colFields count="1">
    <field x="-2"/>
  </colFields>
  <colItems count="2">
    <i>
      <x/>
    </i>
    <i i="1">
      <x v="1"/>
    </i>
  </colItems>
  <dataFields count="2">
    <dataField name="Sum of Revenue" fld="12" baseField="0" baseItem="0"/>
    <dataField name="Sum of Quantity Sold" fld="7" baseField="0" baseItem="0"/>
  </dataFields>
  <formats count="7">
    <format dxfId="53">
      <pivotArea field="9" type="button" dataOnly="0" labelOnly="1" outline="0" axis="axisRow" fieldPosition="0"/>
    </format>
    <format dxfId="52">
      <pivotArea dataOnly="0" labelOnly="1" fieldPosition="0">
        <references count="1">
          <reference field="9" count="0"/>
        </references>
      </pivotArea>
    </format>
    <format dxfId="51">
      <pivotArea dataOnly="0" labelOnly="1" grandRow="1" outline="0" fieldPosition="0"/>
    </format>
    <format dxfId="50">
      <pivotArea field="9" type="button" dataOnly="0" labelOnly="1" outline="0" axis="axisRow" fieldPosition="0"/>
    </format>
    <format dxfId="49">
      <pivotArea dataOnly="0" labelOnly="1" outline="0" fieldPosition="0">
        <references count="1">
          <reference field="4294967294" count="2">
            <x v="0"/>
            <x v="1"/>
          </reference>
        </references>
      </pivotArea>
    </format>
    <format dxfId="48">
      <pivotArea grandRow="1" outline="0" collapsedLevelsAreSubtotals="1" fieldPosition="0"/>
    </format>
    <format dxfId="47">
      <pivotArea dataOnly="0" labelOnly="1" grandRow="1" outline="0" fieldPosition="0"/>
    </format>
  </format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16" format="4"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79674B9-B37B-42E2-8B75-E4A498EC9BF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Discount Applied">
  <location ref="A2:B5" firstHeaderRow="1" firstDataRow="1" firstDataCol="1"/>
  <pivotFields count="14">
    <pivotField showAll="0"/>
    <pivotField showAll="0"/>
    <pivotField showAll="0"/>
    <pivotField showAll="0"/>
    <pivotField showAll="0"/>
    <pivotField showAll="0"/>
    <pivotField showAll="0"/>
    <pivotField showAll="0"/>
    <pivotField showAll="0"/>
    <pivotField showAll="0">
      <items count="6">
        <item x="1"/>
        <item x="3"/>
        <item x="4"/>
        <item x="0"/>
        <item x="2"/>
        <item t="default"/>
      </items>
    </pivotField>
    <pivotField showAll="0">
      <items count="3">
        <item x="1"/>
        <item x="0"/>
        <item t="default"/>
      </items>
    </pivotField>
    <pivotField axis="axisRow" showAll="0">
      <items count="3">
        <item x="1"/>
        <item x="0"/>
        <item t="default"/>
      </items>
    </pivotField>
    <pivotField dataField="1" showAll="0"/>
    <pivotField showAll="0"/>
  </pivotFields>
  <rowFields count="1">
    <field x="11"/>
  </rowFields>
  <rowItems count="3">
    <i>
      <x/>
    </i>
    <i>
      <x v="1"/>
    </i>
    <i t="grand">
      <x/>
    </i>
  </rowItems>
  <colItems count="1">
    <i/>
  </colItems>
  <dataFields count="1">
    <dataField name="Sum of Revenue" fld="12" baseField="0" baseItem="0"/>
  </dataFields>
  <formats count="6">
    <format dxfId="46">
      <pivotArea field="11" type="button" dataOnly="0" labelOnly="1" outline="0" axis="axisRow" fieldPosition="0"/>
    </format>
    <format dxfId="45">
      <pivotArea dataOnly="0" labelOnly="1" fieldPosition="0">
        <references count="1">
          <reference field="11" count="0"/>
        </references>
      </pivotArea>
    </format>
    <format dxfId="44">
      <pivotArea dataOnly="0" labelOnly="1" grandRow="1" outline="0" fieldPosition="0"/>
    </format>
    <format dxfId="43">
      <pivotArea field="11" type="button" dataOnly="0" labelOnly="1" outline="0" axis="axisRow" fieldPosition="0"/>
    </format>
    <format dxfId="42">
      <pivotArea dataOnly="0" labelOnly="1" outline="0" axis="axisValues" fieldPosition="0"/>
    </format>
    <format dxfId="41">
      <pivotArea dataOnly="0" grandRow="1"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0"/>
          </reference>
        </references>
      </pivotArea>
    </chartFormat>
    <chartFormat chart="0" format="2">
      <pivotArea type="data" outline="0" fieldPosition="0">
        <references count="2">
          <reference field="4294967294" count="1" selected="0">
            <x v="0"/>
          </reference>
          <reference field="11" count="1" selected="0">
            <x v="1"/>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11" count="1" selected="0">
            <x v="0"/>
          </reference>
        </references>
      </pivotArea>
    </chartFormat>
    <chartFormat chart="8" format="8">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F4A95DD-BBBD-4581-A721-D3DBEAD2F704}"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1:B6" firstHeaderRow="1" firstDataRow="1" firstDataCol="1"/>
  <pivotFields count="14">
    <pivotField showAll="0"/>
    <pivotField showAll="0"/>
    <pivotField axis="axisRow" showAll="0">
      <items count="5">
        <item x="1"/>
        <item x="2"/>
        <item x="0"/>
        <item x="3"/>
        <item t="default"/>
      </items>
    </pivotField>
    <pivotField showAll="0">
      <items count="15">
        <item x="5"/>
        <item x="7"/>
        <item x="10"/>
        <item x="3"/>
        <item x="0"/>
        <item x="2"/>
        <item x="12"/>
        <item x="1"/>
        <item x="8"/>
        <item x="4"/>
        <item x="13"/>
        <item x="9"/>
        <item x="11"/>
        <item x="6"/>
        <item t="default"/>
      </items>
    </pivotField>
    <pivotField showAll="0"/>
    <pivotField showAll="0"/>
    <pivotField showAll="0"/>
    <pivotField showAll="0"/>
    <pivotField showAll="0"/>
    <pivotField showAll="0"/>
    <pivotField showAll="0"/>
    <pivotField showAll="0"/>
    <pivotField dataField="1" showAll="0"/>
    <pivotField showAll="0"/>
  </pivotFields>
  <rowFields count="1">
    <field x="2"/>
  </rowFields>
  <rowItems count="5">
    <i>
      <x/>
    </i>
    <i>
      <x v="1"/>
    </i>
    <i>
      <x v="2"/>
    </i>
    <i>
      <x v="3"/>
    </i>
    <i t="grand">
      <x/>
    </i>
  </rowItems>
  <colItems count="1">
    <i/>
  </colItems>
  <dataFields count="1">
    <dataField name="Sum of Revenue" fld="12" showDataAs="percentOfTotal" baseField="2" baseItem="0" numFmtId="10"/>
  </dataFields>
  <formats count="5">
    <format dxfId="40">
      <pivotArea field="2" type="button" dataOnly="0" labelOnly="1" outline="0" axis="axisRow" fieldPosition="0"/>
    </format>
    <format dxfId="39">
      <pivotArea dataOnly="0" labelOnly="1" outline="0" axis="axisValues" fieldPosition="0"/>
    </format>
    <format dxfId="38">
      <pivotArea field="2" type="button" dataOnly="0" labelOnly="1" outline="0" axis="axisRow" fieldPosition="0"/>
    </format>
    <format dxfId="37">
      <pivotArea dataOnly="0" labelOnly="1" outline="0" axis="axisValues" fieldPosition="0"/>
    </format>
    <format dxfId="36">
      <pivotArea dataOnly="0" grandRow="1" axis="axisRow" fieldPosition="0"/>
    </format>
  </formats>
  <chartFormats count="6">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2" count="1" selected="0">
            <x v="0"/>
          </reference>
        </references>
      </pivotArea>
    </chartFormat>
    <chartFormat chart="1" format="3">
      <pivotArea type="data" outline="0" fieldPosition="0">
        <references count="2">
          <reference field="4294967294" count="1" selected="0">
            <x v="0"/>
          </reference>
          <reference field="2" count="1" selected="0">
            <x v="1"/>
          </reference>
        </references>
      </pivotArea>
    </chartFormat>
    <chartFormat chart="1" format="4">
      <pivotArea type="data" outline="0" fieldPosition="0">
        <references count="2">
          <reference field="4294967294" count="1" selected="0">
            <x v="0"/>
          </reference>
          <reference field="2" count="1" selected="0">
            <x v="2"/>
          </reference>
        </references>
      </pivotArea>
    </chartFormat>
    <chartFormat chart="1" format="5">
      <pivotArea type="data" outline="0" fieldPosition="0">
        <references count="2">
          <reference field="4294967294" count="1" selected="0">
            <x v="0"/>
          </reference>
          <reference field="2" count="1" selected="0">
            <x v="3"/>
          </reference>
        </references>
      </pivotArea>
    </chartFormat>
    <chartFormat chart="1" format="6">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83FB819-2609-4B4B-BC80-4AE61BF13A46}"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Sales Chaneel">
  <location ref="C6:D9" firstHeaderRow="1" firstDataRow="1" firstDataCol="1"/>
  <pivotFields count="13">
    <pivotField showAll="0"/>
    <pivotField showAll="0"/>
    <pivotField showAll="0"/>
    <pivotField showAll="0"/>
    <pivotField showAll="0"/>
    <pivotField showAll="0"/>
    <pivotField showAll="0"/>
    <pivotField showAll="0"/>
    <pivotField showAll="0"/>
    <pivotField showAll="0"/>
    <pivotField axis="axisRow" showAll="0">
      <items count="4">
        <item x="1"/>
        <item x="0"/>
        <item h="1" x="2"/>
        <item t="default"/>
      </items>
    </pivotField>
    <pivotField showAll="0"/>
    <pivotField dataField="1" showAll="0"/>
  </pivotFields>
  <rowFields count="1">
    <field x="10"/>
  </rowFields>
  <rowItems count="3">
    <i>
      <x/>
    </i>
    <i>
      <x v="1"/>
    </i>
    <i t="grand">
      <x/>
    </i>
  </rowItems>
  <colItems count="1">
    <i/>
  </colItems>
  <dataFields count="1">
    <dataField name="Sum of Revenue" fld="12" baseField="0" baseItem="0"/>
  </dataFields>
  <formats count="6">
    <format dxfId="35">
      <pivotArea field="10" type="button" dataOnly="0" labelOnly="1" outline="0" axis="axisRow" fieldPosition="0"/>
    </format>
    <format dxfId="34">
      <pivotArea dataOnly="0" labelOnly="1" outline="0" axis="axisValues" fieldPosition="0"/>
    </format>
    <format dxfId="33">
      <pivotArea field="10" type="button" dataOnly="0" labelOnly="1" outline="0" axis="axisRow" fieldPosition="0"/>
    </format>
    <format dxfId="32">
      <pivotArea dataOnly="0" labelOnly="1" outline="0" axis="axisValues" fieldPosition="0"/>
    </format>
    <format dxfId="31">
      <pivotArea dataOnly="0" grandRow="1" axis="axisRow" fieldPosition="0"/>
    </format>
    <format dxfId="30">
      <pivotArea dataOnly="0" grandRow="1" axis="axisRow"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869E225-BD07-4A43-9851-8E4D0B500F62}" sourceName="Category">
  <pivotTables>
    <pivotTable tabId="9" name="PivotTable1"/>
    <pivotTable tabId="11" name="PivotTable3"/>
    <pivotTable tabId="13" name="PivotTable4"/>
  </pivotTables>
  <data>
    <tabular pivotCacheId="1906934588">
      <items count="4">
        <i x="1" s="1"/>
        <i x="2"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Location" xr10:uid="{F9BCCE09-A33F-4B74-9D27-0CBB1F7D4F9A}" sourceName="Store Location">
  <pivotTables>
    <pivotTable tabId="3" name="PivotTable2"/>
    <pivotTable tabId="4" name="PivotTable1"/>
  </pivotTables>
  <data>
    <tabular pivotCacheId="26606595">
      <items count="5">
        <i x="1" s="1"/>
        <i x="3" s="1"/>
        <i x="4"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29D98336-E857-4BCD-98BB-2EE491E95CA6}" sourceName="Sales Channel">
  <pivotTables>
    <pivotTable tabId="3" name="PivotTable2"/>
    <pivotTable tabId="4" name="PivotTable1"/>
  </pivotTables>
  <data>
    <tabular pivotCacheId="26606595">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928978EE-78C5-4C46-9212-5932AAEFBDA9}" sourceName="Sub-category">
  <pivotTables>
    <pivotTable tabId="11" name="PivotTable3"/>
    <pivotTable tabId="13" name="PivotTable4"/>
    <pivotTable tabId="9" name="PivotTable1"/>
  </pivotTables>
  <data>
    <tabular pivotCacheId="1906934588">
      <items count="14">
        <i x="5" s="1"/>
        <i x="7" s="1"/>
        <i x="10" s="1"/>
        <i x="3" s="1"/>
        <i x="0" s="1"/>
        <i x="2" s="1"/>
        <i x="12" s="1"/>
        <i x="1" s="1"/>
        <i x="8" s="1"/>
        <i x="4" s="1"/>
        <i x="13" s="1"/>
        <i x="9" s="1"/>
        <i x="11" s="1"/>
        <i x="6"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1" xr10:uid="{009E83B4-5E2D-473C-9846-C8DA1DE59E2F}" sourceName="Sales Channel">
  <pivotTables>
    <pivotTable tabId="20" name="PivotTable2"/>
  </pivotTables>
  <data>
    <tabular pivotCacheId="775760133">
      <items count="3">
        <i x="1" s="1"/>
        <i x="0" s="1"/>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15E03884-AA10-4FA7-B32E-FB7770B41CB9}" cache="Slicer_Category" caption="Category" style="SlicerStyleDark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82D633EF-4B8B-47E4-9FE3-72B2D3920370}" cache="Slicer_Category" caption="Category" style="SlicerStyleDark2" rowHeight="234950"/>
  <slicer name="Store Location" xr10:uid="{D90B915C-EBEB-4D52-96A9-EC0699AB996F}" cache="Slicer_Store_Location" caption="Store Location" style="SlicerStyleDark2" rowHeight="234950"/>
  <slicer name="Sales Channel" xr10:uid="{2AE6575E-3F15-4808-B841-1AC48E5A565D}" cache="Slicer_Sales_Channel" caption="Sales Channel" style="SlicerStyleDark2" rowHeight="234950"/>
  <slicer name="Sub-category" xr10:uid="{53757F91-F3EF-437F-88CD-B13D422C79ED}" cache="Slicer_Sub_category" caption="Sub-category" style="SlicerStyleDark2"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Channel 1" xr10:uid="{8AC593A4-E696-4F12-A65B-F35680C91F8C}" cache="Slicer_Sales_Channel1" caption="Sales Channel" style="SlicerStyleDark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C826E59-7F32-40D6-AEDE-A80986E1952F}" name="Table2" displayName="Table2" ref="A1:N4001" totalsRowShown="0" headerRowDxfId="81" dataDxfId="79" headerRowBorderDxfId="80" tableBorderDxfId="78" totalsRowBorderDxfId="77" headerRowCellStyle="20% - Accent2" dataCellStyle="20% - Accent2">
  <autoFilter ref="A1:N4001" xr:uid="{7C826E59-7F32-40D6-AEDE-A80986E1952F}"/>
  <tableColumns count="14">
    <tableColumn id="1" xr3:uid="{A2D2CF42-4679-4691-A20E-FB49D8EAE156}" name="Product ID" dataDxfId="76" dataCellStyle="20% - Accent2"/>
    <tableColumn id="2" xr3:uid="{3172648C-FDA5-4E74-8FC8-1FDECE48A4CA}" name="Product Name" dataDxfId="75" dataCellStyle="20% - Accent2"/>
    <tableColumn id="3" xr3:uid="{044D5F20-DAEB-4A84-94F5-EE3673DE1135}" name="Category" dataDxfId="74" dataCellStyle="20% - Accent2"/>
    <tableColumn id="4" xr3:uid="{876597EA-8AD0-47D8-ADCD-6BD14EFABD3A}" name="Sub-category" dataDxfId="73" dataCellStyle="20% - Accent2"/>
    <tableColumn id="5" xr3:uid="{D87C0DEA-20E3-48DB-879A-1C7B90570B70}" name="Size" dataDxfId="72" dataCellStyle="20% - Accent2"/>
    <tableColumn id="6" xr3:uid="{8984A875-570E-4AB5-8930-B591C34AA7C2}" name="Color" dataDxfId="71" dataCellStyle="20% - Accent2"/>
    <tableColumn id="7" xr3:uid="{55DB99FA-7003-459C-AA71-82D9B5BF308B}" name="Price" dataDxfId="70" dataCellStyle="20% - Accent2"/>
    <tableColumn id="8" xr3:uid="{21FB3049-A63E-4CBE-8CAE-54D2654D4A96}" name="Quantity Sold" dataDxfId="69" dataCellStyle="20% - Accent2"/>
    <tableColumn id="9" xr3:uid="{0BD17060-B368-4492-AA4D-CD53B6A19E8B}" name="Sale Date" dataDxfId="68" dataCellStyle="20% - Accent2"/>
    <tableColumn id="10" xr3:uid="{5F96C9D1-083C-48B1-B136-39004C771990}" name="Chicago" dataDxfId="67" dataCellStyle="20% - Accent2"/>
    <tableColumn id="11" xr3:uid="{491DBB76-AC52-4541-8708-261ABE3E2504}" name="Sales Channel" dataDxfId="66" dataCellStyle="20% - Accent2"/>
    <tableColumn id="12" xr3:uid="{6155D55A-24AD-42EF-96C3-5D166C72E8E2}" name="Discount Applied" dataDxfId="65" dataCellStyle="20% - Accent2"/>
    <tableColumn id="13" xr3:uid="{056784F5-E0EA-4473-96D2-31F442721FEF}" name="Revenue" dataDxfId="64" dataCellStyle="20% - Accent2"/>
    <tableColumn id="15" xr3:uid="{0358EC00-3041-4363-9C13-797CD2393007}" name="Profit  SOLVER " dataDxfId="63" dataCellStyle="20% - Accent2">
      <calculatedColumnFormula>Table2[[#This Row],[Price]]*Table2[[#This Row],[Quantity Sold]]</calculatedColumnFormula>
    </tableColumn>
  </tableColumns>
  <tableStyleInfo name="TableStyleLight11"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3">
    <wetp:webextensionref xmlns:r="http://schemas.openxmlformats.org/officeDocument/2006/relationships" r:id="rId1"/>
  </wetp:taskpane>
</wetp:taskpanes>
</file>

<file path=xl/webextensions/webextension1.xml><?xml version="1.0" encoding="utf-8"?>
<we:webextension xmlns:we="http://schemas.microsoft.com/office/webextensions/webextension/2010/11" id="{07B2E2BC-5321-493B-8350-A5409823CDE7}">
  <we:reference id="wa200005271" version="2.5.5.0" store="en-US" storeType="OMEX"/>
  <we:alternateReferences>
    <we:reference id="wa200005271" version="2.5.5.0" store="wa200005271" storeType="OMEX"/>
  </we:alternateReferences>
  <we:properties/>
  <we:bindings/>
  <we:snapshot xmlns:r="http://schemas.openxmlformats.org/officeDocument/2006/relationships"/>
  <we:extLst>
    <a:ext xmlns:a="http://schemas.openxmlformats.org/drawingml/2006/main" uri="{D87F86FE-615C-45B5-9D79-34F1136793EB}">
      <we:containsCustomFunctions val="1"/>
    </a:ext>
    <a:ext xmlns:a="http://schemas.openxmlformats.org/drawingml/2006/main" uri="{7C84B067-C214-45C3-A712-C9D94CD141B2}">
      <we:customFunctionIdList>
        <we:customFunctionIds>_xldudf_AI_TABLE</we:customFunctionIds>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s>_xldudf_AI_CHOICE</we:customFunctionIds>
      </we:customFunctionIdList>
    </a:ext>
  </we:extLst>
</we:webextension>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4001"/>
  <sheetViews>
    <sheetView topLeftCell="L1" zoomScale="88" zoomScaleNormal="88" workbookViewId="0">
      <pane ySplit="1" topLeftCell="A2" activePane="bottomLeft" state="frozen"/>
      <selection activeCell="N1" sqref="N1"/>
      <selection pane="bottomLeft" activeCell="N2" sqref="N2"/>
    </sheetView>
  </sheetViews>
  <sheetFormatPr defaultRowHeight="14.4" x14ac:dyDescent="0.3"/>
  <cols>
    <col min="1" max="1" width="11.77734375" style="1" customWidth="1"/>
    <col min="2" max="2" width="15.5546875" style="1" customWidth="1"/>
    <col min="3" max="3" width="10.44140625" style="1" customWidth="1"/>
    <col min="4" max="4" width="14.109375" style="1" customWidth="1"/>
    <col min="5" max="6" width="8.88671875" style="1"/>
    <col min="7" max="7" width="10.21875" style="1" bestFit="1" customWidth="1"/>
    <col min="8" max="8" width="14.33203125" style="1" customWidth="1"/>
    <col min="9" max="9" width="10.6640625" style="10" customWidth="1"/>
    <col min="10" max="10" width="15" style="1" customWidth="1"/>
    <col min="11" max="11" width="14.44140625" style="1" customWidth="1"/>
    <col min="12" max="12" width="17.109375" style="1" customWidth="1"/>
    <col min="13" max="13" width="11.44140625" style="1" bestFit="1" customWidth="1"/>
    <col min="14" max="14" width="11.44140625" style="30" customWidth="1"/>
    <col min="15" max="15" width="14.5546875" style="1" customWidth="1"/>
    <col min="16" max="16" width="12.77734375" style="1" customWidth="1"/>
    <col min="17" max="17" width="15.33203125" style="1" customWidth="1"/>
    <col min="18" max="18" width="16.88671875" style="1" customWidth="1"/>
    <col min="19" max="19" width="11.5546875" style="1" customWidth="1"/>
    <col min="20" max="20" width="12.88671875" style="1" customWidth="1"/>
    <col min="21" max="21" width="14.88671875" customWidth="1"/>
    <col min="22" max="22" width="22.109375" style="1" customWidth="1"/>
    <col min="23" max="23" width="17.44140625" style="1" customWidth="1"/>
    <col min="24" max="24" width="15.109375" style="1" customWidth="1"/>
    <col min="25" max="25" width="9.33203125" style="1" customWidth="1"/>
    <col min="26" max="26" width="10.6640625" style="1" customWidth="1"/>
    <col min="27" max="27" width="9.6640625" style="1" bestFit="1" customWidth="1"/>
    <col min="28" max="28" width="11.5546875" style="1" customWidth="1"/>
    <col min="29" max="16384" width="8.88671875" style="1"/>
  </cols>
  <sheetData>
    <row r="1" spans="1:28" ht="69" x14ac:dyDescent="0.3">
      <c r="A1" s="11" t="s">
        <v>0</v>
      </c>
      <c r="B1" s="12" t="s">
        <v>1</v>
      </c>
      <c r="C1" s="12" t="s">
        <v>2</v>
      </c>
      <c r="D1" s="12" t="s">
        <v>3</v>
      </c>
      <c r="E1" s="12" t="s">
        <v>4</v>
      </c>
      <c r="F1" s="12" t="s">
        <v>5</v>
      </c>
      <c r="G1" s="12" t="s">
        <v>6</v>
      </c>
      <c r="H1" s="12" t="s">
        <v>7</v>
      </c>
      <c r="I1" s="13" t="s">
        <v>8</v>
      </c>
      <c r="J1" s="12" t="s">
        <v>8163</v>
      </c>
      <c r="K1" s="12" t="s">
        <v>10</v>
      </c>
      <c r="L1" s="12" t="s">
        <v>11</v>
      </c>
      <c r="M1" s="14" t="s">
        <v>12</v>
      </c>
      <c r="N1" s="34" t="s">
        <v>8193</v>
      </c>
      <c r="O1" s="25" t="s">
        <v>8171</v>
      </c>
      <c r="P1" s="26" t="s">
        <v>8172</v>
      </c>
      <c r="Q1" s="27" t="s">
        <v>8173</v>
      </c>
      <c r="R1" s="26" t="s">
        <v>8174</v>
      </c>
      <c r="S1" s="26" t="s">
        <v>8175</v>
      </c>
      <c r="T1" s="26" t="s">
        <v>8176</v>
      </c>
      <c r="U1" s="26" t="s">
        <v>8177</v>
      </c>
      <c r="V1" s="26" t="s">
        <v>8179</v>
      </c>
      <c r="W1" s="26" t="s">
        <v>8178</v>
      </c>
      <c r="X1" s="26" t="s">
        <v>8180</v>
      </c>
      <c r="Y1" s="26" t="s">
        <v>8194</v>
      </c>
      <c r="Z1" s="26"/>
      <c r="AA1" s="28" t="s">
        <v>8186</v>
      </c>
      <c r="AB1" s="26" t="s">
        <v>8192</v>
      </c>
    </row>
    <row r="2" spans="1:28" ht="28.8" x14ac:dyDescent="0.3">
      <c r="A2" s="2" t="s">
        <v>13</v>
      </c>
      <c r="B2" s="3" t="s">
        <v>3932</v>
      </c>
      <c r="C2" s="3" t="s">
        <v>7405</v>
      </c>
      <c r="D2" s="3" t="s">
        <v>7409</v>
      </c>
      <c r="E2" s="3" t="s">
        <v>7423</v>
      </c>
      <c r="F2" s="3" t="s">
        <v>7428</v>
      </c>
      <c r="G2" s="3">
        <v>1000</v>
      </c>
      <c r="H2" s="3">
        <v>50</v>
      </c>
      <c r="I2" s="8" t="s">
        <v>7435</v>
      </c>
      <c r="J2" s="3" t="s">
        <v>8162</v>
      </c>
      <c r="K2" s="3" t="s">
        <v>8167</v>
      </c>
      <c r="L2" s="3" t="s">
        <v>8169</v>
      </c>
      <c r="M2">
        <v>83329.509999999995</v>
      </c>
      <c r="N2" s="31">
        <f>Table2[[#This Row],[Price]]*Table2[[#This Row],[Quantity Sold]]</f>
        <v>50000</v>
      </c>
      <c r="O2" s="1">
        <f>YEAR(I2)</f>
        <v>2024</v>
      </c>
      <c r="P2" s="1" t="str">
        <f>UPPER(C2)</f>
        <v>MEN</v>
      </c>
      <c r="Q2" s="29" t="str">
        <f>CONCATENATE(C2, "_", D2)</f>
        <v>Men_Jackets</v>
      </c>
      <c r="R2" s="1">
        <f>SUM(G2:G4001)</f>
        <v>35084994.590000018</v>
      </c>
      <c r="S2" s="1">
        <f>AVERAGE(G2:G4001)</f>
        <v>8771.2486475000042</v>
      </c>
      <c r="T2" s="1" t="str">
        <f>IF(G2&gt;10000,"HIGH PRICE", "LOW PRICE")</f>
        <v>LOW PRICE</v>
      </c>
      <c r="U2" t="str">
        <f>IF(L2 = "Yes", "Discounted", "No Discount")</f>
        <v>Discounted</v>
      </c>
      <c r="V2" t="str">
        <f>IF(AND(C2 = "Men", L2 = "Yes"), "Men's Discounted Item", "Other")</f>
        <v>Men's Discounted Item</v>
      </c>
      <c r="W2" s="1" t="b">
        <f>H2&gt;=10</f>
        <v>1</v>
      </c>
      <c r="X2" t="b">
        <f>L2 = "Yes"</f>
        <v>1</v>
      </c>
      <c r="Y2" s="1">
        <f>Table2[[#This Row],[Price]]*Table2[[#This Row],[Quantity Sold]]</f>
        <v>50000</v>
      </c>
      <c r="Z2" s="3" t="s">
        <v>8164</v>
      </c>
      <c r="AA2" s="1">
        <f>VLOOKUP(Z2, J:M, 4, FALSE)</f>
        <v>24776.33</v>
      </c>
      <c r="AB2" s="1" t="str">
        <f>HLOOKUP(Q2,Q2:X12,6,0)</f>
        <v>Kids_Shorts</v>
      </c>
    </row>
    <row r="3" spans="1:28" x14ac:dyDescent="0.3">
      <c r="A3" s="2" t="s">
        <v>14</v>
      </c>
      <c r="B3" s="3" t="s">
        <v>3933</v>
      </c>
      <c r="C3" s="3" t="s">
        <v>7405</v>
      </c>
      <c r="D3" s="3" t="s">
        <v>7409</v>
      </c>
      <c r="E3" s="3" t="s">
        <v>7423</v>
      </c>
      <c r="F3" s="3" t="s">
        <v>7429</v>
      </c>
      <c r="G3" s="3">
        <v>14700.13</v>
      </c>
      <c r="H3" s="3">
        <v>18</v>
      </c>
      <c r="I3" s="8" t="s">
        <v>7436</v>
      </c>
      <c r="J3" s="3" t="s">
        <v>8162</v>
      </c>
      <c r="K3" s="3" t="s">
        <v>8168</v>
      </c>
      <c r="L3" s="3" t="s">
        <v>8169</v>
      </c>
      <c r="M3" s="4">
        <v>211681.54</v>
      </c>
      <c r="N3" s="31">
        <f>G2*H2</f>
        <v>50000</v>
      </c>
      <c r="O3" s="1">
        <f t="shared" ref="O3:O66" si="0">YEAR(I3)</f>
        <v>2023</v>
      </c>
      <c r="P3" s="1" t="str">
        <f t="shared" ref="P3:P66" si="1">UPPER(C3)</f>
        <v>MEN</v>
      </c>
      <c r="Q3" s="1" t="str">
        <f t="shared" ref="Q3:Q66" si="2">CONCATENATE(C3, "_",D3)</f>
        <v>Men_Jackets</v>
      </c>
      <c r="T3" s="1" t="str">
        <f t="shared" ref="T3:T66" si="3">IF(G3&gt;10000,"HIGH PRICE", "LOW PRICE")</f>
        <v>HIGH PRICE</v>
      </c>
      <c r="U3" t="str">
        <f t="shared" ref="U3:U66" si="4">IF(L3 = "Yes", "Discounted", "No Discount")</f>
        <v>Discounted</v>
      </c>
      <c r="V3" t="str">
        <f t="shared" ref="V3:V66" si="5">IF(AND(C3 = "Men", L3 = "Yes"), "Men's Discounted Item", "Other")</f>
        <v>Men's Discounted Item</v>
      </c>
      <c r="W3" s="1" t="b">
        <f t="shared" ref="W3:W66" si="6">H3&gt;=10</f>
        <v>1</v>
      </c>
      <c r="X3" t="b">
        <f t="shared" ref="X3:X66" si="7">L3 = "Yes"</f>
        <v>1</v>
      </c>
    </row>
    <row r="4" spans="1:28" x14ac:dyDescent="0.3">
      <c r="A4" s="2" t="s">
        <v>15</v>
      </c>
      <c r="B4" s="3" t="s">
        <v>3934</v>
      </c>
      <c r="C4" s="3" t="s">
        <v>7405</v>
      </c>
      <c r="D4" s="3" t="s">
        <v>7410</v>
      </c>
      <c r="E4" s="3" t="s">
        <v>7423</v>
      </c>
      <c r="F4" s="3" t="s">
        <v>7430</v>
      </c>
      <c r="G4" s="3">
        <v>15568.31</v>
      </c>
      <c r="H4" s="3">
        <v>7</v>
      </c>
      <c r="I4" s="8" t="s">
        <v>7437</v>
      </c>
      <c r="J4" s="3" t="s">
        <v>8163</v>
      </c>
      <c r="K4" s="3" t="s">
        <v>8167</v>
      </c>
      <c r="L4" s="3" t="s">
        <v>8170</v>
      </c>
      <c r="M4" s="4">
        <v>108978.17</v>
      </c>
      <c r="N4" s="31">
        <f>Table2[[#This Row],[Price]]*Table2[[#This Row],[Quantity Sold]]</f>
        <v>108978.17</v>
      </c>
      <c r="O4" s="1">
        <f t="shared" si="0"/>
        <v>2023</v>
      </c>
      <c r="P4" s="1" t="str">
        <f t="shared" si="1"/>
        <v>MEN</v>
      </c>
      <c r="Q4" s="1" t="str">
        <f t="shared" si="2"/>
        <v>Men_Shirts</v>
      </c>
      <c r="T4" s="1" t="str">
        <f t="shared" si="3"/>
        <v>HIGH PRICE</v>
      </c>
      <c r="U4" t="str">
        <f t="shared" si="4"/>
        <v>No Discount</v>
      </c>
      <c r="V4" t="str">
        <f t="shared" si="5"/>
        <v>Other</v>
      </c>
      <c r="W4" s="1" t="b">
        <f t="shared" si="6"/>
        <v>0</v>
      </c>
      <c r="X4" t="b">
        <f t="shared" si="7"/>
        <v>0</v>
      </c>
    </row>
    <row r="5" spans="1:28" x14ac:dyDescent="0.3">
      <c r="A5" s="2" t="s">
        <v>16</v>
      </c>
      <c r="B5" s="3" t="s">
        <v>3935</v>
      </c>
      <c r="C5" s="3" t="s">
        <v>7405</v>
      </c>
      <c r="D5" s="3" t="s">
        <v>7411</v>
      </c>
      <c r="E5" s="3" t="s">
        <v>7424</v>
      </c>
      <c r="F5" s="3" t="s">
        <v>7431</v>
      </c>
      <c r="G5" s="3">
        <v>7172.86</v>
      </c>
      <c r="H5" s="3">
        <v>14</v>
      </c>
      <c r="I5" s="8" t="s">
        <v>7438</v>
      </c>
      <c r="J5" s="3" t="s">
        <v>8162</v>
      </c>
      <c r="K5" s="3" t="s">
        <v>8168</v>
      </c>
      <c r="L5" s="3" t="s">
        <v>8170</v>
      </c>
      <c r="M5" s="4">
        <v>100420.04</v>
      </c>
      <c r="N5" s="31">
        <f>Table2[[#This Row],[Price]]*Table2[[#This Row],[Quantity Sold]]</f>
        <v>100420.04</v>
      </c>
      <c r="O5" s="1">
        <f t="shared" si="0"/>
        <v>2024</v>
      </c>
      <c r="P5" s="1" t="str">
        <f t="shared" si="1"/>
        <v>MEN</v>
      </c>
      <c r="Q5" s="1" t="str">
        <f t="shared" si="2"/>
        <v>Men_Pants</v>
      </c>
      <c r="T5" s="1" t="str">
        <f t="shared" si="3"/>
        <v>LOW PRICE</v>
      </c>
      <c r="U5" t="str">
        <f t="shared" si="4"/>
        <v>No Discount</v>
      </c>
      <c r="V5" t="str">
        <f t="shared" si="5"/>
        <v>Other</v>
      </c>
      <c r="W5" s="1" t="b">
        <f t="shared" si="6"/>
        <v>1</v>
      </c>
      <c r="X5" t="b">
        <f t="shared" si="7"/>
        <v>0</v>
      </c>
    </row>
    <row r="6" spans="1:28" ht="28.8" x14ac:dyDescent="0.3">
      <c r="A6" s="2" t="s">
        <v>17</v>
      </c>
      <c r="B6" s="3" t="s">
        <v>3936</v>
      </c>
      <c r="C6" s="3" t="s">
        <v>7406</v>
      </c>
      <c r="D6" s="3" t="s">
        <v>7412</v>
      </c>
      <c r="E6" s="3" t="s">
        <v>7423</v>
      </c>
      <c r="F6" s="3" t="s">
        <v>7432</v>
      </c>
      <c r="G6" s="3">
        <v>3441.18</v>
      </c>
      <c r="H6" s="3">
        <v>9</v>
      </c>
      <c r="I6" s="8" t="s">
        <v>7439</v>
      </c>
      <c r="J6" s="3" t="s">
        <v>8164</v>
      </c>
      <c r="K6" s="3" t="s">
        <v>8168</v>
      </c>
      <c r="L6" s="3" t="s">
        <v>8169</v>
      </c>
      <c r="M6" s="4">
        <v>24776.33</v>
      </c>
      <c r="N6" s="32">
        <f>Table2[[#This Row],[Price]]*Table2[[#This Row],[Quantity Sold]]</f>
        <v>30970.62</v>
      </c>
      <c r="O6" s="1">
        <f t="shared" si="0"/>
        <v>2023</v>
      </c>
      <c r="P6" s="1" t="str">
        <f t="shared" si="1"/>
        <v>ACCESSORIES</v>
      </c>
      <c r="Q6" s="1" t="str">
        <f t="shared" si="2"/>
        <v>Accessories_Hats</v>
      </c>
      <c r="T6" s="1" t="str">
        <f t="shared" si="3"/>
        <v>LOW PRICE</v>
      </c>
      <c r="U6" t="str">
        <f t="shared" si="4"/>
        <v>Discounted</v>
      </c>
      <c r="V6" t="str">
        <f t="shared" si="5"/>
        <v>Other</v>
      </c>
      <c r="W6" s="1" t="b">
        <f t="shared" si="6"/>
        <v>0</v>
      </c>
      <c r="X6" t="b">
        <f t="shared" si="7"/>
        <v>1</v>
      </c>
    </row>
    <row r="7" spans="1:28" x14ac:dyDescent="0.3">
      <c r="A7" s="2" t="s">
        <v>18</v>
      </c>
      <c r="B7" s="3" t="s">
        <v>3937</v>
      </c>
      <c r="C7" s="3" t="s">
        <v>7407</v>
      </c>
      <c r="D7" s="3" t="s">
        <v>7413</v>
      </c>
      <c r="E7" s="3" t="s">
        <v>7423</v>
      </c>
      <c r="F7" s="3" t="s">
        <v>7430</v>
      </c>
      <c r="G7" s="3">
        <v>14146.52</v>
      </c>
      <c r="H7" s="3">
        <v>8</v>
      </c>
      <c r="I7" s="8" t="s">
        <v>7440</v>
      </c>
      <c r="J7" s="3" t="s">
        <v>8164</v>
      </c>
      <c r="K7" s="3" t="s">
        <v>8167</v>
      </c>
      <c r="L7" s="3" t="s">
        <v>8170</v>
      </c>
      <c r="M7" s="4">
        <v>113172.16</v>
      </c>
      <c r="N7" s="32">
        <f>Table2[[#This Row],[Price]]*Table2[[#This Row],[Quantity Sold]]</f>
        <v>113172.16</v>
      </c>
      <c r="O7" s="1">
        <f>YEAR(I7)</f>
        <v>2024</v>
      </c>
      <c r="P7" s="1" t="str">
        <f t="shared" si="1"/>
        <v>KIDS</v>
      </c>
      <c r="Q7" s="1" t="str">
        <f t="shared" si="2"/>
        <v>Kids_Shorts</v>
      </c>
      <c r="T7" s="1" t="str">
        <f t="shared" si="3"/>
        <v>HIGH PRICE</v>
      </c>
      <c r="U7" t="str">
        <f t="shared" si="4"/>
        <v>No Discount</v>
      </c>
      <c r="V7" t="str">
        <f t="shared" si="5"/>
        <v>Other</v>
      </c>
      <c r="W7" s="1" t="b">
        <f t="shared" si="6"/>
        <v>0</v>
      </c>
      <c r="X7" t="b">
        <f t="shared" si="7"/>
        <v>0</v>
      </c>
    </row>
    <row r="8" spans="1:28" x14ac:dyDescent="0.3">
      <c r="A8" s="2" t="s">
        <v>19</v>
      </c>
      <c r="B8" s="3" t="s">
        <v>3938</v>
      </c>
      <c r="C8" s="3" t="s">
        <v>7405</v>
      </c>
      <c r="D8" s="3" t="s">
        <v>7409</v>
      </c>
      <c r="E8" s="3" t="s">
        <v>7425</v>
      </c>
      <c r="F8" s="3" t="s">
        <v>7431</v>
      </c>
      <c r="G8" s="3">
        <v>10130.15</v>
      </c>
      <c r="H8" s="3">
        <v>1</v>
      </c>
      <c r="I8" s="8" t="s">
        <v>7441</v>
      </c>
      <c r="J8" s="3" t="s">
        <v>8165</v>
      </c>
      <c r="K8" s="3" t="s">
        <v>8167</v>
      </c>
      <c r="L8" s="3" t="s">
        <v>8170</v>
      </c>
      <c r="M8" s="4">
        <v>10130.15</v>
      </c>
      <c r="N8" s="32">
        <f>Table2[[#This Row],[Price]]*Table2[[#This Row],[Quantity Sold]]</f>
        <v>10130.15</v>
      </c>
      <c r="O8" s="1">
        <f t="shared" si="0"/>
        <v>2024</v>
      </c>
      <c r="P8" s="1" t="str">
        <f t="shared" si="1"/>
        <v>MEN</v>
      </c>
      <c r="Q8" s="1" t="str">
        <f t="shared" si="2"/>
        <v>Men_Jackets</v>
      </c>
      <c r="T8" s="1" t="str">
        <f t="shared" si="3"/>
        <v>HIGH PRICE</v>
      </c>
      <c r="U8" t="str">
        <f t="shared" si="4"/>
        <v>No Discount</v>
      </c>
      <c r="V8" t="str">
        <f t="shared" si="5"/>
        <v>Other</v>
      </c>
      <c r="W8" s="1" t="b">
        <f t="shared" si="6"/>
        <v>0</v>
      </c>
      <c r="X8" t="b">
        <f t="shared" si="7"/>
        <v>0</v>
      </c>
    </row>
    <row r="9" spans="1:28" ht="28.8" x14ac:dyDescent="0.3">
      <c r="A9" s="2" t="s">
        <v>20</v>
      </c>
      <c r="B9" s="3" t="s">
        <v>3939</v>
      </c>
      <c r="C9" s="3" t="s">
        <v>7406</v>
      </c>
      <c r="D9" s="3" t="s">
        <v>7414</v>
      </c>
      <c r="E9" s="3" t="s">
        <v>7423</v>
      </c>
      <c r="F9" s="3" t="s">
        <v>7431</v>
      </c>
      <c r="G9" s="3">
        <v>9569.07</v>
      </c>
      <c r="H9" s="3">
        <v>20</v>
      </c>
      <c r="I9" s="8" t="s">
        <v>7442</v>
      </c>
      <c r="J9" s="3" t="s">
        <v>8162</v>
      </c>
      <c r="K9" s="3" t="s">
        <v>8167</v>
      </c>
      <c r="L9" s="3" t="s">
        <v>8170</v>
      </c>
      <c r="M9" s="4">
        <v>191381.4</v>
      </c>
      <c r="N9" s="32">
        <f>Table2[[#This Row],[Price]]*Table2[[#This Row],[Quantity Sold]]</f>
        <v>191381.4</v>
      </c>
      <c r="O9" s="1">
        <f t="shared" si="0"/>
        <v>2023</v>
      </c>
      <c r="P9" s="1" t="str">
        <f t="shared" si="1"/>
        <v>ACCESSORIES</v>
      </c>
      <c r="Q9" s="1" t="str">
        <f t="shared" si="2"/>
        <v>Accessories_Bags</v>
      </c>
      <c r="T9" s="1" t="str">
        <f t="shared" si="3"/>
        <v>LOW PRICE</v>
      </c>
      <c r="U9" t="str">
        <f t="shared" si="4"/>
        <v>No Discount</v>
      </c>
      <c r="V9" t="str">
        <f t="shared" si="5"/>
        <v>Other</v>
      </c>
      <c r="W9" s="1" t="b">
        <f t="shared" si="6"/>
        <v>1</v>
      </c>
      <c r="X9" t="b">
        <f t="shared" si="7"/>
        <v>0</v>
      </c>
    </row>
    <row r="10" spans="1:28" x14ac:dyDescent="0.3">
      <c r="A10" s="2" t="s">
        <v>21</v>
      </c>
      <c r="B10" s="3" t="s">
        <v>3940</v>
      </c>
      <c r="C10" s="3" t="s">
        <v>7407</v>
      </c>
      <c r="D10" s="3" t="s">
        <v>7415</v>
      </c>
      <c r="E10" s="3" t="s">
        <v>7426</v>
      </c>
      <c r="F10" s="3" t="s">
        <v>7431</v>
      </c>
      <c r="G10" s="3">
        <v>4772.5</v>
      </c>
      <c r="H10" s="3">
        <v>3</v>
      </c>
      <c r="I10" s="8" t="s">
        <v>7443</v>
      </c>
      <c r="J10" s="3" t="s">
        <v>8164</v>
      </c>
      <c r="K10" s="3" t="s">
        <v>8168</v>
      </c>
      <c r="L10" s="3" t="s">
        <v>8170</v>
      </c>
      <c r="M10" s="4">
        <v>14317.5</v>
      </c>
      <c r="N10" s="32">
        <f>Table2[[#This Row],[Price]]*Table2[[#This Row],[Quantity Sold]]</f>
        <v>14317.5</v>
      </c>
      <c r="O10" s="1">
        <f t="shared" si="0"/>
        <v>2023</v>
      </c>
      <c r="P10" s="1" t="str">
        <f t="shared" si="1"/>
        <v>KIDS</v>
      </c>
      <c r="Q10" s="1" t="str">
        <f t="shared" si="2"/>
        <v>Kids_T-Shirts</v>
      </c>
      <c r="T10" s="1" t="str">
        <f t="shared" si="3"/>
        <v>LOW PRICE</v>
      </c>
      <c r="U10" t="str">
        <f t="shared" si="4"/>
        <v>No Discount</v>
      </c>
      <c r="V10" t="str">
        <f>IF(AND(C10 = "Men", L10 = "Yes"), "Men's Discounted Item", "Other")</f>
        <v>Other</v>
      </c>
      <c r="W10" s="1" t="b">
        <f t="shared" si="6"/>
        <v>0</v>
      </c>
      <c r="X10" t="b">
        <f t="shared" si="7"/>
        <v>0</v>
      </c>
    </row>
    <row r="11" spans="1:28" ht="28.8" x14ac:dyDescent="0.3">
      <c r="A11" s="2" t="s">
        <v>22</v>
      </c>
      <c r="B11" s="3" t="s">
        <v>3941</v>
      </c>
      <c r="C11" s="3" t="s">
        <v>7406</v>
      </c>
      <c r="D11" s="3" t="s">
        <v>7416</v>
      </c>
      <c r="E11" s="3" t="s">
        <v>7427</v>
      </c>
      <c r="F11" s="3" t="s">
        <v>7431</v>
      </c>
      <c r="G11" s="3">
        <v>6182.67</v>
      </c>
      <c r="H11" s="3">
        <v>2</v>
      </c>
      <c r="I11" s="8" t="s">
        <v>7444</v>
      </c>
      <c r="J11" s="3" t="s">
        <v>8165</v>
      </c>
      <c r="K11" s="3" t="s">
        <v>8168</v>
      </c>
      <c r="L11" s="3" t="s">
        <v>8169</v>
      </c>
      <c r="M11" s="4">
        <v>9891.94</v>
      </c>
      <c r="N11" s="32">
        <f>Table2[[#This Row],[Price]]*Table2[[#This Row],[Quantity Sold]]</f>
        <v>12365.34</v>
      </c>
      <c r="O11" s="1">
        <f t="shared" si="0"/>
        <v>2023</v>
      </c>
      <c r="P11" s="1" t="str">
        <f t="shared" si="1"/>
        <v>ACCESSORIES</v>
      </c>
      <c r="Q11" s="1" t="str">
        <f t="shared" si="2"/>
        <v>Accessories_Belts</v>
      </c>
      <c r="T11" s="1" t="str">
        <f t="shared" si="3"/>
        <v>LOW PRICE</v>
      </c>
      <c r="U11" t="str">
        <f t="shared" si="4"/>
        <v>Discounted</v>
      </c>
      <c r="V11" t="str">
        <f t="shared" si="5"/>
        <v>Other</v>
      </c>
      <c r="W11" s="1" t="b">
        <f t="shared" si="6"/>
        <v>0</v>
      </c>
      <c r="X11" t="b">
        <f t="shared" si="7"/>
        <v>1</v>
      </c>
    </row>
    <row r="12" spans="1:28" ht="28.8" x14ac:dyDescent="0.3">
      <c r="A12" s="2" t="s">
        <v>23</v>
      </c>
      <c r="B12" s="3" t="s">
        <v>3942</v>
      </c>
      <c r="C12" s="3" t="s">
        <v>7406</v>
      </c>
      <c r="D12" s="3" t="s">
        <v>7414</v>
      </c>
      <c r="E12" s="3" t="s">
        <v>7423</v>
      </c>
      <c r="F12" s="3" t="s">
        <v>7431</v>
      </c>
      <c r="G12" s="3">
        <v>1090.6199999999999</v>
      </c>
      <c r="H12" s="3">
        <v>2</v>
      </c>
      <c r="I12" s="8" t="s">
        <v>7445</v>
      </c>
      <c r="J12" s="3" t="s">
        <v>8166</v>
      </c>
      <c r="K12" s="3" t="s">
        <v>8168</v>
      </c>
      <c r="L12" s="3" t="s">
        <v>8169</v>
      </c>
      <c r="M12" s="4">
        <v>1744.66</v>
      </c>
      <c r="N12" s="32">
        <f>Table2[[#This Row],[Price]]*Table2[[#This Row],[Quantity Sold]]</f>
        <v>2181.2399999999998</v>
      </c>
      <c r="O12" s="1">
        <f t="shared" si="0"/>
        <v>2024</v>
      </c>
      <c r="P12" s="1" t="str">
        <f t="shared" si="1"/>
        <v>ACCESSORIES</v>
      </c>
      <c r="Q12" s="1" t="str">
        <f t="shared" si="2"/>
        <v>Accessories_Bags</v>
      </c>
      <c r="R12" s="43"/>
      <c r="S12" s="44"/>
      <c r="T12" s="1" t="str">
        <f t="shared" si="3"/>
        <v>LOW PRICE</v>
      </c>
      <c r="U12" t="str">
        <f t="shared" si="4"/>
        <v>Discounted</v>
      </c>
      <c r="V12" t="str">
        <f t="shared" si="5"/>
        <v>Other</v>
      </c>
      <c r="W12" s="1" t="b">
        <f t="shared" si="6"/>
        <v>0</v>
      </c>
      <c r="X12" t="b">
        <f t="shared" si="7"/>
        <v>1</v>
      </c>
      <c r="Y12" s="1" t="s">
        <v>8197</v>
      </c>
    </row>
    <row r="13" spans="1:28" x14ac:dyDescent="0.3">
      <c r="A13" s="2" t="s">
        <v>24</v>
      </c>
      <c r="B13" s="3" t="s">
        <v>3943</v>
      </c>
      <c r="C13" s="3" t="s">
        <v>7407</v>
      </c>
      <c r="D13" s="3" t="s">
        <v>7415</v>
      </c>
      <c r="E13" s="3" t="s">
        <v>7423</v>
      </c>
      <c r="F13" s="3" t="s">
        <v>7432</v>
      </c>
      <c r="G13" s="3">
        <v>15647.99</v>
      </c>
      <c r="H13" s="3">
        <v>10</v>
      </c>
      <c r="I13" s="8" t="s">
        <v>7446</v>
      </c>
      <c r="J13" s="3" t="s">
        <v>8166</v>
      </c>
      <c r="K13" s="3" t="s">
        <v>8167</v>
      </c>
      <c r="L13" s="3" t="s">
        <v>8169</v>
      </c>
      <c r="M13" s="4">
        <v>125183.92</v>
      </c>
      <c r="N13" s="32">
        <f>Table2[[#This Row],[Price]]*Table2[[#This Row],[Quantity Sold]]</f>
        <v>156479.9</v>
      </c>
      <c r="O13" s="1">
        <f t="shared" si="0"/>
        <v>2024</v>
      </c>
      <c r="P13" s="1" t="str">
        <f t="shared" si="1"/>
        <v>KIDS</v>
      </c>
      <c r="Q13" s="1" t="str">
        <f t="shared" si="2"/>
        <v>Kids_T-Shirts</v>
      </c>
      <c r="T13" s="1" t="str">
        <f t="shared" si="3"/>
        <v>HIGH PRICE</v>
      </c>
      <c r="U13" t="str">
        <f t="shared" si="4"/>
        <v>Discounted</v>
      </c>
      <c r="V13" t="str">
        <f t="shared" si="5"/>
        <v>Other</v>
      </c>
      <c r="W13" s="1" t="b">
        <f t="shared" si="6"/>
        <v>1</v>
      </c>
      <c r="X13" t="b">
        <f t="shared" si="7"/>
        <v>1</v>
      </c>
    </row>
    <row r="14" spans="1:28" x14ac:dyDescent="0.3">
      <c r="A14" s="2" t="s">
        <v>25</v>
      </c>
      <c r="B14" s="3" t="s">
        <v>3944</v>
      </c>
      <c r="C14" s="3" t="s">
        <v>7407</v>
      </c>
      <c r="D14" s="3" t="s">
        <v>7413</v>
      </c>
      <c r="E14" s="3" t="s">
        <v>7427</v>
      </c>
      <c r="F14" s="3" t="s">
        <v>7428</v>
      </c>
      <c r="G14" s="3">
        <v>7204.4</v>
      </c>
      <c r="H14" s="3">
        <v>16</v>
      </c>
      <c r="I14" s="8" t="s">
        <v>7447</v>
      </c>
      <c r="J14" s="3" t="s">
        <v>8162</v>
      </c>
      <c r="K14" s="3" t="s">
        <v>8168</v>
      </c>
      <c r="L14" s="3" t="s">
        <v>8169</v>
      </c>
      <c r="M14" s="4">
        <v>92216.320000000007</v>
      </c>
      <c r="N14" s="32">
        <f>Table2[[#This Row],[Price]]*Table2[[#This Row],[Quantity Sold]]</f>
        <v>115270.39999999999</v>
      </c>
      <c r="O14" s="1">
        <f t="shared" si="0"/>
        <v>2023</v>
      </c>
      <c r="P14" s="1" t="str">
        <f t="shared" si="1"/>
        <v>KIDS</v>
      </c>
      <c r="Q14" s="1" t="str">
        <f t="shared" si="2"/>
        <v>Kids_Shorts</v>
      </c>
      <c r="T14" s="1" t="str">
        <f t="shared" si="3"/>
        <v>LOW PRICE</v>
      </c>
      <c r="U14" t="str">
        <f t="shared" si="4"/>
        <v>Discounted</v>
      </c>
      <c r="V14" t="str">
        <f t="shared" si="5"/>
        <v>Other</v>
      </c>
      <c r="W14" s="1" t="b">
        <f t="shared" si="6"/>
        <v>1</v>
      </c>
      <c r="X14" t="b">
        <f t="shared" si="7"/>
        <v>1</v>
      </c>
    </row>
    <row r="15" spans="1:28" x14ac:dyDescent="0.3">
      <c r="A15" s="2" t="s">
        <v>26</v>
      </c>
      <c r="B15" s="3" t="s">
        <v>3945</v>
      </c>
      <c r="C15" s="3" t="s">
        <v>7407</v>
      </c>
      <c r="D15" s="3" t="s">
        <v>7413</v>
      </c>
      <c r="E15" s="3" t="s">
        <v>7423</v>
      </c>
      <c r="F15" s="3" t="s">
        <v>7428</v>
      </c>
      <c r="G15" s="3">
        <v>13884.24</v>
      </c>
      <c r="H15" s="3">
        <v>1</v>
      </c>
      <c r="I15" s="8" t="s">
        <v>7448</v>
      </c>
      <c r="J15" s="3" t="s">
        <v>8164</v>
      </c>
      <c r="K15" s="3" t="s">
        <v>8168</v>
      </c>
      <c r="L15" s="3" t="s">
        <v>8169</v>
      </c>
      <c r="M15" s="4">
        <v>11107.06</v>
      </c>
      <c r="N15" s="32">
        <f>Table2[[#This Row],[Price]]*Table2[[#This Row],[Quantity Sold]]</f>
        <v>13884.24</v>
      </c>
      <c r="O15" s="1">
        <f t="shared" si="0"/>
        <v>2023</v>
      </c>
      <c r="P15" s="1" t="str">
        <f t="shared" si="1"/>
        <v>KIDS</v>
      </c>
      <c r="Q15" s="1" t="str">
        <f t="shared" si="2"/>
        <v>Kids_Shorts</v>
      </c>
      <c r="T15" s="1" t="str">
        <f t="shared" si="3"/>
        <v>HIGH PRICE</v>
      </c>
      <c r="U15" t="str">
        <f t="shared" si="4"/>
        <v>Discounted</v>
      </c>
      <c r="V15" t="str">
        <f t="shared" si="5"/>
        <v>Other</v>
      </c>
      <c r="W15" s="1" t="b">
        <f t="shared" si="6"/>
        <v>0</v>
      </c>
      <c r="X15" t="b">
        <f t="shared" si="7"/>
        <v>1</v>
      </c>
    </row>
    <row r="16" spans="1:28" x14ac:dyDescent="0.3">
      <c r="A16" s="2" t="s">
        <v>27</v>
      </c>
      <c r="B16" s="3" t="s">
        <v>3946</v>
      </c>
      <c r="C16" s="3" t="s">
        <v>7405</v>
      </c>
      <c r="D16" s="3" t="s">
        <v>7417</v>
      </c>
      <c r="E16" s="3" t="s">
        <v>7426</v>
      </c>
      <c r="F16" s="3" t="s">
        <v>7433</v>
      </c>
      <c r="G16" s="3">
        <v>11476.41</v>
      </c>
      <c r="H16" s="3">
        <v>3</v>
      </c>
      <c r="I16" s="8" t="s">
        <v>7449</v>
      </c>
      <c r="J16" s="3" t="s">
        <v>8162</v>
      </c>
      <c r="K16" s="3" t="s">
        <v>8167</v>
      </c>
      <c r="L16" s="3" t="s">
        <v>8170</v>
      </c>
      <c r="M16" s="4">
        <v>34429.230000000003</v>
      </c>
      <c r="N16" s="32">
        <f>Table2[[#This Row],[Price]]*Table2[[#This Row],[Quantity Sold]]</f>
        <v>34429.229999999996</v>
      </c>
      <c r="O16" s="1">
        <f t="shared" si="0"/>
        <v>2023</v>
      </c>
      <c r="P16" s="1" t="str">
        <f t="shared" si="1"/>
        <v>MEN</v>
      </c>
      <c r="Q16" s="1" t="str">
        <f t="shared" si="2"/>
        <v>Men_Shoes</v>
      </c>
      <c r="T16" s="1" t="str">
        <f t="shared" si="3"/>
        <v>HIGH PRICE</v>
      </c>
      <c r="U16" t="str">
        <f t="shared" si="4"/>
        <v>No Discount</v>
      </c>
      <c r="V16" t="str">
        <f t="shared" si="5"/>
        <v>Other</v>
      </c>
      <c r="W16" s="1" t="b">
        <f t="shared" si="6"/>
        <v>0</v>
      </c>
      <c r="X16" t="b">
        <f t="shared" si="7"/>
        <v>0</v>
      </c>
    </row>
    <row r="17" spans="1:24" ht="28.8" x14ac:dyDescent="0.3">
      <c r="A17" s="2" t="s">
        <v>28</v>
      </c>
      <c r="B17" s="3" t="s">
        <v>3947</v>
      </c>
      <c r="C17" s="3" t="s">
        <v>7407</v>
      </c>
      <c r="D17" s="3" t="s">
        <v>7418</v>
      </c>
      <c r="E17" s="3" t="s">
        <v>7423</v>
      </c>
      <c r="F17" s="3" t="s">
        <v>7429</v>
      </c>
      <c r="G17" s="3">
        <v>7907.41</v>
      </c>
      <c r="H17" s="3">
        <v>20</v>
      </c>
      <c r="I17" s="8" t="s">
        <v>7450</v>
      </c>
      <c r="J17" s="3" t="s">
        <v>8163</v>
      </c>
      <c r="K17" s="3" t="s">
        <v>8168</v>
      </c>
      <c r="L17" s="3" t="s">
        <v>8170</v>
      </c>
      <c r="M17" s="4">
        <v>158148.20000000001</v>
      </c>
      <c r="N17" s="32">
        <f>Table2[[#This Row],[Price]]*Table2[[#This Row],[Quantity Sold]]</f>
        <v>158148.20000000001</v>
      </c>
      <c r="O17" s="1">
        <f t="shared" si="0"/>
        <v>2023</v>
      </c>
      <c r="P17" s="1" t="str">
        <f t="shared" si="1"/>
        <v>KIDS</v>
      </c>
      <c r="Q17" s="1" t="str">
        <f t="shared" si="2"/>
        <v>Kids_Sweaters</v>
      </c>
      <c r="T17" s="1" t="str">
        <f t="shared" si="3"/>
        <v>LOW PRICE</v>
      </c>
      <c r="U17" t="str">
        <f t="shared" si="4"/>
        <v>No Discount</v>
      </c>
      <c r="V17" t="str">
        <f t="shared" si="5"/>
        <v>Other</v>
      </c>
      <c r="W17" s="1" t="b">
        <f t="shared" si="6"/>
        <v>1</v>
      </c>
      <c r="X17" t="b">
        <f t="shared" si="7"/>
        <v>0</v>
      </c>
    </row>
    <row r="18" spans="1:24" ht="28.8" x14ac:dyDescent="0.3">
      <c r="A18" s="2" t="s">
        <v>29</v>
      </c>
      <c r="B18" s="3" t="s">
        <v>3948</v>
      </c>
      <c r="C18" s="3" t="s">
        <v>7408</v>
      </c>
      <c r="D18" s="3" t="s">
        <v>7419</v>
      </c>
      <c r="E18" s="3" t="s">
        <v>7423</v>
      </c>
      <c r="F18" s="3" t="s">
        <v>7432</v>
      </c>
      <c r="G18" s="3">
        <v>5768.5</v>
      </c>
      <c r="H18" s="3">
        <v>11</v>
      </c>
      <c r="I18" s="8" t="s">
        <v>7451</v>
      </c>
      <c r="J18" s="3" t="s">
        <v>8162</v>
      </c>
      <c r="K18" s="3" t="s">
        <v>8167</v>
      </c>
      <c r="L18" s="3" t="s">
        <v>8170</v>
      </c>
      <c r="M18" s="4">
        <v>63453.5</v>
      </c>
      <c r="N18" s="32">
        <f>Table2[[#This Row],[Price]]*Table2[[#This Row],[Quantity Sold]]</f>
        <v>63453.5</v>
      </c>
      <c r="O18" s="1">
        <f t="shared" si="0"/>
        <v>2023</v>
      </c>
      <c r="P18" s="1" t="str">
        <f t="shared" si="1"/>
        <v>WOMEN</v>
      </c>
      <c r="Q18" s="1" t="str">
        <f t="shared" si="2"/>
        <v>Women_Dresses</v>
      </c>
      <c r="T18" s="1" t="str">
        <f t="shared" si="3"/>
        <v>LOW PRICE</v>
      </c>
      <c r="U18" t="str">
        <f t="shared" si="4"/>
        <v>No Discount</v>
      </c>
      <c r="V18" t="str">
        <f t="shared" si="5"/>
        <v>Other</v>
      </c>
      <c r="W18" s="1" t="b">
        <f t="shared" si="6"/>
        <v>1</v>
      </c>
      <c r="X18" t="b">
        <f t="shared" si="7"/>
        <v>0</v>
      </c>
    </row>
    <row r="19" spans="1:24" x14ac:dyDescent="0.3">
      <c r="A19" s="2" t="s">
        <v>30</v>
      </c>
      <c r="B19" s="3" t="s">
        <v>3949</v>
      </c>
      <c r="C19" s="3" t="s">
        <v>7405</v>
      </c>
      <c r="D19" s="3" t="s">
        <v>7411</v>
      </c>
      <c r="E19" s="3" t="s">
        <v>7426</v>
      </c>
      <c r="F19" s="3" t="s">
        <v>7434</v>
      </c>
      <c r="G19" s="3">
        <v>5510.37</v>
      </c>
      <c r="H19" s="3">
        <v>4</v>
      </c>
      <c r="I19" s="8" t="s">
        <v>7452</v>
      </c>
      <c r="J19" s="3" t="s">
        <v>8164</v>
      </c>
      <c r="K19" s="3" t="s">
        <v>8167</v>
      </c>
      <c r="L19" s="3" t="s">
        <v>8169</v>
      </c>
      <c r="M19" s="4">
        <v>17633.349999999999</v>
      </c>
      <c r="N19" s="32">
        <f>Table2[[#This Row],[Price]]*Table2[[#This Row],[Quantity Sold]]</f>
        <v>22041.48</v>
      </c>
      <c r="O19" s="1">
        <f t="shared" si="0"/>
        <v>2023</v>
      </c>
      <c r="P19" s="1" t="str">
        <f t="shared" si="1"/>
        <v>MEN</v>
      </c>
      <c r="Q19" s="1" t="str">
        <f t="shared" si="2"/>
        <v>Men_Pants</v>
      </c>
      <c r="T19" s="1" t="str">
        <f t="shared" si="3"/>
        <v>LOW PRICE</v>
      </c>
      <c r="U19" t="str">
        <f t="shared" si="4"/>
        <v>Discounted</v>
      </c>
      <c r="V19" t="str">
        <f t="shared" si="5"/>
        <v>Men's Discounted Item</v>
      </c>
      <c r="W19" s="1" t="b">
        <f t="shared" si="6"/>
        <v>0</v>
      </c>
      <c r="X19" t="b">
        <f t="shared" si="7"/>
        <v>1</v>
      </c>
    </row>
    <row r="20" spans="1:24" ht="28.8" x14ac:dyDescent="0.3">
      <c r="A20" s="2" t="s">
        <v>31</v>
      </c>
      <c r="B20" s="3" t="s">
        <v>3950</v>
      </c>
      <c r="C20" s="3" t="s">
        <v>7408</v>
      </c>
      <c r="D20" s="3" t="s">
        <v>7420</v>
      </c>
      <c r="E20" s="3" t="s">
        <v>7426</v>
      </c>
      <c r="F20" s="3" t="s">
        <v>7429</v>
      </c>
      <c r="G20" s="3">
        <v>10063.75</v>
      </c>
      <c r="H20" s="3">
        <v>4</v>
      </c>
      <c r="I20" s="8" t="s">
        <v>7453</v>
      </c>
      <c r="J20" s="3" t="s">
        <v>8166</v>
      </c>
      <c r="K20" s="3" t="s">
        <v>8168</v>
      </c>
      <c r="L20" s="3" t="s">
        <v>8170</v>
      </c>
      <c r="M20" s="4">
        <v>40255</v>
      </c>
      <c r="N20" s="32">
        <f>Table2[[#This Row],[Price]]*Table2[[#This Row],[Quantity Sold]]</f>
        <v>40255</v>
      </c>
      <c r="O20" s="1">
        <f t="shared" si="0"/>
        <v>2022</v>
      </c>
      <c r="P20" s="1" t="str">
        <f t="shared" si="1"/>
        <v>WOMEN</v>
      </c>
      <c r="Q20" s="1" t="str">
        <f t="shared" si="2"/>
        <v>Women_Tops</v>
      </c>
      <c r="T20" s="1" t="str">
        <f t="shared" si="3"/>
        <v>HIGH PRICE</v>
      </c>
      <c r="U20" t="str">
        <f t="shared" si="4"/>
        <v>No Discount</v>
      </c>
      <c r="V20" t="str">
        <f t="shared" si="5"/>
        <v>Other</v>
      </c>
      <c r="W20" s="1" t="b">
        <f t="shared" si="6"/>
        <v>0</v>
      </c>
      <c r="X20" t="b">
        <f t="shared" si="7"/>
        <v>0</v>
      </c>
    </row>
    <row r="21" spans="1:24" x14ac:dyDescent="0.3">
      <c r="A21" s="2" t="s">
        <v>32</v>
      </c>
      <c r="B21" s="3" t="s">
        <v>3951</v>
      </c>
      <c r="C21" s="3" t="s">
        <v>7407</v>
      </c>
      <c r="D21" s="3" t="s">
        <v>7415</v>
      </c>
      <c r="E21" s="3" t="s">
        <v>7423</v>
      </c>
      <c r="F21" s="3" t="s">
        <v>7428</v>
      </c>
      <c r="G21" s="3">
        <v>12850.06</v>
      </c>
      <c r="H21" s="3">
        <v>5</v>
      </c>
      <c r="I21" s="8" t="s">
        <v>7454</v>
      </c>
      <c r="J21" s="3" t="s">
        <v>8163</v>
      </c>
      <c r="K21" s="3" t="s">
        <v>8168</v>
      </c>
      <c r="L21" s="3" t="s">
        <v>8169</v>
      </c>
      <c r="M21" s="4">
        <v>51400.24</v>
      </c>
      <c r="N21" s="32">
        <f>Table2[[#This Row],[Price]]*Table2[[#This Row],[Quantity Sold]]</f>
        <v>64250.299999999996</v>
      </c>
      <c r="O21" s="1">
        <f t="shared" si="0"/>
        <v>2023</v>
      </c>
      <c r="P21" s="1" t="str">
        <f t="shared" si="1"/>
        <v>KIDS</v>
      </c>
      <c r="Q21" s="1" t="str">
        <f t="shared" si="2"/>
        <v>Kids_T-Shirts</v>
      </c>
      <c r="T21" s="1" t="str">
        <f t="shared" si="3"/>
        <v>HIGH PRICE</v>
      </c>
      <c r="U21" t="str">
        <f t="shared" si="4"/>
        <v>Discounted</v>
      </c>
      <c r="V21" t="str">
        <f t="shared" si="5"/>
        <v>Other</v>
      </c>
      <c r="W21" s="1" t="b">
        <f t="shared" si="6"/>
        <v>0</v>
      </c>
      <c r="X21" t="b">
        <f t="shared" si="7"/>
        <v>1</v>
      </c>
    </row>
    <row r="22" spans="1:24" x14ac:dyDescent="0.3">
      <c r="A22" s="2" t="s">
        <v>33</v>
      </c>
      <c r="B22" s="3" t="s">
        <v>3952</v>
      </c>
      <c r="C22" s="3" t="s">
        <v>7407</v>
      </c>
      <c r="D22" s="3" t="s">
        <v>7415</v>
      </c>
      <c r="E22" s="3" t="s">
        <v>7424</v>
      </c>
      <c r="F22" s="3" t="s">
        <v>7432</v>
      </c>
      <c r="G22" s="3">
        <v>14027.83</v>
      </c>
      <c r="H22" s="3">
        <v>7</v>
      </c>
      <c r="I22" s="8" t="s">
        <v>7455</v>
      </c>
      <c r="J22" s="3" t="s">
        <v>8162</v>
      </c>
      <c r="K22" s="3" t="s">
        <v>8167</v>
      </c>
      <c r="L22" s="3" t="s">
        <v>8170</v>
      </c>
      <c r="M22" s="4">
        <v>98194.81</v>
      </c>
      <c r="N22" s="32">
        <f>Table2[[#This Row],[Price]]*Table2[[#This Row],[Quantity Sold]]</f>
        <v>98194.81</v>
      </c>
      <c r="O22" s="1">
        <f t="shared" si="0"/>
        <v>2024</v>
      </c>
      <c r="P22" s="1" t="str">
        <f t="shared" si="1"/>
        <v>KIDS</v>
      </c>
      <c r="Q22" s="1" t="str">
        <f t="shared" si="2"/>
        <v>Kids_T-Shirts</v>
      </c>
      <c r="T22" s="1" t="str">
        <f t="shared" si="3"/>
        <v>HIGH PRICE</v>
      </c>
      <c r="U22" t="str">
        <f t="shared" si="4"/>
        <v>No Discount</v>
      </c>
      <c r="V22" t="str">
        <f t="shared" si="5"/>
        <v>Other</v>
      </c>
      <c r="W22" s="1" t="b">
        <f t="shared" si="6"/>
        <v>0</v>
      </c>
      <c r="X22" t="b">
        <f t="shared" si="7"/>
        <v>0</v>
      </c>
    </row>
    <row r="23" spans="1:24" x14ac:dyDescent="0.3">
      <c r="A23" s="2" t="s">
        <v>34</v>
      </c>
      <c r="B23" s="3" t="s">
        <v>3953</v>
      </c>
      <c r="C23" s="3" t="s">
        <v>7405</v>
      </c>
      <c r="D23" s="3" t="s">
        <v>7411</v>
      </c>
      <c r="E23" s="3" t="s">
        <v>7424</v>
      </c>
      <c r="F23" s="3" t="s">
        <v>7430</v>
      </c>
      <c r="G23" s="3">
        <v>16554.349999999999</v>
      </c>
      <c r="H23" s="3">
        <v>10</v>
      </c>
      <c r="I23" s="8" t="s">
        <v>7456</v>
      </c>
      <c r="J23" s="3" t="s">
        <v>8162</v>
      </c>
      <c r="K23" s="3" t="s">
        <v>8167</v>
      </c>
      <c r="L23" s="3" t="s">
        <v>8170</v>
      </c>
      <c r="M23" s="4">
        <v>165543.5</v>
      </c>
      <c r="N23" s="32">
        <f>Table2[[#This Row],[Price]]*Table2[[#This Row],[Quantity Sold]]</f>
        <v>165543.5</v>
      </c>
      <c r="O23" s="1">
        <f t="shared" si="0"/>
        <v>2023</v>
      </c>
      <c r="P23" s="1" t="str">
        <f t="shared" si="1"/>
        <v>MEN</v>
      </c>
      <c r="Q23" s="1" t="str">
        <f t="shared" si="2"/>
        <v>Men_Pants</v>
      </c>
      <c r="T23" s="1" t="str">
        <f t="shared" si="3"/>
        <v>HIGH PRICE</v>
      </c>
      <c r="U23" t="str">
        <f t="shared" si="4"/>
        <v>No Discount</v>
      </c>
      <c r="V23" t="str">
        <f t="shared" si="5"/>
        <v>Other</v>
      </c>
      <c r="W23" s="1" t="b">
        <f t="shared" si="6"/>
        <v>1</v>
      </c>
      <c r="X23" t="b">
        <f t="shared" si="7"/>
        <v>0</v>
      </c>
    </row>
    <row r="24" spans="1:24" ht="28.8" x14ac:dyDescent="0.3">
      <c r="A24" s="2" t="s">
        <v>35</v>
      </c>
      <c r="B24" s="3" t="s">
        <v>3954</v>
      </c>
      <c r="C24" s="3" t="s">
        <v>7407</v>
      </c>
      <c r="D24" s="3" t="s">
        <v>7418</v>
      </c>
      <c r="E24" s="3" t="s">
        <v>7424</v>
      </c>
      <c r="F24" s="3" t="s">
        <v>7428</v>
      </c>
      <c r="G24" s="3">
        <v>13226.88</v>
      </c>
      <c r="H24" s="3">
        <v>13</v>
      </c>
      <c r="I24" s="8" t="s">
        <v>7457</v>
      </c>
      <c r="J24" s="3" t="s">
        <v>8164</v>
      </c>
      <c r="K24" s="3" t="s">
        <v>8167</v>
      </c>
      <c r="L24" s="3" t="s">
        <v>8170</v>
      </c>
      <c r="M24" s="4">
        <v>171949.44</v>
      </c>
      <c r="N24" s="32">
        <f>Table2[[#This Row],[Price]]*Table2[[#This Row],[Quantity Sold]]</f>
        <v>171949.44</v>
      </c>
      <c r="O24" s="1">
        <f t="shared" si="0"/>
        <v>2023</v>
      </c>
      <c r="P24" s="1" t="str">
        <f t="shared" si="1"/>
        <v>KIDS</v>
      </c>
      <c r="Q24" s="1" t="str">
        <f t="shared" si="2"/>
        <v>Kids_Sweaters</v>
      </c>
      <c r="T24" s="1" t="str">
        <f t="shared" si="3"/>
        <v>HIGH PRICE</v>
      </c>
      <c r="U24" t="str">
        <f t="shared" si="4"/>
        <v>No Discount</v>
      </c>
      <c r="V24" t="str">
        <f t="shared" si="5"/>
        <v>Other</v>
      </c>
      <c r="W24" s="1" t="b">
        <f t="shared" si="6"/>
        <v>1</v>
      </c>
      <c r="X24" t="b">
        <f t="shared" si="7"/>
        <v>0</v>
      </c>
    </row>
    <row r="25" spans="1:24" ht="28.8" x14ac:dyDescent="0.3">
      <c r="A25" s="2" t="s">
        <v>36</v>
      </c>
      <c r="B25" s="3" t="s">
        <v>3955</v>
      </c>
      <c r="C25" s="3" t="s">
        <v>7406</v>
      </c>
      <c r="D25" s="3" t="s">
        <v>7421</v>
      </c>
      <c r="E25" s="3" t="s">
        <v>7423</v>
      </c>
      <c r="F25" s="3" t="s">
        <v>7430</v>
      </c>
      <c r="G25" s="3">
        <v>1906.51</v>
      </c>
      <c r="H25" s="3">
        <v>11</v>
      </c>
      <c r="I25" s="8" t="s">
        <v>7458</v>
      </c>
      <c r="J25" s="3" t="s">
        <v>8163</v>
      </c>
      <c r="K25" s="3" t="s">
        <v>8168</v>
      </c>
      <c r="L25" s="3" t="s">
        <v>8170</v>
      </c>
      <c r="M25" s="4">
        <v>20971.61</v>
      </c>
      <c r="N25" s="32">
        <f>Table2[[#This Row],[Price]]*Table2[[#This Row],[Quantity Sold]]</f>
        <v>20971.61</v>
      </c>
      <c r="O25" s="1">
        <f t="shared" si="0"/>
        <v>2024</v>
      </c>
      <c r="P25" s="1" t="str">
        <f t="shared" si="1"/>
        <v>ACCESSORIES</v>
      </c>
      <c r="Q25" s="1" t="str">
        <f t="shared" si="2"/>
        <v>Accessories_Scarves</v>
      </c>
      <c r="T25" s="1" t="str">
        <f t="shared" si="3"/>
        <v>LOW PRICE</v>
      </c>
      <c r="U25" t="str">
        <f t="shared" si="4"/>
        <v>No Discount</v>
      </c>
      <c r="V25" t="str">
        <f t="shared" si="5"/>
        <v>Other</v>
      </c>
      <c r="W25" s="1" t="b">
        <f t="shared" si="6"/>
        <v>1</v>
      </c>
      <c r="X25" t="b">
        <f t="shared" si="7"/>
        <v>0</v>
      </c>
    </row>
    <row r="26" spans="1:24" ht="28.8" x14ac:dyDescent="0.3">
      <c r="A26" s="2" t="s">
        <v>37</v>
      </c>
      <c r="B26" s="3" t="s">
        <v>3956</v>
      </c>
      <c r="C26" s="3" t="s">
        <v>7406</v>
      </c>
      <c r="D26" s="3" t="s">
        <v>7416</v>
      </c>
      <c r="E26" s="3" t="s">
        <v>7425</v>
      </c>
      <c r="F26" s="3" t="s">
        <v>7434</v>
      </c>
      <c r="G26" s="3">
        <v>11307.09</v>
      </c>
      <c r="H26" s="3">
        <v>15</v>
      </c>
      <c r="I26" s="8" t="s">
        <v>7459</v>
      </c>
      <c r="J26" s="3" t="s">
        <v>8165</v>
      </c>
      <c r="K26" s="3" t="s">
        <v>8168</v>
      </c>
      <c r="L26" s="3" t="s">
        <v>8169</v>
      </c>
      <c r="M26" s="4">
        <v>135685.07999999999</v>
      </c>
      <c r="N26" s="32">
        <f>Table2[[#This Row],[Price]]*Table2[[#This Row],[Quantity Sold]]</f>
        <v>169606.35</v>
      </c>
      <c r="O26" s="1">
        <f t="shared" si="0"/>
        <v>2023</v>
      </c>
      <c r="P26" s="1" t="str">
        <f t="shared" si="1"/>
        <v>ACCESSORIES</v>
      </c>
      <c r="Q26" s="1" t="str">
        <f t="shared" si="2"/>
        <v>Accessories_Belts</v>
      </c>
      <c r="T26" s="1" t="str">
        <f t="shared" si="3"/>
        <v>HIGH PRICE</v>
      </c>
      <c r="U26" t="str">
        <f t="shared" si="4"/>
        <v>Discounted</v>
      </c>
      <c r="V26" t="str">
        <f t="shared" si="5"/>
        <v>Other</v>
      </c>
      <c r="W26" s="1" t="b">
        <f t="shared" si="6"/>
        <v>1</v>
      </c>
      <c r="X26" t="b">
        <f t="shared" si="7"/>
        <v>1</v>
      </c>
    </row>
    <row r="27" spans="1:24" x14ac:dyDescent="0.3">
      <c r="A27" s="2" t="s">
        <v>38</v>
      </c>
      <c r="B27" s="3" t="s">
        <v>3957</v>
      </c>
      <c r="C27" s="3" t="s">
        <v>7407</v>
      </c>
      <c r="D27" s="3" t="s">
        <v>7415</v>
      </c>
      <c r="E27" s="3" t="s">
        <v>7426</v>
      </c>
      <c r="F27" s="3" t="s">
        <v>7429</v>
      </c>
      <c r="G27" s="3">
        <v>8290.0400000000009</v>
      </c>
      <c r="H27" s="3">
        <v>17</v>
      </c>
      <c r="I27" s="8" t="s">
        <v>7460</v>
      </c>
      <c r="J27" s="3" t="s">
        <v>8162</v>
      </c>
      <c r="K27" s="3" t="s">
        <v>8167</v>
      </c>
      <c r="L27" s="3" t="s">
        <v>8170</v>
      </c>
      <c r="M27" s="4">
        <v>140930.68</v>
      </c>
      <c r="N27" s="32">
        <f>Table2[[#This Row],[Price]]*Table2[[#This Row],[Quantity Sold]]</f>
        <v>140930.68000000002</v>
      </c>
      <c r="O27" s="1">
        <f t="shared" si="0"/>
        <v>2023</v>
      </c>
      <c r="P27" s="1" t="str">
        <f t="shared" si="1"/>
        <v>KIDS</v>
      </c>
      <c r="Q27" s="1" t="str">
        <f t="shared" si="2"/>
        <v>Kids_T-Shirts</v>
      </c>
      <c r="T27" s="1" t="str">
        <f t="shared" si="3"/>
        <v>LOW PRICE</v>
      </c>
      <c r="U27" t="str">
        <f t="shared" si="4"/>
        <v>No Discount</v>
      </c>
      <c r="V27" t="str">
        <f t="shared" si="5"/>
        <v>Other</v>
      </c>
      <c r="W27" s="1" t="b">
        <f t="shared" si="6"/>
        <v>1</v>
      </c>
      <c r="X27" t="b">
        <f t="shared" si="7"/>
        <v>0</v>
      </c>
    </row>
    <row r="28" spans="1:24" x14ac:dyDescent="0.3">
      <c r="A28" s="2" t="s">
        <v>39</v>
      </c>
      <c r="B28" s="3" t="s">
        <v>3958</v>
      </c>
      <c r="C28" s="3" t="s">
        <v>7405</v>
      </c>
      <c r="D28" s="3" t="s">
        <v>7409</v>
      </c>
      <c r="E28" s="3" t="s">
        <v>7425</v>
      </c>
      <c r="F28" s="3" t="s">
        <v>7429</v>
      </c>
      <c r="G28" s="3">
        <v>6790.23</v>
      </c>
      <c r="H28" s="3">
        <v>18</v>
      </c>
      <c r="I28" s="8" t="s">
        <v>7461</v>
      </c>
      <c r="J28" s="3" t="s">
        <v>8165</v>
      </c>
      <c r="K28" s="3" t="s">
        <v>8167</v>
      </c>
      <c r="L28" s="3" t="s">
        <v>8169</v>
      </c>
      <c r="M28" s="4">
        <v>97778.98</v>
      </c>
      <c r="N28" s="32">
        <f>Table2[[#This Row],[Price]]*Table2[[#This Row],[Quantity Sold]]</f>
        <v>122224.13999999998</v>
      </c>
      <c r="O28" s="1">
        <f t="shared" si="0"/>
        <v>2022</v>
      </c>
      <c r="P28" s="1" t="str">
        <f t="shared" si="1"/>
        <v>MEN</v>
      </c>
      <c r="Q28" s="1" t="str">
        <f t="shared" si="2"/>
        <v>Men_Jackets</v>
      </c>
      <c r="T28" s="1" t="str">
        <f t="shared" si="3"/>
        <v>LOW PRICE</v>
      </c>
      <c r="U28" t="str">
        <f t="shared" si="4"/>
        <v>Discounted</v>
      </c>
      <c r="V28" t="str">
        <f t="shared" si="5"/>
        <v>Men's Discounted Item</v>
      </c>
      <c r="W28" s="1" t="b">
        <f t="shared" si="6"/>
        <v>1</v>
      </c>
      <c r="X28" t="b">
        <f t="shared" si="7"/>
        <v>1</v>
      </c>
    </row>
    <row r="29" spans="1:24" ht="28.8" x14ac:dyDescent="0.3">
      <c r="A29" s="2" t="s">
        <v>40</v>
      </c>
      <c r="B29" s="3" t="s">
        <v>3959</v>
      </c>
      <c r="C29" s="3" t="s">
        <v>7408</v>
      </c>
      <c r="D29" s="3" t="s">
        <v>7419</v>
      </c>
      <c r="E29" s="3" t="s">
        <v>7426</v>
      </c>
      <c r="F29" s="3" t="s">
        <v>7433</v>
      </c>
      <c r="G29" s="3">
        <v>9108.42</v>
      </c>
      <c r="H29" s="3">
        <v>8</v>
      </c>
      <c r="I29" s="8" t="s">
        <v>7462</v>
      </c>
      <c r="J29" s="3" t="s">
        <v>8164</v>
      </c>
      <c r="K29" s="3" t="s">
        <v>8168</v>
      </c>
      <c r="L29" s="3" t="s">
        <v>8169</v>
      </c>
      <c r="M29" s="4">
        <v>58294.22</v>
      </c>
      <c r="N29" s="32">
        <f>Table2[[#This Row],[Price]]*Table2[[#This Row],[Quantity Sold]]</f>
        <v>72867.360000000001</v>
      </c>
      <c r="O29" s="1">
        <f t="shared" si="0"/>
        <v>2023</v>
      </c>
      <c r="P29" s="1" t="str">
        <f t="shared" si="1"/>
        <v>WOMEN</v>
      </c>
      <c r="Q29" s="1" t="str">
        <f t="shared" si="2"/>
        <v>Women_Dresses</v>
      </c>
      <c r="T29" s="1" t="str">
        <f t="shared" si="3"/>
        <v>LOW PRICE</v>
      </c>
      <c r="U29" t="str">
        <f t="shared" si="4"/>
        <v>Discounted</v>
      </c>
      <c r="V29" t="str">
        <f t="shared" si="5"/>
        <v>Other</v>
      </c>
      <c r="W29" s="1" t="b">
        <f t="shared" si="6"/>
        <v>0</v>
      </c>
      <c r="X29" t="b">
        <f t="shared" si="7"/>
        <v>1</v>
      </c>
    </row>
    <row r="30" spans="1:24" ht="28.8" x14ac:dyDescent="0.3">
      <c r="A30" s="2" t="s">
        <v>41</v>
      </c>
      <c r="B30" s="3" t="s">
        <v>3960</v>
      </c>
      <c r="C30" s="3" t="s">
        <v>7406</v>
      </c>
      <c r="D30" s="3" t="s">
        <v>7421</v>
      </c>
      <c r="E30" s="3" t="s">
        <v>7427</v>
      </c>
      <c r="F30" s="3" t="s">
        <v>7429</v>
      </c>
      <c r="G30" s="3">
        <v>10499.5</v>
      </c>
      <c r="H30" s="3">
        <v>15</v>
      </c>
      <c r="I30" s="8" t="s">
        <v>7463</v>
      </c>
      <c r="J30" s="3" t="s">
        <v>8165</v>
      </c>
      <c r="K30" s="3" t="s">
        <v>8167</v>
      </c>
      <c r="L30" s="3" t="s">
        <v>8170</v>
      </c>
      <c r="M30" s="4">
        <v>157492.5</v>
      </c>
      <c r="N30" s="32">
        <f>Table2[[#This Row],[Price]]*Table2[[#This Row],[Quantity Sold]]</f>
        <v>157492.5</v>
      </c>
      <c r="O30" s="1">
        <f t="shared" si="0"/>
        <v>2024</v>
      </c>
      <c r="P30" s="1" t="str">
        <f t="shared" si="1"/>
        <v>ACCESSORIES</v>
      </c>
      <c r="Q30" s="1" t="str">
        <f t="shared" si="2"/>
        <v>Accessories_Scarves</v>
      </c>
      <c r="T30" s="1" t="str">
        <f t="shared" si="3"/>
        <v>HIGH PRICE</v>
      </c>
      <c r="U30" t="str">
        <f t="shared" si="4"/>
        <v>No Discount</v>
      </c>
      <c r="V30" t="str">
        <f t="shared" si="5"/>
        <v>Other</v>
      </c>
      <c r="W30" s="1" t="b">
        <f t="shared" si="6"/>
        <v>1</v>
      </c>
      <c r="X30" t="b">
        <f t="shared" si="7"/>
        <v>0</v>
      </c>
    </row>
    <row r="31" spans="1:24" x14ac:dyDescent="0.3">
      <c r="A31" s="2" t="s">
        <v>42</v>
      </c>
      <c r="B31" s="3" t="s">
        <v>3961</v>
      </c>
      <c r="C31" s="3" t="s">
        <v>7407</v>
      </c>
      <c r="D31" s="3" t="s">
        <v>7415</v>
      </c>
      <c r="E31" s="3" t="s">
        <v>7424</v>
      </c>
      <c r="F31" s="3" t="s">
        <v>7430</v>
      </c>
      <c r="G31" s="3">
        <v>15617.28</v>
      </c>
      <c r="H31" s="3">
        <v>16</v>
      </c>
      <c r="I31" s="8" t="s">
        <v>7464</v>
      </c>
      <c r="J31" s="3" t="s">
        <v>8163</v>
      </c>
      <c r="K31" s="3" t="s">
        <v>8168</v>
      </c>
      <c r="L31" s="3" t="s">
        <v>8170</v>
      </c>
      <c r="M31" s="4">
        <v>249876.48000000001</v>
      </c>
      <c r="N31" s="32">
        <f>Table2[[#This Row],[Price]]*Table2[[#This Row],[Quantity Sold]]</f>
        <v>249876.48000000001</v>
      </c>
      <c r="O31" s="1">
        <f t="shared" si="0"/>
        <v>2023</v>
      </c>
      <c r="P31" s="1" t="str">
        <f t="shared" si="1"/>
        <v>KIDS</v>
      </c>
      <c r="Q31" s="1" t="str">
        <f t="shared" si="2"/>
        <v>Kids_T-Shirts</v>
      </c>
      <c r="T31" s="1" t="str">
        <f t="shared" si="3"/>
        <v>HIGH PRICE</v>
      </c>
      <c r="U31" t="str">
        <f t="shared" si="4"/>
        <v>No Discount</v>
      </c>
      <c r="V31" t="str">
        <f t="shared" si="5"/>
        <v>Other</v>
      </c>
      <c r="W31" s="1" t="b">
        <f t="shared" si="6"/>
        <v>1</v>
      </c>
      <c r="X31" t="b">
        <f t="shared" si="7"/>
        <v>0</v>
      </c>
    </row>
    <row r="32" spans="1:24" x14ac:dyDescent="0.3">
      <c r="A32" s="2" t="s">
        <v>43</v>
      </c>
      <c r="B32" s="3" t="s">
        <v>3962</v>
      </c>
      <c r="C32" s="3" t="s">
        <v>7407</v>
      </c>
      <c r="D32" s="3" t="s">
        <v>7413</v>
      </c>
      <c r="E32" s="3" t="s">
        <v>7425</v>
      </c>
      <c r="F32" s="3" t="s">
        <v>7433</v>
      </c>
      <c r="G32" s="3">
        <v>3783.14</v>
      </c>
      <c r="H32" s="3">
        <v>5</v>
      </c>
      <c r="I32" s="8" t="s">
        <v>7465</v>
      </c>
      <c r="J32" s="3" t="s">
        <v>8162</v>
      </c>
      <c r="K32" s="3" t="s">
        <v>8167</v>
      </c>
      <c r="L32" s="3" t="s">
        <v>8169</v>
      </c>
      <c r="M32" s="4">
        <v>15132.56</v>
      </c>
      <c r="N32" s="32">
        <f>Table2[[#This Row],[Price]]*Table2[[#This Row],[Quantity Sold]]</f>
        <v>18915.7</v>
      </c>
      <c r="O32" s="1">
        <f t="shared" si="0"/>
        <v>2023</v>
      </c>
      <c r="P32" s="1" t="str">
        <f t="shared" si="1"/>
        <v>KIDS</v>
      </c>
      <c r="Q32" s="1" t="str">
        <f t="shared" si="2"/>
        <v>Kids_Shorts</v>
      </c>
      <c r="T32" s="1" t="str">
        <f t="shared" si="3"/>
        <v>LOW PRICE</v>
      </c>
      <c r="U32" t="str">
        <f t="shared" si="4"/>
        <v>Discounted</v>
      </c>
      <c r="V32" t="str">
        <f t="shared" si="5"/>
        <v>Other</v>
      </c>
      <c r="W32" s="1" t="b">
        <f t="shared" si="6"/>
        <v>0</v>
      </c>
      <c r="X32" t="b">
        <f t="shared" si="7"/>
        <v>1</v>
      </c>
    </row>
    <row r="33" spans="1:24" ht="28.8" x14ac:dyDescent="0.3">
      <c r="A33" s="2" t="s">
        <v>44</v>
      </c>
      <c r="B33" s="3" t="s">
        <v>3963</v>
      </c>
      <c r="C33" s="3" t="s">
        <v>7407</v>
      </c>
      <c r="D33" s="3" t="s">
        <v>7418</v>
      </c>
      <c r="E33" s="3" t="s">
        <v>7424</v>
      </c>
      <c r="F33" s="3" t="s">
        <v>7434</v>
      </c>
      <c r="G33" s="3">
        <v>11749.48</v>
      </c>
      <c r="H33" s="3">
        <v>10</v>
      </c>
      <c r="I33" s="8" t="s">
        <v>7466</v>
      </c>
      <c r="J33" s="3" t="s">
        <v>8166</v>
      </c>
      <c r="K33" s="3" t="s">
        <v>8167</v>
      </c>
      <c r="L33" s="3" t="s">
        <v>8170</v>
      </c>
      <c r="M33" s="4">
        <v>117494.8</v>
      </c>
      <c r="N33" s="32">
        <f>Table2[[#This Row],[Price]]*Table2[[#This Row],[Quantity Sold]]</f>
        <v>117494.79999999999</v>
      </c>
      <c r="O33" s="1">
        <f t="shared" si="0"/>
        <v>2024</v>
      </c>
      <c r="P33" s="1" t="str">
        <f t="shared" si="1"/>
        <v>KIDS</v>
      </c>
      <c r="Q33" s="1" t="str">
        <f t="shared" si="2"/>
        <v>Kids_Sweaters</v>
      </c>
      <c r="T33" s="1" t="str">
        <f t="shared" si="3"/>
        <v>HIGH PRICE</v>
      </c>
      <c r="U33" t="str">
        <f t="shared" si="4"/>
        <v>No Discount</v>
      </c>
      <c r="V33" t="str">
        <f t="shared" si="5"/>
        <v>Other</v>
      </c>
      <c r="W33" s="1" t="b">
        <f t="shared" si="6"/>
        <v>1</v>
      </c>
      <c r="X33" t="b">
        <f t="shared" si="7"/>
        <v>0</v>
      </c>
    </row>
    <row r="34" spans="1:24" ht="28.8" x14ac:dyDescent="0.3">
      <c r="A34" s="2" t="s">
        <v>45</v>
      </c>
      <c r="B34" s="3" t="s">
        <v>3964</v>
      </c>
      <c r="C34" s="3" t="s">
        <v>7408</v>
      </c>
      <c r="D34" s="3" t="s">
        <v>7422</v>
      </c>
      <c r="E34" s="3" t="s">
        <v>7423</v>
      </c>
      <c r="F34" s="3" t="s">
        <v>7428</v>
      </c>
      <c r="G34" s="3">
        <v>3180.56</v>
      </c>
      <c r="H34" s="3">
        <v>3</v>
      </c>
      <c r="I34" s="8" t="s">
        <v>7467</v>
      </c>
      <c r="J34" s="3" t="s">
        <v>8163</v>
      </c>
      <c r="K34" s="3" t="s">
        <v>8168</v>
      </c>
      <c r="L34" s="3" t="s">
        <v>8170</v>
      </c>
      <c r="M34" s="4">
        <v>9541.68</v>
      </c>
      <c r="N34" s="32">
        <f>Table2[[#This Row],[Price]]*Table2[[#This Row],[Quantity Sold]]</f>
        <v>9541.68</v>
      </c>
      <c r="O34" s="1">
        <f t="shared" si="0"/>
        <v>2023</v>
      </c>
      <c r="P34" s="1" t="str">
        <f t="shared" si="1"/>
        <v>WOMEN</v>
      </c>
      <c r="Q34" s="1" t="str">
        <f t="shared" si="2"/>
        <v>Women_Skirts</v>
      </c>
      <c r="T34" s="1" t="str">
        <f t="shared" si="3"/>
        <v>LOW PRICE</v>
      </c>
      <c r="U34" t="str">
        <f t="shared" si="4"/>
        <v>No Discount</v>
      </c>
      <c r="V34" t="str">
        <f t="shared" si="5"/>
        <v>Other</v>
      </c>
      <c r="W34" s="1" t="b">
        <f t="shared" si="6"/>
        <v>0</v>
      </c>
      <c r="X34" t="b">
        <f t="shared" si="7"/>
        <v>0</v>
      </c>
    </row>
    <row r="35" spans="1:24" ht="28.8" x14ac:dyDescent="0.3">
      <c r="A35" s="2" t="s">
        <v>46</v>
      </c>
      <c r="B35" s="3" t="s">
        <v>3965</v>
      </c>
      <c r="C35" s="3" t="s">
        <v>7408</v>
      </c>
      <c r="D35" s="3" t="s">
        <v>7420</v>
      </c>
      <c r="E35" s="3" t="s">
        <v>7423</v>
      </c>
      <c r="F35" s="3" t="s">
        <v>7428</v>
      </c>
      <c r="G35" s="3">
        <v>8643.6200000000008</v>
      </c>
      <c r="H35" s="3">
        <v>19</v>
      </c>
      <c r="I35" s="8" t="s">
        <v>7468</v>
      </c>
      <c r="J35" s="3" t="s">
        <v>8166</v>
      </c>
      <c r="K35" s="3" t="s">
        <v>8168</v>
      </c>
      <c r="L35" s="3" t="s">
        <v>8170</v>
      </c>
      <c r="M35" s="4">
        <v>164228.78</v>
      </c>
      <c r="N35" s="32">
        <f>Table2[[#This Row],[Price]]*Table2[[#This Row],[Quantity Sold]]</f>
        <v>164228.78000000003</v>
      </c>
      <c r="O35" s="1">
        <f t="shared" si="0"/>
        <v>2023</v>
      </c>
      <c r="P35" s="1" t="str">
        <f t="shared" si="1"/>
        <v>WOMEN</v>
      </c>
      <c r="Q35" s="1" t="str">
        <f t="shared" si="2"/>
        <v>Women_Tops</v>
      </c>
      <c r="T35" s="1" t="str">
        <f t="shared" si="3"/>
        <v>LOW PRICE</v>
      </c>
      <c r="U35" t="str">
        <f t="shared" si="4"/>
        <v>No Discount</v>
      </c>
      <c r="V35" t="str">
        <f t="shared" si="5"/>
        <v>Other</v>
      </c>
      <c r="W35" s="1" t="b">
        <f t="shared" si="6"/>
        <v>1</v>
      </c>
      <c r="X35" t="b">
        <f t="shared" si="7"/>
        <v>0</v>
      </c>
    </row>
    <row r="36" spans="1:24" x14ac:dyDescent="0.3">
      <c r="A36" s="2" t="s">
        <v>47</v>
      </c>
      <c r="B36" s="3" t="s">
        <v>3966</v>
      </c>
      <c r="C36" s="3" t="s">
        <v>7407</v>
      </c>
      <c r="D36" s="3" t="s">
        <v>7415</v>
      </c>
      <c r="E36" s="3" t="s">
        <v>7423</v>
      </c>
      <c r="F36" s="3" t="s">
        <v>7433</v>
      </c>
      <c r="G36" s="3">
        <v>12576.99</v>
      </c>
      <c r="H36" s="3">
        <v>1</v>
      </c>
      <c r="I36" s="8" t="s">
        <v>7469</v>
      </c>
      <c r="J36" s="3" t="s">
        <v>8165</v>
      </c>
      <c r="K36" s="3" t="s">
        <v>8167</v>
      </c>
      <c r="L36" s="3" t="s">
        <v>8169</v>
      </c>
      <c r="M36" s="4">
        <v>10061.26</v>
      </c>
      <c r="N36" s="32">
        <f>Table2[[#This Row],[Price]]*Table2[[#This Row],[Quantity Sold]]</f>
        <v>12576.99</v>
      </c>
      <c r="O36" s="1">
        <f t="shared" si="0"/>
        <v>2023</v>
      </c>
      <c r="P36" s="1" t="str">
        <f t="shared" si="1"/>
        <v>KIDS</v>
      </c>
      <c r="Q36" s="1" t="str">
        <f t="shared" si="2"/>
        <v>Kids_T-Shirts</v>
      </c>
      <c r="T36" s="1" t="str">
        <f t="shared" si="3"/>
        <v>HIGH PRICE</v>
      </c>
      <c r="U36" t="str">
        <f t="shared" si="4"/>
        <v>Discounted</v>
      </c>
      <c r="V36" t="str">
        <f t="shared" si="5"/>
        <v>Other</v>
      </c>
      <c r="W36" s="1" t="b">
        <f t="shared" si="6"/>
        <v>0</v>
      </c>
      <c r="X36" t="b">
        <f t="shared" si="7"/>
        <v>1</v>
      </c>
    </row>
    <row r="37" spans="1:24" x14ac:dyDescent="0.3">
      <c r="A37" s="2" t="s">
        <v>48</v>
      </c>
      <c r="B37" s="3" t="s">
        <v>3967</v>
      </c>
      <c r="C37" s="3" t="s">
        <v>7405</v>
      </c>
      <c r="D37" s="3" t="s">
        <v>7409</v>
      </c>
      <c r="E37" s="3" t="s">
        <v>7424</v>
      </c>
      <c r="F37" s="3" t="s">
        <v>7430</v>
      </c>
      <c r="G37" s="3">
        <v>14720.88</v>
      </c>
      <c r="H37" s="3">
        <v>9</v>
      </c>
      <c r="I37" s="8" t="s">
        <v>7470</v>
      </c>
      <c r="J37" s="3" t="s">
        <v>8164</v>
      </c>
      <c r="K37" s="3" t="s">
        <v>8167</v>
      </c>
      <c r="L37" s="3" t="s">
        <v>8169</v>
      </c>
      <c r="M37" s="4">
        <v>105990.17</v>
      </c>
      <c r="N37" s="32">
        <f>Table2[[#This Row],[Price]]*Table2[[#This Row],[Quantity Sold]]</f>
        <v>132487.91999999998</v>
      </c>
      <c r="O37" s="1">
        <f t="shared" si="0"/>
        <v>2024</v>
      </c>
      <c r="P37" s="1" t="str">
        <f t="shared" si="1"/>
        <v>MEN</v>
      </c>
      <c r="Q37" s="1" t="str">
        <f t="shared" si="2"/>
        <v>Men_Jackets</v>
      </c>
      <c r="T37" s="1" t="str">
        <f t="shared" si="3"/>
        <v>HIGH PRICE</v>
      </c>
      <c r="U37" t="str">
        <f t="shared" si="4"/>
        <v>Discounted</v>
      </c>
      <c r="V37" t="str">
        <f t="shared" si="5"/>
        <v>Men's Discounted Item</v>
      </c>
      <c r="W37" s="1" t="b">
        <f t="shared" si="6"/>
        <v>0</v>
      </c>
      <c r="X37" t="b">
        <f t="shared" si="7"/>
        <v>1</v>
      </c>
    </row>
    <row r="38" spans="1:24" ht="28.8" x14ac:dyDescent="0.3">
      <c r="A38" s="2" t="s">
        <v>49</v>
      </c>
      <c r="B38" s="3" t="s">
        <v>3968</v>
      </c>
      <c r="C38" s="3" t="s">
        <v>7408</v>
      </c>
      <c r="D38" s="3" t="s">
        <v>7419</v>
      </c>
      <c r="E38" s="3" t="s">
        <v>7423</v>
      </c>
      <c r="F38" s="3" t="s">
        <v>7429</v>
      </c>
      <c r="G38" s="3">
        <v>15479.5</v>
      </c>
      <c r="H38" s="3">
        <v>4</v>
      </c>
      <c r="I38" s="8" t="s">
        <v>7471</v>
      </c>
      <c r="J38" s="3" t="s">
        <v>8164</v>
      </c>
      <c r="K38" s="3" t="s">
        <v>8168</v>
      </c>
      <c r="L38" s="3" t="s">
        <v>8170</v>
      </c>
      <c r="M38" s="4">
        <v>61918</v>
      </c>
      <c r="N38" s="32">
        <f>Table2[[#This Row],[Price]]*Table2[[#This Row],[Quantity Sold]]</f>
        <v>61918</v>
      </c>
      <c r="O38" s="1">
        <f t="shared" si="0"/>
        <v>2024</v>
      </c>
      <c r="P38" s="1" t="str">
        <f t="shared" si="1"/>
        <v>WOMEN</v>
      </c>
      <c r="Q38" s="1" t="str">
        <f t="shared" si="2"/>
        <v>Women_Dresses</v>
      </c>
      <c r="T38" s="1" t="str">
        <f t="shared" si="3"/>
        <v>HIGH PRICE</v>
      </c>
      <c r="U38" t="str">
        <f t="shared" si="4"/>
        <v>No Discount</v>
      </c>
      <c r="V38" t="str">
        <f t="shared" si="5"/>
        <v>Other</v>
      </c>
      <c r="W38" s="1" t="b">
        <f t="shared" si="6"/>
        <v>0</v>
      </c>
      <c r="X38" t="b">
        <f t="shared" si="7"/>
        <v>0</v>
      </c>
    </row>
    <row r="39" spans="1:24" ht="28.8" x14ac:dyDescent="0.3">
      <c r="A39" s="2" t="s">
        <v>50</v>
      </c>
      <c r="B39" s="3" t="s">
        <v>3969</v>
      </c>
      <c r="C39" s="3" t="s">
        <v>7406</v>
      </c>
      <c r="D39" s="3" t="s">
        <v>7412</v>
      </c>
      <c r="E39" s="3" t="s">
        <v>7424</v>
      </c>
      <c r="F39" s="3" t="s">
        <v>7429</v>
      </c>
      <c r="G39" s="3">
        <v>8960.68</v>
      </c>
      <c r="H39" s="3">
        <v>16</v>
      </c>
      <c r="I39" s="8" t="s">
        <v>7472</v>
      </c>
      <c r="J39" s="3" t="s">
        <v>8163</v>
      </c>
      <c r="K39" s="3" t="s">
        <v>8168</v>
      </c>
      <c r="L39" s="3" t="s">
        <v>8169</v>
      </c>
      <c r="M39" s="4">
        <v>114696.87</v>
      </c>
      <c r="N39" s="32">
        <f>Table2[[#This Row],[Price]]*Table2[[#This Row],[Quantity Sold]]</f>
        <v>143370.88</v>
      </c>
      <c r="O39" s="1">
        <f t="shared" si="0"/>
        <v>2023</v>
      </c>
      <c r="P39" s="1" t="str">
        <f t="shared" si="1"/>
        <v>ACCESSORIES</v>
      </c>
      <c r="Q39" s="1" t="str">
        <f t="shared" si="2"/>
        <v>Accessories_Hats</v>
      </c>
      <c r="T39" s="1" t="str">
        <f t="shared" si="3"/>
        <v>LOW PRICE</v>
      </c>
      <c r="U39" t="str">
        <f t="shared" si="4"/>
        <v>Discounted</v>
      </c>
      <c r="V39" t="str">
        <f t="shared" si="5"/>
        <v>Other</v>
      </c>
      <c r="W39" s="1" t="b">
        <f t="shared" si="6"/>
        <v>1</v>
      </c>
      <c r="X39" t="b">
        <f t="shared" si="7"/>
        <v>1</v>
      </c>
    </row>
    <row r="40" spans="1:24" ht="28.8" x14ac:dyDescent="0.3">
      <c r="A40" s="2" t="s">
        <v>51</v>
      </c>
      <c r="B40" s="3" t="s">
        <v>3970</v>
      </c>
      <c r="C40" s="3" t="s">
        <v>7406</v>
      </c>
      <c r="D40" s="3" t="s">
        <v>7414</v>
      </c>
      <c r="E40" s="3" t="s">
        <v>7424</v>
      </c>
      <c r="F40" s="3" t="s">
        <v>7434</v>
      </c>
      <c r="G40" s="3">
        <v>9093.48</v>
      </c>
      <c r="H40" s="3">
        <v>12</v>
      </c>
      <c r="I40" s="8" t="s">
        <v>7473</v>
      </c>
      <c r="J40" s="3" t="s">
        <v>8164</v>
      </c>
      <c r="K40" s="3" t="s">
        <v>8168</v>
      </c>
      <c r="L40" s="3" t="s">
        <v>8170</v>
      </c>
      <c r="M40" s="4">
        <v>109121.76</v>
      </c>
      <c r="N40" s="32">
        <f>Table2[[#This Row],[Price]]*Table2[[#This Row],[Quantity Sold]]</f>
        <v>109121.76</v>
      </c>
      <c r="O40" s="1">
        <f t="shared" si="0"/>
        <v>2024</v>
      </c>
      <c r="P40" s="1" t="str">
        <f t="shared" si="1"/>
        <v>ACCESSORIES</v>
      </c>
      <c r="Q40" s="1" t="str">
        <f t="shared" si="2"/>
        <v>Accessories_Bags</v>
      </c>
      <c r="T40" s="1" t="str">
        <f t="shared" si="3"/>
        <v>LOW PRICE</v>
      </c>
      <c r="U40" t="str">
        <f t="shared" si="4"/>
        <v>No Discount</v>
      </c>
      <c r="V40" t="str">
        <f t="shared" si="5"/>
        <v>Other</v>
      </c>
      <c r="W40" s="1" t="b">
        <f t="shared" si="6"/>
        <v>1</v>
      </c>
      <c r="X40" t="b">
        <f t="shared" si="7"/>
        <v>0</v>
      </c>
    </row>
    <row r="41" spans="1:24" ht="28.8" x14ac:dyDescent="0.3">
      <c r="A41" s="2" t="s">
        <v>52</v>
      </c>
      <c r="B41" s="3" t="s">
        <v>3971</v>
      </c>
      <c r="C41" s="3" t="s">
        <v>7407</v>
      </c>
      <c r="D41" s="3" t="s">
        <v>7418</v>
      </c>
      <c r="E41" s="3" t="s">
        <v>7425</v>
      </c>
      <c r="F41" s="3" t="s">
        <v>7428</v>
      </c>
      <c r="G41" s="3">
        <v>10741.86</v>
      </c>
      <c r="H41" s="3">
        <v>20</v>
      </c>
      <c r="I41" s="8" t="s">
        <v>7474</v>
      </c>
      <c r="J41" s="3" t="s">
        <v>8163</v>
      </c>
      <c r="K41" s="3" t="s">
        <v>8168</v>
      </c>
      <c r="L41" s="3" t="s">
        <v>8169</v>
      </c>
      <c r="M41" s="4">
        <v>171869.76</v>
      </c>
      <c r="N41" s="32">
        <f>Table2[[#This Row],[Price]]*Table2[[#This Row],[Quantity Sold]]</f>
        <v>214837.2</v>
      </c>
      <c r="O41" s="1">
        <f t="shared" si="0"/>
        <v>2024</v>
      </c>
      <c r="P41" s="1" t="str">
        <f t="shared" si="1"/>
        <v>KIDS</v>
      </c>
      <c r="Q41" s="1" t="str">
        <f t="shared" si="2"/>
        <v>Kids_Sweaters</v>
      </c>
      <c r="T41" s="1" t="str">
        <f t="shared" si="3"/>
        <v>HIGH PRICE</v>
      </c>
      <c r="U41" t="str">
        <f t="shared" si="4"/>
        <v>Discounted</v>
      </c>
      <c r="V41" t="str">
        <f t="shared" si="5"/>
        <v>Other</v>
      </c>
      <c r="W41" s="1" t="b">
        <f t="shared" si="6"/>
        <v>1</v>
      </c>
      <c r="X41" t="b">
        <f t="shared" si="7"/>
        <v>1</v>
      </c>
    </row>
    <row r="42" spans="1:24" ht="28.8" x14ac:dyDescent="0.3">
      <c r="A42" s="2" t="s">
        <v>53</v>
      </c>
      <c r="B42" s="3" t="s">
        <v>3968</v>
      </c>
      <c r="C42" s="3" t="s">
        <v>7408</v>
      </c>
      <c r="D42" s="3" t="s">
        <v>7419</v>
      </c>
      <c r="E42" s="3" t="s">
        <v>7424</v>
      </c>
      <c r="F42" s="3" t="s">
        <v>7433</v>
      </c>
      <c r="G42" s="3">
        <v>12263.25</v>
      </c>
      <c r="H42" s="3">
        <v>5</v>
      </c>
      <c r="I42" s="8" t="s">
        <v>7475</v>
      </c>
      <c r="J42" s="3" t="s">
        <v>8166</v>
      </c>
      <c r="K42" s="3" t="s">
        <v>8168</v>
      </c>
      <c r="L42" s="3" t="s">
        <v>8170</v>
      </c>
      <c r="M42" s="4">
        <v>61316.25</v>
      </c>
      <c r="N42" s="32">
        <f>Table2[[#This Row],[Price]]*Table2[[#This Row],[Quantity Sold]]</f>
        <v>61316.25</v>
      </c>
      <c r="O42" s="1">
        <f t="shared" si="0"/>
        <v>2024</v>
      </c>
      <c r="P42" s="1" t="str">
        <f t="shared" si="1"/>
        <v>WOMEN</v>
      </c>
      <c r="Q42" s="1" t="str">
        <f t="shared" si="2"/>
        <v>Women_Dresses</v>
      </c>
      <c r="T42" s="1" t="str">
        <f t="shared" si="3"/>
        <v>HIGH PRICE</v>
      </c>
      <c r="U42" t="str">
        <f t="shared" si="4"/>
        <v>No Discount</v>
      </c>
      <c r="V42" t="str">
        <f t="shared" si="5"/>
        <v>Other</v>
      </c>
      <c r="W42" s="1" t="b">
        <f t="shared" si="6"/>
        <v>0</v>
      </c>
      <c r="X42" t="b">
        <f t="shared" si="7"/>
        <v>0</v>
      </c>
    </row>
    <row r="43" spans="1:24" x14ac:dyDescent="0.3">
      <c r="A43" s="2" t="s">
        <v>54</v>
      </c>
      <c r="B43" s="3" t="s">
        <v>3972</v>
      </c>
      <c r="C43" s="3" t="s">
        <v>7405</v>
      </c>
      <c r="D43" s="3" t="s">
        <v>7409</v>
      </c>
      <c r="E43" s="3" t="s">
        <v>7427</v>
      </c>
      <c r="F43" s="3" t="s">
        <v>7429</v>
      </c>
      <c r="G43" s="3">
        <v>14905.14</v>
      </c>
      <c r="H43" s="3">
        <v>1</v>
      </c>
      <c r="I43" s="8" t="s">
        <v>7476</v>
      </c>
      <c r="J43" s="3" t="s">
        <v>8163</v>
      </c>
      <c r="K43" s="3" t="s">
        <v>8168</v>
      </c>
      <c r="L43" s="3" t="s">
        <v>8170</v>
      </c>
      <c r="M43" s="4">
        <v>14905.14</v>
      </c>
      <c r="N43" s="32">
        <f>Table2[[#This Row],[Price]]*Table2[[#This Row],[Quantity Sold]]</f>
        <v>14905.14</v>
      </c>
      <c r="O43" s="1">
        <f t="shared" si="0"/>
        <v>2022</v>
      </c>
      <c r="P43" s="1" t="str">
        <f t="shared" si="1"/>
        <v>MEN</v>
      </c>
      <c r="Q43" s="1" t="str">
        <f t="shared" si="2"/>
        <v>Men_Jackets</v>
      </c>
      <c r="T43" s="1" t="str">
        <f t="shared" si="3"/>
        <v>HIGH PRICE</v>
      </c>
      <c r="U43" t="str">
        <f t="shared" si="4"/>
        <v>No Discount</v>
      </c>
      <c r="V43" t="str">
        <f t="shared" si="5"/>
        <v>Other</v>
      </c>
      <c r="W43" s="1" t="b">
        <f t="shared" si="6"/>
        <v>0</v>
      </c>
      <c r="X43" t="b">
        <f t="shared" si="7"/>
        <v>0</v>
      </c>
    </row>
    <row r="44" spans="1:24" ht="28.8" x14ac:dyDescent="0.3">
      <c r="A44" s="2" t="s">
        <v>55</v>
      </c>
      <c r="B44" s="3" t="s">
        <v>3973</v>
      </c>
      <c r="C44" s="3" t="s">
        <v>7408</v>
      </c>
      <c r="D44" s="3" t="s">
        <v>7419</v>
      </c>
      <c r="E44" s="3" t="s">
        <v>7425</v>
      </c>
      <c r="F44" s="3" t="s">
        <v>7428</v>
      </c>
      <c r="G44" s="3">
        <v>7475.81</v>
      </c>
      <c r="H44" s="3">
        <v>4</v>
      </c>
      <c r="I44" s="8" t="s">
        <v>7477</v>
      </c>
      <c r="J44" s="3" t="s">
        <v>8166</v>
      </c>
      <c r="K44" s="3" t="s">
        <v>8167</v>
      </c>
      <c r="L44" s="3" t="s">
        <v>8169</v>
      </c>
      <c r="M44" s="4">
        <v>23922.26</v>
      </c>
      <c r="N44" s="32">
        <f>Table2[[#This Row],[Price]]*Table2[[#This Row],[Quantity Sold]]</f>
        <v>29903.24</v>
      </c>
      <c r="O44" s="1">
        <f t="shared" si="0"/>
        <v>2023</v>
      </c>
      <c r="P44" s="1" t="str">
        <f t="shared" si="1"/>
        <v>WOMEN</v>
      </c>
      <c r="Q44" s="1" t="str">
        <f t="shared" si="2"/>
        <v>Women_Dresses</v>
      </c>
      <c r="T44" s="1" t="str">
        <f t="shared" si="3"/>
        <v>LOW PRICE</v>
      </c>
      <c r="U44" t="str">
        <f t="shared" si="4"/>
        <v>Discounted</v>
      </c>
      <c r="V44" t="str">
        <f t="shared" si="5"/>
        <v>Other</v>
      </c>
      <c r="W44" s="1" t="b">
        <f t="shared" si="6"/>
        <v>0</v>
      </c>
      <c r="X44" t="b">
        <f t="shared" si="7"/>
        <v>1</v>
      </c>
    </row>
    <row r="45" spans="1:24" x14ac:dyDescent="0.3">
      <c r="A45" s="2" t="s">
        <v>56</v>
      </c>
      <c r="B45" s="3" t="s">
        <v>3974</v>
      </c>
      <c r="C45" s="3" t="s">
        <v>7407</v>
      </c>
      <c r="D45" s="3" t="s">
        <v>7417</v>
      </c>
      <c r="E45" s="3" t="s">
        <v>7424</v>
      </c>
      <c r="F45" s="3" t="s">
        <v>7430</v>
      </c>
      <c r="G45" s="3">
        <v>3673.58</v>
      </c>
      <c r="H45" s="3">
        <v>13</v>
      </c>
      <c r="I45" s="8" t="s">
        <v>7478</v>
      </c>
      <c r="J45" s="3" t="s">
        <v>8166</v>
      </c>
      <c r="K45" s="3" t="s">
        <v>8167</v>
      </c>
      <c r="L45" s="3" t="s">
        <v>8170</v>
      </c>
      <c r="M45" s="4">
        <v>47756.54</v>
      </c>
      <c r="N45" s="32">
        <f>Table2[[#This Row],[Price]]*Table2[[#This Row],[Quantity Sold]]</f>
        <v>47756.54</v>
      </c>
      <c r="O45" s="1">
        <f t="shared" si="0"/>
        <v>2023</v>
      </c>
      <c r="P45" s="1" t="str">
        <f t="shared" si="1"/>
        <v>KIDS</v>
      </c>
      <c r="Q45" s="1" t="str">
        <f t="shared" si="2"/>
        <v>Kids_Shoes</v>
      </c>
      <c r="T45" s="1" t="str">
        <f t="shared" si="3"/>
        <v>LOW PRICE</v>
      </c>
      <c r="U45" t="str">
        <f t="shared" si="4"/>
        <v>No Discount</v>
      </c>
      <c r="V45" t="str">
        <f t="shared" si="5"/>
        <v>Other</v>
      </c>
      <c r="W45" s="1" t="b">
        <f t="shared" si="6"/>
        <v>1</v>
      </c>
      <c r="X45" t="b">
        <f t="shared" si="7"/>
        <v>0</v>
      </c>
    </row>
    <row r="46" spans="1:24" ht="28.8" x14ac:dyDescent="0.3">
      <c r="A46" s="2" t="s">
        <v>57</v>
      </c>
      <c r="B46" s="3" t="s">
        <v>3975</v>
      </c>
      <c r="C46" s="3" t="s">
        <v>7406</v>
      </c>
      <c r="D46" s="3" t="s">
        <v>7421</v>
      </c>
      <c r="E46" s="3" t="s">
        <v>7426</v>
      </c>
      <c r="F46" s="3" t="s">
        <v>7430</v>
      </c>
      <c r="G46" s="3">
        <v>3806.38</v>
      </c>
      <c r="H46" s="3">
        <v>20</v>
      </c>
      <c r="I46" s="8" t="s">
        <v>7479</v>
      </c>
      <c r="J46" s="3" t="s">
        <v>8166</v>
      </c>
      <c r="K46" s="3" t="s">
        <v>8167</v>
      </c>
      <c r="L46" s="3" t="s">
        <v>8169</v>
      </c>
      <c r="M46" s="4">
        <v>60902.080000000002</v>
      </c>
      <c r="N46" s="32">
        <f>Table2[[#This Row],[Price]]*Table2[[#This Row],[Quantity Sold]]</f>
        <v>76127.600000000006</v>
      </c>
      <c r="O46" s="1">
        <f t="shared" si="0"/>
        <v>2023</v>
      </c>
      <c r="P46" s="1" t="str">
        <f t="shared" si="1"/>
        <v>ACCESSORIES</v>
      </c>
      <c r="Q46" s="1" t="str">
        <f t="shared" si="2"/>
        <v>Accessories_Scarves</v>
      </c>
      <c r="T46" s="1" t="str">
        <f t="shared" si="3"/>
        <v>LOW PRICE</v>
      </c>
      <c r="U46" t="str">
        <f t="shared" si="4"/>
        <v>Discounted</v>
      </c>
      <c r="V46" t="str">
        <f t="shared" si="5"/>
        <v>Other</v>
      </c>
      <c r="W46" s="1" t="b">
        <f t="shared" si="6"/>
        <v>1</v>
      </c>
      <c r="X46" t="b">
        <f t="shared" si="7"/>
        <v>1</v>
      </c>
    </row>
    <row r="47" spans="1:24" ht="28.8" x14ac:dyDescent="0.3">
      <c r="A47" s="2" t="s">
        <v>58</v>
      </c>
      <c r="B47" s="3" t="s">
        <v>3976</v>
      </c>
      <c r="C47" s="3" t="s">
        <v>7406</v>
      </c>
      <c r="D47" s="3" t="s">
        <v>7421</v>
      </c>
      <c r="E47" s="3" t="s">
        <v>7423</v>
      </c>
      <c r="F47" s="3" t="s">
        <v>7434</v>
      </c>
      <c r="G47" s="3">
        <v>11599.25</v>
      </c>
      <c r="H47" s="3">
        <v>8</v>
      </c>
      <c r="I47" s="8" t="s">
        <v>7480</v>
      </c>
      <c r="J47" s="3" t="s">
        <v>8164</v>
      </c>
      <c r="K47" s="3" t="s">
        <v>8168</v>
      </c>
      <c r="L47" s="3" t="s">
        <v>8170</v>
      </c>
      <c r="M47" s="4">
        <v>92794</v>
      </c>
      <c r="N47" s="32">
        <f>Table2[[#This Row],[Price]]*Table2[[#This Row],[Quantity Sold]]</f>
        <v>92794</v>
      </c>
      <c r="O47" s="1">
        <f t="shared" si="0"/>
        <v>2024</v>
      </c>
      <c r="P47" s="1" t="str">
        <f t="shared" si="1"/>
        <v>ACCESSORIES</v>
      </c>
      <c r="Q47" s="1" t="str">
        <f t="shared" si="2"/>
        <v>Accessories_Scarves</v>
      </c>
      <c r="T47" s="1" t="str">
        <f t="shared" si="3"/>
        <v>HIGH PRICE</v>
      </c>
      <c r="U47" t="str">
        <f t="shared" si="4"/>
        <v>No Discount</v>
      </c>
      <c r="V47" t="str">
        <f t="shared" si="5"/>
        <v>Other</v>
      </c>
      <c r="W47" s="1" t="b">
        <f t="shared" si="6"/>
        <v>0</v>
      </c>
      <c r="X47" t="b">
        <f t="shared" si="7"/>
        <v>0</v>
      </c>
    </row>
    <row r="48" spans="1:24" ht="28.8" x14ac:dyDescent="0.3">
      <c r="A48" s="2" t="s">
        <v>59</v>
      </c>
      <c r="B48" s="3" t="s">
        <v>3977</v>
      </c>
      <c r="C48" s="3" t="s">
        <v>7407</v>
      </c>
      <c r="D48" s="3" t="s">
        <v>7418</v>
      </c>
      <c r="E48" s="3" t="s">
        <v>7423</v>
      </c>
      <c r="F48" s="3" t="s">
        <v>7431</v>
      </c>
      <c r="G48" s="3">
        <v>11383.45</v>
      </c>
      <c r="H48" s="3">
        <v>20</v>
      </c>
      <c r="I48" s="8" t="s">
        <v>7481</v>
      </c>
      <c r="J48" s="3" t="s">
        <v>8165</v>
      </c>
      <c r="K48" s="3" t="s">
        <v>8168</v>
      </c>
      <c r="L48" s="3" t="s">
        <v>8170</v>
      </c>
      <c r="M48" s="4">
        <v>227669</v>
      </c>
      <c r="N48" s="32">
        <f>Table2[[#This Row],[Price]]*Table2[[#This Row],[Quantity Sold]]</f>
        <v>227669</v>
      </c>
      <c r="O48" s="1">
        <f t="shared" si="0"/>
        <v>2024</v>
      </c>
      <c r="P48" s="1" t="str">
        <f t="shared" si="1"/>
        <v>KIDS</v>
      </c>
      <c r="Q48" s="1" t="str">
        <f t="shared" si="2"/>
        <v>Kids_Sweaters</v>
      </c>
      <c r="T48" s="1" t="str">
        <f t="shared" si="3"/>
        <v>HIGH PRICE</v>
      </c>
      <c r="U48" t="str">
        <f t="shared" si="4"/>
        <v>No Discount</v>
      </c>
      <c r="V48" t="str">
        <f t="shared" si="5"/>
        <v>Other</v>
      </c>
      <c r="W48" s="1" t="b">
        <f t="shared" si="6"/>
        <v>1</v>
      </c>
      <c r="X48" t="b">
        <f t="shared" si="7"/>
        <v>0</v>
      </c>
    </row>
    <row r="49" spans="1:24" ht="28.8" x14ac:dyDescent="0.3">
      <c r="A49" s="2" t="s">
        <v>60</v>
      </c>
      <c r="B49" s="3" t="s">
        <v>3978</v>
      </c>
      <c r="C49" s="3" t="s">
        <v>7406</v>
      </c>
      <c r="D49" s="3" t="s">
        <v>7416</v>
      </c>
      <c r="E49" s="3" t="s">
        <v>7424</v>
      </c>
      <c r="F49" s="3" t="s">
        <v>7431</v>
      </c>
      <c r="G49" s="3">
        <v>6403.45</v>
      </c>
      <c r="H49" s="3">
        <v>5</v>
      </c>
      <c r="I49" s="8" t="s">
        <v>7482</v>
      </c>
      <c r="J49" s="3" t="s">
        <v>8162</v>
      </c>
      <c r="K49" s="3" t="s">
        <v>8167</v>
      </c>
      <c r="L49" s="3" t="s">
        <v>8170</v>
      </c>
      <c r="M49" s="4">
        <v>32017.25</v>
      </c>
      <c r="N49" s="32">
        <f>Table2[[#This Row],[Price]]*Table2[[#This Row],[Quantity Sold]]</f>
        <v>32017.25</v>
      </c>
      <c r="O49" s="1">
        <f t="shared" si="0"/>
        <v>2023</v>
      </c>
      <c r="P49" s="1" t="str">
        <f t="shared" si="1"/>
        <v>ACCESSORIES</v>
      </c>
      <c r="Q49" s="1" t="str">
        <f t="shared" si="2"/>
        <v>Accessories_Belts</v>
      </c>
      <c r="T49" s="1" t="str">
        <f t="shared" si="3"/>
        <v>LOW PRICE</v>
      </c>
      <c r="U49" t="str">
        <f t="shared" si="4"/>
        <v>No Discount</v>
      </c>
      <c r="V49" t="str">
        <f t="shared" si="5"/>
        <v>Other</v>
      </c>
      <c r="W49" s="1" t="b">
        <f t="shared" si="6"/>
        <v>0</v>
      </c>
      <c r="X49" t="b">
        <f t="shared" si="7"/>
        <v>0</v>
      </c>
    </row>
    <row r="50" spans="1:24" x14ac:dyDescent="0.3">
      <c r="A50" s="2" t="s">
        <v>61</v>
      </c>
      <c r="B50" s="3" t="s">
        <v>3979</v>
      </c>
      <c r="C50" s="3" t="s">
        <v>7405</v>
      </c>
      <c r="D50" s="3" t="s">
        <v>7417</v>
      </c>
      <c r="E50" s="3" t="s">
        <v>7424</v>
      </c>
      <c r="F50" s="3" t="s">
        <v>7429</v>
      </c>
      <c r="G50" s="3">
        <v>14895.18</v>
      </c>
      <c r="H50" s="3">
        <v>10</v>
      </c>
      <c r="I50" s="8" t="s">
        <v>7457</v>
      </c>
      <c r="J50" s="3" t="s">
        <v>8164</v>
      </c>
      <c r="K50" s="3" t="s">
        <v>8167</v>
      </c>
      <c r="L50" s="3" t="s">
        <v>8170</v>
      </c>
      <c r="M50" s="4">
        <v>148951.79999999999</v>
      </c>
      <c r="N50" s="32">
        <f>Table2[[#This Row],[Price]]*Table2[[#This Row],[Quantity Sold]]</f>
        <v>148951.79999999999</v>
      </c>
      <c r="O50" s="1">
        <f t="shared" si="0"/>
        <v>2023</v>
      </c>
      <c r="P50" s="1" t="str">
        <f t="shared" si="1"/>
        <v>MEN</v>
      </c>
      <c r="Q50" s="1" t="str">
        <f t="shared" si="2"/>
        <v>Men_Shoes</v>
      </c>
      <c r="T50" s="1" t="str">
        <f t="shared" si="3"/>
        <v>HIGH PRICE</v>
      </c>
      <c r="U50" t="str">
        <f t="shared" si="4"/>
        <v>No Discount</v>
      </c>
      <c r="V50" t="str">
        <f t="shared" si="5"/>
        <v>Other</v>
      </c>
      <c r="W50" s="1" t="b">
        <f t="shared" si="6"/>
        <v>1</v>
      </c>
      <c r="X50" t="b">
        <f t="shared" si="7"/>
        <v>0</v>
      </c>
    </row>
    <row r="51" spans="1:24" x14ac:dyDescent="0.3">
      <c r="A51" s="2" t="s">
        <v>62</v>
      </c>
      <c r="B51" s="3" t="s">
        <v>3980</v>
      </c>
      <c r="C51" s="3" t="s">
        <v>7405</v>
      </c>
      <c r="D51" s="3" t="s">
        <v>7417</v>
      </c>
      <c r="E51" s="3" t="s">
        <v>7427</v>
      </c>
      <c r="F51" s="3" t="s">
        <v>7429</v>
      </c>
      <c r="G51" s="3">
        <v>10306.94</v>
      </c>
      <c r="H51" s="3">
        <v>13</v>
      </c>
      <c r="I51" s="8" t="s">
        <v>7483</v>
      </c>
      <c r="J51" s="3" t="s">
        <v>8164</v>
      </c>
      <c r="K51" s="3" t="s">
        <v>8167</v>
      </c>
      <c r="L51" s="3" t="s">
        <v>8170</v>
      </c>
      <c r="M51" s="4">
        <v>133990.22</v>
      </c>
      <c r="N51" s="32">
        <f>Table2[[#This Row],[Price]]*Table2[[#This Row],[Quantity Sold]]</f>
        <v>133990.22</v>
      </c>
      <c r="O51" s="1">
        <f t="shared" si="0"/>
        <v>2023</v>
      </c>
      <c r="P51" s="1" t="str">
        <f t="shared" si="1"/>
        <v>MEN</v>
      </c>
      <c r="Q51" s="1" t="str">
        <f t="shared" si="2"/>
        <v>Men_Shoes</v>
      </c>
      <c r="T51" s="1" t="str">
        <f t="shared" si="3"/>
        <v>HIGH PRICE</v>
      </c>
      <c r="U51" t="str">
        <f t="shared" si="4"/>
        <v>No Discount</v>
      </c>
      <c r="V51" t="str">
        <f t="shared" si="5"/>
        <v>Other</v>
      </c>
      <c r="W51" s="1" t="b">
        <f t="shared" si="6"/>
        <v>1</v>
      </c>
      <c r="X51" t="b">
        <f t="shared" si="7"/>
        <v>0</v>
      </c>
    </row>
    <row r="52" spans="1:24" x14ac:dyDescent="0.3">
      <c r="A52" s="2" t="s">
        <v>63</v>
      </c>
      <c r="B52" s="3" t="s">
        <v>3981</v>
      </c>
      <c r="C52" s="3" t="s">
        <v>7405</v>
      </c>
      <c r="D52" s="3" t="s">
        <v>7411</v>
      </c>
      <c r="E52" s="3" t="s">
        <v>7425</v>
      </c>
      <c r="F52" s="3" t="s">
        <v>7428</v>
      </c>
      <c r="G52" s="3">
        <v>12399.37</v>
      </c>
      <c r="H52" s="3">
        <v>16</v>
      </c>
      <c r="I52" s="8" t="s">
        <v>7484</v>
      </c>
      <c r="J52" s="3" t="s">
        <v>8164</v>
      </c>
      <c r="K52" s="3" t="s">
        <v>8168</v>
      </c>
      <c r="L52" s="3" t="s">
        <v>8169</v>
      </c>
      <c r="M52" s="4">
        <v>158711.76999999999</v>
      </c>
      <c r="N52" s="32">
        <f>Table2[[#This Row],[Price]]*Table2[[#This Row],[Quantity Sold]]</f>
        <v>198389.92</v>
      </c>
      <c r="O52" s="1">
        <f t="shared" si="0"/>
        <v>2024</v>
      </c>
      <c r="P52" s="1" t="str">
        <f t="shared" si="1"/>
        <v>MEN</v>
      </c>
      <c r="Q52" s="1" t="str">
        <f t="shared" si="2"/>
        <v>Men_Pants</v>
      </c>
      <c r="T52" s="1" t="str">
        <f t="shared" si="3"/>
        <v>HIGH PRICE</v>
      </c>
      <c r="U52" t="str">
        <f t="shared" si="4"/>
        <v>Discounted</v>
      </c>
      <c r="V52" t="str">
        <f t="shared" si="5"/>
        <v>Men's Discounted Item</v>
      </c>
      <c r="W52" s="1" t="b">
        <f t="shared" si="6"/>
        <v>1</v>
      </c>
      <c r="X52" t="b">
        <f t="shared" si="7"/>
        <v>1</v>
      </c>
    </row>
    <row r="53" spans="1:24" x14ac:dyDescent="0.3">
      <c r="A53" s="2" t="s">
        <v>64</v>
      </c>
      <c r="B53" s="3" t="s">
        <v>3982</v>
      </c>
      <c r="C53" s="3" t="s">
        <v>7405</v>
      </c>
      <c r="D53" s="3" t="s">
        <v>7417</v>
      </c>
      <c r="E53" s="3" t="s">
        <v>7426</v>
      </c>
      <c r="F53" s="3" t="s">
        <v>7429</v>
      </c>
      <c r="G53" s="3">
        <v>6354.48</v>
      </c>
      <c r="H53" s="3">
        <v>2</v>
      </c>
      <c r="I53" s="8" t="s">
        <v>7485</v>
      </c>
      <c r="J53" s="3" t="s">
        <v>8165</v>
      </c>
      <c r="K53" s="3" t="s">
        <v>8168</v>
      </c>
      <c r="L53" s="3" t="s">
        <v>8169</v>
      </c>
      <c r="M53" s="4">
        <v>10167.5</v>
      </c>
      <c r="N53" s="32">
        <f>Table2[[#This Row],[Price]]*Table2[[#This Row],[Quantity Sold]]</f>
        <v>12708.96</v>
      </c>
      <c r="O53" s="1">
        <f t="shared" si="0"/>
        <v>2023</v>
      </c>
      <c r="P53" s="1" t="str">
        <f t="shared" si="1"/>
        <v>MEN</v>
      </c>
      <c r="Q53" s="1" t="str">
        <f t="shared" si="2"/>
        <v>Men_Shoes</v>
      </c>
      <c r="T53" s="1" t="str">
        <f t="shared" si="3"/>
        <v>LOW PRICE</v>
      </c>
      <c r="U53" t="str">
        <f t="shared" si="4"/>
        <v>Discounted</v>
      </c>
      <c r="V53" t="str">
        <f t="shared" si="5"/>
        <v>Men's Discounted Item</v>
      </c>
      <c r="W53" s="1" t="b">
        <f t="shared" si="6"/>
        <v>0</v>
      </c>
      <c r="X53" t="b">
        <f t="shared" si="7"/>
        <v>1</v>
      </c>
    </row>
    <row r="54" spans="1:24" x14ac:dyDescent="0.3">
      <c r="A54" s="2" t="s">
        <v>65</v>
      </c>
      <c r="B54" s="3" t="s">
        <v>3983</v>
      </c>
      <c r="C54" s="3" t="s">
        <v>7405</v>
      </c>
      <c r="D54" s="3" t="s">
        <v>7411</v>
      </c>
      <c r="E54" s="3" t="s">
        <v>7424</v>
      </c>
      <c r="F54" s="3" t="s">
        <v>7431</v>
      </c>
      <c r="G54" s="3">
        <v>13483.35</v>
      </c>
      <c r="H54" s="3">
        <v>12</v>
      </c>
      <c r="I54" s="8" t="s">
        <v>7486</v>
      </c>
      <c r="J54" s="3" t="s">
        <v>8162</v>
      </c>
      <c r="K54" s="3" t="s">
        <v>8167</v>
      </c>
      <c r="L54" s="3" t="s">
        <v>8169</v>
      </c>
      <c r="M54" s="4">
        <v>129440.16</v>
      </c>
      <c r="N54" s="32">
        <f>Table2[[#This Row],[Price]]*Table2[[#This Row],[Quantity Sold]]</f>
        <v>161800.20000000001</v>
      </c>
      <c r="O54" s="1">
        <f t="shared" si="0"/>
        <v>2023</v>
      </c>
      <c r="P54" s="1" t="str">
        <f t="shared" si="1"/>
        <v>MEN</v>
      </c>
      <c r="Q54" s="1" t="str">
        <f t="shared" si="2"/>
        <v>Men_Pants</v>
      </c>
      <c r="T54" s="1" t="str">
        <f t="shared" si="3"/>
        <v>HIGH PRICE</v>
      </c>
      <c r="U54" t="str">
        <f t="shared" si="4"/>
        <v>Discounted</v>
      </c>
      <c r="V54" t="str">
        <f t="shared" si="5"/>
        <v>Men's Discounted Item</v>
      </c>
      <c r="W54" s="1" t="b">
        <f t="shared" si="6"/>
        <v>1</v>
      </c>
      <c r="X54" t="b">
        <f t="shared" si="7"/>
        <v>1</v>
      </c>
    </row>
    <row r="55" spans="1:24" ht="28.8" x14ac:dyDescent="0.3">
      <c r="A55" s="2" t="s">
        <v>66</v>
      </c>
      <c r="B55" s="3" t="s">
        <v>3984</v>
      </c>
      <c r="C55" s="3" t="s">
        <v>7408</v>
      </c>
      <c r="D55" s="3" t="s">
        <v>7417</v>
      </c>
      <c r="E55" s="3" t="s">
        <v>7423</v>
      </c>
      <c r="F55" s="3" t="s">
        <v>7428</v>
      </c>
      <c r="G55" s="3">
        <v>6729.64</v>
      </c>
      <c r="H55" s="3">
        <v>12</v>
      </c>
      <c r="I55" s="8" t="s">
        <v>7487</v>
      </c>
      <c r="J55" s="3" t="s">
        <v>8163</v>
      </c>
      <c r="K55" s="3" t="s">
        <v>8168</v>
      </c>
      <c r="L55" s="3" t="s">
        <v>8169</v>
      </c>
      <c r="M55" s="4">
        <v>64604.71</v>
      </c>
      <c r="N55" s="32">
        <f>Table2[[#This Row],[Price]]*Table2[[#This Row],[Quantity Sold]]</f>
        <v>80755.680000000008</v>
      </c>
      <c r="O55" s="1">
        <f t="shared" si="0"/>
        <v>2023</v>
      </c>
      <c r="P55" s="1" t="str">
        <f t="shared" si="1"/>
        <v>WOMEN</v>
      </c>
      <c r="Q55" s="1" t="str">
        <f t="shared" si="2"/>
        <v>Women_Shoes</v>
      </c>
      <c r="T55" s="1" t="str">
        <f t="shared" si="3"/>
        <v>LOW PRICE</v>
      </c>
      <c r="U55" t="str">
        <f t="shared" si="4"/>
        <v>Discounted</v>
      </c>
      <c r="V55" t="str">
        <f t="shared" si="5"/>
        <v>Other</v>
      </c>
      <c r="W55" s="1" t="b">
        <f t="shared" si="6"/>
        <v>1</v>
      </c>
      <c r="X55" t="b">
        <f t="shared" si="7"/>
        <v>1</v>
      </c>
    </row>
    <row r="56" spans="1:24" ht="28.8" x14ac:dyDescent="0.3">
      <c r="A56" s="2" t="s">
        <v>67</v>
      </c>
      <c r="B56" s="3" t="s">
        <v>3985</v>
      </c>
      <c r="C56" s="3" t="s">
        <v>7406</v>
      </c>
      <c r="D56" s="3" t="s">
        <v>7421</v>
      </c>
      <c r="E56" s="3" t="s">
        <v>7425</v>
      </c>
      <c r="F56" s="3" t="s">
        <v>7432</v>
      </c>
      <c r="G56" s="3">
        <v>16526.13</v>
      </c>
      <c r="H56" s="3">
        <v>1</v>
      </c>
      <c r="I56" s="8" t="s">
        <v>7488</v>
      </c>
      <c r="J56" s="3" t="s">
        <v>8164</v>
      </c>
      <c r="K56" s="3" t="s">
        <v>8168</v>
      </c>
      <c r="L56" s="3" t="s">
        <v>8169</v>
      </c>
      <c r="M56" s="4">
        <v>13221.07</v>
      </c>
      <c r="N56" s="32">
        <f>Table2[[#This Row],[Price]]*Table2[[#This Row],[Quantity Sold]]</f>
        <v>16526.13</v>
      </c>
      <c r="O56" s="1">
        <f t="shared" si="0"/>
        <v>2024</v>
      </c>
      <c r="P56" s="1" t="str">
        <f t="shared" si="1"/>
        <v>ACCESSORIES</v>
      </c>
      <c r="Q56" s="1" t="str">
        <f t="shared" si="2"/>
        <v>Accessories_Scarves</v>
      </c>
      <c r="T56" s="1" t="str">
        <f t="shared" si="3"/>
        <v>HIGH PRICE</v>
      </c>
      <c r="U56" t="str">
        <f t="shared" si="4"/>
        <v>Discounted</v>
      </c>
      <c r="V56" t="str">
        <f t="shared" si="5"/>
        <v>Other</v>
      </c>
      <c r="W56" s="1" t="b">
        <f t="shared" si="6"/>
        <v>0</v>
      </c>
      <c r="X56" t="b">
        <f t="shared" si="7"/>
        <v>1</v>
      </c>
    </row>
    <row r="57" spans="1:24" ht="28.8" x14ac:dyDescent="0.3">
      <c r="A57" s="2" t="s">
        <v>68</v>
      </c>
      <c r="B57" s="3" t="s">
        <v>3986</v>
      </c>
      <c r="C57" s="3" t="s">
        <v>7406</v>
      </c>
      <c r="D57" s="3" t="s">
        <v>7414</v>
      </c>
      <c r="E57" s="3" t="s">
        <v>7427</v>
      </c>
      <c r="F57" s="3" t="s">
        <v>7432</v>
      </c>
      <c r="G57" s="3">
        <v>2008.6</v>
      </c>
      <c r="H57" s="3">
        <v>20</v>
      </c>
      <c r="I57" s="8" t="s">
        <v>7489</v>
      </c>
      <c r="J57" s="3" t="s">
        <v>8166</v>
      </c>
      <c r="K57" s="3" t="s">
        <v>8167</v>
      </c>
      <c r="L57" s="3" t="s">
        <v>8169</v>
      </c>
      <c r="M57" s="4">
        <v>32137.599999999999</v>
      </c>
      <c r="N57" s="32">
        <f>Table2[[#This Row],[Price]]*Table2[[#This Row],[Quantity Sold]]</f>
        <v>40172</v>
      </c>
      <c r="O57" s="1">
        <f t="shared" si="0"/>
        <v>2024</v>
      </c>
      <c r="P57" s="1" t="str">
        <f t="shared" si="1"/>
        <v>ACCESSORIES</v>
      </c>
      <c r="Q57" s="1" t="str">
        <f t="shared" si="2"/>
        <v>Accessories_Bags</v>
      </c>
      <c r="T57" s="1" t="str">
        <f t="shared" si="3"/>
        <v>LOW PRICE</v>
      </c>
      <c r="U57" t="str">
        <f t="shared" si="4"/>
        <v>Discounted</v>
      </c>
      <c r="V57" t="str">
        <f t="shared" si="5"/>
        <v>Other</v>
      </c>
      <c r="W57" s="1" t="b">
        <f t="shared" si="6"/>
        <v>1</v>
      </c>
      <c r="X57" t="b">
        <f t="shared" si="7"/>
        <v>1</v>
      </c>
    </row>
    <row r="58" spans="1:24" x14ac:dyDescent="0.3">
      <c r="A58" s="2" t="s">
        <v>69</v>
      </c>
      <c r="B58" s="3" t="s">
        <v>3987</v>
      </c>
      <c r="C58" s="3" t="s">
        <v>7407</v>
      </c>
      <c r="D58" s="3" t="s">
        <v>7415</v>
      </c>
      <c r="E58" s="3" t="s">
        <v>7423</v>
      </c>
      <c r="F58" s="3" t="s">
        <v>7429</v>
      </c>
      <c r="G58" s="3">
        <v>14318.33</v>
      </c>
      <c r="H58" s="3">
        <v>14</v>
      </c>
      <c r="I58" s="8" t="s">
        <v>7490</v>
      </c>
      <c r="J58" s="3" t="s">
        <v>8164</v>
      </c>
      <c r="K58" s="3" t="s">
        <v>8168</v>
      </c>
      <c r="L58" s="3" t="s">
        <v>8170</v>
      </c>
      <c r="M58" s="4">
        <v>200456.62</v>
      </c>
      <c r="N58" s="32">
        <f>Table2[[#This Row],[Price]]*Table2[[#This Row],[Quantity Sold]]</f>
        <v>200456.62</v>
      </c>
      <c r="O58" s="1">
        <f t="shared" si="0"/>
        <v>2022</v>
      </c>
      <c r="P58" s="1" t="str">
        <f t="shared" si="1"/>
        <v>KIDS</v>
      </c>
      <c r="Q58" s="1" t="str">
        <f t="shared" si="2"/>
        <v>Kids_T-Shirts</v>
      </c>
      <c r="T58" s="1" t="str">
        <f t="shared" si="3"/>
        <v>HIGH PRICE</v>
      </c>
      <c r="U58" t="str">
        <f t="shared" si="4"/>
        <v>No Discount</v>
      </c>
      <c r="V58" t="str">
        <f t="shared" si="5"/>
        <v>Other</v>
      </c>
      <c r="W58" s="1" t="b">
        <f t="shared" si="6"/>
        <v>1</v>
      </c>
      <c r="X58" t="b">
        <f t="shared" si="7"/>
        <v>0</v>
      </c>
    </row>
    <row r="59" spans="1:24" ht="28.8" x14ac:dyDescent="0.3">
      <c r="A59" s="2" t="s">
        <v>70</v>
      </c>
      <c r="B59" s="3" t="s">
        <v>3988</v>
      </c>
      <c r="C59" s="3" t="s">
        <v>7408</v>
      </c>
      <c r="D59" s="3" t="s">
        <v>7420</v>
      </c>
      <c r="E59" s="3" t="s">
        <v>7423</v>
      </c>
      <c r="F59" s="3" t="s">
        <v>7432</v>
      </c>
      <c r="G59" s="3">
        <v>13997.95</v>
      </c>
      <c r="H59" s="3">
        <v>13</v>
      </c>
      <c r="I59" s="8" t="s">
        <v>7491</v>
      </c>
      <c r="J59" s="3" t="s">
        <v>8162</v>
      </c>
      <c r="K59" s="3" t="s">
        <v>8168</v>
      </c>
      <c r="L59" s="3" t="s">
        <v>8170</v>
      </c>
      <c r="M59" s="4">
        <v>181973.35</v>
      </c>
      <c r="N59" s="32">
        <f>Table2[[#This Row],[Price]]*Table2[[#This Row],[Quantity Sold]]</f>
        <v>181973.35</v>
      </c>
      <c r="O59" s="1">
        <f t="shared" si="0"/>
        <v>2023</v>
      </c>
      <c r="P59" s="1" t="str">
        <f t="shared" si="1"/>
        <v>WOMEN</v>
      </c>
      <c r="Q59" s="1" t="str">
        <f t="shared" si="2"/>
        <v>Women_Tops</v>
      </c>
      <c r="T59" s="1" t="str">
        <f t="shared" si="3"/>
        <v>HIGH PRICE</v>
      </c>
      <c r="U59" t="str">
        <f t="shared" si="4"/>
        <v>No Discount</v>
      </c>
      <c r="V59" t="str">
        <f t="shared" si="5"/>
        <v>Other</v>
      </c>
      <c r="W59" s="1" t="b">
        <f t="shared" si="6"/>
        <v>1</v>
      </c>
      <c r="X59" t="b">
        <f t="shared" si="7"/>
        <v>0</v>
      </c>
    </row>
    <row r="60" spans="1:24" x14ac:dyDescent="0.3">
      <c r="A60" s="2" t="s">
        <v>71</v>
      </c>
      <c r="B60" s="3" t="s">
        <v>3989</v>
      </c>
      <c r="C60" s="3" t="s">
        <v>7405</v>
      </c>
      <c r="D60" s="3" t="s">
        <v>7409</v>
      </c>
      <c r="E60" s="3" t="s">
        <v>7426</v>
      </c>
      <c r="F60" s="3" t="s">
        <v>7429</v>
      </c>
      <c r="G60" s="3">
        <v>15408.12</v>
      </c>
      <c r="H60" s="3">
        <v>5</v>
      </c>
      <c r="I60" s="8" t="s">
        <v>7492</v>
      </c>
      <c r="J60" s="3" t="s">
        <v>8164</v>
      </c>
      <c r="K60" s="3" t="s">
        <v>8168</v>
      </c>
      <c r="L60" s="3" t="s">
        <v>8169</v>
      </c>
      <c r="M60" s="4">
        <v>61632.480000000003</v>
      </c>
      <c r="N60" s="32">
        <f>Table2[[#This Row],[Price]]*Table2[[#This Row],[Quantity Sold]]</f>
        <v>77040.600000000006</v>
      </c>
      <c r="O60" s="1">
        <f t="shared" si="0"/>
        <v>2023</v>
      </c>
      <c r="P60" s="1" t="str">
        <f t="shared" si="1"/>
        <v>MEN</v>
      </c>
      <c r="Q60" s="1" t="str">
        <f t="shared" si="2"/>
        <v>Men_Jackets</v>
      </c>
      <c r="T60" s="1" t="str">
        <f t="shared" si="3"/>
        <v>HIGH PRICE</v>
      </c>
      <c r="U60" t="str">
        <f t="shared" si="4"/>
        <v>Discounted</v>
      </c>
      <c r="V60" t="str">
        <f t="shared" si="5"/>
        <v>Men's Discounted Item</v>
      </c>
      <c r="W60" s="1" t="b">
        <f t="shared" si="6"/>
        <v>0</v>
      </c>
      <c r="X60" t="b">
        <f t="shared" si="7"/>
        <v>1</v>
      </c>
    </row>
    <row r="61" spans="1:24" x14ac:dyDescent="0.3">
      <c r="A61" s="2" t="s">
        <v>72</v>
      </c>
      <c r="B61" s="3" t="s">
        <v>3966</v>
      </c>
      <c r="C61" s="3" t="s">
        <v>7407</v>
      </c>
      <c r="D61" s="3" t="s">
        <v>7415</v>
      </c>
      <c r="E61" s="3" t="s">
        <v>7425</v>
      </c>
      <c r="F61" s="3" t="s">
        <v>7430</v>
      </c>
      <c r="G61" s="3">
        <v>15709.41</v>
      </c>
      <c r="H61" s="3">
        <v>18</v>
      </c>
      <c r="I61" s="8" t="s">
        <v>7493</v>
      </c>
      <c r="J61" s="3" t="s">
        <v>8162</v>
      </c>
      <c r="K61" s="3" t="s">
        <v>8168</v>
      </c>
      <c r="L61" s="3" t="s">
        <v>8169</v>
      </c>
      <c r="M61" s="4">
        <v>226215.67</v>
      </c>
      <c r="N61" s="32">
        <f>Table2[[#This Row],[Price]]*Table2[[#This Row],[Quantity Sold]]</f>
        <v>282769.38</v>
      </c>
      <c r="O61" s="1">
        <f t="shared" si="0"/>
        <v>2024</v>
      </c>
      <c r="P61" s="1" t="str">
        <f t="shared" si="1"/>
        <v>KIDS</v>
      </c>
      <c r="Q61" s="1" t="str">
        <f t="shared" si="2"/>
        <v>Kids_T-Shirts</v>
      </c>
      <c r="T61" s="1" t="str">
        <f t="shared" si="3"/>
        <v>HIGH PRICE</v>
      </c>
      <c r="U61" t="str">
        <f t="shared" si="4"/>
        <v>Discounted</v>
      </c>
      <c r="V61" t="str">
        <f t="shared" si="5"/>
        <v>Other</v>
      </c>
      <c r="W61" s="1" t="b">
        <f t="shared" si="6"/>
        <v>1</v>
      </c>
      <c r="X61" t="b">
        <f t="shared" si="7"/>
        <v>1</v>
      </c>
    </row>
    <row r="62" spans="1:24" ht="28.8" x14ac:dyDescent="0.3">
      <c r="A62" s="2" t="s">
        <v>73</v>
      </c>
      <c r="B62" s="3" t="s">
        <v>3990</v>
      </c>
      <c r="C62" s="3" t="s">
        <v>7408</v>
      </c>
      <c r="D62" s="3" t="s">
        <v>7422</v>
      </c>
      <c r="E62" s="3" t="s">
        <v>7427</v>
      </c>
      <c r="F62" s="3" t="s">
        <v>7433</v>
      </c>
      <c r="G62" s="3">
        <v>16574.27</v>
      </c>
      <c r="H62" s="3">
        <v>8</v>
      </c>
      <c r="I62" s="8" t="s">
        <v>7494</v>
      </c>
      <c r="J62" s="3" t="s">
        <v>8166</v>
      </c>
      <c r="K62" s="3" t="s">
        <v>8167</v>
      </c>
      <c r="L62" s="3" t="s">
        <v>8170</v>
      </c>
      <c r="M62" s="4">
        <v>132594.16</v>
      </c>
      <c r="N62" s="32">
        <f>Table2[[#This Row],[Price]]*Table2[[#This Row],[Quantity Sold]]</f>
        <v>132594.16</v>
      </c>
      <c r="O62" s="1">
        <f t="shared" si="0"/>
        <v>2024</v>
      </c>
      <c r="P62" s="1" t="str">
        <f t="shared" si="1"/>
        <v>WOMEN</v>
      </c>
      <c r="Q62" s="1" t="str">
        <f t="shared" si="2"/>
        <v>Women_Skirts</v>
      </c>
      <c r="T62" s="1" t="str">
        <f t="shared" si="3"/>
        <v>HIGH PRICE</v>
      </c>
      <c r="U62" t="str">
        <f t="shared" si="4"/>
        <v>No Discount</v>
      </c>
      <c r="V62" t="str">
        <f t="shared" si="5"/>
        <v>Other</v>
      </c>
      <c r="W62" s="1" t="b">
        <f t="shared" si="6"/>
        <v>0</v>
      </c>
      <c r="X62" t="b">
        <f t="shared" si="7"/>
        <v>0</v>
      </c>
    </row>
    <row r="63" spans="1:24" x14ac:dyDescent="0.3">
      <c r="A63" s="2" t="s">
        <v>74</v>
      </c>
      <c r="B63" s="3" t="s">
        <v>3991</v>
      </c>
      <c r="C63" s="3" t="s">
        <v>7405</v>
      </c>
      <c r="D63" s="3" t="s">
        <v>7409</v>
      </c>
      <c r="E63" s="3" t="s">
        <v>7425</v>
      </c>
      <c r="F63" s="3" t="s">
        <v>7430</v>
      </c>
      <c r="G63" s="3">
        <v>13611.17</v>
      </c>
      <c r="H63" s="3">
        <v>2</v>
      </c>
      <c r="I63" s="8" t="s">
        <v>7495</v>
      </c>
      <c r="J63" s="3" t="s">
        <v>8163</v>
      </c>
      <c r="K63" s="3" t="s">
        <v>8167</v>
      </c>
      <c r="L63" s="3" t="s">
        <v>8170</v>
      </c>
      <c r="M63" s="4">
        <v>27222.34</v>
      </c>
      <c r="N63" s="32">
        <f>Table2[[#This Row],[Price]]*Table2[[#This Row],[Quantity Sold]]</f>
        <v>27222.34</v>
      </c>
      <c r="O63" s="1">
        <f t="shared" si="0"/>
        <v>2022</v>
      </c>
      <c r="P63" s="1" t="str">
        <f t="shared" si="1"/>
        <v>MEN</v>
      </c>
      <c r="Q63" s="1" t="str">
        <f t="shared" si="2"/>
        <v>Men_Jackets</v>
      </c>
      <c r="T63" s="1" t="str">
        <f t="shared" si="3"/>
        <v>HIGH PRICE</v>
      </c>
      <c r="U63" t="str">
        <f t="shared" si="4"/>
        <v>No Discount</v>
      </c>
      <c r="V63" t="str">
        <f t="shared" si="5"/>
        <v>Other</v>
      </c>
      <c r="W63" s="1" t="b">
        <f t="shared" si="6"/>
        <v>0</v>
      </c>
      <c r="X63" t="b">
        <f t="shared" si="7"/>
        <v>0</v>
      </c>
    </row>
    <row r="64" spans="1:24" ht="28.8" x14ac:dyDescent="0.3">
      <c r="A64" s="2" t="s">
        <v>46</v>
      </c>
      <c r="B64" s="3" t="s">
        <v>3992</v>
      </c>
      <c r="C64" s="3" t="s">
        <v>7406</v>
      </c>
      <c r="D64" s="3" t="s">
        <v>7421</v>
      </c>
      <c r="E64" s="3" t="s">
        <v>7427</v>
      </c>
      <c r="F64" s="3" t="s">
        <v>7434</v>
      </c>
      <c r="G64" s="3">
        <v>4104.3500000000004</v>
      </c>
      <c r="H64" s="3">
        <v>6</v>
      </c>
      <c r="I64" s="8" t="s">
        <v>7496</v>
      </c>
      <c r="J64" s="3" t="s">
        <v>8163</v>
      </c>
      <c r="K64" s="3" t="s">
        <v>8168</v>
      </c>
      <c r="L64" s="3" t="s">
        <v>8169</v>
      </c>
      <c r="M64" s="4">
        <v>19700.88</v>
      </c>
      <c r="N64" s="32">
        <f>Table2[[#This Row],[Price]]*Table2[[#This Row],[Quantity Sold]]</f>
        <v>24626.100000000002</v>
      </c>
      <c r="O64" s="1">
        <f t="shared" si="0"/>
        <v>2024</v>
      </c>
      <c r="P64" s="1" t="str">
        <f t="shared" si="1"/>
        <v>ACCESSORIES</v>
      </c>
      <c r="Q64" s="1" t="str">
        <f t="shared" si="2"/>
        <v>Accessories_Scarves</v>
      </c>
      <c r="T64" s="1" t="str">
        <f t="shared" si="3"/>
        <v>LOW PRICE</v>
      </c>
      <c r="U64" t="str">
        <f t="shared" si="4"/>
        <v>Discounted</v>
      </c>
      <c r="V64" t="str">
        <f t="shared" si="5"/>
        <v>Other</v>
      </c>
      <c r="W64" s="1" t="b">
        <f t="shared" si="6"/>
        <v>0</v>
      </c>
      <c r="X64" t="b">
        <f t="shared" si="7"/>
        <v>1</v>
      </c>
    </row>
    <row r="65" spans="1:24" ht="28.8" x14ac:dyDescent="0.3">
      <c r="A65" s="2" t="s">
        <v>75</v>
      </c>
      <c r="B65" s="3" t="s">
        <v>3993</v>
      </c>
      <c r="C65" s="3" t="s">
        <v>7408</v>
      </c>
      <c r="D65" s="3" t="s">
        <v>7417</v>
      </c>
      <c r="E65" s="3" t="s">
        <v>7425</v>
      </c>
      <c r="F65" s="3" t="s">
        <v>7434</v>
      </c>
      <c r="G65" s="3">
        <v>5127.74</v>
      </c>
      <c r="H65" s="3">
        <v>19</v>
      </c>
      <c r="I65" s="8" t="s">
        <v>7497</v>
      </c>
      <c r="J65" s="3" t="s">
        <v>8162</v>
      </c>
      <c r="K65" s="3" t="s">
        <v>8168</v>
      </c>
      <c r="L65" s="3" t="s">
        <v>8170</v>
      </c>
      <c r="M65" s="4">
        <v>97427.06</v>
      </c>
      <c r="N65" s="32">
        <f>Table2[[#This Row],[Price]]*Table2[[#This Row],[Quantity Sold]]</f>
        <v>97427.06</v>
      </c>
      <c r="O65" s="1">
        <f t="shared" si="0"/>
        <v>2023</v>
      </c>
      <c r="P65" s="1" t="str">
        <f t="shared" si="1"/>
        <v>WOMEN</v>
      </c>
      <c r="Q65" s="1" t="str">
        <f t="shared" si="2"/>
        <v>Women_Shoes</v>
      </c>
      <c r="T65" s="1" t="str">
        <f t="shared" si="3"/>
        <v>LOW PRICE</v>
      </c>
      <c r="U65" t="str">
        <f t="shared" si="4"/>
        <v>No Discount</v>
      </c>
      <c r="V65" t="str">
        <f t="shared" si="5"/>
        <v>Other</v>
      </c>
      <c r="W65" s="1" t="b">
        <f t="shared" si="6"/>
        <v>1</v>
      </c>
      <c r="X65" t="b">
        <f t="shared" si="7"/>
        <v>0</v>
      </c>
    </row>
    <row r="66" spans="1:24" x14ac:dyDescent="0.3">
      <c r="A66" s="2" t="s">
        <v>76</v>
      </c>
      <c r="B66" s="3" t="s">
        <v>3994</v>
      </c>
      <c r="C66" s="3" t="s">
        <v>7407</v>
      </c>
      <c r="D66" s="3" t="s">
        <v>7415</v>
      </c>
      <c r="E66" s="3" t="s">
        <v>7425</v>
      </c>
      <c r="F66" s="3" t="s">
        <v>7430</v>
      </c>
      <c r="G66" s="3">
        <v>1083.98</v>
      </c>
      <c r="H66" s="3">
        <v>13</v>
      </c>
      <c r="I66" s="8" t="s">
        <v>7498</v>
      </c>
      <c r="J66" s="3" t="s">
        <v>8165</v>
      </c>
      <c r="K66" s="3" t="s">
        <v>8168</v>
      </c>
      <c r="L66" s="3" t="s">
        <v>8170</v>
      </c>
      <c r="M66" s="4">
        <v>14091.74</v>
      </c>
      <c r="N66" s="32">
        <f>Table2[[#This Row],[Price]]*Table2[[#This Row],[Quantity Sold]]</f>
        <v>14091.74</v>
      </c>
      <c r="O66" s="1">
        <f t="shared" si="0"/>
        <v>2024</v>
      </c>
      <c r="P66" s="1" t="str">
        <f t="shared" si="1"/>
        <v>KIDS</v>
      </c>
      <c r="Q66" s="1" t="str">
        <f t="shared" si="2"/>
        <v>Kids_T-Shirts</v>
      </c>
      <c r="T66" s="1" t="str">
        <f t="shared" si="3"/>
        <v>LOW PRICE</v>
      </c>
      <c r="U66" t="str">
        <f t="shared" si="4"/>
        <v>No Discount</v>
      </c>
      <c r="V66" t="str">
        <f t="shared" si="5"/>
        <v>Other</v>
      </c>
      <c r="W66" s="1" t="b">
        <f t="shared" si="6"/>
        <v>1</v>
      </c>
      <c r="X66" t="b">
        <f t="shared" si="7"/>
        <v>0</v>
      </c>
    </row>
    <row r="67" spans="1:24" ht="28.8" x14ac:dyDescent="0.3">
      <c r="A67" s="2" t="s">
        <v>77</v>
      </c>
      <c r="B67" s="3" t="s">
        <v>3995</v>
      </c>
      <c r="C67" s="3" t="s">
        <v>7408</v>
      </c>
      <c r="D67" s="3" t="s">
        <v>7422</v>
      </c>
      <c r="E67" s="3" t="s">
        <v>7426</v>
      </c>
      <c r="F67" s="3" t="s">
        <v>7428</v>
      </c>
      <c r="G67" s="3">
        <v>2206.9699999999998</v>
      </c>
      <c r="H67" s="3">
        <v>9</v>
      </c>
      <c r="I67" s="8" t="s">
        <v>7499</v>
      </c>
      <c r="J67" s="3" t="s">
        <v>8163</v>
      </c>
      <c r="K67" s="3" t="s">
        <v>8167</v>
      </c>
      <c r="L67" s="3" t="s">
        <v>8170</v>
      </c>
      <c r="M67" s="4">
        <v>19862.73</v>
      </c>
      <c r="N67" s="32">
        <f>Table2[[#This Row],[Price]]*Table2[[#This Row],[Quantity Sold]]</f>
        <v>19862.73</v>
      </c>
      <c r="O67" s="1">
        <f t="shared" ref="O67:O130" si="8">YEAR(I67)</f>
        <v>2023</v>
      </c>
      <c r="P67" s="1" t="str">
        <f t="shared" ref="P67:P130" si="9">UPPER(C67)</f>
        <v>WOMEN</v>
      </c>
      <c r="Q67" s="1" t="str">
        <f t="shared" ref="Q67:Q130" si="10">CONCATENATE(C67, "_",D67)</f>
        <v>Women_Skirts</v>
      </c>
      <c r="T67" s="1" t="str">
        <f t="shared" ref="T67:T130" si="11">IF(G67&gt;10000,"HIGH PRICE", "LOW PRICE")</f>
        <v>LOW PRICE</v>
      </c>
      <c r="U67" t="str">
        <f t="shared" ref="U67:U130" si="12">IF(L67 = "Yes", "Discounted", "No Discount")</f>
        <v>No Discount</v>
      </c>
      <c r="V67" t="str">
        <f t="shared" ref="V67:V130" si="13">IF(AND(C67 = "Men", L67 = "Yes"), "Men's Discounted Item", "Other")</f>
        <v>Other</v>
      </c>
      <c r="W67" s="1" t="b">
        <f t="shared" ref="W67:W130" si="14">H67&gt;=10</f>
        <v>0</v>
      </c>
      <c r="X67" t="b">
        <f t="shared" ref="X67:X130" si="15">L67 = "Yes"</f>
        <v>0</v>
      </c>
    </row>
    <row r="68" spans="1:24" x14ac:dyDescent="0.3">
      <c r="A68" s="2" t="s">
        <v>78</v>
      </c>
      <c r="B68" s="3" t="s">
        <v>3996</v>
      </c>
      <c r="C68" s="3" t="s">
        <v>7405</v>
      </c>
      <c r="D68" s="3" t="s">
        <v>7417</v>
      </c>
      <c r="E68" s="3" t="s">
        <v>7427</v>
      </c>
      <c r="F68" s="3" t="s">
        <v>7428</v>
      </c>
      <c r="G68" s="3">
        <v>14316.67</v>
      </c>
      <c r="H68" s="3">
        <v>13</v>
      </c>
      <c r="I68" s="8" t="s">
        <v>7500</v>
      </c>
      <c r="J68" s="3" t="s">
        <v>8165</v>
      </c>
      <c r="K68" s="3" t="s">
        <v>8167</v>
      </c>
      <c r="L68" s="3" t="s">
        <v>8170</v>
      </c>
      <c r="M68" s="4">
        <v>186116.71</v>
      </c>
      <c r="N68" s="32">
        <f>Table2[[#This Row],[Price]]*Table2[[#This Row],[Quantity Sold]]</f>
        <v>186116.71</v>
      </c>
      <c r="O68" s="1">
        <f t="shared" si="8"/>
        <v>2024</v>
      </c>
      <c r="P68" s="1" t="str">
        <f t="shared" si="9"/>
        <v>MEN</v>
      </c>
      <c r="Q68" s="1" t="str">
        <f t="shared" si="10"/>
        <v>Men_Shoes</v>
      </c>
      <c r="T68" s="1" t="str">
        <f t="shared" si="11"/>
        <v>HIGH PRICE</v>
      </c>
      <c r="U68" t="str">
        <f t="shared" si="12"/>
        <v>No Discount</v>
      </c>
      <c r="V68" t="str">
        <f t="shared" si="13"/>
        <v>Other</v>
      </c>
      <c r="W68" s="1" t="b">
        <f t="shared" si="14"/>
        <v>1</v>
      </c>
      <c r="X68" t="b">
        <f t="shared" si="15"/>
        <v>0</v>
      </c>
    </row>
    <row r="69" spans="1:24" ht="28.8" x14ac:dyDescent="0.3">
      <c r="A69" s="2" t="s">
        <v>79</v>
      </c>
      <c r="B69" s="3" t="s">
        <v>3997</v>
      </c>
      <c r="C69" s="3" t="s">
        <v>7407</v>
      </c>
      <c r="D69" s="3" t="s">
        <v>7418</v>
      </c>
      <c r="E69" s="3" t="s">
        <v>7423</v>
      </c>
      <c r="F69" s="3" t="s">
        <v>7429</v>
      </c>
      <c r="G69" s="3">
        <v>7048.36</v>
      </c>
      <c r="H69" s="3">
        <v>12</v>
      </c>
      <c r="I69" s="8" t="s">
        <v>7501</v>
      </c>
      <c r="J69" s="3" t="s">
        <v>8165</v>
      </c>
      <c r="K69" s="3" t="s">
        <v>8167</v>
      </c>
      <c r="L69" s="3" t="s">
        <v>8169</v>
      </c>
      <c r="M69" s="4">
        <v>67664.09</v>
      </c>
      <c r="N69" s="32">
        <f>Table2[[#This Row],[Price]]*Table2[[#This Row],[Quantity Sold]]</f>
        <v>84580.319999999992</v>
      </c>
      <c r="O69" s="1">
        <f t="shared" si="8"/>
        <v>2024</v>
      </c>
      <c r="P69" s="1" t="str">
        <f t="shared" si="9"/>
        <v>KIDS</v>
      </c>
      <c r="Q69" s="1" t="str">
        <f t="shared" si="10"/>
        <v>Kids_Sweaters</v>
      </c>
      <c r="T69" s="1" t="str">
        <f t="shared" si="11"/>
        <v>LOW PRICE</v>
      </c>
      <c r="U69" t="str">
        <f t="shared" si="12"/>
        <v>Discounted</v>
      </c>
      <c r="V69" t="str">
        <f t="shared" si="13"/>
        <v>Other</v>
      </c>
      <c r="W69" s="1" t="b">
        <f t="shared" si="14"/>
        <v>1</v>
      </c>
      <c r="X69" t="b">
        <f t="shared" si="15"/>
        <v>1</v>
      </c>
    </row>
    <row r="70" spans="1:24" x14ac:dyDescent="0.3">
      <c r="A70" s="2" t="s">
        <v>80</v>
      </c>
      <c r="B70" s="3" t="s">
        <v>3998</v>
      </c>
      <c r="C70" s="3" t="s">
        <v>7407</v>
      </c>
      <c r="D70" s="3" t="s">
        <v>7413</v>
      </c>
      <c r="E70" s="3" t="s">
        <v>7426</v>
      </c>
      <c r="F70" s="3" t="s">
        <v>7432</v>
      </c>
      <c r="G70" s="3">
        <v>15076.12</v>
      </c>
      <c r="H70" s="3">
        <v>18</v>
      </c>
      <c r="I70" s="8" t="s">
        <v>7502</v>
      </c>
      <c r="J70" s="3" t="s">
        <v>8163</v>
      </c>
      <c r="K70" s="3" t="s">
        <v>8168</v>
      </c>
      <c r="L70" s="3" t="s">
        <v>8170</v>
      </c>
      <c r="M70" s="4">
        <v>271370.15999999997</v>
      </c>
      <c r="N70" s="32">
        <f>Table2[[#This Row],[Price]]*Table2[[#This Row],[Quantity Sold]]</f>
        <v>271370.16000000003</v>
      </c>
      <c r="O70" s="1">
        <f t="shared" si="8"/>
        <v>2022</v>
      </c>
      <c r="P70" s="1" t="str">
        <f t="shared" si="9"/>
        <v>KIDS</v>
      </c>
      <c r="Q70" s="1" t="str">
        <f t="shared" si="10"/>
        <v>Kids_Shorts</v>
      </c>
      <c r="T70" s="1" t="str">
        <f t="shared" si="11"/>
        <v>HIGH PRICE</v>
      </c>
      <c r="U70" t="str">
        <f t="shared" si="12"/>
        <v>No Discount</v>
      </c>
      <c r="V70" t="str">
        <f t="shared" si="13"/>
        <v>Other</v>
      </c>
      <c r="W70" s="1" t="b">
        <f t="shared" si="14"/>
        <v>1</v>
      </c>
      <c r="X70" t="b">
        <f t="shared" si="15"/>
        <v>0</v>
      </c>
    </row>
    <row r="71" spans="1:24" ht="28.8" x14ac:dyDescent="0.3">
      <c r="A71" s="2" t="s">
        <v>81</v>
      </c>
      <c r="B71" s="3" t="s">
        <v>3999</v>
      </c>
      <c r="C71" s="3" t="s">
        <v>7408</v>
      </c>
      <c r="D71" s="3" t="s">
        <v>7419</v>
      </c>
      <c r="E71" s="3" t="s">
        <v>7426</v>
      </c>
      <c r="F71" s="3" t="s">
        <v>7428</v>
      </c>
      <c r="G71" s="3">
        <v>11613.36</v>
      </c>
      <c r="H71" s="3">
        <v>9</v>
      </c>
      <c r="I71" s="8" t="s">
        <v>7503</v>
      </c>
      <c r="J71" s="3" t="s">
        <v>8162</v>
      </c>
      <c r="K71" s="3" t="s">
        <v>8167</v>
      </c>
      <c r="L71" s="3" t="s">
        <v>8170</v>
      </c>
      <c r="M71" s="4">
        <v>104520.24</v>
      </c>
      <c r="N71" s="32">
        <f>Table2[[#This Row],[Price]]*Table2[[#This Row],[Quantity Sold]]</f>
        <v>104520.24</v>
      </c>
      <c r="O71" s="1">
        <f t="shared" si="8"/>
        <v>2022</v>
      </c>
      <c r="P71" s="1" t="str">
        <f t="shared" si="9"/>
        <v>WOMEN</v>
      </c>
      <c r="Q71" s="1" t="str">
        <f t="shared" si="10"/>
        <v>Women_Dresses</v>
      </c>
      <c r="T71" s="1" t="str">
        <f t="shared" si="11"/>
        <v>HIGH PRICE</v>
      </c>
      <c r="U71" t="str">
        <f t="shared" si="12"/>
        <v>No Discount</v>
      </c>
      <c r="V71" t="str">
        <f t="shared" si="13"/>
        <v>Other</v>
      </c>
      <c r="W71" s="1" t="b">
        <f t="shared" si="14"/>
        <v>0</v>
      </c>
      <c r="X71" t="b">
        <f t="shared" si="15"/>
        <v>0</v>
      </c>
    </row>
    <row r="72" spans="1:24" x14ac:dyDescent="0.3">
      <c r="A72" s="2" t="s">
        <v>82</v>
      </c>
      <c r="B72" s="3" t="s">
        <v>4000</v>
      </c>
      <c r="C72" s="3" t="s">
        <v>7405</v>
      </c>
      <c r="D72" s="3" t="s">
        <v>7410</v>
      </c>
      <c r="E72" s="3" t="s">
        <v>7425</v>
      </c>
      <c r="F72" s="3" t="s">
        <v>7429</v>
      </c>
      <c r="G72" s="3">
        <v>2477.5500000000002</v>
      </c>
      <c r="H72" s="3">
        <v>8</v>
      </c>
      <c r="I72" s="8" t="s">
        <v>7504</v>
      </c>
      <c r="J72" s="3" t="s">
        <v>8164</v>
      </c>
      <c r="K72" s="3" t="s">
        <v>8167</v>
      </c>
      <c r="L72" s="3" t="s">
        <v>8169</v>
      </c>
      <c r="M72" s="4">
        <v>15856.32</v>
      </c>
      <c r="N72" s="32">
        <f>Table2[[#This Row],[Price]]*Table2[[#This Row],[Quantity Sold]]</f>
        <v>19820.400000000001</v>
      </c>
      <c r="O72" s="1">
        <f t="shared" si="8"/>
        <v>2023</v>
      </c>
      <c r="P72" s="1" t="str">
        <f t="shared" si="9"/>
        <v>MEN</v>
      </c>
      <c r="Q72" s="1" t="str">
        <f t="shared" si="10"/>
        <v>Men_Shirts</v>
      </c>
      <c r="T72" s="1" t="str">
        <f t="shared" si="11"/>
        <v>LOW PRICE</v>
      </c>
      <c r="U72" t="str">
        <f t="shared" si="12"/>
        <v>Discounted</v>
      </c>
      <c r="V72" t="str">
        <f t="shared" si="13"/>
        <v>Men's Discounted Item</v>
      </c>
      <c r="W72" s="1" t="b">
        <f t="shared" si="14"/>
        <v>0</v>
      </c>
      <c r="X72" t="b">
        <f t="shared" si="15"/>
        <v>1</v>
      </c>
    </row>
    <row r="73" spans="1:24" ht="28.8" x14ac:dyDescent="0.3">
      <c r="A73" s="2" t="s">
        <v>83</v>
      </c>
      <c r="B73" s="3" t="s">
        <v>4001</v>
      </c>
      <c r="C73" s="3" t="s">
        <v>7407</v>
      </c>
      <c r="D73" s="3" t="s">
        <v>7418</v>
      </c>
      <c r="E73" s="3" t="s">
        <v>7423</v>
      </c>
      <c r="F73" s="3" t="s">
        <v>7431</v>
      </c>
      <c r="G73" s="3">
        <v>10006.48</v>
      </c>
      <c r="H73" s="3">
        <v>15</v>
      </c>
      <c r="I73" s="8" t="s">
        <v>7505</v>
      </c>
      <c r="J73" s="3" t="s">
        <v>8166</v>
      </c>
      <c r="K73" s="3" t="s">
        <v>8168</v>
      </c>
      <c r="L73" s="3" t="s">
        <v>8169</v>
      </c>
      <c r="M73" s="4">
        <v>120077.75999999999</v>
      </c>
      <c r="N73" s="32">
        <f>Table2[[#This Row],[Price]]*Table2[[#This Row],[Quantity Sold]]</f>
        <v>150097.19999999998</v>
      </c>
      <c r="O73" s="1">
        <f t="shared" si="8"/>
        <v>2023</v>
      </c>
      <c r="P73" s="1" t="str">
        <f t="shared" si="9"/>
        <v>KIDS</v>
      </c>
      <c r="Q73" s="1" t="str">
        <f t="shared" si="10"/>
        <v>Kids_Sweaters</v>
      </c>
      <c r="T73" s="1" t="str">
        <f t="shared" si="11"/>
        <v>HIGH PRICE</v>
      </c>
      <c r="U73" t="str">
        <f t="shared" si="12"/>
        <v>Discounted</v>
      </c>
      <c r="V73" t="str">
        <f t="shared" si="13"/>
        <v>Other</v>
      </c>
      <c r="W73" s="1" t="b">
        <f t="shared" si="14"/>
        <v>1</v>
      </c>
      <c r="X73" t="b">
        <f t="shared" si="15"/>
        <v>1</v>
      </c>
    </row>
    <row r="74" spans="1:24" ht="28.8" x14ac:dyDescent="0.3">
      <c r="A74" s="2" t="s">
        <v>84</v>
      </c>
      <c r="B74" s="3" t="s">
        <v>4002</v>
      </c>
      <c r="C74" s="3" t="s">
        <v>7408</v>
      </c>
      <c r="D74" s="3" t="s">
        <v>7419</v>
      </c>
      <c r="E74" s="3" t="s">
        <v>7424</v>
      </c>
      <c r="F74" s="3" t="s">
        <v>7431</v>
      </c>
      <c r="G74" s="3">
        <v>7103.97</v>
      </c>
      <c r="H74" s="3">
        <v>19</v>
      </c>
      <c r="I74" s="8" t="s">
        <v>7506</v>
      </c>
      <c r="J74" s="3" t="s">
        <v>8162</v>
      </c>
      <c r="K74" s="3" t="s">
        <v>8168</v>
      </c>
      <c r="L74" s="3" t="s">
        <v>8169</v>
      </c>
      <c r="M74" s="4">
        <v>107980.51</v>
      </c>
      <c r="N74" s="32">
        <f>Table2[[#This Row],[Price]]*Table2[[#This Row],[Quantity Sold]]</f>
        <v>134975.43</v>
      </c>
      <c r="O74" s="1">
        <f t="shared" si="8"/>
        <v>2023</v>
      </c>
      <c r="P74" s="1" t="str">
        <f t="shared" si="9"/>
        <v>WOMEN</v>
      </c>
      <c r="Q74" s="1" t="str">
        <f t="shared" si="10"/>
        <v>Women_Dresses</v>
      </c>
      <c r="T74" s="1" t="str">
        <f t="shared" si="11"/>
        <v>LOW PRICE</v>
      </c>
      <c r="U74" t="str">
        <f t="shared" si="12"/>
        <v>Discounted</v>
      </c>
      <c r="V74" t="str">
        <f t="shared" si="13"/>
        <v>Other</v>
      </c>
      <c r="W74" s="1" t="b">
        <f t="shared" si="14"/>
        <v>1</v>
      </c>
      <c r="X74" t="b">
        <f t="shared" si="15"/>
        <v>1</v>
      </c>
    </row>
    <row r="75" spans="1:24" ht="28.8" x14ac:dyDescent="0.3">
      <c r="A75" s="2" t="s">
        <v>85</v>
      </c>
      <c r="B75" s="3" t="s">
        <v>4003</v>
      </c>
      <c r="C75" s="3" t="s">
        <v>7408</v>
      </c>
      <c r="D75" s="3" t="s">
        <v>7422</v>
      </c>
      <c r="E75" s="3" t="s">
        <v>7427</v>
      </c>
      <c r="F75" s="3" t="s">
        <v>7428</v>
      </c>
      <c r="G75" s="3">
        <v>8498.3700000000008</v>
      </c>
      <c r="H75" s="3">
        <v>12</v>
      </c>
      <c r="I75" s="8" t="s">
        <v>7507</v>
      </c>
      <c r="J75" s="3" t="s">
        <v>8165</v>
      </c>
      <c r="K75" s="3" t="s">
        <v>8168</v>
      </c>
      <c r="L75" s="3" t="s">
        <v>8170</v>
      </c>
      <c r="M75" s="4">
        <v>101980.44</v>
      </c>
      <c r="N75" s="32">
        <f>Table2[[#This Row],[Price]]*Table2[[#This Row],[Quantity Sold]]</f>
        <v>101980.44</v>
      </c>
      <c r="O75" s="1">
        <f t="shared" si="8"/>
        <v>2024</v>
      </c>
      <c r="P75" s="1" t="str">
        <f t="shared" si="9"/>
        <v>WOMEN</v>
      </c>
      <c r="Q75" s="1" t="str">
        <f t="shared" si="10"/>
        <v>Women_Skirts</v>
      </c>
      <c r="T75" s="1" t="str">
        <f t="shared" si="11"/>
        <v>LOW PRICE</v>
      </c>
      <c r="U75" t="str">
        <f t="shared" si="12"/>
        <v>No Discount</v>
      </c>
      <c r="V75" t="str">
        <f t="shared" si="13"/>
        <v>Other</v>
      </c>
      <c r="W75" s="1" t="b">
        <f t="shared" si="14"/>
        <v>1</v>
      </c>
      <c r="X75" t="b">
        <f t="shared" si="15"/>
        <v>0</v>
      </c>
    </row>
    <row r="76" spans="1:24" x14ac:dyDescent="0.3">
      <c r="A76" s="2" t="s">
        <v>86</v>
      </c>
      <c r="B76" s="3" t="s">
        <v>4004</v>
      </c>
      <c r="C76" s="3" t="s">
        <v>7407</v>
      </c>
      <c r="D76" s="3" t="s">
        <v>7415</v>
      </c>
      <c r="E76" s="3" t="s">
        <v>7426</v>
      </c>
      <c r="F76" s="3" t="s">
        <v>7428</v>
      </c>
      <c r="G76" s="3">
        <v>5932.84</v>
      </c>
      <c r="H76" s="3">
        <v>13</v>
      </c>
      <c r="I76" s="8" t="s">
        <v>7508</v>
      </c>
      <c r="J76" s="3" t="s">
        <v>8165</v>
      </c>
      <c r="K76" s="3" t="s">
        <v>8167</v>
      </c>
      <c r="L76" s="3" t="s">
        <v>8170</v>
      </c>
      <c r="M76" s="4">
        <v>77126.92</v>
      </c>
      <c r="N76" s="32">
        <f>Table2[[#This Row],[Price]]*Table2[[#This Row],[Quantity Sold]]</f>
        <v>77126.92</v>
      </c>
      <c r="O76" s="1">
        <f t="shared" si="8"/>
        <v>2022</v>
      </c>
      <c r="P76" s="1" t="str">
        <f t="shared" si="9"/>
        <v>KIDS</v>
      </c>
      <c r="Q76" s="1" t="str">
        <f t="shared" si="10"/>
        <v>Kids_T-Shirts</v>
      </c>
      <c r="T76" s="1" t="str">
        <f t="shared" si="11"/>
        <v>LOW PRICE</v>
      </c>
      <c r="U76" t="str">
        <f t="shared" si="12"/>
        <v>No Discount</v>
      </c>
      <c r="V76" t="str">
        <f t="shared" si="13"/>
        <v>Other</v>
      </c>
      <c r="W76" s="1" t="b">
        <f t="shared" si="14"/>
        <v>1</v>
      </c>
      <c r="X76" t="b">
        <f t="shared" si="15"/>
        <v>0</v>
      </c>
    </row>
    <row r="77" spans="1:24" ht="28.8" x14ac:dyDescent="0.3">
      <c r="A77" s="2" t="s">
        <v>87</v>
      </c>
      <c r="B77" s="3" t="s">
        <v>4005</v>
      </c>
      <c r="C77" s="3" t="s">
        <v>7406</v>
      </c>
      <c r="D77" s="3" t="s">
        <v>7412</v>
      </c>
      <c r="E77" s="3" t="s">
        <v>7425</v>
      </c>
      <c r="F77" s="3" t="s">
        <v>7430</v>
      </c>
      <c r="G77" s="3">
        <v>11857.38</v>
      </c>
      <c r="H77" s="3">
        <v>15</v>
      </c>
      <c r="I77" s="8" t="s">
        <v>7509</v>
      </c>
      <c r="J77" s="3" t="s">
        <v>8162</v>
      </c>
      <c r="K77" s="3" t="s">
        <v>8168</v>
      </c>
      <c r="L77" s="3" t="s">
        <v>8169</v>
      </c>
      <c r="M77" s="4">
        <v>142288.56</v>
      </c>
      <c r="N77" s="32">
        <f>Table2[[#This Row],[Price]]*Table2[[#This Row],[Quantity Sold]]</f>
        <v>177860.69999999998</v>
      </c>
      <c r="O77" s="1">
        <f t="shared" si="8"/>
        <v>2023</v>
      </c>
      <c r="P77" s="1" t="str">
        <f t="shared" si="9"/>
        <v>ACCESSORIES</v>
      </c>
      <c r="Q77" s="1" t="str">
        <f t="shared" si="10"/>
        <v>Accessories_Hats</v>
      </c>
      <c r="T77" s="1" t="str">
        <f t="shared" si="11"/>
        <v>HIGH PRICE</v>
      </c>
      <c r="U77" t="str">
        <f t="shared" si="12"/>
        <v>Discounted</v>
      </c>
      <c r="V77" t="str">
        <f t="shared" si="13"/>
        <v>Other</v>
      </c>
      <c r="W77" s="1" t="b">
        <f t="shared" si="14"/>
        <v>1</v>
      </c>
      <c r="X77" t="b">
        <f t="shared" si="15"/>
        <v>1</v>
      </c>
    </row>
    <row r="78" spans="1:24" x14ac:dyDescent="0.3">
      <c r="A78" s="2" t="s">
        <v>88</v>
      </c>
      <c r="B78" s="3" t="s">
        <v>4006</v>
      </c>
      <c r="C78" s="3" t="s">
        <v>7405</v>
      </c>
      <c r="D78" s="3" t="s">
        <v>7411</v>
      </c>
      <c r="E78" s="3" t="s">
        <v>7423</v>
      </c>
      <c r="F78" s="3" t="s">
        <v>7428</v>
      </c>
      <c r="G78" s="3">
        <v>7780.42</v>
      </c>
      <c r="H78" s="3">
        <v>12</v>
      </c>
      <c r="I78" s="8" t="s">
        <v>7510</v>
      </c>
      <c r="J78" s="3" t="s">
        <v>8163</v>
      </c>
      <c r="K78" s="3" t="s">
        <v>8168</v>
      </c>
      <c r="L78" s="3" t="s">
        <v>8170</v>
      </c>
      <c r="M78" s="4">
        <v>93365.04</v>
      </c>
      <c r="N78" s="32">
        <f>Table2[[#This Row],[Price]]*Table2[[#This Row],[Quantity Sold]]</f>
        <v>93365.040000000008</v>
      </c>
      <c r="O78" s="1">
        <f t="shared" si="8"/>
        <v>2022</v>
      </c>
      <c r="P78" s="1" t="str">
        <f t="shared" si="9"/>
        <v>MEN</v>
      </c>
      <c r="Q78" s="1" t="str">
        <f t="shared" si="10"/>
        <v>Men_Pants</v>
      </c>
      <c r="T78" s="1" t="str">
        <f t="shared" si="11"/>
        <v>LOW PRICE</v>
      </c>
      <c r="U78" t="str">
        <f t="shared" si="12"/>
        <v>No Discount</v>
      </c>
      <c r="V78" t="str">
        <f t="shared" si="13"/>
        <v>Other</v>
      </c>
      <c r="W78" s="1" t="b">
        <f t="shared" si="14"/>
        <v>1</v>
      </c>
      <c r="X78" t="b">
        <f t="shared" si="15"/>
        <v>0</v>
      </c>
    </row>
    <row r="79" spans="1:24" ht="28.8" x14ac:dyDescent="0.3">
      <c r="A79" s="2" t="s">
        <v>89</v>
      </c>
      <c r="B79" s="3" t="s">
        <v>4007</v>
      </c>
      <c r="C79" s="3" t="s">
        <v>7406</v>
      </c>
      <c r="D79" s="3" t="s">
        <v>7416</v>
      </c>
      <c r="E79" s="3" t="s">
        <v>7424</v>
      </c>
      <c r="F79" s="3" t="s">
        <v>7432</v>
      </c>
      <c r="G79" s="3">
        <v>8892.6200000000008</v>
      </c>
      <c r="H79" s="3">
        <v>17</v>
      </c>
      <c r="I79" s="8" t="s">
        <v>7511</v>
      </c>
      <c r="J79" s="3" t="s">
        <v>8163</v>
      </c>
      <c r="K79" s="3" t="s">
        <v>8168</v>
      </c>
      <c r="L79" s="3" t="s">
        <v>8170</v>
      </c>
      <c r="M79" s="4">
        <v>151174.54</v>
      </c>
      <c r="N79" s="32">
        <f>Table2[[#This Row],[Price]]*Table2[[#This Row],[Quantity Sold]]</f>
        <v>151174.54</v>
      </c>
      <c r="O79" s="1">
        <f t="shared" si="8"/>
        <v>2024</v>
      </c>
      <c r="P79" s="1" t="str">
        <f t="shared" si="9"/>
        <v>ACCESSORIES</v>
      </c>
      <c r="Q79" s="1" t="str">
        <f t="shared" si="10"/>
        <v>Accessories_Belts</v>
      </c>
      <c r="T79" s="1" t="str">
        <f t="shared" si="11"/>
        <v>LOW PRICE</v>
      </c>
      <c r="U79" t="str">
        <f t="shared" si="12"/>
        <v>No Discount</v>
      </c>
      <c r="V79" t="str">
        <f t="shared" si="13"/>
        <v>Other</v>
      </c>
      <c r="W79" s="1" t="b">
        <f t="shared" si="14"/>
        <v>1</v>
      </c>
      <c r="X79" t="b">
        <f t="shared" si="15"/>
        <v>0</v>
      </c>
    </row>
    <row r="80" spans="1:24" x14ac:dyDescent="0.3">
      <c r="A80" s="2" t="s">
        <v>90</v>
      </c>
      <c r="B80" s="3" t="s">
        <v>4008</v>
      </c>
      <c r="C80" s="3" t="s">
        <v>7405</v>
      </c>
      <c r="D80" s="3" t="s">
        <v>7411</v>
      </c>
      <c r="E80" s="3" t="s">
        <v>7427</v>
      </c>
      <c r="F80" s="3" t="s">
        <v>7431</v>
      </c>
      <c r="G80" s="3">
        <v>15059.52</v>
      </c>
      <c r="H80" s="3">
        <v>1</v>
      </c>
      <c r="I80" s="8" t="s">
        <v>7512</v>
      </c>
      <c r="J80" s="3" t="s">
        <v>8165</v>
      </c>
      <c r="K80" s="3" t="s">
        <v>8168</v>
      </c>
      <c r="L80" s="3" t="s">
        <v>8170</v>
      </c>
      <c r="M80" s="4">
        <v>15059.52</v>
      </c>
      <c r="N80" s="32">
        <f>Table2[[#This Row],[Price]]*Table2[[#This Row],[Quantity Sold]]</f>
        <v>15059.52</v>
      </c>
      <c r="O80" s="1">
        <f t="shared" si="8"/>
        <v>2024</v>
      </c>
      <c r="P80" s="1" t="str">
        <f t="shared" si="9"/>
        <v>MEN</v>
      </c>
      <c r="Q80" s="1" t="str">
        <f t="shared" si="10"/>
        <v>Men_Pants</v>
      </c>
      <c r="T80" s="1" t="str">
        <f t="shared" si="11"/>
        <v>HIGH PRICE</v>
      </c>
      <c r="U80" t="str">
        <f t="shared" si="12"/>
        <v>No Discount</v>
      </c>
      <c r="V80" t="str">
        <f t="shared" si="13"/>
        <v>Other</v>
      </c>
      <c r="W80" s="1" t="b">
        <f t="shared" si="14"/>
        <v>0</v>
      </c>
      <c r="X80" t="b">
        <f t="shared" si="15"/>
        <v>0</v>
      </c>
    </row>
    <row r="81" spans="1:24" ht="28.8" x14ac:dyDescent="0.3">
      <c r="A81" s="2" t="s">
        <v>91</v>
      </c>
      <c r="B81" s="3" t="s">
        <v>4009</v>
      </c>
      <c r="C81" s="3" t="s">
        <v>7407</v>
      </c>
      <c r="D81" s="3" t="s">
        <v>7418</v>
      </c>
      <c r="E81" s="3" t="s">
        <v>7424</v>
      </c>
      <c r="F81" s="3" t="s">
        <v>7428</v>
      </c>
      <c r="G81" s="3">
        <v>4615.63</v>
      </c>
      <c r="H81" s="3">
        <v>8</v>
      </c>
      <c r="I81" s="8" t="s">
        <v>7513</v>
      </c>
      <c r="J81" s="3" t="s">
        <v>8164</v>
      </c>
      <c r="K81" s="3" t="s">
        <v>8167</v>
      </c>
      <c r="L81" s="3" t="s">
        <v>8170</v>
      </c>
      <c r="M81" s="4">
        <v>36925.040000000001</v>
      </c>
      <c r="N81" s="32">
        <f>Table2[[#This Row],[Price]]*Table2[[#This Row],[Quantity Sold]]</f>
        <v>36925.040000000001</v>
      </c>
      <c r="O81" s="1">
        <f t="shared" si="8"/>
        <v>2024</v>
      </c>
      <c r="P81" s="1" t="str">
        <f t="shared" si="9"/>
        <v>KIDS</v>
      </c>
      <c r="Q81" s="1" t="str">
        <f t="shared" si="10"/>
        <v>Kids_Sweaters</v>
      </c>
      <c r="T81" s="1" t="str">
        <f t="shared" si="11"/>
        <v>LOW PRICE</v>
      </c>
      <c r="U81" t="str">
        <f t="shared" si="12"/>
        <v>No Discount</v>
      </c>
      <c r="V81" t="str">
        <f t="shared" si="13"/>
        <v>Other</v>
      </c>
      <c r="W81" s="1" t="b">
        <f t="shared" si="14"/>
        <v>0</v>
      </c>
      <c r="X81" t="b">
        <f t="shared" si="15"/>
        <v>0</v>
      </c>
    </row>
    <row r="82" spans="1:24" x14ac:dyDescent="0.3">
      <c r="A82" s="2" t="s">
        <v>92</v>
      </c>
      <c r="B82" s="3" t="s">
        <v>4010</v>
      </c>
      <c r="C82" s="3" t="s">
        <v>7405</v>
      </c>
      <c r="D82" s="3" t="s">
        <v>7410</v>
      </c>
      <c r="E82" s="3" t="s">
        <v>7426</v>
      </c>
      <c r="F82" s="3" t="s">
        <v>7433</v>
      </c>
      <c r="G82" s="3">
        <v>12815.2</v>
      </c>
      <c r="H82" s="3">
        <v>1</v>
      </c>
      <c r="I82" s="8" t="s">
        <v>7514</v>
      </c>
      <c r="J82" s="3" t="s">
        <v>8163</v>
      </c>
      <c r="K82" s="3" t="s">
        <v>8168</v>
      </c>
      <c r="L82" s="3" t="s">
        <v>8170</v>
      </c>
      <c r="M82" s="4">
        <v>12815.2</v>
      </c>
      <c r="N82" s="32">
        <f>Table2[[#This Row],[Price]]*Table2[[#This Row],[Quantity Sold]]</f>
        <v>12815.2</v>
      </c>
      <c r="O82" s="1">
        <f t="shared" si="8"/>
        <v>2024</v>
      </c>
      <c r="P82" s="1" t="str">
        <f t="shared" si="9"/>
        <v>MEN</v>
      </c>
      <c r="Q82" s="1" t="str">
        <f t="shared" si="10"/>
        <v>Men_Shirts</v>
      </c>
      <c r="T82" s="1" t="str">
        <f t="shared" si="11"/>
        <v>HIGH PRICE</v>
      </c>
      <c r="U82" t="str">
        <f t="shared" si="12"/>
        <v>No Discount</v>
      </c>
      <c r="V82" t="str">
        <f t="shared" si="13"/>
        <v>Other</v>
      </c>
      <c r="W82" s="1" t="b">
        <f t="shared" si="14"/>
        <v>0</v>
      </c>
      <c r="X82" t="b">
        <f t="shared" si="15"/>
        <v>0</v>
      </c>
    </row>
    <row r="83" spans="1:24" ht="28.8" x14ac:dyDescent="0.3">
      <c r="A83" s="2" t="s">
        <v>93</v>
      </c>
      <c r="B83" s="3" t="s">
        <v>4011</v>
      </c>
      <c r="C83" s="3" t="s">
        <v>7407</v>
      </c>
      <c r="D83" s="3" t="s">
        <v>7418</v>
      </c>
      <c r="E83" s="3" t="s">
        <v>7425</v>
      </c>
      <c r="F83" s="3" t="s">
        <v>7432</v>
      </c>
      <c r="G83" s="3">
        <v>15867.94</v>
      </c>
      <c r="H83" s="3">
        <v>16</v>
      </c>
      <c r="I83" s="8" t="s">
        <v>7515</v>
      </c>
      <c r="J83" s="3" t="s">
        <v>8163</v>
      </c>
      <c r="K83" s="3" t="s">
        <v>8167</v>
      </c>
      <c r="L83" s="3" t="s">
        <v>8170</v>
      </c>
      <c r="M83" s="4">
        <v>253887.04</v>
      </c>
      <c r="N83" s="32">
        <f>Table2[[#This Row],[Price]]*Table2[[#This Row],[Quantity Sold]]</f>
        <v>253887.04</v>
      </c>
      <c r="O83" s="1">
        <f t="shared" si="8"/>
        <v>2024</v>
      </c>
      <c r="P83" s="1" t="str">
        <f t="shared" si="9"/>
        <v>KIDS</v>
      </c>
      <c r="Q83" s="1" t="str">
        <f t="shared" si="10"/>
        <v>Kids_Sweaters</v>
      </c>
      <c r="T83" s="1" t="str">
        <f t="shared" si="11"/>
        <v>HIGH PRICE</v>
      </c>
      <c r="U83" t="str">
        <f t="shared" si="12"/>
        <v>No Discount</v>
      </c>
      <c r="V83" t="str">
        <f t="shared" si="13"/>
        <v>Other</v>
      </c>
      <c r="W83" s="1" t="b">
        <f t="shared" si="14"/>
        <v>1</v>
      </c>
      <c r="X83" t="b">
        <f t="shared" si="15"/>
        <v>0</v>
      </c>
    </row>
    <row r="84" spans="1:24" x14ac:dyDescent="0.3">
      <c r="A84" s="2" t="s">
        <v>94</v>
      </c>
      <c r="B84" s="3" t="s">
        <v>4012</v>
      </c>
      <c r="C84" s="3" t="s">
        <v>7407</v>
      </c>
      <c r="D84" s="3" t="s">
        <v>7417</v>
      </c>
      <c r="E84" s="3" t="s">
        <v>7424</v>
      </c>
      <c r="F84" s="3" t="s">
        <v>7432</v>
      </c>
      <c r="G84" s="3">
        <v>9540.02</v>
      </c>
      <c r="H84" s="3">
        <v>15</v>
      </c>
      <c r="I84" s="8" t="s">
        <v>7516</v>
      </c>
      <c r="J84" s="3" t="s">
        <v>8162</v>
      </c>
      <c r="K84" s="3" t="s">
        <v>8168</v>
      </c>
      <c r="L84" s="3" t="s">
        <v>8169</v>
      </c>
      <c r="M84" s="4">
        <v>114480.24</v>
      </c>
      <c r="N84" s="32">
        <f>Table2[[#This Row],[Price]]*Table2[[#This Row],[Quantity Sold]]</f>
        <v>143100.30000000002</v>
      </c>
      <c r="O84" s="1">
        <f t="shared" si="8"/>
        <v>2022</v>
      </c>
      <c r="P84" s="1" t="str">
        <f t="shared" si="9"/>
        <v>KIDS</v>
      </c>
      <c r="Q84" s="1" t="str">
        <f t="shared" si="10"/>
        <v>Kids_Shoes</v>
      </c>
      <c r="T84" s="1" t="str">
        <f t="shared" si="11"/>
        <v>LOW PRICE</v>
      </c>
      <c r="U84" t="str">
        <f t="shared" si="12"/>
        <v>Discounted</v>
      </c>
      <c r="V84" t="str">
        <f t="shared" si="13"/>
        <v>Other</v>
      </c>
      <c r="W84" s="1" t="b">
        <f t="shared" si="14"/>
        <v>1</v>
      </c>
      <c r="X84" t="b">
        <f t="shared" si="15"/>
        <v>1</v>
      </c>
    </row>
    <row r="85" spans="1:24" ht="28.8" x14ac:dyDescent="0.3">
      <c r="A85" s="2" t="s">
        <v>95</v>
      </c>
      <c r="B85" s="3" t="s">
        <v>4013</v>
      </c>
      <c r="C85" s="3" t="s">
        <v>7408</v>
      </c>
      <c r="D85" s="3" t="s">
        <v>7422</v>
      </c>
      <c r="E85" s="3" t="s">
        <v>7423</v>
      </c>
      <c r="F85" s="3" t="s">
        <v>7432</v>
      </c>
      <c r="G85" s="3">
        <v>3619.63</v>
      </c>
      <c r="H85" s="3">
        <v>5</v>
      </c>
      <c r="I85" s="8" t="s">
        <v>7517</v>
      </c>
      <c r="J85" s="3" t="s">
        <v>8163</v>
      </c>
      <c r="K85" s="3" t="s">
        <v>8168</v>
      </c>
      <c r="L85" s="3" t="s">
        <v>8170</v>
      </c>
      <c r="M85" s="4">
        <v>18098.150000000001</v>
      </c>
      <c r="N85" s="32">
        <f>Table2[[#This Row],[Price]]*Table2[[#This Row],[Quantity Sold]]</f>
        <v>18098.150000000001</v>
      </c>
      <c r="O85" s="1">
        <f t="shared" si="8"/>
        <v>2023</v>
      </c>
      <c r="P85" s="1" t="str">
        <f t="shared" si="9"/>
        <v>WOMEN</v>
      </c>
      <c r="Q85" s="1" t="str">
        <f t="shared" si="10"/>
        <v>Women_Skirts</v>
      </c>
      <c r="T85" s="1" t="str">
        <f t="shared" si="11"/>
        <v>LOW PRICE</v>
      </c>
      <c r="U85" t="str">
        <f t="shared" si="12"/>
        <v>No Discount</v>
      </c>
      <c r="V85" t="str">
        <f t="shared" si="13"/>
        <v>Other</v>
      </c>
      <c r="W85" s="1" t="b">
        <f t="shared" si="14"/>
        <v>0</v>
      </c>
      <c r="X85" t="b">
        <f t="shared" si="15"/>
        <v>0</v>
      </c>
    </row>
    <row r="86" spans="1:24" ht="28.8" x14ac:dyDescent="0.3">
      <c r="A86" s="2" t="s">
        <v>96</v>
      </c>
      <c r="B86" s="3" t="s">
        <v>4014</v>
      </c>
      <c r="C86" s="3" t="s">
        <v>7408</v>
      </c>
      <c r="D86" s="3" t="s">
        <v>7422</v>
      </c>
      <c r="E86" s="3" t="s">
        <v>7427</v>
      </c>
      <c r="F86" s="3" t="s">
        <v>7431</v>
      </c>
      <c r="G86" s="3">
        <v>14973.2</v>
      </c>
      <c r="H86" s="3">
        <v>16</v>
      </c>
      <c r="I86" s="8" t="s">
        <v>7460</v>
      </c>
      <c r="J86" s="3" t="s">
        <v>8162</v>
      </c>
      <c r="K86" s="3" t="s">
        <v>8167</v>
      </c>
      <c r="L86" s="3" t="s">
        <v>8169</v>
      </c>
      <c r="M86" s="4">
        <v>191656.95999999999</v>
      </c>
      <c r="N86" s="32">
        <f>Table2[[#This Row],[Price]]*Table2[[#This Row],[Quantity Sold]]</f>
        <v>239571.20000000001</v>
      </c>
      <c r="O86" s="1">
        <f t="shared" si="8"/>
        <v>2023</v>
      </c>
      <c r="P86" s="1" t="str">
        <f t="shared" si="9"/>
        <v>WOMEN</v>
      </c>
      <c r="Q86" s="1" t="str">
        <f t="shared" si="10"/>
        <v>Women_Skirts</v>
      </c>
      <c r="T86" s="1" t="str">
        <f t="shared" si="11"/>
        <v>HIGH PRICE</v>
      </c>
      <c r="U86" t="str">
        <f t="shared" si="12"/>
        <v>Discounted</v>
      </c>
      <c r="V86" t="str">
        <f t="shared" si="13"/>
        <v>Other</v>
      </c>
      <c r="W86" s="1" t="b">
        <f t="shared" si="14"/>
        <v>1</v>
      </c>
      <c r="X86" t="b">
        <f t="shared" si="15"/>
        <v>1</v>
      </c>
    </row>
    <row r="87" spans="1:24" x14ac:dyDescent="0.3">
      <c r="A87" s="2" t="s">
        <v>97</v>
      </c>
      <c r="B87" s="3" t="s">
        <v>4015</v>
      </c>
      <c r="C87" s="3" t="s">
        <v>7405</v>
      </c>
      <c r="D87" s="3" t="s">
        <v>7410</v>
      </c>
      <c r="E87" s="3" t="s">
        <v>7425</v>
      </c>
      <c r="F87" s="3" t="s">
        <v>7433</v>
      </c>
      <c r="G87" s="3">
        <v>15069.48</v>
      </c>
      <c r="H87" s="3">
        <v>11</v>
      </c>
      <c r="I87" s="8" t="s">
        <v>7518</v>
      </c>
      <c r="J87" s="3" t="s">
        <v>8163</v>
      </c>
      <c r="K87" s="3" t="s">
        <v>8167</v>
      </c>
      <c r="L87" s="3" t="s">
        <v>8170</v>
      </c>
      <c r="M87" s="4">
        <v>165764.28</v>
      </c>
      <c r="N87" s="32">
        <f>Table2[[#This Row],[Price]]*Table2[[#This Row],[Quantity Sold]]</f>
        <v>165764.28</v>
      </c>
      <c r="O87" s="1">
        <f t="shared" si="8"/>
        <v>2023</v>
      </c>
      <c r="P87" s="1" t="str">
        <f t="shared" si="9"/>
        <v>MEN</v>
      </c>
      <c r="Q87" s="1" t="str">
        <f t="shared" si="10"/>
        <v>Men_Shirts</v>
      </c>
      <c r="T87" s="1" t="str">
        <f t="shared" si="11"/>
        <v>HIGH PRICE</v>
      </c>
      <c r="U87" t="str">
        <f t="shared" si="12"/>
        <v>No Discount</v>
      </c>
      <c r="V87" t="str">
        <f t="shared" si="13"/>
        <v>Other</v>
      </c>
      <c r="W87" s="1" t="b">
        <f t="shared" si="14"/>
        <v>1</v>
      </c>
      <c r="X87" t="b">
        <f t="shared" si="15"/>
        <v>0</v>
      </c>
    </row>
    <row r="88" spans="1:24" x14ac:dyDescent="0.3">
      <c r="A88" s="2" t="s">
        <v>98</v>
      </c>
      <c r="B88" s="3" t="s">
        <v>4016</v>
      </c>
      <c r="C88" s="3" t="s">
        <v>7405</v>
      </c>
      <c r="D88" s="3" t="s">
        <v>7417</v>
      </c>
      <c r="E88" s="3" t="s">
        <v>7426</v>
      </c>
      <c r="F88" s="3" t="s">
        <v>7431</v>
      </c>
      <c r="G88" s="3">
        <v>7948.08</v>
      </c>
      <c r="H88" s="3">
        <v>1</v>
      </c>
      <c r="I88" s="8" t="s">
        <v>7519</v>
      </c>
      <c r="J88" s="3" t="s">
        <v>8163</v>
      </c>
      <c r="K88" s="3" t="s">
        <v>8168</v>
      </c>
      <c r="L88" s="3" t="s">
        <v>8170</v>
      </c>
      <c r="M88" s="4">
        <v>7948.08</v>
      </c>
      <c r="N88" s="32">
        <f>Table2[[#This Row],[Price]]*Table2[[#This Row],[Quantity Sold]]</f>
        <v>7948.08</v>
      </c>
      <c r="O88" s="1">
        <f t="shared" si="8"/>
        <v>2023</v>
      </c>
      <c r="P88" s="1" t="str">
        <f t="shared" si="9"/>
        <v>MEN</v>
      </c>
      <c r="Q88" s="1" t="str">
        <f t="shared" si="10"/>
        <v>Men_Shoes</v>
      </c>
      <c r="T88" s="1" t="str">
        <f t="shared" si="11"/>
        <v>LOW PRICE</v>
      </c>
      <c r="U88" t="str">
        <f t="shared" si="12"/>
        <v>No Discount</v>
      </c>
      <c r="V88" t="str">
        <f t="shared" si="13"/>
        <v>Other</v>
      </c>
      <c r="W88" s="1" t="b">
        <f t="shared" si="14"/>
        <v>0</v>
      </c>
      <c r="X88" t="b">
        <f t="shared" si="15"/>
        <v>0</v>
      </c>
    </row>
    <row r="89" spans="1:24" x14ac:dyDescent="0.3">
      <c r="A89" s="2" t="s">
        <v>99</v>
      </c>
      <c r="B89" s="3" t="s">
        <v>4017</v>
      </c>
      <c r="C89" s="3" t="s">
        <v>7407</v>
      </c>
      <c r="D89" s="3" t="s">
        <v>7417</v>
      </c>
      <c r="E89" s="3" t="s">
        <v>7425</v>
      </c>
      <c r="F89" s="3" t="s">
        <v>7434</v>
      </c>
      <c r="G89" s="3">
        <v>11596.76</v>
      </c>
      <c r="H89" s="3">
        <v>5</v>
      </c>
      <c r="I89" s="8" t="s">
        <v>7520</v>
      </c>
      <c r="J89" s="3" t="s">
        <v>8166</v>
      </c>
      <c r="K89" s="3" t="s">
        <v>8168</v>
      </c>
      <c r="L89" s="3" t="s">
        <v>8170</v>
      </c>
      <c r="M89" s="4">
        <v>57983.8</v>
      </c>
      <c r="N89" s="32">
        <f>Table2[[#This Row],[Price]]*Table2[[#This Row],[Quantity Sold]]</f>
        <v>57983.8</v>
      </c>
      <c r="O89" s="1">
        <f t="shared" si="8"/>
        <v>2023</v>
      </c>
      <c r="P89" s="1" t="str">
        <f t="shared" si="9"/>
        <v>KIDS</v>
      </c>
      <c r="Q89" s="1" t="str">
        <f t="shared" si="10"/>
        <v>Kids_Shoes</v>
      </c>
      <c r="T89" s="1" t="str">
        <f t="shared" si="11"/>
        <v>HIGH PRICE</v>
      </c>
      <c r="U89" t="str">
        <f t="shared" si="12"/>
        <v>No Discount</v>
      </c>
      <c r="V89" t="str">
        <f t="shared" si="13"/>
        <v>Other</v>
      </c>
      <c r="W89" s="1" t="b">
        <f t="shared" si="14"/>
        <v>0</v>
      </c>
      <c r="X89" t="b">
        <f t="shared" si="15"/>
        <v>0</v>
      </c>
    </row>
    <row r="90" spans="1:24" ht="28.8" x14ac:dyDescent="0.3">
      <c r="A90" s="2" t="s">
        <v>100</v>
      </c>
      <c r="B90" s="3" t="s">
        <v>4018</v>
      </c>
      <c r="C90" s="3" t="s">
        <v>7408</v>
      </c>
      <c r="D90" s="3" t="s">
        <v>7417</v>
      </c>
      <c r="E90" s="3" t="s">
        <v>7424</v>
      </c>
      <c r="F90" s="3" t="s">
        <v>7429</v>
      </c>
      <c r="G90" s="3">
        <v>8342.33</v>
      </c>
      <c r="H90" s="3">
        <v>18</v>
      </c>
      <c r="I90" s="8" t="s">
        <v>7521</v>
      </c>
      <c r="J90" s="3" t="s">
        <v>8164</v>
      </c>
      <c r="K90" s="3" t="s">
        <v>8167</v>
      </c>
      <c r="L90" s="3" t="s">
        <v>8170</v>
      </c>
      <c r="M90" s="4">
        <v>150161.94</v>
      </c>
      <c r="N90" s="32">
        <f>Table2[[#This Row],[Price]]*Table2[[#This Row],[Quantity Sold]]</f>
        <v>150161.94</v>
      </c>
      <c r="O90" s="1">
        <f t="shared" si="8"/>
        <v>2023</v>
      </c>
      <c r="P90" s="1" t="str">
        <f t="shared" si="9"/>
        <v>WOMEN</v>
      </c>
      <c r="Q90" s="1" t="str">
        <f t="shared" si="10"/>
        <v>Women_Shoes</v>
      </c>
      <c r="T90" s="1" t="str">
        <f t="shared" si="11"/>
        <v>LOW PRICE</v>
      </c>
      <c r="U90" t="str">
        <f t="shared" si="12"/>
        <v>No Discount</v>
      </c>
      <c r="V90" t="str">
        <f t="shared" si="13"/>
        <v>Other</v>
      </c>
      <c r="W90" s="1" t="b">
        <f t="shared" si="14"/>
        <v>1</v>
      </c>
      <c r="X90" t="b">
        <f t="shared" si="15"/>
        <v>0</v>
      </c>
    </row>
    <row r="91" spans="1:24" ht="28.8" x14ac:dyDescent="0.3">
      <c r="A91" s="2" t="s">
        <v>101</v>
      </c>
      <c r="B91" s="3" t="s">
        <v>4019</v>
      </c>
      <c r="C91" s="3" t="s">
        <v>7408</v>
      </c>
      <c r="D91" s="3" t="s">
        <v>7419</v>
      </c>
      <c r="E91" s="3" t="s">
        <v>7427</v>
      </c>
      <c r="F91" s="3" t="s">
        <v>7428</v>
      </c>
      <c r="G91" s="3">
        <v>8044.36</v>
      </c>
      <c r="H91" s="3">
        <v>3</v>
      </c>
      <c r="I91" s="8" t="s">
        <v>7522</v>
      </c>
      <c r="J91" s="3" t="s">
        <v>8163</v>
      </c>
      <c r="K91" s="3" t="s">
        <v>8167</v>
      </c>
      <c r="L91" s="3" t="s">
        <v>8170</v>
      </c>
      <c r="M91" s="4">
        <v>24133.08</v>
      </c>
      <c r="N91" s="32">
        <f>Table2[[#This Row],[Price]]*Table2[[#This Row],[Quantity Sold]]</f>
        <v>24133.079999999998</v>
      </c>
      <c r="O91" s="1">
        <f t="shared" si="8"/>
        <v>2024</v>
      </c>
      <c r="P91" s="1" t="str">
        <f t="shared" si="9"/>
        <v>WOMEN</v>
      </c>
      <c r="Q91" s="1" t="str">
        <f t="shared" si="10"/>
        <v>Women_Dresses</v>
      </c>
      <c r="T91" s="1" t="str">
        <f t="shared" si="11"/>
        <v>LOW PRICE</v>
      </c>
      <c r="U91" t="str">
        <f t="shared" si="12"/>
        <v>No Discount</v>
      </c>
      <c r="V91" t="str">
        <f t="shared" si="13"/>
        <v>Other</v>
      </c>
      <c r="W91" s="1" t="b">
        <f t="shared" si="14"/>
        <v>0</v>
      </c>
      <c r="X91" t="b">
        <f t="shared" si="15"/>
        <v>0</v>
      </c>
    </row>
    <row r="92" spans="1:24" ht="28.8" x14ac:dyDescent="0.3">
      <c r="A92" s="2" t="s">
        <v>102</v>
      </c>
      <c r="B92" s="3" t="s">
        <v>4020</v>
      </c>
      <c r="C92" s="3" t="s">
        <v>7406</v>
      </c>
      <c r="D92" s="3" t="s">
        <v>7421</v>
      </c>
      <c r="E92" s="3" t="s">
        <v>7425</v>
      </c>
      <c r="F92" s="3" t="s">
        <v>7429</v>
      </c>
      <c r="G92" s="3">
        <v>10917.82</v>
      </c>
      <c r="H92" s="3">
        <v>13</v>
      </c>
      <c r="I92" s="8" t="s">
        <v>7523</v>
      </c>
      <c r="J92" s="3" t="s">
        <v>8163</v>
      </c>
      <c r="K92" s="3" t="s">
        <v>8168</v>
      </c>
      <c r="L92" s="3" t="s">
        <v>8170</v>
      </c>
      <c r="M92" s="4">
        <v>141931.66</v>
      </c>
      <c r="N92" s="32">
        <f>Table2[[#This Row],[Price]]*Table2[[#This Row],[Quantity Sold]]</f>
        <v>141931.66</v>
      </c>
      <c r="O92" s="1">
        <f t="shared" si="8"/>
        <v>2024</v>
      </c>
      <c r="P92" s="1" t="str">
        <f t="shared" si="9"/>
        <v>ACCESSORIES</v>
      </c>
      <c r="Q92" s="1" t="str">
        <f t="shared" si="10"/>
        <v>Accessories_Scarves</v>
      </c>
      <c r="T92" s="1" t="str">
        <f t="shared" si="11"/>
        <v>HIGH PRICE</v>
      </c>
      <c r="U92" t="str">
        <f t="shared" si="12"/>
        <v>No Discount</v>
      </c>
      <c r="V92" t="str">
        <f t="shared" si="13"/>
        <v>Other</v>
      </c>
      <c r="W92" s="1" t="b">
        <f t="shared" si="14"/>
        <v>1</v>
      </c>
      <c r="X92" t="b">
        <f t="shared" si="15"/>
        <v>0</v>
      </c>
    </row>
    <row r="93" spans="1:24" ht="28.8" x14ac:dyDescent="0.3">
      <c r="A93" s="2" t="s">
        <v>103</v>
      </c>
      <c r="B93" s="3" t="s">
        <v>4021</v>
      </c>
      <c r="C93" s="3" t="s">
        <v>7406</v>
      </c>
      <c r="D93" s="3" t="s">
        <v>7416</v>
      </c>
      <c r="E93" s="3" t="s">
        <v>7423</v>
      </c>
      <c r="F93" s="3" t="s">
        <v>7429</v>
      </c>
      <c r="G93" s="3">
        <v>16375.9</v>
      </c>
      <c r="H93" s="3">
        <v>12</v>
      </c>
      <c r="I93" s="8" t="s">
        <v>7524</v>
      </c>
      <c r="J93" s="3" t="s">
        <v>8162</v>
      </c>
      <c r="K93" s="3" t="s">
        <v>8168</v>
      </c>
      <c r="L93" s="3" t="s">
        <v>8170</v>
      </c>
      <c r="M93" s="4">
        <v>196510.8</v>
      </c>
      <c r="N93" s="32">
        <f>Table2[[#This Row],[Price]]*Table2[[#This Row],[Quantity Sold]]</f>
        <v>196510.8</v>
      </c>
      <c r="O93" s="1">
        <f t="shared" si="8"/>
        <v>2023</v>
      </c>
      <c r="P93" s="1" t="str">
        <f t="shared" si="9"/>
        <v>ACCESSORIES</v>
      </c>
      <c r="Q93" s="1" t="str">
        <f t="shared" si="10"/>
        <v>Accessories_Belts</v>
      </c>
      <c r="T93" s="1" t="str">
        <f t="shared" si="11"/>
        <v>HIGH PRICE</v>
      </c>
      <c r="U93" t="str">
        <f t="shared" si="12"/>
        <v>No Discount</v>
      </c>
      <c r="V93" t="str">
        <f t="shared" si="13"/>
        <v>Other</v>
      </c>
      <c r="W93" s="1" t="b">
        <f t="shared" si="14"/>
        <v>1</v>
      </c>
      <c r="X93" t="b">
        <f t="shared" si="15"/>
        <v>0</v>
      </c>
    </row>
    <row r="94" spans="1:24" ht="28.8" x14ac:dyDescent="0.3">
      <c r="A94" s="2" t="s">
        <v>104</v>
      </c>
      <c r="B94" s="3" t="s">
        <v>4022</v>
      </c>
      <c r="C94" s="3" t="s">
        <v>7407</v>
      </c>
      <c r="D94" s="3" t="s">
        <v>7418</v>
      </c>
      <c r="E94" s="3" t="s">
        <v>7423</v>
      </c>
      <c r="F94" s="3" t="s">
        <v>7430</v>
      </c>
      <c r="G94" s="3">
        <v>16170.89</v>
      </c>
      <c r="H94" s="3">
        <v>4</v>
      </c>
      <c r="I94" s="8" t="s">
        <v>7525</v>
      </c>
      <c r="J94" s="3" t="s">
        <v>8166</v>
      </c>
      <c r="K94" s="3" t="s">
        <v>8167</v>
      </c>
      <c r="L94" s="3" t="s">
        <v>8170</v>
      </c>
      <c r="M94" s="4">
        <v>64683.56</v>
      </c>
      <c r="N94" s="32">
        <f>Table2[[#This Row],[Price]]*Table2[[#This Row],[Quantity Sold]]</f>
        <v>64683.56</v>
      </c>
      <c r="O94" s="1">
        <f t="shared" si="8"/>
        <v>2023</v>
      </c>
      <c r="P94" s="1" t="str">
        <f t="shared" si="9"/>
        <v>KIDS</v>
      </c>
      <c r="Q94" s="1" t="str">
        <f t="shared" si="10"/>
        <v>Kids_Sweaters</v>
      </c>
      <c r="T94" s="1" t="str">
        <f t="shared" si="11"/>
        <v>HIGH PRICE</v>
      </c>
      <c r="U94" t="str">
        <f t="shared" si="12"/>
        <v>No Discount</v>
      </c>
      <c r="V94" t="str">
        <f t="shared" si="13"/>
        <v>Other</v>
      </c>
      <c r="W94" s="1" t="b">
        <f t="shared" si="14"/>
        <v>0</v>
      </c>
      <c r="X94" t="b">
        <f t="shared" si="15"/>
        <v>0</v>
      </c>
    </row>
    <row r="95" spans="1:24" x14ac:dyDescent="0.3">
      <c r="A95" s="2" t="s">
        <v>105</v>
      </c>
      <c r="B95" s="3" t="s">
        <v>4023</v>
      </c>
      <c r="C95" s="3" t="s">
        <v>7405</v>
      </c>
      <c r="D95" s="3" t="s">
        <v>7410</v>
      </c>
      <c r="E95" s="3" t="s">
        <v>7423</v>
      </c>
      <c r="F95" s="3" t="s">
        <v>7434</v>
      </c>
      <c r="G95" s="3">
        <v>3559.04</v>
      </c>
      <c r="H95" s="3">
        <v>12</v>
      </c>
      <c r="I95" s="8" t="s">
        <v>7526</v>
      </c>
      <c r="J95" s="3" t="s">
        <v>8166</v>
      </c>
      <c r="K95" s="3" t="s">
        <v>8168</v>
      </c>
      <c r="L95" s="3" t="s">
        <v>8169</v>
      </c>
      <c r="M95" s="4">
        <v>34166.949999999997</v>
      </c>
      <c r="N95" s="32">
        <f>Table2[[#This Row],[Price]]*Table2[[#This Row],[Quantity Sold]]</f>
        <v>42708.479999999996</v>
      </c>
      <c r="O95" s="1">
        <f t="shared" si="8"/>
        <v>2024</v>
      </c>
      <c r="P95" s="1" t="str">
        <f t="shared" si="9"/>
        <v>MEN</v>
      </c>
      <c r="Q95" s="1" t="str">
        <f t="shared" si="10"/>
        <v>Men_Shirts</v>
      </c>
      <c r="T95" s="1" t="str">
        <f t="shared" si="11"/>
        <v>LOW PRICE</v>
      </c>
      <c r="U95" t="str">
        <f t="shared" si="12"/>
        <v>Discounted</v>
      </c>
      <c r="V95" t="str">
        <f t="shared" si="13"/>
        <v>Men's Discounted Item</v>
      </c>
      <c r="W95" s="1" t="b">
        <f t="shared" si="14"/>
        <v>1</v>
      </c>
      <c r="X95" t="b">
        <f t="shared" si="15"/>
        <v>1</v>
      </c>
    </row>
    <row r="96" spans="1:24" x14ac:dyDescent="0.3">
      <c r="A96" s="2" t="s">
        <v>106</v>
      </c>
      <c r="B96" s="3" t="s">
        <v>4024</v>
      </c>
      <c r="C96" s="3" t="s">
        <v>7405</v>
      </c>
      <c r="D96" s="3" t="s">
        <v>7411</v>
      </c>
      <c r="E96" s="3" t="s">
        <v>7427</v>
      </c>
      <c r="F96" s="3" t="s">
        <v>7429</v>
      </c>
      <c r="G96" s="3">
        <v>5302.87</v>
      </c>
      <c r="H96" s="3">
        <v>3</v>
      </c>
      <c r="I96" s="8" t="s">
        <v>7527</v>
      </c>
      <c r="J96" s="3" t="s">
        <v>8164</v>
      </c>
      <c r="K96" s="3" t="s">
        <v>8167</v>
      </c>
      <c r="L96" s="3" t="s">
        <v>8170</v>
      </c>
      <c r="M96" s="4">
        <v>15908.61</v>
      </c>
      <c r="N96" s="32">
        <f>Table2[[#This Row],[Price]]*Table2[[#This Row],[Quantity Sold]]</f>
        <v>15908.61</v>
      </c>
      <c r="O96" s="1">
        <f t="shared" si="8"/>
        <v>2024</v>
      </c>
      <c r="P96" s="1" t="str">
        <f t="shared" si="9"/>
        <v>MEN</v>
      </c>
      <c r="Q96" s="1" t="str">
        <f t="shared" si="10"/>
        <v>Men_Pants</v>
      </c>
      <c r="T96" s="1" t="str">
        <f t="shared" si="11"/>
        <v>LOW PRICE</v>
      </c>
      <c r="U96" t="str">
        <f t="shared" si="12"/>
        <v>No Discount</v>
      </c>
      <c r="V96" t="str">
        <f t="shared" si="13"/>
        <v>Other</v>
      </c>
      <c r="W96" s="1" t="b">
        <f t="shared" si="14"/>
        <v>0</v>
      </c>
      <c r="X96" t="b">
        <f t="shared" si="15"/>
        <v>0</v>
      </c>
    </row>
    <row r="97" spans="1:24" ht="28.8" x14ac:dyDescent="0.3">
      <c r="A97" s="2" t="s">
        <v>107</v>
      </c>
      <c r="B97" s="3" t="s">
        <v>4025</v>
      </c>
      <c r="C97" s="3" t="s">
        <v>7408</v>
      </c>
      <c r="D97" s="3" t="s">
        <v>7417</v>
      </c>
      <c r="E97" s="3" t="s">
        <v>7423</v>
      </c>
      <c r="F97" s="3" t="s">
        <v>7431</v>
      </c>
      <c r="G97" s="3">
        <v>15864.62</v>
      </c>
      <c r="H97" s="3">
        <v>4</v>
      </c>
      <c r="I97" s="8" t="s">
        <v>7470</v>
      </c>
      <c r="J97" s="3" t="s">
        <v>8166</v>
      </c>
      <c r="K97" s="3" t="s">
        <v>8167</v>
      </c>
      <c r="L97" s="3" t="s">
        <v>8170</v>
      </c>
      <c r="M97" s="4">
        <v>63458.48</v>
      </c>
      <c r="N97" s="32">
        <f>Table2[[#This Row],[Price]]*Table2[[#This Row],[Quantity Sold]]</f>
        <v>63458.48</v>
      </c>
      <c r="O97" s="1">
        <f t="shared" si="8"/>
        <v>2024</v>
      </c>
      <c r="P97" s="1" t="str">
        <f t="shared" si="9"/>
        <v>WOMEN</v>
      </c>
      <c r="Q97" s="1" t="str">
        <f t="shared" si="10"/>
        <v>Women_Shoes</v>
      </c>
      <c r="T97" s="1" t="str">
        <f t="shared" si="11"/>
        <v>HIGH PRICE</v>
      </c>
      <c r="U97" t="str">
        <f t="shared" si="12"/>
        <v>No Discount</v>
      </c>
      <c r="V97" t="str">
        <f t="shared" si="13"/>
        <v>Other</v>
      </c>
      <c r="W97" s="1" t="b">
        <f t="shared" si="14"/>
        <v>0</v>
      </c>
      <c r="X97" t="b">
        <f t="shared" si="15"/>
        <v>0</v>
      </c>
    </row>
    <row r="98" spans="1:24" x14ac:dyDescent="0.3">
      <c r="A98" s="2" t="s">
        <v>108</v>
      </c>
      <c r="B98" s="3" t="s">
        <v>4026</v>
      </c>
      <c r="C98" s="3" t="s">
        <v>7407</v>
      </c>
      <c r="D98" s="3" t="s">
        <v>7415</v>
      </c>
      <c r="E98" s="3" t="s">
        <v>7423</v>
      </c>
      <c r="F98" s="3" t="s">
        <v>7428</v>
      </c>
      <c r="G98" s="3">
        <v>13674.25</v>
      </c>
      <c r="H98" s="3">
        <v>3</v>
      </c>
      <c r="I98" s="8" t="s">
        <v>7528</v>
      </c>
      <c r="J98" s="3" t="s">
        <v>8162</v>
      </c>
      <c r="K98" s="3" t="s">
        <v>8167</v>
      </c>
      <c r="L98" s="3" t="s">
        <v>8170</v>
      </c>
      <c r="M98" s="4">
        <v>41022.75</v>
      </c>
      <c r="N98" s="32">
        <f>Table2[[#This Row],[Price]]*Table2[[#This Row],[Quantity Sold]]</f>
        <v>41022.75</v>
      </c>
      <c r="O98" s="1">
        <f t="shared" si="8"/>
        <v>2023</v>
      </c>
      <c r="P98" s="1" t="str">
        <f t="shared" si="9"/>
        <v>KIDS</v>
      </c>
      <c r="Q98" s="1" t="str">
        <f t="shared" si="10"/>
        <v>Kids_T-Shirts</v>
      </c>
      <c r="T98" s="1" t="str">
        <f t="shared" si="11"/>
        <v>HIGH PRICE</v>
      </c>
      <c r="U98" t="str">
        <f t="shared" si="12"/>
        <v>No Discount</v>
      </c>
      <c r="V98" t="str">
        <f t="shared" si="13"/>
        <v>Other</v>
      </c>
      <c r="W98" s="1" t="b">
        <f t="shared" si="14"/>
        <v>0</v>
      </c>
      <c r="X98" t="b">
        <f t="shared" si="15"/>
        <v>0</v>
      </c>
    </row>
    <row r="99" spans="1:24" ht="28.8" x14ac:dyDescent="0.3">
      <c r="A99" s="2" t="s">
        <v>109</v>
      </c>
      <c r="B99" s="3" t="s">
        <v>4027</v>
      </c>
      <c r="C99" s="3" t="s">
        <v>7407</v>
      </c>
      <c r="D99" s="3" t="s">
        <v>7418</v>
      </c>
      <c r="E99" s="3" t="s">
        <v>7423</v>
      </c>
      <c r="F99" s="3" t="s">
        <v>7433</v>
      </c>
      <c r="G99" s="3">
        <v>10097.780000000001</v>
      </c>
      <c r="H99" s="3">
        <v>2</v>
      </c>
      <c r="I99" s="8" t="s">
        <v>7529</v>
      </c>
      <c r="J99" s="3" t="s">
        <v>8165</v>
      </c>
      <c r="K99" s="3" t="s">
        <v>8168</v>
      </c>
      <c r="L99" s="3" t="s">
        <v>8170</v>
      </c>
      <c r="M99" s="4">
        <v>20195.560000000001</v>
      </c>
      <c r="N99" s="32">
        <f>Table2[[#This Row],[Price]]*Table2[[#This Row],[Quantity Sold]]</f>
        <v>20195.560000000001</v>
      </c>
      <c r="O99" s="1">
        <f t="shared" si="8"/>
        <v>2024</v>
      </c>
      <c r="P99" s="1" t="str">
        <f t="shared" si="9"/>
        <v>KIDS</v>
      </c>
      <c r="Q99" s="1" t="str">
        <f t="shared" si="10"/>
        <v>Kids_Sweaters</v>
      </c>
      <c r="T99" s="1" t="str">
        <f t="shared" si="11"/>
        <v>HIGH PRICE</v>
      </c>
      <c r="U99" t="str">
        <f t="shared" si="12"/>
        <v>No Discount</v>
      </c>
      <c r="V99" t="str">
        <f t="shared" si="13"/>
        <v>Other</v>
      </c>
      <c r="W99" s="1" t="b">
        <f t="shared" si="14"/>
        <v>0</v>
      </c>
      <c r="X99" t="b">
        <f t="shared" si="15"/>
        <v>0</v>
      </c>
    </row>
    <row r="100" spans="1:24" ht="28.8" x14ac:dyDescent="0.3">
      <c r="A100" s="2" t="s">
        <v>110</v>
      </c>
      <c r="B100" s="3" t="s">
        <v>4028</v>
      </c>
      <c r="C100" s="3" t="s">
        <v>7408</v>
      </c>
      <c r="D100" s="3" t="s">
        <v>7419</v>
      </c>
      <c r="E100" s="3" t="s">
        <v>7424</v>
      </c>
      <c r="F100" s="3" t="s">
        <v>7429</v>
      </c>
      <c r="G100" s="3">
        <v>4003.92</v>
      </c>
      <c r="H100" s="3">
        <v>17</v>
      </c>
      <c r="I100" s="8" t="s">
        <v>7530</v>
      </c>
      <c r="J100" s="3" t="s">
        <v>8165</v>
      </c>
      <c r="K100" s="3" t="s">
        <v>8167</v>
      </c>
      <c r="L100" s="3" t="s">
        <v>8170</v>
      </c>
      <c r="M100" s="4">
        <v>68066.64</v>
      </c>
      <c r="N100" s="32">
        <f>Table2[[#This Row],[Price]]*Table2[[#This Row],[Quantity Sold]]</f>
        <v>68066.64</v>
      </c>
      <c r="O100" s="1">
        <f t="shared" si="8"/>
        <v>2024</v>
      </c>
      <c r="P100" s="1" t="str">
        <f t="shared" si="9"/>
        <v>WOMEN</v>
      </c>
      <c r="Q100" s="1" t="str">
        <f t="shared" si="10"/>
        <v>Women_Dresses</v>
      </c>
      <c r="T100" s="1" t="str">
        <f t="shared" si="11"/>
        <v>LOW PRICE</v>
      </c>
      <c r="U100" t="str">
        <f t="shared" si="12"/>
        <v>No Discount</v>
      </c>
      <c r="V100" t="str">
        <f t="shared" si="13"/>
        <v>Other</v>
      </c>
      <c r="W100" s="1" t="b">
        <f t="shared" si="14"/>
        <v>1</v>
      </c>
      <c r="X100" t="b">
        <f t="shared" si="15"/>
        <v>0</v>
      </c>
    </row>
    <row r="101" spans="1:24" ht="28.8" x14ac:dyDescent="0.3">
      <c r="A101" s="2" t="s">
        <v>111</v>
      </c>
      <c r="B101" s="3" t="s">
        <v>4029</v>
      </c>
      <c r="C101" s="3" t="s">
        <v>7406</v>
      </c>
      <c r="D101" s="3" t="s">
        <v>7414</v>
      </c>
      <c r="E101" s="3" t="s">
        <v>7426</v>
      </c>
      <c r="F101" s="3" t="s">
        <v>7430</v>
      </c>
      <c r="G101" s="3">
        <v>9769.1</v>
      </c>
      <c r="H101" s="3">
        <v>17</v>
      </c>
      <c r="I101" s="8" t="s">
        <v>7495</v>
      </c>
      <c r="J101" s="3" t="s">
        <v>8164</v>
      </c>
      <c r="K101" s="3" t="s">
        <v>8168</v>
      </c>
      <c r="L101" s="3" t="s">
        <v>8170</v>
      </c>
      <c r="M101" s="4">
        <v>166074.70000000001</v>
      </c>
      <c r="N101" s="32">
        <f>Table2[[#This Row],[Price]]*Table2[[#This Row],[Quantity Sold]]</f>
        <v>166074.70000000001</v>
      </c>
      <c r="O101" s="1">
        <f t="shared" si="8"/>
        <v>2022</v>
      </c>
      <c r="P101" s="1" t="str">
        <f t="shared" si="9"/>
        <v>ACCESSORIES</v>
      </c>
      <c r="Q101" s="1" t="str">
        <f t="shared" si="10"/>
        <v>Accessories_Bags</v>
      </c>
      <c r="T101" s="1" t="str">
        <f t="shared" si="11"/>
        <v>LOW PRICE</v>
      </c>
      <c r="U101" t="str">
        <f t="shared" si="12"/>
        <v>No Discount</v>
      </c>
      <c r="V101" t="str">
        <f t="shared" si="13"/>
        <v>Other</v>
      </c>
      <c r="W101" s="1" t="b">
        <f t="shared" si="14"/>
        <v>1</v>
      </c>
      <c r="X101" t="b">
        <f t="shared" si="15"/>
        <v>0</v>
      </c>
    </row>
    <row r="102" spans="1:24" x14ac:dyDescent="0.3">
      <c r="A102" s="2" t="s">
        <v>112</v>
      </c>
      <c r="B102" s="3" t="s">
        <v>4030</v>
      </c>
      <c r="C102" s="3" t="s">
        <v>7405</v>
      </c>
      <c r="D102" s="3" t="s">
        <v>7409</v>
      </c>
      <c r="E102" s="3" t="s">
        <v>7426</v>
      </c>
      <c r="F102" s="3" t="s">
        <v>7432</v>
      </c>
      <c r="G102" s="3">
        <v>13416.95</v>
      </c>
      <c r="H102" s="3">
        <v>13</v>
      </c>
      <c r="I102" s="8" t="s">
        <v>7531</v>
      </c>
      <c r="J102" s="3" t="s">
        <v>8165</v>
      </c>
      <c r="K102" s="3" t="s">
        <v>8167</v>
      </c>
      <c r="L102" s="3" t="s">
        <v>8169</v>
      </c>
      <c r="M102" s="4">
        <v>139536.28</v>
      </c>
      <c r="N102" s="32">
        <f>Table2[[#This Row],[Price]]*Table2[[#This Row],[Quantity Sold]]</f>
        <v>174420.35</v>
      </c>
      <c r="O102" s="1">
        <f t="shared" si="8"/>
        <v>2023</v>
      </c>
      <c r="P102" s="1" t="str">
        <f t="shared" si="9"/>
        <v>MEN</v>
      </c>
      <c r="Q102" s="1" t="str">
        <f t="shared" si="10"/>
        <v>Men_Jackets</v>
      </c>
      <c r="T102" s="1" t="str">
        <f t="shared" si="11"/>
        <v>HIGH PRICE</v>
      </c>
      <c r="U102" t="str">
        <f t="shared" si="12"/>
        <v>Discounted</v>
      </c>
      <c r="V102" t="str">
        <f t="shared" si="13"/>
        <v>Men's Discounted Item</v>
      </c>
      <c r="W102" s="1" t="b">
        <f t="shared" si="14"/>
        <v>1</v>
      </c>
      <c r="X102" t="b">
        <f t="shared" si="15"/>
        <v>1</v>
      </c>
    </row>
    <row r="103" spans="1:24" ht="28.8" x14ac:dyDescent="0.3">
      <c r="A103" s="2" t="s">
        <v>113</v>
      </c>
      <c r="B103" s="3" t="s">
        <v>4031</v>
      </c>
      <c r="C103" s="3" t="s">
        <v>7408</v>
      </c>
      <c r="D103" s="3" t="s">
        <v>7422</v>
      </c>
      <c r="E103" s="3" t="s">
        <v>7427</v>
      </c>
      <c r="F103" s="3" t="s">
        <v>7431</v>
      </c>
      <c r="G103" s="3">
        <v>13388.73</v>
      </c>
      <c r="H103" s="3">
        <v>16</v>
      </c>
      <c r="I103" s="8" t="s">
        <v>7532</v>
      </c>
      <c r="J103" s="3" t="s">
        <v>8164</v>
      </c>
      <c r="K103" s="3" t="s">
        <v>8167</v>
      </c>
      <c r="L103" s="3" t="s">
        <v>8170</v>
      </c>
      <c r="M103" s="4">
        <v>214219.68</v>
      </c>
      <c r="N103" s="32">
        <f>Table2[[#This Row],[Price]]*Table2[[#This Row],[Quantity Sold]]</f>
        <v>214219.68</v>
      </c>
      <c r="O103" s="1">
        <f t="shared" si="8"/>
        <v>2023</v>
      </c>
      <c r="P103" s="1" t="str">
        <f t="shared" si="9"/>
        <v>WOMEN</v>
      </c>
      <c r="Q103" s="1" t="str">
        <f t="shared" si="10"/>
        <v>Women_Skirts</v>
      </c>
      <c r="T103" s="1" t="str">
        <f t="shared" si="11"/>
        <v>HIGH PRICE</v>
      </c>
      <c r="U103" t="str">
        <f t="shared" si="12"/>
        <v>No Discount</v>
      </c>
      <c r="V103" t="str">
        <f t="shared" si="13"/>
        <v>Other</v>
      </c>
      <c r="W103" s="1" t="b">
        <f t="shared" si="14"/>
        <v>1</v>
      </c>
      <c r="X103" t="b">
        <f t="shared" si="15"/>
        <v>0</v>
      </c>
    </row>
    <row r="104" spans="1:24" x14ac:dyDescent="0.3">
      <c r="A104" s="2" t="s">
        <v>114</v>
      </c>
      <c r="B104" s="3" t="s">
        <v>4032</v>
      </c>
      <c r="C104" s="3" t="s">
        <v>7405</v>
      </c>
      <c r="D104" s="3" t="s">
        <v>7409</v>
      </c>
      <c r="E104" s="3" t="s">
        <v>7423</v>
      </c>
      <c r="F104" s="3" t="s">
        <v>7429</v>
      </c>
      <c r="G104" s="3">
        <v>11136.11</v>
      </c>
      <c r="H104" s="3">
        <v>1</v>
      </c>
      <c r="I104" s="8" t="s">
        <v>7533</v>
      </c>
      <c r="J104" s="3" t="s">
        <v>8162</v>
      </c>
      <c r="K104" s="3" t="s">
        <v>8168</v>
      </c>
      <c r="L104" s="3" t="s">
        <v>8169</v>
      </c>
      <c r="M104" s="4">
        <v>8909.2199999999993</v>
      </c>
      <c r="N104" s="32">
        <f>Table2[[#This Row],[Price]]*Table2[[#This Row],[Quantity Sold]]</f>
        <v>11136.11</v>
      </c>
      <c r="O104" s="1">
        <f t="shared" si="8"/>
        <v>2023</v>
      </c>
      <c r="P104" s="1" t="str">
        <f t="shared" si="9"/>
        <v>MEN</v>
      </c>
      <c r="Q104" s="1" t="str">
        <f t="shared" si="10"/>
        <v>Men_Jackets</v>
      </c>
      <c r="T104" s="1" t="str">
        <f t="shared" si="11"/>
        <v>HIGH PRICE</v>
      </c>
      <c r="U104" t="str">
        <f t="shared" si="12"/>
        <v>Discounted</v>
      </c>
      <c r="V104" t="str">
        <f t="shared" si="13"/>
        <v>Men's Discounted Item</v>
      </c>
      <c r="W104" s="1" t="b">
        <f t="shared" si="14"/>
        <v>0</v>
      </c>
      <c r="X104" t="b">
        <f t="shared" si="15"/>
        <v>1</v>
      </c>
    </row>
    <row r="105" spans="1:24" x14ac:dyDescent="0.3">
      <c r="A105" s="2" t="s">
        <v>115</v>
      </c>
      <c r="B105" s="3" t="s">
        <v>4033</v>
      </c>
      <c r="C105" s="3" t="s">
        <v>7407</v>
      </c>
      <c r="D105" s="3" t="s">
        <v>7413</v>
      </c>
      <c r="E105" s="3" t="s">
        <v>7424</v>
      </c>
      <c r="F105" s="3" t="s">
        <v>7429</v>
      </c>
      <c r="G105" s="3">
        <v>11650.71</v>
      </c>
      <c r="H105" s="3">
        <v>2</v>
      </c>
      <c r="I105" s="8" t="s">
        <v>7509</v>
      </c>
      <c r="J105" s="3" t="s">
        <v>8163</v>
      </c>
      <c r="K105" s="3" t="s">
        <v>8168</v>
      </c>
      <c r="L105" s="3" t="s">
        <v>8169</v>
      </c>
      <c r="M105" s="4">
        <v>18640.97</v>
      </c>
      <c r="N105" s="32">
        <f>Table2[[#This Row],[Price]]*Table2[[#This Row],[Quantity Sold]]</f>
        <v>23301.42</v>
      </c>
      <c r="O105" s="1">
        <f t="shared" si="8"/>
        <v>2023</v>
      </c>
      <c r="P105" s="1" t="str">
        <f t="shared" si="9"/>
        <v>KIDS</v>
      </c>
      <c r="Q105" s="1" t="str">
        <f t="shared" si="10"/>
        <v>Kids_Shorts</v>
      </c>
      <c r="T105" s="1" t="str">
        <f t="shared" si="11"/>
        <v>HIGH PRICE</v>
      </c>
      <c r="U105" t="str">
        <f t="shared" si="12"/>
        <v>Discounted</v>
      </c>
      <c r="V105" t="str">
        <f t="shared" si="13"/>
        <v>Other</v>
      </c>
      <c r="W105" s="1" t="b">
        <f t="shared" si="14"/>
        <v>0</v>
      </c>
      <c r="X105" t="b">
        <f t="shared" si="15"/>
        <v>1</v>
      </c>
    </row>
    <row r="106" spans="1:24" x14ac:dyDescent="0.3">
      <c r="A106" s="2" t="s">
        <v>116</v>
      </c>
      <c r="B106" s="3" t="s">
        <v>4034</v>
      </c>
      <c r="C106" s="3" t="s">
        <v>7407</v>
      </c>
      <c r="D106" s="3" t="s">
        <v>7413</v>
      </c>
      <c r="E106" s="3" t="s">
        <v>7427</v>
      </c>
      <c r="F106" s="3" t="s">
        <v>7433</v>
      </c>
      <c r="G106" s="3">
        <v>12387.75</v>
      </c>
      <c r="H106" s="3">
        <v>9</v>
      </c>
      <c r="I106" s="8" t="s">
        <v>7484</v>
      </c>
      <c r="J106" s="3" t="s">
        <v>8162</v>
      </c>
      <c r="K106" s="3" t="s">
        <v>8168</v>
      </c>
      <c r="L106" s="3" t="s">
        <v>8170</v>
      </c>
      <c r="M106" s="4">
        <v>111489.75</v>
      </c>
      <c r="N106" s="32">
        <f>Table2[[#This Row],[Price]]*Table2[[#This Row],[Quantity Sold]]</f>
        <v>111489.75</v>
      </c>
      <c r="O106" s="1">
        <f t="shared" si="8"/>
        <v>2024</v>
      </c>
      <c r="P106" s="1" t="str">
        <f t="shared" si="9"/>
        <v>KIDS</v>
      </c>
      <c r="Q106" s="1" t="str">
        <f t="shared" si="10"/>
        <v>Kids_Shorts</v>
      </c>
      <c r="T106" s="1" t="str">
        <f t="shared" si="11"/>
        <v>HIGH PRICE</v>
      </c>
      <c r="U106" t="str">
        <f t="shared" si="12"/>
        <v>No Discount</v>
      </c>
      <c r="V106" t="str">
        <f t="shared" si="13"/>
        <v>Other</v>
      </c>
      <c r="W106" s="1" t="b">
        <f t="shared" si="14"/>
        <v>0</v>
      </c>
      <c r="X106" t="b">
        <f t="shared" si="15"/>
        <v>0</v>
      </c>
    </row>
    <row r="107" spans="1:24" ht="28.8" x14ac:dyDescent="0.3">
      <c r="A107" s="2" t="s">
        <v>117</v>
      </c>
      <c r="B107" s="3" t="s">
        <v>4035</v>
      </c>
      <c r="C107" s="3" t="s">
        <v>7408</v>
      </c>
      <c r="D107" s="3" t="s">
        <v>7417</v>
      </c>
      <c r="E107" s="3" t="s">
        <v>7427</v>
      </c>
      <c r="F107" s="3" t="s">
        <v>7430</v>
      </c>
      <c r="G107" s="3">
        <v>4170.75</v>
      </c>
      <c r="H107" s="3">
        <v>4</v>
      </c>
      <c r="I107" s="8" t="s">
        <v>7534</v>
      </c>
      <c r="J107" s="3" t="s">
        <v>8162</v>
      </c>
      <c r="K107" s="3" t="s">
        <v>8167</v>
      </c>
      <c r="L107" s="3" t="s">
        <v>8170</v>
      </c>
      <c r="M107" s="4">
        <v>16683</v>
      </c>
      <c r="N107" s="32">
        <f>Table2[[#This Row],[Price]]*Table2[[#This Row],[Quantity Sold]]</f>
        <v>16683</v>
      </c>
      <c r="O107" s="1">
        <f t="shared" si="8"/>
        <v>2023</v>
      </c>
      <c r="P107" s="1" t="str">
        <f t="shared" si="9"/>
        <v>WOMEN</v>
      </c>
      <c r="Q107" s="1" t="str">
        <f t="shared" si="10"/>
        <v>Women_Shoes</v>
      </c>
      <c r="T107" s="1" t="str">
        <f t="shared" si="11"/>
        <v>LOW PRICE</v>
      </c>
      <c r="U107" t="str">
        <f t="shared" si="12"/>
        <v>No Discount</v>
      </c>
      <c r="V107" t="str">
        <f t="shared" si="13"/>
        <v>Other</v>
      </c>
      <c r="W107" s="1" t="b">
        <f t="shared" si="14"/>
        <v>0</v>
      </c>
      <c r="X107" t="b">
        <f t="shared" si="15"/>
        <v>0</v>
      </c>
    </row>
    <row r="108" spans="1:24" x14ac:dyDescent="0.3">
      <c r="A108" s="2" t="s">
        <v>118</v>
      </c>
      <c r="B108" s="3" t="s">
        <v>4036</v>
      </c>
      <c r="C108" s="3" t="s">
        <v>7407</v>
      </c>
      <c r="D108" s="3" t="s">
        <v>7415</v>
      </c>
      <c r="E108" s="3" t="s">
        <v>7426</v>
      </c>
      <c r="F108" s="3" t="s">
        <v>7432</v>
      </c>
      <c r="G108" s="3">
        <v>11798.45</v>
      </c>
      <c r="H108" s="3">
        <v>20</v>
      </c>
      <c r="I108" s="8" t="s">
        <v>7535</v>
      </c>
      <c r="J108" s="3" t="s">
        <v>8164</v>
      </c>
      <c r="K108" s="3" t="s">
        <v>8167</v>
      </c>
      <c r="L108" s="3" t="s">
        <v>8170</v>
      </c>
      <c r="M108" s="4">
        <v>235969</v>
      </c>
      <c r="N108" s="32">
        <f>Table2[[#This Row],[Price]]*Table2[[#This Row],[Quantity Sold]]</f>
        <v>235969</v>
      </c>
      <c r="O108" s="1">
        <f t="shared" si="8"/>
        <v>2023</v>
      </c>
      <c r="P108" s="1" t="str">
        <f t="shared" si="9"/>
        <v>KIDS</v>
      </c>
      <c r="Q108" s="1" t="str">
        <f t="shared" si="10"/>
        <v>Kids_T-Shirts</v>
      </c>
      <c r="T108" s="1" t="str">
        <f t="shared" si="11"/>
        <v>HIGH PRICE</v>
      </c>
      <c r="U108" t="str">
        <f t="shared" si="12"/>
        <v>No Discount</v>
      </c>
      <c r="V108" t="str">
        <f t="shared" si="13"/>
        <v>Other</v>
      </c>
      <c r="W108" s="1" t="b">
        <f t="shared" si="14"/>
        <v>1</v>
      </c>
      <c r="X108" t="b">
        <f t="shared" si="15"/>
        <v>0</v>
      </c>
    </row>
    <row r="109" spans="1:24" ht="28.8" x14ac:dyDescent="0.3">
      <c r="A109" s="2" t="s">
        <v>119</v>
      </c>
      <c r="B109" s="3" t="s">
        <v>4037</v>
      </c>
      <c r="C109" s="3" t="s">
        <v>7406</v>
      </c>
      <c r="D109" s="3" t="s">
        <v>7421</v>
      </c>
      <c r="E109" s="3" t="s">
        <v>7423</v>
      </c>
      <c r="F109" s="3" t="s">
        <v>7429</v>
      </c>
      <c r="G109" s="3">
        <v>4141.7</v>
      </c>
      <c r="H109" s="3">
        <v>14</v>
      </c>
      <c r="I109" s="8" t="s">
        <v>7536</v>
      </c>
      <c r="J109" s="3" t="s">
        <v>8163</v>
      </c>
      <c r="K109" s="3" t="s">
        <v>8168</v>
      </c>
      <c r="L109" s="3" t="s">
        <v>8169</v>
      </c>
      <c r="M109" s="4">
        <v>46387.040000000001</v>
      </c>
      <c r="N109" s="32">
        <f>Table2[[#This Row],[Price]]*Table2[[#This Row],[Quantity Sold]]</f>
        <v>57983.799999999996</v>
      </c>
      <c r="O109" s="1">
        <f t="shared" si="8"/>
        <v>2023</v>
      </c>
      <c r="P109" s="1" t="str">
        <f t="shared" si="9"/>
        <v>ACCESSORIES</v>
      </c>
      <c r="Q109" s="1" t="str">
        <f t="shared" si="10"/>
        <v>Accessories_Scarves</v>
      </c>
      <c r="T109" s="1" t="str">
        <f t="shared" si="11"/>
        <v>LOW PRICE</v>
      </c>
      <c r="U109" t="str">
        <f t="shared" si="12"/>
        <v>Discounted</v>
      </c>
      <c r="V109" t="str">
        <f t="shared" si="13"/>
        <v>Other</v>
      </c>
      <c r="W109" s="1" t="b">
        <f t="shared" si="14"/>
        <v>1</v>
      </c>
      <c r="X109" t="b">
        <f t="shared" si="15"/>
        <v>1</v>
      </c>
    </row>
    <row r="110" spans="1:24" ht="28.8" x14ac:dyDescent="0.3">
      <c r="A110" s="2" t="s">
        <v>120</v>
      </c>
      <c r="B110" s="3" t="s">
        <v>4038</v>
      </c>
      <c r="C110" s="3" t="s">
        <v>7406</v>
      </c>
      <c r="D110" s="3" t="s">
        <v>7412</v>
      </c>
      <c r="E110" s="3" t="s">
        <v>7425</v>
      </c>
      <c r="F110" s="3" t="s">
        <v>7429</v>
      </c>
      <c r="G110" s="3">
        <v>4913.6000000000004</v>
      </c>
      <c r="H110" s="3">
        <v>4</v>
      </c>
      <c r="I110" s="8" t="s">
        <v>7488</v>
      </c>
      <c r="J110" s="3" t="s">
        <v>8166</v>
      </c>
      <c r="K110" s="3" t="s">
        <v>8168</v>
      </c>
      <c r="L110" s="3" t="s">
        <v>8170</v>
      </c>
      <c r="M110" s="4">
        <v>19654.400000000001</v>
      </c>
      <c r="N110" s="32">
        <f>Table2[[#This Row],[Price]]*Table2[[#This Row],[Quantity Sold]]</f>
        <v>19654.400000000001</v>
      </c>
      <c r="O110" s="1">
        <f t="shared" si="8"/>
        <v>2024</v>
      </c>
      <c r="P110" s="1" t="str">
        <f t="shared" si="9"/>
        <v>ACCESSORIES</v>
      </c>
      <c r="Q110" s="1" t="str">
        <f t="shared" si="10"/>
        <v>Accessories_Hats</v>
      </c>
      <c r="T110" s="1" t="str">
        <f t="shared" si="11"/>
        <v>LOW PRICE</v>
      </c>
      <c r="U110" t="str">
        <f t="shared" si="12"/>
        <v>No Discount</v>
      </c>
      <c r="V110" t="str">
        <f t="shared" si="13"/>
        <v>Other</v>
      </c>
      <c r="W110" s="1" t="b">
        <f t="shared" si="14"/>
        <v>0</v>
      </c>
      <c r="X110" t="b">
        <f t="shared" si="15"/>
        <v>0</v>
      </c>
    </row>
    <row r="111" spans="1:24" x14ac:dyDescent="0.3">
      <c r="A111" s="2" t="s">
        <v>121</v>
      </c>
      <c r="B111" s="3" t="s">
        <v>4039</v>
      </c>
      <c r="C111" s="3" t="s">
        <v>7407</v>
      </c>
      <c r="D111" s="3" t="s">
        <v>7413</v>
      </c>
      <c r="E111" s="3" t="s">
        <v>7426</v>
      </c>
      <c r="F111" s="3" t="s">
        <v>7430</v>
      </c>
      <c r="G111" s="3">
        <v>12299.77</v>
      </c>
      <c r="H111" s="3">
        <v>13</v>
      </c>
      <c r="I111" s="8" t="s">
        <v>7537</v>
      </c>
      <c r="J111" s="3" t="s">
        <v>8165</v>
      </c>
      <c r="K111" s="3" t="s">
        <v>8168</v>
      </c>
      <c r="L111" s="3" t="s">
        <v>8170</v>
      </c>
      <c r="M111" s="4">
        <v>159897.01</v>
      </c>
      <c r="N111" s="32">
        <f>Table2[[#This Row],[Price]]*Table2[[#This Row],[Quantity Sold]]</f>
        <v>159897.01</v>
      </c>
      <c r="O111" s="1">
        <f t="shared" si="8"/>
        <v>2023</v>
      </c>
      <c r="P111" s="1" t="str">
        <f t="shared" si="9"/>
        <v>KIDS</v>
      </c>
      <c r="Q111" s="1" t="str">
        <f t="shared" si="10"/>
        <v>Kids_Shorts</v>
      </c>
      <c r="T111" s="1" t="str">
        <f t="shared" si="11"/>
        <v>HIGH PRICE</v>
      </c>
      <c r="U111" t="str">
        <f t="shared" si="12"/>
        <v>No Discount</v>
      </c>
      <c r="V111" t="str">
        <f t="shared" si="13"/>
        <v>Other</v>
      </c>
      <c r="W111" s="1" t="b">
        <f t="shared" si="14"/>
        <v>1</v>
      </c>
      <c r="X111" t="b">
        <f t="shared" si="15"/>
        <v>0</v>
      </c>
    </row>
    <row r="112" spans="1:24" x14ac:dyDescent="0.3">
      <c r="A112" s="2" t="s">
        <v>122</v>
      </c>
      <c r="B112" s="3" t="s">
        <v>4040</v>
      </c>
      <c r="C112" s="3" t="s">
        <v>7407</v>
      </c>
      <c r="D112" s="3" t="s">
        <v>7415</v>
      </c>
      <c r="E112" s="3" t="s">
        <v>7425</v>
      </c>
      <c r="F112" s="3" t="s">
        <v>7432</v>
      </c>
      <c r="G112" s="3">
        <v>11738.69</v>
      </c>
      <c r="H112" s="3">
        <v>16</v>
      </c>
      <c r="I112" s="8" t="s">
        <v>7538</v>
      </c>
      <c r="J112" s="3" t="s">
        <v>8165</v>
      </c>
      <c r="K112" s="3" t="s">
        <v>8167</v>
      </c>
      <c r="L112" s="3" t="s">
        <v>8170</v>
      </c>
      <c r="M112" s="4">
        <v>187819.04</v>
      </c>
      <c r="N112" s="32">
        <f>Table2[[#This Row],[Price]]*Table2[[#This Row],[Quantity Sold]]</f>
        <v>187819.04</v>
      </c>
      <c r="O112" s="1">
        <f t="shared" si="8"/>
        <v>2023</v>
      </c>
      <c r="P112" s="1" t="str">
        <f t="shared" si="9"/>
        <v>KIDS</v>
      </c>
      <c r="Q112" s="1" t="str">
        <f t="shared" si="10"/>
        <v>Kids_T-Shirts</v>
      </c>
      <c r="T112" s="1" t="str">
        <f t="shared" si="11"/>
        <v>HIGH PRICE</v>
      </c>
      <c r="U112" t="str">
        <f t="shared" si="12"/>
        <v>No Discount</v>
      </c>
      <c r="V112" t="str">
        <f t="shared" si="13"/>
        <v>Other</v>
      </c>
      <c r="W112" s="1" t="b">
        <f t="shared" si="14"/>
        <v>1</v>
      </c>
      <c r="X112" t="b">
        <f t="shared" si="15"/>
        <v>0</v>
      </c>
    </row>
    <row r="113" spans="1:24" ht="28.8" x14ac:dyDescent="0.3">
      <c r="A113" s="2" t="s">
        <v>123</v>
      </c>
      <c r="B113" s="3" t="s">
        <v>4041</v>
      </c>
      <c r="C113" s="3" t="s">
        <v>7407</v>
      </c>
      <c r="D113" s="3" t="s">
        <v>7418</v>
      </c>
      <c r="E113" s="3" t="s">
        <v>7423</v>
      </c>
      <c r="F113" s="3" t="s">
        <v>7429</v>
      </c>
      <c r="G113" s="3">
        <v>1634.27</v>
      </c>
      <c r="H113" s="3">
        <v>14</v>
      </c>
      <c r="I113" s="8" t="s">
        <v>7539</v>
      </c>
      <c r="J113" s="3" t="s">
        <v>8164</v>
      </c>
      <c r="K113" s="3" t="s">
        <v>8167</v>
      </c>
      <c r="L113" s="3" t="s">
        <v>8169</v>
      </c>
      <c r="M113" s="4">
        <v>18303.990000000002</v>
      </c>
      <c r="N113" s="32">
        <f>Table2[[#This Row],[Price]]*Table2[[#This Row],[Quantity Sold]]</f>
        <v>22879.78</v>
      </c>
      <c r="O113" s="1">
        <f t="shared" si="8"/>
        <v>2023</v>
      </c>
      <c r="P113" s="1" t="str">
        <f t="shared" si="9"/>
        <v>KIDS</v>
      </c>
      <c r="Q113" s="1" t="str">
        <f t="shared" si="10"/>
        <v>Kids_Sweaters</v>
      </c>
      <c r="T113" s="1" t="str">
        <f t="shared" si="11"/>
        <v>LOW PRICE</v>
      </c>
      <c r="U113" t="str">
        <f t="shared" si="12"/>
        <v>Discounted</v>
      </c>
      <c r="V113" t="str">
        <f t="shared" si="13"/>
        <v>Other</v>
      </c>
      <c r="W113" s="1" t="b">
        <f t="shared" si="14"/>
        <v>1</v>
      </c>
      <c r="X113" t="b">
        <f t="shared" si="15"/>
        <v>1</v>
      </c>
    </row>
    <row r="114" spans="1:24" x14ac:dyDescent="0.3">
      <c r="A114" s="2" t="s">
        <v>124</v>
      </c>
      <c r="B114" s="3" t="s">
        <v>4042</v>
      </c>
      <c r="C114" s="3" t="s">
        <v>7405</v>
      </c>
      <c r="D114" s="3" t="s">
        <v>7410</v>
      </c>
      <c r="E114" s="3" t="s">
        <v>7424</v>
      </c>
      <c r="F114" s="3" t="s">
        <v>7432</v>
      </c>
      <c r="G114" s="3">
        <v>12541.3</v>
      </c>
      <c r="H114" s="3">
        <v>5</v>
      </c>
      <c r="I114" s="8" t="s">
        <v>7540</v>
      </c>
      <c r="J114" s="3" t="s">
        <v>8164</v>
      </c>
      <c r="K114" s="3" t="s">
        <v>8167</v>
      </c>
      <c r="L114" s="3" t="s">
        <v>8169</v>
      </c>
      <c r="M114" s="4">
        <v>50165.2</v>
      </c>
      <c r="N114" s="32">
        <f>Table2[[#This Row],[Price]]*Table2[[#This Row],[Quantity Sold]]</f>
        <v>62706.5</v>
      </c>
      <c r="O114" s="1">
        <f t="shared" si="8"/>
        <v>2023</v>
      </c>
      <c r="P114" s="1" t="str">
        <f t="shared" si="9"/>
        <v>MEN</v>
      </c>
      <c r="Q114" s="1" t="str">
        <f t="shared" si="10"/>
        <v>Men_Shirts</v>
      </c>
      <c r="T114" s="1" t="str">
        <f t="shared" si="11"/>
        <v>HIGH PRICE</v>
      </c>
      <c r="U114" t="str">
        <f t="shared" si="12"/>
        <v>Discounted</v>
      </c>
      <c r="V114" t="str">
        <f t="shared" si="13"/>
        <v>Men's Discounted Item</v>
      </c>
      <c r="W114" s="1" t="b">
        <f t="shared" si="14"/>
        <v>0</v>
      </c>
      <c r="X114" t="b">
        <f t="shared" si="15"/>
        <v>1</v>
      </c>
    </row>
    <row r="115" spans="1:24" ht="28.8" x14ac:dyDescent="0.3">
      <c r="A115" s="2" t="s">
        <v>125</v>
      </c>
      <c r="B115" s="3" t="s">
        <v>4043</v>
      </c>
      <c r="C115" s="3" t="s">
        <v>7408</v>
      </c>
      <c r="D115" s="3" t="s">
        <v>7419</v>
      </c>
      <c r="E115" s="3" t="s">
        <v>7426</v>
      </c>
      <c r="F115" s="3" t="s">
        <v>7428</v>
      </c>
      <c r="G115" s="3">
        <v>3856.18</v>
      </c>
      <c r="H115" s="3">
        <v>10</v>
      </c>
      <c r="I115" s="8" t="s">
        <v>7541</v>
      </c>
      <c r="J115" s="3" t="s">
        <v>8163</v>
      </c>
      <c r="K115" s="3" t="s">
        <v>8167</v>
      </c>
      <c r="L115" s="3" t="s">
        <v>8169</v>
      </c>
      <c r="M115" s="4">
        <v>30849.439999999999</v>
      </c>
      <c r="N115" s="32">
        <f>Table2[[#This Row],[Price]]*Table2[[#This Row],[Quantity Sold]]</f>
        <v>38561.799999999996</v>
      </c>
      <c r="O115" s="1">
        <f t="shared" si="8"/>
        <v>2022</v>
      </c>
      <c r="P115" s="1" t="str">
        <f t="shared" si="9"/>
        <v>WOMEN</v>
      </c>
      <c r="Q115" s="1" t="str">
        <f t="shared" si="10"/>
        <v>Women_Dresses</v>
      </c>
      <c r="T115" s="1" t="str">
        <f t="shared" si="11"/>
        <v>LOW PRICE</v>
      </c>
      <c r="U115" t="str">
        <f t="shared" si="12"/>
        <v>Discounted</v>
      </c>
      <c r="V115" t="str">
        <f t="shared" si="13"/>
        <v>Other</v>
      </c>
      <c r="W115" s="1" t="b">
        <f t="shared" si="14"/>
        <v>1</v>
      </c>
      <c r="X115" t="b">
        <f t="shared" si="15"/>
        <v>1</v>
      </c>
    </row>
    <row r="116" spans="1:24" x14ac:dyDescent="0.3">
      <c r="A116" s="2" t="s">
        <v>126</v>
      </c>
      <c r="B116" s="3" t="s">
        <v>4044</v>
      </c>
      <c r="C116" s="3" t="s">
        <v>7405</v>
      </c>
      <c r="D116" s="3" t="s">
        <v>7417</v>
      </c>
      <c r="E116" s="3" t="s">
        <v>7423</v>
      </c>
      <c r="F116" s="3" t="s">
        <v>7430</v>
      </c>
      <c r="G116" s="3">
        <v>7152.94</v>
      </c>
      <c r="H116" s="3">
        <v>20</v>
      </c>
      <c r="I116" s="8" t="s">
        <v>7542</v>
      </c>
      <c r="J116" s="3" t="s">
        <v>8164</v>
      </c>
      <c r="K116" s="3" t="s">
        <v>8167</v>
      </c>
      <c r="L116" s="3" t="s">
        <v>8170</v>
      </c>
      <c r="M116" s="4">
        <v>143058.79999999999</v>
      </c>
      <c r="N116" s="32">
        <f>Table2[[#This Row],[Price]]*Table2[[#This Row],[Quantity Sold]]</f>
        <v>143058.79999999999</v>
      </c>
      <c r="O116" s="1">
        <f t="shared" si="8"/>
        <v>2023</v>
      </c>
      <c r="P116" s="1" t="str">
        <f t="shared" si="9"/>
        <v>MEN</v>
      </c>
      <c r="Q116" s="1" t="str">
        <f t="shared" si="10"/>
        <v>Men_Shoes</v>
      </c>
      <c r="T116" s="1" t="str">
        <f t="shared" si="11"/>
        <v>LOW PRICE</v>
      </c>
      <c r="U116" t="str">
        <f t="shared" si="12"/>
        <v>No Discount</v>
      </c>
      <c r="V116" t="str">
        <f t="shared" si="13"/>
        <v>Other</v>
      </c>
      <c r="W116" s="1" t="b">
        <f t="shared" si="14"/>
        <v>1</v>
      </c>
      <c r="X116" t="b">
        <f t="shared" si="15"/>
        <v>0</v>
      </c>
    </row>
    <row r="117" spans="1:24" x14ac:dyDescent="0.3">
      <c r="A117" s="2" t="s">
        <v>127</v>
      </c>
      <c r="B117" s="3" t="s">
        <v>4045</v>
      </c>
      <c r="C117" s="3" t="s">
        <v>7407</v>
      </c>
      <c r="D117" s="3" t="s">
        <v>7415</v>
      </c>
      <c r="E117" s="3" t="s">
        <v>7424</v>
      </c>
      <c r="F117" s="3" t="s">
        <v>7431</v>
      </c>
      <c r="G117" s="3">
        <v>16017.34</v>
      </c>
      <c r="H117" s="3">
        <v>3</v>
      </c>
      <c r="I117" s="8" t="s">
        <v>7500</v>
      </c>
      <c r="J117" s="3" t="s">
        <v>8166</v>
      </c>
      <c r="K117" s="3" t="s">
        <v>8167</v>
      </c>
      <c r="L117" s="3" t="s">
        <v>8170</v>
      </c>
      <c r="M117" s="4">
        <v>48052.02</v>
      </c>
      <c r="N117" s="32">
        <f>Table2[[#This Row],[Price]]*Table2[[#This Row],[Quantity Sold]]</f>
        <v>48052.020000000004</v>
      </c>
      <c r="O117" s="1">
        <f t="shared" si="8"/>
        <v>2024</v>
      </c>
      <c r="P117" s="1" t="str">
        <f t="shared" si="9"/>
        <v>KIDS</v>
      </c>
      <c r="Q117" s="1" t="str">
        <f t="shared" si="10"/>
        <v>Kids_T-Shirts</v>
      </c>
      <c r="T117" s="1" t="str">
        <f t="shared" si="11"/>
        <v>HIGH PRICE</v>
      </c>
      <c r="U117" t="str">
        <f t="shared" si="12"/>
        <v>No Discount</v>
      </c>
      <c r="V117" t="str">
        <f t="shared" si="13"/>
        <v>Other</v>
      </c>
      <c r="W117" s="1" t="b">
        <f t="shared" si="14"/>
        <v>0</v>
      </c>
      <c r="X117" t="b">
        <f t="shared" si="15"/>
        <v>0</v>
      </c>
    </row>
    <row r="118" spans="1:24" ht="28.8" x14ac:dyDescent="0.3">
      <c r="A118" s="2" t="s">
        <v>128</v>
      </c>
      <c r="B118" s="3" t="s">
        <v>4046</v>
      </c>
      <c r="C118" s="3" t="s">
        <v>7406</v>
      </c>
      <c r="D118" s="3" t="s">
        <v>7412</v>
      </c>
      <c r="E118" s="3" t="s">
        <v>7425</v>
      </c>
      <c r="F118" s="3" t="s">
        <v>7428</v>
      </c>
      <c r="G118" s="3">
        <v>9868.7000000000007</v>
      </c>
      <c r="H118" s="3">
        <v>1</v>
      </c>
      <c r="I118" s="8" t="s">
        <v>7543</v>
      </c>
      <c r="J118" s="3" t="s">
        <v>8163</v>
      </c>
      <c r="K118" s="3" t="s">
        <v>8167</v>
      </c>
      <c r="L118" s="3" t="s">
        <v>8170</v>
      </c>
      <c r="M118" s="4">
        <v>9868.7000000000007</v>
      </c>
      <c r="N118" s="32">
        <f>Table2[[#This Row],[Price]]*Table2[[#This Row],[Quantity Sold]]</f>
        <v>9868.7000000000007</v>
      </c>
      <c r="O118" s="1">
        <f t="shared" si="8"/>
        <v>2023</v>
      </c>
      <c r="P118" s="1" t="str">
        <f t="shared" si="9"/>
        <v>ACCESSORIES</v>
      </c>
      <c r="Q118" s="1" t="str">
        <f t="shared" si="10"/>
        <v>Accessories_Hats</v>
      </c>
      <c r="T118" s="1" t="str">
        <f t="shared" si="11"/>
        <v>LOW PRICE</v>
      </c>
      <c r="U118" t="str">
        <f t="shared" si="12"/>
        <v>No Discount</v>
      </c>
      <c r="V118" t="str">
        <f t="shared" si="13"/>
        <v>Other</v>
      </c>
      <c r="W118" s="1" t="b">
        <f t="shared" si="14"/>
        <v>0</v>
      </c>
      <c r="X118" t="b">
        <f t="shared" si="15"/>
        <v>0</v>
      </c>
    </row>
    <row r="119" spans="1:24" ht="28.8" x14ac:dyDescent="0.3">
      <c r="A119" s="2" t="s">
        <v>129</v>
      </c>
      <c r="B119" s="3" t="s">
        <v>4047</v>
      </c>
      <c r="C119" s="3" t="s">
        <v>7406</v>
      </c>
      <c r="D119" s="3" t="s">
        <v>7412</v>
      </c>
      <c r="E119" s="3" t="s">
        <v>7427</v>
      </c>
      <c r="F119" s="3" t="s">
        <v>7429</v>
      </c>
      <c r="G119" s="3">
        <v>4094.39</v>
      </c>
      <c r="H119" s="3">
        <v>11</v>
      </c>
      <c r="I119" s="8" t="s">
        <v>7544</v>
      </c>
      <c r="J119" s="3" t="s">
        <v>8166</v>
      </c>
      <c r="K119" s="3" t="s">
        <v>8167</v>
      </c>
      <c r="L119" s="3" t="s">
        <v>8170</v>
      </c>
      <c r="M119" s="4">
        <v>45038.29</v>
      </c>
      <c r="N119" s="32">
        <f>Table2[[#This Row],[Price]]*Table2[[#This Row],[Quantity Sold]]</f>
        <v>45038.29</v>
      </c>
      <c r="O119" s="1">
        <f t="shared" si="8"/>
        <v>2023</v>
      </c>
      <c r="P119" s="1" t="str">
        <f t="shared" si="9"/>
        <v>ACCESSORIES</v>
      </c>
      <c r="Q119" s="1" t="str">
        <f t="shared" si="10"/>
        <v>Accessories_Hats</v>
      </c>
      <c r="T119" s="1" t="str">
        <f t="shared" si="11"/>
        <v>LOW PRICE</v>
      </c>
      <c r="U119" t="str">
        <f t="shared" si="12"/>
        <v>No Discount</v>
      </c>
      <c r="V119" t="str">
        <f t="shared" si="13"/>
        <v>Other</v>
      </c>
      <c r="W119" s="1" t="b">
        <f t="shared" si="14"/>
        <v>1</v>
      </c>
      <c r="X119" t="b">
        <f t="shared" si="15"/>
        <v>0</v>
      </c>
    </row>
    <row r="120" spans="1:24" ht="28.8" x14ac:dyDescent="0.3">
      <c r="A120" s="2" t="s">
        <v>130</v>
      </c>
      <c r="B120" s="3" t="s">
        <v>4048</v>
      </c>
      <c r="C120" s="3" t="s">
        <v>7406</v>
      </c>
      <c r="D120" s="3" t="s">
        <v>7421</v>
      </c>
      <c r="E120" s="3" t="s">
        <v>7423</v>
      </c>
      <c r="F120" s="3" t="s">
        <v>7431</v>
      </c>
      <c r="G120" s="3">
        <v>12247.48</v>
      </c>
      <c r="H120" s="3">
        <v>5</v>
      </c>
      <c r="I120" s="8" t="s">
        <v>7545</v>
      </c>
      <c r="J120" s="3" t="s">
        <v>8164</v>
      </c>
      <c r="K120" s="3" t="s">
        <v>8167</v>
      </c>
      <c r="L120" s="3" t="s">
        <v>8170</v>
      </c>
      <c r="M120" s="4">
        <v>61237.4</v>
      </c>
      <c r="N120" s="32">
        <f>Table2[[#This Row],[Price]]*Table2[[#This Row],[Quantity Sold]]</f>
        <v>61237.399999999994</v>
      </c>
      <c r="O120" s="1">
        <f t="shared" si="8"/>
        <v>2023</v>
      </c>
      <c r="P120" s="1" t="str">
        <f t="shared" si="9"/>
        <v>ACCESSORIES</v>
      </c>
      <c r="Q120" s="1" t="str">
        <f t="shared" si="10"/>
        <v>Accessories_Scarves</v>
      </c>
      <c r="T120" s="1" t="str">
        <f t="shared" si="11"/>
        <v>HIGH PRICE</v>
      </c>
      <c r="U120" t="str">
        <f t="shared" si="12"/>
        <v>No Discount</v>
      </c>
      <c r="V120" t="str">
        <f t="shared" si="13"/>
        <v>Other</v>
      </c>
      <c r="W120" s="1" t="b">
        <f t="shared" si="14"/>
        <v>0</v>
      </c>
      <c r="X120" t="b">
        <f t="shared" si="15"/>
        <v>0</v>
      </c>
    </row>
    <row r="121" spans="1:24" ht="28.8" x14ac:dyDescent="0.3">
      <c r="A121" s="2" t="s">
        <v>131</v>
      </c>
      <c r="B121" s="3" t="s">
        <v>4049</v>
      </c>
      <c r="C121" s="3" t="s">
        <v>7408</v>
      </c>
      <c r="D121" s="3" t="s">
        <v>7422</v>
      </c>
      <c r="E121" s="3" t="s">
        <v>7424</v>
      </c>
      <c r="F121" s="3" t="s">
        <v>7433</v>
      </c>
      <c r="G121" s="3">
        <v>8632.83</v>
      </c>
      <c r="H121" s="3">
        <v>15</v>
      </c>
      <c r="I121" s="8" t="s">
        <v>7546</v>
      </c>
      <c r="J121" s="3" t="s">
        <v>8166</v>
      </c>
      <c r="K121" s="3" t="s">
        <v>8167</v>
      </c>
      <c r="L121" s="3" t="s">
        <v>8170</v>
      </c>
      <c r="M121" s="4">
        <v>129492.45</v>
      </c>
      <c r="N121" s="32">
        <f>Table2[[#This Row],[Price]]*Table2[[#This Row],[Quantity Sold]]</f>
        <v>129492.45</v>
      </c>
      <c r="O121" s="1">
        <f t="shared" si="8"/>
        <v>2024</v>
      </c>
      <c r="P121" s="1" t="str">
        <f t="shared" si="9"/>
        <v>WOMEN</v>
      </c>
      <c r="Q121" s="1" t="str">
        <f t="shared" si="10"/>
        <v>Women_Skirts</v>
      </c>
      <c r="T121" s="1" t="str">
        <f t="shared" si="11"/>
        <v>LOW PRICE</v>
      </c>
      <c r="U121" t="str">
        <f t="shared" si="12"/>
        <v>No Discount</v>
      </c>
      <c r="V121" t="str">
        <f t="shared" si="13"/>
        <v>Other</v>
      </c>
      <c r="W121" s="1" t="b">
        <f t="shared" si="14"/>
        <v>1</v>
      </c>
      <c r="X121" t="b">
        <f t="shared" si="15"/>
        <v>0</v>
      </c>
    </row>
    <row r="122" spans="1:24" ht="28.8" x14ac:dyDescent="0.3">
      <c r="A122" s="2" t="s">
        <v>132</v>
      </c>
      <c r="B122" s="3" t="s">
        <v>4050</v>
      </c>
      <c r="C122" s="3" t="s">
        <v>7406</v>
      </c>
      <c r="D122" s="3" t="s">
        <v>7412</v>
      </c>
      <c r="E122" s="3" t="s">
        <v>7425</v>
      </c>
      <c r="F122" s="3" t="s">
        <v>7431</v>
      </c>
      <c r="G122" s="3">
        <v>4905.3</v>
      </c>
      <c r="H122" s="3">
        <v>2</v>
      </c>
      <c r="I122" s="8" t="s">
        <v>7547</v>
      </c>
      <c r="J122" s="3" t="s">
        <v>8163</v>
      </c>
      <c r="K122" s="3" t="s">
        <v>8167</v>
      </c>
      <c r="L122" s="3" t="s">
        <v>8170</v>
      </c>
      <c r="M122" s="4">
        <v>9810.6</v>
      </c>
      <c r="N122" s="32">
        <f>Table2[[#This Row],[Price]]*Table2[[#This Row],[Quantity Sold]]</f>
        <v>9810.6</v>
      </c>
      <c r="O122" s="1">
        <f t="shared" si="8"/>
        <v>2024</v>
      </c>
      <c r="P122" s="1" t="str">
        <f t="shared" si="9"/>
        <v>ACCESSORIES</v>
      </c>
      <c r="Q122" s="1" t="str">
        <f t="shared" si="10"/>
        <v>Accessories_Hats</v>
      </c>
      <c r="T122" s="1" t="str">
        <f t="shared" si="11"/>
        <v>LOW PRICE</v>
      </c>
      <c r="U122" t="str">
        <f t="shared" si="12"/>
        <v>No Discount</v>
      </c>
      <c r="V122" t="str">
        <f t="shared" si="13"/>
        <v>Other</v>
      </c>
      <c r="W122" s="1" t="b">
        <f t="shared" si="14"/>
        <v>0</v>
      </c>
      <c r="X122" t="b">
        <f t="shared" si="15"/>
        <v>0</v>
      </c>
    </row>
    <row r="123" spans="1:24" x14ac:dyDescent="0.3">
      <c r="A123" s="2" t="s">
        <v>133</v>
      </c>
      <c r="B123" s="3" t="s">
        <v>4051</v>
      </c>
      <c r="C123" s="3" t="s">
        <v>7405</v>
      </c>
      <c r="D123" s="3" t="s">
        <v>7410</v>
      </c>
      <c r="E123" s="3" t="s">
        <v>7423</v>
      </c>
      <c r="F123" s="3" t="s">
        <v>7433</v>
      </c>
      <c r="G123" s="3">
        <v>1604.39</v>
      </c>
      <c r="H123" s="3">
        <v>8</v>
      </c>
      <c r="I123" s="8" t="s">
        <v>7548</v>
      </c>
      <c r="J123" s="3" t="s">
        <v>8163</v>
      </c>
      <c r="K123" s="3" t="s">
        <v>8168</v>
      </c>
      <c r="L123" s="3" t="s">
        <v>8169</v>
      </c>
      <c r="M123" s="4">
        <v>10267.93</v>
      </c>
      <c r="N123" s="32">
        <f>Table2[[#This Row],[Price]]*Table2[[#This Row],[Quantity Sold]]</f>
        <v>12835.12</v>
      </c>
      <c r="O123" s="1">
        <f t="shared" si="8"/>
        <v>2024</v>
      </c>
      <c r="P123" s="1" t="str">
        <f t="shared" si="9"/>
        <v>MEN</v>
      </c>
      <c r="Q123" s="1" t="str">
        <f t="shared" si="10"/>
        <v>Men_Shirts</v>
      </c>
      <c r="T123" s="1" t="str">
        <f t="shared" si="11"/>
        <v>LOW PRICE</v>
      </c>
      <c r="U123" t="str">
        <f t="shared" si="12"/>
        <v>Discounted</v>
      </c>
      <c r="V123" t="str">
        <f t="shared" si="13"/>
        <v>Men's Discounted Item</v>
      </c>
      <c r="W123" s="1" t="b">
        <f t="shared" si="14"/>
        <v>0</v>
      </c>
      <c r="X123" t="b">
        <f t="shared" si="15"/>
        <v>1</v>
      </c>
    </row>
    <row r="124" spans="1:24" ht="28.8" x14ac:dyDescent="0.3">
      <c r="A124" s="2" t="s">
        <v>134</v>
      </c>
      <c r="B124" s="3" t="s">
        <v>4052</v>
      </c>
      <c r="C124" s="3" t="s">
        <v>7406</v>
      </c>
      <c r="D124" s="3" t="s">
        <v>7416</v>
      </c>
      <c r="E124" s="3" t="s">
        <v>7427</v>
      </c>
      <c r="F124" s="3" t="s">
        <v>7432</v>
      </c>
      <c r="G124" s="3">
        <v>16200.77</v>
      </c>
      <c r="H124" s="3">
        <v>15</v>
      </c>
      <c r="I124" s="8" t="s">
        <v>7549</v>
      </c>
      <c r="J124" s="3" t="s">
        <v>8164</v>
      </c>
      <c r="K124" s="3" t="s">
        <v>8167</v>
      </c>
      <c r="L124" s="3" t="s">
        <v>8170</v>
      </c>
      <c r="M124" s="4">
        <v>243011.55</v>
      </c>
      <c r="N124" s="32">
        <f>Table2[[#This Row],[Price]]*Table2[[#This Row],[Quantity Sold]]</f>
        <v>243011.55000000002</v>
      </c>
      <c r="O124" s="1">
        <f t="shared" si="8"/>
        <v>2024</v>
      </c>
      <c r="P124" s="1" t="str">
        <f t="shared" si="9"/>
        <v>ACCESSORIES</v>
      </c>
      <c r="Q124" s="1" t="str">
        <f t="shared" si="10"/>
        <v>Accessories_Belts</v>
      </c>
      <c r="T124" s="1" t="str">
        <f t="shared" si="11"/>
        <v>HIGH PRICE</v>
      </c>
      <c r="U124" t="str">
        <f t="shared" si="12"/>
        <v>No Discount</v>
      </c>
      <c r="V124" t="str">
        <f t="shared" si="13"/>
        <v>Other</v>
      </c>
      <c r="W124" s="1" t="b">
        <f t="shared" si="14"/>
        <v>1</v>
      </c>
      <c r="X124" t="b">
        <f t="shared" si="15"/>
        <v>0</v>
      </c>
    </row>
    <row r="125" spans="1:24" ht="28.8" x14ac:dyDescent="0.3">
      <c r="A125" s="2" t="s">
        <v>135</v>
      </c>
      <c r="B125" s="3" t="s">
        <v>4053</v>
      </c>
      <c r="C125" s="3" t="s">
        <v>7408</v>
      </c>
      <c r="D125" s="3" t="s">
        <v>7422</v>
      </c>
      <c r="E125" s="3" t="s">
        <v>7426</v>
      </c>
      <c r="F125" s="3" t="s">
        <v>7430</v>
      </c>
      <c r="G125" s="3">
        <v>5551.87</v>
      </c>
      <c r="H125" s="3">
        <v>14</v>
      </c>
      <c r="I125" s="8" t="s">
        <v>7550</v>
      </c>
      <c r="J125" s="3" t="s">
        <v>8165</v>
      </c>
      <c r="K125" s="3" t="s">
        <v>8168</v>
      </c>
      <c r="L125" s="3" t="s">
        <v>8170</v>
      </c>
      <c r="M125" s="4">
        <v>77726.179999999993</v>
      </c>
      <c r="N125" s="32">
        <f>Table2[[#This Row],[Price]]*Table2[[#This Row],[Quantity Sold]]</f>
        <v>77726.179999999993</v>
      </c>
      <c r="O125" s="1">
        <f t="shared" si="8"/>
        <v>2024</v>
      </c>
      <c r="P125" s="1" t="str">
        <f t="shared" si="9"/>
        <v>WOMEN</v>
      </c>
      <c r="Q125" s="1" t="str">
        <f t="shared" si="10"/>
        <v>Women_Skirts</v>
      </c>
      <c r="T125" s="1" t="str">
        <f t="shared" si="11"/>
        <v>LOW PRICE</v>
      </c>
      <c r="U125" t="str">
        <f t="shared" si="12"/>
        <v>No Discount</v>
      </c>
      <c r="V125" t="str">
        <f t="shared" si="13"/>
        <v>Other</v>
      </c>
      <c r="W125" s="1" t="b">
        <f t="shared" si="14"/>
        <v>1</v>
      </c>
      <c r="X125" t="b">
        <f t="shared" si="15"/>
        <v>0</v>
      </c>
    </row>
    <row r="126" spans="1:24" ht="28.8" x14ac:dyDescent="0.3">
      <c r="A126" s="2" t="s">
        <v>136</v>
      </c>
      <c r="B126" s="3" t="s">
        <v>4054</v>
      </c>
      <c r="C126" s="3" t="s">
        <v>7406</v>
      </c>
      <c r="D126" s="3" t="s">
        <v>7414</v>
      </c>
      <c r="E126" s="3" t="s">
        <v>7423</v>
      </c>
      <c r="F126" s="3" t="s">
        <v>7431</v>
      </c>
      <c r="G126" s="3">
        <v>15715.22</v>
      </c>
      <c r="H126" s="3">
        <v>8</v>
      </c>
      <c r="I126" s="8" t="s">
        <v>7551</v>
      </c>
      <c r="J126" s="3" t="s">
        <v>8164</v>
      </c>
      <c r="K126" s="3" t="s">
        <v>8167</v>
      </c>
      <c r="L126" s="3" t="s">
        <v>8169</v>
      </c>
      <c r="M126" s="4">
        <v>100577.74</v>
      </c>
      <c r="N126" s="32">
        <f>Table2[[#This Row],[Price]]*Table2[[#This Row],[Quantity Sold]]</f>
        <v>125721.76</v>
      </c>
      <c r="O126" s="1">
        <f t="shared" si="8"/>
        <v>2023</v>
      </c>
      <c r="P126" s="1" t="str">
        <f t="shared" si="9"/>
        <v>ACCESSORIES</v>
      </c>
      <c r="Q126" s="1" t="str">
        <f t="shared" si="10"/>
        <v>Accessories_Bags</v>
      </c>
      <c r="T126" s="1" t="str">
        <f t="shared" si="11"/>
        <v>HIGH PRICE</v>
      </c>
      <c r="U126" t="str">
        <f t="shared" si="12"/>
        <v>Discounted</v>
      </c>
      <c r="V126" t="str">
        <f t="shared" si="13"/>
        <v>Other</v>
      </c>
      <c r="W126" s="1" t="b">
        <f t="shared" si="14"/>
        <v>0</v>
      </c>
      <c r="X126" t="b">
        <f t="shared" si="15"/>
        <v>1</v>
      </c>
    </row>
    <row r="127" spans="1:24" x14ac:dyDescent="0.3">
      <c r="A127" s="2" t="s">
        <v>137</v>
      </c>
      <c r="B127" s="3" t="s">
        <v>4055</v>
      </c>
      <c r="C127" s="3" t="s">
        <v>7407</v>
      </c>
      <c r="D127" s="3" t="s">
        <v>7415</v>
      </c>
      <c r="E127" s="3" t="s">
        <v>7426</v>
      </c>
      <c r="F127" s="3" t="s">
        <v>7432</v>
      </c>
      <c r="G127" s="3">
        <v>3437.86</v>
      </c>
      <c r="H127" s="3">
        <v>15</v>
      </c>
      <c r="I127" s="8" t="s">
        <v>7552</v>
      </c>
      <c r="J127" s="3" t="s">
        <v>8163</v>
      </c>
      <c r="K127" s="3" t="s">
        <v>8168</v>
      </c>
      <c r="L127" s="3" t="s">
        <v>8170</v>
      </c>
      <c r="M127" s="4">
        <v>51567.9</v>
      </c>
      <c r="N127" s="32">
        <f>Table2[[#This Row],[Price]]*Table2[[#This Row],[Quantity Sold]]</f>
        <v>51567.9</v>
      </c>
      <c r="O127" s="1">
        <f t="shared" si="8"/>
        <v>2023</v>
      </c>
      <c r="P127" s="1" t="str">
        <f t="shared" si="9"/>
        <v>KIDS</v>
      </c>
      <c r="Q127" s="1" t="str">
        <f t="shared" si="10"/>
        <v>Kids_T-Shirts</v>
      </c>
      <c r="T127" s="1" t="str">
        <f t="shared" si="11"/>
        <v>LOW PRICE</v>
      </c>
      <c r="U127" t="str">
        <f t="shared" si="12"/>
        <v>No Discount</v>
      </c>
      <c r="V127" t="str">
        <f t="shared" si="13"/>
        <v>Other</v>
      </c>
      <c r="W127" s="1" t="b">
        <f t="shared" si="14"/>
        <v>1</v>
      </c>
      <c r="X127" t="b">
        <f t="shared" si="15"/>
        <v>0</v>
      </c>
    </row>
    <row r="128" spans="1:24" ht="28.8" x14ac:dyDescent="0.3">
      <c r="A128" s="2" t="s">
        <v>138</v>
      </c>
      <c r="B128" s="3" t="s">
        <v>4056</v>
      </c>
      <c r="C128" s="3" t="s">
        <v>7408</v>
      </c>
      <c r="D128" s="3" t="s">
        <v>7419</v>
      </c>
      <c r="E128" s="3" t="s">
        <v>7426</v>
      </c>
      <c r="F128" s="3" t="s">
        <v>7432</v>
      </c>
      <c r="G128" s="3">
        <v>1315.55</v>
      </c>
      <c r="H128" s="3">
        <v>11</v>
      </c>
      <c r="I128" s="8" t="s">
        <v>7531</v>
      </c>
      <c r="J128" s="3" t="s">
        <v>8166</v>
      </c>
      <c r="K128" s="3" t="s">
        <v>8167</v>
      </c>
      <c r="L128" s="3" t="s">
        <v>8170</v>
      </c>
      <c r="M128" s="4">
        <v>14471.05</v>
      </c>
      <c r="N128" s="32">
        <f>Table2[[#This Row],[Price]]*Table2[[#This Row],[Quantity Sold]]</f>
        <v>14471.05</v>
      </c>
      <c r="O128" s="1">
        <f t="shared" si="8"/>
        <v>2023</v>
      </c>
      <c r="P128" s="1" t="str">
        <f t="shared" si="9"/>
        <v>WOMEN</v>
      </c>
      <c r="Q128" s="1" t="str">
        <f t="shared" si="10"/>
        <v>Women_Dresses</v>
      </c>
      <c r="T128" s="1" t="str">
        <f t="shared" si="11"/>
        <v>LOW PRICE</v>
      </c>
      <c r="U128" t="str">
        <f t="shared" si="12"/>
        <v>No Discount</v>
      </c>
      <c r="V128" t="str">
        <f t="shared" si="13"/>
        <v>Other</v>
      </c>
      <c r="W128" s="1" t="b">
        <f t="shared" si="14"/>
        <v>1</v>
      </c>
      <c r="X128" t="b">
        <f t="shared" si="15"/>
        <v>0</v>
      </c>
    </row>
    <row r="129" spans="1:24" x14ac:dyDescent="0.3">
      <c r="A129" s="2" t="s">
        <v>139</v>
      </c>
      <c r="B129" s="3" t="s">
        <v>4057</v>
      </c>
      <c r="C129" s="3" t="s">
        <v>7407</v>
      </c>
      <c r="D129" s="3" t="s">
        <v>7417</v>
      </c>
      <c r="E129" s="3" t="s">
        <v>7427</v>
      </c>
      <c r="F129" s="3" t="s">
        <v>7428</v>
      </c>
      <c r="G129" s="3">
        <v>13635.24</v>
      </c>
      <c r="H129" s="3">
        <v>2</v>
      </c>
      <c r="I129" s="8" t="s">
        <v>7553</v>
      </c>
      <c r="J129" s="3" t="s">
        <v>8162</v>
      </c>
      <c r="K129" s="3" t="s">
        <v>8167</v>
      </c>
      <c r="L129" s="3" t="s">
        <v>8170</v>
      </c>
      <c r="M129" s="4">
        <v>27270.48</v>
      </c>
      <c r="N129" s="32">
        <f>Table2[[#This Row],[Price]]*Table2[[#This Row],[Quantity Sold]]</f>
        <v>27270.48</v>
      </c>
      <c r="O129" s="1">
        <f t="shared" si="8"/>
        <v>2022</v>
      </c>
      <c r="P129" s="1" t="str">
        <f t="shared" si="9"/>
        <v>KIDS</v>
      </c>
      <c r="Q129" s="1" t="str">
        <f t="shared" si="10"/>
        <v>Kids_Shoes</v>
      </c>
      <c r="T129" s="1" t="str">
        <f t="shared" si="11"/>
        <v>HIGH PRICE</v>
      </c>
      <c r="U129" t="str">
        <f t="shared" si="12"/>
        <v>No Discount</v>
      </c>
      <c r="V129" t="str">
        <f t="shared" si="13"/>
        <v>Other</v>
      </c>
      <c r="W129" s="1" t="b">
        <f t="shared" si="14"/>
        <v>0</v>
      </c>
      <c r="X129" t="b">
        <f t="shared" si="15"/>
        <v>0</v>
      </c>
    </row>
    <row r="130" spans="1:24" x14ac:dyDescent="0.3">
      <c r="A130" s="2" t="s">
        <v>140</v>
      </c>
      <c r="B130" s="3" t="s">
        <v>4058</v>
      </c>
      <c r="C130" s="3" t="s">
        <v>7407</v>
      </c>
      <c r="D130" s="3" t="s">
        <v>7413</v>
      </c>
      <c r="E130" s="3" t="s">
        <v>7423</v>
      </c>
      <c r="F130" s="3" t="s">
        <v>7428</v>
      </c>
      <c r="G130" s="3">
        <v>6559.49</v>
      </c>
      <c r="H130" s="3">
        <v>14</v>
      </c>
      <c r="I130" s="8" t="s">
        <v>7554</v>
      </c>
      <c r="J130" s="3" t="s">
        <v>8166</v>
      </c>
      <c r="K130" s="3" t="s">
        <v>8168</v>
      </c>
      <c r="L130" s="3" t="s">
        <v>8170</v>
      </c>
      <c r="M130" s="4">
        <v>91832.86</v>
      </c>
      <c r="N130" s="32">
        <f>Table2[[#This Row],[Price]]*Table2[[#This Row],[Quantity Sold]]</f>
        <v>91832.86</v>
      </c>
      <c r="O130" s="1">
        <f t="shared" si="8"/>
        <v>2023</v>
      </c>
      <c r="P130" s="1" t="str">
        <f t="shared" si="9"/>
        <v>KIDS</v>
      </c>
      <c r="Q130" s="1" t="str">
        <f t="shared" si="10"/>
        <v>Kids_Shorts</v>
      </c>
      <c r="T130" s="1" t="str">
        <f t="shared" si="11"/>
        <v>LOW PRICE</v>
      </c>
      <c r="U130" t="str">
        <f t="shared" si="12"/>
        <v>No Discount</v>
      </c>
      <c r="V130" t="str">
        <f t="shared" si="13"/>
        <v>Other</v>
      </c>
      <c r="W130" s="1" t="b">
        <f t="shared" si="14"/>
        <v>1</v>
      </c>
      <c r="X130" t="b">
        <f t="shared" si="15"/>
        <v>0</v>
      </c>
    </row>
    <row r="131" spans="1:24" ht="28.8" x14ac:dyDescent="0.3">
      <c r="A131" s="2" t="s">
        <v>141</v>
      </c>
      <c r="B131" s="3" t="s">
        <v>4059</v>
      </c>
      <c r="C131" s="3" t="s">
        <v>7406</v>
      </c>
      <c r="D131" s="3" t="s">
        <v>7412</v>
      </c>
      <c r="E131" s="3" t="s">
        <v>7427</v>
      </c>
      <c r="F131" s="3" t="s">
        <v>7428</v>
      </c>
      <c r="G131" s="3">
        <v>12144.56</v>
      </c>
      <c r="H131" s="3">
        <v>1</v>
      </c>
      <c r="I131" s="8" t="s">
        <v>7555</v>
      </c>
      <c r="J131" s="3" t="s">
        <v>8164</v>
      </c>
      <c r="K131" s="3" t="s">
        <v>8167</v>
      </c>
      <c r="L131" s="3" t="s">
        <v>8169</v>
      </c>
      <c r="M131" s="4">
        <v>9715.98</v>
      </c>
      <c r="N131" s="32">
        <f>Table2[[#This Row],[Price]]*Table2[[#This Row],[Quantity Sold]]</f>
        <v>12144.56</v>
      </c>
      <c r="O131" s="1">
        <f t="shared" ref="O131:O194" si="16">YEAR(I131)</f>
        <v>2024</v>
      </c>
      <c r="P131" s="1" t="str">
        <f t="shared" ref="P131:P194" si="17">UPPER(C131)</f>
        <v>ACCESSORIES</v>
      </c>
      <c r="Q131" s="1" t="str">
        <f t="shared" ref="Q131:Q194" si="18">CONCATENATE(C131, "_",D131)</f>
        <v>Accessories_Hats</v>
      </c>
      <c r="T131" s="1" t="str">
        <f t="shared" ref="T131:T194" si="19">IF(G131&gt;10000,"HIGH PRICE", "LOW PRICE")</f>
        <v>HIGH PRICE</v>
      </c>
      <c r="U131" t="str">
        <f t="shared" ref="U131:U194" si="20">IF(L131 = "Yes", "Discounted", "No Discount")</f>
        <v>Discounted</v>
      </c>
      <c r="V131" t="str">
        <f t="shared" ref="V131:V194" si="21">IF(AND(C131 = "Men", L131 = "Yes"), "Men's Discounted Item", "Other")</f>
        <v>Other</v>
      </c>
      <c r="W131" s="1" t="b">
        <f t="shared" ref="W131:W194" si="22">H131&gt;=10</f>
        <v>0</v>
      </c>
      <c r="X131" t="b">
        <f t="shared" ref="X131:X194" si="23">L131 = "Yes"</f>
        <v>1</v>
      </c>
    </row>
    <row r="132" spans="1:24" ht="28.8" x14ac:dyDescent="0.3">
      <c r="A132" s="2" t="s">
        <v>142</v>
      </c>
      <c r="B132" s="3" t="s">
        <v>4060</v>
      </c>
      <c r="C132" s="3" t="s">
        <v>7406</v>
      </c>
      <c r="D132" s="3" t="s">
        <v>7412</v>
      </c>
      <c r="E132" s="3" t="s">
        <v>7423</v>
      </c>
      <c r="F132" s="3" t="s">
        <v>7429</v>
      </c>
      <c r="G132" s="3">
        <v>10092.799999999999</v>
      </c>
      <c r="H132" s="3">
        <v>18</v>
      </c>
      <c r="I132" s="8" t="s">
        <v>7556</v>
      </c>
      <c r="J132" s="3" t="s">
        <v>8166</v>
      </c>
      <c r="K132" s="3" t="s">
        <v>8168</v>
      </c>
      <c r="L132" s="3" t="s">
        <v>8169</v>
      </c>
      <c r="M132" s="4">
        <v>145336.32000000001</v>
      </c>
      <c r="N132" s="32">
        <f>Table2[[#This Row],[Price]]*Table2[[#This Row],[Quantity Sold]]</f>
        <v>181670.39999999999</v>
      </c>
      <c r="O132" s="1">
        <f t="shared" si="16"/>
        <v>2024</v>
      </c>
      <c r="P132" s="1" t="str">
        <f t="shared" si="17"/>
        <v>ACCESSORIES</v>
      </c>
      <c r="Q132" s="1" t="str">
        <f t="shared" si="18"/>
        <v>Accessories_Hats</v>
      </c>
      <c r="T132" s="1" t="str">
        <f t="shared" si="19"/>
        <v>HIGH PRICE</v>
      </c>
      <c r="U132" t="str">
        <f t="shared" si="20"/>
        <v>Discounted</v>
      </c>
      <c r="V132" t="str">
        <f t="shared" si="21"/>
        <v>Other</v>
      </c>
      <c r="W132" s="1" t="b">
        <f t="shared" si="22"/>
        <v>1</v>
      </c>
      <c r="X132" t="b">
        <f t="shared" si="23"/>
        <v>1</v>
      </c>
    </row>
    <row r="133" spans="1:24" ht="28.8" x14ac:dyDescent="0.3">
      <c r="A133" s="2" t="s">
        <v>143</v>
      </c>
      <c r="B133" s="3" t="s">
        <v>4061</v>
      </c>
      <c r="C133" s="3" t="s">
        <v>7408</v>
      </c>
      <c r="D133" s="3" t="s">
        <v>7422</v>
      </c>
      <c r="E133" s="3" t="s">
        <v>7425</v>
      </c>
      <c r="F133" s="3" t="s">
        <v>7431</v>
      </c>
      <c r="G133" s="3">
        <v>1360.37</v>
      </c>
      <c r="H133" s="3">
        <v>14</v>
      </c>
      <c r="I133" s="8" t="s">
        <v>7557</v>
      </c>
      <c r="J133" s="3" t="s">
        <v>8166</v>
      </c>
      <c r="K133" s="3" t="s">
        <v>8168</v>
      </c>
      <c r="L133" s="3" t="s">
        <v>8169</v>
      </c>
      <c r="M133" s="4">
        <v>15236.31</v>
      </c>
      <c r="N133" s="32">
        <f>Table2[[#This Row],[Price]]*Table2[[#This Row],[Quantity Sold]]</f>
        <v>19045.18</v>
      </c>
      <c r="O133" s="1">
        <f t="shared" si="16"/>
        <v>2024</v>
      </c>
      <c r="P133" s="1" t="str">
        <f t="shared" si="17"/>
        <v>WOMEN</v>
      </c>
      <c r="Q133" s="1" t="str">
        <f t="shared" si="18"/>
        <v>Women_Skirts</v>
      </c>
      <c r="T133" s="1" t="str">
        <f t="shared" si="19"/>
        <v>LOW PRICE</v>
      </c>
      <c r="U133" t="str">
        <f t="shared" si="20"/>
        <v>Discounted</v>
      </c>
      <c r="V133" t="str">
        <f t="shared" si="21"/>
        <v>Other</v>
      </c>
      <c r="W133" s="1" t="b">
        <f t="shared" si="22"/>
        <v>1</v>
      </c>
      <c r="X133" t="b">
        <f t="shared" si="23"/>
        <v>1</v>
      </c>
    </row>
    <row r="134" spans="1:24" ht="28.8" x14ac:dyDescent="0.3">
      <c r="A134" s="2" t="s">
        <v>144</v>
      </c>
      <c r="B134" s="3" t="s">
        <v>4062</v>
      </c>
      <c r="C134" s="3" t="s">
        <v>7406</v>
      </c>
      <c r="D134" s="3" t="s">
        <v>7412</v>
      </c>
      <c r="E134" s="3" t="s">
        <v>7427</v>
      </c>
      <c r="F134" s="3" t="s">
        <v>7432</v>
      </c>
      <c r="G134" s="3">
        <v>9425.48</v>
      </c>
      <c r="H134" s="3">
        <v>5</v>
      </c>
      <c r="I134" s="8" t="s">
        <v>7558</v>
      </c>
      <c r="J134" s="3" t="s">
        <v>8166</v>
      </c>
      <c r="K134" s="3" t="s">
        <v>8168</v>
      </c>
      <c r="L134" s="3" t="s">
        <v>8170</v>
      </c>
      <c r="M134" s="4">
        <v>47127.4</v>
      </c>
      <c r="N134" s="32">
        <f>Table2[[#This Row],[Price]]*Table2[[#This Row],[Quantity Sold]]</f>
        <v>47127.399999999994</v>
      </c>
      <c r="O134" s="1">
        <f t="shared" si="16"/>
        <v>2024</v>
      </c>
      <c r="P134" s="1" t="str">
        <f t="shared" si="17"/>
        <v>ACCESSORIES</v>
      </c>
      <c r="Q134" s="1" t="str">
        <f t="shared" si="18"/>
        <v>Accessories_Hats</v>
      </c>
      <c r="T134" s="1" t="str">
        <f t="shared" si="19"/>
        <v>LOW PRICE</v>
      </c>
      <c r="U134" t="str">
        <f t="shared" si="20"/>
        <v>No Discount</v>
      </c>
      <c r="V134" t="str">
        <f t="shared" si="21"/>
        <v>Other</v>
      </c>
      <c r="W134" s="1" t="b">
        <f t="shared" si="22"/>
        <v>0</v>
      </c>
      <c r="X134" t="b">
        <f t="shared" si="23"/>
        <v>0</v>
      </c>
    </row>
    <row r="135" spans="1:24" ht="28.8" x14ac:dyDescent="0.3">
      <c r="A135" s="2" t="s">
        <v>145</v>
      </c>
      <c r="B135" s="3" t="s">
        <v>4063</v>
      </c>
      <c r="C135" s="3" t="s">
        <v>7407</v>
      </c>
      <c r="D135" s="3" t="s">
        <v>7418</v>
      </c>
      <c r="E135" s="3" t="s">
        <v>7426</v>
      </c>
      <c r="F135" s="3" t="s">
        <v>7428</v>
      </c>
      <c r="G135" s="3">
        <v>12075.67</v>
      </c>
      <c r="H135" s="3">
        <v>2</v>
      </c>
      <c r="I135" s="8" t="s">
        <v>7559</v>
      </c>
      <c r="J135" s="3" t="s">
        <v>8166</v>
      </c>
      <c r="K135" s="3" t="s">
        <v>8168</v>
      </c>
      <c r="L135" s="3" t="s">
        <v>8169</v>
      </c>
      <c r="M135" s="4">
        <v>19320.740000000002</v>
      </c>
      <c r="N135" s="32">
        <f>Table2[[#This Row],[Price]]*Table2[[#This Row],[Quantity Sold]]</f>
        <v>24151.34</v>
      </c>
      <c r="O135" s="1">
        <f t="shared" si="16"/>
        <v>2024</v>
      </c>
      <c r="P135" s="1" t="str">
        <f t="shared" si="17"/>
        <v>KIDS</v>
      </c>
      <c r="Q135" s="1" t="str">
        <f t="shared" si="18"/>
        <v>Kids_Sweaters</v>
      </c>
      <c r="T135" s="1" t="str">
        <f t="shared" si="19"/>
        <v>HIGH PRICE</v>
      </c>
      <c r="U135" t="str">
        <f t="shared" si="20"/>
        <v>Discounted</v>
      </c>
      <c r="V135" t="str">
        <f t="shared" si="21"/>
        <v>Other</v>
      </c>
      <c r="W135" s="1" t="b">
        <f t="shared" si="22"/>
        <v>0</v>
      </c>
      <c r="X135" t="b">
        <f t="shared" si="23"/>
        <v>1</v>
      </c>
    </row>
    <row r="136" spans="1:24" ht="28.8" x14ac:dyDescent="0.3">
      <c r="A136" s="2" t="s">
        <v>146</v>
      </c>
      <c r="B136" s="3" t="s">
        <v>4064</v>
      </c>
      <c r="C136" s="3" t="s">
        <v>7406</v>
      </c>
      <c r="D136" s="3" t="s">
        <v>7412</v>
      </c>
      <c r="E136" s="3" t="s">
        <v>7425</v>
      </c>
      <c r="F136" s="3" t="s">
        <v>7431</v>
      </c>
      <c r="G136" s="3">
        <v>13068.35</v>
      </c>
      <c r="H136" s="3">
        <v>7</v>
      </c>
      <c r="I136" s="8" t="s">
        <v>7560</v>
      </c>
      <c r="J136" s="3" t="s">
        <v>8163</v>
      </c>
      <c r="K136" s="3" t="s">
        <v>8168</v>
      </c>
      <c r="L136" s="3" t="s">
        <v>8170</v>
      </c>
      <c r="M136" s="4">
        <v>91478.45</v>
      </c>
      <c r="N136" s="32">
        <f>Table2[[#This Row],[Price]]*Table2[[#This Row],[Quantity Sold]]</f>
        <v>91478.45</v>
      </c>
      <c r="O136" s="1">
        <f t="shared" si="16"/>
        <v>2024</v>
      </c>
      <c r="P136" s="1" t="str">
        <f t="shared" si="17"/>
        <v>ACCESSORIES</v>
      </c>
      <c r="Q136" s="1" t="str">
        <f t="shared" si="18"/>
        <v>Accessories_Hats</v>
      </c>
      <c r="T136" s="1" t="str">
        <f t="shared" si="19"/>
        <v>HIGH PRICE</v>
      </c>
      <c r="U136" t="str">
        <f t="shared" si="20"/>
        <v>No Discount</v>
      </c>
      <c r="V136" t="str">
        <f t="shared" si="21"/>
        <v>Other</v>
      </c>
      <c r="W136" s="1" t="b">
        <f t="shared" si="22"/>
        <v>0</v>
      </c>
      <c r="X136" t="b">
        <f t="shared" si="23"/>
        <v>0</v>
      </c>
    </row>
    <row r="137" spans="1:24" ht="28.8" x14ac:dyDescent="0.3">
      <c r="A137" s="2" t="s">
        <v>147</v>
      </c>
      <c r="B137" s="3" t="s">
        <v>4065</v>
      </c>
      <c r="C137" s="3" t="s">
        <v>7408</v>
      </c>
      <c r="D137" s="3" t="s">
        <v>7417</v>
      </c>
      <c r="E137" s="3" t="s">
        <v>7423</v>
      </c>
      <c r="F137" s="3" t="s">
        <v>7429</v>
      </c>
      <c r="G137" s="3">
        <v>15214.73</v>
      </c>
      <c r="H137" s="3">
        <v>12</v>
      </c>
      <c r="I137" s="8" t="s">
        <v>7561</v>
      </c>
      <c r="J137" s="3" t="s">
        <v>8164</v>
      </c>
      <c r="K137" s="3" t="s">
        <v>8167</v>
      </c>
      <c r="L137" s="3" t="s">
        <v>8169</v>
      </c>
      <c r="M137" s="4">
        <v>146061.74</v>
      </c>
      <c r="N137" s="32">
        <f>Table2[[#This Row],[Price]]*Table2[[#This Row],[Quantity Sold]]</f>
        <v>182576.76</v>
      </c>
      <c r="O137" s="1">
        <f t="shared" si="16"/>
        <v>2024</v>
      </c>
      <c r="P137" s="1" t="str">
        <f t="shared" si="17"/>
        <v>WOMEN</v>
      </c>
      <c r="Q137" s="1" t="str">
        <f t="shared" si="18"/>
        <v>Women_Shoes</v>
      </c>
      <c r="T137" s="1" t="str">
        <f t="shared" si="19"/>
        <v>HIGH PRICE</v>
      </c>
      <c r="U137" t="str">
        <f t="shared" si="20"/>
        <v>Discounted</v>
      </c>
      <c r="V137" t="str">
        <f t="shared" si="21"/>
        <v>Other</v>
      </c>
      <c r="W137" s="1" t="b">
        <f t="shared" si="22"/>
        <v>1</v>
      </c>
      <c r="X137" t="b">
        <f t="shared" si="23"/>
        <v>1</v>
      </c>
    </row>
    <row r="138" spans="1:24" ht="28.8" x14ac:dyDescent="0.3">
      <c r="A138" s="2" t="s">
        <v>148</v>
      </c>
      <c r="B138" s="3" t="s">
        <v>4066</v>
      </c>
      <c r="C138" s="3" t="s">
        <v>7406</v>
      </c>
      <c r="D138" s="3" t="s">
        <v>7412</v>
      </c>
      <c r="E138" s="3" t="s">
        <v>7424</v>
      </c>
      <c r="F138" s="3" t="s">
        <v>7429</v>
      </c>
      <c r="G138" s="3">
        <v>13279.17</v>
      </c>
      <c r="H138" s="3">
        <v>9</v>
      </c>
      <c r="I138" s="8" t="s">
        <v>7562</v>
      </c>
      <c r="J138" s="3" t="s">
        <v>8164</v>
      </c>
      <c r="K138" s="3" t="s">
        <v>8168</v>
      </c>
      <c r="L138" s="3" t="s">
        <v>8169</v>
      </c>
      <c r="M138" s="4">
        <v>95610.19</v>
      </c>
      <c r="N138" s="32">
        <f>Table2[[#This Row],[Price]]*Table2[[#This Row],[Quantity Sold]]</f>
        <v>119512.53</v>
      </c>
      <c r="O138" s="1">
        <f t="shared" si="16"/>
        <v>2024</v>
      </c>
      <c r="P138" s="1" t="str">
        <f t="shared" si="17"/>
        <v>ACCESSORIES</v>
      </c>
      <c r="Q138" s="1" t="str">
        <f t="shared" si="18"/>
        <v>Accessories_Hats</v>
      </c>
      <c r="T138" s="1" t="str">
        <f t="shared" si="19"/>
        <v>HIGH PRICE</v>
      </c>
      <c r="U138" t="str">
        <f t="shared" si="20"/>
        <v>Discounted</v>
      </c>
      <c r="V138" t="str">
        <f t="shared" si="21"/>
        <v>Other</v>
      </c>
      <c r="W138" s="1" t="b">
        <f t="shared" si="22"/>
        <v>0</v>
      </c>
      <c r="X138" t="b">
        <f t="shared" si="23"/>
        <v>1</v>
      </c>
    </row>
    <row r="139" spans="1:24" ht="28.8" x14ac:dyDescent="0.3">
      <c r="A139" s="2" t="s">
        <v>149</v>
      </c>
      <c r="B139" s="3" t="s">
        <v>4067</v>
      </c>
      <c r="C139" s="3" t="s">
        <v>7406</v>
      </c>
      <c r="D139" s="3" t="s">
        <v>7416</v>
      </c>
      <c r="E139" s="3" t="s">
        <v>7423</v>
      </c>
      <c r="F139" s="3" t="s">
        <v>7431</v>
      </c>
      <c r="G139" s="3">
        <v>4674.5600000000004</v>
      </c>
      <c r="H139" s="3">
        <v>1</v>
      </c>
      <c r="I139" s="8" t="s">
        <v>7563</v>
      </c>
      <c r="J139" s="3" t="s">
        <v>8166</v>
      </c>
      <c r="K139" s="3" t="s">
        <v>8168</v>
      </c>
      <c r="L139" s="3" t="s">
        <v>8169</v>
      </c>
      <c r="M139" s="4">
        <v>3739.98</v>
      </c>
      <c r="N139" s="32">
        <f>Table2[[#This Row],[Price]]*Table2[[#This Row],[Quantity Sold]]</f>
        <v>4674.5600000000004</v>
      </c>
      <c r="O139" s="1">
        <f t="shared" si="16"/>
        <v>2023</v>
      </c>
      <c r="P139" s="1" t="str">
        <f t="shared" si="17"/>
        <v>ACCESSORIES</v>
      </c>
      <c r="Q139" s="1" t="str">
        <f t="shared" si="18"/>
        <v>Accessories_Belts</v>
      </c>
      <c r="T139" s="1" t="str">
        <f t="shared" si="19"/>
        <v>LOW PRICE</v>
      </c>
      <c r="U139" t="str">
        <f t="shared" si="20"/>
        <v>Discounted</v>
      </c>
      <c r="V139" t="str">
        <f t="shared" si="21"/>
        <v>Other</v>
      </c>
      <c r="W139" s="1" t="b">
        <f t="shared" si="22"/>
        <v>0</v>
      </c>
      <c r="X139" t="b">
        <f t="shared" si="23"/>
        <v>1</v>
      </c>
    </row>
    <row r="140" spans="1:24" x14ac:dyDescent="0.3">
      <c r="A140" s="2" t="s">
        <v>150</v>
      </c>
      <c r="B140" s="3" t="s">
        <v>4068</v>
      </c>
      <c r="C140" s="3" t="s">
        <v>7405</v>
      </c>
      <c r="D140" s="3" t="s">
        <v>7417</v>
      </c>
      <c r="E140" s="3" t="s">
        <v>7427</v>
      </c>
      <c r="F140" s="3" t="s">
        <v>7434</v>
      </c>
      <c r="G140" s="3">
        <v>3393.87</v>
      </c>
      <c r="H140" s="3">
        <v>18</v>
      </c>
      <c r="I140" s="8" t="s">
        <v>7564</v>
      </c>
      <c r="J140" s="3" t="s">
        <v>8163</v>
      </c>
      <c r="K140" s="3" t="s">
        <v>8168</v>
      </c>
      <c r="L140" s="3" t="s">
        <v>8169</v>
      </c>
      <c r="M140" s="4">
        <v>48872.06</v>
      </c>
      <c r="N140" s="32">
        <f>Table2[[#This Row],[Price]]*Table2[[#This Row],[Quantity Sold]]</f>
        <v>61089.659999999996</v>
      </c>
      <c r="O140" s="1">
        <f t="shared" si="16"/>
        <v>2022</v>
      </c>
      <c r="P140" s="1" t="str">
        <f t="shared" si="17"/>
        <v>MEN</v>
      </c>
      <c r="Q140" s="1" t="str">
        <f t="shared" si="18"/>
        <v>Men_Shoes</v>
      </c>
      <c r="T140" s="1" t="str">
        <f t="shared" si="19"/>
        <v>LOW PRICE</v>
      </c>
      <c r="U140" t="str">
        <f t="shared" si="20"/>
        <v>Discounted</v>
      </c>
      <c r="V140" t="str">
        <f t="shared" si="21"/>
        <v>Men's Discounted Item</v>
      </c>
      <c r="W140" s="1" t="b">
        <f t="shared" si="22"/>
        <v>1</v>
      </c>
      <c r="X140" t="b">
        <f t="shared" si="23"/>
        <v>1</v>
      </c>
    </row>
    <row r="141" spans="1:24" x14ac:dyDescent="0.3">
      <c r="A141" s="2" t="s">
        <v>151</v>
      </c>
      <c r="B141" s="3" t="s">
        <v>4069</v>
      </c>
      <c r="C141" s="3" t="s">
        <v>7405</v>
      </c>
      <c r="D141" s="3" t="s">
        <v>7411</v>
      </c>
      <c r="E141" s="3" t="s">
        <v>7426</v>
      </c>
      <c r="F141" s="3" t="s">
        <v>7433</v>
      </c>
      <c r="G141" s="3">
        <v>13811.2</v>
      </c>
      <c r="H141" s="3">
        <v>18</v>
      </c>
      <c r="I141" s="8" t="s">
        <v>7565</v>
      </c>
      <c r="J141" s="3" t="s">
        <v>8164</v>
      </c>
      <c r="K141" s="3" t="s">
        <v>8167</v>
      </c>
      <c r="L141" s="3" t="s">
        <v>8169</v>
      </c>
      <c r="M141" s="4">
        <v>198881.28</v>
      </c>
      <c r="N141" s="32">
        <f>Table2[[#This Row],[Price]]*Table2[[#This Row],[Quantity Sold]]</f>
        <v>248601.60000000001</v>
      </c>
      <c r="O141" s="1">
        <f t="shared" si="16"/>
        <v>2024</v>
      </c>
      <c r="P141" s="1" t="str">
        <f t="shared" si="17"/>
        <v>MEN</v>
      </c>
      <c r="Q141" s="1" t="str">
        <f t="shared" si="18"/>
        <v>Men_Pants</v>
      </c>
      <c r="T141" s="1" t="str">
        <f t="shared" si="19"/>
        <v>HIGH PRICE</v>
      </c>
      <c r="U141" t="str">
        <f t="shared" si="20"/>
        <v>Discounted</v>
      </c>
      <c r="V141" t="str">
        <f t="shared" si="21"/>
        <v>Men's Discounted Item</v>
      </c>
      <c r="W141" s="1" t="b">
        <f t="shared" si="22"/>
        <v>1</v>
      </c>
      <c r="X141" t="b">
        <f t="shared" si="23"/>
        <v>1</v>
      </c>
    </row>
    <row r="142" spans="1:24" x14ac:dyDescent="0.3">
      <c r="A142" s="2" t="s">
        <v>152</v>
      </c>
      <c r="B142" s="3" t="s">
        <v>4070</v>
      </c>
      <c r="C142" s="3" t="s">
        <v>7407</v>
      </c>
      <c r="D142" s="3" t="s">
        <v>7415</v>
      </c>
      <c r="E142" s="3" t="s">
        <v>7425</v>
      </c>
      <c r="F142" s="3" t="s">
        <v>7432</v>
      </c>
      <c r="G142" s="3">
        <v>7948.91</v>
      </c>
      <c r="H142" s="3">
        <v>18</v>
      </c>
      <c r="I142" s="8" t="s">
        <v>7566</v>
      </c>
      <c r="J142" s="3" t="s">
        <v>8163</v>
      </c>
      <c r="K142" s="3" t="s">
        <v>8168</v>
      </c>
      <c r="L142" s="3" t="s">
        <v>8170</v>
      </c>
      <c r="M142" s="4">
        <v>143080.38</v>
      </c>
      <c r="N142" s="32">
        <f>Table2[[#This Row],[Price]]*Table2[[#This Row],[Quantity Sold]]</f>
        <v>143080.38</v>
      </c>
      <c r="O142" s="1">
        <f t="shared" si="16"/>
        <v>2024</v>
      </c>
      <c r="P142" s="1" t="str">
        <f t="shared" si="17"/>
        <v>KIDS</v>
      </c>
      <c r="Q142" s="1" t="str">
        <f t="shared" si="18"/>
        <v>Kids_T-Shirts</v>
      </c>
      <c r="T142" s="1" t="str">
        <f t="shared" si="19"/>
        <v>LOW PRICE</v>
      </c>
      <c r="U142" t="str">
        <f t="shared" si="20"/>
        <v>No Discount</v>
      </c>
      <c r="V142" t="str">
        <f t="shared" si="21"/>
        <v>Other</v>
      </c>
      <c r="W142" s="1" t="b">
        <f t="shared" si="22"/>
        <v>1</v>
      </c>
      <c r="X142" t="b">
        <f t="shared" si="23"/>
        <v>0</v>
      </c>
    </row>
    <row r="143" spans="1:24" ht="28.8" x14ac:dyDescent="0.3">
      <c r="A143" s="2" t="s">
        <v>153</v>
      </c>
      <c r="B143" s="3" t="s">
        <v>4071</v>
      </c>
      <c r="C143" s="3" t="s">
        <v>7408</v>
      </c>
      <c r="D143" s="3" t="s">
        <v>7420</v>
      </c>
      <c r="E143" s="3" t="s">
        <v>7423</v>
      </c>
      <c r="F143" s="3" t="s">
        <v>7434</v>
      </c>
      <c r="G143" s="3">
        <v>2817.02</v>
      </c>
      <c r="H143" s="3">
        <v>19</v>
      </c>
      <c r="I143" s="8" t="s">
        <v>7567</v>
      </c>
      <c r="J143" s="3" t="s">
        <v>8166</v>
      </c>
      <c r="K143" s="3" t="s">
        <v>8168</v>
      </c>
      <c r="L143" s="3" t="s">
        <v>8169</v>
      </c>
      <c r="M143" s="4">
        <v>42818.87</v>
      </c>
      <c r="N143" s="32">
        <f>Table2[[#This Row],[Price]]*Table2[[#This Row],[Quantity Sold]]</f>
        <v>53523.38</v>
      </c>
      <c r="O143" s="1">
        <f t="shared" si="16"/>
        <v>2024</v>
      </c>
      <c r="P143" s="1" t="str">
        <f t="shared" si="17"/>
        <v>WOMEN</v>
      </c>
      <c r="Q143" s="1" t="str">
        <f t="shared" si="18"/>
        <v>Women_Tops</v>
      </c>
      <c r="T143" s="1" t="str">
        <f t="shared" si="19"/>
        <v>LOW PRICE</v>
      </c>
      <c r="U143" t="str">
        <f t="shared" si="20"/>
        <v>Discounted</v>
      </c>
      <c r="V143" t="str">
        <f t="shared" si="21"/>
        <v>Other</v>
      </c>
      <c r="W143" s="1" t="b">
        <f t="shared" si="22"/>
        <v>1</v>
      </c>
      <c r="X143" t="b">
        <f t="shared" si="23"/>
        <v>1</v>
      </c>
    </row>
    <row r="144" spans="1:24" x14ac:dyDescent="0.3">
      <c r="A144" s="2" t="s">
        <v>154</v>
      </c>
      <c r="B144" s="3" t="s">
        <v>4072</v>
      </c>
      <c r="C144" s="3" t="s">
        <v>7405</v>
      </c>
      <c r="D144" s="3" t="s">
        <v>7417</v>
      </c>
      <c r="E144" s="3" t="s">
        <v>7425</v>
      </c>
      <c r="F144" s="3" t="s">
        <v>7429</v>
      </c>
      <c r="G144" s="3">
        <v>3903.49</v>
      </c>
      <c r="H144" s="3">
        <v>10</v>
      </c>
      <c r="I144" s="8" t="s">
        <v>7483</v>
      </c>
      <c r="J144" s="3" t="s">
        <v>8165</v>
      </c>
      <c r="K144" s="3" t="s">
        <v>8167</v>
      </c>
      <c r="L144" s="3" t="s">
        <v>8169</v>
      </c>
      <c r="M144" s="4">
        <v>31227.919999999998</v>
      </c>
      <c r="N144" s="32">
        <f>Table2[[#This Row],[Price]]*Table2[[#This Row],[Quantity Sold]]</f>
        <v>39034.899999999994</v>
      </c>
      <c r="O144" s="1">
        <f t="shared" si="16"/>
        <v>2023</v>
      </c>
      <c r="P144" s="1" t="str">
        <f t="shared" si="17"/>
        <v>MEN</v>
      </c>
      <c r="Q144" s="1" t="str">
        <f t="shared" si="18"/>
        <v>Men_Shoes</v>
      </c>
      <c r="T144" s="1" t="str">
        <f t="shared" si="19"/>
        <v>LOW PRICE</v>
      </c>
      <c r="U144" t="str">
        <f t="shared" si="20"/>
        <v>Discounted</v>
      </c>
      <c r="V144" t="str">
        <f t="shared" si="21"/>
        <v>Men's Discounted Item</v>
      </c>
      <c r="W144" s="1" t="b">
        <f t="shared" si="22"/>
        <v>1</v>
      </c>
      <c r="X144" t="b">
        <f t="shared" si="23"/>
        <v>1</v>
      </c>
    </row>
    <row r="145" spans="1:24" ht="28.8" x14ac:dyDescent="0.3">
      <c r="A145" s="2" t="s">
        <v>155</v>
      </c>
      <c r="B145" s="3" t="s">
        <v>4073</v>
      </c>
      <c r="C145" s="3" t="s">
        <v>7406</v>
      </c>
      <c r="D145" s="3" t="s">
        <v>7416</v>
      </c>
      <c r="E145" s="3" t="s">
        <v>7424</v>
      </c>
      <c r="F145" s="3" t="s">
        <v>7434</v>
      </c>
      <c r="G145" s="3">
        <v>870.67</v>
      </c>
      <c r="H145" s="3">
        <v>19</v>
      </c>
      <c r="I145" s="8" t="s">
        <v>7565</v>
      </c>
      <c r="J145" s="3" t="s">
        <v>8166</v>
      </c>
      <c r="K145" s="3" t="s">
        <v>8168</v>
      </c>
      <c r="L145" s="3" t="s">
        <v>8169</v>
      </c>
      <c r="M145" s="4">
        <v>13234.35</v>
      </c>
      <c r="N145" s="32">
        <f>Table2[[#This Row],[Price]]*Table2[[#This Row],[Quantity Sold]]</f>
        <v>16542.73</v>
      </c>
      <c r="O145" s="1">
        <f t="shared" si="16"/>
        <v>2024</v>
      </c>
      <c r="P145" s="1" t="str">
        <f t="shared" si="17"/>
        <v>ACCESSORIES</v>
      </c>
      <c r="Q145" s="1" t="str">
        <f t="shared" si="18"/>
        <v>Accessories_Belts</v>
      </c>
      <c r="T145" s="1" t="str">
        <f t="shared" si="19"/>
        <v>LOW PRICE</v>
      </c>
      <c r="U145" t="str">
        <f t="shared" si="20"/>
        <v>Discounted</v>
      </c>
      <c r="V145" t="str">
        <f t="shared" si="21"/>
        <v>Other</v>
      </c>
      <c r="W145" s="1" t="b">
        <f t="shared" si="22"/>
        <v>1</v>
      </c>
      <c r="X145" t="b">
        <f t="shared" si="23"/>
        <v>1</v>
      </c>
    </row>
    <row r="146" spans="1:24" ht="28.8" x14ac:dyDescent="0.3">
      <c r="A146" s="2" t="s">
        <v>156</v>
      </c>
      <c r="B146" s="3" t="s">
        <v>4074</v>
      </c>
      <c r="C146" s="3" t="s">
        <v>7406</v>
      </c>
      <c r="D146" s="3" t="s">
        <v>7416</v>
      </c>
      <c r="E146" s="3" t="s">
        <v>7426</v>
      </c>
      <c r="F146" s="3" t="s">
        <v>7431</v>
      </c>
      <c r="G146" s="3">
        <v>14889.37</v>
      </c>
      <c r="H146" s="3">
        <v>10</v>
      </c>
      <c r="I146" s="8" t="s">
        <v>7568</v>
      </c>
      <c r="J146" s="3" t="s">
        <v>8166</v>
      </c>
      <c r="K146" s="3" t="s">
        <v>8168</v>
      </c>
      <c r="L146" s="3" t="s">
        <v>8170</v>
      </c>
      <c r="M146" s="4">
        <v>148893.70000000001</v>
      </c>
      <c r="N146" s="32">
        <f>Table2[[#This Row],[Price]]*Table2[[#This Row],[Quantity Sold]]</f>
        <v>148893.70000000001</v>
      </c>
      <c r="O146" s="1">
        <f t="shared" si="16"/>
        <v>2023</v>
      </c>
      <c r="P146" s="1" t="str">
        <f t="shared" si="17"/>
        <v>ACCESSORIES</v>
      </c>
      <c r="Q146" s="1" t="str">
        <f t="shared" si="18"/>
        <v>Accessories_Belts</v>
      </c>
      <c r="T146" s="1" t="str">
        <f t="shared" si="19"/>
        <v>HIGH PRICE</v>
      </c>
      <c r="U146" t="str">
        <f t="shared" si="20"/>
        <v>No Discount</v>
      </c>
      <c r="V146" t="str">
        <f t="shared" si="21"/>
        <v>Other</v>
      </c>
      <c r="W146" s="1" t="b">
        <f t="shared" si="22"/>
        <v>1</v>
      </c>
      <c r="X146" t="b">
        <f t="shared" si="23"/>
        <v>0</v>
      </c>
    </row>
    <row r="147" spans="1:24" ht="28.8" x14ac:dyDescent="0.3">
      <c r="A147" s="2" t="s">
        <v>157</v>
      </c>
      <c r="B147" s="3" t="s">
        <v>4075</v>
      </c>
      <c r="C147" s="3" t="s">
        <v>7408</v>
      </c>
      <c r="D147" s="3" t="s">
        <v>7422</v>
      </c>
      <c r="E147" s="3" t="s">
        <v>7425</v>
      </c>
      <c r="F147" s="3" t="s">
        <v>7429</v>
      </c>
      <c r="G147" s="3">
        <v>8288.3799999999992</v>
      </c>
      <c r="H147" s="3">
        <v>3</v>
      </c>
      <c r="I147" s="8" t="s">
        <v>7569</v>
      </c>
      <c r="J147" s="3" t="s">
        <v>8165</v>
      </c>
      <c r="K147" s="3" t="s">
        <v>8168</v>
      </c>
      <c r="L147" s="3" t="s">
        <v>8170</v>
      </c>
      <c r="M147" s="4">
        <v>24865.14</v>
      </c>
      <c r="N147" s="32">
        <f>Table2[[#This Row],[Price]]*Table2[[#This Row],[Quantity Sold]]</f>
        <v>24865.14</v>
      </c>
      <c r="O147" s="1">
        <f t="shared" si="16"/>
        <v>2024</v>
      </c>
      <c r="P147" s="1" t="str">
        <f t="shared" si="17"/>
        <v>WOMEN</v>
      </c>
      <c r="Q147" s="1" t="str">
        <f t="shared" si="18"/>
        <v>Women_Skirts</v>
      </c>
      <c r="T147" s="1" t="str">
        <f t="shared" si="19"/>
        <v>LOW PRICE</v>
      </c>
      <c r="U147" t="str">
        <f t="shared" si="20"/>
        <v>No Discount</v>
      </c>
      <c r="V147" t="str">
        <f t="shared" si="21"/>
        <v>Other</v>
      </c>
      <c r="W147" s="1" t="b">
        <f t="shared" si="22"/>
        <v>0</v>
      </c>
      <c r="X147" t="b">
        <f t="shared" si="23"/>
        <v>0</v>
      </c>
    </row>
    <row r="148" spans="1:24" x14ac:dyDescent="0.3">
      <c r="A148" s="2" t="s">
        <v>158</v>
      </c>
      <c r="B148" s="3" t="s">
        <v>4076</v>
      </c>
      <c r="C148" s="3" t="s">
        <v>7405</v>
      </c>
      <c r="D148" s="3" t="s">
        <v>7409</v>
      </c>
      <c r="E148" s="3" t="s">
        <v>7426</v>
      </c>
      <c r="F148" s="3" t="s">
        <v>7432</v>
      </c>
      <c r="G148" s="3">
        <v>7510.67</v>
      </c>
      <c r="H148" s="3">
        <v>16</v>
      </c>
      <c r="I148" s="8" t="s">
        <v>7570</v>
      </c>
      <c r="J148" s="3" t="s">
        <v>8163</v>
      </c>
      <c r="K148" s="3" t="s">
        <v>8167</v>
      </c>
      <c r="L148" s="3" t="s">
        <v>8170</v>
      </c>
      <c r="M148" s="4">
        <v>120170.72</v>
      </c>
      <c r="N148" s="32">
        <f>Table2[[#This Row],[Price]]*Table2[[#This Row],[Quantity Sold]]</f>
        <v>120170.72</v>
      </c>
      <c r="O148" s="1">
        <f t="shared" si="16"/>
        <v>2022</v>
      </c>
      <c r="P148" s="1" t="str">
        <f t="shared" si="17"/>
        <v>MEN</v>
      </c>
      <c r="Q148" s="1" t="str">
        <f t="shared" si="18"/>
        <v>Men_Jackets</v>
      </c>
      <c r="T148" s="1" t="str">
        <f t="shared" si="19"/>
        <v>LOW PRICE</v>
      </c>
      <c r="U148" t="str">
        <f t="shared" si="20"/>
        <v>No Discount</v>
      </c>
      <c r="V148" t="str">
        <f t="shared" si="21"/>
        <v>Other</v>
      </c>
      <c r="W148" s="1" t="b">
        <f t="shared" si="22"/>
        <v>1</v>
      </c>
      <c r="X148" t="b">
        <f t="shared" si="23"/>
        <v>0</v>
      </c>
    </row>
    <row r="149" spans="1:24" ht="28.8" x14ac:dyDescent="0.3">
      <c r="A149" s="2" t="s">
        <v>159</v>
      </c>
      <c r="B149" s="3" t="s">
        <v>4077</v>
      </c>
      <c r="C149" s="3" t="s">
        <v>7406</v>
      </c>
      <c r="D149" s="3" t="s">
        <v>7414</v>
      </c>
      <c r="E149" s="3" t="s">
        <v>7426</v>
      </c>
      <c r="F149" s="3" t="s">
        <v>7434</v>
      </c>
      <c r="G149" s="3">
        <v>15527.64</v>
      </c>
      <c r="H149" s="3">
        <v>18</v>
      </c>
      <c r="I149" s="8" t="s">
        <v>7571</v>
      </c>
      <c r="J149" s="3" t="s">
        <v>8164</v>
      </c>
      <c r="K149" s="3" t="s">
        <v>8167</v>
      </c>
      <c r="L149" s="3" t="s">
        <v>8170</v>
      </c>
      <c r="M149" s="4">
        <v>279497.52</v>
      </c>
      <c r="N149" s="32">
        <f>Table2[[#This Row],[Price]]*Table2[[#This Row],[Quantity Sold]]</f>
        <v>279497.52</v>
      </c>
      <c r="O149" s="1">
        <f t="shared" si="16"/>
        <v>2022</v>
      </c>
      <c r="P149" s="1" t="str">
        <f t="shared" si="17"/>
        <v>ACCESSORIES</v>
      </c>
      <c r="Q149" s="1" t="str">
        <f t="shared" si="18"/>
        <v>Accessories_Bags</v>
      </c>
      <c r="T149" s="1" t="str">
        <f t="shared" si="19"/>
        <v>HIGH PRICE</v>
      </c>
      <c r="U149" t="str">
        <f t="shared" si="20"/>
        <v>No Discount</v>
      </c>
      <c r="V149" t="str">
        <f t="shared" si="21"/>
        <v>Other</v>
      </c>
      <c r="W149" s="1" t="b">
        <f t="shared" si="22"/>
        <v>1</v>
      </c>
      <c r="X149" t="b">
        <f t="shared" si="23"/>
        <v>0</v>
      </c>
    </row>
    <row r="150" spans="1:24" ht="28.8" x14ac:dyDescent="0.3">
      <c r="A150" s="2" t="s">
        <v>160</v>
      </c>
      <c r="B150" s="3" t="s">
        <v>4078</v>
      </c>
      <c r="C150" s="3" t="s">
        <v>7406</v>
      </c>
      <c r="D150" s="3" t="s">
        <v>7414</v>
      </c>
      <c r="E150" s="3" t="s">
        <v>7424</v>
      </c>
      <c r="F150" s="3" t="s">
        <v>7430</v>
      </c>
      <c r="G150" s="3">
        <v>3869.46</v>
      </c>
      <c r="H150" s="3">
        <v>12</v>
      </c>
      <c r="I150" s="8" t="s">
        <v>7572</v>
      </c>
      <c r="J150" s="3" t="s">
        <v>8162</v>
      </c>
      <c r="K150" s="3" t="s">
        <v>8168</v>
      </c>
      <c r="L150" s="3" t="s">
        <v>8169</v>
      </c>
      <c r="M150" s="4">
        <v>37146.65</v>
      </c>
      <c r="N150" s="32">
        <f>Table2[[#This Row],[Price]]*Table2[[#This Row],[Quantity Sold]]</f>
        <v>46433.520000000004</v>
      </c>
      <c r="O150" s="1">
        <f t="shared" si="16"/>
        <v>2023</v>
      </c>
      <c r="P150" s="1" t="str">
        <f t="shared" si="17"/>
        <v>ACCESSORIES</v>
      </c>
      <c r="Q150" s="1" t="str">
        <f t="shared" si="18"/>
        <v>Accessories_Bags</v>
      </c>
      <c r="T150" s="1" t="str">
        <f t="shared" si="19"/>
        <v>LOW PRICE</v>
      </c>
      <c r="U150" t="str">
        <f t="shared" si="20"/>
        <v>Discounted</v>
      </c>
      <c r="V150" t="str">
        <f t="shared" si="21"/>
        <v>Other</v>
      </c>
      <c r="W150" s="1" t="b">
        <f t="shared" si="22"/>
        <v>1</v>
      </c>
      <c r="X150" t="b">
        <f t="shared" si="23"/>
        <v>1</v>
      </c>
    </row>
    <row r="151" spans="1:24" x14ac:dyDescent="0.3">
      <c r="A151" s="2" t="s">
        <v>161</v>
      </c>
      <c r="B151" s="3" t="s">
        <v>4079</v>
      </c>
      <c r="C151" s="3" t="s">
        <v>7407</v>
      </c>
      <c r="D151" s="3" t="s">
        <v>7413</v>
      </c>
      <c r="E151" s="3" t="s">
        <v>7423</v>
      </c>
      <c r="F151" s="3" t="s">
        <v>7433</v>
      </c>
      <c r="G151" s="3">
        <v>2184.56</v>
      </c>
      <c r="H151" s="3">
        <v>10</v>
      </c>
      <c r="I151" s="8" t="s">
        <v>7573</v>
      </c>
      <c r="J151" s="3" t="s">
        <v>8166</v>
      </c>
      <c r="K151" s="3" t="s">
        <v>8168</v>
      </c>
      <c r="L151" s="3" t="s">
        <v>8170</v>
      </c>
      <c r="M151" s="4">
        <v>21845.599999999999</v>
      </c>
      <c r="N151" s="32">
        <f>Table2[[#This Row],[Price]]*Table2[[#This Row],[Quantity Sold]]</f>
        <v>21845.599999999999</v>
      </c>
      <c r="O151" s="1">
        <f t="shared" si="16"/>
        <v>2024</v>
      </c>
      <c r="P151" s="1" t="str">
        <f t="shared" si="17"/>
        <v>KIDS</v>
      </c>
      <c r="Q151" s="1" t="str">
        <f t="shared" si="18"/>
        <v>Kids_Shorts</v>
      </c>
      <c r="T151" s="1" t="str">
        <f t="shared" si="19"/>
        <v>LOW PRICE</v>
      </c>
      <c r="U151" t="str">
        <f t="shared" si="20"/>
        <v>No Discount</v>
      </c>
      <c r="V151" t="str">
        <f t="shared" si="21"/>
        <v>Other</v>
      </c>
      <c r="W151" s="1" t="b">
        <f t="shared" si="22"/>
        <v>1</v>
      </c>
      <c r="X151" t="b">
        <f t="shared" si="23"/>
        <v>0</v>
      </c>
    </row>
    <row r="152" spans="1:24" x14ac:dyDescent="0.3">
      <c r="A152" s="2" t="s">
        <v>162</v>
      </c>
      <c r="B152" s="3" t="s">
        <v>4080</v>
      </c>
      <c r="C152" s="3" t="s">
        <v>7407</v>
      </c>
      <c r="D152" s="3" t="s">
        <v>7415</v>
      </c>
      <c r="E152" s="3" t="s">
        <v>7425</v>
      </c>
      <c r="F152" s="3" t="s">
        <v>7434</v>
      </c>
      <c r="G152" s="3">
        <v>9320.9</v>
      </c>
      <c r="H152" s="3">
        <v>15</v>
      </c>
      <c r="I152" s="8" t="s">
        <v>7574</v>
      </c>
      <c r="J152" s="3" t="s">
        <v>8164</v>
      </c>
      <c r="K152" s="3" t="s">
        <v>8168</v>
      </c>
      <c r="L152" s="3" t="s">
        <v>8170</v>
      </c>
      <c r="M152" s="4">
        <v>139813.5</v>
      </c>
      <c r="N152" s="32">
        <f>Table2[[#This Row],[Price]]*Table2[[#This Row],[Quantity Sold]]</f>
        <v>139813.5</v>
      </c>
      <c r="O152" s="1">
        <f t="shared" si="16"/>
        <v>2024</v>
      </c>
      <c r="P152" s="1" t="str">
        <f t="shared" si="17"/>
        <v>KIDS</v>
      </c>
      <c r="Q152" s="1" t="str">
        <f t="shared" si="18"/>
        <v>Kids_T-Shirts</v>
      </c>
      <c r="T152" s="1" t="str">
        <f t="shared" si="19"/>
        <v>LOW PRICE</v>
      </c>
      <c r="U152" t="str">
        <f t="shared" si="20"/>
        <v>No Discount</v>
      </c>
      <c r="V152" t="str">
        <f t="shared" si="21"/>
        <v>Other</v>
      </c>
      <c r="W152" s="1" t="b">
        <f t="shared" si="22"/>
        <v>1</v>
      </c>
      <c r="X152" t="b">
        <f t="shared" si="23"/>
        <v>0</v>
      </c>
    </row>
    <row r="153" spans="1:24" ht="28.8" x14ac:dyDescent="0.3">
      <c r="A153" s="2" t="s">
        <v>163</v>
      </c>
      <c r="B153" s="3" t="s">
        <v>4081</v>
      </c>
      <c r="C153" s="3" t="s">
        <v>7406</v>
      </c>
      <c r="D153" s="3" t="s">
        <v>7421</v>
      </c>
      <c r="E153" s="3" t="s">
        <v>7425</v>
      </c>
      <c r="F153" s="3" t="s">
        <v>7429</v>
      </c>
      <c r="G153" s="3">
        <v>2336.4499999999998</v>
      </c>
      <c r="H153" s="3">
        <v>6</v>
      </c>
      <c r="I153" s="8" t="s">
        <v>7532</v>
      </c>
      <c r="J153" s="3" t="s">
        <v>8165</v>
      </c>
      <c r="K153" s="3" t="s">
        <v>8167</v>
      </c>
      <c r="L153" s="3" t="s">
        <v>8169</v>
      </c>
      <c r="M153" s="4">
        <v>11214.96</v>
      </c>
      <c r="N153" s="32">
        <f>Table2[[#This Row],[Price]]*Table2[[#This Row],[Quantity Sold]]</f>
        <v>14018.699999999999</v>
      </c>
      <c r="O153" s="1">
        <f t="shared" si="16"/>
        <v>2023</v>
      </c>
      <c r="P153" s="1" t="str">
        <f t="shared" si="17"/>
        <v>ACCESSORIES</v>
      </c>
      <c r="Q153" s="1" t="str">
        <f t="shared" si="18"/>
        <v>Accessories_Scarves</v>
      </c>
      <c r="T153" s="1" t="str">
        <f t="shared" si="19"/>
        <v>LOW PRICE</v>
      </c>
      <c r="U153" t="str">
        <f t="shared" si="20"/>
        <v>Discounted</v>
      </c>
      <c r="V153" t="str">
        <f t="shared" si="21"/>
        <v>Other</v>
      </c>
      <c r="W153" s="1" t="b">
        <f t="shared" si="22"/>
        <v>0</v>
      </c>
      <c r="X153" t="b">
        <f t="shared" si="23"/>
        <v>1</v>
      </c>
    </row>
    <row r="154" spans="1:24" ht="28.8" x14ac:dyDescent="0.3">
      <c r="A154" s="2" t="s">
        <v>164</v>
      </c>
      <c r="B154" s="3" t="s">
        <v>4082</v>
      </c>
      <c r="C154" s="3" t="s">
        <v>7407</v>
      </c>
      <c r="D154" s="3" t="s">
        <v>7418</v>
      </c>
      <c r="E154" s="3" t="s">
        <v>7423</v>
      </c>
      <c r="F154" s="3" t="s">
        <v>7434</v>
      </c>
      <c r="G154" s="3">
        <v>4782.46</v>
      </c>
      <c r="H154" s="3">
        <v>16</v>
      </c>
      <c r="I154" s="8" t="s">
        <v>7575</v>
      </c>
      <c r="J154" s="3" t="s">
        <v>8166</v>
      </c>
      <c r="K154" s="3" t="s">
        <v>8167</v>
      </c>
      <c r="L154" s="3" t="s">
        <v>8169</v>
      </c>
      <c r="M154" s="4">
        <v>61215.82</v>
      </c>
      <c r="N154" s="32">
        <f>Table2[[#This Row],[Price]]*Table2[[#This Row],[Quantity Sold]]</f>
        <v>76519.360000000001</v>
      </c>
      <c r="O154" s="1">
        <f t="shared" si="16"/>
        <v>2024</v>
      </c>
      <c r="P154" s="1" t="str">
        <f t="shared" si="17"/>
        <v>KIDS</v>
      </c>
      <c r="Q154" s="1" t="str">
        <f t="shared" si="18"/>
        <v>Kids_Sweaters</v>
      </c>
      <c r="T154" s="1" t="str">
        <f t="shared" si="19"/>
        <v>LOW PRICE</v>
      </c>
      <c r="U154" t="str">
        <f t="shared" si="20"/>
        <v>Discounted</v>
      </c>
      <c r="V154" t="str">
        <f t="shared" si="21"/>
        <v>Other</v>
      </c>
      <c r="W154" s="1" t="b">
        <f t="shared" si="22"/>
        <v>1</v>
      </c>
      <c r="X154" t="b">
        <f t="shared" si="23"/>
        <v>1</v>
      </c>
    </row>
    <row r="155" spans="1:24" x14ac:dyDescent="0.3">
      <c r="A155" s="2" t="s">
        <v>165</v>
      </c>
      <c r="B155" s="3" t="s">
        <v>4083</v>
      </c>
      <c r="C155" s="3" t="s">
        <v>7405</v>
      </c>
      <c r="D155" s="3" t="s">
        <v>7410</v>
      </c>
      <c r="E155" s="3" t="s">
        <v>7424</v>
      </c>
      <c r="F155" s="3" t="s">
        <v>7429</v>
      </c>
      <c r="G155" s="3">
        <v>5772.65</v>
      </c>
      <c r="H155" s="3">
        <v>2</v>
      </c>
      <c r="I155" s="8" t="s">
        <v>7576</v>
      </c>
      <c r="J155" s="3" t="s">
        <v>8163</v>
      </c>
      <c r="K155" s="3" t="s">
        <v>8168</v>
      </c>
      <c r="L155" s="3" t="s">
        <v>8170</v>
      </c>
      <c r="M155" s="4">
        <v>11545.3</v>
      </c>
      <c r="N155" s="32">
        <f>Table2[[#This Row],[Price]]*Table2[[#This Row],[Quantity Sold]]</f>
        <v>11545.3</v>
      </c>
      <c r="O155" s="1">
        <f t="shared" si="16"/>
        <v>2022</v>
      </c>
      <c r="P155" s="1" t="str">
        <f t="shared" si="17"/>
        <v>MEN</v>
      </c>
      <c r="Q155" s="1" t="str">
        <f t="shared" si="18"/>
        <v>Men_Shirts</v>
      </c>
      <c r="T155" s="1" t="str">
        <f t="shared" si="19"/>
        <v>LOW PRICE</v>
      </c>
      <c r="U155" t="str">
        <f t="shared" si="20"/>
        <v>No Discount</v>
      </c>
      <c r="V155" t="str">
        <f t="shared" si="21"/>
        <v>Other</v>
      </c>
      <c r="W155" s="1" t="b">
        <f t="shared" si="22"/>
        <v>0</v>
      </c>
      <c r="X155" t="b">
        <f t="shared" si="23"/>
        <v>0</v>
      </c>
    </row>
    <row r="156" spans="1:24" x14ac:dyDescent="0.3">
      <c r="A156" s="2" t="s">
        <v>166</v>
      </c>
      <c r="B156" s="3" t="s">
        <v>4084</v>
      </c>
      <c r="C156" s="3" t="s">
        <v>7407</v>
      </c>
      <c r="D156" s="3" t="s">
        <v>7415</v>
      </c>
      <c r="E156" s="3" t="s">
        <v>7423</v>
      </c>
      <c r="F156" s="3" t="s">
        <v>7432</v>
      </c>
      <c r="G156" s="3">
        <v>1452.5</v>
      </c>
      <c r="H156" s="3">
        <v>13</v>
      </c>
      <c r="I156" s="8" t="s">
        <v>7577</v>
      </c>
      <c r="J156" s="3" t="s">
        <v>8165</v>
      </c>
      <c r="K156" s="3" t="s">
        <v>8168</v>
      </c>
      <c r="L156" s="3" t="s">
        <v>8170</v>
      </c>
      <c r="M156" s="4">
        <v>18882.5</v>
      </c>
      <c r="N156" s="32">
        <f>Table2[[#This Row],[Price]]*Table2[[#This Row],[Quantity Sold]]</f>
        <v>18882.5</v>
      </c>
      <c r="O156" s="1">
        <f t="shared" si="16"/>
        <v>2024</v>
      </c>
      <c r="P156" s="1" t="str">
        <f t="shared" si="17"/>
        <v>KIDS</v>
      </c>
      <c r="Q156" s="1" t="str">
        <f t="shared" si="18"/>
        <v>Kids_T-Shirts</v>
      </c>
      <c r="T156" s="1" t="str">
        <f t="shared" si="19"/>
        <v>LOW PRICE</v>
      </c>
      <c r="U156" t="str">
        <f t="shared" si="20"/>
        <v>No Discount</v>
      </c>
      <c r="V156" t="str">
        <f t="shared" si="21"/>
        <v>Other</v>
      </c>
      <c r="W156" s="1" t="b">
        <f t="shared" si="22"/>
        <v>1</v>
      </c>
      <c r="X156" t="b">
        <f t="shared" si="23"/>
        <v>0</v>
      </c>
    </row>
    <row r="157" spans="1:24" x14ac:dyDescent="0.3">
      <c r="A157" s="2" t="s">
        <v>167</v>
      </c>
      <c r="B157" s="3" t="s">
        <v>4085</v>
      </c>
      <c r="C157" s="3" t="s">
        <v>7407</v>
      </c>
      <c r="D157" s="3" t="s">
        <v>7417</v>
      </c>
      <c r="E157" s="3" t="s">
        <v>7423</v>
      </c>
      <c r="F157" s="3" t="s">
        <v>7432</v>
      </c>
      <c r="G157" s="3">
        <v>11812.56</v>
      </c>
      <c r="H157" s="3">
        <v>2</v>
      </c>
      <c r="I157" s="8" t="s">
        <v>7578</v>
      </c>
      <c r="J157" s="3" t="s">
        <v>8162</v>
      </c>
      <c r="K157" s="3" t="s">
        <v>8167</v>
      </c>
      <c r="L157" s="3" t="s">
        <v>8170</v>
      </c>
      <c r="M157" s="4">
        <v>23625.119999999999</v>
      </c>
      <c r="N157" s="32">
        <f>Table2[[#This Row],[Price]]*Table2[[#This Row],[Quantity Sold]]</f>
        <v>23625.119999999999</v>
      </c>
      <c r="O157" s="1">
        <f t="shared" si="16"/>
        <v>2024</v>
      </c>
      <c r="P157" s="1" t="str">
        <f t="shared" si="17"/>
        <v>KIDS</v>
      </c>
      <c r="Q157" s="1" t="str">
        <f t="shared" si="18"/>
        <v>Kids_Shoes</v>
      </c>
      <c r="T157" s="1" t="str">
        <f t="shared" si="19"/>
        <v>HIGH PRICE</v>
      </c>
      <c r="U157" t="str">
        <f t="shared" si="20"/>
        <v>No Discount</v>
      </c>
      <c r="V157" t="str">
        <f t="shared" si="21"/>
        <v>Other</v>
      </c>
      <c r="W157" s="1" t="b">
        <f t="shared" si="22"/>
        <v>0</v>
      </c>
      <c r="X157" t="b">
        <f t="shared" si="23"/>
        <v>0</v>
      </c>
    </row>
    <row r="158" spans="1:24" ht="28.8" x14ac:dyDescent="0.3">
      <c r="A158" s="2" t="s">
        <v>168</v>
      </c>
      <c r="B158" s="3" t="s">
        <v>4086</v>
      </c>
      <c r="C158" s="3" t="s">
        <v>7406</v>
      </c>
      <c r="D158" s="3" t="s">
        <v>7416</v>
      </c>
      <c r="E158" s="3" t="s">
        <v>7423</v>
      </c>
      <c r="F158" s="3" t="s">
        <v>7429</v>
      </c>
      <c r="G158" s="3">
        <v>12830.14</v>
      </c>
      <c r="H158" s="3">
        <v>9</v>
      </c>
      <c r="I158" s="8" t="s">
        <v>7480</v>
      </c>
      <c r="J158" s="3" t="s">
        <v>8165</v>
      </c>
      <c r="K158" s="3" t="s">
        <v>8168</v>
      </c>
      <c r="L158" s="3" t="s">
        <v>8169</v>
      </c>
      <c r="M158" s="4">
        <v>92377.34</v>
      </c>
      <c r="N158" s="32">
        <f>Table2[[#This Row],[Price]]*Table2[[#This Row],[Quantity Sold]]</f>
        <v>115471.26</v>
      </c>
      <c r="O158" s="1">
        <f t="shared" si="16"/>
        <v>2024</v>
      </c>
      <c r="P158" s="1" t="str">
        <f t="shared" si="17"/>
        <v>ACCESSORIES</v>
      </c>
      <c r="Q158" s="1" t="str">
        <f t="shared" si="18"/>
        <v>Accessories_Belts</v>
      </c>
      <c r="T158" s="1" t="str">
        <f t="shared" si="19"/>
        <v>HIGH PRICE</v>
      </c>
      <c r="U158" t="str">
        <f t="shared" si="20"/>
        <v>Discounted</v>
      </c>
      <c r="V158" t="str">
        <f t="shared" si="21"/>
        <v>Other</v>
      </c>
      <c r="W158" s="1" t="b">
        <f t="shared" si="22"/>
        <v>0</v>
      </c>
      <c r="X158" t="b">
        <f t="shared" si="23"/>
        <v>1</v>
      </c>
    </row>
    <row r="159" spans="1:24" ht="28.8" x14ac:dyDescent="0.3">
      <c r="A159" s="2" t="s">
        <v>169</v>
      </c>
      <c r="B159" s="3" t="s">
        <v>4087</v>
      </c>
      <c r="C159" s="3" t="s">
        <v>7407</v>
      </c>
      <c r="D159" s="3" t="s">
        <v>7418</v>
      </c>
      <c r="E159" s="3" t="s">
        <v>7427</v>
      </c>
      <c r="F159" s="3" t="s">
        <v>7434</v>
      </c>
      <c r="G159" s="3">
        <v>10935.25</v>
      </c>
      <c r="H159" s="3">
        <v>2</v>
      </c>
      <c r="I159" s="8" t="s">
        <v>7579</v>
      </c>
      <c r="J159" s="3" t="s">
        <v>8162</v>
      </c>
      <c r="K159" s="3" t="s">
        <v>8167</v>
      </c>
      <c r="L159" s="3" t="s">
        <v>8170</v>
      </c>
      <c r="M159" s="4">
        <v>21870.5</v>
      </c>
      <c r="N159" s="32">
        <f>Table2[[#This Row],[Price]]*Table2[[#This Row],[Quantity Sold]]</f>
        <v>21870.5</v>
      </c>
      <c r="O159" s="1">
        <f t="shared" si="16"/>
        <v>2023</v>
      </c>
      <c r="P159" s="1" t="str">
        <f t="shared" si="17"/>
        <v>KIDS</v>
      </c>
      <c r="Q159" s="1" t="str">
        <f t="shared" si="18"/>
        <v>Kids_Sweaters</v>
      </c>
      <c r="T159" s="1" t="str">
        <f t="shared" si="19"/>
        <v>HIGH PRICE</v>
      </c>
      <c r="U159" t="str">
        <f t="shared" si="20"/>
        <v>No Discount</v>
      </c>
      <c r="V159" t="str">
        <f t="shared" si="21"/>
        <v>Other</v>
      </c>
      <c r="W159" s="1" t="b">
        <f t="shared" si="22"/>
        <v>0</v>
      </c>
      <c r="X159" t="b">
        <f t="shared" si="23"/>
        <v>0</v>
      </c>
    </row>
    <row r="160" spans="1:24" x14ac:dyDescent="0.3">
      <c r="A160" s="2" t="s">
        <v>170</v>
      </c>
      <c r="B160" s="3" t="s">
        <v>4088</v>
      </c>
      <c r="C160" s="3" t="s">
        <v>7407</v>
      </c>
      <c r="D160" s="3" t="s">
        <v>7417</v>
      </c>
      <c r="E160" s="3" t="s">
        <v>7423</v>
      </c>
      <c r="F160" s="3" t="s">
        <v>7432</v>
      </c>
      <c r="G160" s="3">
        <v>6974.49</v>
      </c>
      <c r="H160" s="3">
        <v>20</v>
      </c>
      <c r="I160" s="8" t="s">
        <v>7580</v>
      </c>
      <c r="J160" s="3" t="s">
        <v>8166</v>
      </c>
      <c r="K160" s="3" t="s">
        <v>8168</v>
      </c>
      <c r="L160" s="3" t="s">
        <v>8169</v>
      </c>
      <c r="M160" s="4">
        <v>111591.84</v>
      </c>
      <c r="N160" s="32">
        <f>Table2[[#This Row],[Price]]*Table2[[#This Row],[Quantity Sold]]</f>
        <v>139489.79999999999</v>
      </c>
      <c r="O160" s="1">
        <f t="shared" si="16"/>
        <v>2023</v>
      </c>
      <c r="P160" s="1" t="str">
        <f t="shared" si="17"/>
        <v>KIDS</v>
      </c>
      <c r="Q160" s="1" t="str">
        <f t="shared" si="18"/>
        <v>Kids_Shoes</v>
      </c>
      <c r="T160" s="1" t="str">
        <f t="shared" si="19"/>
        <v>LOW PRICE</v>
      </c>
      <c r="U160" t="str">
        <f t="shared" si="20"/>
        <v>Discounted</v>
      </c>
      <c r="V160" t="str">
        <f t="shared" si="21"/>
        <v>Other</v>
      </c>
      <c r="W160" s="1" t="b">
        <f t="shared" si="22"/>
        <v>1</v>
      </c>
      <c r="X160" t="b">
        <f t="shared" si="23"/>
        <v>1</v>
      </c>
    </row>
    <row r="161" spans="1:27" x14ac:dyDescent="0.3">
      <c r="A161" s="2" t="s">
        <v>171</v>
      </c>
      <c r="B161" s="3" t="s">
        <v>4089</v>
      </c>
      <c r="C161" s="3" t="s">
        <v>7407</v>
      </c>
      <c r="D161" s="3" t="s">
        <v>7415</v>
      </c>
      <c r="E161" s="3" t="s">
        <v>7425</v>
      </c>
      <c r="F161" s="3" t="s">
        <v>7433</v>
      </c>
      <c r="G161" s="3">
        <v>8637.81</v>
      </c>
      <c r="H161" s="3">
        <v>12</v>
      </c>
      <c r="I161" s="8" t="s">
        <v>7579</v>
      </c>
      <c r="J161" s="3" t="s">
        <v>8164</v>
      </c>
      <c r="K161" s="3" t="s">
        <v>8168</v>
      </c>
      <c r="L161" s="3" t="s">
        <v>8169</v>
      </c>
      <c r="M161" s="4">
        <v>82922.81</v>
      </c>
      <c r="N161" s="32">
        <f>Table2[[#This Row],[Price]]*Table2[[#This Row],[Quantity Sold]]</f>
        <v>103653.72</v>
      </c>
      <c r="O161" s="1">
        <f t="shared" si="16"/>
        <v>2023</v>
      </c>
      <c r="P161" s="1" t="str">
        <f t="shared" si="17"/>
        <v>KIDS</v>
      </c>
      <c r="Q161" s="1" t="str">
        <f t="shared" si="18"/>
        <v>Kids_T-Shirts</v>
      </c>
      <c r="T161" s="1" t="str">
        <f t="shared" si="19"/>
        <v>LOW PRICE</v>
      </c>
      <c r="U161" t="str">
        <f t="shared" si="20"/>
        <v>Discounted</v>
      </c>
      <c r="V161" t="str">
        <f t="shared" si="21"/>
        <v>Other</v>
      </c>
      <c r="W161" s="1" t="b">
        <f t="shared" si="22"/>
        <v>1</v>
      </c>
      <c r="X161" t="b">
        <f t="shared" si="23"/>
        <v>1</v>
      </c>
    </row>
    <row r="162" spans="1:27" ht="28.8" x14ac:dyDescent="0.3">
      <c r="A162" s="2" t="s">
        <v>172</v>
      </c>
      <c r="B162" s="3" t="s">
        <v>4090</v>
      </c>
      <c r="C162" s="3" t="s">
        <v>7406</v>
      </c>
      <c r="D162" s="3" t="s">
        <v>7414</v>
      </c>
      <c r="E162" s="3" t="s">
        <v>7424</v>
      </c>
      <c r="F162" s="3" t="s">
        <v>7434</v>
      </c>
      <c r="G162" s="3">
        <v>5378.4</v>
      </c>
      <c r="H162" s="3">
        <v>3</v>
      </c>
      <c r="I162" s="8" t="s">
        <v>7581</v>
      </c>
      <c r="J162" s="3" t="s">
        <v>8166</v>
      </c>
      <c r="K162" s="3" t="s">
        <v>8167</v>
      </c>
      <c r="L162" s="3" t="s">
        <v>8169</v>
      </c>
      <c r="M162" s="4">
        <v>12908.16</v>
      </c>
      <c r="N162" s="32">
        <f>Table2[[#This Row],[Price]]*Table2[[#This Row],[Quantity Sold]]</f>
        <v>16135.199999999999</v>
      </c>
      <c r="O162" s="1">
        <f t="shared" si="16"/>
        <v>2023</v>
      </c>
      <c r="P162" s="1" t="str">
        <f t="shared" si="17"/>
        <v>ACCESSORIES</v>
      </c>
      <c r="Q162" s="1" t="str">
        <f t="shared" si="18"/>
        <v>Accessories_Bags</v>
      </c>
      <c r="T162" s="1" t="str">
        <f t="shared" si="19"/>
        <v>LOW PRICE</v>
      </c>
      <c r="U162" t="str">
        <f t="shared" si="20"/>
        <v>Discounted</v>
      </c>
      <c r="V162" t="str">
        <f t="shared" si="21"/>
        <v>Other</v>
      </c>
      <c r="W162" s="1" t="b">
        <f t="shared" si="22"/>
        <v>0</v>
      </c>
      <c r="X162" t="b">
        <f t="shared" si="23"/>
        <v>1</v>
      </c>
    </row>
    <row r="163" spans="1:27" x14ac:dyDescent="0.3">
      <c r="A163" s="2" t="s">
        <v>173</v>
      </c>
      <c r="B163" s="3" t="s">
        <v>4091</v>
      </c>
      <c r="C163" s="3" t="s">
        <v>7407</v>
      </c>
      <c r="D163" s="3" t="s">
        <v>7415</v>
      </c>
      <c r="E163" s="3" t="s">
        <v>7427</v>
      </c>
      <c r="F163" s="3" t="s">
        <v>7434</v>
      </c>
      <c r="G163" s="3">
        <v>10760.12</v>
      </c>
      <c r="H163" s="3">
        <v>8</v>
      </c>
      <c r="I163" s="8" t="s">
        <v>7582</v>
      </c>
      <c r="J163" s="3" t="s">
        <v>8162</v>
      </c>
      <c r="K163" s="3" t="s">
        <v>8167</v>
      </c>
      <c r="L163" s="3" t="s">
        <v>8169</v>
      </c>
      <c r="M163" s="4">
        <v>68865.100000000006</v>
      </c>
      <c r="N163" s="32">
        <f>Table2[[#This Row],[Price]]*Table2[[#This Row],[Quantity Sold]]</f>
        <v>86080.960000000006</v>
      </c>
      <c r="O163" s="1">
        <f t="shared" si="16"/>
        <v>2023</v>
      </c>
      <c r="P163" s="1" t="str">
        <f t="shared" si="17"/>
        <v>KIDS</v>
      </c>
      <c r="Q163" s="1" t="str">
        <f t="shared" si="18"/>
        <v>Kids_T-Shirts</v>
      </c>
      <c r="T163" s="1" t="str">
        <f t="shared" si="19"/>
        <v>HIGH PRICE</v>
      </c>
      <c r="U163" t="str">
        <f t="shared" si="20"/>
        <v>Discounted</v>
      </c>
      <c r="V163" t="str">
        <f t="shared" si="21"/>
        <v>Other</v>
      </c>
      <c r="W163" s="1" t="b">
        <f t="shared" si="22"/>
        <v>0</v>
      </c>
      <c r="X163" t="b">
        <f t="shared" si="23"/>
        <v>1</v>
      </c>
    </row>
    <row r="164" spans="1:27" ht="28.8" x14ac:dyDescent="0.3">
      <c r="A164" s="2" t="s">
        <v>174</v>
      </c>
      <c r="B164" s="3" t="s">
        <v>4092</v>
      </c>
      <c r="C164" s="3" t="s">
        <v>7406</v>
      </c>
      <c r="D164" s="3" t="s">
        <v>7421</v>
      </c>
      <c r="E164" s="3" t="s">
        <v>7423</v>
      </c>
      <c r="F164" s="3" t="s">
        <v>7433</v>
      </c>
      <c r="G164" s="3">
        <v>11544.47</v>
      </c>
      <c r="H164" s="3">
        <v>11</v>
      </c>
      <c r="I164" s="8" t="s">
        <v>7583</v>
      </c>
      <c r="J164" s="3" t="s">
        <v>8165</v>
      </c>
      <c r="K164" s="3" t="s">
        <v>8168</v>
      </c>
      <c r="L164" s="3" t="s">
        <v>8169</v>
      </c>
      <c r="M164" s="4">
        <v>101591.17</v>
      </c>
      <c r="N164" s="32">
        <f>Table2[[#This Row],[Price]]*Table2[[#This Row],[Quantity Sold]]</f>
        <v>126989.17</v>
      </c>
      <c r="O164" s="1">
        <f t="shared" si="16"/>
        <v>2023</v>
      </c>
      <c r="P164" s="1" t="str">
        <f t="shared" si="17"/>
        <v>ACCESSORIES</v>
      </c>
      <c r="Q164" s="1" t="str">
        <f t="shared" si="18"/>
        <v>Accessories_Scarves</v>
      </c>
      <c r="T164" s="1" t="str">
        <f t="shared" si="19"/>
        <v>HIGH PRICE</v>
      </c>
      <c r="U164" t="str">
        <f t="shared" si="20"/>
        <v>Discounted</v>
      </c>
      <c r="V164" t="str">
        <f t="shared" si="21"/>
        <v>Other</v>
      </c>
      <c r="W164" s="1" t="b">
        <f t="shared" si="22"/>
        <v>1</v>
      </c>
      <c r="X164" t="b">
        <f t="shared" si="23"/>
        <v>1</v>
      </c>
    </row>
    <row r="165" spans="1:27" ht="28.8" x14ac:dyDescent="0.3">
      <c r="A165" s="2" t="s">
        <v>175</v>
      </c>
      <c r="B165" s="3" t="s">
        <v>4093</v>
      </c>
      <c r="C165" s="3" t="s">
        <v>7408</v>
      </c>
      <c r="D165" s="3" t="s">
        <v>7422</v>
      </c>
      <c r="E165" s="3" t="s">
        <v>7423</v>
      </c>
      <c r="F165" s="3" t="s">
        <v>7431</v>
      </c>
      <c r="G165" s="3">
        <v>2618.65</v>
      </c>
      <c r="H165" s="3">
        <v>17</v>
      </c>
      <c r="I165" s="8" t="s">
        <v>7584</v>
      </c>
      <c r="J165" s="3" t="s">
        <v>8162</v>
      </c>
      <c r="K165" s="3" t="s">
        <v>8167</v>
      </c>
      <c r="L165" s="3" t="s">
        <v>8169</v>
      </c>
      <c r="M165" s="4">
        <v>35613.64</v>
      </c>
      <c r="N165" s="32">
        <f>Table2[[#This Row],[Price]]*Table2[[#This Row],[Quantity Sold]]</f>
        <v>44517.05</v>
      </c>
      <c r="O165" s="1">
        <f t="shared" si="16"/>
        <v>2023</v>
      </c>
      <c r="P165" s="1" t="str">
        <f t="shared" si="17"/>
        <v>WOMEN</v>
      </c>
      <c r="Q165" s="1" t="str">
        <f t="shared" si="18"/>
        <v>Women_Skirts</v>
      </c>
      <c r="T165" s="1" t="str">
        <f t="shared" si="19"/>
        <v>LOW PRICE</v>
      </c>
      <c r="U165" t="str">
        <f t="shared" si="20"/>
        <v>Discounted</v>
      </c>
      <c r="V165" t="str">
        <f t="shared" si="21"/>
        <v>Other</v>
      </c>
      <c r="W165" s="1" t="b">
        <f t="shared" si="22"/>
        <v>1</v>
      </c>
      <c r="X165" t="b">
        <f t="shared" si="23"/>
        <v>1</v>
      </c>
    </row>
    <row r="166" spans="1:27" ht="28.8" x14ac:dyDescent="0.3">
      <c r="A166" s="2" t="s">
        <v>176</v>
      </c>
      <c r="B166" s="3" t="s">
        <v>4094</v>
      </c>
      <c r="C166" s="3" t="s">
        <v>7408</v>
      </c>
      <c r="D166" s="3" t="s">
        <v>7417</v>
      </c>
      <c r="E166" s="3" t="s">
        <v>7427</v>
      </c>
      <c r="F166" s="3" t="s">
        <v>7433</v>
      </c>
      <c r="G166" s="3">
        <v>16551.86</v>
      </c>
      <c r="H166" s="3">
        <v>19</v>
      </c>
      <c r="I166" s="8" t="s">
        <v>7585</v>
      </c>
      <c r="J166" s="3" t="s">
        <v>8162</v>
      </c>
      <c r="K166" s="3" t="s">
        <v>8168</v>
      </c>
      <c r="L166" s="3" t="s">
        <v>8169</v>
      </c>
      <c r="M166" s="4">
        <v>251587.94</v>
      </c>
      <c r="N166" s="32">
        <f>Table2[[#This Row],[Price]]*Table2[[#This Row],[Quantity Sold]]</f>
        <v>314485.34000000003</v>
      </c>
      <c r="O166" s="1">
        <f t="shared" si="16"/>
        <v>2023</v>
      </c>
      <c r="P166" s="1" t="str">
        <f t="shared" si="17"/>
        <v>WOMEN</v>
      </c>
      <c r="Q166" s="1" t="str">
        <f t="shared" si="18"/>
        <v>Women_Shoes</v>
      </c>
      <c r="T166" s="1" t="str">
        <f t="shared" si="19"/>
        <v>HIGH PRICE</v>
      </c>
      <c r="U166" t="str">
        <f t="shared" si="20"/>
        <v>Discounted</v>
      </c>
      <c r="V166" t="str">
        <f t="shared" si="21"/>
        <v>Other</v>
      </c>
      <c r="W166" s="1" t="b">
        <f t="shared" si="22"/>
        <v>1</v>
      </c>
      <c r="X166" t="b">
        <f t="shared" si="23"/>
        <v>1</v>
      </c>
    </row>
    <row r="167" spans="1:27" ht="28.8" x14ac:dyDescent="0.3">
      <c r="A167" s="2" t="s">
        <v>177</v>
      </c>
      <c r="B167" s="3" t="s">
        <v>4095</v>
      </c>
      <c r="C167" s="3" t="s">
        <v>7407</v>
      </c>
      <c r="D167" s="3" t="s">
        <v>7418</v>
      </c>
      <c r="E167" s="3" t="s">
        <v>7423</v>
      </c>
      <c r="F167" s="3" t="s">
        <v>7429</v>
      </c>
      <c r="G167" s="3">
        <v>1341.28</v>
      </c>
      <c r="H167" s="3">
        <v>17</v>
      </c>
      <c r="I167" s="8" t="s">
        <v>7520</v>
      </c>
      <c r="J167" s="3" t="s">
        <v>8163</v>
      </c>
      <c r="K167" s="3" t="s">
        <v>8168</v>
      </c>
      <c r="L167" s="3" t="s">
        <v>8169</v>
      </c>
      <c r="M167" s="4">
        <v>18241.740000000002</v>
      </c>
      <c r="N167" s="32">
        <f>Table2[[#This Row],[Price]]*Table2[[#This Row],[Quantity Sold]]</f>
        <v>22801.759999999998</v>
      </c>
      <c r="O167" s="1">
        <f t="shared" si="16"/>
        <v>2023</v>
      </c>
      <c r="P167" s="1" t="str">
        <f t="shared" si="17"/>
        <v>KIDS</v>
      </c>
      <c r="Q167" s="1" t="str">
        <f t="shared" si="18"/>
        <v>Kids_Sweaters</v>
      </c>
      <c r="T167" s="1" t="str">
        <f t="shared" si="19"/>
        <v>LOW PRICE</v>
      </c>
      <c r="U167" t="str">
        <f t="shared" si="20"/>
        <v>Discounted</v>
      </c>
      <c r="V167" t="str">
        <f t="shared" si="21"/>
        <v>Other</v>
      </c>
      <c r="W167" s="1" t="b">
        <f t="shared" si="22"/>
        <v>1</v>
      </c>
      <c r="X167" t="b">
        <f t="shared" si="23"/>
        <v>1</v>
      </c>
    </row>
    <row r="168" spans="1:27" x14ac:dyDescent="0.3">
      <c r="A168" s="2" t="s">
        <v>178</v>
      </c>
      <c r="B168" s="3" t="s">
        <v>4096</v>
      </c>
      <c r="C168" s="3" t="s">
        <v>7407</v>
      </c>
      <c r="D168" s="3" t="s">
        <v>7417</v>
      </c>
      <c r="E168" s="3" t="s">
        <v>7423</v>
      </c>
      <c r="F168" s="3" t="s">
        <v>7433</v>
      </c>
      <c r="G168" s="3">
        <v>14505.08</v>
      </c>
      <c r="H168" s="3">
        <v>8</v>
      </c>
      <c r="I168" s="8" t="s">
        <v>7586</v>
      </c>
      <c r="J168" s="3" t="s">
        <v>8165</v>
      </c>
      <c r="K168" s="3" t="s">
        <v>8167</v>
      </c>
      <c r="L168" s="3" t="s">
        <v>8170</v>
      </c>
      <c r="M168" s="4">
        <v>116040.64</v>
      </c>
      <c r="N168" s="32">
        <f>Table2[[#This Row],[Price]]*Table2[[#This Row],[Quantity Sold]]</f>
        <v>116040.64</v>
      </c>
      <c r="O168" s="1">
        <f t="shared" si="16"/>
        <v>2024</v>
      </c>
      <c r="P168" s="1" t="str">
        <f t="shared" si="17"/>
        <v>KIDS</v>
      </c>
      <c r="Q168" s="1" t="str">
        <f t="shared" si="18"/>
        <v>Kids_Shoes</v>
      </c>
      <c r="T168" s="1" t="str">
        <f t="shared" si="19"/>
        <v>HIGH PRICE</v>
      </c>
      <c r="U168" t="str">
        <f t="shared" si="20"/>
        <v>No Discount</v>
      </c>
      <c r="V168" t="str">
        <f t="shared" si="21"/>
        <v>Other</v>
      </c>
      <c r="W168" s="1" t="b">
        <f t="shared" si="22"/>
        <v>0</v>
      </c>
      <c r="X168" t="b">
        <f t="shared" si="23"/>
        <v>0</v>
      </c>
    </row>
    <row r="169" spans="1:27" x14ac:dyDescent="0.3">
      <c r="A169" s="2" t="s">
        <v>179</v>
      </c>
      <c r="B169" s="3" t="s">
        <v>4097</v>
      </c>
      <c r="C169" s="3" t="s">
        <v>7405</v>
      </c>
      <c r="D169" s="3" t="s">
        <v>7410</v>
      </c>
      <c r="E169" s="3" t="s">
        <v>7426</v>
      </c>
      <c r="F169" s="3" t="s">
        <v>7430</v>
      </c>
      <c r="G169" s="3">
        <v>13821.99</v>
      </c>
      <c r="H169" s="3">
        <v>18</v>
      </c>
      <c r="I169" s="8" t="s">
        <v>7587</v>
      </c>
      <c r="J169" s="3" t="s">
        <v>8166</v>
      </c>
      <c r="K169" s="3" t="s">
        <v>8168</v>
      </c>
      <c r="L169" s="3" t="s">
        <v>8170</v>
      </c>
      <c r="M169" s="4">
        <v>248795.82</v>
      </c>
      <c r="N169" s="32">
        <f>Table2[[#This Row],[Price]]*Table2[[#This Row],[Quantity Sold]]</f>
        <v>248795.82</v>
      </c>
      <c r="O169" s="1">
        <f t="shared" si="16"/>
        <v>2023</v>
      </c>
      <c r="P169" s="1" t="str">
        <f t="shared" si="17"/>
        <v>MEN</v>
      </c>
      <c r="Q169" s="1" t="str">
        <f t="shared" si="18"/>
        <v>Men_Shirts</v>
      </c>
      <c r="T169" s="1" t="str">
        <f t="shared" si="19"/>
        <v>HIGH PRICE</v>
      </c>
      <c r="U169" t="str">
        <f t="shared" si="20"/>
        <v>No Discount</v>
      </c>
      <c r="V169" t="str">
        <f t="shared" si="21"/>
        <v>Other</v>
      </c>
      <c r="W169" s="1" t="b">
        <f t="shared" si="22"/>
        <v>1</v>
      </c>
      <c r="X169" t="b">
        <f t="shared" si="23"/>
        <v>0</v>
      </c>
    </row>
    <row r="170" spans="1:27" ht="28.8" x14ac:dyDescent="0.3">
      <c r="A170" s="2" t="s">
        <v>180</v>
      </c>
      <c r="B170" s="3" t="s">
        <v>4098</v>
      </c>
      <c r="C170" s="3" t="s">
        <v>7406</v>
      </c>
      <c r="D170" s="3" t="s">
        <v>7414</v>
      </c>
      <c r="E170" s="3" t="s">
        <v>7427</v>
      </c>
      <c r="F170" s="3" t="s">
        <v>7431</v>
      </c>
      <c r="G170" s="3">
        <v>14288.45</v>
      </c>
      <c r="H170" s="3">
        <v>18</v>
      </c>
      <c r="I170" s="8" t="s">
        <v>7588</v>
      </c>
      <c r="J170" s="3" t="s">
        <v>8166</v>
      </c>
      <c r="K170" s="3" t="s">
        <v>8168</v>
      </c>
      <c r="L170" s="3" t="s">
        <v>8170</v>
      </c>
      <c r="M170" s="4">
        <v>257192.1</v>
      </c>
      <c r="N170" s="32">
        <f>Table2[[#This Row],[Price]]*Table2[[#This Row],[Quantity Sold]]</f>
        <v>257192.1</v>
      </c>
      <c r="O170" s="1">
        <f t="shared" si="16"/>
        <v>2024</v>
      </c>
      <c r="P170" s="1" t="str">
        <f t="shared" si="17"/>
        <v>ACCESSORIES</v>
      </c>
      <c r="Q170" s="1" t="str">
        <f t="shared" si="18"/>
        <v>Accessories_Bags</v>
      </c>
      <c r="T170" s="1" t="str">
        <f t="shared" si="19"/>
        <v>HIGH PRICE</v>
      </c>
      <c r="U170" t="str">
        <f t="shared" si="20"/>
        <v>No Discount</v>
      </c>
      <c r="V170" t="str">
        <f t="shared" si="21"/>
        <v>Other</v>
      </c>
      <c r="W170" s="1" t="b">
        <f t="shared" si="22"/>
        <v>1</v>
      </c>
      <c r="X170" t="b">
        <f t="shared" si="23"/>
        <v>0</v>
      </c>
    </row>
    <row r="171" spans="1:27" x14ac:dyDescent="0.3">
      <c r="A171" s="2" t="s">
        <v>181</v>
      </c>
      <c r="B171" s="3" t="s">
        <v>4099</v>
      </c>
      <c r="C171" s="3" t="s">
        <v>7407</v>
      </c>
      <c r="D171" s="3" t="s">
        <v>7415</v>
      </c>
      <c r="E171" s="3" t="s">
        <v>7424</v>
      </c>
      <c r="F171" s="3" t="s">
        <v>7433</v>
      </c>
      <c r="G171" s="3">
        <v>6024.14</v>
      </c>
      <c r="H171" s="3">
        <v>9</v>
      </c>
      <c r="I171" s="8" t="s">
        <v>7589</v>
      </c>
      <c r="J171" s="3" t="s">
        <v>8162</v>
      </c>
      <c r="K171" s="3" t="s">
        <v>8167</v>
      </c>
      <c r="L171" s="3" t="s">
        <v>8170</v>
      </c>
      <c r="M171" s="4">
        <v>54217.26</v>
      </c>
      <c r="N171" s="32">
        <f>Table2[[#This Row],[Price]]*Table2[[#This Row],[Quantity Sold]]</f>
        <v>54217.26</v>
      </c>
      <c r="O171" s="1">
        <f t="shared" si="16"/>
        <v>2024</v>
      </c>
      <c r="P171" s="1" t="str">
        <f t="shared" si="17"/>
        <v>KIDS</v>
      </c>
      <c r="Q171" s="1" t="str">
        <f t="shared" si="18"/>
        <v>Kids_T-Shirts</v>
      </c>
      <c r="T171" s="1" t="str">
        <f t="shared" si="19"/>
        <v>LOW PRICE</v>
      </c>
      <c r="U171" t="str">
        <f t="shared" si="20"/>
        <v>No Discount</v>
      </c>
      <c r="V171" t="str">
        <f t="shared" si="21"/>
        <v>Other</v>
      </c>
      <c r="W171" s="1" t="b">
        <f t="shared" si="22"/>
        <v>0</v>
      </c>
      <c r="X171" t="b">
        <f t="shared" si="23"/>
        <v>0</v>
      </c>
    </row>
    <row r="172" spans="1:27" ht="28.8" x14ac:dyDescent="0.3">
      <c r="A172" s="2" t="s">
        <v>182</v>
      </c>
      <c r="B172" s="3" t="s">
        <v>4100</v>
      </c>
      <c r="C172" s="3" t="s">
        <v>7408</v>
      </c>
      <c r="D172" s="3" t="s">
        <v>7419</v>
      </c>
      <c r="E172" s="3" t="s">
        <v>7424</v>
      </c>
      <c r="F172" s="3" t="s">
        <v>7434</v>
      </c>
      <c r="G172" s="3">
        <v>4776.6499999999996</v>
      </c>
      <c r="H172" s="3">
        <v>15</v>
      </c>
      <c r="I172" s="8" t="s">
        <v>7590</v>
      </c>
      <c r="J172" s="3" t="s">
        <v>8162</v>
      </c>
      <c r="K172" s="3" t="s">
        <v>8167</v>
      </c>
      <c r="L172" s="3" t="s">
        <v>8169</v>
      </c>
      <c r="M172" s="4">
        <v>57319.8</v>
      </c>
      <c r="N172" s="32">
        <f>Table2[[#This Row],[Price]]*Table2[[#This Row],[Quantity Sold]]</f>
        <v>71649.75</v>
      </c>
      <c r="O172" s="1">
        <f t="shared" si="16"/>
        <v>2023</v>
      </c>
      <c r="P172" s="1" t="str">
        <f t="shared" si="17"/>
        <v>WOMEN</v>
      </c>
      <c r="Q172" s="1" t="str">
        <f t="shared" si="18"/>
        <v>Women_Dresses</v>
      </c>
      <c r="T172" s="1" t="str">
        <f t="shared" si="19"/>
        <v>LOW PRICE</v>
      </c>
      <c r="U172" t="str">
        <f t="shared" si="20"/>
        <v>Discounted</v>
      </c>
      <c r="V172" t="str">
        <f t="shared" si="21"/>
        <v>Other</v>
      </c>
      <c r="W172" s="1" t="b">
        <f t="shared" si="22"/>
        <v>1</v>
      </c>
      <c r="X172" t="b">
        <f t="shared" si="23"/>
        <v>1</v>
      </c>
    </row>
    <row r="173" spans="1:27" ht="28.8" x14ac:dyDescent="0.3">
      <c r="A173" s="2" t="s">
        <v>183</v>
      </c>
      <c r="B173" s="3" t="s">
        <v>4101</v>
      </c>
      <c r="C173" s="3" t="s">
        <v>7408</v>
      </c>
      <c r="D173" s="3" t="s">
        <v>7419</v>
      </c>
      <c r="E173" s="3" t="s">
        <v>7426</v>
      </c>
      <c r="F173" s="3" t="s">
        <v>7434</v>
      </c>
      <c r="G173" s="3">
        <v>13451.81</v>
      </c>
      <c r="H173" s="3">
        <v>1</v>
      </c>
      <c r="I173" s="8" t="s">
        <v>7591</v>
      </c>
      <c r="J173" s="3" t="s">
        <v>8164</v>
      </c>
      <c r="K173" s="3" t="s">
        <v>8167</v>
      </c>
      <c r="L173" s="3" t="s">
        <v>8169</v>
      </c>
      <c r="M173" s="4">
        <v>10761.78</v>
      </c>
      <c r="N173" s="32">
        <f>Table2[[#This Row],[Price]]*Table2[[#This Row],[Quantity Sold]]</f>
        <v>13451.81</v>
      </c>
      <c r="O173" s="1">
        <f t="shared" si="16"/>
        <v>2024</v>
      </c>
      <c r="P173" s="1" t="str">
        <f t="shared" si="17"/>
        <v>WOMEN</v>
      </c>
      <c r="Q173" s="1" t="str">
        <f t="shared" si="18"/>
        <v>Women_Dresses</v>
      </c>
      <c r="T173" s="1" t="str">
        <f t="shared" si="19"/>
        <v>HIGH PRICE</v>
      </c>
      <c r="U173" t="str">
        <f t="shared" si="20"/>
        <v>Discounted</v>
      </c>
      <c r="V173" t="str">
        <f t="shared" si="21"/>
        <v>Other</v>
      </c>
      <c r="W173" s="1" t="b">
        <f t="shared" si="22"/>
        <v>0</v>
      </c>
      <c r="X173" t="b">
        <f t="shared" si="23"/>
        <v>1</v>
      </c>
    </row>
    <row r="174" spans="1:27" ht="28.8" x14ac:dyDescent="0.3">
      <c r="A174" s="2" t="s">
        <v>184</v>
      </c>
      <c r="B174" s="3" t="s">
        <v>4102</v>
      </c>
      <c r="C174" s="3" t="s">
        <v>7406</v>
      </c>
      <c r="D174" s="3" t="s">
        <v>7412</v>
      </c>
      <c r="E174" s="3" t="s">
        <v>7423</v>
      </c>
      <c r="F174" s="3" t="s">
        <v>7431</v>
      </c>
      <c r="G174" s="3">
        <v>1858.37</v>
      </c>
      <c r="H174" s="3">
        <v>9</v>
      </c>
      <c r="I174" s="8" t="s">
        <v>7570</v>
      </c>
      <c r="J174" s="3" t="s">
        <v>8164</v>
      </c>
      <c r="K174" s="3" t="s">
        <v>8168</v>
      </c>
      <c r="L174" s="3" t="s">
        <v>8169</v>
      </c>
      <c r="M174" s="4">
        <v>13380.43</v>
      </c>
      <c r="N174" s="32">
        <f>Table2[[#This Row],[Price]]*Table2[[#This Row],[Quantity Sold]]</f>
        <v>16725.329999999998</v>
      </c>
      <c r="O174" s="1">
        <f t="shared" si="16"/>
        <v>2022</v>
      </c>
      <c r="P174" s="1" t="str">
        <f t="shared" si="17"/>
        <v>ACCESSORIES</v>
      </c>
      <c r="Q174" s="1" t="str">
        <f t="shared" si="18"/>
        <v>Accessories_Hats</v>
      </c>
      <c r="T174" s="1" t="str">
        <f t="shared" si="19"/>
        <v>LOW PRICE</v>
      </c>
      <c r="U174" t="str">
        <f t="shared" si="20"/>
        <v>Discounted</v>
      </c>
      <c r="V174" t="str">
        <f t="shared" si="21"/>
        <v>Other</v>
      </c>
      <c r="W174" s="1" t="b">
        <f t="shared" si="22"/>
        <v>0</v>
      </c>
      <c r="X174" t="b">
        <f t="shared" si="23"/>
        <v>1</v>
      </c>
      <c r="Z174" s="46"/>
      <c r="AA174" s="43"/>
    </row>
    <row r="175" spans="1:27" ht="28.8" x14ac:dyDescent="0.3">
      <c r="A175" s="2" t="s">
        <v>185</v>
      </c>
      <c r="B175" s="3" t="s">
        <v>4103</v>
      </c>
      <c r="C175" s="3" t="s">
        <v>7408</v>
      </c>
      <c r="D175" s="3" t="s">
        <v>7417</v>
      </c>
      <c r="E175" s="3" t="s">
        <v>7426</v>
      </c>
      <c r="F175" s="3" t="s">
        <v>7431</v>
      </c>
      <c r="G175" s="3">
        <v>9776.57</v>
      </c>
      <c r="H175" s="3">
        <v>13</v>
      </c>
      <c r="I175" s="8" t="s">
        <v>7447</v>
      </c>
      <c r="J175" s="3" t="s">
        <v>8166</v>
      </c>
      <c r="K175" s="3" t="s">
        <v>8168</v>
      </c>
      <c r="L175" s="3" t="s">
        <v>8169</v>
      </c>
      <c r="M175" s="4">
        <v>101676.66</v>
      </c>
      <c r="N175" s="32">
        <f>Table2[[#This Row],[Price]]*Table2[[#This Row],[Quantity Sold]]</f>
        <v>127095.41</v>
      </c>
      <c r="O175" s="1">
        <f t="shared" si="16"/>
        <v>2023</v>
      </c>
      <c r="P175" s="1" t="str">
        <f t="shared" si="17"/>
        <v>WOMEN</v>
      </c>
      <c r="Q175" s="1" t="str">
        <f t="shared" si="18"/>
        <v>Women_Shoes</v>
      </c>
      <c r="T175" s="1" t="str">
        <f t="shared" si="19"/>
        <v>LOW PRICE</v>
      </c>
      <c r="U175" t="str">
        <f t="shared" si="20"/>
        <v>Discounted</v>
      </c>
      <c r="V175" t="str">
        <f t="shared" si="21"/>
        <v>Other</v>
      </c>
      <c r="W175" s="1" t="b">
        <f t="shared" si="22"/>
        <v>1</v>
      </c>
      <c r="X175" t="b">
        <f t="shared" si="23"/>
        <v>1</v>
      </c>
    </row>
    <row r="176" spans="1:27" ht="28.8" x14ac:dyDescent="0.3">
      <c r="A176" s="2" t="s">
        <v>186</v>
      </c>
      <c r="B176" s="3" t="s">
        <v>4104</v>
      </c>
      <c r="C176" s="3" t="s">
        <v>7406</v>
      </c>
      <c r="D176" s="3" t="s">
        <v>7416</v>
      </c>
      <c r="E176" s="3" t="s">
        <v>7427</v>
      </c>
      <c r="F176" s="3" t="s">
        <v>7434</v>
      </c>
      <c r="G176" s="3">
        <v>6348.67</v>
      </c>
      <c r="H176" s="3">
        <v>1</v>
      </c>
      <c r="I176" s="8" t="s">
        <v>7585</v>
      </c>
      <c r="J176" s="3" t="s">
        <v>8163</v>
      </c>
      <c r="K176" s="3" t="s">
        <v>8167</v>
      </c>
      <c r="L176" s="3" t="s">
        <v>8170</v>
      </c>
      <c r="M176" s="4">
        <v>6348.67</v>
      </c>
      <c r="N176" s="32">
        <f>Table2[[#This Row],[Price]]*Table2[[#This Row],[Quantity Sold]]</f>
        <v>6348.67</v>
      </c>
      <c r="O176" s="1">
        <f t="shared" si="16"/>
        <v>2023</v>
      </c>
      <c r="P176" s="1" t="str">
        <f t="shared" si="17"/>
        <v>ACCESSORIES</v>
      </c>
      <c r="Q176" s="1" t="str">
        <f t="shared" si="18"/>
        <v>Accessories_Belts</v>
      </c>
      <c r="T176" s="1" t="str">
        <f t="shared" si="19"/>
        <v>LOW PRICE</v>
      </c>
      <c r="U176" t="str">
        <f t="shared" si="20"/>
        <v>No Discount</v>
      </c>
      <c r="V176" t="str">
        <f t="shared" si="21"/>
        <v>Other</v>
      </c>
      <c r="W176" s="1" t="b">
        <f t="shared" si="22"/>
        <v>0</v>
      </c>
      <c r="X176" t="b">
        <f t="shared" si="23"/>
        <v>0</v>
      </c>
    </row>
    <row r="177" spans="1:27" ht="28.8" x14ac:dyDescent="0.3">
      <c r="A177" s="2" t="s">
        <v>187</v>
      </c>
      <c r="B177" s="3" t="s">
        <v>4105</v>
      </c>
      <c r="C177" s="3" t="s">
        <v>7408</v>
      </c>
      <c r="D177" s="3" t="s">
        <v>7420</v>
      </c>
      <c r="E177" s="3" t="s">
        <v>7427</v>
      </c>
      <c r="F177" s="3" t="s">
        <v>7431</v>
      </c>
      <c r="G177" s="3">
        <v>15233.82</v>
      </c>
      <c r="H177" s="3">
        <v>13</v>
      </c>
      <c r="I177" s="8" t="s">
        <v>7592</v>
      </c>
      <c r="J177" s="3" t="s">
        <v>8163</v>
      </c>
      <c r="K177" s="3" t="s">
        <v>8167</v>
      </c>
      <c r="L177" s="3" t="s">
        <v>8170</v>
      </c>
      <c r="M177" s="4">
        <v>198039.66</v>
      </c>
      <c r="N177" s="32">
        <f>Table2[[#This Row],[Price]]*Table2[[#This Row],[Quantity Sold]]</f>
        <v>198039.66</v>
      </c>
      <c r="O177" s="1">
        <f t="shared" si="16"/>
        <v>2024</v>
      </c>
      <c r="P177" s="1" t="str">
        <f t="shared" si="17"/>
        <v>WOMEN</v>
      </c>
      <c r="Q177" s="1" t="str">
        <f t="shared" si="18"/>
        <v>Women_Tops</v>
      </c>
      <c r="T177" s="1" t="str">
        <f t="shared" si="19"/>
        <v>HIGH PRICE</v>
      </c>
      <c r="U177" t="str">
        <f t="shared" si="20"/>
        <v>No Discount</v>
      </c>
      <c r="V177" t="str">
        <f t="shared" si="21"/>
        <v>Other</v>
      </c>
      <c r="W177" s="1" t="b">
        <f t="shared" si="22"/>
        <v>1</v>
      </c>
      <c r="X177" t="b">
        <f t="shared" si="23"/>
        <v>0</v>
      </c>
    </row>
    <row r="178" spans="1:27" ht="28.8" x14ac:dyDescent="0.3">
      <c r="A178" s="2" t="s">
        <v>188</v>
      </c>
      <c r="B178" s="3" t="s">
        <v>4106</v>
      </c>
      <c r="C178" s="3" t="s">
        <v>7408</v>
      </c>
      <c r="D178" s="3" t="s">
        <v>7422</v>
      </c>
      <c r="E178" s="3" t="s">
        <v>7425</v>
      </c>
      <c r="F178" s="3" t="s">
        <v>7431</v>
      </c>
      <c r="G178" s="3">
        <v>7108.12</v>
      </c>
      <c r="H178" s="3">
        <v>6</v>
      </c>
      <c r="I178" s="8" t="s">
        <v>7593</v>
      </c>
      <c r="J178" s="3" t="s">
        <v>8165</v>
      </c>
      <c r="K178" s="3" t="s">
        <v>8168</v>
      </c>
      <c r="L178" s="3" t="s">
        <v>8170</v>
      </c>
      <c r="M178" s="4">
        <v>42648.72</v>
      </c>
      <c r="N178" s="32">
        <f>Table2[[#This Row],[Price]]*Table2[[#This Row],[Quantity Sold]]</f>
        <v>42648.72</v>
      </c>
      <c r="O178" s="1">
        <f t="shared" si="16"/>
        <v>2024</v>
      </c>
      <c r="P178" s="1" t="str">
        <f t="shared" si="17"/>
        <v>WOMEN</v>
      </c>
      <c r="Q178" s="1" t="str">
        <f t="shared" si="18"/>
        <v>Women_Skirts</v>
      </c>
      <c r="T178" s="1" t="str">
        <f t="shared" si="19"/>
        <v>LOW PRICE</v>
      </c>
      <c r="U178" t="str">
        <f t="shared" si="20"/>
        <v>No Discount</v>
      </c>
      <c r="V178" t="str">
        <f t="shared" si="21"/>
        <v>Other</v>
      </c>
      <c r="W178" s="1" t="b">
        <f t="shared" si="22"/>
        <v>0</v>
      </c>
      <c r="X178" t="b">
        <f t="shared" si="23"/>
        <v>0</v>
      </c>
    </row>
    <row r="179" spans="1:27" x14ac:dyDescent="0.3">
      <c r="A179" s="2" t="s">
        <v>189</v>
      </c>
      <c r="B179" s="3" t="s">
        <v>4107</v>
      </c>
      <c r="C179" s="3" t="s">
        <v>7405</v>
      </c>
      <c r="D179" s="3" t="s">
        <v>7409</v>
      </c>
      <c r="E179" s="3" t="s">
        <v>7427</v>
      </c>
      <c r="F179" s="3" t="s">
        <v>7431</v>
      </c>
      <c r="G179" s="3">
        <v>3632.08</v>
      </c>
      <c r="H179" s="3">
        <v>2</v>
      </c>
      <c r="I179" s="8" t="s">
        <v>7594</v>
      </c>
      <c r="J179" s="3" t="s">
        <v>8162</v>
      </c>
      <c r="K179" s="3" t="s">
        <v>8168</v>
      </c>
      <c r="L179" s="3" t="s">
        <v>8170</v>
      </c>
      <c r="M179" s="4">
        <v>7264.16</v>
      </c>
      <c r="N179" s="32">
        <f>Table2[[#This Row],[Price]]*Table2[[#This Row],[Quantity Sold]]</f>
        <v>7264.16</v>
      </c>
      <c r="O179" s="1">
        <f t="shared" si="16"/>
        <v>2024</v>
      </c>
      <c r="P179" s="1" t="str">
        <f t="shared" si="17"/>
        <v>MEN</v>
      </c>
      <c r="Q179" s="1" t="str">
        <f t="shared" si="18"/>
        <v>Men_Jackets</v>
      </c>
      <c r="T179" s="1" t="str">
        <f t="shared" si="19"/>
        <v>LOW PRICE</v>
      </c>
      <c r="U179" t="str">
        <f t="shared" si="20"/>
        <v>No Discount</v>
      </c>
      <c r="V179" t="str">
        <f t="shared" si="21"/>
        <v>Other</v>
      </c>
      <c r="W179" s="1" t="b">
        <f t="shared" si="22"/>
        <v>0</v>
      </c>
      <c r="X179" t="b">
        <f t="shared" si="23"/>
        <v>0</v>
      </c>
    </row>
    <row r="180" spans="1:27" ht="28.8" x14ac:dyDescent="0.3">
      <c r="A180" s="2" t="s">
        <v>190</v>
      </c>
      <c r="B180" s="3" t="s">
        <v>4108</v>
      </c>
      <c r="C180" s="3" t="s">
        <v>7406</v>
      </c>
      <c r="D180" s="3" t="s">
        <v>7421</v>
      </c>
      <c r="E180" s="3" t="s">
        <v>7423</v>
      </c>
      <c r="F180" s="3" t="s">
        <v>7434</v>
      </c>
      <c r="G180" s="3">
        <v>3246.96</v>
      </c>
      <c r="H180" s="3">
        <v>20</v>
      </c>
      <c r="I180" s="8" t="s">
        <v>7595</v>
      </c>
      <c r="J180" s="3" t="s">
        <v>8162</v>
      </c>
      <c r="K180" s="3" t="s">
        <v>8167</v>
      </c>
      <c r="L180" s="3" t="s">
        <v>8170</v>
      </c>
      <c r="M180" s="4">
        <v>64939.199999999997</v>
      </c>
      <c r="N180" s="32">
        <f>Table2[[#This Row],[Price]]*Table2[[#This Row],[Quantity Sold]]</f>
        <v>64939.199999999997</v>
      </c>
      <c r="O180" s="1">
        <f t="shared" si="16"/>
        <v>2024</v>
      </c>
      <c r="P180" s="1" t="str">
        <f t="shared" si="17"/>
        <v>ACCESSORIES</v>
      </c>
      <c r="Q180" s="1" t="str">
        <f t="shared" si="18"/>
        <v>Accessories_Scarves</v>
      </c>
      <c r="T180" s="1" t="str">
        <f t="shared" si="19"/>
        <v>LOW PRICE</v>
      </c>
      <c r="U180" t="str">
        <f t="shared" si="20"/>
        <v>No Discount</v>
      </c>
      <c r="V180" t="str">
        <f t="shared" si="21"/>
        <v>Other</v>
      </c>
      <c r="W180" s="1" t="b">
        <f t="shared" si="22"/>
        <v>1</v>
      </c>
      <c r="X180" t="b">
        <f t="shared" si="23"/>
        <v>0</v>
      </c>
    </row>
    <row r="181" spans="1:27" x14ac:dyDescent="0.3">
      <c r="A181" s="2" t="s">
        <v>191</v>
      </c>
      <c r="B181" s="3" t="s">
        <v>4109</v>
      </c>
      <c r="C181" s="3" t="s">
        <v>7405</v>
      </c>
      <c r="D181" s="3" t="s">
        <v>7417</v>
      </c>
      <c r="E181" s="3" t="s">
        <v>7427</v>
      </c>
      <c r="F181" s="3" t="s">
        <v>7433</v>
      </c>
      <c r="G181" s="3">
        <v>14075.97</v>
      </c>
      <c r="H181" s="3">
        <v>13</v>
      </c>
      <c r="I181" s="8" t="s">
        <v>7498</v>
      </c>
      <c r="J181" s="3" t="s">
        <v>8163</v>
      </c>
      <c r="K181" s="3" t="s">
        <v>8167</v>
      </c>
      <c r="L181" s="3" t="s">
        <v>8170</v>
      </c>
      <c r="M181" s="4">
        <v>182987.61</v>
      </c>
      <c r="N181" s="32">
        <f>Table2[[#This Row],[Price]]*Table2[[#This Row],[Quantity Sold]]</f>
        <v>182987.61</v>
      </c>
      <c r="O181" s="1">
        <f t="shared" si="16"/>
        <v>2024</v>
      </c>
      <c r="P181" s="1" t="str">
        <f t="shared" si="17"/>
        <v>MEN</v>
      </c>
      <c r="Q181" s="1" t="str">
        <f t="shared" si="18"/>
        <v>Men_Shoes</v>
      </c>
      <c r="T181" s="1" t="str">
        <f t="shared" si="19"/>
        <v>HIGH PRICE</v>
      </c>
      <c r="U181" t="str">
        <f t="shared" si="20"/>
        <v>No Discount</v>
      </c>
      <c r="V181" t="str">
        <f t="shared" si="21"/>
        <v>Other</v>
      </c>
      <c r="W181" s="1" t="b">
        <f t="shared" si="22"/>
        <v>1</v>
      </c>
      <c r="X181" t="b">
        <f t="shared" si="23"/>
        <v>0</v>
      </c>
    </row>
    <row r="182" spans="1:27" ht="28.8" x14ac:dyDescent="0.3">
      <c r="A182" s="2" t="s">
        <v>192</v>
      </c>
      <c r="B182" s="3" t="s">
        <v>4110</v>
      </c>
      <c r="C182" s="3" t="s">
        <v>7406</v>
      </c>
      <c r="D182" s="3" t="s">
        <v>7421</v>
      </c>
      <c r="E182" s="3" t="s">
        <v>7424</v>
      </c>
      <c r="F182" s="3" t="s">
        <v>7428</v>
      </c>
      <c r="G182" s="3">
        <v>10243.86</v>
      </c>
      <c r="H182" s="3">
        <v>3</v>
      </c>
      <c r="I182" s="8" t="s">
        <v>7596</v>
      </c>
      <c r="J182" s="3" t="s">
        <v>8165</v>
      </c>
      <c r="K182" s="3" t="s">
        <v>8167</v>
      </c>
      <c r="L182" s="3" t="s">
        <v>8170</v>
      </c>
      <c r="M182" s="4">
        <v>30731.58</v>
      </c>
      <c r="N182" s="32">
        <f>Table2[[#This Row],[Price]]*Table2[[#This Row],[Quantity Sold]]</f>
        <v>30731.58</v>
      </c>
      <c r="O182" s="1">
        <f t="shared" si="16"/>
        <v>2023</v>
      </c>
      <c r="P182" s="1" t="str">
        <f t="shared" si="17"/>
        <v>ACCESSORIES</v>
      </c>
      <c r="Q182" s="1" t="str">
        <f t="shared" si="18"/>
        <v>Accessories_Scarves</v>
      </c>
      <c r="T182" s="1" t="str">
        <f t="shared" si="19"/>
        <v>HIGH PRICE</v>
      </c>
      <c r="U182" t="str">
        <f t="shared" si="20"/>
        <v>No Discount</v>
      </c>
      <c r="V182" t="str">
        <f t="shared" si="21"/>
        <v>Other</v>
      </c>
      <c r="W182" s="1" t="b">
        <f t="shared" si="22"/>
        <v>0</v>
      </c>
      <c r="X182" t="b">
        <f t="shared" si="23"/>
        <v>0</v>
      </c>
    </row>
    <row r="183" spans="1:27" ht="28.8" x14ac:dyDescent="0.3">
      <c r="A183" s="2" t="s">
        <v>193</v>
      </c>
      <c r="B183" s="3" t="s">
        <v>4111</v>
      </c>
      <c r="C183" s="3" t="s">
        <v>7408</v>
      </c>
      <c r="D183" s="3" t="s">
        <v>7422</v>
      </c>
      <c r="E183" s="3" t="s">
        <v>7427</v>
      </c>
      <c r="F183" s="3" t="s">
        <v>7433</v>
      </c>
      <c r="G183" s="3">
        <v>10615.7</v>
      </c>
      <c r="H183" s="3">
        <v>18</v>
      </c>
      <c r="I183" s="8" t="s">
        <v>7597</v>
      </c>
      <c r="J183" s="3" t="s">
        <v>8162</v>
      </c>
      <c r="K183" s="3" t="s">
        <v>8167</v>
      </c>
      <c r="L183" s="3" t="s">
        <v>8170</v>
      </c>
      <c r="M183" s="4">
        <v>191082.6</v>
      </c>
      <c r="N183" s="32">
        <f>Table2[[#This Row],[Price]]*Table2[[#This Row],[Quantity Sold]]</f>
        <v>191082.6</v>
      </c>
      <c r="O183" s="1">
        <f t="shared" si="16"/>
        <v>2023</v>
      </c>
      <c r="P183" s="1" t="str">
        <f t="shared" si="17"/>
        <v>WOMEN</v>
      </c>
      <c r="Q183" s="1" t="str">
        <f t="shared" si="18"/>
        <v>Women_Skirts</v>
      </c>
      <c r="T183" s="1" t="str">
        <f t="shared" si="19"/>
        <v>HIGH PRICE</v>
      </c>
      <c r="U183" t="str">
        <f t="shared" si="20"/>
        <v>No Discount</v>
      </c>
      <c r="V183" t="str">
        <f t="shared" si="21"/>
        <v>Other</v>
      </c>
      <c r="W183" s="1" t="b">
        <f t="shared" si="22"/>
        <v>1</v>
      </c>
      <c r="X183" t="b">
        <f t="shared" si="23"/>
        <v>0</v>
      </c>
    </row>
    <row r="184" spans="1:27" ht="28.8" x14ac:dyDescent="0.3">
      <c r="A184" s="2" t="s">
        <v>194</v>
      </c>
      <c r="B184" s="3" t="s">
        <v>4112</v>
      </c>
      <c r="C184" s="3" t="s">
        <v>7406</v>
      </c>
      <c r="D184" s="3" t="s">
        <v>7414</v>
      </c>
      <c r="E184" s="3" t="s">
        <v>7427</v>
      </c>
      <c r="F184" s="3" t="s">
        <v>7430</v>
      </c>
      <c r="G184" s="3">
        <v>11320.37</v>
      </c>
      <c r="H184" s="3">
        <v>11</v>
      </c>
      <c r="I184" s="8" t="s">
        <v>7577</v>
      </c>
      <c r="J184" s="3" t="s">
        <v>8165</v>
      </c>
      <c r="K184" s="3" t="s">
        <v>8168</v>
      </c>
      <c r="L184" s="3" t="s">
        <v>8169</v>
      </c>
      <c r="M184" s="4">
        <v>99619.09</v>
      </c>
      <c r="N184" s="32">
        <f>Table2[[#This Row],[Price]]*Table2[[#This Row],[Quantity Sold]]</f>
        <v>124524.07</v>
      </c>
      <c r="O184" s="1">
        <f t="shared" si="16"/>
        <v>2024</v>
      </c>
      <c r="P184" s="1" t="str">
        <f t="shared" si="17"/>
        <v>ACCESSORIES</v>
      </c>
      <c r="Q184" s="1" t="str">
        <f t="shared" si="18"/>
        <v>Accessories_Bags</v>
      </c>
      <c r="T184" s="1" t="str">
        <f t="shared" si="19"/>
        <v>HIGH PRICE</v>
      </c>
      <c r="U184" t="str">
        <f t="shared" si="20"/>
        <v>Discounted</v>
      </c>
      <c r="V184" t="str">
        <f t="shared" si="21"/>
        <v>Other</v>
      </c>
      <c r="W184" s="1" t="b">
        <f t="shared" si="22"/>
        <v>1</v>
      </c>
      <c r="X184" t="b">
        <f t="shared" si="23"/>
        <v>1</v>
      </c>
    </row>
    <row r="185" spans="1:27" ht="23.4" x14ac:dyDescent="0.3">
      <c r="A185" s="2" t="s">
        <v>195</v>
      </c>
      <c r="B185" s="3" t="s">
        <v>4113</v>
      </c>
      <c r="C185" s="3" t="s">
        <v>7405</v>
      </c>
      <c r="D185" s="3" t="s">
        <v>7411</v>
      </c>
      <c r="E185" s="3" t="s">
        <v>7423</v>
      </c>
      <c r="F185" s="3" t="s">
        <v>7432</v>
      </c>
      <c r="G185" s="3">
        <v>4544.25</v>
      </c>
      <c r="H185" s="3">
        <v>9</v>
      </c>
      <c r="I185" s="8" t="s">
        <v>7598</v>
      </c>
      <c r="J185" s="3" t="s">
        <v>8165</v>
      </c>
      <c r="K185" s="3" t="s">
        <v>8168</v>
      </c>
      <c r="L185" s="3" t="s">
        <v>8170</v>
      </c>
      <c r="M185" s="4">
        <v>40898.25</v>
      </c>
      <c r="N185" s="32">
        <f>Table2[[#This Row],[Price]]*Table2[[#This Row],[Quantity Sold]]</f>
        <v>40898.25</v>
      </c>
      <c r="O185" s="1">
        <f t="shared" si="16"/>
        <v>2024</v>
      </c>
      <c r="P185" s="1" t="str">
        <f t="shared" si="17"/>
        <v>MEN</v>
      </c>
      <c r="Q185" s="1" t="str">
        <f t="shared" si="18"/>
        <v>Men_Pants</v>
      </c>
      <c r="R185" s="45">
        <f>SUM(G2:G4001)</f>
        <v>35084994.590000018</v>
      </c>
      <c r="S185" s="45">
        <f>AVERAGE(G2:G4001)</f>
        <v>8771.2486475000042</v>
      </c>
      <c r="T185" s="1" t="str">
        <f t="shared" si="19"/>
        <v>LOW PRICE</v>
      </c>
      <c r="U185" t="str">
        <f t="shared" si="20"/>
        <v>No Discount</v>
      </c>
      <c r="V185" t="str">
        <f t="shared" si="21"/>
        <v>Other</v>
      </c>
      <c r="W185" s="1" t="b">
        <f t="shared" si="22"/>
        <v>0</v>
      </c>
      <c r="X185" t="b">
        <f t="shared" si="23"/>
        <v>0</v>
      </c>
      <c r="Z185" s="46"/>
      <c r="AA185" s="43"/>
    </row>
    <row r="186" spans="1:27" x14ac:dyDescent="0.3">
      <c r="A186" s="2" t="s">
        <v>196</v>
      </c>
      <c r="B186" s="3" t="s">
        <v>4114</v>
      </c>
      <c r="C186" s="3" t="s">
        <v>7405</v>
      </c>
      <c r="D186" s="3" t="s">
        <v>7417</v>
      </c>
      <c r="E186" s="3" t="s">
        <v>7423</v>
      </c>
      <c r="F186" s="3" t="s">
        <v>7433</v>
      </c>
      <c r="G186" s="3">
        <v>14954.94</v>
      </c>
      <c r="H186" s="3">
        <v>11</v>
      </c>
      <c r="I186" s="8" t="s">
        <v>7469</v>
      </c>
      <c r="J186" s="3" t="s">
        <v>8163</v>
      </c>
      <c r="K186" s="3" t="s">
        <v>8168</v>
      </c>
      <c r="L186" s="3" t="s">
        <v>8169</v>
      </c>
      <c r="M186" s="4">
        <v>131603.14000000001</v>
      </c>
      <c r="N186" s="32">
        <f>Table2[[#This Row],[Price]]*Table2[[#This Row],[Quantity Sold]]</f>
        <v>164504.34</v>
      </c>
      <c r="O186" s="1">
        <f t="shared" si="16"/>
        <v>2023</v>
      </c>
      <c r="P186" s="1" t="str">
        <f t="shared" si="17"/>
        <v>MEN</v>
      </c>
      <c r="Q186" s="1" t="str">
        <f t="shared" si="18"/>
        <v>Men_Shoes</v>
      </c>
      <c r="T186" s="1" t="str">
        <f t="shared" si="19"/>
        <v>HIGH PRICE</v>
      </c>
      <c r="U186" t="str">
        <f t="shared" si="20"/>
        <v>Discounted</v>
      </c>
      <c r="V186" t="str">
        <f t="shared" si="21"/>
        <v>Men's Discounted Item</v>
      </c>
      <c r="W186" s="1" t="b">
        <f t="shared" si="22"/>
        <v>1</v>
      </c>
      <c r="X186" t="b">
        <f t="shared" si="23"/>
        <v>1</v>
      </c>
    </row>
    <row r="187" spans="1:27" ht="28.8" x14ac:dyDescent="0.3">
      <c r="A187" s="2" t="s">
        <v>197</v>
      </c>
      <c r="B187" s="3" t="s">
        <v>4115</v>
      </c>
      <c r="C187" s="3" t="s">
        <v>7407</v>
      </c>
      <c r="D187" s="3" t="s">
        <v>7418</v>
      </c>
      <c r="E187" s="3" t="s">
        <v>7424</v>
      </c>
      <c r="F187" s="3" t="s">
        <v>7428</v>
      </c>
      <c r="G187" s="3">
        <v>15308.52</v>
      </c>
      <c r="H187" s="3">
        <v>11</v>
      </c>
      <c r="I187" s="8" t="s">
        <v>7587</v>
      </c>
      <c r="J187" s="3" t="s">
        <v>8162</v>
      </c>
      <c r="K187" s="3" t="s">
        <v>8168</v>
      </c>
      <c r="L187" s="3" t="s">
        <v>8169</v>
      </c>
      <c r="M187" s="4">
        <v>134714.81</v>
      </c>
      <c r="N187" s="32">
        <f>Table2[[#This Row],[Price]]*Table2[[#This Row],[Quantity Sold]]</f>
        <v>168393.72</v>
      </c>
      <c r="O187" s="1">
        <f t="shared" si="16"/>
        <v>2023</v>
      </c>
      <c r="P187" s="1" t="str">
        <f t="shared" si="17"/>
        <v>KIDS</v>
      </c>
      <c r="Q187" s="1" t="str">
        <f t="shared" si="18"/>
        <v>Kids_Sweaters</v>
      </c>
      <c r="T187" s="1" t="str">
        <f t="shared" si="19"/>
        <v>HIGH PRICE</v>
      </c>
      <c r="U187" t="str">
        <f t="shared" si="20"/>
        <v>Discounted</v>
      </c>
      <c r="V187" t="str">
        <f t="shared" si="21"/>
        <v>Other</v>
      </c>
      <c r="W187" s="1" t="b">
        <f t="shared" si="22"/>
        <v>1</v>
      </c>
      <c r="X187" t="b">
        <f t="shared" si="23"/>
        <v>1</v>
      </c>
    </row>
    <row r="188" spans="1:27" ht="28.8" x14ac:dyDescent="0.3">
      <c r="A188" s="2" t="s">
        <v>198</v>
      </c>
      <c r="B188" s="3" t="s">
        <v>4116</v>
      </c>
      <c r="C188" s="3" t="s">
        <v>7406</v>
      </c>
      <c r="D188" s="3" t="s">
        <v>7414</v>
      </c>
      <c r="E188" s="3" t="s">
        <v>7427</v>
      </c>
      <c r="F188" s="3" t="s">
        <v>7432</v>
      </c>
      <c r="G188" s="3">
        <v>11131.13</v>
      </c>
      <c r="H188" s="3">
        <v>7</v>
      </c>
      <c r="I188" s="8" t="s">
        <v>7599</v>
      </c>
      <c r="J188" s="3" t="s">
        <v>8166</v>
      </c>
      <c r="K188" s="3" t="s">
        <v>8167</v>
      </c>
      <c r="L188" s="3" t="s">
        <v>8170</v>
      </c>
      <c r="M188" s="4">
        <v>77917.91</v>
      </c>
      <c r="N188" s="32">
        <f>Table2[[#This Row],[Price]]*Table2[[#This Row],[Quantity Sold]]</f>
        <v>77917.909999999989</v>
      </c>
      <c r="O188" s="1">
        <f t="shared" si="16"/>
        <v>2023</v>
      </c>
      <c r="P188" s="1" t="str">
        <f t="shared" si="17"/>
        <v>ACCESSORIES</v>
      </c>
      <c r="Q188" s="1" t="str">
        <f t="shared" si="18"/>
        <v>Accessories_Bags</v>
      </c>
      <c r="T188" s="1" t="str">
        <f t="shared" si="19"/>
        <v>HIGH PRICE</v>
      </c>
      <c r="U188" t="str">
        <f t="shared" si="20"/>
        <v>No Discount</v>
      </c>
      <c r="V188" t="str">
        <f t="shared" si="21"/>
        <v>Other</v>
      </c>
      <c r="W188" s="1" t="b">
        <f t="shared" si="22"/>
        <v>0</v>
      </c>
      <c r="X188" t="b">
        <f t="shared" si="23"/>
        <v>0</v>
      </c>
    </row>
    <row r="189" spans="1:27" ht="28.8" x14ac:dyDescent="0.3">
      <c r="A189" s="2" t="s">
        <v>199</v>
      </c>
      <c r="B189" s="3" t="s">
        <v>4117</v>
      </c>
      <c r="C189" s="3" t="s">
        <v>7407</v>
      </c>
      <c r="D189" s="3" t="s">
        <v>7418</v>
      </c>
      <c r="E189" s="3" t="s">
        <v>7427</v>
      </c>
      <c r="F189" s="3" t="s">
        <v>7434</v>
      </c>
      <c r="G189" s="3">
        <v>10890.43</v>
      </c>
      <c r="H189" s="3">
        <v>16</v>
      </c>
      <c r="I189" s="8" t="s">
        <v>7600</v>
      </c>
      <c r="J189" s="3" t="s">
        <v>8163</v>
      </c>
      <c r="K189" s="3" t="s">
        <v>8168</v>
      </c>
      <c r="L189" s="3" t="s">
        <v>8169</v>
      </c>
      <c r="M189" s="4">
        <v>139397.67000000001</v>
      </c>
      <c r="N189" s="32">
        <f>Table2[[#This Row],[Price]]*Table2[[#This Row],[Quantity Sold]]</f>
        <v>174246.88</v>
      </c>
      <c r="O189" s="1">
        <f t="shared" si="16"/>
        <v>2023</v>
      </c>
      <c r="P189" s="1" t="str">
        <f t="shared" si="17"/>
        <v>KIDS</v>
      </c>
      <c r="Q189" s="1" t="str">
        <f t="shared" si="18"/>
        <v>Kids_Sweaters</v>
      </c>
      <c r="T189" s="1" t="str">
        <f t="shared" si="19"/>
        <v>HIGH PRICE</v>
      </c>
      <c r="U189" t="str">
        <f t="shared" si="20"/>
        <v>Discounted</v>
      </c>
      <c r="V189" t="str">
        <f t="shared" si="21"/>
        <v>Other</v>
      </c>
      <c r="W189" s="1" t="b">
        <f t="shared" si="22"/>
        <v>1</v>
      </c>
      <c r="X189" t="b">
        <f t="shared" si="23"/>
        <v>1</v>
      </c>
    </row>
    <row r="190" spans="1:27" ht="28.8" x14ac:dyDescent="0.3">
      <c r="A190" s="2" t="s">
        <v>200</v>
      </c>
      <c r="B190" s="3" t="s">
        <v>4118</v>
      </c>
      <c r="C190" s="3" t="s">
        <v>7406</v>
      </c>
      <c r="D190" s="3" t="s">
        <v>7416</v>
      </c>
      <c r="E190" s="3" t="s">
        <v>7423</v>
      </c>
      <c r="F190" s="3" t="s">
        <v>7430</v>
      </c>
      <c r="G190" s="3">
        <v>11579.33</v>
      </c>
      <c r="H190" s="3">
        <v>18</v>
      </c>
      <c r="I190" s="8" t="s">
        <v>7601</v>
      </c>
      <c r="J190" s="3" t="s">
        <v>8165</v>
      </c>
      <c r="K190" s="3" t="s">
        <v>8167</v>
      </c>
      <c r="L190" s="3" t="s">
        <v>8170</v>
      </c>
      <c r="M190" s="4">
        <v>208427.94</v>
      </c>
      <c r="N190" s="32">
        <f>Table2[[#This Row],[Price]]*Table2[[#This Row],[Quantity Sold]]</f>
        <v>208427.94</v>
      </c>
      <c r="O190" s="1">
        <f t="shared" si="16"/>
        <v>2024</v>
      </c>
      <c r="P190" s="1" t="str">
        <f t="shared" si="17"/>
        <v>ACCESSORIES</v>
      </c>
      <c r="Q190" s="1" t="str">
        <f t="shared" si="18"/>
        <v>Accessories_Belts</v>
      </c>
      <c r="T190" s="1" t="str">
        <f t="shared" si="19"/>
        <v>HIGH PRICE</v>
      </c>
      <c r="U190" t="str">
        <f t="shared" si="20"/>
        <v>No Discount</v>
      </c>
      <c r="V190" t="str">
        <f t="shared" si="21"/>
        <v>Other</v>
      </c>
      <c r="W190" s="1" t="b">
        <f t="shared" si="22"/>
        <v>1</v>
      </c>
      <c r="X190" t="b">
        <f t="shared" si="23"/>
        <v>0</v>
      </c>
    </row>
    <row r="191" spans="1:27" ht="28.8" x14ac:dyDescent="0.3">
      <c r="A191" s="2" t="s">
        <v>201</v>
      </c>
      <c r="B191" s="3" t="s">
        <v>4119</v>
      </c>
      <c r="C191" s="3" t="s">
        <v>7407</v>
      </c>
      <c r="D191" s="3" t="s">
        <v>7418</v>
      </c>
      <c r="E191" s="3" t="s">
        <v>7424</v>
      </c>
      <c r="F191" s="3" t="s">
        <v>7434</v>
      </c>
      <c r="G191" s="3">
        <v>10366.700000000001</v>
      </c>
      <c r="H191" s="3">
        <v>12</v>
      </c>
      <c r="I191" s="8" t="s">
        <v>7541</v>
      </c>
      <c r="J191" s="3" t="s">
        <v>8166</v>
      </c>
      <c r="K191" s="3" t="s">
        <v>8167</v>
      </c>
      <c r="L191" s="3" t="s">
        <v>8170</v>
      </c>
      <c r="M191" s="4">
        <v>124400.4</v>
      </c>
      <c r="N191" s="32">
        <f>Table2[[#This Row],[Price]]*Table2[[#This Row],[Quantity Sold]]</f>
        <v>124400.40000000001</v>
      </c>
      <c r="O191" s="1">
        <f t="shared" si="16"/>
        <v>2022</v>
      </c>
      <c r="P191" s="1" t="str">
        <f t="shared" si="17"/>
        <v>KIDS</v>
      </c>
      <c r="Q191" s="1" t="str">
        <f t="shared" si="18"/>
        <v>Kids_Sweaters</v>
      </c>
      <c r="T191" s="1" t="str">
        <f t="shared" si="19"/>
        <v>HIGH PRICE</v>
      </c>
      <c r="U191" t="str">
        <f t="shared" si="20"/>
        <v>No Discount</v>
      </c>
      <c r="V191" t="str">
        <f t="shared" si="21"/>
        <v>Other</v>
      </c>
      <c r="W191" s="1" t="b">
        <f t="shared" si="22"/>
        <v>1</v>
      </c>
      <c r="X191" t="b">
        <f t="shared" si="23"/>
        <v>0</v>
      </c>
    </row>
    <row r="192" spans="1:27" ht="28.8" x14ac:dyDescent="0.3">
      <c r="A192" s="2" t="s">
        <v>202</v>
      </c>
      <c r="B192" s="3" t="s">
        <v>4120</v>
      </c>
      <c r="C192" s="3" t="s">
        <v>7406</v>
      </c>
      <c r="D192" s="3" t="s">
        <v>7414</v>
      </c>
      <c r="E192" s="3" t="s">
        <v>7423</v>
      </c>
      <c r="F192" s="3" t="s">
        <v>7433</v>
      </c>
      <c r="G192" s="3">
        <v>11792.64</v>
      </c>
      <c r="H192" s="3">
        <v>3</v>
      </c>
      <c r="I192" s="8" t="s">
        <v>7602</v>
      </c>
      <c r="J192" s="3" t="s">
        <v>8162</v>
      </c>
      <c r="K192" s="3" t="s">
        <v>8167</v>
      </c>
      <c r="L192" s="3" t="s">
        <v>8170</v>
      </c>
      <c r="M192" s="4">
        <v>35377.919999999998</v>
      </c>
      <c r="N192" s="32">
        <f>Table2[[#This Row],[Price]]*Table2[[#This Row],[Quantity Sold]]</f>
        <v>35377.919999999998</v>
      </c>
      <c r="O192" s="1">
        <f t="shared" si="16"/>
        <v>2022</v>
      </c>
      <c r="P192" s="1" t="str">
        <f t="shared" si="17"/>
        <v>ACCESSORIES</v>
      </c>
      <c r="Q192" s="1" t="str">
        <f t="shared" si="18"/>
        <v>Accessories_Bags</v>
      </c>
      <c r="T192" s="1" t="str">
        <f t="shared" si="19"/>
        <v>HIGH PRICE</v>
      </c>
      <c r="U192" t="str">
        <f t="shared" si="20"/>
        <v>No Discount</v>
      </c>
      <c r="V192" t="str">
        <f t="shared" si="21"/>
        <v>Other</v>
      </c>
      <c r="W192" s="1" t="b">
        <f t="shared" si="22"/>
        <v>0</v>
      </c>
      <c r="X192" t="b">
        <f t="shared" si="23"/>
        <v>0</v>
      </c>
    </row>
    <row r="193" spans="1:24" ht="28.8" x14ac:dyDescent="0.3">
      <c r="A193" s="2" t="s">
        <v>203</v>
      </c>
      <c r="B193" s="3" t="s">
        <v>4121</v>
      </c>
      <c r="C193" s="3" t="s">
        <v>7408</v>
      </c>
      <c r="D193" s="3" t="s">
        <v>7417</v>
      </c>
      <c r="E193" s="3" t="s">
        <v>7426</v>
      </c>
      <c r="F193" s="3" t="s">
        <v>7431</v>
      </c>
      <c r="G193" s="3">
        <v>14755.74</v>
      </c>
      <c r="H193" s="3">
        <v>6</v>
      </c>
      <c r="I193" s="8" t="s">
        <v>7603</v>
      </c>
      <c r="J193" s="3" t="s">
        <v>8163</v>
      </c>
      <c r="K193" s="3" t="s">
        <v>8168</v>
      </c>
      <c r="L193" s="3" t="s">
        <v>8170</v>
      </c>
      <c r="M193" s="4">
        <v>88534.44</v>
      </c>
      <c r="N193" s="32">
        <f>Table2[[#This Row],[Price]]*Table2[[#This Row],[Quantity Sold]]</f>
        <v>88534.44</v>
      </c>
      <c r="O193" s="1">
        <f t="shared" si="16"/>
        <v>2024</v>
      </c>
      <c r="P193" s="1" t="str">
        <f t="shared" si="17"/>
        <v>WOMEN</v>
      </c>
      <c r="Q193" s="1" t="str">
        <f t="shared" si="18"/>
        <v>Women_Shoes</v>
      </c>
      <c r="T193" s="1" t="str">
        <f t="shared" si="19"/>
        <v>HIGH PRICE</v>
      </c>
      <c r="U193" t="str">
        <f t="shared" si="20"/>
        <v>No Discount</v>
      </c>
      <c r="V193" t="str">
        <f t="shared" si="21"/>
        <v>Other</v>
      </c>
      <c r="W193" s="1" t="b">
        <f t="shared" si="22"/>
        <v>0</v>
      </c>
      <c r="X193" t="b">
        <f t="shared" si="23"/>
        <v>0</v>
      </c>
    </row>
    <row r="194" spans="1:24" x14ac:dyDescent="0.3">
      <c r="A194" s="2" t="s">
        <v>204</v>
      </c>
      <c r="B194" s="3" t="s">
        <v>4122</v>
      </c>
      <c r="C194" s="3" t="s">
        <v>7405</v>
      </c>
      <c r="D194" s="3" t="s">
        <v>7411</v>
      </c>
      <c r="E194" s="3" t="s">
        <v>7426</v>
      </c>
      <c r="F194" s="3" t="s">
        <v>7432</v>
      </c>
      <c r="G194" s="3">
        <v>1650.87</v>
      </c>
      <c r="H194" s="3">
        <v>20</v>
      </c>
      <c r="I194" s="8" t="s">
        <v>7492</v>
      </c>
      <c r="J194" s="3" t="s">
        <v>8162</v>
      </c>
      <c r="K194" s="3" t="s">
        <v>8168</v>
      </c>
      <c r="L194" s="3" t="s">
        <v>8169</v>
      </c>
      <c r="M194" s="4">
        <v>26413.919999999998</v>
      </c>
      <c r="N194" s="32">
        <f>Table2[[#This Row],[Price]]*Table2[[#This Row],[Quantity Sold]]</f>
        <v>33017.399999999994</v>
      </c>
      <c r="O194" s="1">
        <f t="shared" si="16"/>
        <v>2023</v>
      </c>
      <c r="P194" s="1" t="str">
        <f t="shared" si="17"/>
        <v>MEN</v>
      </c>
      <c r="Q194" s="1" t="str">
        <f t="shared" si="18"/>
        <v>Men_Pants</v>
      </c>
      <c r="T194" s="1" t="str">
        <f t="shared" si="19"/>
        <v>LOW PRICE</v>
      </c>
      <c r="U194" t="str">
        <f t="shared" si="20"/>
        <v>Discounted</v>
      </c>
      <c r="V194" t="str">
        <f t="shared" si="21"/>
        <v>Men's Discounted Item</v>
      </c>
      <c r="W194" s="1" t="b">
        <f t="shared" si="22"/>
        <v>1</v>
      </c>
      <c r="X194" t="b">
        <f t="shared" si="23"/>
        <v>1</v>
      </c>
    </row>
    <row r="195" spans="1:24" x14ac:dyDescent="0.3">
      <c r="A195" s="2" t="s">
        <v>205</v>
      </c>
      <c r="B195" s="3" t="s">
        <v>4123</v>
      </c>
      <c r="C195" s="3" t="s">
        <v>7405</v>
      </c>
      <c r="D195" s="3" t="s">
        <v>7409</v>
      </c>
      <c r="E195" s="3" t="s">
        <v>7426</v>
      </c>
      <c r="F195" s="3" t="s">
        <v>7431</v>
      </c>
      <c r="G195" s="3">
        <v>16521.150000000001</v>
      </c>
      <c r="H195" s="3">
        <v>8</v>
      </c>
      <c r="I195" s="8" t="s">
        <v>7604</v>
      </c>
      <c r="J195" s="3" t="s">
        <v>8164</v>
      </c>
      <c r="K195" s="3" t="s">
        <v>8167</v>
      </c>
      <c r="L195" s="3" t="s">
        <v>8169</v>
      </c>
      <c r="M195" s="4">
        <v>105735.36</v>
      </c>
      <c r="N195" s="32">
        <f>Table2[[#This Row],[Price]]*Table2[[#This Row],[Quantity Sold]]</f>
        <v>132169.20000000001</v>
      </c>
      <c r="O195" s="1">
        <f t="shared" ref="O195:O258" si="24">YEAR(I195)</f>
        <v>2024</v>
      </c>
      <c r="P195" s="1" t="str">
        <f t="shared" ref="P195:P258" si="25">UPPER(C195)</f>
        <v>MEN</v>
      </c>
      <c r="Q195" s="1" t="str">
        <f t="shared" ref="Q195:Q258" si="26">CONCATENATE(C195, "_",D195)</f>
        <v>Men_Jackets</v>
      </c>
      <c r="T195" s="1" t="str">
        <f t="shared" ref="T195:T258" si="27">IF(G195&gt;10000,"HIGH PRICE", "LOW PRICE")</f>
        <v>HIGH PRICE</v>
      </c>
      <c r="U195" t="str">
        <f t="shared" ref="U195:U258" si="28">IF(L195 = "Yes", "Discounted", "No Discount")</f>
        <v>Discounted</v>
      </c>
      <c r="V195" t="str">
        <f t="shared" ref="V195:V258" si="29">IF(AND(C195 = "Men", L195 = "Yes"), "Men's Discounted Item", "Other")</f>
        <v>Men's Discounted Item</v>
      </c>
      <c r="W195" s="1" t="b">
        <f t="shared" ref="W195:W258" si="30">H195&gt;=10</f>
        <v>0</v>
      </c>
      <c r="X195" t="b">
        <f t="shared" ref="X195:X258" si="31">L195 = "Yes"</f>
        <v>1</v>
      </c>
    </row>
    <row r="196" spans="1:24" ht="28.8" x14ac:dyDescent="0.3">
      <c r="A196" s="2" t="s">
        <v>206</v>
      </c>
      <c r="B196" s="3" t="s">
        <v>4124</v>
      </c>
      <c r="C196" s="3" t="s">
        <v>7408</v>
      </c>
      <c r="D196" s="3" t="s">
        <v>7422</v>
      </c>
      <c r="E196" s="3" t="s">
        <v>7426</v>
      </c>
      <c r="F196" s="3" t="s">
        <v>7430</v>
      </c>
      <c r="G196" s="3">
        <v>4786.6099999999997</v>
      </c>
      <c r="H196" s="3">
        <v>17</v>
      </c>
      <c r="I196" s="8" t="s">
        <v>7605</v>
      </c>
      <c r="J196" s="3" t="s">
        <v>8166</v>
      </c>
      <c r="K196" s="3" t="s">
        <v>8167</v>
      </c>
      <c r="L196" s="3" t="s">
        <v>8169</v>
      </c>
      <c r="M196" s="4">
        <v>65097.73</v>
      </c>
      <c r="N196" s="32">
        <f>Table2[[#This Row],[Price]]*Table2[[#This Row],[Quantity Sold]]</f>
        <v>81372.37</v>
      </c>
      <c r="O196" s="1">
        <f t="shared" si="24"/>
        <v>2024</v>
      </c>
      <c r="P196" s="1" t="str">
        <f t="shared" si="25"/>
        <v>WOMEN</v>
      </c>
      <c r="Q196" s="1" t="str">
        <f t="shared" si="26"/>
        <v>Women_Skirts</v>
      </c>
      <c r="T196" s="1" t="str">
        <f t="shared" si="27"/>
        <v>LOW PRICE</v>
      </c>
      <c r="U196" t="str">
        <f t="shared" si="28"/>
        <v>Discounted</v>
      </c>
      <c r="V196" t="str">
        <f t="shared" si="29"/>
        <v>Other</v>
      </c>
      <c r="W196" s="1" t="b">
        <f t="shared" si="30"/>
        <v>1</v>
      </c>
      <c r="X196" t="b">
        <f t="shared" si="31"/>
        <v>1</v>
      </c>
    </row>
    <row r="197" spans="1:24" ht="28.8" x14ac:dyDescent="0.3">
      <c r="A197" s="2" t="s">
        <v>207</v>
      </c>
      <c r="B197" s="3" t="s">
        <v>4125</v>
      </c>
      <c r="C197" s="3" t="s">
        <v>7406</v>
      </c>
      <c r="D197" s="3" t="s">
        <v>7412</v>
      </c>
      <c r="E197" s="3" t="s">
        <v>7424</v>
      </c>
      <c r="F197" s="3" t="s">
        <v>7431</v>
      </c>
      <c r="G197" s="3">
        <v>7357.95</v>
      </c>
      <c r="H197" s="3">
        <v>8</v>
      </c>
      <c r="I197" s="8" t="s">
        <v>7518</v>
      </c>
      <c r="J197" s="3" t="s">
        <v>8165</v>
      </c>
      <c r="K197" s="3" t="s">
        <v>8168</v>
      </c>
      <c r="L197" s="3" t="s">
        <v>8169</v>
      </c>
      <c r="M197" s="4">
        <v>47090.879999999997</v>
      </c>
      <c r="N197" s="32">
        <f>Table2[[#This Row],[Price]]*Table2[[#This Row],[Quantity Sold]]</f>
        <v>58863.6</v>
      </c>
      <c r="O197" s="1">
        <f t="shared" si="24"/>
        <v>2023</v>
      </c>
      <c r="P197" s="1" t="str">
        <f t="shared" si="25"/>
        <v>ACCESSORIES</v>
      </c>
      <c r="Q197" s="1" t="str">
        <f t="shared" si="26"/>
        <v>Accessories_Hats</v>
      </c>
      <c r="T197" s="1" t="str">
        <f t="shared" si="27"/>
        <v>LOW PRICE</v>
      </c>
      <c r="U197" t="str">
        <f t="shared" si="28"/>
        <v>Discounted</v>
      </c>
      <c r="V197" t="str">
        <f t="shared" si="29"/>
        <v>Other</v>
      </c>
      <c r="W197" s="1" t="b">
        <f t="shared" si="30"/>
        <v>0</v>
      </c>
      <c r="X197" t="b">
        <f t="shared" si="31"/>
        <v>1</v>
      </c>
    </row>
    <row r="198" spans="1:24" ht="28.8" x14ac:dyDescent="0.3">
      <c r="A198" s="2" t="s">
        <v>208</v>
      </c>
      <c r="B198" s="3" t="s">
        <v>4126</v>
      </c>
      <c r="C198" s="3" t="s">
        <v>7406</v>
      </c>
      <c r="D198" s="3" t="s">
        <v>7414</v>
      </c>
      <c r="E198" s="3" t="s">
        <v>7423</v>
      </c>
      <c r="F198" s="3" t="s">
        <v>7432</v>
      </c>
      <c r="G198" s="3">
        <v>1396.06</v>
      </c>
      <c r="H198" s="3">
        <v>16</v>
      </c>
      <c r="I198" s="8" t="s">
        <v>7606</v>
      </c>
      <c r="J198" s="3" t="s">
        <v>8165</v>
      </c>
      <c r="K198" s="3" t="s">
        <v>8168</v>
      </c>
      <c r="L198" s="3" t="s">
        <v>8170</v>
      </c>
      <c r="M198" s="4">
        <v>22336.959999999999</v>
      </c>
      <c r="N198" s="32">
        <f>Table2[[#This Row],[Price]]*Table2[[#This Row],[Quantity Sold]]</f>
        <v>22336.959999999999</v>
      </c>
      <c r="O198" s="1">
        <f t="shared" si="24"/>
        <v>2023</v>
      </c>
      <c r="P198" s="1" t="str">
        <f t="shared" si="25"/>
        <v>ACCESSORIES</v>
      </c>
      <c r="Q198" s="1" t="str">
        <f t="shared" si="26"/>
        <v>Accessories_Bags</v>
      </c>
      <c r="T198" s="1" t="str">
        <f t="shared" si="27"/>
        <v>LOW PRICE</v>
      </c>
      <c r="U198" t="str">
        <f t="shared" si="28"/>
        <v>No Discount</v>
      </c>
      <c r="V198" t="str">
        <f t="shared" si="29"/>
        <v>Other</v>
      </c>
      <c r="W198" s="1" t="b">
        <f t="shared" si="30"/>
        <v>1</v>
      </c>
      <c r="X198" t="b">
        <f t="shared" si="31"/>
        <v>0</v>
      </c>
    </row>
    <row r="199" spans="1:24" ht="28.8" x14ac:dyDescent="0.3">
      <c r="A199" s="2" t="s">
        <v>209</v>
      </c>
      <c r="B199" s="3" t="s">
        <v>4127</v>
      </c>
      <c r="C199" s="3" t="s">
        <v>7406</v>
      </c>
      <c r="D199" s="3" t="s">
        <v>7421</v>
      </c>
      <c r="E199" s="3" t="s">
        <v>7424</v>
      </c>
      <c r="F199" s="3" t="s">
        <v>7428</v>
      </c>
      <c r="G199" s="3">
        <v>2565.5300000000002</v>
      </c>
      <c r="H199" s="3">
        <v>8</v>
      </c>
      <c r="I199" s="8" t="s">
        <v>7607</v>
      </c>
      <c r="J199" s="3" t="s">
        <v>8165</v>
      </c>
      <c r="K199" s="3" t="s">
        <v>8168</v>
      </c>
      <c r="L199" s="3" t="s">
        <v>8170</v>
      </c>
      <c r="M199" s="4">
        <v>20524.240000000002</v>
      </c>
      <c r="N199" s="32">
        <f>Table2[[#This Row],[Price]]*Table2[[#This Row],[Quantity Sold]]</f>
        <v>20524.240000000002</v>
      </c>
      <c r="O199" s="1">
        <f t="shared" si="24"/>
        <v>2023</v>
      </c>
      <c r="P199" s="1" t="str">
        <f t="shared" si="25"/>
        <v>ACCESSORIES</v>
      </c>
      <c r="Q199" s="1" t="str">
        <f t="shared" si="26"/>
        <v>Accessories_Scarves</v>
      </c>
      <c r="T199" s="1" t="str">
        <f t="shared" si="27"/>
        <v>LOW PRICE</v>
      </c>
      <c r="U199" t="str">
        <f t="shared" si="28"/>
        <v>No Discount</v>
      </c>
      <c r="V199" t="str">
        <f t="shared" si="29"/>
        <v>Other</v>
      </c>
      <c r="W199" s="1" t="b">
        <f t="shared" si="30"/>
        <v>0</v>
      </c>
      <c r="X199" t="b">
        <f t="shared" si="31"/>
        <v>0</v>
      </c>
    </row>
    <row r="200" spans="1:24" x14ac:dyDescent="0.3">
      <c r="A200" s="2" t="s">
        <v>210</v>
      </c>
      <c r="B200" s="3" t="s">
        <v>4128</v>
      </c>
      <c r="C200" s="3" t="s">
        <v>7407</v>
      </c>
      <c r="D200" s="3" t="s">
        <v>7413</v>
      </c>
      <c r="E200" s="3" t="s">
        <v>7427</v>
      </c>
      <c r="F200" s="3" t="s">
        <v>7430</v>
      </c>
      <c r="G200" s="3">
        <v>12680.74</v>
      </c>
      <c r="H200" s="3">
        <v>14</v>
      </c>
      <c r="I200" s="8" t="s">
        <v>7460</v>
      </c>
      <c r="J200" s="3" t="s">
        <v>8163</v>
      </c>
      <c r="K200" s="3" t="s">
        <v>8168</v>
      </c>
      <c r="L200" s="3" t="s">
        <v>8170</v>
      </c>
      <c r="M200" s="4">
        <v>177530.36</v>
      </c>
      <c r="N200" s="32">
        <f>Table2[[#This Row],[Price]]*Table2[[#This Row],[Quantity Sold]]</f>
        <v>177530.36</v>
      </c>
      <c r="O200" s="1">
        <f t="shared" si="24"/>
        <v>2023</v>
      </c>
      <c r="P200" s="1" t="str">
        <f t="shared" si="25"/>
        <v>KIDS</v>
      </c>
      <c r="Q200" s="1" t="str">
        <f t="shared" si="26"/>
        <v>Kids_Shorts</v>
      </c>
      <c r="T200" s="1" t="str">
        <f t="shared" si="27"/>
        <v>HIGH PRICE</v>
      </c>
      <c r="U200" t="str">
        <f t="shared" si="28"/>
        <v>No Discount</v>
      </c>
      <c r="V200" t="str">
        <f t="shared" si="29"/>
        <v>Other</v>
      </c>
      <c r="W200" s="1" t="b">
        <f t="shared" si="30"/>
        <v>1</v>
      </c>
      <c r="X200" t="b">
        <f t="shared" si="31"/>
        <v>0</v>
      </c>
    </row>
    <row r="201" spans="1:24" ht="28.8" x14ac:dyDescent="0.3">
      <c r="A201" s="2" t="s">
        <v>211</v>
      </c>
      <c r="B201" s="3" t="s">
        <v>4129</v>
      </c>
      <c r="C201" s="3" t="s">
        <v>7408</v>
      </c>
      <c r="D201" s="3" t="s">
        <v>7422</v>
      </c>
      <c r="E201" s="3" t="s">
        <v>7424</v>
      </c>
      <c r="F201" s="3" t="s">
        <v>7433</v>
      </c>
      <c r="G201" s="3">
        <v>10751.82</v>
      </c>
      <c r="H201" s="3">
        <v>1</v>
      </c>
      <c r="I201" s="8" t="s">
        <v>7444</v>
      </c>
      <c r="J201" s="3" t="s">
        <v>8164</v>
      </c>
      <c r="K201" s="3" t="s">
        <v>8168</v>
      </c>
      <c r="L201" s="3" t="s">
        <v>8170</v>
      </c>
      <c r="M201" s="4">
        <v>10751.82</v>
      </c>
      <c r="N201" s="32">
        <f>Table2[[#This Row],[Price]]*Table2[[#This Row],[Quantity Sold]]</f>
        <v>10751.82</v>
      </c>
      <c r="O201" s="1">
        <f t="shared" si="24"/>
        <v>2023</v>
      </c>
      <c r="P201" s="1" t="str">
        <f t="shared" si="25"/>
        <v>WOMEN</v>
      </c>
      <c r="Q201" s="1" t="str">
        <f t="shared" si="26"/>
        <v>Women_Skirts</v>
      </c>
      <c r="T201" s="1" t="str">
        <f t="shared" si="27"/>
        <v>HIGH PRICE</v>
      </c>
      <c r="U201" t="str">
        <f t="shared" si="28"/>
        <v>No Discount</v>
      </c>
      <c r="V201" t="str">
        <f t="shared" si="29"/>
        <v>Other</v>
      </c>
      <c r="W201" s="1" t="b">
        <f t="shared" si="30"/>
        <v>0</v>
      </c>
      <c r="X201" t="b">
        <f t="shared" si="31"/>
        <v>0</v>
      </c>
    </row>
    <row r="202" spans="1:24" ht="28.8" x14ac:dyDescent="0.3">
      <c r="A202" s="2" t="s">
        <v>212</v>
      </c>
      <c r="B202" s="3" t="s">
        <v>4130</v>
      </c>
      <c r="C202" s="3" t="s">
        <v>7408</v>
      </c>
      <c r="D202" s="3" t="s">
        <v>7420</v>
      </c>
      <c r="E202" s="3" t="s">
        <v>7423</v>
      </c>
      <c r="F202" s="3" t="s">
        <v>7433</v>
      </c>
      <c r="G202" s="3">
        <v>6462.38</v>
      </c>
      <c r="H202" s="3">
        <v>2</v>
      </c>
      <c r="I202" s="8" t="s">
        <v>7608</v>
      </c>
      <c r="J202" s="3" t="s">
        <v>8166</v>
      </c>
      <c r="K202" s="3" t="s">
        <v>8167</v>
      </c>
      <c r="L202" s="3" t="s">
        <v>8170</v>
      </c>
      <c r="M202" s="4">
        <v>12924.76</v>
      </c>
      <c r="N202" s="32">
        <f>Table2[[#This Row],[Price]]*Table2[[#This Row],[Quantity Sold]]</f>
        <v>12924.76</v>
      </c>
      <c r="O202" s="1">
        <f t="shared" si="24"/>
        <v>2024</v>
      </c>
      <c r="P202" s="1" t="str">
        <f t="shared" si="25"/>
        <v>WOMEN</v>
      </c>
      <c r="Q202" s="1" t="str">
        <f t="shared" si="26"/>
        <v>Women_Tops</v>
      </c>
      <c r="T202" s="1" t="str">
        <f t="shared" si="27"/>
        <v>LOW PRICE</v>
      </c>
      <c r="U202" t="str">
        <f t="shared" si="28"/>
        <v>No Discount</v>
      </c>
      <c r="V202" t="str">
        <f t="shared" si="29"/>
        <v>Other</v>
      </c>
      <c r="W202" s="1" t="b">
        <f t="shared" si="30"/>
        <v>0</v>
      </c>
      <c r="X202" t="b">
        <f t="shared" si="31"/>
        <v>0</v>
      </c>
    </row>
    <row r="203" spans="1:24" x14ac:dyDescent="0.3">
      <c r="A203" s="2" t="s">
        <v>213</v>
      </c>
      <c r="B203" s="3" t="s">
        <v>4131</v>
      </c>
      <c r="C203" s="3" t="s">
        <v>7405</v>
      </c>
      <c r="D203" s="3" t="s">
        <v>7417</v>
      </c>
      <c r="E203" s="3" t="s">
        <v>7424</v>
      </c>
      <c r="F203" s="3" t="s">
        <v>7428</v>
      </c>
      <c r="G203" s="3">
        <v>2636.91</v>
      </c>
      <c r="H203" s="3">
        <v>12</v>
      </c>
      <c r="I203" s="8" t="s">
        <v>7609</v>
      </c>
      <c r="J203" s="3" t="s">
        <v>8164</v>
      </c>
      <c r="K203" s="3" t="s">
        <v>8168</v>
      </c>
      <c r="L203" s="3" t="s">
        <v>8170</v>
      </c>
      <c r="M203" s="4">
        <v>31642.92</v>
      </c>
      <c r="N203" s="32">
        <f>Table2[[#This Row],[Price]]*Table2[[#This Row],[Quantity Sold]]</f>
        <v>31642.92</v>
      </c>
      <c r="O203" s="1">
        <f t="shared" si="24"/>
        <v>2023</v>
      </c>
      <c r="P203" s="1" t="str">
        <f t="shared" si="25"/>
        <v>MEN</v>
      </c>
      <c r="Q203" s="1" t="str">
        <f t="shared" si="26"/>
        <v>Men_Shoes</v>
      </c>
      <c r="T203" s="1" t="str">
        <f t="shared" si="27"/>
        <v>LOW PRICE</v>
      </c>
      <c r="U203" t="str">
        <f t="shared" si="28"/>
        <v>No Discount</v>
      </c>
      <c r="V203" t="str">
        <f t="shared" si="29"/>
        <v>Other</v>
      </c>
      <c r="W203" s="1" t="b">
        <f t="shared" si="30"/>
        <v>1</v>
      </c>
      <c r="X203" t="b">
        <f t="shared" si="31"/>
        <v>0</v>
      </c>
    </row>
    <row r="204" spans="1:24" x14ac:dyDescent="0.3">
      <c r="A204" s="2" t="s">
        <v>214</v>
      </c>
      <c r="B204" s="3" t="s">
        <v>4132</v>
      </c>
      <c r="C204" s="3" t="s">
        <v>7405</v>
      </c>
      <c r="D204" s="3" t="s">
        <v>7409</v>
      </c>
      <c r="E204" s="3" t="s">
        <v>7426</v>
      </c>
      <c r="F204" s="3" t="s">
        <v>7433</v>
      </c>
      <c r="G204" s="3">
        <v>11845.76</v>
      </c>
      <c r="H204" s="3">
        <v>14</v>
      </c>
      <c r="I204" s="8" t="s">
        <v>7610</v>
      </c>
      <c r="J204" s="3" t="s">
        <v>8164</v>
      </c>
      <c r="K204" s="3" t="s">
        <v>8168</v>
      </c>
      <c r="L204" s="3" t="s">
        <v>8170</v>
      </c>
      <c r="M204" s="4">
        <v>165840.64000000001</v>
      </c>
      <c r="N204" s="32">
        <f>Table2[[#This Row],[Price]]*Table2[[#This Row],[Quantity Sold]]</f>
        <v>165840.64000000001</v>
      </c>
      <c r="O204" s="1">
        <f t="shared" si="24"/>
        <v>2024</v>
      </c>
      <c r="P204" s="1" t="str">
        <f t="shared" si="25"/>
        <v>MEN</v>
      </c>
      <c r="Q204" s="1" t="str">
        <f t="shared" si="26"/>
        <v>Men_Jackets</v>
      </c>
      <c r="T204" s="1" t="str">
        <f t="shared" si="27"/>
        <v>HIGH PRICE</v>
      </c>
      <c r="U204" t="str">
        <f t="shared" si="28"/>
        <v>No Discount</v>
      </c>
      <c r="V204" t="str">
        <f t="shared" si="29"/>
        <v>Other</v>
      </c>
      <c r="W204" s="1" t="b">
        <f t="shared" si="30"/>
        <v>1</v>
      </c>
      <c r="X204" t="b">
        <f t="shared" si="31"/>
        <v>0</v>
      </c>
    </row>
    <row r="205" spans="1:24" ht="28.8" x14ac:dyDescent="0.3">
      <c r="A205" s="2" t="s">
        <v>215</v>
      </c>
      <c r="B205" s="3" t="s">
        <v>4133</v>
      </c>
      <c r="C205" s="3" t="s">
        <v>7408</v>
      </c>
      <c r="D205" s="3" t="s">
        <v>7419</v>
      </c>
      <c r="E205" s="3" t="s">
        <v>7424</v>
      </c>
      <c r="F205" s="3" t="s">
        <v>7430</v>
      </c>
      <c r="G205" s="3">
        <v>3544.93</v>
      </c>
      <c r="H205" s="3">
        <v>4</v>
      </c>
      <c r="I205" s="8" t="s">
        <v>7445</v>
      </c>
      <c r="J205" s="3" t="s">
        <v>8164</v>
      </c>
      <c r="K205" s="3" t="s">
        <v>8167</v>
      </c>
      <c r="L205" s="3" t="s">
        <v>8170</v>
      </c>
      <c r="M205" s="4">
        <v>14179.72</v>
      </c>
      <c r="N205" s="32">
        <f>Table2[[#This Row],[Price]]*Table2[[#This Row],[Quantity Sold]]</f>
        <v>14179.72</v>
      </c>
      <c r="O205" s="1">
        <f t="shared" si="24"/>
        <v>2024</v>
      </c>
      <c r="P205" s="1" t="str">
        <f t="shared" si="25"/>
        <v>WOMEN</v>
      </c>
      <c r="Q205" s="1" t="str">
        <f t="shared" si="26"/>
        <v>Women_Dresses</v>
      </c>
      <c r="T205" s="1" t="str">
        <f t="shared" si="27"/>
        <v>LOW PRICE</v>
      </c>
      <c r="U205" t="str">
        <f t="shared" si="28"/>
        <v>No Discount</v>
      </c>
      <c r="V205" t="str">
        <f t="shared" si="29"/>
        <v>Other</v>
      </c>
      <c r="W205" s="1" t="b">
        <f t="shared" si="30"/>
        <v>0</v>
      </c>
      <c r="X205" t="b">
        <f t="shared" si="31"/>
        <v>0</v>
      </c>
    </row>
    <row r="206" spans="1:24" x14ac:dyDescent="0.3">
      <c r="A206" s="2" t="s">
        <v>216</v>
      </c>
      <c r="B206" s="3" t="s">
        <v>4134</v>
      </c>
      <c r="C206" s="3" t="s">
        <v>7407</v>
      </c>
      <c r="D206" s="3" t="s">
        <v>7415</v>
      </c>
      <c r="E206" s="3" t="s">
        <v>7425</v>
      </c>
      <c r="F206" s="3" t="s">
        <v>7433</v>
      </c>
      <c r="G206" s="3">
        <v>10131.81</v>
      </c>
      <c r="H206" s="3">
        <v>9</v>
      </c>
      <c r="I206" s="8" t="s">
        <v>7516</v>
      </c>
      <c r="J206" s="3" t="s">
        <v>8162</v>
      </c>
      <c r="K206" s="3" t="s">
        <v>8168</v>
      </c>
      <c r="L206" s="3" t="s">
        <v>8170</v>
      </c>
      <c r="M206" s="4">
        <v>91186.29</v>
      </c>
      <c r="N206" s="32">
        <f>Table2[[#This Row],[Price]]*Table2[[#This Row],[Quantity Sold]]</f>
        <v>91186.29</v>
      </c>
      <c r="O206" s="1">
        <f t="shared" si="24"/>
        <v>2022</v>
      </c>
      <c r="P206" s="1" t="str">
        <f t="shared" si="25"/>
        <v>KIDS</v>
      </c>
      <c r="Q206" s="1" t="str">
        <f t="shared" si="26"/>
        <v>Kids_T-Shirts</v>
      </c>
      <c r="T206" s="1" t="str">
        <f t="shared" si="27"/>
        <v>HIGH PRICE</v>
      </c>
      <c r="U206" t="str">
        <f t="shared" si="28"/>
        <v>No Discount</v>
      </c>
      <c r="V206" t="str">
        <f t="shared" si="29"/>
        <v>Other</v>
      </c>
      <c r="W206" s="1" t="b">
        <f t="shared" si="30"/>
        <v>0</v>
      </c>
      <c r="X206" t="b">
        <f t="shared" si="31"/>
        <v>0</v>
      </c>
    </row>
    <row r="207" spans="1:24" ht="28.8" x14ac:dyDescent="0.3">
      <c r="A207" s="2" t="s">
        <v>217</v>
      </c>
      <c r="B207" s="3" t="s">
        <v>4135</v>
      </c>
      <c r="C207" s="3" t="s">
        <v>7408</v>
      </c>
      <c r="D207" s="3" t="s">
        <v>7417</v>
      </c>
      <c r="E207" s="3" t="s">
        <v>7424</v>
      </c>
      <c r="F207" s="3" t="s">
        <v>7430</v>
      </c>
      <c r="G207" s="3">
        <v>11717.11</v>
      </c>
      <c r="H207" s="3">
        <v>19</v>
      </c>
      <c r="I207" s="8" t="s">
        <v>7545</v>
      </c>
      <c r="J207" s="3" t="s">
        <v>8162</v>
      </c>
      <c r="K207" s="3" t="s">
        <v>8167</v>
      </c>
      <c r="L207" s="3" t="s">
        <v>8170</v>
      </c>
      <c r="M207" s="4">
        <v>222625.09</v>
      </c>
      <c r="N207" s="32">
        <f>Table2[[#This Row],[Price]]*Table2[[#This Row],[Quantity Sold]]</f>
        <v>222625.09000000003</v>
      </c>
      <c r="O207" s="1">
        <f t="shared" si="24"/>
        <v>2023</v>
      </c>
      <c r="P207" s="1" t="str">
        <f t="shared" si="25"/>
        <v>WOMEN</v>
      </c>
      <c r="Q207" s="1" t="str">
        <f t="shared" si="26"/>
        <v>Women_Shoes</v>
      </c>
      <c r="T207" s="1" t="str">
        <f t="shared" si="27"/>
        <v>HIGH PRICE</v>
      </c>
      <c r="U207" t="str">
        <f t="shared" si="28"/>
        <v>No Discount</v>
      </c>
      <c r="V207" t="str">
        <f t="shared" si="29"/>
        <v>Other</v>
      </c>
      <c r="W207" s="1" t="b">
        <f t="shared" si="30"/>
        <v>1</v>
      </c>
      <c r="X207" t="b">
        <f t="shared" si="31"/>
        <v>0</v>
      </c>
    </row>
    <row r="208" spans="1:24" ht="28.8" x14ac:dyDescent="0.3">
      <c r="A208" s="2" t="s">
        <v>218</v>
      </c>
      <c r="B208" s="3" t="s">
        <v>4136</v>
      </c>
      <c r="C208" s="3" t="s">
        <v>7406</v>
      </c>
      <c r="D208" s="3" t="s">
        <v>7412</v>
      </c>
      <c r="E208" s="3" t="s">
        <v>7426</v>
      </c>
      <c r="F208" s="3" t="s">
        <v>7431</v>
      </c>
      <c r="G208" s="3">
        <v>2831.96</v>
      </c>
      <c r="H208" s="3">
        <v>10</v>
      </c>
      <c r="I208" s="8" t="s">
        <v>7611</v>
      </c>
      <c r="J208" s="3" t="s">
        <v>8163</v>
      </c>
      <c r="K208" s="3" t="s">
        <v>8168</v>
      </c>
      <c r="L208" s="3" t="s">
        <v>8170</v>
      </c>
      <c r="M208" s="4">
        <v>28319.599999999999</v>
      </c>
      <c r="N208" s="32">
        <f>Table2[[#This Row],[Price]]*Table2[[#This Row],[Quantity Sold]]</f>
        <v>28319.599999999999</v>
      </c>
      <c r="O208" s="1">
        <f t="shared" si="24"/>
        <v>2023</v>
      </c>
      <c r="P208" s="1" t="str">
        <f t="shared" si="25"/>
        <v>ACCESSORIES</v>
      </c>
      <c r="Q208" s="1" t="str">
        <f t="shared" si="26"/>
        <v>Accessories_Hats</v>
      </c>
      <c r="T208" s="1" t="str">
        <f t="shared" si="27"/>
        <v>LOW PRICE</v>
      </c>
      <c r="U208" t="str">
        <f t="shared" si="28"/>
        <v>No Discount</v>
      </c>
      <c r="V208" t="str">
        <f t="shared" si="29"/>
        <v>Other</v>
      </c>
      <c r="W208" s="1" t="b">
        <f t="shared" si="30"/>
        <v>1</v>
      </c>
      <c r="X208" t="b">
        <f t="shared" si="31"/>
        <v>0</v>
      </c>
    </row>
    <row r="209" spans="1:24" ht="28.8" x14ac:dyDescent="0.3">
      <c r="A209" s="2" t="s">
        <v>219</v>
      </c>
      <c r="B209" s="3" t="s">
        <v>4137</v>
      </c>
      <c r="C209" s="3" t="s">
        <v>7406</v>
      </c>
      <c r="D209" s="3" t="s">
        <v>7412</v>
      </c>
      <c r="E209" s="3" t="s">
        <v>7423</v>
      </c>
      <c r="F209" s="3" t="s">
        <v>7428</v>
      </c>
      <c r="G209" s="3">
        <v>1699.01</v>
      </c>
      <c r="H209" s="3">
        <v>3</v>
      </c>
      <c r="I209" s="8" t="s">
        <v>7559</v>
      </c>
      <c r="J209" s="3" t="s">
        <v>8164</v>
      </c>
      <c r="K209" s="3" t="s">
        <v>8167</v>
      </c>
      <c r="L209" s="3" t="s">
        <v>8170</v>
      </c>
      <c r="M209" s="4">
        <v>5097.03</v>
      </c>
      <c r="N209" s="32">
        <f>Table2[[#This Row],[Price]]*Table2[[#This Row],[Quantity Sold]]</f>
        <v>5097.03</v>
      </c>
      <c r="O209" s="1">
        <f t="shared" si="24"/>
        <v>2024</v>
      </c>
      <c r="P209" s="1" t="str">
        <f t="shared" si="25"/>
        <v>ACCESSORIES</v>
      </c>
      <c r="Q209" s="1" t="str">
        <f t="shared" si="26"/>
        <v>Accessories_Hats</v>
      </c>
      <c r="T209" s="1" t="str">
        <f t="shared" si="27"/>
        <v>LOW PRICE</v>
      </c>
      <c r="U209" t="str">
        <f t="shared" si="28"/>
        <v>No Discount</v>
      </c>
      <c r="V209" t="str">
        <f t="shared" si="29"/>
        <v>Other</v>
      </c>
      <c r="W209" s="1" t="b">
        <f t="shared" si="30"/>
        <v>0</v>
      </c>
      <c r="X209" t="b">
        <f t="shared" si="31"/>
        <v>0</v>
      </c>
    </row>
    <row r="210" spans="1:24" ht="28.8" x14ac:dyDescent="0.3">
      <c r="A210" s="2" t="s">
        <v>220</v>
      </c>
      <c r="B210" s="3" t="s">
        <v>4138</v>
      </c>
      <c r="C210" s="3" t="s">
        <v>7406</v>
      </c>
      <c r="D210" s="3" t="s">
        <v>7414</v>
      </c>
      <c r="E210" s="3" t="s">
        <v>7423</v>
      </c>
      <c r="F210" s="3" t="s">
        <v>7434</v>
      </c>
      <c r="G210" s="3">
        <v>3636.23</v>
      </c>
      <c r="H210" s="3">
        <v>17</v>
      </c>
      <c r="I210" s="8" t="s">
        <v>7612</v>
      </c>
      <c r="J210" s="3" t="s">
        <v>8166</v>
      </c>
      <c r="K210" s="3" t="s">
        <v>8168</v>
      </c>
      <c r="L210" s="3" t="s">
        <v>8170</v>
      </c>
      <c r="M210" s="4">
        <v>61815.91</v>
      </c>
      <c r="N210" s="32">
        <f>Table2[[#This Row],[Price]]*Table2[[#This Row],[Quantity Sold]]</f>
        <v>61815.91</v>
      </c>
      <c r="O210" s="1">
        <f t="shared" si="24"/>
        <v>2024</v>
      </c>
      <c r="P210" s="1" t="str">
        <f t="shared" si="25"/>
        <v>ACCESSORIES</v>
      </c>
      <c r="Q210" s="1" t="str">
        <f t="shared" si="26"/>
        <v>Accessories_Bags</v>
      </c>
      <c r="T210" s="1" t="str">
        <f t="shared" si="27"/>
        <v>LOW PRICE</v>
      </c>
      <c r="U210" t="str">
        <f t="shared" si="28"/>
        <v>No Discount</v>
      </c>
      <c r="V210" t="str">
        <f t="shared" si="29"/>
        <v>Other</v>
      </c>
      <c r="W210" s="1" t="b">
        <f t="shared" si="30"/>
        <v>1</v>
      </c>
      <c r="X210" t="b">
        <f t="shared" si="31"/>
        <v>0</v>
      </c>
    </row>
    <row r="211" spans="1:24" ht="28.8" x14ac:dyDescent="0.3">
      <c r="A211" s="2" t="s">
        <v>221</v>
      </c>
      <c r="B211" s="3" t="s">
        <v>4101</v>
      </c>
      <c r="C211" s="3" t="s">
        <v>7408</v>
      </c>
      <c r="D211" s="3" t="s">
        <v>7419</v>
      </c>
      <c r="E211" s="3" t="s">
        <v>7426</v>
      </c>
      <c r="F211" s="3" t="s">
        <v>7431</v>
      </c>
      <c r="G211" s="3">
        <v>8935.7800000000007</v>
      </c>
      <c r="H211" s="3">
        <v>20</v>
      </c>
      <c r="I211" s="8" t="s">
        <v>7613</v>
      </c>
      <c r="J211" s="3" t="s">
        <v>8163</v>
      </c>
      <c r="K211" s="3" t="s">
        <v>8167</v>
      </c>
      <c r="L211" s="3" t="s">
        <v>8169</v>
      </c>
      <c r="M211" s="4">
        <v>142972.48000000001</v>
      </c>
      <c r="N211" s="32">
        <f>Table2[[#This Row],[Price]]*Table2[[#This Row],[Quantity Sold]]</f>
        <v>178715.6</v>
      </c>
      <c r="O211" s="1">
        <f t="shared" si="24"/>
        <v>2024</v>
      </c>
      <c r="P211" s="1" t="str">
        <f t="shared" si="25"/>
        <v>WOMEN</v>
      </c>
      <c r="Q211" s="1" t="str">
        <f t="shared" si="26"/>
        <v>Women_Dresses</v>
      </c>
      <c r="T211" s="1" t="str">
        <f t="shared" si="27"/>
        <v>LOW PRICE</v>
      </c>
      <c r="U211" t="str">
        <f t="shared" si="28"/>
        <v>Discounted</v>
      </c>
      <c r="V211" t="str">
        <f t="shared" si="29"/>
        <v>Other</v>
      </c>
      <c r="W211" s="1" t="b">
        <f t="shared" si="30"/>
        <v>1</v>
      </c>
      <c r="X211" t="b">
        <f t="shared" si="31"/>
        <v>1</v>
      </c>
    </row>
    <row r="212" spans="1:24" ht="28.8" x14ac:dyDescent="0.3">
      <c r="A212" s="2" t="s">
        <v>222</v>
      </c>
      <c r="B212" s="3" t="s">
        <v>4139</v>
      </c>
      <c r="C212" s="3" t="s">
        <v>7406</v>
      </c>
      <c r="D212" s="3" t="s">
        <v>7421</v>
      </c>
      <c r="E212" s="3" t="s">
        <v>7426</v>
      </c>
      <c r="F212" s="3" t="s">
        <v>7430</v>
      </c>
      <c r="G212" s="3">
        <v>13600.38</v>
      </c>
      <c r="H212" s="3">
        <v>16</v>
      </c>
      <c r="I212" s="8" t="s">
        <v>7614</v>
      </c>
      <c r="J212" s="3" t="s">
        <v>8162</v>
      </c>
      <c r="K212" s="3" t="s">
        <v>8167</v>
      </c>
      <c r="L212" s="3" t="s">
        <v>8170</v>
      </c>
      <c r="M212" s="4">
        <v>217606.08</v>
      </c>
      <c r="N212" s="32">
        <f>Table2[[#This Row],[Price]]*Table2[[#This Row],[Quantity Sold]]</f>
        <v>217606.08</v>
      </c>
      <c r="O212" s="1">
        <f t="shared" si="24"/>
        <v>2023</v>
      </c>
      <c r="P212" s="1" t="str">
        <f t="shared" si="25"/>
        <v>ACCESSORIES</v>
      </c>
      <c r="Q212" s="1" t="str">
        <f t="shared" si="26"/>
        <v>Accessories_Scarves</v>
      </c>
      <c r="T212" s="1" t="str">
        <f t="shared" si="27"/>
        <v>HIGH PRICE</v>
      </c>
      <c r="U212" t="str">
        <f t="shared" si="28"/>
        <v>No Discount</v>
      </c>
      <c r="V212" t="str">
        <f t="shared" si="29"/>
        <v>Other</v>
      </c>
      <c r="W212" s="1" t="b">
        <f t="shared" si="30"/>
        <v>1</v>
      </c>
      <c r="X212" t="b">
        <f t="shared" si="31"/>
        <v>0</v>
      </c>
    </row>
    <row r="213" spans="1:24" x14ac:dyDescent="0.3">
      <c r="A213" s="2" t="s">
        <v>223</v>
      </c>
      <c r="B213" s="3" t="s">
        <v>4140</v>
      </c>
      <c r="C213" s="3" t="s">
        <v>7405</v>
      </c>
      <c r="D213" s="3" t="s">
        <v>7409</v>
      </c>
      <c r="E213" s="3" t="s">
        <v>7425</v>
      </c>
      <c r="F213" s="3" t="s">
        <v>7429</v>
      </c>
      <c r="G213" s="3">
        <v>1977.06</v>
      </c>
      <c r="H213" s="3">
        <v>18</v>
      </c>
      <c r="I213" s="8" t="s">
        <v>7615</v>
      </c>
      <c r="J213" s="3" t="s">
        <v>8163</v>
      </c>
      <c r="K213" s="3" t="s">
        <v>8168</v>
      </c>
      <c r="L213" s="3" t="s">
        <v>8170</v>
      </c>
      <c r="M213" s="4">
        <v>35587.08</v>
      </c>
      <c r="N213" s="32">
        <f>Table2[[#This Row],[Price]]*Table2[[#This Row],[Quantity Sold]]</f>
        <v>35587.08</v>
      </c>
      <c r="O213" s="1">
        <f t="shared" si="24"/>
        <v>2022</v>
      </c>
      <c r="P213" s="1" t="str">
        <f t="shared" si="25"/>
        <v>MEN</v>
      </c>
      <c r="Q213" s="1" t="str">
        <f t="shared" si="26"/>
        <v>Men_Jackets</v>
      </c>
      <c r="T213" s="1" t="str">
        <f t="shared" si="27"/>
        <v>LOW PRICE</v>
      </c>
      <c r="U213" t="str">
        <f t="shared" si="28"/>
        <v>No Discount</v>
      </c>
      <c r="V213" t="str">
        <f t="shared" si="29"/>
        <v>Other</v>
      </c>
      <c r="W213" s="1" t="b">
        <f t="shared" si="30"/>
        <v>1</v>
      </c>
      <c r="X213" t="b">
        <f t="shared" si="31"/>
        <v>0</v>
      </c>
    </row>
    <row r="214" spans="1:24" ht="28.8" x14ac:dyDescent="0.3">
      <c r="A214" s="2" t="s">
        <v>224</v>
      </c>
      <c r="B214" s="3" t="s">
        <v>4141</v>
      </c>
      <c r="C214" s="3" t="s">
        <v>7406</v>
      </c>
      <c r="D214" s="3" t="s">
        <v>7421</v>
      </c>
      <c r="E214" s="3" t="s">
        <v>7424</v>
      </c>
      <c r="F214" s="3" t="s">
        <v>7428</v>
      </c>
      <c r="G214" s="3">
        <v>15126.75</v>
      </c>
      <c r="H214" s="3">
        <v>5</v>
      </c>
      <c r="I214" s="8" t="s">
        <v>7616</v>
      </c>
      <c r="J214" s="3" t="s">
        <v>8164</v>
      </c>
      <c r="K214" s="3" t="s">
        <v>8167</v>
      </c>
      <c r="L214" s="3" t="s">
        <v>8169</v>
      </c>
      <c r="M214" s="4">
        <v>60507</v>
      </c>
      <c r="N214" s="32">
        <f>Table2[[#This Row],[Price]]*Table2[[#This Row],[Quantity Sold]]</f>
        <v>75633.75</v>
      </c>
      <c r="O214" s="1">
        <f t="shared" si="24"/>
        <v>2023</v>
      </c>
      <c r="P214" s="1" t="str">
        <f t="shared" si="25"/>
        <v>ACCESSORIES</v>
      </c>
      <c r="Q214" s="1" t="str">
        <f t="shared" si="26"/>
        <v>Accessories_Scarves</v>
      </c>
      <c r="T214" s="1" t="str">
        <f t="shared" si="27"/>
        <v>HIGH PRICE</v>
      </c>
      <c r="U214" t="str">
        <f t="shared" si="28"/>
        <v>Discounted</v>
      </c>
      <c r="V214" t="str">
        <f t="shared" si="29"/>
        <v>Other</v>
      </c>
      <c r="W214" s="1" t="b">
        <f t="shared" si="30"/>
        <v>0</v>
      </c>
      <c r="X214" t="b">
        <f t="shared" si="31"/>
        <v>1</v>
      </c>
    </row>
    <row r="215" spans="1:24" x14ac:dyDescent="0.3">
      <c r="A215" s="2" t="s">
        <v>225</v>
      </c>
      <c r="B215" s="3" t="s">
        <v>4142</v>
      </c>
      <c r="C215" s="3" t="s">
        <v>7405</v>
      </c>
      <c r="D215" s="3" t="s">
        <v>7409</v>
      </c>
      <c r="E215" s="3" t="s">
        <v>7425</v>
      </c>
      <c r="F215" s="3" t="s">
        <v>7434</v>
      </c>
      <c r="G215" s="3">
        <v>4711.08</v>
      </c>
      <c r="H215" s="3">
        <v>4</v>
      </c>
      <c r="I215" s="8" t="s">
        <v>7617</v>
      </c>
      <c r="J215" s="3" t="s">
        <v>8165</v>
      </c>
      <c r="K215" s="3" t="s">
        <v>8168</v>
      </c>
      <c r="L215" s="3" t="s">
        <v>8169</v>
      </c>
      <c r="M215" s="4">
        <v>15075.29</v>
      </c>
      <c r="N215" s="32">
        <f>Table2[[#This Row],[Price]]*Table2[[#This Row],[Quantity Sold]]</f>
        <v>18844.32</v>
      </c>
      <c r="O215" s="1">
        <f t="shared" si="24"/>
        <v>2024</v>
      </c>
      <c r="P215" s="1" t="str">
        <f t="shared" si="25"/>
        <v>MEN</v>
      </c>
      <c r="Q215" s="1" t="str">
        <f t="shared" si="26"/>
        <v>Men_Jackets</v>
      </c>
      <c r="T215" s="1" t="str">
        <f t="shared" si="27"/>
        <v>LOW PRICE</v>
      </c>
      <c r="U215" t="str">
        <f t="shared" si="28"/>
        <v>Discounted</v>
      </c>
      <c r="V215" t="str">
        <f t="shared" si="29"/>
        <v>Men's Discounted Item</v>
      </c>
      <c r="W215" s="1" t="b">
        <f t="shared" si="30"/>
        <v>0</v>
      </c>
      <c r="X215" t="b">
        <f t="shared" si="31"/>
        <v>1</v>
      </c>
    </row>
    <row r="216" spans="1:24" ht="28.8" x14ac:dyDescent="0.3">
      <c r="A216" s="2" t="s">
        <v>226</v>
      </c>
      <c r="B216" s="3" t="s">
        <v>4143</v>
      </c>
      <c r="C216" s="3" t="s">
        <v>7408</v>
      </c>
      <c r="D216" s="3" t="s">
        <v>7420</v>
      </c>
      <c r="E216" s="3" t="s">
        <v>7426</v>
      </c>
      <c r="F216" s="3" t="s">
        <v>7429</v>
      </c>
      <c r="G216" s="3">
        <v>9530.06</v>
      </c>
      <c r="H216" s="3">
        <v>10</v>
      </c>
      <c r="I216" s="8" t="s">
        <v>7608</v>
      </c>
      <c r="J216" s="3" t="s">
        <v>8164</v>
      </c>
      <c r="K216" s="3" t="s">
        <v>8167</v>
      </c>
      <c r="L216" s="3" t="s">
        <v>8170</v>
      </c>
      <c r="M216" s="4">
        <v>95300.6</v>
      </c>
      <c r="N216" s="32">
        <f>Table2[[#This Row],[Price]]*Table2[[#This Row],[Quantity Sold]]</f>
        <v>95300.599999999991</v>
      </c>
      <c r="O216" s="1">
        <f t="shared" si="24"/>
        <v>2024</v>
      </c>
      <c r="P216" s="1" t="str">
        <f t="shared" si="25"/>
        <v>WOMEN</v>
      </c>
      <c r="Q216" s="1" t="str">
        <f t="shared" si="26"/>
        <v>Women_Tops</v>
      </c>
      <c r="T216" s="1" t="str">
        <f t="shared" si="27"/>
        <v>LOW PRICE</v>
      </c>
      <c r="U216" t="str">
        <f t="shared" si="28"/>
        <v>No Discount</v>
      </c>
      <c r="V216" t="str">
        <f t="shared" si="29"/>
        <v>Other</v>
      </c>
      <c r="W216" s="1" t="b">
        <f t="shared" si="30"/>
        <v>1</v>
      </c>
      <c r="X216" t="b">
        <f t="shared" si="31"/>
        <v>0</v>
      </c>
    </row>
    <row r="217" spans="1:24" x14ac:dyDescent="0.3">
      <c r="A217" s="2" t="s">
        <v>227</v>
      </c>
      <c r="B217" s="3" t="s">
        <v>4144</v>
      </c>
      <c r="C217" s="3" t="s">
        <v>7407</v>
      </c>
      <c r="D217" s="3" t="s">
        <v>7417</v>
      </c>
      <c r="E217" s="3" t="s">
        <v>7425</v>
      </c>
      <c r="F217" s="3" t="s">
        <v>7430</v>
      </c>
      <c r="G217" s="3">
        <v>8809.6200000000008</v>
      </c>
      <c r="H217" s="3">
        <v>3</v>
      </c>
      <c r="I217" s="8" t="s">
        <v>7618</v>
      </c>
      <c r="J217" s="3" t="s">
        <v>8164</v>
      </c>
      <c r="K217" s="3" t="s">
        <v>8168</v>
      </c>
      <c r="L217" s="3" t="s">
        <v>8170</v>
      </c>
      <c r="M217" s="4">
        <v>26428.86</v>
      </c>
      <c r="N217" s="32">
        <f>Table2[[#This Row],[Price]]*Table2[[#This Row],[Quantity Sold]]</f>
        <v>26428.86</v>
      </c>
      <c r="O217" s="1">
        <f t="shared" si="24"/>
        <v>2024</v>
      </c>
      <c r="P217" s="1" t="str">
        <f t="shared" si="25"/>
        <v>KIDS</v>
      </c>
      <c r="Q217" s="1" t="str">
        <f t="shared" si="26"/>
        <v>Kids_Shoes</v>
      </c>
      <c r="T217" s="1" t="str">
        <f t="shared" si="27"/>
        <v>LOW PRICE</v>
      </c>
      <c r="U217" t="str">
        <f t="shared" si="28"/>
        <v>No Discount</v>
      </c>
      <c r="V217" t="str">
        <f t="shared" si="29"/>
        <v>Other</v>
      </c>
      <c r="W217" s="1" t="b">
        <f t="shared" si="30"/>
        <v>0</v>
      </c>
      <c r="X217" t="b">
        <f t="shared" si="31"/>
        <v>0</v>
      </c>
    </row>
    <row r="218" spans="1:24" x14ac:dyDescent="0.3">
      <c r="A218" s="2" t="s">
        <v>228</v>
      </c>
      <c r="B218" s="3" t="s">
        <v>4145</v>
      </c>
      <c r="C218" s="3" t="s">
        <v>7407</v>
      </c>
      <c r="D218" s="3" t="s">
        <v>7417</v>
      </c>
      <c r="E218" s="3" t="s">
        <v>7425</v>
      </c>
      <c r="F218" s="3" t="s">
        <v>7429</v>
      </c>
      <c r="G218" s="3">
        <v>13073.33</v>
      </c>
      <c r="H218" s="3">
        <v>6</v>
      </c>
      <c r="I218" s="8" t="s">
        <v>7589</v>
      </c>
      <c r="J218" s="3" t="s">
        <v>8165</v>
      </c>
      <c r="K218" s="3" t="s">
        <v>8167</v>
      </c>
      <c r="L218" s="3" t="s">
        <v>8169</v>
      </c>
      <c r="M218" s="4">
        <v>62752.15</v>
      </c>
      <c r="N218" s="32">
        <f>Table2[[#This Row],[Price]]*Table2[[#This Row],[Quantity Sold]]</f>
        <v>78439.98</v>
      </c>
      <c r="O218" s="1">
        <f t="shared" si="24"/>
        <v>2024</v>
      </c>
      <c r="P218" s="1" t="str">
        <f t="shared" si="25"/>
        <v>KIDS</v>
      </c>
      <c r="Q218" s="1" t="str">
        <f t="shared" si="26"/>
        <v>Kids_Shoes</v>
      </c>
      <c r="T218" s="1" t="str">
        <f t="shared" si="27"/>
        <v>HIGH PRICE</v>
      </c>
      <c r="U218" t="str">
        <f t="shared" si="28"/>
        <v>Discounted</v>
      </c>
      <c r="V218" t="str">
        <f t="shared" si="29"/>
        <v>Other</v>
      </c>
      <c r="W218" s="1" t="b">
        <f t="shared" si="30"/>
        <v>0</v>
      </c>
      <c r="X218" t="b">
        <f t="shared" si="31"/>
        <v>1</v>
      </c>
    </row>
    <row r="219" spans="1:24" x14ac:dyDescent="0.3">
      <c r="A219" s="2" t="s">
        <v>229</v>
      </c>
      <c r="B219" s="3" t="s">
        <v>4146</v>
      </c>
      <c r="C219" s="3" t="s">
        <v>7405</v>
      </c>
      <c r="D219" s="3" t="s">
        <v>7411</v>
      </c>
      <c r="E219" s="3" t="s">
        <v>7423</v>
      </c>
      <c r="F219" s="3" t="s">
        <v>7434</v>
      </c>
      <c r="G219" s="3">
        <v>8122.38</v>
      </c>
      <c r="H219" s="3">
        <v>11</v>
      </c>
      <c r="I219" s="8" t="s">
        <v>7619</v>
      </c>
      <c r="J219" s="3" t="s">
        <v>8162</v>
      </c>
      <c r="K219" s="3" t="s">
        <v>8168</v>
      </c>
      <c r="L219" s="3" t="s">
        <v>8170</v>
      </c>
      <c r="M219" s="4">
        <v>89346.18</v>
      </c>
      <c r="N219" s="32">
        <f>Table2[[#This Row],[Price]]*Table2[[#This Row],[Quantity Sold]]</f>
        <v>89346.180000000008</v>
      </c>
      <c r="O219" s="1">
        <f t="shared" si="24"/>
        <v>2023</v>
      </c>
      <c r="P219" s="1" t="str">
        <f t="shared" si="25"/>
        <v>MEN</v>
      </c>
      <c r="Q219" s="1" t="str">
        <f t="shared" si="26"/>
        <v>Men_Pants</v>
      </c>
      <c r="T219" s="1" t="str">
        <f t="shared" si="27"/>
        <v>LOW PRICE</v>
      </c>
      <c r="U219" t="str">
        <f t="shared" si="28"/>
        <v>No Discount</v>
      </c>
      <c r="V219" t="str">
        <f t="shared" si="29"/>
        <v>Other</v>
      </c>
      <c r="W219" s="1" t="b">
        <f t="shared" si="30"/>
        <v>1</v>
      </c>
      <c r="X219" t="b">
        <f t="shared" si="31"/>
        <v>0</v>
      </c>
    </row>
    <row r="220" spans="1:24" ht="28.8" x14ac:dyDescent="0.3">
      <c r="A220" s="2" t="s">
        <v>78</v>
      </c>
      <c r="B220" s="3" t="s">
        <v>4147</v>
      </c>
      <c r="C220" s="3" t="s">
        <v>7408</v>
      </c>
      <c r="D220" s="3" t="s">
        <v>7417</v>
      </c>
      <c r="E220" s="3" t="s">
        <v>7423</v>
      </c>
      <c r="F220" s="3" t="s">
        <v>7434</v>
      </c>
      <c r="G220" s="3">
        <v>5091.22</v>
      </c>
      <c r="H220" s="3">
        <v>12</v>
      </c>
      <c r="I220" s="8" t="s">
        <v>7620</v>
      </c>
      <c r="J220" s="3" t="s">
        <v>8163</v>
      </c>
      <c r="K220" s="3" t="s">
        <v>8167</v>
      </c>
      <c r="L220" s="3" t="s">
        <v>8170</v>
      </c>
      <c r="M220" s="4">
        <v>61094.64</v>
      </c>
      <c r="N220" s="32">
        <f>Table2[[#This Row],[Price]]*Table2[[#This Row],[Quantity Sold]]</f>
        <v>61094.64</v>
      </c>
      <c r="O220" s="1">
        <f t="shared" si="24"/>
        <v>2022</v>
      </c>
      <c r="P220" s="1" t="str">
        <f t="shared" si="25"/>
        <v>WOMEN</v>
      </c>
      <c r="Q220" s="1" t="str">
        <f t="shared" si="26"/>
        <v>Women_Shoes</v>
      </c>
      <c r="T220" s="1" t="str">
        <f t="shared" si="27"/>
        <v>LOW PRICE</v>
      </c>
      <c r="U220" t="str">
        <f t="shared" si="28"/>
        <v>No Discount</v>
      </c>
      <c r="V220" t="str">
        <f t="shared" si="29"/>
        <v>Other</v>
      </c>
      <c r="W220" s="1" t="b">
        <f t="shared" si="30"/>
        <v>1</v>
      </c>
      <c r="X220" t="b">
        <f t="shared" si="31"/>
        <v>0</v>
      </c>
    </row>
    <row r="221" spans="1:24" ht="28.8" x14ac:dyDescent="0.3">
      <c r="A221" s="2" t="s">
        <v>230</v>
      </c>
      <c r="B221" s="3" t="s">
        <v>4148</v>
      </c>
      <c r="C221" s="3" t="s">
        <v>7408</v>
      </c>
      <c r="D221" s="3" t="s">
        <v>7419</v>
      </c>
      <c r="E221" s="3" t="s">
        <v>7426</v>
      </c>
      <c r="F221" s="3" t="s">
        <v>7428</v>
      </c>
      <c r="G221" s="3">
        <v>2917.45</v>
      </c>
      <c r="H221" s="3">
        <v>17</v>
      </c>
      <c r="I221" s="8" t="s">
        <v>7621</v>
      </c>
      <c r="J221" s="3" t="s">
        <v>8166</v>
      </c>
      <c r="K221" s="3" t="s">
        <v>8167</v>
      </c>
      <c r="L221" s="3" t="s">
        <v>8170</v>
      </c>
      <c r="M221" s="4">
        <v>49596.65</v>
      </c>
      <c r="N221" s="32">
        <f>Table2[[#This Row],[Price]]*Table2[[#This Row],[Quantity Sold]]</f>
        <v>49596.649999999994</v>
      </c>
      <c r="O221" s="1">
        <f t="shared" si="24"/>
        <v>2023</v>
      </c>
      <c r="P221" s="1" t="str">
        <f t="shared" si="25"/>
        <v>WOMEN</v>
      </c>
      <c r="Q221" s="1" t="str">
        <f t="shared" si="26"/>
        <v>Women_Dresses</v>
      </c>
      <c r="T221" s="1" t="str">
        <f t="shared" si="27"/>
        <v>LOW PRICE</v>
      </c>
      <c r="U221" t="str">
        <f t="shared" si="28"/>
        <v>No Discount</v>
      </c>
      <c r="V221" t="str">
        <f t="shared" si="29"/>
        <v>Other</v>
      </c>
      <c r="W221" s="1" t="b">
        <f t="shared" si="30"/>
        <v>1</v>
      </c>
      <c r="X221" t="b">
        <f t="shared" si="31"/>
        <v>0</v>
      </c>
    </row>
    <row r="222" spans="1:24" ht="28.8" x14ac:dyDescent="0.3">
      <c r="A222" s="2" t="s">
        <v>231</v>
      </c>
      <c r="B222" s="3" t="s">
        <v>4149</v>
      </c>
      <c r="C222" s="3" t="s">
        <v>7407</v>
      </c>
      <c r="D222" s="3" t="s">
        <v>7418</v>
      </c>
      <c r="E222" s="3" t="s">
        <v>7424</v>
      </c>
      <c r="F222" s="3" t="s">
        <v>7430</v>
      </c>
      <c r="G222" s="3">
        <v>10201.530000000001</v>
      </c>
      <c r="H222" s="3">
        <v>10</v>
      </c>
      <c r="I222" s="8" t="s">
        <v>7598</v>
      </c>
      <c r="J222" s="3" t="s">
        <v>8165</v>
      </c>
      <c r="K222" s="3" t="s">
        <v>8167</v>
      </c>
      <c r="L222" s="3" t="s">
        <v>8170</v>
      </c>
      <c r="M222" s="4">
        <v>102015.3</v>
      </c>
      <c r="N222" s="32">
        <f>Table2[[#This Row],[Price]]*Table2[[#This Row],[Quantity Sold]]</f>
        <v>102015.3</v>
      </c>
      <c r="O222" s="1">
        <f t="shared" si="24"/>
        <v>2024</v>
      </c>
      <c r="P222" s="1" t="str">
        <f t="shared" si="25"/>
        <v>KIDS</v>
      </c>
      <c r="Q222" s="1" t="str">
        <f t="shared" si="26"/>
        <v>Kids_Sweaters</v>
      </c>
      <c r="T222" s="1" t="str">
        <f t="shared" si="27"/>
        <v>HIGH PRICE</v>
      </c>
      <c r="U222" t="str">
        <f t="shared" si="28"/>
        <v>No Discount</v>
      </c>
      <c r="V222" t="str">
        <f t="shared" si="29"/>
        <v>Other</v>
      </c>
      <c r="W222" s="1" t="b">
        <f t="shared" si="30"/>
        <v>1</v>
      </c>
      <c r="X222" t="b">
        <f t="shared" si="31"/>
        <v>0</v>
      </c>
    </row>
    <row r="223" spans="1:24" ht="28.8" x14ac:dyDescent="0.3">
      <c r="A223" s="2" t="s">
        <v>232</v>
      </c>
      <c r="B223" s="3" t="s">
        <v>4150</v>
      </c>
      <c r="C223" s="3" t="s">
        <v>7406</v>
      </c>
      <c r="D223" s="3" t="s">
        <v>7412</v>
      </c>
      <c r="E223" s="3" t="s">
        <v>7426</v>
      </c>
      <c r="F223" s="3" t="s">
        <v>7434</v>
      </c>
      <c r="G223" s="3">
        <v>3975.7</v>
      </c>
      <c r="H223" s="3">
        <v>5</v>
      </c>
      <c r="I223" s="8" t="s">
        <v>7622</v>
      </c>
      <c r="J223" s="3" t="s">
        <v>8165</v>
      </c>
      <c r="K223" s="3" t="s">
        <v>8168</v>
      </c>
      <c r="L223" s="3" t="s">
        <v>8170</v>
      </c>
      <c r="M223" s="4">
        <v>19878.5</v>
      </c>
      <c r="N223" s="32">
        <f>Table2[[#This Row],[Price]]*Table2[[#This Row],[Quantity Sold]]</f>
        <v>19878.5</v>
      </c>
      <c r="O223" s="1">
        <f t="shared" si="24"/>
        <v>2023</v>
      </c>
      <c r="P223" s="1" t="str">
        <f t="shared" si="25"/>
        <v>ACCESSORIES</v>
      </c>
      <c r="Q223" s="1" t="str">
        <f t="shared" si="26"/>
        <v>Accessories_Hats</v>
      </c>
      <c r="T223" s="1" t="str">
        <f t="shared" si="27"/>
        <v>LOW PRICE</v>
      </c>
      <c r="U223" t="str">
        <f t="shared" si="28"/>
        <v>No Discount</v>
      </c>
      <c r="V223" t="str">
        <f t="shared" si="29"/>
        <v>Other</v>
      </c>
      <c r="W223" s="1" t="b">
        <f t="shared" si="30"/>
        <v>0</v>
      </c>
      <c r="X223" t="b">
        <f t="shared" si="31"/>
        <v>0</v>
      </c>
    </row>
    <row r="224" spans="1:24" ht="28.8" x14ac:dyDescent="0.3">
      <c r="A224" s="2" t="s">
        <v>233</v>
      </c>
      <c r="B224" s="3" t="s">
        <v>4151</v>
      </c>
      <c r="C224" s="3" t="s">
        <v>7406</v>
      </c>
      <c r="D224" s="3" t="s">
        <v>7414</v>
      </c>
      <c r="E224" s="3" t="s">
        <v>7426</v>
      </c>
      <c r="F224" s="3" t="s">
        <v>7428</v>
      </c>
      <c r="G224" s="3">
        <v>8612.91</v>
      </c>
      <c r="H224" s="3">
        <v>19</v>
      </c>
      <c r="I224" s="8" t="s">
        <v>7623</v>
      </c>
      <c r="J224" s="3" t="s">
        <v>8162</v>
      </c>
      <c r="K224" s="3" t="s">
        <v>8167</v>
      </c>
      <c r="L224" s="3" t="s">
        <v>8169</v>
      </c>
      <c r="M224" s="4">
        <v>130915.9</v>
      </c>
      <c r="N224" s="32">
        <f>Table2[[#This Row],[Price]]*Table2[[#This Row],[Quantity Sold]]</f>
        <v>163645.29</v>
      </c>
      <c r="O224" s="1">
        <f t="shared" si="24"/>
        <v>2024</v>
      </c>
      <c r="P224" s="1" t="str">
        <f t="shared" si="25"/>
        <v>ACCESSORIES</v>
      </c>
      <c r="Q224" s="1" t="str">
        <f t="shared" si="26"/>
        <v>Accessories_Bags</v>
      </c>
      <c r="T224" s="1" t="str">
        <f t="shared" si="27"/>
        <v>LOW PRICE</v>
      </c>
      <c r="U224" t="str">
        <f t="shared" si="28"/>
        <v>Discounted</v>
      </c>
      <c r="V224" t="str">
        <f t="shared" si="29"/>
        <v>Other</v>
      </c>
      <c r="W224" s="1" t="b">
        <f t="shared" si="30"/>
        <v>1</v>
      </c>
      <c r="X224" t="b">
        <f t="shared" si="31"/>
        <v>1</v>
      </c>
    </row>
    <row r="225" spans="1:24" ht="28.8" x14ac:dyDescent="0.3">
      <c r="A225" s="2" t="s">
        <v>234</v>
      </c>
      <c r="B225" s="3" t="s">
        <v>4152</v>
      </c>
      <c r="C225" s="3" t="s">
        <v>7406</v>
      </c>
      <c r="D225" s="3" t="s">
        <v>7416</v>
      </c>
      <c r="E225" s="3" t="s">
        <v>7423</v>
      </c>
      <c r="F225" s="3" t="s">
        <v>7429</v>
      </c>
      <c r="G225" s="3">
        <v>5335.24</v>
      </c>
      <c r="H225" s="3">
        <v>6</v>
      </c>
      <c r="I225" s="8" t="s">
        <v>7620</v>
      </c>
      <c r="J225" s="3" t="s">
        <v>8163</v>
      </c>
      <c r="K225" s="3" t="s">
        <v>8167</v>
      </c>
      <c r="L225" s="3" t="s">
        <v>8170</v>
      </c>
      <c r="M225" s="4">
        <v>32011.439999999999</v>
      </c>
      <c r="N225" s="32">
        <f>Table2[[#This Row],[Price]]*Table2[[#This Row],[Quantity Sold]]</f>
        <v>32011.439999999999</v>
      </c>
      <c r="O225" s="1">
        <f t="shared" si="24"/>
        <v>2022</v>
      </c>
      <c r="P225" s="1" t="str">
        <f t="shared" si="25"/>
        <v>ACCESSORIES</v>
      </c>
      <c r="Q225" s="1" t="str">
        <f t="shared" si="26"/>
        <v>Accessories_Belts</v>
      </c>
      <c r="T225" s="1" t="str">
        <f t="shared" si="27"/>
        <v>LOW PRICE</v>
      </c>
      <c r="U225" t="str">
        <f t="shared" si="28"/>
        <v>No Discount</v>
      </c>
      <c r="V225" t="str">
        <f t="shared" si="29"/>
        <v>Other</v>
      </c>
      <c r="W225" s="1" t="b">
        <f t="shared" si="30"/>
        <v>0</v>
      </c>
      <c r="X225" t="b">
        <f t="shared" si="31"/>
        <v>0</v>
      </c>
    </row>
    <row r="226" spans="1:24" ht="28.8" x14ac:dyDescent="0.3">
      <c r="A226" s="2" t="s">
        <v>235</v>
      </c>
      <c r="B226" s="3" t="s">
        <v>4153</v>
      </c>
      <c r="C226" s="3" t="s">
        <v>7406</v>
      </c>
      <c r="D226" s="3" t="s">
        <v>7414</v>
      </c>
      <c r="E226" s="3" t="s">
        <v>7424</v>
      </c>
      <c r="F226" s="3" t="s">
        <v>7431</v>
      </c>
      <c r="G226" s="3">
        <v>13519.04</v>
      </c>
      <c r="H226" s="3">
        <v>3</v>
      </c>
      <c r="I226" s="8" t="s">
        <v>7624</v>
      </c>
      <c r="J226" s="3" t="s">
        <v>8165</v>
      </c>
      <c r="K226" s="3" t="s">
        <v>8168</v>
      </c>
      <c r="L226" s="3" t="s">
        <v>8170</v>
      </c>
      <c r="M226" s="4">
        <v>40557.120000000003</v>
      </c>
      <c r="N226" s="32">
        <f>Table2[[#This Row],[Price]]*Table2[[#This Row],[Quantity Sold]]</f>
        <v>40557.120000000003</v>
      </c>
      <c r="O226" s="1">
        <f t="shared" si="24"/>
        <v>2022</v>
      </c>
      <c r="P226" s="1" t="str">
        <f t="shared" si="25"/>
        <v>ACCESSORIES</v>
      </c>
      <c r="Q226" s="1" t="str">
        <f t="shared" si="26"/>
        <v>Accessories_Bags</v>
      </c>
      <c r="T226" s="1" t="str">
        <f t="shared" si="27"/>
        <v>HIGH PRICE</v>
      </c>
      <c r="U226" t="str">
        <f t="shared" si="28"/>
        <v>No Discount</v>
      </c>
      <c r="V226" t="str">
        <f t="shared" si="29"/>
        <v>Other</v>
      </c>
      <c r="W226" s="1" t="b">
        <f t="shared" si="30"/>
        <v>0</v>
      </c>
      <c r="X226" t="b">
        <f t="shared" si="31"/>
        <v>0</v>
      </c>
    </row>
    <row r="227" spans="1:24" ht="28.8" x14ac:dyDescent="0.3">
      <c r="A227" s="2" t="s">
        <v>236</v>
      </c>
      <c r="B227" s="3" t="s">
        <v>4154</v>
      </c>
      <c r="C227" s="3" t="s">
        <v>7406</v>
      </c>
      <c r="D227" s="3" t="s">
        <v>7416</v>
      </c>
      <c r="E227" s="3" t="s">
        <v>7425</v>
      </c>
      <c r="F227" s="3" t="s">
        <v>7430</v>
      </c>
      <c r="G227" s="3">
        <v>12487.35</v>
      </c>
      <c r="H227" s="3">
        <v>8</v>
      </c>
      <c r="I227" s="8" t="s">
        <v>7511</v>
      </c>
      <c r="J227" s="3" t="s">
        <v>8166</v>
      </c>
      <c r="K227" s="3" t="s">
        <v>8167</v>
      </c>
      <c r="L227" s="3" t="s">
        <v>8170</v>
      </c>
      <c r="M227" s="4">
        <v>99898.8</v>
      </c>
      <c r="N227" s="32">
        <f>Table2[[#This Row],[Price]]*Table2[[#This Row],[Quantity Sold]]</f>
        <v>99898.8</v>
      </c>
      <c r="O227" s="1">
        <f t="shared" si="24"/>
        <v>2024</v>
      </c>
      <c r="P227" s="1" t="str">
        <f t="shared" si="25"/>
        <v>ACCESSORIES</v>
      </c>
      <c r="Q227" s="1" t="str">
        <f t="shared" si="26"/>
        <v>Accessories_Belts</v>
      </c>
      <c r="T227" s="1" t="str">
        <f t="shared" si="27"/>
        <v>HIGH PRICE</v>
      </c>
      <c r="U227" t="str">
        <f t="shared" si="28"/>
        <v>No Discount</v>
      </c>
      <c r="V227" t="str">
        <f t="shared" si="29"/>
        <v>Other</v>
      </c>
      <c r="W227" s="1" t="b">
        <f t="shared" si="30"/>
        <v>0</v>
      </c>
      <c r="X227" t="b">
        <f t="shared" si="31"/>
        <v>0</v>
      </c>
    </row>
    <row r="228" spans="1:24" ht="28.8" x14ac:dyDescent="0.3">
      <c r="A228" s="2" t="s">
        <v>237</v>
      </c>
      <c r="B228" s="3" t="s">
        <v>4105</v>
      </c>
      <c r="C228" s="3" t="s">
        <v>7408</v>
      </c>
      <c r="D228" s="3" t="s">
        <v>7420</v>
      </c>
      <c r="E228" s="3" t="s">
        <v>7426</v>
      </c>
      <c r="F228" s="3" t="s">
        <v>7429</v>
      </c>
      <c r="G228" s="3">
        <v>10258.799999999999</v>
      </c>
      <c r="H228" s="3">
        <v>18</v>
      </c>
      <c r="I228" s="8" t="s">
        <v>7625</v>
      </c>
      <c r="J228" s="3" t="s">
        <v>8166</v>
      </c>
      <c r="K228" s="3" t="s">
        <v>8167</v>
      </c>
      <c r="L228" s="3" t="s">
        <v>8170</v>
      </c>
      <c r="M228" s="4">
        <v>184658.4</v>
      </c>
      <c r="N228" s="32">
        <f>Table2[[#This Row],[Price]]*Table2[[#This Row],[Quantity Sold]]</f>
        <v>184658.4</v>
      </c>
      <c r="O228" s="1">
        <f t="shared" si="24"/>
        <v>2022</v>
      </c>
      <c r="P228" s="1" t="str">
        <f t="shared" si="25"/>
        <v>WOMEN</v>
      </c>
      <c r="Q228" s="1" t="str">
        <f t="shared" si="26"/>
        <v>Women_Tops</v>
      </c>
      <c r="T228" s="1" t="str">
        <f t="shared" si="27"/>
        <v>HIGH PRICE</v>
      </c>
      <c r="U228" t="str">
        <f t="shared" si="28"/>
        <v>No Discount</v>
      </c>
      <c r="V228" t="str">
        <f t="shared" si="29"/>
        <v>Other</v>
      </c>
      <c r="W228" s="1" t="b">
        <f t="shared" si="30"/>
        <v>1</v>
      </c>
      <c r="X228" t="b">
        <f t="shared" si="31"/>
        <v>0</v>
      </c>
    </row>
    <row r="229" spans="1:24" ht="28.8" x14ac:dyDescent="0.3">
      <c r="A229" s="2" t="s">
        <v>238</v>
      </c>
      <c r="B229" s="3" t="s">
        <v>4155</v>
      </c>
      <c r="C229" s="3" t="s">
        <v>7406</v>
      </c>
      <c r="D229" s="3" t="s">
        <v>7416</v>
      </c>
      <c r="E229" s="3" t="s">
        <v>7423</v>
      </c>
      <c r="F229" s="3" t="s">
        <v>7428</v>
      </c>
      <c r="G229" s="3">
        <v>13488.33</v>
      </c>
      <c r="H229" s="3">
        <v>6</v>
      </c>
      <c r="I229" s="8" t="s">
        <v>7626</v>
      </c>
      <c r="J229" s="3" t="s">
        <v>8164</v>
      </c>
      <c r="K229" s="3" t="s">
        <v>8168</v>
      </c>
      <c r="L229" s="3" t="s">
        <v>8169</v>
      </c>
      <c r="M229" s="4">
        <v>64744.15</v>
      </c>
      <c r="N229" s="32">
        <f>Table2[[#This Row],[Price]]*Table2[[#This Row],[Quantity Sold]]</f>
        <v>80929.98</v>
      </c>
      <c r="O229" s="1">
        <f t="shared" si="24"/>
        <v>2023</v>
      </c>
      <c r="P229" s="1" t="str">
        <f t="shared" si="25"/>
        <v>ACCESSORIES</v>
      </c>
      <c r="Q229" s="1" t="str">
        <f t="shared" si="26"/>
        <v>Accessories_Belts</v>
      </c>
      <c r="T229" s="1" t="str">
        <f t="shared" si="27"/>
        <v>HIGH PRICE</v>
      </c>
      <c r="U229" t="str">
        <f t="shared" si="28"/>
        <v>Discounted</v>
      </c>
      <c r="V229" t="str">
        <f t="shared" si="29"/>
        <v>Other</v>
      </c>
      <c r="W229" s="1" t="b">
        <f t="shared" si="30"/>
        <v>0</v>
      </c>
      <c r="X229" t="b">
        <f t="shared" si="31"/>
        <v>1</v>
      </c>
    </row>
    <row r="230" spans="1:24" x14ac:dyDescent="0.3">
      <c r="A230" s="2" t="s">
        <v>239</v>
      </c>
      <c r="B230" s="3" t="s">
        <v>4156</v>
      </c>
      <c r="C230" s="3" t="s">
        <v>7407</v>
      </c>
      <c r="D230" s="3" t="s">
        <v>7415</v>
      </c>
      <c r="E230" s="3" t="s">
        <v>7425</v>
      </c>
      <c r="F230" s="3" t="s">
        <v>7431</v>
      </c>
      <c r="G230" s="3">
        <v>11210.81</v>
      </c>
      <c r="H230" s="3">
        <v>15</v>
      </c>
      <c r="I230" s="8" t="s">
        <v>7608</v>
      </c>
      <c r="J230" s="3" t="s">
        <v>8162</v>
      </c>
      <c r="K230" s="3" t="s">
        <v>8168</v>
      </c>
      <c r="L230" s="3" t="s">
        <v>8170</v>
      </c>
      <c r="M230" s="4">
        <v>168162.15</v>
      </c>
      <c r="N230" s="32">
        <f>Table2[[#This Row],[Price]]*Table2[[#This Row],[Quantity Sold]]</f>
        <v>168162.15</v>
      </c>
      <c r="O230" s="1">
        <f t="shared" si="24"/>
        <v>2024</v>
      </c>
      <c r="P230" s="1" t="str">
        <f t="shared" si="25"/>
        <v>KIDS</v>
      </c>
      <c r="Q230" s="1" t="str">
        <f t="shared" si="26"/>
        <v>Kids_T-Shirts</v>
      </c>
      <c r="T230" s="1" t="str">
        <f t="shared" si="27"/>
        <v>HIGH PRICE</v>
      </c>
      <c r="U230" t="str">
        <f t="shared" si="28"/>
        <v>No Discount</v>
      </c>
      <c r="V230" t="str">
        <f t="shared" si="29"/>
        <v>Other</v>
      </c>
      <c r="W230" s="1" t="b">
        <f t="shared" si="30"/>
        <v>1</v>
      </c>
      <c r="X230" t="b">
        <f t="shared" si="31"/>
        <v>0</v>
      </c>
    </row>
    <row r="231" spans="1:24" x14ac:dyDescent="0.3">
      <c r="A231" s="2" t="s">
        <v>240</v>
      </c>
      <c r="B231" s="3" t="s">
        <v>4157</v>
      </c>
      <c r="C231" s="3" t="s">
        <v>7405</v>
      </c>
      <c r="D231" s="3" t="s">
        <v>7417</v>
      </c>
      <c r="E231" s="3" t="s">
        <v>7423</v>
      </c>
      <c r="F231" s="3" t="s">
        <v>7431</v>
      </c>
      <c r="G231" s="3">
        <v>2509.09</v>
      </c>
      <c r="H231" s="3">
        <v>7</v>
      </c>
      <c r="I231" s="8" t="s">
        <v>7473</v>
      </c>
      <c r="J231" s="3" t="s">
        <v>8163</v>
      </c>
      <c r="K231" s="3" t="s">
        <v>8168</v>
      </c>
      <c r="L231" s="3" t="s">
        <v>8170</v>
      </c>
      <c r="M231" s="4">
        <v>17563.63</v>
      </c>
      <c r="N231" s="32">
        <f>Table2[[#This Row],[Price]]*Table2[[#This Row],[Quantity Sold]]</f>
        <v>17563.63</v>
      </c>
      <c r="O231" s="1">
        <f t="shared" si="24"/>
        <v>2024</v>
      </c>
      <c r="P231" s="1" t="str">
        <f t="shared" si="25"/>
        <v>MEN</v>
      </c>
      <c r="Q231" s="1" t="str">
        <f t="shared" si="26"/>
        <v>Men_Shoes</v>
      </c>
      <c r="T231" s="1" t="str">
        <f t="shared" si="27"/>
        <v>LOW PRICE</v>
      </c>
      <c r="U231" t="str">
        <f t="shared" si="28"/>
        <v>No Discount</v>
      </c>
      <c r="V231" t="str">
        <f t="shared" si="29"/>
        <v>Other</v>
      </c>
      <c r="W231" s="1" t="b">
        <f t="shared" si="30"/>
        <v>0</v>
      </c>
      <c r="X231" t="b">
        <f t="shared" si="31"/>
        <v>0</v>
      </c>
    </row>
    <row r="232" spans="1:24" x14ac:dyDescent="0.3">
      <c r="A232" s="2" t="s">
        <v>241</v>
      </c>
      <c r="B232" s="3" t="s">
        <v>4158</v>
      </c>
      <c r="C232" s="3" t="s">
        <v>7405</v>
      </c>
      <c r="D232" s="3" t="s">
        <v>7417</v>
      </c>
      <c r="E232" s="3" t="s">
        <v>7426</v>
      </c>
      <c r="F232" s="3" t="s">
        <v>7428</v>
      </c>
      <c r="G232" s="3">
        <v>14161.46</v>
      </c>
      <c r="H232" s="3">
        <v>13</v>
      </c>
      <c r="I232" s="8" t="s">
        <v>7627</v>
      </c>
      <c r="J232" s="3" t="s">
        <v>8162</v>
      </c>
      <c r="K232" s="3" t="s">
        <v>8168</v>
      </c>
      <c r="L232" s="3" t="s">
        <v>8169</v>
      </c>
      <c r="M232" s="4">
        <v>147279.35</v>
      </c>
      <c r="N232" s="32">
        <f>Table2[[#This Row],[Price]]*Table2[[#This Row],[Quantity Sold]]</f>
        <v>184098.97999999998</v>
      </c>
      <c r="O232" s="1">
        <f t="shared" si="24"/>
        <v>2023</v>
      </c>
      <c r="P232" s="1" t="str">
        <f t="shared" si="25"/>
        <v>MEN</v>
      </c>
      <c r="Q232" s="1" t="str">
        <f t="shared" si="26"/>
        <v>Men_Shoes</v>
      </c>
      <c r="T232" s="1" t="str">
        <f t="shared" si="27"/>
        <v>HIGH PRICE</v>
      </c>
      <c r="U232" t="str">
        <f t="shared" si="28"/>
        <v>Discounted</v>
      </c>
      <c r="V232" t="str">
        <f t="shared" si="29"/>
        <v>Men's Discounted Item</v>
      </c>
      <c r="W232" s="1" t="b">
        <f t="shared" si="30"/>
        <v>1</v>
      </c>
      <c r="X232" t="b">
        <f t="shared" si="31"/>
        <v>1</v>
      </c>
    </row>
    <row r="233" spans="1:24" ht="28.8" x14ac:dyDescent="0.3">
      <c r="A233" s="2" t="s">
        <v>242</v>
      </c>
      <c r="B233" s="3" t="s">
        <v>4159</v>
      </c>
      <c r="C233" s="3" t="s">
        <v>7406</v>
      </c>
      <c r="D233" s="3" t="s">
        <v>7414</v>
      </c>
      <c r="E233" s="3" t="s">
        <v>7424</v>
      </c>
      <c r="F233" s="3" t="s">
        <v>7433</v>
      </c>
      <c r="G233" s="3">
        <v>1567.04</v>
      </c>
      <c r="H233" s="3">
        <v>10</v>
      </c>
      <c r="I233" s="8" t="s">
        <v>7627</v>
      </c>
      <c r="J233" s="3" t="s">
        <v>8165</v>
      </c>
      <c r="K233" s="3" t="s">
        <v>8167</v>
      </c>
      <c r="L233" s="3" t="s">
        <v>8170</v>
      </c>
      <c r="M233" s="4">
        <v>15670.4</v>
      </c>
      <c r="N233" s="32">
        <f>Table2[[#This Row],[Price]]*Table2[[#This Row],[Quantity Sold]]</f>
        <v>15670.4</v>
      </c>
      <c r="O233" s="1">
        <f t="shared" si="24"/>
        <v>2023</v>
      </c>
      <c r="P233" s="1" t="str">
        <f t="shared" si="25"/>
        <v>ACCESSORIES</v>
      </c>
      <c r="Q233" s="1" t="str">
        <f t="shared" si="26"/>
        <v>Accessories_Bags</v>
      </c>
      <c r="T233" s="1" t="str">
        <f t="shared" si="27"/>
        <v>LOW PRICE</v>
      </c>
      <c r="U233" t="str">
        <f t="shared" si="28"/>
        <v>No Discount</v>
      </c>
      <c r="V233" t="str">
        <f t="shared" si="29"/>
        <v>Other</v>
      </c>
      <c r="W233" s="1" t="b">
        <f t="shared" si="30"/>
        <v>1</v>
      </c>
      <c r="X233" t="b">
        <f t="shared" si="31"/>
        <v>0</v>
      </c>
    </row>
    <row r="234" spans="1:24" ht="28.8" x14ac:dyDescent="0.3">
      <c r="A234" s="2" t="s">
        <v>243</v>
      </c>
      <c r="B234" s="3" t="s">
        <v>4160</v>
      </c>
      <c r="C234" s="3" t="s">
        <v>7407</v>
      </c>
      <c r="D234" s="3" t="s">
        <v>7418</v>
      </c>
      <c r="E234" s="3" t="s">
        <v>7425</v>
      </c>
      <c r="F234" s="3" t="s">
        <v>7431</v>
      </c>
      <c r="G234" s="3">
        <v>11141.92</v>
      </c>
      <c r="H234" s="3">
        <v>18</v>
      </c>
      <c r="I234" s="8" t="s">
        <v>7628</v>
      </c>
      <c r="J234" s="3" t="s">
        <v>8163</v>
      </c>
      <c r="K234" s="3" t="s">
        <v>8168</v>
      </c>
      <c r="L234" s="3" t="s">
        <v>8169</v>
      </c>
      <c r="M234" s="4">
        <v>160443.98000000001</v>
      </c>
      <c r="N234" s="32">
        <f>Table2[[#This Row],[Price]]*Table2[[#This Row],[Quantity Sold]]</f>
        <v>200554.56</v>
      </c>
      <c r="O234" s="1">
        <f t="shared" si="24"/>
        <v>2024</v>
      </c>
      <c r="P234" s="1" t="str">
        <f t="shared" si="25"/>
        <v>KIDS</v>
      </c>
      <c r="Q234" s="1" t="str">
        <f t="shared" si="26"/>
        <v>Kids_Sweaters</v>
      </c>
      <c r="T234" s="1" t="str">
        <f t="shared" si="27"/>
        <v>HIGH PRICE</v>
      </c>
      <c r="U234" t="str">
        <f t="shared" si="28"/>
        <v>Discounted</v>
      </c>
      <c r="V234" t="str">
        <f t="shared" si="29"/>
        <v>Other</v>
      </c>
      <c r="W234" s="1" t="b">
        <f t="shared" si="30"/>
        <v>1</v>
      </c>
      <c r="X234" t="b">
        <f t="shared" si="31"/>
        <v>1</v>
      </c>
    </row>
    <row r="235" spans="1:24" ht="28.8" x14ac:dyDescent="0.3">
      <c r="A235" s="2" t="s">
        <v>244</v>
      </c>
      <c r="B235" s="3" t="s">
        <v>4161</v>
      </c>
      <c r="C235" s="3" t="s">
        <v>7406</v>
      </c>
      <c r="D235" s="3" t="s">
        <v>7412</v>
      </c>
      <c r="E235" s="3" t="s">
        <v>7426</v>
      </c>
      <c r="F235" s="3" t="s">
        <v>7428</v>
      </c>
      <c r="G235" s="3">
        <v>4471.21</v>
      </c>
      <c r="H235" s="3">
        <v>13</v>
      </c>
      <c r="I235" s="8" t="s">
        <v>7480</v>
      </c>
      <c r="J235" s="3" t="s">
        <v>8165</v>
      </c>
      <c r="K235" s="3" t="s">
        <v>8167</v>
      </c>
      <c r="L235" s="3" t="s">
        <v>8170</v>
      </c>
      <c r="M235" s="4">
        <v>58125.73</v>
      </c>
      <c r="N235" s="32">
        <f>Table2[[#This Row],[Price]]*Table2[[#This Row],[Quantity Sold]]</f>
        <v>58125.73</v>
      </c>
      <c r="O235" s="1">
        <f t="shared" si="24"/>
        <v>2024</v>
      </c>
      <c r="P235" s="1" t="str">
        <f t="shared" si="25"/>
        <v>ACCESSORIES</v>
      </c>
      <c r="Q235" s="1" t="str">
        <f t="shared" si="26"/>
        <v>Accessories_Hats</v>
      </c>
      <c r="T235" s="1" t="str">
        <f t="shared" si="27"/>
        <v>LOW PRICE</v>
      </c>
      <c r="U235" t="str">
        <f t="shared" si="28"/>
        <v>No Discount</v>
      </c>
      <c r="V235" t="str">
        <f t="shared" si="29"/>
        <v>Other</v>
      </c>
      <c r="W235" s="1" t="b">
        <f t="shared" si="30"/>
        <v>1</v>
      </c>
      <c r="X235" t="b">
        <f t="shared" si="31"/>
        <v>0</v>
      </c>
    </row>
    <row r="236" spans="1:24" x14ac:dyDescent="0.3">
      <c r="A236" s="2" t="s">
        <v>245</v>
      </c>
      <c r="B236" s="3" t="s">
        <v>4162</v>
      </c>
      <c r="C236" s="3" t="s">
        <v>7405</v>
      </c>
      <c r="D236" s="3" t="s">
        <v>7409</v>
      </c>
      <c r="E236" s="3" t="s">
        <v>7423</v>
      </c>
      <c r="F236" s="3" t="s">
        <v>7433</v>
      </c>
      <c r="G236" s="3">
        <v>12022.55</v>
      </c>
      <c r="H236" s="3">
        <v>5</v>
      </c>
      <c r="I236" s="8" t="s">
        <v>7629</v>
      </c>
      <c r="J236" s="3" t="s">
        <v>8166</v>
      </c>
      <c r="K236" s="3" t="s">
        <v>8167</v>
      </c>
      <c r="L236" s="3" t="s">
        <v>8169</v>
      </c>
      <c r="M236" s="4">
        <v>48090.2</v>
      </c>
      <c r="N236" s="32">
        <f>Table2[[#This Row],[Price]]*Table2[[#This Row],[Quantity Sold]]</f>
        <v>60112.75</v>
      </c>
      <c r="O236" s="1">
        <f t="shared" si="24"/>
        <v>2023</v>
      </c>
      <c r="P236" s="1" t="str">
        <f t="shared" si="25"/>
        <v>MEN</v>
      </c>
      <c r="Q236" s="1" t="str">
        <f t="shared" si="26"/>
        <v>Men_Jackets</v>
      </c>
      <c r="T236" s="1" t="str">
        <f t="shared" si="27"/>
        <v>HIGH PRICE</v>
      </c>
      <c r="U236" t="str">
        <f t="shared" si="28"/>
        <v>Discounted</v>
      </c>
      <c r="V236" t="str">
        <f t="shared" si="29"/>
        <v>Men's Discounted Item</v>
      </c>
      <c r="W236" s="1" t="b">
        <f t="shared" si="30"/>
        <v>0</v>
      </c>
      <c r="X236" t="b">
        <f t="shared" si="31"/>
        <v>1</v>
      </c>
    </row>
    <row r="237" spans="1:24" x14ac:dyDescent="0.3">
      <c r="A237" s="2" t="s">
        <v>246</v>
      </c>
      <c r="B237" s="3" t="s">
        <v>4163</v>
      </c>
      <c r="C237" s="3" t="s">
        <v>7407</v>
      </c>
      <c r="D237" s="3" t="s">
        <v>7415</v>
      </c>
      <c r="E237" s="3" t="s">
        <v>7426</v>
      </c>
      <c r="F237" s="3" t="s">
        <v>7429</v>
      </c>
      <c r="G237" s="3">
        <v>13338.93</v>
      </c>
      <c r="H237" s="3">
        <v>16</v>
      </c>
      <c r="I237" s="8" t="s">
        <v>7630</v>
      </c>
      <c r="J237" s="3" t="s">
        <v>8163</v>
      </c>
      <c r="K237" s="3" t="s">
        <v>8168</v>
      </c>
      <c r="L237" s="3" t="s">
        <v>8170</v>
      </c>
      <c r="M237" s="4">
        <v>213422.88</v>
      </c>
      <c r="N237" s="32">
        <f>Table2[[#This Row],[Price]]*Table2[[#This Row],[Quantity Sold]]</f>
        <v>213422.88</v>
      </c>
      <c r="O237" s="1">
        <f t="shared" si="24"/>
        <v>2023</v>
      </c>
      <c r="P237" s="1" t="str">
        <f t="shared" si="25"/>
        <v>KIDS</v>
      </c>
      <c r="Q237" s="1" t="str">
        <f t="shared" si="26"/>
        <v>Kids_T-Shirts</v>
      </c>
      <c r="T237" s="1" t="str">
        <f t="shared" si="27"/>
        <v>HIGH PRICE</v>
      </c>
      <c r="U237" t="str">
        <f t="shared" si="28"/>
        <v>No Discount</v>
      </c>
      <c r="V237" t="str">
        <f t="shared" si="29"/>
        <v>Other</v>
      </c>
      <c r="W237" s="1" t="b">
        <f t="shared" si="30"/>
        <v>1</v>
      </c>
      <c r="X237" t="b">
        <f t="shared" si="31"/>
        <v>0</v>
      </c>
    </row>
    <row r="238" spans="1:24" x14ac:dyDescent="0.3">
      <c r="A238" s="2" t="s">
        <v>247</v>
      </c>
      <c r="B238" s="3" t="s">
        <v>4164</v>
      </c>
      <c r="C238" s="3" t="s">
        <v>7407</v>
      </c>
      <c r="D238" s="3" t="s">
        <v>7413</v>
      </c>
      <c r="E238" s="3" t="s">
        <v>7424</v>
      </c>
      <c r="F238" s="3" t="s">
        <v>7430</v>
      </c>
      <c r="G238" s="3">
        <v>1459.97</v>
      </c>
      <c r="H238" s="3">
        <v>14</v>
      </c>
      <c r="I238" s="8" t="s">
        <v>7631</v>
      </c>
      <c r="J238" s="3" t="s">
        <v>8166</v>
      </c>
      <c r="K238" s="3" t="s">
        <v>8167</v>
      </c>
      <c r="L238" s="3" t="s">
        <v>8170</v>
      </c>
      <c r="M238" s="4">
        <v>20439.580000000002</v>
      </c>
      <c r="N238" s="32">
        <f>Table2[[#This Row],[Price]]*Table2[[#This Row],[Quantity Sold]]</f>
        <v>20439.580000000002</v>
      </c>
      <c r="O238" s="1">
        <f t="shared" si="24"/>
        <v>2023</v>
      </c>
      <c r="P238" s="1" t="str">
        <f t="shared" si="25"/>
        <v>KIDS</v>
      </c>
      <c r="Q238" s="1" t="str">
        <f t="shared" si="26"/>
        <v>Kids_Shorts</v>
      </c>
      <c r="T238" s="1" t="str">
        <f t="shared" si="27"/>
        <v>LOW PRICE</v>
      </c>
      <c r="U238" t="str">
        <f t="shared" si="28"/>
        <v>No Discount</v>
      </c>
      <c r="V238" t="str">
        <f t="shared" si="29"/>
        <v>Other</v>
      </c>
      <c r="W238" s="1" t="b">
        <f t="shared" si="30"/>
        <v>1</v>
      </c>
      <c r="X238" t="b">
        <f t="shared" si="31"/>
        <v>0</v>
      </c>
    </row>
    <row r="239" spans="1:24" x14ac:dyDescent="0.3">
      <c r="A239" s="2" t="s">
        <v>248</v>
      </c>
      <c r="B239" s="3" t="s">
        <v>4165</v>
      </c>
      <c r="C239" s="3" t="s">
        <v>7405</v>
      </c>
      <c r="D239" s="3" t="s">
        <v>7411</v>
      </c>
      <c r="E239" s="3" t="s">
        <v>7426</v>
      </c>
      <c r="F239" s="3" t="s">
        <v>7434</v>
      </c>
      <c r="G239" s="3">
        <v>4110.16</v>
      </c>
      <c r="H239" s="3">
        <v>15</v>
      </c>
      <c r="I239" s="8" t="s">
        <v>7632</v>
      </c>
      <c r="J239" s="3" t="s">
        <v>8165</v>
      </c>
      <c r="K239" s="3" t="s">
        <v>8167</v>
      </c>
      <c r="L239" s="3" t="s">
        <v>8170</v>
      </c>
      <c r="M239" s="4">
        <v>61652.4</v>
      </c>
      <c r="N239" s="32">
        <f>Table2[[#This Row],[Price]]*Table2[[#This Row],[Quantity Sold]]</f>
        <v>61652.399999999994</v>
      </c>
      <c r="O239" s="1">
        <f t="shared" si="24"/>
        <v>2023</v>
      </c>
      <c r="P239" s="1" t="str">
        <f t="shared" si="25"/>
        <v>MEN</v>
      </c>
      <c r="Q239" s="1" t="str">
        <f t="shared" si="26"/>
        <v>Men_Pants</v>
      </c>
      <c r="T239" s="1" t="str">
        <f t="shared" si="27"/>
        <v>LOW PRICE</v>
      </c>
      <c r="U239" t="str">
        <f t="shared" si="28"/>
        <v>No Discount</v>
      </c>
      <c r="V239" t="str">
        <f t="shared" si="29"/>
        <v>Other</v>
      </c>
      <c r="W239" s="1" t="b">
        <f t="shared" si="30"/>
        <v>1</v>
      </c>
      <c r="X239" t="b">
        <f t="shared" si="31"/>
        <v>0</v>
      </c>
    </row>
    <row r="240" spans="1:24" ht="28.8" x14ac:dyDescent="0.3">
      <c r="A240" s="2" t="s">
        <v>249</v>
      </c>
      <c r="B240" s="3" t="s">
        <v>4166</v>
      </c>
      <c r="C240" s="3" t="s">
        <v>7406</v>
      </c>
      <c r="D240" s="3" t="s">
        <v>7414</v>
      </c>
      <c r="E240" s="3" t="s">
        <v>7423</v>
      </c>
      <c r="F240" s="3" t="s">
        <v>7429</v>
      </c>
      <c r="G240" s="3">
        <v>7736.43</v>
      </c>
      <c r="H240" s="3">
        <v>5</v>
      </c>
      <c r="I240" s="8" t="s">
        <v>7633</v>
      </c>
      <c r="J240" s="3" t="s">
        <v>8162</v>
      </c>
      <c r="K240" s="3" t="s">
        <v>8167</v>
      </c>
      <c r="L240" s="3" t="s">
        <v>8169</v>
      </c>
      <c r="M240" s="4">
        <v>30945.72</v>
      </c>
      <c r="N240" s="32">
        <f>Table2[[#This Row],[Price]]*Table2[[#This Row],[Quantity Sold]]</f>
        <v>38682.15</v>
      </c>
      <c r="O240" s="1">
        <f t="shared" si="24"/>
        <v>2023</v>
      </c>
      <c r="P240" s="1" t="str">
        <f t="shared" si="25"/>
        <v>ACCESSORIES</v>
      </c>
      <c r="Q240" s="1" t="str">
        <f t="shared" si="26"/>
        <v>Accessories_Bags</v>
      </c>
      <c r="T240" s="1" t="str">
        <f t="shared" si="27"/>
        <v>LOW PRICE</v>
      </c>
      <c r="U240" t="str">
        <f t="shared" si="28"/>
        <v>Discounted</v>
      </c>
      <c r="V240" t="str">
        <f t="shared" si="29"/>
        <v>Other</v>
      </c>
      <c r="W240" s="1" t="b">
        <f t="shared" si="30"/>
        <v>0</v>
      </c>
      <c r="X240" t="b">
        <f t="shared" si="31"/>
        <v>1</v>
      </c>
    </row>
    <row r="241" spans="1:24" x14ac:dyDescent="0.3">
      <c r="A241" s="2" t="s">
        <v>250</v>
      </c>
      <c r="B241" s="3" t="s">
        <v>4167</v>
      </c>
      <c r="C241" s="3" t="s">
        <v>7405</v>
      </c>
      <c r="D241" s="3" t="s">
        <v>7417</v>
      </c>
      <c r="E241" s="3" t="s">
        <v>7427</v>
      </c>
      <c r="F241" s="3" t="s">
        <v>7429</v>
      </c>
      <c r="G241" s="3">
        <v>4567.49</v>
      </c>
      <c r="H241" s="3">
        <v>9</v>
      </c>
      <c r="I241" s="8" t="s">
        <v>7633</v>
      </c>
      <c r="J241" s="3" t="s">
        <v>8162</v>
      </c>
      <c r="K241" s="3" t="s">
        <v>8168</v>
      </c>
      <c r="L241" s="3" t="s">
        <v>8170</v>
      </c>
      <c r="M241" s="4">
        <v>41107.410000000003</v>
      </c>
      <c r="N241" s="32">
        <f>Table2[[#This Row],[Price]]*Table2[[#This Row],[Quantity Sold]]</f>
        <v>41107.409999999996</v>
      </c>
      <c r="O241" s="1">
        <f t="shared" si="24"/>
        <v>2023</v>
      </c>
      <c r="P241" s="1" t="str">
        <f t="shared" si="25"/>
        <v>MEN</v>
      </c>
      <c r="Q241" s="1" t="str">
        <f t="shared" si="26"/>
        <v>Men_Shoes</v>
      </c>
      <c r="T241" s="1" t="str">
        <f t="shared" si="27"/>
        <v>LOW PRICE</v>
      </c>
      <c r="U241" t="str">
        <f t="shared" si="28"/>
        <v>No Discount</v>
      </c>
      <c r="V241" t="str">
        <f t="shared" si="29"/>
        <v>Other</v>
      </c>
      <c r="W241" s="1" t="b">
        <f t="shared" si="30"/>
        <v>0</v>
      </c>
      <c r="X241" t="b">
        <f t="shared" si="31"/>
        <v>0</v>
      </c>
    </row>
    <row r="242" spans="1:24" x14ac:dyDescent="0.3">
      <c r="A242" s="2" t="s">
        <v>251</v>
      </c>
      <c r="B242" s="3" t="s">
        <v>4168</v>
      </c>
      <c r="C242" s="3" t="s">
        <v>7407</v>
      </c>
      <c r="D242" s="3" t="s">
        <v>7413</v>
      </c>
      <c r="E242" s="3" t="s">
        <v>7427</v>
      </c>
      <c r="F242" s="3" t="s">
        <v>7432</v>
      </c>
      <c r="G242" s="3">
        <v>5366.78</v>
      </c>
      <c r="H242" s="3">
        <v>19</v>
      </c>
      <c r="I242" s="8" t="s">
        <v>7526</v>
      </c>
      <c r="J242" s="3" t="s">
        <v>8162</v>
      </c>
      <c r="K242" s="3" t="s">
        <v>8168</v>
      </c>
      <c r="L242" s="3" t="s">
        <v>8169</v>
      </c>
      <c r="M242" s="4">
        <v>81574.89</v>
      </c>
      <c r="N242" s="32">
        <f>Table2[[#This Row],[Price]]*Table2[[#This Row],[Quantity Sold]]</f>
        <v>101968.81999999999</v>
      </c>
      <c r="O242" s="1">
        <f t="shared" si="24"/>
        <v>2024</v>
      </c>
      <c r="P242" s="1" t="str">
        <f t="shared" si="25"/>
        <v>KIDS</v>
      </c>
      <c r="Q242" s="1" t="str">
        <f t="shared" si="26"/>
        <v>Kids_Shorts</v>
      </c>
      <c r="T242" s="1" t="str">
        <f t="shared" si="27"/>
        <v>LOW PRICE</v>
      </c>
      <c r="U242" t="str">
        <f t="shared" si="28"/>
        <v>Discounted</v>
      </c>
      <c r="V242" t="str">
        <f t="shared" si="29"/>
        <v>Other</v>
      </c>
      <c r="W242" s="1" t="b">
        <f t="shared" si="30"/>
        <v>1</v>
      </c>
      <c r="X242" t="b">
        <f t="shared" si="31"/>
        <v>1</v>
      </c>
    </row>
    <row r="243" spans="1:24" ht="28.8" x14ac:dyDescent="0.3">
      <c r="A243" s="2" t="s">
        <v>252</v>
      </c>
      <c r="B243" s="3" t="s">
        <v>4169</v>
      </c>
      <c r="C243" s="3" t="s">
        <v>7408</v>
      </c>
      <c r="D243" s="3" t="s">
        <v>7417</v>
      </c>
      <c r="E243" s="3" t="s">
        <v>7427</v>
      </c>
      <c r="F243" s="3" t="s">
        <v>7428</v>
      </c>
      <c r="G243" s="3">
        <v>13436.87</v>
      </c>
      <c r="H243" s="3">
        <v>10</v>
      </c>
      <c r="I243" s="8" t="s">
        <v>7634</v>
      </c>
      <c r="J243" s="3" t="s">
        <v>8166</v>
      </c>
      <c r="K243" s="3" t="s">
        <v>8167</v>
      </c>
      <c r="L243" s="3" t="s">
        <v>8170</v>
      </c>
      <c r="M243" s="4">
        <v>134368.70000000001</v>
      </c>
      <c r="N243" s="32">
        <f>Table2[[#This Row],[Price]]*Table2[[#This Row],[Quantity Sold]]</f>
        <v>134368.70000000001</v>
      </c>
      <c r="O243" s="1">
        <f t="shared" si="24"/>
        <v>2023</v>
      </c>
      <c r="P243" s="1" t="str">
        <f t="shared" si="25"/>
        <v>WOMEN</v>
      </c>
      <c r="Q243" s="1" t="str">
        <f t="shared" si="26"/>
        <v>Women_Shoes</v>
      </c>
      <c r="T243" s="1" t="str">
        <f t="shared" si="27"/>
        <v>HIGH PRICE</v>
      </c>
      <c r="U243" t="str">
        <f t="shared" si="28"/>
        <v>No Discount</v>
      </c>
      <c r="V243" t="str">
        <f t="shared" si="29"/>
        <v>Other</v>
      </c>
      <c r="W243" s="1" t="b">
        <f t="shared" si="30"/>
        <v>1</v>
      </c>
      <c r="X243" t="b">
        <f t="shared" si="31"/>
        <v>0</v>
      </c>
    </row>
    <row r="244" spans="1:24" ht="28.8" x14ac:dyDescent="0.3">
      <c r="A244" s="2" t="s">
        <v>253</v>
      </c>
      <c r="B244" s="3" t="s">
        <v>4170</v>
      </c>
      <c r="C244" s="3" t="s">
        <v>7406</v>
      </c>
      <c r="D244" s="3" t="s">
        <v>7412</v>
      </c>
      <c r="E244" s="3" t="s">
        <v>7427</v>
      </c>
      <c r="F244" s="3" t="s">
        <v>7430</v>
      </c>
      <c r="G244" s="3">
        <v>15306.03</v>
      </c>
      <c r="H244" s="3">
        <v>12</v>
      </c>
      <c r="I244" s="8" t="s">
        <v>7635</v>
      </c>
      <c r="J244" s="3" t="s">
        <v>8165</v>
      </c>
      <c r="K244" s="3" t="s">
        <v>8168</v>
      </c>
      <c r="L244" s="3" t="s">
        <v>8169</v>
      </c>
      <c r="M244" s="4">
        <v>146938.22</v>
      </c>
      <c r="N244" s="32">
        <f>Table2[[#This Row],[Price]]*Table2[[#This Row],[Quantity Sold]]</f>
        <v>183672.36000000002</v>
      </c>
      <c r="O244" s="1">
        <f t="shared" si="24"/>
        <v>2022</v>
      </c>
      <c r="P244" s="1" t="str">
        <f t="shared" si="25"/>
        <v>ACCESSORIES</v>
      </c>
      <c r="Q244" s="1" t="str">
        <f t="shared" si="26"/>
        <v>Accessories_Hats</v>
      </c>
      <c r="T244" s="1" t="str">
        <f t="shared" si="27"/>
        <v>HIGH PRICE</v>
      </c>
      <c r="U244" t="str">
        <f t="shared" si="28"/>
        <v>Discounted</v>
      </c>
      <c r="V244" t="str">
        <f t="shared" si="29"/>
        <v>Other</v>
      </c>
      <c r="W244" s="1" t="b">
        <f t="shared" si="30"/>
        <v>1</v>
      </c>
      <c r="X244" t="b">
        <f t="shared" si="31"/>
        <v>1</v>
      </c>
    </row>
    <row r="245" spans="1:24" x14ac:dyDescent="0.3">
      <c r="A245" s="2" t="s">
        <v>254</v>
      </c>
      <c r="B245" s="3" t="s">
        <v>4171</v>
      </c>
      <c r="C245" s="3" t="s">
        <v>7407</v>
      </c>
      <c r="D245" s="3" t="s">
        <v>7417</v>
      </c>
      <c r="E245" s="3" t="s">
        <v>7424</v>
      </c>
      <c r="F245" s="3" t="s">
        <v>7431</v>
      </c>
      <c r="G245" s="3">
        <v>15675.38</v>
      </c>
      <c r="H245" s="3">
        <v>3</v>
      </c>
      <c r="I245" s="8" t="s">
        <v>7636</v>
      </c>
      <c r="J245" s="3" t="s">
        <v>8163</v>
      </c>
      <c r="K245" s="3" t="s">
        <v>8167</v>
      </c>
      <c r="L245" s="3" t="s">
        <v>8169</v>
      </c>
      <c r="M245" s="4">
        <v>37620.58</v>
      </c>
      <c r="N245" s="32">
        <f>Table2[[#This Row],[Price]]*Table2[[#This Row],[Quantity Sold]]</f>
        <v>47026.14</v>
      </c>
      <c r="O245" s="1">
        <f t="shared" si="24"/>
        <v>2024</v>
      </c>
      <c r="P245" s="1" t="str">
        <f t="shared" si="25"/>
        <v>KIDS</v>
      </c>
      <c r="Q245" s="1" t="str">
        <f t="shared" si="26"/>
        <v>Kids_Shoes</v>
      </c>
      <c r="T245" s="1" t="str">
        <f t="shared" si="27"/>
        <v>HIGH PRICE</v>
      </c>
      <c r="U245" t="str">
        <f t="shared" si="28"/>
        <v>Discounted</v>
      </c>
      <c r="V245" t="str">
        <f t="shared" si="29"/>
        <v>Other</v>
      </c>
      <c r="W245" s="1" t="b">
        <f t="shared" si="30"/>
        <v>0</v>
      </c>
      <c r="X245" t="b">
        <f t="shared" si="31"/>
        <v>1</v>
      </c>
    </row>
    <row r="246" spans="1:24" ht="28.8" x14ac:dyDescent="0.3">
      <c r="A246" s="2" t="s">
        <v>255</v>
      </c>
      <c r="B246" s="3" t="s">
        <v>4172</v>
      </c>
      <c r="C246" s="3" t="s">
        <v>7406</v>
      </c>
      <c r="D246" s="3" t="s">
        <v>7416</v>
      </c>
      <c r="E246" s="3" t="s">
        <v>7427</v>
      </c>
      <c r="F246" s="3" t="s">
        <v>7432</v>
      </c>
      <c r="G246" s="3">
        <v>11567.71</v>
      </c>
      <c r="H246" s="3">
        <v>9</v>
      </c>
      <c r="I246" s="8" t="s">
        <v>7576</v>
      </c>
      <c r="J246" s="3" t="s">
        <v>8163</v>
      </c>
      <c r="K246" s="3" t="s">
        <v>8168</v>
      </c>
      <c r="L246" s="3" t="s">
        <v>8169</v>
      </c>
      <c r="M246" s="4">
        <v>83287.179999999993</v>
      </c>
      <c r="N246" s="32">
        <f>Table2[[#This Row],[Price]]*Table2[[#This Row],[Quantity Sold]]</f>
        <v>104109.38999999998</v>
      </c>
      <c r="O246" s="1">
        <f t="shared" si="24"/>
        <v>2022</v>
      </c>
      <c r="P246" s="1" t="str">
        <f t="shared" si="25"/>
        <v>ACCESSORIES</v>
      </c>
      <c r="Q246" s="1" t="str">
        <f t="shared" si="26"/>
        <v>Accessories_Belts</v>
      </c>
      <c r="T246" s="1" t="str">
        <f t="shared" si="27"/>
        <v>HIGH PRICE</v>
      </c>
      <c r="U246" t="str">
        <f t="shared" si="28"/>
        <v>Discounted</v>
      </c>
      <c r="V246" t="str">
        <f t="shared" si="29"/>
        <v>Other</v>
      </c>
      <c r="W246" s="1" t="b">
        <f t="shared" si="30"/>
        <v>0</v>
      </c>
      <c r="X246" t="b">
        <f t="shared" si="31"/>
        <v>1</v>
      </c>
    </row>
    <row r="247" spans="1:24" ht="28.8" x14ac:dyDescent="0.3">
      <c r="A247" s="2" t="s">
        <v>256</v>
      </c>
      <c r="B247" s="3" t="s">
        <v>4173</v>
      </c>
      <c r="C247" s="3" t="s">
        <v>7406</v>
      </c>
      <c r="D247" s="3" t="s">
        <v>7412</v>
      </c>
      <c r="E247" s="3" t="s">
        <v>7423</v>
      </c>
      <c r="F247" s="3" t="s">
        <v>7431</v>
      </c>
      <c r="G247" s="3">
        <v>14481.01</v>
      </c>
      <c r="H247" s="3">
        <v>11</v>
      </c>
      <c r="I247" s="8" t="s">
        <v>7637</v>
      </c>
      <c r="J247" s="3" t="s">
        <v>8163</v>
      </c>
      <c r="K247" s="3" t="s">
        <v>8168</v>
      </c>
      <c r="L247" s="3" t="s">
        <v>8170</v>
      </c>
      <c r="M247" s="4">
        <v>159291.10999999999</v>
      </c>
      <c r="N247" s="32">
        <f>Table2[[#This Row],[Price]]*Table2[[#This Row],[Quantity Sold]]</f>
        <v>159291.11000000002</v>
      </c>
      <c r="O247" s="1">
        <f t="shared" si="24"/>
        <v>2023</v>
      </c>
      <c r="P247" s="1" t="str">
        <f t="shared" si="25"/>
        <v>ACCESSORIES</v>
      </c>
      <c r="Q247" s="1" t="str">
        <f t="shared" si="26"/>
        <v>Accessories_Hats</v>
      </c>
      <c r="T247" s="1" t="str">
        <f t="shared" si="27"/>
        <v>HIGH PRICE</v>
      </c>
      <c r="U247" t="str">
        <f t="shared" si="28"/>
        <v>No Discount</v>
      </c>
      <c r="V247" t="str">
        <f t="shared" si="29"/>
        <v>Other</v>
      </c>
      <c r="W247" s="1" t="b">
        <f t="shared" si="30"/>
        <v>1</v>
      </c>
      <c r="X247" t="b">
        <f t="shared" si="31"/>
        <v>0</v>
      </c>
    </row>
    <row r="248" spans="1:24" x14ac:dyDescent="0.3">
      <c r="A248" s="2" t="s">
        <v>257</v>
      </c>
      <c r="B248" s="3" t="s">
        <v>4174</v>
      </c>
      <c r="C248" s="3" t="s">
        <v>7407</v>
      </c>
      <c r="D248" s="3" t="s">
        <v>7415</v>
      </c>
      <c r="E248" s="3" t="s">
        <v>7423</v>
      </c>
      <c r="F248" s="3" t="s">
        <v>7432</v>
      </c>
      <c r="G248" s="3">
        <v>4188.18</v>
      </c>
      <c r="H248" s="3">
        <v>17</v>
      </c>
      <c r="I248" s="8" t="s">
        <v>7570</v>
      </c>
      <c r="J248" s="3" t="s">
        <v>8166</v>
      </c>
      <c r="K248" s="3" t="s">
        <v>8167</v>
      </c>
      <c r="L248" s="3" t="s">
        <v>8169</v>
      </c>
      <c r="M248" s="4">
        <v>56959.58</v>
      </c>
      <c r="N248" s="32">
        <f>Table2[[#This Row],[Price]]*Table2[[#This Row],[Quantity Sold]]</f>
        <v>71199.06</v>
      </c>
      <c r="O248" s="1">
        <f t="shared" si="24"/>
        <v>2022</v>
      </c>
      <c r="P248" s="1" t="str">
        <f t="shared" si="25"/>
        <v>KIDS</v>
      </c>
      <c r="Q248" s="1" t="str">
        <f t="shared" si="26"/>
        <v>Kids_T-Shirts</v>
      </c>
      <c r="T248" s="1" t="str">
        <f t="shared" si="27"/>
        <v>LOW PRICE</v>
      </c>
      <c r="U248" t="str">
        <f t="shared" si="28"/>
        <v>Discounted</v>
      </c>
      <c r="V248" t="str">
        <f t="shared" si="29"/>
        <v>Other</v>
      </c>
      <c r="W248" s="1" t="b">
        <f t="shared" si="30"/>
        <v>1</v>
      </c>
      <c r="X248" t="b">
        <f t="shared" si="31"/>
        <v>1</v>
      </c>
    </row>
    <row r="249" spans="1:24" x14ac:dyDescent="0.3">
      <c r="A249" s="2" t="s">
        <v>258</v>
      </c>
      <c r="B249" s="3" t="s">
        <v>4175</v>
      </c>
      <c r="C249" s="3" t="s">
        <v>7407</v>
      </c>
      <c r="D249" s="3" t="s">
        <v>7415</v>
      </c>
      <c r="E249" s="3" t="s">
        <v>7426</v>
      </c>
      <c r="F249" s="3" t="s">
        <v>7429</v>
      </c>
      <c r="G249" s="3">
        <v>16122.75</v>
      </c>
      <c r="H249" s="3">
        <v>18</v>
      </c>
      <c r="I249" s="8" t="s">
        <v>7638</v>
      </c>
      <c r="J249" s="3" t="s">
        <v>8166</v>
      </c>
      <c r="K249" s="3" t="s">
        <v>8167</v>
      </c>
      <c r="L249" s="3" t="s">
        <v>8169</v>
      </c>
      <c r="M249" s="4">
        <v>232167.6</v>
      </c>
      <c r="N249" s="32">
        <f>Table2[[#This Row],[Price]]*Table2[[#This Row],[Quantity Sold]]</f>
        <v>290209.5</v>
      </c>
      <c r="O249" s="1">
        <f t="shared" si="24"/>
        <v>2023</v>
      </c>
      <c r="P249" s="1" t="str">
        <f t="shared" si="25"/>
        <v>KIDS</v>
      </c>
      <c r="Q249" s="1" t="str">
        <f t="shared" si="26"/>
        <v>Kids_T-Shirts</v>
      </c>
      <c r="T249" s="1" t="str">
        <f t="shared" si="27"/>
        <v>HIGH PRICE</v>
      </c>
      <c r="U249" t="str">
        <f t="shared" si="28"/>
        <v>Discounted</v>
      </c>
      <c r="V249" t="str">
        <f t="shared" si="29"/>
        <v>Other</v>
      </c>
      <c r="W249" s="1" t="b">
        <f t="shared" si="30"/>
        <v>1</v>
      </c>
      <c r="X249" t="b">
        <f t="shared" si="31"/>
        <v>1</v>
      </c>
    </row>
    <row r="250" spans="1:24" ht="28.8" x14ac:dyDescent="0.3">
      <c r="A250" s="2" t="s">
        <v>259</v>
      </c>
      <c r="B250" s="3" t="s">
        <v>4176</v>
      </c>
      <c r="C250" s="3" t="s">
        <v>7408</v>
      </c>
      <c r="D250" s="3" t="s">
        <v>7419</v>
      </c>
      <c r="E250" s="3" t="s">
        <v>7424</v>
      </c>
      <c r="F250" s="3" t="s">
        <v>7434</v>
      </c>
      <c r="G250" s="3">
        <v>15583.25</v>
      </c>
      <c r="H250" s="3">
        <v>18</v>
      </c>
      <c r="I250" s="8" t="s">
        <v>7470</v>
      </c>
      <c r="J250" s="3" t="s">
        <v>8164</v>
      </c>
      <c r="K250" s="3" t="s">
        <v>8167</v>
      </c>
      <c r="L250" s="3" t="s">
        <v>8169</v>
      </c>
      <c r="M250" s="4">
        <v>224398.8</v>
      </c>
      <c r="N250" s="32">
        <f>Table2[[#This Row],[Price]]*Table2[[#This Row],[Quantity Sold]]</f>
        <v>280498.5</v>
      </c>
      <c r="O250" s="1">
        <f t="shared" si="24"/>
        <v>2024</v>
      </c>
      <c r="P250" s="1" t="str">
        <f t="shared" si="25"/>
        <v>WOMEN</v>
      </c>
      <c r="Q250" s="1" t="str">
        <f t="shared" si="26"/>
        <v>Women_Dresses</v>
      </c>
      <c r="T250" s="1" t="str">
        <f t="shared" si="27"/>
        <v>HIGH PRICE</v>
      </c>
      <c r="U250" t="str">
        <f t="shared" si="28"/>
        <v>Discounted</v>
      </c>
      <c r="V250" t="str">
        <f t="shared" si="29"/>
        <v>Other</v>
      </c>
      <c r="W250" s="1" t="b">
        <f t="shared" si="30"/>
        <v>1</v>
      </c>
      <c r="X250" t="b">
        <f t="shared" si="31"/>
        <v>1</v>
      </c>
    </row>
    <row r="251" spans="1:24" x14ac:dyDescent="0.3">
      <c r="A251" s="2" t="s">
        <v>260</v>
      </c>
      <c r="B251" s="3" t="s">
        <v>4177</v>
      </c>
      <c r="C251" s="3" t="s">
        <v>7407</v>
      </c>
      <c r="D251" s="3" t="s">
        <v>7413</v>
      </c>
      <c r="E251" s="3" t="s">
        <v>7427</v>
      </c>
      <c r="F251" s="3" t="s">
        <v>7432</v>
      </c>
      <c r="G251" s="3">
        <v>991.02</v>
      </c>
      <c r="H251" s="3">
        <v>16</v>
      </c>
      <c r="I251" s="8" t="s">
        <v>7480</v>
      </c>
      <c r="J251" s="3" t="s">
        <v>8166</v>
      </c>
      <c r="K251" s="3" t="s">
        <v>8168</v>
      </c>
      <c r="L251" s="3" t="s">
        <v>8170</v>
      </c>
      <c r="M251" s="4">
        <v>15856.32</v>
      </c>
      <c r="N251" s="32">
        <f>Table2[[#This Row],[Price]]*Table2[[#This Row],[Quantity Sold]]</f>
        <v>15856.32</v>
      </c>
      <c r="O251" s="1">
        <f t="shared" si="24"/>
        <v>2024</v>
      </c>
      <c r="P251" s="1" t="str">
        <f t="shared" si="25"/>
        <v>KIDS</v>
      </c>
      <c r="Q251" s="1" t="str">
        <f t="shared" si="26"/>
        <v>Kids_Shorts</v>
      </c>
      <c r="T251" s="1" t="str">
        <f t="shared" si="27"/>
        <v>LOW PRICE</v>
      </c>
      <c r="U251" t="str">
        <f t="shared" si="28"/>
        <v>No Discount</v>
      </c>
      <c r="V251" t="str">
        <f t="shared" si="29"/>
        <v>Other</v>
      </c>
      <c r="W251" s="1" t="b">
        <f t="shared" si="30"/>
        <v>1</v>
      </c>
      <c r="X251" t="b">
        <f t="shared" si="31"/>
        <v>0</v>
      </c>
    </row>
    <row r="252" spans="1:24" x14ac:dyDescent="0.3">
      <c r="A252" s="2" t="s">
        <v>261</v>
      </c>
      <c r="B252" s="3" t="s">
        <v>4178</v>
      </c>
      <c r="C252" s="3" t="s">
        <v>7405</v>
      </c>
      <c r="D252" s="3" t="s">
        <v>7417</v>
      </c>
      <c r="E252" s="3" t="s">
        <v>7424</v>
      </c>
      <c r="F252" s="3" t="s">
        <v>7433</v>
      </c>
      <c r="G252" s="3">
        <v>15578.27</v>
      </c>
      <c r="H252" s="3">
        <v>12</v>
      </c>
      <c r="I252" s="8" t="s">
        <v>7594</v>
      </c>
      <c r="J252" s="3" t="s">
        <v>8165</v>
      </c>
      <c r="K252" s="3" t="s">
        <v>8167</v>
      </c>
      <c r="L252" s="3" t="s">
        <v>8170</v>
      </c>
      <c r="M252" s="4">
        <v>186939.24</v>
      </c>
      <c r="N252" s="32">
        <f>Table2[[#This Row],[Price]]*Table2[[#This Row],[Quantity Sold]]</f>
        <v>186939.24</v>
      </c>
      <c r="O252" s="1">
        <f t="shared" si="24"/>
        <v>2024</v>
      </c>
      <c r="P252" s="1" t="str">
        <f t="shared" si="25"/>
        <v>MEN</v>
      </c>
      <c r="Q252" s="1" t="str">
        <f t="shared" si="26"/>
        <v>Men_Shoes</v>
      </c>
      <c r="T252" s="1" t="str">
        <f t="shared" si="27"/>
        <v>HIGH PRICE</v>
      </c>
      <c r="U252" t="str">
        <f t="shared" si="28"/>
        <v>No Discount</v>
      </c>
      <c r="V252" t="str">
        <f t="shared" si="29"/>
        <v>Other</v>
      </c>
      <c r="W252" s="1" t="b">
        <f t="shared" si="30"/>
        <v>1</v>
      </c>
      <c r="X252" t="b">
        <f t="shared" si="31"/>
        <v>0</v>
      </c>
    </row>
    <row r="253" spans="1:24" ht="28.8" x14ac:dyDescent="0.3">
      <c r="A253" s="2" t="s">
        <v>262</v>
      </c>
      <c r="B253" s="3" t="s">
        <v>4179</v>
      </c>
      <c r="C253" s="3" t="s">
        <v>7406</v>
      </c>
      <c r="D253" s="3" t="s">
        <v>7416</v>
      </c>
      <c r="E253" s="3" t="s">
        <v>7425</v>
      </c>
      <c r="F253" s="3" t="s">
        <v>7432</v>
      </c>
      <c r="G253" s="3">
        <v>9657.8799999999992</v>
      </c>
      <c r="H253" s="3">
        <v>17</v>
      </c>
      <c r="I253" s="8" t="s">
        <v>7639</v>
      </c>
      <c r="J253" s="3" t="s">
        <v>8163</v>
      </c>
      <c r="K253" s="3" t="s">
        <v>8167</v>
      </c>
      <c r="L253" s="3" t="s">
        <v>8170</v>
      </c>
      <c r="M253" s="4">
        <v>164183.96</v>
      </c>
      <c r="N253" s="32">
        <f>Table2[[#This Row],[Price]]*Table2[[#This Row],[Quantity Sold]]</f>
        <v>164183.96</v>
      </c>
      <c r="O253" s="1">
        <f t="shared" si="24"/>
        <v>2023</v>
      </c>
      <c r="P253" s="1" t="str">
        <f t="shared" si="25"/>
        <v>ACCESSORIES</v>
      </c>
      <c r="Q253" s="1" t="str">
        <f t="shared" si="26"/>
        <v>Accessories_Belts</v>
      </c>
      <c r="T253" s="1" t="str">
        <f t="shared" si="27"/>
        <v>LOW PRICE</v>
      </c>
      <c r="U253" t="str">
        <f t="shared" si="28"/>
        <v>No Discount</v>
      </c>
      <c r="V253" t="str">
        <f t="shared" si="29"/>
        <v>Other</v>
      </c>
      <c r="W253" s="1" t="b">
        <f t="shared" si="30"/>
        <v>1</v>
      </c>
      <c r="X253" t="b">
        <f t="shared" si="31"/>
        <v>0</v>
      </c>
    </row>
    <row r="254" spans="1:24" ht="28.8" x14ac:dyDescent="0.3">
      <c r="A254" s="2" t="s">
        <v>263</v>
      </c>
      <c r="B254" s="3" t="s">
        <v>4180</v>
      </c>
      <c r="C254" s="3" t="s">
        <v>7406</v>
      </c>
      <c r="D254" s="3" t="s">
        <v>7412</v>
      </c>
      <c r="E254" s="3" t="s">
        <v>7426</v>
      </c>
      <c r="F254" s="3" t="s">
        <v>7430</v>
      </c>
      <c r="G254" s="3">
        <v>971.1</v>
      </c>
      <c r="H254" s="3">
        <v>6</v>
      </c>
      <c r="I254" s="8" t="s">
        <v>7640</v>
      </c>
      <c r="J254" s="3" t="s">
        <v>8163</v>
      </c>
      <c r="K254" s="3" t="s">
        <v>8167</v>
      </c>
      <c r="L254" s="3" t="s">
        <v>8169</v>
      </c>
      <c r="M254" s="4">
        <v>4661.28</v>
      </c>
      <c r="N254" s="32">
        <f>Table2[[#This Row],[Price]]*Table2[[#This Row],[Quantity Sold]]</f>
        <v>5826.6</v>
      </c>
      <c r="O254" s="1">
        <f t="shared" si="24"/>
        <v>2024</v>
      </c>
      <c r="P254" s="1" t="str">
        <f t="shared" si="25"/>
        <v>ACCESSORIES</v>
      </c>
      <c r="Q254" s="1" t="str">
        <f t="shared" si="26"/>
        <v>Accessories_Hats</v>
      </c>
      <c r="T254" s="1" t="str">
        <f t="shared" si="27"/>
        <v>LOW PRICE</v>
      </c>
      <c r="U254" t="str">
        <f t="shared" si="28"/>
        <v>Discounted</v>
      </c>
      <c r="V254" t="str">
        <f t="shared" si="29"/>
        <v>Other</v>
      </c>
      <c r="W254" s="1" t="b">
        <f t="shared" si="30"/>
        <v>0</v>
      </c>
      <c r="X254" t="b">
        <f t="shared" si="31"/>
        <v>1</v>
      </c>
    </row>
    <row r="255" spans="1:24" ht="28.8" x14ac:dyDescent="0.3">
      <c r="A255" s="2" t="s">
        <v>264</v>
      </c>
      <c r="B255" s="3" t="s">
        <v>4181</v>
      </c>
      <c r="C255" s="3" t="s">
        <v>7408</v>
      </c>
      <c r="D255" s="3" t="s">
        <v>7422</v>
      </c>
      <c r="E255" s="3" t="s">
        <v>7427</v>
      </c>
      <c r="F255" s="3" t="s">
        <v>7430</v>
      </c>
      <c r="G255" s="3">
        <v>10870.51</v>
      </c>
      <c r="H255" s="3">
        <v>6</v>
      </c>
      <c r="I255" s="8" t="s">
        <v>7641</v>
      </c>
      <c r="J255" s="3" t="s">
        <v>8165</v>
      </c>
      <c r="K255" s="3" t="s">
        <v>8168</v>
      </c>
      <c r="L255" s="3" t="s">
        <v>8170</v>
      </c>
      <c r="M255" s="4">
        <v>65223.06</v>
      </c>
      <c r="N255" s="32">
        <f>Table2[[#This Row],[Price]]*Table2[[#This Row],[Quantity Sold]]</f>
        <v>65223.06</v>
      </c>
      <c r="O255" s="1">
        <f t="shared" si="24"/>
        <v>2024</v>
      </c>
      <c r="P255" s="1" t="str">
        <f t="shared" si="25"/>
        <v>WOMEN</v>
      </c>
      <c r="Q255" s="1" t="str">
        <f t="shared" si="26"/>
        <v>Women_Skirts</v>
      </c>
      <c r="T255" s="1" t="str">
        <f t="shared" si="27"/>
        <v>HIGH PRICE</v>
      </c>
      <c r="U255" t="str">
        <f t="shared" si="28"/>
        <v>No Discount</v>
      </c>
      <c r="V255" t="str">
        <f t="shared" si="29"/>
        <v>Other</v>
      </c>
      <c r="W255" s="1" t="b">
        <f t="shared" si="30"/>
        <v>0</v>
      </c>
      <c r="X255" t="b">
        <f t="shared" si="31"/>
        <v>0</v>
      </c>
    </row>
    <row r="256" spans="1:24" ht="28.8" x14ac:dyDescent="0.3">
      <c r="A256" s="2" t="s">
        <v>265</v>
      </c>
      <c r="B256" s="3" t="s">
        <v>4182</v>
      </c>
      <c r="C256" s="3" t="s">
        <v>7406</v>
      </c>
      <c r="D256" s="3" t="s">
        <v>7421</v>
      </c>
      <c r="E256" s="3" t="s">
        <v>7424</v>
      </c>
      <c r="F256" s="3" t="s">
        <v>7429</v>
      </c>
      <c r="G256" s="3">
        <v>14569.82</v>
      </c>
      <c r="H256" s="3">
        <v>5</v>
      </c>
      <c r="I256" s="8" t="s">
        <v>7642</v>
      </c>
      <c r="J256" s="3" t="s">
        <v>8162</v>
      </c>
      <c r="K256" s="3" t="s">
        <v>8168</v>
      </c>
      <c r="L256" s="3" t="s">
        <v>8169</v>
      </c>
      <c r="M256" s="4">
        <v>58279.28</v>
      </c>
      <c r="N256" s="32">
        <f>Table2[[#This Row],[Price]]*Table2[[#This Row],[Quantity Sold]]</f>
        <v>72849.100000000006</v>
      </c>
      <c r="O256" s="1">
        <f t="shared" si="24"/>
        <v>2023</v>
      </c>
      <c r="P256" s="1" t="str">
        <f t="shared" si="25"/>
        <v>ACCESSORIES</v>
      </c>
      <c r="Q256" s="1" t="str">
        <f t="shared" si="26"/>
        <v>Accessories_Scarves</v>
      </c>
      <c r="T256" s="1" t="str">
        <f t="shared" si="27"/>
        <v>HIGH PRICE</v>
      </c>
      <c r="U256" t="str">
        <f t="shared" si="28"/>
        <v>Discounted</v>
      </c>
      <c r="V256" t="str">
        <f t="shared" si="29"/>
        <v>Other</v>
      </c>
      <c r="W256" s="1" t="b">
        <f t="shared" si="30"/>
        <v>0</v>
      </c>
      <c r="X256" t="b">
        <f t="shared" si="31"/>
        <v>1</v>
      </c>
    </row>
    <row r="257" spans="1:24" ht="28.8" x14ac:dyDescent="0.3">
      <c r="A257" s="2" t="s">
        <v>266</v>
      </c>
      <c r="B257" s="3" t="s">
        <v>4183</v>
      </c>
      <c r="C257" s="3" t="s">
        <v>7407</v>
      </c>
      <c r="D257" s="3" t="s">
        <v>7418</v>
      </c>
      <c r="E257" s="3" t="s">
        <v>7427</v>
      </c>
      <c r="F257" s="3" t="s">
        <v>7431</v>
      </c>
      <c r="G257" s="3">
        <v>1762.92</v>
      </c>
      <c r="H257" s="3">
        <v>16</v>
      </c>
      <c r="I257" s="8" t="s">
        <v>7643</v>
      </c>
      <c r="J257" s="3" t="s">
        <v>8165</v>
      </c>
      <c r="K257" s="3" t="s">
        <v>8168</v>
      </c>
      <c r="L257" s="3" t="s">
        <v>8170</v>
      </c>
      <c r="M257" s="4">
        <v>28206.720000000001</v>
      </c>
      <c r="N257" s="32">
        <f>Table2[[#This Row],[Price]]*Table2[[#This Row],[Quantity Sold]]</f>
        <v>28206.720000000001</v>
      </c>
      <c r="O257" s="1">
        <f t="shared" si="24"/>
        <v>2024</v>
      </c>
      <c r="P257" s="1" t="str">
        <f t="shared" si="25"/>
        <v>KIDS</v>
      </c>
      <c r="Q257" s="1" t="str">
        <f t="shared" si="26"/>
        <v>Kids_Sweaters</v>
      </c>
      <c r="T257" s="1" t="str">
        <f t="shared" si="27"/>
        <v>LOW PRICE</v>
      </c>
      <c r="U257" t="str">
        <f t="shared" si="28"/>
        <v>No Discount</v>
      </c>
      <c r="V257" t="str">
        <f t="shared" si="29"/>
        <v>Other</v>
      </c>
      <c r="W257" s="1" t="b">
        <f t="shared" si="30"/>
        <v>1</v>
      </c>
      <c r="X257" t="b">
        <f t="shared" si="31"/>
        <v>0</v>
      </c>
    </row>
    <row r="258" spans="1:24" ht="28.8" x14ac:dyDescent="0.3">
      <c r="A258" s="2" t="s">
        <v>267</v>
      </c>
      <c r="B258" s="3" t="s">
        <v>4184</v>
      </c>
      <c r="C258" s="3" t="s">
        <v>7406</v>
      </c>
      <c r="D258" s="3" t="s">
        <v>7414</v>
      </c>
      <c r="E258" s="3" t="s">
        <v>7425</v>
      </c>
      <c r="F258" s="3" t="s">
        <v>7428</v>
      </c>
      <c r="G258" s="3">
        <v>15252.08</v>
      </c>
      <c r="H258" s="3">
        <v>6</v>
      </c>
      <c r="I258" s="8" t="s">
        <v>7557</v>
      </c>
      <c r="J258" s="3" t="s">
        <v>8165</v>
      </c>
      <c r="K258" s="3" t="s">
        <v>8168</v>
      </c>
      <c r="L258" s="3" t="s">
        <v>8170</v>
      </c>
      <c r="M258" s="4">
        <v>91512.48</v>
      </c>
      <c r="N258" s="32">
        <f>Table2[[#This Row],[Price]]*Table2[[#This Row],[Quantity Sold]]</f>
        <v>91512.48</v>
      </c>
      <c r="O258" s="1">
        <f t="shared" si="24"/>
        <v>2024</v>
      </c>
      <c r="P258" s="1" t="str">
        <f t="shared" si="25"/>
        <v>ACCESSORIES</v>
      </c>
      <c r="Q258" s="1" t="str">
        <f t="shared" si="26"/>
        <v>Accessories_Bags</v>
      </c>
      <c r="T258" s="1" t="str">
        <f t="shared" si="27"/>
        <v>HIGH PRICE</v>
      </c>
      <c r="U258" t="str">
        <f t="shared" si="28"/>
        <v>No Discount</v>
      </c>
      <c r="V258" t="str">
        <f t="shared" si="29"/>
        <v>Other</v>
      </c>
      <c r="W258" s="1" t="b">
        <f t="shared" si="30"/>
        <v>0</v>
      </c>
      <c r="X258" t="b">
        <f t="shared" si="31"/>
        <v>0</v>
      </c>
    </row>
    <row r="259" spans="1:24" x14ac:dyDescent="0.3">
      <c r="A259" s="2" t="s">
        <v>268</v>
      </c>
      <c r="B259" s="3" t="s">
        <v>4185</v>
      </c>
      <c r="C259" s="3" t="s">
        <v>7405</v>
      </c>
      <c r="D259" s="3" t="s">
        <v>7411</v>
      </c>
      <c r="E259" s="3" t="s">
        <v>7423</v>
      </c>
      <c r="F259" s="3" t="s">
        <v>7432</v>
      </c>
      <c r="G259" s="3">
        <v>14139.05</v>
      </c>
      <c r="H259" s="3">
        <v>7</v>
      </c>
      <c r="I259" s="8" t="s">
        <v>7644</v>
      </c>
      <c r="J259" s="3" t="s">
        <v>8165</v>
      </c>
      <c r="K259" s="3" t="s">
        <v>8168</v>
      </c>
      <c r="L259" s="3" t="s">
        <v>8169</v>
      </c>
      <c r="M259" s="4">
        <v>79178.679999999993</v>
      </c>
      <c r="N259" s="32">
        <f>Table2[[#This Row],[Price]]*Table2[[#This Row],[Quantity Sold]]</f>
        <v>98973.349999999991</v>
      </c>
      <c r="O259" s="1">
        <f t="shared" ref="O259:O322" si="32">YEAR(I259)</f>
        <v>2023</v>
      </c>
      <c r="P259" s="1" t="str">
        <f t="shared" ref="P259:P322" si="33">UPPER(C259)</f>
        <v>MEN</v>
      </c>
      <c r="Q259" s="1" t="str">
        <f t="shared" ref="Q259:Q322" si="34">CONCATENATE(C259, "_",D259)</f>
        <v>Men_Pants</v>
      </c>
      <c r="T259" s="1" t="str">
        <f t="shared" ref="T259:T322" si="35">IF(G259&gt;10000,"HIGH PRICE", "LOW PRICE")</f>
        <v>HIGH PRICE</v>
      </c>
      <c r="U259" t="str">
        <f t="shared" ref="U259:U322" si="36">IF(L259 = "Yes", "Discounted", "No Discount")</f>
        <v>Discounted</v>
      </c>
      <c r="V259" t="str">
        <f t="shared" ref="V259:V322" si="37">IF(AND(C259 = "Men", L259 = "Yes"), "Men's Discounted Item", "Other")</f>
        <v>Men's Discounted Item</v>
      </c>
      <c r="W259" s="1" t="b">
        <f t="shared" ref="W259:W322" si="38">H259&gt;=10</f>
        <v>0</v>
      </c>
      <c r="X259" t="b">
        <f t="shared" ref="X259:X322" si="39">L259 = "Yes"</f>
        <v>1</v>
      </c>
    </row>
    <row r="260" spans="1:24" ht="28.8" x14ac:dyDescent="0.3">
      <c r="A260" s="2" t="s">
        <v>269</v>
      </c>
      <c r="B260" s="3" t="s">
        <v>4186</v>
      </c>
      <c r="C260" s="3" t="s">
        <v>7408</v>
      </c>
      <c r="D260" s="3" t="s">
        <v>7422</v>
      </c>
      <c r="E260" s="3" t="s">
        <v>7424</v>
      </c>
      <c r="F260" s="3" t="s">
        <v>7434</v>
      </c>
      <c r="G260" s="3">
        <v>7460.87</v>
      </c>
      <c r="H260" s="3">
        <v>3</v>
      </c>
      <c r="I260" s="8" t="s">
        <v>7645</v>
      </c>
      <c r="J260" s="3" t="s">
        <v>8165</v>
      </c>
      <c r="K260" s="3" t="s">
        <v>8168</v>
      </c>
      <c r="L260" s="3" t="s">
        <v>8169</v>
      </c>
      <c r="M260" s="4">
        <v>17906.419999999998</v>
      </c>
      <c r="N260" s="32">
        <f>Table2[[#This Row],[Price]]*Table2[[#This Row],[Quantity Sold]]</f>
        <v>22382.61</v>
      </c>
      <c r="O260" s="1">
        <f t="shared" si="32"/>
        <v>2024</v>
      </c>
      <c r="P260" s="1" t="str">
        <f t="shared" si="33"/>
        <v>WOMEN</v>
      </c>
      <c r="Q260" s="1" t="str">
        <f t="shared" si="34"/>
        <v>Women_Skirts</v>
      </c>
      <c r="T260" s="1" t="str">
        <f t="shared" si="35"/>
        <v>LOW PRICE</v>
      </c>
      <c r="U260" t="str">
        <f t="shared" si="36"/>
        <v>Discounted</v>
      </c>
      <c r="V260" t="str">
        <f t="shared" si="37"/>
        <v>Other</v>
      </c>
      <c r="W260" s="1" t="b">
        <f t="shared" si="38"/>
        <v>0</v>
      </c>
      <c r="X260" t="b">
        <f t="shared" si="39"/>
        <v>1</v>
      </c>
    </row>
    <row r="261" spans="1:24" ht="28.8" x14ac:dyDescent="0.3">
      <c r="A261" s="2" t="s">
        <v>270</v>
      </c>
      <c r="B261" s="3" t="s">
        <v>4187</v>
      </c>
      <c r="C261" s="3" t="s">
        <v>7408</v>
      </c>
      <c r="D261" s="3" t="s">
        <v>7422</v>
      </c>
      <c r="E261" s="3" t="s">
        <v>7425</v>
      </c>
      <c r="F261" s="3" t="s">
        <v>7433</v>
      </c>
      <c r="G261" s="3">
        <v>5670.56</v>
      </c>
      <c r="H261" s="3">
        <v>7</v>
      </c>
      <c r="I261" s="8" t="s">
        <v>7646</v>
      </c>
      <c r="J261" s="3" t="s">
        <v>8164</v>
      </c>
      <c r="K261" s="3" t="s">
        <v>8168</v>
      </c>
      <c r="L261" s="3" t="s">
        <v>8169</v>
      </c>
      <c r="M261" s="4">
        <v>31754.97</v>
      </c>
      <c r="N261" s="32">
        <f>Table2[[#This Row],[Price]]*Table2[[#This Row],[Quantity Sold]]</f>
        <v>39693.920000000006</v>
      </c>
      <c r="O261" s="1">
        <f t="shared" si="32"/>
        <v>2024</v>
      </c>
      <c r="P261" s="1" t="str">
        <f t="shared" si="33"/>
        <v>WOMEN</v>
      </c>
      <c r="Q261" s="1" t="str">
        <f t="shared" si="34"/>
        <v>Women_Skirts</v>
      </c>
      <c r="T261" s="1" t="str">
        <f t="shared" si="35"/>
        <v>LOW PRICE</v>
      </c>
      <c r="U261" t="str">
        <f t="shared" si="36"/>
        <v>Discounted</v>
      </c>
      <c r="V261" t="str">
        <f t="shared" si="37"/>
        <v>Other</v>
      </c>
      <c r="W261" s="1" t="b">
        <f t="shared" si="38"/>
        <v>0</v>
      </c>
      <c r="X261" t="b">
        <f t="shared" si="39"/>
        <v>1</v>
      </c>
    </row>
    <row r="262" spans="1:24" x14ac:dyDescent="0.3">
      <c r="A262" s="2" t="s">
        <v>271</v>
      </c>
      <c r="B262" s="3" t="s">
        <v>4188</v>
      </c>
      <c r="C262" s="3" t="s">
        <v>7407</v>
      </c>
      <c r="D262" s="3" t="s">
        <v>7417</v>
      </c>
      <c r="E262" s="3" t="s">
        <v>7425</v>
      </c>
      <c r="F262" s="3" t="s">
        <v>7433</v>
      </c>
      <c r="G262" s="3">
        <v>15897.82</v>
      </c>
      <c r="H262" s="3">
        <v>5</v>
      </c>
      <c r="I262" s="8" t="s">
        <v>7632</v>
      </c>
      <c r="J262" s="3" t="s">
        <v>8166</v>
      </c>
      <c r="K262" s="3" t="s">
        <v>8167</v>
      </c>
      <c r="L262" s="3" t="s">
        <v>8170</v>
      </c>
      <c r="M262" s="4">
        <v>79489.100000000006</v>
      </c>
      <c r="N262" s="32">
        <f>Table2[[#This Row],[Price]]*Table2[[#This Row],[Quantity Sold]]</f>
        <v>79489.100000000006</v>
      </c>
      <c r="O262" s="1">
        <f t="shared" si="32"/>
        <v>2023</v>
      </c>
      <c r="P262" s="1" t="str">
        <f t="shared" si="33"/>
        <v>KIDS</v>
      </c>
      <c r="Q262" s="1" t="str">
        <f t="shared" si="34"/>
        <v>Kids_Shoes</v>
      </c>
      <c r="T262" s="1" t="str">
        <f t="shared" si="35"/>
        <v>HIGH PRICE</v>
      </c>
      <c r="U262" t="str">
        <f t="shared" si="36"/>
        <v>No Discount</v>
      </c>
      <c r="V262" t="str">
        <f t="shared" si="37"/>
        <v>Other</v>
      </c>
      <c r="W262" s="1" t="b">
        <f t="shared" si="38"/>
        <v>0</v>
      </c>
      <c r="X262" t="b">
        <f t="shared" si="39"/>
        <v>0</v>
      </c>
    </row>
    <row r="263" spans="1:24" ht="28.8" x14ac:dyDescent="0.3">
      <c r="A263" s="2" t="s">
        <v>272</v>
      </c>
      <c r="B263" s="3" t="s">
        <v>4189</v>
      </c>
      <c r="C263" s="3" t="s">
        <v>7408</v>
      </c>
      <c r="D263" s="3" t="s">
        <v>7417</v>
      </c>
      <c r="E263" s="3" t="s">
        <v>7426</v>
      </c>
      <c r="F263" s="3" t="s">
        <v>7428</v>
      </c>
      <c r="G263" s="3">
        <v>3549.08</v>
      </c>
      <c r="H263" s="3">
        <v>19</v>
      </c>
      <c r="I263" s="8" t="s">
        <v>7647</v>
      </c>
      <c r="J263" s="3" t="s">
        <v>8164</v>
      </c>
      <c r="K263" s="3" t="s">
        <v>8167</v>
      </c>
      <c r="L263" s="3" t="s">
        <v>8170</v>
      </c>
      <c r="M263" s="4">
        <v>67432.52</v>
      </c>
      <c r="N263" s="32">
        <f>Table2[[#This Row],[Price]]*Table2[[#This Row],[Quantity Sold]]</f>
        <v>67432.52</v>
      </c>
      <c r="O263" s="1">
        <f t="shared" si="32"/>
        <v>2023</v>
      </c>
      <c r="P263" s="1" t="str">
        <f t="shared" si="33"/>
        <v>WOMEN</v>
      </c>
      <c r="Q263" s="1" t="str">
        <f t="shared" si="34"/>
        <v>Women_Shoes</v>
      </c>
      <c r="T263" s="1" t="str">
        <f t="shared" si="35"/>
        <v>LOW PRICE</v>
      </c>
      <c r="U263" t="str">
        <f t="shared" si="36"/>
        <v>No Discount</v>
      </c>
      <c r="V263" t="str">
        <f t="shared" si="37"/>
        <v>Other</v>
      </c>
      <c r="W263" s="1" t="b">
        <f t="shared" si="38"/>
        <v>1</v>
      </c>
      <c r="X263" t="b">
        <f t="shared" si="39"/>
        <v>0</v>
      </c>
    </row>
    <row r="264" spans="1:24" x14ac:dyDescent="0.3">
      <c r="A264" s="2" t="s">
        <v>273</v>
      </c>
      <c r="B264" s="3" t="s">
        <v>4190</v>
      </c>
      <c r="C264" s="3" t="s">
        <v>7407</v>
      </c>
      <c r="D264" s="3" t="s">
        <v>7417</v>
      </c>
      <c r="E264" s="3" t="s">
        <v>7427</v>
      </c>
      <c r="F264" s="3" t="s">
        <v>7429</v>
      </c>
      <c r="G264" s="3">
        <v>12917.29</v>
      </c>
      <c r="H264" s="3">
        <v>12</v>
      </c>
      <c r="I264" s="8" t="s">
        <v>7648</v>
      </c>
      <c r="J264" s="3" t="s">
        <v>8165</v>
      </c>
      <c r="K264" s="3" t="s">
        <v>8168</v>
      </c>
      <c r="L264" s="3" t="s">
        <v>8170</v>
      </c>
      <c r="M264" s="4">
        <v>155007.48000000001</v>
      </c>
      <c r="N264" s="32">
        <f>Table2[[#This Row],[Price]]*Table2[[#This Row],[Quantity Sold]]</f>
        <v>155007.48000000001</v>
      </c>
      <c r="O264" s="1">
        <f t="shared" si="32"/>
        <v>2024</v>
      </c>
      <c r="P264" s="1" t="str">
        <f t="shared" si="33"/>
        <v>KIDS</v>
      </c>
      <c r="Q264" s="1" t="str">
        <f t="shared" si="34"/>
        <v>Kids_Shoes</v>
      </c>
      <c r="T264" s="1" t="str">
        <f t="shared" si="35"/>
        <v>HIGH PRICE</v>
      </c>
      <c r="U264" t="str">
        <f t="shared" si="36"/>
        <v>No Discount</v>
      </c>
      <c r="V264" t="str">
        <f t="shared" si="37"/>
        <v>Other</v>
      </c>
      <c r="W264" s="1" t="b">
        <f t="shared" si="38"/>
        <v>1</v>
      </c>
      <c r="X264" t="b">
        <f t="shared" si="39"/>
        <v>0</v>
      </c>
    </row>
    <row r="265" spans="1:24" x14ac:dyDescent="0.3">
      <c r="A265" s="2" t="s">
        <v>274</v>
      </c>
      <c r="B265" s="3" t="s">
        <v>4191</v>
      </c>
      <c r="C265" s="3" t="s">
        <v>7407</v>
      </c>
      <c r="D265" s="3" t="s">
        <v>7413</v>
      </c>
      <c r="E265" s="3" t="s">
        <v>7424</v>
      </c>
      <c r="F265" s="3" t="s">
        <v>7429</v>
      </c>
      <c r="G265" s="3">
        <v>9676.9699999999993</v>
      </c>
      <c r="H265" s="3">
        <v>5</v>
      </c>
      <c r="I265" s="8" t="s">
        <v>7649</v>
      </c>
      <c r="J265" s="3" t="s">
        <v>8166</v>
      </c>
      <c r="K265" s="3" t="s">
        <v>8168</v>
      </c>
      <c r="L265" s="3" t="s">
        <v>8169</v>
      </c>
      <c r="M265" s="4">
        <v>38707.879999999997</v>
      </c>
      <c r="N265" s="32">
        <f>Table2[[#This Row],[Price]]*Table2[[#This Row],[Quantity Sold]]</f>
        <v>48384.85</v>
      </c>
      <c r="O265" s="1">
        <f t="shared" si="32"/>
        <v>2023</v>
      </c>
      <c r="P265" s="1" t="str">
        <f t="shared" si="33"/>
        <v>KIDS</v>
      </c>
      <c r="Q265" s="1" t="str">
        <f t="shared" si="34"/>
        <v>Kids_Shorts</v>
      </c>
      <c r="T265" s="1" t="str">
        <f t="shared" si="35"/>
        <v>LOW PRICE</v>
      </c>
      <c r="U265" t="str">
        <f t="shared" si="36"/>
        <v>Discounted</v>
      </c>
      <c r="V265" t="str">
        <f t="shared" si="37"/>
        <v>Other</v>
      </c>
      <c r="W265" s="1" t="b">
        <f t="shared" si="38"/>
        <v>0</v>
      </c>
      <c r="X265" t="b">
        <f t="shared" si="39"/>
        <v>1</v>
      </c>
    </row>
    <row r="266" spans="1:24" ht="28.8" x14ac:dyDescent="0.3">
      <c r="A266" s="2" t="s">
        <v>275</v>
      </c>
      <c r="B266" s="3" t="s">
        <v>4192</v>
      </c>
      <c r="C266" s="3" t="s">
        <v>7408</v>
      </c>
      <c r="D266" s="3" t="s">
        <v>7417</v>
      </c>
      <c r="E266" s="3" t="s">
        <v>7423</v>
      </c>
      <c r="F266" s="3" t="s">
        <v>7432</v>
      </c>
      <c r="G266" s="3">
        <v>4949.29</v>
      </c>
      <c r="H266" s="3">
        <v>4</v>
      </c>
      <c r="I266" s="8" t="s">
        <v>7650</v>
      </c>
      <c r="J266" s="3" t="s">
        <v>8166</v>
      </c>
      <c r="K266" s="3" t="s">
        <v>8168</v>
      </c>
      <c r="L266" s="3" t="s">
        <v>8169</v>
      </c>
      <c r="M266" s="4">
        <v>15838.06</v>
      </c>
      <c r="N266" s="32">
        <f>Table2[[#This Row],[Price]]*Table2[[#This Row],[Quantity Sold]]</f>
        <v>19797.16</v>
      </c>
      <c r="O266" s="1">
        <f t="shared" si="32"/>
        <v>2024</v>
      </c>
      <c r="P266" s="1" t="str">
        <f t="shared" si="33"/>
        <v>WOMEN</v>
      </c>
      <c r="Q266" s="1" t="str">
        <f t="shared" si="34"/>
        <v>Women_Shoes</v>
      </c>
      <c r="T266" s="1" t="str">
        <f t="shared" si="35"/>
        <v>LOW PRICE</v>
      </c>
      <c r="U266" t="str">
        <f t="shared" si="36"/>
        <v>Discounted</v>
      </c>
      <c r="V266" t="str">
        <f t="shared" si="37"/>
        <v>Other</v>
      </c>
      <c r="W266" s="1" t="b">
        <f t="shared" si="38"/>
        <v>0</v>
      </c>
      <c r="X266" t="b">
        <f t="shared" si="39"/>
        <v>1</v>
      </c>
    </row>
    <row r="267" spans="1:24" ht="28.8" x14ac:dyDescent="0.3">
      <c r="A267" s="2" t="s">
        <v>276</v>
      </c>
      <c r="B267" s="3" t="s">
        <v>4193</v>
      </c>
      <c r="C267" s="3" t="s">
        <v>7407</v>
      </c>
      <c r="D267" s="3" t="s">
        <v>7418</v>
      </c>
      <c r="E267" s="3" t="s">
        <v>7425</v>
      </c>
      <c r="F267" s="3" t="s">
        <v>7430</v>
      </c>
      <c r="G267" s="3">
        <v>13060.88</v>
      </c>
      <c r="H267" s="3">
        <v>16</v>
      </c>
      <c r="I267" s="8" t="s">
        <v>7651</v>
      </c>
      <c r="J267" s="3" t="s">
        <v>8164</v>
      </c>
      <c r="K267" s="3" t="s">
        <v>8168</v>
      </c>
      <c r="L267" s="3" t="s">
        <v>8170</v>
      </c>
      <c r="M267" s="4">
        <v>208974.07999999999</v>
      </c>
      <c r="N267" s="32">
        <f>Table2[[#This Row],[Price]]*Table2[[#This Row],[Quantity Sold]]</f>
        <v>208974.07999999999</v>
      </c>
      <c r="O267" s="1">
        <f t="shared" si="32"/>
        <v>2024</v>
      </c>
      <c r="P267" s="1" t="str">
        <f t="shared" si="33"/>
        <v>KIDS</v>
      </c>
      <c r="Q267" s="1" t="str">
        <f t="shared" si="34"/>
        <v>Kids_Sweaters</v>
      </c>
      <c r="T267" s="1" t="str">
        <f t="shared" si="35"/>
        <v>HIGH PRICE</v>
      </c>
      <c r="U267" t="str">
        <f t="shared" si="36"/>
        <v>No Discount</v>
      </c>
      <c r="V267" t="str">
        <f t="shared" si="37"/>
        <v>Other</v>
      </c>
      <c r="W267" s="1" t="b">
        <f t="shared" si="38"/>
        <v>1</v>
      </c>
      <c r="X267" t="b">
        <f t="shared" si="39"/>
        <v>0</v>
      </c>
    </row>
    <row r="268" spans="1:24" ht="28.8" x14ac:dyDescent="0.3">
      <c r="A268" s="2" t="s">
        <v>277</v>
      </c>
      <c r="B268" s="3" t="s">
        <v>4194</v>
      </c>
      <c r="C268" s="3" t="s">
        <v>7407</v>
      </c>
      <c r="D268" s="3" t="s">
        <v>7418</v>
      </c>
      <c r="E268" s="3" t="s">
        <v>7425</v>
      </c>
      <c r="F268" s="3" t="s">
        <v>7432</v>
      </c>
      <c r="G268" s="3">
        <v>10483.73</v>
      </c>
      <c r="H268" s="3">
        <v>15</v>
      </c>
      <c r="I268" s="8" t="s">
        <v>7652</v>
      </c>
      <c r="J268" s="3" t="s">
        <v>8164</v>
      </c>
      <c r="K268" s="3" t="s">
        <v>8168</v>
      </c>
      <c r="L268" s="3" t="s">
        <v>8169</v>
      </c>
      <c r="M268" s="4">
        <v>125804.76</v>
      </c>
      <c r="N268" s="32">
        <f>Table2[[#This Row],[Price]]*Table2[[#This Row],[Quantity Sold]]</f>
        <v>157255.94999999998</v>
      </c>
      <c r="O268" s="1">
        <f t="shared" si="32"/>
        <v>2023</v>
      </c>
      <c r="P268" s="1" t="str">
        <f t="shared" si="33"/>
        <v>KIDS</v>
      </c>
      <c r="Q268" s="1" t="str">
        <f t="shared" si="34"/>
        <v>Kids_Sweaters</v>
      </c>
      <c r="T268" s="1" t="str">
        <f t="shared" si="35"/>
        <v>HIGH PRICE</v>
      </c>
      <c r="U268" t="str">
        <f t="shared" si="36"/>
        <v>Discounted</v>
      </c>
      <c r="V268" t="str">
        <f t="shared" si="37"/>
        <v>Other</v>
      </c>
      <c r="W268" s="1" t="b">
        <f t="shared" si="38"/>
        <v>1</v>
      </c>
      <c r="X268" t="b">
        <f t="shared" si="39"/>
        <v>1</v>
      </c>
    </row>
    <row r="269" spans="1:24" ht="28.8" x14ac:dyDescent="0.3">
      <c r="A269" s="2" t="s">
        <v>278</v>
      </c>
      <c r="B269" s="3" t="s">
        <v>4195</v>
      </c>
      <c r="C269" s="3" t="s">
        <v>7408</v>
      </c>
      <c r="D269" s="3" t="s">
        <v>7420</v>
      </c>
      <c r="E269" s="3" t="s">
        <v>7427</v>
      </c>
      <c r="F269" s="3" t="s">
        <v>7431</v>
      </c>
      <c r="G269" s="3">
        <v>11540.32</v>
      </c>
      <c r="H269" s="3">
        <v>1</v>
      </c>
      <c r="I269" s="8" t="s">
        <v>7653</v>
      </c>
      <c r="J269" s="3" t="s">
        <v>8165</v>
      </c>
      <c r="K269" s="3" t="s">
        <v>8167</v>
      </c>
      <c r="L269" s="3" t="s">
        <v>8170</v>
      </c>
      <c r="M269" s="4">
        <v>11540.32</v>
      </c>
      <c r="N269" s="32">
        <f>Table2[[#This Row],[Price]]*Table2[[#This Row],[Quantity Sold]]</f>
        <v>11540.32</v>
      </c>
      <c r="O269" s="1">
        <f t="shared" si="32"/>
        <v>2023</v>
      </c>
      <c r="P269" s="1" t="str">
        <f t="shared" si="33"/>
        <v>WOMEN</v>
      </c>
      <c r="Q269" s="1" t="str">
        <f t="shared" si="34"/>
        <v>Women_Tops</v>
      </c>
      <c r="T269" s="1" t="str">
        <f t="shared" si="35"/>
        <v>HIGH PRICE</v>
      </c>
      <c r="U269" t="str">
        <f t="shared" si="36"/>
        <v>No Discount</v>
      </c>
      <c r="V269" t="str">
        <f t="shared" si="37"/>
        <v>Other</v>
      </c>
      <c r="W269" s="1" t="b">
        <f t="shared" si="38"/>
        <v>0</v>
      </c>
      <c r="X269" t="b">
        <f t="shared" si="39"/>
        <v>0</v>
      </c>
    </row>
    <row r="270" spans="1:24" x14ac:dyDescent="0.3">
      <c r="A270" s="2" t="s">
        <v>279</v>
      </c>
      <c r="B270" s="3" t="s">
        <v>4196</v>
      </c>
      <c r="C270" s="3" t="s">
        <v>7405</v>
      </c>
      <c r="D270" s="3" t="s">
        <v>7409</v>
      </c>
      <c r="E270" s="3" t="s">
        <v>7424</v>
      </c>
      <c r="F270" s="3" t="s">
        <v>7431</v>
      </c>
      <c r="G270" s="3">
        <v>4236.32</v>
      </c>
      <c r="H270" s="3">
        <v>1</v>
      </c>
      <c r="I270" s="8" t="s">
        <v>7654</v>
      </c>
      <c r="J270" s="3" t="s">
        <v>8164</v>
      </c>
      <c r="K270" s="3" t="s">
        <v>8167</v>
      </c>
      <c r="L270" s="3" t="s">
        <v>8169</v>
      </c>
      <c r="M270" s="4">
        <v>3388.89</v>
      </c>
      <c r="N270" s="32">
        <f>Table2[[#This Row],[Price]]*Table2[[#This Row],[Quantity Sold]]</f>
        <v>4236.32</v>
      </c>
      <c r="O270" s="1">
        <f t="shared" si="32"/>
        <v>2023</v>
      </c>
      <c r="P270" s="1" t="str">
        <f t="shared" si="33"/>
        <v>MEN</v>
      </c>
      <c r="Q270" s="1" t="str">
        <f t="shared" si="34"/>
        <v>Men_Jackets</v>
      </c>
      <c r="T270" s="1" t="str">
        <f t="shared" si="35"/>
        <v>LOW PRICE</v>
      </c>
      <c r="U270" t="str">
        <f t="shared" si="36"/>
        <v>Discounted</v>
      </c>
      <c r="V270" t="str">
        <f t="shared" si="37"/>
        <v>Men's Discounted Item</v>
      </c>
      <c r="W270" s="1" t="b">
        <f t="shared" si="38"/>
        <v>0</v>
      </c>
      <c r="X270" t="b">
        <f t="shared" si="39"/>
        <v>1</v>
      </c>
    </row>
    <row r="271" spans="1:24" ht="28.8" x14ac:dyDescent="0.3">
      <c r="A271" s="2" t="s">
        <v>280</v>
      </c>
      <c r="B271" s="3" t="s">
        <v>4197</v>
      </c>
      <c r="C271" s="3" t="s">
        <v>7408</v>
      </c>
      <c r="D271" s="3" t="s">
        <v>7422</v>
      </c>
      <c r="E271" s="3" t="s">
        <v>7427</v>
      </c>
      <c r="F271" s="3" t="s">
        <v>7429</v>
      </c>
      <c r="G271" s="3">
        <v>16166.74</v>
      </c>
      <c r="H271" s="3">
        <v>8</v>
      </c>
      <c r="I271" s="8" t="s">
        <v>7444</v>
      </c>
      <c r="J271" s="3" t="s">
        <v>8164</v>
      </c>
      <c r="K271" s="3" t="s">
        <v>8167</v>
      </c>
      <c r="L271" s="3" t="s">
        <v>8170</v>
      </c>
      <c r="M271" s="4">
        <v>129333.92</v>
      </c>
      <c r="N271" s="32">
        <f>Table2[[#This Row],[Price]]*Table2[[#This Row],[Quantity Sold]]</f>
        <v>129333.92</v>
      </c>
      <c r="O271" s="1">
        <f t="shared" si="32"/>
        <v>2023</v>
      </c>
      <c r="P271" s="1" t="str">
        <f t="shared" si="33"/>
        <v>WOMEN</v>
      </c>
      <c r="Q271" s="1" t="str">
        <f t="shared" si="34"/>
        <v>Women_Skirts</v>
      </c>
      <c r="T271" s="1" t="str">
        <f t="shared" si="35"/>
        <v>HIGH PRICE</v>
      </c>
      <c r="U271" t="str">
        <f t="shared" si="36"/>
        <v>No Discount</v>
      </c>
      <c r="V271" t="str">
        <f t="shared" si="37"/>
        <v>Other</v>
      </c>
      <c r="W271" s="1" t="b">
        <f t="shared" si="38"/>
        <v>0</v>
      </c>
      <c r="X271" t="b">
        <f t="shared" si="39"/>
        <v>0</v>
      </c>
    </row>
    <row r="272" spans="1:24" ht="28.8" x14ac:dyDescent="0.3">
      <c r="A272" s="2" t="s">
        <v>281</v>
      </c>
      <c r="B272" s="3" t="s">
        <v>4198</v>
      </c>
      <c r="C272" s="3" t="s">
        <v>7408</v>
      </c>
      <c r="D272" s="3" t="s">
        <v>7420</v>
      </c>
      <c r="E272" s="3" t="s">
        <v>7427</v>
      </c>
      <c r="F272" s="3" t="s">
        <v>7433</v>
      </c>
      <c r="G272" s="3">
        <v>13514.89</v>
      </c>
      <c r="H272" s="3">
        <v>6</v>
      </c>
      <c r="I272" s="8" t="s">
        <v>7655</v>
      </c>
      <c r="J272" s="3" t="s">
        <v>8163</v>
      </c>
      <c r="K272" s="3" t="s">
        <v>8168</v>
      </c>
      <c r="L272" s="3" t="s">
        <v>8170</v>
      </c>
      <c r="M272" s="4">
        <v>81089.34</v>
      </c>
      <c r="N272" s="32">
        <f>Table2[[#This Row],[Price]]*Table2[[#This Row],[Quantity Sold]]</f>
        <v>81089.34</v>
      </c>
      <c r="O272" s="1">
        <f t="shared" si="32"/>
        <v>2022</v>
      </c>
      <c r="P272" s="1" t="str">
        <f t="shared" si="33"/>
        <v>WOMEN</v>
      </c>
      <c r="Q272" s="1" t="str">
        <f t="shared" si="34"/>
        <v>Women_Tops</v>
      </c>
      <c r="T272" s="1" t="str">
        <f t="shared" si="35"/>
        <v>HIGH PRICE</v>
      </c>
      <c r="U272" t="str">
        <f t="shared" si="36"/>
        <v>No Discount</v>
      </c>
      <c r="V272" t="str">
        <f t="shared" si="37"/>
        <v>Other</v>
      </c>
      <c r="W272" s="1" t="b">
        <f t="shared" si="38"/>
        <v>0</v>
      </c>
      <c r="X272" t="b">
        <f t="shared" si="39"/>
        <v>0</v>
      </c>
    </row>
    <row r="273" spans="1:24" ht="28.8" x14ac:dyDescent="0.3">
      <c r="A273" s="2" t="s">
        <v>282</v>
      </c>
      <c r="B273" s="3" t="s">
        <v>4199</v>
      </c>
      <c r="C273" s="3" t="s">
        <v>7406</v>
      </c>
      <c r="D273" s="3" t="s">
        <v>7412</v>
      </c>
      <c r="E273" s="3" t="s">
        <v>7425</v>
      </c>
      <c r="F273" s="3" t="s">
        <v>7433</v>
      </c>
      <c r="G273" s="3">
        <v>12598.57</v>
      </c>
      <c r="H273" s="3">
        <v>14</v>
      </c>
      <c r="I273" s="8" t="s">
        <v>7576</v>
      </c>
      <c r="J273" s="3" t="s">
        <v>8165</v>
      </c>
      <c r="K273" s="3" t="s">
        <v>8168</v>
      </c>
      <c r="L273" s="3" t="s">
        <v>8170</v>
      </c>
      <c r="M273" s="4">
        <v>176379.98</v>
      </c>
      <c r="N273" s="32">
        <f>Table2[[#This Row],[Price]]*Table2[[#This Row],[Quantity Sold]]</f>
        <v>176379.97999999998</v>
      </c>
      <c r="O273" s="1">
        <f t="shared" si="32"/>
        <v>2022</v>
      </c>
      <c r="P273" s="1" t="str">
        <f t="shared" si="33"/>
        <v>ACCESSORIES</v>
      </c>
      <c r="Q273" s="1" t="str">
        <f t="shared" si="34"/>
        <v>Accessories_Hats</v>
      </c>
      <c r="T273" s="1" t="str">
        <f t="shared" si="35"/>
        <v>HIGH PRICE</v>
      </c>
      <c r="U273" t="str">
        <f t="shared" si="36"/>
        <v>No Discount</v>
      </c>
      <c r="V273" t="str">
        <f t="shared" si="37"/>
        <v>Other</v>
      </c>
      <c r="W273" s="1" t="b">
        <f t="shared" si="38"/>
        <v>1</v>
      </c>
      <c r="X273" t="b">
        <f t="shared" si="39"/>
        <v>0</v>
      </c>
    </row>
    <row r="274" spans="1:24" x14ac:dyDescent="0.3">
      <c r="A274" s="2" t="s">
        <v>283</v>
      </c>
      <c r="B274" s="3" t="s">
        <v>4200</v>
      </c>
      <c r="C274" s="3" t="s">
        <v>7407</v>
      </c>
      <c r="D274" s="3" t="s">
        <v>7415</v>
      </c>
      <c r="E274" s="3" t="s">
        <v>7424</v>
      </c>
      <c r="F274" s="3" t="s">
        <v>7428</v>
      </c>
      <c r="G274" s="3">
        <v>3748.28</v>
      </c>
      <c r="H274" s="3">
        <v>13</v>
      </c>
      <c r="I274" s="8" t="s">
        <v>7656</v>
      </c>
      <c r="J274" s="3" t="s">
        <v>8162</v>
      </c>
      <c r="K274" s="3" t="s">
        <v>8167</v>
      </c>
      <c r="L274" s="3" t="s">
        <v>8169</v>
      </c>
      <c r="M274" s="4">
        <v>38981.78</v>
      </c>
      <c r="N274" s="32">
        <f>Table2[[#This Row],[Price]]*Table2[[#This Row],[Quantity Sold]]</f>
        <v>48727.64</v>
      </c>
      <c r="O274" s="1">
        <f t="shared" si="32"/>
        <v>2024</v>
      </c>
      <c r="P274" s="1" t="str">
        <f t="shared" si="33"/>
        <v>KIDS</v>
      </c>
      <c r="Q274" s="1" t="str">
        <f t="shared" si="34"/>
        <v>Kids_T-Shirts</v>
      </c>
      <c r="T274" s="1" t="str">
        <f t="shared" si="35"/>
        <v>LOW PRICE</v>
      </c>
      <c r="U274" t="str">
        <f t="shared" si="36"/>
        <v>Discounted</v>
      </c>
      <c r="V274" t="str">
        <f t="shared" si="37"/>
        <v>Other</v>
      </c>
      <c r="W274" s="1" t="b">
        <f t="shared" si="38"/>
        <v>1</v>
      </c>
      <c r="X274" t="b">
        <f t="shared" si="39"/>
        <v>1</v>
      </c>
    </row>
    <row r="275" spans="1:24" x14ac:dyDescent="0.3">
      <c r="A275" s="2" t="s">
        <v>284</v>
      </c>
      <c r="B275" s="3" t="s">
        <v>4201</v>
      </c>
      <c r="C275" s="3" t="s">
        <v>7407</v>
      </c>
      <c r="D275" s="3" t="s">
        <v>7417</v>
      </c>
      <c r="E275" s="3" t="s">
        <v>7423</v>
      </c>
      <c r="F275" s="3" t="s">
        <v>7430</v>
      </c>
      <c r="G275" s="3">
        <v>5745.26</v>
      </c>
      <c r="H275" s="3">
        <v>11</v>
      </c>
      <c r="I275" s="8" t="s">
        <v>7532</v>
      </c>
      <c r="J275" s="3" t="s">
        <v>8163</v>
      </c>
      <c r="K275" s="3" t="s">
        <v>8167</v>
      </c>
      <c r="L275" s="3" t="s">
        <v>8170</v>
      </c>
      <c r="M275" s="4">
        <v>63197.86</v>
      </c>
      <c r="N275" s="32">
        <f>Table2[[#This Row],[Price]]*Table2[[#This Row],[Quantity Sold]]</f>
        <v>63197.86</v>
      </c>
      <c r="O275" s="1">
        <f t="shared" si="32"/>
        <v>2023</v>
      </c>
      <c r="P275" s="1" t="str">
        <f t="shared" si="33"/>
        <v>KIDS</v>
      </c>
      <c r="Q275" s="1" t="str">
        <f t="shared" si="34"/>
        <v>Kids_Shoes</v>
      </c>
      <c r="T275" s="1" t="str">
        <f t="shared" si="35"/>
        <v>LOW PRICE</v>
      </c>
      <c r="U275" t="str">
        <f t="shared" si="36"/>
        <v>No Discount</v>
      </c>
      <c r="V275" t="str">
        <f t="shared" si="37"/>
        <v>Other</v>
      </c>
      <c r="W275" s="1" t="b">
        <f t="shared" si="38"/>
        <v>1</v>
      </c>
      <c r="X275" t="b">
        <f t="shared" si="39"/>
        <v>0</v>
      </c>
    </row>
    <row r="276" spans="1:24" x14ac:dyDescent="0.3">
      <c r="A276" s="2" t="s">
        <v>285</v>
      </c>
      <c r="B276" s="3" t="s">
        <v>4202</v>
      </c>
      <c r="C276" s="3" t="s">
        <v>7405</v>
      </c>
      <c r="D276" s="3" t="s">
        <v>7409</v>
      </c>
      <c r="E276" s="3" t="s">
        <v>7426</v>
      </c>
      <c r="F276" s="3" t="s">
        <v>7430</v>
      </c>
      <c r="G276" s="3">
        <v>5057.1899999999996</v>
      </c>
      <c r="H276" s="3">
        <v>1</v>
      </c>
      <c r="I276" s="8" t="s">
        <v>7657</v>
      </c>
      <c r="J276" s="3" t="s">
        <v>8162</v>
      </c>
      <c r="K276" s="3" t="s">
        <v>8168</v>
      </c>
      <c r="L276" s="3" t="s">
        <v>8170</v>
      </c>
      <c r="M276" s="4">
        <v>5057.1899999999996</v>
      </c>
      <c r="N276" s="32">
        <f>Table2[[#This Row],[Price]]*Table2[[#This Row],[Quantity Sold]]</f>
        <v>5057.1899999999996</v>
      </c>
      <c r="O276" s="1">
        <f t="shared" si="32"/>
        <v>2024</v>
      </c>
      <c r="P276" s="1" t="str">
        <f t="shared" si="33"/>
        <v>MEN</v>
      </c>
      <c r="Q276" s="1" t="str">
        <f t="shared" si="34"/>
        <v>Men_Jackets</v>
      </c>
      <c r="T276" s="1" t="str">
        <f t="shared" si="35"/>
        <v>LOW PRICE</v>
      </c>
      <c r="U276" t="str">
        <f t="shared" si="36"/>
        <v>No Discount</v>
      </c>
      <c r="V276" t="str">
        <f t="shared" si="37"/>
        <v>Other</v>
      </c>
      <c r="W276" s="1" t="b">
        <f t="shared" si="38"/>
        <v>0</v>
      </c>
      <c r="X276" t="b">
        <f t="shared" si="39"/>
        <v>0</v>
      </c>
    </row>
    <row r="277" spans="1:24" x14ac:dyDescent="0.3">
      <c r="A277" s="2" t="s">
        <v>286</v>
      </c>
      <c r="B277" s="3" t="s">
        <v>4203</v>
      </c>
      <c r="C277" s="3" t="s">
        <v>7407</v>
      </c>
      <c r="D277" s="3" t="s">
        <v>7413</v>
      </c>
      <c r="E277" s="3" t="s">
        <v>7423</v>
      </c>
      <c r="F277" s="3" t="s">
        <v>7432</v>
      </c>
      <c r="G277" s="3">
        <v>4291.1000000000004</v>
      </c>
      <c r="H277" s="3">
        <v>19</v>
      </c>
      <c r="I277" s="8" t="s">
        <v>7577</v>
      </c>
      <c r="J277" s="3" t="s">
        <v>8166</v>
      </c>
      <c r="K277" s="3" t="s">
        <v>8167</v>
      </c>
      <c r="L277" s="3" t="s">
        <v>8170</v>
      </c>
      <c r="M277" s="4">
        <v>81530.899999999994</v>
      </c>
      <c r="N277" s="32">
        <f>Table2[[#This Row],[Price]]*Table2[[#This Row],[Quantity Sold]]</f>
        <v>81530.900000000009</v>
      </c>
      <c r="O277" s="1">
        <f t="shared" si="32"/>
        <v>2024</v>
      </c>
      <c r="P277" s="1" t="str">
        <f t="shared" si="33"/>
        <v>KIDS</v>
      </c>
      <c r="Q277" s="1" t="str">
        <f t="shared" si="34"/>
        <v>Kids_Shorts</v>
      </c>
      <c r="T277" s="1" t="str">
        <f t="shared" si="35"/>
        <v>LOW PRICE</v>
      </c>
      <c r="U277" t="str">
        <f t="shared" si="36"/>
        <v>No Discount</v>
      </c>
      <c r="V277" t="str">
        <f t="shared" si="37"/>
        <v>Other</v>
      </c>
      <c r="W277" s="1" t="b">
        <f t="shared" si="38"/>
        <v>1</v>
      </c>
      <c r="X277" t="b">
        <f t="shared" si="39"/>
        <v>0</v>
      </c>
    </row>
    <row r="278" spans="1:24" ht="28.8" x14ac:dyDescent="0.3">
      <c r="A278" s="2" t="s">
        <v>287</v>
      </c>
      <c r="B278" s="3" t="s">
        <v>4204</v>
      </c>
      <c r="C278" s="3" t="s">
        <v>7408</v>
      </c>
      <c r="D278" s="3" t="s">
        <v>7417</v>
      </c>
      <c r="E278" s="3" t="s">
        <v>7426</v>
      </c>
      <c r="F278" s="3" t="s">
        <v>7428</v>
      </c>
      <c r="G278" s="3">
        <v>10835.65</v>
      </c>
      <c r="H278" s="3">
        <v>20</v>
      </c>
      <c r="I278" s="8" t="s">
        <v>7658</v>
      </c>
      <c r="J278" s="3" t="s">
        <v>8164</v>
      </c>
      <c r="K278" s="3" t="s">
        <v>8168</v>
      </c>
      <c r="L278" s="3" t="s">
        <v>8169</v>
      </c>
      <c r="M278" s="4">
        <v>173370.4</v>
      </c>
      <c r="N278" s="32">
        <f>Table2[[#This Row],[Price]]*Table2[[#This Row],[Quantity Sold]]</f>
        <v>216713</v>
      </c>
      <c r="O278" s="1">
        <f t="shared" si="32"/>
        <v>2024</v>
      </c>
      <c r="P278" s="1" t="str">
        <f t="shared" si="33"/>
        <v>WOMEN</v>
      </c>
      <c r="Q278" s="1" t="str">
        <f t="shared" si="34"/>
        <v>Women_Shoes</v>
      </c>
      <c r="T278" s="1" t="str">
        <f t="shared" si="35"/>
        <v>HIGH PRICE</v>
      </c>
      <c r="U278" t="str">
        <f t="shared" si="36"/>
        <v>Discounted</v>
      </c>
      <c r="V278" t="str">
        <f t="shared" si="37"/>
        <v>Other</v>
      </c>
      <c r="W278" s="1" t="b">
        <f t="shared" si="38"/>
        <v>1</v>
      </c>
      <c r="X278" t="b">
        <f t="shared" si="39"/>
        <v>1</v>
      </c>
    </row>
    <row r="279" spans="1:24" x14ac:dyDescent="0.3">
      <c r="A279" s="2" t="s">
        <v>288</v>
      </c>
      <c r="B279" s="3" t="s">
        <v>4205</v>
      </c>
      <c r="C279" s="3" t="s">
        <v>7407</v>
      </c>
      <c r="D279" s="3" t="s">
        <v>7417</v>
      </c>
      <c r="E279" s="3" t="s">
        <v>7425</v>
      </c>
      <c r="F279" s="3" t="s">
        <v>7430</v>
      </c>
      <c r="G279" s="3">
        <v>5532.78</v>
      </c>
      <c r="H279" s="3">
        <v>19</v>
      </c>
      <c r="I279" s="8" t="s">
        <v>7659</v>
      </c>
      <c r="J279" s="3" t="s">
        <v>8164</v>
      </c>
      <c r="K279" s="3" t="s">
        <v>8167</v>
      </c>
      <c r="L279" s="3" t="s">
        <v>8169</v>
      </c>
      <c r="M279" s="4">
        <v>84098.09</v>
      </c>
      <c r="N279" s="32">
        <f>Table2[[#This Row],[Price]]*Table2[[#This Row],[Quantity Sold]]</f>
        <v>105122.81999999999</v>
      </c>
      <c r="O279" s="1">
        <f t="shared" si="32"/>
        <v>2024</v>
      </c>
      <c r="P279" s="1" t="str">
        <f t="shared" si="33"/>
        <v>KIDS</v>
      </c>
      <c r="Q279" s="1" t="str">
        <f t="shared" si="34"/>
        <v>Kids_Shoes</v>
      </c>
      <c r="T279" s="1" t="str">
        <f t="shared" si="35"/>
        <v>LOW PRICE</v>
      </c>
      <c r="U279" t="str">
        <f t="shared" si="36"/>
        <v>Discounted</v>
      </c>
      <c r="V279" t="str">
        <f t="shared" si="37"/>
        <v>Other</v>
      </c>
      <c r="W279" s="1" t="b">
        <f t="shared" si="38"/>
        <v>1</v>
      </c>
      <c r="X279" t="b">
        <f t="shared" si="39"/>
        <v>1</v>
      </c>
    </row>
    <row r="280" spans="1:24" x14ac:dyDescent="0.3">
      <c r="A280" s="2" t="s">
        <v>289</v>
      </c>
      <c r="B280" s="3" t="s">
        <v>4206</v>
      </c>
      <c r="C280" s="3" t="s">
        <v>7405</v>
      </c>
      <c r="D280" s="3" t="s">
        <v>7411</v>
      </c>
      <c r="E280" s="3" t="s">
        <v>7424</v>
      </c>
      <c r="F280" s="3" t="s">
        <v>7431</v>
      </c>
      <c r="G280" s="3">
        <v>1566.21</v>
      </c>
      <c r="H280" s="3">
        <v>9</v>
      </c>
      <c r="I280" s="8" t="s">
        <v>7660</v>
      </c>
      <c r="J280" s="3" t="s">
        <v>8165</v>
      </c>
      <c r="K280" s="3" t="s">
        <v>8168</v>
      </c>
      <c r="L280" s="3" t="s">
        <v>8170</v>
      </c>
      <c r="M280" s="4">
        <v>14095.89</v>
      </c>
      <c r="N280" s="32">
        <f>Table2[[#This Row],[Price]]*Table2[[#This Row],[Quantity Sold]]</f>
        <v>14095.89</v>
      </c>
      <c r="O280" s="1">
        <f t="shared" si="32"/>
        <v>2022</v>
      </c>
      <c r="P280" s="1" t="str">
        <f t="shared" si="33"/>
        <v>MEN</v>
      </c>
      <c r="Q280" s="1" t="str">
        <f t="shared" si="34"/>
        <v>Men_Pants</v>
      </c>
      <c r="T280" s="1" t="str">
        <f t="shared" si="35"/>
        <v>LOW PRICE</v>
      </c>
      <c r="U280" t="str">
        <f t="shared" si="36"/>
        <v>No Discount</v>
      </c>
      <c r="V280" t="str">
        <f t="shared" si="37"/>
        <v>Other</v>
      </c>
      <c r="W280" s="1" t="b">
        <f t="shared" si="38"/>
        <v>0</v>
      </c>
      <c r="X280" t="b">
        <f t="shared" si="39"/>
        <v>0</v>
      </c>
    </row>
    <row r="281" spans="1:24" ht="28.8" x14ac:dyDescent="0.3">
      <c r="A281" s="2" t="s">
        <v>290</v>
      </c>
      <c r="B281" s="3" t="s">
        <v>4207</v>
      </c>
      <c r="C281" s="3" t="s">
        <v>7408</v>
      </c>
      <c r="D281" s="3" t="s">
        <v>7422</v>
      </c>
      <c r="E281" s="3" t="s">
        <v>7424</v>
      </c>
      <c r="F281" s="3" t="s">
        <v>7428</v>
      </c>
      <c r="G281" s="3">
        <v>9001.35</v>
      </c>
      <c r="H281" s="3">
        <v>2</v>
      </c>
      <c r="I281" s="8" t="s">
        <v>7630</v>
      </c>
      <c r="J281" s="3" t="s">
        <v>8162</v>
      </c>
      <c r="K281" s="3" t="s">
        <v>8168</v>
      </c>
      <c r="L281" s="3" t="s">
        <v>8170</v>
      </c>
      <c r="M281" s="4">
        <v>18002.7</v>
      </c>
      <c r="N281" s="32">
        <f>Table2[[#This Row],[Price]]*Table2[[#This Row],[Quantity Sold]]</f>
        <v>18002.7</v>
      </c>
      <c r="O281" s="1">
        <f t="shared" si="32"/>
        <v>2023</v>
      </c>
      <c r="P281" s="1" t="str">
        <f t="shared" si="33"/>
        <v>WOMEN</v>
      </c>
      <c r="Q281" s="1" t="str">
        <f t="shared" si="34"/>
        <v>Women_Skirts</v>
      </c>
      <c r="T281" s="1" t="str">
        <f t="shared" si="35"/>
        <v>LOW PRICE</v>
      </c>
      <c r="U281" t="str">
        <f t="shared" si="36"/>
        <v>No Discount</v>
      </c>
      <c r="V281" t="str">
        <f t="shared" si="37"/>
        <v>Other</v>
      </c>
      <c r="W281" s="1" t="b">
        <f t="shared" si="38"/>
        <v>0</v>
      </c>
      <c r="X281" t="b">
        <f t="shared" si="39"/>
        <v>0</v>
      </c>
    </row>
    <row r="282" spans="1:24" ht="28.8" x14ac:dyDescent="0.3">
      <c r="A282" s="2" t="s">
        <v>291</v>
      </c>
      <c r="B282" s="3" t="s">
        <v>4208</v>
      </c>
      <c r="C282" s="3" t="s">
        <v>7406</v>
      </c>
      <c r="D282" s="3" t="s">
        <v>7412</v>
      </c>
      <c r="E282" s="3" t="s">
        <v>7427</v>
      </c>
      <c r="F282" s="3" t="s">
        <v>7432</v>
      </c>
      <c r="G282" s="3">
        <v>13934.04</v>
      </c>
      <c r="H282" s="3">
        <v>16</v>
      </c>
      <c r="I282" s="8" t="s">
        <v>7661</v>
      </c>
      <c r="J282" s="3" t="s">
        <v>8162</v>
      </c>
      <c r="K282" s="3" t="s">
        <v>8168</v>
      </c>
      <c r="L282" s="3" t="s">
        <v>8170</v>
      </c>
      <c r="M282" s="4">
        <v>222944.64000000001</v>
      </c>
      <c r="N282" s="32">
        <f>Table2[[#This Row],[Price]]*Table2[[#This Row],[Quantity Sold]]</f>
        <v>222944.64000000001</v>
      </c>
      <c r="O282" s="1">
        <f t="shared" si="32"/>
        <v>2024</v>
      </c>
      <c r="P282" s="1" t="str">
        <f t="shared" si="33"/>
        <v>ACCESSORIES</v>
      </c>
      <c r="Q282" s="1" t="str">
        <f t="shared" si="34"/>
        <v>Accessories_Hats</v>
      </c>
      <c r="T282" s="1" t="str">
        <f t="shared" si="35"/>
        <v>HIGH PRICE</v>
      </c>
      <c r="U282" t="str">
        <f t="shared" si="36"/>
        <v>No Discount</v>
      </c>
      <c r="V282" t="str">
        <f t="shared" si="37"/>
        <v>Other</v>
      </c>
      <c r="W282" s="1" t="b">
        <f t="shared" si="38"/>
        <v>1</v>
      </c>
      <c r="X282" t="b">
        <f t="shared" si="39"/>
        <v>0</v>
      </c>
    </row>
    <row r="283" spans="1:24" ht="28.8" x14ac:dyDescent="0.3">
      <c r="A283" s="2" t="s">
        <v>292</v>
      </c>
      <c r="B283" s="3" t="s">
        <v>4209</v>
      </c>
      <c r="C283" s="3" t="s">
        <v>7406</v>
      </c>
      <c r="D283" s="3" t="s">
        <v>7416</v>
      </c>
      <c r="E283" s="3" t="s">
        <v>7426</v>
      </c>
      <c r="F283" s="3" t="s">
        <v>7428</v>
      </c>
      <c r="G283" s="3">
        <v>2654.34</v>
      </c>
      <c r="H283" s="3">
        <v>15</v>
      </c>
      <c r="I283" s="8" t="s">
        <v>7662</v>
      </c>
      <c r="J283" s="3" t="s">
        <v>8163</v>
      </c>
      <c r="K283" s="3" t="s">
        <v>8167</v>
      </c>
      <c r="L283" s="3" t="s">
        <v>8170</v>
      </c>
      <c r="M283" s="4">
        <v>39815.1</v>
      </c>
      <c r="N283" s="32">
        <f>Table2[[#This Row],[Price]]*Table2[[#This Row],[Quantity Sold]]</f>
        <v>39815.100000000006</v>
      </c>
      <c r="O283" s="1">
        <f t="shared" si="32"/>
        <v>2023</v>
      </c>
      <c r="P283" s="1" t="str">
        <f t="shared" si="33"/>
        <v>ACCESSORIES</v>
      </c>
      <c r="Q283" s="1" t="str">
        <f t="shared" si="34"/>
        <v>Accessories_Belts</v>
      </c>
      <c r="T283" s="1" t="str">
        <f t="shared" si="35"/>
        <v>LOW PRICE</v>
      </c>
      <c r="U283" t="str">
        <f t="shared" si="36"/>
        <v>No Discount</v>
      </c>
      <c r="V283" t="str">
        <f t="shared" si="37"/>
        <v>Other</v>
      </c>
      <c r="W283" s="1" t="b">
        <f t="shared" si="38"/>
        <v>1</v>
      </c>
      <c r="X283" t="b">
        <f t="shared" si="39"/>
        <v>0</v>
      </c>
    </row>
    <row r="284" spans="1:24" ht="28.8" x14ac:dyDescent="0.3">
      <c r="A284" s="2" t="s">
        <v>293</v>
      </c>
      <c r="B284" s="3" t="s">
        <v>4210</v>
      </c>
      <c r="C284" s="3" t="s">
        <v>7408</v>
      </c>
      <c r="D284" s="3" t="s">
        <v>7420</v>
      </c>
      <c r="E284" s="3" t="s">
        <v>7427</v>
      </c>
      <c r="F284" s="3" t="s">
        <v>7431</v>
      </c>
      <c r="G284" s="3">
        <v>8879.34</v>
      </c>
      <c r="H284" s="3">
        <v>19</v>
      </c>
      <c r="I284" s="8" t="s">
        <v>7663</v>
      </c>
      <c r="J284" s="3" t="s">
        <v>8162</v>
      </c>
      <c r="K284" s="3" t="s">
        <v>8168</v>
      </c>
      <c r="L284" s="3" t="s">
        <v>8170</v>
      </c>
      <c r="M284" s="4">
        <v>168707.46</v>
      </c>
      <c r="N284" s="32">
        <f>Table2[[#This Row],[Price]]*Table2[[#This Row],[Quantity Sold]]</f>
        <v>168707.46</v>
      </c>
      <c r="O284" s="1">
        <f t="shared" si="32"/>
        <v>2024</v>
      </c>
      <c r="P284" s="1" t="str">
        <f t="shared" si="33"/>
        <v>WOMEN</v>
      </c>
      <c r="Q284" s="1" t="str">
        <f t="shared" si="34"/>
        <v>Women_Tops</v>
      </c>
      <c r="T284" s="1" t="str">
        <f t="shared" si="35"/>
        <v>LOW PRICE</v>
      </c>
      <c r="U284" t="str">
        <f t="shared" si="36"/>
        <v>No Discount</v>
      </c>
      <c r="V284" t="str">
        <f t="shared" si="37"/>
        <v>Other</v>
      </c>
      <c r="W284" s="1" t="b">
        <f t="shared" si="38"/>
        <v>1</v>
      </c>
      <c r="X284" t="b">
        <f t="shared" si="39"/>
        <v>0</v>
      </c>
    </row>
    <row r="285" spans="1:24" ht="28.8" x14ac:dyDescent="0.3">
      <c r="A285" s="2" t="s">
        <v>294</v>
      </c>
      <c r="B285" s="3" t="s">
        <v>4211</v>
      </c>
      <c r="C285" s="3" t="s">
        <v>7408</v>
      </c>
      <c r="D285" s="3" t="s">
        <v>7422</v>
      </c>
      <c r="E285" s="3" t="s">
        <v>7427</v>
      </c>
      <c r="F285" s="3" t="s">
        <v>7430</v>
      </c>
      <c r="G285" s="3">
        <v>13568.01</v>
      </c>
      <c r="H285" s="3">
        <v>18</v>
      </c>
      <c r="I285" s="8" t="s">
        <v>7664</v>
      </c>
      <c r="J285" s="3" t="s">
        <v>8162</v>
      </c>
      <c r="K285" s="3" t="s">
        <v>8168</v>
      </c>
      <c r="L285" s="3" t="s">
        <v>8170</v>
      </c>
      <c r="M285" s="4">
        <v>244224.18</v>
      </c>
      <c r="N285" s="32">
        <f>Table2[[#This Row],[Price]]*Table2[[#This Row],[Quantity Sold]]</f>
        <v>244224.18</v>
      </c>
      <c r="O285" s="1">
        <f t="shared" si="32"/>
        <v>2022</v>
      </c>
      <c r="P285" s="1" t="str">
        <f t="shared" si="33"/>
        <v>WOMEN</v>
      </c>
      <c r="Q285" s="1" t="str">
        <f t="shared" si="34"/>
        <v>Women_Skirts</v>
      </c>
      <c r="T285" s="1" t="str">
        <f t="shared" si="35"/>
        <v>HIGH PRICE</v>
      </c>
      <c r="U285" t="str">
        <f t="shared" si="36"/>
        <v>No Discount</v>
      </c>
      <c r="V285" t="str">
        <f t="shared" si="37"/>
        <v>Other</v>
      </c>
      <c r="W285" s="1" t="b">
        <f t="shared" si="38"/>
        <v>1</v>
      </c>
      <c r="X285" t="b">
        <f t="shared" si="39"/>
        <v>0</v>
      </c>
    </row>
    <row r="286" spans="1:24" ht="28.8" x14ac:dyDescent="0.3">
      <c r="A286" s="2" t="s">
        <v>295</v>
      </c>
      <c r="B286" s="3" t="s">
        <v>4212</v>
      </c>
      <c r="C286" s="3" t="s">
        <v>7406</v>
      </c>
      <c r="D286" s="3" t="s">
        <v>7421</v>
      </c>
      <c r="E286" s="3" t="s">
        <v>7427</v>
      </c>
      <c r="F286" s="3" t="s">
        <v>7429</v>
      </c>
      <c r="G286" s="3">
        <v>14244.46</v>
      </c>
      <c r="H286" s="3">
        <v>1</v>
      </c>
      <c r="I286" s="8" t="s">
        <v>7480</v>
      </c>
      <c r="J286" s="3" t="s">
        <v>8163</v>
      </c>
      <c r="K286" s="3" t="s">
        <v>8167</v>
      </c>
      <c r="L286" s="3" t="s">
        <v>8170</v>
      </c>
      <c r="M286" s="4">
        <v>14244.46</v>
      </c>
      <c r="N286" s="32">
        <f>Table2[[#This Row],[Price]]*Table2[[#This Row],[Quantity Sold]]</f>
        <v>14244.46</v>
      </c>
      <c r="O286" s="1">
        <f t="shared" si="32"/>
        <v>2024</v>
      </c>
      <c r="P286" s="1" t="str">
        <f t="shared" si="33"/>
        <v>ACCESSORIES</v>
      </c>
      <c r="Q286" s="1" t="str">
        <f t="shared" si="34"/>
        <v>Accessories_Scarves</v>
      </c>
      <c r="T286" s="1" t="str">
        <f t="shared" si="35"/>
        <v>HIGH PRICE</v>
      </c>
      <c r="U286" t="str">
        <f t="shared" si="36"/>
        <v>No Discount</v>
      </c>
      <c r="V286" t="str">
        <f t="shared" si="37"/>
        <v>Other</v>
      </c>
      <c r="W286" s="1" t="b">
        <f t="shared" si="38"/>
        <v>0</v>
      </c>
      <c r="X286" t="b">
        <f t="shared" si="39"/>
        <v>0</v>
      </c>
    </row>
    <row r="287" spans="1:24" x14ac:dyDescent="0.3">
      <c r="A287" s="2" t="s">
        <v>296</v>
      </c>
      <c r="B287" s="3" t="s">
        <v>4213</v>
      </c>
      <c r="C287" s="3" t="s">
        <v>7407</v>
      </c>
      <c r="D287" s="3" t="s">
        <v>7413</v>
      </c>
      <c r="E287" s="3" t="s">
        <v>7425</v>
      </c>
      <c r="F287" s="3" t="s">
        <v>7434</v>
      </c>
      <c r="G287" s="3">
        <v>15267.02</v>
      </c>
      <c r="H287" s="3">
        <v>19</v>
      </c>
      <c r="I287" s="8" t="s">
        <v>7665</v>
      </c>
      <c r="J287" s="3" t="s">
        <v>8165</v>
      </c>
      <c r="K287" s="3" t="s">
        <v>8167</v>
      </c>
      <c r="L287" s="3" t="s">
        <v>8169</v>
      </c>
      <c r="M287" s="4">
        <v>232058.87</v>
      </c>
      <c r="N287" s="32">
        <f>Table2[[#This Row],[Price]]*Table2[[#This Row],[Quantity Sold]]</f>
        <v>290073.38</v>
      </c>
      <c r="O287" s="1">
        <f t="shared" si="32"/>
        <v>2024</v>
      </c>
      <c r="P287" s="1" t="str">
        <f t="shared" si="33"/>
        <v>KIDS</v>
      </c>
      <c r="Q287" s="1" t="str">
        <f t="shared" si="34"/>
        <v>Kids_Shorts</v>
      </c>
      <c r="T287" s="1" t="str">
        <f t="shared" si="35"/>
        <v>HIGH PRICE</v>
      </c>
      <c r="U287" t="str">
        <f t="shared" si="36"/>
        <v>Discounted</v>
      </c>
      <c r="V287" t="str">
        <f t="shared" si="37"/>
        <v>Other</v>
      </c>
      <c r="W287" s="1" t="b">
        <f t="shared" si="38"/>
        <v>1</v>
      </c>
      <c r="X287" t="b">
        <f t="shared" si="39"/>
        <v>1</v>
      </c>
    </row>
    <row r="288" spans="1:24" ht="28.8" x14ac:dyDescent="0.3">
      <c r="A288" s="2" t="s">
        <v>297</v>
      </c>
      <c r="B288" s="3" t="s">
        <v>4214</v>
      </c>
      <c r="C288" s="3" t="s">
        <v>7408</v>
      </c>
      <c r="D288" s="3" t="s">
        <v>7420</v>
      </c>
      <c r="E288" s="3" t="s">
        <v>7427</v>
      </c>
      <c r="F288" s="3" t="s">
        <v>7434</v>
      </c>
      <c r="G288" s="3">
        <v>4368.29</v>
      </c>
      <c r="H288" s="3">
        <v>7</v>
      </c>
      <c r="I288" s="8" t="s">
        <v>7558</v>
      </c>
      <c r="J288" s="3" t="s">
        <v>8163</v>
      </c>
      <c r="K288" s="3" t="s">
        <v>8167</v>
      </c>
      <c r="L288" s="3" t="s">
        <v>8170</v>
      </c>
      <c r="M288" s="4">
        <v>30578.03</v>
      </c>
      <c r="N288" s="32">
        <f>Table2[[#This Row],[Price]]*Table2[[#This Row],[Quantity Sold]]</f>
        <v>30578.03</v>
      </c>
      <c r="O288" s="1">
        <f t="shared" si="32"/>
        <v>2024</v>
      </c>
      <c r="P288" s="1" t="str">
        <f t="shared" si="33"/>
        <v>WOMEN</v>
      </c>
      <c r="Q288" s="1" t="str">
        <f t="shared" si="34"/>
        <v>Women_Tops</v>
      </c>
      <c r="T288" s="1" t="str">
        <f t="shared" si="35"/>
        <v>LOW PRICE</v>
      </c>
      <c r="U288" t="str">
        <f t="shared" si="36"/>
        <v>No Discount</v>
      </c>
      <c r="V288" t="str">
        <f t="shared" si="37"/>
        <v>Other</v>
      </c>
      <c r="W288" s="1" t="b">
        <f t="shared" si="38"/>
        <v>0</v>
      </c>
      <c r="X288" t="b">
        <f t="shared" si="39"/>
        <v>0</v>
      </c>
    </row>
    <row r="289" spans="1:24" ht="28.8" x14ac:dyDescent="0.3">
      <c r="A289" s="2" t="s">
        <v>298</v>
      </c>
      <c r="B289" s="3" t="s">
        <v>4215</v>
      </c>
      <c r="C289" s="3" t="s">
        <v>7407</v>
      </c>
      <c r="D289" s="3" t="s">
        <v>7418</v>
      </c>
      <c r="E289" s="3" t="s">
        <v>7426</v>
      </c>
      <c r="F289" s="3" t="s">
        <v>7433</v>
      </c>
      <c r="G289" s="3">
        <v>4560.0200000000004</v>
      </c>
      <c r="H289" s="3">
        <v>7</v>
      </c>
      <c r="I289" s="8" t="s">
        <v>7666</v>
      </c>
      <c r="J289" s="3" t="s">
        <v>8164</v>
      </c>
      <c r="K289" s="3" t="s">
        <v>8167</v>
      </c>
      <c r="L289" s="3" t="s">
        <v>8170</v>
      </c>
      <c r="M289" s="4">
        <v>31920.14</v>
      </c>
      <c r="N289" s="32">
        <f>Table2[[#This Row],[Price]]*Table2[[#This Row],[Quantity Sold]]</f>
        <v>31920.140000000003</v>
      </c>
      <c r="O289" s="1">
        <f t="shared" si="32"/>
        <v>2023</v>
      </c>
      <c r="P289" s="1" t="str">
        <f t="shared" si="33"/>
        <v>KIDS</v>
      </c>
      <c r="Q289" s="1" t="str">
        <f t="shared" si="34"/>
        <v>Kids_Sweaters</v>
      </c>
      <c r="T289" s="1" t="str">
        <f t="shared" si="35"/>
        <v>LOW PRICE</v>
      </c>
      <c r="U289" t="str">
        <f t="shared" si="36"/>
        <v>No Discount</v>
      </c>
      <c r="V289" t="str">
        <f t="shared" si="37"/>
        <v>Other</v>
      </c>
      <c r="W289" s="1" t="b">
        <f t="shared" si="38"/>
        <v>0</v>
      </c>
      <c r="X289" t="b">
        <f t="shared" si="39"/>
        <v>0</v>
      </c>
    </row>
    <row r="290" spans="1:24" x14ac:dyDescent="0.3">
      <c r="A290" s="2" t="s">
        <v>299</v>
      </c>
      <c r="B290" s="3" t="s">
        <v>4216</v>
      </c>
      <c r="C290" s="3" t="s">
        <v>7407</v>
      </c>
      <c r="D290" s="3" t="s">
        <v>7415</v>
      </c>
      <c r="E290" s="3" t="s">
        <v>7424</v>
      </c>
      <c r="F290" s="3" t="s">
        <v>7430</v>
      </c>
      <c r="G290" s="3">
        <v>6668.22</v>
      </c>
      <c r="H290" s="3">
        <v>7</v>
      </c>
      <c r="I290" s="8" t="s">
        <v>7645</v>
      </c>
      <c r="J290" s="3" t="s">
        <v>8162</v>
      </c>
      <c r="K290" s="3" t="s">
        <v>8168</v>
      </c>
      <c r="L290" s="3" t="s">
        <v>8169</v>
      </c>
      <c r="M290" s="4">
        <v>37341.699999999997</v>
      </c>
      <c r="N290" s="32">
        <f>Table2[[#This Row],[Price]]*Table2[[#This Row],[Quantity Sold]]</f>
        <v>46677.54</v>
      </c>
      <c r="O290" s="1">
        <f t="shared" si="32"/>
        <v>2024</v>
      </c>
      <c r="P290" s="1" t="str">
        <f t="shared" si="33"/>
        <v>KIDS</v>
      </c>
      <c r="Q290" s="1" t="str">
        <f t="shared" si="34"/>
        <v>Kids_T-Shirts</v>
      </c>
      <c r="T290" s="1" t="str">
        <f t="shared" si="35"/>
        <v>LOW PRICE</v>
      </c>
      <c r="U290" t="str">
        <f t="shared" si="36"/>
        <v>Discounted</v>
      </c>
      <c r="V290" t="str">
        <f t="shared" si="37"/>
        <v>Other</v>
      </c>
      <c r="W290" s="1" t="b">
        <f t="shared" si="38"/>
        <v>0</v>
      </c>
      <c r="X290" t="b">
        <f t="shared" si="39"/>
        <v>1</v>
      </c>
    </row>
    <row r="291" spans="1:24" ht="28.8" x14ac:dyDescent="0.3">
      <c r="A291" s="2" t="s">
        <v>300</v>
      </c>
      <c r="B291" s="3" t="s">
        <v>4147</v>
      </c>
      <c r="C291" s="3" t="s">
        <v>7408</v>
      </c>
      <c r="D291" s="3" t="s">
        <v>7417</v>
      </c>
      <c r="E291" s="3" t="s">
        <v>7426</v>
      </c>
      <c r="F291" s="3" t="s">
        <v>7431</v>
      </c>
      <c r="G291" s="3">
        <v>2837.77</v>
      </c>
      <c r="H291" s="3">
        <v>17</v>
      </c>
      <c r="I291" s="8" t="s">
        <v>7667</v>
      </c>
      <c r="J291" s="3" t="s">
        <v>8162</v>
      </c>
      <c r="K291" s="3" t="s">
        <v>8168</v>
      </c>
      <c r="L291" s="3" t="s">
        <v>8170</v>
      </c>
      <c r="M291" s="4">
        <v>48242.09</v>
      </c>
      <c r="N291" s="32">
        <f>Table2[[#This Row],[Price]]*Table2[[#This Row],[Quantity Sold]]</f>
        <v>48242.09</v>
      </c>
      <c r="O291" s="1">
        <f t="shared" si="32"/>
        <v>2024</v>
      </c>
      <c r="P291" s="1" t="str">
        <f t="shared" si="33"/>
        <v>WOMEN</v>
      </c>
      <c r="Q291" s="1" t="str">
        <f t="shared" si="34"/>
        <v>Women_Shoes</v>
      </c>
      <c r="T291" s="1" t="str">
        <f t="shared" si="35"/>
        <v>LOW PRICE</v>
      </c>
      <c r="U291" t="str">
        <f t="shared" si="36"/>
        <v>No Discount</v>
      </c>
      <c r="V291" t="str">
        <f t="shared" si="37"/>
        <v>Other</v>
      </c>
      <c r="W291" s="1" t="b">
        <f t="shared" si="38"/>
        <v>1</v>
      </c>
      <c r="X291" t="b">
        <f t="shared" si="39"/>
        <v>0</v>
      </c>
    </row>
    <row r="292" spans="1:24" ht="28.8" x14ac:dyDescent="0.3">
      <c r="A292" s="2" t="s">
        <v>301</v>
      </c>
      <c r="B292" s="3" t="s">
        <v>4217</v>
      </c>
      <c r="C292" s="3" t="s">
        <v>7406</v>
      </c>
      <c r="D292" s="3" t="s">
        <v>7414</v>
      </c>
      <c r="E292" s="3" t="s">
        <v>7423</v>
      </c>
      <c r="F292" s="3" t="s">
        <v>7433</v>
      </c>
      <c r="G292" s="3">
        <v>16061.33</v>
      </c>
      <c r="H292" s="3">
        <v>1</v>
      </c>
      <c r="I292" s="8" t="s">
        <v>7616</v>
      </c>
      <c r="J292" s="3" t="s">
        <v>8165</v>
      </c>
      <c r="K292" s="3" t="s">
        <v>8168</v>
      </c>
      <c r="L292" s="3" t="s">
        <v>8170</v>
      </c>
      <c r="M292" s="4">
        <v>16061.33</v>
      </c>
      <c r="N292" s="32">
        <f>Table2[[#This Row],[Price]]*Table2[[#This Row],[Quantity Sold]]</f>
        <v>16061.33</v>
      </c>
      <c r="O292" s="1">
        <f t="shared" si="32"/>
        <v>2023</v>
      </c>
      <c r="P292" s="1" t="str">
        <f t="shared" si="33"/>
        <v>ACCESSORIES</v>
      </c>
      <c r="Q292" s="1" t="str">
        <f t="shared" si="34"/>
        <v>Accessories_Bags</v>
      </c>
      <c r="T292" s="1" t="str">
        <f t="shared" si="35"/>
        <v>HIGH PRICE</v>
      </c>
      <c r="U292" t="str">
        <f t="shared" si="36"/>
        <v>No Discount</v>
      </c>
      <c r="V292" t="str">
        <f t="shared" si="37"/>
        <v>Other</v>
      </c>
      <c r="W292" s="1" t="b">
        <f t="shared" si="38"/>
        <v>0</v>
      </c>
      <c r="X292" t="b">
        <f t="shared" si="39"/>
        <v>0</v>
      </c>
    </row>
    <row r="293" spans="1:24" ht="28.8" x14ac:dyDescent="0.3">
      <c r="A293" s="2" t="s">
        <v>302</v>
      </c>
      <c r="B293" s="3" t="s">
        <v>4218</v>
      </c>
      <c r="C293" s="3" t="s">
        <v>7408</v>
      </c>
      <c r="D293" s="3" t="s">
        <v>7419</v>
      </c>
      <c r="E293" s="3" t="s">
        <v>7424</v>
      </c>
      <c r="F293" s="3" t="s">
        <v>7429</v>
      </c>
      <c r="G293" s="3">
        <v>8524.93</v>
      </c>
      <c r="H293" s="3">
        <v>10</v>
      </c>
      <c r="I293" s="8" t="s">
        <v>7668</v>
      </c>
      <c r="J293" s="3" t="s">
        <v>8164</v>
      </c>
      <c r="K293" s="3" t="s">
        <v>8167</v>
      </c>
      <c r="L293" s="3" t="s">
        <v>8170</v>
      </c>
      <c r="M293" s="4">
        <v>85249.3</v>
      </c>
      <c r="N293" s="32">
        <f>Table2[[#This Row],[Price]]*Table2[[#This Row],[Quantity Sold]]</f>
        <v>85249.3</v>
      </c>
      <c r="O293" s="1">
        <f t="shared" si="32"/>
        <v>2024</v>
      </c>
      <c r="P293" s="1" t="str">
        <f t="shared" si="33"/>
        <v>WOMEN</v>
      </c>
      <c r="Q293" s="1" t="str">
        <f t="shared" si="34"/>
        <v>Women_Dresses</v>
      </c>
      <c r="T293" s="1" t="str">
        <f t="shared" si="35"/>
        <v>LOW PRICE</v>
      </c>
      <c r="U293" t="str">
        <f t="shared" si="36"/>
        <v>No Discount</v>
      </c>
      <c r="V293" t="str">
        <f t="shared" si="37"/>
        <v>Other</v>
      </c>
      <c r="W293" s="1" t="b">
        <f t="shared" si="38"/>
        <v>1</v>
      </c>
      <c r="X293" t="b">
        <f t="shared" si="39"/>
        <v>0</v>
      </c>
    </row>
    <row r="294" spans="1:24" ht="28.8" x14ac:dyDescent="0.3">
      <c r="A294" s="2" t="s">
        <v>303</v>
      </c>
      <c r="B294" s="3" t="s">
        <v>4219</v>
      </c>
      <c r="C294" s="3" t="s">
        <v>7408</v>
      </c>
      <c r="D294" s="3" t="s">
        <v>7417</v>
      </c>
      <c r="E294" s="3" t="s">
        <v>7427</v>
      </c>
      <c r="F294" s="3" t="s">
        <v>7432</v>
      </c>
      <c r="G294" s="3">
        <v>8873.5300000000007</v>
      </c>
      <c r="H294" s="3">
        <v>4</v>
      </c>
      <c r="I294" s="8" t="s">
        <v>7669</v>
      </c>
      <c r="J294" s="3" t="s">
        <v>8165</v>
      </c>
      <c r="K294" s="3" t="s">
        <v>8167</v>
      </c>
      <c r="L294" s="3" t="s">
        <v>8169</v>
      </c>
      <c r="M294" s="4">
        <v>28395.13</v>
      </c>
      <c r="N294" s="32">
        <f>Table2[[#This Row],[Price]]*Table2[[#This Row],[Quantity Sold]]</f>
        <v>35494.120000000003</v>
      </c>
      <c r="O294" s="1">
        <f t="shared" si="32"/>
        <v>2023</v>
      </c>
      <c r="P294" s="1" t="str">
        <f t="shared" si="33"/>
        <v>WOMEN</v>
      </c>
      <c r="Q294" s="1" t="str">
        <f t="shared" si="34"/>
        <v>Women_Shoes</v>
      </c>
      <c r="T294" s="1" t="str">
        <f t="shared" si="35"/>
        <v>LOW PRICE</v>
      </c>
      <c r="U294" t="str">
        <f t="shared" si="36"/>
        <v>Discounted</v>
      </c>
      <c r="V294" t="str">
        <f t="shared" si="37"/>
        <v>Other</v>
      </c>
      <c r="W294" s="1" t="b">
        <f t="shared" si="38"/>
        <v>0</v>
      </c>
      <c r="X294" t="b">
        <f t="shared" si="39"/>
        <v>1</v>
      </c>
    </row>
    <row r="295" spans="1:24" ht="28.8" x14ac:dyDescent="0.3">
      <c r="A295" s="2" t="s">
        <v>304</v>
      </c>
      <c r="B295" s="3" t="s">
        <v>4220</v>
      </c>
      <c r="C295" s="3" t="s">
        <v>7406</v>
      </c>
      <c r="D295" s="3" t="s">
        <v>7416</v>
      </c>
      <c r="E295" s="3" t="s">
        <v>7426</v>
      </c>
      <c r="F295" s="3" t="s">
        <v>7434</v>
      </c>
      <c r="G295" s="3">
        <v>13916.61</v>
      </c>
      <c r="H295" s="3">
        <v>13</v>
      </c>
      <c r="I295" s="8" t="s">
        <v>7563</v>
      </c>
      <c r="J295" s="3" t="s">
        <v>8163</v>
      </c>
      <c r="K295" s="3" t="s">
        <v>8168</v>
      </c>
      <c r="L295" s="3" t="s">
        <v>8170</v>
      </c>
      <c r="M295" s="4">
        <v>180915.93</v>
      </c>
      <c r="N295" s="32">
        <f>Table2[[#This Row],[Price]]*Table2[[#This Row],[Quantity Sold]]</f>
        <v>180915.93</v>
      </c>
      <c r="O295" s="1">
        <f t="shared" si="32"/>
        <v>2023</v>
      </c>
      <c r="P295" s="1" t="str">
        <f t="shared" si="33"/>
        <v>ACCESSORIES</v>
      </c>
      <c r="Q295" s="1" t="str">
        <f t="shared" si="34"/>
        <v>Accessories_Belts</v>
      </c>
      <c r="T295" s="1" t="str">
        <f t="shared" si="35"/>
        <v>HIGH PRICE</v>
      </c>
      <c r="U295" t="str">
        <f t="shared" si="36"/>
        <v>No Discount</v>
      </c>
      <c r="V295" t="str">
        <f t="shared" si="37"/>
        <v>Other</v>
      </c>
      <c r="W295" s="1" t="b">
        <f t="shared" si="38"/>
        <v>1</v>
      </c>
      <c r="X295" t="b">
        <f t="shared" si="39"/>
        <v>0</v>
      </c>
    </row>
    <row r="296" spans="1:24" ht="28.8" x14ac:dyDescent="0.3">
      <c r="A296" s="2" t="s">
        <v>305</v>
      </c>
      <c r="B296" s="3" t="s">
        <v>4221</v>
      </c>
      <c r="C296" s="3" t="s">
        <v>7408</v>
      </c>
      <c r="D296" s="3" t="s">
        <v>7417</v>
      </c>
      <c r="E296" s="3" t="s">
        <v>7423</v>
      </c>
      <c r="F296" s="3" t="s">
        <v>7430</v>
      </c>
      <c r="G296" s="3">
        <v>5090.3900000000003</v>
      </c>
      <c r="H296" s="3">
        <v>7</v>
      </c>
      <c r="I296" s="8" t="s">
        <v>7445</v>
      </c>
      <c r="J296" s="3" t="s">
        <v>8163</v>
      </c>
      <c r="K296" s="3" t="s">
        <v>8168</v>
      </c>
      <c r="L296" s="3" t="s">
        <v>8169</v>
      </c>
      <c r="M296" s="4">
        <v>28506.35</v>
      </c>
      <c r="N296" s="32">
        <f>Table2[[#This Row],[Price]]*Table2[[#This Row],[Quantity Sold]]</f>
        <v>35632.730000000003</v>
      </c>
      <c r="O296" s="1">
        <f t="shared" si="32"/>
        <v>2024</v>
      </c>
      <c r="P296" s="1" t="str">
        <f t="shared" si="33"/>
        <v>WOMEN</v>
      </c>
      <c r="Q296" s="1" t="str">
        <f t="shared" si="34"/>
        <v>Women_Shoes</v>
      </c>
      <c r="T296" s="1" t="str">
        <f t="shared" si="35"/>
        <v>LOW PRICE</v>
      </c>
      <c r="U296" t="str">
        <f t="shared" si="36"/>
        <v>Discounted</v>
      </c>
      <c r="V296" t="str">
        <f t="shared" si="37"/>
        <v>Other</v>
      </c>
      <c r="W296" s="1" t="b">
        <f t="shared" si="38"/>
        <v>0</v>
      </c>
      <c r="X296" t="b">
        <f t="shared" si="39"/>
        <v>1</v>
      </c>
    </row>
    <row r="297" spans="1:24" ht="28.8" x14ac:dyDescent="0.3">
      <c r="A297" s="2" t="s">
        <v>306</v>
      </c>
      <c r="B297" s="3" t="s">
        <v>4222</v>
      </c>
      <c r="C297" s="3" t="s">
        <v>7408</v>
      </c>
      <c r="D297" s="3" t="s">
        <v>7417</v>
      </c>
      <c r="E297" s="3" t="s">
        <v>7423</v>
      </c>
      <c r="F297" s="3" t="s">
        <v>7433</v>
      </c>
      <c r="G297" s="3">
        <v>4960.08</v>
      </c>
      <c r="H297" s="3">
        <v>3</v>
      </c>
      <c r="I297" s="8" t="s">
        <v>7670</v>
      </c>
      <c r="J297" s="3" t="s">
        <v>8162</v>
      </c>
      <c r="K297" s="3" t="s">
        <v>8168</v>
      </c>
      <c r="L297" s="3" t="s">
        <v>8170</v>
      </c>
      <c r="M297" s="4">
        <v>14880.24</v>
      </c>
      <c r="N297" s="32">
        <f>Table2[[#This Row],[Price]]*Table2[[#This Row],[Quantity Sold]]</f>
        <v>14880.24</v>
      </c>
      <c r="O297" s="1">
        <f t="shared" si="32"/>
        <v>2024</v>
      </c>
      <c r="P297" s="1" t="str">
        <f t="shared" si="33"/>
        <v>WOMEN</v>
      </c>
      <c r="Q297" s="1" t="str">
        <f t="shared" si="34"/>
        <v>Women_Shoes</v>
      </c>
      <c r="T297" s="1" t="str">
        <f t="shared" si="35"/>
        <v>LOW PRICE</v>
      </c>
      <c r="U297" t="str">
        <f t="shared" si="36"/>
        <v>No Discount</v>
      </c>
      <c r="V297" t="str">
        <f t="shared" si="37"/>
        <v>Other</v>
      </c>
      <c r="W297" s="1" t="b">
        <f t="shared" si="38"/>
        <v>0</v>
      </c>
      <c r="X297" t="b">
        <f t="shared" si="39"/>
        <v>0</v>
      </c>
    </row>
    <row r="298" spans="1:24" ht="28.8" x14ac:dyDescent="0.3">
      <c r="A298" s="2" t="s">
        <v>307</v>
      </c>
      <c r="B298" s="3" t="s">
        <v>4223</v>
      </c>
      <c r="C298" s="3" t="s">
        <v>7408</v>
      </c>
      <c r="D298" s="3" t="s">
        <v>7422</v>
      </c>
      <c r="E298" s="3" t="s">
        <v>7425</v>
      </c>
      <c r="F298" s="3" t="s">
        <v>7434</v>
      </c>
      <c r="G298" s="3">
        <v>4174.07</v>
      </c>
      <c r="H298" s="3">
        <v>3</v>
      </c>
      <c r="I298" s="8" t="s">
        <v>7465</v>
      </c>
      <c r="J298" s="3" t="s">
        <v>8166</v>
      </c>
      <c r="K298" s="3" t="s">
        <v>8167</v>
      </c>
      <c r="L298" s="3" t="s">
        <v>8170</v>
      </c>
      <c r="M298" s="4">
        <v>12522.21</v>
      </c>
      <c r="N298" s="32">
        <f>Table2[[#This Row],[Price]]*Table2[[#This Row],[Quantity Sold]]</f>
        <v>12522.21</v>
      </c>
      <c r="O298" s="1">
        <f t="shared" si="32"/>
        <v>2023</v>
      </c>
      <c r="P298" s="1" t="str">
        <f t="shared" si="33"/>
        <v>WOMEN</v>
      </c>
      <c r="Q298" s="1" t="str">
        <f t="shared" si="34"/>
        <v>Women_Skirts</v>
      </c>
      <c r="T298" s="1" t="str">
        <f t="shared" si="35"/>
        <v>LOW PRICE</v>
      </c>
      <c r="U298" t="str">
        <f t="shared" si="36"/>
        <v>No Discount</v>
      </c>
      <c r="V298" t="str">
        <f t="shared" si="37"/>
        <v>Other</v>
      </c>
      <c r="W298" s="1" t="b">
        <f t="shared" si="38"/>
        <v>0</v>
      </c>
      <c r="X298" t="b">
        <f t="shared" si="39"/>
        <v>0</v>
      </c>
    </row>
    <row r="299" spans="1:24" x14ac:dyDescent="0.3">
      <c r="A299" s="2" t="s">
        <v>308</v>
      </c>
      <c r="B299" s="3" t="s">
        <v>4224</v>
      </c>
      <c r="C299" s="3" t="s">
        <v>7405</v>
      </c>
      <c r="D299" s="3" t="s">
        <v>7417</v>
      </c>
      <c r="E299" s="3" t="s">
        <v>7425</v>
      </c>
      <c r="F299" s="3" t="s">
        <v>7433</v>
      </c>
      <c r="G299" s="3">
        <v>14569.82</v>
      </c>
      <c r="H299" s="3">
        <v>9</v>
      </c>
      <c r="I299" s="8" t="s">
        <v>7671</v>
      </c>
      <c r="J299" s="3" t="s">
        <v>8162</v>
      </c>
      <c r="K299" s="3" t="s">
        <v>8167</v>
      </c>
      <c r="L299" s="3" t="s">
        <v>8169</v>
      </c>
      <c r="M299" s="4">
        <v>104902.87</v>
      </c>
      <c r="N299" s="32">
        <f>Table2[[#This Row],[Price]]*Table2[[#This Row],[Quantity Sold]]</f>
        <v>131128.38</v>
      </c>
      <c r="O299" s="1">
        <f t="shared" si="32"/>
        <v>2024</v>
      </c>
      <c r="P299" s="1" t="str">
        <f t="shared" si="33"/>
        <v>MEN</v>
      </c>
      <c r="Q299" s="1" t="str">
        <f t="shared" si="34"/>
        <v>Men_Shoes</v>
      </c>
      <c r="T299" s="1" t="str">
        <f t="shared" si="35"/>
        <v>HIGH PRICE</v>
      </c>
      <c r="U299" t="str">
        <f t="shared" si="36"/>
        <v>Discounted</v>
      </c>
      <c r="V299" t="str">
        <f t="shared" si="37"/>
        <v>Men's Discounted Item</v>
      </c>
      <c r="W299" s="1" t="b">
        <f t="shared" si="38"/>
        <v>0</v>
      </c>
      <c r="X299" t="b">
        <f t="shared" si="39"/>
        <v>1</v>
      </c>
    </row>
    <row r="300" spans="1:24" ht="28.8" x14ac:dyDescent="0.3">
      <c r="A300" s="2" t="s">
        <v>309</v>
      </c>
      <c r="B300" s="3" t="s">
        <v>4225</v>
      </c>
      <c r="C300" s="3" t="s">
        <v>7406</v>
      </c>
      <c r="D300" s="3" t="s">
        <v>7416</v>
      </c>
      <c r="E300" s="3" t="s">
        <v>7423</v>
      </c>
      <c r="F300" s="3" t="s">
        <v>7429</v>
      </c>
      <c r="G300" s="3">
        <v>16557.669999999998</v>
      </c>
      <c r="H300" s="3">
        <v>2</v>
      </c>
      <c r="I300" s="8" t="s">
        <v>7672</v>
      </c>
      <c r="J300" s="3" t="s">
        <v>8166</v>
      </c>
      <c r="K300" s="3" t="s">
        <v>8167</v>
      </c>
      <c r="L300" s="3" t="s">
        <v>8169</v>
      </c>
      <c r="M300" s="4">
        <v>26491.94</v>
      </c>
      <c r="N300" s="32">
        <f>Table2[[#This Row],[Price]]*Table2[[#This Row],[Quantity Sold]]</f>
        <v>33115.339999999997</v>
      </c>
      <c r="O300" s="1">
        <f t="shared" si="32"/>
        <v>2023</v>
      </c>
      <c r="P300" s="1" t="str">
        <f t="shared" si="33"/>
        <v>ACCESSORIES</v>
      </c>
      <c r="Q300" s="1" t="str">
        <f t="shared" si="34"/>
        <v>Accessories_Belts</v>
      </c>
      <c r="T300" s="1" t="str">
        <f t="shared" si="35"/>
        <v>HIGH PRICE</v>
      </c>
      <c r="U300" t="str">
        <f t="shared" si="36"/>
        <v>Discounted</v>
      </c>
      <c r="V300" t="str">
        <f t="shared" si="37"/>
        <v>Other</v>
      </c>
      <c r="W300" s="1" t="b">
        <f t="shared" si="38"/>
        <v>0</v>
      </c>
      <c r="X300" t="b">
        <f t="shared" si="39"/>
        <v>1</v>
      </c>
    </row>
    <row r="301" spans="1:24" ht="28.8" x14ac:dyDescent="0.3">
      <c r="A301" s="2" t="s">
        <v>310</v>
      </c>
      <c r="B301" s="3" t="s">
        <v>4226</v>
      </c>
      <c r="C301" s="3" t="s">
        <v>7406</v>
      </c>
      <c r="D301" s="3" t="s">
        <v>7412</v>
      </c>
      <c r="E301" s="3" t="s">
        <v>7423</v>
      </c>
      <c r="F301" s="3" t="s">
        <v>7428</v>
      </c>
      <c r="G301" s="3">
        <v>4350.03</v>
      </c>
      <c r="H301" s="3">
        <v>8</v>
      </c>
      <c r="I301" s="8" t="s">
        <v>7673</v>
      </c>
      <c r="J301" s="3" t="s">
        <v>8166</v>
      </c>
      <c r="K301" s="3" t="s">
        <v>8168</v>
      </c>
      <c r="L301" s="3" t="s">
        <v>8169</v>
      </c>
      <c r="M301" s="4">
        <v>27839.86</v>
      </c>
      <c r="N301" s="32">
        <f>Table2[[#This Row],[Price]]*Table2[[#This Row],[Quantity Sold]]</f>
        <v>34800.239999999998</v>
      </c>
      <c r="O301" s="1">
        <f t="shared" si="32"/>
        <v>2024</v>
      </c>
      <c r="P301" s="1" t="str">
        <f t="shared" si="33"/>
        <v>ACCESSORIES</v>
      </c>
      <c r="Q301" s="1" t="str">
        <f t="shared" si="34"/>
        <v>Accessories_Hats</v>
      </c>
      <c r="T301" s="1" t="str">
        <f t="shared" si="35"/>
        <v>LOW PRICE</v>
      </c>
      <c r="U301" t="str">
        <f t="shared" si="36"/>
        <v>Discounted</v>
      </c>
      <c r="V301" t="str">
        <f t="shared" si="37"/>
        <v>Other</v>
      </c>
      <c r="W301" s="1" t="b">
        <f t="shared" si="38"/>
        <v>0</v>
      </c>
      <c r="X301" t="b">
        <f t="shared" si="39"/>
        <v>1</v>
      </c>
    </row>
    <row r="302" spans="1:24" ht="28.8" x14ac:dyDescent="0.3">
      <c r="A302" s="2" t="s">
        <v>311</v>
      </c>
      <c r="B302" s="3" t="s">
        <v>4227</v>
      </c>
      <c r="C302" s="3" t="s">
        <v>7408</v>
      </c>
      <c r="D302" s="3" t="s">
        <v>7422</v>
      </c>
      <c r="E302" s="3" t="s">
        <v>7423</v>
      </c>
      <c r="F302" s="3" t="s">
        <v>7428</v>
      </c>
      <c r="G302" s="3">
        <v>3335.77</v>
      </c>
      <c r="H302" s="3">
        <v>14</v>
      </c>
      <c r="I302" s="8" t="s">
        <v>7674</v>
      </c>
      <c r="J302" s="3" t="s">
        <v>8166</v>
      </c>
      <c r="K302" s="3" t="s">
        <v>8168</v>
      </c>
      <c r="L302" s="3" t="s">
        <v>8169</v>
      </c>
      <c r="M302" s="4">
        <v>37360.79</v>
      </c>
      <c r="N302" s="32">
        <f>Table2[[#This Row],[Price]]*Table2[[#This Row],[Quantity Sold]]</f>
        <v>46700.78</v>
      </c>
      <c r="O302" s="1">
        <f t="shared" si="32"/>
        <v>2023</v>
      </c>
      <c r="P302" s="1" t="str">
        <f t="shared" si="33"/>
        <v>WOMEN</v>
      </c>
      <c r="Q302" s="1" t="str">
        <f t="shared" si="34"/>
        <v>Women_Skirts</v>
      </c>
      <c r="T302" s="1" t="str">
        <f t="shared" si="35"/>
        <v>LOW PRICE</v>
      </c>
      <c r="U302" t="str">
        <f t="shared" si="36"/>
        <v>Discounted</v>
      </c>
      <c r="V302" t="str">
        <f t="shared" si="37"/>
        <v>Other</v>
      </c>
      <c r="W302" s="1" t="b">
        <f t="shared" si="38"/>
        <v>1</v>
      </c>
      <c r="X302" t="b">
        <f t="shared" si="39"/>
        <v>1</v>
      </c>
    </row>
    <row r="303" spans="1:24" ht="28.8" x14ac:dyDescent="0.3">
      <c r="A303" s="2" t="s">
        <v>312</v>
      </c>
      <c r="B303" s="3" t="s">
        <v>4228</v>
      </c>
      <c r="C303" s="3" t="s">
        <v>7406</v>
      </c>
      <c r="D303" s="3" t="s">
        <v>7416</v>
      </c>
      <c r="E303" s="3" t="s">
        <v>7427</v>
      </c>
      <c r="F303" s="3" t="s">
        <v>7434</v>
      </c>
      <c r="G303" s="3">
        <v>12178.59</v>
      </c>
      <c r="H303" s="3">
        <v>8</v>
      </c>
      <c r="I303" s="8" t="s">
        <v>7675</v>
      </c>
      <c r="J303" s="3" t="s">
        <v>8163</v>
      </c>
      <c r="K303" s="3" t="s">
        <v>8167</v>
      </c>
      <c r="L303" s="3" t="s">
        <v>8170</v>
      </c>
      <c r="M303" s="4">
        <v>97428.72</v>
      </c>
      <c r="N303" s="32">
        <f>Table2[[#This Row],[Price]]*Table2[[#This Row],[Quantity Sold]]</f>
        <v>97428.72</v>
      </c>
      <c r="O303" s="1">
        <f t="shared" si="32"/>
        <v>2023</v>
      </c>
      <c r="P303" s="1" t="str">
        <f t="shared" si="33"/>
        <v>ACCESSORIES</v>
      </c>
      <c r="Q303" s="1" t="str">
        <f t="shared" si="34"/>
        <v>Accessories_Belts</v>
      </c>
      <c r="T303" s="1" t="str">
        <f t="shared" si="35"/>
        <v>HIGH PRICE</v>
      </c>
      <c r="U303" t="str">
        <f t="shared" si="36"/>
        <v>No Discount</v>
      </c>
      <c r="V303" t="str">
        <f t="shared" si="37"/>
        <v>Other</v>
      </c>
      <c r="W303" s="1" t="b">
        <f t="shared" si="38"/>
        <v>0</v>
      </c>
      <c r="X303" t="b">
        <f t="shared" si="39"/>
        <v>0</v>
      </c>
    </row>
    <row r="304" spans="1:24" ht="28.8" x14ac:dyDescent="0.3">
      <c r="A304" s="2" t="s">
        <v>313</v>
      </c>
      <c r="B304" s="3" t="s">
        <v>4229</v>
      </c>
      <c r="C304" s="3" t="s">
        <v>7408</v>
      </c>
      <c r="D304" s="3" t="s">
        <v>7422</v>
      </c>
      <c r="E304" s="3" t="s">
        <v>7426</v>
      </c>
      <c r="F304" s="3" t="s">
        <v>7433</v>
      </c>
      <c r="G304" s="3">
        <v>4214.74</v>
      </c>
      <c r="H304" s="3">
        <v>12</v>
      </c>
      <c r="I304" s="8" t="s">
        <v>7676</v>
      </c>
      <c r="J304" s="3" t="s">
        <v>8162</v>
      </c>
      <c r="K304" s="3" t="s">
        <v>8168</v>
      </c>
      <c r="L304" s="3" t="s">
        <v>8170</v>
      </c>
      <c r="M304" s="4">
        <v>50576.88</v>
      </c>
      <c r="N304" s="32">
        <f>Table2[[#This Row],[Price]]*Table2[[#This Row],[Quantity Sold]]</f>
        <v>50576.88</v>
      </c>
      <c r="O304" s="1">
        <f t="shared" si="32"/>
        <v>2024</v>
      </c>
      <c r="P304" s="1" t="str">
        <f t="shared" si="33"/>
        <v>WOMEN</v>
      </c>
      <c r="Q304" s="1" t="str">
        <f t="shared" si="34"/>
        <v>Women_Skirts</v>
      </c>
      <c r="T304" s="1" t="str">
        <f t="shared" si="35"/>
        <v>LOW PRICE</v>
      </c>
      <c r="U304" t="str">
        <f t="shared" si="36"/>
        <v>No Discount</v>
      </c>
      <c r="V304" t="str">
        <f t="shared" si="37"/>
        <v>Other</v>
      </c>
      <c r="W304" s="1" t="b">
        <f t="shared" si="38"/>
        <v>1</v>
      </c>
      <c r="X304" t="b">
        <f t="shared" si="39"/>
        <v>0</v>
      </c>
    </row>
    <row r="305" spans="1:24" ht="28.8" x14ac:dyDescent="0.3">
      <c r="A305" s="2" t="s">
        <v>314</v>
      </c>
      <c r="B305" s="3" t="s">
        <v>4230</v>
      </c>
      <c r="C305" s="3" t="s">
        <v>7406</v>
      </c>
      <c r="D305" s="3" t="s">
        <v>7416</v>
      </c>
      <c r="E305" s="3" t="s">
        <v>7423</v>
      </c>
      <c r="F305" s="3" t="s">
        <v>7430</v>
      </c>
      <c r="G305" s="3">
        <v>5956.08</v>
      </c>
      <c r="H305" s="3">
        <v>16</v>
      </c>
      <c r="I305" s="8" t="s">
        <v>7677</v>
      </c>
      <c r="J305" s="3" t="s">
        <v>8162</v>
      </c>
      <c r="K305" s="3" t="s">
        <v>8168</v>
      </c>
      <c r="L305" s="3" t="s">
        <v>8169</v>
      </c>
      <c r="M305" s="4">
        <v>76237.990000000005</v>
      </c>
      <c r="N305" s="32">
        <f>Table2[[#This Row],[Price]]*Table2[[#This Row],[Quantity Sold]]</f>
        <v>95297.279999999999</v>
      </c>
      <c r="O305" s="1">
        <f t="shared" si="32"/>
        <v>2024</v>
      </c>
      <c r="P305" s="1" t="str">
        <f t="shared" si="33"/>
        <v>ACCESSORIES</v>
      </c>
      <c r="Q305" s="1" t="str">
        <f t="shared" si="34"/>
        <v>Accessories_Belts</v>
      </c>
      <c r="T305" s="1" t="str">
        <f t="shared" si="35"/>
        <v>LOW PRICE</v>
      </c>
      <c r="U305" t="str">
        <f t="shared" si="36"/>
        <v>Discounted</v>
      </c>
      <c r="V305" t="str">
        <f t="shared" si="37"/>
        <v>Other</v>
      </c>
      <c r="W305" s="1" t="b">
        <f t="shared" si="38"/>
        <v>1</v>
      </c>
      <c r="X305" t="b">
        <f t="shared" si="39"/>
        <v>1</v>
      </c>
    </row>
    <row r="306" spans="1:24" x14ac:dyDescent="0.3">
      <c r="A306" s="2" t="s">
        <v>315</v>
      </c>
      <c r="B306" s="3" t="s">
        <v>4231</v>
      </c>
      <c r="C306" s="3" t="s">
        <v>7407</v>
      </c>
      <c r="D306" s="3" t="s">
        <v>7417</v>
      </c>
      <c r="E306" s="3" t="s">
        <v>7423</v>
      </c>
      <c r="F306" s="3" t="s">
        <v>7432</v>
      </c>
      <c r="G306" s="3">
        <v>12115.51</v>
      </c>
      <c r="H306" s="3">
        <v>4</v>
      </c>
      <c r="I306" s="8" t="s">
        <v>7631</v>
      </c>
      <c r="J306" s="3" t="s">
        <v>8166</v>
      </c>
      <c r="K306" s="3" t="s">
        <v>8168</v>
      </c>
      <c r="L306" s="3" t="s">
        <v>8169</v>
      </c>
      <c r="M306" s="4">
        <v>38769.300000000003</v>
      </c>
      <c r="N306" s="32">
        <f>Table2[[#This Row],[Price]]*Table2[[#This Row],[Quantity Sold]]</f>
        <v>48462.04</v>
      </c>
      <c r="O306" s="1">
        <f t="shared" si="32"/>
        <v>2023</v>
      </c>
      <c r="P306" s="1" t="str">
        <f t="shared" si="33"/>
        <v>KIDS</v>
      </c>
      <c r="Q306" s="1" t="str">
        <f t="shared" si="34"/>
        <v>Kids_Shoes</v>
      </c>
      <c r="T306" s="1" t="str">
        <f t="shared" si="35"/>
        <v>HIGH PRICE</v>
      </c>
      <c r="U306" t="str">
        <f t="shared" si="36"/>
        <v>Discounted</v>
      </c>
      <c r="V306" t="str">
        <f t="shared" si="37"/>
        <v>Other</v>
      </c>
      <c r="W306" s="1" t="b">
        <f t="shared" si="38"/>
        <v>0</v>
      </c>
      <c r="X306" t="b">
        <f t="shared" si="39"/>
        <v>1</v>
      </c>
    </row>
    <row r="307" spans="1:24" x14ac:dyDescent="0.3">
      <c r="A307" s="2" t="s">
        <v>316</v>
      </c>
      <c r="B307" s="3" t="s">
        <v>4232</v>
      </c>
      <c r="C307" s="3" t="s">
        <v>7405</v>
      </c>
      <c r="D307" s="3" t="s">
        <v>7409</v>
      </c>
      <c r="E307" s="3" t="s">
        <v>7427</v>
      </c>
      <c r="F307" s="3" t="s">
        <v>7428</v>
      </c>
      <c r="G307" s="3">
        <v>9354.93</v>
      </c>
      <c r="H307" s="3">
        <v>3</v>
      </c>
      <c r="I307" s="8" t="s">
        <v>7506</v>
      </c>
      <c r="J307" s="3" t="s">
        <v>8163</v>
      </c>
      <c r="K307" s="3" t="s">
        <v>8167</v>
      </c>
      <c r="L307" s="3" t="s">
        <v>8169</v>
      </c>
      <c r="M307" s="4">
        <v>22451.5</v>
      </c>
      <c r="N307" s="32">
        <f>Table2[[#This Row],[Price]]*Table2[[#This Row],[Quantity Sold]]</f>
        <v>28064.79</v>
      </c>
      <c r="O307" s="1">
        <f t="shared" si="32"/>
        <v>2023</v>
      </c>
      <c r="P307" s="1" t="str">
        <f t="shared" si="33"/>
        <v>MEN</v>
      </c>
      <c r="Q307" s="1" t="str">
        <f t="shared" si="34"/>
        <v>Men_Jackets</v>
      </c>
      <c r="T307" s="1" t="str">
        <f t="shared" si="35"/>
        <v>LOW PRICE</v>
      </c>
      <c r="U307" t="str">
        <f t="shared" si="36"/>
        <v>Discounted</v>
      </c>
      <c r="V307" t="str">
        <f t="shared" si="37"/>
        <v>Men's Discounted Item</v>
      </c>
      <c r="W307" s="1" t="b">
        <f t="shared" si="38"/>
        <v>0</v>
      </c>
      <c r="X307" t="b">
        <f t="shared" si="39"/>
        <v>1</v>
      </c>
    </row>
    <row r="308" spans="1:24" ht="28.8" x14ac:dyDescent="0.3">
      <c r="A308" s="2" t="s">
        <v>317</v>
      </c>
      <c r="B308" s="3" t="s">
        <v>4233</v>
      </c>
      <c r="C308" s="3" t="s">
        <v>7406</v>
      </c>
      <c r="D308" s="3" t="s">
        <v>7412</v>
      </c>
      <c r="E308" s="3" t="s">
        <v>7424</v>
      </c>
      <c r="F308" s="3" t="s">
        <v>7433</v>
      </c>
      <c r="G308" s="3">
        <v>7997.05</v>
      </c>
      <c r="H308" s="3">
        <v>20</v>
      </c>
      <c r="I308" s="8" t="s">
        <v>7475</v>
      </c>
      <c r="J308" s="3" t="s">
        <v>8166</v>
      </c>
      <c r="K308" s="3" t="s">
        <v>8168</v>
      </c>
      <c r="L308" s="3" t="s">
        <v>8169</v>
      </c>
      <c r="M308" s="4">
        <v>127952.8</v>
      </c>
      <c r="N308" s="32">
        <f>Table2[[#This Row],[Price]]*Table2[[#This Row],[Quantity Sold]]</f>
        <v>159941</v>
      </c>
      <c r="O308" s="1">
        <f t="shared" si="32"/>
        <v>2024</v>
      </c>
      <c r="P308" s="1" t="str">
        <f t="shared" si="33"/>
        <v>ACCESSORIES</v>
      </c>
      <c r="Q308" s="1" t="str">
        <f t="shared" si="34"/>
        <v>Accessories_Hats</v>
      </c>
      <c r="T308" s="1" t="str">
        <f t="shared" si="35"/>
        <v>LOW PRICE</v>
      </c>
      <c r="U308" t="str">
        <f t="shared" si="36"/>
        <v>Discounted</v>
      </c>
      <c r="V308" t="str">
        <f t="shared" si="37"/>
        <v>Other</v>
      </c>
      <c r="W308" s="1" t="b">
        <f t="shared" si="38"/>
        <v>1</v>
      </c>
      <c r="X308" t="b">
        <f t="shared" si="39"/>
        <v>1</v>
      </c>
    </row>
    <row r="309" spans="1:24" x14ac:dyDescent="0.3">
      <c r="A309" s="2" t="s">
        <v>318</v>
      </c>
      <c r="B309" s="3" t="s">
        <v>4234</v>
      </c>
      <c r="C309" s="3" t="s">
        <v>7407</v>
      </c>
      <c r="D309" s="3" t="s">
        <v>7413</v>
      </c>
      <c r="E309" s="3" t="s">
        <v>7424</v>
      </c>
      <c r="F309" s="3" t="s">
        <v>7429</v>
      </c>
      <c r="G309" s="3">
        <v>15911.93</v>
      </c>
      <c r="H309" s="3">
        <v>17</v>
      </c>
      <c r="I309" s="8" t="s">
        <v>7678</v>
      </c>
      <c r="J309" s="3" t="s">
        <v>8164</v>
      </c>
      <c r="K309" s="3" t="s">
        <v>8167</v>
      </c>
      <c r="L309" s="3" t="s">
        <v>8169</v>
      </c>
      <c r="M309" s="4">
        <v>216402.58</v>
      </c>
      <c r="N309" s="32">
        <f>Table2[[#This Row],[Price]]*Table2[[#This Row],[Quantity Sold]]</f>
        <v>270502.81</v>
      </c>
      <c r="O309" s="1">
        <f t="shared" si="32"/>
        <v>2024</v>
      </c>
      <c r="P309" s="1" t="str">
        <f t="shared" si="33"/>
        <v>KIDS</v>
      </c>
      <c r="Q309" s="1" t="str">
        <f t="shared" si="34"/>
        <v>Kids_Shorts</v>
      </c>
      <c r="T309" s="1" t="str">
        <f t="shared" si="35"/>
        <v>HIGH PRICE</v>
      </c>
      <c r="U309" t="str">
        <f t="shared" si="36"/>
        <v>Discounted</v>
      </c>
      <c r="V309" t="str">
        <f t="shared" si="37"/>
        <v>Other</v>
      </c>
      <c r="W309" s="1" t="b">
        <f t="shared" si="38"/>
        <v>1</v>
      </c>
      <c r="X309" t="b">
        <f t="shared" si="39"/>
        <v>1</v>
      </c>
    </row>
    <row r="310" spans="1:24" ht="28.8" x14ac:dyDescent="0.3">
      <c r="A310" s="2" t="s">
        <v>319</v>
      </c>
      <c r="B310" s="3" t="s">
        <v>4235</v>
      </c>
      <c r="C310" s="3" t="s">
        <v>7408</v>
      </c>
      <c r="D310" s="3" t="s">
        <v>7417</v>
      </c>
      <c r="E310" s="3" t="s">
        <v>7426</v>
      </c>
      <c r="F310" s="3" t="s">
        <v>7429</v>
      </c>
      <c r="G310" s="3">
        <v>5611.63</v>
      </c>
      <c r="H310" s="3">
        <v>6</v>
      </c>
      <c r="I310" s="8" t="s">
        <v>7679</v>
      </c>
      <c r="J310" s="3" t="s">
        <v>8166</v>
      </c>
      <c r="K310" s="3" t="s">
        <v>8167</v>
      </c>
      <c r="L310" s="3" t="s">
        <v>8170</v>
      </c>
      <c r="M310" s="4">
        <v>33669.78</v>
      </c>
      <c r="N310" s="32">
        <f>Table2[[#This Row],[Price]]*Table2[[#This Row],[Quantity Sold]]</f>
        <v>33669.78</v>
      </c>
      <c r="O310" s="1">
        <f t="shared" si="32"/>
        <v>2023</v>
      </c>
      <c r="P310" s="1" t="str">
        <f t="shared" si="33"/>
        <v>WOMEN</v>
      </c>
      <c r="Q310" s="1" t="str">
        <f t="shared" si="34"/>
        <v>Women_Shoes</v>
      </c>
      <c r="T310" s="1" t="str">
        <f t="shared" si="35"/>
        <v>LOW PRICE</v>
      </c>
      <c r="U310" t="str">
        <f t="shared" si="36"/>
        <v>No Discount</v>
      </c>
      <c r="V310" t="str">
        <f t="shared" si="37"/>
        <v>Other</v>
      </c>
      <c r="W310" s="1" t="b">
        <f t="shared" si="38"/>
        <v>0</v>
      </c>
      <c r="X310" t="b">
        <f t="shared" si="39"/>
        <v>0</v>
      </c>
    </row>
    <row r="311" spans="1:24" x14ac:dyDescent="0.3">
      <c r="A311" s="2" t="s">
        <v>320</v>
      </c>
      <c r="B311" s="3" t="s">
        <v>4236</v>
      </c>
      <c r="C311" s="3" t="s">
        <v>7405</v>
      </c>
      <c r="D311" s="3" t="s">
        <v>7410</v>
      </c>
      <c r="E311" s="3" t="s">
        <v>7423</v>
      </c>
      <c r="F311" s="3" t="s">
        <v>7428</v>
      </c>
      <c r="G311" s="3">
        <v>6342.03</v>
      </c>
      <c r="H311" s="3">
        <v>4</v>
      </c>
      <c r="I311" s="8" t="s">
        <v>7680</v>
      </c>
      <c r="J311" s="3" t="s">
        <v>8164</v>
      </c>
      <c r="K311" s="3" t="s">
        <v>8167</v>
      </c>
      <c r="L311" s="3" t="s">
        <v>8170</v>
      </c>
      <c r="M311" s="4">
        <v>25368.12</v>
      </c>
      <c r="N311" s="32">
        <f>Table2[[#This Row],[Price]]*Table2[[#This Row],[Quantity Sold]]</f>
        <v>25368.12</v>
      </c>
      <c r="O311" s="1">
        <f t="shared" si="32"/>
        <v>2022</v>
      </c>
      <c r="P311" s="1" t="str">
        <f t="shared" si="33"/>
        <v>MEN</v>
      </c>
      <c r="Q311" s="1" t="str">
        <f t="shared" si="34"/>
        <v>Men_Shirts</v>
      </c>
      <c r="T311" s="1" t="str">
        <f t="shared" si="35"/>
        <v>LOW PRICE</v>
      </c>
      <c r="U311" t="str">
        <f t="shared" si="36"/>
        <v>No Discount</v>
      </c>
      <c r="V311" t="str">
        <f t="shared" si="37"/>
        <v>Other</v>
      </c>
      <c r="W311" s="1" t="b">
        <f t="shared" si="38"/>
        <v>0</v>
      </c>
      <c r="X311" t="b">
        <f t="shared" si="39"/>
        <v>0</v>
      </c>
    </row>
    <row r="312" spans="1:24" ht="28.8" x14ac:dyDescent="0.3">
      <c r="A312" s="2" t="s">
        <v>321</v>
      </c>
      <c r="B312" s="3" t="s">
        <v>4237</v>
      </c>
      <c r="C312" s="3" t="s">
        <v>7407</v>
      </c>
      <c r="D312" s="3" t="s">
        <v>7418</v>
      </c>
      <c r="E312" s="3" t="s">
        <v>7427</v>
      </c>
      <c r="F312" s="3" t="s">
        <v>7429</v>
      </c>
      <c r="G312" s="3">
        <v>9842.14</v>
      </c>
      <c r="H312" s="3">
        <v>5</v>
      </c>
      <c r="I312" s="8" t="s">
        <v>7681</v>
      </c>
      <c r="J312" s="3" t="s">
        <v>8162</v>
      </c>
      <c r="K312" s="3" t="s">
        <v>8167</v>
      </c>
      <c r="L312" s="3" t="s">
        <v>8170</v>
      </c>
      <c r="M312" s="4">
        <v>49210.7</v>
      </c>
      <c r="N312" s="32">
        <f>Table2[[#This Row],[Price]]*Table2[[#This Row],[Quantity Sold]]</f>
        <v>49210.7</v>
      </c>
      <c r="O312" s="1">
        <f t="shared" si="32"/>
        <v>2024</v>
      </c>
      <c r="P312" s="1" t="str">
        <f t="shared" si="33"/>
        <v>KIDS</v>
      </c>
      <c r="Q312" s="1" t="str">
        <f t="shared" si="34"/>
        <v>Kids_Sweaters</v>
      </c>
      <c r="T312" s="1" t="str">
        <f t="shared" si="35"/>
        <v>LOW PRICE</v>
      </c>
      <c r="U312" t="str">
        <f t="shared" si="36"/>
        <v>No Discount</v>
      </c>
      <c r="V312" t="str">
        <f t="shared" si="37"/>
        <v>Other</v>
      </c>
      <c r="W312" s="1" t="b">
        <f t="shared" si="38"/>
        <v>0</v>
      </c>
      <c r="X312" t="b">
        <f t="shared" si="39"/>
        <v>0</v>
      </c>
    </row>
    <row r="313" spans="1:24" ht="28.8" x14ac:dyDescent="0.3">
      <c r="A313" s="2" t="s">
        <v>322</v>
      </c>
      <c r="B313" s="3" t="s">
        <v>4238</v>
      </c>
      <c r="C313" s="3" t="s">
        <v>7407</v>
      </c>
      <c r="D313" s="3" t="s">
        <v>7418</v>
      </c>
      <c r="E313" s="3" t="s">
        <v>7427</v>
      </c>
      <c r="F313" s="3" t="s">
        <v>7430</v>
      </c>
      <c r="G313" s="3">
        <v>6534.59</v>
      </c>
      <c r="H313" s="3">
        <v>1</v>
      </c>
      <c r="I313" s="8" t="s">
        <v>7682</v>
      </c>
      <c r="J313" s="3" t="s">
        <v>8162</v>
      </c>
      <c r="K313" s="3" t="s">
        <v>8167</v>
      </c>
      <c r="L313" s="3" t="s">
        <v>8169</v>
      </c>
      <c r="M313" s="4">
        <v>5227.34</v>
      </c>
      <c r="N313" s="32">
        <f>Table2[[#This Row],[Price]]*Table2[[#This Row],[Quantity Sold]]</f>
        <v>6534.59</v>
      </c>
      <c r="O313" s="1">
        <f t="shared" si="32"/>
        <v>2023</v>
      </c>
      <c r="P313" s="1" t="str">
        <f t="shared" si="33"/>
        <v>KIDS</v>
      </c>
      <c r="Q313" s="1" t="str">
        <f t="shared" si="34"/>
        <v>Kids_Sweaters</v>
      </c>
      <c r="T313" s="1" t="str">
        <f t="shared" si="35"/>
        <v>LOW PRICE</v>
      </c>
      <c r="U313" t="str">
        <f t="shared" si="36"/>
        <v>Discounted</v>
      </c>
      <c r="V313" t="str">
        <f t="shared" si="37"/>
        <v>Other</v>
      </c>
      <c r="W313" s="1" t="b">
        <f t="shared" si="38"/>
        <v>0</v>
      </c>
      <c r="X313" t="b">
        <f t="shared" si="39"/>
        <v>1</v>
      </c>
    </row>
    <row r="314" spans="1:24" x14ac:dyDescent="0.3">
      <c r="A314" s="2" t="s">
        <v>323</v>
      </c>
      <c r="B314" s="3" t="s">
        <v>4239</v>
      </c>
      <c r="C314" s="3" t="s">
        <v>7405</v>
      </c>
      <c r="D314" s="3" t="s">
        <v>7417</v>
      </c>
      <c r="E314" s="3" t="s">
        <v>7426</v>
      </c>
      <c r="F314" s="3" t="s">
        <v>7433</v>
      </c>
      <c r="G314" s="3">
        <v>12747.14</v>
      </c>
      <c r="H314" s="3">
        <v>19</v>
      </c>
      <c r="I314" s="8" t="s">
        <v>7683</v>
      </c>
      <c r="J314" s="3" t="s">
        <v>8166</v>
      </c>
      <c r="K314" s="3" t="s">
        <v>8167</v>
      </c>
      <c r="L314" s="3" t="s">
        <v>8170</v>
      </c>
      <c r="M314" s="4">
        <v>242195.66</v>
      </c>
      <c r="N314" s="32">
        <f>Table2[[#This Row],[Price]]*Table2[[#This Row],[Quantity Sold]]</f>
        <v>242195.65999999997</v>
      </c>
      <c r="O314" s="1">
        <f t="shared" si="32"/>
        <v>2023</v>
      </c>
      <c r="P314" s="1" t="str">
        <f t="shared" si="33"/>
        <v>MEN</v>
      </c>
      <c r="Q314" s="1" t="str">
        <f t="shared" si="34"/>
        <v>Men_Shoes</v>
      </c>
      <c r="T314" s="1" t="str">
        <f t="shared" si="35"/>
        <v>HIGH PRICE</v>
      </c>
      <c r="U314" t="str">
        <f t="shared" si="36"/>
        <v>No Discount</v>
      </c>
      <c r="V314" t="str">
        <f t="shared" si="37"/>
        <v>Other</v>
      </c>
      <c r="W314" s="1" t="b">
        <f t="shared" si="38"/>
        <v>1</v>
      </c>
      <c r="X314" t="b">
        <f t="shared" si="39"/>
        <v>0</v>
      </c>
    </row>
    <row r="315" spans="1:24" ht="28.8" x14ac:dyDescent="0.3">
      <c r="A315" s="2" t="s">
        <v>324</v>
      </c>
      <c r="B315" s="3" t="s">
        <v>4240</v>
      </c>
      <c r="C315" s="3" t="s">
        <v>7408</v>
      </c>
      <c r="D315" s="3" t="s">
        <v>7420</v>
      </c>
      <c r="E315" s="3" t="s">
        <v>7426</v>
      </c>
      <c r="F315" s="3" t="s">
        <v>7434</v>
      </c>
      <c r="G315" s="3">
        <v>12631.77</v>
      </c>
      <c r="H315" s="3">
        <v>1</v>
      </c>
      <c r="I315" s="8" t="s">
        <v>7684</v>
      </c>
      <c r="J315" s="3" t="s">
        <v>8163</v>
      </c>
      <c r="K315" s="3" t="s">
        <v>8167</v>
      </c>
      <c r="L315" s="3" t="s">
        <v>8169</v>
      </c>
      <c r="M315" s="4">
        <v>10105.25</v>
      </c>
      <c r="N315" s="32">
        <f>Table2[[#This Row],[Price]]*Table2[[#This Row],[Quantity Sold]]</f>
        <v>12631.77</v>
      </c>
      <c r="O315" s="1">
        <f t="shared" si="32"/>
        <v>2024</v>
      </c>
      <c r="P315" s="1" t="str">
        <f t="shared" si="33"/>
        <v>WOMEN</v>
      </c>
      <c r="Q315" s="1" t="str">
        <f t="shared" si="34"/>
        <v>Women_Tops</v>
      </c>
      <c r="T315" s="1" t="str">
        <f t="shared" si="35"/>
        <v>HIGH PRICE</v>
      </c>
      <c r="U315" t="str">
        <f t="shared" si="36"/>
        <v>Discounted</v>
      </c>
      <c r="V315" t="str">
        <f t="shared" si="37"/>
        <v>Other</v>
      </c>
      <c r="W315" s="1" t="b">
        <f t="shared" si="38"/>
        <v>0</v>
      </c>
      <c r="X315" t="b">
        <f t="shared" si="39"/>
        <v>1</v>
      </c>
    </row>
    <row r="316" spans="1:24" ht="28.8" x14ac:dyDescent="0.3">
      <c r="A316" s="2" t="s">
        <v>325</v>
      </c>
      <c r="B316" s="3" t="s">
        <v>4241</v>
      </c>
      <c r="C316" s="3" t="s">
        <v>7406</v>
      </c>
      <c r="D316" s="3" t="s">
        <v>7421</v>
      </c>
      <c r="E316" s="3" t="s">
        <v>7424</v>
      </c>
      <c r="F316" s="3" t="s">
        <v>7432</v>
      </c>
      <c r="G316" s="3">
        <v>12132.94</v>
      </c>
      <c r="H316" s="3">
        <v>15</v>
      </c>
      <c r="I316" s="8" t="s">
        <v>7581</v>
      </c>
      <c r="J316" s="3" t="s">
        <v>8163</v>
      </c>
      <c r="K316" s="3" t="s">
        <v>8167</v>
      </c>
      <c r="L316" s="3" t="s">
        <v>8170</v>
      </c>
      <c r="M316" s="4">
        <v>181994.1</v>
      </c>
      <c r="N316" s="32">
        <f>Table2[[#This Row],[Price]]*Table2[[#This Row],[Quantity Sold]]</f>
        <v>181994.1</v>
      </c>
      <c r="O316" s="1">
        <f t="shared" si="32"/>
        <v>2023</v>
      </c>
      <c r="P316" s="1" t="str">
        <f t="shared" si="33"/>
        <v>ACCESSORIES</v>
      </c>
      <c r="Q316" s="1" t="str">
        <f t="shared" si="34"/>
        <v>Accessories_Scarves</v>
      </c>
      <c r="T316" s="1" t="str">
        <f t="shared" si="35"/>
        <v>HIGH PRICE</v>
      </c>
      <c r="U316" t="str">
        <f t="shared" si="36"/>
        <v>No Discount</v>
      </c>
      <c r="V316" t="str">
        <f t="shared" si="37"/>
        <v>Other</v>
      </c>
      <c r="W316" s="1" t="b">
        <f t="shared" si="38"/>
        <v>1</v>
      </c>
      <c r="X316" t="b">
        <f t="shared" si="39"/>
        <v>0</v>
      </c>
    </row>
    <row r="317" spans="1:24" x14ac:dyDescent="0.3">
      <c r="A317" s="2" t="s">
        <v>326</v>
      </c>
      <c r="B317" s="3" t="s">
        <v>4242</v>
      </c>
      <c r="C317" s="3" t="s">
        <v>7405</v>
      </c>
      <c r="D317" s="3" t="s">
        <v>7417</v>
      </c>
      <c r="E317" s="3" t="s">
        <v>7425</v>
      </c>
      <c r="F317" s="3" t="s">
        <v>7433</v>
      </c>
      <c r="G317" s="3">
        <v>9708.51</v>
      </c>
      <c r="H317" s="3">
        <v>10</v>
      </c>
      <c r="I317" s="8" t="s">
        <v>7494</v>
      </c>
      <c r="J317" s="3" t="s">
        <v>8165</v>
      </c>
      <c r="K317" s="3" t="s">
        <v>8168</v>
      </c>
      <c r="L317" s="3" t="s">
        <v>8169</v>
      </c>
      <c r="M317" s="4">
        <v>77668.08</v>
      </c>
      <c r="N317" s="32">
        <f>Table2[[#This Row],[Price]]*Table2[[#This Row],[Quantity Sold]]</f>
        <v>97085.1</v>
      </c>
      <c r="O317" s="1">
        <f t="shared" si="32"/>
        <v>2024</v>
      </c>
      <c r="P317" s="1" t="str">
        <f t="shared" si="33"/>
        <v>MEN</v>
      </c>
      <c r="Q317" s="1" t="str">
        <f t="shared" si="34"/>
        <v>Men_Shoes</v>
      </c>
      <c r="T317" s="1" t="str">
        <f t="shared" si="35"/>
        <v>LOW PRICE</v>
      </c>
      <c r="U317" t="str">
        <f t="shared" si="36"/>
        <v>Discounted</v>
      </c>
      <c r="V317" t="str">
        <f t="shared" si="37"/>
        <v>Men's Discounted Item</v>
      </c>
      <c r="W317" s="1" t="b">
        <f t="shared" si="38"/>
        <v>1</v>
      </c>
      <c r="X317" t="b">
        <f t="shared" si="39"/>
        <v>1</v>
      </c>
    </row>
    <row r="318" spans="1:24" x14ac:dyDescent="0.3">
      <c r="A318" s="2" t="s">
        <v>327</v>
      </c>
      <c r="B318" s="3" t="s">
        <v>4243</v>
      </c>
      <c r="C318" s="3" t="s">
        <v>7407</v>
      </c>
      <c r="D318" s="3" t="s">
        <v>7415</v>
      </c>
      <c r="E318" s="3" t="s">
        <v>7424</v>
      </c>
      <c r="F318" s="3" t="s">
        <v>7434</v>
      </c>
      <c r="G318" s="3">
        <v>13035.15</v>
      </c>
      <c r="H318" s="3">
        <v>3</v>
      </c>
      <c r="I318" s="8" t="s">
        <v>7479</v>
      </c>
      <c r="J318" s="3" t="s">
        <v>8164</v>
      </c>
      <c r="K318" s="3" t="s">
        <v>8168</v>
      </c>
      <c r="L318" s="3" t="s">
        <v>8170</v>
      </c>
      <c r="M318" s="4">
        <v>39105.449999999997</v>
      </c>
      <c r="N318" s="32">
        <f>Table2[[#This Row],[Price]]*Table2[[#This Row],[Quantity Sold]]</f>
        <v>39105.449999999997</v>
      </c>
      <c r="O318" s="1">
        <f t="shared" si="32"/>
        <v>2023</v>
      </c>
      <c r="P318" s="1" t="str">
        <f t="shared" si="33"/>
        <v>KIDS</v>
      </c>
      <c r="Q318" s="1" t="str">
        <f t="shared" si="34"/>
        <v>Kids_T-Shirts</v>
      </c>
      <c r="T318" s="1" t="str">
        <f t="shared" si="35"/>
        <v>HIGH PRICE</v>
      </c>
      <c r="U318" t="str">
        <f t="shared" si="36"/>
        <v>No Discount</v>
      </c>
      <c r="V318" t="str">
        <f t="shared" si="37"/>
        <v>Other</v>
      </c>
      <c r="W318" s="1" t="b">
        <f t="shared" si="38"/>
        <v>0</v>
      </c>
      <c r="X318" t="b">
        <f t="shared" si="39"/>
        <v>0</v>
      </c>
    </row>
    <row r="319" spans="1:24" ht="28.8" x14ac:dyDescent="0.3">
      <c r="A319" s="2" t="s">
        <v>328</v>
      </c>
      <c r="B319" s="3" t="s">
        <v>4244</v>
      </c>
      <c r="C319" s="3" t="s">
        <v>7406</v>
      </c>
      <c r="D319" s="3" t="s">
        <v>7421</v>
      </c>
      <c r="E319" s="3" t="s">
        <v>7426</v>
      </c>
      <c r="F319" s="3" t="s">
        <v>7431</v>
      </c>
      <c r="G319" s="3">
        <v>6625.89</v>
      </c>
      <c r="H319" s="3">
        <v>17</v>
      </c>
      <c r="I319" s="8" t="s">
        <v>7685</v>
      </c>
      <c r="J319" s="3" t="s">
        <v>8164</v>
      </c>
      <c r="K319" s="3" t="s">
        <v>8168</v>
      </c>
      <c r="L319" s="3" t="s">
        <v>8170</v>
      </c>
      <c r="M319" s="4">
        <v>112640.13</v>
      </c>
      <c r="N319" s="32">
        <f>Table2[[#This Row],[Price]]*Table2[[#This Row],[Quantity Sold]]</f>
        <v>112640.13</v>
      </c>
      <c r="O319" s="1">
        <f t="shared" si="32"/>
        <v>2023</v>
      </c>
      <c r="P319" s="1" t="str">
        <f t="shared" si="33"/>
        <v>ACCESSORIES</v>
      </c>
      <c r="Q319" s="1" t="str">
        <f t="shared" si="34"/>
        <v>Accessories_Scarves</v>
      </c>
      <c r="T319" s="1" t="str">
        <f t="shared" si="35"/>
        <v>LOW PRICE</v>
      </c>
      <c r="U319" t="str">
        <f t="shared" si="36"/>
        <v>No Discount</v>
      </c>
      <c r="V319" t="str">
        <f t="shared" si="37"/>
        <v>Other</v>
      </c>
      <c r="W319" s="1" t="b">
        <f t="shared" si="38"/>
        <v>1</v>
      </c>
      <c r="X319" t="b">
        <f t="shared" si="39"/>
        <v>0</v>
      </c>
    </row>
    <row r="320" spans="1:24" ht="28.8" x14ac:dyDescent="0.3">
      <c r="A320" s="2" t="s">
        <v>329</v>
      </c>
      <c r="B320" s="3" t="s">
        <v>4245</v>
      </c>
      <c r="C320" s="3" t="s">
        <v>7408</v>
      </c>
      <c r="D320" s="3" t="s">
        <v>7420</v>
      </c>
      <c r="E320" s="3" t="s">
        <v>7427</v>
      </c>
      <c r="F320" s="3" t="s">
        <v>7432</v>
      </c>
      <c r="G320" s="3">
        <v>8500.0300000000007</v>
      </c>
      <c r="H320" s="3">
        <v>14</v>
      </c>
      <c r="I320" s="8" t="s">
        <v>7686</v>
      </c>
      <c r="J320" s="3" t="s">
        <v>8163</v>
      </c>
      <c r="K320" s="3" t="s">
        <v>8168</v>
      </c>
      <c r="L320" s="3" t="s">
        <v>8170</v>
      </c>
      <c r="M320" s="4">
        <v>119000.42</v>
      </c>
      <c r="N320" s="32">
        <f>Table2[[#This Row],[Price]]*Table2[[#This Row],[Quantity Sold]]</f>
        <v>119000.42000000001</v>
      </c>
      <c r="O320" s="1">
        <f t="shared" si="32"/>
        <v>2023</v>
      </c>
      <c r="P320" s="1" t="str">
        <f t="shared" si="33"/>
        <v>WOMEN</v>
      </c>
      <c r="Q320" s="1" t="str">
        <f t="shared" si="34"/>
        <v>Women_Tops</v>
      </c>
      <c r="T320" s="1" t="str">
        <f t="shared" si="35"/>
        <v>LOW PRICE</v>
      </c>
      <c r="U320" t="str">
        <f t="shared" si="36"/>
        <v>No Discount</v>
      </c>
      <c r="V320" t="str">
        <f t="shared" si="37"/>
        <v>Other</v>
      </c>
      <c r="W320" s="1" t="b">
        <f t="shared" si="38"/>
        <v>1</v>
      </c>
      <c r="X320" t="b">
        <f t="shared" si="39"/>
        <v>0</v>
      </c>
    </row>
    <row r="321" spans="1:24" x14ac:dyDescent="0.3">
      <c r="A321" s="2" t="s">
        <v>330</v>
      </c>
      <c r="B321" s="3" t="s">
        <v>4246</v>
      </c>
      <c r="C321" s="3" t="s">
        <v>7405</v>
      </c>
      <c r="D321" s="3" t="s">
        <v>7417</v>
      </c>
      <c r="E321" s="3" t="s">
        <v>7423</v>
      </c>
      <c r="F321" s="3" t="s">
        <v>7433</v>
      </c>
      <c r="G321" s="3">
        <v>16357.64</v>
      </c>
      <c r="H321" s="3">
        <v>5</v>
      </c>
      <c r="I321" s="8" t="s">
        <v>7687</v>
      </c>
      <c r="J321" s="3" t="s">
        <v>8163</v>
      </c>
      <c r="K321" s="3" t="s">
        <v>8168</v>
      </c>
      <c r="L321" s="3" t="s">
        <v>8170</v>
      </c>
      <c r="M321" s="4">
        <v>81788.2</v>
      </c>
      <c r="N321" s="32">
        <f>Table2[[#This Row],[Price]]*Table2[[#This Row],[Quantity Sold]]</f>
        <v>81788.2</v>
      </c>
      <c r="O321" s="1">
        <f t="shared" si="32"/>
        <v>2024</v>
      </c>
      <c r="P321" s="1" t="str">
        <f t="shared" si="33"/>
        <v>MEN</v>
      </c>
      <c r="Q321" s="1" t="str">
        <f t="shared" si="34"/>
        <v>Men_Shoes</v>
      </c>
      <c r="T321" s="1" t="str">
        <f t="shared" si="35"/>
        <v>HIGH PRICE</v>
      </c>
      <c r="U321" t="str">
        <f t="shared" si="36"/>
        <v>No Discount</v>
      </c>
      <c r="V321" t="str">
        <f t="shared" si="37"/>
        <v>Other</v>
      </c>
      <c r="W321" s="1" t="b">
        <f t="shared" si="38"/>
        <v>0</v>
      </c>
      <c r="X321" t="b">
        <f t="shared" si="39"/>
        <v>0</v>
      </c>
    </row>
    <row r="322" spans="1:24" x14ac:dyDescent="0.3">
      <c r="A322" s="2" t="s">
        <v>331</v>
      </c>
      <c r="B322" s="3" t="s">
        <v>4247</v>
      </c>
      <c r="C322" s="3" t="s">
        <v>7407</v>
      </c>
      <c r="D322" s="3" t="s">
        <v>7415</v>
      </c>
      <c r="E322" s="3" t="s">
        <v>7423</v>
      </c>
      <c r="F322" s="3" t="s">
        <v>7430</v>
      </c>
      <c r="G322" s="3">
        <v>8456.0400000000009</v>
      </c>
      <c r="H322" s="3">
        <v>7</v>
      </c>
      <c r="I322" s="8" t="s">
        <v>7688</v>
      </c>
      <c r="J322" s="3" t="s">
        <v>8162</v>
      </c>
      <c r="K322" s="3" t="s">
        <v>8167</v>
      </c>
      <c r="L322" s="3" t="s">
        <v>8169</v>
      </c>
      <c r="M322" s="4">
        <v>47353.99</v>
      </c>
      <c r="N322" s="32">
        <f>Table2[[#This Row],[Price]]*Table2[[#This Row],[Quantity Sold]]</f>
        <v>59192.280000000006</v>
      </c>
      <c r="O322" s="1">
        <f t="shared" si="32"/>
        <v>2023</v>
      </c>
      <c r="P322" s="1" t="str">
        <f t="shared" si="33"/>
        <v>KIDS</v>
      </c>
      <c r="Q322" s="1" t="str">
        <f t="shared" si="34"/>
        <v>Kids_T-Shirts</v>
      </c>
      <c r="T322" s="1" t="str">
        <f t="shared" si="35"/>
        <v>LOW PRICE</v>
      </c>
      <c r="U322" t="str">
        <f t="shared" si="36"/>
        <v>Discounted</v>
      </c>
      <c r="V322" t="str">
        <f t="shared" si="37"/>
        <v>Other</v>
      </c>
      <c r="W322" s="1" t="b">
        <f t="shared" si="38"/>
        <v>0</v>
      </c>
      <c r="X322" t="b">
        <f t="shared" si="39"/>
        <v>1</v>
      </c>
    </row>
    <row r="323" spans="1:24" x14ac:dyDescent="0.3">
      <c r="A323" s="2" t="s">
        <v>332</v>
      </c>
      <c r="B323" s="3" t="s">
        <v>4248</v>
      </c>
      <c r="C323" s="3" t="s">
        <v>7407</v>
      </c>
      <c r="D323" s="3" t="s">
        <v>7413</v>
      </c>
      <c r="E323" s="3" t="s">
        <v>7424</v>
      </c>
      <c r="F323" s="3" t="s">
        <v>7428</v>
      </c>
      <c r="G323" s="3">
        <v>4736.8100000000004</v>
      </c>
      <c r="H323" s="3">
        <v>18</v>
      </c>
      <c r="I323" s="8" t="s">
        <v>7689</v>
      </c>
      <c r="J323" s="3" t="s">
        <v>8162</v>
      </c>
      <c r="K323" s="3" t="s">
        <v>8168</v>
      </c>
      <c r="L323" s="3" t="s">
        <v>8169</v>
      </c>
      <c r="M323" s="4">
        <v>68210.23</v>
      </c>
      <c r="N323" s="32">
        <f>Table2[[#This Row],[Price]]*Table2[[#This Row],[Quantity Sold]]</f>
        <v>85262.58</v>
      </c>
      <c r="O323" s="1">
        <f t="shared" ref="O323:O386" si="40">YEAR(I323)</f>
        <v>2024</v>
      </c>
      <c r="P323" s="1" t="str">
        <f t="shared" ref="P323:P386" si="41">UPPER(C323)</f>
        <v>KIDS</v>
      </c>
      <c r="Q323" s="1" t="str">
        <f t="shared" ref="Q323:Q386" si="42">CONCATENATE(C323, "_",D323)</f>
        <v>Kids_Shorts</v>
      </c>
      <c r="T323" s="1" t="str">
        <f t="shared" ref="T323:T386" si="43">IF(G323&gt;10000,"HIGH PRICE", "LOW PRICE")</f>
        <v>LOW PRICE</v>
      </c>
      <c r="U323" t="str">
        <f t="shared" ref="U323:U386" si="44">IF(L323 = "Yes", "Discounted", "No Discount")</f>
        <v>Discounted</v>
      </c>
      <c r="V323" t="str">
        <f t="shared" ref="V323:V386" si="45">IF(AND(C323 = "Men", L323 = "Yes"), "Men's Discounted Item", "Other")</f>
        <v>Other</v>
      </c>
      <c r="W323" s="1" t="b">
        <f t="shared" ref="W323:W386" si="46">H323&gt;=10</f>
        <v>1</v>
      </c>
      <c r="X323" t="b">
        <f t="shared" ref="X323:X386" si="47">L323 = "Yes"</f>
        <v>1</v>
      </c>
    </row>
    <row r="324" spans="1:24" ht="28.8" x14ac:dyDescent="0.3">
      <c r="A324" s="2" t="s">
        <v>333</v>
      </c>
      <c r="B324" s="3" t="s">
        <v>4249</v>
      </c>
      <c r="C324" s="3" t="s">
        <v>7408</v>
      </c>
      <c r="D324" s="3" t="s">
        <v>7417</v>
      </c>
      <c r="E324" s="3" t="s">
        <v>7424</v>
      </c>
      <c r="F324" s="3" t="s">
        <v>7430</v>
      </c>
      <c r="G324" s="3">
        <v>3886.06</v>
      </c>
      <c r="H324" s="3">
        <v>18</v>
      </c>
      <c r="I324" s="8" t="s">
        <v>7690</v>
      </c>
      <c r="J324" s="3" t="s">
        <v>8164</v>
      </c>
      <c r="K324" s="3" t="s">
        <v>8167</v>
      </c>
      <c r="L324" s="3" t="s">
        <v>8169</v>
      </c>
      <c r="M324" s="4">
        <v>55959.43</v>
      </c>
      <c r="N324" s="32">
        <f>Table2[[#This Row],[Price]]*Table2[[#This Row],[Quantity Sold]]</f>
        <v>69949.08</v>
      </c>
      <c r="O324" s="1">
        <f t="shared" si="40"/>
        <v>2023</v>
      </c>
      <c r="P324" s="1" t="str">
        <f t="shared" si="41"/>
        <v>WOMEN</v>
      </c>
      <c r="Q324" s="1" t="str">
        <f t="shared" si="42"/>
        <v>Women_Shoes</v>
      </c>
      <c r="T324" s="1" t="str">
        <f t="shared" si="43"/>
        <v>LOW PRICE</v>
      </c>
      <c r="U324" t="str">
        <f t="shared" si="44"/>
        <v>Discounted</v>
      </c>
      <c r="V324" t="str">
        <f t="shared" si="45"/>
        <v>Other</v>
      </c>
      <c r="W324" s="1" t="b">
        <f t="shared" si="46"/>
        <v>1</v>
      </c>
      <c r="X324" t="b">
        <f t="shared" si="47"/>
        <v>1</v>
      </c>
    </row>
    <row r="325" spans="1:24" ht="28.8" x14ac:dyDescent="0.3">
      <c r="A325" s="2" t="s">
        <v>334</v>
      </c>
      <c r="B325" s="3" t="s">
        <v>4250</v>
      </c>
      <c r="C325" s="3" t="s">
        <v>7407</v>
      </c>
      <c r="D325" s="3" t="s">
        <v>7418</v>
      </c>
      <c r="E325" s="3" t="s">
        <v>7427</v>
      </c>
      <c r="F325" s="3" t="s">
        <v>7429</v>
      </c>
      <c r="G325" s="3">
        <v>14193</v>
      </c>
      <c r="H325" s="3">
        <v>3</v>
      </c>
      <c r="I325" s="8" t="s">
        <v>7691</v>
      </c>
      <c r="J325" s="3" t="s">
        <v>8162</v>
      </c>
      <c r="K325" s="3" t="s">
        <v>8167</v>
      </c>
      <c r="L325" s="3" t="s">
        <v>8170</v>
      </c>
      <c r="M325" s="4">
        <v>42579</v>
      </c>
      <c r="N325" s="32">
        <f>Table2[[#This Row],[Price]]*Table2[[#This Row],[Quantity Sold]]</f>
        <v>42579</v>
      </c>
      <c r="O325" s="1">
        <f t="shared" si="40"/>
        <v>2023</v>
      </c>
      <c r="P325" s="1" t="str">
        <f t="shared" si="41"/>
        <v>KIDS</v>
      </c>
      <c r="Q325" s="1" t="str">
        <f t="shared" si="42"/>
        <v>Kids_Sweaters</v>
      </c>
      <c r="T325" s="1" t="str">
        <f t="shared" si="43"/>
        <v>HIGH PRICE</v>
      </c>
      <c r="U325" t="str">
        <f t="shared" si="44"/>
        <v>No Discount</v>
      </c>
      <c r="V325" t="str">
        <f t="shared" si="45"/>
        <v>Other</v>
      </c>
      <c r="W325" s="1" t="b">
        <f t="shared" si="46"/>
        <v>0</v>
      </c>
      <c r="X325" t="b">
        <f t="shared" si="47"/>
        <v>0</v>
      </c>
    </row>
    <row r="326" spans="1:24" ht="28.8" x14ac:dyDescent="0.3">
      <c r="A326" s="2" t="s">
        <v>335</v>
      </c>
      <c r="B326" s="3" t="s">
        <v>4251</v>
      </c>
      <c r="C326" s="3" t="s">
        <v>7406</v>
      </c>
      <c r="D326" s="3" t="s">
        <v>7416</v>
      </c>
      <c r="E326" s="3" t="s">
        <v>7427</v>
      </c>
      <c r="F326" s="3" t="s">
        <v>7428</v>
      </c>
      <c r="G326" s="3">
        <v>13370.47</v>
      </c>
      <c r="H326" s="3">
        <v>5</v>
      </c>
      <c r="I326" s="8" t="s">
        <v>7692</v>
      </c>
      <c r="J326" s="3" t="s">
        <v>8166</v>
      </c>
      <c r="K326" s="3" t="s">
        <v>8168</v>
      </c>
      <c r="L326" s="3" t="s">
        <v>8169</v>
      </c>
      <c r="M326" s="4">
        <v>53481.88</v>
      </c>
      <c r="N326" s="32">
        <f>Table2[[#This Row],[Price]]*Table2[[#This Row],[Quantity Sold]]</f>
        <v>66852.349999999991</v>
      </c>
      <c r="O326" s="1">
        <f t="shared" si="40"/>
        <v>2023</v>
      </c>
      <c r="P326" s="1" t="str">
        <f t="shared" si="41"/>
        <v>ACCESSORIES</v>
      </c>
      <c r="Q326" s="1" t="str">
        <f t="shared" si="42"/>
        <v>Accessories_Belts</v>
      </c>
      <c r="T326" s="1" t="str">
        <f t="shared" si="43"/>
        <v>HIGH PRICE</v>
      </c>
      <c r="U326" t="str">
        <f t="shared" si="44"/>
        <v>Discounted</v>
      </c>
      <c r="V326" t="str">
        <f t="shared" si="45"/>
        <v>Other</v>
      </c>
      <c r="W326" s="1" t="b">
        <f t="shared" si="46"/>
        <v>0</v>
      </c>
      <c r="X326" t="b">
        <f t="shared" si="47"/>
        <v>1</v>
      </c>
    </row>
    <row r="327" spans="1:24" x14ac:dyDescent="0.3">
      <c r="A327" s="2" t="s">
        <v>336</v>
      </c>
      <c r="B327" s="3" t="s">
        <v>4252</v>
      </c>
      <c r="C327" s="3" t="s">
        <v>7407</v>
      </c>
      <c r="D327" s="3" t="s">
        <v>7417</v>
      </c>
      <c r="E327" s="3" t="s">
        <v>7423</v>
      </c>
      <c r="F327" s="3" t="s">
        <v>7433</v>
      </c>
      <c r="G327" s="3">
        <v>1803.59</v>
      </c>
      <c r="H327" s="3">
        <v>4</v>
      </c>
      <c r="I327" s="8" t="s">
        <v>7693</v>
      </c>
      <c r="J327" s="3" t="s">
        <v>8163</v>
      </c>
      <c r="K327" s="3" t="s">
        <v>8168</v>
      </c>
      <c r="L327" s="3" t="s">
        <v>8170</v>
      </c>
      <c r="M327" s="4">
        <v>7214.36</v>
      </c>
      <c r="N327" s="32">
        <f>Table2[[#This Row],[Price]]*Table2[[#This Row],[Quantity Sold]]</f>
        <v>7214.36</v>
      </c>
      <c r="O327" s="1">
        <f t="shared" si="40"/>
        <v>2023</v>
      </c>
      <c r="P327" s="1" t="str">
        <f t="shared" si="41"/>
        <v>KIDS</v>
      </c>
      <c r="Q327" s="1" t="str">
        <f t="shared" si="42"/>
        <v>Kids_Shoes</v>
      </c>
      <c r="T327" s="1" t="str">
        <f t="shared" si="43"/>
        <v>LOW PRICE</v>
      </c>
      <c r="U327" t="str">
        <f t="shared" si="44"/>
        <v>No Discount</v>
      </c>
      <c r="V327" t="str">
        <f t="shared" si="45"/>
        <v>Other</v>
      </c>
      <c r="W327" s="1" t="b">
        <f t="shared" si="46"/>
        <v>0</v>
      </c>
      <c r="X327" t="b">
        <f t="shared" si="47"/>
        <v>0</v>
      </c>
    </row>
    <row r="328" spans="1:24" ht="28.8" x14ac:dyDescent="0.3">
      <c r="A328" s="2" t="s">
        <v>337</v>
      </c>
      <c r="B328" s="3" t="s">
        <v>4253</v>
      </c>
      <c r="C328" s="3" t="s">
        <v>7407</v>
      </c>
      <c r="D328" s="3" t="s">
        <v>7418</v>
      </c>
      <c r="E328" s="3" t="s">
        <v>7423</v>
      </c>
      <c r="F328" s="3" t="s">
        <v>7433</v>
      </c>
      <c r="G328" s="3">
        <v>11400.05</v>
      </c>
      <c r="H328" s="3">
        <v>12</v>
      </c>
      <c r="I328" s="8" t="s">
        <v>7694</v>
      </c>
      <c r="J328" s="3" t="s">
        <v>8165</v>
      </c>
      <c r="K328" s="3" t="s">
        <v>8168</v>
      </c>
      <c r="L328" s="3" t="s">
        <v>8170</v>
      </c>
      <c r="M328" s="4">
        <v>136800.6</v>
      </c>
      <c r="N328" s="32">
        <f>Table2[[#This Row],[Price]]*Table2[[#This Row],[Quantity Sold]]</f>
        <v>136800.59999999998</v>
      </c>
      <c r="O328" s="1">
        <f t="shared" si="40"/>
        <v>2024</v>
      </c>
      <c r="P328" s="1" t="str">
        <f t="shared" si="41"/>
        <v>KIDS</v>
      </c>
      <c r="Q328" s="1" t="str">
        <f t="shared" si="42"/>
        <v>Kids_Sweaters</v>
      </c>
      <c r="T328" s="1" t="str">
        <f t="shared" si="43"/>
        <v>HIGH PRICE</v>
      </c>
      <c r="U328" t="str">
        <f t="shared" si="44"/>
        <v>No Discount</v>
      </c>
      <c r="V328" t="str">
        <f t="shared" si="45"/>
        <v>Other</v>
      </c>
      <c r="W328" s="1" t="b">
        <f t="shared" si="46"/>
        <v>1</v>
      </c>
      <c r="X328" t="b">
        <f t="shared" si="47"/>
        <v>0</v>
      </c>
    </row>
    <row r="329" spans="1:24" x14ac:dyDescent="0.3">
      <c r="A329" s="2" t="s">
        <v>338</v>
      </c>
      <c r="B329" s="3" t="s">
        <v>4254</v>
      </c>
      <c r="C329" s="3" t="s">
        <v>7405</v>
      </c>
      <c r="D329" s="3" t="s">
        <v>7409</v>
      </c>
      <c r="E329" s="3" t="s">
        <v>7426</v>
      </c>
      <c r="F329" s="3" t="s">
        <v>7431</v>
      </c>
      <c r="G329" s="3">
        <v>5554.36</v>
      </c>
      <c r="H329" s="3">
        <v>8</v>
      </c>
      <c r="I329" s="8" t="s">
        <v>7695</v>
      </c>
      <c r="J329" s="3" t="s">
        <v>8166</v>
      </c>
      <c r="K329" s="3" t="s">
        <v>8168</v>
      </c>
      <c r="L329" s="3" t="s">
        <v>8170</v>
      </c>
      <c r="M329" s="4">
        <v>44434.879999999997</v>
      </c>
      <c r="N329" s="32">
        <f>Table2[[#This Row],[Price]]*Table2[[#This Row],[Quantity Sold]]</f>
        <v>44434.879999999997</v>
      </c>
      <c r="O329" s="1">
        <f t="shared" si="40"/>
        <v>2024</v>
      </c>
      <c r="P329" s="1" t="str">
        <f t="shared" si="41"/>
        <v>MEN</v>
      </c>
      <c r="Q329" s="1" t="str">
        <f t="shared" si="42"/>
        <v>Men_Jackets</v>
      </c>
      <c r="T329" s="1" t="str">
        <f t="shared" si="43"/>
        <v>LOW PRICE</v>
      </c>
      <c r="U329" t="str">
        <f t="shared" si="44"/>
        <v>No Discount</v>
      </c>
      <c r="V329" t="str">
        <f t="shared" si="45"/>
        <v>Other</v>
      </c>
      <c r="W329" s="1" t="b">
        <f t="shared" si="46"/>
        <v>0</v>
      </c>
      <c r="X329" t="b">
        <f t="shared" si="47"/>
        <v>0</v>
      </c>
    </row>
    <row r="330" spans="1:24" ht="28.8" x14ac:dyDescent="0.3">
      <c r="A330" s="2" t="s">
        <v>339</v>
      </c>
      <c r="B330" s="3" t="s">
        <v>4255</v>
      </c>
      <c r="C330" s="3" t="s">
        <v>7408</v>
      </c>
      <c r="D330" s="3" t="s">
        <v>7420</v>
      </c>
      <c r="E330" s="3" t="s">
        <v>7425</v>
      </c>
      <c r="F330" s="3" t="s">
        <v>7429</v>
      </c>
      <c r="G330" s="3">
        <v>15899.48</v>
      </c>
      <c r="H330" s="3">
        <v>6</v>
      </c>
      <c r="I330" s="8" t="s">
        <v>7696</v>
      </c>
      <c r="J330" s="3" t="s">
        <v>8164</v>
      </c>
      <c r="K330" s="3" t="s">
        <v>8167</v>
      </c>
      <c r="L330" s="3" t="s">
        <v>8169</v>
      </c>
      <c r="M330" s="4">
        <v>76317.67</v>
      </c>
      <c r="N330" s="32">
        <f>Table2[[#This Row],[Price]]*Table2[[#This Row],[Quantity Sold]]</f>
        <v>95396.88</v>
      </c>
      <c r="O330" s="1">
        <f t="shared" si="40"/>
        <v>2022</v>
      </c>
      <c r="P330" s="1" t="str">
        <f t="shared" si="41"/>
        <v>WOMEN</v>
      </c>
      <c r="Q330" s="1" t="str">
        <f t="shared" si="42"/>
        <v>Women_Tops</v>
      </c>
      <c r="T330" s="1" t="str">
        <f t="shared" si="43"/>
        <v>HIGH PRICE</v>
      </c>
      <c r="U330" t="str">
        <f t="shared" si="44"/>
        <v>Discounted</v>
      </c>
      <c r="V330" t="str">
        <f t="shared" si="45"/>
        <v>Other</v>
      </c>
      <c r="W330" s="1" t="b">
        <f t="shared" si="46"/>
        <v>0</v>
      </c>
      <c r="X330" t="b">
        <f t="shared" si="47"/>
        <v>1</v>
      </c>
    </row>
    <row r="331" spans="1:24" ht="28.8" x14ac:dyDescent="0.3">
      <c r="A331" s="2" t="s">
        <v>340</v>
      </c>
      <c r="B331" s="3" t="s">
        <v>4256</v>
      </c>
      <c r="C331" s="3" t="s">
        <v>7406</v>
      </c>
      <c r="D331" s="3" t="s">
        <v>7414</v>
      </c>
      <c r="E331" s="3" t="s">
        <v>7423</v>
      </c>
      <c r="F331" s="3" t="s">
        <v>7430</v>
      </c>
      <c r="G331" s="3">
        <v>9260.31</v>
      </c>
      <c r="H331" s="3">
        <v>13</v>
      </c>
      <c r="I331" s="8" t="s">
        <v>7697</v>
      </c>
      <c r="J331" s="3" t="s">
        <v>8162</v>
      </c>
      <c r="K331" s="3" t="s">
        <v>8168</v>
      </c>
      <c r="L331" s="3" t="s">
        <v>8170</v>
      </c>
      <c r="M331" s="4">
        <v>120384.03</v>
      </c>
      <c r="N331" s="32">
        <f>Table2[[#This Row],[Price]]*Table2[[#This Row],[Quantity Sold]]</f>
        <v>120384.03</v>
      </c>
      <c r="O331" s="1">
        <f t="shared" si="40"/>
        <v>2024</v>
      </c>
      <c r="P331" s="1" t="str">
        <f t="shared" si="41"/>
        <v>ACCESSORIES</v>
      </c>
      <c r="Q331" s="1" t="str">
        <f t="shared" si="42"/>
        <v>Accessories_Bags</v>
      </c>
      <c r="T331" s="1" t="str">
        <f t="shared" si="43"/>
        <v>LOW PRICE</v>
      </c>
      <c r="U331" t="str">
        <f t="shared" si="44"/>
        <v>No Discount</v>
      </c>
      <c r="V331" t="str">
        <f t="shared" si="45"/>
        <v>Other</v>
      </c>
      <c r="W331" s="1" t="b">
        <f t="shared" si="46"/>
        <v>1</v>
      </c>
      <c r="X331" t="b">
        <f t="shared" si="47"/>
        <v>0</v>
      </c>
    </row>
    <row r="332" spans="1:24" x14ac:dyDescent="0.3">
      <c r="A332" s="2" t="s">
        <v>341</v>
      </c>
      <c r="B332" s="3" t="s">
        <v>4257</v>
      </c>
      <c r="C332" s="3" t="s">
        <v>7405</v>
      </c>
      <c r="D332" s="3" t="s">
        <v>7417</v>
      </c>
      <c r="E332" s="3" t="s">
        <v>7423</v>
      </c>
      <c r="F332" s="3" t="s">
        <v>7432</v>
      </c>
      <c r="G332" s="3">
        <v>2510.75</v>
      </c>
      <c r="H332" s="3">
        <v>7</v>
      </c>
      <c r="I332" s="8" t="s">
        <v>7698</v>
      </c>
      <c r="J332" s="3" t="s">
        <v>8162</v>
      </c>
      <c r="K332" s="3" t="s">
        <v>8168</v>
      </c>
      <c r="L332" s="3" t="s">
        <v>8169</v>
      </c>
      <c r="M332" s="4">
        <v>14060.2</v>
      </c>
      <c r="N332" s="32">
        <f>Table2[[#This Row],[Price]]*Table2[[#This Row],[Quantity Sold]]</f>
        <v>17575.25</v>
      </c>
      <c r="O332" s="1">
        <f t="shared" si="40"/>
        <v>2023</v>
      </c>
      <c r="P332" s="1" t="str">
        <f t="shared" si="41"/>
        <v>MEN</v>
      </c>
      <c r="Q332" s="1" t="str">
        <f t="shared" si="42"/>
        <v>Men_Shoes</v>
      </c>
      <c r="T332" s="1" t="str">
        <f t="shared" si="43"/>
        <v>LOW PRICE</v>
      </c>
      <c r="U332" t="str">
        <f t="shared" si="44"/>
        <v>Discounted</v>
      </c>
      <c r="V332" t="str">
        <f t="shared" si="45"/>
        <v>Men's Discounted Item</v>
      </c>
      <c r="W332" s="1" t="b">
        <f t="shared" si="46"/>
        <v>0</v>
      </c>
      <c r="X332" t="b">
        <f t="shared" si="47"/>
        <v>1</v>
      </c>
    </row>
    <row r="333" spans="1:24" x14ac:dyDescent="0.3">
      <c r="A333" s="2" t="s">
        <v>342</v>
      </c>
      <c r="B333" s="3" t="s">
        <v>4258</v>
      </c>
      <c r="C333" s="3" t="s">
        <v>7407</v>
      </c>
      <c r="D333" s="3" t="s">
        <v>7417</v>
      </c>
      <c r="E333" s="3" t="s">
        <v>7423</v>
      </c>
      <c r="F333" s="3" t="s">
        <v>7434</v>
      </c>
      <c r="G333" s="3">
        <v>16037.26</v>
      </c>
      <c r="H333" s="3">
        <v>14</v>
      </c>
      <c r="I333" s="8" t="s">
        <v>7504</v>
      </c>
      <c r="J333" s="3" t="s">
        <v>8165</v>
      </c>
      <c r="K333" s="3" t="s">
        <v>8168</v>
      </c>
      <c r="L333" s="3" t="s">
        <v>8169</v>
      </c>
      <c r="M333" s="4">
        <v>179616.98</v>
      </c>
      <c r="N333" s="32">
        <f>Table2[[#This Row],[Price]]*Table2[[#This Row],[Quantity Sold]]</f>
        <v>224521.64</v>
      </c>
      <c r="O333" s="1">
        <f t="shared" si="40"/>
        <v>2023</v>
      </c>
      <c r="P333" s="1" t="str">
        <f t="shared" si="41"/>
        <v>KIDS</v>
      </c>
      <c r="Q333" s="1" t="str">
        <f t="shared" si="42"/>
        <v>Kids_Shoes</v>
      </c>
      <c r="T333" s="1" t="str">
        <f t="shared" si="43"/>
        <v>HIGH PRICE</v>
      </c>
      <c r="U333" t="str">
        <f t="shared" si="44"/>
        <v>Discounted</v>
      </c>
      <c r="V333" t="str">
        <f t="shared" si="45"/>
        <v>Other</v>
      </c>
      <c r="W333" s="1" t="b">
        <f t="shared" si="46"/>
        <v>1</v>
      </c>
      <c r="X333" t="b">
        <f t="shared" si="47"/>
        <v>1</v>
      </c>
    </row>
    <row r="334" spans="1:24" ht="28.8" x14ac:dyDescent="0.3">
      <c r="A334" s="2" t="s">
        <v>343</v>
      </c>
      <c r="B334" s="3" t="s">
        <v>4259</v>
      </c>
      <c r="C334" s="3" t="s">
        <v>7408</v>
      </c>
      <c r="D334" s="3" t="s">
        <v>7417</v>
      </c>
      <c r="E334" s="3" t="s">
        <v>7425</v>
      </c>
      <c r="F334" s="3" t="s">
        <v>7431</v>
      </c>
      <c r="G334" s="3">
        <v>8738.24</v>
      </c>
      <c r="H334" s="3">
        <v>12</v>
      </c>
      <c r="I334" s="8" t="s">
        <v>7699</v>
      </c>
      <c r="J334" s="3" t="s">
        <v>8164</v>
      </c>
      <c r="K334" s="3" t="s">
        <v>8168</v>
      </c>
      <c r="L334" s="3" t="s">
        <v>8169</v>
      </c>
      <c r="M334" s="4">
        <v>83887.27</v>
      </c>
      <c r="N334" s="32">
        <f>Table2[[#This Row],[Price]]*Table2[[#This Row],[Quantity Sold]]</f>
        <v>104858.88</v>
      </c>
      <c r="O334" s="1">
        <f t="shared" si="40"/>
        <v>2023</v>
      </c>
      <c r="P334" s="1" t="str">
        <f t="shared" si="41"/>
        <v>WOMEN</v>
      </c>
      <c r="Q334" s="1" t="str">
        <f t="shared" si="42"/>
        <v>Women_Shoes</v>
      </c>
      <c r="T334" s="1" t="str">
        <f t="shared" si="43"/>
        <v>LOW PRICE</v>
      </c>
      <c r="U334" t="str">
        <f t="shared" si="44"/>
        <v>Discounted</v>
      </c>
      <c r="V334" t="str">
        <f t="shared" si="45"/>
        <v>Other</v>
      </c>
      <c r="W334" s="1" t="b">
        <f t="shared" si="46"/>
        <v>1</v>
      </c>
      <c r="X334" t="b">
        <f t="shared" si="47"/>
        <v>1</v>
      </c>
    </row>
    <row r="335" spans="1:24" ht="28.8" x14ac:dyDescent="0.3">
      <c r="A335" s="2" t="s">
        <v>344</v>
      </c>
      <c r="B335" s="3" t="s">
        <v>4260</v>
      </c>
      <c r="C335" s="3" t="s">
        <v>7406</v>
      </c>
      <c r="D335" s="3" t="s">
        <v>7414</v>
      </c>
      <c r="E335" s="3" t="s">
        <v>7423</v>
      </c>
      <c r="F335" s="3" t="s">
        <v>7429</v>
      </c>
      <c r="G335" s="3">
        <v>15720.2</v>
      </c>
      <c r="H335" s="3">
        <v>20</v>
      </c>
      <c r="I335" s="8" t="s">
        <v>7501</v>
      </c>
      <c r="J335" s="3" t="s">
        <v>8163</v>
      </c>
      <c r="K335" s="3" t="s">
        <v>8167</v>
      </c>
      <c r="L335" s="3" t="s">
        <v>8170</v>
      </c>
      <c r="M335" s="4">
        <v>314404</v>
      </c>
      <c r="N335" s="32">
        <f>Table2[[#This Row],[Price]]*Table2[[#This Row],[Quantity Sold]]</f>
        <v>314404</v>
      </c>
      <c r="O335" s="1">
        <f t="shared" si="40"/>
        <v>2024</v>
      </c>
      <c r="P335" s="1" t="str">
        <f t="shared" si="41"/>
        <v>ACCESSORIES</v>
      </c>
      <c r="Q335" s="1" t="str">
        <f t="shared" si="42"/>
        <v>Accessories_Bags</v>
      </c>
      <c r="T335" s="1" t="str">
        <f t="shared" si="43"/>
        <v>HIGH PRICE</v>
      </c>
      <c r="U335" t="str">
        <f t="shared" si="44"/>
        <v>No Discount</v>
      </c>
      <c r="V335" t="str">
        <f t="shared" si="45"/>
        <v>Other</v>
      </c>
      <c r="W335" s="1" t="b">
        <f t="shared" si="46"/>
        <v>1</v>
      </c>
      <c r="X335" t="b">
        <f t="shared" si="47"/>
        <v>0</v>
      </c>
    </row>
    <row r="336" spans="1:24" x14ac:dyDescent="0.3">
      <c r="A336" s="2" t="s">
        <v>345</v>
      </c>
      <c r="B336" s="3" t="s">
        <v>4261</v>
      </c>
      <c r="C336" s="3" t="s">
        <v>7405</v>
      </c>
      <c r="D336" s="3" t="s">
        <v>7410</v>
      </c>
      <c r="E336" s="3" t="s">
        <v>7427</v>
      </c>
      <c r="F336" s="3" t="s">
        <v>7430</v>
      </c>
      <c r="G336" s="3">
        <v>9634.64</v>
      </c>
      <c r="H336" s="3">
        <v>8</v>
      </c>
      <c r="I336" s="8" t="s">
        <v>7700</v>
      </c>
      <c r="J336" s="3" t="s">
        <v>8162</v>
      </c>
      <c r="K336" s="3" t="s">
        <v>8167</v>
      </c>
      <c r="L336" s="3" t="s">
        <v>8169</v>
      </c>
      <c r="M336" s="4">
        <v>61661.53</v>
      </c>
      <c r="N336" s="32">
        <f>Table2[[#This Row],[Price]]*Table2[[#This Row],[Quantity Sold]]</f>
        <v>77077.119999999995</v>
      </c>
      <c r="O336" s="1">
        <f t="shared" si="40"/>
        <v>2023</v>
      </c>
      <c r="P336" s="1" t="str">
        <f t="shared" si="41"/>
        <v>MEN</v>
      </c>
      <c r="Q336" s="1" t="str">
        <f t="shared" si="42"/>
        <v>Men_Shirts</v>
      </c>
      <c r="T336" s="1" t="str">
        <f t="shared" si="43"/>
        <v>LOW PRICE</v>
      </c>
      <c r="U336" t="str">
        <f t="shared" si="44"/>
        <v>Discounted</v>
      </c>
      <c r="V336" t="str">
        <f t="shared" si="45"/>
        <v>Men's Discounted Item</v>
      </c>
      <c r="W336" s="1" t="b">
        <f t="shared" si="46"/>
        <v>0</v>
      </c>
      <c r="X336" t="b">
        <f t="shared" si="47"/>
        <v>1</v>
      </c>
    </row>
    <row r="337" spans="1:24" ht="28.8" x14ac:dyDescent="0.3">
      <c r="A337" s="2" t="s">
        <v>346</v>
      </c>
      <c r="B337" s="3" t="s">
        <v>4262</v>
      </c>
      <c r="C337" s="3" t="s">
        <v>7406</v>
      </c>
      <c r="D337" s="3" t="s">
        <v>7412</v>
      </c>
      <c r="E337" s="3" t="s">
        <v>7424</v>
      </c>
      <c r="F337" s="3" t="s">
        <v>7429</v>
      </c>
      <c r="G337" s="3">
        <v>1316.38</v>
      </c>
      <c r="H337" s="3">
        <v>12</v>
      </c>
      <c r="I337" s="8" t="s">
        <v>7701</v>
      </c>
      <c r="J337" s="3" t="s">
        <v>8162</v>
      </c>
      <c r="K337" s="3" t="s">
        <v>8168</v>
      </c>
      <c r="L337" s="3" t="s">
        <v>8169</v>
      </c>
      <c r="M337" s="4">
        <v>12637.58</v>
      </c>
      <c r="N337" s="32">
        <f>Table2[[#This Row],[Price]]*Table2[[#This Row],[Quantity Sold]]</f>
        <v>15796.560000000001</v>
      </c>
      <c r="O337" s="1">
        <f t="shared" si="40"/>
        <v>2023</v>
      </c>
      <c r="P337" s="1" t="str">
        <f t="shared" si="41"/>
        <v>ACCESSORIES</v>
      </c>
      <c r="Q337" s="1" t="str">
        <f t="shared" si="42"/>
        <v>Accessories_Hats</v>
      </c>
      <c r="T337" s="1" t="str">
        <f t="shared" si="43"/>
        <v>LOW PRICE</v>
      </c>
      <c r="U337" t="str">
        <f t="shared" si="44"/>
        <v>Discounted</v>
      </c>
      <c r="V337" t="str">
        <f t="shared" si="45"/>
        <v>Other</v>
      </c>
      <c r="W337" s="1" t="b">
        <f t="shared" si="46"/>
        <v>1</v>
      </c>
      <c r="X337" t="b">
        <f t="shared" si="47"/>
        <v>1</v>
      </c>
    </row>
    <row r="338" spans="1:24" x14ac:dyDescent="0.3">
      <c r="A338" s="2" t="s">
        <v>347</v>
      </c>
      <c r="B338" s="3" t="s">
        <v>4263</v>
      </c>
      <c r="C338" s="3" t="s">
        <v>7407</v>
      </c>
      <c r="D338" s="3" t="s">
        <v>7415</v>
      </c>
      <c r="E338" s="3" t="s">
        <v>7425</v>
      </c>
      <c r="F338" s="3" t="s">
        <v>7433</v>
      </c>
      <c r="G338" s="3">
        <v>9947.5499999999993</v>
      </c>
      <c r="H338" s="3">
        <v>6</v>
      </c>
      <c r="I338" s="8" t="s">
        <v>7469</v>
      </c>
      <c r="J338" s="3" t="s">
        <v>8164</v>
      </c>
      <c r="K338" s="3" t="s">
        <v>8167</v>
      </c>
      <c r="L338" s="3" t="s">
        <v>8170</v>
      </c>
      <c r="M338" s="4">
        <v>59685.3</v>
      </c>
      <c r="N338" s="32">
        <f>Table2[[#This Row],[Price]]*Table2[[#This Row],[Quantity Sold]]</f>
        <v>59685.299999999996</v>
      </c>
      <c r="O338" s="1">
        <f t="shared" si="40"/>
        <v>2023</v>
      </c>
      <c r="P338" s="1" t="str">
        <f t="shared" si="41"/>
        <v>KIDS</v>
      </c>
      <c r="Q338" s="1" t="str">
        <f t="shared" si="42"/>
        <v>Kids_T-Shirts</v>
      </c>
      <c r="T338" s="1" t="str">
        <f t="shared" si="43"/>
        <v>LOW PRICE</v>
      </c>
      <c r="U338" t="str">
        <f t="shared" si="44"/>
        <v>No Discount</v>
      </c>
      <c r="V338" t="str">
        <f t="shared" si="45"/>
        <v>Other</v>
      </c>
      <c r="W338" s="1" t="b">
        <f t="shared" si="46"/>
        <v>0</v>
      </c>
      <c r="X338" t="b">
        <f t="shared" si="47"/>
        <v>0</v>
      </c>
    </row>
    <row r="339" spans="1:24" x14ac:dyDescent="0.3">
      <c r="A339" s="2" t="s">
        <v>348</v>
      </c>
      <c r="B339" s="3" t="s">
        <v>4264</v>
      </c>
      <c r="C339" s="3" t="s">
        <v>7405</v>
      </c>
      <c r="D339" s="3" t="s">
        <v>7411</v>
      </c>
      <c r="E339" s="3" t="s">
        <v>7426</v>
      </c>
      <c r="F339" s="3" t="s">
        <v>7429</v>
      </c>
      <c r="G339" s="3">
        <v>7323.09</v>
      </c>
      <c r="H339" s="3">
        <v>1</v>
      </c>
      <c r="I339" s="8" t="s">
        <v>7590</v>
      </c>
      <c r="J339" s="3" t="s">
        <v>8166</v>
      </c>
      <c r="K339" s="3" t="s">
        <v>8168</v>
      </c>
      <c r="L339" s="3" t="s">
        <v>8170</v>
      </c>
      <c r="M339" s="4">
        <v>7323.09</v>
      </c>
      <c r="N339" s="32">
        <f>Table2[[#This Row],[Price]]*Table2[[#This Row],[Quantity Sold]]</f>
        <v>7323.09</v>
      </c>
      <c r="O339" s="1">
        <f t="shared" si="40"/>
        <v>2023</v>
      </c>
      <c r="P339" s="1" t="str">
        <f t="shared" si="41"/>
        <v>MEN</v>
      </c>
      <c r="Q339" s="1" t="str">
        <f t="shared" si="42"/>
        <v>Men_Pants</v>
      </c>
      <c r="T339" s="1" t="str">
        <f t="shared" si="43"/>
        <v>LOW PRICE</v>
      </c>
      <c r="U339" t="str">
        <f t="shared" si="44"/>
        <v>No Discount</v>
      </c>
      <c r="V339" t="str">
        <f t="shared" si="45"/>
        <v>Other</v>
      </c>
      <c r="W339" s="1" t="b">
        <f t="shared" si="46"/>
        <v>0</v>
      </c>
      <c r="X339" t="b">
        <f t="shared" si="47"/>
        <v>0</v>
      </c>
    </row>
    <row r="340" spans="1:24" x14ac:dyDescent="0.3">
      <c r="A340" s="2" t="s">
        <v>349</v>
      </c>
      <c r="B340" s="3" t="s">
        <v>4265</v>
      </c>
      <c r="C340" s="3" t="s">
        <v>7405</v>
      </c>
      <c r="D340" s="3" t="s">
        <v>7411</v>
      </c>
      <c r="E340" s="3" t="s">
        <v>7424</v>
      </c>
      <c r="F340" s="3" t="s">
        <v>7428</v>
      </c>
      <c r="G340" s="3">
        <v>1695.69</v>
      </c>
      <c r="H340" s="3">
        <v>3</v>
      </c>
      <c r="I340" s="8" t="s">
        <v>7447</v>
      </c>
      <c r="J340" s="3" t="s">
        <v>8163</v>
      </c>
      <c r="K340" s="3" t="s">
        <v>8167</v>
      </c>
      <c r="L340" s="3" t="s">
        <v>8169</v>
      </c>
      <c r="M340" s="4">
        <v>4069.49</v>
      </c>
      <c r="N340" s="32">
        <f>Table2[[#This Row],[Price]]*Table2[[#This Row],[Quantity Sold]]</f>
        <v>5087.07</v>
      </c>
      <c r="O340" s="1">
        <f t="shared" si="40"/>
        <v>2023</v>
      </c>
      <c r="P340" s="1" t="str">
        <f t="shared" si="41"/>
        <v>MEN</v>
      </c>
      <c r="Q340" s="1" t="str">
        <f t="shared" si="42"/>
        <v>Men_Pants</v>
      </c>
      <c r="T340" s="1" t="str">
        <f t="shared" si="43"/>
        <v>LOW PRICE</v>
      </c>
      <c r="U340" t="str">
        <f t="shared" si="44"/>
        <v>Discounted</v>
      </c>
      <c r="V340" t="str">
        <f t="shared" si="45"/>
        <v>Men's Discounted Item</v>
      </c>
      <c r="W340" s="1" t="b">
        <f t="shared" si="46"/>
        <v>0</v>
      </c>
      <c r="X340" t="b">
        <f t="shared" si="47"/>
        <v>1</v>
      </c>
    </row>
    <row r="341" spans="1:24" ht="28.8" x14ac:dyDescent="0.3">
      <c r="A341" s="2" t="s">
        <v>350</v>
      </c>
      <c r="B341" s="3" t="s">
        <v>4266</v>
      </c>
      <c r="C341" s="3" t="s">
        <v>7408</v>
      </c>
      <c r="D341" s="3" t="s">
        <v>7420</v>
      </c>
      <c r="E341" s="3" t="s">
        <v>7423</v>
      </c>
      <c r="F341" s="3" t="s">
        <v>7431</v>
      </c>
      <c r="G341" s="3">
        <v>10743.52</v>
      </c>
      <c r="H341" s="3">
        <v>2</v>
      </c>
      <c r="I341" s="8" t="s">
        <v>7702</v>
      </c>
      <c r="J341" s="3" t="s">
        <v>8166</v>
      </c>
      <c r="K341" s="3" t="s">
        <v>8167</v>
      </c>
      <c r="L341" s="3" t="s">
        <v>8170</v>
      </c>
      <c r="M341" s="4">
        <v>21487.040000000001</v>
      </c>
      <c r="N341" s="32">
        <f>Table2[[#This Row],[Price]]*Table2[[#This Row],[Quantity Sold]]</f>
        <v>21487.040000000001</v>
      </c>
      <c r="O341" s="1">
        <f t="shared" si="40"/>
        <v>2023</v>
      </c>
      <c r="P341" s="1" t="str">
        <f t="shared" si="41"/>
        <v>WOMEN</v>
      </c>
      <c r="Q341" s="1" t="str">
        <f t="shared" si="42"/>
        <v>Women_Tops</v>
      </c>
      <c r="T341" s="1" t="str">
        <f t="shared" si="43"/>
        <v>HIGH PRICE</v>
      </c>
      <c r="U341" t="str">
        <f t="shared" si="44"/>
        <v>No Discount</v>
      </c>
      <c r="V341" t="str">
        <f t="shared" si="45"/>
        <v>Other</v>
      </c>
      <c r="W341" s="1" t="b">
        <f t="shared" si="46"/>
        <v>0</v>
      </c>
      <c r="X341" t="b">
        <f t="shared" si="47"/>
        <v>0</v>
      </c>
    </row>
    <row r="342" spans="1:24" ht="28.8" x14ac:dyDescent="0.3">
      <c r="A342" s="2" t="s">
        <v>351</v>
      </c>
      <c r="B342" s="3" t="s">
        <v>4267</v>
      </c>
      <c r="C342" s="3" t="s">
        <v>7406</v>
      </c>
      <c r="D342" s="3" t="s">
        <v>7414</v>
      </c>
      <c r="E342" s="3" t="s">
        <v>7425</v>
      </c>
      <c r="F342" s="3" t="s">
        <v>7434</v>
      </c>
      <c r="G342" s="3">
        <v>14046.92</v>
      </c>
      <c r="H342" s="3">
        <v>15</v>
      </c>
      <c r="I342" s="8" t="s">
        <v>7638</v>
      </c>
      <c r="J342" s="3" t="s">
        <v>8163</v>
      </c>
      <c r="K342" s="3" t="s">
        <v>8167</v>
      </c>
      <c r="L342" s="3" t="s">
        <v>8170</v>
      </c>
      <c r="M342" s="4">
        <v>210703.8</v>
      </c>
      <c r="N342" s="32">
        <f>Table2[[#This Row],[Price]]*Table2[[#This Row],[Quantity Sold]]</f>
        <v>210703.8</v>
      </c>
      <c r="O342" s="1">
        <f t="shared" si="40"/>
        <v>2023</v>
      </c>
      <c r="P342" s="1" t="str">
        <f t="shared" si="41"/>
        <v>ACCESSORIES</v>
      </c>
      <c r="Q342" s="1" t="str">
        <f t="shared" si="42"/>
        <v>Accessories_Bags</v>
      </c>
      <c r="T342" s="1" t="str">
        <f t="shared" si="43"/>
        <v>HIGH PRICE</v>
      </c>
      <c r="U342" t="str">
        <f t="shared" si="44"/>
        <v>No Discount</v>
      </c>
      <c r="V342" t="str">
        <f t="shared" si="45"/>
        <v>Other</v>
      </c>
      <c r="W342" s="1" t="b">
        <f t="shared" si="46"/>
        <v>1</v>
      </c>
      <c r="X342" t="b">
        <f t="shared" si="47"/>
        <v>0</v>
      </c>
    </row>
    <row r="343" spans="1:24" ht="28.8" x14ac:dyDescent="0.3">
      <c r="A343" s="2" t="s">
        <v>352</v>
      </c>
      <c r="B343" s="3" t="s">
        <v>4268</v>
      </c>
      <c r="C343" s="3" t="s">
        <v>7408</v>
      </c>
      <c r="D343" s="3" t="s">
        <v>7417</v>
      </c>
      <c r="E343" s="3" t="s">
        <v>7427</v>
      </c>
      <c r="F343" s="3" t="s">
        <v>7434</v>
      </c>
      <c r="G343" s="3">
        <v>11292.98</v>
      </c>
      <c r="H343" s="3">
        <v>12</v>
      </c>
      <c r="I343" s="8" t="s">
        <v>7703</v>
      </c>
      <c r="J343" s="3" t="s">
        <v>8164</v>
      </c>
      <c r="K343" s="3" t="s">
        <v>8168</v>
      </c>
      <c r="L343" s="3" t="s">
        <v>8169</v>
      </c>
      <c r="M343" s="4">
        <v>108412.94</v>
      </c>
      <c r="N343" s="32">
        <f>Table2[[#This Row],[Price]]*Table2[[#This Row],[Quantity Sold]]</f>
        <v>135515.76</v>
      </c>
      <c r="O343" s="1">
        <f t="shared" si="40"/>
        <v>2022</v>
      </c>
      <c r="P343" s="1" t="str">
        <f t="shared" si="41"/>
        <v>WOMEN</v>
      </c>
      <c r="Q343" s="1" t="str">
        <f t="shared" si="42"/>
        <v>Women_Shoes</v>
      </c>
      <c r="T343" s="1" t="str">
        <f t="shared" si="43"/>
        <v>HIGH PRICE</v>
      </c>
      <c r="U343" t="str">
        <f t="shared" si="44"/>
        <v>Discounted</v>
      </c>
      <c r="V343" t="str">
        <f t="shared" si="45"/>
        <v>Other</v>
      </c>
      <c r="W343" s="1" t="b">
        <f t="shared" si="46"/>
        <v>1</v>
      </c>
      <c r="X343" t="b">
        <f t="shared" si="47"/>
        <v>1</v>
      </c>
    </row>
    <row r="344" spans="1:24" x14ac:dyDescent="0.3">
      <c r="A344" s="2" t="s">
        <v>353</v>
      </c>
      <c r="B344" s="3" t="s">
        <v>4269</v>
      </c>
      <c r="C344" s="3" t="s">
        <v>7407</v>
      </c>
      <c r="D344" s="3" t="s">
        <v>7413</v>
      </c>
      <c r="E344" s="3" t="s">
        <v>7423</v>
      </c>
      <c r="F344" s="3" t="s">
        <v>7429</v>
      </c>
      <c r="G344" s="3">
        <v>9693.57</v>
      </c>
      <c r="H344" s="3">
        <v>9</v>
      </c>
      <c r="I344" s="8" t="s">
        <v>7704</v>
      </c>
      <c r="J344" s="3" t="s">
        <v>8164</v>
      </c>
      <c r="K344" s="3" t="s">
        <v>8168</v>
      </c>
      <c r="L344" s="3" t="s">
        <v>8169</v>
      </c>
      <c r="M344" s="4">
        <v>69793.87</v>
      </c>
      <c r="N344" s="32">
        <f>Table2[[#This Row],[Price]]*Table2[[#This Row],[Quantity Sold]]</f>
        <v>87242.13</v>
      </c>
      <c r="O344" s="1">
        <f t="shared" si="40"/>
        <v>2024</v>
      </c>
      <c r="P344" s="1" t="str">
        <f t="shared" si="41"/>
        <v>KIDS</v>
      </c>
      <c r="Q344" s="1" t="str">
        <f t="shared" si="42"/>
        <v>Kids_Shorts</v>
      </c>
      <c r="T344" s="1" t="str">
        <f t="shared" si="43"/>
        <v>LOW PRICE</v>
      </c>
      <c r="U344" t="str">
        <f t="shared" si="44"/>
        <v>Discounted</v>
      </c>
      <c r="V344" t="str">
        <f t="shared" si="45"/>
        <v>Other</v>
      </c>
      <c r="W344" s="1" t="b">
        <f t="shared" si="46"/>
        <v>0</v>
      </c>
      <c r="X344" t="b">
        <f t="shared" si="47"/>
        <v>1</v>
      </c>
    </row>
    <row r="345" spans="1:24" ht="28.8" x14ac:dyDescent="0.3">
      <c r="A345" s="2" t="s">
        <v>354</v>
      </c>
      <c r="B345" s="3" t="s">
        <v>4270</v>
      </c>
      <c r="C345" s="3" t="s">
        <v>7406</v>
      </c>
      <c r="D345" s="3" t="s">
        <v>7421</v>
      </c>
      <c r="E345" s="3" t="s">
        <v>7425</v>
      </c>
      <c r="F345" s="3" t="s">
        <v>7431</v>
      </c>
      <c r="G345" s="3">
        <v>15026.32</v>
      </c>
      <c r="H345" s="3">
        <v>9</v>
      </c>
      <c r="I345" s="8" t="s">
        <v>7641</v>
      </c>
      <c r="J345" s="3" t="s">
        <v>8166</v>
      </c>
      <c r="K345" s="3" t="s">
        <v>8168</v>
      </c>
      <c r="L345" s="3" t="s">
        <v>8169</v>
      </c>
      <c r="M345" s="4">
        <v>108189.67</v>
      </c>
      <c r="N345" s="32">
        <f>Table2[[#This Row],[Price]]*Table2[[#This Row],[Quantity Sold]]</f>
        <v>135236.88</v>
      </c>
      <c r="O345" s="1">
        <f t="shared" si="40"/>
        <v>2024</v>
      </c>
      <c r="P345" s="1" t="str">
        <f t="shared" si="41"/>
        <v>ACCESSORIES</v>
      </c>
      <c r="Q345" s="1" t="str">
        <f t="shared" si="42"/>
        <v>Accessories_Scarves</v>
      </c>
      <c r="T345" s="1" t="str">
        <f t="shared" si="43"/>
        <v>HIGH PRICE</v>
      </c>
      <c r="U345" t="str">
        <f t="shared" si="44"/>
        <v>Discounted</v>
      </c>
      <c r="V345" t="str">
        <f t="shared" si="45"/>
        <v>Other</v>
      </c>
      <c r="W345" s="1" t="b">
        <f t="shared" si="46"/>
        <v>0</v>
      </c>
      <c r="X345" t="b">
        <f t="shared" si="47"/>
        <v>1</v>
      </c>
    </row>
    <row r="346" spans="1:24" x14ac:dyDescent="0.3">
      <c r="A346" s="2" t="s">
        <v>355</v>
      </c>
      <c r="B346" s="3" t="s">
        <v>4271</v>
      </c>
      <c r="C346" s="3" t="s">
        <v>7405</v>
      </c>
      <c r="D346" s="3" t="s">
        <v>7411</v>
      </c>
      <c r="E346" s="3" t="s">
        <v>7425</v>
      </c>
      <c r="F346" s="3" t="s">
        <v>7431</v>
      </c>
      <c r="G346" s="3">
        <v>7047.53</v>
      </c>
      <c r="H346" s="3">
        <v>20</v>
      </c>
      <c r="I346" s="8" t="s">
        <v>7556</v>
      </c>
      <c r="J346" s="3" t="s">
        <v>8163</v>
      </c>
      <c r="K346" s="3" t="s">
        <v>8167</v>
      </c>
      <c r="L346" s="3" t="s">
        <v>8170</v>
      </c>
      <c r="M346" s="4">
        <v>140950.6</v>
      </c>
      <c r="N346" s="32">
        <f>Table2[[#This Row],[Price]]*Table2[[#This Row],[Quantity Sold]]</f>
        <v>140950.6</v>
      </c>
      <c r="O346" s="1">
        <f t="shared" si="40"/>
        <v>2024</v>
      </c>
      <c r="P346" s="1" t="str">
        <f t="shared" si="41"/>
        <v>MEN</v>
      </c>
      <c r="Q346" s="1" t="str">
        <f t="shared" si="42"/>
        <v>Men_Pants</v>
      </c>
      <c r="T346" s="1" t="str">
        <f t="shared" si="43"/>
        <v>LOW PRICE</v>
      </c>
      <c r="U346" t="str">
        <f t="shared" si="44"/>
        <v>No Discount</v>
      </c>
      <c r="V346" t="str">
        <f t="shared" si="45"/>
        <v>Other</v>
      </c>
      <c r="W346" s="1" t="b">
        <f t="shared" si="46"/>
        <v>1</v>
      </c>
      <c r="X346" t="b">
        <f t="shared" si="47"/>
        <v>0</v>
      </c>
    </row>
    <row r="347" spans="1:24" ht="28.8" x14ac:dyDescent="0.3">
      <c r="A347" s="2" t="s">
        <v>356</v>
      </c>
      <c r="B347" s="3" t="s">
        <v>4272</v>
      </c>
      <c r="C347" s="3" t="s">
        <v>7408</v>
      </c>
      <c r="D347" s="3" t="s">
        <v>7422</v>
      </c>
      <c r="E347" s="3" t="s">
        <v>7423</v>
      </c>
      <c r="F347" s="3" t="s">
        <v>7434</v>
      </c>
      <c r="G347" s="3">
        <v>2399.5300000000002</v>
      </c>
      <c r="H347" s="3">
        <v>9</v>
      </c>
      <c r="I347" s="8" t="s">
        <v>7705</v>
      </c>
      <c r="J347" s="3" t="s">
        <v>8166</v>
      </c>
      <c r="K347" s="3" t="s">
        <v>8168</v>
      </c>
      <c r="L347" s="3" t="s">
        <v>8170</v>
      </c>
      <c r="M347" s="4">
        <v>21595.77</v>
      </c>
      <c r="N347" s="32">
        <f>Table2[[#This Row],[Price]]*Table2[[#This Row],[Quantity Sold]]</f>
        <v>21595.77</v>
      </c>
      <c r="O347" s="1">
        <f t="shared" si="40"/>
        <v>2023</v>
      </c>
      <c r="P347" s="1" t="str">
        <f t="shared" si="41"/>
        <v>WOMEN</v>
      </c>
      <c r="Q347" s="1" t="str">
        <f t="shared" si="42"/>
        <v>Women_Skirts</v>
      </c>
      <c r="T347" s="1" t="str">
        <f t="shared" si="43"/>
        <v>LOW PRICE</v>
      </c>
      <c r="U347" t="str">
        <f t="shared" si="44"/>
        <v>No Discount</v>
      </c>
      <c r="V347" t="str">
        <f t="shared" si="45"/>
        <v>Other</v>
      </c>
      <c r="W347" s="1" t="b">
        <f t="shared" si="46"/>
        <v>0</v>
      </c>
      <c r="X347" t="b">
        <f t="shared" si="47"/>
        <v>0</v>
      </c>
    </row>
    <row r="348" spans="1:24" x14ac:dyDescent="0.3">
      <c r="A348" s="2" t="s">
        <v>357</v>
      </c>
      <c r="B348" s="3" t="s">
        <v>4273</v>
      </c>
      <c r="C348" s="3" t="s">
        <v>7407</v>
      </c>
      <c r="D348" s="3" t="s">
        <v>7417</v>
      </c>
      <c r="E348" s="3" t="s">
        <v>7424</v>
      </c>
      <c r="F348" s="3" t="s">
        <v>7434</v>
      </c>
      <c r="G348" s="3">
        <v>9520.1</v>
      </c>
      <c r="H348" s="3">
        <v>9</v>
      </c>
      <c r="I348" s="8" t="s">
        <v>7655</v>
      </c>
      <c r="J348" s="3" t="s">
        <v>8163</v>
      </c>
      <c r="K348" s="3" t="s">
        <v>8167</v>
      </c>
      <c r="L348" s="3" t="s">
        <v>8169</v>
      </c>
      <c r="M348" s="4">
        <v>68544.72</v>
      </c>
      <c r="N348" s="32">
        <f>Table2[[#This Row],[Price]]*Table2[[#This Row],[Quantity Sold]]</f>
        <v>85680.900000000009</v>
      </c>
      <c r="O348" s="1">
        <f t="shared" si="40"/>
        <v>2022</v>
      </c>
      <c r="P348" s="1" t="str">
        <f t="shared" si="41"/>
        <v>KIDS</v>
      </c>
      <c r="Q348" s="1" t="str">
        <f t="shared" si="42"/>
        <v>Kids_Shoes</v>
      </c>
      <c r="T348" s="1" t="str">
        <f t="shared" si="43"/>
        <v>LOW PRICE</v>
      </c>
      <c r="U348" t="str">
        <f t="shared" si="44"/>
        <v>Discounted</v>
      </c>
      <c r="V348" t="str">
        <f t="shared" si="45"/>
        <v>Other</v>
      </c>
      <c r="W348" s="1" t="b">
        <f t="shared" si="46"/>
        <v>0</v>
      </c>
      <c r="X348" t="b">
        <f t="shared" si="47"/>
        <v>1</v>
      </c>
    </row>
    <row r="349" spans="1:24" ht="28.8" x14ac:dyDescent="0.3">
      <c r="A349" s="2" t="s">
        <v>358</v>
      </c>
      <c r="B349" s="3" t="s">
        <v>4274</v>
      </c>
      <c r="C349" s="3" t="s">
        <v>7408</v>
      </c>
      <c r="D349" s="3" t="s">
        <v>7420</v>
      </c>
      <c r="E349" s="3" t="s">
        <v>7424</v>
      </c>
      <c r="F349" s="3" t="s">
        <v>7428</v>
      </c>
      <c r="G349" s="3">
        <v>15129.24</v>
      </c>
      <c r="H349" s="3">
        <v>16</v>
      </c>
      <c r="I349" s="8" t="s">
        <v>7706</v>
      </c>
      <c r="J349" s="3" t="s">
        <v>8163</v>
      </c>
      <c r="K349" s="3" t="s">
        <v>8168</v>
      </c>
      <c r="L349" s="3" t="s">
        <v>8169</v>
      </c>
      <c r="M349" s="4">
        <v>193653.94</v>
      </c>
      <c r="N349" s="32">
        <f>Table2[[#This Row],[Price]]*Table2[[#This Row],[Quantity Sold]]</f>
        <v>242067.84</v>
      </c>
      <c r="O349" s="1">
        <f t="shared" si="40"/>
        <v>2023</v>
      </c>
      <c r="P349" s="1" t="str">
        <f t="shared" si="41"/>
        <v>WOMEN</v>
      </c>
      <c r="Q349" s="1" t="str">
        <f t="shared" si="42"/>
        <v>Women_Tops</v>
      </c>
      <c r="T349" s="1" t="str">
        <f t="shared" si="43"/>
        <v>HIGH PRICE</v>
      </c>
      <c r="U349" t="str">
        <f t="shared" si="44"/>
        <v>Discounted</v>
      </c>
      <c r="V349" t="str">
        <f t="shared" si="45"/>
        <v>Other</v>
      </c>
      <c r="W349" s="1" t="b">
        <f t="shared" si="46"/>
        <v>1</v>
      </c>
      <c r="X349" t="b">
        <f t="shared" si="47"/>
        <v>1</v>
      </c>
    </row>
    <row r="350" spans="1:24" x14ac:dyDescent="0.3">
      <c r="A350" s="2" t="s">
        <v>359</v>
      </c>
      <c r="B350" s="3" t="s">
        <v>4275</v>
      </c>
      <c r="C350" s="3" t="s">
        <v>7405</v>
      </c>
      <c r="D350" s="3" t="s">
        <v>7417</v>
      </c>
      <c r="E350" s="3" t="s">
        <v>7425</v>
      </c>
      <c r="F350" s="3" t="s">
        <v>7431</v>
      </c>
      <c r="G350" s="3">
        <v>4365.8</v>
      </c>
      <c r="H350" s="3">
        <v>8</v>
      </c>
      <c r="I350" s="8" t="s">
        <v>7707</v>
      </c>
      <c r="J350" s="3" t="s">
        <v>8162</v>
      </c>
      <c r="K350" s="3" t="s">
        <v>8167</v>
      </c>
      <c r="L350" s="3" t="s">
        <v>8170</v>
      </c>
      <c r="M350" s="4">
        <v>34926.400000000001</v>
      </c>
      <c r="N350" s="32">
        <f>Table2[[#This Row],[Price]]*Table2[[#This Row],[Quantity Sold]]</f>
        <v>34926.400000000001</v>
      </c>
      <c r="O350" s="1">
        <f t="shared" si="40"/>
        <v>2024</v>
      </c>
      <c r="P350" s="1" t="str">
        <f t="shared" si="41"/>
        <v>MEN</v>
      </c>
      <c r="Q350" s="1" t="str">
        <f t="shared" si="42"/>
        <v>Men_Shoes</v>
      </c>
      <c r="T350" s="1" t="str">
        <f t="shared" si="43"/>
        <v>LOW PRICE</v>
      </c>
      <c r="U350" t="str">
        <f t="shared" si="44"/>
        <v>No Discount</v>
      </c>
      <c r="V350" t="str">
        <f t="shared" si="45"/>
        <v>Other</v>
      </c>
      <c r="W350" s="1" t="b">
        <f t="shared" si="46"/>
        <v>0</v>
      </c>
      <c r="X350" t="b">
        <f t="shared" si="47"/>
        <v>0</v>
      </c>
    </row>
    <row r="351" spans="1:24" x14ac:dyDescent="0.3">
      <c r="A351" s="2" t="s">
        <v>360</v>
      </c>
      <c r="B351" s="3" t="s">
        <v>4276</v>
      </c>
      <c r="C351" s="3" t="s">
        <v>7405</v>
      </c>
      <c r="D351" s="3" t="s">
        <v>7411</v>
      </c>
      <c r="E351" s="3" t="s">
        <v>7426</v>
      </c>
      <c r="F351" s="3" t="s">
        <v>7433</v>
      </c>
      <c r="G351" s="3">
        <v>859.05</v>
      </c>
      <c r="H351" s="3">
        <v>14</v>
      </c>
      <c r="I351" s="8" t="s">
        <v>7708</v>
      </c>
      <c r="J351" s="3" t="s">
        <v>8164</v>
      </c>
      <c r="K351" s="3" t="s">
        <v>8167</v>
      </c>
      <c r="L351" s="3" t="s">
        <v>8169</v>
      </c>
      <c r="M351" s="4">
        <v>9621.36</v>
      </c>
      <c r="N351" s="32">
        <f>Table2[[#This Row],[Price]]*Table2[[#This Row],[Quantity Sold]]</f>
        <v>12026.699999999999</v>
      </c>
      <c r="O351" s="1">
        <f t="shared" si="40"/>
        <v>2024</v>
      </c>
      <c r="P351" s="1" t="str">
        <f t="shared" si="41"/>
        <v>MEN</v>
      </c>
      <c r="Q351" s="1" t="str">
        <f t="shared" si="42"/>
        <v>Men_Pants</v>
      </c>
      <c r="T351" s="1" t="str">
        <f t="shared" si="43"/>
        <v>LOW PRICE</v>
      </c>
      <c r="U351" t="str">
        <f t="shared" si="44"/>
        <v>Discounted</v>
      </c>
      <c r="V351" t="str">
        <f t="shared" si="45"/>
        <v>Men's Discounted Item</v>
      </c>
      <c r="W351" s="1" t="b">
        <f t="shared" si="46"/>
        <v>1</v>
      </c>
      <c r="X351" t="b">
        <f t="shared" si="47"/>
        <v>1</v>
      </c>
    </row>
    <row r="352" spans="1:24" ht="28.8" x14ac:dyDescent="0.3">
      <c r="A352" s="2" t="s">
        <v>361</v>
      </c>
      <c r="B352" s="3" t="s">
        <v>4277</v>
      </c>
      <c r="C352" s="3" t="s">
        <v>7408</v>
      </c>
      <c r="D352" s="3" t="s">
        <v>7422</v>
      </c>
      <c r="E352" s="3" t="s">
        <v>7424</v>
      </c>
      <c r="F352" s="3" t="s">
        <v>7430</v>
      </c>
      <c r="G352" s="3">
        <v>16535.259999999998</v>
      </c>
      <c r="H352" s="3">
        <v>15</v>
      </c>
      <c r="I352" s="8" t="s">
        <v>7709</v>
      </c>
      <c r="J352" s="3" t="s">
        <v>8165</v>
      </c>
      <c r="K352" s="3" t="s">
        <v>8167</v>
      </c>
      <c r="L352" s="3" t="s">
        <v>8169</v>
      </c>
      <c r="M352" s="4">
        <v>198423.12</v>
      </c>
      <c r="N352" s="32">
        <f>Table2[[#This Row],[Price]]*Table2[[#This Row],[Quantity Sold]]</f>
        <v>248028.89999999997</v>
      </c>
      <c r="O352" s="1">
        <f t="shared" si="40"/>
        <v>2024</v>
      </c>
      <c r="P352" s="1" t="str">
        <f t="shared" si="41"/>
        <v>WOMEN</v>
      </c>
      <c r="Q352" s="1" t="str">
        <f t="shared" si="42"/>
        <v>Women_Skirts</v>
      </c>
      <c r="T352" s="1" t="str">
        <f t="shared" si="43"/>
        <v>HIGH PRICE</v>
      </c>
      <c r="U352" t="str">
        <f t="shared" si="44"/>
        <v>Discounted</v>
      </c>
      <c r="V352" t="str">
        <f t="shared" si="45"/>
        <v>Other</v>
      </c>
      <c r="W352" s="1" t="b">
        <f t="shared" si="46"/>
        <v>1</v>
      </c>
      <c r="X352" t="b">
        <f t="shared" si="47"/>
        <v>1</v>
      </c>
    </row>
    <row r="353" spans="1:24" ht="28.8" x14ac:dyDescent="0.3">
      <c r="A353" s="2" t="s">
        <v>362</v>
      </c>
      <c r="B353" s="3" t="s">
        <v>4278</v>
      </c>
      <c r="C353" s="3" t="s">
        <v>7408</v>
      </c>
      <c r="D353" s="3" t="s">
        <v>7419</v>
      </c>
      <c r="E353" s="3" t="s">
        <v>7424</v>
      </c>
      <c r="F353" s="3" t="s">
        <v>7432</v>
      </c>
      <c r="G353" s="3">
        <v>13941.51</v>
      </c>
      <c r="H353" s="3">
        <v>18</v>
      </c>
      <c r="I353" s="8" t="s">
        <v>7447</v>
      </c>
      <c r="J353" s="3" t="s">
        <v>8164</v>
      </c>
      <c r="K353" s="3" t="s">
        <v>8167</v>
      </c>
      <c r="L353" s="3" t="s">
        <v>8170</v>
      </c>
      <c r="M353" s="4">
        <v>250947.18</v>
      </c>
      <c r="N353" s="32">
        <f>Table2[[#This Row],[Price]]*Table2[[#This Row],[Quantity Sold]]</f>
        <v>250947.18</v>
      </c>
      <c r="O353" s="1">
        <f t="shared" si="40"/>
        <v>2023</v>
      </c>
      <c r="P353" s="1" t="str">
        <f t="shared" si="41"/>
        <v>WOMEN</v>
      </c>
      <c r="Q353" s="1" t="str">
        <f t="shared" si="42"/>
        <v>Women_Dresses</v>
      </c>
      <c r="T353" s="1" t="str">
        <f t="shared" si="43"/>
        <v>HIGH PRICE</v>
      </c>
      <c r="U353" t="str">
        <f t="shared" si="44"/>
        <v>No Discount</v>
      </c>
      <c r="V353" t="str">
        <f t="shared" si="45"/>
        <v>Other</v>
      </c>
      <c r="W353" s="1" t="b">
        <f t="shared" si="46"/>
        <v>1</v>
      </c>
      <c r="X353" t="b">
        <f t="shared" si="47"/>
        <v>0</v>
      </c>
    </row>
    <row r="354" spans="1:24" ht="28.8" x14ac:dyDescent="0.3">
      <c r="A354" s="2" t="s">
        <v>363</v>
      </c>
      <c r="B354" s="3" t="s">
        <v>4279</v>
      </c>
      <c r="C354" s="3" t="s">
        <v>7408</v>
      </c>
      <c r="D354" s="3" t="s">
        <v>7417</v>
      </c>
      <c r="E354" s="3" t="s">
        <v>7424</v>
      </c>
      <c r="F354" s="3" t="s">
        <v>7432</v>
      </c>
      <c r="G354" s="3">
        <v>13156.33</v>
      </c>
      <c r="H354" s="3">
        <v>17</v>
      </c>
      <c r="I354" s="8" t="s">
        <v>7710</v>
      </c>
      <c r="J354" s="3" t="s">
        <v>8162</v>
      </c>
      <c r="K354" s="3" t="s">
        <v>8168</v>
      </c>
      <c r="L354" s="3" t="s">
        <v>8170</v>
      </c>
      <c r="M354" s="4">
        <v>223657.61</v>
      </c>
      <c r="N354" s="32">
        <f>Table2[[#This Row],[Price]]*Table2[[#This Row],[Quantity Sold]]</f>
        <v>223657.61</v>
      </c>
      <c r="O354" s="1">
        <f t="shared" si="40"/>
        <v>2023</v>
      </c>
      <c r="P354" s="1" t="str">
        <f t="shared" si="41"/>
        <v>WOMEN</v>
      </c>
      <c r="Q354" s="1" t="str">
        <f t="shared" si="42"/>
        <v>Women_Shoes</v>
      </c>
      <c r="T354" s="1" t="str">
        <f t="shared" si="43"/>
        <v>HIGH PRICE</v>
      </c>
      <c r="U354" t="str">
        <f t="shared" si="44"/>
        <v>No Discount</v>
      </c>
      <c r="V354" t="str">
        <f t="shared" si="45"/>
        <v>Other</v>
      </c>
      <c r="W354" s="1" t="b">
        <f t="shared" si="46"/>
        <v>1</v>
      </c>
      <c r="X354" t="b">
        <f t="shared" si="47"/>
        <v>0</v>
      </c>
    </row>
    <row r="355" spans="1:24" x14ac:dyDescent="0.3">
      <c r="A355" s="2" t="s">
        <v>364</v>
      </c>
      <c r="B355" s="3" t="s">
        <v>4280</v>
      </c>
      <c r="C355" s="3" t="s">
        <v>7405</v>
      </c>
      <c r="D355" s="3" t="s">
        <v>7411</v>
      </c>
      <c r="E355" s="3" t="s">
        <v>7426</v>
      </c>
      <c r="F355" s="3" t="s">
        <v>7433</v>
      </c>
      <c r="G355" s="3">
        <v>6527.12</v>
      </c>
      <c r="H355" s="3">
        <v>15</v>
      </c>
      <c r="I355" s="8" t="s">
        <v>7563</v>
      </c>
      <c r="J355" s="3" t="s">
        <v>8162</v>
      </c>
      <c r="K355" s="3" t="s">
        <v>8168</v>
      </c>
      <c r="L355" s="3" t="s">
        <v>8169</v>
      </c>
      <c r="M355" s="4">
        <v>78325.440000000002</v>
      </c>
      <c r="N355" s="32">
        <f>Table2[[#This Row],[Price]]*Table2[[#This Row],[Quantity Sold]]</f>
        <v>97906.8</v>
      </c>
      <c r="O355" s="1">
        <f t="shared" si="40"/>
        <v>2023</v>
      </c>
      <c r="P355" s="1" t="str">
        <f t="shared" si="41"/>
        <v>MEN</v>
      </c>
      <c r="Q355" s="1" t="str">
        <f t="shared" si="42"/>
        <v>Men_Pants</v>
      </c>
      <c r="T355" s="1" t="str">
        <f t="shared" si="43"/>
        <v>LOW PRICE</v>
      </c>
      <c r="U355" t="str">
        <f t="shared" si="44"/>
        <v>Discounted</v>
      </c>
      <c r="V355" t="str">
        <f t="shared" si="45"/>
        <v>Men's Discounted Item</v>
      </c>
      <c r="W355" s="1" t="b">
        <f t="shared" si="46"/>
        <v>1</v>
      </c>
      <c r="X355" t="b">
        <f t="shared" si="47"/>
        <v>1</v>
      </c>
    </row>
    <row r="356" spans="1:24" ht="28.8" x14ac:dyDescent="0.3">
      <c r="A356" s="2" t="s">
        <v>365</v>
      </c>
      <c r="B356" s="3" t="s">
        <v>4281</v>
      </c>
      <c r="C356" s="3" t="s">
        <v>7408</v>
      </c>
      <c r="D356" s="3" t="s">
        <v>7420</v>
      </c>
      <c r="E356" s="3" t="s">
        <v>7427</v>
      </c>
      <c r="F356" s="3" t="s">
        <v>7430</v>
      </c>
      <c r="G356" s="3">
        <v>15661.27</v>
      </c>
      <c r="H356" s="3">
        <v>6</v>
      </c>
      <c r="I356" s="8" t="s">
        <v>7711</v>
      </c>
      <c r="J356" s="3" t="s">
        <v>8165</v>
      </c>
      <c r="K356" s="3" t="s">
        <v>8168</v>
      </c>
      <c r="L356" s="3" t="s">
        <v>8170</v>
      </c>
      <c r="M356" s="4">
        <v>93967.62</v>
      </c>
      <c r="N356" s="32">
        <f>Table2[[#This Row],[Price]]*Table2[[#This Row],[Quantity Sold]]</f>
        <v>93967.62</v>
      </c>
      <c r="O356" s="1">
        <f t="shared" si="40"/>
        <v>2023</v>
      </c>
      <c r="P356" s="1" t="str">
        <f t="shared" si="41"/>
        <v>WOMEN</v>
      </c>
      <c r="Q356" s="1" t="str">
        <f t="shared" si="42"/>
        <v>Women_Tops</v>
      </c>
      <c r="T356" s="1" t="str">
        <f t="shared" si="43"/>
        <v>HIGH PRICE</v>
      </c>
      <c r="U356" t="str">
        <f t="shared" si="44"/>
        <v>No Discount</v>
      </c>
      <c r="V356" t="str">
        <f t="shared" si="45"/>
        <v>Other</v>
      </c>
      <c r="W356" s="1" t="b">
        <f t="shared" si="46"/>
        <v>0</v>
      </c>
      <c r="X356" t="b">
        <f t="shared" si="47"/>
        <v>0</v>
      </c>
    </row>
    <row r="357" spans="1:24" x14ac:dyDescent="0.3">
      <c r="A357" s="2" t="s">
        <v>366</v>
      </c>
      <c r="B357" s="3" t="s">
        <v>4282</v>
      </c>
      <c r="C357" s="3" t="s">
        <v>7405</v>
      </c>
      <c r="D357" s="3" t="s">
        <v>7417</v>
      </c>
      <c r="E357" s="3" t="s">
        <v>7423</v>
      </c>
      <c r="F357" s="3" t="s">
        <v>7429</v>
      </c>
      <c r="G357" s="3">
        <v>14212.92</v>
      </c>
      <c r="H357" s="3">
        <v>6</v>
      </c>
      <c r="I357" s="8" t="s">
        <v>7712</v>
      </c>
      <c r="J357" s="3" t="s">
        <v>8163</v>
      </c>
      <c r="K357" s="3" t="s">
        <v>8168</v>
      </c>
      <c r="L357" s="3" t="s">
        <v>8170</v>
      </c>
      <c r="M357" s="4">
        <v>85277.52</v>
      </c>
      <c r="N357" s="32">
        <f>Table2[[#This Row],[Price]]*Table2[[#This Row],[Quantity Sold]]</f>
        <v>85277.52</v>
      </c>
      <c r="O357" s="1">
        <f t="shared" si="40"/>
        <v>2023</v>
      </c>
      <c r="P357" s="1" t="str">
        <f t="shared" si="41"/>
        <v>MEN</v>
      </c>
      <c r="Q357" s="1" t="str">
        <f t="shared" si="42"/>
        <v>Men_Shoes</v>
      </c>
      <c r="T357" s="1" t="str">
        <f t="shared" si="43"/>
        <v>HIGH PRICE</v>
      </c>
      <c r="U357" t="str">
        <f t="shared" si="44"/>
        <v>No Discount</v>
      </c>
      <c r="V357" t="str">
        <f t="shared" si="45"/>
        <v>Other</v>
      </c>
      <c r="W357" s="1" t="b">
        <f t="shared" si="46"/>
        <v>0</v>
      </c>
      <c r="X357" t="b">
        <f t="shared" si="47"/>
        <v>0</v>
      </c>
    </row>
    <row r="358" spans="1:24" ht="28.8" x14ac:dyDescent="0.3">
      <c r="A358" s="2" t="s">
        <v>367</v>
      </c>
      <c r="B358" s="3" t="s">
        <v>4283</v>
      </c>
      <c r="C358" s="3" t="s">
        <v>7406</v>
      </c>
      <c r="D358" s="3" t="s">
        <v>7412</v>
      </c>
      <c r="E358" s="3" t="s">
        <v>7427</v>
      </c>
      <c r="F358" s="3" t="s">
        <v>7434</v>
      </c>
      <c r="G358" s="3">
        <v>3641.21</v>
      </c>
      <c r="H358" s="3">
        <v>6</v>
      </c>
      <c r="I358" s="8" t="s">
        <v>7713</v>
      </c>
      <c r="J358" s="3" t="s">
        <v>8163</v>
      </c>
      <c r="K358" s="3" t="s">
        <v>8167</v>
      </c>
      <c r="L358" s="3" t="s">
        <v>8170</v>
      </c>
      <c r="M358" s="4">
        <v>21847.26</v>
      </c>
      <c r="N358" s="32">
        <f>Table2[[#This Row],[Price]]*Table2[[#This Row],[Quantity Sold]]</f>
        <v>21847.260000000002</v>
      </c>
      <c r="O358" s="1">
        <f t="shared" si="40"/>
        <v>2024</v>
      </c>
      <c r="P358" s="1" t="str">
        <f t="shared" si="41"/>
        <v>ACCESSORIES</v>
      </c>
      <c r="Q358" s="1" t="str">
        <f t="shared" si="42"/>
        <v>Accessories_Hats</v>
      </c>
      <c r="T358" s="1" t="str">
        <f t="shared" si="43"/>
        <v>LOW PRICE</v>
      </c>
      <c r="U358" t="str">
        <f t="shared" si="44"/>
        <v>No Discount</v>
      </c>
      <c r="V358" t="str">
        <f t="shared" si="45"/>
        <v>Other</v>
      </c>
      <c r="W358" s="1" t="b">
        <f t="shared" si="46"/>
        <v>0</v>
      </c>
      <c r="X358" t="b">
        <f t="shared" si="47"/>
        <v>0</v>
      </c>
    </row>
    <row r="359" spans="1:24" ht="28.8" x14ac:dyDescent="0.3">
      <c r="A359" s="2" t="s">
        <v>368</v>
      </c>
      <c r="B359" s="3" t="s">
        <v>4284</v>
      </c>
      <c r="C359" s="3" t="s">
        <v>7406</v>
      </c>
      <c r="D359" s="3" t="s">
        <v>7416</v>
      </c>
      <c r="E359" s="3" t="s">
        <v>7423</v>
      </c>
      <c r="F359" s="3" t="s">
        <v>7429</v>
      </c>
      <c r="G359" s="3">
        <v>16260.53</v>
      </c>
      <c r="H359" s="3">
        <v>10</v>
      </c>
      <c r="I359" s="8" t="s">
        <v>7714</v>
      </c>
      <c r="J359" s="3" t="s">
        <v>8162</v>
      </c>
      <c r="K359" s="3" t="s">
        <v>8168</v>
      </c>
      <c r="L359" s="3" t="s">
        <v>8170</v>
      </c>
      <c r="M359" s="4">
        <v>162605.29999999999</v>
      </c>
      <c r="N359" s="32">
        <f>Table2[[#This Row],[Price]]*Table2[[#This Row],[Quantity Sold]]</f>
        <v>162605.30000000002</v>
      </c>
      <c r="O359" s="1">
        <f t="shared" si="40"/>
        <v>2024</v>
      </c>
      <c r="P359" s="1" t="str">
        <f t="shared" si="41"/>
        <v>ACCESSORIES</v>
      </c>
      <c r="Q359" s="1" t="str">
        <f t="shared" si="42"/>
        <v>Accessories_Belts</v>
      </c>
      <c r="T359" s="1" t="str">
        <f t="shared" si="43"/>
        <v>HIGH PRICE</v>
      </c>
      <c r="U359" t="str">
        <f t="shared" si="44"/>
        <v>No Discount</v>
      </c>
      <c r="V359" t="str">
        <f t="shared" si="45"/>
        <v>Other</v>
      </c>
      <c r="W359" s="1" t="b">
        <f t="shared" si="46"/>
        <v>1</v>
      </c>
      <c r="X359" t="b">
        <f t="shared" si="47"/>
        <v>0</v>
      </c>
    </row>
    <row r="360" spans="1:24" x14ac:dyDescent="0.3">
      <c r="A360" s="2" t="s">
        <v>369</v>
      </c>
      <c r="B360" s="3" t="s">
        <v>4285</v>
      </c>
      <c r="C360" s="3" t="s">
        <v>7405</v>
      </c>
      <c r="D360" s="3" t="s">
        <v>7410</v>
      </c>
      <c r="E360" s="3" t="s">
        <v>7423</v>
      </c>
      <c r="F360" s="3" t="s">
        <v>7433</v>
      </c>
      <c r="G360" s="3">
        <v>4877.91</v>
      </c>
      <c r="H360" s="3">
        <v>20</v>
      </c>
      <c r="I360" s="8" t="s">
        <v>7715</v>
      </c>
      <c r="J360" s="3" t="s">
        <v>8166</v>
      </c>
      <c r="K360" s="3" t="s">
        <v>8168</v>
      </c>
      <c r="L360" s="3" t="s">
        <v>8169</v>
      </c>
      <c r="M360" s="4">
        <v>78046.559999999998</v>
      </c>
      <c r="N360" s="32">
        <f>Table2[[#This Row],[Price]]*Table2[[#This Row],[Quantity Sold]]</f>
        <v>97558.2</v>
      </c>
      <c r="O360" s="1">
        <f t="shared" si="40"/>
        <v>2023</v>
      </c>
      <c r="P360" s="1" t="str">
        <f t="shared" si="41"/>
        <v>MEN</v>
      </c>
      <c r="Q360" s="1" t="str">
        <f t="shared" si="42"/>
        <v>Men_Shirts</v>
      </c>
      <c r="T360" s="1" t="str">
        <f t="shared" si="43"/>
        <v>LOW PRICE</v>
      </c>
      <c r="U360" t="str">
        <f t="shared" si="44"/>
        <v>Discounted</v>
      </c>
      <c r="V360" t="str">
        <f t="shared" si="45"/>
        <v>Men's Discounted Item</v>
      </c>
      <c r="W360" s="1" t="b">
        <f t="shared" si="46"/>
        <v>1</v>
      </c>
      <c r="X360" t="b">
        <f t="shared" si="47"/>
        <v>1</v>
      </c>
    </row>
    <row r="361" spans="1:24" ht="28.8" x14ac:dyDescent="0.3">
      <c r="A361" s="2" t="s">
        <v>370</v>
      </c>
      <c r="B361" s="3" t="s">
        <v>4286</v>
      </c>
      <c r="C361" s="3" t="s">
        <v>7406</v>
      </c>
      <c r="D361" s="3" t="s">
        <v>7414</v>
      </c>
      <c r="E361" s="3" t="s">
        <v>7424</v>
      </c>
      <c r="F361" s="3" t="s">
        <v>7431</v>
      </c>
      <c r="G361" s="3">
        <v>8349.7999999999993</v>
      </c>
      <c r="H361" s="3">
        <v>15</v>
      </c>
      <c r="I361" s="8" t="s">
        <v>7716</v>
      </c>
      <c r="J361" s="3" t="s">
        <v>8166</v>
      </c>
      <c r="K361" s="3" t="s">
        <v>8168</v>
      </c>
      <c r="L361" s="3" t="s">
        <v>8169</v>
      </c>
      <c r="M361" s="4">
        <v>100197.6</v>
      </c>
      <c r="N361" s="32">
        <f>Table2[[#This Row],[Price]]*Table2[[#This Row],[Quantity Sold]]</f>
        <v>125246.99999999999</v>
      </c>
      <c r="O361" s="1">
        <f t="shared" si="40"/>
        <v>2024</v>
      </c>
      <c r="P361" s="1" t="str">
        <f t="shared" si="41"/>
        <v>ACCESSORIES</v>
      </c>
      <c r="Q361" s="1" t="str">
        <f t="shared" si="42"/>
        <v>Accessories_Bags</v>
      </c>
      <c r="T361" s="1" t="str">
        <f t="shared" si="43"/>
        <v>LOW PRICE</v>
      </c>
      <c r="U361" t="str">
        <f t="shared" si="44"/>
        <v>Discounted</v>
      </c>
      <c r="V361" t="str">
        <f t="shared" si="45"/>
        <v>Other</v>
      </c>
      <c r="W361" s="1" t="b">
        <f t="shared" si="46"/>
        <v>1</v>
      </c>
      <c r="X361" t="b">
        <f t="shared" si="47"/>
        <v>1</v>
      </c>
    </row>
    <row r="362" spans="1:24" x14ac:dyDescent="0.3">
      <c r="A362" s="2" t="s">
        <v>371</v>
      </c>
      <c r="B362" s="3" t="s">
        <v>4287</v>
      </c>
      <c r="C362" s="3" t="s">
        <v>7407</v>
      </c>
      <c r="D362" s="3" t="s">
        <v>7413</v>
      </c>
      <c r="E362" s="3" t="s">
        <v>7423</v>
      </c>
      <c r="F362" s="3" t="s">
        <v>7432</v>
      </c>
      <c r="G362" s="3">
        <v>4560.8500000000004</v>
      </c>
      <c r="H362" s="3">
        <v>3</v>
      </c>
      <c r="I362" s="8" t="s">
        <v>7717</v>
      </c>
      <c r="J362" s="3" t="s">
        <v>8166</v>
      </c>
      <c r="K362" s="3" t="s">
        <v>8168</v>
      </c>
      <c r="L362" s="3" t="s">
        <v>8170</v>
      </c>
      <c r="M362" s="4">
        <v>13682.55</v>
      </c>
      <c r="N362" s="32">
        <f>Table2[[#This Row],[Price]]*Table2[[#This Row],[Quantity Sold]]</f>
        <v>13682.550000000001</v>
      </c>
      <c r="O362" s="1">
        <f t="shared" si="40"/>
        <v>2023</v>
      </c>
      <c r="P362" s="1" t="str">
        <f t="shared" si="41"/>
        <v>KIDS</v>
      </c>
      <c r="Q362" s="1" t="str">
        <f t="shared" si="42"/>
        <v>Kids_Shorts</v>
      </c>
      <c r="T362" s="1" t="str">
        <f t="shared" si="43"/>
        <v>LOW PRICE</v>
      </c>
      <c r="U362" t="str">
        <f t="shared" si="44"/>
        <v>No Discount</v>
      </c>
      <c r="V362" t="str">
        <f t="shared" si="45"/>
        <v>Other</v>
      </c>
      <c r="W362" s="1" t="b">
        <f t="shared" si="46"/>
        <v>0</v>
      </c>
      <c r="X362" t="b">
        <f t="shared" si="47"/>
        <v>0</v>
      </c>
    </row>
    <row r="363" spans="1:24" ht="28.8" x14ac:dyDescent="0.3">
      <c r="A363" s="2" t="s">
        <v>372</v>
      </c>
      <c r="B363" s="3" t="s">
        <v>4288</v>
      </c>
      <c r="C363" s="3" t="s">
        <v>7406</v>
      </c>
      <c r="D363" s="3" t="s">
        <v>7414</v>
      </c>
      <c r="E363" s="3" t="s">
        <v>7424</v>
      </c>
      <c r="F363" s="3" t="s">
        <v>7434</v>
      </c>
      <c r="G363" s="3">
        <v>12553.75</v>
      </c>
      <c r="H363" s="3">
        <v>20</v>
      </c>
      <c r="I363" s="8" t="s">
        <v>7718</v>
      </c>
      <c r="J363" s="3" t="s">
        <v>8164</v>
      </c>
      <c r="K363" s="3" t="s">
        <v>8168</v>
      </c>
      <c r="L363" s="3" t="s">
        <v>8169</v>
      </c>
      <c r="M363" s="4">
        <v>200860</v>
      </c>
      <c r="N363" s="32">
        <f>Table2[[#This Row],[Price]]*Table2[[#This Row],[Quantity Sold]]</f>
        <v>251075</v>
      </c>
      <c r="O363" s="1">
        <f t="shared" si="40"/>
        <v>2023</v>
      </c>
      <c r="P363" s="1" t="str">
        <f t="shared" si="41"/>
        <v>ACCESSORIES</v>
      </c>
      <c r="Q363" s="1" t="str">
        <f t="shared" si="42"/>
        <v>Accessories_Bags</v>
      </c>
      <c r="T363" s="1" t="str">
        <f t="shared" si="43"/>
        <v>HIGH PRICE</v>
      </c>
      <c r="U363" t="str">
        <f t="shared" si="44"/>
        <v>Discounted</v>
      </c>
      <c r="V363" t="str">
        <f t="shared" si="45"/>
        <v>Other</v>
      </c>
      <c r="W363" s="1" t="b">
        <f t="shared" si="46"/>
        <v>1</v>
      </c>
      <c r="X363" t="b">
        <f t="shared" si="47"/>
        <v>1</v>
      </c>
    </row>
    <row r="364" spans="1:24" x14ac:dyDescent="0.3">
      <c r="A364" s="2" t="s">
        <v>373</v>
      </c>
      <c r="B364" s="3" t="s">
        <v>4289</v>
      </c>
      <c r="C364" s="3" t="s">
        <v>7407</v>
      </c>
      <c r="D364" s="3" t="s">
        <v>7413</v>
      </c>
      <c r="E364" s="3" t="s">
        <v>7426</v>
      </c>
      <c r="F364" s="3" t="s">
        <v>7430</v>
      </c>
      <c r="G364" s="3">
        <v>10623.17</v>
      </c>
      <c r="H364" s="3">
        <v>10</v>
      </c>
      <c r="I364" s="8" t="s">
        <v>7719</v>
      </c>
      <c r="J364" s="3" t="s">
        <v>8163</v>
      </c>
      <c r="K364" s="3" t="s">
        <v>8167</v>
      </c>
      <c r="L364" s="3" t="s">
        <v>8170</v>
      </c>
      <c r="M364" s="4">
        <v>106231.7</v>
      </c>
      <c r="N364" s="32">
        <f>Table2[[#This Row],[Price]]*Table2[[#This Row],[Quantity Sold]]</f>
        <v>106231.7</v>
      </c>
      <c r="O364" s="1">
        <f t="shared" si="40"/>
        <v>2023</v>
      </c>
      <c r="P364" s="1" t="str">
        <f t="shared" si="41"/>
        <v>KIDS</v>
      </c>
      <c r="Q364" s="1" t="str">
        <f t="shared" si="42"/>
        <v>Kids_Shorts</v>
      </c>
      <c r="T364" s="1" t="str">
        <f t="shared" si="43"/>
        <v>HIGH PRICE</v>
      </c>
      <c r="U364" t="str">
        <f t="shared" si="44"/>
        <v>No Discount</v>
      </c>
      <c r="V364" t="str">
        <f t="shared" si="45"/>
        <v>Other</v>
      </c>
      <c r="W364" s="1" t="b">
        <f t="shared" si="46"/>
        <v>1</v>
      </c>
      <c r="X364" t="b">
        <f t="shared" si="47"/>
        <v>0</v>
      </c>
    </row>
    <row r="365" spans="1:24" ht="28.8" x14ac:dyDescent="0.3">
      <c r="A365" s="2" t="s">
        <v>374</v>
      </c>
      <c r="B365" s="3" t="s">
        <v>4290</v>
      </c>
      <c r="C365" s="3" t="s">
        <v>7408</v>
      </c>
      <c r="D365" s="3" t="s">
        <v>7420</v>
      </c>
      <c r="E365" s="3" t="s">
        <v>7423</v>
      </c>
      <c r="F365" s="3" t="s">
        <v>7429</v>
      </c>
      <c r="G365" s="3">
        <v>5183.3500000000004</v>
      </c>
      <c r="H365" s="3">
        <v>3</v>
      </c>
      <c r="I365" s="8" t="s">
        <v>7720</v>
      </c>
      <c r="J365" s="3" t="s">
        <v>8165</v>
      </c>
      <c r="K365" s="3" t="s">
        <v>8167</v>
      </c>
      <c r="L365" s="3" t="s">
        <v>8170</v>
      </c>
      <c r="M365" s="4">
        <v>15550.05</v>
      </c>
      <c r="N365" s="32">
        <f>Table2[[#This Row],[Price]]*Table2[[#This Row],[Quantity Sold]]</f>
        <v>15550.050000000001</v>
      </c>
      <c r="O365" s="1">
        <f t="shared" si="40"/>
        <v>2023</v>
      </c>
      <c r="P365" s="1" t="str">
        <f t="shared" si="41"/>
        <v>WOMEN</v>
      </c>
      <c r="Q365" s="1" t="str">
        <f t="shared" si="42"/>
        <v>Women_Tops</v>
      </c>
      <c r="T365" s="1" t="str">
        <f t="shared" si="43"/>
        <v>LOW PRICE</v>
      </c>
      <c r="U365" t="str">
        <f t="shared" si="44"/>
        <v>No Discount</v>
      </c>
      <c r="V365" t="str">
        <f t="shared" si="45"/>
        <v>Other</v>
      </c>
      <c r="W365" s="1" t="b">
        <f t="shared" si="46"/>
        <v>0</v>
      </c>
      <c r="X365" t="b">
        <f t="shared" si="47"/>
        <v>0</v>
      </c>
    </row>
    <row r="366" spans="1:24" x14ac:dyDescent="0.3">
      <c r="A366" s="2" t="s">
        <v>375</v>
      </c>
      <c r="B366" s="3" t="s">
        <v>4291</v>
      </c>
      <c r="C366" s="3" t="s">
        <v>7405</v>
      </c>
      <c r="D366" s="3" t="s">
        <v>7410</v>
      </c>
      <c r="E366" s="3" t="s">
        <v>7423</v>
      </c>
      <c r="F366" s="3" t="s">
        <v>7434</v>
      </c>
      <c r="G366" s="3">
        <v>12982.03</v>
      </c>
      <c r="H366" s="3">
        <v>20</v>
      </c>
      <c r="I366" s="8" t="s">
        <v>7721</v>
      </c>
      <c r="J366" s="3" t="s">
        <v>8165</v>
      </c>
      <c r="K366" s="3" t="s">
        <v>8167</v>
      </c>
      <c r="L366" s="3" t="s">
        <v>8169</v>
      </c>
      <c r="M366" s="4">
        <v>207712.48</v>
      </c>
      <c r="N366" s="32">
        <f>Table2[[#This Row],[Price]]*Table2[[#This Row],[Quantity Sold]]</f>
        <v>259640.6</v>
      </c>
      <c r="O366" s="1">
        <f t="shared" si="40"/>
        <v>2023</v>
      </c>
      <c r="P366" s="1" t="str">
        <f t="shared" si="41"/>
        <v>MEN</v>
      </c>
      <c r="Q366" s="1" t="str">
        <f t="shared" si="42"/>
        <v>Men_Shirts</v>
      </c>
      <c r="T366" s="1" t="str">
        <f t="shared" si="43"/>
        <v>HIGH PRICE</v>
      </c>
      <c r="U366" t="str">
        <f t="shared" si="44"/>
        <v>Discounted</v>
      </c>
      <c r="V366" t="str">
        <f t="shared" si="45"/>
        <v>Men's Discounted Item</v>
      </c>
      <c r="W366" s="1" t="b">
        <f t="shared" si="46"/>
        <v>1</v>
      </c>
      <c r="X366" t="b">
        <f t="shared" si="47"/>
        <v>1</v>
      </c>
    </row>
    <row r="367" spans="1:24" x14ac:dyDescent="0.3">
      <c r="A367" s="2" t="s">
        <v>376</v>
      </c>
      <c r="B367" s="3" t="s">
        <v>4292</v>
      </c>
      <c r="C367" s="3" t="s">
        <v>7405</v>
      </c>
      <c r="D367" s="3" t="s">
        <v>7410</v>
      </c>
      <c r="E367" s="3" t="s">
        <v>7424</v>
      </c>
      <c r="F367" s="3" t="s">
        <v>7428</v>
      </c>
      <c r="G367" s="3">
        <v>3486.83</v>
      </c>
      <c r="H367" s="3">
        <v>9</v>
      </c>
      <c r="I367" s="8" t="s">
        <v>7705</v>
      </c>
      <c r="J367" s="3" t="s">
        <v>8165</v>
      </c>
      <c r="K367" s="3" t="s">
        <v>8168</v>
      </c>
      <c r="L367" s="3" t="s">
        <v>8169</v>
      </c>
      <c r="M367" s="4">
        <v>25105.01</v>
      </c>
      <c r="N367" s="32">
        <f>Table2[[#This Row],[Price]]*Table2[[#This Row],[Quantity Sold]]</f>
        <v>31381.47</v>
      </c>
      <c r="O367" s="1">
        <f t="shared" si="40"/>
        <v>2023</v>
      </c>
      <c r="P367" s="1" t="str">
        <f t="shared" si="41"/>
        <v>MEN</v>
      </c>
      <c r="Q367" s="1" t="str">
        <f t="shared" si="42"/>
        <v>Men_Shirts</v>
      </c>
      <c r="T367" s="1" t="str">
        <f t="shared" si="43"/>
        <v>LOW PRICE</v>
      </c>
      <c r="U367" t="str">
        <f t="shared" si="44"/>
        <v>Discounted</v>
      </c>
      <c r="V367" t="str">
        <f t="shared" si="45"/>
        <v>Men's Discounted Item</v>
      </c>
      <c r="W367" s="1" t="b">
        <f t="shared" si="46"/>
        <v>0</v>
      </c>
      <c r="X367" t="b">
        <f t="shared" si="47"/>
        <v>1</v>
      </c>
    </row>
    <row r="368" spans="1:24" x14ac:dyDescent="0.3">
      <c r="A368" s="2" t="s">
        <v>377</v>
      </c>
      <c r="B368" s="3" t="s">
        <v>4293</v>
      </c>
      <c r="C368" s="3" t="s">
        <v>7407</v>
      </c>
      <c r="D368" s="3" t="s">
        <v>7413</v>
      </c>
      <c r="E368" s="3" t="s">
        <v>7427</v>
      </c>
      <c r="F368" s="3" t="s">
        <v>7430</v>
      </c>
      <c r="G368" s="3">
        <v>4597.37</v>
      </c>
      <c r="H368" s="3">
        <v>16</v>
      </c>
      <c r="I368" s="8" t="s">
        <v>7615</v>
      </c>
      <c r="J368" s="3" t="s">
        <v>8162</v>
      </c>
      <c r="K368" s="3" t="s">
        <v>8167</v>
      </c>
      <c r="L368" s="3" t="s">
        <v>8169</v>
      </c>
      <c r="M368" s="4">
        <v>58846.17</v>
      </c>
      <c r="N368" s="32">
        <f>Table2[[#This Row],[Price]]*Table2[[#This Row],[Quantity Sold]]</f>
        <v>73557.919999999998</v>
      </c>
      <c r="O368" s="1">
        <f t="shared" si="40"/>
        <v>2022</v>
      </c>
      <c r="P368" s="1" t="str">
        <f t="shared" si="41"/>
        <v>KIDS</v>
      </c>
      <c r="Q368" s="1" t="str">
        <f t="shared" si="42"/>
        <v>Kids_Shorts</v>
      </c>
      <c r="T368" s="1" t="str">
        <f t="shared" si="43"/>
        <v>LOW PRICE</v>
      </c>
      <c r="U368" t="str">
        <f t="shared" si="44"/>
        <v>Discounted</v>
      </c>
      <c r="V368" t="str">
        <f t="shared" si="45"/>
        <v>Other</v>
      </c>
      <c r="W368" s="1" t="b">
        <f t="shared" si="46"/>
        <v>1</v>
      </c>
      <c r="X368" t="b">
        <f t="shared" si="47"/>
        <v>1</v>
      </c>
    </row>
    <row r="369" spans="1:24" ht="28.8" x14ac:dyDescent="0.3">
      <c r="A369" s="2" t="s">
        <v>378</v>
      </c>
      <c r="B369" s="3" t="s">
        <v>4294</v>
      </c>
      <c r="C369" s="3" t="s">
        <v>7408</v>
      </c>
      <c r="D369" s="3" t="s">
        <v>7420</v>
      </c>
      <c r="E369" s="3" t="s">
        <v>7425</v>
      </c>
      <c r="F369" s="3" t="s">
        <v>7432</v>
      </c>
      <c r="G369" s="3">
        <v>13997.95</v>
      </c>
      <c r="H369" s="3">
        <v>10</v>
      </c>
      <c r="I369" s="8" t="s">
        <v>7722</v>
      </c>
      <c r="J369" s="3" t="s">
        <v>8165</v>
      </c>
      <c r="K369" s="3" t="s">
        <v>8167</v>
      </c>
      <c r="L369" s="3" t="s">
        <v>8170</v>
      </c>
      <c r="M369" s="4">
        <v>139979.5</v>
      </c>
      <c r="N369" s="32">
        <f>Table2[[#This Row],[Price]]*Table2[[#This Row],[Quantity Sold]]</f>
        <v>139979.5</v>
      </c>
      <c r="O369" s="1">
        <f t="shared" si="40"/>
        <v>2024</v>
      </c>
      <c r="P369" s="1" t="str">
        <f t="shared" si="41"/>
        <v>WOMEN</v>
      </c>
      <c r="Q369" s="1" t="str">
        <f t="shared" si="42"/>
        <v>Women_Tops</v>
      </c>
      <c r="T369" s="1" t="str">
        <f t="shared" si="43"/>
        <v>HIGH PRICE</v>
      </c>
      <c r="U369" t="str">
        <f t="shared" si="44"/>
        <v>No Discount</v>
      </c>
      <c r="V369" t="str">
        <f t="shared" si="45"/>
        <v>Other</v>
      </c>
      <c r="W369" s="1" t="b">
        <f t="shared" si="46"/>
        <v>1</v>
      </c>
      <c r="X369" t="b">
        <f t="shared" si="47"/>
        <v>0</v>
      </c>
    </row>
    <row r="370" spans="1:24" x14ac:dyDescent="0.3">
      <c r="A370" s="2" t="s">
        <v>379</v>
      </c>
      <c r="B370" s="3" t="s">
        <v>4295</v>
      </c>
      <c r="C370" s="3" t="s">
        <v>7407</v>
      </c>
      <c r="D370" s="3" t="s">
        <v>7415</v>
      </c>
      <c r="E370" s="3" t="s">
        <v>7426</v>
      </c>
      <c r="F370" s="3" t="s">
        <v>7430</v>
      </c>
      <c r="G370" s="3">
        <v>7062.47</v>
      </c>
      <c r="H370" s="3">
        <v>3</v>
      </c>
      <c r="I370" s="8" t="s">
        <v>7723</v>
      </c>
      <c r="J370" s="3" t="s">
        <v>8162</v>
      </c>
      <c r="K370" s="3" t="s">
        <v>8167</v>
      </c>
      <c r="L370" s="3" t="s">
        <v>8169</v>
      </c>
      <c r="M370" s="4">
        <v>16950.259999999998</v>
      </c>
      <c r="N370" s="32">
        <f>Table2[[#This Row],[Price]]*Table2[[#This Row],[Quantity Sold]]</f>
        <v>21187.41</v>
      </c>
      <c r="O370" s="1">
        <f t="shared" si="40"/>
        <v>2023</v>
      </c>
      <c r="P370" s="1" t="str">
        <f t="shared" si="41"/>
        <v>KIDS</v>
      </c>
      <c r="Q370" s="1" t="str">
        <f t="shared" si="42"/>
        <v>Kids_T-Shirts</v>
      </c>
      <c r="T370" s="1" t="str">
        <f t="shared" si="43"/>
        <v>LOW PRICE</v>
      </c>
      <c r="U370" t="str">
        <f t="shared" si="44"/>
        <v>Discounted</v>
      </c>
      <c r="V370" t="str">
        <f t="shared" si="45"/>
        <v>Other</v>
      </c>
      <c r="W370" s="1" t="b">
        <f t="shared" si="46"/>
        <v>0</v>
      </c>
      <c r="X370" t="b">
        <f t="shared" si="47"/>
        <v>1</v>
      </c>
    </row>
    <row r="371" spans="1:24" x14ac:dyDescent="0.3">
      <c r="A371" s="2" t="s">
        <v>380</v>
      </c>
      <c r="B371" s="3" t="s">
        <v>4296</v>
      </c>
      <c r="C371" s="3" t="s">
        <v>7405</v>
      </c>
      <c r="D371" s="3" t="s">
        <v>7411</v>
      </c>
      <c r="E371" s="3" t="s">
        <v>7426</v>
      </c>
      <c r="F371" s="3" t="s">
        <v>7428</v>
      </c>
      <c r="G371" s="3">
        <v>3959.93</v>
      </c>
      <c r="H371" s="3">
        <v>14</v>
      </c>
      <c r="I371" s="8" t="s">
        <v>7724</v>
      </c>
      <c r="J371" s="3" t="s">
        <v>8165</v>
      </c>
      <c r="K371" s="3" t="s">
        <v>8167</v>
      </c>
      <c r="L371" s="3" t="s">
        <v>8170</v>
      </c>
      <c r="M371" s="4">
        <v>55439.02</v>
      </c>
      <c r="N371" s="32">
        <f>Table2[[#This Row],[Price]]*Table2[[#This Row],[Quantity Sold]]</f>
        <v>55439.02</v>
      </c>
      <c r="O371" s="1">
        <f t="shared" si="40"/>
        <v>2023</v>
      </c>
      <c r="P371" s="1" t="str">
        <f t="shared" si="41"/>
        <v>MEN</v>
      </c>
      <c r="Q371" s="1" t="str">
        <f t="shared" si="42"/>
        <v>Men_Pants</v>
      </c>
      <c r="T371" s="1" t="str">
        <f t="shared" si="43"/>
        <v>LOW PRICE</v>
      </c>
      <c r="U371" t="str">
        <f t="shared" si="44"/>
        <v>No Discount</v>
      </c>
      <c r="V371" t="str">
        <f t="shared" si="45"/>
        <v>Other</v>
      </c>
      <c r="W371" s="1" t="b">
        <f t="shared" si="46"/>
        <v>1</v>
      </c>
      <c r="X371" t="b">
        <f t="shared" si="47"/>
        <v>0</v>
      </c>
    </row>
    <row r="372" spans="1:24" ht="28.8" x14ac:dyDescent="0.3">
      <c r="A372" s="2" t="s">
        <v>381</v>
      </c>
      <c r="B372" s="3" t="s">
        <v>4297</v>
      </c>
      <c r="C372" s="3" t="s">
        <v>7408</v>
      </c>
      <c r="D372" s="3" t="s">
        <v>7417</v>
      </c>
      <c r="E372" s="3" t="s">
        <v>7423</v>
      </c>
      <c r="F372" s="3" t="s">
        <v>7429</v>
      </c>
      <c r="G372" s="3">
        <v>7670.86</v>
      </c>
      <c r="H372" s="3">
        <v>19</v>
      </c>
      <c r="I372" s="8" t="s">
        <v>7456</v>
      </c>
      <c r="J372" s="3" t="s">
        <v>8163</v>
      </c>
      <c r="K372" s="3" t="s">
        <v>8167</v>
      </c>
      <c r="L372" s="3" t="s">
        <v>8170</v>
      </c>
      <c r="M372" s="4">
        <v>145746.34</v>
      </c>
      <c r="N372" s="32">
        <f>Table2[[#This Row],[Price]]*Table2[[#This Row],[Quantity Sold]]</f>
        <v>145746.34</v>
      </c>
      <c r="O372" s="1">
        <f t="shared" si="40"/>
        <v>2023</v>
      </c>
      <c r="P372" s="1" t="str">
        <f t="shared" si="41"/>
        <v>WOMEN</v>
      </c>
      <c r="Q372" s="1" t="str">
        <f t="shared" si="42"/>
        <v>Women_Shoes</v>
      </c>
      <c r="T372" s="1" t="str">
        <f t="shared" si="43"/>
        <v>LOW PRICE</v>
      </c>
      <c r="U372" t="str">
        <f t="shared" si="44"/>
        <v>No Discount</v>
      </c>
      <c r="V372" t="str">
        <f t="shared" si="45"/>
        <v>Other</v>
      </c>
      <c r="W372" s="1" t="b">
        <f t="shared" si="46"/>
        <v>1</v>
      </c>
      <c r="X372" t="b">
        <f t="shared" si="47"/>
        <v>0</v>
      </c>
    </row>
    <row r="373" spans="1:24" ht="28.8" x14ac:dyDescent="0.3">
      <c r="A373" s="2" t="s">
        <v>382</v>
      </c>
      <c r="B373" s="3" t="s">
        <v>4298</v>
      </c>
      <c r="C373" s="3" t="s">
        <v>7406</v>
      </c>
      <c r="D373" s="3" t="s">
        <v>7421</v>
      </c>
      <c r="E373" s="3" t="s">
        <v>7423</v>
      </c>
      <c r="F373" s="3" t="s">
        <v>7429</v>
      </c>
      <c r="G373" s="3">
        <v>2192.0300000000002</v>
      </c>
      <c r="H373" s="3">
        <v>15</v>
      </c>
      <c r="I373" s="8" t="s">
        <v>7725</v>
      </c>
      <c r="J373" s="3" t="s">
        <v>8164</v>
      </c>
      <c r="K373" s="3" t="s">
        <v>8168</v>
      </c>
      <c r="L373" s="3" t="s">
        <v>8169</v>
      </c>
      <c r="M373" s="4">
        <v>26304.36</v>
      </c>
      <c r="N373" s="32">
        <f>Table2[[#This Row],[Price]]*Table2[[#This Row],[Quantity Sold]]</f>
        <v>32880.450000000004</v>
      </c>
      <c r="O373" s="1">
        <f t="shared" si="40"/>
        <v>2023</v>
      </c>
      <c r="P373" s="1" t="str">
        <f t="shared" si="41"/>
        <v>ACCESSORIES</v>
      </c>
      <c r="Q373" s="1" t="str">
        <f t="shared" si="42"/>
        <v>Accessories_Scarves</v>
      </c>
      <c r="T373" s="1" t="str">
        <f t="shared" si="43"/>
        <v>LOW PRICE</v>
      </c>
      <c r="U373" t="str">
        <f t="shared" si="44"/>
        <v>Discounted</v>
      </c>
      <c r="V373" t="str">
        <f t="shared" si="45"/>
        <v>Other</v>
      </c>
      <c r="W373" s="1" t="b">
        <f t="shared" si="46"/>
        <v>1</v>
      </c>
      <c r="X373" t="b">
        <f t="shared" si="47"/>
        <v>1</v>
      </c>
    </row>
    <row r="374" spans="1:24" ht="28.8" x14ac:dyDescent="0.3">
      <c r="A374" s="2" t="s">
        <v>383</v>
      </c>
      <c r="B374" s="3" t="s">
        <v>4299</v>
      </c>
      <c r="C374" s="3" t="s">
        <v>7406</v>
      </c>
      <c r="D374" s="3" t="s">
        <v>7421</v>
      </c>
      <c r="E374" s="3" t="s">
        <v>7426</v>
      </c>
      <c r="F374" s="3" t="s">
        <v>7434</v>
      </c>
      <c r="G374" s="3">
        <v>7241.75</v>
      </c>
      <c r="H374" s="3">
        <v>3</v>
      </c>
      <c r="I374" s="8" t="s">
        <v>7726</v>
      </c>
      <c r="J374" s="3" t="s">
        <v>8163</v>
      </c>
      <c r="K374" s="3" t="s">
        <v>8167</v>
      </c>
      <c r="L374" s="3" t="s">
        <v>8170</v>
      </c>
      <c r="M374" s="4">
        <v>21725.25</v>
      </c>
      <c r="N374" s="32">
        <f>Table2[[#This Row],[Price]]*Table2[[#This Row],[Quantity Sold]]</f>
        <v>21725.25</v>
      </c>
      <c r="O374" s="1">
        <f t="shared" si="40"/>
        <v>2023</v>
      </c>
      <c r="P374" s="1" t="str">
        <f t="shared" si="41"/>
        <v>ACCESSORIES</v>
      </c>
      <c r="Q374" s="1" t="str">
        <f t="shared" si="42"/>
        <v>Accessories_Scarves</v>
      </c>
      <c r="T374" s="1" t="str">
        <f t="shared" si="43"/>
        <v>LOW PRICE</v>
      </c>
      <c r="U374" t="str">
        <f t="shared" si="44"/>
        <v>No Discount</v>
      </c>
      <c r="V374" t="str">
        <f t="shared" si="45"/>
        <v>Other</v>
      </c>
      <c r="W374" s="1" t="b">
        <f t="shared" si="46"/>
        <v>0</v>
      </c>
      <c r="X374" t="b">
        <f t="shared" si="47"/>
        <v>0</v>
      </c>
    </row>
    <row r="375" spans="1:24" ht="28.8" x14ac:dyDescent="0.3">
      <c r="A375" s="2" t="s">
        <v>384</v>
      </c>
      <c r="B375" s="3" t="s">
        <v>4300</v>
      </c>
      <c r="C375" s="3" t="s">
        <v>7406</v>
      </c>
      <c r="D375" s="3" t="s">
        <v>7416</v>
      </c>
      <c r="E375" s="3" t="s">
        <v>7425</v>
      </c>
      <c r="F375" s="3" t="s">
        <v>7432</v>
      </c>
      <c r="G375" s="3">
        <v>14590.57</v>
      </c>
      <c r="H375" s="3">
        <v>6</v>
      </c>
      <c r="I375" s="8" t="s">
        <v>7727</v>
      </c>
      <c r="J375" s="3" t="s">
        <v>8162</v>
      </c>
      <c r="K375" s="3" t="s">
        <v>8168</v>
      </c>
      <c r="L375" s="3" t="s">
        <v>8170</v>
      </c>
      <c r="M375" s="4">
        <v>87543.42</v>
      </c>
      <c r="N375" s="32">
        <f>Table2[[#This Row],[Price]]*Table2[[#This Row],[Quantity Sold]]</f>
        <v>87543.42</v>
      </c>
      <c r="O375" s="1">
        <f t="shared" si="40"/>
        <v>2023</v>
      </c>
      <c r="P375" s="1" t="str">
        <f t="shared" si="41"/>
        <v>ACCESSORIES</v>
      </c>
      <c r="Q375" s="1" t="str">
        <f t="shared" si="42"/>
        <v>Accessories_Belts</v>
      </c>
      <c r="T375" s="1" t="str">
        <f t="shared" si="43"/>
        <v>HIGH PRICE</v>
      </c>
      <c r="U375" t="str">
        <f t="shared" si="44"/>
        <v>No Discount</v>
      </c>
      <c r="V375" t="str">
        <f t="shared" si="45"/>
        <v>Other</v>
      </c>
      <c r="W375" s="1" t="b">
        <f t="shared" si="46"/>
        <v>0</v>
      </c>
      <c r="X375" t="b">
        <f t="shared" si="47"/>
        <v>0</v>
      </c>
    </row>
    <row r="376" spans="1:24" x14ac:dyDescent="0.3">
      <c r="A376" s="2" t="s">
        <v>385</v>
      </c>
      <c r="B376" s="3" t="s">
        <v>4301</v>
      </c>
      <c r="C376" s="3" t="s">
        <v>7407</v>
      </c>
      <c r="D376" s="3" t="s">
        <v>7413</v>
      </c>
      <c r="E376" s="3" t="s">
        <v>7423</v>
      </c>
      <c r="F376" s="3" t="s">
        <v>7428</v>
      </c>
      <c r="G376" s="3">
        <v>12503.12</v>
      </c>
      <c r="H376" s="3">
        <v>4</v>
      </c>
      <c r="I376" s="8" t="s">
        <v>7492</v>
      </c>
      <c r="J376" s="3" t="s">
        <v>8163</v>
      </c>
      <c r="K376" s="3" t="s">
        <v>8168</v>
      </c>
      <c r="L376" s="3" t="s">
        <v>8170</v>
      </c>
      <c r="M376" s="4">
        <v>50012.480000000003</v>
      </c>
      <c r="N376" s="32">
        <f>Table2[[#This Row],[Price]]*Table2[[#This Row],[Quantity Sold]]</f>
        <v>50012.480000000003</v>
      </c>
      <c r="O376" s="1">
        <f t="shared" si="40"/>
        <v>2023</v>
      </c>
      <c r="P376" s="1" t="str">
        <f t="shared" si="41"/>
        <v>KIDS</v>
      </c>
      <c r="Q376" s="1" t="str">
        <f t="shared" si="42"/>
        <v>Kids_Shorts</v>
      </c>
      <c r="T376" s="1" t="str">
        <f t="shared" si="43"/>
        <v>HIGH PRICE</v>
      </c>
      <c r="U376" t="str">
        <f t="shared" si="44"/>
        <v>No Discount</v>
      </c>
      <c r="V376" t="str">
        <f t="shared" si="45"/>
        <v>Other</v>
      </c>
      <c r="W376" s="1" t="b">
        <f t="shared" si="46"/>
        <v>0</v>
      </c>
      <c r="X376" t="b">
        <f t="shared" si="47"/>
        <v>0</v>
      </c>
    </row>
    <row r="377" spans="1:24" ht="28.8" x14ac:dyDescent="0.3">
      <c r="A377" s="2" t="s">
        <v>386</v>
      </c>
      <c r="B377" s="3" t="s">
        <v>4302</v>
      </c>
      <c r="C377" s="3" t="s">
        <v>7406</v>
      </c>
      <c r="D377" s="3" t="s">
        <v>7416</v>
      </c>
      <c r="E377" s="3" t="s">
        <v>7424</v>
      </c>
      <c r="F377" s="3" t="s">
        <v>7428</v>
      </c>
      <c r="G377" s="3">
        <v>15795.73</v>
      </c>
      <c r="H377" s="3">
        <v>11</v>
      </c>
      <c r="I377" s="8" t="s">
        <v>7728</v>
      </c>
      <c r="J377" s="3" t="s">
        <v>8166</v>
      </c>
      <c r="K377" s="3" t="s">
        <v>8168</v>
      </c>
      <c r="L377" s="3" t="s">
        <v>8169</v>
      </c>
      <c r="M377" s="4">
        <v>139002.59</v>
      </c>
      <c r="N377" s="32">
        <f>Table2[[#This Row],[Price]]*Table2[[#This Row],[Quantity Sold]]</f>
        <v>173753.03</v>
      </c>
      <c r="O377" s="1">
        <f t="shared" si="40"/>
        <v>2023</v>
      </c>
      <c r="P377" s="1" t="str">
        <f t="shared" si="41"/>
        <v>ACCESSORIES</v>
      </c>
      <c r="Q377" s="1" t="str">
        <f t="shared" si="42"/>
        <v>Accessories_Belts</v>
      </c>
      <c r="T377" s="1" t="str">
        <f t="shared" si="43"/>
        <v>HIGH PRICE</v>
      </c>
      <c r="U377" t="str">
        <f t="shared" si="44"/>
        <v>Discounted</v>
      </c>
      <c r="V377" t="str">
        <f t="shared" si="45"/>
        <v>Other</v>
      </c>
      <c r="W377" s="1" t="b">
        <f t="shared" si="46"/>
        <v>1</v>
      </c>
      <c r="X377" t="b">
        <f t="shared" si="47"/>
        <v>1</v>
      </c>
    </row>
    <row r="378" spans="1:24" ht="28.8" x14ac:dyDescent="0.3">
      <c r="A378" s="2" t="s">
        <v>387</v>
      </c>
      <c r="B378" s="3" t="s">
        <v>4303</v>
      </c>
      <c r="C378" s="3" t="s">
        <v>7406</v>
      </c>
      <c r="D378" s="3" t="s">
        <v>7416</v>
      </c>
      <c r="E378" s="3" t="s">
        <v>7427</v>
      </c>
      <c r="F378" s="3" t="s">
        <v>7431</v>
      </c>
      <c r="G378" s="3">
        <v>14437.85</v>
      </c>
      <c r="H378" s="3">
        <v>7</v>
      </c>
      <c r="I378" s="8" t="s">
        <v>7473</v>
      </c>
      <c r="J378" s="3" t="s">
        <v>8165</v>
      </c>
      <c r="K378" s="3" t="s">
        <v>8167</v>
      </c>
      <c r="L378" s="3" t="s">
        <v>8169</v>
      </c>
      <c r="M378" s="4">
        <v>80851.960000000006</v>
      </c>
      <c r="N378" s="32">
        <f>Table2[[#This Row],[Price]]*Table2[[#This Row],[Quantity Sold]]</f>
        <v>101064.95</v>
      </c>
      <c r="O378" s="1">
        <f t="shared" si="40"/>
        <v>2024</v>
      </c>
      <c r="P378" s="1" t="str">
        <f t="shared" si="41"/>
        <v>ACCESSORIES</v>
      </c>
      <c r="Q378" s="1" t="str">
        <f t="shared" si="42"/>
        <v>Accessories_Belts</v>
      </c>
      <c r="T378" s="1" t="str">
        <f t="shared" si="43"/>
        <v>HIGH PRICE</v>
      </c>
      <c r="U378" t="str">
        <f t="shared" si="44"/>
        <v>Discounted</v>
      </c>
      <c r="V378" t="str">
        <f t="shared" si="45"/>
        <v>Other</v>
      </c>
      <c r="W378" s="1" t="b">
        <f t="shared" si="46"/>
        <v>0</v>
      </c>
      <c r="X378" t="b">
        <f t="shared" si="47"/>
        <v>1</v>
      </c>
    </row>
    <row r="379" spans="1:24" ht="28.8" x14ac:dyDescent="0.3">
      <c r="A379" s="2" t="s">
        <v>388</v>
      </c>
      <c r="B379" s="3" t="s">
        <v>4304</v>
      </c>
      <c r="C379" s="3" t="s">
        <v>7406</v>
      </c>
      <c r="D379" s="3" t="s">
        <v>7416</v>
      </c>
      <c r="E379" s="3" t="s">
        <v>7425</v>
      </c>
      <c r="F379" s="3" t="s">
        <v>7431</v>
      </c>
      <c r="G379" s="3">
        <v>13094.08</v>
      </c>
      <c r="H379" s="3">
        <v>2</v>
      </c>
      <c r="I379" s="8" t="s">
        <v>7729</v>
      </c>
      <c r="J379" s="3" t="s">
        <v>8163</v>
      </c>
      <c r="K379" s="3" t="s">
        <v>8167</v>
      </c>
      <c r="L379" s="3" t="s">
        <v>8170</v>
      </c>
      <c r="M379" s="4">
        <v>26188.16</v>
      </c>
      <c r="N379" s="32">
        <f>Table2[[#This Row],[Price]]*Table2[[#This Row],[Quantity Sold]]</f>
        <v>26188.16</v>
      </c>
      <c r="O379" s="1">
        <f t="shared" si="40"/>
        <v>2023</v>
      </c>
      <c r="P379" s="1" t="str">
        <f t="shared" si="41"/>
        <v>ACCESSORIES</v>
      </c>
      <c r="Q379" s="1" t="str">
        <f t="shared" si="42"/>
        <v>Accessories_Belts</v>
      </c>
      <c r="T379" s="1" t="str">
        <f t="shared" si="43"/>
        <v>HIGH PRICE</v>
      </c>
      <c r="U379" t="str">
        <f t="shared" si="44"/>
        <v>No Discount</v>
      </c>
      <c r="V379" t="str">
        <f t="shared" si="45"/>
        <v>Other</v>
      </c>
      <c r="W379" s="1" t="b">
        <f t="shared" si="46"/>
        <v>0</v>
      </c>
      <c r="X379" t="b">
        <f t="shared" si="47"/>
        <v>0</v>
      </c>
    </row>
    <row r="380" spans="1:24" ht="28.8" x14ac:dyDescent="0.3">
      <c r="A380" s="2" t="s">
        <v>389</v>
      </c>
      <c r="B380" s="3" t="s">
        <v>4305</v>
      </c>
      <c r="C380" s="3" t="s">
        <v>7408</v>
      </c>
      <c r="D380" s="3" t="s">
        <v>7420</v>
      </c>
      <c r="E380" s="3" t="s">
        <v>7427</v>
      </c>
      <c r="F380" s="3" t="s">
        <v>7434</v>
      </c>
      <c r="G380" s="3">
        <v>15830.59</v>
      </c>
      <c r="H380" s="3">
        <v>9</v>
      </c>
      <c r="I380" s="8" t="s">
        <v>7730</v>
      </c>
      <c r="J380" s="3" t="s">
        <v>8166</v>
      </c>
      <c r="K380" s="3" t="s">
        <v>8167</v>
      </c>
      <c r="L380" s="3" t="s">
        <v>8169</v>
      </c>
      <c r="M380" s="4">
        <v>113980.58</v>
      </c>
      <c r="N380" s="32">
        <f>Table2[[#This Row],[Price]]*Table2[[#This Row],[Quantity Sold]]</f>
        <v>142475.31</v>
      </c>
      <c r="O380" s="1">
        <f t="shared" si="40"/>
        <v>2024</v>
      </c>
      <c r="P380" s="1" t="str">
        <f t="shared" si="41"/>
        <v>WOMEN</v>
      </c>
      <c r="Q380" s="1" t="str">
        <f t="shared" si="42"/>
        <v>Women_Tops</v>
      </c>
      <c r="T380" s="1" t="str">
        <f t="shared" si="43"/>
        <v>HIGH PRICE</v>
      </c>
      <c r="U380" t="str">
        <f t="shared" si="44"/>
        <v>Discounted</v>
      </c>
      <c r="V380" t="str">
        <f t="shared" si="45"/>
        <v>Other</v>
      </c>
      <c r="W380" s="1" t="b">
        <f t="shared" si="46"/>
        <v>0</v>
      </c>
      <c r="X380" t="b">
        <f t="shared" si="47"/>
        <v>1</v>
      </c>
    </row>
    <row r="381" spans="1:24" x14ac:dyDescent="0.3">
      <c r="A381" s="2" t="s">
        <v>390</v>
      </c>
      <c r="B381" s="3" t="s">
        <v>4306</v>
      </c>
      <c r="C381" s="3" t="s">
        <v>7405</v>
      </c>
      <c r="D381" s="3" t="s">
        <v>7417</v>
      </c>
      <c r="E381" s="3" t="s">
        <v>7427</v>
      </c>
      <c r="F381" s="3" t="s">
        <v>7429</v>
      </c>
      <c r="G381" s="3">
        <v>9440.42</v>
      </c>
      <c r="H381" s="3">
        <v>19</v>
      </c>
      <c r="I381" s="8" t="s">
        <v>7731</v>
      </c>
      <c r="J381" s="3" t="s">
        <v>8164</v>
      </c>
      <c r="K381" s="3" t="s">
        <v>8168</v>
      </c>
      <c r="L381" s="3" t="s">
        <v>8169</v>
      </c>
      <c r="M381" s="4">
        <v>143494.54999999999</v>
      </c>
      <c r="N381" s="32">
        <f>Table2[[#This Row],[Price]]*Table2[[#This Row],[Quantity Sold]]</f>
        <v>179367.98</v>
      </c>
      <c r="O381" s="1">
        <f t="shared" si="40"/>
        <v>2024</v>
      </c>
      <c r="P381" s="1" t="str">
        <f t="shared" si="41"/>
        <v>MEN</v>
      </c>
      <c r="Q381" s="1" t="str">
        <f t="shared" si="42"/>
        <v>Men_Shoes</v>
      </c>
      <c r="T381" s="1" t="str">
        <f t="shared" si="43"/>
        <v>LOW PRICE</v>
      </c>
      <c r="U381" t="str">
        <f t="shared" si="44"/>
        <v>Discounted</v>
      </c>
      <c r="V381" t="str">
        <f t="shared" si="45"/>
        <v>Men's Discounted Item</v>
      </c>
      <c r="W381" s="1" t="b">
        <f t="shared" si="46"/>
        <v>1</v>
      </c>
      <c r="X381" t="b">
        <f t="shared" si="47"/>
        <v>1</v>
      </c>
    </row>
    <row r="382" spans="1:24" x14ac:dyDescent="0.3">
      <c r="A382" s="2" t="s">
        <v>391</v>
      </c>
      <c r="B382" s="3" t="s">
        <v>4307</v>
      </c>
      <c r="C382" s="3" t="s">
        <v>7405</v>
      </c>
      <c r="D382" s="3" t="s">
        <v>7410</v>
      </c>
      <c r="E382" s="3" t="s">
        <v>7424</v>
      </c>
      <c r="F382" s="3" t="s">
        <v>7431</v>
      </c>
      <c r="G382" s="3">
        <v>3432.88</v>
      </c>
      <c r="H382" s="3">
        <v>19</v>
      </c>
      <c r="I382" s="8" t="s">
        <v>7732</v>
      </c>
      <c r="J382" s="3" t="s">
        <v>8163</v>
      </c>
      <c r="K382" s="3" t="s">
        <v>8168</v>
      </c>
      <c r="L382" s="3" t="s">
        <v>8169</v>
      </c>
      <c r="M382" s="4">
        <v>52179.61</v>
      </c>
      <c r="N382" s="32">
        <f>Table2[[#This Row],[Price]]*Table2[[#This Row],[Quantity Sold]]</f>
        <v>65224.72</v>
      </c>
      <c r="O382" s="1">
        <f t="shared" si="40"/>
        <v>2023</v>
      </c>
      <c r="P382" s="1" t="str">
        <f t="shared" si="41"/>
        <v>MEN</v>
      </c>
      <c r="Q382" s="1" t="str">
        <f t="shared" si="42"/>
        <v>Men_Shirts</v>
      </c>
      <c r="T382" s="1" t="str">
        <f t="shared" si="43"/>
        <v>LOW PRICE</v>
      </c>
      <c r="U382" t="str">
        <f t="shared" si="44"/>
        <v>Discounted</v>
      </c>
      <c r="V382" t="str">
        <f t="shared" si="45"/>
        <v>Men's Discounted Item</v>
      </c>
      <c r="W382" s="1" t="b">
        <f t="shared" si="46"/>
        <v>1</v>
      </c>
      <c r="X382" t="b">
        <f t="shared" si="47"/>
        <v>1</v>
      </c>
    </row>
    <row r="383" spans="1:24" ht="28.8" x14ac:dyDescent="0.3">
      <c r="A383" s="2" t="s">
        <v>392</v>
      </c>
      <c r="B383" s="3" t="s">
        <v>4308</v>
      </c>
      <c r="C383" s="3" t="s">
        <v>7408</v>
      </c>
      <c r="D383" s="3" t="s">
        <v>7417</v>
      </c>
      <c r="E383" s="3" t="s">
        <v>7424</v>
      </c>
      <c r="F383" s="3" t="s">
        <v>7428</v>
      </c>
      <c r="G383" s="3">
        <v>13773.85</v>
      </c>
      <c r="H383" s="3">
        <v>10</v>
      </c>
      <c r="I383" s="8" t="s">
        <v>7733</v>
      </c>
      <c r="J383" s="3" t="s">
        <v>8166</v>
      </c>
      <c r="K383" s="3" t="s">
        <v>8168</v>
      </c>
      <c r="L383" s="3" t="s">
        <v>8170</v>
      </c>
      <c r="M383" s="4">
        <v>137738.5</v>
      </c>
      <c r="N383" s="32">
        <f>Table2[[#This Row],[Price]]*Table2[[#This Row],[Quantity Sold]]</f>
        <v>137738.5</v>
      </c>
      <c r="O383" s="1">
        <f t="shared" si="40"/>
        <v>2024</v>
      </c>
      <c r="P383" s="1" t="str">
        <f t="shared" si="41"/>
        <v>WOMEN</v>
      </c>
      <c r="Q383" s="1" t="str">
        <f t="shared" si="42"/>
        <v>Women_Shoes</v>
      </c>
      <c r="T383" s="1" t="str">
        <f t="shared" si="43"/>
        <v>HIGH PRICE</v>
      </c>
      <c r="U383" t="str">
        <f t="shared" si="44"/>
        <v>No Discount</v>
      </c>
      <c r="V383" t="str">
        <f t="shared" si="45"/>
        <v>Other</v>
      </c>
      <c r="W383" s="1" t="b">
        <f t="shared" si="46"/>
        <v>1</v>
      </c>
      <c r="X383" t="b">
        <f t="shared" si="47"/>
        <v>0</v>
      </c>
    </row>
    <row r="384" spans="1:24" x14ac:dyDescent="0.3">
      <c r="A384" s="2" t="s">
        <v>393</v>
      </c>
      <c r="B384" s="3" t="s">
        <v>4309</v>
      </c>
      <c r="C384" s="3" t="s">
        <v>7407</v>
      </c>
      <c r="D384" s="3" t="s">
        <v>7417</v>
      </c>
      <c r="E384" s="3" t="s">
        <v>7425</v>
      </c>
      <c r="F384" s="3" t="s">
        <v>7431</v>
      </c>
      <c r="G384" s="3">
        <v>13598.72</v>
      </c>
      <c r="H384" s="3">
        <v>3</v>
      </c>
      <c r="I384" s="8" t="s">
        <v>7734</v>
      </c>
      <c r="J384" s="3" t="s">
        <v>8166</v>
      </c>
      <c r="K384" s="3" t="s">
        <v>8168</v>
      </c>
      <c r="L384" s="3" t="s">
        <v>8170</v>
      </c>
      <c r="M384" s="4">
        <v>40796.160000000003</v>
      </c>
      <c r="N384" s="32">
        <f>Table2[[#This Row],[Price]]*Table2[[#This Row],[Quantity Sold]]</f>
        <v>40796.159999999996</v>
      </c>
      <c r="O384" s="1">
        <f t="shared" si="40"/>
        <v>2024</v>
      </c>
      <c r="P384" s="1" t="str">
        <f t="shared" si="41"/>
        <v>KIDS</v>
      </c>
      <c r="Q384" s="1" t="str">
        <f t="shared" si="42"/>
        <v>Kids_Shoes</v>
      </c>
      <c r="T384" s="1" t="str">
        <f t="shared" si="43"/>
        <v>HIGH PRICE</v>
      </c>
      <c r="U384" t="str">
        <f t="shared" si="44"/>
        <v>No Discount</v>
      </c>
      <c r="V384" t="str">
        <f t="shared" si="45"/>
        <v>Other</v>
      </c>
      <c r="W384" s="1" t="b">
        <f t="shared" si="46"/>
        <v>0</v>
      </c>
      <c r="X384" t="b">
        <f t="shared" si="47"/>
        <v>0</v>
      </c>
    </row>
    <row r="385" spans="1:24" ht="28.8" x14ac:dyDescent="0.3">
      <c r="A385" s="2" t="s">
        <v>394</v>
      </c>
      <c r="B385" s="3" t="s">
        <v>4310</v>
      </c>
      <c r="C385" s="3" t="s">
        <v>7408</v>
      </c>
      <c r="D385" s="3" t="s">
        <v>7420</v>
      </c>
      <c r="E385" s="3" t="s">
        <v>7426</v>
      </c>
      <c r="F385" s="3" t="s">
        <v>7433</v>
      </c>
      <c r="G385" s="3">
        <v>5326.11</v>
      </c>
      <c r="H385" s="3">
        <v>5</v>
      </c>
      <c r="I385" s="8" t="s">
        <v>7735</v>
      </c>
      <c r="J385" s="3" t="s">
        <v>8163</v>
      </c>
      <c r="K385" s="3" t="s">
        <v>8167</v>
      </c>
      <c r="L385" s="3" t="s">
        <v>8170</v>
      </c>
      <c r="M385" s="4">
        <v>26630.55</v>
      </c>
      <c r="N385" s="32">
        <f>Table2[[#This Row],[Price]]*Table2[[#This Row],[Quantity Sold]]</f>
        <v>26630.55</v>
      </c>
      <c r="O385" s="1">
        <f t="shared" si="40"/>
        <v>2023</v>
      </c>
      <c r="P385" s="1" t="str">
        <f t="shared" si="41"/>
        <v>WOMEN</v>
      </c>
      <c r="Q385" s="1" t="str">
        <f t="shared" si="42"/>
        <v>Women_Tops</v>
      </c>
      <c r="T385" s="1" t="str">
        <f t="shared" si="43"/>
        <v>LOW PRICE</v>
      </c>
      <c r="U385" t="str">
        <f t="shared" si="44"/>
        <v>No Discount</v>
      </c>
      <c r="V385" t="str">
        <f t="shared" si="45"/>
        <v>Other</v>
      </c>
      <c r="W385" s="1" t="b">
        <f t="shared" si="46"/>
        <v>0</v>
      </c>
      <c r="X385" t="b">
        <f t="shared" si="47"/>
        <v>0</v>
      </c>
    </row>
    <row r="386" spans="1:24" x14ac:dyDescent="0.3">
      <c r="A386" s="2" t="s">
        <v>395</v>
      </c>
      <c r="B386" s="3" t="s">
        <v>4311</v>
      </c>
      <c r="C386" s="3" t="s">
        <v>7405</v>
      </c>
      <c r="D386" s="3" t="s">
        <v>7409</v>
      </c>
      <c r="E386" s="3" t="s">
        <v>7426</v>
      </c>
      <c r="F386" s="3" t="s">
        <v>7430</v>
      </c>
      <c r="G386" s="3">
        <v>5324.45</v>
      </c>
      <c r="H386" s="3">
        <v>12</v>
      </c>
      <c r="I386" s="8" t="s">
        <v>7736</v>
      </c>
      <c r="J386" s="3" t="s">
        <v>8162</v>
      </c>
      <c r="K386" s="3" t="s">
        <v>8167</v>
      </c>
      <c r="L386" s="3" t="s">
        <v>8169</v>
      </c>
      <c r="M386" s="4">
        <v>51114.720000000001</v>
      </c>
      <c r="N386" s="32">
        <f>Table2[[#This Row],[Price]]*Table2[[#This Row],[Quantity Sold]]</f>
        <v>63893.399999999994</v>
      </c>
      <c r="O386" s="1">
        <f t="shared" si="40"/>
        <v>2024</v>
      </c>
      <c r="P386" s="1" t="str">
        <f t="shared" si="41"/>
        <v>MEN</v>
      </c>
      <c r="Q386" s="1" t="str">
        <f t="shared" si="42"/>
        <v>Men_Jackets</v>
      </c>
      <c r="T386" s="1" t="str">
        <f t="shared" si="43"/>
        <v>LOW PRICE</v>
      </c>
      <c r="U386" t="str">
        <f t="shared" si="44"/>
        <v>Discounted</v>
      </c>
      <c r="V386" t="str">
        <f t="shared" si="45"/>
        <v>Men's Discounted Item</v>
      </c>
      <c r="W386" s="1" t="b">
        <f t="shared" si="46"/>
        <v>1</v>
      </c>
      <c r="X386" t="b">
        <f t="shared" si="47"/>
        <v>1</v>
      </c>
    </row>
    <row r="387" spans="1:24" ht="28.8" x14ac:dyDescent="0.3">
      <c r="A387" s="2" t="s">
        <v>396</v>
      </c>
      <c r="B387" s="3" t="s">
        <v>4312</v>
      </c>
      <c r="C387" s="3" t="s">
        <v>7406</v>
      </c>
      <c r="D387" s="3" t="s">
        <v>7421</v>
      </c>
      <c r="E387" s="3" t="s">
        <v>7424</v>
      </c>
      <c r="F387" s="3" t="s">
        <v>7429</v>
      </c>
      <c r="G387" s="3">
        <v>14659.46</v>
      </c>
      <c r="H387" s="3">
        <v>17</v>
      </c>
      <c r="I387" s="8" t="s">
        <v>7737</v>
      </c>
      <c r="J387" s="3" t="s">
        <v>8163</v>
      </c>
      <c r="K387" s="3" t="s">
        <v>8168</v>
      </c>
      <c r="L387" s="3" t="s">
        <v>8170</v>
      </c>
      <c r="M387" s="4">
        <v>249210.82</v>
      </c>
      <c r="N387" s="32">
        <f>Table2[[#This Row],[Price]]*Table2[[#This Row],[Quantity Sold]]</f>
        <v>249210.81999999998</v>
      </c>
      <c r="O387" s="1">
        <f t="shared" ref="O387:O450" si="48">YEAR(I387)</f>
        <v>2024</v>
      </c>
      <c r="P387" s="1" t="str">
        <f t="shared" ref="P387:P450" si="49">UPPER(C387)</f>
        <v>ACCESSORIES</v>
      </c>
      <c r="Q387" s="1" t="str">
        <f t="shared" ref="Q387:Q450" si="50">CONCATENATE(C387, "_",D387)</f>
        <v>Accessories_Scarves</v>
      </c>
      <c r="T387" s="1" t="str">
        <f t="shared" ref="T387:T450" si="51">IF(G387&gt;10000,"HIGH PRICE", "LOW PRICE")</f>
        <v>HIGH PRICE</v>
      </c>
      <c r="U387" t="str">
        <f t="shared" ref="U387:U450" si="52">IF(L387 = "Yes", "Discounted", "No Discount")</f>
        <v>No Discount</v>
      </c>
      <c r="V387" t="str">
        <f t="shared" ref="V387:V450" si="53">IF(AND(C387 = "Men", L387 = "Yes"), "Men's Discounted Item", "Other")</f>
        <v>Other</v>
      </c>
      <c r="W387" s="1" t="b">
        <f t="shared" ref="W387:W450" si="54">H387&gt;=10</f>
        <v>1</v>
      </c>
      <c r="X387" t="b">
        <f t="shared" ref="X387:X450" si="55">L387 = "Yes"</f>
        <v>0</v>
      </c>
    </row>
    <row r="388" spans="1:24" x14ac:dyDescent="0.3">
      <c r="A388" s="2" t="s">
        <v>397</v>
      </c>
      <c r="B388" s="3" t="s">
        <v>4313</v>
      </c>
      <c r="C388" s="3" t="s">
        <v>7405</v>
      </c>
      <c r="D388" s="3" t="s">
        <v>7410</v>
      </c>
      <c r="E388" s="3" t="s">
        <v>7424</v>
      </c>
      <c r="F388" s="3" t="s">
        <v>7428</v>
      </c>
      <c r="G388" s="3">
        <v>4826.45</v>
      </c>
      <c r="H388" s="3">
        <v>16</v>
      </c>
      <c r="I388" s="8" t="s">
        <v>7738</v>
      </c>
      <c r="J388" s="3" t="s">
        <v>8164</v>
      </c>
      <c r="K388" s="3" t="s">
        <v>8167</v>
      </c>
      <c r="L388" s="3" t="s">
        <v>8169</v>
      </c>
      <c r="M388" s="4">
        <v>61778.559999999998</v>
      </c>
      <c r="N388" s="32">
        <f>Table2[[#This Row],[Price]]*Table2[[#This Row],[Quantity Sold]]</f>
        <v>77223.199999999997</v>
      </c>
      <c r="O388" s="1">
        <f t="shared" si="48"/>
        <v>2024</v>
      </c>
      <c r="P388" s="1" t="str">
        <f t="shared" si="49"/>
        <v>MEN</v>
      </c>
      <c r="Q388" s="1" t="str">
        <f t="shared" si="50"/>
        <v>Men_Shirts</v>
      </c>
      <c r="T388" s="1" t="str">
        <f t="shared" si="51"/>
        <v>LOW PRICE</v>
      </c>
      <c r="U388" t="str">
        <f t="shared" si="52"/>
        <v>Discounted</v>
      </c>
      <c r="V388" t="str">
        <f t="shared" si="53"/>
        <v>Men's Discounted Item</v>
      </c>
      <c r="W388" s="1" t="b">
        <f t="shared" si="54"/>
        <v>1</v>
      </c>
      <c r="X388" t="b">
        <f t="shared" si="55"/>
        <v>1</v>
      </c>
    </row>
    <row r="389" spans="1:24" x14ac:dyDescent="0.3">
      <c r="A389" s="2" t="s">
        <v>398</v>
      </c>
      <c r="B389" s="3" t="s">
        <v>4314</v>
      </c>
      <c r="C389" s="3" t="s">
        <v>7405</v>
      </c>
      <c r="D389" s="3" t="s">
        <v>7417</v>
      </c>
      <c r="E389" s="3" t="s">
        <v>7424</v>
      </c>
      <c r="F389" s="3" t="s">
        <v>7434</v>
      </c>
      <c r="G389" s="3">
        <v>1134.6099999999999</v>
      </c>
      <c r="H389" s="3">
        <v>19</v>
      </c>
      <c r="I389" s="8" t="s">
        <v>7739</v>
      </c>
      <c r="J389" s="3" t="s">
        <v>8164</v>
      </c>
      <c r="K389" s="3" t="s">
        <v>8168</v>
      </c>
      <c r="L389" s="3" t="s">
        <v>8170</v>
      </c>
      <c r="M389" s="4">
        <v>21557.59</v>
      </c>
      <c r="N389" s="32">
        <f>Table2[[#This Row],[Price]]*Table2[[#This Row],[Quantity Sold]]</f>
        <v>21557.589999999997</v>
      </c>
      <c r="O389" s="1">
        <f t="shared" si="48"/>
        <v>2022</v>
      </c>
      <c r="P389" s="1" t="str">
        <f t="shared" si="49"/>
        <v>MEN</v>
      </c>
      <c r="Q389" s="1" t="str">
        <f t="shared" si="50"/>
        <v>Men_Shoes</v>
      </c>
      <c r="T389" s="1" t="str">
        <f t="shared" si="51"/>
        <v>LOW PRICE</v>
      </c>
      <c r="U389" t="str">
        <f t="shared" si="52"/>
        <v>No Discount</v>
      </c>
      <c r="V389" t="str">
        <f t="shared" si="53"/>
        <v>Other</v>
      </c>
      <c r="W389" s="1" t="b">
        <f t="shared" si="54"/>
        <v>1</v>
      </c>
      <c r="X389" t="b">
        <f t="shared" si="55"/>
        <v>0</v>
      </c>
    </row>
    <row r="390" spans="1:24" ht="28.8" x14ac:dyDescent="0.3">
      <c r="A390" s="2" t="s">
        <v>399</v>
      </c>
      <c r="B390" s="3" t="s">
        <v>4315</v>
      </c>
      <c r="C390" s="3" t="s">
        <v>7408</v>
      </c>
      <c r="D390" s="3" t="s">
        <v>7420</v>
      </c>
      <c r="E390" s="3" t="s">
        <v>7424</v>
      </c>
      <c r="F390" s="3" t="s">
        <v>7431</v>
      </c>
      <c r="G390" s="3">
        <v>5197.46</v>
      </c>
      <c r="H390" s="3">
        <v>3</v>
      </c>
      <c r="I390" s="8" t="s">
        <v>7740</v>
      </c>
      <c r="J390" s="3" t="s">
        <v>8165</v>
      </c>
      <c r="K390" s="3" t="s">
        <v>8167</v>
      </c>
      <c r="L390" s="3" t="s">
        <v>8169</v>
      </c>
      <c r="M390" s="4">
        <v>12474.07</v>
      </c>
      <c r="N390" s="32">
        <f>Table2[[#This Row],[Price]]*Table2[[#This Row],[Quantity Sold]]</f>
        <v>15592.380000000001</v>
      </c>
      <c r="O390" s="1">
        <f t="shared" si="48"/>
        <v>2023</v>
      </c>
      <c r="P390" s="1" t="str">
        <f t="shared" si="49"/>
        <v>WOMEN</v>
      </c>
      <c r="Q390" s="1" t="str">
        <f t="shared" si="50"/>
        <v>Women_Tops</v>
      </c>
      <c r="T390" s="1" t="str">
        <f t="shared" si="51"/>
        <v>LOW PRICE</v>
      </c>
      <c r="U390" t="str">
        <f t="shared" si="52"/>
        <v>Discounted</v>
      </c>
      <c r="V390" t="str">
        <f t="shared" si="53"/>
        <v>Other</v>
      </c>
      <c r="W390" s="1" t="b">
        <f t="shared" si="54"/>
        <v>0</v>
      </c>
      <c r="X390" t="b">
        <f t="shared" si="55"/>
        <v>1</v>
      </c>
    </row>
    <row r="391" spans="1:24" ht="28.8" x14ac:dyDescent="0.3">
      <c r="A391" s="2" t="s">
        <v>400</v>
      </c>
      <c r="B391" s="3" t="s">
        <v>4316</v>
      </c>
      <c r="C391" s="3" t="s">
        <v>7408</v>
      </c>
      <c r="D391" s="3" t="s">
        <v>7422</v>
      </c>
      <c r="E391" s="3" t="s">
        <v>7426</v>
      </c>
      <c r="F391" s="3" t="s">
        <v>7432</v>
      </c>
      <c r="G391" s="3">
        <v>15721.86</v>
      </c>
      <c r="H391" s="3">
        <v>9</v>
      </c>
      <c r="I391" s="8" t="s">
        <v>7741</v>
      </c>
      <c r="J391" s="3" t="s">
        <v>8164</v>
      </c>
      <c r="K391" s="3" t="s">
        <v>8168</v>
      </c>
      <c r="L391" s="3" t="s">
        <v>8170</v>
      </c>
      <c r="M391" s="4">
        <v>141496.74</v>
      </c>
      <c r="N391" s="32">
        <f>Table2[[#This Row],[Price]]*Table2[[#This Row],[Quantity Sold]]</f>
        <v>141496.74</v>
      </c>
      <c r="O391" s="1">
        <f t="shared" si="48"/>
        <v>2023</v>
      </c>
      <c r="P391" s="1" t="str">
        <f t="shared" si="49"/>
        <v>WOMEN</v>
      </c>
      <c r="Q391" s="1" t="str">
        <f t="shared" si="50"/>
        <v>Women_Skirts</v>
      </c>
      <c r="T391" s="1" t="str">
        <f t="shared" si="51"/>
        <v>HIGH PRICE</v>
      </c>
      <c r="U391" t="str">
        <f t="shared" si="52"/>
        <v>No Discount</v>
      </c>
      <c r="V391" t="str">
        <f t="shared" si="53"/>
        <v>Other</v>
      </c>
      <c r="W391" s="1" t="b">
        <f t="shared" si="54"/>
        <v>0</v>
      </c>
      <c r="X391" t="b">
        <f t="shared" si="55"/>
        <v>0</v>
      </c>
    </row>
    <row r="392" spans="1:24" ht="28.8" x14ac:dyDescent="0.3">
      <c r="A392" s="2" t="s">
        <v>401</v>
      </c>
      <c r="B392" s="3" t="s">
        <v>4317</v>
      </c>
      <c r="C392" s="3" t="s">
        <v>7406</v>
      </c>
      <c r="D392" s="3" t="s">
        <v>7412</v>
      </c>
      <c r="E392" s="3" t="s">
        <v>7423</v>
      </c>
      <c r="F392" s="3" t="s">
        <v>7430</v>
      </c>
      <c r="G392" s="3">
        <v>12250.8</v>
      </c>
      <c r="H392" s="3">
        <v>17</v>
      </c>
      <c r="I392" s="8" t="s">
        <v>7462</v>
      </c>
      <c r="J392" s="3" t="s">
        <v>8162</v>
      </c>
      <c r="K392" s="3" t="s">
        <v>8168</v>
      </c>
      <c r="L392" s="3" t="s">
        <v>8169</v>
      </c>
      <c r="M392" s="4">
        <v>166610.88</v>
      </c>
      <c r="N392" s="32">
        <f>Table2[[#This Row],[Price]]*Table2[[#This Row],[Quantity Sold]]</f>
        <v>208263.59999999998</v>
      </c>
      <c r="O392" s="1">
        <f t="shared" si="48"/>
        <v>2023</v>
      </c>
      <c r="P392" s="1" t="str">
        <f t="shared" si="49"/>
        <v>ACCESSORIES</v>
      </c>
      <c r="Q392" s="1" t="str">
        <f t="shared" si="50"/>
        <v>Accessories_Hats</v>
      </c>
      <c r="T392" s="1" t="str">
        <f t="shared" si="51"/>
        <v>HIGH PRICE</v>
      </c>
      <c r="U392" t="str">
        <f t="shared" si="52"/>
        <v>Discounted</v>
      </c>
      <c r="V392" t="str">
        <f t="shared" si="53"/>
        <v>Other</v>
      </c>
      <c r="W392" s="1" t="b">
        <f t="shared" si="54"/>
        <v>1</v>
      </c>
      <c r="X392" t="b">
        <f t="shared" si="55"/>
        <v>1</v>
      </c>
    </row>
    <row r="393" spans="1:24" x14ac:dyDescent="0.3">
      <c r="A393" s="2" t="s">
        <v>402</v>
      </c>
      <c r="B393" s="3" t="s">
        <v>4318</v>
      </c>
      <c r="C393" s="3" t="s">
        <v>7407</v>
      </c>
      <c r="D393" s="3" t="s">
        <v>7415</v>
      </c>
      <c r="E393" s="3" t="s">
        <v>7427</v>
      </c>
      <c r="F393" s="3" t="s">
        <v>7434</v>
      </c>
      <c r="G393" s="3">
        <v>14646.18</v>
      </c>
      <c r="H393" s="3">
        <v>2</v>
      </c>
      <c r="I393" s="8" t="s">
        <v>7663</v>
      </c>
      <c r="J393" s="3" t="s">
        <v>8165</v>
      </c>
      <c r="K393" s="3" t="s">
        <v>8167</v>
      </c>
      <c r="L393" s="3" t="s">
        <v>8169</v>
      </c>
      <c r="M393" s="4">
        <v>23434.22</v>
      </c>
      <c r="N393" s="32">
        <f>Table2[[#This Row],[Price]]*Table2[[#This Row],[Quantity Sold]]</f>
        <v>29292.36</v>
      </c>
      <c r="O393" s="1">
        <f t="shared" si="48"/>
        <v>2024</v>
      </c>
      <c r="P393" s="1" t="str">
        <f t="shared" si="49"/>
        <v>KIDS</v>
      </c>
      <c r="Q393" s="1" t="str">
        <f t="shared" si="50"/>
        <v>Kids_T-Shirts</v>
      </c>
      <c r="T393" s="1" t="str">
        <f t="shared" si="51"/>
        <v>HIGH PRICE</v>
      </c>
      <c r="U393" t="str">
        <f t="shared" si="52"/>
        <v>Discounted</v>
      </c>
      <c r="V393" t="str">
        <f t="shared" si="53"/>
        <v>Other</v>
      </c>
      <c r="W393" s="1" t="b">
        <f t="shared" si="54"/>
        <v>0</v>
      </c>
      <c r="X393" t="b">
        <f t="shared" si="55"/>
        <v>1</v>
      </c>
    </row>
    <row r="394" spans="1:24" x14ac:dyDescent="0.3">
      <c r="A394" s="2" t="s">
        <v>403</v>
      </c>
      <c r="B394" s="3" t="s">
        <v>4319</v>
      </c>
      <c r="C394" s="3" t="s">
        <v>7405</v>
      </c>
      <c r="D394" s="3" t="s">
        <v>7409</v>
      </c>
      <c r="E394" s="3" t="s">
        <v>7425</v>
      </c>
      <c r="F394" s="3" t="s">
        <v>7431</v>
      </c>
      <c r="G394" s="3">
        <v>5619.93</v>
      </c>
      <c r="H394" s="3">
        <v>7</v>
      </c>
      <c r="I394" s="8" t="s">
        <v>7742</v>
      </c>
      <c r="J394" s="3" t="s">
        <v>8165</v>
      </c>
      <c r="K394" s="3" t="s">
        <v>8167</v>
      </c>
      <c r="L394" s="3" t="s">
        <v>8169</v>
      </c>
      <c r="M394" s="4">
        <v>31471.94</v>
      </c>
      <c r="N394" s="32">
        <f>Table2[[#This Row],[Price]]*Table2[[#This Row],[Quantity Sold]]</f>
        <v>39339.51</v>
      </c>
      <c r="O394" s="1">
        <f t="shared" si="48"/>
        <v>2024</v>
      </c>
      <c r="P394" s="1" t="str">
        <f t="shared" si="49"/>
        <v>MEN</v>
      </c>
      <c r="Q394" s="1" t="str">
        <f t="shared" si="50"/>
        <v>Men_Jackets</v>
      </c>
      <c r="T394" s="1" t="str">
        <f t="shared" si="51"/>
        <v>LOW PRICE</v>
      </c>
      <c r="U394" t="str">
        <f t="shared" si="52"/>
        <v>Discounted</v>
      </c>
      <c r="V394" t="str">
        <f t="shared" si="53"/>
        <v>Men's Discounted Item</v>
      </c>
      <c r="W394" s="1" t="b">
        <f t="shared" si="54"/>
        <v>0</v>
      </c>
      <c r="X394" t="b">
        <f t="shared" si="55"/>
        <v>1</v>
      </c>
    </row>
    <row r="395" spans="1:24" x14ac:dyDescent="0.3">
      <c r="A395" s="2" t="s">
        <v>404</v>
      </c>
      <c r="B395" s="3" t="s">
        <v>4320</v>
      </c>
      <c r="C395" s="3" t="s">
        <v>7405</v>
      </c>
      <c r="D395" s="3" t="s">
        <v>7417</v>
      </c>
      <c r="E395" s="3" t="s">
        <v>7426</v>
      </c>
      <c r="F395" s="3" t="s">
        <v>7432</v>
      </c>
      <c r="G395" s="3">
        <v>8957.36</v>
      </c>
      <c r="H395" s="3">
        <v>6</v>
      </c>
      <c r="I395" s="8" t="s">
        <v>7576</v>
      </c>
      <c r="J395" s="3" t="s">
        <v>8164</v>
      </c>
      <c r="K395" s="3" t="s">
        <v>8168</v>
      </c>
      <c r="L395" s="3" t="s">
        <v>8169</v>
      </c>
      <c r="M395" s="4">
        <v>42995.66</v>
      </c>
      <c r="N395" s="32">
        <f>Table2[[#This Row],[Price]]*Table2[[#This Row],[Quantity Sold]]</f>
        <v>53744.160000000003</v>
      </c>
      <c r="O395" s="1">
        <f t="shared" si="48"/>
        <v>2022</v>
      </c>
      <c r="P395" s="1" t="str">
        <f t="shared" si="49"/>
        <v>MEN</v>
      </c>
      <c r="Q395" s="1" t="str">
        <f t="shared" si="50"/>
        <v>Men_Shoes</v>
      </c>
      <c r="T395" s="1" t="str">
        <f t="shared" si="51"/>
        <v>LOW PRICE</v>
      </c>
      <c r="U395" t="str">
        <f t="shared" si="52"/>
        <v>Discounted</v>
      </c>
      <c r="V395" t="str">
        <f t="shared" si="53"/>
        <v>Men's Discounted Item</v>
      </c>
      <c r="W395" s="1" t="b">
        <f t="shared" si="54"/>
        <v>0</v>
      </c>
      <c r="X395" t="b">
        <f t="shared" si="55"/>
        <v>1</v>
      </c>
    </row>
    <row r="396" spans="1:24" ht="28.8" x14ac:dyDescent="0.3">
      <c r="A396" s="2" t="s">
        <v>405</v>
      </c>
      <c r="B396" s="3" t="s">
        <v>4321</v>
      </c>
      <c r="C396" s="3" t="s">
        <v>7407</v>
      </c>
      <c r="D396" s="3" t="s">
        <v>7418</v>
      </c>
      <c r="E396" s="3" t="s">
        <v>7424</v>
      </c>
      <c r="F396" s="3" t="s">
        <v>7433</v>
      </c>
      <c r="G396" s="3">
        <v>6976.98</v>
      </c>
      <c r="H396" s="3">
        <v>1</v>
      </c>
      <c r="I396" s="8" t="s">
        <v>7743</v>
      </c>
      <c r="J396" s="3" t="s">
        <v>8165</v>
      </c>
      <c r="K396" s="3" t="s">
        <v>8168</v>
      </c>
      <c r="L396" s="3" t="s">
        <v>8169</v>
      </c>
      <c r="M396" s="4">
        <v>5581.75</v>
      </c>
      <c r="N396" s="32">
        <f>Table2[[#This Row],[Price]]*Table2[[#This Row],[Quantity Sold]]</f>
        <v>6976.98</v>
      </c>
      <c r="O396" s="1">
        <f t="shared" si="48"/>
        <v>2024</v>
      </c>
      <c r="P396" s="1" t="str">
        <f t="shared" si="49"/>
        <v>KIDS</v>
      </c>
      <c r="Q396" s="1" t="str">
        <f t="shared" si="50"/>
        <v>Kids_Sweaters</v>
      </c>
      <c r="T396" s="1" t="str">
        <f t="shared" si="51"/>
        <v>LOW PRICE</v>
      </c>
      <c r="U396" t="str">
        <f t="shared" si="52"/>
        <v>Discounted</v>
      </c>
      <c r="V396" t="str">
        <f t="shared" si="53"/>
        <v>Other</v>
      </c>
      <c r="W396" s="1" t="b">
        <f t="shared" si="54"/>
        <v>0</v>
      </c>
      <c r="X396" t="b">
        <f t="shared" si="55"/>
        <v>1</v>
      </c>
    </row>
    <row r="397" spans="1:24" ht="28.8" x14ac:dyDescent="0.3">
      <c r="A397" s="2" t="s">
        <v>406</v>
      </c>
      <c r="B397" s="3" t="s">
        <v>4322</v>
      </c>
      <c r="C397" s="3" t="s">
        <v>7408</v>
      </c>
      <c r="D397" s="3" t="s">
        <v>7420</v>
      </c>
      <c r="E397" s="3" t="s">
        <v>7425</v>
      </c>
      <c r="F397" s="3" t="s">
        <v>7434</v>
      </c>
      <c r="G397" s="3">
        <v>4400.66</v>
      </c>
      <c r="H397" s="3">
        <v>20</v>
      </c>
      <c r="I397" s="8" t="s">
        <v>7744</v>
      </c>
      <c r="J397" s="3" t="s">
        <v>8164</v>
      </c>
      <c r="K397" s="3" t="s">
        <v>8168</v>
      </c>
      <c r="L397" s="3" t="s">
        <v>8169</v>
      </c>
      <c r="M397" s="4">
        <v>70410.559999999998</v>
      </c>
      <c r="N397" s="32">
        <f>Table2[[#This Row],[Price]]*Table2[[#This Row],[Quantity Sold]]</f>
        <v>88013.2</v>
      </c>
      <c r="O397" s="1">
        <f t="shared" si="48"/>
        <v>2023</v>
      </c>
      <c r="P397" s="1" t="str">
        <f t="shared" si="49"/>
        <v>WOMEN</v>
      </c>
      <c r="Q397" s="1" t="str">
        <f t="shared" si="50"/>
        <v>Women_Tops</v>
      </c>
      <c r="T397" s="1" t="str">
        <f t="shared" si="51"/>
        <v>LOW PRICE</v>
      </c>
      <c r="U397" t="str">
        <f t="shared" si="52"/>
        <v>Discounted</v>
      </c>
      <c r="V397" t="str">
        <f t="shared" si="53"/>
        <v>Other</v>
      </c>
      <c r="W397" s="1" t="b">
        <f t="shared" si="54"/>
        <v>1</v>
      </c>
      <c r="X397" t="b">
        <f t="shared" si="55"/>
        <v>1</v>
      </c>
    </row>
    <row r="398" spans="1:24" x14ac:dyDescent="0.3">
      <c r="A398" s="2" t="s">
        <v>407</v>
      </c>
      <c r="B398" s="3" t="s">
        <v>4323</v>
      </c>
      <c r="C398" s="3" t="s">
        <v>7405</v>
      </c>
      <c r="D398" s="3" t="s">
        <v>7417</v>
      </c>
      <c r="E398" s="3" t="s">
        <v>7426</v>
      </c>
      <c r="F398" s="3" t="s">
        <v>7432</v>
      </c>
      <c r="G398" s="3">
        <v>14322.48</v>
      </c>
      <c r="H398" s="3">
        <v>20</v>
      </c>
      <c r="I398" s="8" t="s">
        <v>7745</v>
      </c>
      <c r="J398" s="3" t="s">
        <v>8166</v>
      </c>
      <c r="K398" s="3" t="s">
        <v>8168</v>
      </c>
      <c r="L398" s="3" t="s">
        <v>8169</v>
      </c>
      <c r="M398" s="4">
        <v>229159.67999999999</v>
      </c>
      <c r="N398" s="32">
        <f>Table2[[#This Row],[Price]]*Table2[[#This Row],[Quantity Sold]]</f>
        <v>286449.59999999998</v>
      </c>
      <c r="O398" s="1">
        <f t="shared" si="48"/>
        <v>2024</v>
      </c>
      <c r="P398" s="1" t="str">
        <f t="shared" si="49"/>
        <v>MEN</v>
      </c>
      <c r="Q398" s="1" t="str">
        <f t="shared" si="50"/>
        <v>Men_Shoes</v>
      </c>
      <c r="T398" s="1" t="str">
        <f t="shared" si="51"/>
        <v>HIGH PRICE</v>
      </c>
      <c r="U398" t="str">
        <f t="shared" si="52"/>
        <v>Discounted</v>
      </c>
      <c r="V398" t="str">
        <f t="shared" si="53"/>
        <v>Men's Discounted Item</v>
      </c>
      <c r="W398" s="1" t="b">
        <f t="shared" si="54"/>
        <v>1</v>
      </c>
      <c r="X398" t="b">
        <f t="shared" si="55"/>
        <v>1</v>
      </c>
    </row>
    <row r="399" spans="1:24" x14ac:dyDescent="0.3">
      <c r="A399" s="2" t="s">
        <v>408</v>
      </c>
      <c r="B399" s="3" t="s">
        <v>4324</v>
      </c>
      <c r="C399" s="3" t="s">
        <v>7407</v>
      </c>
      <c r="D399" s="3" t="s">
        <v>7415</v>
      </c>
      <c r="E399" s="3" t="s">
        <v>7427</v>
      </c>
      <c r="F399" s="3" t="s">
        <v>7430</v>
      </c>
      <c r="G399" s="3">
        <v>9422.16</v>
      </c>
      <c r="H399" s="3">
        <v>20</v>
      </c>
      <c r="I399" s="8" t="s">
        <v>7617</v>
      </c>
      <c r="J399" s="3" t="s">
        <v>8163</v>
      </c>
      <c r="K399" s="3" t="s">
        <v>8167</v>
      </c>
      <c r="L399" s="3" t="s">
        <v>8170</v>
      </c>
      <c r="M399" s="4">
        <v>188443.2</v>
      </c>
      <c r="N399" s="32">
        <f>Table2[[#This Row],[Price]]*Table2[[#This Row],[Quantity Sold]]</f>
        <v>188443.2</v>
      </c>
      <c r="O399" s="1">
        <f t="shared" si="48"/>
        <v>2024</v>
      </c>
      <c r="P399" s="1" t="str">
        <f t="shared" si="49"/>
        <v>KIDS</v>
      </c>
      <c r="Q399" s="1" t="str">
        <f t="shared" si="50"/>
        <v>Kids_T-Shirts</v>
      </c>
      <c r="T399" s="1" t="str">
        <f t="shared" si="51"/>
        <v>LOW PRICE</v>
      </c>
      <c r="U399" t="str">
        <f t="shared" si="52"/>
        <v>No Discount</v>
      </c>
      <c r="V399" t="str">
        <f t="shared" si="53"/>
        <v>Other</v>
      </c>
      <c r="W399" s="1" t="b">
        <f t="shared" si="54"/>
        <v>1</v>
      </c>
      <c r="X399" t="b">
        <f t="shared" si="55"/>
        <v>0</v>
      </c>
    </row>
    <row r="400" spans="1:24" ht="28.8" x14ac:dyDescent="0.3">
      <c r="A400" s="2" t="s">
        <v>409</v>
      </c>
      <c r="B400" s="3" t="s">
        <v>4325</v>
      </c>
      <c r="C400" s="3" t="s">
        <v>7408</v>
      </c>
      <c r="D400" s="3" t="s">
        <v>7419</v>
      </c>
      <c r="E400" s="3" t="s">
        <v>7425</v>
      </c>
      <c r="F400" s="3" t="s">
        <v>7431</v>
      </c>
      <c r="G400" s="3">
        <v>9491.0499999999993</v>
      </c>
      <c r="H400" s="3">
        <v>19</v>
      </c>
      <c r="I400" s="8" t="s">
        <v>7621</v>
      </c>
      <c r="J400" s="3" t="s">
        <v>8163</v>
      </c>
      <c r="K400" s="3" t="s">
        <v>8168</v>
      </c>
      <c r="L400" s="3" t="s">
        <v>8170</v>
      </c>
      <c r="M400" s="4">
        <v>180329.95</v>
      </c>
      <c r="N400" s="32">
        <f>Table2[[#This Row],[Price]]*Table2[[#This Row],[Quantity Sold]]</f>
        <v>180329.94999999998</v>
      </c>
      <c r="O400" s="1">
        <f t="shared" si="48"/>
        <v>2023</v>
      </c>
      <c r="P400" s="1" t="str">
        <f t="shared" si="49"/>
        <v>WOMEN</v>
      </c>
      <c r="Q400" s="1" t="str">
        <f t="shared" si="50"/>
        <v>Women_Dresses</v>
      </c>
      <c r="T400" s="1" t="str">
        <f t="shared" si="51"/>
        <v>LOW PRICE</v>
      </c>
      <c r="U400" t="str">
        <f t="shared" si="52"/>
        <v>No Discount</v>
      </c>
      <c r="V400" t="str">
        <f t="shared" si="53"/>
        <v>Other</v>
      </c>
      <c r="W400" s="1" t="b">
        <f t="shared" si="54"/>
        <v>1</v>
      </c>
      <c r="X400" t="b">
        <f t="shared" si="55"/>
        <v>0</v>
      </c>
    </row>
    <row r="401" spans="1:24" x14ac:dyDescent="0.3">
      <c r="A401" s="2" t="s">
        <v>410</v>
      </c>
      <c r="B401" s="3" t="s">
        <v>4326</v>
      </c>
      <c r="C401" s="3" t="s">
        <v>7407</v>
      </c>
      <c r="D401" s="3" t="s">
        <v>7417</v>
      </c>
      <c r="E401" s="3" t="s">
        <v>7424</v>
      </c>
      <c r="F401" s="3" t="s">
        <v>7433</v>
      </c>
      <c r="G401" s="3">
        <v>1062.4000000000001</v>
      </c>
      <c r="H401" s="3">
        <v>8</v>
      </c>
      <c r="I401" s="8" t="s">
        <v>7746</v>
      </c>
      <c r="J401" s="3" t="s">
        <v>8162</v>
      </c>
      <c r="K401" s="3" t="s">
        <v>8168</v>
      </c>
      <c r="L401" s="3" t="s">
        <v>8169</v>
      </c>
      <c r="M401" s="4">
        <v>6799.36</v>
      </c>
      <c r="N401" s="32">
        <f>Table2[[#This Row],[Price]]*Table2[[#This Row],[Quantity Sold]]</f>
        <v>8499.2000000000007</v>
      </c>
      <c r="O401" s="1">
        <f t="shared" si="48"/>
        <v>2023</v>
      </c>
      <c r="P401" s="1" t="str">
        <f t="shared" si="49"/>
        <v>KIDS</v>
      </c>
      <c r="Q401" s="1" t="str">
        <f t="shared" si="50"/>
        <v>Kids_Shoes</v>
      </c>
      <c r="T401" s="1" t="str">
        <f t="shared" si="51"/>
        <v>LOW PRICE</v>
      </c>
      <c r="U401" t="str">
        <f t="shared" si="52"/>
        <v>Discounted</v>
      </c>
      <c r="V401" t="str">
        <f t="shared" si="53"/>
        <v>Other</v>
      </c>
      <c r="W401" s="1" t="b">
        <f t="shared" si="54"/>
        <v>0</v>
      </c>
      <c r="X401" t="b">
        <f t="shared" si="55"/>
        <v>1</v>
      </c>
    </row>
    <row r="402" spans="1:24" x14ac:dyDescent="0.3">
      <c r="A402" s="2" t="s">
        <v>411</v>
      </c>
      <c r="B402" s="3" t="s">
        <v>4327</v>
      </c>
      <c r="C402" s="3" t="s">
        <v>7405</v>
      </c>
      <c r="D402" s="3" t="s">
        <v>7417</v>
      </c>
      <c r="E402" s="3" t="s">
        <v>7425</v>
      </c>
      <c r="F402" s="3" t="s">
        <v>7428</v>
      </c>
      <c r="G402" s="3">
        <v>2714.93</v>
      </c>
      <c r="H402" s="3">
        <v>8</v>
      </c>
      <c r="I402" s="8" t="s">
        <v>7747</v>
      </c>
      <c r="J402" s="3" t="s">
        <v>8163</v>
      </c>
      <c r="K402" s="3" t="s">
        <v>8167</v>
      </c>
      <c r="L402" s="3" t="s">
        <v>8170</v>
      </c>
      <c r="M402" s="4">
        <v>21719.439999999999</v>
      </c>
      <c r="N402" s="32">
        <f>Table2[[#This Row],[Price]]*Table2[[#This Row],[Quantity Sold]]</f>
        <v>21719.439999999999</v>
      </c>
      <c r="O402" s="1">
        <f t="shared" si="48"/>
        <v>2022</v>
      </c>
      <c r="P402" s="1" t="str">
        <f t="shared" si="49"/>
        <v>MEN</v>
      </c>
      <c r="Q402" s="1" t="str">
        <f t="shared" si="50"/>
        <v>Men_Shoes</v>
      </c>
      <c r="T402" s="1" t="str">
        <f t="shared" si="51"/>
        <v>LOW PRICE</v>
      </c>
      <c r="U402" t="str">
        <f t="shared" si="52"/>
        <v>No Discount</v>
      </c>
      <c r="V402" t="str">
        <f t="shared" si="53"/>
        <v>Other</v>
      </c>
      <c r="W402" s="1" t="b">
        <f t="shared" si="54"/>
        <v>0</v>
      </c>
      <c r="X402" t="b">
        <f t="shared" si="55"/>
        <v>0</v>
      </c>
    </row>
    <row r="403" spans="1:24" ht="28.8" x14ac:dyDescent="0.3">
      <c r="A403" s="2" t="s">
        <v>412</v>
      </c>
      <c r="B403" s="3" t="s">
        <v>4328</v>
      </c>
      <c r="C403" s="3" t="s">
        <v>7406</v>
      </c>
      <c r="D403" s="3" t="s">
        <v>7421</v>
      </c>
      <c r="E403" s="3" t="s">
        <v>7427</v>
      </c>
      <c r="F403" s="3" t="s">
        <v>7430</v>
      </c>
      <c r="G403" s="3">
        <v>8162.22</v>
      </c>
      <c r="H403" s="3">
        <v>5</v>
      </c>
      <c r="I403" s="8" t="s">
        <v>7748</v>
      </c>
      <c r="J403" s="3" t="s">
        <v>8166</v>
      </c>
      <c r="K403" s="3" t="s">
        <v>8168</v>
      </c>
      <c r="L403" s="3" t="s">
        <v>8169</v>
      </c>
      <c r="M403" s="4">
        <v>32648.880000000001</v>
      </c>
      <c r="N403" s="32">
        <f>Table2[[#This Row],[Price]]*Table2[[#This Row],[Quantity Sold]]</f>
        <v>40811.1</v>
      </c>
      <c r="O403" s="1">
        <f t="shared" si="48"/>
        <v>2024</v>
      </c>
      <c r="P403" s="1" t="str">
        <f t="shared" si="49"/>
        <v>ACCESSORIES</v>
      </c>
      <c r="Q403" s="1" t="str">
        <f t="shared" si="50"/>
        <v>Accessories_Scarves</v>
      </c>
      <c r="T403" s="1" t="str">
        <f t="shared" si="51"/>
        <v>LOW PRICE</v>
      </c>
      <c r="U403" t="str">
        <f t="shared" si="52"/>
        <v>Discounted</v>
      </c>
      <c r="V403" t="str">
        <f t="shared" si="53"/>
        <v>Other</v>
      </c>
      <c r="W403" s="1" t="b">
        <f t="shared" si="54"/>
        <v>0</v>
      </c>
      <c r="X403" t="b">
        <f t="shared" si="55"/>
        <v>1</v>
      </c>
    </row>
    <row r="404" spans="1:24" x14ac:dyDescent="0.3">
      <c r="A404" s="2" t="s">
        <v>413</v>
      </c>
      <c r="B404" s="3" t="s">
        <v>4329</v>
      </c>
      <c r="C404" s="3" t="s">
        <v>7405</v>
      </c>
      <c r="D404" s="3" t="s">
        <v>7411</v>
      </c>
      <c r="E404" s="3" t="s">
        <v>7425</v>
      </c>
      <c r="F404" s="3" t="s">
        <v>7433</v>
      </c>
      <c r="G404" s="3">
        <v>14077.63</v>
      </c>
      <c r="H404" s="3">
        <v>11</v>
      </c>
      <c r="I404" s="8" t="s">
        <v>7593</v>
      </c>
      <c r="J404" s="3" t="s">
        <v>8166</v>
      </c>
      <c r="K404" s="3" t="s">
        <v>8167</v>
      </c>
      <c r="L404" s="3" t="s">
        <v>8170</v>
      </c>
      <c r="M404" s="4">
        <v>154853.93</v>
      </c>
      <c r="N404" s="32">
        <f>Table2[[#This Row],[Price]]*Table2[[#This Row],[Quantity Sold]]</f>
        <v>154853.93</v>
      </c>
      <c r="O404" s="1">
        <f t="shared" si="48"/>
        <v>2024</v>
      </c>
      <c r="P404" s="1" t="str">
        <f t="shared" si="49"/>
        <v>MEN</v>
      </c>
      <c r="Q404" s="1" t="str">
        <f t="shared" si="50"/>
        <v>Men_Pants</v>
      </c>
      <c r="T404" s="1" t="str">
        <f t="shared" si="51"/>
        <v>HIGH PRICE</v>
      </c>
      <c r="U404" t="str">
        <f t="shared" si="52"/>
        <v>No Discount</v>
      </c>
      <c r="V404" t="str">
        <f t="shared" si="53"/>
        <v>Other</v>
      </c>
      <c r="W404" s="1" t="b">
        <f t="shared" si="54"/>
        <v>1</v>
      </c>
      <c r="X404" t="b">
        <f t="shared" si="55"/>
        <v>0</v>
      </c>
    </row>
    <row r="405" spans="1:24" ht="28.8" x14ac:dyDescent="0.3">
      <c r="A405" s="2" t="s">
        <v>414</v>
      </c>
      <c r="B405" s="3" t="s">
        <v>4330</v>
      </c>
      <c r="C405" s="3" t="s">
        <v>7408</v>
      </c>
      <c r="D405" s="3" t="s">
        <v>7417</v>
      </c>
      <c r="E405" s="3" t="s">
        <v>7426</v>
      </c>
      <c r="F405" s="3" t="s">
        <v>7430</v>
      </c>
      <c r="G405" s="3">
        <v>3018.71</v>
      </c>
      <c r="H405" s="3">
        <v>19</v>
      </c>
      <c r="I405" s="8" t="s">
        <v>7749</v>
      </c>
      <c r="J405" s="3" t="s">
        <v>8165</v>
      </c>
      <c r="K405" s="3" t="s">
        <v>8168</v>
      </c>
      <c r="L405" s="3" t="s">
        <v>8170</v>
      </c>
      <c r="M405" s="4">
        <v>57355.49</v>
      </c>
      <c r="N405" s="32">
        <f>Table2[[#This Row],[Price]]*Table2[[#This Row],[Quantity Sold]]</f>
        <v>57355.49</v>
      </c>
      <c r="O405" s="1">
        <f t="shared" si="48"/>
        <v>2024</v>
      </c>
      <c r="P405" s="1" t="str">
        <f t="shared" si="49"/>
        <v>WOMEN</v>
      </c>
      <c r="Q405" s="1" t="str">
        <f t="shared" si="50"/>
        <v>Women_Shoes</v>
      </c>
      <c r="T405" s="1" t="str">
        <f t="shared" si="51"/>
        <v>LOW PRICE</v>
      </c>
      <c r="U405" t="str">
        <f t="shared" si="52"/>
        <v>No Discount</v>
      </c>
      <c r="V405" t="str">
        <f t="shared" si="53"/>
        <v>Other</v>
      </c>
      <c r="W405" s="1" t="b">
        <f t="shared" si="54"/>
        <v>1</v>
      </c>
      <c r="X405" t="b">
        <f t="shared" si="55"/>
        <v>0</v>
      </c>
    </row>
    <row r="406" spans="1:24" ht="28.8" x14ac:dyDescent="0.3">
      <c r="A406" s="2" t="s">
        <v>415</v>
      </c>
      <c r="B406" s="3" t="s">
        <v>4331</v>
      </c>
      <c r="C406" s="3" t="s">
        <v>7406</v>
      </c>
      <c r="D406" s="3" t="s">
        <v>7416</v>
      </c>
      <c r="E406" s="3" t="s">
        <v>7424</v>
      </c>
      <c r="F406" s="3" t="s">
        <v>7430</v>
      </c>
      <c r="G406" s="3">
        <v>5789.25</v>
      </c>
      <c r="H406" s="3">
        <v>15</v>
      </c>
      <c r="I406" s="8" t="s">
        <v>7462</v>
      </c>
      <c r="J406" s="3" t="s">
        <v>8165</v>
      </c>
      <c r="K406" s="3" t="s">
        <v>8168</v>
      </c>
      <c r="L406" s="3" t="s">
        <v>8170</v>
      </c>
      <c r="M406" s="4">
        <v>86838.75</v>
      </c>
      <c r="N406" s="32">
        <f>Table2[[#This Row],[Price]]*Table2[[#This Row],[Quantity Sold]]</f>
        <v>86838.75</v>
      </c>
      <c r="O406" s="1">
        <f t="shared" si="48"/>
        <v>2023</v>
      </c>
      <c r="P406" s="1" t="str">
        <f t="shared" si="49"/>
        <v>ACCESSORIES</v>
      </c>
      <c r="Q406" s="1" t="str">
        <f t="shared" si="50"/>
        <v>Accessories_Belts</v>
      </c>
      <c r="T406" s="1" t="str">
        <f t="shared" si="51"/>
        <v>LOW PRICE</v>
      </c>
      <c r="U406" t="str">
        <f t="shared" si="52"/>
        <v>No Discount</v>
      </c>
      <c r="V406" t="str">
        <f t="shared" si="53"/>
        <v>Other</v>
      </c>
      <c r="W406" s="1" t="b">
        <f t="shared" si="54"/>
        <v>1</v>
      </c>
      <c r="X406" t="b">
        <f t="shared" si="55"/>
        <v>0</v>
      </c>
    </row>
    <row r="407" spans="1:24" x14ac:dyDescent="0.3">
      <c r="A407" s="2" t="s">
        <v>416</v>
      </c>
      <c r="B407" s="3" t="s">
        <v>4332</v>
      </c>
      <c r="C407" s="3" t="s">
        <v>7405</v>
      </c>
      <c r="D407" s="3" t="s">
        <v>7409</v>
      </c>
      <c r="E407" s="3" t="s">
        <v>7423</v>
      </c>
      <c r="F407" s="3" t="s">
        <v>7429</v>
      </c>
      <c r="G407" s="3">
        <v>3031.16</v>
      </c>
      <c r="H407" s="3">
        <v>17</v>
      </c>
      <c r="I407" s="8" t="s">
        <v>7701</v>
      </c>
      <c r="J407" s="3" t="s">
        <v>8162</v>
      </c>
      <c r="K407" s="3" t="s">
        <v>8168</v>
      </c>
      <c r="L407" s="3" t="s">
        <v>8170</v>
      </c>
      <c r="M407" s="4">
        <v>51529.72</v>
      </c>
      <c r="N407" s="32">
        <f>Table2[[#This Row],[Price]]*Table2[[#This Row],[Quantity Sold]]</f>
        <v>51529.72</v>
      </c>
      <c r="O407" s="1">
        <f t="shared" si="48"/>
        <v>2023</v>
      </c>
      <c r="P407" s="1" t="str">
        <f t="shared" si="49"/>
        <v>MEN</v>
      </c>
      <c r="Q407" s="1" t="str">
        <f t="shared" si="50"/>
        <v>Men_Jackets</v>
      </c>
      <c r="T407" s="1" t="str">
        <f t="shared" si="51"/>
        <v>LOW PRICE</v>
      </c>
      <c r="U407" t="str">
        <f t="shared" si="52"/>
        <v>No Discount</v>
      </c>
      <c r="V407" t="str">
        <f t="shared" si="53"/>
        <v>Other</v>
      </c>
      <c r="W407" s="1" t="b">
        <f t="shared" si="54"/>
        <v>1</v>
      </c>
      <c r="X407" t="b">
        <f t="shared" si="55"/>
        <v>0</v>
      </c>
    </row>
    <row r="408" spans="1:24" ht="28.8" x14ac:dyDescent="0.3">
      <c r="A408" s="2" t="s">
        <v>417</v>
      </c>
      <c r="B408" s="3" t="s">
        <v>4333</v>
      </c>
      <c r="C408" s="3" t="s">
        <v>7406</v>
      </c>
      <c r="D408" s="3" t="s">
        <v>7416</v>
      </c>
      <c r="E408" s="3" t="s">
        <v>7424</v>
      </c>
      <c r="F408" s="3" t="s">
        <v>7434</v>
      </c>
      <c r="G408" s="3">
        <v>13553.9</v>
      </c>
      <c r="H408" s="3">
        <v>5</v>
      </c>
      <c r="I408" s="8" t="s">
        <v>7628</v>
      </c>
      <c r="J408" s="3" t="s">
        <v>8163</v>
      </c>
      <c r="K408" s="3" t="s">
        <v>8168</v>
      </c>
      <c r="L408" s="3" t="s">
        <v>8169</v>
      </c>
      <c r="M408" s="4">
        <v>54215.6</v>
      </c>
      <c r="N408" s="32">
        <f>Table2[[#This Row],[Price]]*Table2[[#This Row],[Quantity Sold]]</f>
        <v>67769.5</v>
      </c>
      <c r="O408" s="1">
        <f t="shared" si="48"/>
        <v>2024</v>
      </c>
      <c r="P408" s="1" t="str">
        <f t="shared" si="49"/>
        <v>ACCESSORIES</v>
      </c>
      <c r="Q408" s="1" t="str">
        <f t="shared" si="50"/>
        <v>Accessories_Belts</v>
      </c>
      <c r="T408" s="1" t="str">
        <f t="shared" si="51"/>
        <v>HIGH PRICE</v>
      </c>
      <c r="U408" t="str">
        <f t="shared" si="52"/>
        <v>Discounted</v>
      </c>
      <c r="V408" t="str">
        <f t="shared" si="53"/>
        <v>Other</v>
      </c>
      <c r="W408" s="1" t="b">
        <f t="shared" si="54"/>
        <v>0</v>
      </c>
      <c r="X408" t="b">
        <f t="shared" si="55"/>
        <v>1</v>
      </c>
    </row>
    <row r="409" spans="1:24" ht="28.8" x14ac:dyDescent="0.3">
      <c r="A409" s="2" t="s">
        <v>418</v>
      </c>
      <c r="B409" s="3" t="s">
        <v>4334</v>
      </c>
      <c r="C409" s="3" t="s">
        <v>7406</v>
      </c>
      <c r="D409" s="3" t="s">
        <v>7416</v>
      </c>
      <c r="E409" s="3" t="s">
        <v>7423</v>
      </c>
      <c r="F409" s="3" t="s">
        <v>7432</v>
      </c>
      <c r="G409" s="3">
        <v>11390.09</v>
      </c>
      <c r="H409" s="3">
        <v>15</v>
      </c>
      <c r="I409" s="8" t="s">
        <v>7750</v>
      </c>
      <c r="J409" s="3" t="s">
        <v>8162</v>
      </c>
      <c r="K409" s="3" t="s">
        <v>8168</v>
      </c>
      <c r="L409" s="3" t="s">
        <v>8170</v>
      </c>
      <c r="M409" s="4">
        <v>170851.35</v>
      </c>
      <c r="N409" s="32">
        <f>Table2[[#This Row],[Price]]*Table2[[#This Row],[Quantity Sold]]</f>
        <v>170851.35</v>
      </c>
      <c r="O409" s="1">
        <f t="shared" si="48"/>
        <v>2023</v>
      </c>
      <c r="P409" s="1" t="str">
        <f t="shared" si="49"/>
        <v>ACCESSORIES</v>
      </c>
      <c r="Q409" s="1" t="str">
        <f t="shared" si="50"/>
        <v>Accessories_Belts</v>
      </c>
      <c r="T409" s="1" t="str">
        <f t="shared" si="51"/>
        <v>HIGH PRICE</v>
      </c>
      <c r="U409" t="str">
        <f t="shared" si="52"/>
        <v>No Discount</v>
      </c>
      <c r="V409" t="str">
        <f t="shared" si="53"/>
        <v>Other</v>
      </c>
      <c r="W409" s="1" t="b">
        <f t="shared" si="54"/>
        <v>1</v>
      </c>
      <c r="X409" t="b">
        <f t="shared" si="55"/>
        <v>0</v>
      </c>
    </row>
    <row r="410" spans="1:24" ht="28.8" x14ac:dyDescent="0.3">
      <c r="A410" s="2" t="s">
        <v>419</v>
      </c>
      <c r="B410" s="3" t="s">
        <v>4335</v>
      </c>
      <c r="C410" s="3" t="s">
        <v>7406</v>
      </c>
      <c r="D410" s="3" t="s">
        <v>7412</v>
      </c>
      <c r="E410" s="3" t="s">
        <v>7423</v>
      </c>
      <c r="F410" s="3" t="s">
        <v>7431</v>
      </c>
      <c r="G410" s="3">
        <v>15826.44</v>
      </c>
      <c r="H410" s="3">
        <v>19</v>
      </c>
      <c r="I410" s="8" t="s">
        <v>7751</v>
      </c>
      <c r="J410" s="3" t="s">
        <v>8164</v>
      </c>
      <c r="K410" s="3" t="s">
        <v>8168</v>
      </c>
      <c r="L410" s="3" t="s">
        <v>8169</v>
      </c>
      <c r="M410" s="4">
        <v>240562.22</v>
      </c>
      <c r="N410" s="32">
        <f>Table2[[#This Row],[Price]]*Table2[[#This Row],[Quantity Sold]]</f>
        <v>300702.36</v>
      </c>
      <c r="O410" s="1">
        <f t="shared" si="48"/>
        <v>2023</v>
      </c>
      <c r="P410" s="1" t="str">
        <f t="shared" si="49"/>
        <v>ACCESSORIES</v>
      </c>
      <c r="Q410" s="1" t="str">
        <f t="shared" si="50"/>
        <v>Accessories_Hats</v>
      </c>
      <c r="T410" s="1" t="str">
        <f t="shared" si="51"/>
        <v>HIGH PRICE</v>
      </c>
      <c r="U410" t="str">
        <f t="shared" si="52"/>
        <v>Discounted</v>
      </c>
      <c r="V410" t="str">
        <f t="shared" si="53"/>
        <v>Other</v>
      </c>
      <c r="W410" s="1" t="b">
        <f t="shared" si="54"/>
        <v>1</v>
      </c>
      <c r="X410" t="b">
        <f t="shared" si="55"/>
        <v>1</v>
      </c>
    </row>
    <row r="411" spans="1:24" ht="28.8" x14ac:dyDescent="0.3">
      <c r="A411" s="2" t="s">
        <v>420</v>
      </c>
      <c r="B411" s="3" t="s">
        <v>4336</v>
      </c>
      <c r="C411" s="3" t="s">
        <v>7408</v>
      </c>
      <c r="D411" s="3" t="s">
        <v>7422</v>
      </c>
      <c r="E411" s="3" t="s">
        <v>7427</v>
      </c>
      <c r="F411" s="3" t="s">
        <v>7430</v>
      </c>
      <c r="G411" s="3">
        <v>1052.44</v>
      </c>
      <c r="H411" s="3">
        <v>3</v>
      </c>
      <c r="I411" s="8" t="s">
        <v>7723</v>
      </c>
      <c r="J411" s="3" t="s">
        <v>8162</v>
      </c>
      <c r="K411" s="3" t="s">
        <v>8167</v>
      </c>
      <c r="L411" s="3" t="s">
        <v>8169</v>
      </c>
      <c r="M411" s="4">
        <v>2525.69</v>
      </c>
      <c r="N411" s="32">
        <f>Table2[[#This Row],[Price]]*Table2[[#This Row],[Quantity Sold]]</f>
        <v>3157.32</v>
      </c>
      <c r="O411" s="1">
        <f t="shared" si="48"/>
        <v>2023</v>
      </c>
      <c r="P411" s="1" t="str">
        <f t="shared" si="49"/>
        <v>WOMEN</v>
      </c>
      <c r="Q411" s="1" t="str">
        <f t="shared" si="50"/>
        <v>Women_Skirts</v>
      </c>
      <c r="T411" s="1" t="str">
        <f t="shared" si="51"/>
        <v>LOW PRICE</v>
      </c>
      <c r="U411" t="str">
        <f t="shared" si="52"/>
        <v>Discounted</v>
      </c>
      <c r="V411" t="str">
        <f t="shared" si="53"/>
        <v>Other</v>
      </c>
      <c r="W411" s="1" t="b">
        <f t="shared" si="54"/>
        <v>0</v>
      </c>
      <c r="X411" t="b">
        <f t="shared" si="55"/>
        <v>1</v>
      </c>
    </row>
    <row r="412" spans="1:24" ht="28.8" x14ac:dyDescent="0.3">
      <c r="A412" s="2" t="s">
        <v>421</v>
      </c>
      <c r="B412" s="3" t="s">
        <v>4337</v>
      </c>
      <c r="C412" s="3" t="s">
        <v>7408</v>
      </c>
      <c r="D412" s="3" t="s">
        <v>7420</v>
      </c>
      <c r="E412" s="3" t="s">
        <v>7426</v>
      </c>
      <c r="F412" s="3" t="s">
        <v>7433</v>
      </c>
      <c r="G412" s="3">
        <v>4900.32</v>
      </c>
      <c r="H412" s="3">
        <v>4</v>
      </c>
      <c r="I412" s="8" t="s">
        <v>7637</v>
      </c>
      <c r="J412" s="3" t="s">
        <v>8163</v>
      </c>
      <c r="K412" s="3" t="s">
        <v>8168</v>
      </c>
      <c r="L412" s="3" t="s">
        <v>8170</v>
      </c>
      <c r="M412" s="4">
        <v>19601.28</v>
      </c>
      <c r="N412" s="32">
        <f>Table2[[#This Row],[Price]]*Table2[[#This Row],[Quantity Sold]]</f>
        <v>19601.28</v>
      </c>
      <c r="O412" s="1">
        <f t="shared" si="48"/>
        <v>2023</v>
      </c>
      <c r="P412" s="1" t="str">
        <f t="shared" si="49"/>
        <v>WOMEN</v>
      </c>
      <c r="Q412" s="1" t="str">
        <f t="shared" si="50"/>
        <v>Women_Tops</v>
      </c>
      <c r="T412" s="1" t="str">
        <f t="shared" si="51"/>
        <v>LOW PRICE</v>
      </c>
      <c r="U412" t="str">
        <f t="shared" si="52"/>
        <v>No Discount</v>
      </c>
      <c r="V412" t="str">
        <f t="shared" si="53"/>
        <v>Other</v>
      </c>
      <c r="W412" s="1" t="b">
        <f t="shared" si="54"/>
        <v>0</v>
      </c>
      <c r="X412" t="b">
        <f t="shared" si="55"/>
        <v>0</v>
      </c>
    </row>
    <row r="413" spans="1:24" ht="28.8" x14ac:dyDescent="0.3">
      <c r="A413" s="2" t="s">
        <v>422</v>
      </c>
      <c r="B413" s="3" t="s">
        <v>4338</v>
      </c>
      <c r="C413" s="3" t="s">
        <v>7408</v>
      </c>
      <c r="D413" s="3" t="s">
        <v>7419</v>
      </c>
      <c r="E413" s="3" t="s">
        <v>7426</v>
      </c>
      <c r="F413" s="3" t="s">
        <v>7434</v>
      </c>
      <c r="G413" s="3">
        <v>12620.98</v>
      </c>
      <c r="H413" s="3">
        <v>6</v>
      </c>
      <c r="I413" s="8" t="s">
        <v>7752</v>
      </c>
      <c r="J413" s="3" t="s">
        <v>8164</v>
      </c>
      <c r="K413" s="3" t="s">
        <v>8167</v>
      </c>
      <c r="L413" s="3" t="s">
        <v>8170</v>
      </c>
      <c r="M413" s="4">
        <v>75725.88</v>
      </c>
      <c r="N413" s="32">
        <f>Table2[[#This Row],[Price]]*Table2[[#This Row],[Quantity Sold]]</f>
        <v>75725.88</v>
      </c>
      <c r="O413" s="1">
        <f t="shared" si="48"/>
        <v>2023</v>
      </c>
      <c r="P413" s="1" t="str">
        <f t="shared" si="49"/>
        <v>WOMEN</v>
      </c>
      <c r="Q413" s="1" t="str">
        <f t="shared" si="50"/>
        <v>Women_Dresses</v>
      </c>
      <c r="T413" s="1" t="str">
        <f t="shared" si="51"/>
        <v>HIGH PRICE</v>
      </c>
      <c r="U413" t="str">
        <f t="shared" si="52"/>
        <v>No Discount</v>
      </c>
      <c r="V413" t="str">
        <f t="shared" si="53"/>
        <v>Other</v>
      </c>
      <c r="W413" s="1" t="b">
        <f t="shared" si="54"/>
        <v>0</v>
      </c>
      <c r="X413" t="b">
        <f t="shared" si="55"/>
        <v>0</v>
      </c>
    </row>
    <row r="414" spans="1:24" ht="28.8" x14ac:dyDescent="0.3">
      <c r="A414" s="2" t="s">
        <v>423</v>
      </c>
      <c r="B414" s="3" t="s">
        <v>4339</v>
      </c>
      <c r="C414" s="3" t="s">
        <v>7406</v>
      </c>
      <c r="D414" s="3" t="s">
        <v>7412</v>
      </c>
      <c r="E414" s="3" t="s">
        <v>7425</v>
      </c>
      <c r="F414" s="3" t="s">
        <v>7432</v>
      </c>
      <c r="G414" s="3">
        <v>8926.65</v>
      </c>
      <c r="H414" s="3">
        <v>14</v>
      </c>
      <c r="I414" s="8" t="s">
        <v>7707</v>
      </c>
      <c r="J414" s="3" t="s">
        <v>8165</v>
      </c>
      <c r="K414" s="3" t="s">
        <v>8168</v>
      </c>
      <c r="L414" s="3" t="s">
        <v>8169</v>
      </c>
      <c r="M414" s="4">
        <v>99978.48</v>
      </c>
      <c r="N414" s="32">
        <f>Table2[[#This Row],[Price]]*Table2[[#This Row],[Quantity Sold]]</f>
        <v>124973.09999999999</v>
      </c>
      <c r="O414" s="1">
        <f t="shared" si="48"/>
        <v>2024</v>
      </c>
      <c r="P414" s="1" t="str">
        <f t="shared" si="49"/>
        <v>ACCESSORIES</v>
      </c>
      <c r="Q414" s="1" t="str">
        <f t="shared" si="50"/>
        <v>Accessories_Hats</v>
      </c>
      <c r="T414" s="1" t="str">
        <f t="shared" si="51"/>
        <v>LOW PRICE</v>
      </c>
      <c r="U414" t="str">
        <f t="shared" si="52"/>
        <v>Discounted</v>
      </c>
      <c r="V414" t="str">
        <f t="shared" si="53"/>
        <v>Other</v>
      </c>
      <c r="W414" s="1" t="b">
        <f t="shared" si="54"/>
        <v>1</v>
      </c>
      <c r="X414" t="b">
        <f t="shared" si="55"/>
        <v>1</v>
      </c>
    </row>
    <row r="415" spans="1:24" x14ac:dyDescent="0.3">
      <c r="A415" s="2" t="s">
        <v>424</v>
      </c>
      <c r="B415" s="3" t="s">
        <v>4340</v>
      </c>
      <c r="C415" s="3" t="s">
        <v>7405</v>
      </c>
      <c r="D415" s="3" t="s">
        <v>7409</v>
      </c>
      <c r="E415" s="3" t="s">
        <v>7424</v>
      </c>
      <c r="F415" s="3" t="s">
        <v>7430</v>
      </c>
      <c r="G415" s="3">
        <v>15472.03</v>
      </c>
      <c r="H415" s="3">
        <v>5</v>
      </c>
      <c r="I415" s="8" t="s">
        <v>7753</v>
      </c>
      <c r="J415" s="3" t="s">
        <v>8166</v>
      </c>
      <c r="K415" s="3" t="s">
        <v>8168</v>
      </c>
      <c r="L415" s="3" t="s">
        <v>8170</v>
      </c>
      <c r="M415" s="4">
        <v>77360.149999999994</v>
      </c>
      <c r="N415" s="32">
        <f>Table2[[#This Row],[Price]]*Table2[[#This Row],[Quantity Sold]]</f>
        <v>77360.150000000009</v>
      </c>
      <c r="O415" s="1">
        <f t="shared" si="48"/>
        <v>2023</v>
      </c>
      <c r="P415" s="1" t="str">
        <f t="shared" si="49"/>
        <v>MEN</v>
      </c>
      <c r="Q415" s="1" t="str">
        <f t="shared" si="50"/>
        <v>Men_Jackets</v>
      </c>
      <c r="T415" s="1" t="str">
        <f t="shared" si="51"/>
        <v>HIGH PRICE</v>
      </c>
      <c r="U415" t="str">
        <f t="shared" si="52"/>
        <v>No Discount</v>
      </c>
      <c r="V415" t="str">
        <f t="shared" si="53"/>
        <v>Other</v>
      </c>
      <c r="W415" s="1" t="b">
        <f t="shared" si="54"/>
        <v>0</v>
      </c>
      <c r="X415" t="b">
        <f t="shared" si="55"/>
        <v>0</v>
      </c>
    </row>
    <row r="416" spans="1:24" ht="28.8" x14ac:dyDescent="0.3">
      <c r="A416" s="2" t="s">
        <v>425</v>
      </c>
      <c r="B416" s="3" t="s">
        <v>4341</v>
      </c>
      <c r="C416" s="3" t="s">
        <v>7406</v>
      </c>
      <c r="D416" s="3" t="s">
        <v>7414</v>
      </c>
      <c r="E416" s="3" t="s">
        <v>7423</v>
      </c>
      <c r="F416" s="3" t="s">
        <v>7428</v>
      </c>
      <c r="G416" s="3">
        <v>7831.05</v>
      </c>
      <c r="H416" s="3">
        <v>14</v>
      </c>
      <c r="I416" s="8" t="s">
        <v>7754</v>
      </c>
      <c r="J416" s="3" t="s">
        <v>8163</v>
      </c>
      <c r="K416" s="3" t="s">
        <v>8168</v>
      </c>
      <c r="L416" s="3" t="s">
        <v>8169</v>
      </c>
      <c r="M416" s="4">
        <v>87707.76</v>
      </c>
      <c r="N416" s="32">
        <f>Table2[[#This Row],[Price]]*Table2[[#This Row],[Quantity Sold]]</f>
        <v>109634.7</v>
      </c>
      <c r="O416" s="1">
        <f t="shared" si="48"/>
        <v>2022</v>
      </c>
      <c r="P416" s="1" t="str">
        <f t="shared" si="49"/>
        <v>ACCESSORIES</v>
      </c>
      <c r="Q416" s="1" t="str">
        <f t="shared" si="50"/>
        <v>Accessories_Bags</v>
      </c>
      <c r="T416" s="1" t="str">
        <f t="shared" si="51"/>
        <v>LOW PRICE</v>
      </c>
      <c r="U416" t="str">
        <f t="shared" si="52"/>
        <v>Discounted</v>
      </c>
      <c r="V416" t="str">
        <f t="shared" si="53"/>
        <v>Other</v>
      </c>
      <c r="W416" s="1" t="b">
        <f t="shared" si="54"/>
        <v>1</v>
      </c>
      <c r="X416" t="b">
        <f t="shared" si="55"/>
        <v>1</v>
      </c>
    </row>
    <row r="417" spans="1:24" ht="28.8" x14ac:dyDescent="0.3">
      <c r="A417" s="2" t="s">
        <v>426</v>
      </c>
      <c r="B417" s="3" t="s">
        <v>4342</v>
      </c>
      <c r="C417" s="3" t="s">
        <v>7408</v>
      </c>
      <c r="D417" s="3" t="s">
        <v>7419</v>
      </c>
      <c r="E417" s="3" t="s">
        <v>7425</v>
      </c>
      <c r="F417" s="3" t="s">
        <v>7431</v>
      </c>
      <c r="G417" s="3">
        <v>9422.16</v>
      </c>
      <c r="H417" s="3">
        <v>14</v>
      </c>
      <c r="I417" s="8" t="s">
        <v>7753</v>
      </c>
      <c r="J417" s="3" t="s">
        <v>8165</v>
      </c>
      <c r="K417" s="3" t="s">
        <v>8168</v>
      </c>
      <c r="L417" s="3" t="s">
        <v>8170</v>
      </c>
      <c r="M417" s="4">
        <v>131910.24</v>
      </c>
      <c r="N417" s="32">
        <f>Table2[[#This Row],[Price]]*Table2[[#This Row],[Quantity Sold]]</f>
        <v>131910.24</v>
      </c>
      <c r="O417" s="1">
        <f t="shared" si="48"/>
        <v>2023</v>
      </c>
      <c r="P417" s="1" t="str">
        <f t="shared" si="49"/>
        <v>WOMEN</v>
      </c>
      <c r="Q417" s="1" t="str">
        <f t="shared" si="50"/>
        <v>Women_Dresses</v>
      </c>
      <c r="T417" s="1" t="str">
        <f t="shared" si="51"/>
        <v>LOW PRICE</v>
      </c>
      <c r="U417" t="str">
        <f t="shared" si="52"/>
        <v>No Discount</v>
      </c>
      <c r="V417" t="str">
        <f t="shared" si="53"/>
        <v>Other</v>
      </c>
      <c r="W417" s="1" t="b">
        <f t="shared" si="54"/>
        <v>1</v>
      </c>
      <c r="X417" t="b">
        <f t="shared" si="55"/>
        <v>0</v>
      </c>
    </row>
    <row r="418" spans="1:24" ht="28.8" x14ac:dyDescent="0.3">
      <c r="A418" s="2" t="s">
        <v>427</v>
      </c>
      <c r="B418" s="3" t="s">
        <v>3985</v>
      </c>
      <c r="C418" s="3" t="s">
        <v>7406</v>
      </c>
      <c r="D418" s="3" t="s">
        <v>7421</v>
      </c>
      <c r="E418" s="3" t="s">
        <v>7423</v>
      </c>
      <c r="F418" s="3" t="s">
        <v>7429</v>
      </c>
      <c r="G418" s="3">
        <v>16341.87</v>
      </c>
      <c r="H418" s="3">
        <v>8</v>
      </c>
      <c r="I418" s="8" t="s">
        <v>7435</v>
      </c>
      <c r="J418" s="3" t="s">
        <v>8164</v>
      </c>
      <c r="K418" s="3" t="s">
        <v>8168</v>
      </c>
      <c r="L418" s="3" t="s">
        <v>8169</v>
      </c>
      <c r="M418" s="4">
        <v>104588.3</v>
      </c>
      <c r="N418" s="32">
        <f>Table2[[#This Row],[Price]]*Table2[[#This Row],[Quantity Sold]]</f>
        <v>130734.96</v>
      </c>
      <c r="O418" s="1">
        <f t="shared" si="48"/>
        <v>2024</v>
      </c>
      <c r="P418" s="1" t="str">
        <f t="shared" si="49"/>
        <v>ACCESSORIES</v>
      </c>
      <c r="Q418" s="1" t="str">
        <f t="shared" si="50"/>
        <v>Accessories_Scarves</v>
      </c>
      <c r="T418" s="1" t="str">
        <f t="shared" si="51"/>
        <v>HIGH PRICE</v>
      </c>
      <c r="U418" t="str">
        <f t="shared" si="52"/>
        <v>Discounted</v>
      </c>
      <c r="V418" t="str">
        <f t="shared" si="53"/>
        <v>Other</v>
      </c>
      <c r="W418" s="1" t="b">
        <f t="shared" si="54"/>
        <v>0</v>
      </c>
      <c r="X418" t="b">
        <f t="shared" si="55"/>
        <v>1</v>
      </c>
    </row>
    <row r="419" spans="1:24" x14ac:dyDescent="0.3">
      <c r="A419" s="2" t="s">
        <v>428</v>
      </c>
      <c r="B419" s="3" t="s">
        <v>4343</v>
      </c>
      <c r="C419" s="3" t="s">
        <v>7405</v>
      </c>
      <c r="D419" s="3" t="s">
        <v>7417</v>
      </c>
      <c r="E419" s="3" t="s">
        <v>7424</v>
      </c>
      <c r="F419" s="3" t="s">
        <v>7428</v>
      </c>
      <c r="G419" s="3">
        <v>838.3</v>
      </c>
      <c r="H419" s="3">
        <v>14</v>
      </c>
      <c r="I419" s="8" t="s">
        <v>7755</v>
      </c>
      <c r="J419" s="3" t="s">
        <v>8164</v>
      </c>
      <c r="K419" s="3" t="s">
        <v>8167</v>
      </c>
      <c r="L419" s="3" t="s">
        <v>8170</v>
      </c>
      <c r="M419" s="4">
        <v>11736.2</v>
      </c>
      <c r="N419" s="32">
        <f>Table2[[#This Row],[Price]]*Table2[[#This Row],[Quantity Sold]]</f>
        <v>11736.199999999999</v>
      </c>
      <c r="O419" s="1">
        <f t="shared" si="48"/>
        <v>2022</v>
      </c>
      <c r="P419" s="1" t="str">
        <f t="shared" si="49"/>
        <v>MEN</v>
      </c>
      <c r="Q419" s="1" t="str">
        <f t="shared" si="50"/>
        <v>Men_Shoes</v>
      </c>
      <c r="T419" s="1" t="str">
        <f t="shared" si="51"/>
        <v>LOW PRICE</v>
      </c>
      <c r="U419" t="str">
        <f t="shared" si="52"/>
        <v>No Discount</v>
      </c>
      <c r="V419" t="str">
        <f t="shared" si="53"/>
        <v>Other</v>
      </c>
      <c r="W419" s="1" t="b">
        <f t="shared" si="54"/>
        <v>1</v>
      </c>
      <c r="X419" t="b">
        <f t="shared" si="55"/>
        <v>0</v>
      </c>
    </row>
    <row r="420" spans="1:24" x14ac:dyDescent="0.3">
      <c r="A420" s="2" t="s">
        <v>429</v>
      </c>
      <c r="B420" s="3" t="s">
        <v>4344</v>
      </c>
      <c r="C420" s="3" t="s">
        <v>7407</v>
      </c>
      <c r="D420" s="3" t="s">
        <v>7415</v>
      </c>
      <c r="E420" s="3" t="s">
        <v>7423</v>
      </c>
      <c r="F420" s="3" t="s">
        <v>7434</v>
      </c>
      <c r="G420" s="3">
        <v>6081.41</v>
      </c>
      <c r="H420" s="3">
        <v>10</v>
      </c>
      <c r="I420" s="8" t="s">
        <v>7756</v>
      </c>
      <c r="J420" s="3" t="s">
        <v>8162</v>
      </c>
      <c r="K420" s="3" t="s">
        <v>8167</v>
      </c>
      <c r="L420" s="3" t="s">
        <v>8169</v>
      </c>
      <c r="M420" s="4">
        <v>48651.28</v>
      </c>
      <c r="N420" s="32">
        <f>Table2[[#This Row],[Price]]*Table2[[#This Row],[Quantity Sold]]</f>
        <v>60814.1</v>
      </c>
      <c r="O420" s="1">
        <f t="shared" si="48"/>
        <v>2022</v>
      </c>
      <c r="P420" s="1" t="str">
        <f t="shared" si="49"/>
        <v>KIDS</v>
      </c>
      <c r="Q420" s="1" t="str">
        <f t="shared" si="50"/>
        <v>Kids_T-Shirts</v>
      </c>
      <c r="T420" s="1" t="str">
        <f t="shared" si="51"/>
        <v>LOW PRICE</v>
      </c>
      <c r="U420" t="str">
        <f t="shared" si="52"/>
        <v>Discounted</v>
      </c>
      <c r="V420" t="str">
        <f t="shared" si="53"/>
        <v>Other</v>
      </c>
      <c r="W420" s="1" t="b">
        <f t="shared" si="54"/>
        <v>1</v>
      </c>
      <c r="X420" t="b">
        <f t="shared" si="55"/>
        <v>1</v>
      </c>
    </row>
    <row r="421" spans="1:24" ht="28.8" x14ac:dyDescent="0.3">
      <c r="A421" s="2" t="s">
        <v>430</v>
      </c>
      <c r="B421" s="3" t="s">
        <v>4345</v>
      </c>
      <c r="C421" s="3" t="s">
        <v>7406</v>
      </c>
      <c r="D421" s="3" t="s">
        <v>7416</v>
      </c>
      <c r="E421" s="3" t="s">
        <v>7425</v>
      </c>
      <c r="F421" s="3" t="s">
        <v>7432</v>
      </c>
      <c r="G421" s="3">
        <v>5506.22</v>
      </c>
      <c r="H421" s="3">
        <v>17</v>
      </c>
      <c r="I421" s="8" t="s">
        <v>7710</v>
      </c>
      <c r="J421" s="3" t="s">
        <v>8163</v>
      </c>
      <c r="K421" s="3" t="s">
        <v>8168</v>
      </c>
      <c r="L421" s="3" t="s">
        <v>8169</v>
      </c>
      <c r="M421" s="4">
        <v>74884.259999999995</v>
      </c>
      <c r="N421" s="32">
        <f>Table2[[#This Row],[Price]]*Table2[[#This Row],[Quantity Sold]]</f>
        <v>93605.74</v>
      </c>
      <c r="O421" s="1">
        <f t="shared" si="48"/>
        <v>2023</v>
      </c>
      <c r="P421" s="1" t="str">
        <f t="shared" si="49"/>
        <v>ACCESSORIES</v>
      </c>
      <c r="Q421" s="1" t="str">
        <f t="shared" si="50"/>
        <v>Accessories_Belts</v>
      </c>
      <c r="T421" s="1" t="str">
        <f t="shared" si="51"/>
        <v>LOW PRICE</v>
      </c>
      <c r="U421" t="str">
        <f t="shared" si="52"/>
        <v>Discounted</v>
      </c>
      <c r="V421" t="str">
        <f t="shared" si="53"/>
        <v>Other</v>
      </c>
      <c r="W421" s="1" t="b">
        <f t="shared" si="54"/>
        <v>1</v>
      </c>
      <c r="X421" t="b">
        <f t="shared" si="55"/>
        <v>1</v>
      </c>
    </row>
    <row r="422" spans="1:24" ht="28.8" x14ac:dyDescent="0.3">
      <c r="A422" s="2" t="s">
        <v>431</v>
      </c>
      <c r="B422" s="3" t="s">
        <v>4346</v>
      </c>
      <c r="C422" s="3" t="s">
        <v>7408</v>
      </c>
      <c r="D422" s="3" t="s">
        <v>7422</v>
      </c>
      <c r="E422" s="3" t="s">
        <v>7424</v>
      </c>
      <c r="F422" s="3" t="s">
        <v>7433</v>
      </c>
      <c r="G422" s="3">
        <v>15915.25</v>
      </c>
      <c r="H422" s="3">
        <v>2</v>
      </c>
      <c r="I422" s="8" t="s">
        <v>7647</v>
      </c>
      <c r="J422" s="3" t="s">
        <v>8163</v>
      </c>
      <c r="K422" s="3" t="s">
        <v>8167</v>
      </c>
      <c r="L422" s="3" t="s">
        <v>8169</v>
      </c>
      <c r="M422" s="4">
        <v>25464.400000000001</v>
      </c>
      <c r="N422" s="32">
        <f>Table2[[#This Row],[Price]]*Table2[[#This Row],[Quantity Sold]]</f>
        <v>31830.5</v>
      </c>
      <c r="O422" s="1">
        <f t="shared" si="48"/>
        <v>2023</v>
      </c>
      <c r="P422" s="1" t="str">
        <f t="shared" si="49"/>
        <v>WOMEN</v>
      </c>
      <c r="Q422" s="1" t="str">
        <f t="shared" si="50"/>
        <v>Women_Skirts</v>
      </c>
      <c r="T422" s="1" t="str">
        <f t="shared" si="51"/>
        <v>HIGH PRICE</v>
      </c>
      <c r="U422" t="str">
        <f t="shared" si="52"/>
        <v>Discounted</v>
      </c>
      <c r="V422" t="str">
        <f t="shared" si="53"/>
        <v>Other</v>
      </c>
      <c r="W422" s="1" t="b">
        <f t="shared" si="54"/>
        <v>0</v>
      </c>
      <c r="X422" t="b">
        <f t="shared" si="55"/>
        <v>1</v>
      </c>
    </row>
    <row r="423" spans="1:24" ht="28.8" x14ac:dyDescent="0.3">
      <c r="A423" s="2" t="s">
        <v>432</v>
      </c>
      <c r="B423" s="3" t="s">
        <v>4347</v>
      </c>
      <c r="C423" s="3" t="s">
        <v>7408</v>
      </c>
      <c r="D423" s="3" t="s">
        <v>7417</v>
      </c>
      <c r="E423" s="3" t="s">
        <v>7423</v>
      </c>
      <c r="F423" s="3" t="s">
        <v>7429</v>
      </c>
      <c r="G423" s="3">
        <v>12885.75</v>
      </c>
      <c r="H423" s="3">
        <v>11</v>
      </c>
      <c r="I423" s="8" t="s">
        <v>7757</v>
      </c>
      <c r="J423" s="3" t="s">
        <v>8162</v>
      </c>
      <c r="K423" s="3" t="s">
        <v>8167</v>
      </c>
      <c r="L423" s="3" t="s">
        <v>8169</v>
      </c>
      <c r="M423" s="4">
        <v>113394.6</v>
      </c>
      <c r="N423" s="32">
        <f>Table2[[#This Row],[Price]]*Table2[[#This Row],[Quantity Sold]]</f>
        <v>141743.25</v>
      </c>
      <c r="O423" s="1">
        <f t="shared" si="48"/>
        <v>2023</v>
      </c>
      <c r="P423" s="1" t="str">
        <f t="shared" si="49"/>
        <v>WOMEN</v>
      </c>
      <c r="Q423" s="1" t="str">
        <f t="shared" si="50"/>
        <v>Women_Shoes</v>
      </c>
      <c r="T423" s="1" t="str">
        <f t="shared" si="51"/>
        <v>HIGH PRICE</v>
      </c>
      <c r="U423" t="str">
        <f t="shared" si="52"/>
        <v>Discounted</v>
      </c>
      <c r="V423" t="str">
        <f t="shared" si="53"/>
        <v>Other</v>
      </c>
      <c r="W423" s="1" t="b">
        <f t="shared" si="54"/>
        <v>1</v>
      </c>
      <c r="X423" t="b">
        <f t="shared" si="55"/>
        <v>1</v>
      </c>
    </row>
    <row r="424" spans="1:24" x14ac:dyDescent="0.3">
      <c r="A424" s="2" t="s">
        <v>433</v>
      </c>
      <c r="B424" s="3" t="s">
        <v>4348</v>
      </c>
      <c r="C424" s="3" t="s">
        <v>7407</v>
      </c>
      <c r="D424" s="3" t="s">
        <v>7413</v>
      </c>
      <c r="E424" s="3" t="s">
        <v>7423</v>
      </c>
      <c r="F424" s="3" t="s">
        <v>7429</v>
      </c>
      <c r="G424" s="3">
        <v>1443.37</v>
      </c>
      <c r="H424" s="3">
        <v>10</v>
      </c>
      <c r="I424" s="8" t="s">
        <v>7758</v>
      </c>
      <c r="J424" s="3" t="s">
        <v>8164</v>
      </c>
      <c r="K424" s="3" t="s">
        <v>8168</v>
      </c>
      <c r="L424" s="3" t="s">
        <v>8170</v>
      </c>
      <c r="M424" s="4">
        <v>14433.7</v>
      </c>
      <c r="N424" s="32">
        <f>Table2[[#This Row],[Price]]*Table2[[#This Row],[Quantity Sold]]</f>
        <v>14433.699999999999</v>
      </c>
      <c r="O424" s="1">
        <f t="shared" si="48"/>
        <v>2023</v>
      </c>
      <c r="P424" s="1" t="str">
        <f t="shared" si="49"/>
        <v>KIDS</v>
      </c>
      <c r="Q424" s="1" t="str">
        <f t="shared" si="50"/>
        <v>Kids_Shorts</v>
      </c>
      <c r="T424" s="1" t="str">
        <f t="shared" si="51"/>
        <v>LOW PRICE</v>
      </c>
      <c r="U424" t="str">
        <f t="shared" si="52"/>
        <v>No Discount</v>
      </c>
      <c r="V424" t="str">
        <f t="shared" si="53"/>
        <v>Other</v>
      </c>
      <c r="W424" s="1" t="b">
        <f t="shared" si="54"/>
        <v>1</v>
      </c>
      <c r="X424" t="b">
        <f t="shared" si="55"/>
        <v>0</v>
      </c>
    </row>
    <row r="425" spans="1:24" ht="28.8" x14ac:dyDescent="0.3">
      <c r="A425" s="2" t="s">
        <v>434</v>
      </c>
      <c r="B425" s="3" t="s">
        <v>4349</v>
      </c>
      <c r="C425" s="3" t="s">
        <v>7408</v>
      </c>
      <c r="D425" s="3" t="s">
        <v>7420</v>
      </c>
      <c r="E425" s="3" t="s">
        <v>7427</v>
      </c>
      <c r="F425" s="3" t="s">
        <v>7431</v>
      </c>
      <c r="G425" s="3">
        <v>14693.49</v>
      </c>
      <c r="H425" s="3">
        <v>16</v>
      </c>
      <c r="I425" s="8" t="s">
        <v>7759</v>
      </c>
      <c r="J425" s="3" t="s">
        <v>8166</v>
      </c>
      <c r="K425" s="3" t="s">
        <v>8168</v>
      </c>
      <c r="L425" s="3" t="s">
        <v>8169</v>
      </c>
      <c r="M425" s="4">
        <v>188076.34</v>
      </c>
      <c r="N425" s="32">
        <f>Table2[[#This Row],[Price]]*Table2[[#This Row],[Quantity Sold]]</f>
        <v>235095.84</v>
      </c>
      <c r="O425" s="1">
        <f t="shared" si="48"/>
        <v>2023</v>
      </c>
      <c r="P425" s="1" t="str">
        <f t="shared" si="49"/>
        <v>WOMEN</v>
      </c>
      <c r="Q425" s="1" t="str">
        <f t="shared" si="50"/>
        <v>Women_Tops</v>
      </c>
      <c r="T425" s="1" t="str">
        <f t="shared" si="51"/>
        <v>HIGH PRICE</v>
      </c>
      <c r="U425" t="str">
        <f t="shared" si="52"/>
        <v>Discounted</v>
      </c>
      <c r="V425" t="str">
        <f t="shared" si="53"/>
        <v>Other</v>
      </c>
      <c r="W425" s="1" t="b">
        <f t="shared" si="54"/>
        <v>1</v>
      </c>
      <c r="X425" t="b">
        <f t="shared" si="55"/>
        <v>1</v>
      </c>
    </row>
    <row r="426" spans="1:24" x14ac:dyDescent="0.3">
      <c r="A426" s="2" t="s">
        <v>435</v>
      </c>
      <c r="B426" s="3" t="s">
        <v>4350</v>
      </c>
      <c r="C426" s="3" t="s">
        <v>7407</v>
      </c>
      <c r="D426" s="3" t="s">
        <v>7413</v>
      </c>
      <c r="E426" s="3" t="s">
        <v>7424</v>
      </c>
      <c r="F426" s="3" t="s">
        <v>7430</v>
      </c>
      <c r="G426" s="3">
        <v>4018.86</v>
      </c>
      <c r="H426" s="3">
        <v>15</v>
      </c>
      <c r="I426" s="8" t="s">
        <v>7655</v>
      </c>
      <c r="J426" s="3" t="s">
        <v>8162</v>
      </c>
      <c r="K426" s="3" t="s">
        <v>8167</v>
      </c>
      <c r="L426" s="3" t="s">
        <v>8169</v>
      </c>
      <c r="M426" s="4">
        <v>48226.32</v>
      </c>
      <c r="N426" s="32">
        <f>Table2[[#This Row],[Price]]*Table2[[#This Row],[Quantity Sold]]</f>
        <v>60282.9</v>
      </c>
      <c r="O426" s="1">
        <f t="shared" si="48"/>
        <v>2022</v>
      </c>
      <c r="P426" s="1" t="str">
        <f t="shared" si="49"/>
        <v>KIDS</v>
      </c>
      <c r="Q426" s="1" t="str">
        <f t="shared" si="50"/>
        <v>Kids_Shorts</v>
      </c>
      <c r="T426" s="1" t="str">
        <f t="shared" si="51"/>
        <v>LOW PRICE</v>
      </c>
      <c r="U426" t="str">
        <f t="shared" si="52"/>
        <v>Discounted</v>
      </c>
      <c r="V426" t="str">
        <f t="shared" si="53"/>
        <v>Other</v>
      </c>
      <c r="W426" s="1" t="b">
        <f t="shared" si="54"/>
        <v>1</v>
      </c>
      <c r="X426" t="b">
        <f t="shared" si="55"/>
        <v>1</v>
      </c>
    </row>
    <row r="427" spans="1:24" ht="28.8" x14ac:dyDescent="0.3">
      <c r="A427" s="2" t="s">
        <v>436</v>
      </c>
      <c r="B427" s="3" t="s">
        <v>4351</v>
      </c>
      <c r="C427" s="3" t="s">
        <v>7408</v>
      </c>
      <c r="D427" s="3" t="s">
        <v>7417</v>
      </c>
      <c r="E427" s="3" t="s">
        <v>7424</v>
      </c>
      <c r="F427" s="3" t="s">
        <v>7431</v>
      </c>
      <c r="G427" s="3">
        <v>8260.99</v>
      </c>
      <c r="H427" s="3">
        <v>10</v>
      </c>
      <c r="I427" s="8" t="s">
        <v>7760</v>
      </c>
      <c r="J427" s="3" t="s">
        <v>8162</v>
      </c>
      <c r="K427" s="3" t="s">
        <v>8167</v>
      </c>
      <c r="L427" s="3" t="s">
        <v>8169</v>
      </c>
      <c r="M427" s="4">
        <v>66087.92</v>
      </c>
      <c r="N427" s="32">
        <f>Table2[[#This Row],[Price]]*Table2[[#This Row],[Quantity Sold]]</f>
        <v>82609.899999999994</v>
      </c>
      <c r="O427" s="1">
        <f t="shared" si="48"/>
        <v>2024</v>
      </c>
      <c r="P427" s="1" t="str">
        <f t="shared" si="49"/>
        <v>WOMEN</v>
      </c>
      <c r="Q427" s="1" t="str">
        <f t="shared" si="50"/>
        <v>Women_Shoes</v>
      </c>
      <c r="T427" s="1" t="str">
        <f t="shared" si="51"/>
        <v>LOW PRICE</v>
      </c>
      <c r="U427" t="str">
        <f t="shared" si="52"/>
        <v>Discounted</v>
      </c>
      <c r="V427" t="str">
        <f t="shared" si="53"/>
        <v>Other</v>
      </c>
      <c r="W427" s="1" t="b">
        <f t="shared" si="54"/>
        <v>1</v>
      </c>
      <c r="X427" t="b">
        <f t="shared" si="55"/>
        <v>1</v>
      </c>
    </row>
    <row r="428" spans="1:24" ht="28.8" x14ac:dyDescent="0.3">
      <c r="A428" s="2" t="s">
        <v>437</v>
      </c>
      <c r="B428" s="3" t="s">
        <v>4352</v>
      </c>
      <c r="C428" s="3" t="s">
        <v>7406</v>
      </c>
      <c r="D428" s="3" t="s">
        <v>7414</v>
      </c>
      <c r="E428" s="3" t="s">
        <v>7423</v>
      </c>
      <c r="F428" s="3" t="s">
        <v>7431</v>
      </c>
      <c r="G428" s="3">
        <v>2579.64</v>
      </c>
      <c r="H428" s="3">
        <v>12</v>
      </c>
      <c r="I428" s="8" t="s">
        <v>7761</v>
      </c>
      <c r="J428" s="3" t="s">
        <v>8164</v>
      </c>
      <c r="K428" s="3" t="s">
        <v>8167</v>
      </c>
      <c r="L428" s="3" t="s">
        <v>8169</v>
      </c>
      <c r="M428" s="4">
        <v>24764.71</v>
      </c>
      <c r="N428" s="32">
        <f>Table2[[#This Row],[Price]]*Table2[[#This Row],[Quantity Sold]]</f>
        <v>30955.68</v>
      </c>
      <c r="O428" s="1">
        <f t="shared" si="48"/>
        <v>2024</v>
      </c>
      <c r="P428" s="1" t="str">
        <f t="shared" si="49"/>
        <v>ACCESSORIES</v>
      </c>
      <c r="Q428" s="1" t="str">
        <f t="shared" si="50"/>
        <v>Accessories_Bags</v>
      </c>
      <c r="T428" s="1" t="str">
        <f t="shared" si="51"/>
        <v>LOW PRICE</v>
      </c>
      <c r="U428" t="str">
        <f t="shared" si="52"/>
        <v>Discounted</v>
      </c>
      <c r="V428" t="str">
        <f t="shared" si="53"/>
        <v>Other</v>
      </c>
      <c r="W428" s="1" t="b">
        <f t="shared" si="54"/>
        <v>1</v>
      </c>
      <c r="X428" t="b">
        <f t="shared" si="55"/>
        <v>1</v>
      </c>
    </row>
    <row r="429" spans="1:24" x14ac:dyDescent="0.3">
      <c r="A429" s="2" t="s">
        <v>438</v>
      </c>
      <c r="B429" s="3" t="s">
        <v>4353</v>
      </c>
      <c r="C429" s="3" t="s">
        <v>7405</v>
      </c>
      <c r="D429" s="3" t="s">
        <v>7410</v>
      </c>
      <c r="E429" s="3" t="s">
        <v>7426</v>
      </c>
      <c r="F429" s="3" t="s">
        <v>7429</v>
      </c>
      <c r="G429" s="3">
        <v>11994.33</v>
      </c>
      <c r="H429" s="3">
        <v>20</v>
      </c>
      <c r="I429" s="8" t="s">
        <v>7762</v>
      </c>
      <c r="J429" s="3" t="s">
        <v>8165</v>
      </c>
      <c r="K429" s="3" t="s">
        <v>8168</v>
      </c>
      <c r="L429" s="3" t="s">
        <v>8170</v>
      </c>
      <c r="M429" s="4">
        <v>239886.6</v>
      </c>
      <c r="N429" s="32">
        <f>Table2[[#This Row],[Price]]*Table2[[#This Row],[Quantity Sold]]</f>
        <v>239886.6</v>
      </c>
      <c r="O429" s="1">
        <f t="shared" si="48"/>
        <v>2024</v>
      </c>
      <c r="P429" s="1" t="str">
        <f t="shared" si="49"/>
        <v>MEN</v>
      </c>
      <c r="Q429" s="1" t="str">
        <f t="shared" si="50"/>
        <v>Men_Shirts</v>
      </c>
      <c r="T429" s="1" t="str">
        <f t="shared" si="51"/>
        <v>HIGH PRICE</v>
      </c>
      <c r="U429" t="str">
        <f t="shared" si="52"/>
        <v>No Discount</v>
      </c>
      <c r="V429" t="str">
        <f t="shared" si="53"/>
        <v>Other</v>
      </c>
      <c r="W429" s="1" t="b">
        <f t="shared" si="54"/>
        <v>1</v>
      </c>
      <c r="X429" t="b">
        <f t="shared" si="55"/>
        <v>0</v>
      </c>
    </row>
    <row r="430" spans="1:24" x14ac:dyDescent="0.3">
      <c r="A430" s="2" t="s">
        <v>439</v>
      </c>
      <c r="B430" s="3" t="s">
        <v>4354</v>
      </c>
      <c r="C430" s="3" t="s">
        <v>7407</v>
      </c>
      <c r="D430" s="3" t="s">
        <v>7415</v>
      </c>
      <c r="E430" s="3" t="s">
        <v>7423</v>
      </c>
      <c r="F430" s="3" t="s">
        <v>7429</v>
      </c>
      <c r="G430" s="3">
        <v>838.3</v>
      </c>
      <c r="H430" s="3">
        <v>1</v>
      </c>
      <c r="I430" s="8" t="s">
        <v>7746</v>
      </c>
      <c r="J430" s="3" t="s">
        <v>8164</v>
      </c>
      <c r="K430" s="3" t="s">
        <v>8167</v>
      </c>
      <c r="L430" s="3" t="s">
        <v>8169</v>
      </c>
      <c r="M430" s="4">
        <v>670.64</v>
      </c>
      <c r="N430" s="32">
        <f>Table2[[#This Row],[Price]]*Table2[[#This Row],[Quantity Sold]]</f>
        <v>838.3</v>
      </c>
      <c r="O430" s="1">
        <f t="shared" si="48"/>
        <v>2023</v>
      </c>
      <c r="P430" s="1" t="str">
        <f t="shared" si="49"/>
        <v>KIDS</v>
      </c>
      <c r="Q430" s="1" t="str">
        <f t="shared" si="50"/>
        <v>Kids_T-Shirts</v>
      </c>
      <c r="T430" s="1" t="str">
        <f t="shared" si="51"/>
        <v>LOW PRICE</v>
      </c>
      <c r="U430" t="str">
        <f t="shared" si="52"/>
        <v>Discounted</v>
      </c>
      <c r="V430" t="str">
        <f t="shared" si="53"/>
        <v>Other</v>
      </c>
      <c r="W430" s="1" t="b">
        <f t="shared" si="54"/>
        <v>0</v>
      </c>
      <c r="X430" t="b">
        <f t="shared" si="55"/>
        <v>1</v>
      </c>
    </row>
    <row r="431" spans="1:24" ht="28.8" x14ac:dyDescent="0.3">
      <c r="A431" s="2" t="s">
        <v>440</v>
      </c>
      <c r="B431" s="3" t="s">
        <v>4355</v>
      </c>
      <c r="C431" s="3" t="s">
        <v>7408</v>
      </c>
      <c r="D431" s="3" t="s">
        <v>7419</v>
      </c>
      <c r="E431" s="3" t="s">
        <v>7424</v>
      </c>
      <c r="F431" s="3" t="s">
        <v>7428</v>
      </c>
      <c r="G431" s="3">
        <v>2746.47</v>
      </c>
      <c r="H431" s="3">
        <v>16</v>
      </c>
      <c r="I431" s="8" t="s">
        <v>7675</v>
      </c>
      <c r="J431" s="3" t="s">
        <v>8163</v>
      </c>
      <c r="K431" s="3" t="s">
        <v>8168</v>
      </c>
      <c r="L431" s="3" t="s">
        <v>8170</v>
      </c>
      <c r="M431" s="4">
        <v>43943.519999999997</v>
      </c>
      <c r="N431" s="32">
        <f>Table2[[#This Row],[Price]]*Table2[[#This Row],[Quantity Sold]]</f>
        <v>43943.519999999997</v>
      </c>
      <c r="O431" s="1">
        <f t="shared" si="48"/>
        <v>2023</v>
      </c>
      <c r="P431" s="1" t="str">
        <f t="shared" si="49"/>
        <v>WOMEN</v>
      </c>
      <c r="Q431" s="1" t="str">
        <f t="shared" si="50"/>
        <v>Women_Dresses</v>
      </c>
      <c r="T431" s="1" t="str">
        <f t="shared" si="51"/>
        <v>LOW PRICE</v>
      </c>
      <c r="U431" t="str">
        <f t="shared" si="52"/>
        <v>No Discount</v>
      </c>
      <c r="V431" t="str">
        <f t="shared" si="53"/>
        <v>Other</v>
      </c>
      <c r="W431" s="1" t="b">
        <f t="shared" si="54"/>
        <v>1</v>
      </c>
      <c r="X431" t="b">
        <f t="shared" si="55"/>
        <v>0</v>
      </c>
    </row>
    <row r="432" spans="1:24" ht="28.8" x14ac:dyDescent="0.3">
      <c r="A432" s="2" t="s">
        <v>441</v>
      </c>
      <c r="B432" s="3" t="s">
        <v>4356</v>
      </c>
      <c r="C432" s="3" t="s">
        <v>7406</v>
      </c>
      <c r="D432" s="3" t="s">
        <v>7416</v>
      </c>
      <c r="E432" s="3" t="s">
        <v>7425</v>
      </c>
      <c r="F432" s="3" t="s">
        <v>7429</v>
      </c>
      <c r="G432" s="3">
        <v>9495.2000000000007</v>
      </c>
      <c r="H432" s="3">
        <v>11</v>
      </c>
      <c r="I432" s="8" t="s">
        <v>7763</v>
      </c>
      <c r="J432" s="3" t="s">
        <v>8166</v>
      </c>
      <c r="K432" s="3" t="s">
        <v>8168</v>
      </c>
      <c r="L432" s="3" t="s">
        <v>8169</v>
      </c>
      <c r="M432" s="4">
        <v>83557.759999999995</v>
      </c>
      <c r="N432" s="32">
        <f>Table2[[#This Row],[Price]]*Table2[[#This Row],[Quantity Sold]]</f>
        <v>104447.20000000001</v>
      </c>
      <c r="O432" s="1">
        <f t="shared" si="48"/>
        <v>2024</v>
      </c>
      <c r="P432" s="1" t="str">
        <f t="shared" si="49"/>
        <v>ACCESSORIES</v>
      </c>
      <c r="Q432" s="1" t="str">
        <f t="shared" si="50"/>
        <v>Accessories_Belts</v>
      </c>
      <c r="T432" s="1" t="str">
        <f t="shared" si="51"/>
        <v>LOW PRICE</v>
      </c>
      <c r="U432" t="str">
        <f t="shared" si="52"/>
        <v>Discounted</v>
      </c>
      <c r="V432" t="str">
        <f t="shared" si="53"/>
        <v>Other</v>
      </c>
      <c r="W432" s="1" t="b">
        <f t="shared" si="54"/>
        <v>1</v>
      </c>
      <c r="X432" t="b">
        <f t="shared" si="55"/>
        <v>1</v>
      </c>
    </row>
    <row r="433" spans="1:24" ht="28.8" x14ac:dyDescent="0.3">
      <c r="A433" s="2" t="s">
        <v>87</v>
      </c>
      <c r="B433" s="3" t="s">
        <v>4357</v>
      </c>
      <c r="C433" s="3" t="s">
        <v>7406</v>
      </c>
      <c r="D433" s="3" t="s">
        <v>7414</v>
      </c>
      <c r="E433" s="3" t="s">
        <v>7423</v>
      </c>
      <c r="F433" s="3" t="s">
        <v>7431</v>
      </c>
      <c r="G433" s="3">
        <v>13612.83</v>
      </c>
      <c r="H433" s="3">
        <v>13</v>
      </c>
      <c r="I433" s="8" t="s">
        <v>7764</v>
      </c>
      <c r="J433" s="3" t="s">
        <v>8165</v>
      </c>
      <c r="K433" s="3" t="s">
        <v>8167</v>
      </c>
      <c r="L433" s="3" t="s">
        <v>8170</v>
      </c>
      <c r="M433" s="4">
        <v>176966.79</v>
      </c>
      <c r="N433" s="32">
        <f>Table2[[#This Row],[Price]]*Table2[[#This Row],[Quantity Sold]]</f>
        <v>176966.79</v>
      </c>
      <c r="O433" s="1">
        <f t="shared" si="48"/>
        <v>2024</v>
      </c>
      <c r="P433" s="1" t="str">
        <f t="shared" si="49"/>
        <v>ACCESSORIES</v>
      </c>
      <c r="Q433" s="1" t="str">
        <f t="shared" si="50"/>
        <v>Accessories_Bags</v>
      </c>
      <c r="T433" s="1" t="str">
        <f t="shared" si="51"/>
        <v>HIGH PRICE</v>
      </c>
      <c r="U433" t="str">
        <f t="shared" si="52"/>
        <v>No Discount</v>
      </c>
      <c r="V433" t="str">
        <f t="shared" si="53"/>
        <v>Other</v>
      </c>
      <c r="W433" s="1" t="b">
        <f t="shared" si="54"/>
        <v>1</v>
      </c>
      <c r="X433" t="b">
        <f t="shared" si="55"/>
        <v>0</v>
      </c>
    </row>
    <row r="434" spans="1:24" x14ac:dyDescent="0.3">
      <c r="A434" s="2" t="s">
        <v>442</v>
      </c>
      <c r="B434" s="3" t="s">
        <v>4358</v>
      </c>
      <c r="C434" s="3" t="s">
        <v>7407</v>
      </c>
      <c r="D434" s="3" t="s">
        <v>7417</v>
      </c>
      <c r="E434" s="3" t="s">
        <v>7426</v>
      </c>
      <c r="F434" s="3" t="s">
        <v>7432</v>
      </c>
      <c r="G434" s="3">
        <v>13297.43</v>
      </c>
      <c r="H434" s="3">
        <v>18</v>
      </c>
      <c r="I434" s="8" t="s">
        <v>7765</v>
      </c>
      <c r="J434" s="3" t="s">
        <v>8165</v>
      </c>
      <c r="K434" s="3" t="s">
        <v>8167</v>
      </c>
      <c r="L434" s="3" t="s">
        <v>8170</v>
      </c>
      <c r="M434" s="4">
        <v>239353.74</v>
      </c>
      <c r="N434" s="32">
        <f>Table2[[#This Row],[Price]]*Table2[[#This Row],[Quantity Sold]]</f>
        <v>239353.74</v>
      </c>
      <c r="O434" s="1">
        <f t="shared" si="48"/>
        <v>2023</v>
      </c>
      <c r="P434" s="1" t="str">
        <f t="shared" si="49"/>
        <v>KIDS</v>
      </c>
      <c r="Q434" s="1" t="str">
        <f t="shared" si="50"/>
        <v>Kids_Shoes</v>
      </c>
      <c r="T434" s="1" t="str">
        <f t="shared" si="51"/>
        <v>HIGH PRICE</v>
      </c>
      <c r="U434" t="str">
        <f t="shared" si="52"/>
        <v>No Discount</v>
      </c>
      <c r="V434" t="str">
        <f t="shared" si="53"/>
        <v>Other</v>
      </c>
      <c r="W434" s="1" t="b">
        <f t="shared" si="54"/>
        <v>1</v>
      </c>
      <c r="X434" t="b">
        <f t="shared" si="55"/>
        <v>0</v>
      </c>
    </row>
    <row r="435" spans="1:24" ht="28.8" x14ac:dyDescent="0.3">
      <c r="A435" s="2" t="s">
        <v>443</v>
      </c>
      <c r="B435" s="3" t="s">
        <v>4359</v>
      </c>
      <c r="C435" s="3" t="s">
        <v>7408</v>
      </c>
      <c r="D435" s="3" t="s">
        <v>7420</v>
      </c>
      <c r="E435" s="3" t="s">
        <v>7425</v>
      </c>
      <c r="F435" s="3" t="s">
        <v>7429</v>
      </c>
      <c r="G435" s="3">
        <v>5990.11</v>
      </c>
      <c r="H435" s="3">
        <v>2</v>
      </c>
      <c r="I435" s="8" t="s">
        <v>7766</v>
      </c>
      <c r="J435" s="3" t="s">
        <v>8162</v>
      </c>
      <c r="K435" s="3" t="s">
        <v>8167</v>
      </c>
      <c r="L435" s="3" t="s">
        <v>8170</v>
      </c>
      <c r="M435" s="4">
        <v>11980.22</v>
      </c>
      <c r="N435" s="32">
        <f>Table2[[#This Row],[Price]]*Table2[[#This Row],[Quantity Sold]]</f>
        <v>11980.22</v>
      </c>
      <c r="O435" s="1">
        <f t="shared" si="48"/>
        <v>2024</v>
      </c>
      <c r="P435" s="1" t="str">
        <f t="shared" si="49"/>
        <v>WOMEN</v>
      </c>
      <c r="Q435" s="1" t="str">
        <f t="shared" si="50"/>
        <v>Women_Tops</v>
      </c>
      <c r="T435" s="1" t="str">
        <f t="shared" si="51"/>
        <v>LOW PRICE</v>
      </c>
      <c r="U435" t="str">
        <f t="shared" si="52"/>
        <v>No Discount</v>
      </c>
      <c r="V435" t="str">
        <f t="shared" si="53"/>
        <v>Other</v>
      </c>
      <c r="W435" s="1" t="b">
        <f t="shared" si="54"/>
        <v>0</v>
      </c>
      <c r="X435" t="b">
        <f t="shared" si="55"/>
        <v>0</v>
      </c>
    </row>
    <row r="436" spans="1:24" ht="28.8" x14ac:dyDescent="0.3">
      <c r="A436" s="2" t="s">
        <v>444</v>
      </c>
      <c r="B436" s="3" t="s">
        <v>4360</v>
      </c>
      <c r="C436" s="3" t="s">
        <v>7408</v>
      </c>
      <c r="D436" s="3" t="s">
        <v>7419</v>
      </c>
      <c r="E436" s="3" t="s">
        <v>7423</v>
      </c>
      <c r="F436" s="3" t="s">
        <v>7433</v>
      </c>
      <c r="G436" s="3">
        <v>16435.66</v>
      </c>
      <c r="H436" s="3">
        <v>1</v>
      </c>
      <c r="I436" s="8" t="s">
        <v>7463</v>
      </c>
      <c r="J436" s="3" t="s">
        <v>8166</v>
      </c>
      <c r="K436" s="3" t="s">
        <v>8167</v>
      </c>
      <c r="L436" s="3" t="s">
        <v>8170</v>
      </c>
      <c r="M436" s="4">
        <v>16435.66</v>
      </c>
      <c r="N436" s="32">
        <f>Table2[[#This Row],[Price]]*Table2[[#This Row],[Quantity Sold]]</f>
        <v>16435.66</v>
      </c>
      <c r="O436" s="1">
        <f t="shared" si="48"/>
        <v>2024</v>
      </c>
      <c r="P436" s="1" t="str">
        <f t="shared" si="49"/>
        <v>WOMEN</v>
      </c>
      <c r="Q436" s="1" t="str">
        <f t="shared" si="50"/>
        <v>Women_Dresses</v>
      </c>
      <c r="T436" s="1" t="str">
        <f t="shared" si="51"/>
        <v>HIGH PRICE</v>
      </c>
      <c r="U436" t="str">
        <f t="shared" si="52"/>
        <v>No Discount</v>
      </c>
      <c r="V436" t="str">
        <f t="shared" si="53"/>
        <v>Other</v>
      </c>
      <c r="W436" s="1" t="b">
        <f t="shared" si="54"/>
        <v>0</v>
      </c>
      <c r="X436" t="b">
        <f t="shared" si="55"/>
        <v>0</v>
      </c>
    </row>
    <row r="437" spans="1:24" x14ac:dyDescent="0.3">
      <c r="A437" s="2" t="s">
        <v>445</v>
      </c>
      <c r="B437" s="3" t="s">
        <v>4361</v>
      </c>
      <c r="C437" s="3" t="s">
        <v>7405</v>
      </c>
      <c r="D437" s="3" t="s">
        <v>7411</v>
      </c>
      <c r="E437" s="3" t="s">
        <v>7427</v>
      </c>
      <c r="F437" s="3" t="s">
        <v>7433</v>
      </c>
      <c r="G437" s="3">
        <v>15058.69</v>
      </c>
      <c r="H437" s="3">
        <v>16</v>
      </c>
      <c r="I437" s="8" t="s">
        <v>7692</v>
      </c>
      <c r="J437" s="3" t="s">
        <v>8163</v>
      </c>
      <c r="K437" s="3" t="s">
        <v>8167</v>
      </c>
      <c r="L437" s="3" t="s">
        <v>8170</v>
      </c>
      <c r="M437" s="4">
        <v>240939.04</v>
      </c>
      <c r="N437" s="32">
        <f>Table2[[#This Row],[Price]]*Table2[[#This Row],[Quantity Sold]]</f>
        <v>240939.04</v>
      </c>
      <c r="O437" s="1">
        <f t="shared" si="48"/>
        <v>2023</v>
      </c>
      <c r="P437" s="1" t="str">
        <f t="shared" si="49"/>
        <v>MEN</v>
      </c>
      <c r="Q437" s="1" t="str">
        <f t="shared" si="50"/>
        <v>Men_Pants</v>
      </c>
      <c r="T437" s="1" t="str">
        <f t="shared" si="51"/>
        <v>HIGH PRICE</v>
      </c>
      <c r="U437" t="str">
        <f t="shared" si="52"/>
        <v>No Discount</v>
      </c>
      <c r="V437" t="str">
        <f t="shared" si="53"/>
        <v>Other</v>
      </c>
      <c r="W437" s="1" t="b">
        <f t="shared" si="54"/>
        <v>1</v>
      </c>
      <c r="X437" t="b">
        <f t="shared" si="55"/>
        <v>0</v>
      </c>
    </row>
    <row r="438" spans="1:24" x14ac:dyDescent="0.3">
      <c r="A438" s="2" t="s">
        <v>446</v>
      </c>
      <c r="B438" s="3" t="s">
        <v>4362</v>
      </c>
      <c r="C438" s="3" t="s">
        <v>7405</v>
      </c>
      <c r="D438" s="3" t="s">
        <v>7410</v>
      </c>
      <c r="E438" s="3" t="s">
        <v>7427</v>
      </c>
      <c r="F438" s="3" t="s">
        <v>7433</v>
      </c>
      <c r="G438" s="3">
        <v>6454.91</v>
      </c>
      <c r="H438" s="3">
        <v>12</v>
      </c>
      <c r="I438" s="8" t="s">
        <v>7767</v>
      </c>
      <c r="J438" s="3" t="s">
        <v>8162</v>
      </c>
      <c r="K438" s="3" t="s">
        <v>8167</v>
      </c>
      <c r="L438" s="3" t="s">
        <v>8170</v>
      </c>
      <c r="M438" s="4">
        <v>77458.92</v>
      </c>
      <c r="N438" s="32">
        <f>Table2[[#This Row],[Price]]*Table2[[#This Row],[Quantity Sold]]</f>
        <v>77458.92</v>
      </c>
      <c r="O438" s="1">
        <f t="shared" si="48"/>
        <v>2023</v>
      </c>
      <c r="P438" s="1" t="str">
        <f t="shared" si="49"/>
        <v>MEN</v>
      </c>
      <c r="Q438" s="1" t="str">
        <f t="shared" si="50"/>
        <v>Men_Shirts</v>
      </c>
      <c r="T438" s="1" t="str">
        <f t="shared" si="51"/>
        <v>LOW PRICE</v>
      </c>
      <c r="U438" t="str">
        <f t="shared" si="52"/>
        <v>No Discount</v>
      </c>
      <c r="V438" t="str">
        <f t="shared" si="53"/>
        <v>Other</v>
      </c>
      <c r="W438" s="1" t="b">
        <f t="shared" si="54"/>
        <v>1</v>
      </c>
      <c r="X438" t="b">
        <f t="shared" si="55"/>
        <v>0</v>
      </c>
    </row>
    <row r="439" spans="1:24" x14ac:dyDescent="0.3">
      <c r="A439" s="2" t="s">
        <v>447</v>
      </c>
      <c r="B439" s="3" t="s">
        <v>4363</v>
      </c>
      <c r="C439" s="3" t="s">
        <v>7405</v>
      </c>
      <c r="D439" s="3" t="s">
        <v>7409</v>
      </c>
      <c r="E439" s="3" t="s">
        <v>7425</v>
      </c>
      <c r="F439" s="3" t="s">
        <v>7429</v>
      </c>
      <c r="G439" s="3">
        <v>11051.45</v>
      </c>
      <c r="H439" s="3">
        <v>17</v>
      </c>
      <c r="I439" s="8" t="s">
        <v>7568</v>
      </c>
      <c r="J439" s="3" t="s">
        <v>8164</v>
      </c>
      <c r="K439" s="3" t="s">
        <v>8167</v>
      </c>
      <c r="L439" s="3" t="s">
        <v>8170</v>
      </c>
      <c r="M439" s="4">
        <v>187874.65</v>
      </c>
      <c r="N439" s="32">
        <f>Table2[[#This Row],[Price]]*Table2[[#This Row],[Quantity Sold]]</f>
        <v>187874.65000000002</v>
      </c>
      <c r="O439" s="1">
        <f t="shared" si="48"/>
        <v>2023</v>
      </c>
      <c r="P439" s="1" t="str">
        <f t="shared" si="49"/>
        <v>MEN</v>
      </c>
      <c r="Q439" s="1" t="str">
        <f t="shared" si="50"/>
        <v>Men_Jackets</v>
      </c>
      <c r="T439" s="1" t="str">
        <f t="shared" si="51"/>
        <v>HIGH PRICE</v>
      </c>
      <c r="U439" t="str">
        <f t="shared" si="52"/>
        <v>No Discount</v>
      </c>
      <c r="V439" t="str">
        <f t="shared" si="53"/>
        <v>Other</v>
      </c>
      <c r="W439" s="1" t="b">
        <f t="shared" si="54"/>
        <v>1</v>
      </c>
      <c r="X439" t="b">
        <f t="shared" si="55"/>
        <v>0</v>
      </c>
    </row>
    <row r="440" spans="1:24" ht="28.8" x14ac:dyDescent="0.3">
      <c r="A440" s="2" t="s">
        <v>448</v>
      </c>
      <c r="B440" s="3" t="s">
        <v>4364</v>
      </c>
      <c r="C440" s="3" t="s">
        <v>7408</v>
      </c>
      <c r="D440" s="3" t="s">
        <v>7420</v>
      </c>
      <c r="E440" s="3" t="s">
        <v>7425</v>
      </c>
      <c r="F440" s="3" t="s">
        <v>7430</v>
      </c>
      <c r="G440" s="3">
        <v>11976.07</v>
      </c>
      <c r="H440" s="3">
        <v>4</v>
      </c>
      <c r="I440" s="8" t="s">
        <v>7707</v>
      </c>
      <c r="J440" s="3" t="s">
        <v>8164</v>
      </c>
      <c r="K440" s="3" t="s">
        <v>8167</v>
      </c>
      <c r="L440" s="3" t="s">
        <v>8170</v>
      </c>
      <c r="M440" s="4">
        <v>47904.28</v>
      </c>
      <c r="N440" s="32">
        <f>Table2[[#This Row],[Price]]*Table2[[#This Row],[Quantity Sold]]</f>
        <v>47904.28</v>
      </c>
      <c r="O440" s="1">
        <f t="shared" si="48"/>
        <v>2024</v>
      </c>
      <c r="P440" s="1" t="str">
        <f t="shared" si="49"/>
        <v>WOMEN</v>
      </c>
      <c r="Q440" s="1" t="str">
        <f t="shared" si="50"/>
        <v>Women_Tops</v>
      </c>
      <c r="T440" s="1" t="str">
        <f t="shared" si="51"/>
        <v>HIGH PRICE</v>
      </c>
      <c r="U440" t="str">
        <f t="shared" si="52"/>
        <v>No Discount</v>
      </c>
      <c r="V440" t="str">
        <f t="shared" si="53"/>
        <v>Other</v>
      </c>
      <c r="W440" s="1" t="b">
        <f t="shared" si="54"/>
        <v>0</v>
      </c>
      <c r="X440" t="b">
        <f t="shared" si="55"/>
        <v>0</v>
      </c>
    </row>
    <row r="441" spans="1:24" ht="28.8" x14ac:dyDescent="0.3">
      <c r="A441" s="2" t="s">
        <v>449</v>
      </c>
      <c r="B441" s="3" t="s">
        <v>4365</v>
      </c>
      <c r="C441" s="3" t="s">
        <v>7408</v>
      </c>
      <c r="D441" s="3" t="s">
        <v>7422</v>
      </c>
      <c r="E441" s="3" t="s">
        <v>7425</v>
      </c>
      <c r="F441" s="3" t="s">
        <v>7431</v>
      </c>
      <c r="G441" s="3">
        <v>10103.59</v>
      </c>
      <c r="H441" s="3">
        <v>3</v>
      </c>
      <c r="I441" s="8" t="s">
        <v>7768</v>
      </c>
      <c r="J441" s="3" t="s">
        <v>8163</v>
      </c>
      <c r="K441" s="3" t="s">
        <v>8167</v>
      </c>
      <c r="L441" s="3" t="s">
        <v>8169</v>
      </c>
      <c r="M441" s="4">
        <v>24248.45</v>
      </c>
      <c r="N441" s="32">
        <f>Table2[[#This Row],[Price]]*Table2[[#This Row],[Quantity Sold]]</f>
        <v>30310.77</v>
      </c>
      <c r="O441" s="1">
        <f t="shared" si="48"/>
        <v>2023</v>
      </c>
      <c r="P441" s="1" t="str">
        <f t="shared" si="49"/>
        <v>WOMEN</v>
      </c>
      <c r="Q441" s="1" t="str">
        <f t="shared" si="50"/>
        <v>Women_Skirts</v>
      </c>
      <c r="T441" s="1" t="str">
        <f t="shared" si="51"/>
        <v>HIGH PRICE</v>
      </c>
      <c r="U441" t="str">
        <f t="shared" si="52"/>
        <v>Discounted</v>
      </c>
      <c r="V441" t="str">
        <f t="shared" si="53"/>
        <v>Other</v>
      </c>
      <c r="W441" s="1" t="b">
        <f t="shared" si="54"/>
        <v>0</v>
      </c>
      <c r="X441" t="b">
        <f t="shared" si="55"/>
        <v>1</v>
      </c>
    </row>
    <row r="442" spans="1:24" x14ac:dyDescent="0.3">
      <c r="A442" s="2" t="s">
        <v>450</v>
      </c>
      <c r="B442" s="3" t="s">
        <v>4366</v>
      </c>
      <c r="C442" s="3" t="s">
        <v>7407</v>
      </c>
      <c r="D442" s="3" t="s">
        <v>7415</v>
      </c>
      <c r="E442" s="3" t="s">
        <v>7424</v>
      </c>
      <c r="F442" s="3" t="s">
        <v>7432</v>
      </c>
      <c r="G442" s="3">
        <v>16235.63</v>
      </c>
      <c r="H442" s="3">
        <v>1</v>
      </c>
      <c r="I442" s="8" t="s">
        <v>7769</v>
      </c>
      <c r="J442" s="3" t="s">
        <v>8165</v>
      </c>
      <c r="K442" s="3" t="s">
        <v>8168</v>
      </c>
      <c r="L442" s="3" t="s">
        <v>8169</v>
      </c>
      <c r="M442" s="4">
        <v>12988.67</v>
      </c>
      <c r="N442" s="32">
        <f>Table2[[#This Row],[Price]]*Table2[[#This Row],[Quantity Sold]]</f>
        <v>16235.63</v>
      </c>
      <c r="O442" s="1">
        <f t="shared" si="48"/>
        <v>2023</v>
      </c>
      <c r="P442" s="1" t="str">
        <f t="shared" si="49"/>
        <v>KIDS</v>
      </c>
      <c r="Q442" s="1" t="str">
        <f t="shared" si="50"/>
        <v>Kids_T-Shirts</v>
      </c>
      <c r="T442" s="1" t="str">
        <f t="shared" si="51"/>
        <v>HIGH PRICE</v>
      </c>
      <c r="U442" t="str">
        <f t="shared" si="52"/>
        <v>Discounted</v>
      </c>
      <c r="V442" t="str">
        <f t="shared" si="53"/>
        <v>Other</v>
      </c>
      <c r="W442" s="1" t="b">
        <f t="shared" si="54"/>
        <v>0</v>
      </c>
      <c r="X442" t="b">
        <f t="shared" si="55"/>
        <v>1</v>
      </c>
    </row>
    <row r="443" spans="1:24" ht="28.8" x14ac:dyDescent="0.3">
      <c r="A443" s="2" t="s">
        <v>451</v>
      </c>
      <c r="B443" s="3" t="s">
        <v>4367</v>
      </c>
      <c r="C443" s="3" t="s">
        <v>7406</v>
      </c>
      <c r="D443" s="3" t="s">
        <v>7414</v>
      </c>
      <c r="E443" s="3" t="s">
        <v>7426</v>
      </c>
      <c r="F443" s="3" t="s">
        <v>7430</v>
      </c>
      <c r="G443" s="3">
        <v>2763.07</v>
      </c>
      <c r="H443" s="3">
        <v>11</v>
      </c>
      <c r="I443" s="8" t="s">
        <v>7770</v>
      </c>
      <c r="J443" s="3" t="s">
        <v>8163</v>
      </c>
      <c r="K443" s="3" t="s">
        <v>8168</v>
      </c>
      <c r="L443" s="3" t="s">
        <v>8169</v>
      </c>
      <c r="M443" s="4">
        <v>24314.85</v>
      </c>
      <c r="N443" s="32">
        <f>Table2[[#This Row],[Price]]*Table2[[#This Row],[Quantity Sold]]</f>
        <v>30393.77</v>
      </c>
      <c r="O443" s="1">
        <f t="shared" si="48"/>
        <v>2023</v>
      </c>
      <c r="P443" s="1" t="str">
        <f t="shared" si="49"/>
        <v>ACCESSORIES</v>
      </c>
      <c r="Q443" s="1" t="str">
        <f t="shared" si="50"/>
        <v>Accessories_Bags</v>
      </c>
      <c r="T443" s="1" t="str">
        <f t="shared" si="51"/>
        <v>LOW PRICE</v>
      </c>
      <c r="U443" t="str">
        <f t="shared" si="52"/>
        <v>Discounted</v>
      </c>
      <c r="V443" t="str">
        <f t="shared" si="53"/>
        <v>Other</v>
      </c>
      <c r="W443" s="1" t="b">
        <f t="shared" si="54"/>
        <v>1</v>
      </c>
      <c r="X443" t="b">
        <f t="shared" si="55"/>
        <v>1</v>
      </c>
    </row>
    <row r="444" spans="1:24" ht="28.8" x14ac:dyDescent="0.3">
      <c r="A444" s="2" t="s">
        <v>452</v>
      </c>
      <c r="B444" s="3" t="s">
        <v>4368</v>
      </c>
      <c r="C444" s="3" t="s">
        <v>7406</v>
      </c>
      <c r="D444" s="3" t="s">
        <v>7412</v>
      </c>
      <c r="E444" s="3" t="s">
        <v>7425</v>
      </c>
      <c r="F444" s="3" t="s">
        <v>7430</v>
      </c>
      <c r="G444" s="3">
        <v>1763.75</v>
      </c>
      <c r="H444" s="3">
        <v>10</v>
      </c>
      <c r="I444" s="8" t="s">
        <v>7771</v>
      </c>
      <c r="J444" s="3" t="s">
        <v>8164</v>
      </c>
      <c r="K444" s="3" t="s">
        <v>8167</v>
      </c>
      <c r="L444" s="3" t="s">
        <v>8169</v>
      </c>
      <c r="M444" s="4">
        <v>14110</v>
      </c>
      <c r="N444" s="32">
        <f>Table2[[#This Row],[Price]]*Table2[[#This Row],[Quantity Sold]]</f>
        <v>17637.5</v>
      </c>
      <c r="O444" s="1">
        <f t="shared" si="48"/>
        <v>2024</v>
      </c>
      <c r="P444" s="1" t="str">
        <f t="shared" si="49"/>
        <v>ACCESSORIES</v>
      </c>
      <c r="Q444" s="1" t="str">
        <f t="shared" si="50"/>
        <v>Accessories_Hats</v>
      </c>
      <c r="T444" s="1" t="str">
        <f t="shared" si="51"/>
        <v>LOW PRICE</v>
      </c>
      <c r="U444" t="str">
        <f t="shared" si="52"/>
        <v>Discounted</v>
      </c>
      <c r="V444" t="str">
        <f t="shared" si="53"/>
        <v>Other</v>
      </c>
      <c r="W444" s="1" t="b">
        <f t="shared" si="54"/>
        <v>1</v>
      </c>
      <c r="X444" t="b">
        <f t="shared" si="55"/>
        <v>1</v>
      </c>
    </row>
    <row r="445" spans="1:24" x14ac:dyDescent="0.3">
      <c r="A445" s="2" t="s">
        <v>453</v>
      </c>
      <c r="B445" s="3" t="s">
        <v>4369</v>
      </c>
      <c r="C445" s="3" t="s">
        <v>7405</v>
      </c>
      <c r="D445" s="3" t="s">
        <v>7410</v>
      </c>
      <c r="E445" s="3" t="s">
        <v>7423</v>
      </c>
      <c r="F445" s="3" t="s">
        <v>7433</v>
      </c>
      <c r="G445" s="3">
        <v>1194.3699999999999</v>
      </c>
      <c r="H445" s="3">
        <v>10</v>
      </c>
      <c r="I445" s="8" t="s">
        <v>7772</v>
      </c>
      <c r="J445" s="3" t="s">
        <v>8162</v>
      </c>
      <c r="K445" s="3" t="s">
        <v>8167</v>
      </c>
      <c r="L445" s="3" t="s">
        <v>8169</v>
      </c>
      <c r="M445" s="4">
        <v>9554.9599999999991</v>
      </c>
      <c r="N445" s="32">
        <f>Table2[[#This Row],[Price]]*Table2[[#This Row],[Quantity Sold]]</f>
        <v>11943.699999999999</v>
      </c>
      <c r="O445" s="1">
        <f t="shared" si="48"/>
        <v>2023</v>
      </c>
      <c r="P445" s="1" t="str">
        <f t="shared" si="49"/>
        <v>MEN</v>
      </c>
      <c r="Q445" s="1" t="str">
        <f t="shared" si="50"/>
        <v>Men_Shirts</v>
      </c>
      <c r="T445" s="1" t="str">
        <f t="shared" si="51"/>
        <v>LOW PRICE</v>
      </c>
      <c r="U445" t="str">
        <f t="shared" si="52"/>
        <v>Discounted</v>
      </c>
      <c r="V445" t="str">
        <f t="shared" si="53"/>
        <v>Men's Discounted Item</v>
      </c>
      <c r="W445" s="1" t="b">
        <f t="shared" si="54"/>
        <v>1</v>
      </c>
      <c r="X445" t="b">
        <f t="shared" si="55"/>
        <v>1</v>
      </c>
    </row>
    <row r="446" spans="1:24" x14ac:dyDescent="0.3">
      <c r="A446" s="2" t="s">
        <v>454</v>
      </c>
      <c r="B446" s="3" t="s">
        <v>4370</v>
      </c>
      <c r="C446" s="3" t="s">
        <v>7407</v>
      </c>
      <c r="D446" s="3" t="s">
        <v>7417</v>
      </c>
      <c r="E446" s="3" t="s">
        <v>7427</v>
      </c>
      <c r="F446" s="3" t="s">
        <v>7434</v>
      </c>
      <c r="G446" s="3">
        <v>15704.43</v>
      </c>
      <c r="H446" s="3">
        <v>6</v>
      </c>
      <c r="I446" s="8" t="s">
        <v>7669</v>
      </c>
      <c r="J446" s="3" t="s">
        <v>8162</v>
      </c>
      <c r="K446" s="3" t="s">
        <v>8167</v>
      </c>
      <c r="L446" s="3" t="s">
        <v>8170</v>
      </c>
      <c r="M446" s="4">
        <v>94226.58</v>
      </c>
      <c r="N446" s="32">
        <f>Table2[[#This Row],[Price]]*Table2[[#This Row],[Quantity Sold]]</f>
        <v>94226.58</v>
      </c>
      <c r="O446" s="1">
        <f t="shared" si="48"/>
        <v>2023</v>
      </c>
      <c r="P446" s="1" t="str">
        <f t="shared" si="49"/>
        <v>KIDS</v>
      </c>
      <c r="Q446" s="1" t="str">
        <f t="shared" si="50"/>
        <v>Kids_Shoes</v>
      </c>
      <c r="T446" s="1" t="str">
        <f t="shared" si="51"/>
        <v>HIGH PRICE</v>
      </c>
      <c r="U446" t="str">
        <f t="shared" si="52"/>
        <v>No Discount</v>
      </c>
      <c r="V446" t="str">
        <f t="shared" si="53"/>
        <v>Other</v>
      </c>
      <c r="W446" s="1" t="b">
        <f t="shared" si="54"/>
        <v>0</v>
      </c>
      <c r="X446" t="b">
        <f t="shared" si="55"/>
        <v>0</v>
      </c>
    </row>
    <row r="447" spans="1:24" x14ac:dyDescent="0.3">
      <c r="A447" s="2" t="s">
        <v>455</v>
      </c>
      <c r="B447" s="3" t="s">
        <v>4371</v>
      </c>
      <c r="C447" s="3" t="s">
        <v>7407</v>
      </c>
      <c r="D447" s="3" t="s">
        <v>7415</v>
      </c>
      <c r="E447" s="3" t="s">
        <v>7426</v>
      </c>
      <c r="F447" s="3" t="s">
        <v>7433</v>
      </c>
      <c r="G447" s="3">
        <v>11407.52</v>
      </c>
      <c r="H447" s="3">
        <v>14</v>
      </c>
      <c r="I447" s="8" t="s">
        <v>7438</v>
      </c>
      <c r="J447" s="3" t="s">
        <v>8166</v>
      </c>
      <c r="K447" s="3" t="s">
        <v>8168</v>
      </c>
      <c r="L447" s="3" t="s">
        <v>8170</v>
      </c>
      <c r="M447" s="4">
        <v>159705.28</v>
      </c>
      <c r="N447" s="32">
        <f>Table2[[#This Row],[Price]]*Table2[[#This Row],[Quantity Sold]]</f>
        <v>159705.28</v>
      </c>
      <c r="O447" s="1">
        <f t="shared" si="48"/>
        <v>2024</v>
      </c>
      <c r="P447" s="1" t="str">
        <f t="shared" si="49"/>
        <v>KIDS</v>
      </c>
      <c r="Q447" s="1" t="str">
        <f t="shared" si="50"/>
        <v>Kids_T-Shirts</v>
      </c>
      <c r="T447" s="1" t="str">
        <f t="shared" si="51"/>
        <v>HIGH PRICE</v>
      </c>
      <c r="U447" t="str">
        <f t="shared" si="52"/>
        <v>No Discount</v>
      </c>
      <c r="V447" t="str">
        <f t="shared" si="53"/>
        <v>Other</v>
      </c>
      <c r="W447" s="1" t="b">
        <f t="shared" si="54"/>
        <v>1</v>
      </c>
      <c r="X447" t="b">
        <f t="shared" si="55"/>
        <v>0</v>
      </c>
    </row>
    <row r="448" spans="1:24" x14ac:dyDescent="0.3">
      <c r="A448" s="2" t="s">
        <v>456</v>
      </c>
      <c r="B448" s="3" t="s">
        <v>4372</v>
      </c>
      <c r="C448" s="3" t="s">
        <v>7405</v>
      </c>
      <c r="D448" s="3" t="s">
        <v>7409</v>
      </c>
      <c r="E448" s="3" t="s">
        <v>7425</v>
      </c>
      <c r="F448" s="3" t="s">
        <v>7434</v>
      </c>
      <c r="G448" s="3">
        <v>7314.79</v>
      </c>
      <c r="H448" s="3">
        <v>12</v>
      </c>
      <c r="I448" s="8" t="s">
        <v>7773</v>
      </c>
      <c r="J448" s="3" t="s">
        <v>8163</v>
      </c>
      <c r="K448" s="3" t="s">
        <v>8168</v>
      </c>
      <c r="L448" s="3" t="s">
        <v>8170</v>
      </c>
      <c r="M448" s="4">
        <v>87777.48</v>
      </c>
      <c r="N448" s="32">
        <f>Table2[[#This Row],[Price]]*Table2[[#This Row],[Quantity Sold]]</f>
        <v>87777.48</v>
      </c>
      <c r="O448" s="1">
        <f t="shared" si="48"/>
        <v>2023</v>
      </c>
      <c r="P448" s="1" t="str">
        <f t="shared" si="49"/>
        <v>MEN</v>
      </c>
      <c r="Q448" s="1" t="str">
        <f t="shared" si="50"/>
        <v>Men_Jackets</v>
      </c>
      <c r="T448" s="1" t="str">
        <f t="shared" si="51"/>
        <v>LOW PRICE</v>
      </c>
      <c r="U448" t="str">
        <f t="shared" si="52"/>
        <v>No Discount</v>
      </c>
      <c r="V448" t="str">
        <f t="shared" si="53"/>
        <v>Other</v>
      </c>
      <c r="W448" s="1" t="b">
        <f t="shared" si="54"/>
        <v>1</v>
      </c>
      <c r="X448" t="b">
        <f t="shared" si="55"/>
        <v>0</v>
      </c>
    </row>
    <row r="449" spans="1:24" ht="28.8" x14ac:dyDescent="0.3">
      <c r="A449" s="2" t="s">
        <v>457</v>
      </c>
      <c r="B449" s="3" t="s">
        <v>4373</v>
      </c>
      <c r="C449" s="3" t="s">
        <v>7408</v>
      </c>
      <c r="D449" s="3" t="s">
        <v>7420</v>
      </c>
      <c r="E449" s="3" t="s">
        <v>7426</v>
      </c>
      <c r="F449" s="3" t="s">
        <v>7430</v>
      </c>
      <c r="G449" s="3">
        <v>8006.18</v>
      </c>
      <c r="H449" s="3">
        <v>18</v>
      </c>
      <c r="I449" s="8" t="s">
        <v>7774</v>
      </c>
      <c r="J449" s="3" t="s">
        <v>8164</v>
      </c>
      <c r="K449" s="3" t="s">
        <v>8167</v>
      </c>
      <c r="L449" s="3" t="s">
        <v>8170</v>
      </c>
      <c r="M449" s="4">
        <v>144111.24</v>
      </c>
      <c r="N449" s="32">
        <f>Table2[[#This Row],[Price]]*Table2[[#This Row],[Quantity Sold]]</f>
        <v>144111.24</v>
      </c>
      <c r="O449" s="1">
        <f t="shared" si="48"/>
        <v>2024</v>
      </c>
      <c r="P449" s="1" t="str">
        <f t="shared" si="49"/>
        <v>WOMEN</v>
      </c>
      <c r="Q449" s="1" t="str">
        <f t="shared" si="50"/>
        <v>Women_Tops</v>
      </c>
      <c r="T449" s="1" t="str">
        <f t="shared" si="51"/>
        <v>LOW PRICE</v>
      </c>
      <c r="U449" t="str">
        <f t="shared" si="52"/>
        <v>No Discount</v>
      </c>
      <c r="V449" t="str">
        <f t="shared" si="53"/>
        <v>Other</v>
      </c>
      <c r="W449" s="1" t="b">
        <f t="shared" si="54"/>
        <v>1</v>
      </c>
      <c r="X449" t="b">
        <f t="shared" si="55"/>
        <v>0</v>
      </c>
    </row>
    <row r="450" spans="1:24" x14ac:dyDescent="0.3">
      <c r="A450" s="2" t="s">
        <v>458</v>
      </c>
      <c r="B450" s="3" t="s">
        <v>4374</v>
      </c>
      <c r="C450" s="3" t="s">
        <v>7405</v>
      </c>
      <c r="D450" s="3" t="s">
        <v>7409</v>
      </c>
      <c r="E450" s="3" t="s">
        <v>7424</v>
      </c>
      <c r="F450" s="3" t="s">
        <v>7430</v>
      </c>
      <c r="G450" s="3">
        <v>16078.76</v>
      </c>
      <c r="H450" s="3">
        <v>12</v>
      </c>
      <c r="I450" s="8" t="s">
        <v>7556</v>
      </c>
      <c r="J450" s="3" t="s">
        <v>8163</v>
      </c>
      <c r="K450" s="3" t="s">
        <v>8168</v>
      </c>
      <c r="L450" s="3" t="s">
        <v>8170</v>
      </c>
      <c r="M450" s="4">
        <v>192945.12</v>
      </c>
      <c r="N450" s="32">
        <f>Table2[[#This Row],[Price]]*Table2[[#This Row],[Quantity Sold]]</f>
        <v>192945.12</v>
      </c>
      <c r="O450" s="1">
        <f t="shared" si="48"/>
        <v>2024</v>
      </c>
      <c r="P450" s="1" t="str">
        <f t="shared" si="49"/>
        <v>MEN</v>
      </c>
      <c r="Q450" s="1" t="str">
        <f t="shared" si="50"/>
        <v>Men_Jackets</v>
      </c>
      <c r="T450" s="1" t="str">
        <f t="shared" si="51"/>
        <v>HIGH PRICE</v>
      </c>
      <c r="U450" t="str">
        <f t="shared" si="52"/>
        <v>No Discount</v>
      </c>
      <c r="V450" t="str">
        <f t="shared" si="53"/>
        <v>Other</v>
      </c>
      <c r="W450" s="1" t="b">
        <f t="shared" si="54"/>
        <v>1</v>
      </c>
      <c r="X450" t="b">
        <f t="shared" si="55"/>
        <v>0</v>
      </c>
    </row>
    <row r="451" spans="1:24" x14ac:dyDescent="0.3">
      <c r="A451" s="2" t="s">
        <v>459</v>
      </c>
      <c r="B451" s="3" t="s">
        <v>4375</v>
      </c>
      <c r="C451" s="3" t="s">
        <v>7405</v>
      </c>
      <c r="D451" s="3" t="s">
        <v>7411</v>
      </c>
      <c r="E451" s="3" t="s">
        <v>7424</v>
      </c>
      <c r="F451" s="3" t="s">
        <v>7432</v>
      </c>
      <c r="G451" s="3">
        <v>8958.19</v>
      </c>
      <c r="H451" s="3">
        <v>10</v>
      </c>
      <c r="I451" s="8" t="s">
        <v>7727</v>
      </c>
      <c r="J451" s="3" t="s">
        <v>8164</v>
      </c>
      <c r="K451" s="3" t="s">
        <v>8167</v>
      </c>
      <c r="L451" s="3" t="s">
        <v>8170</v>
      </c>
      <c r="M451" s="4">
        <v>89581.9</v>
      </c>
      <c r="N451" s="32">
        <f>Table2[[#This Row],[Price]]*Table2[[#This Row],[Quantity Sold]]</f>
        <v>89581.900000000009</v>
      </c>
      <c r="O451" s="1">
        <f t="shared" ref="O451:O514" si="56">YEAR(I451)</f>
        <v>2023</v>
      </c>
      <c r="P451" s="1" t="str">
        <f t="shared" ref="P451:P514" si="57">UPPER(C451)</f>
        <v>MEN</v>
      </c>
      <c r="Q451" s="1" t="str">
        <f t="shared" ref="Q451:Q514" si="58">CONCATENATE(C451, "_",D451)</f>
        <v>Men_Pants</v>
      </c>
      <c r="T451" s="1" t="str">
        <f t="shared" ref="T451:T514" si="59">IF(G451&gt;10000,"HIGH PRICE", "LOW PRICE")</f>
        <v>LOW PRICE</v>
      </c>
      <c r="U451" t="str">
        <f t="shared" ref="U451:U514" si="60">IF(L451 = "Yes", "Discounted", "No Discount")</f>
        <v>No Discount</v>
      </c>
      <c r="V451" t="str">
        <f t="shared" ref="V451:V514" si="61">IF(AND(C451 = "Men", L451 = "Yes"), "Men's Discounted Item", "Other")</f>
        <v>Other</v>
      </c>
      <c r="W451" s="1" t="b">
        <f t="shared" ref="W451:W514" si="62">H451&gt;=10</f>
        <v>1</v>
      </c>
      <c r="X451" t="b">
        <f t="shared" ref="X451:X514" si="63">L451 = "Yes"</f>
        <v>0</v>
      </c>
    </row>
    <row r="452" spans="1:24" ht="28.8" x14ac:dyDescent="0.3">
      <c r="A452" s="2" t="s">
        <v>460</v>
      </c>
      <c r="B452" s="3" t="s">
        <v>4376</v>
      </c>
      <c r="C452" s="3" t="s">
        <v>7407</v>
      </c>
      <c r="D452" s="3" t="s">
        <v>7418</v>
      </c>
      <c r="E452" s="3" t="s">
        <v>7423</v>
      </c>
      <c r="F452" s="3" t="s">
        <v>7432</v>
      </c>
      <c r="G452" s="3">
        <v>16562.650000000001</v>
      </c>
      <c r="H452" s="3">
        <v>5</v>
      </c>
      <c r="I452" s="8" t="s">
        <v>7627</v>
      </c>
      <c r="J452" s="3" t="s">
        <v>8166</v>
      </c>
      <c r="K452" s="3" t="s">
        <v>8167</v>
      </c>
      <c r="L452" s="3" t="s">
        <v>8169</v>
      </c>
      <c r="M452" s="4">
        <v>66250.600000000006</v>
      </c>
      <c r="N452" s="32">
        <f>Table2[[#This Row],[Price]]*Table2[[#This Row],[Quantity Sold]]</f>
        <v>82813.25</v>
      </c>
      <c r="O452" s="1">
        <f t="shared" si="56"/>
        <v>2023</v>
      </c>
      <c r="P452" s="1" t="str">
        <f t="shared" si="57"/>
        <v>KIDS</v>
      </c>
      <c r="Q452" s="1" t="str">
        <f t="shared" si="58"/>
        <v>Kids_Sweaters</v>
      </c>
      <c r="T452" s="1" t="str">
        <f t="shared" si="59"/>
        <v>HIGH PRICE</v>
      </c>
      <c r="U452" t="str">
        <f t="shared" si="60"/>
        <v>Discounted</v>
      </c>
      <c r="V452" t="str">
        <f t="shared" si="61"/>
        <v>Other</v>
      </c>
      <c r="W452" s="1" t="b">
        <f t="shared" si="62"/>
        <v>0</v>
      </c>
      <c r="X452" t="b">
        <f t="shared" si="63"/>
        <v>1</v>
      </c>
    </row>
    <row r="453" spans="1:24" ht="28.8" x14ac:dyDescent="0.3">
      <c r="A453" s="2" t="s">
        <v>461</v>
      </c>
      <c r="B453" s="3" t="s">
        <v>4377</v>
      </c>
      <c r="C453" s="3" t="s">
        <v>7406</v>
      </c>
      <c r="D453" s="3" t="s">
        <v>7414</v>
      </c>
      <c r="E453" s="3" t="s">
        <v>7424</v>
      </c>
      <c r="F453" s="3" t="s">
        <v>7428</v>
      </c>
      <c r="G453" s="3">
        <v>15262.87</v>
      </c>
      <c r="H453" s="3">
        <v>19</v>
      </c>
      <c r="I453" s="8" t="s">
        <v>7557</v>
      </c>
      <c r="J453" s="3" t="s">
        <v>8165</v>
      </c>
      <c r="K453" s="3" t="s">
        <v>8168</v>
      </c>
      <c r="L453" s="3" t="s">
        <v>8170</v>
      </c>
      <c r="M453" s="4">
        <v>289994.53000000003</v>
      </c>
      <c r="N453" s="32">
        <f>Table2[[#This Row],[Price]]*Table2[[#This Row],[Quantity Sold]]</f>
        <v>289994.53000000003</v>
      </c>
      <c r="O453" s="1">
        <f t="shared" si="56"/>
        <v>2024</v>
      </c>
      <c r="P453" s="1" t="str">
        <f t="shared" si="57"/>
        <v>ACCESSORIES</v>
      </c>
      <c r="Q453" s="1" t="str">
        <f t="shared" si="58"/>
        <v>Accessories_Bags</v>
      </c>
      <c r="T453" s="1" t="str">
        <f t="shared" si="59"/>
        <v>HIGH PRICE</v>
      </c>
      <c r="U453" t="str">
        <f t="shared" si="60"/>
        <v>No Discount</v>
      </c>
      <c r="V453" t="str">
        <f t="shared" si="61"/>
        <v>Other</v>
      </c>
      <c r="W453" s="1" t="b">
        <f t="shared" si="62"/>
        <v>1</v>
      </c>
      <c r="X453" t="b">
        <f t="shared" si="63"/>
        <v>0</v>
      </c>
    </row>
    <row r="454" spans="1:24" ht="28.8" x14ac:dyDescent="0.3">
      <c r="A454" s="2" t="s">
        <v>462</v>
      </c>
      <c r="B454" s="3" t="s">
        <v>4378</v>
      </c>
      <c r="C454" s="3" t="s">
        <v>7406</v>
      </c>
      <c r="D454" s="3" t="s">
        <v>7416</v>
      </c>
      <c r="E454" s="3" t="s">
        <v>7424</v>
      </c>
      <c r="F454" s="3" t="s">
        <v>7434</v>
      </c>
      <c r="G454" s="3">
        <v>12886.58</v>
      </c>
      <c r="H454" s="3">
        <v>15</v>
      </c>
      <c r="I454" s="8" t="s">
        <v>7775</v>
      </c>
      <c r="J454" s="3" t="s">
        <v>8164</v>
      </c>
      <c r="K454" s="3" t="s">
        <v>8167</v>
      </c>
      <c r="L454" s="3" t="s">
        <v>8169</v>
      </c>
      <c r="M454" s="4">
        <v>154638.96</v>
      </c>
      <c r="N454" s="32">
        <f>Table2[[#This Row],[Price]]*Table2[[#This Row],[Quantity Sold]]</f>
        <v>193298.7</v>
      </c>
      <c r="O454" s="1">
        <f t="shared" si="56"/>
        <v>2024</v>
      </c>
      <c r="P454" s="1" t="str">
        <f t="shared" si="57"/>
        <v>ACCESSORIES</v>
      </c>
      <c r="Q454" s="1" t="str">
        <f t="shared" si="58"/>
        <v>Accessories_Belts</v>
      </c>
      <c r="T454" s="1" t="str">
        <f t="shared" si="59"/>
        <v>HIGH PRICE</v>
      </c>
      <c r="U454" t="str">
        <f t="shared" si="60"/>
        <v>Discounted</v>
      </c>
      <c r="V454" t="str">
        <f t="shared" si="61"/>
        <v>Other</v>
      </c>
      <c r="W454" s="1" t="b">
        <f t="shared" si="62"/>
        <v>1</v>
      </c>
      <c r="X454" t="b">
        <f t="shared" si="63"/>
        <v>1</v>
      </c>
    </row>
    <row r="455" spans="1:24" ht="28.8" x14ac:dyDescent="0.3">
      <c r="A455" s="2" t="s">
        <v>463</v>
      </c>
      <c r="B455" s="3" t="s">
        <v>4379</v>
      </c>
      <c r="C455" s="3" t="s">
        <v>7406</v>
      </c>
      <c r="D455" s="3" t="s">
        <v>7421</v>
      </c>
      <c r="E455" s="3" t="s">
        <v>7424</v>
      </c>
      <c r="F455" s="3" t="s">
        <v>7430</v>
      </c>
      <c r="G455" s="3">
        <v>877.31</v>
      </c>
      <c r="H455" s="3">
        <v>16</v>
      </c>
      <c r="I455" s="8" t="s">
        <v>7458</v>
      </c>
      <c r="J455" s="3" t="s">
        <v>8165</v>
      </c>
      <c r="K455" s="3" t="s">
        <v>8168</v>
      </c>
      <c r="L455" s="3" t="s">
        <v>8169</v>
      </c>
      <c r="M455" s="4">
        <v>11229.9</v>
      </c>
      <c r="N455" s="32">
        <f>Table2[[#This Row],[Price]]*Table2[[#This Row],[Quantity Sold]]</f>
        <v>14036.96</v>
      </c>
      <c r="O455" s="1">
        <f t="shared" si="56"/>
        <v>2024</v>
      </c>
      <c r="P455" s="1" t="str">
        <f t="shared" si="57"/>
        <v>ACCESSORIES</v>
      </c>
      <c r="Q455" s="1" t="str">
        <f t="shared" si="58"/>
        <v>Accessories_Scarves</v>
      </c>
      <c r="T455" s="1" t="str">
        <f t="shared" si="59"/>
        <v>LOW PRICE</v>
      </c>
      <c r="U455" t="str">
        <f t="shared" si="60"/>
        <v>Discounted</v>
      </c>
      <c r="V455" t="str">
        <f t="shared" si="61"/>
        <v>Other</v>
      </c>
      <c r="W455" s="1" t="b">
        <f t="shared" si="62"/>
        <v>1</v>
      </c>
      <c r="X455" t="b">
        <f t="shared" si="63"/>
        <v>1</v>
      </c>
    </row>
    <row r="456" spans="1:24" x14ac:dyDescent="0.3">
      <c r="A456" s="2" t="s">
        <v>464</v>
      </c>
      <c r="B456" s="3" t="s">
        <v>4380</v>
      </c>
      <c r="C456" s="3" t="s">
        <v>7405</v>
      </c>
      <c r="D456" s="3" t="s">
        <v>7409</v>
      </c>
      <c r="E456" s="3" t="s">
        <v>7423</v>
      </c>
      <c r="F456" s="3" t="s">
        <v>7432</v>
      </c>
      <c r="G456" s="3">
        <v>10619.85</v>
      </c>
      <c r="H456" s="3">
        <v>12</v>
      </c>
      <c r="I456" s="8" t="s">
        <v>7738</v>
      </c>
      <c r="J456" s="3" t="s">
        <v>8163</v>
      </c>
      <c r="K456" s="3" t="s">
        <v>8168</v>
      </c>
      <c r="L456" s="3" t="s">
        <v>8169</v>
      </c>
      <c r="M456" s="4">
        <v>101950.56</v>
      </c>
      <c r="N456" s="32">
        <f>Table2[[#This Row],[Price]]*Table2[[#This Row],[Quantity Sold]]</f>
        <v>127438.20000000001</v>
      </c>
      <c r="O456" s="1">
        <f t="shared" si="56"/>
        <v>2024</v>
      </c>
      <c r="P456" s="1" t="str">
        <f t="shared" si="57"/>
        <v>MEN</v>
      </c>
      <c r="Q456" s="1" t="str">
        <f t="shared" si="58"/>
        <v>Men_Jackets</v>
      </c>
      <c r="T456" s="1" t="str">
        <f t="shared" si="59"/>
        <v>HIGH PRICE</v>
      </c>
      <c r="U456" t="str">
        <f t="shared" si="60"/>
        <v>Discounted</v>
      </c>
      <c r="V456" t="str">
        <f t="shared" si="61"/>
        <v>Men's Discounted Item</v>
      </c>
      <c r="W456" s="1" t="b">
        <f t="shared" si="62"/>
        <v>1</v>
      </c>
      <c r="X456" t="b">
        <f t="shared" si="63"/>
        <v>1</v>
      </c>
    </row>
    <row r="457" spans="1:24" x14ac:dyDescent="0.3">
      <c r="A457" s="2" t="s">
        <v>465</v>
      </c>
      <c r="B457" s="3" t="s">
        <v>4381</v>
      </c>
      <c r="C457" s="3" t="s">
        <v>7405</v>
      </c>
      <c r="D457" s="3" t="s">
        <v>7410</v>
      </c>
      <c r="E457" s="3" t="s">
        <v>7425</v>
      </c>
      <c r="F457" s="3" t="s">
        <v>7429</v>
      </c>
      <c r="G457" s="3">
        <v>1396.89</v>
      </c>
      <c r="H457" s="3">
        <v>18</v>
      </c>
      <c r="I457" s="8" t="s">
        <v>7544</v>
      </c>
      <c r="J457" s="3" t="s">
        <v>8162</v>
      </c>
      <c r="K457" s="3" t="s">
        <v>8168</v>
      </c>
      <c r="L457" s="3" t="s">
        <v>8170</v>
      </c>
      <c r="M457" s="4">
        <v>25144.02</v>
      </c>
      <c r="N457" s="32">
        <f>Table2[[#This Row],[Price]]*Table2[[#This Row],[Quantity Sold]]</f>
        <v>25144.02</v>
      </c>
      <c r="O457" s="1">
        <f t="shared" si="56"/>
        <v>2023</v>
      </c>
      <c r="P457" s="1" t="str">
        <f t="shared" si="57"/>
        <v>MEN</v>
      </c>
      <c r="Q457" s="1" t="str">
        <f t="shared" si="58"/>
        <v>Men_Shirts</v>
      </c>
      <c r="T457" s="1" t="str">
        <f t="shared" si="59"/>
        <v>LOW PRICE</v>
      </c>
      <c r="U457" t="str">
        <f t="shared" si="60"/>
        <v>No Discount</v>
      </c>
      <c r="V457" t="str">
        <f t="shared" si="61"/>
        <v>Other</v>
      </c>
      <c r="W457" s="1" t="b">
        <f t="shared" si="62"/>
        <v>1</v>
      </c>
      <c r="X457" t="b">
        <f t="shared" si="63"/>
        <v>0</v>
      </c>
    </row>
    <row r="458" spans="1:24" ht="28.8" x14ac:dyDescent="0.3">
      <c r="A458" s="2" t="s">
        <v>466</v>
      </c>
      <c r="B458" s="3" t="s">
        <v>4382</v>
      </c>
      <c r="C458" s="3" t="s">
        <v>7408</v>
      </c>
      <c r="D458" s="3" t="s">
        <v>7422</v>
      </c>
      <c r="E458" s="3" t="s">
        <v>7425</v>
      </c>
      <c r="F458" s="3" t="s">
        <v>7433</v>
      </c>
      <c r="G458" s="3">
        <v>5065.49</v>
      </c>
      <c r="H458" s="3">
        <v>12</v>
      </c>
      <c r="I458" s="8" t="s">
        <v>7600</v>
      </c>
      <c r="J458" s="3" t="s">
        <v>8162</v>
      </c>
      <c r="K458" s="3" t="s">
        <v>8168</v>
      </c>
      <c r="L458" s="3" t="s">
        <v>8170</v>
      </c>
      <c r="M458" s="4">
        <v>60785.88</v>
      </c>
      <c r="N458" s="32">
        <f>Table2[[#This Row],[Price]]*Table2[[#This Row],[Quantity Sold]]</f>
        <v>60785.88</v>
      </c>
      <c r="O458" s="1">
        <f t="shared" si="56"/>
        <v>2023</v>
      </c>
      <c r="P458" s="1" t="str">
        <f t="shared" si="57"/>
        <v>WOMEN</v>
      </c>
      <c r="Q458" s="1" t="str">
        <f t="shared" si="58"/>
        <v>Women_Skirts</v>
      </c>
      <c r="T458" s="1" t="str">
        <f t="shared" si="59"/>
        <v>LOW PRICE</v>
      </c>
      <c r="U458" t="str">
        <f t="shared" si="60"/>
        <v>No Discount</v>
      </c>
      <c r="V458" t="str">
        <f t="shared" si="61"/>
        <v>Other</v>
      </c>
      <c r="W458" s="1" t="b">
        <f t="shared" si="62"/>
        <v>1</v>
      </c>
      <c r="X458" t="b">
        <f t="shared" si="63"/>
        <v>0</v>
      </c>
    </row>
    <row r="459" spans="1:24" ht="28.8" x14ac:dyDescent="0.3">
      <c r="A459" s="2" t="s">
        <v>467</v>
      </c>
      <c r="B459" s="3" t="s">
        <v>4383</v>
      </c>
      <c r="C459" s="3" t="s">
        <v>7406</v>
      </c>
      <c r="D459" s="3" t="s">
        <v>7414</v>
      </c>
      <c r="E459" s="3" t="s">
        <v>7426</v>
      </c>
      <c r="F459" s="3" t="s">
        <v>7429</v>
      </c>
      <c r="G459" s="3">
        <v>3156.49</v>
      </c>
      <c r="H459" s="3">
        <v>1</v>
      </c>
      <c r="I459" s="8" t="s">
        <v>7776</v>
      </c>
      <c r="J459" s="3" t="s">
        <v>8165</v>
      </c>
      <c r="K459" s="3" t="s">
        <v>8168</v>
      </c>
      <c r="L459" s="3" t="s">
        <v>8170</v>
      </c>
      <c r="M459" s="4">
        <v>3156.49</v>
      </c>
      <c r="N459" s="32">
        <f>Table2[[#This Row],[Price]]*Table2[[#This Row],[Quantity Sold]]</f>
        <v>3156.49</v>
      </c>
      <c r="O459" s="1">
        <f t="shared" si="56"/>
        <v>2023</v>
      </c>
      <c r="P459" s="1" t="str">
        <f t="shared" si="57"/>
        <v>ACCESSORIES</v>
      </c>
      <c r="Q459" s="1" t="str">
        <f t="shared" si="58"/>
        <v>Accessories_Bags</v>
      </c>
      <c r="T459" s="1" t="str">
        <f t="shared" si="59"/>
        <v>LOW PRICE</v>
      </c>
      <c r="U459" t="str">
        <f t="shared" si="60"/>
        <v>No Discount</v>
      </c>
      <c r="V459" t="str">
        <f t="shared" si="61"/>
        <v>Other</v>
      </c>
      <c r="W459" s="1" t="b">
        <f t="shared" si="62"/>
        <v>0</v>
      </c>
      <c r="X459" t="b">
        <f t="shared" si="63"/>
        <v>0</v>
      </c>
    </row>
    <row r="460" spans="1:24" x14ac:dyDescent="0.3">
      <c r="A460" s="2" t="s">
        <v>468</v>
      </c>
      <c r="B460" s="3" t="s">
        <v>4384</v>
      </c>
      <c r="C460" s="3" t="s">
        <v>7405</v>
      </c>
      <c r="D460" s="3" t="s">
        <v>7411</v>
      </c>
      <c r="E460" s="3" t="s">
        <v>7424</v>
      </c>
      <c r="F460" s="3" t="s">
        <v>7428</v>
      </c>
      <c r="G460" s="3">
        <v>4413.9399999999996</v>
      </c>
      <c r="H460" s="3">
        <v>11</v>
      </c>
      <c r="I460" s="8" t="s">
        <v>7538</v>
      </c>
      <c r="J460" s="3" t="s">
        <v>8165</v>
      </c>
      <c r="K460" s="3" t="s">
        <v>8167</v>
      </c>
      <c r="L460" s="3" t="s">
        <v>8169</v>
      </c>
      <c r="M460" s="4">
        <v>38842.339999999997</v>
      </c>
      <c r="N460" s="32">
        <f>Table2[[#This Row],[Price]]*Table2[[#This Row],[Quantity Sold]]</f>
        <v>48553.34</v>
      </c>
      <c r="O460" s="1">
        <f t="shared" si="56"/>
        <v>2023</v>
      </c>
      <c r="P460" s="1" t="str">
        <f t="shared" si="57"/>
        <v>MEN</v>
      </c>
      <c r="Q460" s="1" t="str">
        <f t="shared" si="58"/>
        <v>Men_Pants</v>
      </c>
      <c r="T460" s="1" t="str">
        <f t="shared" si="59"/>
        <v>LOW PRICE</v>
      </c>
      <c r="U460" t="str">
        <f t="shared" si="60"/>
        <v>Discounted</v>
      </c>
      <c r="V460" t="str">
        <f t="shared" si="61"/>
        <v>Men's Discounted Item</v>
      </c>
      <c r="W460" s="1" t="b">
        <f t="shared" si="62"/>
        <v>1</v>
      </c>
      <c r="X460" t="b">
        <f t="shared" si="63"/>
        <v>1</v>
      </c>
    </row>
    <row r="461" spans="1:24" ht="28.8" x14ac:dyDescent="0.3">
      <c r="A461" s="2" t="s">
        <v>469</v>
      </c>
      <c r="B461" s="3" t="s">
        <v>4385</v>
      </c>
      <c r="C461" s="3" t="s">
        <v>7406</v>
      </c>
      <c r="D461" s="3" t="s">
        <v>7412</v>
      </c>
      <c r="E461" s="3" t="s">
        <v>7425</v>
      </c>
      <c r="F461" s="3" t="s">
        <v>7434</v>
      </c>
      <c r="G461" s="3">
        <v>16024.81</v>
      </c>
      <c r="H461" s="3">
        <v>5</v>
      </c>
      <c r="I461" s="8" t="s">
        <v>7777</v>
      </c>
      <c r="J461" s="3" t="s">
        <v>8166</v>
      </c>
      <c r="K461" s="3" t="s">
        <v>8167</v>
      </c>
      <c r="L461" s="3" t="s">
        <v>8169</v>
      </c>
      <c r="M461" s="4">
        <v>64099.24</v>
      </c>
      <c r="N461" s="32">
        <f>Table2[[#This Row],[Price]]*Table2[[#This Row],[Quantity Sold]]</f>
        <v>80124.05</v>
      </c>
      <c r="O461" s="1">
        <f t="shared" si="56"/>
        <v>2023</v>
      </c>
      <c r="P461" s="1" t="str">
        <f t="shared" si="57"/>
        <v>ACCESSORIES</v>
      </c>
      <c r="Q461" s="1" t="str">
        <f t="shared" si="58"/>
        <v>Accessories_Hats</v>
      </c>
      <c r="T461" s="1" t="str">
        <f t="shared" si="59"/>
        <v>HIGH PRICE</v>
      </c>
      <c r="U461" t="str">
        <f t="shared" si="60"/>
        <v>Discounted</v>
      </c>
      <c r="V461" t="str">
        <f t="shared" si="61"/>
        <v>Other</v>
      </c>
      <c r="W461" s="1" t="b">
        <f t="shared" si="62"/>
        <v>0</v>
      </c>
      <c r="X461" t="b">
        <f t="shared" si="63"/>
        <v>1</v>
      </c>
    </row>
    <row r="462" spans="1:24" x14ac:dyDescent="0.3">
      <c r="A462" s="2" t="s">
        <v>470</v>
      </c>
      <c r="B462" s="3" t="s">
        <v>4386</v>
      </c>
      <c r="C462" s="3" t="s">
        <v>7405</v>
      </c>
      <c r="D462" s="3" t="s">
        <v>7410</v>
      </c>
      <c r="E462" s="3" t="s">
        <v>7424</v>
      </c>
      <c r="F462" s="3" t="s">
        <v>7433</v>
      </c>
      <c r="G462" s="3">
        <v>7660.9</v>
      </c>
      <c r="H462" s="3">
        <v>1</v>
      </c>
      <c r="I462" s="8" t="s">
        <v>7778</v>
      </c>
      <c r="J462" s="3" t="s">
        <v>8165</v>
      </c>
      <c r="K462" s="3" t="s">
        <v>8167</v>
      </c>
      <c r="L462" s="3" t="s">
        <v>8170</v>
      </c>
      <c r="M462" s="4">
        <v>7660.9</v>
      </c>
      <c r="N462" s="32">
        <f>Table2[[#This Row],[Price]]*Table2[[#This Row],[Quantity Sold]]</f>
        <v>7660.9</v>
      </c>
      <c r="O462" s="1">
        <f t="shared" si="56"/>
        <v>2024</v>
      </c>
      <c r="P462" s="1" t="str">
        <f t="shared" si="57"/>
        <v>MEN</v>
      </c>
      <c r="Q462" s="1" t="str">
        <f t="shared" si="58"/>
        <v>Men_Shirts</v>
      </c>
      <c r="T462" s="1" t="str">
        <f t="shared" si="59"/>
        <v>LOW PRICE</v>
      </c>
      <c r="U462" t="str">
        <f t="shared" si="60"/>
        <v>No Discount</v>
      </c>
      <c r="V462" t="str">
        <f t="shared" si="61"/>
        <v>Other</v>
      </c>
      <c r="W462" s="1" t="b">
        <f t="shared" si="62"/>
        <v>0</v>
      </c>
      <c r="X462" t="b">
        <f t="shared" si="63"/>
        <v>0</v>
      </c>
    </row>
    <row r="463" spans="1:24" ht="28.8" x14ac:dyDescent="0.3">
      <c r="A463" s="2" t="s">
        <v>471</v>
      </c>
      <c r="B463" s="3" t="s">
        <v>4387</v>
      </c>
      <c r="C463" s="3" t="s">
        <v>7406</v>
      </c>
      <c r="D463" s="3" t="s">
        <v>7421</v>
      </c>
      <c r="E463" s="3" t="s">
        <v>7423</v>
      </c>
      <c r="F463" s="3" t="s">
        <v>7428</v>
      </c>
      <c r="G463" s="3">
        <v>14393.03</v>
      </c>
      <c r="H463" s="3">
        <v>8</v>
      </c>
      <c r="I463" s="8" t="s">
        <v>7602</v>
      </c>
      <c r="J463" s="3" t="s">
        <v>8164</v>
      </c>
      <c r="K463" s="3" t="s">
        <v>8167</v>
      </c>
      <c r="L463" s="3" t="s">
        <v>8170</v>
      </c>
      <c r="M463" s="4">
        <v>115144.24</v>
      </c>
      <c r="N463" s="32">
        <f>Table2[[#This Row],[Price]]*Table2[[#This Row],[Quantity Sold]]</f>
        <v>115144.24</v>
      </c>
      <c r="O463" s="1">
        <f t="shared" si="56"/>
        <v>2022</v>
      </c>
      <c r="P463" s="1" t="str">
        <f t="shared" si="57"/>
        <v>ACCESSORIES</v>
      </c>
      <c r="Q463" s="1" t="str">
        <f t="shared" si="58"/>
        <v>Accessories_Scarves</v>
      </c>
      <c r="T463" s="1" t="str">
        <f t="shared" si="59"/>
        <v>HIGH PRICE</v>
      </c>
      <c r="U463" t="str">
        <f t="shared" si="60"/>
        <v>No Discount</v>
      </c>
      <c r="V463" t="str">
        <f t="shared" si="61"/>
        <v>Other</v>
      </c>
      <c r="W463" s="1" t="b">
        <f t="shared" si="62"/>
        <v>0</v>
      </c>
      <c r="X463" t="b">
        <f t="shared" si="63"/>
        <v>0</v>
      </c>
    </row>
    <row r="464" spans="1:24" ht="28.8" x14ac:dyDescent="0.3">
      <c r="A464" s="2" t="s">
        <v>472</v>
      </c>
      <c r="B464" s="3" t="s">
        <v>4388</v>
      </c>
      <c r="C464" s="3" t="s">
        <v>7408</v>
      </c>
      <c r="D464" s="3" t="s">
        <v>7422</v>
      </c>
      <c r="E464" s="3" t="s">
        <v>7423</v>
      </c>
      <c r="F464" s="3" t="s">
        <v>7431</v>
      </c>
      <c r="G464" s="3">
        <v>14544.09</v>
      </c>
      <c r="H464" s="3">
        <v>7</v>
      </c>
      <c r="I464" s="8" t="s">
        <v>7779</v>
      </c>
      <c r="J464" s="3" t="s">
        <v>8165</v>
      </c>
      <c r="K464" s="3" t="s">
        <v>8167</v>
      </c>
      <c r="L464" s="3" t="s">
        <v>8170</v>
      </c>
      <c r="M464" s="4">
        <v>101808.63</v>
      </c>
      <c r="N464" s="32">
        <f>Table2[[#This Row],[Price]]*Table2[[#This Row],[Quantity Sold]]</f>
        <v>101808.63</v>
      </c>
      <c r="O464" s="1">
        <f t="shared" si="56"/>
        <v>2024</v>
      </c>
      <c r="P464" s="1" t="str">
        <f t="shared" si="57"/>
        <v>WOMEN</v>
      </c>
      <c r="Q464" s="1" t="str">
        <f t="shared" si="58"/>
        <v>Women_Skirts</v>
      </c>
      <c r="T464" s="1" t="str">
        <f t="shared" si="59"/>
        <v>HIGH PRICE</v>
      </c>
      <c r="U464" t="str">
        <f t="shared" si="60"/>
        <v>No Discount</v>
      </c>
      <c r="V464" t="str">
        <f t="shared" si="61"/>
        <v>Other</v>
      </c>
      <c r="W464" s="1" t="b">
        <f t="shared" si="62"/>
        <v>0</v>
      </c>
      <c r="X464" t="b">
        <f t="shared" si="63"/>
        <v>0</v>
      </c>
    </row>
    <row r="465" spans="1:24" x14ac:dyDescent="0.3">
      <c r="A465" s="2" t="s">
        <v>473</v>
      </c>
      <c r="B465" s="3" t="s">
        <v>4389</v>
      </c>
      <c r="C465" s="3" t="s">
        <v>7407</v>
      </c>
      <c r="D465" s="3" t="s">
        <v>7415</v>
      </c>
      <c r="E465" s="3" t="s">
        <v>7423</v>
      </c>
      <c r="F465" s="3" t="s">
        <v>7430</v>
      </c>
      <c r="G465" s="3">
        <v>3714.25</v>
      </c>
      <c r="H465" s="3">
        <v>2</v>
      </c>
      <c r="I465" s="8" t="s">
        <v>7500</v>
      </c>
      <c r="J465" s="3" t="s">
        <v>8165</v>
      </c>
      <c r="K465" s="3" t="s">
        <v>8167</v>
      </c>
      <c r="L465" s="3" t="s">
        <v>8169</v>
      </c>
      <c r="M465" s="4">
        <v>5942.8</v>
      </c>
      <c r="N465" s="32">
        <f>Table2[[#This Row],[Price]]*Table2[[#This Row],[Quantity Sold]]</f>
        <v>7428.5</v>
      </c>
      <c r="O465" s="1">
        <f t="shared" si="56"/>
        <v>2024</v>
      </c>
      <c r="P465" s="1" t="str">
        <f t="shared" si="57"/>
        <v>KIDS</v>
      </c>
      <c r="Q465" s="1" t="str">
        <f t="shared" si="58"/>
        <v>Kids_T-Shirts</v>
      </c>
      <c r="T465" s="1" t="str">
        <f t="shared" si="59"/>
        <v>LOW PRICE</v>
      </c>
      <c r="U465" t="str">
        <f t="shared" si="60"/>
        <v>Discounted</v>
      </c>
      <c r="V465" t="str">
        <f t="shared" si="61"/>
        <v>Other</v>
      </c>
      <c r="W465" s="1" t="b">
        <f t="shared" si="62"/>
        <v>0</v>
      </c>
      <c r="X465" t="b">
        <f t="shared" si="63"/>
        <v>1</v>
      </c>
    </row>
    <row r="466" spans="1:24" ht="28.8" x14ac:dyDescent="0.3">
      <c r="A466" s="2" t="s">
        <v>474</v>
      </c>
      <c r="B466" s="3" t="s">
        <v>4390</v>
      </c>
      <c r="C466" s="3" t="s">
        <v>7406</v>
      </c>
      <c r="D466" s="3" t="s">
        <v>7421</v>
      </c>
      <c r="E466" s="3" t="s">
        <v>7425</v>
      </c>
      <c r="F466" s="3" t="s">
        <v>7431</v>
      </c>
      <c r="G466" s="3">
        <v>3841.24</v>
      </c>
      <c r="H466" s="3">
        <v>8</v>
      </c>
      <c r="I466" s="8" t="s">
        <v>7590</v>
      </c>
      <c r="J466" s="3" t="s">
        <v>8163</v>
      </c>
      <c r="K466" s="3" t="s">
        <v>8167</v>
      </c>
      <c r="L466" s="3" t="s">
        <v>8169</v>
      </c>
      <c r="M466" s="4">
        <v>24583.77</v>
      </c>
      <c r="N466" s="32">
        <f>Table2[[#This Row],[Price]]*Table2[[#This Row],[Quantity Sold]]</f>
        <v>30729.919999999998</v>
      </c>
      <c r="O466" s="1">
        <f t="shared" si="56"/>
        <v>2023</v>
      </c>
      <c r="P466" s="1" t="str">
        <f t="shared" si="57"/>
        <v>ACCESSORIES</v>
      </c>
      <c r="Q466" s="1" t="str">
        <f t="shared" si="58"/>
        <v>Accessories_Scarves</v>
      </c>
      <c r="T466" s="1" t="str">
        <f t="shared" si="59"/>
        <v>LOW PRICE</v>
      </c>
      <c r="U466" t="str">
        <f t="shared" si="60"/>
        <v>Discounted</v>
      </c>
      <c r="V466" t="str">
        <f t="shared" si="61"/>
        <v>Other</v>
      </c>
      <c r="W466" s="1" t="b">
        <f t="shared" si="62"/>
        <v>0</v>
      </c>
      <c r="X466" t="b">
        <f t="shared" si="63"/>
        <v>1</v>
      </c>
    </row>
    <row r="467" spans="1:24" x14ac:dyDescent="0.3">
      <c r="A467" s="2" t="s">
        <v>475</v>
      </c>
      <c r="B467" s="3" t="s">
        <v>4391</v>
      </c>
      <c r="C467" s="3" t="s">
        <v>7405</v>
      </c>
      <c r="D467" s="3" t="s">
        <v>7417</v>
      </c>
      <c r="E467" s="3" t="s">
        <v>7426</v>
      </c>
      <c r="F467" s="3" t="s">
        <v>7429</v>
      </c>
      <c r="G467" s="3">
        <v>1385.27</v>
      </c>
      <c r="H467" s="3">
        <v>2</v>
      </c>
      <c r="I467" s="8" t="s">
        <v>7614</v>
      </c>
      <c r="J467" s="3" t="s">
        <v>8164</v>
      </c>
      <c r="K467" s="3" t="s">
        <v>8168</v>
      </c>
      <c r="L467" s="3" t="s">
        <v>8170</v>
      </c>
      <c r="M467" s="4">
        <v>2770.54</v>
      </c>
      <c r="N467" s="32">
        <f>Table2[[#This Row],[Price]]*Table2[[#This Row],[Quantity Sold]]</f>
        <v>2770.54</v>
      </c>
      <c r="O467" s="1">
        <f t="shared" si="56"/>
        <v>2023</v>
      </c>
      <c r="P467" s="1" t="str">
        <f t="shared" si="57"/>
        <v>MEN</v>
      </c>
      <c r="Q467" s="1" t="str">
        <f t="shared" si="58"/>
        <v>Men_Shoes</v>
      </c>
      <c r="T467" s="1" t="str">
        <f t="shared" si="59"/>
        <v>LOW PRICE</v>
      </c>
      <c r="U467" t="str">
        <f t="shared" si="60"/>
        <v>No Discount</v>
      </c>
      <c r="V467" t="str">
        <f t="shared" si="61"/>
        <v>Other</v>
      </c>
      <c r="W467" s="1" t="b">
        <f t="shared" si="62"/>
        <v>0</v>
      </c>
      <c r="X467" t="b">
        <f t="shared" si="63"/>
        <v>0</v>
      </c>
    </row>
    <row r="468" spans="1:24" ht="28.8" x14ac:dyDescent="0.3">
      <c r="A468" s="2" t="s">
        <v>476</v>
      </c>
      <c r="B468" s="3" t="s">
        <v>4392</v>
      </c>
      <c r="C468" s="3" t="s">
        <v>7408</v>
      </c>
      <c r="D468" s="3" t="s">
        <v>7420</v>
      </c>
      <c r="E468" s="3" t="s">
        <v>7424</v>
      </c>
      <c r="F468" s="3" t="s">
        <v>7431</v>
      </c>
      <c r="G468" s="3">
        <v>9652.07</v>
      </c>
      <c r="H468" s="3">
        <v>12</v>
      </c>
      <c r="I468" s="8" t="s">
        <v>7713</v>
      </c>
      <c r="J468" s="3" t="s">
        <v>8165</v>
      </c>
      <c r="K468" s="3" t="s">
        <v>8168</v>
      </c>
      <c r="L468" s="3" t="s">
        <v>8170</v>
      </c>
      <c r="M468" s="4">
        <v>115824.84</v>
      </c>
      <c r="N468" s="32">
        <f>Table2[[#This Row],[Price]]*Table2[[#This Row],[Quantity Sold]]</f>
        <v>115824.84</v>
      </c>
      <c r="O468" s="1">
        <f t="shared" si="56"/>
        <v>2024</v>
      </c>
      <c r="P468" s="1" t="str">
        <f t="shared" si="57"/>
        <v>WOMEN</v>
      </c>
      <c r="Q468" s="1" t="str">
        <f t="shared" si="58"/>
        <v>Women_Tops</v>
      </c>
      <c r="T468" s="1" t="str">
        <f t="shared" si="59"/>
        <v>LOW PRICE</v>
      </c>
      <c r="U468" t="str">
        <f t="shared" si="60"/>
        <v>No Discount</v>
      </c>
      <c r="V468" t="str">
        <f t="shared" si="61"/>
        <v>Other</v>
      </c>
      <c r="W468" s="1" t="b">
        <f t="shared" si="62"/>
        <v>1</v>
      </c>
      <c r="X468" t="b">
        <f t="shared" si="63"/>
        <v>0</v>
      </c>
    </row>
    <row r="469" spans="1:24" x14ac:dyDescent="0.3">
      <c r="A469" s="2" t="s">
        <v>477</v>
      </c>
      <c r="B469" s="3" t="s">
        <v>4393</v>
      </c>
      <c r="C469" s="3" t="s">
        <v>7407</v>
      </c>
      <c r="D469" s="3" t="s">
        <v>7415</v>
      </c>
      <c r="E469" s="3" t="s">
        <v>7427</v>
      </c>
      <c r="F469" s="3" t="s">
        <v>7432</v>
      </c>
      <c r="G469" s="3">
        <v>3870.29</v>
      </c>
      <c r="H469" s="3">
        <v>10</v>
      </c>
      <c r="I469" s="8" t="s">
        <v>7575</v>
      </c>
      <c r="J469" s="3" t="s">
        <v>8163</v>
      </c>
      <c r="K469" s="3" t="s">
        <v>8168</v>
      </c>
      <c r="L469" s="3" t="s">
        <v>8170</v>
      </c>
      <c r="M469" s="4">
        <v>38702.9</v>
      </c>
      <c r="N469" s="32">
        <f>Table2[[#This Row],[Price]]*Table2[[#This Row],[Quantity Sold]]</f>
        <v>38702.9</v>
      </c>
      <c r="O469" s="1">
        <f t="shared" si="56"/>
        <v>2024</v>
      </c>
      <c r="P469" s="1" t="str">
        <f t="shared" si="57"/>
        <v>KIDS</v>
      </c>
      <c r="Q469" s="1" t="str">
        <f t="shared" si="58"/>
        <v>Kids_T-Shirts</v>
      </c>
      <c r="T469" s="1" t="str">
        <f t="shared" si="59"/>
        <v>LOW PRICE</v>
      </c>
      <c r="U469" t="str">
        <f t="shared" si="60"/>
        <v>No Discount</v>
      </c>
      <c r="V469" t="str">
        <f t="shared" si="61"/>
        <v>Other</v>
      </c>
      <c r="W469" s="1" t="b">
        <f t="shared" si="62"/>
        <v>1</v>
      </c>
      <c r="X469" t="b">
        <f t="shared" si="63"/>
        <v>0</v>
      </c>
    </row>
    <row r="470" spans="1:24" x14ac:dyDescent="0.3">
      <c r="A470" s="2" t="s">
        <v>478</v>
      </c>
      <c r="B470" s="3" t="s">
        <v>4394</v>
      </c>
      <c r="C470" s="3" t="s">
        <v>7407</v>
      </c>
      <c r="D470" s="3" t="s">
        <v>7413</v>
      </c>
      <c r="E470" s="3" t="s">
        <v>7427</v>
      </c>
      <c r="F470" s="3" t="s">
        <v>7429</v>
      </c>
      <c r="G470" s="3">
        <v>3979.02</v>
      </c>
      <c r="H470" s="3">
        <v>19</v>
      </c>
      <c r="I470" s="8" t="s">
        <v>7560</v>
      </c>
      <c r="J470" s="3" t="s">
        <v>8162</v>
      </c>
      <c r="K470" s="3" t="s">
        <v>8167</v>
      </c>
      <c r="L470" s="3" t="s">
        <v>8169</v>
      </c>
      <c r="M470" s="4">
        <v>60481.27</v>
      </c>
      <c r="N470" s="32">
        <f>Table2[[#This Row],[Price]]*Table2[[#This Row],[Quantity Sold]]</f>
        <v>75601.38</v>
      </c>
      <c r="O470" s="1">
        <f t="shared" si="56"/>
        <v>2024</v>
      </c>
      <c r="P470" s="1" t="str">
        <f t="shared" si="57"/>
        <v>KIDS</v>
      </c>
      <c r="Q470" s="1" t="str">
        <f t="shared" si="58"/>
        <v>Kids_Shorts</v>
      </c>
      <c r="T470" s="1" t="str">
        <f t="shared" si="59"/>
        <v>LOW PRICE</v>
      </c>
      <c r="U470" t="str">
        <f t="shared" si="60"/>
        <v>Discounted</v>
      </c>
      <c r="V470" t="str">
        <f t="shared" si="61"/>
        <v>Other</v>
      </c>
      <c r="W470" s="1" t="b">
        <f t="shared" si="62"/>
        <v>1</v>
      </c>
      <c r="X470" t="b">
        <f t="shared" si="63"/>
        <v>1</v>
      </c>
    </row>
    <row r="471" spans="1:24" x14ac:dyDescent="0.3">
      <c r="A471" s="2" t="s">
        <v>479</v>
      </c>
      <c r="B471" s="3" t="s">
        <v>4395</v>
      </c>
      <c r="C471" s="3" t="s">
        <v>7405</v>
      </c>
      <c r="D471" s="3" t="s">
        <v>7411</v>
      </c>
      <c r="E471" s="3" t="s">
        <v>7427</v>
      </c>
      <c r="F471" s="3" t="s">
        <v>7434</v>
      </c>
      <c r="G471" s="3">
        <v>15667.08</v>
      </c>
      <c r="H471" s="3">
        <v>2</v>
      </c>
      <c r="I471" s="8" t="s">
        <v>7780</v>
      </c>
      <c r="J471" s="3" t="s">
        <v>8166</v>
      </c>
      <c r="K471" s="3" t="s">
        <v>8168</v>
      </c>
      <c r="L471" s="3" t="s">
        <v>8170</v>
      </c>
      <c r="M471" s="4">
        <v>31334.16</v>
      </c>
      <c r="N471" s="32">
        <f>Table2[[#This Row],[Price]]*Table2[[#This Row],[Quantity Sold]]</f>
        <v>31334.16</v>
      </c>
      <c r="O471" s="1">
        <f t="shared" si="56"/>
        <v>2023</v>
      </c>
      <c r="P471" s="1" t="str">
        <f t="shared" si="57"/>
        <v>MEN</v>
      </c>
      <c r="Q471" s="1" t="str">
        <f t="shared" si="58"/>
        <v>Men_Pants</v>
      </c>
      <c r="T471" s="1" t="str">
        <f t="shared" si="59"/>
        <v>HIGH PRICE</v>
      </c>
      <c r="U471" t="str">
        <f t="shared" si="60"/>
        <v>No Discount</v>
      </c>
      <c r="V471" t="str">
        <f t="shared" si="61"/>
        <v>Other</v>
      </c>
      <c r="W471" s="1" t="b">
        <f t="shared" si="62"/>
        <v>0</v>
      </c>
      <c r="X471" t="b">
        <f t="shared" si="63"/>
        <v>0</v>
      </c>
    </row>
    <row r="472" spans="1:24" ht="28.8" x14ac:dyDescent="0.3">
      <c r="A472" s="2" t="s">
        <v>480</v>
      </c>
      <c r="B472" s="3" t="s">
        <v>4396</v>
      </c>
      <c r="C472" s="3" t="s">
        <v>7408</v>
      </c>
      <c r="D472" s="3" t="s">
        <v>7420</v>
      </c>
      <c r="E472" s="3" t="s">
        <v>7424</v>
      </c>
      <c r="F472" s="3" t="s">
        <v>7433</v>
      </c>
      <c r="G472" s="3">
        <v>7795.36</v>
      </c>
      <c r="H472" s="3">
        <v>8</v>
      </c>
      <c r="I472" s="8" t="s">
        <v>7566</v>
      </c>
      <c r="J472" s="3" t="s">
        <v>8166</v>
      </c>
      <c r="K472" s="3" t="s">
        <v>8167</v>
      </c>
      <c r="L472" s="3" t="s">
        <v>8170</v>
      </c>
      <c r="M472" s="4">
        <v>62362.879999999997</v>
      </c>
      <c r="N472" s="32">
        <f>Table2[[#This Row],[Price]]*Table2[[#This Row],[Quantity Sold]]</f>
        <v>62362.879999999997</v>
      </c>
      <c r="O472" s="1">
        <f t="shared" si="56"/>
        <v>2024</v>
      </c>
      <c r="P472" s="1" t="str">
        <f t="shared" si="57"/>
        <v>WOMEN</v>
      </c>
      <c r="Q472" s="1" t="str">
        <f t="shared" si="58"/>
        <v>Women_Tops</v>
      </c>
      <c r="T472" s="1" t="str">
        <f t="shared" si="59"/>
        <v>LOW PRICE</v>
      </c>
      <c r="U472" t="str">
        <f t="shared" si="60"/>
        <v>No Discount</v>
      </c>
      <c r="V472" t="str">
        <f t="shared" si="61"/>
        <v>Other</v>
      </c>
      <c r="W472" s="1" t="b">
        <f t="shared" si="62"/>
        <v>0</v>
      </c>
      <c r="X472" t="b">
        <f t="shared" si="63"/>
        <v>0</v>
      </c>
    </row>
    <row r="473" spans="1:24" x14ac:dyDescent="0.3">
      <c r="A473" s="2" t="s">
        <v>481</v>
      </c>
      <c r="B473" s="3" t="s">
        <v>4397</v>
      </c>
      <c r="C473" s="3" t="s">
        <v>7405</v>
      </c>
      <c r="D473" s="3" t="s">
        <v>7417</v>
      </c>
      <c r="E473" s="3" t="s">
        <v>7426</v>
      </c>
      <c r="F473" s="3" t="s">
        <v>7431</v>
      </c>
      <c r="G473" s="3">
        <v>5947.78</v>
      </c>
      <c r="H473" s="3">
        <v>12</v>
      </c>
      <c r="I473" s="8" t="s">
        <v>7781</v>
      </c>
      <c r="J473" s="3" t="s">
        <v>8165</v>
      </c>
      <c r="K473" s="3" t="s">
        <v>8167</v>
      </c>
      <c r="L473" s="3" t="s">
        <v>8170</v>
      </c>
      <c r="M473" s="4">
        <v>71373.36</v>
      </c>
      <c r="N473" s="32">
        <f>Table2[[#This Row],[Price]]*Table2[[#This Row],[Quantity Sold]]</f>
        <v>71373.36</v>
      </c>
      <c r="O473" s="1">
        <f t="shared" si="56"/>
        <v>2024</v>
      </c>
      <c r="P473" s="1" t="str">
        <f t="shared" si="57"/>
        <v>MEN</v>
      </c>
      <c r="Q473" s="1" t="str">
        <f t="shared" si="58"/>
        <v>Men_Shoes</v>
      </c>
      <c r="T473" s="1" t="str">
        <f t="shared" si="59"/>
        <v>LOW PRICE</v>
      </c>
      <c r="U473" t="str">
        <f t="shared" si="60"/>
        <v>No Discount</v>
      </c>
      <c r="V473" t="str">
        <f t="shared" si="61"/>
        <v>Other</v>
      </c>
      <c r="W473" s="1" t="b">
        <f t="shared" si="62"/>
        <v>1</v>
      </c>
      <c r="X473" t="b">
        <f t="shared" si="63"/>
        <v>0</v>
      </c>
    </row>
    <row r="474" spans="1:24" x14ac:dyDescent="0.3">
      <c r="A474" s="2" t="s">
        <v>482</v>
      </c>
      <c r="B474" s="3" t="s">
        <v>4398</v>
      </c>
      <c r="C474" s="3" t="s">
        <v>7405</v>
      </c>
      <c r="D474" s="3" t="s">
        <v>7409</v>
      </c>
      <c r="E474" s="3" t="s">
        <v>7426</v>
      </c>
      <c r="F474" s="3" t="s">
        <v>7433</v>
      </c>
      <c r="G474" s="3">
        <v>4401.49</v>
      </c>
      <c r="H474" s="3">
        <v>18</v>
      </c>
      <c r="I474" s="8" t="s">
        <v>7782</v>
      </c>
      <c r="J474" s="3" t="s">
        <v>8163</v>
      </c>
      <c r="K474" s="3" t="s">
        <v>8167</v>
      </c>
      <c r="L474" s="3" t="s">
        <v>8169</v>
      </c>
      <c r="M474" s="4">
        <v>63381.29</v>
      </c>
      <c r="N474" s="32">
        <f>Table2[[#This Row],[Price]]*Table2[[#This Row],[Quantity Sold]]</f>
        <v>79226.819999999992</v>
      </c>
      <c r="O474" s="1">
        <f t="shared" si="56"/>
        <v>2024</v>
      </c>
      <c r="P474" s="1" t="str">
        <f t="shared" si="57"/>
        <v>MEN</v>
      </c>
      <c r="Q474" s="1" t="str">
        <f t="shared" si="58"/>
        <v>Men_Jackets</v>
      </c>
      <c r="T474" s="1" t="str">
        <f t="shared" si="59"/>
        <v>LOW PRICE</v>
      </c>
      <c r="U474" t="str">
        <f t="shared" si="60"/>
        <v>Discounted</v>
      </c>
      <c r="V474" t="str">
        <f t="shared" si="61"/>
        <v>Men's Discounted Item</v>
      </c>
      <c r="W474" s="1" t="b">
        <f t="shared" si="62"/>
        <v>1</v>
      </c>
      <c r="X474" t="b">
        <f t="shared" si="63"/>
        <v>1</v>
      </c>
    </row>
    <row r="475" spans="1:24" ht="28.8" x14ac:dyDescent="0.3">
      <c r="A475" s="2" t="s">
        <v>483</v>
      </c>
      <c r="B475" s="3" t="s">
        <v>4399</v>
      </c>
      <c r="C475" s="3" t="s">
        <v>7408</v>
      </c>
      <c r="D475" s="3" t="s">
        <v>7420</v>
      </c>
      <c r="E475" s="3" t="s">
        <v>7426</v>
      </c>
      <c r="F475" s="3" t="s">
        <v>7428</v>
      </c>
      <c r="G475" s="3">
        <v>4282.8</v>
      </c>
      <c r="H475" s="3">
        <v>9</v>
      </c>
      <c r="I475" s="8" t="s">
        <v>7783</v>
      </c>
      <c r="J475" s="3" t="s">
        <v>8162</v>
      </c>
      <c r="K475" s="3" t="s">
        <v>8167</v>
      </c>
      <c r="L475" s="3" t="s">
        <v>8170</v>
      </c>
      <c r="M475" s="4">
        <v>38545.199999999997</v>
      </c>
      <c r="N475" s="32">
        <f>Table2[[#This Row],[Price]]*Table2[[#This Row],[Quantity Sold]]</f>
        <v>38545.200000000004</v>
      </c>
      <c r="O475" s="1">
        <f t="shared" si="56"/>
        <v>2023</v>
      </c>
      <c r="P475" s="1" t="str">
        <f t="shared" si="57"/>
        <v>WOMEN</v>
      </c>
      <c r="Q475" s="1" t="str">
        <f t="shared" si="58"/>
        <v>Women_Tops</v>
      </c>
      <c r="T475" s="1" t="str">
        <f t="shared" si="59"/>
        <v>LOW PRICE</v>
      </c>
      <c r="U475" t="str">
        <f t="shared" si="60"/>
        <v>No Discount</v>
      </c>
      <c r="V475" t="str">
        <f t="shared" si="61"/>
        <v>Other</v>
      </c>
      <c r="W475" s="1" t="b">
        <f t="shared" si="62"/>
        <v>0</v>
      </c>
      <c r="X475" t="b">
        <f t="shared" si="63"/>
        <v>0</v>
      </c>
    </row>
    <row r="476" spans="1:24" x14ac:dyDescent="0.3">
      <c r="A476" s="2" t="s">
        <v>484</v>
      </c>
      <c r="B476" s="3" t="s">
        <v>4400</v>
      </c>
      <c r="C476" s="3" t="s">
        <v>7407</v>
      </c>
      <c r="D476" s="3" t="s">
        <v>7417</v>
      </c>
      <c r="E476" s="3" t="s">
        <v>7425</v>
      </c>
      <c r="F476" s="3" t="s">
        <v>7430</v>
      </c>
      <c r="G476" s="3">
        <v>4944.3100000000004</v>
      </c>
      <c r="H476" s="3">
        <v>18</v>
      </c>
      <c r="I476" s="8" t="s">
        <v>7784</v>
      </c>
      <c r="J476" s="3" t="s">
        <v>8163</v>
      </c>
      <c r="K476" s="3" t="s">
        <v>8168</v>
      </c>
      <c r="L476" s="3" t="s">
        <v>8169</v>
      </c>
      <c r="M476" s="4">
        <v>71198.23</v>
      </c>
      <c r="N476" s="32">
        <f>Table2[[#This Row],[Price]]*Table2[[#This Row],[Quantity Sold]]</f>
        <v>88997.58</v>
      </c>
      <c r="O476" s="1">
        <f t="shared" si="56"/>
        <v>2024</v>
      </c>
      <c r="P476" s="1" t="str">
        <f t="shared" si="57"/>
        <v>KIDS</v>
      </c>
      <c r="Q476" s="1" t="str">
        <f t="shared" si="58"/>
        <v>Kids_Shoes</v>
      </c>
      <c r="T476" s="1" t="str">
        <f t="shared" si="59"/>
        <v>LOW PRICE</v>
      </c>
      <c r="U476" t="str">
        <f t="shared" si="60"/>
        <v>Discounted</v>
      </c>
      <c r="V476" t="str">
        <f t="shared" si="61"/>
        <v>Other</v>
      </c>
      <c r="W476" s="1" t="b">
        <f t="shared" si="62"/>
        <v>1</v>
      </c>
      <c r="X476" t="b">
        <f t="shared" si="63"/>
        <v>1</v>
      </c>
    </row>
    <row r="477" spans="1:24" x14ac:dyDescent="0.3">
      <c r="A477" s="2" t="s">
        <v>485</v>
      </c>
      <c r="B477" s="3" t="s">
        <v>4401</v>
      </c>
      <c r="C477" s="3" t="s">
        <v>7405</v>
      </c>
      <c r="D477" s="3" t="s">
        <v>7410</v>
      </c>
      <c r="E477" s="3" t="s">
        <v>7424</v>
      </c>
      <c r="F477" s="3" t="s">
        <v>7429</v>
      </c>
      <c r="G477" s="3">
        <v>15184.85</v>
      </c>
      <c r="H477" s="3">
        <v>18</v>
      </c>
      <c r="I477" s="8" t="s">
        <v>7508</v>
      </c>
      <c r="J477" s="3" t="s">
        <v>8164</v>
      </c>
      <c r="K477" s="3" t="s">
        <v>8168</v>
      </c>
      <c r="L477" s="3" t="s">
        <v>8169</v>
      </c>
      <c r="M477" s="4">
        <v>218661.84</v>
      </c>
      <c r="N477" s="32">
        <f>Table2[[#This Row],[Price]]*Table2[[#This Row],[Quantity Sold]]</f>
        <v>273327.3</v>
      </c>
      <c r="O477" s="1">
        <f t="shared" si="56"/>
        <v>2022</v>
      </c>
      <c r="P477" s="1" t="str">
        <f t="shared" si="57"/>
        <v>MEN</v>
      </c>
      <c r="Q477" s="1" t="str">
        <f t="shared" si="58"/>
        <v>Men_Shirts</v>
      </c>
      <c r="T477" s="1" t="str">
        <f t="shared" si="59"/>
        <v>HIGH PRICE</v>
      </c>
      <c r="U477" t="str">
        <f t="shared" si="60"/>
        <v>Discounted</v>
      </c>
      <c r="V477" t="str">
        <f t="shared" si="61"/>
        <v>Men's Discounted Item</v>
      </c>
      <c r="W477" s="1" t="b">
        <f t="shared" si="62"/>
        <v>1</v>
      </c>
      <c r="X477" t="b">
        <f t="shared" si="63"/>
        <v>1</v>
      </c>
    </row>
    <row r="478" spans="1:24" x14ac:dyDescent="0.3">
      <c r="A478" s="2" t="s">
        <v>486</v>
      </c>
      <c r="B478" s="3" t="s">
        <v>4402</v>
      </c>
      <c r="C478" s="3" t="s">
        <v>7407</v>
      </c>
      <c r="D478" s="3" t="s">
        <v>7415</v>
      </c>
      <c r="E478" s="3" t="s">
        <v>7426</v>
      </c>
      <c r="F478" s="3" t="s">
        <v>7429</v>
      </c>
      <c r="G478" s="3">
        <v>15340.06</v>
      </c>
      <c r="H478" s="3">
        <v>19</v>
      </c>
      <c r="I478" s="8" t="s">
        <v>7785</v>
      </c>
      <c r="J478" s="3" t="s">
        <v>8163</v>
      </c>
      <c r="K478" s="3" t="s">
        <v>8168</v>
      </c>
      <c r="L478" s="3" t="s">
        <v>8170</v>
      </c>
      <c r="M478" s="4">
        <v>291461.14</v>
      </c>
      <c r="N478" s="32">
        <f>Table2[[#This Row],[Price]]*Table2[[#This Row],[Quantity Sold]]</f>
        <v>291461.14</v>
      </c>
      <c r="O478" s="1">
        <f t="shared" si="56"/>
        <v>2023</v>
      </c>
      <c r="P478" s="1" t="str">
        <f t="shared" si="57"/>
        <v>KIDS</v>
      </c>
      <c r="Q478" s="1" t="str">
        <f t="shared" si="58"/>
        <v>Kids_T-Shirts</v>
      </c>
      <c r="T478" s="1" t="str">
        <f t="shared" si="59"/>
        <v>HIGH PRICE</v>
      </c>
      <c r="U478" t="str">
        <f t="shared" si="60"/>
        <v>No Discount</v>
      </c>
      <c r="V478" t="str">
        <f t="shared" si="61"/>
        <v>Other</v>
      </c>
      <c r="W478" s="1" t="b">
        <f t="shared" si="62"/>
        <v>1</v>
      </c>
      <c r="X478" t="b">
        <f t="shared" si="63"/>
        <v>0</v>
      </c>
    </row>
    <row r="479" spans="1:24" ht="28.8" x14ac:dyDescent="0.3">
      <c r="A479" s="2" t="s">
        <v>487</v>
      </c>
      <c r="B479" s="3" t="s">
        <v>4403</v>
      </c>
      <c r="C479" s="3" t="s">
        <v>7406</v>
      </c>
      <c r="D479" s="3" t="s">
        <v>7414</v>
      </c>
      <c r="E479" s="3" t="s">
        <v>7425</v>
      </c>
      <c r="F479" s="3" t="s">
        <v>7433</v>
      </c>
      <c r="G479" s="3">
        <v>2215.27</v>
      </c>
      <c r="H479" s="3">
        <v>15</v>
      </c>
      <c r="I479" s="8" t="s">
        <v>7436</v>
      </c>
      <c r="J479" s="3" t="s">
        <v>8163</v>
      </c>
      <c r="K479" s="3" t="s">
        <v>8168</v>
      </c>
      <c r="L479" s="3" t="s">
        <v>8169</v>
      </c>
      <c r="M479" s="4">
        <v>26583.24</v>
      </c>
      <c r="N479" s="32">
        <f>Table2[[#This Row],[Price]]*Table2[[#This Row],[Quantity Sold]]</f>
        <v>33229.050000000003</v>
      </c>
      <c r="O479" s="1">
        <f t="shared" si="56"/>
        <v>2023</v>
      </c>
      <c r="P479" s="1" t="str">
        <f t="shared" si="57"/>
        <v>ACCESSORIES</v>
      </c>
      <c r="Q479" s="1" t="str">
        <f t="shared" si="58"/>
        <v>Accessories_Bags</v>
      </c>
      <c r="T479" s="1" t="str">
        <f t="shared" si="59"/>
        <v>LOW PRICE</v>
      </c>
      <c r="U479" t="str">
        <f t="shared" si="60"/>
        <v>Discounted</v>
      </c>
      <c r="V479" t="str">
        <f t="shared" si="61"/>
        <v>Other</v>
      </c>
      <c r="W479" s="1" t="b">
        <f t="shared" si="62"/>
        <v>1</v>
      </c>
      <c r="X479" t="b">
        <f t="shared" si="63"/>
        <v>1</v>
      </c>
    </row>
    <row r="480" spans="1:24" x14ac:dyDescent="0.3">
      <c r="A480" s="2" t="s">
        <v>488</v>
      </c>
      <c r="B480" s="3" t="s">
        <v>4404</v>
      </c>
      <c r="C480" s="3" t="s">
        <v>7405</v>
      </c>
      <c r="D480" s="3" t="s">
        <v>7411</v>
      </c>
      <c r="E480" s="3" t="s">
        <v>7426</v>
      </c>
      <c r="F480" s="3" t="s">
        <v>7431</v>
      </c>
      <c r="G480" s="3">
        <v>2723.23</v>
      </c>
      <c r="H480" s="3">
        <v>3</v>
      </c>
      <c r="I480" s="8" t="s">
        <v>7519</v>
      </c>
      <c r="J480" s="3" t="s">
        <v>8163</v>
      </c>
      <c r="K480" s="3" t="s">
        <v>8167</v>
      </c>
      <c r="L480" s="3" t="s">
        <v>8169</v>
      </c>
      <c r="M480" s="4">
        <v>6535.42</v>
      </c>
      <c r="N480" s="32">
        <f>Table2[[#This Row],[Price]]*Table2[[#This Row],[Quantity Sold]]</f>
        <v>8169.6900000000005</v>
      </c>
      <c r="O480" s="1">
        <f t="shared" si="56"/>
        <v>2023</v>
      </c>
      <c r="P480" s="1" t="str">
        <f t="shared" si="57"/>
        <v>MEN</v>
      </c>
      <c r="Q480" s="1" t="str">
        <f t="shared" si="58"/>
        <v>Men_Pants</v>
      </c>
      <c r="T480" s="1" t="str">
        <f t="shared" si="59"/>
        <v>LOW PRICE</v>
      </c>
      <c r="U480" t="str">
        <f t="shared" si="60"/>
        <v>Discounted</v>
      </c>
      <c r="V480" t="str">
        <f t="shared" si="61"/>
        <v>Men's Discounted Item</v>
      </c>
      <c r="W480" s="1" t="b">
        <f t="shared" si="62"/>
        <v>0</v>
      </c>
      <c r="X480" t="b">
        <f t="shared" si="63"/>
        <v>1</v>
      </c>
    </row>
    <row r="481" spans="1:24" ht="28.8" x14ac:dyDescent="0.3">
      <c r="A481" s="2" t="s">
        <v>489</v>
      </c>
      <c r="B481" s="3" t="s">
        <v>4405</v>
      </c>
      <c r="C481" s="3" t="s">
        <v>7406</v>
      </c>
      <c r="D481" s="3" t="s">
        <v>7412</v>
      </c>
      <c r="E481" s="3" t="s">
        <v>7427</v>
      </c>
      <c r="F481" s="3" t="s">
        <v>7429</v>
      </c>
      <c r="G481" s="3">
        <v>5939.48</v>
      </c>
      <c r="H481" s="3">
        <v>8</v>
      </c>
      <c r="I481" s="8" t="s">
        <v>7713</v>
      </c>
      <c r="J481" s="3" t="s">
        <v>8166</v>
      </c>
      <c r="K481" s="3" t="s">
        <v>8167</v>
      </c>
      <c r="L481" s="3" t="s">
        <v>8169</v>
      </c>
      <c r="M481" s="4">
        <v>38012.339999999997</v>
      </c>
      <c r="N481" s="32">
        <f>Table2[[#This Row],[Price]]*Table2[[#This Row],[Quantity Sold]]</f>
        <v>47515.839999999997</v>
      </c>
      <c r="O481" s="1">
        <f t="shared" si="56"/>
        <v>2024</v>
      </c>
      <c r="P481" s="1" t="str">
        <f t="shared" si="57"/>
        <v>ACCESSORIES</v>
      </c>
      <c r="Q481" s="1" t="str">
        <f t="shared" si="58"/>
        <v>Accessories_Hats</v>
      </c>
      <c r="T481" s="1" t="str">
        <f t="shared" si="59"/>
        <v>LOW PRICE</v>
      </c>
      <c r="U481" t="str">
        <f t="shared" si="60"/>
        <v>Discounted</v>
      </c>
      <c r="V481" t="str">
        <f t="shared" si="61"/>
        <v>Other</v>
      </c>
      <c r="W481" s="1" t="b">
        <f t="shared" si="62"/>
        <v>0</v>
      </c>
      <c r="X481" t="b">
        <f t="shared" si="63"/>
        <v>1</v>
      </c>
    </row>
    <row r="482" spans="1:24" ht="28.8" x14ac:dyDescent="0.3">
      <c r="A482" s="2" t="s">
        <v>490</v>
      </c>
      <c r="B482" s="3" t="s">
        <v>4406</v>
      </c>
      <c r="C482" s="3" t="s">
        <v>7406</v>
      </c>
      <c r="D482" s="3" t="s">
        <v>7412</v>
      </c>
      <c r="E482" s="3" t="s">
        <v>7424</v>
      </c>
      <c r="F482" s="3" t="s">
        <v>7431</v>
      </c>
      <c r="G482" s="3">
        <v>9554.9599999999991</v>
      </c>
      <c r="H482" s="3">
        <v>5</v>
      </c>
      <c r="I482" s="8" t="s">
        <v>7443</v>
      </c>
      <c r="J482" s="3" t="s">
        <v>8162</v>
      </c>
      <c r="K482" s="3" t="s">
        <v>8168</v>
      </c>
      <c r="L482" s="3" t="s">
        <v>8169</v>
      </c>
      <c r="M482" s="4">
        <v>38219.839999999997</v>
      </c>
      <c r="N482" s="32">
        <f>Table2[[#This Row],[Price]]*Table2[[#This Row],[Quantity Sold]]</f>
        <v>47774.799999999996</v>
      </c>
      <c r="O482" s="1">
        <f t="shared" si="56"/>
        <v>2023</v>
      </c>
      <c r="P482" s="1" t="str">
        <f t="shared" si="57"/>
        <v>ACCESSORIES</v>
      </c>
      <c r="Q482" s="1" t="str">
        <f t="shared" si="58"/>
        <v>Accessories_Hats</v>
      </c>
      <c r="T482" s="1" t="str">
        <f t="shared" si="59"/>
        <v>LOW PRICE</v>
      </c>
      <c r="U482" t="str">
        <f t="shared" si="60"/>
        <v>Discounted</v>
      </c>
      <c r="V482" t="str">
        <f t="shared" si="61"/>
        <v>Other</v>
      </c>
      <c r="W482" s="1" t="b">
        <f t="shared" si="62"/>
        <v>0</v>
      </c>
      <c r="X482" t="b">
        <f t="shared" si="63"/>
        <v>1</v>
      </c>
    </row>
    <row r="483" spans="1:24" ht="28.8" x14ac:dyDescent="0.3">
      <c r="A483" s="2" t="s">
        <v>491</v>
      </c>
      <c r="B483" s="3" t="s">
        <v>4407</v>
      </c>
      <c r="C483" s="3" t="s">
        <v>7406</v>
      </c>
      <c r="D483" s="3" t="s">
        <v>7416</v>
      </c>
      <c r="E483" s="3" t="s">
        <v>7427</v>
      </c>
      <c r="F483" s="3" t="s">
        <v>7431</v>
      </c>
      <c r="G483" s="3">
        <v>2895.04</v>
      </c>
      <c r="H483" s="3">
        <v>9</v>
      </c>
      <c r="I483" s="8" t="s">
        <v>7786</v>
      </c>
      <c r="J483" s="3" t="s">
        <v>8162</v>
      </c>
      <c r="K483" s="3" t="s">
        <v>8168</v>
      </c>
      <c r="L483" s="3" t="s">
        <v>8169</v>
      </c>
      <c r="M483" s="4">
        <v>20844.62</v>
      </c>
      <c r="N483" s="32">
        <f>Table2[[#This Row],[Price]]*Table2[[#This Row],[Quantity Sold]]</f>
        <v>26055.360000000001</v>
      </c>
      <c r="O483" s="1">
        <f t="shared" si="56"/>
        <v>2023</v>
      </c>
      <c r="P483" s="1" t="str">
        <f t="shared" si="57"/>
        <v>ACCESSORIES</v>
      </c>
      <c r="Q483" s="1" t="str">
        <f t="shared" si="58"/>
        <v>Accessories_Belts</v>
      </c>
      <c r="T483" s="1" t="str">
        <f t="shared" si="59"/>
        <v>LOW PRICE</v>
      </c>
      <c r="U483" t="str">
        <f t="shared" si="60"/>
        <v>Discounted</v>
      </c>
      <c r="V483" t="str">
        <f t="shared" si="61"/>
        <v>Other</v>
      </c>
      <c r="W483" s="1" t="b">
        <f t="shared" si="62"/>
        <v>0</v>
      </c>
      <c r="X483" t="b">
        <f t="shared" si="63"/>
        <v>1</v>
      </c>
    </row>
    <row r="484" spans="1:24" ht="28.8" x14ac:dyDescent="0.3">
      <c r="A484" s="2" t="s">
        <v>492</v>
      </c>
      <c r="B484" s="3" t="s">
        <v>4408</v>
      </c>
      <c r="C484" s="3" t="s">
        <v>7406</v>
      </c>
      <c r="D484" s="3" t="s">
        <v>7412</v>
      </c>
      <c r="E484" s="3" t="s">
        <v>7427</v>
      </c>
      <c r="F484" s="3" t="s">
        <v>7428</v>
      </c>
      <c r="G484" s="3">
        <v>10065.41</v>
      </c>
      <c r="H484" s="3">
        <v>13</v>
      </c>
      <c r="I484" s="8" t="s">
        <v>7787</v>
      </c>
      <c r="J484" s="3" t="s">
        <v>8166</v>
      </c>
      <c r="K484" s="3" t="s">
        <v>8168</v>
      </c>
      <c r="L484" s="3" t="s">
        <v>8169</v>
      </c>
      <c r="M484" s="4">
        <v>104680.43</v>
      </c>
      <c r="N484" s="32">
        <f>Table2[[#This Row],[Price]]*Table2[[#This Row],[Quantity Sold]]</f>
        <v>130850.33</v>
      </c>
      <c r="O484" s="1">
        <f t="shared" si="56"/>
        <v>2023</v>
      </c>
      <c r="P484" s="1" t="str">
        <f t="shared" si="57"/>
        <v>ACCESSORIES</v>
      </c>
      <c r="Q484" s="1" t="str">
        <f t="shared" si="58"/>
        <v>Accessories_Hats</v>
      </c>
      <c r="T484" s="1" t="str">
        <f t="shared" si="59"/>
        <v>HIGH PRICE</v>
      </c>
      <c r="U484" t="str">
        <f t="shared" si="60"/>
        <v>Discounted</v>
      </c>
      <c r="V484" t="str">
        <f t="shared" si="61"/>
        <v>Other</v>
      </c>
      <c r="W484" s="1" t="b">
        <f t="shared" si="62"/>
        <v>1</v>
      </c>
      <c r="X484" t="b">
        <f t="shared" si="63"/>
        <v>1</v>
      </c>
    </row>
    <row r="485" spans="1:24" x14ac:dyDescent="0.3">
      <c r="A485" s="2" t="s">
        <v>493</v>
      </c>
      <c r="B485" s="3" t="s">
        <v>4409</v>
      </c>
      <c r="C485" s="3" t="s">
        <v>7405</v>
      </c>
      <c r="D485" s="3" t="s">
        <v>7410</v>
      </c>
      <c r="E485" s="3" t="s">
        <v>7423</v>
      </c>
      <c r="F485" s="3" t="s">
        <v>7432</v>
      </c>
      <c r="G485" s="3">
        <v>12829.31</v>
      </c>
      <c r="H485" s="3">
        <v>3</v>
      </c>
      <c r="I485" s="8" t="s">
        <v>7788</v>
      </c>
      <c r="J485" s="3" t="s">
        <v>8164</v>
      </c>
      <c r="K485" s="3" t="s">
        <v>8168</v>
      </c>
      <c r="L485" s="3" t="s">
        <v>8170</v>
      </c>
      <c r="M485" s="4">
        <v>38487.93</v>
      </c>
      <c r="N485" s="32">
        <f>Table2[[#This Row],[Price]]*Table2[[#This Row],[Quantity Sold]]</f>
        <v>38487.93</v>
      </c>
      <c r="O485" s="1">
        <f t="shared" si="56"/>
        <v>2024</v>
      </c>
      <c r="P485" s="1" t="str">
        <f t="shared" si="57"/>
        <v>MEN</v>
      </c>
      <c r="Q485" s="1" t="str">
        <f t="shared" si="58"/>
        <v>Men_Shirts</v>
      </c>
      <c r="T485" s="1" t="str">
        <f t="shared" si="59"/>
        <v>HIGH PRICE</v>
      </c>
      <c r="U485" t="str">
        <f t="shared" si="60"/>
        <v>No Discount</v>
      </c>
      <c r="V485" t="str">
        <f t="shared" si="61"/>
        <v>Other</v>
      </c>
      <c r="W485" s="1" t="b">
        <f t="shared" si="62"/>
        <v>0</v>
      </c>
      <c r="X485" t="b">
        <f t="shared" si="63"/>
        <v>0</v>
      </c>
    </row>
    <row r="486" spans="1:24" ht="28.8" x14ac:dyDescent="0.3">
      <c r="A486" s="2" t="s">
        <v>494</v>
      </c>
      <c r="B486" s="3" t="s">
        <v>4410</v>
      </c>
      <c r="C486" s="3" t="s">
        <v>7408</v>
      </c>
      <c r="D486" s="3" t="s">
        <v>7422</v>
      </c>
      <c r="E486" s="3" t="s">
        <v>7425</v>
      </c>
      <c r="F486" s="3" t="s">
        <v>7430</v>
      </c>
      <c r="G486" s="3">
        <v>8587.18</v>
      </c>
      <c r="H486" s="3">
        <v>9</v>
      </c>
      <c r="I486" s="8" t="s">
        <v>7789</v>
      </c>
      <c r="J486" s="3" t="s">
        <v>8164</v>
      </c>
      <c r="K486" s="3" t="s">
        <v>8168</v>
      </c>
      <c r="L486" s="3" t="s">
        <v>8169</v>
      </c>
      <c r="M486" s="4">
        <v>61827.53</v>
      </c>
      <c r="N486" s="32">
        <f>Table2[[#This Row],[Price]]*Table2[[#This Row],[Quantity Sold]]</f>
        <v>77284.62</v>
      </c>
      <c r="O486" s="1">
        <f t="shared" si="56"/>
        <v>2024</v>
      </c>
      <c r="P486" s="1" t="str">
        <f t="shared" si="57"/>
        <v>WOMEN</v>
      </c>
      <c r="Q486" s="1" t="str">
        <f t="shared" si="58"/>
        <v>Women_Skirts</v>
      </c>
      <c r="T486" s="1" t="str">
        <f t="shared" si="59"/>
        <v>LOW PRICE</v>
      </c>
      <c r="U486" t="str">
        <f t="shared" si="60"/>
        <v>Discounted</v>
      </c>
      <c r="V486" t="str">
        <f t="shared" si="61"/>
        <v>Other</v>
      </c>
      <c r="W486" s="1" t="b">
        <f t="shared" si="62"/>
        <v>0</v>
      </c>
      <c r="X486" t="b">
        <f t="shared" si="63"/>
        <v>1</v>
      </c>
    </row>
    <row r="487" spans="1:24" ht="28.8" x14ac:dyDescent="0.3">
      <c r="A487" s="2" t="s">
        <v>495</v>
      </c>
      <c r="B487" s="3" t="s">
        <v>4411</v>
      </c>
      <c r="C487" s="3" t="s">
        <v>7407</v>
      </c>
      <c r="D487" s="3" t="s">
        <v>7418</v>
      </c>
      <c r="E487" s="3" t="s">
        <v>7424</v>
      </c>
      <c r="F487" s="3" t="s">
        <v>7428</v>
      </c>
      <c r="G487" s="3">
        <v>9565.75</v>
      </c>
      <c r="H487" s="3">
        <v>16</v>
      </c>
      <c r="I487" s="8" t="s">
        <v>7608</v>
      </c>
      <c r="J487" s="3" t="s">
        <v>8162</v>
      </c>
      <c r="K487" s="3" t="s">
        <v>8167</v>
      </c>
      <c r="L487" s="3" t="s">
        <v>8170</v>
      </c>
      <c r="M487" s="4">
        <v>153052</v>
      </c>
      <c r="N487" s="32">
        <f>Table2[[#This Row],[Price]]*Table2[[#This Row],[Quantity Sold]]</f>
        <v>153052</v>
      </c>
      <c r="O487" s="1">
        <f t="shared" si="56"/>
        <v>2024</v>
      </c>
      <c r="P487" s="1" t="str">
        <f t="shared" si="57"/>
        <v>KIDS</v>
      </c>
      <c r="Q487" s="1" t="str">
        <f t="shared" si="58"/>
        <v>Kids_Sweaters</v>
      </c>
      <c r="T487" s="1" t="str">
        <f t="shared" si="59"/>
        <v>LOW PRICE</v>
      </c>
      <c r="U487" t="str">
        <f t="shared" si="60"/>
        <v>No Discount</v>
      </c>
      <c r="V487" t="str">
        <f t="shared" si="61"/>
        <v>Other</v>
      </c>
      <c r="W487" s="1" t="b">
        <f t="shared" si="62"/>
        <v>1</v>
      </c>
      <c r="X487" t="b">
        <f t="shared" si="63"/>
        <v>0</v>
      </c>
    </row>
    <row r="488" spans="1:24" x14ac:dyDescent="0.3">
      <c r="A488" s="2" t="s">
        <v>496</v>
      </c>
      <c r="B488" s="3" t="s">
        <v>4412</v>
      </c>
      <c r="C488" s="3" t="s">
        <v>7407</v>
      </c>
      <c r="D488" s="3" t="s">
        <v>7417</v>
      </c>
      <c r="E488" s="3" t="s">
        <v>7427</v>
      </c>
      <c r="F488" s="3" t="s">
        <v>7428</v>
      </c>
      <c r="G488" s="3">
        <v>1533.84</v>
      </c>
      <c r="H488" s="3">
        <v>12</v>
      </c>
      <c r="I488" s="8" t="s">
        <v>7612</v>
      </c>
      <c r="J488" s="3" t="s">
        <v>8166</v>
      </c>
      <c r="K488" s="3" t="s">
        <v>8167</v>
      </c>
      <c r="L488" s="3" t="s">
        <v>8170</v>
      </c>
      <c r="M488" s="4">
        <v>18406.080000000002</v>
      </c>
      <c r="N488" s="32">
        <f>Table2[[#This Row],[Price]]*Table2[[#This Row],[Quantity Sold]]</f>
        <v>18406.079999999998</v>
      </c>
      <c r="O488" s="1">
        <f t="shared" si="56"/>
        <v>2024</v>
      </c>
      <c r="P488" s="1" t="str">
        <f t="shared" si="57"/>
        <v>KIDS</v>
      </c>
      <c r="Q488" s="1" t="str">
        <f t="shared" si="58"/>
        <v>Kids_Shoes</v>
      </c>
      <c r="T488" s="1" t="str">
        <f t="shared" si="59"/>
        <v>LOW PRICE</v>
      </c>
      <c r="U488" t="str">
        <f t="shared" si="60"/>
        <v>No Discount</v>
      </c>
      <c r="V488" t="str">
        <f t="shared" si="61"/>
        <v>Other</v>
      </c>
      <c r="W488" s="1" t="b">
        <f t="shared" si="62"/>
        <v>1</v>
      </c>
      <c r="X488" t="b">
        <f t="shared" si="63"/>
        <v>0</v>
      </c>
    </row>
    <row r="489" spans="1:24" x14ac:dyDescent="0.3">
      <c r="A489" s="2" t="s">
        <v>497</v>
      </c>
      <c r="B489" s="3" t="s">
        <v>4413</v>
      </c>
      <c r="C489" s="3" t="s">
        <v>7405</v>
      </c>
      <c r="D489" s="3" t="s">
        <v>7409</v>
      </c>
      <c r="E489" s="3" t="s">
        <v>7425</v>
      </c>
      <c r="F489" s="3" t="s">
        <v>7433</v>
      </c>
      <c r="G489" s="3">
        <v>6811.81</v>
      </c>
      <c r="H489" s="3">
        <v>5</v>
      </c>
      <c r="I489" s="8" t="s">
        <v>7493</v>
      </c>
      <c r="J489" s="3" t="s">
        <v>8162</v>
      </c>
      <c r="K489" s="3" t="s">
        <v>8167</v>
      </c>
      <c r="L489" s="3" t="s">
        <v>8169</v>
      </c>
      <c r="M489" s="4">
        <v>27247.24</v>
      </c>
      <c r="N489" s="32">
        <f>Table2[[#This Row],[Price]]*Table2[[#This Row],[Quantity Sold]]</f>
        <v>34059.050000000003</v>
      </c>
      <c r="O489" s="1">
        <f t="shared" si="56"/>
        <v>2024</v>
      </c>
      <c r="P489" s="1" t="str">
        <f t="shared" si="57"/>
        <v>MEN</v>
      </c>
      <c r="Q489" s="1" t="str">
        <f t="shared" si="58"/>
        <v>Men_Jackets</v>
      </c>
      <c r="T489" s="1" t="str">
        <f t="shared" si="59"/>
        <v>LOW PRICE</v>
      </c>
      <c r="U489" t="str">
        <f t="shared" si="60"/>
        <v>Discounted</v>
      </c>
      <c r="V489" t="str">
        <f t="shared" si="61"/>
        <v>Men's Discounted Item</v>
      </c>
      <c r="W489" s="1" t="b">
        <f t="shared" si="62"/>
        <v>0</v>
      </c>
      <c r="X489" t="b">
        <f t="shared" si="63"/>
        <v>1</v>
      </c>
    </row>
    <row r="490" spans="1:24" ht="28.8" x14ac:dyDescent="0.3">
      <c r="A490" s="2" t="s">
        <v>498</v>
      </c>
      <c r="B490" s="3" t="s">
        <v>4414</v>
      </c>
      <c r="C490" s="3" t="s">
        <v>7406</v>
      </c>
      <c r="D490" s="3" t="s">
        <v>7416</v>
      </c>
      <c r="E490" s="3" t="s">
        <v>7427</v>
      </c>
      <c r="F490" s="3" t="s">
        <v>7434</v>
      </c>
      <c r="G490" s="3">
        <v>15068.65</v>
      </c>
      <c r="H490" s="3">
        <v>6</v>
      </c>
      <c r="I490" s="8" t="s">
        <v>7790</v>
      </c>
      <c r="J490" s="3" t="s">
        <v>8162</v>
      </c>
      <c r="K490" s="3" t="s">
        <v>8168</v>
      </c>
      <c r="L490" s="3" t="s">
        <v>8170</v>
      </c>
      <c r="M490" s="4">
        <v>90411.9</v>
      </c>
      <c r="N490" s="32">
        <f>Table2[[#This Row],[Price]]*Table2[[#This Row],[Quantity Sold]]</f>
        <v>90411.9</v>
      </c>
      <c r="O490" s="1">
        <f t="shared" si="56"/>
        <v>2024</v>
      </c>
      <c r="P490" s="1" t="str">
        <f t="shared" si="57"/>
        <v>ACCESSORIES</v>
      </c>
      <c r="Q490" s="1" t="str">
        <f t="shared" si="58"/>
        <v>Accessories_Belts</v>
      </c>
      <c r="T490" s="1" t="str">
        <f t="shared" si="59"/>
        <v>HIGH PRICE</v>
      </c>
      <c r="U490" t="str">
        <f t="shared" si="60"/>
        <v>No Discount</v>
      </c>
      <c r="V490" t="str">
        <f t="shared" si="61"/>
        <v>Other</v>
      </c>
      <c r="W490" s="1" t="b">
        <f t="shared" si="62"/>
        <v>0</v>
      </c>
      <c r="X490" t="b">
        <f t="shared" si="63"/>
        <v>0</v>
      </c>
    </row>
    <row r="491" spans="1:24" ht="28.8" x14ac:dyDescent="0.3">
      <c r="A491" s="2" t="s">
        <v>499</v>
      </c>
      <c r="B491" s="3" t="s">
        <v>4415</v>
      </c>
      <c r="C491" s="3" t="s">
        <v>7408</v>
      </c>
      <c r="D491" s="3" t="s">
        <v>7422</v>
      </c>
      <c r="E491" s="3" t="s">
        <v>7427</v>
      </c>
      <c r="F491" s="3" t="s">
        <v>7429</v>
      </c>
      <c r="G491" s="3">
        <v>11505.46</v>
      </c>
      <c r="H491" s="3">
        <v>20</v>
      </c>
      <c r="I491" s="8" t="s">
        <v>7664</v>
      </c>
      <c r="J491" s="3" t="s">
        <v>8163</v>
      </c>
      <c r="K491" s="3" t="s">
        <v>8167</v>
      </c>
      <c r="L491" s="3" t="s">
        <v>8169</v>
      </c>
      <c r="M491" s="4">
        <v>184087.36</v>
      </c>
      <c r="N491" s="32">
        <f>Table2[[#This Row],[Price]]*Table2[[#This Row],[Quantity Sold]]</f>
        <v>230109.19999999998</v>
      </c>
      <c r="O491" s="1">
        <f t="shared" si="56"/>
        <v>2022</v>
      </c>
      <c r="P491" s="1" t="str">
        <f t="shared" si="57"/>
        <v>WOMEN</v>
      </c>
      <c r="Q491" s="1" t="str">
        <f t="shared" si="58"/>
        <v>Women_Skirts</v>
      </c>
      <c r="T491" s="1" t="str">
        <f t="shared" si="59"/>
        <v>HIGH PRICE</v>
      </c>
      <c r="U491" t="str">
        <f t="shared" si="60"/>
        <v>Discounted</v>
      </c>
      <c r="V491" t="str">
        <f t="shared" si="61"/>
        <v>Other</v>
      </c>
      <c r="W491" s="1" t="b">
        <f t="shared" si="62"/>
        <v>1</v>
      </c>
      <c r="X491" t="b">
        <f t="shared" si="63"/>
        <v>1</v>
      </c>
    </row>
    <row r="492" spans="1:24" x14ac:dyDescent="0.3">
      <c r="A492" s="2" t="s">
        <v>500</v>
      </c>
      <c r="B492" s="3" t="s">
        <v>4416</v>
      </c>
      <c r="C492" s="3" t="s">
        <v>7407</v>
      </c>
      <c r="D492" s="3" t="s">
        <v>7417</v>
      </c>
      <c r="E492" s="3" t="s">
        <v>7427</v>
      </c>
      <c r="F492" s="3" t="s">
        <v>7431</v>
      </c>
      <c r="G492" s="3">
        <v>14070.99</v>
      </c>
      <c r="H492" s="3">
        <v>12</v>
      </c>
      <c r="I492" s="8" t="s">
        <v>7791</v>
      </c>
      <c r="J492" s="3" t="s">
        <v>8166</v>
      </c>
      <c r="K492" s="3" t="s">
        <v>8167</v>
      </c>
      <c r="L492" s="3" t="s">
        <v>8170</v>
      </c>
      <c r="M492" s="4">
        <v>168851.88</v>
      </c>
      <c r="N492" s="32">
        <f>Table2[[#This Row],[Price]]*Table2[[#This Row],[Quantity Sold]]</f>
        <v>168851.88</v>
      </c>
      <c r="O492" s="1">
        <f t="shared" si="56"/>
        <v>2024</v>
      </c>
      <c r="P492" s="1" t="str">
        <f t="shared" si="57"/>
        <v>KIDS</v>
      </c>
      <c r="Q492" s="1" t="str">
        <f t="shared" si="58"/>
        <v>Kids_Shoes</v>
      </c>
      <c r="T492" s="1" t="str">
        <f t="shared" si="59"/>
        <v>HIGH PRICE</v>
      </c>
      <c r="U492" t="str">
        <f t="shared" si="60"/>
        <v>No Discount</v>
      </c>
      <c r="V492" t="str">
        <f t="shared" si="61"/>
        <v>Other</v>
      </c>
      <c r="W492" s="1" t="b">
        <f t="shared" si="62"/>
        <v>1</v>
      </c>
      <c r="X492" t="b">
        <f t="shared" si="63"/>
        <v>0</v>
      </c>
    </row>
    <row r="493" spans="1:24" x14ac:dyDescent="0.3">
      <c r="A493" s="2" t="s">
        <v>501</v>
      </c>
      <c r="B493" s="3" t="s">
        <v>4417</v>
      </c>
      <c r="C493" s="3" t="s">
        <v>7405</v>
      </c>
      <c r="D493" s="3" t="s">
        <v>7409</v>
      </c>
      <c r="E493" s="3" t="s">
        <v>7425</v>
      </c>
      <c r="F493" s="3" t="s">
        <v>7430</v>
      </c>
      <c r="G493" s="3">
        <v>9787.36</v>
      </c>
      <c r="H493" s="3">
        <v>13</v>
      </c>
      <c r="I493" s="8" t="s">
        <v>7792</v>
      </c>
      <c r="J493" s="3" t="s">
        <v>8162</v>
      </c>
      <c r="K493" s="3" t="s">
        <v>8167</v>
      </c>
      <c r="L493" s="3" t="s">
        <v>8170</v>
      </c>
      <c r="M493" s="4">
        <v>127235.68</v>
      </c>
      <c r="N493" s="32">
        <f>Table2[[#This Row],[Price]]*Table2[[#This Row],[Quantity Sold]]</f>
        <v>127235.68000000001</v>
      </c>
      <c r="O493" s="1">
        <f t="shared" si="56"/>
        <v>2022</v>
      </c>
      <c r="P493" s="1" t="str">
        <f t="shared" si="57"/>
        <v>MEN</v>
      </c>
      <c r="Q493" s="1" t="str">
        <f t="shared" si="58"/>
        <v>Men_Jackets</v>
      </c>
      <c r="T493" s="1" t="str">
        <f t="shared" si="59"/>
        <v>LOW PRICE</v>
      </c>
      <c r="U493" t="str">
        <f t="shared" si="60"/>
        <v>No Discount</v>
      </c>
      <c r="V493" t="str">
        <f t="shared" si="61"/>
        <v>Other</v>
      </c>
      <c r="W493" s="1" t="b">
        <f t="shared" si="62"/>
        <v>1</v>
      </c>
      <c r="X493" t="b">
        <f t="shared" si="63"/>
        <v>0</v>
      </c>
    </row>
    <row r="494" spans="1:24" ht="28.8" x14ac:dyDescent="0.3">
      <c r="A494" s="2" t="s">
        <v>502</v>
      </c>
      <c r="B494" s="3" t="s">
        <v>4418</v>
      </c>
      <c r="C494" s="3" t="s">
        <v>7408</v>
      </c>
      <c r="D494" s="3" t="s">
        <v>7417</v>
      </c>
      <c r="E494" s="3" t="s">
        <v>7426</v>
      </c>
      <c r="F494" s="3" t="s">
        <v>7432</v>
      </c>
      <c r="G494" s="3">
        <v>11762.76</v>
      </c>
      <c r="H494" s="3">
        <v>18</v>
      </c>
      <c r="I494" s="8" t="s">
        <v>7575</v>
      </c>
      <c r="J494" s="3" t="s">
        <v>8166</v>
      </c>
      <c r="K494" s="3" t="s">
        <v>8167</v>
      </c>
      <c r="L494" s="3" t="s">
        <v>8169</v>
      </c>
      <c r="M494" s="4">
        <v>169383.91</v>
      </c>
      <c r="N494" s="32">
        <f>Table2[[#This Row],[Price]]*Table2[[#This Row],[Quantity Sold]]</f>
        <v>211729.68</v>
      </c>
      <c r="O494" s="1">
        <f t="shared" si="56"/>
        <v>2024</v>
      </c>
      <c r="P494" s="1" t="str">
        <f t="shared" si="57"/>
        <v>WOMEN</v>
      </c>
      <c r="Q494" s="1" t="str">
        <f t="shared" si="58"/>
        <v>Women_Shoes</v>
      </c>
      <c r="T494" s="1" t="str">
        <f t="shared" si="59"/>
        <v>HIGH PRICE</v>
      </c>
      <c r="U494" t="str">
        <f t="shared" si="60"/>
        <v>Discounted</v>
      </c>
      <c r="V494" t="str">
        <f t="shared" si="61"/>
        <v>Other</v>
      </c>
      <c r="W494" s="1" t="b">
        <f t="shared" si="62"/>
        <v>1</v>
      </c>
      <c r="X494" t="b">
        <f t="shared" si="63"/>
        <v>1</v>
      </c>
    </row>
    <row r="495" spans="1:24" x14ac:dyDescent="0.3">
      <c r="A495" s="2" t="s">
        <v>503</v>
      </c>
      <c r="B495" s="3" t="s">
        <v>4419</v>
      </c>
      <c r="C495" s="3" t="s">
        <v>7407</v>
      </c>
      <c r="D495" s="3" t="s">
        <v>7415</v>
      </c>
      <c r="E495" s="3" t="s">
        <v>7423</v>
      </c>
      <c r="F495" s="3" t="s">
        <v>7433</v>
      </c>
      <c r="G495" s="3">
        <v>11022.4</v>
      </c>
      <c r="H495" s="3">
        <v>8</v>
      </c>
      <c r="I495" s="8" t="s">
        <v>7793</v>
      </c>
      <c r="J495" s="3" t="s">
        <v>8165</v>
      </c>
      <c r="K495" s="3" t="s">
        <v>8168</v>
      </c>
      <c r="L495" s="3" t="s">
        <v>8170</v>
      </c>
      <c r="M495" s="4">
        <v>88179.199999999997</v>
      </c>
      <c r="N495" s="32">
        <f>Table2[[#This Row],[Price]]*Table2[[#This Row],[Quantity Sold]]</f>
        <v>88179.199999999997</v>
      </c>
      <c r="O495" s="1">
        <f t="shared" si="56"/>
        <v>2024</v>
      </c>
      <c r="P495" s="1" t="str">
        <f t="shared" si="57"/>
        <v>KIDS</v>
      </c>
      <c r="Q495" s="1" t="str">
        <f t="shared" si="58"/>
        <v>Kids_T-Shirts</v>
      </c>
      <c r="T495" s="1" t="str">
        <f t="shared" si="59"/>
        <v>HIGH PRICE</v>
      </c>
      <c r="U495" t="str">
        <f t="shared" si="60"/>
        <v>No Discount</v>
      </c>
      <c r="V495" t="str">
        <f t="shared" si="61"/>
        <v>Other</v>
      </c>
      <c r="W495" s="1" t="b">
        <f t="shared" si="62"/>
        <v>0</v>
      </c>
      <c r="X495" t="b">
        <f t="shared" si="63"/>
        <v>0</v>
      </c>
    </row>
    <row r="496" spans="1:24" x14ac:dyDescent="0.3">
      <c r="A496" s="2" t="s">
        <v>504</v>
      </c>
      <c r="B496" s="3" t="s">
        <v>4420</v>
      </c>
      <c r="C496" s="3" t="s">
        <v>7407</v>
      </c>
      <c r="D496" s="3" t="s">
        <v>7413</v>
      </c>
      <c r="E496" s="3" t="s">
        <v>7423</v>
      </c>
      <c r="F496" s="3" t="s">
        <v>7431</v>
      </c>
      <c r="G496" s="3">
        <v>2315.6999999999998</v>
      </c>
      <c r="H496" s="3">
        <v>9</v>
      </c>
      <c r="I496" s="8" t="s">
        <v>7546</v>
      </c>
      <c r="J496" s="3" t="s">
        <v>8162</v>
      </c>
      <c r="K496" s="3" t="s">
        <v>8167</v>
      </c>
      <c r="L496" s="3" t="s">
        <v>8169</v>
      </c>
      <c r="M496" s="4">
        <v>16673.04</v>
      </c>
      <c r="N496" s="32">
        <f>Table2[[#This Row],[Price]]*Table2[[#This Row],[Quantity Sold]]</f>
        <v>20841.3</v>
      </c>
      <c r="O496" s="1">
        <f t="shared" si="56"/>
        <v>2024</v>
      </c>
      <c r="P496" s="1" t="str">
        <f t="shared" si="57"/>
        <v>KIDS</v>
      </c>
      <c r="Q496" s="1" t="str">
        <f t="shared" si="58"/>
        <v>Kids_Shorts</v>
      </c>
      <c r="T496" s="1" t="str">
        <f t="shared" si="59"/>
        <v>LOW PRICE</v>
      </c>
      <c r="U496" t="str">
        <f t="shared" si="60"/>
        <v>Discounted</v>
      </c>
      <c r="V496" t="str">
        <f t="shared" si="61"/>
        <v>Other</v>
      </c>
      <c r="W496" s="1" t="b">
        <f t="shared" si="62"/>
        <v>0</v>
      </c>
      <c r="X496" t="b">
        <f t="shared" si="63"/>
        <v>1</v>
      </c>
    </row>
    <row r="497" spans="1:24" ht="28.8" x14ac:dyDescent="0.3">
      <c r="A497" s="2" t="s">
        <v>505</v>
      </c>
      <c r="B497" s="3" t="s">
        <v>4421</v>
      </c>
      <c r="C497" s="3" t="s">
        <v>7408</v>
      </c>
      <c r="D497" s="3" t="s">
        <v>7419</v>
      </c>
      <c r="E497" s="3" t="s">
        <v>7424</v>
      </c>
      <c r="F497" s="3" t="s">
        <v>7430</v>
      </c>
      <c r="G497" s="3">
        <v>14032.81</v>
      </c>
      <c r="H497" s="3">
        <v>7</v>
      </c>
      <c r="I497" s="8" t="s">
        <v>7794</v>
      </c>
      <c r="J497" s="3" t="s">
        <v>8162</v>
      </c>
      <c r="K497" s="3" t="s">
        <v>8167</v>
      </c>
      <c r="L497" s="3" t="s">
        <v>8169</v>
      </c>
      <c r="M497" s="4">
        <v>78583.570000000007</v>
      </c>
      <c r="N497" s="32">
        <f>Table2[[#This Row],[Price]]*Table2[[#This Row],[Quantity Sold]]</f>
        <v>98229.67</v>
      </c>
      <c r="O497" s="1">
        <f t="shared" si="56"/>
        <v>2022</v>
      </c>
      <c r="P497" s="1" t="str">
        <f t="shared" si="57"/>
        <v>WOMEN</v>
      </c>
      <c r="Q497" s="1" t="str">
        <f t="shared" si="58"/>
        <v>Women_Dresses</v>
      </c>
      <c r="T497" s="1" t="str">
        <f t="shared" si="59"/>
        <v>HIGH PRICE</v>
      </c>
      <c r="U497" t="str">
        <f t="shared" si="60"/>
        <v>Discounted</v>
      </c>
      <c r="V497" t="str">
        <f t="shared" si="61"/>
        <v>Other</v>
      </c>
      <c r="W497" s="1" t="b">
        <f t="shared" si="62"/>
        <v>0</v>
      </c>
      <c r="X497" t="b">
        <f t="shared" si="63"/>
        <v>1</v>
      </c>
    </row>
    <row r="498" spans="1:24" x14ac:dyDescent="0.3">
      <c r="A498" s="2" t="s">
        <v>506</v>
      </c>
      <c r="B498" s="3" t="s">
        <v>4422</v>
      </c>
      <c r="C498" s="3" t="s">
        <v>7405</v>
      </c>
      <c r="D498" s="3" t="s">
        <v>7409</v>
      </c>
      <c r="E498" s="3" t="s">
        <v>7423</v>
      </c>
      <c r="F498" s="3" t="s">
        <v>7434</v>
      </c>
      <c r="G498" s="3">
        <v>4345.05</v>
      </c>
      <c r="H498" s="3">
        <v>3</v>
      </c>
      <c r="I498" s="8" t="s">
        <v>7729</v>
      </c>
      <c r="J498" s="3" t="s">
        <v>8163</v>
      </c>
      <c r="K498" s="3" t="s">
        <v>8168</v>
      </c>
      <c r="L498" s="3" t="s">
        <v>8170</v>
      </c>
      <c r="M498" s="4">
        <v>13035.15</v>
      </c>
      <c r="N498" s="32">
        <f>Table2[[#This Row],[Price]]*Table2[[#This Row],[Quantity Sold]]</f>
        <v>13035.150000000001</v>
      </c>
      <c r="O498" s="1">
        <f t="shared" si="56"/>
        <v>2023</v>
      </c>
      <c r="P498" s="1" t="str">
        <f t="shared" si="57"/>
        <v>MEN</v>
      </c>
      <c r="Q498" s="1" t="str">
        <f t="shared" si="58"/>
        <v>Men_Jackets</v>
      </c>
      <c r="T498" s="1" t="str">
        <f t="shared" si="59"/>
        <v>LOW PRICE</v>
      </c>
      <c r="U498" t="str">
        <f t="shared" si="60"/>
        <v>No Discount</v>
      </c>
      <c r="V498" t="str">
        <f t="shared" si="61"/>
        <v>Other</v>
      </c>
      <c r="W498" s="1" t="b">
        <f t="shared" si="62"/>
        <v>0</v>
      </c>
      <c r="X498" t="b">
        <f t="shared" si="63"/>
        <v>0</v>
      </c>
    </row>
    <row r="499" spans="1:24" x14ac:dyDescent="0.3">
      <c r="A499" s="2" t="s">
        <v>507</v>
      </c>
      <c r="B499" s="3" t="s">
        <v>4423</v>
      </c>
      <c r="C499" s="3" t="s">
        <v>7407</v>
      </c>
      <c r="D499" s="3" t="s">
        <v>7417</v>
      </c>
      <c r="E499" s="3" t="s">
        <v>7427</v>
      </c>
      <c r="F499" s="3" t="s">
        <v>7431</v>
      </c>
      <c r="G499" s="3">
        <v>5337.73</v>
      </c>
      <c r="H499" s="3">
        <v>5</v>
      </c>
      <c r="I499" s="8" t="s">
        <v>7537</v>
      </c>
      <c r="J499" s="3" t="s">
        <v>8163</v>
      </c>
      <c r="K499" s="3" t="s">
        <v>8167</v>
      </c>
      <c r="L499" s="3" t="s">
        <v>8170</v>
      </c>
      <c r="M499" s="4">
        <v>26688.65</v>
      </c>
      <c r="N499" s="32">
        <f>Table2[[#This Row],[Price]]*Table2[[#This Row],[Quantity Sold]]</f>
        <v>26688.649999999998</v>
      </c>
      <c r="O499" s="1">
        <f t="shared" si="56"/>
        <v>2023</v>
      </c>
      <c r="P499" s="1" t="str">
        <f t="shared" si="57"/>
        <v>KIDS</v>
      </c>
      <c r="Q499" s="1" t="str">
        <f t="shared" si="58"/>
        <v>Kids_Shoes</v>
      </c>
      <c r="T499" s="1" t="str">
        <f t="shared" si="59"/>
        <v>LOW PRICE</v>
      </c>
      <c r="U499" t="str">
        <f t="shared" si="60"/>
        <v>No Discount</v>
      </c>
      <c r="V499" t="str">
        <f t="shared" si="61"/>
        <v>Other</v>
      </c>
      <c r="W499" s="1" t="b">
        <f t="shared" si="62"/>
        <v>0</v>
      </c>
      <c r="X499" t="b">
        <f t="shared" si="63"/>
        <v>0</v>
      </c>
    </row>
    <row r="500" spans="1:24" x14ac:dyDescent="0.3">
      <c r="A500" s="2" t="s">
        <v>508</v>
      </c>
      <c r="B500" s="3" t="s">
        <v>4424</v>
      </c>
      <c r="C500" s="3" t="s">
        <v>7407</v>
      </c>
      <c r="D500" s="3" t="s">
        <v>7415</v>
      </c>
      <c r="E500" s="3" t="s">
        <v>7426</v>
      </c>
      <c r="F500" s="3" t="s">
        <v>7428</v>
      </c>
      <c r="G500" s="3">
        <v>10184.1</v>
      </c>
      <c r="H500" s="3">
        <v>2</v>
      </c>
      <c r="I500" s="8" t="s">
        <v>7795</v>
      </c>
      <c r="J500" s="3" t="s">
        <v>8164</v>
      </c>
      <c r="K500" s="3" t="s">
        <v>8167</v>
      </c>
      <c r="L500" s="3" t="s">
        <v>8169</v>
      </c>
      <c r="M500" s="4">
        <v>16294.56</v>
      </c>
      <c r="N500" s="32">
        <f>Table2[[#This Row],[Price]]*Table2[[#This Row],[Quantity Sold]]</f>
        <v>20368.2</v>
      </c>
      <c r="O500" s="1">
        <f t="shared" si="56"/>
        <v>2024</v>
      </c>
      <c r="P500" s="1" t="str">
        <f t="shared" si="57"/>
        <v>KIDS</v>
      </c>
      <c r="Q500" s="1" t="str">
        <f t="shared" si="58"/>
        <v>Kids_T-Shirts</v>
      </c>
      <c r="T500" s="1" t="str">
        <f t="shared" si="59"/>
        <v>HIGH PRICE</v>
      </c>
      <c r="U500" t="str">
        <f t="shared" si="60"/>
        <v>Discounted</v>
      </c>
      <c r="V500" t="str">
        <f t="shared" si="61"/>
        <v>Other</v>
      </c>
      <c r="W500" s="1" t="b">
        <f t="shared" si="62"/>
        <v>0</v>
      </c>
      <c r="X500" t="b">
        <f t="shared" si="63"/>
        <v>1</v>
      </c>
    </row>
    <row r="501" spans="1:24" x14ac:dyDescent="0.3">
      <c r="A501" s="2" t="s">
        <v>509</v>
      </c>
      <c r="B501" s="3" t="s">
        <v>4425</v>
      </c>
      <c r="C501" s="3" t="s">
        <v>7405</v>
      </c>
      <c r="D501" s="3" t="s">
        <v>7411</v>
      </c>
      <c r="E501" s="3" t="s">
        <v>7427</v>
      </c>
      <c r="F501" s="3" t="s">
        <v>7428</v>
      </c>
      <c r="G501" s="3">
        <v>6491.43</v>
      </c>
      <c r="H501" s="3">
        <v>14</v>
      </c>
      <c r="I501" s="8" t="s">
        <v>7648</v>
      </c>
      <c r="J501" s="3" t="s">
        <v>8163</v>
      </c>
      <c r="K501" s="3" t="s">
        <v>8168</v>
      </c>
      <c r="L501" s="3" t="s">
        <v>8169</v>
      </c>
      <c r="M501" s="4">
        <v>72703.850000000006</v>
      </c>
      <c r="N501" s="32">
        <f>Table2[[#This Row],[Price]]*Table2[[#This Row],[Quantity Sold]]</f>
        <v>90880.02</v>
      </c>
      <c r="O501" s="1">
        <f t="shared" si="56"/>
        <v>2024</v>
      </c>
      <c r="P501" s="1" t="str">
        <f t="shared" si="57"/>
        <v>MEN</v>
      </c>
      <c r="Q501" s="1" t="str">
        <f t="shared" si="58"/>
        <v>Men_Pants</v>
      </c>
      <c r="T501" s="1" t="str">
        <f t="shared" si="59"/>
        <v>LOW PRICE</v>
      </c>
      <c r="U501" t="str">
        <f t="shared" si="60"/>
        <v>Discounted</v>
      </c>
      <c r="V501" t="str">
        <f t="shared" si="61"/>
        <v>Men's Discounted Item</v>
      </c>
      <c r="W501" s="1" t="b">
        <f t="shared" si="62"/>
        <v>1</v>
      </c>
      <c r="X501" t="b">
        <f t="shared" si="63"/>
        <v>1</v>
      </c>
    </row>
    <row r="502" spans="1:24" ht="28.8" x14ac:dyDescent="0.3">
      <c r="A502" s="2" t="s">
        <v>510</v>
      </c>
      <c r="B502" s="3" t="s">
        <v>4426</v>
      </c>
      <c r="C502" s="3" t="s">
        <v>7408</v>
      </c>
      <c r="D502" s="3" t="s">
        <v>7422</v>
      </c>
      <c r="E502" s="3" t="s">
        <v>7427</v>
      </c>
      <c r="F502" s="3" t="s">
        <v>7433</v>
      </c>
      <c r="G502" s="3">
        <v>10954.34</v>
      </c>
      <c r="H502" s="3">
        <v>2</v>
      </c>
      <c r="I502" s="8" t="s">
        <v>7796</v>
      </c>
      <c r="J502" s="3" t="s">
        <v>8165</v>
      </c>
      <c r="K502" s="3" t="s">
        <v>8167</v>
      </c>
      <c r="L502" s="3" t="s">
        <v>8169</v>
      </c>
      <c r="M502" s="4">
        <v>17527.11</v>
      </c>
      <c r="N502" s="32">
        <f>Table2[[#This Row],[Price]]*Table2[[#This Row],[Quantity Sold]]</f>
        <v>21908.68</v>
      </c>
      <c r="O502" s="1">
        <f t="shared" si="56"/>
        <v>2023</v>
      </c>
      <c r="P502" s="1" t="str">
        <f t="shared" si="57"/>
        <v>WOMEN</v>
      </c>
      <c r="Q502" s="1" t="str">
        <f t="shared" si="58"/>
        <v>Women_Skirts</v>
      </c>
      <c r="T502" s="1" t="str">
        <f t="shared" si="59"/>
        <v>HIGH PRICE</v>
      </c>
      <c r="U502" t="str">
        <f t="shared" si="60"/>
        <v>Discounted</v>
      </c>
      <c r="V502" t="str">
        <f t="shared" si="61"/>
        <v>Other</v>
      </c>
      <c r="W502" s="1" t="b">
        <f t="shared" si="62"/>
        <v>0</v>
      </c>
      <c r="X502" t="b">
        <f t="shared" si="63"/>
        <v>1</v>
      </c>
    </row>
    <row r="503" spans="1:24" ht="28.8" x14ac:dyDescent="0.3">
      <c r="A503" s="2" t="s">
        <v>511</v>
      </c>
      <c r="B503" s="3" t="s">
        <v>4427</v>
      </c>
      <c r="C503" s="3" t="s">
        <v>7408</v>
      </c>
      <c r="D503" s="3" t="s">
        <v>7420</v>
      </c>
      <c r="E503" s="3" t="s">
        <v>7424</v>
      </c>
      <c r="F503" s="3" t="s">
        <v>7430</v>
      </c>
      <c r="G503" s="3">
        <v>2162.15</v>
      </c>
      <c r="H503" s="3">
        <v>5</v>
      </c>
      <c r="I503" s="8" t="s">
        <v>7761</v>
      </c>
      <c r="J503" s="3" t="s">
        <v>8162</v>
      </c>
      <c r="K503" s="3" t="s">
        <v>8168</v>
      </c>
      <c r="L503" s="3" t="s">
        <v>8169</v>
      </c>
      <c r="M503" s="4">
        <v>8648.6</v>
      </c>
      <c r="N503" s="32">
        <f>Table2[[#This Row],[Price]]*Table2[[#This Row],[Quantity Sold]]</f>
        <v>10810.75</v>
      </c>
      <c r="O503" s="1">
        <f t="shared" si="56"/>
        <v>2024</v>
      </c>
      <c r="P503" s="1" t="str">
        <f t="shared" si="57"/>
        <v>WOMEN</v>
      </c>
      <c r="Q503" s="1" t="str">
        <f t="shared" si="58"/>
        <v>Women_Tops</v>
      </c>
      <c r="T503" s="1" t="str">
        <f t="shared" si="59"/>
        <v>LOW PRICE</v>
      </c>
      <c r="U503" t="str">
        <f t="shared" si="60"/>
        <v>Discounted</v>
      </c>
      <c r="V503" t="str">
        <f t="shared" si="61"/>
        <v>Other</v>
      </c>
      <c r="W503" s="1" t="b">
        <f t="shared" si="62"/>
        <v>0</v>
      </c>
      <c r="X503" t="b">
        <f t="shared" si="63"/>
        <v>1</v>
      </c>
    </row>
    <row r="504" spans="1:24" ht="28.8" x14ac:dyDescent="0.3">
      <c r="A504" s="2" t="s">
        <v>512</v>
      </c>
      <c r="B504" s="3" t="s">
        <v>4428</v>
      </c>
      <c r="C504" s="3" t="s">
        <v>7406</v>
      </c>
      <c r="D504" s="3" t="s">
        <v>7421</v>
      </c>
      <c r="E504" s="3" t="s">
        <v>7423</v>
      </c>
      <c r="F504" s="3" t="s">
        <v>7428</v>
      </c>
      <c r="G504" s="3">
        <v>8026.1</v>
      </c>
      <c r="H504" s="3">
        <v>5</v>
      </c>
      <c r="I504" s="8" t="s">
        <v>7797</v>
      </c>
      <c r="J504" s="3" t="s">
        <v>8164</v>
      </c>
      <c r="K504" s="3" t="s">
        <v>8167</v>
      </c>
      <c r="L504" s="3" t="s">
        <v>8169</v>
      </c>
      <c r="M504" s="4">
        <v>32104.400000000001</v>
      </c>
      <c r="N504" s="32">
        <f>Table2[[#This Row],[Price]]*Table2[[#This Row],[Quantity Sold]]</f>
        <v>40130.5</v>
      </c>
      <c r="O504" s="1">
        <f t="shared" si="56"/>
        <v>2023</v>
      </c>
      <c r="P504" s="1" t="str">
        <f t="shared" si="57"/>
        <v>ACCESSORIES</v>
      </c>
      <c r="Q504" s="1" t="str">
        <f t="shared" si="58"/>
        <v>Accessories_Scarves</v>
      </c>
      <c r="T504" s="1" t="str">
        <f t="shared" si="59"/>
        <v>LOW PRICE</v>
      </c>
      <c r="U504" t="str">
        <f t="shared" si="60"/>
        <v>Discounted</v>
      </c>
      <c r="V504" t="str">
        <f t="shared" si="61"/>
        <v>Other</v>
      </c>
      <c r="W504" s="1" t="b">
        <f t="shared" si="62"/>
        <v>0</v>
      </c>
      <c r="X504" t="b">
        <f t="shared" si="63"/>
        <v>1</v>
      </c>
    </row>
    <row r="505" spans="1:24" x14ac:dyDescent="0.3">
      <c r="A505" s="2" t="s">
        <v>513</v>
      </c>
      <c r="B505" s="3" t="s">
        <v>4429</v>
      </c>
      <c r="C505" s="3" t="s">
        <v>7405</v>
      </c>
      <c r="D505" s="3" t="s">
        <v>7410</v>
      </c>
      <c r="E505" s="3" t="s">
        <v>7425</v>
      </c>
      <c r="F505" s="3" t="s">
        <v>7428</v>
      </c>
      <c r="G505" s="3">
        <v>15558.35</v>
      </c>
      <c r="H505" s="3">
        <v>5</v>
      </c>
      <c r="I505" s="8" t="s">
        <v>7763</v>
      </c>
      <c r="J505" s="3" t="s">
        <v>8166</v>
      </c>
      <c r="K505" s="3" t="s">
        <v>8168</v>
      </c>
      <c r="L505" s="3" t="s">
        <v>8169</v>
      </c>
      <c r="M505" s="4">
        <v>62233.4</v>
      </c>
      <c r="N505" s="32">
        <f>Table2[[#This Row],[Price]]*Table2[[#This Row],[Quantity Sold]]</f>
        <v>77791.75</v>
      </c>
      <c r="O505" s="1">
        <f t="shared" si="56"/>
        <v>2024</v>
      </c>
      <c r="P505" s="1" t="str">
        <f t="shared" si="57"/>
        <v>MEN</v>
      </c>
      <c r="Q505" s="1" t="str">
        <f t="shared" si="58"/>
        <v>Men_Shirts</v>
      </c>
      <c r="T505" s="1" t="str">
        <f t="shared" si="59"/>
        <v>HIGH PRICE</v>
      </c>
      <c r="U505" t="str">
        <f t="shared" si="60"/>
        <v>Discounted</v>
      </c>
      <c r="V505" t="str">
        <f t="shared" si="61"/>
        <v>Men's Discounted Item</v>
      </c>
      <c r="W505" s="1" t="b">
        <f t="shared" si="62"/>
        <v>0</v>
      </c>
      <c r="X505" t="b">
        <f t="shared" si="63"/>
        <v>1</v>
      </c>
    </row>
    <row r="506" spans="1:24" ht="28.8" x14ac:dyDescent="0.3">
      <c r="A506" s="2" t="s">
        <v>514</v>
      </c>
      <c r="B506" s="3" t="s">
        <v>4430</v>
      </c>
      <c r="C506" s="3" t="s">
        <v>7406</v>
      </c>
      <c r="D506" s="3" t="s">
        <v>7416</v>
      </c>
      <c r="E506" s="3" t="s">
        <v>7423</v>
      </c>
      <c r="F506" s="3" t="s">
        <v>7430</v>
      </c>
      <c r="G506" s="3">
        <v>1094.77</v>
      </c>
      <c r="H506" s="3">
        <v>3</v>
      </c>
      <c r="I506" s="8" t="s">
        <v>7798</v>
      </c>
      <c r="J506" s="3" t="s">
        <v>8163</v>
      </c>
      <c r="K506" s="3" t="s">
        <v>8168</v>
      </c>
      <c r="L506" s="3" t="s">
        <v>8169</v>
      </c>
      <c r="M506" s="4">
        <v>2627.78</v>
      </c>
      <c r="N506" s="32">
        <f>Table2[[#This Row],[Price]]*Table2[[#This Row],[Quantity Sold]]</f>
        <v>3284.31</v>
      </c>
      <c r="O506" s="1">
        <f t="shared" si="56"/>
        <v>2023</v>
      </c>
      <c r="P506" s="1" t="str">
        <f t="shared" si="57"/>
        <v>ACCESSORIES</v>
      </c>
      <c r="Q506" s="1" t="str">
        <f t="shared" si="58"/>
        <v>Accessories_Belts</v>
      </c>
      <c r="T506" s="1" t="str">
        <f t="shared" si="59"/>
        <v>LOW PRICE</v>
      </c>
      <c r="U506" t="str">
        <f t="shared" si="60"/>
        <v>Discounted</v>
      </c>
      <c r="V506" t="str">
        <f t="shared" si="61"/>
        <v>Other</v>
      </c>
      <c r="W506" s="1" t="b">
        <f t="shared" si="62"/>
        <v>0</v>
      </c>
      <c r="X506" t="b">
        <f t="shared" si="63"/>
        <v>1</v>
      </c>
    </row>
    <row r="507" spans="1:24" x14ac:dyDescent="0.3">
      <c r="A507" s="2" t="s">
        <v>515</v>
      </c>
      <c r="B507" s="3" t="s">
        <v>4431</v>
      </c>
      <c r="C507" s="3" t="s">
        <v>7407</v>
      </c>
      <c r="D507" s="3" t="s">
        <v>7413</v>
      </c>
      <c r="E507" s="3" t="s">
        <v>7426</v>
      </c>
      <c r="F507" s="3" t="s">
        <v>7433</v>
      </c>
      <c r="G507" s="3">
        <v>13115.66</v>
      </c>
      <c r="H507" s="3">
        <v>20</v>
      </c>
      <c r="I507" s="8" t="s">
        <v>7799</v>
      </c>
      <c r="J507" s="3" t="s">
        <v>8162</v>
      </c>
      <c r="K507" s="3" t="s">
        <v>8168</v>
      </c>
      <c r="L507" s="3" t="s">
        <v>8170</v>
      </c>
      <c r="M507" s="4">
        <v>262313.2</v>
      </c>
      <c r="N507" s="32">
        <f>Table2[[#This Row],[Price]]*Table2[[#This Row],[Quantity Sold]]</f>
        <v>262313.2</v>
      </c>
      <c r="O507" s="1">
        <f t="shared" si="56"/>
        <v>2023</v>
      </c>
      <c r="P507" s="1" t="str">
        <f t="shared" si="57"/>
        <v>KIDS</v>
      </c>
      <c r="Q507" s="1" t="str">
        <f t="shared" si="58"/>
        <v>Kids_Shorts</v>
      </c>
      <c r="T507" s="1" t="str">
        <f t="shared" si="59"/>
        <v>HIGH PRICE</v>
      </c>
      <c r="U507" t="str">
        <f t="shared" si="60"/>
        <v>No Discount</v>
      </c>
      <c r="V507" t="str">
        <f t="shared" si="61"/>
        <v>Other</v>
      </c>
      <c r="W507" s="1" t="b">
        <f t="shared" si="62"/>
        <v>1</v>
      </c>
      <c r="X507" t="b">
        <f t="shared" si="63"/>
        <v>0</v>
      </c>
    </row>
    <row r="508" spans="1:24" ht="28.8" x14ac:dyDescent="0.3">
      <c r="A508" s="2" t="s">
        <v>516</v>
      </c>
      <c r="B508" s="3" t="s">
        <v>4432</v>
      </c>
      <c r="C508" s="3" t="s">
        <v>7406</v>
      </c>
      <c r="D508" s="3" t="s">
        <v>7421</v>
      </c>
      <c r="E508" s="3" t="s">
        <v>7424</v>
      </c>
      <c r="F508" s="3" t="s">
        <v>7429</v>
      </c>
      <c r="G508" s="3">
        <v>3307.55</v>
      </c>
      <c r="H508" s="3">
        <v>18</v>
      </c>
      <c r="I508" s="8" t="s">
        <v>7709</v>
      </c>
      <c r="J508" s="3" t="s">
        <v>8163</v>
      </c>
      <c r="K508" s="3" t="s">
        <v>8167</v>
      </c>
      <c r="L508" s="3" t="s">
        <v>8170</v>
      </c>
      <c r="M508" s="4">
        <v>59535.9</v>
      </c>
      <c r="N508" s="32">
        <f>Table2[[#This Row],[Price]]*Table2[[#This Row],[Quantity Sold]]</f>
        <v>59535.9</v>
      </c>
      <c r="O508" s="1">
        <f t="shared" si="56"/>
        <v>2024</v>
      </c>
      <c r="P508" s="1" t="str">
        <f t="shared" si="57"/>
        <v>ACCESSORIES</v>
      </c>
      <c r="Q508" s="1" t="str">
        <f t="shared" si="58"/>
        <v>Accessories_Scarves</v>
      </c>
      <c r="T508" s="1" t="str">
        <f t="shared" si="59"/>
        <v>LOW PRICE</v>
      </c>
      <c r="U508" t="str">
        <f t="shared" si="60"/>
        <v>No Discount</v>
      </c>
      <c r="V508" t="str">
        <f t="shared" si="61"/>
        <v>Other</v>
      </c>
      <c r="W508" s="1" t="b">
        <f t="shared" si="62"/>
        <v>1</v>
      </c>
      <c r="X508" t="b">
        <f t="shared" si="63"/>
        <v>0</v>
      </c>
    </row>
    <row r="509" spans="1:24" ht="28.8" x14ac:dyDescent="0.3">
      <c r="A509" s="2" t="s">
        <v>517</v>
      </c>
      <c r="B509" s="3" t="s">
        <v>4433</v>
      </c>
      <c r="C509" s="3" t="s">
        <v>7406</v>
      </c>
      <c r="D509" s="3" t="s">
        <v>7416</v>
      </c>
      <c r="E509" s="3" t="s">
        <v>7426</v>
      </c>
      <c r="F509" s="3" t="s">
        <v>7428</v>
      </c>
      <c r="G509" s="3">
        <v>9487.73</v>
      </c>
      <c r="H509" s="3">
        <v>5</v>
      </c>
      <c r="I509" s="8" t="s">
        <v>7558</v>
      </c>
      <c r="J509" s="3" t="s">
        <v>8165</v>
      </c>
      <c r="K509" s="3" t="s">
        <v>8167</v>
      </c>
      <c r="L509" s="3" t="s">
        <v>8170</v>
      </c>
      <c r="M509" s="4">
        <v>47438.65</v>
      </c>
      <c r="N509" s="32">
        <f>Table2[[#This Row],[Price]]*Table2[[#This Row],[Quantity Sold]]</f>
        <v>47438.649999999994</v>
      </c>
      <c r="O509" s="1">
        <f t="shared" si="56"/>
        <v>2024</v>
      </c>
      <c r="P509" s="1" t="str">
        <f t="shared" si="57"/>
        <v>ACCESSORIES</v>
      </c>
      <c r="Q509" s="1" t="str">
        <f t="shared" si="58"/>
        <v>Accessories_Belts</v>
      </c>
      <c r="T509" s="1" t="str">
        <f t="shared" si="59"/>
        <v>LOW PRICE</v>
      </c>
      <c r="U509" t="str">
        <f t="shared" si="60"/>
        <v>No Discount</v>
      </c>
      <c r="V509" t="str">
        <f t="shared" si="61"/>
        <v>Other</v>
      </c>
      <c r="W509" s="1" t="b">
        <f t="shared" si="62"/>
        <v>0</v>
      </c>
      <c r="X509" t="b">
        <f t="shared" si="63"/>
        <v>0</v>
      </c>
    </row>
    <row r="510" spans="1:24" ht="28.8" x14ac:dyDescent="0.3">
      <c r="A510" s="2" t="s">
        <v>518</v>
      </c>
      <c r="B510" s="3" t="s">
        <v>4434</v>
      </c>
      <c r="C510" s="3" t="s">
        <v>7406</v>
      </c>
      <c r="D510" s="3" t="s">
        <v>7416</v>
      </c>
      <c r="E510" s="3" t="s">
        <v>7426</v>
      </c>
      <c r="F510" s="3" t="s">
        <v>7430</v>
      </c>
      <c r="G510" s="3">
        <v>4607.33</v>
      </c>
      <c r="H510" s="3">
        <v>16</v>
      </c>
      <c r="I510" s="8" t="s">
        <v>7800</v>
      </c>
      <c r="J510" s="3" t="s">
        <v>8165</v>
      </c>
      <c r="K510" s="3" t="s">
        <v>8167</v>
      </c>
      <c r="L510" s="3" t="s">
        <v>8170</v>
      </c>
      <c r="M510" s="4">
        <v>73717.279999999999</v>
      </c>
      <c r="N510" s="32">
        <f>Table2[[#This Row],[Price]]*Table2[[#This Row],[Quantity Sold]]</f>
        <v>73717.279999999999</v>
      </c>
      <c r="O510" s="1">
        <f t="shared" si="56"/>
        <v>2022</v>
      </c>
      <c r="P510" s="1" t="str">
        <f t="shared" si="57"/>
        <v>ACCESSORIES</v>
      </c>
      <c r="Q510" s="1" t="str">
        <f t="shared" si="58"/>
        <v>Accessories_Belts</v>
      </c>
      <c r="T510" s="1" t="str">
        <f t="shared" si="59"/>
        <v>LOW PRICE</v>
      </c>
      <c r="U510" t="str">
        <f t="shared" si="60"/>
        <v>No Discount</v>
      </c>
      <c r="V510" t="str">
        <f t="shared" si="61"/>
        <v>Other</v>
      </c>
      <c r="W510" s="1" t="b">
        <f t="shared" si="62"/>
        <v>1</v>
      </c>
      <c r="X510" t="b">
        <f t="shared" si="63"/>
        <v>0</v>
      </c>
    </row>
    <row r="511" spans="1:24" ht="28.8" x14ac:dyDescent="0.3">
      <c r="A511" s="2" t="s">
        <v>519</v>
      </c>
      <c r="B511" s="3" t="s">
        <v>4435</v>
      </c>
      <c r="C511" s="3" t="s">
        <v>7406</v>
      </c>
      <c r="D511" s="3" t="s">
        <v>7421</v>
      </c>
      <c r="E511" s="3" t="s">
        <v>7426</v>
      </c>
      <c r="F511" s="3" t="s">
        <v>7432</v>
      </c>
      <c r="G511" s="3">
        <v>10160.86</v>
      </c>
      <c r="H511" s="3">
        <v>3</v>
      </c>
      <c r="I511" s="8" t="s">
        <v>7801</v>
      </c>
      <c r="J511" s="3" t="s">
        <v>8162</v>
      </c>
      <c r="K511" s="3" t="s">
        <v>8168</v>
      </c>
      <c r="L511" s="3" t="s">
        <v>8170</v>
      </c>
      <c r="M511" s="4">
        <v>30482.58</v>
      </c>
      <c r="N511" s="32">
        <f>Table2[[#This Row],[Price]]*Table2[[#This Row],[Quantity Sold]]</f>
        <v>30482.58</v>
      </c>
      <c r="O511" s="1">
        <f t="shared" si="56"/>
        <v>2023</v>
      </c>
      <c r="P511" s="1" t="str">
        <f t="shared" si="57"/>
        <v>ACCESSORIES</v>
      </c>
      <c r="Q511" s="1" t="str">
        <f t="shared" si="58"/>
        <v>Accessories_Scarves</v>
      </c>
      <c r="T511" s="1" t="str">
        <f t="shared" si="59"/>
        <v>HIGH PRICE</v>
      </c>
      <c r="U511" t="str">
        <f t="shared" si="60"/>
        <v>No Discount</v>
      </c>
      <c r="V511" t="str">
        <f t="shared" si="61"/>
        <v>Other</v>
      </c>
      <c r="W511" s="1" t="b">
        <f t="shared" si="62"/>
        <v>0</v>
      </c>
      <c r="X511" t="b">
        <f t="shared" si="63"/>
        <v>0</v>
      </c>
    </row>
    <row r="512" spans="1:24" ht="28.8" x14ac:dyDescent="0.3">
      <c r="A512" s="2" t="s">
        <v>423</v>
      </c>
      <c r="B512" s="3" t="s">
        <v>4436</v>
      </c>
      <c r="C512" s="3" t="s">
        <v>7408</v>
      </c>
      <c r="D512" s="3" t="s">
        <v>7420</v>
      </c>
      <c r="E512" s="3" t="s">
        <v>7423</v>
      </c>
      <c r="F512" s="3" t="s">
        <v>7434</v>
      </c>
      <c r="G512" s="3">
        <v>2856.86</v>
      </c>
      <c r="H512" s="3">
        <v>12</v>
      </c>
      <c r="I512" s="8" t="s">
        <v>7802</v>
      </c>
      <c r="J512" s="3" t="s">
        <v>8166</v>
      </c>
      <c r="K512" s="3" t="s">
        <v>8168</v>
      </c>
      <c r="L512" s="3" t="s">
        <v>8170</v>
      </c>
      <c r="M512" s="4">
        <v>34282.32</v>
      </c>
      <c r="N512" s="32">
        <f>Table2[[#This Row],[Price]]*Table2[[#This Row],[Quantity Sold]]</f>
        <v>34282.32</v>
      </c>
      <c r="O512" s="1">
        <f t="shared" si="56"/>
        <v>2023</v>
      </c>
      <c r="P512" s="1" t="str">
        <f t="shared" si="57"/>
        <v>WOMEN</v>
      </c>
      <c r="Q512" s="1" t="str">
        <f t="shared" si="58"/>
        <v>Women_Tops</v>
      </c>
      <c r="T512" s="1" t="str">
        <f t="shared" si="59"/>
        <v>LOW PRICE</v>
      </c>
      <c r="U512" t="str">
        <f t="shared" si="60"/>
        <v>No Discount</v>
      </c>
      <c r="V512" t="str">
        <f t="shared" si="61"/>
        <v>Other</v>
      </c>
      <c r="W512" s="1" t="b">
        <f t="shared" si="62"/>
        <v>1</v>
      </c>
      <c r="X512" t="b">
        <f t="shared" si="63"/>
        <v>0</v>
      </c>
    </row>
    <row r="513" spans="1:24" ht="28.8" x14ac:dyDescent="0.3">
      <c r="A513" s="2" t="s">
        <v>520</v>
      </c>
      <c r="B513" s="3" t="s">
        <v>4437</v>
      </c>
      <c r="C513" s="3" t="s">
        <v>7406</v>
      </c>
      <c r="D513" s="3" t="s">
        <v>7421</v>
      </c>
      <c r="E513" s="3" t="s">
        <v>7424</v>
      </c>
      <c r="F513" s="3" t="s">
        <v>7434</v>
      </c>
      <c r="G513" s="3">
        <v>15207.26</v>
      </c>
      <c r="H513" s="3">
        <v>11</v>
      </c>
      <c r="I513" s="8" t="s">
        <v>7508</v>
      </c>
      <c r="J513" s="3" t="s">
        <v>8163</v>
      </c>
      <c r="K513" s="3" t="s">
        <v>8167</v>
      </c>
      <c r="L513" s="3" t="s">
        <v>8170</v>
      </c>
      <c r="M513" s="4">
        <v>167279.85999999999</v>
      </c>
      <c r="N513" s="32">
        <f>Table2[[#This Row],[Price]]*Table2[[#This Row],[Quantity Sold]]</f>
        <v>167279.86000000002</v>
      </c>
      <c r="O513" s="1">
        <f t="shared" si="56"/>
        <v>2022</v>
      </c>
      <c r="P513" s="1" t="str">
        <f t="shared" si="57"/>
        <v>ACCESSORIES</v>
      </c>
      <c r="Q513" s="1" t="str">
        <f t="shared" si="58"/>
        <v>Accessories_Scarves</v>
      </c>
      <c r="T513" s="1" t="str">
        <f t="shared" si="59"/>
        <v>HIGH PRICE</v>
      </c>
      <c r="U513" t="str">
        <f t="shared" si="60"/>
        <v>No Discount</v>
      </c>
      <c r="V513" t="str">
        <f t="shared" si="61"/>
        <v>Other</v>
      </c>
      <c r="W513" s="1" t="b">
        <f t="shared" si="62"/>
        <v>1</v>
      </c>
      <c r="X513" t="b">
        <f t="shared" si="63"/>
        <v>0</v>
      </c>
    </row>
    <row r="514" spans="1:24" x14ac:dyDescent="0.3">
      <c r="A514" s="2" t="s">
        <v>521</v>
      </c>
      <c r="B514" s="3" t="s">
        <v>4438</v>
      </c>
      <c r="C514" s="3" t="s">
        <v>7407</v>
      </c>
      <c r="D514" s="3" t="s">
        <v>7413</v>
      </c>
      <c r="E514" s="3" t="s">
        <v>7427</v>
      </c>
      <c r="F514" s="3" t="s">
        <v>7434</v>
      </c>
      <c r="G514" s="3">
        <v>2367.9899999999998</v>
      </c>
      <c r="H514" s="3">
        <v>15</v>
      </c>
      <c r="I514" s="8" t="s">
        <v>7598</v>
      </c>
      <c r="J514" s="3" t="s">
        <v>8163</v>
      </c>
      <c r="K514" s="3" t="s">
        <v>8167</v>
      </c>
      <c r="L514" s="3" t="s">
        <v>8169</v>
      </c>
      <c r="M514" s="4">
        <v>28415.88</v>
      </c>
      <c r="N514" s="32">
        <f>Table2[[#This Row],[Price]]*Table2[[#This Row],[Quantity Sold]]</f>
        <v>35519.85</v>
      </c>
      <c r="O514" s="1">
        <f t="shared" si="56"/>
        <v>2024</v>
      </c>
      <c r="P514" s="1" t="str">
        <f t="shared" si="57"/>
        <v>KIDS</v>
      </c>
      <c r="Q514" s="1" t="str">
        <f t="shared" si="58"/>
        <v>Kids_Shorts</v>
      </c>
      <c r="T514" s="1" t="str">
        <f t="shared" si="59"/>
        <v>LOW PRICE</v>
      </c>
      <c r="U514" t="str">
        <f t="shared" si="60"/>
        <v>Discounted</v>
      </c>
      <c r="V514" t="str">
        <f t="shared" si="61"/>
        <v>Other</v>
      </c>
      <c r="W514" s="1" t="b">
        <f t="shared" si="62"/>
        <v>1</v>
      </c>
      <c r="X514" t="b">
        <f t="shared" si="63"/>
        <v>1</v>
      </c>
    </row>
    <row r="515" spans="1:24" ht="28.8" x14ac:dyDescent="0.3">
      <c r="A515" s="2" t="s">
        <v>522</v>
      </c>
      <c r="B515" s="3" t="s">
        <v>4112</v>
      </c>
      <c r="C515" s="3" t="s">
        <v>7406</v>
      </c>
      <c r="D515" s="3" t="s">
        <v>7414</v>
      </c>
      <c r="E515" s="3" t="s">
        <v>7427</v>
      </c>
      <c r="F515" s="3" t="s">
        <v>7431</v>
      </c>
      <c r="G515" s="3">
        <v>5798.38</v>
      </c>
      <c r="H515" s="3">
        <v>12</v>
      </c>
      <c r="I515" s="8" t="s">
        <v>7803</v>
      </c>
      <c r="J515" s="3" t="s">
        <v>8165</v>
      </c>
      <c r="K515" s="3" t="s">
        <v>8168</v>
      </c>
      <c r="L515" s="3" t="s">
        <v>8170</v>
      </c>
      <c r="M515" s="4">
        <v>69580.56</v>
      </c>
      <c r="N515" s="32">
        <f>Table2[[#This Row],[Price]]*Table2[[#This Row],[Quantity Sold]]</f>
        <v>69580.56</v>
      </c>
      <c r="O515" s="1">
        <f t="shared" ref="O515:O578" si="64">YEAR(I515)</f>
        <v>2022</v>
      </c>
      <c r="P515" s="1" t="str">
        <f t="shared" ref="P515:P578" si="65">UPPER(C515)</f>
        <v>ACCESSORIES</v>
      </c>
      <c r="Q515" s="1" t="str">
        <f t="shared" ref="Q515:Q578" si="66">CONCATENATE(C515, "_",D515)</f>
        <v>Accessories_Bags</v>
      </c>
      <c r="T515" s="1" t="str">
        <f t="shared" ref="T515:T578" si="67">IF(G515&gt;10000,"HIGH PRICE", "LOW PRICE")</f>
        <v>LOW PRICE</v>
      </c>
      <c r="U515" t="str">
        <f t="shared" ref="U515:U578" si="68">IF(L515 = "Yes", "Discounted", "No Discount")</f>
        <v>No Discount</v>
      </c>
      <c r="V515" t="str">
        <f t="shared" ref="V515:V578" si="69">IF(AND(C515 = "Men", L515 = "Yes"), "Men's Discounted Item", "Other")</f>
        <v>Other</v>
      </c>
      <c r="W515" s="1" t="b">
        <f t="shared" ref="W515:W578" si="70">H515&gt;=10</f>
        <v>1</v>
      </c>
      <c r="X515" t="b">
        <f t="shared" ref="X515:X578" si="71">L515 = "Yes"</f>
        <v>0</v>
      </c>
    </row>
    <row r="516" spans="1:24" x14ac:dyDescent="0.3">
      <c r="A516" s="2" t="s">
        <v>523</v>
      </c>
      <c r="B516" s="3" t="s">
        <v>4439</v>
      </c>
      <c r="C516" s="3" t="s">
        <v>7405</v>
      </c>
      <c r="D516" s="3" t="s">
        <v>7410</v>
      </c>
      <c r="E516" s="3" t="s">
        <v>7426</v>
      </c>
      <c r="F516" s="3" t="s">
        <v>7430</v>
      </c>
      <c r="G516" s="3">
        <v>3182.22</v>
      </c>
      <c r="H516" s="3">
        <v>10</v>
      </c>
      <c r="I516" s="8" t="s">
        <v>7804</v>
      </c>
      <c r="J516" s="3" t="s">
        <v>8164</v>
      </c>
      <c r="K516" s="3" t="s">
        <v>8167</v>
      </c>
      <c r="L516" s="3" t="s">
        <v>8169</v>
      </c>
      <c r="M516" s="4">
        <v>25457.759999999998</v>
      </c>
      <c r="N516" s="32">
        <f>Table2[[#This Row],[Price]]*Table2[[#This Row],[Quantity Sold]]</f>
        <v>31822.199999999997</v>
      </c>
      <c r="O516" s="1">
        <f t="shared" si="64"/>
        <v>2023</v>
      </c>
      <c r="P516" s="1" t="str">
        <f t="shared" si="65"/>
        <v>MEN</v>
      </c>
      <c r="Q516" s="1" t="str">
        <f t="shared" si="66"/>
        <v>Men_Shirts</v>
      </c>
      <c r="T516" s="1" t="str">
        <f t="shared" si="67"/>
        <v>LOW PRICE</v>
      </c>
      <c r="U516" t="str">
        <f t="shared" si="68"/>
        <v>Discounted</v>
      </c>
      <c r="V516" t="str">
        <f t="shared" si="69"/>
        <v>Men's Discounted Item</v>
      </c>
      <c r="W516" s="1" t="b">
        <f t="shared" si="70"/>
        <v>1</v>
      </c>
      <c r="X516" t="b">
        <f t="shared" si="71"/>
        <v>1</v>
      </c>
    </row>
    <row r="517" spans="1:24" ht="28.8" x14ac:dyDescent="0.3">
      <c r="A517" s="2" t="s">
        <v>524</v>
      </c>
      <c r="B517" s="3" t="s">
        <v>4341</v>
      </c>
      <c r="C517" s="3" t="s">
        <v>7406</v>
      </c>
      <c r="D517" s="3" t="s">
        <v>7414</v>
      </c>
      <c r="E517" s="3" t="s">
        <v>7424</v>
      </c>
      <c r="F517" s="3" t="s">
        <v>7430</v>
      </c>
      <c r="G517" s="3">
        <v>8823.73</v>
      </c>
      <c r="H517" s="3">
        <v>17</v>
      </c>
      <c r="I517" s="8" t="s">
        <v>7805</v>
      </c>
      <c r="J517" s="3" t="s">
        <v>8162</v>
      </c>
      <c r="K517" s="3" t="s">
        <v>8168</v>
      </c>
      <c r="L517" s="3" t="s">
        <v>8170</v>
      </c>
      <c r="M517" s="4">
        <v>150003.41</v>
      </c>
      <c r="N517" s="32">
        <f>Table2[[#This Row],[Price]]*Table2[[#This Row],[Quantity Sold]]</f>
        <v>150003.41</v>
      </c>
      <c r="O517" s="1">
        <f t="shared" si="64"/>
        <v>2024</v>
      </c>
      <c r="P517" s="1" t="str">
        <f t="shared" si="65"/>
        <v>ACCESSORIES</v>
      </c>
      <c r="Q517" s="1" t="str">
        <f t="shared" si="66"/>
        <v>Accessories_Bags</v>
      </c>
      <c r="T517" s="1" t="str">
        <f t="shared" si="67"/>
        <v>LOW PRICE</v>
      </c>
      <c r="U517" t="str">
        <f t="shared" si="68"/>
        <v>No Discount</v>
      </c>
      <c r="V517" t="str">
        <f t="shared" si="69"/>
        <v>Other</v>
      </c>
      <c r="W517" s="1" t="b">
        <f t="shared" si="70"/>
        <v>1</v>
      </c>
      <c r="X517" t="b">
        <f t="shared" si="71"/>
        <v>0</v>
      </c>
    </row>
    <row r="518" spans="1:24" x14ac:dyDescent="0.3">
      <c r="A518" s="2" t="s">
        <v>525</v>
      </c>
      <c r="B518" s="3" t="s">
        <v>4440</v>
      </c>
      <c r="C518" s="3" t="s">
        <v>7405</v>
      </c>
      <c r="D518" s="3" t="s">
        <v>7417</v>
      </c>
      <c r="E518" s="3" t="s">
        <v>7425</v>
      </c>
      <c r="F518" s="3" t="s">
        <v>7433</v>
      </c>
      <c r="G518" s="3">
        <v>16009.87</v>
      </c>
      <c r="H518" s="3">
        <v>10</v>
      </c>
      <c r="I518" s="8" t="s">
        <v>7806</v>
      </c>
      <c r="J518" s="3" t="s">
        <v>8163</v>
      </c>
      <c r="K518" s="3" t="s">
        <v>8167</v>
      </c>
      <c r="L518" s="3" t="s">
        <v>8169</v>
      </c>
      <c r="M518" s="4">
        <v>128078.96</v>
      </c>
      <c r="N518" s="32">
        <f>Table2[[#This Row],[Price]]*Table2[[#This Row],[Quantity Sold]]</f>
        <v>160098.70000000001</v>
      </c>
      <c r="O518" s="1">
        <f t="shared" si="64"/>
        <v>2024</v>
      </c>
      <c r="P518" s="1" t="str">
        <f t="shared" si="65"/>
        <v>MEN</v>
      </c>
      <c r="Q518" s="1" t="str">
        <f t="shared" si="66"/>
        <v>Men_Shoes</v>
      </c>
      <c r="T518" s="1" t="str">
        <f t="shared" si="67"/>
        <v>HIGH PRICE</v>
      </c>
      <c r="U518" t="str">
        <f t="shared" si="68"/>
        <v>Discounted</v>
      </c>
      <c r="V518" t="str">
        <f t="shared" si="69"/>
        <v>Men's Discounted Item</v>
      </c>
      <c r="W518" s="1" t="b">
        <f t="shared" si="70"/>
        <v>1</v>
      </c>
      <c r="X518" t="b">
        <f t="shared" si="71"/>
        <v>1</v>
      </c>
    </row>
    <row r="519" spans="1:24" ht="28.8" x14ac:dyDescent="0.3">
      <c r="A519" s="2" t="s">
        <v>526</v>
      </c>
      <c r="B519" s="3" t="s">
        <v>4441</v>
      </c>
      <c r="C519" s="3" t="s">
        <v>7408</v>
      </c>
      <c r="D519" s="3" t="s">
        <v>7422</v>
      </c>
      <c r="E519" s="3" t="s">
        <v>7426</v>
      </c>
      <c r="F519" s="3" t="s">
        <v>7431</v>
      </c>
      <c r="G519" s="3">
        <v>5240.62</v>
      </c>
      <c r="H519" s="3">
        <v>10</v>
      </c>
      <c r="I519" s="8" t="s">
        <v>7807</v>
      </c>
      <c r="J519" s="3" t="s">
        <v>8162</v>
      </c>
      <c r="K519" s="3" t="s">
        <v>8168</v>
      </c>
      <c r="L519" s="3" t="s">
        <v>8169</v>
      </c>
      <c r="M519" s="4">
        <v>41924.959999999999</v>
      </c>
      <c r="N519" s="32">
        <f>Table2[[#This Row],[Price]]*Table2[[#This Row],[Quantity Sold]]</f>
        <v>52406.2</v>
      </c>
      <c r="O519" s="1">
        <f t="shared" si="64"/>
        <v>2023</v>
      </c>
      <c r="P519" s="1" t="str">
        <f t="shared" si="65"/>
        <v>WOMEN</v>
      </c>
      <c r="Q519" s="1" t="str">
        <f t="shared" si="66"/>
        <v>Women_Skirts</v>
      </c>
      <c r="T519" s="1" t="str">
        <f t="shared" si="67"/>
        <v>LOW PRICE</v>
      </c>
      <c r="U519" t="str">
        <f t="shared" si="68"/>
        <v>Discounted</v>
      </c>
      <c r="V519" t="str">
        <f t="shared" si="69"/>
        <v>Other</v>
      </c>
      <c r="W519" s="1" t="b">
        <f t="shared" si="70"/>
        <v>1</v>
      </c>
      <c r="X519" t="b">
        <f t="shared" si="71"/>
        <v>1</v>
      </c>
    </row>
    <row r="520" spans="1:24" x14ac:dyDescent="0.3">
      <c r="A520" s="2" t="s">
        <v>527</v>
      </c>
      <c r="B520" s="3" t="s">
        <v>4442</v>
      </c>
      <c r="C520" s="3" t="s">
        <v>7405</v>
      </c>
      <c r="D520" s="3" t="s">
        <v>7410</v>
      </c>
      <c r="E520" s="3" t="s">
        <v>7426</v>
      </c>
      <c r="F520" s="3" t="s">
        <v>7432</v>
      </c>
      <c r="G520" s="3">
        <v>6269.82</v>
      </c>
      <c r="H520" s="3">
        <v>18</v>
      </c>
      <c r="I520" s="8" t="s">
        <v>7615</v>
      </c>
      <c r="J520" s="3" t="s">
        <v>8165</v>
      </c>
      <c r="K520" s="3" t="s">
        <v>8168</v>
      </c>
      <c r="L520" s="3" t="s">
        <v>8170</v>
      </c>
      <c r="M520" s="4">
        <v>112856.76</v>
      </c>
      <c r="N520" s="32">
        <f>Table2[[#This Row],[Price]]*Table2[[#This Row],[Quantity Sold]]</f>
        <v>112856.76</v>
      </c>
      <c r="O520" s="1">
        <f t="shared" si="64"/>
        <v>2022</v>
      </c>
      <c r="P520" s="1" t="str">
        <f t="shared" si="65"/>
        <v>MEN</v>
      </c>
      <c r="Q520" s="1" t="str">
        <f t="shared" si="66"/>
        <v>Men_Shirts</v>
      </c>
      <c r="T520" s="1" t="str">
        <f t="shared" si="67"/>
        <v>LOW PRICE</v>
      </c>
      <c r="U520" t="str">
        <f t="shared" si="68"/>
        <v>No Discount</v>
      </c>
      <c r="V520" t="str">
        <f t="shared" si="69"/>
        <v>Other</v>
      </c>
      <c r="W520" s="1" t="b">
        <f t="shared" si="70"/>
        <v>1</v>
      </c>
      <c r="X520" t="b">
        <f t="shared" si="71"/>
        <v>0</v>
      </c>
    </row>
    <row r="521" spans="1:24" ht="28.8" x14ac:dyDescent="0.3">
      <c r="A521" s="2" t="s">
        <v>528</v>
      </c>
      <c r="B521" s="3" t="s">
        <v>4443</v>
      </c>
      <c r="C521" s="3" t="s">
        <v>7406</v>
      </c>
      <c r="D521" s="3" t="s">
        <v>7416</v>
      </c>
      <c r="E521" s="3" t="s">
        <v>7425</v>
      </c>
      <c r="F521" s="3" t="s">
        <v>7430</v>
      </c>
      <c r="G521" s="3">
        <v>12409.33</v>
      </c>
      <c r="H521" s="3">
        <v>6</v>
      </c>
      <c r="I521" s="8" t="s">
        <v>7497</v>
      </c>
      <c r="J521" s="3" t="s">
        <v>8164</v>
      </c>
      <c r="K521" s="3" t="s">
        <v>8168</v>
      </c>
      <c r="L521" s="3" t="s">
        <v>8169</v>
      </c>
      <c r="M521" s="4">
        <v>59564.95</v>
      </c>
      <c r="N521" s="32">
        <f>Table2[[#This Row],[Price]]*Table2[[#This Row],[Quantity Sold]]</f>
        <v>74455.98</v>
      </c>
      <c r="O521" s="1">
        <f t="shared" si="64"/>
        <v>2023</v>
      </c>
      <c r="P521" s="1" t="str">
        <f t="shared" si="65"/>
        <v>ACCESSORIES</v>
      </c>
      <c r="Q521" s="1" t="str">
        <f t="shared" si="66"/>
        <v>Accessories_Belts</v>
      </c>
      <c r="T521" s="1" t="str">
        <f t="shared" si="67"/>
        <v>HIGH PRICE</v>
      </c>
      <c r="U521" t="str">
        <f t="shared" si="68"/>
        <v>Discounted</v>
      </c>
      <c r="V521" t="str">
        <f t="shared" si="69"/>
        <v>Other</v>
      </c>
      <c r="W521" s="1" t="b">
        <f t="shared" si="70"/>
        <v>0</v>
      </c>
      <c r="X521" t="b">
        <f t="shared" si="71"/>
        <v>1</v>
      </c>
    </row>
    <row r="522" spans="1:24" x14ac:dyDescent="0.3">
      <c r="A522" s="2" t="s">
        <v>529</v>
      </c>
      <c r="B522" s="3" t="s">
        <v>4444</v>
      </c>
      <c r="C522" s="3" t="s">
        <v>7405</v>
      </c>
      <c r="D522" s="3" t="s">
        <v>7409</v>
      </c>
      <c r="E522" s="3" t="s">
        <v>7426</v>
      </c>
      <c r="F522" s="3" t="s">
        <v>7433</v>
      </c>
      <c r="G522" s="3">
        <v>2177.09</v>
      </c>
      <c r="H522" s="3">
        <v>18</v>
      </c>
      <c r="I522" s="8" t="s">
        <v>7627</v>
      </c>
      <c r="J522" s="3" t="s">
        <v>8163</v>
      </c>
      <c r="K522" s="3" t="s">
        <v>8168</v>
      </c>
      <c r="L522" s="3" t="s">
        <v>8169</v>
      </c>
      <c r="M522" s="4">
        <v>31349.93</v>
      </c>
      <c r="N522" s="32">
        <f>Table2[[#This Row],[Price]]*Table2[[#This Row],[Quantity Sold]]</f>
        <v>39187.620000000003</v>
      </c>
      <c r="O522" s="1">
        <f t="shared" si="64"/>
        <v>2023</v>
      </c>
      <c r="P522" s="1" t="str">
        <f t="shared" si="65"/>
        <v>MEN</v>
      </c>
      <c r="Q522" s="1" t="str">
        <f t="shared" si="66"/>
        <v>Men_Jackets</v>
      </c>
      <c r="T522" s="1" t="str">
        <f t="shared" si="67"/>
        <v>LOW PRICE</v>
      </c>
      <c r="U522" t="str">
        <f t="shared" si="68"/>
        <v>Discounted</v>
      </c>
      <c r="V522" t="str">
        <f t="shared" si="69"/>
        <v>Men's Discounted Item</v>
      </c>
      <c r="W522" s="1" t="b">
        <f t="shared" si="70"/>
        <v>1</v>
      </c>
      <c r="X522" t="b">
        <f t="shared" si="71"/>
        <v>1</v>
      </c>
    </row>
    <row r="523" spans="1:24" x14ac:dyDescent="0.3">
      <c r="A523" s="2" t="s">
        <v>530</v>
      </c>
      <c r="B523" s="3" t="s">
        <v>4445</v>
      </c>
      <c r="C523" s="3" t="s">
        <v>7407</v>
      </c>
      <c r="D523" s="3" t="s">
        <v>7417</v>
      </c>
      <c r="E523" s="3" t="s">
        <v>7424</v>
      </c>
      <c r="F523" s="3" t="s">
        <v>7429</v>
      </c>
      <c r="G523" s="3">
        <v>4789.93</v>
      </c>
      <c r="H523" s="3">
        <v>9</v>
      </c>
      <c r="I523" s="8" t="s">
        <v>7599</v>
      </c>
      <c r="J523" s="3" t="s">
        <v>8165</v>
      </c>
      <c r="K523" s="3" t="s">
        <v>8167</v>
      </c>
      <c r="L523" s="3" t="s">
        <v>8170</v>
      </c>
      <c r="M523" s="4">
        <v>43109.37</v>
      </c>
      <c r="N523" s="32">
        <f>Table2[[#This Row],[Price]]*Table2[[#This Row],[Quantity Sold]]</f>
        <v>43109.37</v>
      </c>
      <c r="O523" s="1">
        <f t="shared" si="64"/>
        <v>2023</v>
      </c>
      <c r="P523" s="1" t="str">
        <f t="shared" si="65"/>
        <v>KIDS</v>
      </c>
      <c r="Q523" s="1" t="str">
        <f t="shared" si="66"/>
        <v>Kids_Shoes</v>
      </c>
      <c r="T523" s="1" t="str">
        <f t="shared" si="67"/>
        <v>LOW PRICE</v>
      </c>
      <c r="U523" t="str">
        <f t="shared" si="68"/>
        <v>No Discount</v>
      </c>
      <c r="V523" t="str">
        <f t="shared" si="69"/>
        <v>Other</v>
      </c>
      <c r="W523" s="1" t="b">
        <f t="shared" si="70"/>
        <v>0</v>
      </c>
      <c r="X523" t="b">
        <f t="shared" si="71"/>
        <v>0</v>
      </c>
    </row>
    <row r="524" spans="1:24" ht="28.8" x14ac:dyDescent="0.3">
      <c r="A524" s="2" t="s">
        <v>531</v>
      </c>
      <c r="B524" s="3" t="s">
        <v>4446</v>
      </c>
      <c r="C524" s="3" t="s">
        <v>7407</v>
      </c>
      <c r="D524" s="3" t="s">
        <v>7418</v>
      </c>
      <c r="E524" s="3" t="s">
        <v>7427</v>
      </c>
      <c r="F524" s="3" t="s">
        <v>7428</v>
      </c>
      <c r="G524" s="3">
        <v>3245.3</v>
      </c>
      <c r="H524" s="3">
        <v>17</v>
      </c>
      <c r="I524" s="8" t="s">
        <v>7808</v>
      </c>
      <c r="J524" s="3" t="s">
        <v>8165</v>
      </c>
      <c r="K524" s="3" t="s">
        <v>8167</v>
      </c>
      <c r="L524" s="3" t="s">
        <v>8169</v>
      </c>
      <c r="M524" s="4">
        <v>44136.08</v>
      </c>
      <c r="N524" s="32">
        <f>Table2[[#This Row],[Price]]*Table2[[#This Row],[Quantity Sold]]</f>
        <v>55170.100000000006</v>
      </c>
      <c r="O524" s="1">
        <f t="shared" si="64"/>
        <v>2024</v>
      </c>
      <c r="P524" s="1" t="str">
        <f t="shared" si="65"/>
        <v>KIDS</v>
      </c>
      <c r="Q524" s="1" t="str">
        <f t="shared" si="66"/>
        <v>Kids_Sweaters</v>
      </c>
      <c r="T524" s="1" t="str">
        <f t="shared" si="67"/>
        <v>LOW PRICE</v>
      </c>
      <c r="U524" t="str">
        <f t="shared" si="68"/>
        <v>Discounted</v>
      </c>
      <c r="V524" t="str">
        <f t="shared" si="69"/>
        <v>Other</v>
      </c>
      <c r="W524" s="1" t="b">
        <f t="shared" si="70"/>
        <v>1</v>
      </c>
      <c r="X524" t="b">
        <f t="shared" si="71"/>
        <v>1</v>
      </c>
    </row>
    <row r="525" spans="1:24" ht="28.8" x14ac:dyDescent="0.3">
      <c r="A525" s="2" t="s">
        <v>532</v>
      </c>
      <c r="B525" s="3" t="s">
        <v>4447</v>
      </c>
      <c r="C525" s="3" t="s">
        <v>7406</v>
      </c>
      <c r="D525" s="3" t="s">
        <v>7421</v>
      </c>
      <c r="E525" s="3" t="s">
        <v>7424</v>
      </c>
      <c r="F525" s="3" t="s">
        <v>7431</v>
      </c>
      <c r="G525" s="3">
        <v>2724.89</v>
      </c>
      <c r="H525" s="3">
        <v>15</v>
      </c>
      <c r="I525" s="8" t="s">
        <v>7522</v>
      </c>
      <c r="J525" s="3" t="s">
        <v>8163</v>
      </c>
      <c r="K525" s="3" t="s">
        <v>8167</v>
      </c>
      <c r="L525" s="3" t="s">
        <v>8169</v>
      </c>
      <c r="M525" s="4">
        <v>32698.68</v>
      </c>
      <c r="N525" s="32">
        <f>Table2[[#This Row],[Price]]*Table2[[#This Row],[Quantity Sold]]</f>
        <v>40873.35</v>
      </c>
      <c r="O525" s="1">
        <f t="shared" si="64"/>
        <v>2024</v>
      </c>
      <c r="P525" s="1" t="str">
        <f t="shared" si="65"/>
        <v>ACCESSORIES</v>
      </c>
      <c r="Q525" s="1" t="str">
        <f t="shared" si="66"/>
        <v>Accessories_Scarves</v>
      </c>
      <c r="T525" s="1" t="str">
        <f t="shared" si="67"/>
        <v>LOW PRICE</v>
      </c>
      <c r="U525" t="str">
        <f t="shared" si="68"/>
        <v>Discounted</v>
      </c>
      <c r="V525" t="str">
        <f t="shared" si="69"/>
        <v>Other</v>
      </c>
      <c r="W525" s="1" t="b">
        <f t="shared" si="70"/>
        <v>1</v>
      </c>
      <c r="X525" t="b">
        <f t="shared" si="71"/>
        <v>1</v>
      </c>
    </row>
    <row r="526" spans="1:24" x14ac:dyDescent="0.3">
      <c r="A526" s="2" t="s">
        <v>533</v>
      </c>
      <c r="B526" s="3" t="s">
        <v>4448</v>
      </c>
      <c r="C526" s="3" t="s">
        <v>7407</v>
      </c>
      <c r="D526" s="3" t="s">
        <v>7415</v>
      </c>
      <c r="E526" s="3" t="s">
        <v>7427</v>
      </c>
      <c r="F526" s="3" t="s">
        <v>7432</v>
      </c>
      <c r="G526" s="3">
        <v>6025.8</v>
      </c>
      <c r="H526" s="3">
        <v>8</v>
      </c>
      <c r="I526" s="8" t="s">
        <v>7809</v>
      </c>
      <c r="J526" s="3" t="s">
        <v>8166</v>
      </c>
      <c r="K526" s="3" t="s">
        <v>8167</v>
      </c>
      <c r="L526" s="3" t="s">
        <v>8170</v>
      </c>
      <c r="M526" s="4">
        <v>48206.400000000001</v>
      </c>
      <c r="N526" s="32">
        <f>Table2[[#This Row],[Price]]*Table2[[#This Row],[Quantity Sold]]</f>
        <v>48206.400000000001</v>
      </c>
      <c r="O526" s="1">
        <f t="shared" si="64"/>
        <v>2024</v>
      </c>
      <c r="P526" s="1" t="str">
        <f t="shared" si="65"/>
        <v>KIDS</v>
      </c>
      <c r="Q526" s="1" t="str">
        <f t="shared" si="66"/>
        <v>Kids_T-Shirts</v>
      </c>
      <c r="T526" s="1" t="str">
        <f t="shared" si="67"/>
        <v>LOW PRICE</v>
      </c>
      <c r="U526" t="str">
        <f t="shared" si="68"/>
        <v>No Discount</v>
      </c>
      <c r="V526" t="str">
        <f t="shared" si="69"/>
        <v>Other</v>
      </c>
      <c r="W526" s="1" t="b">
        <f t="shared" si="70"/>
        <v>0</v>
      </c>
      <c r="X526" t="b">
        <f t="shared" si="71"/>
        <v>0</v>
      </c>
    </row>
    <row r="527" spans="1:24" ht="28.8" x14ac:dyDescent="0.3">
      <c r="A527" s="2" t="s">
        <v>534</v>
      </c>
      <c r="B527" s="3" t="s">
        <v>4262</v>
      </c>
      <c r="C527" s="3" t="s">
        <v>7406</v>
      </c>
      <c r="D527" s="3" t="s">
        <v>7412</v>
      </c>
      <c r="E527" s="3" t="s">
        <v>7423</v>
      </c>
      <c r="F527" s="3" t="s">
        <v>7428</v>
      </c>
      <c r="G527" s="3">
        <v>2119.8200000000002</v>
      </c>
      <c r="H527" s="3">
        <v>8</v>
      </c>
      <c r="I527" s="8" t="s">
        <v>7810</v>
      </c>
      <c r="J527" s="3" t="s">
        <v>8164</v>
      </c>
      <c r="K527" s="3" t="s">
        <v>8167</v>
      </c>
      <c r="L527" s="3" t="s">
        <v>8169</v>
      </c>
      <c r="M527" s="4">
        <v>13567.18</v>
      </c>
      <c r="N527" s="32">
        <f>Table2[[#This Row],[Price]]*Table2[[#This Row],[Quantity Sold]]</f>
        <v>16958.560000000001</v>
      </c>
      <c r="O527" s="1">
        <f t="shared" si="64"/>
        <v>2023</v>
      </c>
      <c r="P527" s="1" t="str">
        <f t="shared" si="65"/>
        <v>ACCESSORIES</v>
      </c>
      <c r="Q527" s="1" t="str">
        <f t="shared" si="66"/>
        <v>Accessories_Hats</v>
      </c>
      <c r="T527" s="1" t="str">
        <f t="shared" si="67"/>
        <v>LOW PRICE</v>
      </c>
      <c r="U527" t="str">
        <f t="shared" si="68"/>
        <v>Discounted</v>
      </c>
      <c r="V527" t="str">
        <f t="shared" si="69"/>
        <v>Other</v>
      </c>
      <c r="W527" s="1" t="b">
        <f t="shared" si="70"/>
        <v>0</v>
      </c>
      <c r="X527" t="b">
        <f t="shared" si="71"/>
        <v>1</v>
      </c>
    </row>
    <row r="528" spans="1:24" ht="28.8" x14ac:dyDescent="0.3">
      <c r="A528" s="2" t="s">
        <v>535</v>
      </c>
      <c r="B528" s="3" t="s">
        <v>4449</v>
      </c>
      <c r="C528" s="3" t="s">
        <v>7406</v>
      </c>
      <c r="D528" s="3" t="s">
        <v>7412</v>
      </c>
      <c r="E528" s="3" t="s">
        <v>7426</v>
      </c>
      <c r="F528" s="3" t="s">
        <v>7429</v>
      </c>
      <c r="G528" s="3">
        <v>8808.7900000000009</v>
      </c>
      <c r="H528" s="3">
        <v>13</v>
      </c>
      <c r="I528" s="8" t="s">
        <v>7449</v>
      </c>
      <c r="J528" s="3" t="s">
        <v>8162</v>
      </c>
      <c r="K528" s="3" t="s">
        <v>8168</v>
      </c>
      <c r="L528" s="3" t="s">
        <v>8169</v>
      </c>
      <c r="M528" s="4">
        <v>91611.25</v>
      </c>
      <c r="N528" s="32">
        <f>Table2[[#This Row],[Price]]*Table2[[#This Row],[Quantity Sold]]</f>
        <v>114514.27000000002</v>
      </c>
      <c r="O528" s="1">
        <f t="shared" si="64"/>
        <v>2023</v>
      </c>
      <c r="P528" s="1" t="str">
        <f t="shared" si="65"/>
        <v>ACCESSORIES</v>
      </c>
      <c r="Q528" s="1" t="str">
        <f t="shared" si="66"/>
        <v>Accessories_Hats</v>
      </c>
      <c r="T528" s="1" t="str">
        <f t="shared" si="67"/>
        <v>LOW PRICE</v>
      </c>
      <c r="U528" t="str">
        <f t="shared" si="68"/>
        <v>Discounted</v>
      </c>
      <c r="V528" t="str">
        <f t="shared" si="69"/>
        <v>Other</v>
      </c>
      <c r="W528" s="1" t="b">
        <f t="shared" si="70"/>
        <v>1</v>
      </c>
      <c r="X528" t="b">
        <f t="shared" si="71"/>
        <v>1</v>
      </c>
    </row>
    <row r="529" spans="1:24" x14ac:dyDescent="0.3">
      <c r="A529" s="2" t="s">
        <v>536</v>
      </c>
      <c r="B529" s="3" t="s">
        <v>4450</v>
      </c>
      <c r="C529" s="3" t="s">
        <v>7405</v>
      </c>
      <c r="D529" s="3" t="s">
        <v>7417</v>
      </c>
      <c r="E529" s="3" t="s">
        <v>7427</v>
      </c>
      <c r="F529" s="3" t="s">
        <v>7428</v>
      </c>
      <c r="G529" s="3">
        <v>2270.88</v>
      </c>
      <c r="H529" s="3">
        <v>20</v>
      </c>
      <c r="I529" s="8" t="s">
        <v>7811</v>
      </c>
      <c r="J529" s="3" t="s">
        <v>8164</v>
      </c>
      <c r="K529" s="3" t="s">
        <v>8168</v>
      </c>
      <c r="L529" s="3" t="s">
        <v>8170</v>
      </c>
      <c r="M529" s="4">
        <v>45417.599999999999</v>
      </c>
      <c r="N529" s="32">
        <f>Table2[[#This Row],[Price]]*Table2[[#This Row],[Quantity Sold]]</f>
        <v>45417.600000000006</v>
      </c>
      <c r="O529" s="1">
        <f t="shared" si="64"/>
        <v>2024</v>
      </c>
      <c r="P529" s="1" t="str">
        <f t="shared" si="65"/>
        <v>MEN</v>
      </c>
      <c r="Q529" s="1" t="str">
        <f t="shared" si="66"/>
        <v>Men_Shoes</v>
      </c>
      <c r="T529" s="1" t="str">
        <f t="shared" si="67"/>
        <v>LOW PRICE</v>
      </c>
      <c r="U529" t="str">
        <f t="shared" si="68"/>
        <v>No Discount</v>
      </c>
      <c r="V529" t="str">
        <f t="shared" si="69"/>
        <v>Other</v>
      </c>
      <c r="W529" s="1" t="b">
        <f t="shared" si="70"/>
        <v>1</v>
      </c>
      <c r="X529" t="b">
        <f t="shared" si="71"/>
        <v>0</v>
      </c>
    </row>
    <row r="530" spans="1:24" x14ac:dyDescent="0.3">
      <c r="A530" s="2" t="s">
        <v>537</v>
      </c>
      <c r="B530" s="3" t="s">
        <v>4451</v>
      </c>
      <c r="C530" s="3" t="s">
        <v>7405</v>
      </c>
      <c r="D530" s="3" t="s">
        <v>7417</v>
      </c>
      <c r="E530" s="3" t="s">
        <v>7425</v>
      </c>
      <c r="F530" s="3" t="s">
        <v>7429</v>
      </c>
      <c r="G530" s="3">
        <v>9813.92</v>
      </c>
      <c r="H530" s="3">
        <v>9</v>
      </c>
      <c r="I530" s="8" t="s">
        <v>7685</v>
      </c>
      <c r="J530" s="3" t="s">
        <v>8166</v>
      </c>
      <c r="K530" s="3" t="s">
        <v>8167</v>
      </c>
      <c r="L530" s="3" t="s">
        <v>8170</v>
      </c>
      <c r="M530" s="4">
        <v>88325.28</v>
      </c>
      <c r="N530" s="32">
        <f>Table2[[#This Row],[Price]]*Table2[[#This Row],[Quantity Sold]]</f>
        <v>88325.28</v>
      </c>
      <c r="O530" s="1">
        <f t="shared" si="64"/>
        <v>2023</v>
      </c>
      <c r="P530" s="1" t="str">
        <f t="shared" si="65"/>
        <v>MEN</v>
      </c>
      <c r="Q530" s="1" t="str">
        <f t="shared" si="66"/>
        <v>Men_Shoes</v>
      </c>
      <c r="T530" s="1" t="str">
        <f t="shared" si="67"/>
        <v>LOW PRICE</v>
      </c>
      <c r="U530" t="str">
        <f t="shared" si="68"/>
        <v>No Discount</v>
      </c>
      <c r="V530" t="str">
        <f t="shared" si="69"/>
        <v>Other</v>
      </c>
      <c r="W530" s="1" t="b">
        <f t="shared" si="70"/>
        <v>0</v>
      </c>
      <c r="X530" t="b">
        <f t="shared" si="71"/>
        <v>0</v>
      </c>
    </row>
    <row r="531" spans="1:24" x14ac:dyDescent="0.3">
      <c r="A531" s="2" t="s">
        <v>538</v>
      </c>
      <c r="B531" s="3" t="s">
        <v>4452</v>
      </c>
      <c r="C531" s="3" t="s">
        <v>7407</v>
      </c>
      <c r="D531" s="3" t="s">
        <v>7413</v>
      </c>
      <c r="E531" s="3" t="s">
        <v>7426</v>
      </c>
      <c r="F531" s="3" t="s">
        <v>7430</v>
      </c>
      <c r="G531" s="3">
        <v>8226.9599999999991</v>
      </c>
      <c r="H531" s="3">
        <v>6</v>
      </c>
      <c r="I531" s="8" t="s">
        <v>7770</v>
      </c>
      <c r="J531" s="3" t="s">
        <v>8166</v>
      </c>
      <c r="K531" s="3" t="s">
        <v>8167</v>
      </c>
      <c r="L531" s="3" t="s">
        <v>8170</v>
      </c>
      <c r="M531" s="4">
        <v>49361.760000000002</v>
      </c>
      <c r="N531" s="32">
        <f>Table2[[#This Row],[Price]]*Table2[[#This Row],[Quantity Sold]]</f>
        <v>49361.759999999995</v>
      </c>
      <c r="O531" s="1">
        <f t="shared" si="64"/>
        <v>2023</v>
      </c>
      <c r="P531" s="1" t="str">
        <f t="shared" si="65"/>
        <v>KIDS</v>
      </c>
      <c r="Q531" s="1" t="str">
        <f t="shared" si="66"/>
        <v>Kids_Shorts</v>
      </c>
      <c r="T531" s="1" t="str">
        <f t="shared" si="67"/>
        <v>LOW PRICE</v>
      </c>
      <c r="U531" t="str">
        <f t="shared" si="68"/>
        <v>No Discount</v>
      </c>
      <c r="V531" t="str">
        <f t="shared" si="69"/>
        <v>Other</v>
      </c>
      <c r="W531" s="1" t="b">
        <f t="shared" si="70"/>
        <v>0</v>
      </c>
      <c r="X531" t="b">
        <f t="shared" si="71"/>
        <v>0</v>
      </c>
    </row>
    <row r="532" spans="1:24" ht="28.8" x14ac:dyDescent="0.3">
      <c r="A532" s="2" t="s">
        <v>539</v>
      </c>
      <c r="B532" s="3" t="s">
        <v>4453</v>
      </c>
      <c r="C532" s="3" t="s">
        <v>7408</v>
      </c>
      <c r="D532" s="3" t="s">
        <v>7417</v>
      </c>
      <c r="E532" s="3" t="s">
        <v>7424</v>
      </c>
      <c r="F532" s="3" t="s">
        <v>7432</v>
      </c>
      <c r="G532" s="3">
        <v>3975.7</v>
      </c>
      <c r="H532" s="3">
        <v>3</v>
      </c>
      <c r="I532" s="8" t="s">
        <v>7812</v>
      </c>
      <c r="J532" s="3" t="s">
        <v>8164</v>
      </c>
      <c r="K532" s="3" t="s">
        <v>8167</v>
      </c>
      <c r="L532" s="3" t="s">
        <v>8169</v>
      </c>
      <c r="M532" s="4">
        <v>9541.68</v>
      </c>
      <c r="N532" s="32">
        <f>Table2[[#This Row],[Price]]*Table2[[#This Row],[Quantity Sold]]</f>
        <v>11927.099999999999</v>
      </c>
      <c r="O532" s="1">
        <f t="shared" si="64"/>
        <v>2023</v>
      </c>
      <c r="P532" s="1" t="str">
        <f t="shared" si="65"/>
        <v>WOMEN</v>
      </c>
      <c r="Q532" s="1" t="str">
        <f t="shared" si="66"/>
        <v>Women_Shoes</v>
      </c>
      <c r="T532" s="1" t="str">
        <f t="shared" si="67"/>
        <v>LOW PRICE</v>
      </c>
      <c r="U532" t="str">
        <f t="shared" si="68"/>
        <v>Discounted</v>
      </c>
      <c r="V532" t="str">
        <f t="shared" si="69"/>
        <v>Other</v>
      </c>
      <c r="W532" s="1" t="b">
        <f t="shared" si="70"/>
        <v>0</v>
      </c>
      <c r="X532" t="b">
        <f t="shared" si="71"/>
        <v>1</v>
      </c>
    </row>
    <row r="533" spans="1:24" ht="28.8" x14ac:dyDescent="0.3">
      <c r="A533" s="2" t="s">
        <v>540</v>
      </c>
      <c r="B533" s="3" t="s">
        <v>4454</v>
      </c>
      <c r="C533" s="3" t="s">
        <v>7406</v>
      </c>
      <c r="D533" s="3" t="s">
        <v>7416</v>
      </c>
      <c r="E533" s="3" t="s">
        <v>7425</v>
      </c>
      <c r="F533" s="3" t="s">
        <v>7430</v>
      </c>
      <c r="G533" s="3">
        <v>10155.049999999999</v>
      </c>
      <c r="H533" s="3">
        <v>12</v>
      </c>
      <c r="I533" s="8" t="s">
        <v>7813</v>
      </c>
      <c r="J533" s="3" t="s">
        <v>8164</v>
      </c>
      <c r="K533" s="3" t="s">
        <v>8168</v>
      </c>
      <c r="L533" s="3" t="s">
        <v>8170</v>
      </c>
      <c r="M533" s="4">
        <v>121860.6</v>
      </c>
      <c r="N533" s="32">
        <f>Table2[[#This Row],[Price]]*Table2[[#This Row],[Quantity Sold]]</f>
        <v>121860.59999999999</v>
      </c>
      <c r="O533" s="1">
        <f t="shared" si="64"/>
        <v>2024</v>
      </c>
      <c r="P533" s="1" t="str">
        <f t="shared" si="65"/>
        <v>ACCESSORIES</v>
      </c>
      <c r="Q533" s="1" t="str">
        <f t="shared" si="66"/>
        <v>Accessories_Belts</v>
      </c>
      <c r="T533" s="1" t="str">
        <f t="shared" si="67"/>
        <v>HIGH PRICE</v>
      </c>
      <c r="U533" t="str">
        <f t="shared" si="68"/>
        <v>No Discount</v>
      </c>
      <c r="V533" t="str">
        <f t="shared" si="69"/>
        <v>Other</v>
      </c>
      <c r="W533" s="1" t="b">
        <f t="shared" si="70"/>
        <v>1</v>
      </c>
      <c r="X533" t="b">
        <f t="shared" si="71"/>
        <v>0</v>
      </c>
    </row>
    <row r="534" spans="1:24" ht="28.8" x14ac:dyDescent="0.3">
      <c r="A534" s="2" t="s">
        <v>541</v>
      </c>
      <c r="B534" s="3" t="s">
        <v>4455</v>
      </c>
      <c r="C534" s="3" t="s">
        <v>7408</v>
      </c>
      <c r="D534" s="3" t="s">
        <v>7420</v>
      </c>
      <c r="E534" s="3" t="s">
        <v>7426</v>
      </c>
      <c r="F534" s="3" t="s">
        <v>7431</v>
      </c>
      <c r="G534" s="3">
        <v>16004.06</v>
      </c>
      <c r="H534" s="3">
        <v>9</v>
      </c>
      <c r="I534" s="8" t="s">
        <v>7814</v>
      </c>
      <c r="J534" s="3" t="s">
        <v>8164</v>
      </c>
      <c r="K534" s="3" t="s">
        <v>8168</v>
      </c>
      <c r="L534" s="3" t="s">
        <v>8169</v>
      </c>
      <c r="M534" s="4">
        <v>115228.9</v>
      </c>
      <c r="N534" s="32">
        <f>Table2[[#This Row],[Price]]*Table2[[#This Row],[Quantity Sold]]</f>
        <v>144036.54</v>
      </c>
      <c r="O534" s="1">
        <f t="shared" si="64"/>
        <v>2024</v>
      </c>
      <c r="P534" s="1" t="str">
        <f t="shared" si="65"/>
        <v>WOMEN</v>
      </c>
      <c r="Q534" s="1" t="str">
        <f t="shared" si="66"/>
        <v>Women_Tops</v>
      </c>
      <c r="T534" s="1" t="str">
        <f t="shared" si="67"/>
        <v>HIGH PRICE</v>
      </c>
      <c r="U534" t="str">
        <f t="shared" si="68"/>
        <v>Discounted</v>
      </c>
      <c r="V534" t="str">
        <f t="shared" si="69"/>
        <v>Other</v>
      </c>
      <c r="W534" s="1" t="b">
        <f t="shared" si="70"/>
        <v>0</v>
      </c>
      <c r="X534" t="b">
        <f t="shared" si="71"/>
        <v>1</v>
      </c>
    </row>
    <row r="535" spans="1:24" x14ac:dyDescent="0.3">
      <c r="A535" s="2" t="s">
        <v>542</v>
      </c>
      <c r="B535" s="3" t="s">
        <v>4456</v>
      </c>
      <c r="C535" s="3" t="s">
        <v>7405</v>
      </c>
      <c r="D535" s="3" t="s">
        <v>7417</v>
      </c>
      <c r="E535" s="3" t="s">
        <v>7423</v>
      </c>
      <c r="F535" s="3" t="s">
        <v>7433</v>
      </c>
      <c r="G535" s="3">
        <v>4662.1099999999997</v>
      </c>
      <c r="H535" s="3">
        <v>16</v>
      </c>
      <c r="I535" s="8" t="s">
        <v>7815</v>
      </c>
      <c r="J535" s="3" t="s">
        <v>8165</v>
      </c>
      <c r="K535" s="3" t="s">
        <v>8168</v>
      </c>
      <c r="L535" s="3" t="s">
        <v>8170</v>
      </c>
      <c r="M535" s="4">
        <v>74593.759999999995</v>
      </c>
      <c r="N535" s="32">
        <f>Table2[[#This Row],[Price]]*Table2[[#This Row],[Quantity Sold]]</f>
        <v>74593.759999999995</v>
      </c>
      <c r="O535" s="1">
        <f t="shared" si="64"/>
        <v>2023</v>
      </c>
      <c r="P535" s="1" t="str">
        <f t="shared" si="65"/>
        <v>MEN</v>
      </c>
      <c r="Q535" s="1" t="str">
        <f t="shared" si="66"/>
        <v>Men_Shoes</v>
      </c>
      <c r="T535" s="1" t="str">
        <f t="shared" si="67"/>
        <v>LOW PRICE</v>
      </c>
      <c r="U535" t="str">
        <f t="shared" si="68"/>
        <v>No Discount</v>
      </c>
      <c r="V535" t="str">
        <f t="shared" si="69"/>
        <v>Other</v>
      </c>
      <c r="W535" s="1" t="b">
        <f t="shared" si="70"/>
        <v>1</v>
      </c>
      <c r="X535" t="b">
        <f t="shared" si="71"/>
        <v>0</v>
      </c>
    </row>
    <row r="536" spans="1:24" ht="28.8" x14ac:dyDescent="0.3">
      <c r="A536" s="2" t="s">
        <v>543</v>
      </c>
      <c r="B536" s="3" t="s">
        <v>4457</v>
      </c>
      <c r="C536" s="3" t="s">
        <v>7408</v>
      </c>
      <c r="D536" s="3" t="s">
        <v>7419</v>
      </c>
      <c r="E536" s="3" t="s">
        <v>7427</v>
      </c>
      <c r="F536" s="3" t="s">
        <v>7428</v>
      </c>
      <c r="G536" s="3">
        <v>4138.38</v>
      </c>
      <c r="H536" s="3">
        <v>2</v>
      </c>
      <c r="I536" s="8" t="s">
        <v>7780</v>
      </c>
      <c r="J536" s="3" t="s">
        <v>8162</v>
      </c>
      <c r="K536" s="3" t="s">
        <v>8167</v>
      </c>
      <c r="L536" s="3" t="s">
        <v>8170</v>
      </c>
      <c r="M536" s="4">
        <v>8276.76</v>
      </c>
      <c r="N536" s="32">
        <f>Table2[[#This Row],[Price]]*Table2[[#This Row],[Quantity Sold]]</f>
        <v>8276.76</v>
      </c>
      <c r="O536" s="1">
        <f t="shared" si="64"/>
        <v>2023</v>
      </c>
      <c r="P536" s="1" t="str">
        <f t="shared" si="65"/>
        <v>WOMEN</v>
      </c>
      <c r="Q536" s="1" t="str">
        <f t="shared" si="66"/>
        <v>Women_Dresses</v>
      </c>
      <c r="T536" s="1" t="str">
        <f t="shared" si="67"/>
        <v>LOW PRICE</v>
      </c>
      <c r="U536" t="str">
        <f t="shared" si="68"/>
        <v>No Discount</v>
      </c>
      <c r="V536" t="str">
        <f t="shared" si="69"/>
        <v>Other</v>
      </c>
      <c r="W536" s="1" t="b">
        <f t="shared" si="70"/>
        <v>0</v>
      </c>
      <c r="X536" t="b">
        <f t="shared" si="71"/>
        <v>0</v>
      </c>
    </row>
    <row r="537" spans="1:24" x14ac:dyDescent="0.3">
      <c r="A537" s="2" t="s">
        <v>544</v>
      </c>
      <c r="B537" s="3" t="s">
        <v>4458</v>
      </c>
      <c r="C537" s="3" t="s">
        <v>7407</v>
      </c>
      <c r="D537" s="3" t="s">
        <v>7415</v>
      </c>
      <c r="E537" s="3" t="s">
        <v>7426</v>
      </c>
      <c r="F537" s="3" t="s">
        <v>7430</v>
      </c>
      <c r="G537" s="3">
        <v>4261.22</v>
      </c>
      <c r="H537" s="3">
        <v>12</v>
      </c>
      <c r="I537" s="8" t="s">
        <v>7816</v>
      </c>
      <c r="J537" s="3" t="s">
        <v>8164</v>
      </c>
      <c r="K537" s="3" t="s">
        <v>8168</v>
      </c>
      <c r="L537" s="3" t="s">
        <v>8170</v>
      </c>
      <c r="M537" s="4">
        <v>51134.64</v>
      </c>
      <c r="N537" s="32">
        <f>Table2[[#This Row],[Price]]*Table2[[#This Row],[Quantity Sold]]</f>
        <v>51134.64</v>
      </c>
      <c r="O537" s="1">
        <f t="shared" si="64"/>
        <v>2023</v>
      </c>
      <c r="P537" s="1" t="str">
        <f t="shared" si="65"/>
        <v>KIDS</v>
      </c>
      <c r="Q537" s="1" t="str">
        <f t="shared" si="66"/>
        <v>Kids_T-Shirts</v>
      </c>
      <c r="T537" s="1" t="str">
        <f t="shared" si="67"/>
        <v>LOW PRICE</v>
      </c>
      <c r="U537" t="str">
        <f t="shared" si="68"/>
        <v>No Discount</v>
      </c>
      <c r="V537" t="str">
        <f t="shared" si="69"/>
        <v>Other</v>
      </c>
      <c r="W537" s="1" t="b">
        <f t="shared" si="70"/>
        <v>1</v>
      </c>
      <c r="X537" t="b">
        <f t="shared" si="71"/>
        <v>0</v>
      </c>
    </row>
    <row r="538" spans="1:24" ht="28.8" x14ac:dyDescent="0.3">
      <c r="A538" s="2" t="s">
        <v>545</v>
      </c>
      <c r="B538" s="3" t="s">
        <v>4459</v>
      </c>
      <c r="C538" s="3" t="s">
        <v>7406</v>
      </c>
      <c r="D538" s="3" t="s">
        <v>7416</v>
      </c>
      <c r="E538" s="3" t="s">
        <v>7423</v>
      </c>
      <c r="F538" s="3" t="s">
        <v>7428</v>
      </c>
      <c r="G538" s="3">
        <v>12012.59</v>
      </c>
      <c r="H538" s="3">
        <v>14</v>
      </c>
      <c r="I538" s="8" t="s">
        <v>7817</v>
      </c>
      <c r="J538" s="3" t="s">
        <v>8165</v>
      </c>
      <c r="K538" s="3" t="s">
        <v>8168</v>
      </c>
      <c r="L538" s="3" t="s">
        <v>8170</v>
      </c>
      <c r="M538" s="4">
        <v>168176.26</v>
      </c>
      <c r="N538" s="32">
        <f>Table2[[#This Row],[Price]]*Table2[[#This Row],[Quantity Sold]]</f>
        <v>168176.26</v>
      </c>
      <c r="O538" s="1">
        <f t="shared" si="64"/>
        <v>2024</v>
      </c>
      <c r="P538" s="1" t="str">
        <f t="shared" si="65"/>
        <v>ACCESSORIES</v>
      </c>
      <c r="Q538" s="1" t="str">
        <f t="shared" si="66"/>
        <v>Accessories_Belts</v>
      </c>
      <c r="T538" s="1" t="str">
        <f t="shared" si="67"/>
        <v>HIGH PRICE</v>
      </c>
      <c r="U538" t="str">
        <f t="shared" si="68"/>
        <v>No Discount</v>
      </c>
      <c r="V538" t="str">
        <f t="shared" si="69"/>
        <v>Other</v>
      </c>
      <c r="W538" s="1" t="b">
        <f t="shared" si="70"/>
        <v>1</v>
      </c>
      <c r="X538" t="b">
        <f t="shared" si="71"/>
        <v>0</v>
      </c>
    </row>
    <row r="539" spans="1:24" x14ac:dyDescent="0.3">
      <c r="A539" s="2" t="s">
        <v>546</v>
      </c>
      <c r="B539" s="3" t="s">
        <v>4460</v>
      </c>
      <c r="C539" s="3" t="s">
        <v>7407</v>
      </c>
      <c r="D539" s="3" t="s">
        <v>7417</v>
      </c>
      <c r="E539" s="3" t="s">
        <v>7423</v>
      </c>
      <c r="F539" s="3" t="s">
        <v>7433</v>
      </c>
      <c r="G539" s="3">
        <v>5788.42</v>
      </c>
      <c r="H539" s="3">
        <v>3</v>
      </c>
      <c r="I539" s="8" t="s">
        <v>7470</v>
      </c>
      <c r="J539" s="3" t="s">
        <v>8164</v>
      </c>
      <c r="K539" s="3" t="s">
        <v>8168</v>
      </c>
      <c r="L539" s="3" t="s">
        <v>8170</v>
      </c>
      <c r="M539" s="4">
        <v>17365.259999999998</v>
      </c>
      <c r="N539" s="32">
        <f>Table2[[#This Row],[Price]]*Table2[[#This Row],[Quantity Sold]]</f>
        <v>17365.260000000002</v>
      </c>
      <c r="O539" s="1">
        <f t="shared" si="64"/>
        <v>2024</v>
      </c>
      <c r="P539" s="1" t="str">
        <f t="shared" si="65"/>
        <v>KIDS</v>
      </c>
      <c r="Q539" s="1" t="str">
        <f t="shared" si="66"/>
        <v>Kids_Shoes</v>
      </c>
      <c r="T539" s="1" t="str">
        <f t="shared" si="67"/>
        <v>LOW PRICE</v>
      </c>
      <c r="U539" t="str">
        <f t="shared" si="68"/>
        <v>No Discount</v>
      </c>
      <c r="V539" t="str">
        <f t="shared" si="69"/>
        <v>Other</v>
      </c>
      <c r="W539" s="1" t="b">
        <f t="shared" si="70"/>
        <v>0</v>
      </c>
      <c r="X539" t="b">
        <f t="shared" si="71"/>
        <v>0</v>
      </c>
    </row>
    <row r="540" spans="1:24" ht="28.8" x14ac:dyDescent="0.3">
      <c r="A540" s="2" t="s">
        <v>547</v>
      </c>
      <c r="B540" s="3" t="s">
        <v>4461</v>
      </c>
      <c r="C540" s="3" t="s">
        <v>7406</v>
      </c>
      <c r="D540" s="3" t="s">
        <v>7416</v>
      </c>
      <c r="E540" s="3" t="s">
        <v>7424</v>
      </c>
      <c r="F540" s="3" t="s">
        <v>7431</v>
      </c>
      <c r="G540" s="3">
        <v>14083.44</v>
      </c>
      <c r="H540" s="3">
        <v>20</v>
      </c>
      <c r="I540" s="8" t="s">
        <v>7613</v>
      </c>
      <c r="J540" s="3" t="s">
        <v>8166</v>
      </c>
      <c r="K540" s="3" t="s">
        <v>8168</v>
      </c>
      <c r="L540" s="3" t="s">
        <v>8169</v>
      </c>
      <c r="M540" s="4">
        <v>225335.04000000001</v>
      </c>
      <c r="N540" s="32">
        <f>Table2[[#This Row],[Price]]*Table2[[#This Row],[Quantity Sold]]</f>
        <v>281668.8</v>
      </c>
      <c r="O540" s="1">
        <f t="shared" si="64"/>
        <v>2024</v>
      </c>
      <c r="P540" s="1" t="str">
        <f t="shared" si="65"/>
        <v>ACCESSORIES</v>
      </c>
      <c r="Q540" s="1" t="str">
        <f t="shared" si="66"/>
        <v>Accessories_Belts</v>
      </c>
      <c r="T540" s="1" t="str">
        <f t="shared" si="67"/>
        <v>HIGH PRICE</v>
      </c>
      <c r="U540" t="str">
        <f t="shared" si="68"/>
        <v>Discounted</v>
      </c>
      <c r="V540" t="str">
        <f t="shared" si="69"/>
        <v>Other</v>
      </c>
      <c r="W540" s="1" t="b">
        <f t="shared" si="70"/>
        <v>1</v>
      </c>
      <c r="X540" t="b">
        <f t="shared" si="71"/>
        <v>1</v>
      </c>
    </row>
    <row r="541" spans="1:24" ht="28.8" x14ac:dyDescent="0.3">
      <c r="A541" s="2" t="s">
        <v>548</v>
      </c>
      <c r="B541" s="3" t="s">
        <v>4462</v>
      </c>
      <c r="C541" s="3" t="s">
        <v>7408</v>
      </c>
      <c r="D541" s="3" t="s">
        <v>7422</v>
      </c>
      <c r="E541" s="3" t="s">
        <v>7424</v>
      </c>
      <c r="F541" s="3" t="s">
        <v>7429</v>
      </c>
      <c r="G541" s="3">
        <v>5175.05</v>
      </c>
      <c r="H541" s="3">
        <v>6</v>
      </c>
      <c r="I541" s="8" t="s">
        <v>7818</v>
      </c>
      <c r="J541" s="3" t="s">
        <v>8163</v>
      </c>
      <c r="K541" s="3" t="s">
        <v>8168</v>
      </c>
      <c r="L541" s="3" t="s">
        <v>8169</v>
      </c>
      <c r="M541" s="4">
        <v>24840.240000000002</v>
      </c>
      <c r="N541" s="32">
        <f>Table2[[#This Row],[Price]]*Table2[[#This Row],[Quantity Sold]]</f>
        <v>31050.300000000003</v>
      </c>
      <c r="O541" s="1">
        <f t="shared" si="64"/>
        <v>2023</v>
      </c>
      <c r="P541" s="1" t="str">
        <f t="shared" si="65"/>
        <v>WOMEN</v>
      </c>
      <c r="Q541" s="1" t="str">
        <f t="shared" si="66"/>
        <v>Women_Skirts</v>
      </c>
      <c r="T541" s="1" t="str">
        <f t="shared" si="67"/>
        <v>LOW PRICE</v>
      </c>
      <c r="U541" t="str">
        <f t="shared" si="68"/>
        <v>Discounted</v>
      </c>
      <c r="V541" t="str">
        <f t="shared" si="69"/>
        <v>Other</v>
      </c>
      <c r="W541" s="1" t="b">
        <f t="shared" si="70"/>
        <v>0</v>
      </c>
      <c r="X541" t="b">
        <f t="shared" si="71"/>
        <v>1</v>
      </c>
    </row>
    <row r="542" spans="1:24" ht="28.8" x14ac:dyDescent="0.3">
      <c r="A542" s="2" t="s">
        <v>549</v>
      </c>
      <c r="B542" s="3" t="s">
        <v>4463</v>
      </c>
      <c r="C542" s="3" t="s">
        <v>7406</v>
      </c>
      <c r="D542" s="3" t="s">
        <v>7412</v>
      </c>
      <c r="E542" s="3" t="s">
        <v>7427</v>
      </c>
      <c r="F542" s="3" t="s">
        <v>7433</v>
      </c>
      <c r="G542" s="3">
        <v>10479.58</v>
      </c>
      <c r="H542" s="3">
        <v>1</v>
      </c>
      <c r="I542" s="8" t="s">
        <v>7509</v>
      </c>
      <c r="J542" s="3" t="s">
        <v>8162</v>
      </c>
      <c r="K542" s="3" t="s">
        <v>8167</v>
      </c>
      <c r="L542" s="3" t="s">
        <v>8170</v>
      </c>
      <c r="M542" s="4">
        <v>10479.58</v>
      </c>
      <c r="N542" s="32">
        <f>Table2[[#This Row],[Price]]*Table2[[#This Row],[Quantity Sold]]</f>
        <v>10479.58</v>
      </c>
      <c r="O542" s="1">
        <f t="shared" si="64"/>
        <v>2023</v>
      </c>
      <c r="P542" s="1" t="str">
        <f t="shared" si="65"/>
        <v>ACCESSORIES</v>
      </c>
      <c r="Q542" s="1" t="str">
        <f t="shared" si="66"/>
        <v>Accessories_Hats</v>
      </c>
      <c r="T542" s="1" t="str">
        <f t="shared" si="67"/>
        <v>HIGH PRICE</v>
      </c>
      <c r="U542" t="str">
        <f t="shared" si="68"/>
        <v>No Discount</v>
      </c>
      <c r="V542" t="str">
        <f t="shared" si="69"/>
        <v>Other</v>
      </c>
      <c r="W542" s="1" t="b">
        <f t="shared" si="70"/>
        <v>0</v>
      </c>
      <c r="X542" t="b">
        <f t="shared" si="71"/>
        <v>0</v>
      </c>
    </row>
    <row r="543" spans="1:24" x14ac:dyDescent="0.3">
      <c r="A543" s="2" t="s">
        <v>550</v>
      </c>
      <c r="B543" s="3" t="s">
        <v>4464</v>
      </c>
      <c r="C543" s="3" t="s">
        <v>7405</v>
      </c>
      <c r="D543" s="3" t="s">
        <v>7409</v>
      </c>
      <c r="E543" s="3" t="s">
        <v>7426</v>
      </c>
      <c r="F543" s="3" t="s">
        <v>7430</v>
      </c>
      <c r="G543" s="3">
        <v>11453.17</v>
      </c>
      <c r="H543" s="3">
        <v>9</v>
      </c>
      <c r="I543" s="8" t="s">
        <v>7713</v>
      </c>
      <c r="J543" s="3" t="s">
        <v>8163</v>
      </c>
      <c r="K543" s="3" t="s">
        <v>8168</v>
      </c>
      <c r="L543" s="3" t="s">
        <v>8169</v>
      </c>
      <c r="M543" s="4">
        <v>82462.990000000005</v>
      </c>
      <c r="N543" s="32">
        <f>Table2[[#This Row],[Price]]*Table2[[#This Row],[Quantity Sold]]</f>
        <v>103078.53</v>
      </c>
      <c r="O543" s="1">
        <f t="shared" si="64"/>
        <v>2024</v>
      </c>
      <c r="P543" s="1" t="str">
        <f t="shared" si="65"/>
        <v>MEN</v>
      </c>
      <c r="Q543" s="1" t="str">
        <f t="shared" si="66"/>
        <v>Men_Jackets</v>
      </c>
      <c r="T543" s="1" t="str">
        <f t="shared" si="67"/>
        <v>HIGH PRICE</v>
      </c>
      <c r="U543" t="str">
        <f t="shared" si="68"/>
        <v>Discounted</v>
      </c>
      <c r="V543" t="str">
        <f t="shared" si="69"/>
        <v>Men's Discounted Item</v>
      </c>
      <c r="W543" s="1" t="b">
        <f t="shared" si="70"/>
        <v>0</v>
      </c>
      <c r="X543" t="b">
        <f t="shared" si="71"/>
        <v>1</v>
      </c>
    </row>
    <row r="544" spans="1:24" ht="28.8" x14ac:dyDescent="0.3">
      <c r="A544" s="2" t="s">
        <v>551</v>
      </c>
      <c r="B544" s="3" t="s">
        <v>4465</v>
      </c>
      <c r="C544" s="3" t="s">
        <v>7408</v>
      </c>
      <c r="D544" s="3" t="s">
        <v>7422</v>
      </c>
      <c r="E544" s="3" t="s">
        <v>7426</v>
      </c>
      <c r="F544" s="3" t="s">
        <v>7433</v>
      </c>
      <c r="G544" s="3">
        <v>10322.709999999999</v>
      </c>
      <c r="H544" s="3">
        <v>14</v>
      </c>
      <c r="I544" s="8" t="s">
        <v>7819</v>
      </c>
      <c r="J544" s="3" t="s">
        <v>8162</v>
      </c>
      <c r="K544" s="3" t="s">
        <v>8167</v>
      </c>
      <c r="L544" s="3" t="s">
        <v>8169</v>
      </c>
      <c r="M544" s="4">
        <v>115614.02</v>
      </c>
      <c r="N544" s="32">
        <f>Table2[[#This Row],[Price]]*Table2[[#This Row],[Quantity Sold]]</f>
        <v>144517.94</v>
      </c>
      <c r="O544" s="1">
        <f t="shared" si="64"/>
        <v>2023</v>
      </c>
      <c r="P544" s="1" t="str">
        <f t="shared" si="65"/>
        <v>WOMEN</v>
      </c>
      <c r="Q544" s="1" t="str">
        <f t="shared" si="66"/>
        <v>Women_Skirts</v>
      </c>
      <c r="T544" s="1" t="str">
        <f t="shared" si="67"/>
        <v>HIGH PRICE</v>
      </c>
      <c r="U544" t="str">
        <f t="shared" si="68"/>
        <v>Discounted</v>
      </c>
      <c r="V544" t="str">
        <f t="shared" si="69"/>
        <v>Other</v>
      </c>
      <c r="W544" s="1" t="b">
        <f t="shared" si="70"/>
        <v>1</v>
      </c>
      <c r="X544" t="b">
        <f t="shared" si="71"/>
        <v>1</v>
      </c>
    </row>
    <row r="545" spans="1:24" x14ac:dyDescent="0.3">
      <c r="A545" s="2" t="s">
        <v>552</v>
      </c>
      <c r="B545" s="3" t="s">
        <v>4466</v>
      </c>
      <c r="C545" s="3" t="s">
        <v>7405</v>
      </c>
      <c r="D545" s="3" t="s">
        <v>7410</v>
      </c>
      <c r="E545" s="3" t="s">
        <v>7427</v>
      </c>
      <c r="F545" s="3" t="s">
        <v>7428</v>
      </c>
      <c r="G545" s="3">
        <v>10213.98</v>
      </c>
      <c r="H545" s="3">
        <v>1</v>
      </c>
      <c r="I545" s="8" t="s">
        <v>7763</v>
      </c>
      <c r="J545" s="3" t="s">
        <v>8163</v>
      </c>
      <c r="K545" s="3" t="s">
        <v>8168</v>
      </c>
      <c r="L545" s="3" t="s">
        <v>8170</v>
      </c>
      <c r="M545" s="4">
        <v>10213.98</v>
      </c>
      <c r="N545" s="32">
        <f>Table2[[#This Row],[Price]]*Table2[[#This Row],[Quantity Sold]]</f>
        <v>10213.98</v>
      </c>
      <c r="O545" s="1">
        <f t="shared" si="64"/>
        <v>2024</v>
      </c>
      <c r="P545" s="1" t="str">
        <f t="shared" si="65"/>
        <v>MEN</v>
      </c>
      <c r="Q545" s="1" t="str">
        <f t="shared" si="66"/>
        <v>Men_Shirts</v>
      </c>
      <c r="T545" s="1" t="str">
        <f t="shared" si="67"/>
        <v>HIGH PRICE</v>
      </c>
      <c r="U545" t="str">
        <f t="shared" si="68"/>
        <v>No Discount</v>
      </c>
      <c r="V545" t="str">
        <f t="shared" si="69"/>
        <v>Other</v>
      </c>
      <c r="W545" s="1" t="b">
        <f t="shared" si="70"/>
        <v>0</v>
      </c>
      <c r="X545" t="b">
        <f t="shared" si="71"/>
        <v>0</v>
      </c>
    </row>
    <row r="546" spans="1:24" x14ac:dyDescent="0.3">
      <c r="A546" s="2" t="s">
        <v>553</v>
      </c>
      <c r="B546" s="3" t="s">
        <v>4467</v>
      </c>
      <c r="C546" s="3" t="s">
        <v>7405</v>
      </c>
      <c r="D546" s="3" t="s">
        <v>7409</v>
      </c>
      <c r="E546" s="3" t="s">
        <v>7427</v>
      </c>
      <c r="F546" s="3" t="s">
        <v>7429</v>
      </c>
      <c r="G546" s="3">
        <v>1531.35</v>
      </c>
      <c r="H546" s="3">
        <v>16</v>
      </c>
      <c r="I546" s="8" t="s">
        <v>7820</v>
      </c>
      <c r="J546" s="3" t="s">
        <v>8163</v>
      </c>
      <c r="K546" s="3" t="s">
        <v>8167</v>
      </c>
      <c r="L546" s="3" t="s">
        <v>8169</v>
      </c>
      <c r="M546" s="4">
        <v>19601.28</v>
      </c>
      <c r="N546" s="32">
        <f>Table2[[#This Row],[Price]]*Table2[[#This Row],[Quantity Sold]]</f>
        <v>24501.599999999999</v>
      </c>
      <c r="O546" s="1">
        <f t="shared" si="64"/>
        <v>2023</v>
      </c>
      <c r="P546" s="1" t="str">
        <f t="shared" si="65"/>
        <v>MEN</v>
      </c>
      <c r="Q546" s="1" t="str">
        <f t="shared" si="66"/>
        <v>Men_Jackets</v>
      </c>
      <c r="T546" s="1" t="str">
        <f t="shared" si="67"/>
        <v>LOW PRICE</v>
      </c>
      <c r="U546" t="str">
        <f t="shared" si="68"/>
        <v>Discounted</v>
      </c>
      <c r="V546" t="str">
        <f t="shared" si="69"/>
        <v>Men's Discounted Item</v>
      </c>
      <c r="W546" s="1" t="b">
        <f t="shared" si="70"/>
        <v>1</v>
      </c>
      <c r="X546" t="b">
        <f t="shared" si="71"/>
        <v>1</v>
      </c>
    </row>
    <row r="547" spans="1:24" x14ac:dyDescent="0.3">
      <c r="A547" s="2" t="s">
        <v>554</v>
      </c>
      <c r="B547" s="3" t="s">
        <v>4468</v>
      </c>
      <c r="C547" s="3" t="s">
        <v>7407</v>
      </c>
      <c r="D547" s="3" t="s">
        <v>7413</v>
      </c>
      <c r="E547" s="3" t="s">
        <v>7424</v>
      </c>
      <c r="F547" s="3" t="s">
        <v>7430</v>
      </c>
      <c r="G547" s="3">
        <v>13333.12</v>
      </c>
      <c r="H547" s="3">
        <v>7</v>
      </c>
      <c r="I547" s="8" t="s">
        <v>7821</v>
      </c>
      <c r="J547" s="3" t="s">
        <v>8162</v>
      </c>
      <c r="K547" s="3" t="s">
        <v>8167</v>
      </c>
      <c r="L547" s="3" t="s">
        <v>8170</v>
      </c>
      <c r="M547" s="4">
        <v>93331.839999999997</v>
      </c>
      <c r="N547" s="32">
        <f>Table2[[#This Row],[Price]]*Table2[[#This Row],[Quantity Sold]]</f>
        <v>93331.840000000011</v>
      </c>
      <c r="O547" s="1">
        <f t="shared" si="64"/>
        <v>2024</v>
      </c>
      <c r="P547" s="1" t="str">
        <f t="shared" si="65"/>
        <v>KIDS</v>
      </c>
      <c r="Q547" s="1" t="str">
        <f t="shared" si="66"/>
        <v>Kids_Shorts</v>
      </c>
      <c r="T547" s="1" t="str">
        <f t="shared" si="67"/>
        <v>HIGH PRICE</v>
      </c>
      <c r="U547" t="str">
        <f t="shared" si="68"/>
        <v>No Discount</v>
      </c>
      <c r="V547" t="str">
        <f t="shared" si="69"/>
        <v>Other</v>
      </c>
      <c r="W547" s="1" t="b">
        <f t="shared" si="70"/>
        <v>0</v>
      </c>
      <c r="X547" t="b">
        <f t="shared" si="71"/>
        <v>0</v>
      </c>
    </row>
    <row r="548" spans="1:24" x14ac:dyDescent="0.3">
      <c r="A548" s="2" t="s">
        <v>555</v>
      </c>
      <c r="B548" s="3" t="s">
        <v>4469</v>
      </c>
      <c r="C548" s="3" t="s">
        <v>7405</v>
      </c>
      <c r="D548" s="3" t="s">
        <v>7411</v>
      </c>
      <c r="E548" s="3" t="s">
        <v>7427</v>
      </c>
      <c r="F548" s="3" t="s">
        <v>7434</v>
      </c>
      <c r="G548" s="3">
        <v>5178.37</v>
      </c>
      <c r="H548" s="3">
        <v>4</v>
      </c>
      <c r="I548" s="8" t="s">
        <v>7822</v>
      </c>
      <c r="J548" s="3" t="s">
        <v>8165</v>
      </c>
      <c r="K548" s="3" t="s">
        <v>8167</v>
      </c>
      <c r="L548" s="3" t="s">
        <v>8169</v>
      </c>
      <c r="M548" s="4">
        <v>16570.95</v>
      </c>
      <c r="N548" s="32">
        <f>Table2[[#This Row],[Price]]*Table2[[#This Row],[Quantity Sold]]</f>
        <v>20713.48</v>
      </c>
      <c r="O548" s="1">
        <f t="shared" si="64"/>
        <v>2023</v>
      </c>
      <c r="P548" s="1" t="str">
        <f t="shared" si="65"/>
        <v>MEN</v>
      </c>
      <c r="Q548" s="1" t="str">
        <f t="shared" si="66"/>
        <v>Men_Pants</v>
      </c>
      <c r="T548" s="1" t="str">
        <f t="shared" si="67"/>
        <v>LOW PRICE</v>
      </c>
      <c r="U548" t="str">
        <f t="shared" si="68"/>
        <v>Discounted</v>
      </c>
      <c r="V548" t="str">
        <f t="shared" si="69"/>
        <v>Men's Discounted Item</v>
      </c>
      <c r="W548" s="1" t="b">
        <f t="shared" si="70"/>
        <v>0</v>
      </c>
      <c r="X548" t="b">
        <f t="shared" si="71"/>
        <v>1</v>
      </c>
    </row>
    <row r="549" spans="1:24" ht="28.8" x14ac:dyDescent="0.3">
      <c r="A549" s="2" t="s">
        <v>556</v>
      </c>
      <c r="B549" s="3" t="s">
        <v>4470</v>
      </c>
      <c r="C549" s="3" t="s">
        <v>7408</v>
      </c>
      <c r="D549" s="3" t="s">
        <v>7422</v>
      </c>
      <c r="E549" s="3" t="s">
        <v>7427</v>
      </c>
      <c r="F549" s="3" t="s">
        <v>7429</v>
      </c>
      <c r="G549" s="3">
        <v>9385.64</v>
      </c>
      <c r="H549" s="3">
        <v>6</v>
      </c>
      <c r="I549" s="8" t="s">
        <v>7586</v>
      </c>
      <c r="J549" s="3" t="s">
        <v>8166</v>
      </c>
      <c r="K549" s="3" t="s">
        <v>8168</v>
      </c>
      <c r="L549" s="3" t="s">
        <v>8169</v>
      </c>
      <c r="M549" s="4">
        <v>45050.74</v>
      </c>
      <c r="N549" s="32">
        <f>Table2[[#This Row],[Price]]*Table2[[#This Row],[Quantity Sold]]</f>
        <v>56313.84</v>
      </c>
      <c r="O549" s="1">
        <f t="shared" si="64"/>
        <v>2024</v>
      </c>
      <c r="P549" s="1" t="str">
        <f t="shared" si="65"/>
        <v>WOMEN</v>
      </c>
      <c r="Q549" s="1" t="str">
        <f t="shared" si="66"/>
        <v>Women_Skirts</v>
      </c>
      <c r="T549" s="1" t="str">
        <f t="shared" si="67"/>
        <v>LOW PRICE</v>
      </c>
      <c r="U549" t="str">
        <f t="shared" si="68"/>
        <v>Discounted</v>
      </c>
      <c r="V549" t="str">
        <f t="shared" si="69"/>
        <v>Other</v>
      </c>
      <c r="W549" s="1" t="b">
        <f t="shared" si="70"/>
        <v>0</v>
      </c>
      <c r="X549" t="b">
        <f t="shared" si="71"/>
        <v>1</v>
      </c>
    </row>
    <row r="550" spans="1:24" ht="28.8" x14ac:dyDescent="0.3">
      <c r="A550" s="2" t="s">
        <v>557</v>
      </c>
      <c r="B550" s="3" t="s">
        <v>4102</v>
      </c>
      <c r="C550" s="3" t="s">
        <v>7406</v>
      </c>
      <c r="D550" s="3" t="s">
        <v>7412</v>
      </c>
      <c r="E550" s="3" t="s">
        <v>7424</v>
      </c>
      <c r="F550" s="3" t="s">
        <v>7431</v>
      </c>
      <c r="G550" s="3">
        <v>11849.08</v>
      </c>
      <c r="H550" s="3">
        <v>2</v>
      </c>
      <c r="I550" s="8" t="s">
        <v>7823</v>
      </c>
      <c r="J550" s="3" t="s">
        <v>8166</v>
      </c>
      <c r="K550" s="3" t="s">
        <v>8167</v>
      </c>
      <c r="L550" s="3" t="s">
        <v>8170</v>
      </c>
      <c r="M550" s="4">
        <v>23698.16</v>
      </c>
      <c r="N550" s="32">
        <f>Table2[[#This Row],[Price]]*Table2[[#This Row],[Quantity Sold]]</f>
        <v>23698.16</v>
      </c>
      <c r="O550" s="1">
        <f t="shared" si="64"/>
        <v>2024</v>
      </c>
      <c r="P550" s="1" t="str">
        <f t="shared" si="65"/>
        <v>ACCESSORIES</v>
      </c>
      <c r="Q550" s="1" t="str">
        <f t="shared" si="66"/>
        <v>Accessories_Hats</v>
      </c>
      <c r="T550" s="1" t="str">
        <f t="shared" si="67"/>
        <v>HIGH PRICE</v>
      </c>
      <c r="U550" t="str">
        <f t="shared" si="68"/>
        <v>No Discount</v>
      </c>
      <c r="V550" t="str">
        <f t="shared" si="69"/>
        <v>Other</v>
      </c>
      <c r="W550" s="1" t="b">
        <f t="shared" si="70"/>
        <v>0</v>
      </c>
      <c r="X550" t="b">
        <f t="shared" si="71"/>
        <v>0</v>
      </c>
    </row>
    <row r="551" spans="1:24" ht="28.8" x14ac:dyDescent="0.3">
      <c r="A551" s="2" t="s">
        <v>558</v>
      </c>
      <c r="B551" s="3" t="s">
        <v>4471</v>
      </c>
      <c r="C551" s="3" t="s">
        <v>7408</v>
      </c>
      <c r="D551" s="3" t="s">
        <v>7417</v>
      </c>
      <c r="E551" s="3" t="s">
        <v>7427</v>
      </c>
      <c r="F551" s="3" t="s">
        <v>7429</v>
      </c>
      <c r="G551" s="3">
        <v>12932.23</v>
      </c>
      <c r="H551" s="3">
        <v>15</v>
      </c>
      <c r="I551" s="8" t="s">
        <v>7824</v>
      </c>
      <c r="J551" s="3" t="s">
        <v>8165</v>
      </c>
      <c r="K551" s="3" t="s">
        <v>8168</v>
      </c>
      <c r="L551" s="3" t="s">
        <v>8169</v>
      </c>
      <c r="M551" s="4">
        <v>155186.76</v>
      </c>
      <c r="N551" s="32">
        <f>Table2[[#This Row],[Price]]*Table2[[#This Row],[Quantity Sold]]</f>
        <v>193983.44999999998</v>
      </c>
      <c r="O551" s="1">
        <f t="shared" si="64"/>
        <v>2023</v>
      </c>
      <c r="P551" s="1" t="str">
        <f t="shared" si="65"/>
        <v>WOMEN</v>
      </c>
      <c r="Q551" s="1" t="str">
        <f t="shared" si="66"/>
        <v>Women_Shoes</v>
      </c>
      <c r="T551" s="1" t="str">
        <f t="shared" si="67"/>
        <v>HIGH PRICE</v>
      </c>
      <c r="U551" t="str">
        <f t="shared" si="68"/>
        <v>Discounted</v>
      </c>
      <c r="V551" t="str">
        <f t="shared" si="69"/>
        <v>Other</v>
      </c>
      <c r="W551" s="1" t="b">
        <f t="shared" si="70"/>
        <v>1</v>
      </c>
      <c r="X551" t="b">
        <f t="shared" si="71"/>
        <v>1</v>
      </c>
    </row>
    <row r="552" spans="1:24" ht="28.8" x14ac:dyDescent="0.3">
      <c r="A552" s="2" t="s">
        <v>559</v>
      </c>
      <c r="B552" s="3" t="s">
        <v>4472</v>
      </c>
      <c r="C552" s="3" t="s">
        <v>7406</v>
      </c>
      <c r="D552" s="3" t="s">
        <v>7416</v>
      </c>
      <c r="E552" s="3" t="s">
        <v>7427</v>
      </c>
      <c r="F552" s="3" t="s">
        <v>7434</v>
      </c>
      <c r="G552" s="3">
        <v>11011.61</v>
      </c>
      <c r="H552" s="3">
        <v>17</v>
      </c>
      <c r="I552" s="8" t="s">
        <v>7825</v>
      </c>
      <c r="J552" s="3" t="s">
        <v>8163</v>
      </c>
      <c r="K552" s="3" t="s">
        <v>8167</v>
      </c>
      <c r="L552" s="3" t="s">
        <v>8169</v>
      </c>
      <c r="M552" s="4">
        <v>149757.73000000001</v>
      </c>
      <c r="N552" s="32">
        <f>Table2[[#This Row],[Price]]*Table2[[#This Row],[Quantity Sold]]</f>
        <v>187197.37</v>
      </c>
      <c r="O552" s="1">
        <f t="shared" si="64"/>
        <v>2023</v>
      </c>
      <c r="P552" s="1" t="str">
        <f t="shared" si="65"/>
        <v>ACCESSORIES</v>
      </c>
      <c r="Q552" s="1" t="str">
        <f t="shared" si="66"/>
        <v>Accessories_Belts</v>
      </c>
      <c r="T552" s="1" t="str">
        <f t="shared" si="67"/>
        <v>HIGH PRICE</v>
      </c>
      <c r="U552" t="str">
        <f t="shared" si="68"/>
        <v>Discounted</v>
      </c>
      <c r="V552" t="str">
        <f t="shared" si="69"/>
        <v>Other</v>
      </c>
      <c r="W552" s="1" t="b">
        <f t="shared" si="70"/>
        <v>1</v>
      </c>
      <c r="X552" t="b">
        <f t="shared" si="71"/>
        <v>1</v>
      </c>
    </row>
    <row r="553" spans="1:24" ht="28.8" x14ac:dyDescent="0.3">
      <c r="A553" s="2" t="s">
        <v>560</v>
      </c>
      <c r="B553" s="3" t="s">
        <v>4473</v>
      </c>
      <c r="C553" s="3" t="s">
        <v>7406</v>
      </c>
      <c r="D553" s="3" t="s">
        <v>7414</v>
      </c>
      <c r="E553" s="3" t="s">
        <v>7427</v>
      </c>
      <c r="F553" s="3" t="s">
        <v>7432</v>
      </c>
      <c r="G553" s="3">
        <v>11812.56</v>
      </c>
      <c r="H553" s="3">
        <v>14</v>
      </c>
      <c r="I553" s="8" t="s">
        <v>7457</v>
      </c>
      <c r="J553" s="3" t="s">
        <v>8164</v>
      </c>
      <c r="K553" s="3" t="s">
        <v>8168</v>
      </c>
      <c r="L553" s="3" t="s">
        <v>8169</v>
      </c>
      <c r="M553" s="4">
        <v>132300.34</v>
      </c>
      <c r="N553" s="32">
        <f>Table2[[#This Row],[Price]]*Table2[[#This Row],[Quantity Sold]]</f>
        <v>165375.84</v>
      </c>
      <c r="O553" s="1">
        <f t="shared" si="64"/>
        <v>2023</v>
      </c>
      <c r="P553" s="1" t="str">
        <f t="shared" si="65"/>
        <v>ACCESSORIES</v>
      </c>
      <c r="Q553" s="1" t="str">
        <f t="shared" si="66"/>
        <v>Accessories_Bags</v>
      </c>
      <c r="T553" s="1" t="str">
        <f t="shared" si="67"/>
        <v>HIGH PRICE</v>
      </c>
      <c r="U553" t="str">
        <f t="shared" si="68"/>
        <v>Discounted</v>
      </c>
      <c r="V553" t="str">
        <f t="shared" si="69"/>
        <v>Other</v>
      </c>
      <c r="W553" s="1" t="b">
        <f t="shared" si="70"/>
        <v>1</v>
      </c>
      <c r="X553" t="b">
        <f t="shared" si="71"/>
        <v>1</v>
      </c>
    </row>
    <row r="554" spans="1:24" ht="28.8" x14ac:dyDescent="0.3">
      <c r="A554" s="2" t="s">
        <v>561</v>
      </c>
      <c r="B554" s="3" t="s">
        <v>4474</v>
      </c>
      <c r="C554" s="3" t="s">
        <v>7408</v>
      </c>
      <c r="D554" s="3" t="s">
        <v>7422</v>
      </c>
      <c r="E554" s="3" t="s">
        <v>7423</v>
      </c>
      <c r="F554" s="3" t="s">
        <v>7428</v>
      </c>
      <c r="G554" s="3">
        <v>11058.92</v>
      </c>
      <c r="H554" s="3">
        <v>14</v>
      </c>
      <c r="I554" s="8" t="s">
        <v>7826</v>
      </c>
      <c r="J554" s="3" t="s">
        <v>8164</v>
      </c>
      <c r="K554" s="3" t="s">
        <v>8167</v>
      </c>
      <c r="L554" s="3" t="s">
        <v>8170</v>
      </c>
      <c r="M554" s="4">
        <v>154824.88</v>
      </c>
      <c r="N554" s="32">
        <f>Table2[[#This Row],[Price]]*Table2[[#This Row],[Quantity Sold]]</f>
        <v>154824.88</v>
      </c>
      <c r="O554" s="1">
        <f t="shared" si="64"/>
        <v>2022</v>
      </c>
      <c r="P554" s="1" t="str">
        <f t="shared" si="65"/>
        <v>WOMEN</v>
      </c>
      <c r="Q554" s="1" t="str">
        <f t="shared" si="66"/>
        <v>Women_Skirts</v>
      </c>
      <c r="T554" s="1" t="str">
        <f t="shared" si="67"/>
        <v>HIGH PRICE</v>
      </c>
      <c r="U554" t="str">
        <f t="shared" si="68"/>
        <v>No Discount</v>
      </c>
      <c r="V554" t="str">
        <f t="shared" si="69"/>
        <v>Other</v>
      </c>
      <c r="W554" s="1" t="b">
        <f t="shared" si="70"/>
        <v>1</v>
      </c>
      <c r="X554" t="b">
        <f t="shared" si="71"/>
        <v>0</v>
      </c>
    </row>
    <row r="555" spans="1:24" ht="28.8" x14ac:dyDescent="0.3">
      <c r="A555" s="2" t="s">
        <v>562</v>
      </c>
      <c r="B555" s="3" t="s">
        <v>4475</v>
      </c>
      <c r="C555" s="3" t="s">
        <v>7408</v>
      </c>
      <c r="D555" s="3" t="s">
        <v>7420</v>
      </c>
      <c r="E555" s="3" t="s">
        <v>7425</v>
      </c>
      <c r="F555" s="3" t="s">
        <v>7434</v>
      </c>
      <c r="G555" s="3">
        <v>10797.47</v>
      </c>
      <c r="H555" s="3">
        <v>7</v>
      </c>
      <c r="I555" s="8" t="s">
        <v>7827</v>
      </c>
      <c r="J555" s="3" t="s">
        <v>8162</v>
      </c>
      <c r="K555" s="3" t="s">
        <v>8168</v>
      </c>
      <c r="L555" s="3" t="s">
        <v>8169</v>
      </c>
      <c r="M555" s="4">
        <v>60465.5</v>
      </c>
      <c r="N555" s="32">
        <f>Table2[[#This Row],[Price]]*Table2[[#This Row],[Quantity Sold]]</f>
        <v>75582.289999999994</v>
      </c>
      <c r="O555" s="1">
        <f t="shared" si="64"/>
        <v>2024</v>
      </c>
      <c r="P555" s="1" t="str">
        <f t="shared" si="65"/>
        <v>WOMEN</v>
      </c>
      <c r="Q555" s="1" t="str">
        <f t="shared" si="66"/>
        <v>Women_Tops</v>
      </c>
      <c r="T555" s="1" t="str">
        <f t="shared" si="67"/>
        <v>HIGH PRICE</v>
      </c>
      <c r="U555" t="str">
        <f t="shared" si="68"/>
        <v>Discounted</v>
      </c>
      <c r="V555" t="str">
        <f t="shared" si="69"/>
        <v>Other</v>
      </c>
      <c r="W555" s="1" t="b">
        <f t="shared" si="70"/>
        <v>0</v>
      </c>
      <c r="X555" t="b">
        <f t="shared" si="71"/>
        <v>1</v>
      </c>
    </row>
    <row r="556" spans="1:24" ht="28.8" x14ac:dyDescent="0.3">
      <c r="A556" s="2" t="s">
        <v>563</v>
      </c>
      <c r="B556" s="3" t="s">
        <v>4476</v>
      </c>
      <c r="C556" s="3" t="s">
        <v>7408</v>
      </c>
      <c r="D556" s="3" t="s">
        <v>7420</v>
      </c>
      <c r="E556" s="3" t="s">
        <v>7427</v>
      </c>
      <c r="F556" s="3" t="s">
        <v>7432</v>
      </c>
      <c r="G556" s="3">
        <v>10424.799999999999</v>
      </c>
      <c r="H556" s="3">
        <v>7</v>
      </c>
      <c r="I556" s="8" t="s">
        <v>7459</v>
      </c>
      <c r="J556" s="3" t="s">
        <v>8165</v>
      </c>
      <c r="K556" s="3" t="s">
        <v>8168</v>
      </c>
      <c r="L556" s="3" t="s">
        <v>8170</v>
      </c>
      <c r="M556" s="4">
        <v>72973.600000000006</v>
      </c>
      <c r="N556" s="32">
        <f>Table2[[#This Row],[Price]]*Table2[[#This Row],[Quantity Sold]]</f>
        <v>72973.599999999991</v>
      </c>
      <c r="O556" s="1">
        <f t="shared" si="64"/>
        <v>2023</v>
      </c>
      <c r="P556" s="1" t="str">
        <f t="shared" si="65"/>
        <v>WOMEN</v>
      </c>
      <c r="Q556" s="1" t="str">
        <f t="shared" si="66"/>
        <v>Women_Tops</v>
      </c>
      <c r="T556" s="1" t="str">
        <f t="shared" si="67"/>
        <v>HIGH PRICE</v>
      </c>
      <c r="U556" t="str">
        <f t="shared" si="68"/>
        <v>No Discount</v>
      </c>
      <c r="V556" t="str">
        <f t="shared" si="69"/>
        <v>Other</v>
      </c>
      <c r="W556" s="1" t="b">
        <f t="shared" si="70"/>
        <v>0</v>
      </c>
      <c r="X556" t="b">
        <f t="shared" si="71"/>
        <v>0</v>
      </c>
    </row>
    <row r="557" spans="1:24" x14ac:dyDescent="0.3">
      <c r="A557" s="2" t="s">
        <v>564</v>
      </c>
      <c r="B557" s="3" t="s">
        <v>4477</v>
      </c>
      <c r="C557" s="3" t="s">
        <v>7405</v>
      </c>
      <c r="D557" s="3" t="s">
        <v>7411</v>
      </c>
      <c r="E557" s="3" t="s">
        <v>7424</v>
      </c>
      <c r="F557" s="3" t="s">
        <v>7434</v>
      </c>
      <c r="G557" s="3">
        <v>9154.9</v>
      </c>
      <c r="H557" s="3">
        <v>5</v>
      </c>
      <c r="I557" s="8" t="s">
        <v>7720</v>
      </c>
      <c r="J557" s="3" t="s">
        <v>8164</v>
      </c>
      <c r="K557" s="3" t="s">
        <v>8168</v>
      </c>
      <c r="L557" s="3" t="s">
        <v>8170</v>
      </c>
      <c r="M557" s="4">
        <v>45774.5</v>
      </c>
      <c r="N557" s="32">
        <f>Table2[[#This Row],[Price]]*Table2[[#This Row],[Quantity Sold]]</f>
        <v>45774.5</v>
      </c>
      <c r="O557" s="1">
        <f t="shared" si="64"/>
        <v>2023</v>
      </c>
      <c r="P557" s="1" t="str">
        <f t="shared" si="65"/>
        <v>MEN</v>
      </c>
      <c r="Q557" s="1" t="str">
        <f t="shared" si="66"/>
        <v>Men_Pants</v>
      </c>
      <c r="T557" s="1" t="str">
        <f t="shared" si="67"/>
        <v>LOW PRICE</v>
      </c>
      <c r="U557" t="str">
        <f t="shared" si="68"/>
        <v>No Discount</v>
      </c>
      <c r="V557" t="str">
        <f t="shared" si="69"/>
        <v>Other</v>
      </c>
      <c r="W557" s="1" t="b">
        <f t="shared" si="70"/>
        <v>0</v>
      </c>
      <c r="X557" t="b">
        <f t="shared" si="71"/>
        <v>0</v>
      </c>
    </row>
    <row r="558" spans="1:24" ht="28.8" x14ac:dyDescent="0.3">
      <c r="A558" s="2" t="s">
        <v>565</v>
      </c>
      <c r="B558" s="3" t="s">
        <v>4478</v>
      </c>
      <c r="C558" s="3" t="s">
        <v>7408</v>
      </c>
      <c r="D558" s="3" t="s">
        <v>7420</v>
      </c>
      <c r="E558" s="3" t="s">
        <v>7423</v>
      </c>
      <c r="F558" s="3" t="s">
        <v>7432</v>
      </c>
      <c r="G558" s="3">
        <v>14306.71</v>
      </c>
      <c r="H558" s="3">
        <v>18</v>
      </c>
      <c r="I558" s="8" t="s">
        <v>7828</v>
      </c>
      <c r="J558" s="3" t="s">
        <v>8162</v>
      </c>
      <c r="K558" s="3" t="s">
        <v>8167</v>
      </c>
      <c r="L558" s="3" t="s">
        <v>8170</v>
      </c>
      <c r="M558" s="4">
        <v>257520.78</v>
      </c>
      <c r="N558" s="32">
        <f>Table2[[#This Row],[Price]]*Table2[[#This Row],[Quantity Sold]]</f>
        <v>257520.77999999997</v>
      </c>
      <c r="O558" s="1">
        <f t="shared" si="64"/>
        <v>2024</v>
      </c>
      <c r="P558" s="1" t="str">
        <f t="shared" si="65"/>
        <v>WOMEN</v>
      </c>
      <c r="Q558" s="1" t="str">
        <f t="shared" si="66"/>
        <v>Women_Tops</v>
      </c>
      <c r="T558" s="1" t="str">
        <f t="shared" si="67"/>
        <v>HIGH PRICE</v>
      </c>
      <c r="U558" t="str">
        <f t="shared" si="68"/>
        <v>No Discount</v>
      </c>
      <c r="V558" t="str">
        <f t="shared" si="69"/>
        <v>Other</v>
      </c>
      <c r="W558" s="1" t="b">
        <f t="shared" si="70"/>
        <v>1</v>
      </c>
      <c r="X558" t="b">
        <f t="shared" si="71"/>
        <v>0</v>
      </c>
    </row>
    <row r="559" spans="1:24" x14ac:dyDescent="0.3">
      <c r="A559" s="2" t="s">
        <v>566</v>
      </c>
      <c r="B559" s="3" t="s">
        <v>4479</v>
      </c>
      <c r="C559" s="3" t="s">
        <v>7405</v>
      </c>
      <c r="D559" s="3" t="s">
        <v>7411</v>
      </c>
      <c r="E559" s="3" t="s">
        <v>7425</v>
      </c>
      <c r="F559" s="3" t="s">
        <v>7433</v>
      </c>
      <c r="G559" s="3">
        <v>11453.17</v>
      </c>
      <c r="H559" s="3">
        <v>3</v>
      </c>
      <c r="I559" s="8" t="s">
        <v>7829</v>
      </c>
      <c r="J559" s="3" t="s">
        <v>8164</v>
      </c>
      <c r="K559" s="3" t="s">
        <v>8168</v>
      </c>
      <c r="L559" s="3" t="s">
        <v>8170</v>
      </c>
      <c r="M559" s="4">
        <v>34359.51</v>
      </c>
      <c r="N559" s="32">
        <f>Table2[[#This Row],[Price]]*Table2[[#This Row],[Quantity Sold]]</f>
        <v>34359.51</v>
      </c>
      <c r="O559" s="1">
        <f t="shared" si="64"/>
        <v>2024</v>
      </c>
      <c r="P559" s="1" t="str">
        <f t="shared" si="65"/>
        <v>MEN</v>
      </c>
      <c r="Q559" s="1" t="str">
        <f t="shared" si="66"/>
        <v>Men_Pants</v>
      </c>
      <c r="T559" s="1" t="str">
        <f t="shared" si="67"/>
        <v>HIGH PRICE</v>
      </c>
      <c r="U559" t="str">
        <f t="shared" si="68"/>
        <v>No Discount</v>
      </c>
      <c r="V559" t="str">
        <f t="shared" si="69"/>
        <v>Other</v>
      </c>
      <c r="W559" s="1" t="b">
        <f t="shared" si="70"/>
        <v>0</v>
      </c>
      <c r="X559" t="b">
        <f t="shared" si="71"/>
        <v>0</v>
      </c>
    </row>
    <row r="560" spans="1:24" ht="28.8" x14ac:dyDescent="0.3">
      <c r="A560" s="2" t="s">
        <v>567</v>
      </c>
      <c r="B560" s="3" t="s">
        <v>4480</v>
      </c>
      <c r="C560" s="3" t="s">
        <v>7406</v>
      </c>
      <c r="D560" s="3" t="s">
        <v>7421</v>
      </c>
      <c r="E560" s="3" t="s">
        <v>7424</v>
      </c>
      <c r="F560" s="3" t="s">
        <v>7431</v>
      </c>
      <c r="G560" s="3">
        <v>10609.06</v>
      </c>
      <c r="H560" s="3">
        <v>19</v>
      </c>
      <c r="I560" s="8" t="s">
        <v>7830</v>
      </c>
      <c r="J560" s="3" t="s">
        <v>8164</v>
      </c>
      <c r="K560" s="3" t="s">
        <v>8168</v>
      </c>
      <c r="L560" s="3" t="s">
        <v>8169</v>
      </c>
      <c r="M560" s="4">
        <v>161257.38</v>
      </c>
      <c r="N560" s="32">
        <f>Table2[[#This Row],[Price]]*Table2[[#This Row],[Quantity Sold]]</f>
        <v>201572.13999999998</v>
      </c>
      <c r="O560" s="1">
        <f t="shared" si="64"/>
        <v>2024</v>
      </c>
      <c r="P560" s="1" t="str">
        <f t="shared" si="65"/>
        <v>ACCESSORIES</v>
      </c>
      <c r="Q560" s="1" t="str">
        <f t="shared" si="66"/>
        <v>Accessories_Scarves</v>
      </c>
      <c r="T560" s="1" t="str">
        <f t="shared" si="67"/>
        <v>HIGH PRICE</v>
      </c>
      <c r="U560" t="str">
        <f t="shared" si="68"/>
        <v>Discounted</v>
      </c>
      <c r="V560" t="str">
        <f t="shared" si="69"/>
        <v>Other</v>
      </c>
      <c r="W560" s="1" t="b">
        <f t="shared" si="70"/>
        <v>1</v>
      </c>
      <c r="X560" t="b">
        <f t="shared" si="71"/>
        <v>1</v>
      </c>
    </row>
    <row r="561" spans="1:24" x14ac:dyDescent="0.3">
      <c r="A561" s="2" t="s">
        <v>568</v>
      </c>
      <c r="B561" s="3" t="s">
        <v>4481</v>
      </c>
      <c r="C561" s="3" t="s">
        <v>7405</v>
      </c>
      <c r="D561" s="3" t="s">
        <v>7411</v>
      </c>
      <c r="E561" s="3" t="s">
        <v>7425</v>
      </c>
      <c r="F561" s="3" t="s">
        <v>7430</v>
      </c>
      <c r="G561" s="3">
        <v>2929.07</v>
      </c>
      <c r="H561" s="3">
        <v>3</v>
      </c>
      <c r="I561" s="8" t="s">
        <v>7831</v>
      </c>
      <c r="J561" s="3" t="s">
        <v>8162</v>
      </c>
      <c r="K561" s="3" t="s">
        <v>8167</v>
      </c>
      <c r="L561" s="3" t="s">
        <v>8170</v>
      </c>
      <c r="M561" s="4">
        <v>8787.2099999999991</v>
      </c>
      <c r="N561" s="32">
        <f>Table2[[#This Row],[Price]]*Table2[[#This Row],[Quantity Sold]]</f>
        <v>8787.2100000000009</v>
      </c>
      <c r="O561" s="1">
        <f t="shared" si="64"/>
        <v>2023</v>
      </c>
      <c r="P561" s="1" t="str">
        <f t="shared" si="65"/>
        <v>MEN</v>
      </c>
      <c r="Q561" s="1" t="str">
        <f t="shared" si="66"/>
        <v>Men_Pants</v>
      </c>
      <c r="T561" s="1" t="str">
        <f t="shared" si="67"/>
        <v>LOW PRICE</v>
      </c>
      <c r="U561" t="str">
        <f t="shared" si="68"/>
        <v>No Discount</v>
      </c>
      <c r="V561" t="str">
        <f t="shared" si="69"/>
        <v>Other</v>
      </c>
      <c r="W561" s="1" t="b">
        <f t="shared" si="70"/>
        <v>0</v>
      </c>
      <c r="X561" t="b">
        <f t="shared" si="71"/>
        <v>0</v>
      </c>
    </row>
    <row r="562" spans="1:24" x14ac:dyDescent="0.3">
      <c r="A562" s="2" t="s">
        <v>569</v>
      </c>
      <c r="B562" s="3" t="s">
        <v>4482</v>
      </c>
      <c r="C562" s="3" t="s">
        <v>7405</v>
      </c>
      <c r="D562" s="3" t="s">
        <v>7410</v>
      </c>
      <c r="E562" s="3" t="s">
        <v>7423</v>
      </c>
      <c r="F562" s="3" t="s">
        <v>7431</v>
      </c>
      <c r="G562" s="3">
        <v>6449.93</v>
      </c>
      <c r="H562" s="3">
        <v>11</v>
      </c>
      <c r="I562" s="8" t="s">
        <v>7832</v>
      </c>
      <c r="J562" s="3" t="s">
        <v>8164</v>
      </c>
      <c r="K562" s="3" t="s">
        <v>8167</v>
      </c>
      <c r="L562" s="3" t="s">
        <v>8170</v>
      </c>
      <c r="M562" s="4">
        <v>70949.23</v>
      </c>
      <c r="N562" s="32">
        <f>Table2[[#This Row],[Price]]*Table2[[#This Row],[Quantity Sold]]</f>
        <v>70949.23000000001</v>
      </c>
      <c r="O562" s="1">
        <f t="shared" si="64"/>
        <v>2022</v>
      </c>
      <c r="P562" s="1" t="str">
        <f t="shared" si="65"/>
        <v>MEN</v>
      </c>
      <c r="Q562" s="1" t="str">
        <f t="shared" si="66"/>
        <v>Men_Shirts</v>
      </c>
      <c r="T562" s="1" t="str">
        <f t="shared" si="67"/>
        <v>LOW PRICE</v>
      </c>
      <c r="U562" t="str">
        <f t="shared" si="68"/>
        <v>No Discount</v>
      </c>
      <c r="V562" t="str">
        <f t="shared" si="69"/>
        <v>Other</v>
      </c>
      <c r="W562" s="1" t="b">
        <f t="shared" si="70"/>
        <v>1</v>
      </c>
      <c r="X562" t="b">
        <f t="shared" si="71"/>
        <v>0</v>
      </c>
    </row>
    <row r="563" spans="1:24" ht="28.8" x14ac:dyDescent="0.3">
      <c r="A563" s="2" t="s">
        <v>570</v>
      </c>
      <c r="B563" s="3" t="s">
        <v>4483</v>
      </c>
      <c r="C563" s="3" t="s">
        <v>7406</v>
      </c>
      <c r="D563" s="3" t="s">
        <v>7416</v>
      </c>
      <c r="E563" s="3" t="s">
        <v>7427</v>
      </c>
      <c r="F563" s="3" t="s">
        <v>7428</v>
      </c>
      <c r="G563" s="3">
        <v>12389.41</v>
      </c>
      <c r="H563" s="3">
        <v>20</v>
      </c>
      <c r="I563" s="8" t="s">
        <v>7833</v>
      </c>
      <c r="J563" s="3" t="s">
        <v>8163</v>
      </c>
      <c r="K563" s="3" t="s">
        <v>8168</v>
      </c>
      <c r="L563" s="3" t="s">
        <v>8169</v>
      </c>
      <c r="M563" s="4">
        <v>198230.56</v>
      </c>
      <c r="N563" s="32">
        <f>Table2[[#This Row],[Price]]*Table2[[#This Row],[Quantity Sold]]</f>
        <v>247788.2</v>
      </c>
      <c r="O563" s="1">
        <f t="shared" si="64"/>
        <v>2023</v>
      </c>
      <c r="P563" s="1" t="str">
        <f t="shared" si="65"/>
        <v>ACCESSORIES</v>
      </c>
      <c r="Q563" s="1" t="str">
        <f t="shared" si="66"/>
        <v>Accessories_Belts</v>
      </c>
      <c r="T563" s="1" t="str">
        <f t="shared" si="67"/>
        <v>HIGH PRICE</v>
      </c>
      <c r="U563" t="str">
        <f t="shared" si="68"/>
        <v>Discounted</v>
      </c>
      <c r="V563" t="str">
        <f t="shared" si="69"/>
        <v>Other</v>
      </c>
      <c r="W563" s="1" t="b">
        <f t="shared" si="70"/>
        <v>1</v>
      </c>
      <c r="X563" t="b">
        <f t="shared" si="71"/>
        <v>1</v>
      </c>
    </row>
    <row r="564" spans="1:24" ht="28.8" x14ac:dyDescent="0.3">
      <c r="A564" s="2" t="s">
        <v>571</v>
      </c>
      <c r="B564" s="3" t="s">
        <v>4484</v>
      </c>
      <c r="C564" s="3" t="s">
        <v>7407</v>
      </c>
      <c r="D564" s="3" t="s">
        <v>7418</v>
      </c>
      <c r="E564" s="3" t="s">
        <v>7424</v>
      </c>
      <c r="F564" s="3" t="s">
        <v>7432</v>
      </c>
      <c r="G564" s="3">
        <v>9994.86</v>
      </c>
      <c r="H564" s="3">
        <v>9</v>
      </c>
      <c r="I564" s="8" t="s">
        <v>7570</v>
      </c>
      <c r="J564" s="3" t="s">
        <v>8162</v>
      </c>
      <c r="K564" s="3" t="s">
        <v>8167</v>
      </c>
      <c r="L564" s="3" t="s">
        <v>8169</v>
      </c>
      <c r="M564" s="4">
        <v>71962.66</v>
      </c>
      <c r="N564" s="32">
        <f>Table2[[#This Row],[Price]]*Table2[[#This Row],[Quantity Sold]]</f>
        <v>89953.74</v>
      </c>
      <c r="O564" s="1">
        <f t="shared" si="64"/>
        <v>2022</v>
      </c>
      <c r="P564" s="1" t="str">
        <f t="shared" si="65"/>
        <v>KIDS</v>
      </c>
      <c r="Q564" s="1" t="str">
        <f t="shared" si="66"/>
        <v>Kids_Sweaters</v>
      </c>
      <c r="T564" s="1" t="str">
        <f t="shared" si="67"/>
        <v>LOW PRICE</v>
      </c>
      <c r="U564" t="str">
        <f t="shared" si="68"/>
        <v>Discounted</v>
      </c>
      <c r="V564" t="str">
        <f t="shared" si="69"/>
        <v>Other</v>
      </c>
      <c r="W564" s="1" t="b">
        <f t="shared" si="70"/>
        <v>0</v>
      </c>
      <c r="X564" t="b">
        <f t="shared" si="71"/>
        <v>1</v>
      </c>
    </row>
    <row r="565" spans="1:24" x14ac:dyDescent="0.3">
      <c r="A565" s="2" t="s">
        <v>572</v>
      </c>
      <c r="B565" s="3" t="s">
        <v>4485</v>
      </c>
      <c r="C565" s="3" t="s">
        <v>7405</v>
      </c>
      <c r="D565" s="3" t="s">
        <v>7409</v>
      </c>
      <c r="E565" s="3" t="s">
        <v>7425</v>
      </c>
      <c r="F565" s="3" t="s">
        <v>7432</v>
      </c>
      <c r="G565" s="3">
        <v>10287.02</v>
      </c>
      <c r="H565" s="3">
        <v>16</v>
      </c>
      <c r="I565" s="8" t="s">
        <v>7546</v>
      </c>
      <c r="J565" s="3" t="s">
        <v>8162</v>
      </c>
      <c r="K565" s="3" t="s">
        <v>8167</v>
      </c>
      <c r="L565" s="3" t="s">
        <v>8170</v>
      </c>
      <c r="M565" s="4">
        <v>164592.32000000001</v>
      </c>
      <c r="N565" s="32">
        <f>Table2[[#This Row],[Price]]*Table2[[#This Row],[Quantity Sold]]</f>
        <v>164592.32000000001</v>
      </c>
      <c r="O565" s="1">
        <f t="shared" si="64"/>
        <v>2024</v>
      </c>
      <c r="P565" s="1" t="str">
        <f t="shared" si="65"/>
        <v>MEN</v>
      </c>
      <c r="Q565" s="1" t="str">
        <f t="shared" si="66"/>
        <v>Men_Jackets</v>
      </c>
      <c r="T565" s="1" t="str">
        <f t="shared" si="67"/>
        <v>HIGH PRICE</v>
      </c>
      <c r="U565" t="str">
        <f t="shared" si="68"/>
        <v>No Discount</v>
      </c>
      <c r="V565" t="str">
        <f t="shared" si="69"/>
        <v>Other</v>
      </c>
      <c r="W565" s="1" t="b">
        <f t="shared" si="70"/>
        <v>1</v>
      </c>
      <c r="X565" t="b">
        <f t="shared" si="71"/>
        <v>0</v>
      </c>
    </row>
    <row r="566" spans="1:24" x14ac:dyDescent="0.3">
      <c r="A566" s="2" t="s">
        <v>573</v>
      </c>
      <c r="B566" s="3" t="s">
        <v>4486</v>
      </c>
      <c r="C566" s="3" t="s">
        <v>7405</v>
      </c>
      <c r="D566" s="3" t="s">
        <v>7409</v>
      </c>
      <c r="E566" s="3" t="s">
        <v>7426</v>
      </c>
      <c r="F566" s="3" t="s">
        <v>7428</v>
      </c>
      <c r="G566" s="3">
        <v>5273.82</v>
      </c>
      <c r="H566" s="3">
        <v>18</v>
      </c>
      <c r="I566" s="8" t="s">
        <v>7764</v>
      </c>
      <c r="J566" s="3" t="s">
        <v>8163</v>
      </c>
      <c r="K566" s="3" t="s">
        <v>8168</v>
      </c>
      <c r="L566" s="3" t="s">
        <v>8169</v>
      </c>
      <c r="M566" s="4">
        <v>75943.34</v>
      </c>
      <c r="N566" s="32">
        <f>Table2[[#This Row],[Price]]*Table2[[#This Row],[Quantity Sold]]</f>
        <v>94928.76</v>
      </c>
      <c r="O566" s="1">
        <f t="shared" si="64"/>
        <v>2024</v>
      </c>
      <c r="P566" s="1" t="str">
        <f t="shared" si="65"/>
        <v>MEN</v>
      </c>
      <c r="Q566" s="1" t="str">
        <f t="shared" si="66"/>
        <v>Men_Jackets</v>
      </c>
      <c r="T566" s="1" t="str">
        <f t="shared" si="67"/>
        <v>LOW PRICE</v>
      </c>
      <c r="U566" t="str">
        <f t="shared" si="68"/>
        <v>Discounted</v>
      </c>
      <c r="V566" t="str">
        <f t="shared" si="69"/>
        <v>Men's Discounted Item</v>
      </c>
      <c r="W566" s="1" t="b">
        <f t="shared" si="70"/>
        <v>1</v>
      </c>
      <c r="X566" t="b">
        <f t="shared" si="71"/>
        <v>1</v>
      </c>
    </row>
    <row r="567" spans="1:24" ht="28.8" x14ac:dyDescent="0.3">
      <c r="A567" s="2" t="s">
        <v>574</v>
      </c>
      <c r="B567" s="3" t="s">
        <v>4487</v>
      </c>
      <c r="C567" s="3" t="s">
        <v>7408</v>
      </c>
      <c r="D567" s="3" t="s">
        <v>7422</v>
      </c>
      <c r="E567" s="3" t="s">
        <v>7424</v>
      </c>
      <c r="F567" s="3" t="s">
        <v>7434</v>
      </c>
      <c r="G567" s="3">
        <v>10013.120000000001</v>
      </c>
      <c r="H567" s="3">
        <v>12</v>
      </c>
      <c r="I567" s="8" t="s">
        <v>7599</v>
      </c>
      <c r="J567" s="3" t="s">
        <v>8163</v>
      </c>
      <c r="K567" s="3" t="s">
        <v>8167</v>
      </c>
      <c r="L567" s="3" t="s">
        <v>8169</v>
      </c>
      <c r="M567" s="4">
        <v>96125.62</v>
      </c>
      <c r="N567" s="32">
        <f>Table2[[#This Row],[Price]]*Table2[[#This Row],[Quantity Sold]]</f>
        <v>120157.44</v>
      </c>
      <c r="O567" s="1">
        <f t="shared" si="64"/>
        <v>2023</v>
      </c>
      <c r="P567" s="1" t="str">
        <f t="shared" si="65"/>
        <v>WOMEN</v>
      </c>
      <c r="Q567" s="1" t="str">
        <f t="shared" si="66"/>
        <v>Women_Skirts</v>
      </c>
      <c r="T567" s="1" t="str">
        <f t="shared" si="67"/>
        <v>HIGH PRICE</v>
      </c>
      <c r="U567" t="str">
        <f t="shared" si="68"/>
        <v>Discounted</v>
      </c>
      <c r="V567" t="str">
        <f t="shared" si="69"/>
        <v>Other</v>
      </c>
      <c r="W567" s="1" t="b">
        <f t="shared" si="70"/>
        <v>1</v>
      </c>
      <c r="X567" t="b">
        <f t="shared" si="71"/>
        <v>1</v>
      </c>
    </row>
    <row r="568" spans="1:24" ht="28.8" x14ac:dyDescent="0.3">
      <c r="A568" s="2" t="s">
        <v>575</v>
      </c>
      <c r="B568" s="3" t="s">
        <v>4488</v>
      </c>
      <c r="C568" s="3" t="s">
        <v>7408</v>
      </c>
      <c r="D568" s="3" t="s">
        <v>7420</v>
      </c>
      <c r="E568" s="3" t="s">
        <v>7427</v>
      </c>
      <c r="F568" s="3" t="s">
        <v>7431</v>
      </c>
      <c r="G568" s="3">
        <v>13773.85</v>
      </c>
      <c r="H568" s="3">
        <v>12</v>
      </c>
      <c r="I568" s="8" t="s">
        <v>7834</v>
      </c>
      <c r="J568" s="3" t="s">
        <v>8165</v>
      </c>
      <c r="K568" s="3" t="s">
        <v>8168</v>
      </c>
      <c r="L568" s="3" t="s">
        <v>8170</v>
      </c>
      <c r="M568" s="4">
        <v>165286.20000000001</v>
      </c>
      <c r="N568" s="32">
        <f>Table2[[#This Row],[Price]]*Table2[[#This Row],[Quantity Sold]]</f>
        <v>165286.20000000001</v>
      </c>
      <c r="O568" s="1">
        <f t="shared" si="64"/>
        <v>2023</v>
      </c>
      <c r="P568" s="1" t="str">
        <f t="shared" si="65"/>
        <v>WOMEN</v>
      </c>
      <c r="Q568" s="1" t="str">
        <f t="shared" si="66"/>
        <v>Women_Tops</v>
      </c>
      <c r="T568" s="1" t="str">
        <f t="shared" si="67"/>
        <v>HIGH PRICE</v>
      </c>
      <c r="U568" t="str">
        <f t="shared" si="68"/>
        <v>No Discount</v>
      </c>
      <c r="V568" t="str">
        <f t="shared" si="69"/>
        <v>Other</v>
      </c>
      <c r="W568" s="1" t="b">
        <f t="shared" si="70"/>
        <v>1</v>
      </c>
      <c r="X568" t="b">
        <f t="shared" si="71"/>
        <v>0</v>
      </c>
    </row>
    <row r="569" spans="1:24" ht="28.8" x14ac:dyDescent="0.3">
      <c r="A569" s="2" t="s">
        <v>576</v>
      </c>
      <c r="B569" s="3" t="s">
        <v>4489</v>
      </c>
      <c r="C569" s="3" t="s">
        <v>7406</v>
      </c>
      <c r="D569" s="3" t="s">
        <v>7416</v>
      </c>
      <c r="E569" s="3" t="s">
        <v>7425</v>
      </c>
      <c r="F569" s="3" t="s">
        <v>7433</v>
      </c>
      <c r="G569" s="3">
        <v>4611.4799999999996</v>
      </c>
      <c r="H569" s="3">
        <v>12</v>
      </c>
      <c r="I569" s="8" t="s">
        <v>7835</v>
      </c>
      <c r="J569" s="3" t="s">
        <v>8163</v>
      </c>
      <c r="K569" s="3" t="s">
        <v>8168</v>
      </c>
      <c r="L569" s="3" t="s">
        <v>8169</v>
      </c>
      <c r="M569" s="4">
        <v>44270.54</v>
      </c>
      <c r="N569" s="32">
        <f>Table2[[#This Row],[Price]]*Table2[[#This Row],[Quantity Sold]]</f>
        <v>55337.759999999995</v>
      </c>
      <c r="O569" s="1">
        <f t="shared" si="64"/>
        <v>2022</v>
      </c>
      <c r="P569" s="1" t="str">
        <f t="shared" si="65"/>
        <v>ACCESSORIES</v>
      </c>
      <c r="Q569" s="1" t="str">
        <f t="shared" si="66"/>
        <v>Accessories_Belts</v>
      </c>
      <c r="T569" s="1" t="str">
        <f t="shared" si="67"/>
        <v>LOW PRICE</v>
      </c>
      <c r="U569" t="str">
        <f t="shared" si="68"/>
        <v>Discounted</v>
      </c>
      <c r="V569" t="str">
        <f t="shared" si="69"/>
        <v>Other</v>
      </c>
      <c r="W569" s="1" t="b">
        <f t="shared" si="70"/>
        <v>1</v>
      </c>
      <c r="X569" t="b">
        <f t="shared" si="71"/>
        <v>1</v>
      </c>
    </row>
    <row r="570" spans="1:24" ht="28.8" x14ac:dyDescent="0.3">
      <c r="A570" s="2" t="s">
        <v>577</v>
      </c>
      <c r="B570" s="3" t="s">
        <v>4490</v>
      </c>
      <c r="C570" s="3" t="s">
        <v>7406</v>
      </c>
      <c r="D570" s="3" t="s">
        <v>7412</v>
      </c>
      <c r="E570" s="3" t="s">
        <v>7425</v>
      </c>
      <c r="F570" s="3" t="s">
        <v>7433</v>
      </c>
      <c r="G570" s="3">
        <v>14525</v>
      </c>
      <c r="H570" s="3">
        <v>6</v>
      </c>
      <c r="I570" s="8" t="s">
        <v>7733</v>
      </c>
      <c r="J570" s="3" t="s">
        <v>8166</v>
      </c>
      <c r="K570" s="3" t="s">
        <v>8167</v>
      </c>
      <c r="L570" s="3" t="s">
        <v>8170</v>
      </c>
      <c r="M570" s="4">
        <v>87150</v>
      </c>
      <c r="N570" s="32">
        <f>Table2[[#This Row],[Price]]*Table2[[#This Row],[Quantity Sold]]</f>
        <v>87150</v>
      </c>
      <c r="O570" s="1">
        <f t="shared" si="64"/>
        <v>2024</v>
      </c>
      <c r="P570" s="1" t="str">
        <f t="shared" si="65"/>
        <v>ACCESSORIES</v>
      </c>
      <c r="Q570" s="1" t="str">
        <f t="shared" si="66"/>
        <v>Accessories_Hats</v>
      </c>
      <c r="T570" s="1" t="str">
        <f t="shared" si="67"/>
        <v>HIGH PRICE</v>
      </c>
      <c r="U570" t="str">
        <f t="shared" si="68"/>
        <v>No Discount</v>
      </c>
      <c r="V570" t="str">
        <f t="shared" si="69"/>
        <v>Other</v>
      </c>
      <c r="W570" s="1" t="b">
        <f t="shared" si="70"/>
        <v>0</v>
      </c>
      <c r="X570" t="b">
        <f t="shared" si="71"/>
        <v>0</v>
      </c>
    </row>
    <row r="571" spans="1:24" ht="28.8" x14ac:dyDescent="0.3">
      <c r="A571" s="2" t="s">
        <v>578</v>
      </c>
      <c r="B571" s="3" t="s">
        <v>4491</v>
      </c>
      <c r="C571" s="3" t="s">
        <v>7408</v>
      </c>
      <c r="D571" s="3" t="s">
        <v>7417</v>
      </c>
      <c r="E571" s="3" t="s">
        <v>7427</v>
      </c>
      <c r="F571" s="3" t="s">
        <v>7428</v>
      </c>
      <c r="G571" s="3">
        <v>13801.24</v>
      </c>
      <c r="H571" s="3">
        <v>17</v>
      </c>
      <c r="I571" s="8" t="s">
        <v>7506</v>
      </c>
      <c r="J571" s="3" t="s">
        <v>8163</v>
      </c>
      <c r="K571" s="3" t="s">
        <v>8168</v>
      </c>
      <c r="L571" s="3" t="s">
        <v>8169</v>
      </c>
      <c r="M571" s="4">
        <v>187697.03</v>
      </c>
      <c r="N571" s="32">
        <f>Table2[[#This Row],[Price]]*Table2[[#This Row],[Quantity Sold]]</f>
        <v>234621.08</v>
      </c>
      <c r="O571" s="1">
        <f t="shared" si="64"/>
        <v>2023</v>
      </c>
      <c r="P571" s="1" t="str">
        <f t="shared" si="65"/>
        <v>WOMEN</v>
      </c>
      <c r="Q571" s="1" t="str">
        <f t="shared" si="66"/>
        <v>Women_Shoes</v>
      </c>
      <c r="T571" s="1" t="str">
        <f t="shared" si="67"/>
        <v>HIGH PRICE</v>
      </c>
      <c r="U571" t="str">
        <f t="shared" si="68"/>
        <v>Discounted</v>
      </c>
      <c r="V571" t="str">
        <f t="shared" si="69"/>
        <v>Other</v>
      </c>
      <c r="W571" s="1" t="b">
        <f t="shared" si="70"/>
        <v>1</v>
      </c>
      <c r="X571" t="b">
        <f t="shared" si="71"/>
        <v>1</v>
      </c>
    </row>
    <row r="572" spans="1:24" ht="28.8" x14ac:dyDescent="0.3">
      <c r="A572" s="2" t="s">
        <v>579</v>
      </c>
      <c r="B572" s="3" t="s">
        <v>4492</v>
      </c>
      <c r="C572" s="3" t="s">
        <v>7406</v>
      </c>
      <c r="D572" s="3" t="s">
        <v>7421</v>
      </c>
      <c r="E572" s="3" t="s">
        <v>7426</v>
      </c>
      <c r="F572" s="3" t="s">
        <v>7432</v>
      </c>
      <c r="G572" s="3">
        <v>15380.73</v>
      </c>
      <c r="H572" s="3">
        <v>13</v>
      </c>
      <c r="I572" s="8" t="s">
        <v>7836</v>
      </c>
      <c r="J572" s="3" t="s">
        <v>8162</v>
      </c>
      <c r="K572" s="3" t="s">
        <v>8168</v>
      </c>
      <c r="L572" s="3" t="s">
        <v>8170</v>
      </c>
      <c r="M572" s="4">
        <v>199949.49</v>
      </c>
      <c r="N572" s="32">
        <f>Table2[[#This Row],[Price]]*Table2[[#This Row],[Quantity Sold]]</f>
        <v>199949.49</v>
      </c>
      <c r="O572" s="1">
        <f t="shared" si="64"/>
        <v>2024</v>
      </c>
      <c r="P572" s="1" t="str">
        <f t="shared" si="65"/>
        <v>ACCESSORIES</v>
      </c>
      <c r="Q572" s="1" t="str">
        <f t="shared" si="66"/>
        <v>Accessories_Scarves</v>
      </c>
      <c r="T572" s="1" t="str">
        <f t="shared" si="67"/>
        <v>HIGH PRICE</v>
      </c>
      <c r="U572" t="str">
        <f t="shared" si="68"/>
        <v>No Discount</v>
      </c>
      <c r="V572" t="str">
        <f t="shared" si="69"/>
        <v>Other</v>
      </c>
      <c r="W572" s="1" t="b">
        <f t="shared" si="70"/>
        <v>1</v>
      </c>
      <c r="X572" t="b">
        <f t="shared" si="71"/>
        <v>0</v>
      </c>
    </row>
    <row r="573" spans="1:24" x14ac:dyDescent="0.3">
      <c r="A573" s="2" t="s">
        <v>580</v>
      </c>
      <c r="B573" s="3" t="s">
        <v>4493</v>
      </c>
      <c r="C573" s="3" t="s">
        <v>7407</v>
      </c>
      <c r="D573" s="3" t="s">
        <v>7413</v>
      </c>
      <c r="E573" s="3" t="s">
        <v>7427</v>
      </c>
      <c r="F573" s="3" t="s">
        <v>7434</v>
      </c>
      <c r="G573" s="3">
        <v>2432.73</v>
      </c>
      <c r="H573" s="3">
        <v>20</v>
      </c>
      <c r="I573" s="8" t="s">
        <v>7829</v>
      </c>
      <c r="J573" s="3" t="s">
        <v>8164</v>
      </c>
      <c r="K573" s="3" t="s">
        <v>8167</v>
      </c>
      <c r="L573" s="3" t="s">
        <v>8170</v>
      </c>
      <c r="M573" s="4">
        <v>48654.6</v>
      </c>
      <c r="N573" s="32">
        <f>Table2[[#This Row],[Price]]*Table2[[#This Row],[Quantity Sold]]</f>
        <v>48654.6</v>
      </c>
      <c r="O573" s="1">
        <f t="shared" si="64"/>
        <v>2024</v>
      </c>
      <c r="P573" s="1" t="str">
        <f t="shared" si="65"/>
        <v>KIDS</v>
      </c>
      <c r="Q573" s="1" t="str">
        <f t="shared" si="66"/>
        <v>Kids_Shorts</v>
      </c>
      <c r="T573" s="1" t="str">
        <f t="shared" si="67"/>
        <v>LOW PRICE</v>
      </c>
      <c r="U573" t="str">
        <f t="shared" si="68"/>
        <v>No Discount</v>
      </c>
      <c r="V573" t="str">
        <f t="shared" si="69"/>
        <v>Other</v>
      </c>
      <c r="W573" s="1" t="b">
        <f t="shared" si="70"/>
        <v>1</v>
      </c>
      <c r="X573" t="b">
        <f t="shared" si="71"/>
        <v>0</v>
      </c>
    </row>
    <row r="574" spans="1:24" x14ac:dyDescent="0.3">
      <c r="A574" s="2" t="s">
        <v>581</v>
      </c>
      <c r="B574" s="3" t="s">
        <v>4494</v>
      </c>
      <c r="C574" s="3" t="s">
        <v>7405</v>
      </c>
      <c r="D574" s="3" t="s">
        <v>7410</v>
      </c>
      <c r="E574" s="3" t="s">
        <v>7425</v>
      </c>
      <c r="F574" s="3" t="s">
        <v>7434</v>
      </c>
      <c r="G574" s="3">
        <v>1479.89</v>
      </c>
      <c r="H574" s="3">
        <v>2</v>
      </c>
      <c r="I574" s="8" t="s">
        <v>7837</v>
      </c>
      <c r="J574" s="3" t="s">
        <v>8165</v>
      </c>
      <c r="K574" s="3" t="s">
        <v>8168</v>
      </c>
      <c r="L574" s="3" t="s">
        <v>8169</v>
      </c>
      <c r="M574" s="4">
        <v>2367.9899999999998</v>
      </c>
      <c r="N574" s="32">
        <f>Table2[[#This Row],[Price]]*Table2[[#This Row],[Quantity Sold]]</f>
        <v>2959.78</v>
      </c>
      <c r="O574" s="1">
        <f t="shared" si="64"/>
        <v>2023</v>
      </c>
      <c r="P574" s="1" t="str">
        <f t="shared" si="65"/>
        <v>MEN</v>
      </c>
      <c r="Q574" s="1" t="str">
        <f t="shared" si="66"/>
        <v>Men_Shirts</v>
      </c>
      <c r="T574" s="1" t="str">
        <f t="shared" si="67"/>
        <v>LOW PRICE</v>
      </c>
      <c r="U574" t="str">
        <f t="shared" si="68"/>
        <v>Discounted</v>
      </c>
      <c r="V574" t="str">
        <f t="shared" si="69"/>
        <v>Men's Discounted Item</v>
      </c>
      <c r="W574" s="1" t="b">
        <f t="shared" si="70"/>
        <v>0</v>
      </c>
      <c r="X574" t="b">
        <f t="shared" si="71"/>
        <v>1</v>
      </c>
    </row>
    <row r="575" spans="1:24" x14ac:dyDescent="0.3">
      <c r="A575" s="2" t="s">
        <v>582</v>
      </c>
      <c r="B575" s="3" t="s">
        <v>4495</v>
      </c>
      <c r="C575" s="3" t="s">
        <v>7405</v>
      </c>
      <c r="D575" s="3" t="s">
        <v>7411</v>
      </c>
      <c r="E575" s="3" t="s">
        <v>7423</v>
      </c>
      <c r="F575" s="3" t="s">
        <v>7429</v>
      </c>
      <c r="G575" s="3">
        <v>2818.68</v>
      </c>
      <c r="H575" s="3">
        <v>3</v>
      </c>
      <c r="I575" s="8" t="s">
        <v>7838</v>
      </c>
      <c r="J575" s="3" t="s">
        <v>8165</v>
      </c>
      <c r="K575" s="3" t="s">
        <v>8167</v>
      </c>
      <c r="L575" s="3" t="s">
        <v>8169</v>
      </c>
      <c r="M575" s="4">
        <v>6764.5</v>
      </c>
      <c r="N575" s="32">
        <f>Table2[[#This Row],[Price]]*Table2[[#This Row],[Quantity Sold]]</f>
        <v>8456.0399999999991</v>
      </c>
      <c r="O575" s="1">
        <f t="shared" si="64"/>
        <v>2022</v>
      </c>
      <c r="P575" s="1" t="str">
        <f t="shared" si="65"/>
        <v>MEN</v>
      </c>
      <c r="Q575" s="1" t="str">
        <f t="shared" si="66"/>
        <v>Men_Pants</v>
      </c>
      <c r="T575" s="1" t="str">
        <f t="shared" si="67"/>
        <v>LOW PRICE</v>
      </c>
      <c r="U575" t="str">
        <f t="shared" si="68"/>
        <v>Discounted</v>
      </c>
      <c r="V575" t="str">
        <f t="shared" si="69"/>
        <v>Men's Discounted Item</v>
      </c>
      <c r="W575" s="1" t="b">
        <f t="shared" si="70"/>
        <v>0</v>
      </c>
      <c r="X575" t="b">
        <f t="shared" si="71"/>
        <v>1</v>
      </c>
    </row>
    <row r="576" spans="1:24" x14ac:dyDescent="0.3">
      <c r="A576" s="2" t="s">
        <v>583</v>
      </c>
      <c r="B576" s="3" t="s">
        <v>4496</v>
      </c>
      <c r="C576" s="3" t="s">
        <v>7405</v>
      </c>
      <c r="D576" s="3" t="s">
        <v>7411</v>
      </c>
      <c r="E576" s="3" t="s">
        <v>7424</v>
      </c>
      <c r="F576" s="3" t="s">
        <v>7432</v>
      </c>
      <c r="G576" s="3">
        <v>3027.84</v>
      </c>
      <c r="H576" s="3">
        <v>15</v>
      </c>
      <c r="I576" s="8" t="s">
        <v>7663</v>
      </c>
      <c r="J576" s="3" t="s">
        <v>8165</v>
      </c>
      <c r="K576" s="3" t="s">
        <v>8167</v>
      </c>
      <c r="L576" s="3" t="s">
        <v>8170</v>
      </c>
      <c r="M576" s="4">
        <v>45417.599999999999</v>
      </c>
      <c r="N576" s="32">
        <f>Table2[[#This Row],[Price]]*Table2[[#This Row],[Quantity Sold]]</f>
        <v>45417.600000000006</v>
      </c>
      <c r="O576" s="1">
        <f t="shared" si="64"/>
        <v>2024</v>
      </c>
      <c r="P576" s="1" t="str">
        <f t="shared" si="65"/>
        <v>MEN</v>
      </c>
      <c r="Q576" s="1" t="str">
        <f t="shared" si="66"/>
        <v>Men_Pants</v>
      </c>
      <c r="T576" s="1" t="str">
        <f t="shared" si="67"/>
        <v>LOW PRICE</v>
      </c>
      <c r="U576" t="str">
        <f t="shared" si="68"/>
        <v>No Discount</v>
      </c>
      <c r="V576" t="str">
        <f t="shared" si="69"/>
        <v>Other</v>
      </c>
      <c r="W576" s="1" t="b">
        <f t="shared" si="70"/>
        <v>1</v>
      </c>
      <c r="X576" t="b">
        <f t="shared" si="71"/>
        <v>0</v>
      </c>
    </row>
    <row r="577" spans="1:24" ht="28.8" x14ac:dyDescent="0.3">
      <c r="A577" s="2" t="s">
        <v>584</v>
      </c>
      <c r="B577" s="3" t="s">
        <v>4497</v>
      </c>
      <c r="C577" s="3" t="s">
        <v>7408</v>
      </c>
      <c r="D577" s="3" t="s">
        <v>7419</v>
      </c>
      <c r="E577" s="3" t="s">
        <v>7426</v>
      </c>
      <c r="F577" s="3" t="s">
        <v>7433</v>
      </c>
      <c r="G577" s="3">
        <v>10755.14</v>
      </c>
      <c r="H577" s="3">
        <v>6</v>
      </c>
      <c r="I577" s="8" t="s">
        <v>7839</v>
      </c>
      <c r="J577" s="3" t="s">
        <v>8162</v>
      </c>
      <c r="K577" s="3" t="s">
        <v>8167</v>
      </c>
      <c r="L577" s="3" t="s">
        <v>8170</v>
      </c>
      <c r="M577" s="4">
        <v>64530.84</v>
      </c>
      <c r="N577" s="32">
        <f>Table2[[#This Row],[Price]]*Table2[[#This Row],[Quantity Sold]]</f>
        <v>64530.84</v>
      </c>
      <c r="O577" s="1">
        <f t="shared" si="64"/>
        <v>2024</v>
      </c>
      <c r="P577" s="1" t="str">
        <f t="shared" si="65"/>
        <v>WOMEN</v>
      </c>
      <c r="Q577" s="1" t="str">
        <f t="shared" si="66"/>
        <v>Women_Dresses</v>
      </c>
      <c r="T577" s="1" t="str">
        <f t="shared" si="67"/>
        <v>HIGH PRICE</v>
      </c>
      <c r="U577" t="str">
        <f t="shared" si="68"/>
        <v>No Discount</v>
      </c>
      <c r="V577" t="str">
        <f t="shared" si="69"/>
        <v>Other</v>
      </c>
      <c r="W577" s="1" t="b">
        <f t="shared" si="70"/>
        <v>0</v>
      </c>
      <c r="X577" t="b">
        <f t="shared" si="71"/>
        <v>0</v>
      </c>
    </row>
    <row r="578" spans="1:24" ht="28.8" x14ac:dyDescent="0.3">
      <c r="A578" s="2" t="s">
        <v>585</v>
      </c>
      <c r="B578" s="3" t="s">
        <v>4498</v>
      </c>
      <c r="C578" s="3" t="s">
        <v>7407</v>
      </c>
      <c r="D578" s="3" t="s">
        <v>7418</v>
      </c>
      <c r="E578" s="3" t="s">
        <v>7427</v>
      </c>
      <c r="F578" s="3" t="s">
        <v>7434</v>
      </c>
      <c r="G578" s="3">
        <v>4897</v>
      </c>
      <c r="H578" s="3">
        <v>6</v>
      </c>
      <c r="I578" s="8" t="s">
        <v>7704</v>
      </c>
      <c r="J578" s="3" t="s">
        <v>8166</v>
      </c>
      <c r="K578" s="3" t="s">
        <v>8168</v>
      </c>
      <c r="L578" s="3" t="s">
        <v>8169</v>
      </c>
      <c r="M578" s="4">
        <v>23505.599999999999</v>
      </c>
      <c r="N578" s="32">
        <f>Table2[[#This Row],[Price]]*Table2[[#This Row],[Quantity Sold]]</f>
        <v>29382</v>
      </c>
      <c r="O578" s="1">
        <f t="shared" si="64"/>
        <v>2024</v>
      </c>
      <c r="P578" s="1" t="str">
        <f t="shared" si="65"/>
        <v>KIDS</v>
      </c>
      <c r="Q578" s="1" t="str">
        <f t="shared" si="66"/>
        <v>Kids_Sweaters</v>
      </c>
      <c r="T578" s="1" t="str">
        <f t="shared" si="67"/>
        <v>LOW PRICE</v>
      </c>
      <c r="U578" t="str">
        <f t="shared" si="68"/>
        <v>Discounted</v>
      </c>
      <c r="V578" t="str">
        <f t="shared" si="69"/>
        <v>Other</v>
      </c>
      <c r="W578" s="1" t="b">
        <f t="shared" si="70"/>
        <v>0</v>
      </c>
      <c r="X578" t="b">
        <f t="shared" si="71"/>
        <v>1</v>
      </c>
    </row>
    <row r="579" spans="1:24" x14ac:dyDescent="0.3">
      <c r="A579" s="2" t="s">
        <v>586</v>
      </c>
      <c r="B579" s="3" t="s">
        <v>4499</v>
      </c>
      <c r="C579" s="3" t="s">
        <v>7407</v>
      </c>
      <c r="D579" s="3" t="s">
        <v>7413</v>
      </c>
      <c r="E579" s="3" t="s">
        <v>7423</v>
      </c>
      <c r="F579" s="3" t="s">
        <v>7430</v>
      </c>
      <c r="G579" s="3">
        <v>1091.45</v>
      </c>
      <c r="H579" s="3">
        <v>14</v>
      </c>
      <c r="I579" s="8" t="s">
        <v>7840</v>
      </c>
      <c r="J579" s="3" t="s">
        <v>8164</v>
      </c>
      <c r="K579" s="3" t="s">
        <v>8168</v>
      </c>
      <c r="L579" s="3" t="s">
        <v>8169</v>
      </c>
      <c r="M579" s="4">
        <v>12224.24</v>
      </c>
      <c r="N579" s="32">
        <f>Table2[[#This Row],[Price]]*Table2[[#This Row],[Quantity Sold]]</f>
        <v>15280.300000000001</v>
      </c>
      <c r="O579" s="1">
        <f t="shared" ref="O579:O642" si="72">YEAR(I579)</f>
        <v>2022</v>
      </c>
      <c r="P579" s="1" t="str">
        <f t="shared" ref="P579:P642" si="73">UPPER(C579)</f>
        <v>KIDS</v>
      </c>
      <c r="Q579" s="1" t="str">
        <f t="shared" ref="Q579:Q642" si="74">CONCATENATE(C579, "_",D579)</f>
        <v>Kids_Shorts</v>
      </c>
      <c r="T579" s="1" t="str">
        <f t="shared" ref="T579:T642" si="75">IF(G579&gt;10000,"HIGH PRICE", "LOW PRICE")</f>
        <v>LOW PRICE</v>
      </c>
      <c r="U579" t="str">
        <f t="shared" ref="U579:U642" si="76">IF(L579 = "Yes", "Discounted", "No Discount")</f>
        <v>Discounted</v>
      </c>
      <c r="V579" t="str">
        <f t="shared" ref="V579:V642" si="77">IF(AND(C579 = "Men", L579 = "Yes"), "Men's Discounted Item", "Other")</f>
        <v>Other</v>
      </c>
      <c r="W579" s="1" t="b">
        <f t="shared" ref="W579:W642" si="78">H579&gt;=10</f>
        <v>1</v>
      </c>
      <c r="X579" t="b">
        <f t="shared" ref="X579:X642" si="79">L579 = "Yes"</f>
        <v>1</v>
      </c>
    </row>
    <row r="580" spans="1:24" x14ac:dyDescent="0.3">
      <c r="A580" s="2" t="s">
        <v>587</v>
      </c>
      <c r="B580" s="3" t="s">
        <v>4500</v>
      </c>
      <c r="C580" s="3" t="s">
        <v>7405</v>
      </c>
      <c r="D580" s="3" t="s">
        <v>7410</v>
      </c>
      <c r="E580" s="3" t="s">
        <v>7427</v>
      </c>
      <c r="F580" s="3" t="s">
        <v>7430</v>
      </c>
      <c r="G580" s="3">
        <v>8987.24</v>
      </c>
      <c r="H580" s="3">
        <v>14</v>
      </c>
      <c r="I580" s="8" t="s">
        <v>7841</v>
      </c>
      <c r="J580" s="3" t="s">
        <v>8165</v>
      </c>
      <c r="K580" s="3" t="s">
        <v>8168</v>
      </c>
      <c r="L580" s="3" t="s">
        <v>8169</v>
      </c>
      <c r="M580" s="4">
        <v>100657.42</v>
      </c>
      <c r="N580" s="32">
        <f>Table2[[#This Row],[Price]]*Table2[[#This Row],[Quantity Sold]]</f>
        <v>125821.36</v>
      </c>
      <c r="O580" s="1">
        <f t="shared" si="72"/>
        <v>2023</v>
      </c>
      <c r="P580" s="1" t="str">
        <f t="shared" si="73"/>
        <v>MEN</v>
      </c>
      <c r="Q580" s="1" t="str">
        <f t="shared" si="74"/>
        <v>Men_Shirts</v>
      </c>
      <c r="T580" s="1" t="str">
        <f t="shared" si="75"/>
        <v>LOW PRICE</v>
      </c>
      <c r="U580" t="str">
        <f t="shared" si="76"/>
        <v>Discounted</v>
      </c>
      <c r="V580" t="str">
        <f t="shared" si="77"/>
        <v>Men's Discounted Item</v>
      </c>
      <c r="W580" s="1" t="b">
        <f t="shared" si="78"/>
        <v>1</v>
      </c>
      <c r="X580" t="b">
        <f t="shared" si="79"/>
        <v>1</v>
      </c>
    </row>
    <row r="581" spans="1:24" x14ac:dyDescent="0.3">
      <c r="A581" s="2" t="s">
        <v>588</v>
      </c>
      <c r="B581" s="3" t="s">
        <v>4501</v>
      </c>
      <c r="C581" s="3" t="s">
        <v>7405</v>
      </c>
      <c r="D581" s="3" t="s">
        <v>7409</v>
      </c>
      <c r="E581" s="3" t="s">
        <v>7427</v>
      </c>
      <c r="F581" s="3" t="s">
        <v>7430</v>
      </c>
      <c r="G581" s="3">
        <v>15018.02</v>
      </c>
      <c r="H581" s="3">
        <v>8</v>
      </c>
      <c r="I581" s="8" t="s">
        <v>7766</v>
      </c>
      <c r="J581" s="3" t="s">
        <v>8165</v>
      </c>
      <c r="K581" s="3" t="s">
        <v>8168</v>
      </c>
      <c r="L581" s="3" t="s">
        <v>8170</v>
      </c>
      <c r="M581" s="4">
        <v>120144.16</v>
      </c>
      <c r="N581" s="32">
        <f>Table2[[#This Row],[Price]]*Table2[[#This Row],[Quantity Sold]]</f>
        <v>120144.16</v>
      </c>
      <c r="O581" s="1">
        <f t="shared" si="72"/>
        <v>2024</v>
      </c>
      <c r="P581" s="1" t="str">
        <f t="shared" si="73"/>
        <v>MEN</v>
      </c>
      <c r="Q581" s="1" t="str">
        <f t="shared" si="74"/>
        <v>Men_Jackets</v>
      </c>
      <c r="T581" s="1" t="str">
        <f t="shared" si="75"/>
        <v>HIGH PRICE</v>
      </c>
      <c r="U581" t="str">
        <f t="shared" si="76"/>
        <v>No Discount</v>
      </c>
      <c r="V581" t="str">
        <f t="shared" si="77"/>
        <v>Other</v>
      </c>
      <c r="W581" s="1" t="b">
        <f t="shared" si="78"/>
        <v>0</v>
      </c>
      <c r="X581" t="b">
        <f t="shared" si="79"/>
        <v>0</v>
      </c>
    </row>
    <row r="582" spans="1:24" ht="28.8" x14ac:dyDescent="0.3">
      <c r="A582" s="2" t="s">
        <v>589</v>
      </c>
      <c r="B582" s="3" t="s">
        <v>4502</v>
      </c>
      <c r="C582" s="3" t="s">
        <v>7406</v>
      </c>
      <c r="D582" s="3" t="s">
        <v>7412</v>
      </c>
      <c r="E582" s="3" t="s">
        <v>7424</v>
      </c>
      <c r="F582" s="3" t="s">
        <v>7429</v>
      </c>
      <c r="G582" s="3">
        <v>4535.95</v>
      </c>
      <c r="H582" s="3">
        <v>14</v>
      </c>
      <c r="I582" s="8" t="s">
        <v>7791</v>
      </c>
      <c r="J582" s="3" t="s">
        <v>8163</v>
      </c>
      <c r="K582" s="3" t="s">
        <v>8167</v>
      </c>
      <c r="L582" s="3" t="s">
        <v>8169</v>
      </c>
      <c r="M582" s="4">
        <v>50802.64</v>
      </c>
      <c r="N582" s="32">
        <f>Table2[[#This Row],[Price]]*Table2[[#This Row],[Quantity Sold]]</f>
        <v>63503.299999999996</v>
      </c>
      <c r="O582" s="1">
        <f t="shared" si="72"/>
        <v>2024</v>
      </c>
      <c r="P582" s="1" t="str">
        <f t="shared" si="73"/>
        <v>ACCESSORIES</v>
      </c>
      <c r="Q582" s="1" t="str">
        <f t="shared" si="74"/>
        <v>Accessories_Hats</v>
      </c>
      <c r="T582" s="1" t="str">
        <f t="shared" si="75"/>
        <v>LOW PRICE</v>
      </c>
      <c r="U582" t="str">
        <f t="shared" si="76"/>
        <v>Discounted</v>
      </c>
      <c r="V582" t="str">
        <f t="shared" si="77"/>
        <v>Other</v>
      </c>
      <c r="W582" s="1" t="b">
        <f t="shared" si="78"/>
        <v>1</v>
      </c>
      <c r="X582" t="b">
        <f t="shared" si="79"/>
        <v>1</v>
      </c>
    </row>
    <row r="583" spans="1:24" ht="28.8" x14ac:dyDescent="0.3">
      <c r="A583" s="2" t="s">
        <v>590</v>
      </c>
      <c r="B583" s="3" t="s">
        <v>4503</v>
      </c>
      <c r="C583" s="3" t="s">
        <v>7408</v>
      </c>
      <c r="D583" s="3" t="s">
        <v>7422</v>
      </c>
      <c r="E583" s="3" t="s">
        <v>7425</v>
      </c>
      <c r="F583" s="3" t="s">
        <v>7431</v>
      </c>
      <c r="G583" s="3">
        <v>7163.73</v>
      </c>
      <c r="H583" s="3">
        <v>20</v>
      </c>
      <c r="I583" s="8" t="s">
        <v>7488</v>
      </c>
      <c r="J583" s="3" t="s">
        <v>8164</v>
      </c>
      <c r="K583" s="3" t="s">
        <v>8168</v>
      </c>
      <c r="L583" s="3" t="s">
        <v>8169</v>
      </c>
      <c r="M583" s="4">
        <v>114619.68</v>
      </c>
      <c r="N583" s="32">
        <f>Table2[[#This Row],[Price]]*Table2[[#This Row],[Quantity Sold]]</f>
        <v>143274.59999999998</v>
      </c>
      <c r="O583" s="1">
        <f t="shared" si="72"/>
        <v>2024</v>
      </c>
      <c r="P583" s="1" t="str">
        <f t="shared" si="73"/>
        <v>WOMEN</v>
      </c>
      <c r="Q583" s="1" t="str">
        <f t="shared" si="74"/>
        <v>Women_Skirts</v>
      </c>
      <c r="T583" s="1" t="str">
        <f t="shared" si="75"/>
        <v>LOW PRICE</v>
      </c>
      <c r="U583" t="str">
        <f t="shared" si="76"/>
        <v>Discounted</v>
      </c>
      <c r="V583" t="str">
        <f t="shared" si="77"/>
        <v>Other</v>
      </c>
      <c r="W583" s="1" t="b">
        <f t="shared" si="78"/>
        <v>1</v>
      </c>
      <c r="X583" t="b">
        <f t="shared" si="79"/>
        <v>1</v>
      </c>
    </row>
    <row r="584" spans="1:24" ht="28.8" x14ac:dyDescent="0.3">
      <c r="A584" s="2" t="s">
        <v>591</v>
      </c>
      <c r="B584" s="3" t="s">
        <v>4504</v>
      </c>
      <c r="C584" s="3" t="s">
        <v>7408</v>
      </c>
      <c r="D584" s="3" t="s">
        <v>7420</v>
      </c>
      <c r="E584" s="3" t="s">
        <v>7427</v>
      </c>
      <c r="F584" s="3" t="s">
        <v>7431</v>
      </c>
      <c r="G584" s="3">
        <v>11628.3</v>
      </c>
      <c r="H584" s="3">
        <v>8</v>
      </c>
      <c r="I584" s="8" t="s">
        <v>7842</v>
      </c>
      <c r="J584" s="3" t="s">
        <v>8166</v>
      </c>
      <c r="K584" s="3" t="s">
        <v>8167</v>
      </c>
      <c r="L584" s="3" t="s">
        <v>8169</v>
      </c>
      <c r="M584" s="4">
        <v>74421.119999999995</v>
      </c>
      <c r="N584" s="32">
        <f>Table2[[#This Row],[Price]]*Table2[[#This Row],[Quantity Sold]]</f>
        <v>93026.4</v>
      </c>
      <c r="O584" s="1">
        <f t="shared" si="72"/>
        <v>2024</v>
      </c>
      <c r="P584" s="1" t="str">
        <f t="shared" si="73"/>
        <v>WOMEN</v>
      </c>
      <c r="Q584" s="1" t="str">
        <f t="shared" si="74"/>
        <v>Women_Tops</v>
      </c>
      <c r="T584" s="1" t="str">
        <f t="shared" si="75"/>
        <v>HIGH PRICE</v>
      </c>
      <c r="U584" t="str">
        <f t="shared" si="76"/>
        <v>Discounted</v>
      </c>
      <c r="V584" t="str">
        <f t="shared" si="77"/>
        <v>Other</v>
      </c>
      <c r="W584" s="1" t="b">
        <f t="shared" si="78"/>
        <v>0</v>
      </c>
      <c r="X584" t="b">
        <f t="shared" si="79"/>
        <v>1</v>
      </c>
    </row>
    <row r="585" spans="1:24" x14ac:dyDescent="0.3">
      <c r="A585" s="2" t="s">
        <v>592</v>
      </c>
      <c r="B585" s="3" t="s">
        <v>4505</v>
      </c>
      <c r="C585" s="3" t="s">
        <v>7405</v>
      </c>
      <c r="D585" s="3" t="s">
        <v>7411</v>
      </c>
      <c r="E585" s="3" t="s">
        <v>7423</v>
      </c>
      <c r="F585" s="3" t="s">
        <v>7430</v>
      </c>
      <c r="G585" s="3">
        <v>16585.060000000001</v>
      </c>
      <c r="H585" s="3">
        <v>7</v>
      </c>
      <c r="I585" s="8" t="s">
        <v>7843</v>
      </c>
      <c r="J585" s="3" t="s">
        <v>8166</v>
      </c>
      <c r="K585" s="3" t="s">
        <v>8167</v>
      </c>
      <c r="L585" s="3" t="s">
        <v>8170</v>
      </c>
      <c r="M585" s="4">
        <v>116095.42</v>
      </c>
      <c r="N585" s="32">
        <f>Table2[[#This Row],[Price]]*Table2[[#This Row],[Quantity Sold]]</f>
        <v>116095.42000000001</v>
      </c>
      <c r="O585" s="1">
        <f t="shared" si="72"/>
        <v>2023</v>
      </c>
      <c r="P585" s="1" t="str">
        <f t="shared" si="73"/>
        <v>MEN</v>
      </c>
      <c r="Q585" s="1" t="str">
        <f t="shared" si="74"/>
        <v>Men_Pants</v>
      </c>
      <c r="T585" s="1" t="str">
        <f t="shared" si="75"/>
        <v>HIGH PRICE</v>
      </c>
      <c r="U585" t="str">
        <f t="shared" si="76"/>
        <v>No Discount</v>
      </c>
      <c r="V585" t="str">
        <f t="shared" si="77"/>
        <v>Other</v>
      </c>
      <c r="W585" s="1" t="b">
        <f t="shared" si="78"/>
        <v>0</v>
      </c>
      <c r="X585" t="b">
        <f t="shared" si="79"/>
        <v>0</v>
      </c>
    </row>
    <row r="586" spans="1:24" ht="28.8" x14ac:dyDescent="0.3">
      <c r="A586" s="2" t="s">
        <v>593</v>
      </c>
      <c r="B586" s="3" t="s">
        <v>4506</v>
      </c>
      <c r="C586" s="3" t="s">
        <v>7408</v>
      </c>
      <c r="D586" s="3" t="s">
        <v>7419</v>
      </c>
      <c r="E586" s="3" t="s">
        <v>7427</v>
      </c>
      <c r="F586" s="3" t="s">
        <v>7429</v>
      </c>
      <c r="G586" s="3">
        <v>15207.26</v>
      </c>
      <c r="H586" s="3">
        <v>10</v>
      </c>
      <c r="I586" s="8" t="s">
        <v>7659</v>
      </c>
      <c r="J586" s="3" t="s">
        <v>8165</v>
      </c>
      <c r="K586" s="3" t="s">
        <v>8168</v>
      </c>
      <c r="L586" s="3" t="s">
        <v>8169</v>
      </c>
      <c r="M586" s="4">
        <v>121658.08</v>
      </c>
      <c r="N586" s="32">
        <f>Table2[[#This Row],[Price]]*Table2[[#This Row],[Quantity Sold]]</f>
        <v>152072.6</v>
      </c>
      <c r="O586" s="1">
        <f t="shared" si="72"/>
        <v>2024</v>
      </c>
      <c r="P586" s="1" t="str">
        <f t="shared" si="73"/>
        <v>WOMEN</v>
      </c>
      <c r="Q586" s="1" t="str">
        <f t="shared" si="74"/>
        <v>Women_Dresses</v>
      </c>
      <c r="T586" s="1" t="str">
        <f t="shared" si="75"/>
        <v>HIGH PRICE</v>
      </c>
      <c r="U586" t="str">
        <f t="shared" si="76"/>
        <v>Discounted</v>
      </c>
      <c r="V586" t="str">
        <f t="shared" si="77"/>
        <v>Other</v>
      </c>
      <c r="W586" s="1" t="b">
        <f t="shared" si="78"/>
        <v>1</v>
      </c>
      <c r="X586" t="b">
        <f t="shared" si="79"/>
        <v>1</v>
      </c>
    </row>
    <row r="587" spans="1:24" x14ac:dyDescent="0.3">
      <c r="A587" s="2" t="s">
        <v>594</v>
      </c>
      <c r="B587" s="3" t="s">
        <v>4507</v>
      </c>
      <c r="C587" s="3" t="s">
        <v>7405</v>
      </c>
      <c r="D587" s="3" t="s">
        <v>7410</v>
      </c>
      <c r="E587" s="3" t="s">
        <v>7423</v>
      </c>
      <c r="F587" s="3" t="s">
        <v>7431</v>
      </c>
      <c r="G587" s="3">
        <v>5629.06</v>
      </c>
      <c r="H587" s="3">
        <v>17</v>
      </c>
      <c r="I587" s="8" t="s">
        <v>7530</v>
      </c>
      <c r="J587" s="3" t="s">
        <v>8162</v>
      </c>
      <c r="K587" s="3" t="s">
        <v>8168</v>
      </c>
      <c r="L587" s="3" t="s">
        <v>8169</v>
      </c>
      <c r="M587" s="4">
        <v>76555.05</v>
      </c>
      <c r="N587" s="32">
        <f>Table2[[#This Row],[Price]]*Table2[[#This Row],[Quantity Sold]]</f>
        <v>95694.02</v>
      </c>
      <c r="O587" s="1">
        <f t="shared" si="72"/>
        <v>2024</v>
      </c>
      <c r="P587" s="1" t="str">
        <f t="shared" si="73"/>
        <v>MEN</v>
      </c>
      <c r="Q587" s="1" t="str">
        <f t="shared" si="74"/>
        <v>Men_Shirts</v>
      </c>
      <c r="T587" s="1" t="str">
        <f t="shared" si="75"/>
        <v>LOW PRICE</v>
      </c>
      <c r="U587" t="str">
        <f t="shared" si="76"/>
        <v>Discounted</v>
      </c>
      <c r="V587" t="str">
        <f t="shared" si="77"/>
        <v>Men's Discounted Item</v>
      </c>
      <c r="W587" s="1" t="b">
        <f t="shared" si="78"/>
        <v>1</v>
      </c>
      <c r="X587" t="b">
        <f t="shared" si="79"/>
        <v>1</v>
      </c>
    </row>
    <row r="588" spans="1:24" ht="28.8" x14ac:dyDescent="0.3">
      <c r="A588" s="2" t="s">
        <v>595</v>
      </c>
      <c r="B588" s="3" t="s">
        <v>4508</v>
      </c>
      <c r="C588" s="3" t="s">
        <v>7408</v>
      </c>
      <c r="D588" s="3" t="s">
        <v>7420</v>
      </c>
      <c r="E588" s="3" t="s">
        <v>7427</v>
      </c>
      <c r="F588" s="3" t="s">
        <v>7430</v>
      </c>
      <c r="G588" s="3">
        <v>16250.57</v>
      </c>
      <c r="H588" s="3">
        <v>16</v>
      </c>
      <c r="I588" s="8" t="s">
        <v>7844</v>
      </c>
      <c r="J588" s="3" t="s">
        <v>8162</v>
      </c>
      <c r="K588" s="3" t="s">
        <v>8167</v>
      </c>
      <c r="L588" s="3" t="s">
        <v>8170</v>
      </c>
      <c r="M588" s="4">
        <v>260009.12</v>
      </c>
      <c r="N588" s="32">
        <f>Table2[[#This Row],[Price]]*Table2[[#This Row],[Quantity Sold]]</f>
        <v>260009.12</v>
      </c>
      <c r="O588" s="1">
        <f t="shared" si="72"/>
        <v>2024</v>
      </c>
      <c r="P588" s="1" t="str">
        <f t="shared" si="73"/>
        <v>WOMEN</v>
      </c>
      <c r="Q588" s="1" t="str">
        <f t="shared" si="74"/>
        <v>Women_Tops</v>
      </c>
      <c r="T588" s="1" t="str">
        <f t="shared" si="75"/>
        <v>HIGH PRICE</v>
      </c>
      <c r="U588" t="str">
        <f t="shared" si="76"/>
        <v>No Discount</v>
      </c>
      <c r="V588" t="str">
        <f t="shared" si="77"/>
        <v>Other</v>
      </c>
      <c r="W588" s="1" t="b">
        <f t="shared" si="78"/>
        <v>1</v>
      </c>
      <c r="X588" t="b">
        <f t="shared" si="79"/>
        <v>0</v>
      </c>
    </row>
    <row r="589" spans="1:24" x14ac:dyDescent="0.3">
      <c r="A589" s="2" t="s">
        <v>596</v>
      </c>
      <c r="B589" s="3" t="s">
        <v>4509</v>
      </c>
      <c r="C589" s="3" t="s">
        <v>7405</v>
      </c>
      <c r="D589" s="3" t="s">
        <v>7409</v>
      </c>
      <c r="E589" s="3" t="s">
        <v>7427</v>
      </c>
      <c r="F589" s="3" t="s">
        <v>7429</v>
      </c>
      <c r="G589" s="3">
        <v>8229.4500000000007</v>
      </c>
      <c r="H589" s="3">
        <v>17</v>
      </c>
      <c r="I589" s="8" t="s">
        <v>7479</v>
      </c>
      <c r="J589" s="3" t="s">
        <v>8163</v>
      </c>
      <c r="K589" s="3" t="s">
        <v>8167</v>
      </c>
      <c r="L589" s="3" t="s">
        <v>8170</v>
      </c>
      <c r="M589" s="4">
        <v>139900.65</v>
      </c>
      <c r="N589" s="32">
        <f>Table2[[#This Row],[Price]]*Table2[[#This Row],[Quantity Sold]]</f>
        <v>139900.65000000002</v>
      </c>
      <c r="O589" s="1">
        <f t="shared" si="72"/>
        <v>2023</v>
      </c>
      <c r="P589" s="1" t="str">
        <f t="shared" si="73"/>
        <v>MEN</v>
      </c>
      <c r="Q589" s="1" t="str">
        <f t="shared" si="74"/>
        <v>Men_Jackets</v>
      </c>
      <c r="T589" s="1" t="str">
        <f t="shared" si="75"/>
        <v>LOW PRICE</v>
      </c>
      <c r="U589" t="str">
        <f t="shared" si="76"/>
        <v>No Discount</v>
      </c>
      <c r="V589" t="str">
        <f t="shared" si="77"/>
        <v>Other</v>
      </c>
      <c r="W589" s="1" t="b">
        <f t="shared" si="78"/>
        <v>1</v>
      </c>
      <c r="X589" t="b">
        <f t="shared" si="79"/>
        <v>0</v>
      </c>
    </row>
    <row r="590" spans="1:24" x14ac:dyDescent="0.3">
      <c r="A590" s="2" t="s">
        <v>597</v>
      </c>
      <c r="B590" s="3" t="s">
        <v>4510</v>
      </c>
      <c r="C590" s="3" t="s">
        <v>7405</v>
      </c>
      <c r="D590" s="3" t="s">
        <v>7410</v>
      </c>
      <c r="E590" s="3" t="s">
        <v>7426</v>
      </c>
      <c r="F590" s="3" t="s">
        <v>7429</v>
      </c>
      <c r="G590" s="3">
        <v>9143.2800000000007</v>
      </c>
      <c r="H590" s="3">
        <v>16</v>
      </c>
      <c r="I590" s="8" t="s">
        <v>7834</v>
      </c>
      <c r="J590" s="3" t="s">
        <v>8164</v>
      </c>
      <c r="K590" s="3" t="s">
        <v>8167</v>
      </c>
      <c r="L590" s="3" t="s">
        <v>8170</v>
      </c>
      <c r="M590" s="4">
        <v>146292.48000000001</v>
      </c>
      <c r="N590" s="32">
        <f>Table2[[#This Row],[Price]]*Table2[[#This Row],[Quantity Sold]]</f>
        <v>146292.48000000001</v>
      </c>
      <c r="O590" s="1">
        <f t="shared" si="72"/>
        <v>2023</v>
      </c>
      <c r="P590" s="1" t="str">
        <f t="shared" si="73"/>
        <v>MEN</v>
      </c>
      <c r="Q590" s="1" t="str">
        <f t="shared" si="74"/>
        <v>Men_Shirts</v>
      </c>
      <c r="T590" s="1" t="str">
        <f t="shared" si="75"/>
        <v>LOW PRICE</v>
      </c>
      <c r="U590" t="str">
        <f t="shared" si="76"/>
        <v>No Discount</v>
      </c>
      <c r="V590" t="str">
        <f t="shared" si="77"/>
        <v>Other</v>
      </c>
      <c r="W590" s="1" t="b">
        <f t="shared" si="78"/>
        <v>1</v>
      </c>
      <c r="X590" t="b">
        <f t="shared" si="79"/>
        <v>0</v>
      </c>
    </row>
    <row r="591" spans="1:24" x14ac:dyDescent="0.3">
      <c r="A591" s="2" t="s">
        <v>598</v>
      </c>
      <c r="B591" s="3" t="s">
        <v>4511</v>
      </c>
      <c r="C591" s="3" t="s">
        <v>7405</v>
      </c>
      <c r="D591" s="3" t="s">
        <v>7417</v>
      </c>
      <c r="E591" s="3" t="s">
        <v>7426</v>
      </c>
      <c r="F591" s="3" t="s">
        <v>7430</v>
      </c>
      <c r="G591" s="3">
        <v>2397.04</v>
      </c>
      <c r="H591" s="3">
        <v>17</v>
      </c>
      <c r="I591" s="8" t="s">
        <v>7453</v>
      </c>
      <c r="J591" s="3" t="s">
        <v>8166</v>
      </c>
      <c r="K591" s="3" t="s">
        <v>8168</v>
      </c>
      <c r="L591" s="3" t="s">
        <v>8170</v>
      </c>
      <c r="M591" s="4">
        <v>40749.68</v>
      </c>
      <c r="N591" s="32">
        <f>Table2[[#This Row],[Price]]*Table2[[#This Row],[Quantity Sold]]</f>
        <v>40749.68</v>
      </c>
      <c r="O591" s="1">
        <f t="shared" si="72"/>
        <v>2022</v>
      </c>
      <c r="P591" s="1" t="str">
        <f t="shared" si="73"/>
        <v>MEN</v>
      </c>
      <c r="Q591" s="1" t="str">
        <f t="shared" si="74"/>
        <v>Men_Shoes</v>
      </c>
      <c r="T591" s="1" t="str">
        <f t="shared" si="75"/>
        <v>LOW PRICE</v>
      </c>
      <c r="U591" t="str">
        <f t="shared" si="76"/>
        <v>No Discount</v>
      </c>
      <c r="V591" t="str">
        <f t="shared" si="77"/>
        <v>Other</v>
      </c>
      <c r="W591" s="1" t="b">
        <f t="shared" si="78"/>
        <v>1</v>
      </c>
      <c r="X591" t="b">
        <f t="shared" si="79"/>
        <v>0</v>
      </c>
    </row>
    <row r="592" spans="1:24" x14ac:dyDescent="0.3">
      <c r="A592" s="2" t="s">
        <v>599</v>
      </c>
      <c r="B592" s="3" t="s">
        <v>4512</v>
      </c>
      <c r="C592" s="3" t="s">
        <v>7407</v>
      </c>
      <c r="D592" s="3" t="s">
        <v>7417</v>
      </c>
      <c r="E592" s="3" t="s">
        <v>7425</v>
      </c>
      <c r="F592" s="3" t="s">
        <v>7429</v>
      </c>
      <c r="G592" s="3">
        <v>6450.76</v>
      </c>
      <c r="H592" s="3">
        <v>18</v>
      </c>
      <c r="I592" s="8" t="s">
        <v>7776</v>
      </c>
      <c r="J592" s="3" t="s">
        <v>8163</v>
      </c>
      <c r="K592" s="3" t="s">
        <v>8168</v>
      </c>
      <c r="L592" s="3" t="s">
        <v>8169</v>
      </c>
      <c r="M592" s="4">
        <v>92891.11</v>
      </c>
      <c r="N592" s="32">
        <f>Table2[[#This Row],[Price]]*Table2[[#This Row],[Quantity Sold]]</f>
        <v>116113.68000000001</v>
      </c>
      <c r="O592" s="1">
        <f t="shared" si="72"/>
        <v>2023</v>
      </c>
      <c r="P592" s="1" t="str">
        <f t="shared" si="73"/>
        <v>KIDS</v>
      </c>
      <c r="Q592" s="1" t="str">
        <f t="shared" si="74"/>
        <v>Kids_Shoes</v>
      </c>
      <c r="T592" s="1" t="str">
        <f t="shared" si="75"/>
        <v>LOW PRICE</v>
      </c>
      <c r="U592" t="str">
        <f t="shared" si="76"/>
        <v>Discounted</v>
      </c>
      <c r="V592" t="str">
        <f t="shared" si="77"/>
        <v>Other</v>
      </c>
      <c r="W592" s="1" t="b">
        <f t="shared" si="78"/>
        <v>1</v>
      </c>
      <c r="X592" t="b">
        <f t="shared" si="79"/>
        <v>1</v>
      </c>
    </row>
    <row r="593" spans="1:24" ht="28.8" x14ac:dyDescent="0.3">
      <c r="A593" s="2" t="s">
        <v>600</v>
      </c>
      <c r="B593" s="3" t="s">
        <v>4513</v>
      </c>
      <c r="C593" s="3" t="s">
        <v>7407</v>
      </c>
      <c r="D593" s="3" t="s">
        <v>7418</v>
      </c>
      <c r="E593" s="3" t="s">
        <v>7424</v>
      </c>
      <c r="F593" s="3" t="s">
        <v>7430</v>
      </c>
      <c r="G593" s="3">
        <v>15048.73</v>
      </c>
      <c r="H593" s="3">
        <v>17</v>
      </c>
      <c r="I593" s="8" t="s">
        <v>7494</v>
      </c>
      <c r="J593" s="3" t="s">
        <v>8163</v>
      </c>
      <c r="K593" s="3" t="s">
        <v>8167</v>
      </c>
      <c r="L593" s="3" t="s">
        <v>8170</v>
      </c>
      <c r="M593" s="4">
        <v>255828.41</v>
      </c>
      <c r="N593" s="32">
        <f>Table2[[#This Row],[Price]]*Table2[[#This Row],[Quantity Sold]]</f>
        <v>255828.41</v>
      </c>
      <c r="O593" s="1">
        <f t="shared" si="72"/>
        <v>2024</v>
      </c>
      <c r="P593" s="1" t="str">
        <f t="shared" si="73"/>
        <v>KIDS</v>
      </c>
      <c r="Q593" s="1" t="str">
        <f t="shared" si="74"/>
        <v>Kids_Sweaters</v>
      </c>
      <c r="T593" s="1" t="str">
        <f t="shared" si="75"/>
        <v>HIGH PRICE</v>
      </c>
      <c r="U593" t="str">
        <f t="shared" si="76"/>
        <v>No Discount</v>
      </c>
      <c r="V593" t="str">
        <f t="shared" si="77"/>
        <v>Other</v>
      </c>
      <c r="W593" s="1" t="b">
        <f t="shared" si="78"/>
        <v>1</v>
      </c>
      <c r="X593" t="b">
        <f t="shared" si="79"/>
        <v>0</v>
      </c>
    </row>
    <row r="594" spans="1:24" x14ac:dyDescent="0.3">
      <c r="A594" s="2" t="s">
        <v>601</v>
      </c>
      <c r="B594" s="3" t="s">
        <v>4501</v>
      </c>
      <c r="C594" s="3" t="s">
        <v>7405</v>
      </c>
      <c r="D594" s="3" t="s">
        <v>7409</v>
      </c>
      <c r="E594" s="3" t="s">
        <v>7427</v>
      </c>
      <c r="F594" s="3" t="s">
        <v>7429</v>
      </c>
      <c r="G594" s="3">
        <v>13536.47</v>
      </c>
      <c r="H594" s="3">
        <v>14</v>
      </c>
      <c r="I594" s="8" t="s">
        <v>7807</v>
      </c>
      <c r="J594" s="3" t="s">
        <v>8163</v>
      </c>
      <c r="K594" s="3" t="s">
        <v>8167</v>
      </c>
      <c r="L594" s="3" t="s">
        <v>8170</v>
      </c>
      <c r="M594" s="4">
        <v>189510.58</v>
      </c>
      <c r="N594" s="32">
        <f>Table2[[#This Row],[Price]]*Table2[[#This Row],[Quantity Sold]]</f>
        <v>189510.58</v>
      </c>
      <c r="O594" s="1">
        <f t="shared" si="72"/>
        <v>2023</v>
      </c>
      <c r="P594" s="1" t="str">
        <f t="shared" si="73"/>
        <v>MEN</v>
      </c>
      <c r="Q594" s="1" t="str">
        <f t="shared" si="74"/>
        <v>Men_Jackets</v>
      </c>
      <c r="T594" s="1" t="str">
        <f t="shared" si="75"/>
        <v>HIGH PRICE</v>
      </c>
      <c r="U594" t="str">
        <f t="shared" si="76"/>
        <v>No Discount</v>
      </c>
      <c r="V594" t="str">
        <f t="shared" si="77"/>
        <v>Other</v>
      </c>
      <c r="W594" s="1" t="b">
        <f t="shared" si="78"/>
        <v>1</v>
      </c>
      <c r="X594" t="b">
        <f t="shared" si="79"/>
        <v>0</v>
      </c>
    </row>
    <row r="595" spans="1:24" ht="28.8" x14ac:dyDescent="0.3">
      <c r="A595" s="2" t="s">
        <v>602</v>
      </c>
      <c r="B595" s="3" t="s">
        <v>4514</v>
      </c>
      <c r="C595" s="3" t="s">
        <v>7408</v>
      </c>
      <c r="D595" s="3" t="s">
        <v>7419</v>
      </c>
      <c r="E595" s="3" t="s">
        <v>7427</v>
      </c>
      <c r="F595" s="3" t="s">
        <v>7429</v>
      </c>
      <c r="G595" s="3">
        <v>12469.92</v>
      </c>
      <c r="H595" s="3">
        <v>13</v>
      </c>
      <c r="I595" s="8" t="s">
        <v>7673</v>
      </c>
      <c r="J595" s="3" t="s">
        <v>8165</v>
      </c>
      <c r="K595" s="3" t="s">
        <v>8167</v>
      </c>
      <c r="L595" s="3" t="s">
        <v>8169</v>
      </c>
      <c r="M595" s="4">
        <v>129687.5</v>
      </c>
      <c r="N595" s="32">
        <f>Table2[[#This Row],[Price]]*Table2[[#This Row],[Quantity Sold]]</f>
        <v>162108.96</v>
      </c>
      <c r="O595" s="1">
        <f t="shared" si="72"/>
        <v>2024</v>
      </c>
      <c r="P595" s="1" t="str">
        <f t="shared" si="73"/>
        <v>WOMEN</v>
      </c>
      <c r="Q595" s="1" t="str">
        <f t="shared" si="74"/>
        <v>Women_Dresses</v>
      </c>
      <c r="T595" s="1" t="str">
        <f t="shared" si="75"/>
        <v>HIGH PRICE</v>
      </c>
      <c r="U595" t="str">
        <f t="shared" si="76"/>
        <v>Discounted</v>
      </c>
      <c r="V595" t="str">
        <f t="shared" si="77"/>
        <v>Other</v>
      </c>
      <c r="W595" s="1" t="b">
        <f t="shared" si="78"/>
        <v>1</v>
      </c>
      <c r="X595" t="b">
        <f t="shared" si="79"/>
        <v>1</v>
      </c>
    </row>
    <row r="596" spans="1:24" ht="28.8" x14ac:dyDescent="0.3">
      <c r="A596" s="2" t="s">
        <v>603</v>
      </c>
      <c r="B596" s="3" t="s">
        <v>4515</v>
      </c>
      <c r="C596" s="3" t="s">
        <v>7408</v>
      </c>
      <c r="D596" s="3" t="s">
        <v>7422</v>
      </c>
      <c r="E596" s="3" t="s">
        <v>7426</v>
      </c>
      <c r="F596" s="3" t="s">
        <v>7431</v>
      </c>
      <c r="G596" s="3">
        <v>3365.65</v>
      </c>
      <c r="H596" s="3">
        <v>5</v>
      </c>
      <c r="I596" s="8" t="s">
        <v>7749</v>
      </c>
      <c r="J596" s="3" t="s">
        <v>8165</v>
      </c>
      <c r="K596" s="3" t="s">
        <v>8167</v>
      </c>
      <c r="L596" s="3" t="s">
        <v>8170</v>
      </c>
      <c r="M596" s="4">
        <v>16828.25</v>
      </c>
      <c r="N596" s="32">
        <f>Table2[[#This Row],[Price]]*Table2[[#This Row],[Quantity Sold]]</f>
        <v>16828.25</v>
      </c>
      <c r="O596" s="1">
        <f t="shared" si="72"/>
        <v>2024</v>
      </c>
      <c r="P596" s="1" t="str">
        <f t="shared" si="73"/>
        <v>WOMEN</v>
      </c>
      <c r="Q596" s="1" t="str">
        <f t="shared" si="74"/>
        <v>Women_Skirts</v>
      </c>
      <c r="T596" s="1" t="str">
        <f t="shared" si="75"/>
        <v>LOW PRICE</v>
      </c>
      <c r="U596" t="str">
        <f t="shared" si="76"/>
        <v>No Discount</v>
      </c>
      <c r="V596" t="str">
        <f t="shared" si="77"/>
        <v>Other</v>
      </c>
      <c r="W596" s="1" t="b">
        <f t="shared" si="78"/>
        <v>0</v>
      </c>
      <c r="X596" t="b">
        <f t="shared" si="79"/>
        <v>0</v>
      </c>
    </row>
    <row r="597" spans="1:24" ht="28.8" x14ac:dyDescent="0.3">
      <c r="A597" s="2" t="s">
        <v>604</v>
      </c>
      <c r="B597" s="3" t="s">
        <v>4516</v>
      </c>
      <c r="C597" s="3" t="s">
        <v>7408</v>
      </c>
      <c r="D597" s="3" t="s">
        <v>7419</v>
      </c>
      <c r="E597" s="3" t="s">
        <v>7427</v>
      </c>
      <c r="F597" s="3" t="s">
        <v>7433</v>
      </c>
      <c r="G597" s="3">
        <v>1964.61</v>
      </c>
      <c r="H597" s="3">
        <v>18</v>
      </c>
      <c r="I597" s="8" t="s">
        <v>7845</v>
      </c>
      <c r="J597" s="3" t="s">
        <v>8163</v>
      </c>
      <c r="K597" s="3" t="s">
        <v>8167</v>
      </c>
      <c r="L597" s="3" t="s">
        <v>8170</v>
      </c>
      <c r="M597" s="4">
        <v>35362.980000000003</v>
      </c>
      <c r="N597" s="32">
        <f>Table2[[#This Row],[Price]]*Table2[[#This Row],[Quantity Sold]]</f>
        <v>35362.979999999996</v>
      </c>
      <c r="O597" s="1">
        <f t="shared" si="72"/>
        <v>2023</v>
      </c>
      <c r="P597" s="1" t="str">
        <f t="shared" si="73"/>
        <v>WOMEN</v>
      </c>
      <c r="Q597" s="1" t="str">
        <f t="shared" si="74"/>
        <v>Women_Dresses</v>
      </c>
      <c r="T597" s="1" t="str">
        <f t="shared" si="75"/>
        <v>LOW PRICE</v>
      </c>
      <c r="U597" t="str">
        <f t="shared" si="76"/>
        <v>No Discount</v>
      </c>
      <c r="V597" t="str">
        <f t="shared" si="77"/>
        <v>Other</v>
      </c>
      <c r="W597" s="1" t="b">
        <f t="shared" si="78"/>
        <v>1</v>
      </c>
      <c r="X597" t="b">
        <f t="shared" si="79"/>
        <v>0</v>
      </c>
    </row>
    <row r="598" spans="1:24" ht="28.8" x14ac:dyDescent="0.3">
      <c r="A598" s="2" t="s">
        <v>605</v>
      </c>
      <c r="B598" s="3" t="s">
        <v>4517</v>
      </c>
      <c r="C598" s="3" t="s">
        <v>7406</v>
      </c>
      <c r="D598" s="3" t="s">
        <v>7421</v>
      </c>
      <c r="E598" s="3" t="s">
        <v>7424</v>
      </c>
      <c r="F598" s="3" t="s">
        <v>7433</v>
      </c>
      <c r="G598" s="3">
        <v>13114</v>
      </c>
      <c r="H598" s="3">
        <v>13</v>
      </c>
      <c r="I598" s="8" t="s">
        <v>7846</v>
      </c>
      <c r="J598" s="3" t="s">
        <v>8165</v>
      </c>
      <c r="K598" s="3" t="s">
        <v>8167</v>
      </c>
      <c r="L598" s="3" t="s">
        <v>8170</v>
      </c>
      <c r="M598" s="4">
        <v>170482</v>
      </c>
      <c r="N598" s="32">
        <f>Table2[[#This Row],[Price]]*Table2[[#This Row],[Quantity Sold]]</f>
        <v>170482</v>
      </c>
      <c r="O598" s="1">
        <f t="shared" si="72"/>
        <v>2024</v>
      </c>
      <c r="P598" s="1" t="str">
        <f t="shared" si="73"/>
        <v>ACCESSORIES</v>
      </c>
      <c r="Q598" s="1" t="str">
        <f t="shared" si="74"/>
        <v>Accessories_Scarves</v>
      </c>
      <c r="T598" s="1" t="str">
        <f t="shared" si="75"/>
        <v>HIGH PRICE</v>
      </c>
      <c r="U598" t="str">
        <f t="shared" si="76"/>
        <v>No Discount</v>
      </c>
      <c r="V598" t="str">
        <f t="shared" si="77"/>
        <v>Other</v>
      </c>
      <c r="W598" s="1" t="b">
        <f t="shared" si="78"/>
        <v>1</v>
      </c>
      <c r="X598" t="b">
        <f t="shared" si="79"/>
        <v>0</v>
      </c>
    </row>
    <row r="599" spans="1:24" x14ac:dyDescent="0.3">
      <c r="A599" s="2" t="s">
        <v>606</v>
      </c>
      <c r="B599" s="3" t="s">
        <v>4518</v>
      </c>
      <c r="C599" s="3" t="s">
        <v>7405</v>
      </c>
      <c r="D599" s="3" t="s">
        <v>7409</v>
      </c>
      <c r="E599" s="3" t="s">
        <v>7426</v>
      </c>
      <c r="F599" s="3" t="s">
        <v>7433</v>
      </c>
      <c r="G599" s="3">
        <v>7974.64</v>
      </c>
      <c r="H599" s="3">
        <v>15</v>
      </c>
      <c r="I599" s="8" t="s">
        <v>7847</v>
      </c>
      <c r="J599" s="3" t="s">
        <v>8164</v>
      </c>
      <c r="K599" s="3" t="s">
        <v>8168</v>
      </c>
      <c r="L599" s="3" t="s">
        <v>8169</v>
      </c>
      <c r="M599" s="4">
        <v>95695.679999999993</v>
      </c>
      <c r="N599" s="32">
        <f>Table2[[#This Row],[Price]]*Table2[[#This Row],[Quantity Sold]]</f>
        <v>119619.6</v>
      </c>
      <c r="O599" s="1">
        <f t="shared" si="72"/>
        <v>2023</v>
      </c>
      <c r="P599" s="1" t="str">
        <f t="shared" si="73"/>
        <v>MEN</v>
      </c>
      <c r="Q599" s="1" t="str">
        <f t="shared" si="74"/>
        <v>Men_Jackets</v>
      </c>
      <c r="T599" s="1" t="str">
        <f t="shared" si="75"/>
        <v>LOW PRICE</v>
      </c>
      <c r="U599" t="str">
        <f t="shared" si="76"/>
        <v>Discounted</v>
      </c>
      <c r="V599" t="str">
        <f t="shared" si="77"/>
        <v>Men's Discounted Item</v>
      </c>
      <c r="W599" s="1" t="b">
        <f t="shared" si="78"/>
        <v>1</v>
      </c>
      <c r="X599" t="b">
        <f t="shared" si="79"/>
        <v>1</v>
      </c>
    </row>
    <row r="600" spans="1:24" x14ac:dyDescent="0.3">
      <c r="A600" s="2" t="s">
        <v>607</v>
      </c>
      <c r="B600" s="3" t="s">
        <v>4519</v>
      </c>
      <c r="C600" s="3" t="s">
        <v>7405</v>
      </c>
      <c r="D600" s="3" t="s">
        <v>7410</v>
      </c>
      <c r="E600" s="3" t="s">
        <v>7426</v>
      </c>
      <c r="F600" s="3" t="s">
        <v>7434</v>
      </c>
      <c r="G600" s="3">
        <v>8094.16</v>
      </c>
      <c r="H600" s="3">
        <v>2</v>
      </c>
      <c r="I600" s="8" t="s">
        <v>7505</v>
      </c>
      <c r="J600" s="3" t="s">
        <v>8165</v>
      </c>
      <c r="K600" s="3" t="s">
        <v>8167</v>
      </c>
      <c r="L600" s="3" t="s">
        <v>8170</v>
      </c>
      <c r="M600" s="4">
        <v>16188.32</v>
      </c>
      <c r="N600" s="32">
        <f>Table2[[#This Row],[Price]]*Table2[[#This Row],[Quantity Sold]]</f>
        <v>16188.32</v>
      </c>
      <c r="O600" s="1">
        <f t="shared" si="72"/>
        <v>2023</v>
      </c>
      <c r="P600" s="1" t="str">
        <f t="shared" si="73"/>
        <v>MEN</v>
      </c>
      <c r="Q600" s="1" t="str">
        <f t="shared" si="74"/>
        <v>Men_Shirts</v>
      </c>
      <c r="T600" s="1" t="str">
        <f t="shared" si="75"/>
        <v>LOW PRICE</v>
      </c>
      <c r="U600" t="str">
        <f t="shared" si="76"/>
        <v>No Discount</v>
      </c>
      <c r="V600" t="str">
        <f t="shared" si="77"/>
        <v>Other</v>
      </c>
      <c r="W600" s="1" t="b">
        <f t="shared" si="78"/>
        <v>0</v>
      </c>
      <c r="X600" t="b">
        <f t="shared" si="79"/>
        <v>0</v>
      </c>
    </row>
    <row r="601" spans="1:24" x14ac:dyDescent="0.3">
      <c r="A601" s="2" t="s">
        <v>608</v>
      </c>
      <c r="B601" s="3" t="s">
        <v>4520</v>
      </c>
      <c r="C601" s="3" t="s">
        <v>7405</v>
      </c>
      <c r="D601" s="3" t="s">
        <v>7417</v>
      </c>
      <c r="E601" s="3" t="s">
        <v>7427</v>
      </c>
      <c r="F601" s="3" t="s">
        <v>7430</v>
      </c>
      <c r="G601" s="3">
        <v>4921.8999999999996</v>
      </c>
      <c r="H601" s="3">
        <v>15</v>
      </c>
      <c r="I601" s="8" t="s">
        <v>7720</v>
      </c>
      <c r="J601" s="3" t="s">
        <v>8162</v>
      </c>
      <c r="K601" s="3" t="s">
        <v>8167</v>
      </c>
      <c r="L601" s="3" t="s">
        <v>8170</v>
      </c>
      <c r="M601" s="4">
        <v>73828.5</v>
      </c>
      <c r="N601" s="32">
        <f>Table2[[#This Row],[Price]]*Table2[[#This Row],[Quantity Sold]]</f>
        <v>73828.5</v>
      </c>
      <c r="O601" s="1">
        <f t="shared" si="72"/>
        <v>2023</v>
      </c>
      <c r="P601" s="1" t="str">
        <f t="shared" si="73"/>
        <v>MEN</v>
      </c>
      <c r="Q601" s="1" t="str">
        <f t="shared" si="74"/>
        <v>Men_Shoes</v>
      </c>
      <c r="T601" s="1" t="str">
        <f t="shared" si="75"/>
        <v>LOW PRICE</v>
      </c>
      <c r="U601" t="str">
        <f t="shared" si="76"/>
        <v>No Discount</v>
      </c>
      <c r="V601" t="str">
        <f t="shared" si="77"/>
        <v>Other</v>
      </c>
      <c r="W601" s="1" t="b">
        <f t="shared" si="78"/>
        <v>1</v>
      </c>
      <c r="X601" t="b">
        <f t="shared" si="79"/>
        <v>0</v>
      </c>
    </row>
    <row r="602" spans="1:24" x14ac:dyDescent="0.3">
      <c r="A602" s="2" t="s">
        <v>609</v>
      </c>
      <c r="B602" s="3" t="s">
        <v>4521</v>
      </c>
      <c r="C602" s="3" t="s">
        <v>7405</v>
      </c>
      <c r="D602" s="3" t="s">
        <v>7410</v>
      </c>
      <c r="E602" s="3" t="s">
        <v>7426</v>
      </c>
      <c r="F602" s="3" t="s">
        <v>7432</v>
      </c>
      <c r="G602" s="3">
        <v>5912.92</v>
      </c>
      <c r="H602" s="3">
        <v>19</v>
      </c>
      <c r="I602" s="8" t="s">
        <v>7848</v>
      </c>
      <c r="J602" s="3" t="s">
        <v>8162</v>
      </c>
      <c r="K602" s="3" t="s">
        <v>8168</v>
      </c>
      <c r="L602" s="3" t="s">
        <v>8169</v>
      </c>
      <c r="M602" s="4">
        <v>89876.55</v>
      </c>
      <c r="N602" s="32">
        <f>Table2[[#This Row],[Price]]*Table2[[#This Row],[Quantity Sold]]</f>
        <v>112345.48</v>
      </c>
      <c r="O602" s="1">
        <f t="shared" si="72"/>
        <v>2023</v>
      </c>
      <c r="P602" s="1" t="str">
        <f t="shared" si="73"/>
        <v>MEN</v>
      </c>
      <c r="Q602" s="1" t="str">
        <f t="shared" si="74"/>
        <v>Men_Shirts</v>
      </c>
      <c r="T602" s="1" t="str">
        <f t="shared" si="75"/>
        <v>LOW PRICE</v>
      </c>
      <c r="U602" t="str">
        <f t="shared" si="76"/>
        <v>Discounted</v>
      </c>
      <c r="V602" t="str">
        <f t="shared" si="77"/>
        <v>Men's Discounted Item</v>
      </c>
      <c r="W602" s="1" t="b">
        <f t="shared" si="78"/>
        <v>1</v>
      </c>
      <c r="X602" t="b">
        <f t="shared" si="79"/>
        <v>1</v>
      </c>
    </row>
    <row r="603" spans="1:24" ht="28.8" x14ac:dyDescent="0.3">
      <c r="A603" s="2" t="s">
        <v>610</v>
      </c>
      <c r="B603" s="3" t="s">
        <v>4522</v>
      </c>
      <c r="C603" s="3" t="s">
        <v>7406</v>
      </c>
      <c r="D603" s="3" t="s">
        <v>7416</v>
      </c>
      <c r="E603" s="3" t="s">
        <v>7423</v>
      </c>
      <c r="F603" s="3" t="s">
        <v>7433</v>
      </c>
      <c r="G603" s="3">
        <v>14532.47</v>
      </c>
      <c r="H603" s="3">
        <v>17</v>
      </c>
      <c r="I603" s="8" t="s">
        <v>7849</v>
      </c>
      <c r="J603" s="3" t="s">
        <v>8162</v>
      </c>
      <c r="K603" s="3" t="s">
        <v>8167</v>
      </c>
      <c r="L603" s="3" t="s">
        <v>8170</v>
      </c>
      <c r="M603" s="4">
        <v>247051.99</v>
      </c>
      <c r="N603" s="32">
        <f>Table2[[#This Row],[Price]]*Table2[[#This Row],[Quantity Sold]]</f>
        <v>247051.99</v>
      </c>
      <c r="O603" s="1">
        <f t="shared" si="72"/>
        <v>2022</v>
      </c>
      <c r="P603" s="1" t="str">
        <f t="shared" si="73"/>
        <v>ACCESSORIES</v>
      </c>
      <c r="Q603" s="1" t="str">
        <f t="shared" si="74"/>
        <v>Accessories_Belts</v>
      </c>
      <c r="T603" s="1" t="str">
        <f t="shared" si="75"/>
        <v>HIGH PRICE</v>
      </c>
      <c r="U603" t="str">
        <f t="shared" si="76"/>
        <v>No Discount</v>
      </c>
      <c r="V603" t="str">
        <f t="shared" si="77"/>
        <v>Other</v>
      </c>
      <c r="W603" s="1" t="b">
        <f t="shared" si="78"/>
        <v>1</v>
      </c>
      <c r="X603" t="b">
        <f t="shared" si="79"/>
        <v>0</v>
      </c>
    </row>
    <row r="604" spans="1:24" ht="28.8" x14ac:dyDescent="0.3">
      <c r="A604" s="2" t="s">
        <v>611</v>
      </c>
      <c r="B604" s="3" t="s">
        <v>4523</v>
      </c>
      <c r="C604" s="3" t="s">
        <v>7408</v>
      </c>
      <c r="D604" s="3" t="s">
        <v>7422</v>
      </c>
      <c r="E604" s="3" t="s">
        <v>7424</v>
      </c>
      <c r="F604" s="3" t="s">
        <v>7434</v>
      </c>
      <c r="G604" s="3">
        <v>14117.47</v>
      </c>
      <c r="H604" s="3">
        <v>10</v>
      </c>
      <c r="I604" s="8" t="s">
        <v>7655</v>
      </c>
      <c r="J604" s="3" t="s">
        <v>8163</v>
      </c>
      <c r="K604" s="3" t="s">
        <v>8167</v>
      </c>
      <c r="L604" s="3" t="s">
        <v>8169</v>
      </c>
      <c r="M604" s="4">
        <v>112939.76</v>
      </c>
      <c r="N604" s="32">
        <f>Table2[[#This Row],[Price]]*Table2[[#This Row],[Quantity Sold]]</f>
        <v>141174.69999999998</v>
      </c>
      <c r="O604" s="1">
        <f t="shared" si="72"/>
        <v>2022</v>
      </c>
      <c r="P604" s="1" t="str">
        <f t="shared" si="73"/>
        <v>WOMEN</v>
      </c>
      <c r="Q604" s="1" t="str">
        <f t="shared" si="74"/>
        <v>Women_Skirts</v>
      </c>
      <c r="T604" s="1" t="str">
        <f t="shared" si="75"/>
        <v>HIGH PRICE</v>
      </c>
      <c r="U604" t="str">
        <f t="shared" si="76"/>
        <v>Discounted</v>
      </c>
      <c r="V604" t="str">
        <f t="shared" si="77"/>
        <v>Other</v>
      </c>
      <c r="W604" s="1" t="b">
        <f t="shared" si="78"/>
        <v>1</v>
      </c>
      <c r="X604" t="b">
        <f t="shared" si="79"/>
        <v>1</v>
      </c>
    </row>
    <row r="605" spans="1:24" x14ac:dyDescent="0.3">
      <c r="A605" s="2" t="s">
        <v>612</v>
      </c>
      <c r="B605" s="3" t="s">
        <v>4524</v>
      </c>
      <c r="C605" s="3" t="s">
        <v>7405</v>
      </c>
      <c r="D605" s="3" t="s">
        <v>7411</v>
      </c>
      <c r="E605" s="3" t="s">
        <v>7423</v>
      </c>
      <c r="F605" s="3" t="s">
        <v>7428</v>
      </c>
      <c r="G605" s="3">
        <v>4180.71</v>
      </c>
      <c r="H605" s="3">
        <v>16</v>
      </c>
      <c r="I605" s="8" t="s">
        <v>7850</v>
      </c>
      <c r="J605" s="3" t="s">
        <v>8164</v>
      </c>
      <c r="K605" s="3" t="s">
        <v>8167</v>
      </c>
      <c r="L605" s="3" t="s">
        <v>8169</v>
      </c>
      <c r="M605" s="4">
        <v>53513.42</v>
      </c>
      <c r="N605" s="32">
        <f>Table2[[#This Row],[Price]]*Table2[[#This Row],[Quantity Sold]]</f>
        <v>66891.360000000001</v>
      </c>
      <c r="O605" s="1">
        <f t="shared" si="72"/>
        <v>2024</v>
      </c>
      <c r="P605" s="1" t="str">
        <f t="shared" si="73"/>
        <v>MEN</v>
      </c>
      <c r="Q605" s="1" t="str">
        <f t="shared" si="74"/>
        <v>Men_Pants</v>
      </c>
      <c r="T605" s="1" t="str">
        <f t="shared" si="75"/>
        <v>LOW PRICE</v>
      </c>
      <c r="U605" t="str">
        <f t="shared" si="76"/>
        <v>Discounted</v>
      </c>
      <c r="V605" t="str">
        <f t="shared" si="77"/>
        <v>Men's Discounted Item</v>
      </c>
      <c r="W605" s="1" t="b">
        <f t="shared" si="78"/>
        <v>1</v>
      </c>
      <c r="X605" t="b">
        <f t="shared" si="79"/>
        <v>1</v>
      </c>
    </row>
    <row r="606" spans="1:24" x14ac:dyDescent="0.3">
      <c r="A606" s="2" t="s">
        <v>613</v>
      </c>
      <c r="B606" s="3" t="s">
        <v>4525</v>
      </c>
      <c r="C606" s="3" t="s">
        <v>7405</v>
      </c>
      <c r="D606" s="3" t="s">
        <v>7411</v>
      </c>
      <c r="E606" s="3" t="s">
        <v>7427</v>
      </c>
      <c r="F606" s="3" t="s">
        <v>7432</v>
      </c>
      <c r="G606" s="3">
        <v>5503.73</v>
      </c>
      <c r="H606" s="3">
        <v>7</v>
      </c>
      <c r="I606" s="8" t="s">
        <v>7851</v>
      </c>
      <c r="J606" s="3" t="s">
        <v>8162</v>
      </c>
      <c r="K606" s="3" t="s">
        <v>8167</v>
      </c>
      <c r="L606" s="3" t="s">
        <v>8169</v>
      </c>
      <c r="M606" s="4">
        <v>30821.22</v>
      </c>
      <c r="N606" s="32">
        <f>Table2[[#This Row],[Price]]*Table2[[#This Row],[Quantity Sold]]</f>
        <v>38526.11</v>
      </c>
      <c r="O606" s="1">
        <f t="shared" si="72"/>
        <v>2023</v>
      </c>
      <c r="P606" s="1" t="str">
        <f t="shared" si="73"/>
        <v>MEN</v>
      </c>
      <c r="Q606" s="1" t="str">
        <f t="shared" si="74"/>
        <v>Men_Pants</v>
      </c>
      <c r="T606" s="1" t="str">
        <f t="shared" si="75"/>
        <v>LOW PRICE</v>
      </c>
      <c r="U606" t="str">
        <f t="shared" si="76"/>
        <v>Discounted</v>
      </c>
      <c r="V606" t="str">
        <f t="shared" si="77"/>
        <v>Men's Discounted Item</v>
      </c>
      <c r="W606" s="1" t="b">
        <f t="shared" si="78"/>
        <v>0</v>
      </c>
      <c r="X606" t="b">
        <f t="shared" si="79"/>
        <v>1</v>
      </c>
    </row>
    <row r="607" spans="1:24" ht="28.8" x14ac:dyDescent="0.3">
      <c r="A607" s="2" t="s">
        <v>614</v>
      </c>
      <c r="B607" s="3" t="s">
        <v>4526</v>
      </c>
      <c r="C607" s="3" t="s">
        <v>7408</v>
      </c>
      <c r="D607" s="3" t="s">
        <v>7419</v>
      </c>
      <c r="E607" s="3" t="s">
        <v>7423</v>
      </c>
      <c r="F607" s="3" t="s">
        <v>7429</v>
      </c>
      <c r="G607" s="3">
        <v>5995.92</v>
      </c>
      <c r="H607" s="3">
        <v>1</v>
      </c>
      <c r="I607" s="8" t="s">
        <v>7494</v>
      </c>
      <c r="J607" s="3" t="s">
        <v>8166</v>
      </c>
      <c r="K607" s="3" t="s">
        <v>8167</v>
      </c>
      <c r="L607" s="3" t="s">
        <v>8170</v>
      </c>
      <c r="M607" s="4">
        <v>5995.92</v>
      </c>
      <c r="N607" s="32">
        <f>Table2[[#This Row],[Price]]*Table2[[#This Row],[Quantity Sold]]</f>
        <v>5995.92</v>
      </c>
      <c r="O607" s="1">
        <f t="shared" si="72"/>
        <v>2024</v>
      </c>
      <c r="P607" s="1" t="str">
        <f t="shared" si="73"/>
        <v>WOMEN</v>
      </c>
      <c r="Q607" s="1" t="str">
        <f t="shared" si="74"/>
        <v>Women_Dresses</v>
      </c>
      <c r="T607" s="1" t="str">
        <f t="shared" si="75"/>
        <v>LOW PRICE</v>
      </c>
      <c r="U607" t="str">
        <f t="shared" si="76"/>
        <v>No Discount</v>
      </c>
      <c r="V607" t="str">
        <f t="shared" si="77"/>
        <v>Other</v>
      </c>
      <c r="W607" s="1" t="b">
        <f t="shared" si="78"/>
        <v>0</v>
      </c>
      <c r="X607" t="b">
        <f t="shared" si="79"/>
        <v>0</v>
      </c>
    </row>
    <row r="608" spans="1:24" x14ac:dyDescent="0.3">
      <c r="A608" s="2" t="s">
        <v>615</v>
      </c>
      <c r="B608" s="3" t="s">
        <v>4527</v>
      </c>
      <c r="C608" s="3" t="s">
        <v>7405</v>
      </c>
      <c r="D608" s="3" t="s">
        <v>7409</v>
      </c>
      <c r="E608" s="3" t="s">
        <v>7427</v>
      </c>
      <c r="F608" s="3" t="s">
        <v>7430</v>
      </c>
      <c r="G608" s="3">
        <v>3182.22</v>
      </c>
      <c r="H608" s="3">
        <v>11</v>
      </c>
      <c r="I608" s="8" t="s">
        <v>7832</v>
      </c>
      <c r="J608" s="3" t="s">
        <v>8166</v>
      </c>
      <c r="K608" s="3" t="s">
        <v>8168</v>
      </c>
      <c r="L608" s="3" t="s">
        <v>8169</v>
      </c>
      <c r="M608" s="4">
        <v>28003.37</v>
      </c>
      <c r="N608" s="32">
        <f>Table2[[#This Row],[Price]]*Table2[[#This Row],[Quantity Sold]]</f>
        <v>35004.42</v>
      </c>
      <c r="O608" s="1">
        <f t="shared" si="72"/>
        <v>2022</v>
      </c>
      <c r="P608" s="1" t="str">
        <f t="shared" si="73"/>
        <v>MEN</v>
      </c>
      <c r="Q608" s="1" t="str">
        <f t="shared" si="74"/>
        <v>Men_Jackets</v>
      </c>
      <c r="T608" s="1" t="str">
        <f t="shared" si="75"/>
        <v>LOW PRICE</v>
      </c>
      <c r="U608" t="str">
        <f t="shared" si="76"/>
        <v>Discounted</v>
      </c>
      <c r="V608" t="str">
        <f t="shared" si="77"/>
        <v>Men's Discounted Item</v>
      </c>
      <c r="W608" s="1" t="b">
        <f t="shared" si="78"/>
        <v>1</v>
      </c>
      <c r="X608" t="b">
        <f t="shared" si="79"/>
        <v>1</v>
      </c>
    </row>
    <row r="609" spans="1:24" ht="28.8" x14ac:dyDescent="0.3">
      <c r="A609" s="2" t="s">
        <v>616</v>
      </c>
      <c r="B609" s="3" t="s">
        <v>3997</v>
      </c>
      <c r="C609" s="3" t="s">
        <v>7407</v>
      </c>
      <c r="D609" s="3" t="s">
        <v>7418</v>
      </c>
      <c r="E609" s="3" t="s">
        <v>7423</v>
      </c>
      <c r="F609" s="3" t="s">
        <v>7430</v>
      </c>
      <c r="G609" s="3">
        <v>12448.34</v>
      </c>
      <c r="H609" s="3">
        <v>17</v>
      </c>
      <c r="I609" s="8" t="s">
        <v>7555</v>
      </c>
      <c r="J609" s="3" t="s">
        <v>8163</v>
      </c>
      <c r="K609" s="3" t="s">
        <v>8167</v>
      </c>
      <c r="L609" s="3" t="s">
        <v>8170</v>
      </c>
      <c r="M609" s="4">
        <v>211621.78</v>
      </c>
      <c r="N609" s="32">
        <f>Table2[[#This Row],[Price]]*Table2[[#This Row],[Quantity Sold]]</f>
        <v>211621.78</v>
      </c>
      <c r="O609" s="1">
        <f t="shared" si="72"/>
        <v>2024</v>
      </c>
      <c r="P609" s="1" t="str">
        <f t="shared" si="73"/>
        <v>KIDS</v>
      </c>
      <c r="Q609" s="1" t="str">
        <f t="shared" si="74"/>
        <v>Kids_Sweaters</v>
      </c>
      <c r="T609" s="1" t="str">
        <f t="shared" si="75"/>
        <v>HIGH PRICE</v>
      </c>
      <c r="U609" t="str">
        <f t="shared" si="76"/>
        <v>No Discount</v>
      </c>
      <c r="V609" t="str">
        <f t="shared" si="77"/>
        <v>Other</v>
      </c>
      <c r="W609" s="1" t="b">
        <f t="shared" si="78"/>
        <v>1</v>
      </c>
      <c r="X609" t="b">
        <f t="shared" si="79"/>
        <v>0</v>
      </c>
    </row>
    <row r="610" spans="1:24" ht="28.8" x14ac:dyDescent="0.3">
      <c r="A610" s="2" t="s">
        <v>617</v>
      </c>
      <c r="B610" s="3" t="s">
        <v>4528</v>
      </c>
      <c r="C610" s="3" t="s">
        <v>7406</v>
      </c>
      <c r="D610" s="3" t="s">
        <v>7414</v>
      </c>
      <c r="E610" s="3" t="s">
        <v>7426</v>
      </c>
      <c r="F610" s="3" t="s">
        <v>7433</v>
      </c>
      <c r="G610" s="3">
        <v>11986.03</v>
      </c>
      <c r="H610" s="3">
        <v>2</v>
      </c>
      <c r="I610" s="8" t="s">
        <v>7508</v>
      </c>
      <c r="J610" s="3" t="s">
        <v>8162</v>
      </c>
      <c r="K610" s="3" t="s">
        <v>8167</v>
      </c>
      <c r="L610" s="3" t="s">
        <v>8170</v>
      </c>
      <c r="M610" s="4">
        <v>23972.06</v>
      </c>
      <c r="N610" s="32">
        <f>Table2[[#This Row],[Price]]*Table2[[#This Row],[Quantity Sold]]</f>
        <v>23972.06</v>
      </c>
      <c r="O610" s="1">
        <f t="shared" si="72"/>
        <v>2022</v>
      </c>
      <c r="P610" s="1" t="str">
        <f t="shared" si="73"/>
        <v>ACCESSORIES</v>
      </c>
      <c r="Q610" s="1" t="str">
        <f t="shared" si="74"/>
        <v>Accessories_Bags</v>
      </c>
      <c r="T610" s="1" t="str">
        <f t="shared" si="75"/>
        <v>HIGH PRICE</v>
      </c>
      <c r="U610" t="str">
        <f t="shared" si="76"/>
        <v>No Discount</v>
      </c>
      <c r="V610" t="str">
        <f t="shared" si="77"/>
        <v>Other</v>
      </c>
      <c r="W610" s="1" t="b">
        <f t="shared" si="78"/>
        <v>0</v>
      </c>
      <c r="X610" t="b">
        <f t="shared" si="79"/>
        <v>0</v>
      </c>
    </row>
    <row r="611" spans="1:24" ht="28.8" x14ac:dyDescent="0.3">
      <c r="A611" s="2" t="s">
        <v>618</v>
      </c>
      <c r="B611" s="3" t="s">
        <v>4529</v>
      </c>
      <c r="C611" s="3" t="s">
        <v>7407</v>
      </c>
      <c r="D611" s="3" t="s">
        <v>7418</v>
      </c>
      <c r="E611" s="3" t="s">
        <v>7427</v>
      </c>
      <c r="F611" s="3" t="s">
        <v>7429</v>
      </c>
      <c r="G611" s="3">
        <v>12150.37</v>
      </c>
      <c r="H611" s="3">
        <v>18</v>
      </c>
      <c r="I611" s="8" t="s">
        <v>7613</v>
      </c>
      <c r="J611" s="3" t="s">
        <v>8166</v>
      </c>
      <c r="K611" s="3" t="s">
        <v>8167</v>
      </c>
      <c r="L611" s="3" t="s">
        <v>8169</v>
      </c>
      <c r="M611" s="4">
        <v>174965.66</v>
      </c>
      <c r="N611" s="32">
        <f>Table2[[#This Row],[Price]]*Table2[[#This Row],[Quantity Sold]]</f>
        <v>218706.66</v>
      </c>
      <c r="O611" s="1">
        <f t="shared" si="72"/>
        <v>2024</v>
      </c>
      <c r="P611" s="1" t="str">
        <f t="shared" si="73"/>
        <v>KIDS</v>
      </c>
      <c r="Q611" s="1" t="str">
        <f t="shared" si="74"/>
        <v>Kids_Sweaters</v>
      </c>
      <c r="T611" s="1" t="str">
        <f t="shared" si="75"/>
        <v>HIGH PRICE</v>
      </c>
      <c r="U611" t="str">
        <f t="shared" si="76"/>
        <v>Discounted</v>
      </c>
      <c r="V611" t="str">
        <f t="shared" si="77"/>
        <v>Other</v>
      </c>
      <c r="W611" s="1" t="b">
        <f t="shared" si="78"/>
        <v>1</v>
      </c>
      <c r="X611" t="b">
        <f t="shared" si="79"/>
        <v>1</v>
      </c>
    </row>
    <row r="612" spans="1:24" ht="28.8" x14ac:dyDescent="0.3">
      <c r="A612" s="2" t="s">
        <v>619</v>
      </c>
      <c r="B612" s="3" t="s">
        <v>4530</v>
      </c>
      <c r="C612" s="3" t="s">
        <v>7408</v>
      </c>
      <c r="D612" s="3" t="s">
        <v>7420</v>
      </c>
      <c r="E612" s="3" t="s">
        <v>7426</v>
      </c>
      <c r="F612" s="3" t="s">
        <v>7430</v>
      </c>
      <c r="G612" s="3">
        <v>9383.15</v>
      </c>
      <c r="H612" s="3">
        <v>6</v>
      </c>
      <c r="I612" s="8" t="s">
        <v>7644</v>
      </c>
      <c r="J612" s="3" t="s">
        <v>8162</v>
      </c>
      <c r="K612" s="3" t="s">
        <v>8167</v>
      </c>
      <c r="L612" s="3" t="s">
        <v>8170</v>
      </c>
      <c r="M612" s="4">
        <v>56298.9</v>
      </c>
      <c r="N612" s="32">
        <f>Table2[[#This Row],[Price]]*Table2[[#This Row],[Quantity Sold]]</f>
        <v>56298.899999999994</v>
      </c>
      <c r="O612" s="1">
        <f t="shared" si="72"/>
        <v>2023</v>
      </c>
      <c r="P612" s="1" t="str">
        <f t="shared" si="73"/>
        <v>WOMEN</v>
      </c>
      <c r="Q612" s="1" t="str">
        <f t="shared" si="74"/>
        <v>Women_Tops</v>
      </c>
      <c r="T612" s="1" t="str">
        <f t="shared" si="75"/>
        <v>LOW PRICE</v>
      </c>
      <c r="U612" t="str">
        <f t="shared" si="76"/>
        <v>No Discount</v>
      </c>
      <c r="V612" t="str">
        <f t="shared" si="77"/>
        <v>Other</v>
      </c>
      <c r="W612" s="1" t="b">
        <f t="shared" si="78"/>
        <v>0</v>
      </c>
      <c r="X612" t="b">
        <f t="shared" si="79"/>
        <v>0</v>
      </c>
    </row>
    <row r="613" spans="1:24" ht="28.8" x14ac:dyDescent="0.3">
      <c r="A613" s="2" t="s">
        <v>620</v>
      </c>
      <c r="B613" s="3" t="s">
        <v>4430</v>
      </c>
      <c r="C613" s="3" t="s">
        <v>7406</v>
      </c>
      <c r="D613" s="3" t="s">
        <v>7416</v>
      </c>
      <c r="E613" s="3" t="s">
        <v>7423</v>
      </c>
      <c r="F613" s="3" t="s">
        <v>7429</v>
      </c>
      <c r="G613" s="3">
        <v>1817.7</v>
      </c>
      <c r="H613" s="3">
        <v>7</v>
      </c>
      <c r="I613" s="8" t="s">
        <v>7852</v>
      </c>
      <c r="J613" s="3" t="s">
        <v>8162</v>
      </c>
      <c r="K613" s="3" t="s">
        <v>8167</v>
      </c>
      <c r="L613" s="3" t="s">
        <v>8170</v>
      </c>
      <c r="M613" s="4">
        <v>12723.9</v>
      </c>
      <c r="N613" s="32">
        <f>Table2[[#This Row],[Price]]*Table2[[#This Row],[Quantity Sold]]</f>
        <v>12723.9</v>
      </c>
      <c r="O613" s="1">
        <f t="shared" si="72"/>
        <v>2023</v>
      </c>
      <c r="P613" s="1" t="str">
        <f t="shared" si="73"/>
        <v>ACCESSORIES</v>
      </c>
      <c r="Q613" s="1" t="str">
        <f t="shared" si="74"/>
        <v>Accessories_Belts</v>
      </c>
      <c r="T613" s="1" t="str">
        <f t="shared" si="75"/>
        <v>LOW PRICE</v>
      </c>
      <c r="U613" t="str">
        <f t="shared" si="76"/>
        <v>No Discount</v>
      </c>
      <c r="V613" t="str">
        <f t="shared" si="77"/>
        <v>Other</v>
      </c>
      <c r="W613" s="1" t="b">
        <f t="shared" si="78"/>
        <v>0</v>
      </c>
      <c r="X613" t="b">
        <f t="shared" si="79"/>
        <v>0</v>
      </c>
    </row>
    <row r="614" spans="1:24" ht="28.8" x14ac:dyDescent="0.3">
      <c r="A614" s="2" t="s">
        <v>621</v>
      </c>
      <c r="B614" s="3" t="s">
        <v>4531</v>
      </c>
      <c r="C614" s="3" t="s">
        <v>7406</v>
      </c>
      <c r="D614" s="3" t="s">
        <v>7421</v>
      </c>
      <c r="E614" s="3" t="s">
        <v>7424</v>
      </c>
      <c r="F614" s="3" t="s">
        <v>7429</v>
      </c>
      <c r="G614" s="3">
        <v>976.91</v>
      </c>
      <c r="H614" s="3">
        <v>10</v>
      </c>
      <c r="I614" s="8" t="s">
        <v>7853</v>
      </c>
      <c r="J614" s="3" t="s">
        <v>8166</v>
      </c>
      <c r="K614" s="3" t="s">
        <v>8167</v>
      </c>
      <c r="L614" s="3" t="s">
        <v>8169</v>
      </c>
      <c r="M614" s="4">
        <v>7815.28</v>
      </c>
      <c r="N614" s="32">
        <f>Table2[[#This Row],[Price]]*Table2[[#This Row],[Quantity Sold]]</f>
        <v>9769.1</v>
      </c>
      <c r="O614" s="1">
        <f t="shared" si="72"/>
        <v>2022</v>
      </c>
      <c r="P614" s="1" t="str">
        <f t="shared" si="73"/>
        <v>ACCESSORIES</v>
      </c>
      <c r="Q614" s="1" t="str">
        <f t="shared" si="74"/>
        <v>Accessories_Scarves</v>
      </c>
      <c r="T614" s="1" t="str">
        <f t="shared" si="75"/>
        <v>LOW PRICE</v>
      </c>
      <c r="U614" t="str">
        <f t="shared" si="76"/>
        <v>Discounted</v>
      </c>
      <c r="V614" t="str">
        <f t="shared" si="77"/>
        <v>Other</v>
      </c>
      <c r="W614" s="1" t="b">
        <f t="shared" si="78"/>
        <v>1</v>
      </c>
      <c r="X614" t="b">
        <f t="shared" si="79"/>
        <v>1</v>
      </c>
    </row>
    <row r="615" spans="1:24" x14ac:dyDescent="0.3">
      <c r="A615" s="2" t="s">
        <v>622</v>
      </c>
      <c r="B615" s="3" t="s">
        <v>4532</v>
      </c>
      <c r="C615" s="3" t="s">
        <v>7407</v>
      </c>
      <c r="D615" s="3" t="s">
        <v>7417</v>
      </c>
      <c r="E615" s="3" t="s">
        <v>7423</v>
      </c>
      <c r="F615" s="3" t="s">
        <v>7433</v>
      </c>
      <c r="G615" s="3">
        <v>8435.2900000000009</v>
      </c>
      <c r="H615" s="3">
        <v>13</v>
      </c>
      <c r="I615" s="8" t="s">
        <v>7854</v>
      </c>
      <c r="J615" s="3" t="s">
        <v>8166</v>
      </c>
      <c r="K615" s="3" t="s">
        <v>8168</v>
      </c>
      <c r="L615" s="3" t="s">
        <v>8170</v>
      </c>
      <c r="M615" s="4">
        <v>109658.77</v>
      </c>
      <c r="N615" s="32">
        <f>Table2[[#This Row],[Price]]*Table2[[#This Row],[Quantity Sold]]</f>
        <v>109658.77000000002</v>
      </c>
      <c r="O615" s="1">
        <f t="shared" si="72"/>
        <v>2023</v>
      </c>
      <c r="P615" s="1" t="str">
        <f t="shared" si="73"/>
        <v>KIDS</v>
      </c>
      <c r="Q615" s="1" t="str">
        <f t="shared" si="74"/>
        <v>Kids_Shoes</v>
      </c>
      <c r="T615" s="1" t="str">
        <f t="shared" si="75"/>
        <v>LOW PRICE</v>
      </c>
      <c r="U615" t="str">
        <f t="shared" si="76"/>
        <v>No Discount</v>
      </c>
      <c r="V615" t="str">
        <f t="shared" si="77"/>
        <v>Other</v>
      </c>
      <c r="W615" s="1" t="b">
        <f t="shared" si="78"/>
        <v>1</v>
      </c>
      <c r="X615" t="b">
        <f t="shared" si="79"/>
        <v>0</v>
      </c>
    </row>
    <row r="616" spans="1:24" x14ac:dyDescent="0.3">
      <c r="A616" s="2" t="s">
        <v>623</v>
      </c>
      <c r="B616" s="3" t="s">
        <v>4533</v>
      </c>
      <c r="C616" s="3" t="s">
        <v>7407</v>
      </c>
      <c r="D616" s="3" t="s">
        <v>7417</v>
      </c>
      <c r="E616" s="3" t="s">
        <v>7425</v>
      </c>
      <c r="F616" s="3" t="s">
        <v>7433</v>
      </c>
      <c r="G616" s="3">
        <v>13070.84</v>
      </c>
      <c r="H616" s="3">
        <v>11</v>
      </c>
      <c r="I616" s="8" t="s">
        <v>7553</v>
      </c>
      <c r="J616" s="3" t="s">
        <v>8162</v>
      </c>
      <c r="K616" s="3" t="s">
        <v>8167</v>
      </c>
      <c r="L616" s="3" t="s">
        <v>8169</v>
      </c>
      <c r="M616" s="4">
        <v>115023.06</v>
      </c>
      <c r="N616" s="32">
        <f>Table2[[#This Row],[Price]]*Table2[[#This Row],[Quantity Sold]]</f>
        <v>143779.24</v>
      </c>
      <c r="O616" s="1">
        <f t="shared" si="72"/>
        <v>2022</v>
      </c>
      <c r="P616" s="1" t="str">
        <f t="shared" si="73"/>
        <v>KIDS</v>
      </c>
      <c r="Q616" s="1" t="str">
        <f t="shared" si="74"/>
        <v>Kids_Shoes</v>
      </c>
      <c r="T616" s="1" t="str">
        <f t="shared" si="75"/>
        <v>HIGH PRICE</v>
      </c>
      <c r="U616" t="str">
        <f t="shared" si="76"/>
        <v>Discounted</v>
      </c>
      <c r="V616" t="str">
        <f t="shared" si="77"/>
        <v>Other</v>
      </c>
      <c r="W616" s="1" t="b">
        <f t="shared" si="78"/>
        <v>1</v>
      </c>
      <c r="X616" t="b">
        <f t="shared" si="79"/>
        <v>1</v>
      </c>
    </row>
    <row r="617" spans="1:24" ht="28.8" x14ac:dyDescent="0.3">
      <c r="A617" s="2" t="s">
        <v>624</v>
      </c>
      <c r="B617" s="3" t="s">
        <v>4534</v>
      </c>
      <c r="C617" s="3" t="s">
        <v>7407</v>
      </c>
      <c r="D617" s="3" t="s">
        <v>7418</v>
      </c>
      <c r="E617" s="3" t="s">
        <v>7427</v>
      </c>
      <c r="F617" s="3" t="s">
        <v>7432</v>
      </c>
      <c r="G617" s="3">
        <v>6933.82</v>
      </c>
      <c r="H617" s="3">
        <v>14</v>
      </c>
      <c r="I617" s="8" t="s">
        <v>7855</v>
      </c>
      <c r="J617" s="3" t="s">
        <v>8166</v>
      </c>
      <c r="K617" s="3" t="s">
        <v>8167</v>
      </c>
      <c r="L617" s="3" t="s">
        <v>8169</v>
      </c>
      <c r="M617" s="4">
        <v>77658.95</v>
      </c>
      <c r="N617" s="32">
        <f>Table2[[#This Row],[Price]]*Table2[[#This Row],[Quantity Sold]]</f>
        <v>97073.48</v>
      </c>
      <c r="O617" s="1">
        <f t="shared" si="72"/>
        <v>2024</v>
      </c>
      <c r="P617" s="1" t="str">
        <f t="shared" si="73"/>
        <v>KIDS</v>
      </c>
      <c r="Q617" s="1" t="str">
        <f t="shared" si="74"/>
        <v>Kids_Sweaters</v>
      </c>
      <c r="T617" s="1" t="str">
        <f t="shared" si="75"/>
        <v>LOW PRICE</v>
      </c>
      <c r="U617" t="str">
        <f t="shared" si="76"/>
        <v>Discounted</v>
      </c>
      <c r="V617" t="str">
        <f t="shared" si="77"/>
        <v>Other</v>
      </c>
      <c r="W617" s="1" t="b">
        <f t="shared" si="78"/>
        <v>1</v>
      </c>
      <c r="X617" t="b">
        <f t="shared" si="79"/>
        <v>1</v>
      </c>
    </row>
    <row r="618" spans="1:24" ht="28.8" x14ac:dyDescent="0.3">
      <c r="A618" s="2" t="s">
        <v>625</v>
      </c>
      <c r="B618" s="3" t="s">
        <v>4535</v>
      </c>
      <c r="C618" s="3" t="s">
        <v>7406</v>
      </c>
      <c r="D618" s="3" t="s">
        <v>7416</v>
      </c>
      <c r="E618" s="3" t="s">
        <v>7423</v>
      </c>
      <c r="F618" s="3" t="s">
        <v>7434</v>
      </c>
      <c r="G618" s="3">
        <v>15878.73</v>
      </c>
      <c r="H618" s="3">
        <v>4</v>
      </c>
      <c r="I618" s="8" t="s">
        <v>7694</v>
      </c>
      <c r="J618" s="3" t="s">
        <v>8164</v>
      </c>
      <c r="K618" s="3" t="s">
        <v>8168</v>
      </c>
      <c r="L618" s="3" t="s">
        <v>8170</v>
      </c>
      <c r="M618" s="4">
        <v>63514.92</v>
      </c>
      <c r="N618" s="32">
        <f>Table2[[#This Row],[Price]]*Table2[[#This Row],[Quantity Sold]]</f>
        <v>63514.92</v>
      </c>
      <c r="O618" s="1">
        <f t="shared" si="72"/>
        <v>2024</v>
      </c>
      <c r="P618" s="1" t="str">
        <f t="shared" si="73"/>
        <v>ACCESSORIES</v>
      </c>
      <c r="Q618" s="1" t="str">
        <f t="shared" si="74"/>
        <v>Accessories_Belts</v>
      </c>
      <c r="T618" s="1" t="str">
        <f t="shared" si="75"/>
        <v>HIGH PRICE</v>
      </c>
      <c r="U618" t="str">
        <f t="shared" si="76"/>
        <v>No Discount</v>
      </c>
      <c r="V618" t="str">
        <f t="shared" si="77"/>
        <v>Other</v>
      </c>
      <c r="W618" s="1" t="b">
        <f t="shared" si="78"/>
        <v>0</v>
      </c>
      <c r="X618" t="b">
        <f t="shared" si="79"/>
        <v>0</v>
      </c>
    </row>
    <row r="619" spans="1:24" ht="28.8" x14ac:dyDescent="0.3">
      <c r="A619" s="2" t="s">
        <v>626</v>
      </c>
      <c r="B619" s="3" t="s">
        <v>4536</v>
      </c>
      <c r="C619" s="3" t="s">
        <v>7406</v>
      </c>
      <c r="D619" s="3" t="s">
        <v>7414</v>
      </c>
      <c r="E619" s="3" t="s">
        <v>7423</v>
      </c>
      <c r="F619" s="3" t="s">
        <v>7430</v>
      </c>
      <c r="G619" s="3">
        <v>2985.51</v>
      </c>
      <c r="H619" s="3">
        <v>12</v>
      </c>
      <c r="I619" s="8" t="s">
        <v>7856</v>
      </c>
      <c r="J619" s="3" t="s">
        <v>8162</v>
      </c>
      <c r="K619" s="3" t="s">
        <v>8168</v>
      </c>
      <c r="L619" s="3" t="s">
        <v>8169</v>
      </c>
      <c r="M619" s="4">
        <v>28660.73</v>
      </c>
      <c r="N619" s="32">
        <f>Table2[[#This Row],[Price]]*Table2[[#This Row],[Quantity Sold]]</f>
        <v>35826.120000000003</v>
      </c>
      <c r="O619" s="1">
        <f t="shared" si="72"/>
        <v>2024</v>
      </c>
      <c r="P619" s="1" t="str">
        <f t="shared" si="73"/>
        <v>ACCESSORIES</v>
      </c>
      <c r="Q619" s="1" t="str">
        <f t="shared" si="74"/>
        <v>Accessories_Bags</v>
      </c>
      <c r="T619" s="1" t="str">
        <f t="shared" si="75"/>
        <v>LOW PRICE</v>
      </c>
      <c r="U619" t="str">
        <f t="shared" si="76"/>
        <v>Discounted</v>
      </c>
      <c r="V619" t="str">
        <f t="shared" si="77"/>
        <v>Other</v>
      </c>
      <c r="W619" s="1" t="b">
        <f t="shared" si="78"/>
        <v>1</v>
      </c>
      <c r="X619" t="b">
        <f t="shared" si="79"/>
        <v>1</v>
      </c>
    </row>
    <row r="620" spans="1:24" ht="28.8" x14ac:dyDescent="0.3">
      <c r="A620" s="2" t="s">
        <v>627</v>
      </c>
      <c r="B620" s="3" t="s">
        <v>4537</v>
      </c>
      <c r="C620" s="3" t="s">
        <v>7406</v>
      </c>
      <c r="D620" s="3" t="s">
        <v>7421</v>
      </c>
      <c r="E620" s="3" t="s">
        <v>7423</v>
      </c>
      <c r="F620" s="3" t="s">
        <v>7432</v>
      </c>
      <c r="G620" s="3">
        <v>8929.14</v>
      </c>
      <c r="H620" s="3">
        <v>9</v>
      </c>
      <c r="I620" s="8" t="s">
        <v>7832</v>
      </c>
      <c r="J620" s="3" t="s">
        <v>8163</v>
      </c>
      <c r="K620" s="3" t="s">
        <v>8168</v>
      </c>
      <c r="L620" s="3" t="s">
        <v>8170</v>
      </c>
      <c r="M620" s="4">
        <v>80362.259999999995</v>
      </c>
      <c r="N620" s="32">
        <f>Table2[[#This Row],[Price]]*Table2[[#This Row],[Quantity Sold]]</f>
        <v>80362.259999999995</v>
      </c>
      <c r="O620" s="1">
        <f t="shared" si="72"/>
        <v>2022</v>
      </c>
      <c r="P620" s="1" t="str">
        <f t="shared" si="73"/>
        <v>ACCESSORIES</v>
      </c>
      <c r="Q620" s="1" t="str">
        <f t="shared" si="74"/>
        <v>Accessories_Scarves</v>
      </c>
      <c r="T620" s="1" t="str">
        <f t="shared" si="75"/>
        <v>LOW PRICE</v>
      </c>
      <c r="U620" t="str">
        <f t="shared" si="76"/>
        <v>No Discount</v>
      </c>
      <c r="V620" t="str">
        <f t="shared" si="77"/>
        <v>Other</v>
      </c>
      <c r="W620" s="1" t="b">
        <f t="shared" si="78"/>
        <v>0</v>
      </c>
      <c r="X620" t="b">
        <f t="shared" si="79"/>
        <v>0</v>
      </c>
    </row>
    <row r="621" spans="1:24" ht="28.8" x14ac:dyDescent="0.3">
      <c r="A621" s="2" t="s">
        <v>628</v>
      </c>
      <c r="B621" s="3" t="s">
        <v>4538</v>
      </c>
      <c r="C621" s="3" t="s">
        <v>7406</v>
      </c>
      <c r="D621" s="3" t="s">
        <v>7414</v>
      </c>
      <c r="E621" s="3" t="s">
        <v>7427</v>
      </c>
      <c r="F621" s="3" t="s">
        <v>7430</v>
      </c>
      <c r="G621" s="3">
        <v>8391.2999999999993</v>
      </c>
      <c r="H621" s="3">
        <v>14</v>
      </c>
      <c r="I621" s="8" t="s">
        <v>7857</v>
      </c>
      <c r="J621" s="3" t="s">
        <v>8164</v>
      </c>
      <c r="K621" s="3" t="s">
        <v>8168</v>
      </c>
      <c r="L621" s="3" t="s">
        <v>8170</v>
      </c>
      <c r="M621" s="4">
        <v>117478.2</v>
      </c>
      <c r="N621" s="32">
        <f>Table2[[#This Row],[Price]]*Table2[[#This Row],[Quantity Sold]]</f>
        <v>117478.19999999998</v>
      </c>
      <c r="O621" s="1">
        <f t="shared" si="72"/>
        <v>2023</v>
      </c>
      <c r="P621" s="1" t="str">
        <f t="shared" si="73"/>
        <v>ACCESSORIES</v>
      </c>
      <c r="Q621" s="1" t="str">
        <f t="shared" si="74"/>
        <v>Accessories_Bags</v>
      </c>
      <c r="T621" s="1" t="str">
        <f t="shared" si="75"/>
        <v>LOW PRICE</v>
      </c>
      <c r="U621" t="str">
        <f t="shared" si="76"/>
        <v>No Discount</v>
      </c>
      <c r="V621" t="str">
        <f t="shared" si="77"/>
        <v>Other</v>
      </c>
      <c r="W621" s="1" t="b">
        <f t="shared" si="78"/>
        <v>1</v>
      </c>
      <c r="X621" t="b">
        <f t="shared" si="79"/>
        <v>0</v>
      </c>
    </row>
    <row r="622" spans="1:24" x14ac:dyDescent="0.3">
      <c r="A622" s="2" t="s">
        <v>629</v>
      </c>
      <c r="B622" s="3" t="s">
        <v>4539</v>
      </c>
      <c r="C622" s="3" t="s">
        <v>7405</v>
      </c>
      <c r="D622" s="3" t="s">
        <v>7409</v>
      </c>
      <c r="E622" s="3" t="s">
        <v>7427</v>
      </c>
      <c r="F622" s="3" t="s">
        <v>7428</v>
      </c>
      <c r="G622" s="3">
        <v>1219.27</v>
      </c>
      <c r="H622" s="3">
        <v>6</v>
      </c>
      <c r="I622" s="8" t="s">
        <v>7834</v>
      </c>
      <c r="J622" s="3" t="s">
        <v>8166</v>
      </c>
      <c r="K622" s="3" t="s">
        <v>8167</v>
      </c>
      <c r="L622" s="3" t="s">
        <v>8169</v>
      </c>
      <c r="M622" s="4">
        <v>5852.33</v>
      </c>
      <c r="N622" s="32">
        <f>Table2[[#This Row],[Price]]*Table2[[#This Row],[Quantity Sold]]</f>
        <v>7315.62</v>
      </c>
      <c r="O622" s="1">
        <f t="shared" si="72"/>
        <v>2023</v>
      </c>
      <c r="P622" s="1" t="str">
        <f t="shared" si="73"/>
        <v>MEN</v>
      </c>
      <c r="Q622" s="1" t="str">
        <f t="shared" si="74"/>
        <v>Men_Jackets</v>
      </c>
      <c r="T622" s="1" t="str">
        <f t="shared" si="75"/>
        <v>LOW PRICE</v>
      </c>
      <c r="U622" t="str">
        <f t="shared" si="76"/>
        <v>Discounted</v>
      </c>
      <c r="V622" t="str">
        <f t="shared" si="77"/>
        <v>Men's Discounted Item</v>
      </c>
      <c r="W622" s="1" t="b">
        <f t="shared" si="78"/>
        <v>0</v>
      </c>
      <c r="X622" t="b">
        <f t="shared" si="79"/>
        <v>1</v>
      </c>
    </row>
    <row r="623" spans="1:24" x14ac:dyDescent="0.3">
      <c r="A623" s="2" t="s">
        <v>630</v>
      </c>
      <c r="B623" s="3" t="s">
        <v>4540</v>
      </c>
      <c r="C623" s="3" t="s">
        <v>7407</v>
      </c>
      <c r="D623" s="3" t="s">
        <v>7415</v>
      </c>
      <c r="E623" s="3" t="s">
        <v>7423</v>
      </c>
      <c r="F623" s="3" t="s">
        <v>7434</v>
      </c>
      <c r="G623" s="3">
        <v>6683.99</v>
      </c>
      <c r="H623" s="3">
        <v>6</v>
      </c>
      <c r="I623" s="8" t="s">
        <v>7642</v>
      </c>
      <c r="J623" s="3" t="s">
        <v>8163</v>
      </c>
      <c r="K623" s="3" t="s">
        <v>8168</v>
      </c>
      <c r="L623" s="3" t="s">
        <v>8170</v>
      </c>
      <c r="M623" s="4">
        <v>40103.94</v>
      </c>
      <c r="N623" s="32">
        <f>Table2[[#This Row],[Price]]*Table2[[#This Row],[Quantity Sold]]</f>
        <v>40103.94</v>
      </c>
      <c r="O623" s="1">
        <f t="shared" si="72"/>
        <v>2023</v>
      </c>
      <c r="P623" s="1" t="str">
        <f t="shared" si="73"/>
        <v>KIDS</v>
      </c>
      <c r="Q623" s="1" t="str">
        <f t="shared" si="74"/>
        <v>Kids_T-Shirts</v>
      </c>
      <c r="T623" s="1" t="str">
        <f t="shared" si="75"/>
        <v>LOW PRICE</v>
      </c>
      <c r="U623" t="str">
        <f t="shared" si="76"/>
        <v>No Discount</v>
      </c>
      <c r="V623" t="str">
        <f t="shared" si="77"/>
        <v>Other</v>
      </c>
      <c r="W623" s="1" t="b">
        <f t="shared" si="78"/>
        <v>0</v>
      </c>
      <c r="X623" t="b">
        <f t="shared" si="79"/>
        <v>0</v>
      </c>
    </row>
    <row r="624" spans="1:24" ht="28.8" x14ac:dyDescent="0.3">
      <c r="A624" s="2" t="s">
        <v>631</v>
      </c>
      <c r="B624" s="3" t="s">
        <v>4541</v>
      </c>
      <c r="C624" s="3" t="s">
        <v>7406</v>
      </c>
      <c r="D624" s="3" t="s">
        <v>7421</v>
      </c>
      <c r="E624" s="3" t="s">
        <v>7424</v>
      </c>
      <c r="F624" s="3" t="s">
        <v>7428</v>
      </c>
      <c r="G624" s="3">
        <v>5464.72</v>
      </c>
      <c r="H624" s="3">
        <v>19</v>
      </c>
      <c r="I624" s="8" t="s">
        <v>7659</v>
      </c>
      <c r="J624" s="3" t="s">
        <v>8162</v>
      </c>
      <c r="K624" s="3" t="s">
        <v>8167</v>
      </c>
      <c r="L624" s="3" t="s">
        <v>8170</v>
      </c>
      <c r="M624" s="4">
        <v>103829.68</v>
      </c>
      <c r="N624" s="32">
        <f>Table2[[#This Row],[Price]]*Table2[[#This Row],[Quantity Sold]]</f>
        <v>103829.68000000001</v>
      </c>
      <c r="O624" s="1">
        <f t="shared" si="72"/>
        <v>2024</v>
      </c>
      <c r="P624" s="1" t="str">
        <f t="shared" si="73"/>
        <v>ACCESSORIES</v>
      </c>
      <c r="Q624" s="1" t="str">
        <f t="shared" si="74"/>
        <v>Accessories_Scarves</v>
      </c>
      <c r="T624" s="1" t="str">
        <f t="shared" si="75"/>
        <v>LOW PRICE</v>
      </c>
      <c r="U624" t="str">
        <f t="shared" si="76"/>
        <v>No Discount</v>
      </c>
      <c r="V624" t="str">
        <f t="shared" si="77"/>
        <v>Other</v>
      </c>
      <c r="W624" s="1" t="b">
        <f t="shared" si="78"/>
        <v>1</v>
      </c>
      <c r="X624" t="b">
        <f t="shared" si="79"/>
        <v>0</v>
      </c>
    </row>
    <row r="625" spans="1:24" x14ac:dyDescent="0.3">
      <c r="A625" s="2" t="s">
        <v>632</v>
      </c>
      <c r="B625" s="3" t="s">
        <v>4542</v>
      </c>
      <c r="C625" s="3" t="s">
        <v>7405</v>
      </c>
      <c r="D625" s="3" t="s">
        <v>7410</v>
      </c>
      <c r="E625" s="3" t="s">
        <v>7425</v>
      </c>
      <c r="F625" s="3" t="s">
        <v>7429</v>
      </c>
      <c r="G625" s="3">
        <v>15396.5</v>
      </c>
      <c r="H625" s="3">
        <v>5</v>
      </c>
      <c r="I625" s="8" t="s">
        <v>7499</v>
      </c>
      <c r="J625" s="3" t="s">
        <v>8162</v>
      </c>
      <c r="K625" s="3" t="s">
        <v>8167</v>
      </c>
      <c r="L625" s="3" t="s">
        <v>8169</v>
      </c>
      <c r="M625" s="4">
        <v>61586</v>
      </c>
      <c r="N625" s="32">
        <f>Table2[[#This Row],[Price]]*Table2[[#This Row],[Quantity Sold]]</f>
        <v>76982.5</v>
      </c>
      <c r="O625" s="1">
        <f t="shared" si="72"/>
        <v>2023</v>
      </c>
      <c r="P625" s="1" t="str">
        <f t="shared" si="73"/>
        <v>MEN</v>
      </c>
      <c r="Q625" s="1" t="str">
        <f t="shared" si="74"/>
        <v>Men_Shirts</v>
      </c>
      <c r="T625" s="1" t="str">
        <f t="shared" si="75"/>
        <v>HIGH PRICE</v>
      </c>
      <c r="U625" t="str">
        <f t="shared" si="76"/>
        <v>Discounted</v>
      </c>
      <c r="V625" t="str">
        <f t="shared" si="77"/>
        <v>Men's Discounted Item</v>
      </c>
      <c r="W625" s="1" t="b">
        <f t="shared" si="78"/>
        <v>0</v>
      </c>
      <c r="X625" t="b">
        <f t="shared" si="79"/>
        <v>1</v>
      </c>
    </row>
    <row r="626" spans="1:24" x14ac:dyDescent="0.3">
      <c r="A626" s="2" t="s">
        <v>633</v>
      </c>
      <c r="B626" s="3" t="s">
        <v>4543</v>
      </c>
      <c r="C626" s="3" t="s">
        <v>7405</v>
      </c>
      <c r="D626" s="3" t="s">
        <v>7409</v>
      </c>
      <c r="E626" s="3" t="s">
        <v>7427</v>
      </c>
      <c r="F626" s="3" t="s">
        <v>7428</v>
      </c>
      <c r="G626" s="3">
        <v>9020.44</v>
      </c>
      <c r="H626" s="3">
        <v>9</v>
      </c>
      <c r="I626" s="8" t="s">
        <v>7858</v>
      </c>
      <c r="J626" s="3" t="s">
        <v>8165</v>
      </c>
      <c r="K626" s="3" t="s">
        <v>8167</v>
      </c>
      <c r="L626" s="3" t="s">
        <v>8169</v>
      </c>
      <c r="M626" s="4">
        <v>64947.5</v>
      </c>
      <c r="N626" s="32">
        <f>Table2[[#This Row],[Price]]*Table2[[#This Row],[Quantity Sold]]</f>
        <v>81183.960000000006</v>
      </c>
      <c r="O626" s="1">
        <f t="shared" si="72"/>
        <v>2024</v>
      </c>
      <c r="P626" s="1" t="str">
        <f t="shared" si="73"/>
        <v>MEN</v>
      </c>
      <c r="Q626" s="1" t="str">
        <f t="shared" si="74"/>
        <v>Men_Jackets</v>
      </c>
      <c r="T626" s="1" t="str">
        <f t="shared" si="75"/>
        <v>LOW PRICE</v>
      </c>
      <c r="U626" t="str">
        <f t="shared" si="76"/>
        <v>Discounted</v>
      </c>
      <c r="V626" t="str">
        <f t="shared" si="77"/>
        <v>Men's Discounted Item</v>
      </c>
      <c r="W626" s="1" t="b">
        <f t="shared" si="78"/>
        <v>0</v>
      </c>
      <c r="X626" t="b">
        <f t="shared" si="79"/>
        <v>1</v>
      </c>
    </row>
    <row r="627" spans="1:24" ht="28.8" x14ac:dyDescent="0.3">
      <c r="A627" s="2" t="s">
        <v>634</v>
      </c>
      <c r="B627" s="3" t="s">
        <v>4544</v>
      </c>
      <c r="C627" s="3" t="s">
        <v>7406</v>
      </c>
      <c r="D627" s="3" t="s">
        <v>7412</v>
      </c>
      <c r="E627" s="3" t="s">
        <v>7427</v>
      </c>
      <c r="F627" s="3" t="s">
        <v>7433</v>
      </c>
      <c r="G627" s="3">
        <v>12826.82</v>
      </c>
      <c r="H627" s="3">
        <v>13</v>
      </c>
      <c r="I627" s="8" t="s">
        <v>7781</v>
      </c>
      <c r="J627" s="3" t="s">
        <v>8164</v>
      </c>
      <c r="K627" s="3" t="s">
        <v>8168</v>
      </c>
      <c r="L627" s="3" t="s">
        <v>8169</v>
      </c>
      <c r="M627" s="4">
        <v>133399.26</v>
      </c>
      <c r="N627" s="32">
        <f>Table2[[#This Row],[Price]]*Table2[[#This Row],[Quantity Sold]]</f>
        <v>166748.66</v>
      </c>
      <c r="O627" s="1">
        <f t="shared" si="72"/>
        <v>2024</v>
      </c>
      <c r="P627" s="1" t="str">
        <f t="shared" si="73"/>
        <v>ACCESSORIES</v>
      </c>
      <c r="Q627" s="1" t="str">
        <f t="shared" si="74"/>
        <v>Accessories_Hats</v>
      </c>
      <c r="T627" s="1" t="str">
        <f t="shared" si="75"/>
        <v>HIGH PRICE</v>
      </c>
      <c r="U627" t="str">
        <f t="shared" si="76"/>
        <v>Discounted</v>
      </c>
      <c r="V627" t="str">
        <f t="shared" si="77"/>
        <v>Other</v>
      </c>
      <c r="W627" s="1" t="b">
        <f t="shared" si="78"/>
        <v>1</v>
      </c>
      <c r="X627" t="b">
        <f t="shared" si="79"/>
        <v>1</v>
      </c>
    </row>
    <row r="628" spans="1:24" x14ac:dyDescent="0.3">
      <c r="A628" s="2" t="s">
        <v>635</v>
      </c>
      <c r="B628" s="3" t="s">
        <v>4545</v>
      </c>
      <c r="C628" s="3" t="s">
        <v>7407</v>
      </c>
      <c r="D628" s="3" t="s">
        <v>7413</v>
      </c>
      <c r="E628" s="3" t="s">
        <v>7424</v>
      </c>
      <c r="F628" s="3" t="s">
        <v>7429</v>
      </c>
      <c r="G628" s="3">
        <v>4564.17</v>
      </c>
      <c r="H628" s="3">
        <v>14</v>
      </c>
      <c r="I628" s="8" t="s">
        <v>7859</v>
      </c>
      <c r="J628" s="3" t="s">
        <v>8166</v>
      </c>
      <c r="K628" s="3" t="s">
        <v>8167</v>
      </c>
      <c r="L628" s="3" t="s">
        <v>8169</v>
      </c>
      <c r="M628" s="4">
        <v>51118.87</v>
      </c>
      <c r="N628" s="32">
        <f>Table2[[#This Row],[Price]]*Table2[[#This Row],[Quantity Sold]]</f>
        <v>63898.380000000005</v>
      </c>
      <c r="O628" s="1">
        <f t="shared" si="72"/>
        <v>2022</v>
      </c>
      <c r="P628" s="1" t="str">
        <f t="shared" si="73"/>
        <v>KIDS</v>
      </c>
      <c r="Q628" s="1" t="str">
        <f t="shared" si="74"/>
        <v>Kids_Shorts</v>
      </c>
      <c r="T628" s="1" t="str">
        <f t="shared" si="75"/>
        <v>LOW PRICE</v>
      </c>
      <c r="U628" t="str">
        <f t="shared" si="76"/>
        <v>Discounted</v>
      </c>
      <c r="V628" t="str">
        <f t="shared" si="77"/>
        <v>Other</v>
      </c>
      <c r="W628" s="1" t="b">
        <f t="shared" si="78"/>
        <v>1</v>
      </c>
      <c r="X628" t="b">
        <f t="shared" si="79"/>
        <v>1</v>
      </c>
    </row>
    <row r="629" spans="1:24" ht="28.8" x14ac:dyDescent="0.3">
      <c r="A629" s="2" t="s">
        <v>636</v>
      </c>
      <c r="B629" s="3" t="s">
        <v>4546</v>
      </c>
      <c r="C629" s="3" t="s">
        <v>7408</v>
      </c>
      <c r="D629" s="3" t="s">
        <v>7420</v>
      </c>
      <c r="E629" s="3" t="s">
        <v>7426</v>
      </c>
      <c r="F629" s="3" t="s">
        <v>7428</v>
      </c>
      <c r="G629" s="3">
        <v>7972.98</v>
      </c>
      <c r="H629" s="3">
        <v>10</v>
      </c>
      <c r="I629" s="8" t="s">
        <v>7845</v>
      </c>
      <c r="J629" s="3" t="s">
        <v>8164</v>
      </c>
      <c r="K629" s="3" t="s">
        <v>8168</v>
      </c>
      <c r="L629" s="3" t="s">
        <v>8170</v>
      </c>
      <c r="M629" s="4">
        <v>79729.8</v>
      </c>
      <c r="N629" s="32">
        <f>Table2[[#This Row],[Price]]*Table2[[#This Row],[Quantity Sold]]</f>
        <v>79729.799999999988</v>
      </c>
      <c r="O629" s="1">
        <f t="shared" si="72"/>
        <v>2023</v>
      </c>
      <c r="P629" s="1" t="str">
        <f t="shared" si="73"/>
        <v>WOMEN</v>
      </c>
      <c r="Q629" s="1" t="str">
        <f t="shared" si="74"/>
        <v>Women_Tops</v>
      </c>
      <c r="T629" s="1" t="str">
        <f t="shared" si="75"/>
        <v>LOW PRICE</v>
      </c>
      <c r="U629" t="str">
        <f t="shared" si="76"/>
        <v>No Discount</v>
      </c>
      <c r="V629" t="str">
        <f t="shared" si="77"/>
        <v>Other</v>
      </c>
      <c r="W629" s="1" t="b">
        <f t="shared" si="78"/>
        <v>1</v>
      </c>
      <c r="X629" t="b">
        <f t="shared" si="79"/>
        <v>0</v>
      </c>
    </row>
    <row r="630" spans="1:24" x14ac:dyDescent="0.3">
      <c r="A630" s="2" t="s">
        <v>637</v>
      </c>
      <c r="B630" s="3" t="s">
        <v>4547</v>
      </c>
      <c r="C630" s="3" t="s">
        <v>7405</v>
      </c>
      <c r="D630" s="3" t="s">
        <v>7417</v>
      </c>
      <c r="E630" s="3" t="s">
        <v>7426</v>
      </c>
      <c r="F630" s="3" t="s">
        <v>7433</v>
      </c>
      <c r="G630" s="3">
        <v>9116.7199999999993</v>
      </c>
      <c r="H630" s="3">
        <v>12</v>
      </c>
      <c r="I630" s="8" t="s">
        <v>7556</v>
      </c>
      <c r="J630" s="3" t="s">
        <v>8164</v>
      </c>
      <c r="K630" s="3" t="s">
        <v>8168</v>
      </c>
      <c r="L630" s="3" t="s">
        <v>8170</v>
      </c>
      <c r="M630" s="4">
        <v>109400.64</v>
      </c>
      <c r="N630" s="32">
        <f>Table2[[#This Row],[Price]]*Table2[[#This Row],[Quantity Sold]]</f>
        <v>109400.63999999998</v>
      </c>
      <c r="O630" s="1">
        <f t="shared" si="72"/>
        <v>2024</v>
      </c>
      <c r="P630" s="1" t="str">
        <f t="shared" si="73"/>
        <v>MEN</v>
      </c>
      <c r="Q630" s="1" t="str">
        <f t="shared" si="74"/>
        <v>Men_Shoes</v>
      </c>
      <c r="T630" s="1" t="str">
        <f t="shared" si="75"/>
        <v>LOW PRICE</v>
      </c>
      <c r="U630" t="str">
        <f t="shared" si="76"/>
        <v>No Discount</v>
      </c>
      <c r="V630" t="str">
        <f t="shared" si="77"/>
        <v>Other</v>
      </c>
      <c r="W630" s="1" t="b">
        <f t="shared" si="78"/>
        <v>1</v>
      </c>
      <c r="X630" t="b">
        <f t="shared" si="79"/>
        <v>0</v>
      </c>
    </row>
    <row r="631" spans="1:24" ht="28.8" x14ac:dyDescent="0.3">
      <c r="A631" s="2" t="s">
        <v>638</v>
      </c>
      <c r="B631" s="3" t="s">
        <v>4548</v>
      </c>
      <c r="C631" s="3" t="s">
        <v>7408</v>
      </c>
      <c r="D631" s="3" t="s">
        <v>7419</v>
      </c>
      <c r="E631" s="3" t="s">
        <v>7426</v>
      </c>
      <c r="F631" s="3" t="s">
        <v>7433</v>
      </c>
      <c r="G631" s="3">
        <v>1578.66</v>
      </c>
      <c r="H631" s="3">
        <v>3</v>
      </c>
      <c r="I631" s="8" t="s">
        <v>7794</v>
      </c>
      <c r="J631" s="3" t="s">
        <v>8163</v>
      </c>
      <c r="K631" s="3" t="s">
        <v>8168</v>
      </c>
      <c r="L631" s="3" t="s">
        <v>8170</v>
      </c>
      <c r="M631" s="4">
        <v>4735.9799999999996</v>
      </c>
      <c r="N631" s="32">
        <f>Table2[[#This Row],[Price]]*Table2[[#This Row],[Quantity Sold]]</f>
        <v>4735.9800000000005</v>
      </c>
      <c r="O631" s="1">
        <f t="shared" si="72"/>
        <v>2022</v>
      </c>
      <c r="P631" s="1" t="str">
        <f t="shared" si="73"/>
        <v>WOMEN</v>
      </c>
      <c r="Q631" s="1" t="str">
        <f t="shared" si="74"/>
        <v>Women_Dresses</v>
      </c>
      <c r="T631" s="1" t="str">
        <f t="shared" si="75"/>
        <v>LOW PRICE</v>
      </c>
      <c r="U631" t="str">
        <f t="shared" si="76"/>
        <v>No Discount</v>
      </c>
      <c r="V631" t="str">
        <f t="shared" si="77"/>
        <v>Other</v>
      </c>
      <c r="W631" s="1" t="b">
        <f t="shared" si="78"/>
        <v>0</v>
      </c>
      <c r="X631" t="b">
        <f t="shared" si="79"/>
        <v>0</v>
      </c>
    </row>
    <row r="632" spans="1:24" ht="28.8" x14ac:dyDescent="0.3">
      <c r="A632" s="2" t="s">
        <v>639</v>
      </c>
      <c r="B632" s="3" t="s">
        <v>4549</v>
      </c>
      <c r="C632" s="3" t="s">
        <v>7407</v>
      </c>
      <c r="D632" s="3" t="s">
        <v>7418</v>
      </c>
      <c r="E632" s="3" t="s">
        <v>7427</v>
      </c>
      <c r="F632" s="3" t="s">
        <v>7434</v>
      </c>
      <c r="G632" s="3">
        <v>5116.95</v>
      </c>
      <c r="H632" s="3">
        <v>20</v>
      </c>
      <c r="I632" s="8" t="s">
        <v>7860</v>
      </c>
      <c r="J632" s="3" t="s">
        <v>8163</v>
      </c>
      <c r="K632" s="3" t="s">
        <v>8168</v>
      </c>
      <c r="L632" s="3" t="s">
        <v>8170</v>
      </c>
      <c r="M632" s="4">
        <v>102339</v>
      </c>
      <c r="N632" s="32">
        <f>Table2[[#This Row],[Price]]*Table2[[#This Row],[Quantity Sold]]</f>
        <v>102339</v>
      </c>
      <c r="O632" s="1">
        <f t="shared" si="72"/>
        <v>2024</v>
      </c>
      <c r="P632" s="1" t="str">
        <f t="shared" si="73"/>
        <v>KIDS</v>
      </c>
      <c r="Q632" s="1" t="str">
        <f t="shared" si="74"/>
        <v>Kids_Sweaters</v>
      </c>
      <c r="T632" s="1" t="str">
        <f t="shared" si="75"/>
        <v>LOW PRICE</v>
      </c>
      <c r="U632" t="str">
        <f t="shared" si="76"/>
        <v>No Discount</v>
      </c>
      <c r="V632" t="str">
        <f t="shared" si="77"/>
        <v>Other</v>
      </c>
      <c r="W632" s="1" t="b">
        <f t="shared" si="78"/>
        <v>1</v>
      </c>
      <c r="X632" t="b">
        <f t="shared" si="79"/>
        <v>0</v>
      </c>
    </row>
    <row r="633" spans="1:24" x14ac:dyDescent="0.3">
      <c r="A633" s="2" t="s">
        <v>640</v>
      </c>
      <c r="B633" s="3" t="s">
        <v>4550</v>
      </c>
      <c r="C633" s="3" t="s">
        <v>7407</v>
      </c>
      <c r="D633" s="3" t="s">
        <v>7413</v>
      </c>
      <c r="E633" s="3" t="s">
        <v>7426</v>
      </c>
      <c r="F633" s="3" t="s">
        <v>7434</v>
      </c>
      <c r="G633" s="3">
        <v>14950.79</v>
      </c>
      <c r="H633" s="3">
        <v>13</v>
      </c>
      <c r="I633" s="8" t="s">
        <v>7683</v>
      </c>
      <c r="J633" s="3" t="s">
        <v>8163</v>
      </c>
      <c r="K633" s="3" t="s">
        <v>8167</v>
      </c>
      <c r="L633" s="3" t="s">
        <v>8170</v>
      </c>
      <c r="M633" s="4">
        <v>194360.27</v>
      </c>
      <c r="N633" s="32">
        <f>Table2[[#This Row],[Price]]*Table2[[#This Row],[Quantity Sold]]</f>
        <v>194360.27000000002</v>
      </c>
      <c r="O633" s="1">
        <f t="shared" si="72"/>
        <v>2023</v>
      </c>
      <c r="P633" s="1" t="str">
        <f t="shared" si="73"/>
        <v>KIDS</v>
      </c>
      <c r="Q633" s="1" t="str">
        <f t="shared" si="74"/>
        <v>Kids_Shorts</v>
      </c>
      <c r="T633" s="1" t="str">
        <f t="shared" si="75"/>
        <v>HIGH PRICE</v>
      </c>
      <c r="U633" t="str">
        <f t="shared" si="76"/>
        <v>No Discount</v>
      </c>
      <c r="V633" t="str">
        <f t="shared" si="77"/>
        <v>Other</v>
      </c>
      <c r="W633" s="1" t="b">
        <f t="shared" si="78"/>
        <v>1</v>
      </c>
      <c r="X633" t="b">
        <f t="shared" si="79"/>
        <v>0</v>
      </c>
    </row>
    <row r="634" spans="1:24" x14ac:dyDescent="0.3">
      <c r="A634" s="2" t="s">
        <v>641</v>
      </c>
      <c r="B634" s="3" t="s">
        <v>4551</v>
      </c>
      <c r="C634" s="3" t="s">
        <v>7407</v>
      </c>
      <c r="D634" s="3" t="s">
        <v>7417</v>
      </c>
      <c r="E634" s="3" t="s">
        <v>7427</v>
      </c>
      <c r="F634" s="3" t="s">
        <v>7432</v>
      </c>
      <c r="G634" s="3">
        <v>9475.2800000000007</v>
      </c>
      <c r="H634" s="3">
        <v>18</v>
      </c>
      <c r="I634" s="8" t="s">
        <v>7861</v>
      </c>
      <c r="J634" s="3" t="s">
        <v>8162</v>
      </c>
      <c r="K634" s="3" t="s">
        <v>8168</v>
      </c>
      <c r="L634" s="3" t="s">
        <v>8170</v>
      </c>
      <c r="M634" s="4">
        <v>170555.04</v>
      </c>
      <c r="N634" s="32">
        <f>Table2[[#This Row],[Price]]*Table2[[#This Row],[Quantity Sold]]</f>
        <v>170555.04</v>
      </c>
      <c r="O634" s="1">
        <f t="shared" si="72"/>
        <v>2023</v>
      </c>
      <c r="P634" s="1" t="str">
        <f t="shared" si="73"/>
        <v>KIDS</v>
      </c>
      <c r="Q634" s="1" t="str">
        <f t="shared" si="74"/>
        <v>Kids_Shoes</v>
      </c>
      <c r="T634" s="1" t="str">
        <f t="shared" si="75"/>
        <v>LOW PRICE</v>
      </c>
      <c r="U634" t="str">
        <f t="shared" si="76"/>
        <v>No Discount</v>
      </c>
      <c r="V634" t="str">
        <f t="shared" si="77"/>
        <v>Other</v>
      </c>
      <c r="W634" s="1" t="b">
        <f t="shared" si="78"/>
        <v>1</v>
      </c>
      <c r="X634" t="b">
        <f t="shared" si="79"/>
        <v>0</v>
      </c>
    </row>
    <row r="635" spans="1:24" ht="28.8" x14ac:dyDescent="0.3">
      <c r="A635" s="2" t="s">
        <v>642</v>
      </c>
      <c r="B635" s="3" t="s">
        <v>4552</v>
      </c>
      <c r="C635" s="3" t="s">
        <v>7408</v>
      </c>
      <c r="D635" s="3" t="s">
        <v>7417</v>
      </c>
      <c r="E635" s="3" t="s">
        <v>7426</v>
      </c>
      <c r="F635" s="3" t="s">
        <v>7430</v>
      </c>
      <c r="G635" s="3">
        <v>1968.76</v>
      </c>
      <c r="H635" s="3">
        <v>13</v>
      </c>
      <c r="I635" s="8" t="s">
        <v>7657</v>
      </c>
      <c r="J635" s="3" t="s">
        <v>8162</v>
      </c>
      <c r="K635" s="3" t="s">
        <v>8168</v>
      </c>
      <c r="L635" s="3" t="s">
        <v>8170</v>
      </c>
      <c r="M635" s="4">
        <v>25593.88</v>
      </c>
      <c r="N635" s="32">
        <f>Table2[[#This Row],[Price]]*Table2[[#This Row],[Quantity Sold]]</f>
        <v>25593.88</v>
      </c>
      <c r="O635" s="1">
        <f t="shared" si="72"/>
        <v>2024</v>
      </c>
      <c r="P635" s="1" t="str">
        <f t="shared" si="73"/>
        <v>WOMEN</v>
      </c>
      <c r="Q635" s="1" t="str">
        <f t="shared" si="74"/>
        <v>Women_Shoes</v>
      </c>
      <c r="T635" s="1" t="str">
        <f t="shared" si="75"/>
        <v>LOW PRICE</v>
      </c>
      <c r="U635" t="str">
        <f t="shared" si="76"/>
        <v>No Discount</v>
      </c>
      <c r="V635" t="str">
        <f t="shared" si="77"/>
        <v>Other</v>
      </c>
      <c r="W635" s="1" t="b">
        <f t="shared" si="78"/>
        <v>1</v>
      </c>
      <c r="X635" t="b">
        <f t="shared" si="79"/>
        <v>0</v>
      </c>
    </row>
    <row r="636" spans="1:24" ht="28.8" x14ac:dyDescent="0.3">
      <c r="A636" s="2" t="s">
        <v>643</v>
      </c>
      <c r="B636" s="3" t="s">
        <v>4553</v>
      </c>
      <c r="C636" s="3" t="s">
        <v>7408</v>
      </c>
      <c r="D636" s="3" t="s">
        <v>7419</v>
      </c>
      <c r="E636" s="3" t="s">
        <v>7424</v>
      </c>
      <c r="F636" s="3" t="s">
        <v>7431</v>
      </c>
      <c r="G636" s="3">
        <v>15948.45</v>
      </c>
      <c r="H636" s="3">
        <v>9</v>
      </c>
      <c r="I636" s="8" t="s">
        <v>7516</v>
      </c>
      <c r="J636" s="3" t="s">
        <v>8162</v>
      </c>
      <c r="K636" s="3" t="s">
        <v>8168</v>
      </c>
      <c r="L636" s="3" t="s">
        <v>8170</v>
      </c>
      <c r="M636" s="4">
        <v>143536.04999999999</v>
      </c>
      <c r="N636" s="32">
        <f>Table2[[#This Row],[Price]]*Table2[[#This Row],[Quantity Sold]]</f>
        <v>143536.05000000002</v>
      </c>
      <c r="O636" s="1">
        <f t="shared" si="72"/>
        <v>2022</v>
      </c>
      <c r="P636" s="1" t="str">
        <f t="shared" si="73"/>
        <v>WOMEN</v>
      </c>
      <c r="Q636" s="1" t="str">
        <f t="shared" si="74"/>
        <v>Women_Dresses</v>
      </c>
      <c r="T636" s="1" t="str">
        <f t="shared" si="75"/>
        <v>HIGH PRICE</v>
      </c>
      <c r="U636" t="str">
        <f t="shared" si="76"/>
        <v>No Discount</v>
      </c>
      <c r="V636" t="str">
        <f t="shared" si="77"/>
        <v>Other</v>
      </c>
      <c r="W636" s="1" t="b">
        <f t="shared" si="78"/>
        <v>0</v>
      </c>
      <c r="X636" t="b">
        <f t="shared" si="79"/>
        <v>0</v>
      </c>
    </row>
    <row r="637" spans="1:24" ht="28.8" x14ac:dyDescent="0.3">
      <c r="A637" s="2" t="s">
        <v>644</v>
      </c>
      <c r="B637" s="3" t="s">
        <v>4554</v>
      </c>
      <c r="C637" s="3" t="s">
        <v>7408</v>
      </c>
      <c r="D637" s="3" t="s">
        <v>7417</v>
      </c>
      <c r="E637" s="3" t="s">
        <v>7427</v>
      </c>
      <c r="F637" s="3" t="s">
        <v>7430</v>
      </c>
      <c r="G637" s="3">
        <v>9591.48</v>
      </c>
      <c r="H637" s="3">
        <v>4</v>
      </c>
      <c r="I637" s="8" t="s">
        <v>7862</v>
      </c>
      <c r="J637" s="3" t="s">
        <v>8164</v>
      </c>
      <c r="K637" s="3" t="s">
        <v>8167</v>
      </c>
      <c r="L637" s="3" t="s">
        <v>8170</v>
      </c>
      <c r="M637" s="4">
        <v>38365.919999999998</v>
      </c>
      <c r="N637" s="32">
        <f>Table2[[#This Row],[Price]]*Table2[[#This Row],[Quantity Sold]]</f>
        <v>38365.919999999998</v>
      </c>
      <c r="O637" s="1">
        <f t="shared" si="72"/>
        <v>2022</v>
      </c>
      <c r="P637" s="1" t="str">
        <f t="shared" si="73"/>
        <v>WOMEN</v>
      </c>
      <c r="Q637" s="1" t="str">
        <f t="shared" si="74"/>
        <v>Women_Shoes</v>
      </c>
      <c r="T637" s="1" t="str">
        <f t="shared" si="75"/>
        <v>LOW PRICE</v>
      </c>
      <c r="U637" t="str">
        <f t="shared" si="76"/>
        <v>No Discount</v>
      </c>
      <c r="V637" t="str">
        <f t="shared" si="77"/>
        <v>Other</v>
      </c>
      <c r="W637" s="1" t="b">
        <f t="shared" si="78"/>
        <v>0</v>
      </c>
      <c r="X637" t="b">
        <f t="shared" si="79"/>
        <v>0</v>
      </c>
    </row>
    <row r="638" spans="1:24" ht="28.8" x14ac:dyDescent="0.3">
      <c r="A638" s="2" t="s">
        <v>645</v>
      </c>
      <c r="B638" s="3" t="s">
        <v>4555</v>
      </c>
      <c r="C638" s="3" t="s">
        <v>7408</v>
      </c>
      <c r="D638" s="3" t="s">
        <v>7419</v>
      </c>
      <c r="E638" s="3" t="s">
        <v>7425</v>
      </c>
      <c r="F638" s="3" t="s">
        <v>7434</v>
      </c>
      <c r="G638" s="3">
        <v>5577.6</v>
      </c>
      <c r="H638" s="3">
        <v>8</v>
      </c>
      <c r="I638" s="8" t="s">
        <v>7863</v>
      </c>
      <c r="J638" s="3" t="s">
        <v>8165</v>
      </c>
      <c r="K638" s="3" t="s">
        <v>8167</v>
      </c>
      <c r="L638" s="3" t="s">
        <v>8170</v>
      </c>
      <c r="M638" s="4">
        <v>44620.800000000003</v>
      </c>
      <c r="N638" s="32">
        <f>Table2[[#This Row],[Price]]*Table2[[#This Row],[Quantity Sold]]</f>
        <v>44620.800000000003</v>
      </c>
      <c r="O638" s="1">
        <f t="shared" si="72"/>
        <v>2023</v>
      </c>
      <c r="P638" s="1" t="str">
        <f t="shared" si="73"/>
        <v>WOMEN</v>
      </c>
      <c r="Q638" s="1" t="str">
        <f t="shared" si="74"/>
        <v>Women_Dresses</v>
      </c>
      <c r="T638" s="1" t="str">
        <f t="shared" si="75"/>
        <v>LOW PRICE</v>
      </c>
      <c r="U638" t="str">
        <f t="shared" si="76"/>
        <v>No Discount</v>
      </c>
      <c r="V638" t="str">
        <f t="shared" si="77"/>
        <v>Other</v>
      </c>
      <c r="W638" s="1" t="b">
        <f t="shared" si="78"/>
        <v>0</v>
      </c>
      <c r="X638" t="b">
        <f t="shared" si="79"/>
        <v>0</v>
      </c>
    </row>
    <row r="639" spans="1:24" x14ac:dyDescent="0.3">
      <c r="A639" s="2" t="s">
        <v>646</v>
      </c>
      <c r="B639" s="3" t="s">
        <v>4556</v>
      </c>
      <c r="C639" s="3" t="s">
        <v>7407</v>
      </c>
      <c r="D639" s="3" t="s">
        <v>7417</v>
      </c>
      <c r="E639" s="3" t="s">
        <v>7427</v>
      </c>
      <c r="F639" s="3" t="s">
        <v>7434</v>
      </c>
      <c r="G639" s="3">
        <v>9789.85</v>
      </c>
      <c r="H639" s="3">
        <v>7</v>
      </c>
      <c r="I639" s="8" t="s">
        <v>7609</v>
      </c>
      <c r="J639" s="3" t="s">
        <v>8163</v>
      </c>
      <c r="K639" s="3" t="s">
        <v>8168</v>
      </c>
      <c r="L639" s="3" t="s">
        <v>8170</v>
      </c>
      <c r="M639" s="4">
        <v>68528.95</v>
      </c>
      <c r="N639" s="32">
        <f>Table2[[#This Row],[Price]]*Table2[[#This Row],[Quantity Sold]]</f>
        <v>68528.95</v>
      </c>
      <c r="O639" s="1">
        <f t="shared" si="72"/>
        <v>2023</v>
      </c>
      <c r="P639" s="1" t="str">
        <f t="shared" si="73"/>
        <v>KIDS</v>
      </c>
      <c r="Q639" s="1" t="str">
        <f t="shared" si="74"/>
        <v>Kids_Shoes</v>
      </c>
      <c r="T639" s="1" t="str">
        <f t="shared" si="75"/>
        <v>LOW PRICE</v>
      </c>
      <c r="U639" t="str">
        <f t="shared" si="76"/>
        <v>No Discount</v>
      </c>
      <c r="V639" t="str">
        <f t="shared" si="77"/>
        <v>Other</v>
      </c>
      <c r="W639" s="1" t="b">
        <f t="shared" si="78"/>
        <v>0</v>
      </c>
      <c r="X639" t="b">
        <f t="shared" si="79"/>
        <v>0</v>
      </c>
    </row>
    <row r="640" spans="1:24" ht="28.8" x14ac:dyDescent="0.3">
      <c r="A640" s="2" t="s">
        <v>647</v>
      </c>
      <c r="B640" s="3" t="s">
        <v>4557</v>
      </c>
      <c r="C640" s="3" t="s">
        <v>7408</v>
      </c>
      <c r="D640" s="3" t="s">
        <v>7422</v>
      </c>
      <c r="E640" s="3" t="s">
        <v>7427</v>
      </c>
      <c r="F640" s="3" t="s">
        <v>7434</v>
      </c>
      <c r="G640" s="3">
        <v>8743.2199999999993</v>
      </c>
      <c r="H640" s="3">
        <v>11</v>
      </c>
      <c r="I640" s="8" t="s">
        <v>7864</v>
      </c>
      <c r="J640" s="3" t="s">
        <v>8164</v>
      </c>
      <c r="K640" s="3" t="s">
        <v>8168</v>
      </c>
      <c r="L640" s="3" t="s">
        <v>8170</v>
      </c>
      <c r="M640" s="4">
        <v>96175.42</v>
      </c>
      <c r="N640" s="32">
        <f>Table2[[#This Row],[Price]]*Table2[[#This Row],[Quantity Sold]]</f>
        <v>96175.42</v>
      </c>
      <c r="O640" s="1">
        <f t="shared" si="72"/>
        <v>2023</v>
      </c>
      <c r="P640" s="1" t="str">
        <f t="shared" si="73"/>
        <v>WOMEN</v>
      </c>
      <c r="Q640" s="1" t="str">
        <f t="shared" si="74"/>
        <v>Women_Skirts</v>
      </c>
      <c r="T640" s="1" t="str">
        <f t="shared" si="75"/>
        <v>LOW PRICE</v>
      </c>
      <c r="U640" t="str">
        <f t="shared" si="76"/>
        <v>No Discount</v>
      </c>
      <c r="V640" t="str">
        <f t="shared" si="77"/>
        <v>Other</v>
      </c>
      <c r="W640" s="1" t="b">
        <f t="shared" si="78"/>
        <v>1</v>
      </c>
      <c r="X640" t="b">
        <f t="shared" si="79"/>
        <v>0</v>
      </c>
    </row>
    <row r="641" spans="1:24" ht="28.8" x14ac:dyDescent="0.3">
      <c r="A641" s="2" t="s">
        <v>648</v>
      </c>
      <c r="B641" s="3" t="s">
        <v>4513</v>
      </c>
      <c r="C641" s="3" t="s">
        <v>7407</v>
      </c>
      <c r="D641" s="3" t="s">
        <v>7418</v>
      </c>
      <c r="E641" s="3" t="s">
        <v>7424</v>
      </c>
      <c r="F641" s="3" t="s">
        <v>7428</v>
      </c>
      <c r="G641" s="3">
        <v>12903.18</v>
      </c>
      <c r="H641" s="3">
        <v>2</v>
      </c>
      <c r="I641" s="8" t="s">
        <v>7865</v>
      </c>
      <c r="J641" s="3" t="s">
        <v>8165</v>
      </c>
      <c r="K641" s="3" t="s">
        <v>8167</v>
      </c>
      <c r="L641" s="3" t="s">
        <v>8169</v>
      </c>
      <c r="M641" s="4">
        <v>20645.419999999998</v>
      </c>
      <c r="N641" s="32">
        <f>Table2[[#This Row],[Price]]*Table2[[#This Row],[Quantity Sold]]</f>
        <v>25806.36</v>
      </c>
      <c r="O641" s="1">
        <f t="shared" si="72"/>
        <v>2023</v>
      </c>
      <c r="P641" s="1" t="str">
        <f t="shared" si="73"/>
        <v>KIDS</v>
      </c>
      <c r="Q641" s="1" t="str">
        <f t="shared" si="74"/>
        <v>Kids_Sweaters</v>
      </c>
      <c r="T641" s="1" t="str">
        <f t="shared" si="75"/>
        <v>HIGH PRICE</v>
      </c>
      <c r="U641" t="str">
        <f t="shared" si="76"/>
        <v>Discounted</v>
      </c>
      <c r="V641" t="str">
        <f t="shared" si="77"/>
        <v>Other</v>
      </c>
      <c r="W641" s="1" t="b">
        <f t="shared" si="78"/>
        <v>0</v>
      </c>
      <c r="X641" t="b">
        <f t="shared" si="79"/>
        <v>1</v>
      </c>
    </row>
    <row r="642" spans="1:24" ht="28.8" x14ac:dyDescent="0.3">
      <c r="A642" s="2" t="s">
        <v>649</v>
      </c>
      <c r="B642" s="3" t="s">
        <v>4558</v>
      </c>
      <c r="C642" s="3" t="s">
        <v>7406</v>
      </c>
      <c r="D642" s="3" t="s">
        <v>7412</v>
      </c>
      <c r="E642" s="3" t="s">
        <v>7423</v>
      </c>
      <c r="F642" s="3" t="s">
        <v>7428</v>
      </c>
      <c r="G642" s="3">
        <v>13148.03</v>
      </c>
      <c r="H642" s="3">
        <v>6</v>
      </c>
      <c r="I642" s="8" t="s">
        <v>7866</v>
      </c>
      <c r="J642" s="3" t="s">
        <v>8166</v>
      </c>
      <c r="K642" s="3" t="s">
        <v>8167</v>
      </c>
      <c r="L642" s="3" t="s">
        <v>8170</v>
      </c>
      <c r="M642" s="4">
        <v>78888.179999999993</v>
      </c>
      <c r="N642" s="32">
        <f>Table2[[#This Row],[Price]]*Table2[[#This Row],[Quantity Sold]]</f>
        <v>78888.180000000008</v>
      </c>
      <c r="O642" s="1">
        <f t="shared" si="72"/>
        <v>2024</v>
      </c>
      <c r="P642" s="1" t="str">
        <f t="shared" si="73"/>
        <v>ACCESSORIES</v>
      </c>
      <c r="Q642" s="1" t="str">
        <f t="shared" si="74"/>
        <v>Accessories_Hats</v>
      </c>
      <c r="T642" s="1" t="str">
        <f t="shared" si="75"/>
        <v>HIGH PRICE</v>
      </c>
      <c r="U642" t="str">
        <f t="shared" si="76"/>
        <v>No Discount</v>
      </c>
      <c r="V642" t="str">
        <f t="shared" si="77"/>
        <v>Other</v>
      </c>
      <c r="W642" s="1" t="b">
        <f t="shared" si="78"/>
        <v>0</v>
      </c>
      <c r="X642" t="b">
        <f t="shared" si="79"/>
        <v>0</v>
      </c>
    </row>
    <row r="643" spans="1:24" ht="28.8" x14ac:dyDescent="0.3">
      <c r="A643" s="2" t="s">
        <v>650</v>
      </c>
      <c r="B643" s="3" t="s">
        <v>4559</v>
      </c>
      <c r="C643" s="3" t="s">
        <v>7406</v>
      </c>
      <c r="D643" s="3" t="s">
        <v>7412</v>
      </c>
      <c r="E643" s="3" t="s">
        <v>7424</v>
      </c>
      <c r="F643" s="3" t="s">
        <v>7433</v>
      </c>
      <c r="G643" s="3">
        <v>10316.9</v>
      </c>
      <c r="H643" s="3">
        <v>9</v>
      </c>
      <c r="I643" s="8" t="s">
        <v>7534</v>
      </c>
      <c r="J643" s="3" t="s">
        <v>8166</v>
      </c>
      <c r="K643" s="3" t="s">
        <v>8168</v>
      </c>
      <c r="L643" s="3" t="s">
        <v>8169</v>
      </c>
      <c r="M643" s="4">
        <v>74281.679999999993</v>
      </c>
      <c r="N643" s="32">
        <f>Table2[[#This Row],[Price]]*Table2[[#This Row],[Quantity Sold]]</f>
        <v>92852.099999999991</v>
      </c>
      <c r="O643" s="1">
        <f t="shared" ref="O643:O706" si="80">YEAR(I643)</f>
        <v>2023</v>
      </c>
      <c r="P643" s="1" t="str">
        <f t="shared" ref="P643:P706" si="81">UPPER(C643)</f>
        <v>ACCESSORIES</v>
      </c>
      <c r="Q643" s="1" t="str">
        <f t="shared" ref="Q643:Q656" si="82">CONCATENATE(C643, "_",D643)</f>
        <v>Accessories_Hats</v>
      </c>
      <c r="T643" s="1" t="str">
        <f t="shared" ref="T643:T706" si="83">IF(G643&gt;10000,"HIGH PRICE", "LOW PRICE")</f>
        <v>HIGH PRICE</v>
      </c>
      <c r="U643" t="str">
        <f t="shared" ref="U643:U706" si="84">IF(L643 = "Yes", "Discounted", "No Discount")</f>
        <v>Discounted</v>
      </c>
      <c r="V643" t="str">
        <f t="shared" ref="V643:V706" si="85">IF(AND(C643 = "Men", L643 = "Yes"), "Men's Discounted Item", "Other")</f>
        <v>Other</v>
      </c>
      <c r="W643" s="1" t="b">
        <f t="shared" ref="W643:W706" si="86">H643&gt;=10</f>
        <v>0</v>
      </c>
      <c r="X643" t="b">
        <f t="shared" ref="X643:X706" si="87">L643 = "Yes"</f>
        <v>1</v>
      </c>
    </row>
    <row r="644" spans="1:24" ht="28.8" x14ac:dyDescent="0.3">
      <c r="A644" s="2" t="s">
        <v>651</v>
      </c>
      <c r="B644" s="3" t="s">
        <v>4560</v>
      </c>
      <c r="C644" s="3" t="s">
        <v>7408</v>
      </c>
      <c r="D644" s="3" t="s">
        <v>7419</v>
      </c>
      <c r="E644" s="3" t="s">
        <v>7426</v>
      </c>
      <c r="F644" s="3" t="s">
        <v>7430</v>
      </c>
      <c r="G644" s="3">
        <v>15088.57</v>
      </c>
      <c r="H644" s="3">
        <v>17</v>
      </c>
      <c r="I644" s="8" t="s">
        <v>7867</v>
      </c>
      <c r="J644" s="3" t="s">
        <v>8166</v>
      </c>
      <c r="K644" s="3" t="s">
        <v>8167</v>
      </c>
      <c r="L644" s="3" t="s">
        <v>8170</v>
      </c>
      <c r="M644" s="4">
        <v>256505.69</v>
      </c>
      <c r="N644" s="32">
        <f>Table2[[#This Row],[Price]]*Table2[[#This Row],[Quantity Sold]]</f>
        <v>256505.69</v>
      </c>
      <c r="O644" s="1">
        <f t="shared" si="80"/>
        <v>2023</v>
      </c>
      <c r="P644" s="1" t="str">
        <f t="shared" si="81"/>
        <v>WOMEN</v>
      </c>
      <c r="Q644" s="1" t="str">
        <f t="shared" si="82"/>
        <v>Women_Dresses</v>
      </c>
      <c r="T644" s="1" t="str">
        <f t="shared" si="83"/>
        <v>HIGH PRICE</v>
      </c>
      <c r="U644" t="str">
        <f t="shared" si="84"/>
        <v>No Discount</v>
      </c>
      <c r="V644" t="str">
        <f t="shared" si="85"/>
        <v>Other</v>
      </c>
      <c r="W644" s="1" t="b">
        <f t="shared" si="86"/>
        <v>1</v>
      </c>
      <c r="X644" t="b">
        <f t="shared" si="87"/>
        <v>0</v>
      </c>
    </row>
    <row r="645" spans="1:24" ht="28.8" x14ac:dyDescent="0.3">
      <c r="A645" s="2" t="s">
        <v>652</v>
      </c>
      <c r="B645" s="3" t="s">
        <v>4561</v>
      </c>
      <c r="C645" s="3" t="s">
        <v>7408</v>
      </c>
      <c r="D645" s="3" t="s">
        <v>7422</v>
      </c>
      <c r="E645" s="3" t="s">
        <v>7425</v>
      </c>
      <c r="F645" s="3" t="s">
        <v>7434</v>
      </c>
      <c r="G645" s="3">
        <v>6049.87</v>
      </c>
      <c r="H645" s="3">
        <v>2</v>
      </c>
      <c r="I645" s="8" t="s">
        <v>7609</v>
      </c>
      <c r="J645" s="3" t="s">
        <v>8163</v>
      </c>
      <c r="K645" s="3" t="s">
        <v>8167</v>
      </c>
      <c r="L645" s="3" t="s">
        <v>8169</v>
      </c>
      <c r="M645" s="4">
        <v>9679.4599999999991</v>
      </c>
      <c r="N645" s="32">
        <f>Table2[[#This Row],[Price]]*Table2[[#This Row],[Quantity Sold]]</f>
        <v>12099.74</v>
      </c>
      <c r="O645" s="1">
        <f t="shared" si="80"/>
        <v>2023</v>
      </c>
      <c r="P645" s="1" t="str">
        <f t="shared" si="81"/>
        <v>WOMEN</v>
      </c>
      <c r="Q645" s="1" t="str">
        <f t="shared" si="82"/>
        <v>Women_Skirts</v>
      </c>
      <c r="T645" s="1" t="str">
        <f t="shared" si="83"/>
        <v>LOW PRICE</v>
      </c>
      <c r="U645" t="str">
        <f t="shared" si="84"/>
        <v>Discounted</v>
      </c>
      <c r="V645" t="str">
        <f t="shared" si="85"/>
        <v>Other</v>
      </c>
      <c r="W645" s="1" t="b">
        <f t="shared" si="86"/>
        <v>0</v>
      </c>
      <c r="X645" t="b">
        <f t="shared" si="87"/>
        <v>1</v>
      </c>
    </row>
    <row r="646" spans="1:24" ht="28.8" x14ac:dyDescent="0.3">
      <c r="A646" s="2" t="s">
        <v>653</v>
      </c>
      <c r="B646" s="3" t="s">
        <v>4562</v>
      </c>
      <c r="C646" s="3" t="s">
        <v>7408</v>
      </c>
      <c r="D646" s="3" t="s">
        <v>7420</v>
      </c>
      <c r="E646" s="3" t="s">
        <v>7423</v>
      </c>
      <c r="F646" s="3" t="s">
        <v>7429</v>
      </c>
      <c r="G646" s="3">
        <v>4630.57</v>
      </c>
      <c r="H646" s="3">
        <v>9</v>
      </c>
      <c r="I646" s="8" t="s">
        <v>7451</v>
      </c>
      <c r="J646" s="3" t="s">
        <v>8165</v>
      </c>
      <c r="K646" s="3" t="s">
        <v>8167</v>
      </c>
      <c r="L646" s="3" t="s">
        <v>8169</v>
      </c>
      <c r="M646" s="4">
        <v>33340.269999999997</v>
      </c>
      <c r="N646" s="32">
        <f>Table2[[#This Row],[Price]]*Table2[[#This Row],[Quantity Sold]]</f>
        <v>41675.129999999997</v>
      </c>
      <c r="O646" s="1">
        <f t="shared" si="80"/>
        <v>2023</v>
      </c>
      <c r="P646" s="1" t="str">
        <f t="shared" si="81"/>
        <v>WOMEN</v>
      </c>
      <c r="Q646" s="1" t="str">
        <f t="shared" si="82"/>
        <v>Women_Tops</v>
      </c>
      <c r="T646" s="1" t="str">
        <f t="shared" si="83"/>
        <v>LOW PRICE</v>
      </c>
      <c r="U646" t="str">
        <f t="shared" si="84"/>
        <v>Discounted</v>
      </c>
      <c r="V646" t="str">
        <f t="shared" si="85"/>
        <v>Other</v>
      </c>
      <c r="W646" s="1" t="b">
        <f t="shared" si="86"/>
        <v>0</v>
      </c>
      <c r="X646" t="b">
        <f t="shared" si="87"/>
        <v>1</v>
      </c>
    </row>
    <row r="647" spans="1:24" x14ac:dyDescent="0.3">
      <c r="A647" s="2" t="s">
        <v>654</v>
      </c>
      <c r="B647" s="3" t="s">
        <v>4563</v>
      </c>
      <c r="C647" s="3" t="s">
        <v>7405</v>
      </c>
      <c r="D647" s="3" t="s">
        <v>7411</v>
      </c>
      <c r="E647" s="3" t="s">
        <v>7426</v>
      </c>
      <c r="F647" s="3" t="s">
        <v>7430</v>
      </c>
      <c r="G647" s="3">
        <v>5560.17</v>
      </c>
      <c r="H647" s="3">
        <v>7</v>
      </c>
      <c r="I647" s="8" t="s">
        <v>7789</v>
      </c>
      <c r="J647" s="3" t="s">
        <v>8164</v>
      </c>
      <c r="K647" s="3" t="s">
        <v>8167</v>
      </c>
      <c r="L647" s="3" t="s">
        <v>8170</v>
      </c>
      <c r="M647" s="4">
        <v>38921.19</v>
      </c>
      <c r="N647" s="32">
        <f>Table2[[#This Row],[Price]]*Table2[[#This Row],[Quantity Sold]]</f>
        <v>38921.19</v>
      </c>
      <c r="O647" s="1">
        <f t="shared" si="80"/>
        <v>2024</v>
      </c>
      <c r="P647" s="1" t="str">
        <f t="shared" si="81"/>
        <v>MEN</v>
      </c>
      <c r="Q647" s="1" t="str">
        <f t="shared" si="82"/>
        <v>Men_Pants</v>
      </c>
      <c r="T647" s="1" t="str">
        <f t="shared" si="83"/>
        <v>LOW PRICE</v>
      </c>
      <c r="U647" t="str">
        <f t="shared" si="84"/>
        <v>No Discount</v>
      </c>
      <c r="V647" t="str">
        <f t="shared" si="85"/>
        <v>Other</v>
      </c>
      <c r="W647" s="1" t="b">
        <f t="shared" si="86"/>
        <v>0</v>
      </c>
      <c r="X647" t="b">
        <f t="shared" si="87"/>
        <v>0</v>
      </c>
    </row>
    <row r="648" spans="1:24" ht="28.8" x14ac:dyDescent="0.3">
      <c r="A648" s="2" t="s">
        <v>655</v>
      </c>
      <c r="B648" s="3" t="s">
        <v>4564</v>
      </c>
      <c r="C648" s="3" t="s">
        <v>7408</v>
      </c>
      <c r="D648" s="3" t="s">
        <v>7422</v>
      </c>
      <c r="E648" s="3" t="s">
        <v>7424</v>
      </c>
      <c r="F648" s="3" t="s">
        <v>7430</v>
      </c>
      <c r="G648" s="3">
        <v>10888.77</v>
      </c>
      <c r="H648" s="3">
        <v>10</v>
      </c>
      <c r="I648" s="8" t="s">
        <v>7696</v>
      </c>
      <c r="J648" s="3" t="s">
        <v>8163</v>
      </c>
      <c r="K648" s="3" t="s">
        <v>8168</v>
      </c>
      <c r="L648" s="3" t="s">
        <v>8169</v>
      </c>
      <c r="M648" s="4">
        <v>87110.16</v>
      </c>
      <c r="N648" s="32">
        <f>Table2[[#This Row],[Price]]*Table2[[#This Row],[Quantity Sold]]</f>
        <v>108887.70000000001</v>
      </c>
      <c r="O648" s="1">
        <f t="shared" si="80"/>
        <v>2022</v>
      </c>
      <c r="P648" s="1" t="str">
        <f t="shared" si="81"/>
        <v>WOMEN</v>
      </c>
      <c r="Q648" s="1" t="str">
        <f t="shared" si="82"/>
        <v>Women_Skirts</v>
      </c>
      <c r="T648" s="1" t="str">
        <f t="shared" si="83"/>
        <v>HIGH PRICE</v>
      </c>
      <c r="U648" t="str">
        <f t="shared" si="84"/>
        <v>Discounted</v>
      </c>
      <c r="V648" t="str">
        <f t="shared" si="85"/>
        <v>Other</v>
      </c>
      <c r="W648" s="1" t="b">
        <f t="shared" si="86"/>
        <v>1</v>
      </c>
      <c r="X648" t="b">
        <f t="shared" si="87"/>
        <v>1</v>
      </c>
    </row>
    <row r="649" spans="1:24" ht="28.8" x14ac:dyDescent="0.3">
      <c r="A649" s="2" t="s">
        <v>656</v>
      </c>
      <c r="B649" s="3" t="s">
        <v>4565</v>
      </c>
      <c r="C649" s="3" t="s">
        <v>7406</v>
      </c>
      <c r="D649" s="3" t="s">
        <v>7421</v>
      </c>
      <c r="E649" s="3" t="s">
        <v>7425</v>
      </c>
      <c r="F649" s="3" t="s">
        <v>7432</v>
      </c>
      <c r="G649" s="3">
        <v>13895.86</v>
      </c>
      <c r="H649" s="3">
        <v>12</v>
      </c>
      <c r="I649" s="8" t="s">
        <v>7868</v>
      </c>
      <c r="J649" s="3" t="s">
        <v>8166</v>
      </c>
      <c r="K649" s="3" t="s">
        <v>8167</v>
      </c>
      <c r="L649" s="3" t="s">
        <v>8170</v>
      </c>
      <c r="M649" s="4">
        <v>166750.32</v>
      </c>
      <c r="N649" s="32">
        <f>Table2[[#This Row],[Price]]*Table2[[#This Row],[Quantity Sold]]</f>
        <v>166750.32</v>
      </c>
      <c r="O649" s="1">
        <f t="shared" si="80"/>
        <v>2024</v>
      </c>
      <c r="P649" s="1" t="str">
        <f t="shared" si="81"/>
        <v>ACCESSORIES</v>
      </c>
      <c r="Q649" s="1" t="str">
        <f t="shared" si="82"/>
        <v>Accessories_Scarves</v>
      </c>
      <c r="T649" s="1" t="str">
        <f t="shared" si="83"/>
        <v>HIGH PRICE</v>
      </c>
      <c r="U649" t="str">
        <f t="shared" si="84"/>
        <v>No Discount</v>
      </c>
      <c r="V649" t="str">
        <f t="shared" si="85"/>
        <v>Other</v>
      </c>
      <c r="W649" s="1" t="b">
        <f t="shared" si="86"/>
        <v>1</v>
      </c>
      <c r="X649" t="b">
        <f t="shared" si="87"/>
        <v>0</v>
      </c>
    </row>
    <row r="650" spans="1:24" ht="28.8" x14ac:dyDescent="0.3">
      <c r="A650" s="2" t="s">
        <v>657</v>
      </c>
      <c r="B650" s="3" t="s">
        <v>4566</v>
      </c>
      <c r="C650" s="3" t="s">
        <v>7406</v>
      </c>
      <c r="D650" s="3" t="s">
        <v>7412</v>
      </c>
      <c r="E650" s="3" t="s">
        <v>7427</v>
      </c>
      <c r="F650" s="3" t="s">
        <v>7429</v>
      </c>
      <c r="G650" s="3">
        <v>1769.56</v>
      </c>
      <c r="H650" s="3">
        <v>8</v>
      </c>
      <c r="I650" s="8" t="s">
        <v>7728</v>
      </c>
      <c r="J650" s="3" t="s">
        <v>8163</v>
      </c>
      <c r="K650" s="3" t="s">
        <v>8167</v>
      </c>
      <c r="L650" s="3" t="s">
        <v>8170</v>
      </c>
      <c r="M650" s="4">
        <v>14156.48</v>
      </c>
      <c r="N650" s="32">
        <f>Table2[[#This Row],[Price]]*Table2[[#This Row],[Quantity Sold]]</f>
        <v>14156.48</v>
      </c>
      <c r="O650" s="1">
        <f t="shared" si="80"/>
        <v>2023</v>
      </c>
      <c r="P650" s="1" t="str">
        <f t="shared" si="81"/>
        <v>ACCESSORIES</v>
      </c>
      <c r="Q650" s="1" t="str">
        <f t="shared" si="82"/>
        <v>Accessories_Hats</v>
      </c>
      <c r="T650" s="1" t="str">
        <f t="shared" si="83"/>
        <v>LOW PRICE</v>
      </c>
      <c r="U650" t="str">
        <f t="shared" si="84"/>
        <v>No Discount</v>
      </c>
      <c r="V650" t="str">
        <f t="shared" si="85"/>
        <v>Other</v>
      </c>
      <c r="W650" s="1" t="b">
        <f t="shared" si="86"/>
        <v>0</v>
      </c>
      <c r="X650" t="b">
        <f t="shared" si="87"/>
        <v>0</v>
      </c>
    </row>
    <row r="651" spans="1:24" x14ac:dyDescent="0.3">
      <c r="A651" s="2" t="s">
        <v>658</v>
      </c>
      <c r="B651" s="3" t="s">
        <v>4567</v>
      </c>
      <c r="C651" s="3" t="s">
        <v>7405</v>
      </c>
      <c r="D651" s="3" t="s">
        <v>7410</v>
      </c>
      <c r="E651" s="3" t="s">
        <v>7425</v>
      </c>
      <c r="F651" s="3" t="s">
        <v>7429</v>
      </c>
      <c r="G651" s="3">
        <v>7255.03</v>
      </c>
      <c r="H651" s="3">
        <v>13</v>
      </c>
      <c r="I651" s="8" t="s">
        <v>7869</v>
      </c>
      <c r="J651" s="3" t="s">
        <v>8165</v>
      </c>
      <c r="K651" s="3" t="s">
        <v>8168</v>
      </c>
      <c r="L651" s="3" t="s">
        <v>8169</v>
      </c>
      <c r="M651" s="4">
        <v>75451.98</v>
      </c>
      <c r="N651" s="32">
        <f>Table2[[#This Row],[Price]]*Table2[[#This Row],[Quantity Sold]]</f>
        <v>94315.39</v>
      </c>
      <c r="O651" s="1">
        <f t="shared" si="80"/>
        <v>2023</v>
      </c>
      <c r="P651" s="1" t="str">
        <f t="shared" si="81"/>
        <v>MEN</v>
      </c>
      <c r="Q651" s="1" t="str">
        <f t="shared" si="82"/>
        <v>Men_Shirts</v>
      </c>
      <c r="T651" s="1" t="str">
        <f t="shared" si="83"/>
        <v>LOW PRICE</v>
      </c>
      <c r="U651" t="str">
        <f t="shared" si="84"/>
        <v>Discounted</v>
      </c>
      <c r="V651" t="str">
        <f t="shared" si="85"/>
        <v>Men's Discounted Item</v>
      </c>
      <c r="W651" s="1" t="b">
        <f t="shared" si="86"/>
        <v>1</v>
      </c>
      <c r="X651" t="b">
        <f t="shared" si="87"/>
        <v>1</v>
      </c>
    </row>
    <row r="652" spans="1:24" ht="28.8" x14ac:dyDescent="0.3">
      <c r="A652" s="2" t="s">
        <v>659</v>
      </c>
      <c r="B652" s="3" t="s">
        <v>4568</v>
      </c>
      <c r="C652" s="3" t="s">
        <v>7406</v>
      </c>
      <c r="D652" s="3" t="s">
        <v>7414</v>
      </c>
      <c r="E652" s="3" t="s">
        <v>7423</v>
      </c>
      <c r="F652" s="3" t="s">
        <v>7431</v>
      </c>
      <c r="G652" s="3">
        <v>10084.5</v>
      </c>
      <c r="H652" s="3">
        <v>11</v>
      </c>
      <c r="I652" s="8" t="s">
        <v>7686</v>
      </c>
      <c r="J652" s="3" t="s">
        <v>8165</v>
      </c>
      <c r="K652" s="3" t="s">
        <v>8168</v>
      </c>
      <c r="L652" s="3" t="s">
        <v>8169</v>
      </c>
      <c r="M652" s="4">
        <v>88743.6</v>
      </c>
      <c r="N652" s="32">
        <f>Table2[[#This Row],[Price]]*Table2[[#This Row],[Quantity Sold]]</f>
        <v>110929.5</v>
      </c>
      <c r="O652" s="1">
        <f t="shared" si="80"/>
        <v>2023</v>
      </c>
      <c r="P652" s="1" t="str">
        <f t="shared" si="81"/>
        <v>ACCESSORIES</v>
      </c>
      <c r="Q652" s="1" t="str">
        <f t="shared" si="82"/>
        <v>Accessories_Bags</v>
      </c>
      <c r="T652" s="1" t="str">
        <f t="shared" si="83"/>
        <v>HIGH PRICE</v>
      </c>
      <c r="U652" t="str">
        <f t="shared" si="84"/>
        <v>Discounted</v>
      </c>
      <c r="V652" t="str">
        <f t="shared" si="85"/>
        <v>Other</v>
      </c>
      <c r="W652" s="1" t="b">
        <f t="shared" si="86"/>
        <v>1</v>
      </c>
      <c r="X652" t="b">
        <f t="shared" si="87"/>
        <v>1</v>
      </c>
    </row>
    <row r="653" spans="1:24" x14ac:dyDescent="0.3">
      <c r="A653" s="2" t="s">
        <v>660</v>
      </c>
      <c r="B653" s="3" t="s">
        <v>4569</v>
      </c>
      <c r="C653" s="3" t="s">
        <v>7407</v>
      </c>
      <c r="D653" s="3" t="s">
        <v>7413</v>
      </c>
      <c r="E653" s="3" t="s">
        <v>7426</v>
      </c>
      <c r="F653" s="3" t="s">
        <v>7432</v>
      </c>
      <c r="G653" s="3">
        <v>11801.77</v>
      </c>
      <c r="H653" s="3">
        <v>11</v>
      </c>
      <c r="I653" s="8" t="s">
        <v>7674</v>
      </c>
      <c r="J653" s="3" t="s">
        <v>8165</v>
      </c>
      <c r="K653" s="3" t="s">
        <v>8167</v>
      </c>
      <c r="L653" s="3" t="s">
        <v>8170</v>
      </c>
      <c r="M653" s="4">
        <v>129819.47</v>
      </c>
      <c r="N653" s="32">
        <f>Table2[[#This Row],[Price]]*Table2[[#This Row],[Quantity Sold]]</f>
        <v>129819.47</v>
      </c>
      <c r="O653" s="1">
        <f t="shared" si="80"/>
        <v>2023</v>
      </c>
      <c r="P653" s="1" t="str">
        <f t="shared" si="81"/>
        <v>KIDS</v>
      </c>
      <c r="Q653" s="1" t="str">
        <f t="shared" si="82"/>
        <v>Kids_Shorts</v>
      </c>
      <c r="T653" s="1" t="str">
        <f t="shared" si="83"/>
        <v>HIGH PRICE</v>
      </c>
      <c r="U653" t="str">
        <f t="shared" si="84"/>
        <v>No Discount</v>
      </c>
      <c r="V653" t="str">
        <f t="shared" si="85"/>
        <v>Other</v>
      </c>
      <c r="W653" s="1" t="b">
        <f t="shared" si="86"/>
        <v>1</v>
      </c>
      <c r="X653" t="b">
        <f t="shared" si="87"/>
        <v>0</v>
      </c>
    </row>
    <row r="654" spans="1:24" ht="28.8" x14ac:dyDescent="0.3">
      <c r="A654" s="2" t="s">
        <v>661</v>
      </c>
      <c r="B654" s="3" t="s">
        <v>4570</v>
      </c>
      <c r="C654" s="3" t="s">
        <v>7406</v>
      </c>
      <c r="D654" s="3" t="s">
        <v>7414</v>
      </c>
      <c r="E654" s="3" t="s">
        <v>7426</v>
      </c>
      <c r="F654" s="3" t="s">
        <v>7428</v>
      </c>
      <c r="G654" s="3">
        <v>10028.89</v>
      </c>
      <c r="H654" s="3">
        <v>12</v>
      </c>
      <c r="I654" s="8" t="s">
        <v>7581</v>
      </c>
      <c r="J654" s="3" t="s">
        <v>8166</v>
      </c>
      <c r="K654" s="3" t="s">
        <v>8168</v>
      </c>
      <c r="L654" s="3" t="s">
        <v>8169</v>
      </c>
      <c r="M654" s="4">
        <v>96277.51</v>
      </c>
      <c r="N654" s="32">
        <f>Table2[[#This Row],[Price]]*Table2[[#This Row],[Quantity Sold]]</f>
        <v>120346.68</v>
      </c>
      <c r="O654" s="1">
        <f t="shared" si="80"/>
        <v>2023</v>
      </c>
      <c r="P654" s="1" t="str">
        <f t="shared" si="81"/>
        <v>ACCESSORIES</v>
      </c>
      <c r="Q654" s="1" t="str">
        <f t="shared" si="82"/>
        <v>Accessories_Bags</v>
      </c>
      <c r="T654" s="1" t="str">
        <f t="shared" si="83"/>
        <v>HIGH PRICE</v>
      </c>
      <c r="U654" t="str">
        <f t="shared" si="84"/>
        <v>Discounted</v>
      </c>
      <c r="V654" t="str">
        <f t="shared" si="85"/>
        <v>Other</v>
      </c>
      <c r="W654" s="1" t="b">
        <f t="shared" si="86"/>
        <v>1</v>
      </c>
      <c r="X654" t="b">
        <f t="shared" si="87"/>
        <v>1</v>
      </c>
    </row>
    <row r="655" spans="1:24" ht="28.8" x14ac:dyDescent="0.3">
      <c r="A655" s="2" t="s">
        <v>662</v>
      </c>
      <c r="B655" s="3" t="s">
        <v>4571</v>
      </c>
      <c r="C655" s="3" t="s">
        <v>7406</v>
      </c>
      <c r="D655" s="3" t="s">
        <v>7414</v>
      </c>
      <c r="E655" s="3" t="s">
        <v>7427</v>
      </c>
      <c r="F655" s="3" t="s">
        <v>7430</v>
      </c>
      <c r="G655" s="3">
        <v>16189.15</v>
      </c>
      <c r="H655" s="3">
        <v>2</v>
      </c>
      <c r="I655" s="8" t="s">
        <v>7870</v>
      </c>
      <c r="J655" s="3" t="s">
        <v>8164</v>
      </c>
      <c r="K655" s="3" t="s">
        <v>8167</v>
      </c>
      <c r="L655" s="3" t="s">
        <v>8169</v>
      </c>
      <c r="M655" s="4">
        <v>25902.639999999999</v>
      </c>
      <c r="N655" s="32">
        <f>Table2[[#This Row],[Price]]*Table2[[#This Row],[Quantity Sold]]</f>
        <v>32378.3</v>
      </c>
      <c r="O655" s="1">
        <f t="shared" si="80"/>
        <v>2023</v>
      </c>
      <c r="P655" s="1" t="str">
        <f t="shared" si="81"/>
        <v>ACCESSORIES</v>
      </c>
      <c r="Q655" s="1" t="str">
        <f t="shared" si="82"/>
        <v>Accessories_Bags</v>
      </c>
      <c r="T655" s="1" t="str">
        <f t="shared" si="83"/>
        <v>HIGH PRICE</v>
      </c>
      <c r="U655" t="str">
        <f t="shared" si="84"/>
        <v>Discounted</v>
      </c>
      <c r="V655" t="str">
        <f t="shared" si="85"/>
        <v>Other</v>
      </c>
      <c r="W655" s="1" t="b">
        <f t="shared" si="86"/>
        <v>0</v>
      </c>
      <c r="X655" t="b">
        <f t="shared" si="87"/>
        <v>1</v>
      </c>
    </row>
    <row r="656" spans="1:24" x14ac:dyDescent="0.3">
      <c r="A656" s="2" t="s">
        <v>663</v>
      </c>
      <c r="B656" s="3" t="s">
        <v>4572</v>
      </c>
      <c r="C656" s="3" t="s">
        <v>7405</v>
      </c>
      <c r="D656" s="3" t="s">
        <v>7411</v>
      </c>
      <c r="E656" s="3" t="s">
        <v>7424</v>
      </c>
      <c r="F656" s="3" t="s">
        <v>7433</v>
      </c>
      <c r="G656" s="3">
        <v>13091.59</v>
      </c>
      <c r="H656" s="3">
        <v>18</v>
      </c>
      <c r="I656" s="8" t="s">
        <v>7714</v>
      </c>
      <c r="J656" s="3" t="s">
        <v>8166</v>
      </c>
      <c r="K656" s="3" t="s">
        <v>8167</v>
      </c>
      <c r="L656" s="3" t="s">
        <v>8170</v>
      </c>
      <c r="M656" s="4">
        <v>235648.62</v>
      </c>
      <c r="N656" s="32">
        <f>Table2[[#This Row],[Price]]*Table2[[#This Row],[Quantity Sold]]</f>
        <v>235648.62</v>
      </c>
      <c r="O656" s="1">
        <f t="shared" si="80"/>
        <v>2024</v>
      </c>
      <c r="P656" s="1" t="str">
        <f t="shared" si="81"/>
        <v>MEN</v>
      </c>
      <c r="Q656" s="1" t="str">
        <f t="shared" si="82"/>
        <v>Men_Pants</v>
      </c>
      <c r="T656" s="1" t="str">
        <f t="shared" si="83"/>
        <v>HIGH PRICE</v>
      </c>
      <c r="U656" t="str">
        <f t="shared" si="84"/>
        <v>No Discount</v>
      </c>
      <c r="V656" t="str">
        <f t="shared" si="85"/>
        <v>Other</v>
      </c>
      <c r="W656" s="1" t="b">
        <f t="shared" si="86"/>
        <v>1</v>
      </c>
      <c r="X656" t="b">
        <f t="shared" si="87"/>
        <v>0</v>
      </c>
    </row>
    <row r="657" spans="1:24" x14ac:dyDescent="0.3">
      <c r="A657" s="2" t="s">
        <v>664</v>
      </c>
      <c r="B657" s="3" t="s">
        <v>4573</v>
      </c>
      <c r="C657" s="3" t="s">
        <v>7405</v>
      </c>
      <c r="D657" s="3" t="s">
        <v>7409</v>
      </c>
      <c r="E657" s="3" t="s">
        <v>7423</v>
      </c>
      <c r="F657" s="3" t="s">
        <v>7432</v>
      </c>
      <c r="G657" s="3">
        <v>8953.2099999999991</v>
      </c>
      <c r="H657" s="3">
        <v>16</v>
      </c>
      <c r="I657" s="8" t="s">
        <v>7871</v>
      </c>
      <c r="J657" s="3" t="s">
        <v>8163</v>
      </c>
      <c r="K657" s="3" t="s">
        <v>8167</v>
      </c>
      <c r="L657" s="3" t="s">
        <v>8169</v>
      </c>
      <c r="M657" s="4">
        <v>114601.42</v>
      </c>
      <c r="N657" s="32">
        <f>Table2[[#This Row],[Price]]*Table2[[#This Row],[Quantity Sold]]</f>
        <v>143251.35999999999</v>
      </c>
      <c r="O657" s="1">
        <f t="shared" si="80"/>
        <v>2023</v>
      </c>
      <c r="P657" s="1" t="str">
        <f t="shared" si="81"/>
        <v>MEN</v>
      </c>
      <c r="Q657" s="1" t="str">
        <f>CONCATENATE(C657, "_",D657)</f>
        <v>Men_Jackets</v>
      </c>
      <c r="T657" s="1" t="str">
        <f t="shared" si="83"/>
        <v>LOW PRICE</v>
      </c>
      <c r="U657" t="str">
        <f t="shared" si="84"/>
        <v>Discounted</v>
      </c>
      <c r="V657" t="str">
        <f t="shared" si="85"/>
        <v>Men's Discounted Item</v>
      </c>
      <c r="W657" s="1" t="b">
        <f t="shared" si="86"/>
        <v>1</v>
      </c>
      <c r="X657" t="b">
        <f t="shared" si="87"/>
        <v>1</v>
      </c>
    </row>
    <row r="658" spans="1:24" ht="28.8" x14ac:dyDescent="0.3">
      <c r="A658" s="2" t="s">
        <v>665</v>
      </c>
      <c r="B658" s="3" t="s">
        <v>4574</v>
      </c>
      <c r="C658" s="3" t="s">
        <v>7408</v>
      </c>
      <c r="D658" s="3" t="s">
        <v>7422</v>
      </c>
      <c r="E658" s="3" t="s">
        <v>7426</v>
      </c>
      <c r="F658" s="3" t="s">
        <v>7428</v>
      </c>
      <c r="G658" s="3">
        <v>10598.27</v>
      </c>
      <c r="H658" s="3">
        <v>11</v>
      </c>
      <c r="I658" s="8" t="s">
        <v>7755</v>
      </c>
      <c r="J658" s="3" t="s">
        <v>8163</v>
      </c>
      <c r="K658" s="3" t="s">
        <v>8168</v>
      </c>
      <c r="L658" s="3" t="s">
        <v>8169</v>
      </c>
      <c r="M658" s="4">
        <v>93264.61</v>
      </c>
      <c r="N658" s="32">
        <f>Table2[[#This Row],[Price]]*Table2[[#This Row],[Quantity Sold]]</f>
        <v>116580.97</v>
      </c>
      <c r="O658" s="1">
        <f t="shared" si="80"/>
        <v>2022</v>
      </c>
      <c r="P658" s="1" t="str">
        <f t="shared" si="81"/>
        <v>WOMEN</v>
      </c>
      <c r="Q658" s="1" t="str">
        <f t="shared" ref="Q658:Q721" si="88">CONCATENATE(C658, "_",D658)</f>
        <v>Women_Skirts</v>
      </c>
      <c r="T658" s="1" t="str">
        <f t="shared" si="83"/>
        <v>HIGH PRICE</v>
      </c>
      <c r="U658" t="str">
        <f t="shared" si="84"/>
        <v>Discounted</v>
      </c>
      <c r="V658" t="str">
        <f t="shared" si="85"/>
        <v>Other</v>
      </c>
      <c r="W658" s="1" t="b">
        <f t="shared" si="86"/>
        <v>1</v>
      </c>
      <c r="X658" t="b">
        <f t="shared" si="87"/>
        <v>1</v>
      </c>
    </row>
    <row r="659" spans="1:24" x14ac:dyDescent="0.3">
      <c r="A659" s="2" t="s">
        <v>666</v>
      </c>
      <c r="B659" s="3" t="s">
        <v>4575</v>
      </c>
      <c r="C659" s="3" t="s">
        <v>7405</v>
      </c>
      <c r="D659" s="3" t="s">
        <v>7417</v>
      </c>
      <c r="E659" s="3" t="s">
        <v>7427</v>
      </c>
      <c r="F659" s="3" t="s">
        <v>7431</v>
      </c>
      <c r="G659" s="3">
        <v>6199.27</v>
      </c>
      <c r="H659" s="3">
        <v>7</v>
      </c>
      <c r="I659" s="8" t="s">
        <v>7872</v>
      </c>
      <c r="J659" s="3" t="s">
        <v>8162</v>
      </c>
      <c r="K659" s="3" t="s">
        <v>8168</v>
      </c>
      <c r="L659" s="3" t="s">
        <v>8170</v>
      </c>
      <c r="M659" s="4">
        <v>43394.89</v>
      </c>
      <c r="N659" s="32">
        <f>Table2[[#This Row],[Price]]*Table2[[#This Row],[Quantity Sold]]</f>
        <v>43394.89</v>
      </c>
      <c r="O659" s="1">
        <f t="shared" si="80"/>
        <v>2024</v>
      </c>
      <c r="P659" s="1" t="str">
        <f t="shared" si="81"/>
        <v>MEN</v>
      </c>
      <c r="Q659" s="1" t="str">
        <f t="shared" si="88"/>
        <v>Men_Shoes</v>
      </c>
      <c r="T659" s="1" t="str">
        <f t="shared" si="83"/>
        <v>LOW PRICE</v>
      </c>
      <c r="U659" t="str">
        <f t="shared" si="84"/>
        <v>No Discount</v>
      </c>
      <c r="V659" t="str">
        <f t="shared" si="85"/>
        <v>Other</v>
      </c>
      <c r="W659" s="1" t="b">
        <f t="shared" si="86"/>
        <v>0</v>
      </c>
      <c r="X659" t="b">
        <f t="shared" si="87"/>
        <v>0</v>
      </c>
    </row>
    <row r="660" spans="1:24" ht="28.8" x14ac:dyDescent="0.3">
      <c r="A660" s="2" t="s">
        <v>667</v>
      </c>
      <c r="B660" s="3" t="s">
        <v>4576</v>
      </c>
      <c r="C660" s="3" t="s">
        <v>7406</v>
      </c>
      <c r="D660" s="3" t="s">
        <v>7421</v>
      </c>
      <c r="E660" s="3" t="s">
        <v>7425</v>
      </c>
      <c r="F660" s="3" t="s">
        <v>7431</v>
      </c>
      <c r="G660" s="3">
        <v>1332.15</v>
      </c>
      <c r="H660" s="3">
        <v>4</v>
      </c>
      <c r="I660" s="8" t="s">
        <v>7454</v>
      </c>
      <c r="J660" s="3" t="s">
        <v>8162</v>
      </c>
      <c r="K660" s="3" t="s">
        <v>8168</v>
      </c>
      <c r="L660" s="3" t="s">
        <v>8170</v>
      </c>
      <c r="M660" s="4">
        <v>5328.6</v>
      </c>
      <c r="N660" s="32">
        <f>Table2[[#This Row],[Price]]*Table2[[#This Row],[Quantity Sold]]</f>
        <v>5328.6</v>
      </c>
      <c r="O660" s="1">
        <f t="shared" si="80"/>
        <v>2023</v>
      </c>
      <c r="P660" s="1" t="str">
        <f t="shared" si="81"/>
        <v>ACCESSORIES</v>
      </c>
      <c r="Q660" s="1" t="str">
        <f t="shared" si="88"/>
        <v>Accessories_Scarves</v>
      </c>
      <c r="T660" s="1" t="str">
        <f t="shared" si="83"/>
        <v>LOW PRICE</v>
      </c>
      <c r="U660" t="str">
        <f t="shared" si="84"/>
        <v>No Discount</v>
      </c>
      <c r="V660" t="str">
        <f t="shared" si="85"/>
        <v>Other</v>
      </c>
      <c r="W660" s="1" t="b">
        <f t="shared" si="86"/>
        <v>0</v>
      </c>
      <c r="X660" t="b">
        <f t="shared" si="87"/>
        <v>0</v>
      </c>
    </row>
    <row r="661" spans="1:24" ht="28.8" x14ac:dyDescent="0.3">
      <c r="A661" s="2" t="s">
        <v>668</v>
      </c>
      <c r="B661" s="3" t="s">
        <v>4577</v>
      </c>
      <c r="C661" s="3" t="s">
        <v>7407</v>
      </c>
      <c r="D661" s="3" t="s">
        <v>7418</v>
      </c>
      <c r="E661" s="3" t="s">
        <v>7427</v>
      </c>
      <c r="F661" s="3" t="s">
        <v>7431</v>
      </c>
      <c r="G661" s="3">
        <v>7717.34</v>
      </c>
      <c r="H661" s="3">
        <v>7</v>
      </c>
      <c r="I661" s="8" t="s">
        <v>7636</v>
      </c>
      <c r="J661" s="3" t="s">
        <v>8166</v>
      </c>
      <c r="K661" s="3" t="s">
        <v>8168</v>
      </c>
      <c r="L661" s="3" t="s">
        <v>8170</v>
      </c>
      <c r="M661" s="4">
        <v>54021.38</v>
      </c>
      <c r="N661" s="32">
        <f>Table2[[#This Row],[Price]]*Table2[[#This Row],[Quantity Sold]]</f>
        <v>54021.380000000005</v>
      </c>
      <c r="O661" s="1">
        <f t="shared" si="80"/>
        <v>2024</v>
      </c>
      <c r="P661" s="1" t="str">
        <f t="shared" si="81"/>
        <v>KIDS</v>
      </c>
      <c r="Q661" s="1" t="str">
        <f t="shared" si="88"/>
        <v>Kids_Sweaters</v>
      </c>
      <c r="T661" s="1" t="str">
        <f t="shared" si="83"/>
        <v>LOW PRICE</v>
      </c>
      <c r="U661" t="str">
        <f t="shared" si="84"/>
        <v>No Discount</v>
      </c>
      <c r="V661" t="str">
        <f t="shared" si="85"/>
        <v>Other</v>
      </c>
      <c r="W661" s="1" t="b">
        <f t="shared" si="86"/>
        <v>0</v>
      </c>
      <c r="X661" t="b">
        <f t="shared" si="87"/>
        <v>0</v>
      </c>
    </row>
    <row r="662" spans="1:24" ht="28.8" x14ac:dyDescent="0.3">
      <c r="A662" s="2" t="s">
        <v>669</v>
      </c>
      <c r="B662" s="3" t="s">
        <v>4578</v>
      </c>
      <c r="C662" s="3" t="s">
        <v>7408</v>
      </c>
      <c r="D662" s="3" t="s">
        <v>7420</v>
      </c>
      <c r="E662" s="3" t="s">
        <v>7427</v>
      </c>
      <c r="F662" s="3" t="s">
        <v>7431</v>
      </c>
      <c r="G662" s="3">
        <v>1417.64</v>
      </c>
      <c r="H662" s="3">
        <v>3</v>
      </c>
      <c r="I662" s="8" t="s">
        <v>7598</v>
      </c>
      <c r="J662" s="3" t="s">
        <v>8162</v>
      </c>
      <c r="K662" s="3" t="s">
        <v>8167</v>
      </c>
      <c r="L662" s="3" t="s">
        <v>8170</v>
      </c>
      <c r="M662" s="4">
        <v>4252.92</v>
      </c>
      <c r="N662" s="32">
        <f>Table2[[#This Row],[Price]]*Table2[[#This Row],[Quantity Sold]]</f>
        <v>4252.92</v>
      </c>
      <c r="O662" s="1">
        <f t="shared" si="80"/>
        <v>2024</v>
      </c>
      <c r="P662" s="1" t="str">
        <f t="shared" si="81"/>
        <v>WOMEN</v>
      </c>
      <c r="Q662" s="1" t="str">
        <f t="shared" si="88"/>
        <v>Women_Tops</v>
      </c>
      <c r="T662" s="1" t="str">
        <f t="shared" si="83"/>
        <v>LOW PRICE</v>
      </c>
      <c r="U662" t="str">
        <f t="shared" si="84"/>
        <v>No Discount</v>
      </c>
      <c r="V662" t="str">
        <f t="shared" si="85"/>
        <v>Other</v>
      </c>
      <c r="W662" s="1" t="b">
        <f t="shared" si="86"/>
        <v>0</v>
      </c>
      <c r="X662" t="b">
        <f t="shared" si="87"/>
        <v>0</v>
      </c>
    </row>
    <row r="663" spans="1:24" x14ac:dyDescent="0.3">
      <c r="A663" s="2" t="s">
        <v>670</v>
      </c>
      <c r="B663" s="3" t="s">
        <v>4579</v>
      </c>
      <c r="C663" s="3" t="s">
        <v>7407</v>
      </c>
      <c r="D663" s="3" t="s">
        <v>7417</v>
      </c>
      <c r="E663" s="3" t="s">
        <v>7426</v>
      </c>
      <c r="F663" s="3" t="s">
        <v>7430</v>
      </c>
      <c r="G663" s="3">
        <v>10003.16</v>
      </c>
      <c r="H663" s="3">
        <v>5</v>
      </c>
      <c r="I663" s="8" t="s">
        <v>7705</v>
      </c>
      <c r="J663" s="3" t="s">
        <v>8164</v>
      </c>
      <c r="K663" s="3" t="s">
        <v>8168</v>
      </c>
      <c r="L663" s="3" t="s">
        <v>8170</v>
      </c>
      <c r="M663" s="4">
        <v>50015.8</v>
      </c>
      <c r="N663" s="32">
        <f>Table2[[#This Row],[Price]]*Table2[[#This Row],[Quantity Sold]]</f>
        <v>50015.8</v>
      </c>
      <c r="O663" s="1">
        <f t="shared" si="80"/>
        <v>2023</v>
      </c>
      <c r="P663" s="1" t="str">
        <f t="shared" si="81"/>
        <v>KIDS</v>
      </c>
      <c r="Q663" s="1" t="str">
        <f t="shared" si="88"/>
        <v>Kids_Shoes</v>
      </c>
      <c r="T663" s="1" t="str">
        <f t="shared" si="83"/>
        <v>HIGH PRICE</v>
      </c>
      <c r="U663" t="str">
        <f t="shared" si="84"/>
        <v>No Discount</v>
      </c>
      <c r="V663" t="str">
        <f t="shared" si="85"/>
        <v>Other</v>
      </c>
      <c r="W663" s="1" t="b">
        <f t="shared" si="86"/>
        <v>0</v>
      </c>
      <c r="X663" t="b">
        <f t="shared" si="87"/>
        <v>0</v>
      </c>
    </row>
    <row r="664" spans="1:24" x14ac:dyDescent="0.3">
      <c r="A664" s="2" t="s">
        <v>671</v>
      </c>
      <c r="B664" s="3" t="s">
        <v>4580</v>
      </c>
      <c r="C664" s="3" t="s">
        <v>7407</v>
      </c>
      <c r="D664" s="3" t="s">
        <v>7415</v>
      </c>
      <c r="E664" s="3" t="s">
        <v>7424</v>
      </c>
      <c r="F664" s="3" t="s">
        <v>7433</v>
      </c>
      <c r="G664" s="3">
        <v>2017.73</v>
      </c>
      <c r="H664" s="3">
        <v>7</v>
      </c>
      <c r="I664" s="8" t="s">
        <v>7606</v>
      </c>
      <c r="J664" s="3" t="s">
        <v>8162</v>
      </c>
      <c r="K664" s="3" t="s">
        <v>8167</v>
      </c>
      <c r="L664" s="3" t="s">
        <v>8169</v>
      </c>
      <c r="M664" s="4">
        <v>11299.62</v>
      </c>
      <c r="N664" s="32">
        <f>Table2[[#This Row],[Price]]*Table2[[#This Row],[Quantity Sold]]</f>
        <v>14124.11</v>
      </c>
      <c r="O664" s="1">
        <f t="shared" si="80"/>
        <v>2023</v>
      </c>
      <c r="P664" s="1" t="str">
        <f t="shared" si="81"/>
        <v>KIDS</v>
      </c>
      <c r="Q664" s="1" t="str">
        <f t="shared" si="88"/>
        <v>Kids_T-Shirts</v>
      </c>
      <c r="T664" s="1" t="str">
        <f t="shared" si="83"/>
        <v>LOW PRICE</v>
      </c>
      <c r="U664" t="str">
        <f t="shared" si="84"/>
        <v>Discounted</v>
      </c>
      <c r="V664" t="str">
        <f t="shared" si="85"/>
        <v>Other</v>
      </c>
      <c r="W664" s="1" t="b">
        <f t="shared" si="86"/>
        <v>0</v>
      </c>
      <c r="X664" t="b">
        <f t="shared" si="87"/>
        <v>1</v>
      </c>
    </row>
    <row r="665" spans="1:24" ht="28.8" x14ac:dyDescent="0.3">
      <c r="A665" s="2" t="s">
        <v>672</v>
      </c>
      <c r="B665" s="3" t="s">
        <v>4581</v>
      </c>
      <c r="C665" s="3" t="s">
        <v>7408</v>
      </c>
      <c r="D665" s="3" t="s">
        <v>7420</v>
      </c>
      <c r="E665" s="3" t="s">
        <v>7424</v>
      </c>
      <c r="F665" s="3" t="s">
        <v>7431</v>
      </c>
      <c r="G665" s="3">
        <v>2095.75</v>
      </c>
      <c r="H665" s="3">
        <v>20</v>
      </c>
      <c r="I665" s="8" t="s">
        <v>7873</v>
      </c>
      <c r="J665" s="3" t="s">
        <v>8163</v>
      </c>
      <c r="K665" s="3" t="s">
        <v>8168</v>
      </c>
      <c r="L665" s="3" t="s">
        <v>8170</v>
      </c>
      <c r="M665" s="4">
        <v>41915</v>
      </c>
      <c r="N665" s="32">
        <f>Table2[[#This Row],[Price]]*Table2[[#This Row],[Quantity Sold]]</f>
        <v>41915</v>
      </c>
      <c r="O665" s="1">
        <f t="shared" si="80"/>
        <v>2023</v>
      </c>
      <c r="P665" s="1" t="str">
        <f t="shared" si="81"/>
        <v>WOMEN</v>
      </c>
      <c r="Q665" s="1" t="str">
        <f t="shared" si="88"/>
        <v>Women_Tops</v>
      </c>
      <c r="T665" s="1" t="str">
        <f t="shared" si="83"/>
        <v>LOW PRICE</v>
      </c>
      <c r="U665" t="str">
        <f t="shared" si="84"/>
        <v>No Discount</v>
      </c>
      <c r="V665" t="str">
        <f t="shared" si="85"/>
        <v>Other</v>
      </c>
      <c r="W665" s="1" t="b">
        <f t="shared" si="86"/>
        <v>1</v>
      </c>
      <c r="X665" t="b">
        <f t="shared" si="87"/>
        <v>0</v>
      </c>
    </row>
    <row r="666" spans="1:24" x14ac:dyDescent="0.3">
      <c r="A666" s="2" t="s">
        <v>673</v>
      </c>
      <c r="B666" s="3" t="s">
        <v>4085</v>
      </c>
      <c r="C666" s="3" t="s">
        <v>7407</v>
      </c>
      <c r="D666" s="3" t="s">
        <v>7417</v>
      </c>
      <c r="E666" s="3" t="s">
        <v>7426</v>
      </c>
      <c r="F666" s="3" t="s">
        <v>7434</v>
      </c>
      <c r="G666" s="3">
        <v>15961.73</v>
      </c>
      <c r="H666" s="3">
        <v>13</v>
      </c>
      <c r="I666" s="8" t="s">
        <v>7505</v>
      </c>
      <c r="J666" s="3" t="s">
        <v>8165</v>
      </c>
      <c r="K666" s="3" t="s">
        <v>8167</v>
      </c>
      <c r="L666" s="3" t="s">
        <v>8169</v>
      </c>
      <c r="M666" s="4">
        <v>166001.66</v>
      </c>
      <c r="N666" s="32">
        <f>Table2[[#This Row],[Price]]*Table2[[#This Row],[Quantity Sold]]</f>
        <v>207502.49</v>
      </c>
      <c r="O666" s="1">
        <f t="shared" si="80"/>
        <v>2023</v>
      </c>
      <c r="P666" s="1" t="str">
        <f t="shared" si="81"/>
        <v>KIDS</v>
      </c>
      <c r="Q666" s="1" t="str">
        <f t="shared" si="88"/>
        <v>Kids_Shoes</v>
      </c>
      <c r="T666" s="1" t="str">
        <f t="shared" si="83"/>
        <v>HIGH PRICE</v>
      </c>
      <c r="U666" t="str">
        <f t="shared" si="84"/>
        <v>Discounted</v>
      </c>
      <c r="V666" t="str">
        <f t="shared" si="85"/>
        <v>Other</v>
      </c>
      <c r="W666" s="1" t="b">
        <f t="shared" si="86"/>
        <v>1</v>
      </c>
      <c r="X666" t="b">
        <f t="shared" si="87"/>
        <v>1</v>
      </c>
    </row>
    <row r="667" spans="1:24" x14ac:dyDescent="0.3">
      <c r="A667" s="2" t="s">
        <v>674</v>
      </c>
      <c r="B667" s="3" t="s">
        <v>4582</v>
      </c>
      <c r="C667" s="3" t="s">
        <v>7405</v>
      </c>
      <c r="D667" s="3" t="s">
        <v>7409</v>
      </c>
      <c r="E667" s="3" t="s">
        <v>7423</v>
      </c>
      <c r="F667" s="3" t="s">
        <v>7429</v>
      </c>
      <c r="G667" s="3">
        <v>3232.85</v>
      </c>
      <c r="H667" s="3">
        <v>13</v>
      </c>
      <c r="I667" s="8" t="s">
        <v>7782</v>
      </c>
      <c r="J667" s="3" t="s">
        <v>8166</v>
      </c>
      <c r="K667" s="3" t="s">
        <v>8168</v>
      </c>
      <c r="L667" s="3" t="s">
        <v>8169</v>
      </c>
      <c r="M667" s="4">
        <v>33621.64</v>
      </c>
      <c r="N667" s="32">
        <f>Table2[[#This Row],[Price]]*Table2[[#This Row],[Quantity Sold]]</f>
        <v>42027.049999999996</v>
      </c>
      <c r="O667" s="1">
        <f t="shared" si="80"/>
        <v>2024</v>
      </c>
      <c r="P667" s="1" t="str">
        <f t="shared" si="81"/>
        <v>MEN</v>
      </c>
      <c r="Q667" s="1" t="str">
        <f t="shared" si="88"/>
        <v>Men_Jackets</v>
      </c>
      <c r="T667" s="1" t="str">
        <f t="shared" si="83"/>
        <v>LOW PRICE</v>
      </c>
      <c r="U667" t="str">
        <f t="shared" si="84"/>
        <v>Discounted</v>
      </c>
      <c r="V667" t="str">
        <f t="shared" si="85"/>
        <v>Men's Discounted Item</v>
      </c>
      <c r="W667" s="1" t="b">
        <f t="shared" si="86"/>
        <v>1</v>
      </c>
      <c r="X667" t="b">
        <f t="shared" si="87"/>
        <v>1</v>
      </c>
    </row>
    <row r="668" spans="1:24" x14ac:dyDescent="0.3">
      <c r="A668" s="2" t="s">
        <v>675</v>
      </c>
      <c r="B668" s="3" t="s">
        <v>4583</v>
      </c>
      <c r="C668" s="3" t="s">
        <v>7407</v>
      </c>
      <c r="D668" s="3" t="s">
        <v>7417</v>
      </c>
      <c r="E668" s="3" t="s">
        <v>7423</v>
      </c>
      <c r="F668" s="3" t="s">
        <v>7429</v>
      </c>
      <c r="G668" s="3">
        <v>4501.92</v>
      </c>
      <c r="H668" s="3">
        <v>14</v>
      </c>
      <c r="I668" s="8" t="s">
        <v>7874</v>
      </c>
      <c r="J668" s="3" t="s">
        <v>8163</v>
      </c>
      <c r="K668" s="3" t="s">
        <v>8168</v>
      </c>
      <c r="L668" s="3" t="s">
        <v>8170</v>
      </c>
      <c r="M668" s="4">
        <v>63026.879999999997</v>
      </c>
      <c r="N668" s="32">
        <f>Table2[[#This Row],[Price]]*Table2[[#This Row],[Quantity Sold]]</f>
        <v>63026.880000000005</v>
      </c>
      <c r="O668" s="1">
        <f t="shared" si="80"/>
        <v>2023</v>
      </c>
      <c r="P668" s="1" t="str">
        <f t="shared" si="81"/>
        <v>KIDS</v>
      </c>
      <c r="Q668" s="1" t="str">
        <f t="shared" si="88"/>
        <v>Kids_Shoes</v>
      </c>
      <c r="T668" s="1" t="str">
        <f t="shared" si="83"/>
        <v>LOW PRICE</v>
      </c>
      <c r="U668" t="str">
        <f t="shared" si="84"/>
        <v>No Discount</v>
      </c>
      <c r="V668" t="str">
        <f t="shared" si="85"/>
        <v>Other</v>
      </c>
      <c r="W668" s="1" t="b">
        <f t="shared" si="86"/>
        <v>1</v>
      </c>
      <c r="X668" t="b">
        <f t="shared" si="87"/>
        <v>0</v>
      </c>
    </row>
    <row r="669" spans="1:24" ht="28.8" x14ac:dyDescent="0.3">
      <c r="A669" s="2" t="s">
        <v>676</v>
      </c>
      <c r="B669" s="3" t="s">
        <v>4584</v>
      </c>
      <c r="C669" s="3" t="s">
        <v>7406</v>
      </c>
      <c r="D669" s="3" t="s">
        <v>7416</v>
      </c>
      <c r="E669" s="3" t="s">
        <v>7426</v>
      </c>
      <c r="F669" s="3" t="s">
        <v>7430</v>
      </c>
      <c r="G669" s="3">
        <v>8475.9599999999991</v>
      </c>
      <c r="H669" s="3">
        <v>3</v>
      </c>
      <c r="I669" s="8" t="s">
        <v>7875</v>
      </c>
      <c r="J669" s="3" t="s">
        <v>8164</v>
      </c>
      <c r="K669" s="3" t="s">
        <v>8168</v>
      </c>
      <c r="L669" s="3" t="s">
        <v>8169</v>
      </c>
      <c r="M669" s="4">
        <v>20342.47</v>
      </c>
      <c r="N669" s="32">
        <f>Table2[[#This Row],[Price]]*Table2[[#This Row],[Quantity Sold]]</f>
        <v>25427.879999999997</v>
      </c>
      <c r="O669" s="1">
        <f t="shared" si="80"/>
        <v>2024</v>
      </c>
      <c r="P669" s="1" t="str">
        <f t="shared" si="81"/>
        <v>ACCESSORIES</v>
      </c>
      <c r="Q669" s="1" t="str">
        <f t="shared" si="88"/>
        <v>Accessories_Belts</v>
      </c>
      <c r="T669" s="1" t="str">
        <f t="shared" si="83"/>
        <v>LOW PRICE</v>
      </c>
      <c r="U669" t="str">
        <f t="shared" si="84"/>
        <v>Discounted</v>
      </c>
      <c r="V669" t="str">
        <f t="shared" si="85"/>
        <v>Other</v>
      </c>
      <c r="W669" s="1" t="b">
        <f t="shared" si="86"/>
        <v>0</v>
      </c>
      <c r="X669" t="b">
        <f t="shared" si="87"/>
        <v>1</v>
      </c>
    </row>
    <row r="670" spans="1:24" x14ac:dyDescent="0.3">
      <c r="A670" s="2" t="s">
        <v>677</v>
      </c>
      <c r="B670" s="3" t="s">
        <v>4178</v>
      </c>
      <c r="C670" s="3" t="s">
        <v>7405</v>
      </c>
      <c r="D670" s="3" t="s">
        <v>7417</v>
      </c>
      <c r="E670" s="3" t="s">
        <v>7425</v>
      </c>
      <c r="F670" s="3" t="s">
        <v>7432</v>
      </c>
      <c r="G670" s="3">
        <v>4339.24</v>
      </c>
      <c r="H670" s="3">
        <v>9</v>
      </c>
      <c r="I670" s="8" t="s">
        <v>7876</v>
      </c>
      <c r="J670" s="3" t="s">
        <v>8163</v>
      </c>
      <c r="K670" s="3" t="s">
        <v>8168</v>
      </c>
      <c r="L670" s="3" t="s">
        <v>8169</v>
      </c>
      <c r="M670" s="4">
        <v>31242.86</v>
      </c>
      <c r="N670" s="32">
        <f>Table2[[#This Row],[Price]]*Table2[[#This Row],[Quantity Sold]]</f>
        <v>39053.159999999996</v>
      </c>
      <c r="O670" s="1">
        <f t="shared" si="80"/>
        <v>2024</v>
      </c>
      <c r="P670" s="1" t="str">
        <f t="shared" si="81"/>
        <v>MEN</v>
      </c>
      <c r="Q670" s="1" t="str">
        <f t="shared" si="88"/>
        <v>Men_Shoes</v>
      </c>
      <c r="T670" s="1" t="str">
        <f t="shared" si="83"/>
        <v>LOW PRICE</v>
      </c>
      <c r="U670" t="str">
        <f t="shared" si="84"/>
        <v>Discounted</v>
      </c>
      <c r="V670" t="str">
        <f t="shared" si="85"/>
        <v>Men's Discounted Item</v>
      </c>
      <c r="W670" s="1" t="b">
        <f t="shared" si="86"/>
        <v>0</v>
      </c>
      <c r="X670" t="b">
        <f t="shared" si="87"/>
        <v>1</v>
      </c>
    </row>
    <row r="671" spans="1:24" ht="28.8" x14ac:dyDescent="0.3">
      <c r="A671" s="2" t="s">
        <v>678</v>
      </c>
      <c r="B671" s="3" t="s">
        <v>4585</v>
      </c>
      <c r="C671" s="3" t="s">
        <v>7408</v>
      </c>
      <c r="D671" s="3" t="s">
        <v>7420</v>
      </c>
      <c r="E671" s="3" t="s">
        <v>7425</v>
      </c>
      <c r="F671" s="3" t="s">
        <v>7434</v>
      </c>
      <c r="G671" s="3">
        <v>9806.4500000000007</v>
      </c>
      <c r="H671" s="3">
        <v>9</v>
      </c>
      <c r="I671" s="8" t="s">
        <v>7877</v>
      </c>
      <c r="J671" s="3" t="s">
        <v>8163</v>
      </c>
      <c r="K671" s="3" t="s">
        <v>8167</v>
      </c>
      <c r="L671" s="3" t="s">
        <v>8169</v>
      </c>
      <c r="M671" s="4">
        <v>70606.44</v>
      </c>
      <c r="N671" s="32">
        <f>Table2[[#This Row],[Price]]*Table2[[#This Row],[Quantity Sold]]</f>
        <v>88258.05</v>
      </c>
      <c r="O671" s="1">
        <f t="shared" si="80"/>
        <v>2022</v>
      </c>
      <c r="P671" s="1" t="str">
        <f t="shared" si="81"/>
        <v>WOMEN</v>
      </c>
      <c r="Q671" s="1" t="str">
        <f t="shared" si="88"/>
        <v>Women_Tops</v>
      </c>
      <c r="T671" s="1" t="str">
        <f t="shared" si="83"/>
        <v>LOW PRICE</v>
      </c>
      <c r="U671" t="str">
        <f t="shared" si="84"/>
        <v>Discounted</v>
      </c>
      <c r="V671" t="str">
        <f t="shared" si="85"/>
        <v>Other</v>
      </c>
      <c r="W671" s="1" t="b">
        <f t="shared" si="86"/>
        <v>0</v>
      </c>
      <c r="X671" t="b">
        <f t="shared" si="87"/>
        <v>1</v>
      </c>
    </row>
    <row r="672" spans="1:24" x14ac:dyDescent="0.3">
      <c r="A672" s="2" t="s">
        <v>679</v>
      </c>
      <c r="B672" s="3" t="s">
        <v>4586</v>
      </c>
      <c r="C672" s="3" t="s">
        <v>7407</v>
      </c>
      <c r="D672" s="3" t="s">
        <v>7413</v>
      </c>
      <c r="E672" s="3" t="s">
        <v>7424</v>
      </c>
      <c r="F672" s="3" t="s">
        <v>7434</v>
      </c>
      <c r="G672" s="3">
        <v>15366.62</v>
      </c>
      <c r="H672" s="3">
        <v>2</v>
      </c>
      <c r="I672" s="8" t="s">
        <v>7807</v>
      </c>
      <c r="J672" s="3" t="s">
        <v>8165</v>
      </c>
      <c r="K672" s="3" t="s">
        <v>8167</v>
      </c>
      <c r="L672" s="3" t="s">
        <v>8170</v>
      </c>
      <c r="M672" s="4">
        <v>30733.24</v>
      </c>
      <c r="N672" s="32">
        <f>Table2[[#This Row],[Price]]*Table2[[#This Row],[Quantity Sold]]</f>
        <v>30733.24</v>
      </c>
      <c r="O672" s="1">
        <f t="shared" si="80"/>
        <v>2023</v>
      </c>
      <c r="P672" s="1" t="str">
        <f t="shared" si="81"/>
        <v>KIDS</v>
      </c>
      <c r="Q672" s="1" t="str">
        <f t="shared" si="88"/>
        <v>Kids_Shorts</v>
      </c>
      <c r="T672" s="1" t="str">
        <f t="shared" si="83"/>
        <v>HIGH PRICE</v>
      </c>
      <c r="U672" t="str">
        <f t="shared" si="84"/>
        <v>No Discount</v>
      </c>
      <c r="V672" t="str">
        <f t="shared" si="85"/>
        <v>Other</v>
      </c>
      <c r="W672" s="1" t="b">
        <f t="shared" si="86"/>
        <v>0</v>
      </c>
      <c r="X672" t="b">
        <f t="shared" si="87"/>
        <v>0</v>
      </c>
    </row>
    <row r="673" spans="1:24" ht="28.8" x14ac:dyDescent="0.3">
      <c r="A673" s="2" t="s">
        <v>680</v>
      </c>
      <c r="B673" s="3" t="s">
        <v>4587</v>
      </c>
      <c r="C673" s="3" t="s">
        <v>7407</v>
      </c>
      <c r="D673" s="3" t="s">
        <v>7418</v>
      </c>
      <c r="E673" s="3" t="s">
        <v>7423</v>
      </c>
      <c r="F673" s="3" t="s">
        <v>7431</v>
      </c>
      <c r="G673" s="3">
        <v>1881.61</v>
      </c>
      <c r="H673" s="3">
        <v>7</v>
      </c>
      <c r="I673" s="8" t="s">
        <v>7878</v>
      </c>
      <c r="J673" s="3" t="s">
        <v>8162</v>
      </c>
      <c r="K673" s="3" t="s">
        <v>8167</v>
      </c>
      <c r="L673" s="3" t="s">
        <v>8170</v>
      </c>
      <c r="M673" s="4">
        <v>13171.27</v>
      </c>
      <c r="N673" s="32">
        <f>Table2[[#This Row],[Price]]*Table2[[#This Row],[Quantity Sold]]</f>
        <v>13171.269999999999</v>
      </c>
      <c r="O673" s="1">
        <f t="shared" si="80"/>
        <v>2023</v>
      </c>
      <c r="P673" s="1" t="str">
        <f t="shared" si="81"/>
        <v>KIDS</v>
      </c>
      <c r="Q673" s="1" t="str">
        <f t="shared" si="88"/>
        <v>Kids_Sweaters</v>
      </c>
      <c r="T673" s="1" t="str">
        <f t="shared" si="83"/>
        <v>LOW PRICE</v>
      </c>
      <c r="U673" t="str">
        <f t="shared" si="84"/>
        <v>No Discount</v>
      </c>
      <c r="V673" t="str">
        <f t="shared" si="85"/>
        <v>Other</v>
      </c>
      <c r="W673" s="1" t="b">
        <f t="shared" si="86"/>
        <v>0</v>
      </c>
      <c r="X673" t="b">
        <f t="shared" si="87"/>
        <v>0</v>
      </c>
    </row>
    <row r="674" spans="1:24" ht="28.8" x14ac:dyDescent="0.3">
      <c r="A674" s="2" t="s">
        <v>681</v>
      </c>
      <c r="B674" s="3" t="s">
        <v>4588</v>
      </c>
      <c r="C674" s="3" t="s">
        <v>7406</v>
      </c>
      <c r="D674" s="3" t="s">
        <v>7412</v>
      </c>
      <c r="E674" s="3" t="s">
        <v>7423</v>
      </c>
      <c r="F674" s="3" t="s">
        <v>7431</v>
      </c>
      <c r="G674" s="3">
        <v>16507.87</v>
      </c>
      <c r="H674" s="3">
        <v>4</v>
      </c>
      <c r="I674" s="8" t="s">
        <v>7879</v>
      </c>
      <c r="J674" s="3" t="s">
        <v>8162</v>
      </c>
      <c r="K674" s="3" t="s">
        <v>8168</v>
      </c>
      <c r="L674" s="3" t="s">
        <v>8170</v>
      </c>
      <c r="M674" s="4">
        <v>66031.48</v>
      </c>
      <c r="N674" s="32">
        <f>Table2[[#This Row],[Price]]*Table2[[#This Row],[Quantity Sold]]</f>
        <v>66031.48</v>
      </c>
      <c r="O674" s="1">
        <f t="shared" si="80"/>
        <v>2024</v>
      </c>
      <c r="P674" s="1" t="str">
        <f t="shared" si="81"/>
        <v>ACCESSORIES</v>
      </c>
      <c r="Q674" s="1" t="str">
        <f t="shared" si="88"/>
        <v>Accessories_Hats</v>
      </c>
      <c r="T674" s="1" t="str">
        <f t="shared" si="83"/>
        <v>HIGH PRICE</v>
      </c>
      <c r="U674" t="str">
        <f t="shared" si="84"/>
        <v>No Discount</v>
      </c>
      <c r="V674" t="str">
        <f t="shared" si="85"/>
        <v>Other</v>
      </c>
      <c r="W674" s="1" t="b">
        <f t="shared" si="86"/>
        <v>0</v>
      </c>
      <c r="X674" t="b">
        <f t="shared" si="87"/>
        <v>0</v>
      </c>
    </row>
    <row r="675" spans="1:24" x14ac:dyDescent="0.3">
      <c r="A675" s="2" t="s">
        <v>682</v>
      </c>
      <c r="B675" s="3" t="s">
        <v>4589</v>
      </c>
      <c r="C675" s="3" t="s">
        <v>7407</v>
      </c>
      <c r="D675" s="3" t="s">
        <v>7413</v>
      </c>
      <c r="E675" s="3" t="s">
        <v>7425</v>
      </c>
      <c r="F675" s="3" t="s">
        <v>7433</v>
      </c>
      <c r="G675" s="3">
        <v>12464.94</v>
      </c>
      <c r="H675" s="3">
        <v>2</v>
      </c>
      <c r="I675" s="8" t="s">
        <v>7542</v>
      </c>
      <c r="J675" s="3" t="s">
        <v>8166</v>
      </c>
      <c r="K675" s="3" t="s">
        <v>8167</v>
      </c>
      <c r="L675" s="3" t="s">
        <v>8170</v>
      </c>
      <c r="M675" s="4">
        <v>24929.88</v>
      </c>
      <c r="N675" s="32">
        <f>Table2[[#This Row],[Price]]*Table2[[#This Row],[Quantity Sold]]</f>
        <v>24929.88</v>
      </c>
      <c r="O675" s="1">
        <f t="shared" si="80"/>
        <v>2023</v>
      </c>
      <c r="P675" s="1" t="str">
        <f t="shared" si="81"/>
        <v>KIDS</v>
      </c>
      <c r="Q675" s="1" t="str">
        <f t="shared" si="88"/>
        <v>Kids_Shorts</v>
      </c>
      <c r="T675" s="1" t="str">
        <f t="shared" si="83"/>
        <v>HIGH PRICE</v>
      </c>
      <c r="U675" t="str">
        <f t="shared" si="84"/>
        <v>No Discount</v>
      </c>
      <c r="V675" t="str">
        <f t="shared" si="85"/>
        <v>Other</v>
      </c>
      <c r="W675" s="1" t="b">
        <f t="shared" si="86"/>
        <v>0</v>
      </c>
      <c r="X675" t="b">
        <f t="shared" si="87"/>
        <v>0</v>
      </c>
    </row>
    <row r="676" spans="1:24" x14ac:dyDescent="0.3">
      <c r="A676" s="2" t="s">
        <v>683</v>
      </c>
      <c r="B676" s="3" t="s">
        <v>4590</v>
      </c>
      <c r="C676" s="3" t="s">
        <v>7405</v>
      </c>
      <c r="D676" s="3" t="s">
        <v>7417</v>
      </c>
      <c r="E676" s="3" t="s">
        <v>7426</v>
      </c>
      <c r="F676" s="3" t="s">
        <v>7430</v>
      </c>
      <c r="G676" s="3">
        <v>10169.16</v>
      </c>
      <c r="H676" s="3">
        <v>6</v>
      </c>
      <c r="I676" s="8" t="s">
        <v>7787</v>
      </c>
      <c r="J676" s="3" t="s">
        <v>8162</v>
      </c>
      <c r="K676" s="3" t="s">
        <v>8168</v>
      </c>
      <c r="L676" s="3" t="s">
        <v>8170</v>
      </c>
      <c r="M676" s="4">
        <v>61014.96</v>
      </c>
      <c r="N676" s="32">
        <f>Table2[[#This Row],[Price]]*Table2[[#This Row],[Quantity Sold]]</f>
        <v>61014.96</v>
      </c>
      <c r="O676" s="1">
        <f t="shared" si="80"/>
        <v>2023</v>
      </c>
      <c r="P676" s="1" t="str">
        <f t="shared" si="81"/>
        <v>MEN</v>
      </c>
      <c r="Q676" s="1" t="str">
        <f t="shared" si="88"/>
        <v>Men_Shoes</v>
      </c>
      <c r="T676" s="1" t="str">
        <f t="shared" si="83"/>
        <v>HIGH PRICE</v>
      </c>
      <c r="U676" t="str">
        <f t="shared" si="84"/>
        <v>No Discount</v>
      </c>
      <c r="V676" t="str">
        <f t="shared" si="85"/>
        <v>Other</v>
      </c>
      <c r="W676" s="1" t="b">
        <f t="shared" si="86"/>
        <v>0</v>
      </c>
      <c r="X676" t="b">
        <f t="shared" si="87"/>
        <v>0</v>
      </c>
    </row>
    <row r="677" spans="1:24" x14ac:dyDescent="0.3">
      <c r="A677" s="2" t="s">
        <v>684</v>
      </c>
      <c r="B677" s="3" t="s">
        <v>4591</v>
      </c>
      <c r="C677" s="3" t="s">
        <v>7407</v>
      </c>
      <c r="D677" s="3" t="s">
        <v>7415</v>
      </c>
      <c r="E677" s="3" t="s">
        <v>7426</v>
      </c>
      <c r="F677" s="3" t="s">
        <v>7428</v>
      </c>
      <c r="G677" s="3">
        <v>9520.93</v>
      </c>
      <c r="H677" s="3">
        <v>13</v>
      </c>
      <c r="I677" s="8" t="s">
        <v>7478</v>
      </c>
      <c r="J677" s="3" t="s">
        <v>8164</v>
      </c>
      <c r="K677" s="3" t="s">
        <v>8167</v>
      </c>
      <c r="L677" s="3" t="s">
        <v>8169</v>
      </c>
      <c r="M677" s="4">
        <v>99017.34</v>
      </c>
      <c r="N677" s="32">
        <f>Table2[[#This Row],[Price]]*Table2[[#This Row],[Quantity Sold]]</f>
        <v>123772.09</v>
      </c>
      <c r="O677" s="1">
        <f t="shared" si="80"/>
        <v>2023</v>
      </c>
      <c r="P677" s="1" t="str">
        <f t="shared" si="81"/>
        <v>KIDS</v>
      </c>
      <c r="Q677" s="1" t="str">
        <f t="shared" si="88"/>
        <v>Kids_T-Shirts</v>
      </c>
      <c r="T677" s="1" t="str">
        <f t="shared" si="83"/>
        <v>LOW PRICE</v>
      </c>
      <c r="U677" t="str">
        <f t="shared" si="84"/>
        <v>Discounted</v>
      </c>
      <c r="V677" t="str">
        <f t="shared" si="85"/>
        <v>Other</v>
      </c>
      <c r="W677" s="1" t="b">
        <f t="shared" si="86"/>
        <v>1</v>
      </c>
      <c r="X677" t="b">
        <f t="shared" si="87"/>
        <v>1</v>
      </c>
    </row>
    <row r="678" spans="1:24" ht="28.8" x14ac:dyDescent="0.3">
      <c r="A678" s="2" t="s">
        <v>685</v>
      </c>
      <c r="B678" s="3" t="s">
        <v>4592</v>
      </c>
      <c r="C678" s="3" t="s">
        <v>7406</v>
      </c>
      <c r="D678" s="3" t="s">
        <v>7421</v>
      </c>
      <c r="E678" s="3" t="s">
        <v>7427</v>
      </c>
      <c r="F678" s="3" t="s">
        <v>7429</v>
      </c>
      <c r="G678" s="3">
        <v>9830.52</v>
      </c>
      <c r="H678" s="3">
        <v>20</v>
      </c>
      <c r="I678" s="8" t="s">
        <v>7744</v>
      </c>
      <c r="J678" s="3" t="s">
        <v>8165</v>
      </c>
      <c r="K678" s="3" t="s">
        <v>8167</v>
      </c>
      <c r="L678" s="3" t="s">
        <v>8170</v>
      </c>
      <c r="M678" s="4">
        <v>196610.4</v>
      </c>
      <c r="N678" s="32">
        <f>Table2[[#This Row],[Price]]*Table2[[#This Row],[Quantity Sold]]</f>
        <v>196610.40000000002</v>
      </c>
      <c r="O678" s="1">
        <f t="shared" si="80"/>
        <v>2023</v>
      </c>
      <c r="P678" s="1" t="str">
        <f t="shared" si="81"/>
        <v>ACCESSORIES</v>
      </c>
      <c r="Q678" s="1" t="str">
        <f t="shared" si="88"/>
        <v>Accessories_Scarves</v>
      </c>
      <c r="T678" s="1" t="str">
        <f t="shared" si="83"/>
        <v>LOW PRICE</v>
      </c>
      <c r="U678" t="str">
        <f t="shared" si="84"/>
        <v>No Discount</v>
      </c>
      <c r="V678" t="str">
        <f t="shared" si="85"/>
        <v>Other</v>
      </c>
      <c r="W678" s="1" t="b">
        <f t="shared" si="86"/>
        <v>1</v>
      </c>
      <c r="X678" t="b">
        <f t="shared" si="87"/>
        <v>0</v>
      </c>
    </row>
    <row r="679" spans="1:24" x14ac:dyDescent="0.3">
      <c r="A679" s="2" t="s">
        <v>686</v>
      </c>
      <c r="B679" s="3" t="s">
        <v>4593</v>
      </c>
      <c r="C679" s="3" t="s">
        <v>7407</v>
      </c>
      <c r="D679" s="3" t="s">
        <v>7413</v>
      </c>
      <c r="E679" s="3" t="s">
        <v>7423</v>
      </c>
      <c r="F679" s="3" t="s">
        <v>7428</v>
      </c>
      <c r="G679" s="3">
        <v>6566.96</v>
      </c>
      <c r="H679" s="3">
        <v>15</v>
      </c>
      <c r="I679" s="8" t="s">
        <v>7880</v>
      </c>
      <c r="J679" s="3" t="s">
        <v>8163</v>
      </c>
      <c r="K679" s="3" t="s">
        <v>8167</v>
      </c>
      <c r="L679" s="3" t="s">
        <v>8170</v>
      </c>
      <c r="M679" s="4">
        <v>98504.4</v>
      </c>
      <c r="N679" s="32">
        <f>Table2[[#This Row],[Price]]*Table2[[#This Row],[Quantity Sold]]</f>
        <v>98504.4</v>
      </c>
      <c r="O679" s="1">
        <f t="shared" si="80"/>
        <v>2024</v>
      </c>
      <c r="P679" s="1" t="str">
        <f t="shared" si="81"/>
        <v>KIDS</v>
      </c>
      <c r="Q679" s="1" t="str">
        <f t="shared" si="88"/>
        <v>Kids_Shorts</v>
      </c>
      <c r="T679" s="1" t="str">
        <f t="shared" si="83"/>
        <v>LOW PRICE</v>
      </c>
      <c r="U679" t="str">
        <f t="shared" si="84"/>
        <v>No Discount</v>
      </c>
      <c r="V679" t="str">
        <f t="shared" si="85"/>
        <v>Other</v>
      </c>
      <c r="W679" s="1" t="b">
        <f t="shared" si="86"/>
        <v>1</v>
      </c>
      <c r="X679" t="b">
        <f t="shared" si="87"/>
        <v>0</v>
      </c>
    </row>
    <row r="680" spans="1:24" x14ac:dyDescent="0.3">
      <c r="A680" s="2" t="s">
        <v>687</v>
      </c>
      <c r="B680" s="3" t="s">
        <v>4594</v>
      </c>
      <c r="C680" s="3" t="s">
        <v>7405</v>
      </c>
      <c r="D680" s="3" t="s">
        <v>7409</v>
      </c>
      <c r="E680" s="3" t="s">
        <v>7423</v>
      </c>
      <c r="F680" s="3" t="s">
        <v>7428</v>
      </c>
      <c r="G680" s="3">
        <v>4446.3100000000004</v>
      </c>
      <c r="H680" s="3">
        <v>17</v>
      </c>
      <c r="I680" s="8" t="s">
        <v>7799</v>
      </c>
      <c r="J680" s="3" t="s">
        <v>8162</v>
      </c>
      <c r="K680" s="3" t="s">
        <v>8168</v>
      </c>
      <c r="L680" s="3" t="s">
        <v>8170</v>
      </c>
      <c r="M680" s="4">
        <v>75587.27</v>
      </c>
      <c r="N680" s="32">
        <f>Table2[[#This Row],[Price]]*Table2[[#This Row],[Quantity Sold]]</f>
        <v>75587.27</v>
      </c>
      <c r="O680" s="1">
        <f t="shared" si="80"/>
        <v>2023</v>
      </c>
      <c r="P680" s="1" t="str">
        <f t="shared" si="81"/>
        <v>MEN</v>
      </c>
      <c r="Q680" s="1" t="str">
        <f t="shared" si="88"/>
        <v>Men_Jackets</v>
      </c>
      <c r="T680" s="1" t="str">
        <f t="shared" si="83"/>
        <v>LOW PRICE</v>
      </c>
      <c r="U680" t="str">
        <f t="shared" si="84"/>
        <v>No Discount</v>
      </c>
      <c r="V680" t="str">
        <f t="shared" si="85"/>
        <v>Other</v>
      </c>
      <c r="W680" s="1" t="b">
        <f t="shared" si="86"/>
        <v>1</v>
      </c>
      <c r="X680" t="b">
        <f t="shared" si="87"/>
        <v>0</v>
      </c>
    </row>
    <row r="681" spans="1:24" x14ac:dyDescent="0.3">
      <c r="A681" s="2" t="s">
        <v>688</v>
      </c>
      <c r="B681" s="3" t="s">
        <v>4595</v>
      </c>
      <c r="C681" s="3" t="s">
        <v>7407</v>
      </c>
      <c r="D681" s="3" t="s">
        <v>7415</v>
      </c>
      <c r="E681" s="3" t="s">
        <v>7426</v>
      </c>
      <c r="F681" s="3" t="s">
        <v>7431</v>
      </c>
      <c r="G681" s="3">
        <v>11305.43</v>
      </c>
      <c r="H681" s="3">
        <v>14</v>
      </c>
      <c r="I681" s="8" t="s">
        <v>7526</v>
      </c>
      <c r="J681" s="3" t="s">
        <v>8166</v>
      </c>
      <c r="K681" s="3" t="s">
        <v>8167</v>
      </c>
      <c r="L681" s="3" t="s">
        <v>8170</v>
      </c>
      <c r="M681" s="4">
        <v>158276.01999999999</v>
      </c>
      <c r="N681" s="32">
        <f>Table2[[#This Row],[Price]]*Table2[[#This Row],[Quantity Sold]]</f>
        <v>158276.02000000002</v>
      </c>
      <c r="O681" s="1">
        <f t="shared" si="80"/>
        <v>2024</v>
      </c>
      <c r="P681" s="1" t="str">
        <f t="shared" si="81"/>
        <v>KIDS</v>
      </c>
      <c r="Q681" s="1" t="str">
        <f t="shared" si="88"/>
        <v>Kids_T-Shirts</v>
      </c>
      <c r="T681" s="1" t="str">
        <f t="shared" si="83"/>
        <v>HIGH PRICE</v>
      </c>
      <c r="U681" t="str">
        <f t="shared" si="84"/>
        <v>No Discount</v>
      </c>
      <c r="V681" t="str">
        <f t="shared" si="85"/>
        <v>Other</v>
      </c>
      <c r="W681" s="1" t="b">
        <f t="shared" si="86"/>
        <v>1</v>
      </c>
      <c r="X681" t="b">
        <f t="shared" si="87"/>
        <v>0</v>
      </c>
    </row>
    <row r="682" spans="1:24" x14ac:dyDescent="0.3">
      <c r="A682" s="2" t="s">
        <v>689</v>
      </c>
      <c r="B682" s="3" t="s">
        <v>4596</v>
      </c>
      <c r="C682" s="3" t="s">
        <v>7407</v>
      </c>
      <c r="D682" s="3" t="s">
        <v>7415</v>
      </c>
      <c r="E682" s="3" t="s">
        <v>7424</v>
      </c>
      <c r="F682" s="3" t="s">
        <v>7431</v>
      </c>
      <c r="G682" s="3">
        <v>10096.120000000001</v>
      </c>
      <c r="H682" s="3">
        <v>17</v>
      </c>
      <c r="I682" s="8" t="s">
        <v>7501</v>
      </c>
      <c r="J682" s="3" t="s">
        <v>8162</v>
      </c>
      <c r="K682" s="3" t="s">
        <v>8168</v>
      </c>
      <c r="L682" s="3" t="s">
        <v>8169</v>
      </c>
      <c r="M682" s="4">
        <v>137306.9</v>
      </c>
      <c r="N682" s="32">
        <f>Table2[[#This Row],[Price]]*Table2[[#This Row],[Quantity Sold]]</f>
        <v>171634.04</v>
      </c>
      <c r="O682" s="1">
        <f t="shared" si="80"/>
        <v>2024</v>
      </c>
      <c r="P682" s="1" t="str">
        <f t="shared" si="81"/>
        <v>KIDS</v>
      </c>
      <c r="Q682" s="1" t="str">
        <f t="shared" si="88"/>
        <v>Kids_T-Shirts</v>
      </c>
      <c r="T682" s="1" t="str">
        <f t="shared" si="83"/>
        <v>HIGH PRICE</v>
      </c>
      <c r="U682" t="str">
        <f t="shared" si="84"/>
        <v>Discounted</v>
      </c>
      <c r="V682" t="str">
        <f t="shared" si="85"/>
        <v>Other</v>
      </c>
      <c r="W682" s="1" t="b">
        <f t="shared" si="86"/>
        <v>1</v>
      </c>
      <c r="X682" t="b">
        <f t="shared" si="87"/>
        <v>1</v>
      </c>
    </row>
    <row r="683" spans="1:24" ht="28.8" x14ac:dyDescent="0.3">
      <c r="A683" s="2" t="s">
        <v>690</v>
      </c>
      <c r="B683" s="3" t="s">
        <v>4597</v>
      </c>
      <c r="C683" s="3" t="s">
        <v>7408</v>
      </c>
      <c r="D683" s="3" t="s">
        <v>7422</v>
      </c>
      <c r="E683" s="3" t="s">
        <v>7424</v>
      </c>
      <c r="F683" s="3" t="s">
        <v>7430</v>
      </c>
      <c r="G683" s="3">
        <v>10627.32</v>
      </c>
      <c r="H683" s="3">
        <v>7</v>
      </c>
      <c r="I683" s="8" t="s">
        <v>7881</v>
      </c>
      <c r="J683" s="3" t="s">
        <v>8162</v>
      </c>
      <c r="K683" s="3" t="s">
        <v>8167</v>
      </c>
      <c r="L683" s="3" t="s">
        <v>8170</v>
      </c>
      <c r="M683" s="4">
        <v>74391.240000000005</v>
      </c>
      <c r="N683" s="32">
        <f>Table2[[#This Row],[Price]]*Table2[[#This Row],[Quantity Sold]]</f>
        <v>74391.239999999991</v>
      </c>
      <c r="O683" s="1">
        <f t="shared" si="80"/>
        <v>2023</v>
      </c>
      <c r="P683" s="1" t="str">
        <f t="shared" si="81"/>
        <v>WOMEN</v>
      </c>
      <c r="Q683" s="1" t="str">
        <f t="shared" si="88"/>
        <v>Women_Skirts</v>
      </c>
      <c r="T683" s="1" t="str">
        <f t="shared" si="83"/>
        <v>HIGH PRICE</v>
      </c>
      <c r="U683" t="str">
        <f t="shared" si="84"/>
        <v>No Discount</v>
      </c>
      <c r="V683" t="str">
        <f t="shared" si="85"/>
        <v>Other</v>
      </c>
      <c r="W683" s="1" t="b">
        <f t="shared" si="86"/>
        <v>0</v>
      </c>
      <c r="X683" t="b">
        <f t="shared" si="87"/>
        <v>0</v>
      </c>
    </row>
    <row r="684" spans="1:24" ht="28.8" x14ac:dyDescent="0.3">
      <c r="A684" s="2" t="s">
        <v>691</v>
      </c>
      <c r="B684" s="3" t="s">
        <v>4473</v>
      </c>
      <c r="C684" s="3" t="s">
        <v>7406</v>
      </c>
      <c r="D684" s="3" t="s">
        <v>7414</v>
      </c>
      <c r="E684" s="3" t="s">
        <v>7427</v>
      </c>
      <c r="F684" s="3" t="s">
        <v>7431</v>
      </c>
      <c r="G684" s="3">
        <v>3915.94</v>
      </c>
      <c r="H684" s="3">
        <v>14</v>
      </c>
      <c r="I684" s="8" t="s">
        <v>7882</v>
      </c>
      <c r="J684" s="3" t="s">
        <v>8162</v>
      </c>
      <c r="K684" s="3" t="s">
        <v>8167</v>
      </c>
      <c r="L684" s="3" t="s">
        <v>8169</v>
      </c>
      <c r="M684" s="4">
        <v>43858.86</v>
      </c>
      <c r="N684" s="32">
        <f>Table2[[#This Row],[Price]]*Table2[[#This Row],[Quantity Sold]]</f>
        <v>54823.16</v>
      </c>
      <c r="O684" s="1">
        <f t="shared" si="80"/>
        <v>2023</v>
      </c>
      <c r="P684" s="1" t="str">
        <f t="shared" si="81"/>
        <v>ACCESSORIES</v>
      </c>
      <c r="Q684" s="1" t="str">
        <f t="shared" si="88"/>
        <v>Accessories_Bags</v>
      </c>
      <c r="T684" s="1" t="str">
        <f t="shared" si="83"/>
        <v>LOW PRICE</v>
      </c>
      <c r="U684" t="str">
        <f t="shared" si="84"/>
        <v>Discounted</v>
      </c>
      <c r="V684" t="str">
        <f t="shared" si="85"/>
        <v>Other</v>
      </c>
      <c r="W684" s="1" t="b">
        <f t="shared" si="86"/>
        <v>1</v>
      </c>
      <c r="X684" t="b">
        <f t="shared" si="87"/>
        <v>1</v>
      </c>
    </row>
    <row r="685" spans="1:24" ht="28.8" x14ac:dyDescent="0.3">
      <c r="A685" s="2" t="s">
        <v>692</v>
      </c>
      <c r="B685" s="3" t="s">
        <v>4598</v>
      </c>
      <c r="C685" s="3" t="s">
        <v>7408</v>
      </c>
      <c r="D685" s="3" t="s">
        <v>7420</v>
      </c>
      <c r="E685" s="3" t="s">
        <v>7423</v>
      </c>
      <c r="F685" s="3" t="s">
        <v>7428</v>
      </c>
      <c r="G685" s="3">
        <v>14449.47</v>
      </c>
      <c r="H685" s="3">
        <v>11</v>
      </c>
      <c r="I685" s="8" t="s">
        <v>7883</v>
      </c>
      <c r="J685" s="3" t="s">
        <v>8164</v>
      </c>
      <c r="K685" s="3" t="s">
        <v>8167</v>
      </c>
      <c r="L685" s="3" t="s">
        <v>8169</v>
      </c>
      <c r="M685" s="4">
        <v>127155.17</v>
      </c>
      <c r="N685" s="32">
        <f>Table2[[#This Row],[Price]]*Table2[[#This Row],[Quantity Sold]]</f>
        <v>158944.16999999998</v>
      </c>
      <c r="O685" s="1">
        <f t="shared" si="80"/>
        <v>2023</v>
      </c>
      <c r="P685" s="1" t="str">
        <f t="shared" si="81"/>
        <v>WOMEN</v>
      </c>
      <c r="Q685" s="1" t="str">
        <f t="shared" si="88"/>
        <v>Women_Tops</v>
      </c>
      <c r="T685" s="1" t="str">
        <f t="shared" si="83"/>
        <v>HIGH PRICE</v>
      </c>
      <c r="U685" t="str">
        <f t="shared" si="84"/>
        <v>Discounted</v>
      </c>
      <c r="V685" t="str">
        <f t="shared" si="85"/>
        <v>Other</v>
      </c>
      <c r="W685" s="1" t="b">
        <f t="shared" si="86"/>
        <v>1</v>
      </c>
      <c r="X685" t="b">
        <f t="shared" si="87"/>
        <v>1</v>
      </c>
    </row>
    <row r="686" spans="1:24" x14ac:dyDescent="0.3">
      <c r="A686" s="2" t="s">
        <v>693</v>
      </c>
      <c r="B686" s="3" t="s">
        <v>4599</v>
      </c>
      <c r="C686" s="3" t="s">
        <v>7407</v>
      </c>
      <c r="D686" s="3" t="s">
        <v>7417</v>
      </c>
      <c r="E686" s="3" t="s">
        <v>7427</v>
      </c>
      <c r="F686" s="3" t="s">
        <v>7432</v>
      </c>
      <c r="G686" s="3">
        <v>3171.43</v>
      </c>
      <c r="H686" s="3">
        <v>13</v>
      </c>
      <c r="I686" s="8" t="s">
        <v>7884</v>
      </c>
      <c r="J686" s="3" t="s">
        <v>8163</v>
      </c>
      <c r="K686" s="3" t="s">
        <v>8167</v>
      </c>
      <c r="L686" s="3" t="s">
        <v>8169</v>
      </c>
      <c r="M686" s="4">
        <v>32982.54</v>
      </c>
      <c r="N686" s="32">
        <f>Table2[[#This Row],[Price]]*Table2[[#This Row],[Quantity Sold]]</f>
        <v>41228.589999999997</v>
      </c>
      <c r="O686" s="1">
        <f t="shared" si="80"/>
        <v>2023</v>
      </c>
      <c r="P686" s="1" t="str">
        <f t="shared" si="81"/>
        <v>KIDS</v>
      </c>
      <c r="Q686" s="1" t="str">
        <f t="shared" si="88"/>
        <v>Kids_Shoes</v>
      </c>
      <c r="T686" s="1" t="str">
        <f t="shared" si="83"/>
        <v>LOW PRICE</v>
      </c>
      <c r="U686" t="str">
        <f t="shared" si="84"/>
        <v>Discounted</v>
      </c>
      <c r="V686" t="str">
        <f t="shared" si="85"/>
        <v>Other</v>
      </c>
      <c r="W686" s="1" t="b">
        <f t="shared" si="86"/>
        <v>1</v>
      </c>
      <c r="X686" t="b">
        <f t="shared" si="87"/>
        <v>1</v>
      </c>
    </row>
    <row r="687" spans="1:24" ht="28.8" x14ac:dyDescent="0.3">
      <c r="A687" s="2" t="s">
        <v>694</v>
      </c>
      <c r="B687" s="3" t="s">
        <v>4600</v>
      </c>
      <c r="C687" s="3" t="s">
        <v>7406</v>
      </c>
      <c r="D687" s="3" t="s">
        <v>7421</v>
      </c>
      <c r="E687" s="3" t="s">
        <v>7427</v>
      </c>
      <c r="F687" s="3" t="s">
        <v>7428</v>
      </c>
      <c r="G687" s="3">
        <v>16448.939999999999</v>
      </c>
      <c r="H687" s="3">
        <v>4</v>
      </c>
      <c r="I687" s="8" t="s">
        <v>7628</v>
      </c>
      <c r="J687" s="3" t="s">
        <v>8162</v>
      </c>
      <c r="K687" s="3" t="s">
        <v>8167</v>
      </c>
      <c r="L687" s="3" t="s">
        <v>8170</v>
      </c>
      <c r="M687" s="4">
        <v>65795.759999999995</v>
      </c>
      <c r="N687" s="32">
        <f>Table2[[#This Row],[Price]]*Table2[[#This Row],[Quantity Sold]]</f>
        <v>65795.759999999995</v>
      </c>
      <c r="O687" s="1">
        <f t="shared" si="80"/>
        <v>2024</v>
      </c>
      <c r="P687" s="1" t="str">
        <f t="shared" si="81"/>
        <v>ACCESSORIES</v>
      </c>
      <c r="Q687" s="1" t="str">
        <f t="shared" si="88"/>
        <v>Accessories_Scarves</v>
      </c>
      <c r="T687" s="1" t="str">
        <f t="shared" si="83"/>
        <v>HIGH PRICE</v>
      </c>
      <c r="U687" t="str">
        <f t="shared" si="84"/>
        <v>No Discount</v>
      </c>
      <c r="V687" t="str">
        <f t="shared" si="85"/>
        <v>Other</v>
      </c>
      <c r="W687" s="1" t="b">
        <f t="shared" si="86"/>
        <v>0</v>
      </c>
      <c r="X687" t="b">
        <f t="shared" si="87"/>
        <v>0</v>
      </c>
    </row>
    <row r="688" spans="1:24" ht="28.8" x14ac:dyDescent="0.3">
      <c r="A688" s="2" t="s">
        <v>695</v>
      </c>
      <c r="B688" s="3" t="s">
        <v>4601</v>
      </c>
      <c r="C688" s="3" t="s">
        <v>7406</v>
      </c>
      <c r="D688" s="3" t="s">
        <v>7416</v>
      </c>
      <c r="E688" s="3" t="s">
        <v>7426</v>
      </c>
      <c r="F688" s="3" t="s">
        <v>7431</v>
      </c>
      <c r="G688" s="3">
        <v>3225.38</v>
      </c>
      <c r="H688" s="3">
        <v>9</v>
      </c>
      <c r="I688" s="8" t="s">
        <v>7529</v>
      </c>
      <c r="J688" s="3" t="s">
        <v>8166</v>
      </c>
      <c r="K688" s="3" t="s">
        <v>8168</v>
      </c>
      <c r="L688" s="3" t="s">
        <v>8170</v>
      </c>
      <c r="M688" s="4">
        <v>29028.42</v>
      </c>
      <c r="N688" s="32">
        <f>Table2[[#This Row],[Price]]*Table2[[#This Row],[Quantity Sold]]</f>
        <v>29028.420000000002</v>
      </c>
      <c r="O688" s="1">
        <f t="shared" si="80"/>
        <v>2024</v>
      </c>
      <c r="P688" s="1" t="str">
        <f t="shared" si="81"/>
        <v>ACCESSORIES</v>
      </c>
      <c r="Q688" s="1" t="str">
        <f t="shared" si="88"/>
        <v>Accessories_Belts</v>
      </c>
      <c r="T688" s="1" t="str">
        <f t="shared" si="83"/>
        <v>LOW PRICE</v>
      </c>
      <c r="U688" t="str">
        <f t="shared" si="84"/>
        <v>No Discount</v>
      </c>
      <c r="V688" t="str">
        <f t="shared" si="85"/>
        <v>Other</v>
      </c>
      <c r="W688" s="1" t="b">
        <f t="shared" si="86"/>
        <v>0</v>
      </c>
      <c r="X688" t="b">
        <f t="shared" si="87"/>
        <v>0</v>
      </c>
    </row>
    <row r="689" spans="1:24" x14ac:dyDescent="0.3">
      <c r="A689" s="2" t="s">
        <v>696</v>
      </c>
      <c r="B689" s="3" t="s">
        <v>4602</v>
      </c>
      <c r="C689" s="3" t="s">
        <v>7407</v>
      </c>
      <c r="D689" s="3" t="s">
        <v>7417</v>
      </c>
      <c r="E689" s="3" t="s">
        <v>7427</v>
      </c>
      <c r="F689" s="3" t="s">
        <v>7431</v>
      </c>
      <c r="G689" s="3">
        <v>14609.66</v>
      </c>
      <c r="H689" s="3">
        <v>19</v>
      </c>
      <c r="I689" s="8" t="s">
        <v>7885</v>
      </c>
      <c r="J689" s="3" t="s">
        <v>8165</v>
      </c>
      <c r="K689" s="3" t="s">
        <v>8167</v>
      </c>
      <c r="L689" s="3" t="s">
        <v>8169</v>
      </c>
      <c r="M689" s="4">
        <v>222066.5</v>
      </c>
      <c r="N689" s="32">
        <f>Table2[[#This Row],[Price]]*Table2[[#This Row],[Quantity Sold]]</f>
        <v>277583.53999999998</v>
      </c>
      <c r="O689" s="1">
        <f t="shared" si="80"/>
        <v>2023</v>
      </c>
      <c r="P689" s="1" t="str">
        <f t="shared" si="81"/>
        <v>KIDS</v>
      </c>
      <c r="Q689" s="1" t="str">
        <f t="shared" si="88"/>
        <v>Kids_Shoes</v>
      </c>
      <c r="T689" s="1" t="str">
        <f t="shared" si="83"/>
        <v>HIGH PRICE</v>
      </c>
      <c r="U689" t="str">
        <f t="shared" si="84"/>
        <v>Discounted</v>
      </c>
      <c r="V689" t="str">
        <f t="shared" si="85"/>
        <v>Other</v>
      </c>
      <c r="W689" s="1" t="b">
        <f t="shared" si="86"/>
        <v>1</v>
      </c>
      <c r="X689" t="b">
        <f t="shared" si="87"/>
        <v>1</v>
      </c>
    </row>
    <row r="690" spans="1:24" ht="28.8" x14ac:dyDescent="0.3">
      <c r="A690" s="2" t="s">
        <v>697</v>
      </c>
      <c r="B690" s="3" t="s">
        <v>4603</v>
      </c>
      <c r="C690" s="3" t="s">
        <v>7408</v>
      </c>
      <c r="D690" s="3" t="s">
        <v>7417</v>
      </c>
      <c r="E690" s="3" t="s">
        <v>7427</v>
      </c>
      <c r="F690" s="3" t="s">
        <v>7430</v>
      </c>
      <c r="G690" s="3">
        <v>7230.96</v>
      </c>
      <c r="H690" s="3">
        <v>2</v>
      </c>
      <c r="I690" s="8" t="s">
        <v>7753</v>
      </c>
      <c r="J690" s="3" t="s">
        <v>8165</v>
      </c>
      <c r="K690" s="3" t="s">
        <v>8168</v>
      </c>
      <c r="L690" s="3" t="s">
        <v>8169</v>
      </c>
      <c r="M690" s="4">
        <v>11569.37</v>
      </c>
      <c r="N690" s="32">
        <f>Table2[[#This Row],[Price]]*Table2[[#This Row],[Quantity Sold]]</f>
        <v>14461.92</v>
      </c>
      <c r="O690" s="1">
        <f t="shared" si="80"/>
        <v>2023</v>
      </c>
      <c r="P690" s="1" t="str">
        <f t="shared" si="81"/>
        <v>WOMEN</v>
      </c>
      <c r="Q690" s="1" t="str">
        <f t="shared" si="88"/>
        <v>Women_Shoes</v>
      </c>
      <c r="T690" s="1" t="str">
        <f t="shared" si="83"/>
        <v>LOW PRICE</v>
      </c>
      <c r="U690" t="str">
        <f t="shared" si="84"/>
        <v>Discounted</v>
      </c>
      <c r="V690" t="str">
        <f t="shared" si="85"/>
        <v>Other</v>
      </c>
      <c r="W690" s="1" t="b">
        <f t="shared" si="86"/>
        <v>0</v>
      </c>
      <c r="X690" t="b">
        <f t="shared" si="87"/>
        <v>1</v>
      </c>
    </row>
    <row r="691" spans="1:24" ht="28.8" x14ac:dyDescent="0.3">
      <c r="A691" s="2" t="s">
        <v>698</v>
      </c>
      <c r="B691" s="3" t="s">
        <v>4604</v>
      </c>
      <c r="C691" s="3" t="s">
        <v>7408</v>
      </c>
      <c r="D691" s="3" t="s">
        <v>7417</v>
      </c>
      <c r="E691" s="3" t="s">
        <v>7427</v>
      </c>
      <c r="F691" s="3" t="s">
        <v>7434</v>
      </c>
      <c r="G691" s="3">
        <v>10277.06</v>
      </c>
      <c r="H691" s="3">
        <v>6</v>
      </c>
      <c r="I691" s="8" t="s">
        <v>7768</v>
      </c>
      <c r="J691" s="3" t="s">
        <v>8164</v>
      </c>
      <c r="K691" s="3" t="s">
        <v>8168</v>
      </c>
      <c r="L691" s="3" t="s">
        <v>8169</v>
      </c>
      <c r="M691" s="4">
        <v>49330.22</v>
      </c>
      <c r="N691" s="32">
        <f>Table2[[#This Row],[Price]]*Table2[[#This Row],[Quantity Sold]]</f>
        <v>61662.36</v>
      </c>
      <c r="O691" s="1">
        <f t="shared" si="80"/>
        <v>2023</v>
      </c>
      <c r="P691" s="1" t="str">
        <f t="shared" si="81"/>
        <v>WOMEN</v>
      </c>
      <c r="Q691" s="1" t="str">
        <f t="shared" si="88"/>
        <v>Women_Shoes</v>
      </c>
      <c r="T691" s="1" t="str">
        <f t="shared" si="83"/>
        <v>HIGH PRICE</v>
      </c>
      <c r="U691" t="str">
        <f t="shared" si="84"/>
        <v>Discounted</v>
      </c>
      <c r="V691" t="str">
        <f t="shared" si="85"/>
        <v>Other</v>
      </c>
      <c r="W691" s="1" t="b">
        <f t="shared" si="86"/>
        <v>0</v>
      </c>
      <c r="X691" t="b">
        <f t="shared" si="87"/>
        <v>1</v>
      </c>
    </row>
    <row r="692" spans="1:24" x14ac:dyDescent="0.3">
      <c r="A692" s="2" t="s">
        <v>699</v>
      </c>
      <c r="B692" s="3" t="s">
        <v>4605</v>
      </c>
      <c r="C692" s="3" t="s">
        <v>7407</v>
      </c>
      <c r="D692" s="3" t="s">
        <v>7415</v>
      </c>
      <c r="E692" s="3" t="s">
        <v>7425</v>
      </c>
      <c r="F692" s="3" t="s">
        <v>7434</v>
      </c>
      <c r="G692" s="3">
        <v>1777.86</v>
      </c>
      <c r="H692" s="3">
        <v>14</v>
      </c>
      <c r="I692" s="8" t="s">
        <v>7476</v>
      </c>
      <c r="J692" s="3" t="s">
        <v>8164</v>
      </c>
      <c r="K692" s="3" t="s">
        <v>8168</v>
      </c>
      <c r="L692" s="3" t="s">
        <v>8170</v>
      </c>
      <c r="M692" s="4">
        <v>24890.04</v>
      </c>
      <c r="N692" s="32">
        <f>Table2[[#This Row],[Price]]*Table2[[#This Row],[Quantity Sold]]</f>
        <v>24890.039999999997</v>
      </c>
      <c r="O692" s="1">
        <f t="shared" si="80"/>
        <v>2022</v>
      </c>
      <c r="P692" s="1" t="str">
        <f t="shared" si="81"/>
        <v>KIDS</v>
      </c>
      <c r="Q692" s="1" t="str">
        <f t="shared" si="88"/>
        <v>Kids_T-Shirts</v>
      </c>
      <c r="T692" s="1" t="str">
        <f t="shared" si="83"/>
        <v>LOW PRICE</v>
      </c>
      <c r="U692" t="str">
        <f t="shared" si="84"/>
        <v>No Discount</v>
      </c>
      <c r="V692" t="str">
        <f t="shared" si="85"/>
        <v>Other</v>
      </c>
      <c r="W692" s="1" t="b">
        <f t="shared" si="86"/>
        <v>1</v>
      </c>
      <c r="X692" t="b">
        <f t="shared" si="87"/>
        <v>0</v>
      </c>
    </row>
    <row r="693" spans="1:24" x14ac:dyDescent="0.3">
      <c r="A693" s="2" t="s">
        <v>700</v>
      </c>
      <c r="B693" s="3" t="s">
        <v>4606</v>
      </c>
      <c r="C693" s="3" t="s">
        <v>7405</v>
      </c>
      <c r="D693" s="3" t="s">
        <v>7417</v>
      </c>
      <c r="E693" s="3" t="s">
        <v>7423</v>
      </c>
      <c r="F693" s="3" t="s">
        <v>7434</v>
      </c>
      <c r="G693" s="3">
        <v>3877.76</v>
      </c>
      <c r="H693" s="3">
        <v>6</v>
      </c>
      <c r="I693" s="8" t="s">
        <v>7798</v>
      </c>
      <c r="J693" s="3" t="s">
        <v>8164</v>
      </c>
      <c r="K693" s="3" t="s">
        <v>8168</v>
      </c>
      <c r="L693" s="3" t="s">
        <v>8169</v>
      </c>
      <c r="M693" s="4">
        <v>18613.580000000002</v>
      </c>
      <c r="N693" s="32">
        <f>Table2[[#This Row],[Price]]*Table2[[#This Row],[Quantity Sold]]</f>
        <v>23266.560000000001</v>
      </c>
      <c r="O693" s="1">
        <f t="shared" si="80"/>
        <v>2023</v>
      </c>
      <c r="P693" s="1" t="str">
        <f t="shared" si="81"/>
        <v>MEN</v>
      </c>
      <c r="Q693" s="1" t="str">
        <f t="shared" si="88"/>
        <v>Men_Shoes</v>
      </c>
      <c r="T693" s="1" t="str">
        <f t="shared" si="83"/>
        <v>LOW PRICE</v>
      </c>
      <c r="U693" t="str">
        <f t="shared" si="84"/>
        <v>Discounted</v>
      </c>
      <c r="V693" t="str">
        <f t="shared" si="85"/>
        <v>Men's Discounted Item</v>
      </c>
      <c r="W693" s="1" t="b">
        <f t="shared" si="86"/>
        <v>0</v>
      </c>
      <c r="X693" t="b">
        <f t="shared" si="87"/>
        <v>1</v>
      </c>
    </row>
    <row r="694" spans="1:24" x14ac:dyDescent="0.3">
      <c r="A694" s="2" t="s">
        <v>701</v>
      </c>
      <c r="B694" s="3" t="s">
        <v>4008</v>
      </c>
      <c r="C694" s="3" t="s">
        <v>7405</v>
      </c>
      <c r="D694" s="3" t="s">
        <v>7411</v>
      </c>
      <c r="E694" s="3" t="s">
        <v>7426</v>
      </c>
      <c r="F694" s="3" t="s">
        <v>7434</v>
      </c>
      <c r="G694" s="3">
        <v>1220.93</v>
      </c>
      <c r="H694" s="3">
        <v>10</v>
      </c>
      <c r="I694" s="8" t="s">
        <v>7471</v>
      </c>
      <c r="J694" s="3" t="s">
        <v>8166</v>
      </c>
      <c r="K694" s="3" t="s">
        <v>8168</v>
      </c>
      <c r="L694" s="3" t="s">
        <v>8170</v>
      </c>
      <c r="M694" s="4">
        <v>12209.3</v>
      </c>
      <c r="N694" s="32">
        <f>Table2[[#This Row],[Price]]*Table2[[#This Row],[Quantity Sold]]</f>
        <v>12209.300000000001</v>
      </c>
      <c r="O694" s="1">
        <f t="shared" si="80"/>
        <v>2024</v>
      </c>
      <c r="P694" s="1" t="str">
        <f t="shared" si="81"/>
        <v>MEN</v>
      </c>
      <c r="Q694" s="1" t="str">
        <f t="shared" si="88"/>
        <v>Men_Pants</v>
      </c>
      <c r="T694" s="1" t="str">
        <f t="shared" si="83"/>
        <v>LOW PRICE</v>
      </c>
      <c r="U694" t="str">
        <f t="shared" si="84"/>
        <v>No Discount</v>
      </c>
      <c r="V694" t="str">
        <f t="shared" si="85"/>
        <v>Other</v>
      </c>
      <c r="W694" s="1" t="b">
        <f t="shared" si="86"/>
        <v>1</v>
      </c>
      <c r="X694" t="b">
        <f t="shared" si="87"/>
        <v>0</v>
      </c>
    </row>
    <row r="695" spans="1:24" x14ac:dyDescent="0.3">
      <c r="A695" s="2" t="s">
        <v>702</v>
      </c>
      <c r="B695" s="3" t="s">
        <v>4607</v>
      </c>
      <c r="C695" s="3" t="s">
        <v>7407</v>
      </c>
      <c r="D695" s="3" t="s">
        <v>7417</v>
      </c>
      <c r="E695" s="3" t="s">
        <v>7426</v>
      </c>
      <c r="F695" s="3" t="s">
        <v>7428</v>
      </c>
      <c r="G695" s="3">
        <v>10288.68</v>
      </c>
      <c r="H695" s="3">
        <v>18</v>
      </c>
      <c r="I695" s="8" t="s">
        <v>7703</v>
      </c>
      <c r="J695" s="3" t="s">
        <v>8166</v>
      </c>
      <c r="K695" s="3" t="s">
        <v>8167</v>
      </c>
      <c r="L695" s="3" t="s">
        <v>8169</v>
      </c>
      <c r="M695" s="4">
        <v>148156.66</v>
      </c>
      <c r="N695" s="32">
        <f>Table2[[#This Row],[Price]]*Table2[[#This Row],[Quantity Sold]]</f>
        <v>185196.24</v>
      </c>
      <c r="O695" s="1">
        <f t="shared" si="80"/>
        <v>2022</v>
      </c>
      <c r="P695" s="1" t="str">
        <f t="shared" si="81"/>
        <v>KIDS</v>
      </c>
      <c r="Q695" s="1" t="str">
        <f t="shared" si="88"/>
        <v>Kids_Shoes</v>
      </c>
      <c r="T695" s="1" t="str">
        <f t="shared" si="83"/>
        <v>HIGH PRICE</v>
      </c>
      <c r="U695" t="str">
        <f t="shared" si="84"/>
        <v>Discounted</v>
      </c>
      <c r="V695" t="str">
        <f t="shared" si="85"/>
        <v>Other</v>
      </c>
      <c r="W695" s="1" t="b">
        <f t="shared" si="86"/>
        <v>1</v>
      </c>
      <c r="X695" t="b">
        <f t="shared" si="87"/>
        <v>1</v>
      </c>
    </row>
    <row r="696" spans="1:24" ht="28.8" x14ac:dyDescent="0.3">
      <c r="A696" s="2" t="s">
        <v>703</v>
      </c>
      <c r="B696" s="3" t="s">
        <v>4608</v>
      </c>
      <c r="C696" s="3" t="s">
        <v>7406</v>
      </c>
      <c r="D696" s="3" t="s">
        <v>7416</v>
      </c>
      <c r="E696" s="3" t="s">
        <v>7424</v>
      </c>
      <c r="F696" s="3" t="s">
        <v>7430</v>
      </c>
      <c r="G696" s="3">
        <v>10144.26</v>
      </c>
      <c r="H696" s="3">
        <v>6</v>
      </c>
      <c r="I696" s="8" t="s">
        <v>7886</v>
      </c>
      <c r="J696" s="3" t="s">
        <v>8163</v>
      </c>
      <c r="K696" s="3" t="s">
        <v>8168</v>
      </c>
      <c r="L696" s="3" t="s">
        <v>8169</v>
      </c>
      <c r="M696" s="4">
        <v>48692.78</v>
      </c>
      <c r="N696" s="32">
        <f>Table2[[#This Row],[Price]]*Table2[[#This Row],[Quantity Sold]]</f>
        <v>60865.56</v>
      </c>
      <c r="O696" s="1">
        <f t="shared" si="80"/>
        <v>2023</v>
      </c>
      <c r="P696" s="1" t="str">
        <f t="shared" si="81"/>
        <v>ACCESSORIES</v>
      </c>
      <c r="Q696" s="1" t="str">
        <f t="shared" si="88"/>
        <v>Accessories_Belts</v>
      </c>
      <c r="T696" s="1" t="str">
        <f t="shared" si="83"/>
        <v>HIGH PRICE</v>
      </c>
      <c r="U696" t="str">
        <f t="shared" si="84"/>
        <v>Discounted</v>
      </c>
      <c r="V696" t="str">
        <f t="shared" si="85"/>
        <v>Other</v>
      </c>
      <c r="W696" s="1" t="b">
        <f t="shared" si="86"/>
        <v>0</v>
      </c>
      <c r="X696" t="b">
        <f t="shared" si="87"/>
        <v>1</v>
      </c>
    </row>
    <row r="697" spans="1:24" x14ac:dyDescent="0.3">
      <c r="A697" s="2" t="s">
        <v>704</v>
      </c>
      <c r="B697" s="3" t="s">
        <v>4609</v>
      </c>
      <c r="C697" s="3" t="s">
        <v>7405</v>
      </c>
      <c r="D697" s="3" t="s">
        <v>7411</v>
      </c>
      <c r="E697" s="3" t="s">
        <v>7424</v>
      </c>
      <c r="F697" s="3" t="s">
        <v>7428</v>
      </c>
      <c r="G697" s="3">
        <v>4519.3500000000004</v>
      </c>
      <c r="H697" s="3">
        <v>2</v>
      </c>
      <c r="I697" s="8" t="s">
        <v>7887</v>
      </c>
      <c r="J697" s="3" t="s">
        <v>8165</v>
      </c>
      <c r="K697" s="3" t="s">
        <v>8168</v>
      </c>
      <c r="L697" s="3" t="s">
        <v>8169</v>
      </c>
      <c r="M697" s="4">
        <v>7230.96</v>
      </c>
      <c r="N697" s="32">
        <f>Table2[[#This Row],[Price]]*Table2[[#This Row],[Quantity Sold]]</f>
        <v>9038.7000000000007</v>
      </c>
      <c r="O697" s="1">
        <f t="shared" si="80"/>
        <v>2023</v>
      </c>
      <c r="P697" s="1" t="str">
        <f t="shared" si="81"/>
        <v>MEN</v>
      </c>
      <c r="Q697" s="1" t="str">
        <f t="shared" si="88"/>
        <v>Men_Pants</v>
      </c>
      <c r="T697" s="1" t="str">
        <f t="shared" si="83"/>
        <v>LOW PRICE</v>
      </c>
      <c r="U697" t="str">
        <f t="shared" si="84"/>
        <v>Discounted</v>
      </c>
      <c r="V697" t="str">
        <f t="shared" si="85"/>
        <v>Men's Discounted Item</v>
      </c>
      <c r="W697" s="1" t="b">
        <f t="shared" si="86"/>
        <v>0</v>
      </c>
      <c r="X697" t="b">
        <f t="shared" si="87"/>
        <v>1</v>
      </c>
    </row>
    <row r="698" spans="1:24" ht="28.8" x14ac:dyDescent="0.3">
      <c r="A698" s="2" t="s">
        <v>705</v>
      </c>
      <c r="B698" s="3" t="s">
        <v>4610</v>
      </c>
      <c r="C698" s="3" t="s">
        <v>7406</v>
      </c>
      <c r="D698" s="3" t="s">
        <v>7412</v>
      </c>
      <c r="E698" s="3" t="s">
        <v>7423</v>
      </c>
      <c r="F698" s="3" t="s">
        <v>7434</v>
      </c>
      <c r="G698" s="3">
        <v>3482.68</v>
      </c>
      <c r="H698" s="3">
        <v>17</v>
      </c>
      <c r="I698" s="8" t="s">
        <v>7506</v>
      </c>
      <c r="J698" s="3" t="s">
        <v>8165</v>
      </c>
      <c r="K698" s="3" t="s">
        <v>8167</v>
      </c>
      <c r="L698" s="3" t="s">
        <v>8169</v>
      </c>
      <c r="M698" s="4">
        <v>47364.78</v>
      </c>
      <c r="N698" s="32">
        <f>Table2[[#This Row],[Price]]*Table2[[#This Row],[Quantity Sold]]</f>
        <v>59205.56</v>
      </c>
      <c r="O698" s="1">
        <f t="shared" si="80"/>
        <v>2023</v>
      </c>
      <c r="P698" s="1" t="str">
        <f t="shared" si="81"/>
        <v>ACCESSORIES</v>
      </c>
      <c r="Q698" s="1" t="str">
        <f t="shared" si="88"/>
        <v>Accessories_Hats</v>
      </c>
      <c r="T698" s="1" t="str">
        <f t="shared" si="83"/>
        <v>LOW PRICE</v>
      </c>
      <c r="U698" t="str">
        <f t="shared" si="84"/>
        <v>Discounted</v>
      </c>
      <c r="V698" t="str">
        <f t="shared" si="85"/>
        <v>Other</v>
      </c>
      <c r="W698" s="1" t="b">
        <f t="shared" si="86"/>
        <v>1</v>
      </c>
      <c r="X698" t="b">
        <f t="shared" si="87"/>
        <v>1</v>
      </c>
    </row>
    <row r="699" spans="1:24" x14ac:dyDescent="0.3">
      <c r="A699" s="2" t="s">
        <v>706</v>
      </c>
      <c r="B699" s="3" t="s">
        <v>4611</v>
      </c>
      <c r="C699" s="3" t="s">
        <v>7405</v>
      </c>
      <c r="D699" s="3" t="s">
        <v>7410</v>
      </c>
      <c r="E699" s="3" t="s">
        <v>7427</v>
      </c>
      <c r="F699" s="3" t="s">
        <v>7428</v>
      </c>
      <c r="G699" s="3">
        <v>16031.45</v>
      </c>
      <c r="H699" s="3">
        <v>6</v>
      </c>
      <c r="I699" s="8" t="s">
        <v>7888</v>
      </c>
      <c r="J699" s="3" t="s">
        <v>8162</v>
      </c>
      <c r="K699" s="3" t="s">
        <v>8167</v>
      </c>
      <c r="L699" s="3" t="s">
        <v>8169</v>
      </c>
      <c r="M699" s="4">
        <v>76950.960000000006</v>
      </c>
      <c r="N699" s="32">
        <f>Table2[[#This Row],[Price]]*Table2[[#This Row],[Quantity Sold]]</f>
        <v>96188.700000000012</v>
      </c>
      <c r="O699" s="1">
        <f t="shared" si="80"/>
        <v>2024</v>
      </c>
      <c r="P699" s="1" t="str">
        <f t="shared" si="81"/>
        <v>MEN</v>
      </c>
      <c r="Q699" s="1" t="str">
        <f t="shared" si="88"/>
        <v>Men_Shirts</v>
      </c>
      <c r="T699" s="1" t="str">
        <f t="shared" si="83"/>
        <v>HIGH PRICE</v>
      </c>
      <c r="U699" t="str">
        <f t="shared" si="84"/>
        <v>Discounted</v>
      </c>
      <c r="V699" t="str">
        <f t="shared" si="85"/>
        <v>Men's Discounted Item</v>
      </c>
      <c r="W699" s="1" t="b">
        <f t="shared" si="86"/>
        <v>0</v>
      </c>
      <c r="X699" t="b">
        <f t="shared" si="87"/>
        <v>1</v>
      </c>
    </row>
    <row r="700" spans="1:24" x14ac:dyDescent="0.3">
      <c r="A700" s="2" t="s">
        <v>707</v>
      </c>
      <c r="B700" s="3" t="s">
        <v>4612</v>
      </c>
      <c r="C700" s="3" t="s">
        <v>7407</v>
      </c>
      <c r="D700" s="3" t="s">
        <v>7417</v>
      </c>
      <c r="E700" s="3" t="s">
        <v>7423</v>
      </c>
      <c r="F700" s="3" t="s">
        <v>7434</v>
      </c>
      <c r="G700" s="3">
        <v>8390.4699999999993</v>
      </c>
      <c r="H700" s="3">
        <v>16</v>
      </c>
      <c r="I700" s="8" t="s">
        <v>7889</v>
      </c>
      <c r="J700" s="3" t="s">
        <v>8166</v>
      </c>
      <c r="K700" s="3" t="s">
        <v>8168</v>
      </c>
      <c r="L700" s="3" t="s">
        <v>8170</v>
      </c>
      <c r="M700" s="4">
        <v>134247.51999999999</v>
      </c>
      <c r="N700" s="32">
        <f>Table2[[#This Row],[Price]]*Table2[[#This Row],[Quantity Sold]]</f>
        <v>134247.51999999999</v>
      </c>
      <c r="O700" s="1">
        <f t="shared" si="80"/>
        <v>2023</v>
      </c>
      <c r="P700" s="1" t="str">
        <f t="shared" si="81"/>
        <v>KIDS</v>
      </c>
      <c r="Q700" s="1" t="str">
        <f t="shared" si="88"/>
        <v>Kids_Shoes</v>
      </c>
      <c r="T700" s="1" t="str">
        <f t="shared" si="83"/>
        <v>LOW PRICE</v>
      </c>
      <c r="U700" t="str">
        <f t="shared" si="84"/>
        <v>No Discount</v>
      </c>
      <c r="V700" t="str">
        <f t="shared" si="85"/>
        <v>Other</v>
      </c>
      <c r="W700" s="1" t="b">
        <f t="shared" si="86"/>
        <v>1</v>
      </c>
      <c r="X700" t="b">
        <f t="shared" si="87"/>
        <v>0</v>
      </c>
    </row>
    <row r="701" spans="1:24" ht="28.8" x14ac:dyDescent="0.3">
      <c r="A701" s="2" t="s">
        <v>708</v>
      </c>
      <c r="B701" s="3" t="s">
        <v>4613</v>
      </c>
      <c r="C701" s="3" t="s">
        <v>7408</v>
      </c>
      <c r="D701" s="3" t="s">
        <v>7422</v>
      </c>
      <c r="E701" s="3" t="s">
        <v>7424</v>
      </c>
      <c r="F701" s="3" t="s">
        <v>7428</v>
      </c>
      <c r="G701" s="3">
        <v>3731.68</v>
      </c>
      <c r="H701" s="3">
        <v>3</v>
      </c>
      <c r="I701" s="8" t="s">
        <v>7670</v>
      </c>
      <c r="J701" s="3" t="s">
        <v>8163</v>
      </c>
      <c r="K701" s="3" t="s">
        <v>8167</v>
      </c>
      <c r="L701" s="3" t="s">
        <v>8170</v>
      </c>
      <c r="M701" s="4">
        <v>11195.04</v>
      </c>
      <c r="N701" s="32">
        <f>Table2[[#This Row],[Price]]*Table2[[#This Row],[Quantity Sold]]</f>
        <v>11195.039999999999</v>
      </c>
      <c r="O701" s="1">
        <f t="shared" si="80"/>
        <v>2024</v>
      </c>
      <c r="P701" s="1" t="str">
        <f t="shared" si="81"/>
        <v>WOMEN</v>
      </c>
      <c r="Q701" s="1" t="str">
        <f t="shared" si="88"/>
        <v>Women_Skirts</v>
      </c>
      <c r="T701" s="1" t="str">
        <f t="shared" si="83"/>
        <v>LOW PRICE</v>
      </c>
      <c r="U701" t="str">
        <f t="shared" si="84"/>
        <v>No Discount</v>
      </c>
      <c r="V701" t="str">
        <f t="shared" si="85"/>
        <v>Other</v>
      </c>
      <c r="W701" s="1" t="b">
        <f t="shared" si="86"/>
        <v>0</v>
      </c>
      <c r="X701" t="b">
        <f t="shared" si="87"/>
        <v>0</v>
      </c>
    </row>
    <row r="702" spans="1:24" ht="28.8" x14ac:dyDescent="0.3">
      <c r="A702" s="2" t="s">
        <v>709</v>
      </c>
      <c r="B702" s="3" t="s">
        <v>4614</v>
      </c>
      <c r="C702" s="3" t="s">
        <v>7408</v>
      </c>
      <c r="D702" s="3" t="s">
        <v>7417</v>
      </c>
      <c r="E702" s="3" t="s">
        <v>7425</v>
      </c>
      <c r="F702" s="3" t="s">
        <v>7433</v>
      </c>
      <c r="G702" s="3">
        <v>8782.23</v>
      </c>
      <c r="H702" s="3">
        <v>5</v>
      </c>
      <c r="I702" s="8" t="s">
        <v>7698</v>
      </c>
      <c r="J702" s="3" t="s">
        <v>8166</v>
      </c>
      <c r="K702" s="3" t="s">
        <v>8167</v>
      </c>
      <c r="L702" s="3" t="s">
        <v>8170</v>
      </c>
      <c r="M702" s="4">
        <v>43911.15</v>
      </c>
      <c r="N702" s="32">
        <f>Table2[[#This Row],[Price]]*Table2[[#This Row],[Quantity Sold]]</f>
        <v>43911.149999999994</v>
      </c>
      <c r="O702" s="1">
        <f t="shared" si="80"/>
        <v>2023</v>
      </c>
      <c r="P702" s="1" t="str">
        <f t="shared" si="81"/>
        <v>WOMEN</v>
      </c>
      <c r="Q702" s="1" t="str">
        <f t="shared" si="88"/>
        <v>Women_Shoes</v>
      </c>
      <c r="T702" s="1" t="str">
        <f t="shared" si="83"/>
        <v>LOW PRICE</v>
      </c>
      <c r="U702" t="str">
        <f t="shared" si="84"/>
        <v>No Discount</v>
      </c>
      <c r="V702" t="str">
        <f t="shared" si="85"/>
        <v>Other</v>
      </c>
      <c r="W702" s="1" t="b">
        <f t="shared" si="86"/>
        <v>0</v>
      </c>
      <c r="X702" t="b">
        <f t="shared" si="87"/>
        <v>0</v>
      </c>
    </row>
    <row r="703" spans="1:24" ht="28.8" x14ac:dyDescent="0.3">
      <c r="A703" s="2" t="s">
        <v>710</v>
      </c>
      <c r="B703" s="3" t="s">
        <v>4615</v>
      </c>
      <c r="C703" s="3" t="s">
        <v>7408</v>
      </c>
      <c r="D703" s="3" t="s">
        <v>7419</v>
      </c>
      <c r="E703" s="3" t="s">
        <v>7427</v>
      </c>
      <c r="F703" s="3" t="s">
        <v>7428</v>
      </c>
      <c r="G703" s="3">
        <v>3147.36</v>
      </c>
      <c r="H703" s="3">
        <v>16</v>
      </c>
      <c r="I703" s="8" t="s">
        <v>7578</v>
      </c>
      <c r="J703" s="3" t="s">
        <v>8164</v>
      </c>
      <c r="K703" s="3" t="s">
        <v>8168</v>
      </c>
      <c r="L703" s="3" t="s">
        <v>8170</v>
      </c>
      <c r="M703" s="4">
        <v>50357.760000000002</v>
      </c>
      <c r="N703" s="32">
        <f>Table2[[#This Row],[Price]]*Table2[[#This Row],[Quantity Sold]]</f>
        <v>50357.760000000002</v>
      </c>
      <c r="O703" s="1">
        <f t="shared" si="80"/>
        <v>2024</v>
      </c>
      <c r="P703" s="1" t="str">
        <f t="shared" si="81"/>
        <v>WOMEN</v>
      </c>
      <c r="Q703" s="1" t="str">
        <f t="shared" si="88"/>
        <v>Women_Dresses</v>
      </c>
      <c r="T703" s="1" t="str">
        <f t="shared" si="83"/>
        <v>LOW PRICE</v>
      </c>
      <c r="U703" t="str">
        <f t="shared" si="84"/>
        <v>No Discount</v>
      </c>
      <c r="V703" t="str">
        <f t="shared" si="85"/>
        <v>Other</v>
      </c>
      <c r="W703" s="1" t="b">
        <f t="shared" si="86"/>
        <v>1</v>
      </c>
      <c r="X703" t="b">
        <f t="shared" si="87"/>
        <v>0</v>
      </c>
    </row>
    <row r="704" spans="1:24" ht="28.8" x14ac:dyDescent="0.3">
      <c r="A704" s="2" t="s">
        <v>711</v>
      </c>
      <c r="B704" s="3" t="s">
        <v>4616</v>
      </c>
      <c r="C704" s="3" t="s">
        <v>7408</v>
      </c>
      <c r="D704" s="3" t="s">
        <v>7420</v>
      </c>
      <c r="E704" s="3" t="s">
        <v>7427</v>
      </c>
      <c r="F704" s="3" t="s">
        <v>7432</v>
      </c>
      <c r="G704" s="3">
        <v>11800.94</v>
      </c>
      <c r="H704" s="3">
        <v>5</v>
      </c>
      <c r="I704" s="8" t="s">
        <v>7882</v>
      </c>
      <c r="J704" s="3" t="s">
        <v>8166</v>
      </c>
      <c r="K704" s="3" t="s">
        <v>8168</v>
      </c>
      <c r="L704" s="3" t="s">
        <v>8170</v>
      </c>
      <c r="M704" s="4">
        <v>59004.7</v>
      </c>
      <c r="N704" s="32">
        <f>Table2[[#This Row],[Price]]*Table2[[#This Row],[Quantity Sold]]</f>
        <v>59004.700000000004</v>
      </c>
      <c r="O704" s="1">
        <f t="shared" si="80"/>
        <v>2023</v>
      </c>
      <c r="P704" s="1" t="str">
        <f t="shared" si="81"/>
        <v>WOMEN</v>
      </c>
      <c r="Q704" s="1" t="str">
        <f t="shared" si="88"/>
        <v>Women_Tops</v>
      </c>
      <c r="T704" s="1" t="str">
        <f t="shared" si="83"/>
        <v>HIGH PRICE</v>
      </c>
      <c r="U704" t="str">
        <f t="shared" si="84"/>
        <v>No Discount</v>
      </c>
      <c r="V704" t="str">
        <f t="shared" si="85"/>
        <v>Other</v>
      </c>
      <c r="W704" s="1" t="b">
        <f t="shared" si="86"/>
        <v>0</v>
      </c>
      <c r="X704" t="b">
        <f t="shared" si="87"/>
        <v>0</v>
      </c>
    </row>
    <row r="705" spans="1:24" ht="28.8" x14ac:dyDescent="0.3">
      <c r="A705" s="2" t="s">
        <v>712</v>
      </c>
      <c r="B705" s="3" t="s">
        <v>4617</v>
      </c>
      <c r="C705" s="3" t="s">
        <v>7407</v>
      </c>
      <c r="D705" s="3" t="s">
        <v>7418</v>
      </c>
      <c r="E705" s="3" t="s">
        <v>7427</v>
      </c>
      <c r="F705" s="3" t="s">
        <v>7431</v>
      </c>
      <c r="G705" s="3">
        <v>15608.98</v>
      </c>
      <c r="H705" s="3">
        <v>10</v>
      </c>
      <c r="I705" s="8" t="s">
        <v>7890</v>
      </c>
      <c r="J705" s="3" t="s">
        <v>8164</v>
      </c>
      <c r="K705" s="3" t="s">
        <v>8168</v>
      </c>
      <c r="L705" s="3" t="s">
        <v>8170</v>
      </c>
      <c r="M705" s="4">
        <v>156089.79999999999</v>
      </c>
      <c r="N705" s="32">
        <f>Table2[[#This Row],[Price]]*Table2[[#This Row],[Quantity Sold]]</f>
        <v>156089.79999999999</v>
      </c>
      <c r="O705" s="1">
        <f t="shared" si="80"/>
        <v>2023</v>
      </c>
      <c r="P705" s="1" t="str">
        <f t="shared" si="81"/>
        <v>KIDS</v>
      </c>
      <c r="Q705" s="1" t="str">
        <f t="shared" si="88"/>
        <v>Kids_Sweaters</v>
      </c>
      <c r="T705" s="1" t="str">
        <f t="shared" si="83"/>
        <v>HIGH PRICE</v>
      </c>
      <c r="U705" t="str">
        <f t="shared" si="84"/>
        <v>No Discount</v>
      </c>
      <c r="V705" t="str">
        <f t="shared" si="85"/>
        <v>Other</v>
      </c>
      <c r="W705" s="1" t="b">
        <f t="shared" si="86"/>
        <v>1</v>
      </c>
      <c r="X705" t="b">
        <f t="shared" si="87"/>
        <v>0</v>
      </c>
    </row>
    <row r="706" spans="1:24" x14ac:dyDescent="0.3">
      <c r="A706" s="2" t="s">
        <v>713</v>
      </c>
      <c r="B706" s="3" t="s">
        <v>4618</v>
      </c>
      <c r="C706" s="3" t="s">
        <v>7407</v>
      </c>
      <c r="D706" s="3" t="s">
        <v>7413</v>
      </c>
      <c r="E706" s="3" t="s">
        <v>7424</v>
      </c>
      <c r="F706" s="3" t="s">
        <v>7434</v>
      </c>
      <c r="G706" s="3">
        <v>11437.4</v>
      </c>
      <c r="H706" s="3">
        <v>8</v>
      </c>
      <c r="I706" s="8" t="s">
        <v>7659</v>
      </c>
      <c r="J706" s="3" t="s">
        <v>8164</v>
      </c>
      <c r="K706" s="3" t="s">
        <v>8167</v>
      </c>
      <c r="L706" s="3" t="s">
        <v>8169</v>
      </c>
      <c r="M706" s="4">
        <v>73199.360000000001</v>
      </c>
      <c r="N706" s="32">
        <f>Table2[[#This Row],[Price]]*Table2[[#This Row],[Quantity Sold]]</f>
        <v>91499.199999999997</v>
      </c>
      <c r="O706" s="1">
        <f t="shared" si="80"/>
        <v>2024</v>
      </c>
      <c r="P706" s="1" t="str">
        <f t="shared" si="81"/>
        <v>KIDS</v>
      </c>
      <c r="Q706" s="1" t="str">
        <f t="shared" si="88"/>
        <v>Kids_Shorts</v>
      </c>
      <c r="T706" s="1" t="str">
        <f t="shared" si="83"/>
        <v>HIGH PRICE</v>
      </c>
      <c r="U706" t="str">
        <f t="shared" si="84"/>
        <v>Discounted</v>
      </c>
      <c r="V706" t="str">
        <f t="shared" si="85"/>
        <v>Other</v>
      </c>
      <c r="W706" s="1" t="b">
        <f t="shared" si="86"/>
        <v>0</v>
      </c>
      <c r="X706" t="b">
        <f t="shared" si="87"/>
        <v>1</v>
      </c>
    </row>
    <row r="707" spans="1:24" ht="28.8" x14ac:dyDescent="0.3">
      <c r="A707" s="2" t="s">
        <v>714</v>
      </c>
      <c r="B707" s="3" t="s">
        <v>4619</v>
      </c>
      <c r="C707" s="3" t="s">
        <v>7406</v>
      </c>
      <c r="D707" s="3" t="s">
        <v>7414</v>
      </c>
      <c r="E707" s="3" t="s">
        <v>7426</v>
      </c>
      <c r="F707" s="3" t="s">
        <v>7432</v>
      </c>
      <c r="G707" s="3">
        <v>12654.18</v>
      </c>
      <c r="H707" s="3">
        <v>5</v>
      </c>
      <c r="I707" s="8" t="s">
        <v>7805</v>
      </c>
      <c r="J707" s="3" t="s">
        <v>8163</v>
      </c>
      <c r="K707" s="3" t="s">
        <v>8167</v>
      </c>
      <c r="L707" s="3" t="s">
        <v>8169</v>
      </c>
      <c r="M707" s="4">
        <v>50616.72</v>
      </c>
      <c r="N707" s="32">
        <f>Table2[[#This Row],[Price]]*Table2[[#This Row],[Quantity Sold]]</f>
        <v>63270.9</v>
      </c>
      <c r="O707" s="1">
        <f t="shared" ref="O707:O770" si="89">YEAR(I707)</f>
        <v>2024</v>
      </c>
      <c r="P707" s="1" t="str">
        <f t="shared" ref="P707:P770" si="90">UPPER(C707)</f>
        <v>ACCESSORIES</v>
      </c>
      <c r="Q707" s="1" t="str">
        <f t="shared" si="88"/>
        <v>Accessories_Bags</v>
      </c>
      <c r="T707" s="1" t="str">
        <f t="shared" ref="T707:T770" si="91">IF(G707&gt;10000,"HIGH PRICE", "LOW PRICE")</f>
        <v>HIGH PRICE</v>
      </c>
      <c r="U707" t="str">
        <f t="shared" ref="U707:U770" si="92">IF(L707 = "Yes", "Discounted", "No Discount")</f>
        <v>Discounted</v>
      </c>
      <c r="V707" t="str">
        <f t="shared" ref="V707:V770" si="93">IF(AND(C707 = "Men", L707 = "Yes"), "Men's Discounted Item", "Other")</f>
        <v>Other</v>
      </c>
      <c r="W707" s="1" t="b">
        <f t="shared" ref="W707:W770" si="94">H707&gt;=10</f>
        <v>0</v>
      </c>
      <c r="X707" t="b">
        <f t="shared" ref="X707:X770" si="95">L707 = "Yes"</f>
        <v>1</v>
      </c>
    </row>
    <row r="708" spans="1:24" ht="28.8" x14ac:dyDescent="0.3">
      <c r="A708" s="2" t="s">
        <v>715</v>
      </c>
      <c r="B708" s="3" t="s">
        <v>4620</v>
      </c>
      <c r="C708" s="3" t="s">
        <v>7406</v>
      </c>
      <c r="D708" s="3" t="s">
        <v>7421</v>
      </c>
      <c r="E708" s="3" t="s">
        <v>7423</v>
      </c>
      <c r="F708" s="3" t="s">
        <v>7433</v>
      </c>
      <c r="G708" s="3">
        <v>2909.98</v>
      </c>
      <c r="H708" s="3">
        <v>9</v>
      </c>
      <c r="I708" s="8" t="s">
        <v>7453</v>
      </c>
      <c r="J708" s="3" t="s">
        <v>8164</v>
      </c>
      <c r="K708" s="3" t="s">
        <v>8168</v>
      </c>
      <c r="L708" s="3" t="s">
        <v>8170</v>
      </c>
      <c r="M708" s="4">
        <v>26189.82</v>
      </c>
      <c r="N708" s="32">
        <f>Table2[[#This Row],[Price]]*Table2[[#This Row],[Quantity Sold]]</f>
        <v>26189.82</v>
      </c>
      <c r="O708" s="1">
        <f t="shared" si="89"/>
        <v>2022</v>
      </c>
      <c r="P708" s="1" t="str">
        <f t="shared" si="90"/>
        <v>ACCESSORIES</v>
      </c>
      <c r="Q708" s="1" t="str">
        <f t="shared" si="88"/>
        <v>Accessories_Scarves</v>
      </c>
      <c r="T708" s="1" t="str">
        <f t="shared" si="91"/>
        <v>LOW PRICE</v>
      </c>
      <c r="U708" t="str">
        <f t="shared" si="92"/>
        <v>No Discount</v>
      </c>
      <c r="V708" t="str">
        <f t="shared" si="93"/>
        <v>Other</v>
      </c>
      <c r="W708" s="1" t="b">
        <f t="shared" si="94"/>
        <v>0</v>
      </c>
      <c r="X708" t="b">
        <f t="shared" si="95"/>
        <v>0</v>
      </c>
    </row>
    <row r="709" spans="1:24" ht="28.8" x14ac:dyDescent="0.3">
      <c r="A709" s="2" t="s">
        <v>716</v>
      </c>
      <c r="B709" s="3" t="s">
        <v>4621</v>
      </c>
      <c r="C709" s="3" t="s">
        <v>7406</v>
      </c>
      <c r="D709" s="3" t="s">
        <v>7414</v>
      </c>
      <c r="E709" s="3" t="s">
        <v>7424</v>
      </c>
      <c r="F709" s="3" t="s">
        <v>7430</v>
      </c>
      <c r="G709" s="3">
        <v>2895.87</v>
      </c>
      <c r="H709" s="3">
        <v>20</v>
      </c>
      <c r="I709" s="8" t="s">
        <v>7483</v>
      </c>
      <c r="J709" s="3" t="s">
        <v>8165</v>
      </c>
      <c r="K709" s="3" t="s">
        <v>8167</v>
      </c>
      <c r="L709" s="3" t="s">
        <v>8170</v>
      </c>
      <c r="M709" s="4">
        <v>57917.4</v>
      </c>
      <c r="N709" s="32">
        <f>Table2[[#This Row],[Price]]*Table2[[#This Row],[Quantity Sold]]</f>
        <v>57917.399999999994</v>
      </c>
      <c r="O709" s="1">
        <f t="shared" si="89"/>
        <v>2023</v>
      </c>
      <c r="P709" s="1" t="str">
        <f t="shared" si="90"/>
        <v>ACCESSORIES</v>
      </c>
      <c r="Q709" s="1" t="str">
        <f t="shared" si="88"/>
        <v>Accessories_Bags</v>
      </c>
      <c r="T709" s="1" t="str">
        <f t="shared" si="91"/>
        <v>LOW PRICE</v>
      </c>
      <c r="U709" t="str">
        <f t="shared" si="92"/>
        <v>No Discount</v>
      </c>
      <c r="V709" t="str">
        <f t="shared" si="93"/>
        <v>Other</v>
      </c>
      <c r="W709" s="1" t="b">
        <f t="shared" si="94"/>
        <v>1</v>
      </c>
      <c r="X709" t="b">
        <f t="shared" si="95"/>
        <v>0</v>
      </c>
    </row>
    <row r="710" spans="1:24" ht="28.8" x14ac:dyDescent="0.3">
      <c r="A710" s="2" t="s">
        <v>717</v>
      </c>
      <c r="B710" s="3" t="s">
        <v>4622</v>
      </c>
      <c r="C710" s="3" t="s">
        <v>7408</v>
      </c>
      <c r="D710" s="3" t="s">
        <v>7422</v>
      </c>
      <c r="E710" s="3" t="s">
        <v>7427</v>
      </c>
      <c r="F710" s="3" t="s">
        <v>7432</v>
      </c>
      <c r="G710" s="3">
        <v>7560.47</v>
      </c>
      <c r="H710" s="3">
        <v>15</v>
      </c>
      <c r="I710" s="8" t="s">
        <v>7759</v>
      </c>
      <c r="J710" s="3" t="s">
        <v>8162</v>
      </c>
      <c r="K710" s="3" t="s">
        <v>8168</v>
      </c>
      <c r="L710" s="3" t="s">
        <v>8169</v>
      </c>
      <c r="M710" s="4">
        <v>90725.64</v>
      </c>
      <c r="N710" s="32">
        <f>Table2[[#This Row],[Price]]*Table2[[#This Row],[Quantity Sold]]</f>
        <v>113407.05</v>
      </c>
      <c r="O710" s="1">
        <f t="shared" si="89"/>
        <v>2023</v>
      </c>
      <c r="P710" s="1" t="str">
        <f t="shared" si="90"/>
        <v>WOMEN</v>
      </c>
      <c r="Q710" s="1" t="str">
        <f t="shared" si="88"/>
        <v>Women_Skirts</v>
      </c>
      <c r="T710" s="1" t="str">
        <f t="shared" si="91"/>
        <v>LOW PRICE</v>
      </c>
      <c r="U710" t="str">
        <f t="shared" si="92"/>
        <v>Discounted</v>
      </c>
      <c r="V710" t="str">
        <f t="shared" si="93"/>
        <v>Other</v>
      </c>
      <c r="W710" s="1" t="b">
        <f t="shared" si="94"/>
        <v>1</v>
      </c>
      <c r="X710" t="b">
        <f t="shared" si="95"/>
        <v>1</v>
      </c>
    </row>
    <row r="711" spans="1:24" x14ac:dyDescent="0.3">
      <c r="A711" s="2" t="s">
        <v>718</v>
      </c>
      <c r="B711" s="3" t="s">
        <v>4623</v>
      </c>
      <c r="C711" s="3" t="s">
        <v>7405</v>
      </c>
      <c r="D711" s="3" t="s">
        <v>7417</v>
      </c>
      <c r="E711" s="3" t="s">
        <v>7424</v>
      </c>
      <c r="F711" s="3" t="s">
        <v>7432</v>
      </c>
      <c r="G711" s="3">
        <v>14627.92</v>
      </c>
      <c r="H711" s="3">
        <v>11</v>
      </c>
      <c r="I711" s="8" t="s">
        <v>7648</v>
      </c>
      <c r="J711" s="3" t="s">
        <v>8164</v>
      </c>
      <c r="K711" s="3" t="s">
        <v>8168</v>
      </c>
      <c r="L711" s="3" t="s">
        <v>8169</v>
      </c>
      <c r="M711" s="4">
        <v>128725.53</v>
      </c>
      <c r="N711" s="32">
        <f>Table2[[#This Row],[Price]]*Table2[[#This Row],[Quantity Sold]]</f>
        <v>160907.12</v>
      </c>
      <c r="O711" s="1">
        <f t="shared" si="89"/>
        <v>2024</v>
      </c>
      <c r="P711" s="1" t="str">
        <f t="shared" si="90"/>
        <v>MEN</v>
      </c>
      <c r="Q711" s="1" t="str">
        <f t="shared" si="88"/>
        <v>Men_Shoes</v>
      </c>
      <c r="T711" s="1" t="str">
        <f t="shared" si="91"/>
        <v>HIGH PRICE</v>
      </c>
      <c r="U711" t="str">
        <f t="shared" si="92"/>
        <v>Discounted</v>
      </c>
      <c r="V711" t="str">
        <f t="shared" si="93"/>
        <v>Men's Discounted Item</v>
      </c>
      <c r="W711" s="1" t="b">
        <f t="shared" si="94"/>
        <v>1</v>
      </c>
      <c r="X711" t="b">
        <f t="shared" si="95"/>
        <v>1</v>
      </c>
    </row>
    <row r="712" spans="1:24" ht="28.8" x14ac:dyDescent="0.3">
      <c r="A712" s="2" t="s">
        <v>719</v>
      </c>
      <c r="B712" s="3" t="s">
        <v>4624</v>
      </c>
      <c r="C712" s="3" t="s">
        <v>7408</v>
      </c>
      <c r="D712" s="3" t="s">
        <v>7419</v>
      </c>
      <c r="E712" s="3" t="s">
        <v>7427</v>
      </c>
      <c r="F712" s="3" t="s">
        <v>7432</v>
      </c>
      <c r="G712" s="3">
        <v>16153.46</v>
      </c>
      <c r="H712" s="3">
        <v>11</v>
      </c>
      <c r="I712" s="8" t="s">
        <v>7891</v>
      </c>
      <c r="J712" s="3" t="s">
        <v>8164</v>
      </c>
      <c r="K712" s="3" t="s">
        <v>8168</v>
      </c>
      <c r="L712" s="3" t="s">
        <v>8169</v>
      </c>
      <c r="M712" s="4">
        <v>142150.78</v>
      </c>
      <c r="N712" s="32">
        <f>Table2[[#This Row],[Price]]*Table2[[#This Row],[Quantity Sold]]</f>
        <v>177688.06</v>
      </c>
      <c r="O712" s="1">
        <f t="shared" si="89"/>
        <v>2023</v>
      </c>
      <c r="P712" s="1" t="str">
        <f t="shared" si="90"/>
        <v>WOMEN</v>
      </c>
      <c r="Q712" s="1" t="str">
        <f t="shared" si="88"/>
        <v>Women_Dresses</v>
      </c>
      <c r="T712" s="1" t="str">
        <f t="shared" si="91"/>
        <v>HIGH PRICE</v>
      </c>
      <c r="U712" t="str">
        <f t="shared" si="92"/>
        <v>Discounted</v>
      </c>
      <c r="V712" t="str">
        <f t="shared" si="93"/>
        <v>Other</v>
      </c>
      <c r="W712" s="1" t="b">
        <f t="shared" si="94"/>
        <v>1</v>
      </c>
      <c r="X712" t="b">
        <f t="shared" si="95"/>
        <v>1</v>
      </c>
    </row>
    <row r="713" spans="1:24" ht="28.8" x14ac:dyDescent="0.3">
      <c r="A713" s="2" t="s">
        <v>720</v>
      </c>
      <c r="B713" s="3" t="s">
        <v>4625</v>
      </c>
      <c r="C713" s="3" t="s">
        <v>7408</v>
      </c>
      <c r="D713" s="3" t="s">
        <v>7417</v>
      </c>
      <c r="E713" s="3" t="s">
        <v>7423</v>
      </c>
      <c r="F713" s="3" t="s">
        <v>7429</v>
      </c>
      <c r="G713" s="3">
        <v>2815.36</v>
      </c>
      <c r="H713" s="3">
        <v>14</v>
      </c>
      <c r="I713" s="8" t="s">
        <v>7660</v>
      </c>
      <c r="J713" s="3" t="s">
        <v>8162</v>
      </c>
      <c r="K713" s="3" t="s">
        <v>8168</v>
      </c>
      <c r="L713" s="3" t="s">
        <v>8169</v>
      </c>
      <c r="M713" s="4">
        <v>31531.7</v>
      </c>
      <c r="N713" s="32">
        <f>Table2[[#This Row],[Price]]*Table2[[#This Row],[Quantity Sold]]</f>
        <v>39415.040000000001</v>
      </c>
      <c r="O713" s="1">
        <f t="shared" si="89"/>
        <v>2022</v>
      </c>
      <c r="P713" s="1" t="str">
        <f t="shared" si="90"/>
        <v>WOMEN</v>
      </c>
      <c r="Q713" s="1" t="str">
        <f t="shared" si="88"/>
        <v>Women_Shoes</v>
      </c>
      <c r="T713" s="1" t="str">
        <f t="shared" si="91"/>
        <v>LOW PRICE</v>
      </c>
      <c r="U713" t="str">
        <f t="shared" si="92"/>
        <v>Discounted</v>
      </c>
      <c r="V713" t="str">
        <f t="shared" si="93"/>
        <v>Other</v>
      </c>
      <c r="W713" s="1" t="b">
        <f t="shared" si="94"/>
        <v>1</v>
      </c>
      <c r="X713" t="b">
        <f t="shared" si="95"/>
        <v>1</v>
      </c>
    </row>
    <row r="714" spans="1:24" ht="28.8" x14ac:dyDescent="0.3">
      <c r="A714" s="2" t="s">
        <v>721</v>
      </c>
      <c r="B714" s="3" t="s">
        <v>3984</v>
      </c>
      <c r="C714" s="3" t="s">
        <v>7408</v>
      </c>
      <c r="D714" s="3" t="s">
        <v>7417</v>
      </c>
      <c r="E714" s="3" t="s">
        <v>7426</v>
      </c>
      <c r="F714" s="3" t="s">
        <v>7431</v>
      </c>
      <c r="G714" s="3">
        <v>5487.96</v>
      </c>
      <c r="H714" s="3">
        <v>7</v>
      </c>
      <c r="I714" s="8" t="s">
        <v>7553</v>
      </c>
      <c r="J714" s="3" t="s">
        <v>8165</v>
      </c>
      <c r="K714" s="3" t="s">
        <v>8168</v>
      </c>
      <c r="L714" s="3" t="s">
        <v>8169</v>
      </c>
      <c r="M714" s="4">
        <v>30732.41</v>
      </c>
      <c r="N714" s="32">
        <f>Table2[[#This Row],[Price]]*Table2[[#This Row],[Quantity Sold]]</f>
        <v>38415.72</v>
      </c>
      <c r="O714" s="1">
        <f t="shared" si="89"/>
        <v>2022</v>
      </c>
      <c r="P714" s="1" t="str">
        <f t="shared" si="90"/>
        <v>WOMEN</v>
      </c>
      <c r="Q714" s="1" t="str">
        <f t="shared" si="88"/>
        <v>Women_Shoes</v>
      </c>
      <c r="T714" s="1" t="str">
        <f t="shared" si="91"/>
        <v>LOW PRICE</v>
      </c>
      <c r="U714" t="str">
        <f t="shared" si="92"/>
        <v>Discounted</v>
      </c>
      <c r="V714" t="str">
        <f t="shared" si="93"/>
        <v>Other</v>
      </c>
      <c r="W714" s="1" t="b">
        <f t="shared" si="94"/>
        <v>0</v>
      </c>
      <c r="X714" t="b">
        <f t="shared" si="95"/>
        <v>1</v>
      </c>
    </row>
    <row r="715" spans="1:24" ht="28.8" x14ac:dyDescent="0.3">
      <c r="A715" s="2" t="s">
        <v>722</v>
      </c>
      <c r="B715" s="3" t="s">
        <v>4626</v>
      </c>
      <c r="C715" s="3" t="s">
        <v>7406</v>
      </c>
      <c r="D715" s="3" t="s">
        <v>7416</v>
      </c>
      <c r="E715" s="3" t="s">
        <v>7423</v>
      </c>
      <c r="F715" s="3" t="s">
        <v>7430</v>
      </c>
      <c r="G715" s="3">
        <v>13748.95</v>
      </c>
      <c r="H715" s="3">
        <v>9</v>
      </c>
      <c r="I715" s="8" t="s">
        <v>7892</v>
      </c>
      <c r="J715" s="3" t="s">
        <v>8163</v>
      </c>
      <c r="K715" s="3" t="s">
        <v>8168</v>
      </c>
      <c r="L715" s="3" t="s">
        <v>8169</v>
      </c>
      <c r="M715" s="4">
        <v>98992.44</v>
      </c>
      <c r="N715" s="32">
        <f>Table2[[#This Row],[Price]]*Table2[[#This Row],[Quantity Sold]]</f>
        <v>123740.55</v>
      </c>
      <c r="O715" s="1">
        <f t="shared" si="89"/>
        <v>2024</v>
      </c>
      <c r="P715" s="1" t="str">
        <f t="shared" si="90"/>
        <v>ACCESSORIES</v>
      </c>
      <c r="Q715" s="1" t="str">
        <f t="shared" si="88"/>
        <v>Accessories_Belts</v>
      </c>
      <c r="T715" s="1" t="str">
        <f t="shared" si="91"/>
        <v>HIGH PRICE</v>
      </c>
      <c r="U715" t="str">
        <f t="shared" si="92"/>
        <v>Discounted</v>
      </c>
      <c r="V715" t="str">
        <f t="shared" si="93"/>
        <v>Other</v>
      </c>
      <c r="W715" s="1" t="b">
        <f t="shared" si="94"/>
        <v>0</v>
      </c>
      <c r="X715" t="b">
        <f t="shared" si="95"/>
        <v>1</v>
      </c>
    </row>
    <row r="716" spans="1:24" x14ac:dyDescent="0.3">
      <c r="A716" s="2" t="s">
        <v>723</v>
      </c>
      <c r="B716" s="3" t="s">
        <v>4627</v>
      </c>
      <c r="C716" s="3" t="s">
        <v>7405</v>
      </c>
      <c r="D716" s="3" t="s">
        <v>7410</v>
      </c>
      <c r="E716" s="3" t="s">
        <v>7427</v>
      </c>
      <c r="F716" s="3" t="s">
        <v>7432</v>
      </c>
      <c r="G716" s="3">
        <v>4938.5</v>
      </c>
      <c r="H716" s="3">
        <v>1</v>
      </c>
      <c r="I716" s="8" t="s">
        <v>7893</v>
      </c>
      <c r="J716" s="3" t="s">
        <v>8165</v>
      </c>
      <c r="K716" s="3" t="s">
        <v>8167</v>
      </c>
      <c r="L716" s="3" t="s">
        <v>8170</v>
      </c>
      <c r="M716" s="4">
        <v>4938.5</v>
      </c>
      <c r="N716" s="32">
        <f>Table2[[#This Row],[Price]]*Table2[[#This Row],[Quantity Sold]]</f>
        <v>4938.5</v>
      </c>
      <c r="O716" s="1">
        <f t="shared" si="89"/>
        <v>2023</v>
      </c>
      <c r="P716" s="1" t="str">
        <f t="shared" si="90"/>
        <v>MEN</v>
      </c>
      <c r="Q716" s="1" t="str">
        <f t="shared" si="88"/>
        <v>Men_Shirts</v>
      </c>
      <c r="T716" s="1" t="str">
        <f t="shared" si="91"/>
        <v>LOW PRICE</v>
      </c>
      <c r="U716" t="str">
        <f t="shared" si="92"/>
        <v>No Discount</v>
      </c>
      <c r="V716" t="str">
        <f t="shared" si="93"/>
        <v>Other</v>
      </c>
      <c r="W716" s="1" t="b">
        <f t="shared" si="94"/>
        <v>0</v>
      </c>
      <c r="X716" t="b">
        <f t="shared" si="95"/>
        <v>0</v>
      </c>
    </row>
    <row r="717" spans="1:24" x14ac:dyDescent="0.3">
      <c r="A717" s="2" t="s">
        <v>724</v>
      </c>
      <c r="B717" s="3" t="s">
        <v>4628</v>
      </c>
      <c r="C717" s="3" t="s">
        <v>7405</v>
      </c>
      <c r="D717" s="3" t="s">
        <v>7409</v>
      </c>
      <c r="E717" s="3" t="s">
        <v>7424</v>
      </c>
      <c r="F717" s="3" t="s">
        <v>7431</v>
      </c>
      <c r="G717" s="3">
        <v>3535.8</v>
      </c>
      <c r="H717" s="3">
        <v>1</v>
      </c>
      <c r="I717" s="8" t="s">
        <v>7522</v>
      </c>
      <c r="J717" s="3" t="s">
        <v>8165</v>
      </c>
      <c r="K717" s="3" t="s">
        <v>8167</v>
      </c>
      <c r="L717" s="3" t="s">
        <v>8169</v>
      </c>
      <c r="M717" s="4">
        <v>2828.64</v>
      </c>
      <c r="N717" s="32">
        <f>Table2[[#This Row],[Price]]*Table2[[#This Row],[Quantity Sold]]</f>
        <v>3535.8</v>
      </c>
      <c r="O717" s="1">
        <f t="shared" si="89"/>
        <v>2024</v>
      </c>
      <c r="P717" s="1" t="str">
        <f t="shared" si="90"/>
        <v>MEN</v>
      </c>
      <c r="Q717" s="1" t="str">
        <f t="shared" si="88"/>
        <v>Men_Jackets</v>
      </c>
      <c r="T717" s="1" t="str">
        <f t="shared" si="91"/>
        <v>LOW PRICE</v>
      </c>
      <c r="U717" t="str">
        <f t="shared" si="92"/>
        <v>Discounted</v>
      </c>
      <c r="V717" t="str">
        <f t="shared" si="93"/>
        <v>Men's Discounted Item</v>
      </c>
      <c r="W717" s="1" t="b">
        <f t="shared" si="94"/>
        <v>0</v>
      </c>
      <c r="X717" t="b">
        <f t="shared" si="95"/>
        <v>1</v>
      </c>
    </row>
    <row r="718" spans="1:24" ht="28.8" x14ac:dyDescent="0.3">
      <c r="A718" s="2" t="s">
        <v>725</v>
      </c>
      <c r="B718" s="3" t="s">
        <v>4629</v>
      </c>
      <c r="C718" s="3" t="s">
        <v>7406</v>
      </c>
      <c r="D718" s="3" t="s">
        <v>7421</v>
      </c>
      <c r="E718" s="3" t="s">
        <v>7424</v>
      </c>
      <c r="F718" s="3" t="s">
        <v>7433</v>
      </c>
      <c r="G718" s="3">
        <v>6025.8</v>
      </c>
      <c r="H718" s="3">
        <v>2</v>
      </c>
      <c r="I718" s="8" t="s">
        <v>7894</v>
      </c>
      <c r="J718" s="3" t="s">
        <v>8162</v>
      </c>
      <c r="K718" s="3" t="s">
        <v>8168</v>
      </c>
      <c r="L718" s="3" t="s">
        <v>8169</v>
      </c>
      <c r="M718" s="4">
        <v>9641.2800000000007</v>
      </c>
      <c r="N718" s="32">
        <f>Table2[[#This Row],[Price]]*Table2[[#This Row],[Quantity Sold]]</f>
        <v>12051.6</v>
      </c>
      <c r="O718" s="1">
        <f t="shared" si="89"/>
        <v>2024</v>
      </c>
      <c r="P718" s="1" t="str">
        <f t="shared" si="90"/>
        <v>ACCESSORIES</v>
      </c>
      <c r="Q718" s="1" t="str">
        <f t="shared" si="88"/>
        <v>Accessories_Scarves</v>
      </c>
      <c r="T718" s="1" t="str">
        <f t="shared" si="91"/>
        <v>LOW PRICE</v>
      </c>
      <c r="U718" t="str">
        <f t="shared" si="92"/>
        <v>Discounted</v>
      </c>
      <c r="V718" t="str">
        <f t="shared" si="93"/>
        <v>Other</v>
      </c>
      <c r="W718" s="1" t="b">
        <f t="shared" si="94"/>
        <v>0</v>
      </c>
      <c r="X718" t="b">
        <f t="shared" si="95"/>
        <v>1</v>
      </c>
    </row>
    <row r="719" spans="1:24" x14ac:dyDescent="0.3">
      <c r="A719" s="2" t="s">
        <v>726</v>
      </c>
      <c r="B719" s="3" t="s">
        <v>4630</v>
      </c>
      <c r="C719" s="3" t="s">
        <v>7407</v>
      </c>
      <c r="D719" s="3" t="s">
        <v>7413</v>
      </c>
      <c r="E719" s="3" t="s">
        <v>7425</v>
      </c>
      <c r="F719" s="3" t="s">
        <v>7431</v>
      </c>
      <c r="G719" s="3">
        <v>6687.31</v>
      </c>
      <c r="H719" s="3">
        <v>14</v>
      </c>
      <c r="I719" s="8" t="s">
        <v>7846</v>
      </c>
      <c r="J719" s="3" t="s">
        <v>8164</v>
      </c>
      <c r="K719" s="3" t="s">
        <v>8168</v>
      </c>
      <c r="L719" s="3" t="s">
        <v>8169</v>
      </c>
      <c r="M719" s="4">
        <v>74897.539999999994</v>
      </c>
      <c r="N719" s="32">
        <f>Table2[[#This Row],[Price]]*Table2[[#This Row],[Quantity Sold]]</f>
        <v>93622.340000000011</v>
      </c>
      <c r="O719" s="1">
        <f t="shared" si="89"/>
        <v>2024</v>
      </c>
      <c r="P719" s="1" t="str">
        <f t="shared" si="90"/>
        <v>KIDS</v>
      </c>
      <c r="Q719" s="1" t="str">
        <f t="shared" si="88"/>
        <v>Kids_Shorts</v>
      </c>
      <c r="T719" s="1" t="str">
        <f t="shared" si="91"/>
        <v>LOW PRICE</v>
      </c>
      <c r="U719" t="str">
        <f t="shared" si="92"/>
        <v>Discounted</v>
      </c>
      <c r="V719" t="str">
        <f t="shared" si="93"/>
        <v>Other</v>
      </c>
      <c r="W719" s="1" t="b">
        <f t="shared" si="94"/>
        <v>1</v>
      </c>
      <c r="X719" t="b">
        <f t="shared" si="95"/>
        <v>1</v>
      </c>
    </row>
    <row r="720" spans="1:24" ht="28.8" x14ac:dyDescent="0.3">
      <c r="A720" s="2" t="s">
        <v>727</v>
      </c>
      <c r="B720" s="3" t="s">
        <v>4631</v>
      </c>
      <c r="C720" s="3" t="s">
        <v>7406</v>
      </c>
      <c r="D720" s="3" t="s">
        <v>7416</v>
      </c>
      <c r="E720" s="3" t="s">
        <v>7423</v>
      </c>
      <c r="F720" s="3" t="s">
        <v>7429</v>
      </c>
      <c r="G720" s="3">
        <v>1640.91</v>
      </c>
      <c r="H720" s="3">
        <v>20</v>
      </c>
      <c r="I720" s="8" t="s">
        <v>7895</v>
      </c>
      <c r="J720" s="3" t="s">
        <v>8164</v>
      </c>
      <c r="K720" s="3" t="s">
        <v>8168</v>
      </c>
      <c r="L720" s="3" t="s">
        <v>8170</v>
      </c>
      <c r="M720" s="4">
        <v>32818.199999999997</v>
      </c>
      <c r="N720" s="32">
        <f>Table2[[#This Row],[Price]]*Table2[[#This Row],[Quantity Sold]]</f>
        <v>32818.200000000004</v>
      </c>
      <c r="O720" s="1">
        <f t="shared" si="89"/>
        <v>2023</v>
      </c>
      <c r="P720" s="1" t="str">
        <f t="shared" si="90"/>
        <v>ACCESSORIES</v>
      </c>
      <c r="Q720" s="1" t="str">
        <f t="shared" si="88"/>
        <v>Accessories_Belts</v>
      </c>
      <c r="T720" s="1" t="str">
        <f t="shared" si="91"/>
        <v>LOW PRICE</v>
      </c>
      <c r="U720" t="str">
        <f t="shared" si="92"/>
        <v>No Discount</v>
      </c>
      <c r="V720" t="str">
        <f t="shared" si="93"/>
        <v>Other</v>
      </c>
      <c r="W720" s="1" t="b">
        <f t="shared" si="94"/>
        <v>1</v>
      </c>
      <c r="X720" t="b">
        <f t="shared" si="95"/>
        <v>0</v>
      </c>
    </row>
    <row r="721" spans="1:24" x14ac:dyDescent="0.3">
      <c r="A721" s="2" t="s">
        <v>728</v>
      </c>
      <c r="B721" s="3" t="s">
        <v>4632</v>
      </c>
      <c r="C721" s="3" t="s">
        <v>7407</v>
      </c>
      <c r="D721" s="3" t="s">
        <v>7413</v>
      </c>
      <c r="E721" s="3" t="s">
        <v>7425</v>
      </c>
      <c r="F721" s="3" t="s">
        <v>7433</v>
      </c>
      <c r="G721" s="3">
        <v>2666.79</v>
      </c>
      <c r="H721" s="3">
        <v>8</v>
      </c>
      <c r="I721" s="8" t="s">
        <v>7507</v>
      </c>
      <c r="J721" s="3" t="s">
        <v>8166</v>
      </c>
      <c r="K721" s="3" t="s">
        <v>8168</v>
      </c>
      <c r="L721" s="3" t="s">
        <v>8170</v>
      </c>
      <c r="M721" s="4">
        <v>21334.32</v>
      </c>
      <c r="N721" s="32">
        <f>Table2[[#This Row],[Price]]*Table2[[#This Row],[Quantity Sold]]</f>
        <v>21334.32</v>
      </c>
      <c r="O721" s="1">
        <f t="shared" si="89"/>
        <v>2024</v>
      </c>
      <c r="P721" s="1" t="str">
        <f t="shared" si="90"/>
        <v>KIDS</v>
      </c>
      <c r="Q721" s="1" t="str">
        <f t="shared" si="88"/>
        <v>Kids_Shorts</v>
      </c>
      <c r="T721" s="1" t="str">
        <f t="shared" si="91"/>
        <v>LOW PRICE</v>
      </c>
      <c r="U721" t="str">
        <f t="shared" si="92"/>
        <v>No Discount</v>
      </c>
      <c r="V721" t="str">
        <f t="shared" si="93"/>
        <v>Other</v>
      </c>
      <c r="W721" s="1" t="b">
        <f t="shared" si="94"/>
        <v>0</v>
      </c>
      <c r="X721" t="b">
        <f t="shared" si="95"/>
        <v>0</v>
      </c>
    </row>
    <row r="722" spans="1:24" x14ac:dyDescent="0.3">
      <c r="A722" s="2" t="s">
        <v>729</v>
      </c>
      <c r="B722" s="3" t="s">
        <v>4633</v>
      </c>
      <c r="C722" s="3" t="s">
        <v>7405</v>
      </c>
      <c r="D722" s="3" t="s">
        <v>7410</v>
      </c>
      <c r="E722" s="3" t="s">
        <v>7426</v>
      </c>
      <c r="F722" s="3" t="s">
        <v>7434</v>
      </c>
      <c r="G722" s="3">
        <v>11225.75</v>
      </c>
      <c r="H722" s="3">
        <v>5</v>
      </c>
      <c r="I722" s="8" t="s">
        <v>7438</v>
      </c>
      <c r="J722" s="3" t="s">
        <v>8165</v>
      </c>
      <c r="K722" s="3" t="s">
        <v>8167</v>
      </c>
      <c r="L722" s="3" t="s">
        <v>8169</v>
      </c>
      <c r="M722" s="4">
        <v>44903</v>
      </c>
      <c r="N722" s="32">
        <f>Table2[[#This Row],[Price]]*Table2[[#This Row],[Quantity Sold]]</f>
        <v>56128.75</v>
      </c>
      <c r="O722" s="1">
        <f t="shared" si="89"/>
        <v>2024</v>
      </c>
      <c r="P722" s="1" t="str">
        <f t="shared" si="90"/>
        <v>MEN</v>
      </c>
      <c r="Q722" s="1" t="str">
        <f t="shared" ref="Q722:Q785" si="96">CONCATENATE(C722, "_",D722)</f>
        <v>Men_Shirts</v>
      </c>
      <c r="T722" s="1" t="str">
        <f t="shared" si="91"/>
        <v>HIGH PRICE</v>
      </c>
      <c r="U722" t="str">
        <f t="shared" si="92"/>
        <v>Discounted</v>
      </c>
      <c r="V722" t="str">
        <f t="shared" si="93"/>
        <v>Men's Discounted Item</v>
      </c>
      <c r="W722" s="1" t="b">
        <f t="shared" si="94"/>
        <v>0</v>
      </c>
      <c r="X722" t="b">
        <f t="shared" si="95"/>
        <v>1</v>
      </c>
    </row>
    <row r="723" spans="1:24" ht="28.8" x14ac:dyDescent="0.3">
      <c r="A723" s="2" t="s">
        <v>730</v>
      </c>
      <c r="B723" s="3" t="s">
        <v>4634</v>
      </c>
      <c r="C723" s="3" t="s">
        <v>7407</v>
      </c>
      <c r="D723" s="3" t="s">
        <v>7418</v>
      </c>
      <c r="E723" s="3" t="s">
        <v>7424</v>
      </c>
      <c r="F723" s="3" t="s">
        <v>7431</v>
      </c>
      <c r="G723" s="3">
        <v>2641.89</v>
      </c>
      <c r="H723" s="3">
        <v>12</v>
      </c>
      <c r="I723" s="8" t="s">
        <v>7888</v>
      </c>
      <c r="J723" s="3" t="s">
        <v>8165</v>
      </c>
      <c r="K723" s="3" t="s">
        <v>8167</v>
      </c>
      <c r="L723" s="3" t="s">
        <v>8170</v>
      </c>
      <c r="M723" s="4">
        <v>31702.68</v>
      </c>
      <c r="N723" s="32">
        <f>Table2[[#This Row],[Price]]*Table2[[#This Row],[Quantity Sold]]</f>
        <v>31702.68</v>
      </c>
      <c r="O723" s="1">
        <f t="shared" si="89"/>
        <v>2024</v>
      </c>
      <c r="P723" s="1" t="str">
        <f t="shared" si="90"/>
        <v>KIDS</v>
      </c>
      <c r="Q723" s="1" t="str">
        <f t="shared" si="96"/>
        <v>Kids_Sweaters</v>
      </c>
      <c r="T723" s="1" t="str">
        <f t="shared" si="91"/>
        <v>LOW PRICE</v>
      </c>
      <c r="U723" t="str">
        <f t="shared" si="92"/>
        <v>No Discount</v>
      </c>
      <c r="V723" t="str">
        <f t="shared" si="93"/>
        <v>Other</v>
      </c>
      <c r="W723" s="1" t="b">
        <f t="shared" si="94"/>
        <v>1</v>
      </c>
      <c r="X723" t="b">
        <f t="shared" si="95"/>
        <v>0</v>
      </c>
    </row>
    <row r="724" spans="1:24" x14ac:dyDescent="0.3">
      <c r="A724" s="2" t="s">
        <v>731</v>
      </c>
      <c r="B724" s="3" t="s">
        <v>4635</v>
      </c>
      <c r="C724" s="3" t="s">
        <v>7407</v>
      </c>
      <c r="D724" s="3" t="s">
        <v>7413</v>
      </c>
      <c r="E724" s="3" t="s">
        <v>7424</v>
      </c>
      <c r="F724" s="3" t="s">
        <v>7434</v>
      </c>
      <c r="G724" s="3">
        <v>15509.38</v>
      </c>
      <c r="H724" s="3">
        <v>6</v>
      </c>
      <c r="I724" s="8" t="s">
        <v>7816</v>
      </c>
      <c r="J724" s="3" t="s">
        <v>8163</v>
      </c>
      <c r="K724" s="3" t="s">
        <v>8168</v>
      </c>
      <c r="L724" s="3" t="s">
        <v>8170</v>
      </c>
      <c r="M724" s="4">
        <v>93056.28</v>
      </c>
      <c r="N724" s="32">
        <f>Table2[[#This Row],[Price]]*Table2[[#This Row],[Quantity Sold]]</f>
        <v>93056.28</v>
      </c>
      <c r="O724" s="1">
        <f t="shared" si="89"/>
        <v>2023</v>
      </c>
      <c r="P724" s="1" t="str">
        <f t="shared" si="90"/>
        <v>KIDS</v>
      </c>
      <c r="Q724" s="1" t="str">
        <f t="shared" si="96"/>
        <v>Kids_Shorts</v>
      </c>
      <c r="T724" s="1" t="str">
        <f t="shared" si="91"/>
        <v>HIGH PRICE</v>
      </c>
      <c r="U724" t="str">
        <f t="shared" si="92"/>
        <v>No Discount</v>
      </c>
      <c r="V724" t="str">
        <f t="shared" si="93"/>
        <v>Other</v>
      </c>
      <c r="W724" s="1" t="b">
        <f t="shared" si="94"/>
        <v>0</v>
      </c>
      <c r="X724" t="b">
        <f t="shared" si="95"/>
        <v>0</v>
      </c>
    </row>
    <row r="725" spans="1:24" x14ac:dyDescent="0.3">
      <c r="A725" s="2" t="s">
        <v>732</v>
      </c>
      <c r="B725" s="3" t="s">
        <v>4636</v>
      </c>
      <c r="C725" s="3" t="s">
        <v>7405</v>
      </c>
      <c r="D725" s="3" t="s">
        <v>7417</v>
      </c>
      <c r="E725" s="3" t="s">
        <v>7425</v>
      </c>
      <c r="F725" s="3" t="s">
        <v>7429</v>
      </c>
      <c r="G725" s="3">
        <v>1855.05</v>
      </c>
      <c r="H725" s="3">
        <v>17</v>
      </c>
      <c r="I725" s="8" t="s">
        <v>7894</v>
      </c>
      <c r="J725" s="3" t="s">
        <v>8164</v>
      </c>
      <c r="K725" s="3" t="s">
        <v>8168</v>
      </c>
      <c r="L725" s="3" t="s">
        <v>8170</v>
      </c>
      <c r="M725" s="4">
        <v>31535.85</v>
      </c>
      <c r="N725" s="32">
        <f>Table2[[#This Row],[Price]]*Table2[[#This Row],[Quantity Sold]]</f>
        <v>31535.85</v>
      </c>
      <c r="O725" s="1">
        <f t="shared" si="89"/>
        <v>2024</v>
      </c>
      <c r="P725" s="1" t="str">
        <f t="shared" si="90"/>
        <v>MEN</v>
      </c>
      <c r="Q725" s="1" t="str">
        <f t="shared" si="96"/>
        <v>Men_Shoes</v>
      </c>
      <c r="T725" s="1" t="str">
        <f t="shared" si="91"/>
        <v>LOW PRICE</v>
      </c>
      <c r="U725" t="str">
        <f t="shared" si="92"/>
        <v>No Discount</v>
      </c>
      <c r="V725" t="str">
        <f t="shared" si="93"/>
        <v>Other</v>
      </c>
      <c r="W725" s="1" t="b">
        <f t="shared" si="94"/>
        <v>1</v>
      </c>
      <c r="X725" t="b">
        <f t="shared" si="95"/>
        <v>0</v>
      </c>
    </row>
    <row r="726" spans="1:24" x14ac:dyDescent="0.3">
      <c r="A726" s="2" t="s">
        <v>733</v>
      </c>
      <c r="B726" s="3" t="s">
        <v>4637</v>
      </c>
      <c r="C726" s="3" t="s">
        <v>7407</v>
      </c>
      <c r="D726" s="3" t="s">
        <v>7413</v>
      </c>
      <c r="E726" s="3" t="s">
        <v>7425</v>
      </c>
      <c r="F726" s="3" t="s">
        <v>7428</v>
      </c>
      <c r="G726" s="3">
        <v>11996.82</v>
      </c>
      <c r="H726" s="3">
        <v>12</v>
      </c>
      <c r="I726" s="8" t="s">
        <v>7487</v>
      </c>
      <c r="J726" s="3" t="s">
        <v>8162</v>
      </c>
      <c r="K726" s="3" t="s">
        <v>8167</v>
      </c>
      <c r="L726" s="3" t="s">
        <v>8169</v>
      </c>
      <c r="M726" s="4">
        <v>115169.14</v>
      </c>
      <c r="N726" s="32">
        <f>Table2[[#This Row],[Price]]*Table2[[#This Row],[Quantity Sold]]</f>
        <v>143961.84</v>
      </c>
      <c r="O726" s="1">
        <f t="shared" si="89"/>
        <v>2023</v>
      </c>
      <c r="P726" s="1" t="str">
        <f t="shared" si="90"/>
        <v>KIDS</v>
      </c>
      <c r="Q726" s="1" t="str">
        <f t="shared" si="96"/>
        <v>Kids_Shorts</v>
      </c>
      <c r="T726" s="1" t="str">
        <f t="shared" si="91"/>
        <v>HIGH PRICE</v>
      </c>
      <c r="U726" t="str">
        <f t="shared" si="92"/>
        <v>Discounted</v>
      </c>
      <c r="V726" t="str">
        <f t="shared" si="93"/>
        <v>Other</v>
      </c>
      <c r="W726" s="1" t="b">
        <f t="shared" si="94"/>
        <v>1</v>
      </c>
      <c r="X726" t="b">
        <f t="shared" si="95"/>
        <v>1</v>
      </c>
    </row>
    <row r="727" spans="1:24" x14ac:dyDescent="0.3">
      <c r="A727" s="2" t="s">
        <v>734</v>
      </c>
      <c r="B727" s="3" t="s">
        <v>4467</v>
      </c>
      <c r="C727" s="3" t="s">
        <v>7405</v>
      </c>
      <c r="D727" s="3" t="s">
        <v>7409</v>
      </c>
      <c r="E727" s="3" t="s">
        <v>7424</v>
      </c>
      <c r="F727" s="3" t="s">
        <v>7428</v>
      </c>
      <c r="G727" s="3">
        <v>14427.06</v>
      </c>
      <c r="H727" s="3">
        <v>11</v>
      </c>
      <c r="I727" s="8" t="s">
        <v>7821</v>
      </c>
      <c r="J727" s="3" t="s">
        <v>8162</v>
      </c>
      <c r="K727" s="3" t="s">
        <v>8168</v>
      </c>
      <c r="L727" s="3" t="s">
        <v>8169</v>
      </c>
      <c r="M727" s="4">
        <v>126958.46</v>
      </c>
      <c r="N727" s="32">
        <f>Table2[[#This Row],[Price]]*Table2[[#This Row],[Quantity Sold]]</f>
        <v>158697.66</v>
      </c>
      <c r="O727" s="1">
        <f t="shared" si="89"/>
        <v>2024</v>
      </c>
      <c r="P727" s="1" t="str">
        <f t="shared" si="90"/>
        <v>MEN</v>
      </c>
      <c r="Q727" s="1" t="str">
        <f t="shared" si="96"/>
        <v>Men_Jackets</v>
      </c>
      <c r="T727" s="1" t="str">
        <f t="shared" si="91"/>
        <v>HIGH PRICE</v>
      </c>
      <c r="U727" t="str">
        <f t="shared" si="92"/>
        <v>Discounted</v>
      </c>
      <c r="V727" t="str">
        <f t="shared" si="93"/>
        <v>Men's Discounted Item</v>
      </c>
      <c r="W727" s="1" t="b">
        <f t="shared" si="94"/>
        <v>1</v>
      </c>
      <c r="X727" t="b">
        <f t="shared" si="95"/>
        <v>1</v>
      </c>
    </row>
    <row r="728" spans="1:24" x14ac:dyDescent="0.3">
      <c r="A728" s="2" t="s">
        <v>735</v>
      </c>
      <c r="B728" s="3" t="s">
        <v>4638</v>
      </c>
      <c r="C728" s="3" t="s">
        <v>7405</v>
      </c>
      <c r="D728" s="3" t="s">
        <v>7409</v>
      </c>
      <c r="E728" s="3" t="s">
        <v>7426</v>
      </c>
      <c r="F728" s="3" t="s">
        <v>7431</v>
      </c>
      <c r="G728" s="3">
        <v>2695.84</v>
      </c>
      <c r="H728" s="3">
        <v>17</v>
      </c>
      <c r="I728" s="8" t="s">
        <v>7855</v>
      </c>
      <c r="J728" s="3" t="s">
        <v>8164</v>
      </c>
      <c r="K728" s="3" t="s">
        <v>8168</v>
      </c>
      <c r="L728" s="3" t="s">
        <v>8170</v>
      </c>
      <c r="M728" s="4">
        <v>45829.279999999999</v>
      </c>
      <c r="N728" s="32">
        <f>Table2[[#This Row],[Price]]*Table2[[#This Row],[Quantity Sold]]</f>
        <v>45829.279999999999</v>
      </c>
      <c r="O728" s="1">
        <f t="shared" si="89"/>
        <v>2024</v>
      </c>
      <c r="P728" s="1" t="str">
        <f t="shared" si="90"/>
        <v>MEN</v>
      </c>
      <c r="Q728" s="1" t="str">
        <f t="shared" si="96"/>
        <v>Men_Jackets</v>
      </c>
      <c r="T728" s="1" t="str">
        <f t="shared" si="91"/>
        <v>LOW PRICE</v>
      </c>
      <c r="U728" t="str">
        <f t="shared" si="92"/>
        <v>No Discount</v>
      </c>
      <c r="V728" t="str">
        <f t="shared" si="93"/>
        <v>Other</v>
      </c>
      <c r="W728" s="1" t="b">
        <f t="shared" si="94"/>
        <v>1</v>
      </c>
      <c r="X728" t="b">
        <f t="shared" si="95"/>
        <v>0</v>
      </c>
    </row>
    <row r="729" spans="1:24" ht="28.8" x14ac:dyDescent="0.3">
      <c r="A729" s="2" t="s">
        <v>736</v>
      </c>
      <c r="B729" s="3" t="s">
        <v>4639</v>
      </c>
      <c r="C729" s="3" t="s">
        <v>7408</v>
      </c>
      <c r="D729" s="3" t="s">
        <v>7417</v>
      </c>
      <c r="E729" s="3" t="s">
        <v>7425</v>
      </c>
      <c r="F729" s="3" t="s">
        <v>7428</v>
      </c>
      <c r="G729" s="3">
        <v>16413.25</v>
      </c>
      <c r="H729" s="3">
        <v>7</v>
      </c>
      <c r="I729" s="8" t="s">
        <v>7780</v>
      </c>
      <c r="J729" s="3" t="s">
        <v>8162</v>
      </c>
      <c r="K729" s="3" t="s">
        <v>8167</v>
      </c>
      <c r="L729" s="3" t="s">
        <v>8170</v>
      </c>
      <c r="M729" s="4">
        <v>114892.75</v>
      </c>
      <c r="N729" s="32">
        <f>Table2[[#This Row],[Price]]*Table2[[#This Row],[Quantity Sold]]</f>
        <v>114892.75</v>
      </c>
      <c r="O729" s="1">
        <f t="shared" si="89"/>
        <v>2023</v>
      </c>
      <c r="P729" s="1" t="str">
        <f t="shared" si="90"/>
        <v>WOMEN</v>
      </c>
      <c r="Q729" s="1" t="str">
        <f t="shared" si="96"/>
        <v>Women_Shoes</v>
      </c>
      <c r="T729" s="1" t="str">
        <f t="shared" si="91"/>
        <v>HIGH PRICE</v>
      </c>
      <c r="U729" t="str">
        <f t="shared" si="92"/>
        <v>No Discount</v>
      </c>
      <c r="V729" t="str">
        <f t="shared" si="93"/>
        <v>Other</v>
      </c>
      <c r="W729" s="1" t="b">
        <f t="shared" si="94"/>
        <v>0</v>
      </c>
      <c r="X729" t="b">
        <f t="shared" si="95"/>
        <v>0</v>
      </c>
    </row>
    <row r="730" spans="1:24" x14ac:dyDescent="0.3">
      <c r="A730" s="2" t="s">
        <v>737</v>
      </c>
      <c r="B730" s="3" t="s">
        <v>4640</v>
      </c>
      <c r="C730" s="3" t="s">
        <v>7405</v>
      </c>
      <c r="D730" s="3" t="s">
        <v>7417</v>
      </c>
      <c r="E730" s="3" t="s">
        <v>7427</v>
      </c>
      <c r="F730" s="3" t="s">
        <v>7433</v>
      </c>
      <c r="G730" s="3">
        <v>1778.69</v>
      </c>
      <c r="H730" s="3">
        <v>6</v>
      </c>
      <c r="I730" s="8" t="s">
        <v>7796</v>
      </c>
      <c r="J730" s="3" t="s">
        <v>8163</v>
      </c>
      <c r="K730" s="3" t="s">
        <v>8168</v>
      </c>
      <c r="L730" s="3" t="s">
        <v>8170</v>
      </c>
      <c r="M730" s="4">
        <v>10672.14</v>
      </c>
      <c r="N730" s="32">
        <f>Table2[[#This Row],[Price]]*Table2[[#This Row],[Quantity Sold]]</f>
        <v>10672.14</v>
      </c>
      <c r="O730" s="1">
        <f t="shared" si="89"/>
        <v>2023</v>
      </c>
      <c r="P730" s="1" t="str">
        <f t="shared" si="90"/>
        <v>MEN</v>
      </c>
      <c r="Q730" s="1" t="str">
        <f t="shared" si="96"/>
        <v>Men_Shoes</v>
      </c>
      <c r="T730" s="1" t="str">
        <f t="shared" si="91"/>
        <v>LOW PRICE</v>
      </c>
      <c r="U730" t="str">
        <f t="shared" si="92"/>
        <v>No Discount</v>
      </c>
      <c r="V730" t="str">
        <f t="shared" si="93"/>
        <v>Other</v>
      </c>
      <c r="W730" s="1" t="b">
        <f t="shared" si="94"/>
        <v>0</v>
      </c>
      <c r="X730" t="b">
        <f t="shared" si="95"/>
        <v>0</v>
      </c>
    </row>
    <row r="731" spans="1:24" x14ac:dyDescent="0.3">
      <c r="A731" s="2" t="s">
        <v>738</v>
      </c>
      <c r="B731" s="3" t="s">
        <v>4641</v>
      </c>
      <c r="C731" s="3" t="s">
        <v>7405</v>
      </c>
      <c r="D731" s="3" t="s">
        <v>7409</v>
      </c>
      <c r="E731" s="3" t="s">
        <v>7426</v>
      </c>
      <c r="F731" s="3" t="s">
        <v>7432</v>
      </c>
      <c r="G731" s="3">
        <v>877.31</v>
      </c>
      <c r="H731" s="3">
        <v>8</v>
      </c>
      <c r="I731" s="8" t="s">
        <v>7852</v>
      </c>
      <c r="J731" s="3" t="s">
        <v>8163</v>
      </c>
      <c r="K731" s="3" t="s">
        <v>8167</v>
      </c>
      <c r="L731" s="3" t="s">
        <v>8169</v>
      </c>
      <c r="M731" s="4">
        <v>5614.95</v>
      </c>
      <c r="N731" s="32">
        <f>Table2[[#This Row],[Price]]*Table2[[#This Row],[Quantity Sold]]</f>
        <v>7018.48</v>
      </c>
      <c r="O731" s="1">
        <f t="shared" si="89"/>
        <v>2023</v>
      </c>
      <c r="P731" s="1" t="str">
        <f t="shared" si="90"/>
        <v>MEN</v>
      </c>
      <c r="Q731" s="1" t="str">
        <f t="shared" si="96"/>
        <v>Men_Jackets</v>
      </c>
      <c r="T731" s="1" t="str">
        <f t="shared" si="91"/>
        <v>LOW PRICE</v>
      </c>
      <c r="U731" t="str">
        <f t="shared" si="92"/>
        <v>Discounted</v>
      </c>
      <c r="V731" t="str">
        <f t="shared" si="93"/>
        <v>Men's Discounted Item</v>
      </c>
      <c r="W731" s="1" t="b">
        <f t="shared" si="94"/>
        <v>0</v>
      </c>
      <c r="X731" t="b">
        <f t="shared" si="95"/>
        <v>1</v>
      </c>
    </row>
    <row r="732" spans="1:24" ht="28.8" x14ac:dyDescent="0.3">
      <c r="A732" s="2" t="s">
        <v>739</v>
      </c>
      <c r="B732" s="3" t="s">
        <v>4642</v>
      </c>
      <c r="C732" s="3" t="s">
        <v>7406</v>
      </c>
      <c r="D732" s="3" t="s">
        <v>7416</v>
      </c>
      <c r="E732" s="3" t="s">
        <v>7424</v>
      </c>
      <c r="F732" s="3" t="s">
        <v>7429</v>
      </c>
      <c r="G732" s="3">
        <v>15286.11</v>
      </c>
      <c r="H732" s="3">
        <v>8</v>
      </c>
      <c r="I732" s="8" t="s">
        <v>7568</v>
      </c>
      <c r="J732" s="3" t="s">
        <v>8165</v>
      </c>
      <c r="K732" s="3" t="s">
        <v>8168</v>
      </c>
      <c r="L732" s="3" t="s">
        <v>8170</v>
      </c>
      <c r="M732" s="4">
        <v>122288.88</v>
      </c>
      <c r="N732" s="32">
        <f>Table2[[#This Row],[Price]]*Table2[[#This Row],[Quantity Sold]]</f>
        <v>122288.88</v>
      </c>
      <c r="O732" s="1">
        <f t="shared" si="89"/>
        <v>2023</v>
      </c>
      <c r="P732" s="1" t="str">
        <f t="shared" si="90"/>
        <v>ACCESSORIES</v>
      </c>
      <c r="Q732" s="1" t="str">
        <f t="shared" si="96"/>
        <v>Accessories_Belts</v>
      </c>
      <c r="T732" s="1" t="str">
        <f t="shared" si="91"/>
        <v>HIGH PRICE</v>
      </c>
      <c r="U732" t="str">
        <f t="shared" si="92"/>
        <v>No Discount</v>
      </c>
      <c r="V732" t="str">
        <f t="shared" si="93"/>
        <v>Other</v>
      </c>
      <c r="W732" s="1" t="b">
        <f t="shared" si="94"/>
        <v>0</v>
      </c>
      <c r="X732" t="b">
        <f t="shared" si="95"/>
        <v>0</v>
      </c>
    </row>
    <row r="733" spans="1:24" ht="28.8" x14ac:dyDescent="0.3">
      <c r="A733" s="2" t="s">
        <v>740</v>
      </c>
      <c r="B733" s="3" t="s">
        <v>4643</v>
      </c>
      <c r="C733" s="3" t="s">
        <v>7406</v>
      </c>
      <c r="D733" s="3" t="s">
        <v>7421</v>
      </c>
      <c r="E733" s="3" t="s">
        <v>7425</v>
      </c>
      <c r="F733" s="3" t="s">
        <v>7434</v>
      </c>
      <c r="G733" s="3">
        <v>14663.61</v>
      </c>
      <c r="H733" s="3">
        <v>16</v>
      </c>
      <c r="I733" s="8" t="s">
        <v>7820</v>
      </c>
      <c r="J733" s="3" t="s">
        <v>8164</v>
      </c>
      <c r="K733" s="3" t="s">
        <v>8168</v>
      </c>
      <c r="L733" s="3" t="s">
        <v>8169</v>
      </c>
      <c r="M733" s="4">
        <v>187694.54</v>
      </c>
      <c r="N733" s="32">
        <f>Table2[[#This Row],[Price]]*Table2[[#This Row],[Quantity Sold]]</f>
        <v>234617.76</v>
      </c>
      <c r="O733" s="1">
        <f t="shared" si="89"/>
        <v>2023</v>
      </c>
      <c r="P733" s="1" t="str">
        <f t="shared" si="90"/>
        <v>ACCESSORIES</v>
      </c>
      <c r="Q733" s="1" t="str">
        <f t="shared" si="96"/>
        <v>Accessories_Scarves</v>
      </c>
      <c r="T733" s="1" t="str">
        <f t="shared" si="91"/>
        <v>HIGH PRICE</v>
      </c>
      <c r="U733" t="str">
        <f t="shared" si="92"/>
        <v>Discounted</v>
      </c>
      <c r="V733" t="str">
        <f t="shared" si="93"/>
        <v>Other</v>
      </c>
      <c r="W733" s="1" t="b">
        <f t="shared" si="94"/>
        <v>1</v>
      </c>
      <c r="X733" t="b">
        <f t="shared" si="95"/>
        <v>1</v>
      </c>
    </row>
    <row r="734" spans="1:24" ht="28.8" x14ac:dyDescent="0.3">
      <c r="A734" s="2" t="s">
        <v>741</v>
      </c>
      <c r="B734" s="3" t="s">
        <v>4644</v>
      </c>
      <c r="C734" s="3" t="s">
        <v>7408</v>
      </c>
      <c r="D734" s="3" t="s">
        <v>7420</v>
      </c>
      <c r="E734" s="3" t="s">
        <v>7425</v>
      </c>
      <c r="F734" s="3" t="s">
        <v>7431</v>
      </c>
      <c r="G734" s="3">
        <v>14830.44</v>
      </c>
      <c r="H734" s="3">
        <v>18</v>
      </c>
      <c r="I734" s="8" t="s">
        <v>7720</v>
      </c>
      <c r="J734" s="3" t="s">
        <v>8162</v>
      </c>
      <c r="K734" s="3" t="s">
        <v>8168</v>
      </c>
      <c r="L734" s="3" t="s">
        <v>8169</v>
      </c>
      <c r="M734" s="4">
        <v>213558.17</v>
      </c>
      <c r="N734" s="32">
        <f>Table2[[#This Row],[Price]]*Table2[[#This Row],[Quantity Sold]]</f>
        <v>266947.92</v>
      </c>
      <c r="O734" s="1">
        <f t="shared" si="89"/>
        <v>2023</v>
      </c>
      <c r="P734" s="1" t="str">
        <f t="shared" si="90"/>
        <v>WOMEN</v>
      </c>
      <c r="Q734" s="1" t="str">
        <f t="shared" si="96"/>
        <v>Women_Tops</v>
      </c>
      <c r="T734" s="1" t="str">
        <f t="shared" si="91"/>
        <v>HIGH PRICE</v>
      </c>
      <c r="U734" t="str">
        <f t="shared" si="92"/>
        <v>Discounted</v>
      </c>
      <c r="V734" t="str">
        <f t="shared" si="93"/>
        <v>Other</v>
      </c>
      <c r="W734" s="1" t="b">
        <f t="shared" si="94"/>
        <v>1</v>
      </c>
      <c r="X734" t="b">
        <f t="shared" si="95"/>
        <v>1</v>
      </c>
    </row>
    <row r="735" spans="1:24" ht="28.8" x14ac:dyDescent="0.3">
      <c r="A735" s="2" t="s">
        <v>742</v>
      </c>
      <c r="B735" s="3" t="s">
        <v>4645</v>
      </c>
      <c r="C735" s="3" t="s">
        <v>7408</v>
      </c>
      <c r="D735" s="3" t="s">
        <v>7420</v>
      </c>
      <c r="E735" s="3" t="s">
        <v>7424</v>
      </c>
      <c r="F735" s="3" t="s">
        <v>7429</v>
      </c>
      <c r="G735" s="3">
        <v>1331.32</v>
      </c>
      <c r="H735" s="3">
        <v>2</v>
      </c>
      <c r="I735" s="8" t="s">
        <v>7437</v>
      </c>
      <c r="J735" s="3" t="s">
        <v>8166</v>
      </c>
      <c r="K735" s="3" t="s">
        <v>8167</v>
      </c>
      <c r="L735" s="3" t="s">
        <v>8170</v>
      </c>
      <c r="M735" s="4">
        <v>2662.64</v>
      </c>
      <c r="N735" s="32">
        <f>Table2[[#This Row],[Price]]*Table2[[#This Row],[Quantity Sold]]</f>
        <v>2662.64</v>
      </c>
      <c r="O735" s="1">
        <f t="shared" si="89"/>
        <v>2023</v>
      </c>
      <c r="P735" s="1" t="str">
        <f t="shared" si="90"/>
        <v>WOMEN</v>
      </c>
      <c r="Q735" s="1" t="str">
        <f t="shared" si="96"/>
        <v>Women_Tops</v>
      </c>
      <c r="T735" s="1" t="str">
        <f t="shared" si="91"/>
        <v>LOW PRICE</v>
      </c>
      <c r="U735" t="str">
        <f t="shared" si="92"/>
        <v>No Discount</v>
      </c>
      <c r="V735" t="str">
        <f t="shared" si="93"/>
        <v>Other</v>
      </c>
      <c r="W735" s="1" t="b">
        <f t="shared" si="94"/>
        <v>0</v>
      </c>
      <c r="X735" t="b">
        <f t="shared" si="95"/>
        <v>0</v>
      </c>
    </row>
    <row r="736" spans="1:24" x14ac:dyDescent="0.3">
      <c r="A736" s="2" t="s">
        <v>743</v>
      </c>
      <c r="B736" s="3" t="s">
        <v>4646</v>
      </c>
      <c r="C736" s="3" t="s">
        <v>7405</v>
      </c>
      <c r="D736" s="3" t="s">
        <v>7411</v>
      </c>
      <c r="E736" s="3" t="s">
        <v>7424</v>
      </c>
      <c r="F736" s="3" t="s">
        <v>7434</v>
      </c>
      <c r="G736" s="3">
        <v>7958.04</v>
      </c>
      <c r="H736" s="3">
        <v>18</v>
      </c>
      <c r="I736" s="8" t="s">
        <v>7850</v>
      </c>
      <c r="J736" s="3" t="s">
        <v>8166</v>
      </c>
      <c r="K736" s="3" t="s">
        <v>8167</v>
      </c>
      <c r="L736" s="3" t="s">
        <v>8170</v>
      </c>
      <c r="M736" s="4">
        <v>143244.72</v>
      </c>
      <c r="N736" s="32">
        <f>Table2[[#This Row],[Price]]*Table2[[#This Row],[Quantity Sold]]</f>
        <v>143244.72</v>
      </c>
      <c r="O736" s="1">
        <f t="shared" si="89"/>
        <v>2024</v>
      </c>
      <c r="P736" s="1" t="str">
        <f t="shared" si="90"/>
        <v>MEN</v>
      </c>
      <c r="Q736" s="1" t="str">
        <f t="shared" si="96"/>
        <v>Men_Pants</v>
      </c>
      <c r="T736" s="1" t="str">
        <f t="shared" si="91"/>
        <v>LOW PRICE</v>
      </c>
      <c r="U736" t="str">
        <f t="shared" si="92"/>
        <v>No Discount</v>
      </c>
      <c r="V736" t="str">
        <f t="shared" si="93"/>
        <v>Other</v>
      </c>
      <c r="W736" s="1" t="b">
        <f t="shared" si="94"/>
        <v>1</v>
      </c>
      <c r="X736" t="b">
        <f t="shared" si="95"/>
        <v>0</v>
      </c>
    </row>
    <row r="737" spans="1:24" x14ac:dyDescent="0.3">
      <c r="A737" s="2" t="s">
        <v>744</v>
      </c>
      <c r="B737" s="3" t="s">
        <v>4647</v>
      </c>
      <c r="C737" s="3" t="s">
        <v>7405</v>
      </c>
      <c r="D737" s="3" t="s">
        <v>7409</v>
      </c>
      <c r="E737" s="3" t="s">
        <v>7427</v>
      </c>
      <c r="F737" s="3" t="s">
        <v>7430</v>
      </c>
      <c r="G737" s="3">
        <v>9935.1</v>
      </c>
      <c r="H737" s="3">
        <v>17</v>
      </c>
      <c r="I737" s="8" t="s">
        <v>7862</v>
      </c>
      <c r="J737" s="3" t="s">
        <v>8162</v>
      </c>
      <c r="K737" s="3" t="s">
        <v>8167</v>
      </c>
      <c r="L737" s="3" t="s">
        <v>8170</v>
      </c>
      <c r="M737" s="4">
        <v>168896.7</v>
      </c>
      <c r="N737" s="32">
        <f>Table2[[#This Row],[Price]]*Table2[[#This Row],[Quantity Sold]]</f>
        <v>168896.7</v>
      </c>
      <c r="O737" s="1">
        <f t="shared" si="89"/>
        <v>2022</v>
      </c>
      <c r="P737" s="1" t="str">
        <f t="shared" si="90"/>
        <v>MEN</v>
      </c>
      <c r="Q737" s="1" t="str">
        <f t="shared" si="96"/>
        <v>Men_Jackets</v>
      </c>
      <c r="T737" s="1" t="str">
        <f t="shared" si="91"/>
        <v>LOW PRICE</v>
      </c>
      <c r="U737" t="str">
        <f t="shared" si="92"/>
        <v>No Discount</v>
      </c>
      <c r="V737" t="str">
        <f t="shared" si="93"/>
        <v>Other</v>
      </c>
      <c r="W737" s="1" t="b">
        <f t="shared" si="94"/>
        <v>1</v>
      </c>
      <c r="X737" t="b">
        <f t="shared" si="95"/>
        <v>0</v>
      </c>
    </row>
    <row r="738" spans="1:24" x14ac:dyDescent="0.3">
      <c r="A738" s="2" t="s">
        <v>745</v>
      </c>
      <c r="B738" s="3" t="s">
        <v>4648</v>
      </c>
      <c r="C738" s="3" t="s">
        <v>7405</v>
      </c>
      <c r="D738" s="3" t="s">
        <v>7411</v>
      </c>
      <c r="E738" s="3" t="s">
        <v>7425</v>
      </c>
      <c r="F738" s="3" t="s">
        <v>7432</v>
      </c>
      <c r="G738" s="3">
        <v>2157.17</v>
      </c>
      <c r="H738" s="3">
        <v>14</v>
      </c>
      <c r="I738" s="8" t="s">
        <v>7723</v>
      </c>
      <c r="J738" s="3" t="s">
        <v>8164</v>
      </c>
      <c r="K738" s="3" t="s">
        <v>8167</v>
      </c>
      <c r="L738" s="3" t="s">
        <v>8170</v>
      </c>
      <c r="M738" s="4">
        <v>30200.38</v>
      </c>
      <c r="N738" s="32">
        <f>Table2[[#This Row],[Price]]*Table2[[#This Row],[Quantity Sold]]</f>
        <v>30200.38</v>
      </c>
      <c r="O738" s="1">
        <f t="shared" si="89"/>
        <v>2023</v>
      </c>
      <c r="P738" s="1" t="str">
        <f t="shared" si="90"/>
        <v>MEN</v>
      </c>
      <c r="Q738" s="1" t="str">
        <f t="shared" si="96"/>
        <v>Men_Pants</v>
      </c>
      <c r="T738" s="1" t="str">
        <f t="shared" si="91"/>
        <v>LOW PRICE</v>
      </c>
      <c r="U738" t="str">
        <f t="shared" si="92"/>
        <v>No Discount</v>
      </c>
      <c r="V738" t="str">
        <f t="shared" si="93"/>
        <v>Other</v>
      </c>
      <c r="W738" s="1" t="b">
        <f t="shared" si="94"/>
        <v>1</v>
      </c>
      <c r="X738" t="b">
        <f t="shared" si="95"/>
        <v>0</v>
      </c>
    </row>
    <row r="739" spans="1:24" x14ac:dyDescent="0.3">
      <c r="A739" s="2" t="s">
        <v>746</v>
      </c>
      <c r="B739" s="3" t="s">
        <v>4423</v>
      </c>
      <c r="C739" s="3" t="s">
        <v>7407</v>
      </c>
      <c r="D739" s="3" t="s">
        <v>7417</v>
      </c>
      <c r="E739" s="3" t="s">
        <v>7423</v>
      </c>
      <c r="F739" s="3" t="s">
        <v>7429</v>
      </c>
      <c r="G739" s="3">
        <v>13642.71</v>
      </c>
      <c r="H739" s="3">
        <v>10</v>
      </c>
      <c r="I739" s="8" t="s">
        <v>7518</v>
      </c>
      <c r="J739" s="3" t="s">
        <v>8165</v>
      </c>
      <c r="K739" s="3" t="s">
        <v>8168</v>
      </c>
      <c r="L739" s="3" t="s">
        <v>8169</v>
      </c>
      <c r="M739" s="4">
        <v>109141.68</v>
      </c>
      <c r="N739" s="32">
        <f>Table2[[#This Row],[Price]]*Table2[[#This Row],[Quantity Sold]]</f>
        <v>136427.09999999998</v>
      </c>
      <c r="O739" s="1">
        <f t="shared" si="89"/>
        <v>2023</v>
      </c>
      <c r="P739" s="1" t="str">
        <f t="shared" si="90"/>
        <v>KIDS</v>
      </c>
      <c r="Q739" s="1" t="str">
        <f t="shared" si="96"/>
        <v>Kids_Shoes</v>
      </c>
      <c r="T739" s="1" t="str">
        <f t="shared" si="91"/>
        <v>HIGH PRICE</v>
      </c>
      <c r="U739" t="str">
        <f t="shared" si="92"/>
        <v>Discounted</v>
      </c>
      <c r="V739" t="str">
        <f t="shared" si="93"/>
        <v>Other</v>
      </c>
      <c r="W739" s="1" t="b">
        <f t="shared" si="94"/>
        <v>1</v>
      </c>
      <c r="X739" t="b">
        <f t="shared" si="95"/>
        <v>1</v>
      </c>
    </row>
    <row r="740" spans="1:24" x14ac:dyDescent="0.3">
      <c r="A740" s="2" t="s">
        <v>747</v>
      </c>
      <c r="B740" s="3" t="s">
        <v>4649</v>
      </c>
      <c r="C740" s="3" t="s">
        <v>7405</v>
      </c>
      <c r="D740" s="3" t="s">
        <v>7410</v>
      </c>
      <c r="E740" s="3" t="s">
        <v>7427</v>
      </c>
      <c r="F740" s="3" t="s">
        <v>7433</v>
      </c>
      <c r="G740" s="3">
        <v>10228.09</v>
      </c>
      <c r="H740" s="3">
        <v>13</v>
      </c>
      <c r="I740" s="8" t="s">
        <v>7626</v>
      </c>
      <c r="J740" s="3" t="s">
        <v>8166</v>
      </c>
      <c r="K740" s="3" t="s">
        <v>8167</v>
      </c>
      <c r="L740" s="3" t="s">
        <v>8169</v>
      </c>
      <c r="M740" s="4">
        <v>106371.97</v>
      </c>
      <c r="N740" s="32">
        <f>Table2[[#This Row],[Price]]*Table2[[#This Row],[Quantity Sold]]</f>
        <v>132965.17000000001</v>
      </c>
      <c r="O740" s="1">
        <f t="shared" si="89"/>
        <v>2023</v>
      </c>
      <c r="P740" s="1" t="str">
        <f t="shared" si="90"/>
        <v>MEN</v>
      </c>
      <c r="Q740" s="1" t="str">
        <f t="shared" si="96"/>
        <v>Men_Shirts</v>
      </c>
      <c r="T740" s="1" t="str">
        <f t="shared" si="91"/>
        <v>HIGH PRICE</v>
      </c>
      <c r="U740" t="str">
        <f t="shared" si="92"/>
        <v>Discounted</v>
      </c>
      <c r="V740" t="str">
        <f t="shared" si="93"/>
        <v>Men's Discounted Item</v>
      </c>
      <c r="W740" s="1" t="b">
        <f t="shared" si="94"/>
        <v>1</v>
      </c>
      <c r="X740" t="b">
        <f t="shared" si="95"/>
        <v>1</v>
      </c>
    </row>
    <row r="741" spans="1:24" ht="28.8" x14ac:dyDescent="0.3">
      <c r="A741" s="2" t="s">
        <v>748</v>
      </c>
      <c r="B741" s="3" t="s">
        <v>4650</v>
      </c>
      <c r="C741" s="3" t="s">
        <v>7408</v>
      </c>
      <c r="D741" s="3" t="s">
        <v>7420</v>
      </c>
      <c r="E741" s="3" t="s">
        <v>7427</v>
      </c>
      <c r="F741" s="3" t="s">
        <v>7429</v>
      </c>
      <c r="G741" s="3">
        <v>14549.9</v>
      </c>
      <c r="H741" s="3">
        <v>13</v>
      </c>
      <c r="I741" s="8" t="s">
        <v>7896</v>
      </c>
      <c r="J741" s="3" t="s">
        <v>8163</v>
      </c>
      <c r="K741" s="3" t="s">
        <v>8168</v>
      </c>
      <c r="L741" s="3" t="s">
        <v>8169</v>
      </c>
      <c r="M741" s="4">
        <v>151318.96</v>
      </c>
      <c r="N741" s="32">
        <f>Table2[[#This Row],[Price]]*Table2[[#This Row],[Quantity Sold]]</f>
        <v>189148.69999999998</v>
      </c>
      <c r="O741" s="1">
        <f t="shared" si="89"/>
        <v>2023</v>
      </c>
      <c r="P741" s="1" t="str">
        <f t="shared" si="90"/>
        <v>WOMEN</v>
      </c>
      <c r="Q741" s="1" t="str">
        <f t="shared" si="96"/>
        <v>Women_Tops</v>
      </c>
      <c r="T741" s="1" t="str">
        <f t="shared" si="91"/>
        <v>HIGH PRICE</v>
      </c>
      <c r="U741" t="str">
        <f t="shared" si="92"/>
        <v>Discounted</v>
      </c>
      <c r="V741" t="str">
        <f t="shared" si="93"/>
        <v>Other</v>
      </c>
      <c r="W741" s="1" t="b">
        <f t="shared" si="94"/>
        <v>1</v>
      </c>
      <c r="X741" t="b">
        <f t="shared" si="95"/>
        <v>1</v>
      </c>
    </row>
    <row r="742" spans="1:24" x14ac:dyDescent="0.3">
      <c r="A742" s="2" t="s">
        <v>749</v>
      </c>
      <c r="B742" s="3" t="s">
        <v>4618</v>
      </c>
      <c r="C742" s="3" t="s">
        <v>7407</v>
      </c>
      <c r="D742" s="3" t="s">
        <v>7413</v>
      </c>
      <c r="E742" s="3" t="s">
        <v>7426</v>
      </c>
      <c r="F742" s="3" t="s">
        <v>7430</v>
      </c>
      <c r="G742" s="3">
        <v>2735.68</v>
      </c>
      <c r="H742" s="3">
        <v>12</v>
      </c>
      <c r="I742" s="8" t="s">
        <v>7742</v>
      </c>
      <c r="J742" s="3" t="s">
        <v>8164</v>
      </c>
      <c r="K742" s="3" t="s">
        <v>8167</v>
      </c>
      <c r="L742" s="3" t="s">
        <v>8170</v>
      </c>
      <c r="M742" s="4">
        <v>32828.160000000003</v>
      </c>
      <c r="N742" s="32">
        <f>Table2[[#This Row],[Price]]*Table2[[#This Row],[Quantity Sold]]</f>
        <v>32828.159999999996</v>
      </c>
      <c r="O742" s="1">
        <f t="shared" si="89"/>
        <v>2024</v>
      </c>
      <c r="P742" s="1" t="str">
        <f t="shared" si="90"/>
        <v>KIDS</v>
      </c>
      <c r="Q742" s="1" t="str">
        <f t="shared" si="96"/>
        <v>Kids_Shorts</v>
      </c>
      <c r="T742" s="1" t="str">
        <f t="shared" si="91"/>
        <v>LOW PRICE</v>
      </c>
      <c r="U742" t="str">
        <f t="shared" si="92"/>
        <v>No Discount</v>
      </c>
      <c r="V742" t="str">
        <f t="shared" si="93"/>
        <v>Other</v>
      </c>
      <c r="W742" s="1" t="b">
        <f t="shared" si="94"/>
        <v>1</v>
      </c>
      <c r="X742" t="b">
        <f t="shared" si="95"/>
        <v>0</v>
      </c>
    </row>
    <row r="743" spans="1:24" ht="28.8" x14ac:dyDescent="0.3">
      <c r="A743" s="2" t="s">
        <v>750</v>
      </c>
      <c r="B743" s="3" t="s">
        <v>4651</v>
      </c>
      <c r="C743" s="3" t="s">
        <v>7406</v>
      </c>
      <c r="D743" s="3" t="s">
        <v>7414</v>
      </c>
      <c r="E743" s="3" t="s">
        <v>7427</v>
      </c>
      <c r="F743" s="3" t="s">
        <v>7431</v>
      </c>
      <c r="G743" s="3">
        <v>8539.8700000000008</v>
      </c>
      <c r="H743" s="3">
        <v>12</v>
      </c>
      <c r="I743" s="8" t="s">
        <v>7897</v>
      </c>
      <c r="J743" s="3" t="s">
        <v>8162</v>
      </c>
      <c r="K743" s="3" t="s">
        <v>8167</v>
      </c>
      <c r="L743" s="3" t="s">
        <v>8169</v>
      </c>
      <c r="M743" s="4">
        <v>81982.42</v>
      </c>
      <c r="N743" s="32">
        <f>Table2[[#This Row],[Price]]*Table2[[#This Row],[Quantity Sold]]</f>
        <v>102478.44</v>
      </c>
      <c r="O743" s="1">
        <f t="shared" si="89"/>
        <v>2023</v>
      </c>
      <c r="P743" s="1" t="str">
        <f t="shared" si="90"/>
        <v>ACCESSORIES</v>
      </c>
      <c r="Q743" s="1" t="str">
        <f t="shared" si="96"/>
        <v>Accessories_Bags</v>
      </c>
      <c r="T743" s="1" t="str">
        <f t="shared" si="91"/>
        <v>LOW PRICE</v>
      </c>
      <c r="U743" t="str">
        <f t="shared" si="92"/>
        <v>Discounted</v>
      </c>
      <c r="V743" t="str">
        <f t="shared" si="93"/>
        <v>Other</v>
      </c>
      <c r="W743" s="1" t="b">
        <f t="shared" si="94"/>
        <v>1</v>
      </c>
      <c r="X743" t="b">
        <f t="shared" si="95"/>
        <v>1</v>
      </c>
    </row>
    <row r="744" spans="1:24" ht="28.8" x14ac:dyDescent="0.3">
      <c r="A744" s="2" t="s">
        <v>751</v>
      </c>
      <c r="B744" s="3" t="s">
        <v>4652</v>
      </c>
      <c r="C744" s="3" t="s">
        <v>7406</v>
      </c>
      <c r="D744" s="3" t="s">
        <v>7421</v>
      </c>
      <c r="E744" s="3" t="s">
        <v>7427</v>
      </c>
      <c r="F744" s="3" t="s">
        <v>7429</v>
      </c>
      <c r="G744" s="3">
        <v>14187.19</v>
      </c>
      <c r="H744" s="3">
        <v>8</v>
      </c>
      <c r="I744" s="8" t="s">
        <v>7541</v>
      </c>
      <c r="J744" s="3" t="s">
        <v>8165</v>
      </c>
      <c r="K744" s="3" t="s">
        <v>8168</v>
      </c>
      <c r="L744" s="3" t="s">
        <v>8169</v>
      </c>
      <c r="M744" s="4">
        <v>90797.85</v>
      </c>
      <c r="N744" s="32">
        <f>Table2[[#This Row],[Price]]*Table2[[#This Row],[Quantity Sold]]</f>
        <v>113497.52</v>
      </c>
      <c r="O744" s="1">
        <f t="shared" si="89"/>
        <v>2022</v>
      </c>
      <c r="P744" s="1" t="str">
        <f t="shared" si="90"/>
        <v>ACCESSORIES</v>
      </c>
      <c r="Q744" s="1" t="str">
        <f t="shared" si="96"/>
        <v>Accessories_Scarves</v>
      </c>
      <c r="T744" s="1" t="str">
        <f t="shared" si="91"/>
        <v>HIGH PRICE</v>
      </c>
      <c r="U744" t="str">
        <f t="shared" si="92"/>
        <v>Discounted</v>
      </c>
      <c r="V744" t="str">
        <f t="shared" si="93"/>
        <v>Other</v>
      </c>
      <c r="W744" s="1" t="b">
        <f t="shared" si="94"/>
        <v>0</v>
      </c>
      <c r="X744" t="b">
        <f t="shared" si="95"/>
        <v>1</v>
      </c>
    </row>
    <row r="745" spans="1:24" x14ac:dyDescent="0.3">
      <c r="A745" s="2" t="s">
        <v>752</v>
      </c>
      <c r="B745" s="3" t="s">
        <v>4653</v>
      </c>
      <c r="C745" s="3" t="s">
        <v>7407</v>
      </c>
      <c r="D745" s="3" t="s">
        <v>7415</v>
      </c>
      <c r="E745" s="3" t="s">
        <v>7426</v>
      </c>
      <c r="F745" s="3" t="s">
        <v>7432</v>
      </c>
      <c r="G745" s="3">
        <v>14012.06</v>
      </c>
      <c r="H745" s="3">
        <v>13</v>
      </c>
      <c r="I745" s="8" t="s">
        <v>7647</v>
      </c>
      <c r="J745" s="3" t="s">
        <v>8164</v>
      </c>
      <c r="K745" s="3" t="s">
        <v>8168</v>
      </c>
      <c r="L745" s="3" t="s">
        <v>8169</v>
      </c>
      <c r="M745" s="4">
        <v>145725.59</v>
      </c>
      <c r="N745" s="32">
        <f>Table2[[#This Row],[Price]]*Table2[[#This Row],[Quantity Sold]]</f>
        <v>182156.78</v>
      </c>
      <c r="O745" s="1">
        <f t="shared" si="89"/>
        <v>2023</v>
      </c>
      <c r="P745" s="1" t="str">
        <f t="shared" si="90"/>
        <v>KIDS</v>
      </c>
      <c r="Q745" s="1" t="str">
        <f t="shared" si="96"/>
        <v>Kids_T-Shirts</v>
      </c>
      <c r="T745" s="1" t="str">
        <f t="shared" si="91"/>
        <v>HIGH PRICE</v>
      </c>
      <c r="U745" t="str">
        <f t="shared" si="92"/>
        <v>Discounted</v>
      </c>
      <c r="V745" t="str">
        <f t="shared" si="93"/>
        <v>Other</v>
      </c>
      <c r="W745" s="1" t="b">
        <f t="shared" si="94"/>
        <v>1</v>
      </c>
      <c r="X745" t="b">
        <f t="shared" si="95"/>
        <v>1</v>
      </c>
    </row>
    <row r="746" spans="1:24" x14ac:dyDescent="0.3">
      <c r="A746" s="2" t="s">
        <v>753</v>
      </c>
      <c r="B746" s="3" t="s">
        <v>4654</v>
      </c>
      <c r="C746" s="3" t="s">
        <v>7407</v>
      </c>
      <c r="D746" s="3" t="s">
        <v>7413</v>
      </c>
      <c r="E746" s="3" t="s">
        <v>7425</v>
      </c>
      <c r="F746" s="3" t="s">
        <v>7431</v>
      </c>
      <c r="G746" s="3">
        <v>13306.56</v>
      </c>
      <c r="H746" s="3">
        <v>2</v>
      </c>
      <c r="I746" s="8" t="s">
        <v>7512</v>
      </c>
      <c r="J746" s="3" t="s">
        <v>8162</v>
      </c>
      <c r="K746" s="3" t="s">
        <v>8167</v>
      </c>
      <c r="L746" s="3" t="s">
        <v>8169</v>
      </c>
      <c r="M746" s="4">
        <v>21290.33</v>
      </c>
      <c r="N746" s="32">
        <f>Table2[[#This Row],[Price]]*Table2[[#This Row],[Quantity Sold]]</f>
        <v>26613.119999999999</v>
      </c>
      <c r="O746" s="1">
        <f t="shared" si="89"/>
        <v>2024</v>
      </c>
      <c r="P746" s="1" t="str">
        <f t="shared" si="90"/>
        <v>KIDS</v>
      </c>
      <c r="Q746" s="1" t="str">
        <f t="shared" si="96"/>
        <v>Kids_Shorts</v>
      </c>
      <c r="T746" s="1" t="str">
        <f t="shared" si="91"/>
        <v>HIGH PRICE</v>
      </c>
      <c r="U746" t="str">
        <f t="shared" si="92"/>
        <v>Discounted</v>
      </c>
      <c r="V746" t="str">
        <f t="shared" si="93"/>
        <v>Other</v>
      </c>
      <c r="W746" s="1" t="b">
        <f t="shared" si="94"/>
        <v>0</v>
      </c>
      <c r="X746" t="b">
        <f t="shared" si="95"/>
        <v>1</v>
      </c>
    </row>
    <row r="747" spans="1:24" ht="28.8" x14ac:dyDescent="0.3">
      <c r="A747" s="2" t="s">
        <v>754</v>
      </c>
      <c r="B747" s="3" t="s">
        <v>4655</v>
      </c>
      <c r="C747" s="3" t="s">
        <v>7406</v>
      </c>
      <c r="D747" s="3" t="s">
        <v>7416</v>
      </c>
      <c r="E747" s="3" t="s">
        <v>7425</v>
      </c>
      <c r="F747" s="3" t="s">
        <v>7431</v>
      </c>
      <c r="G747" s="3">
        <v>15053.71</v>
      </c>
      <c r="H747" s="3">
        <v>5</v>
      </c>
      <c r="I747" s="8" t="s">
        <v>7498</v>
      </c>
      <c r="J747" s="3" t="s">
        <v>8163</v>
      </c>
      <c r="K747" s="3" t="s">
        <v>8167</v>
      </c>
      <c r="L747" s="3" t="s">
        <v>8170</v>
      </c>
      <c r="M747" s="4">
        <v>75268.55</v>
      </c>
      <c r="N747" s="32">
        <f>Table2[[#This Row],[Price]]*Table2[[#This Row],[Quantity Sold]]</f>
        <v>75268.549999999988</v>
      </c>
      <c r="O747" s="1">
        <f t="shared" si="89"/>
        <v>2024</v>
      </c>
      <c r="P747" s="1" t="str">
        <f t="shared" si="90"/>
        <v>ACCESSORIES</v>
      </c>
      <c r="Q747" s="1" t="str">
        <f t="shared" si="96"/>
        <v>Accessories_Belts</v>
      </c>
      <c r="T747" s="1" t="str">
        <f t="shared" si="91"/>
        <v>HIGH PRICE</v>
      </c>
      <c r="U747" t="str">
        <f t="shared" si="92"/>
        <v>No Discount</v>
      </c>
      <c r="V747" t="str">
        <f t="shared" si="93"/>
        <v>Other</v>
      </c>
      <c r="W747" s="1" t="b">
        <f t="shared" si="94"/>
        <v>0</v>
      </c>
      <c r="X747" t="b">
        <f t="shared" si="95"/>
        <v>0</v>
      </c>
    </row>
    <row r="748" spans="1:24" x14ac:dyDescent="0.3">
      <c r="A748" s="2" t="s">
        <v>755</v>
      </c>
      <c r="B748" s="3" t="s">
        <v>4656</v>
      </c>
      <c r="C748" s="3" t="s">
        <v>7405</v>
      </c>
      <c r="D748" s="3" t="s">
        <v>7409</v>
      </c>
      <c r="E748" s="3" t="s">
        <v>7427</v>
      </c>
      <c r="F748" s="3" t="s">
        <v>7429</v>
      </c>
      <c r="G748" s="3">
        <v>6906.43</v>
      </c>
      <c r="H748" s="3">
        <v>13</v>
      </c>
      <c r="I748" s="8" t="s">
        <v>7468</v>
      </c>
      <c r="J748" s="3" t="s">
        <v>8165</v>
      </c>
      <c r="K748" s="3" t="s">
        <v>8168</v>
      </c>
      <c r="L748" s="3" t="s">
        <v>8170</v>
      </c>
      <c r="M748" s="4">
        <v>89783.59</v>
      </c>
      <c r="N748" s="32">
        <f>Table2[[#This Row],[Price]]*Table2[[#This Row],[Quantity Sold]]</f>
        <v>89783.59</v>
      </c>
      <c r="O748" s="1">
        <f t="shared" si="89"/>
        <v>2023</v>
      </c>
      <c r="P748" s="1" t="str">
        <f t="shared" si="90"/>
        <v>MEN</v>
      </c>
      <c r="Q748" s="1" t="str">
        <f t="shared" si="96"/>
        <v>Men_Jackets</v>
      </c>
      <c r="T748" s="1" t="str">
        <f t="shared" si="91"/>
        <v>LOW PRICE</v>
      </c>
      <c r="U748" t="str">
        <f t="shared" si="92"/>
        <v>No Discount</v>
      </c>
      <c r="V748" t="str">
        <f t="shared" si="93"/>
        <v>Other</v>
      </c>
      <c r="W748" s="1" t="b">
        <f t="shared" si="94"/>
        <v>1</v>
      </c>
      <c r="X748" t="b">
        <f t="shared" si="95"/>
        <v>0</v>
      </c>
    </row>
    <row r="749" spans="1:24" x14ac:dyDescent="0.3">
      <c r="A749" s="2" t="s">
        <v>756</v>
      </c>
      <c r="B749" s="3" t="s">
        <v>4623</v>
      </c>
      <c r="C749" s="3" t="s">
        <v>7405</v>
      </c>
      <c r="D749" s="3" t="s">
        <v>7417</v>
      </c>
      <c r="E749" s="3" t="s">
        <v>7423</v>
      </c>
      <c r="F749" s="3" t="s">
        <v>7429</v>
      </c>
      <c r="G749" s="3">
        <v>9389.7900000000009</v>
      </c>
      <c r="H749" s="3">
        <v>6</v>
      </c>
      <c r="I749" s="8" t="s">
        <v>7866</v>
      </c>
      <c r="J749" s="3" t="s">
        <v>8163</v>
      </c>
      <c r="K749" s="3" t="s">
        <v>8168</v>
      </c>
      <c r="L749" s="3" t="s">
        <v>8170</v>
      </c>
      <c r="M749" s="4">
        <v>56338.74</v>
      </c>
      <c r="N749" s="32">
        <f>Table2[[#This Row],[Price]]*Table2[[#This Row],[Quantity Sold]]</f>
        <v>56338.740000000005</v>
      </c>
      <c r="O749" s="1">
        <f t="shared" si="89"/>
        <v>2024</v>
      </c>
      <c r="P749" s="1" t="str">
        <f t="shared" si="90"/>
        <v>MEN</v>
      </c>
      <c r="Q749" s="1" t="str">
        <f t="shared" si="96"/>
        <v>Men_Shoes</v>
      </c>
      <c r="T749" s="1" t="str">
        <f t="shared" si="91"/>
        <v>LOW PRICE</v>
      </c>
      <c r="U749" t="str">
        <f t="shared" si="92"/>
        <v>No Discount</v>
      </c>
      <c r="V749" t="str">
        <f t="shared" si="93"/>
        <v>Other</v>
      </c>
      <c r="W749" s="1" t="b">
        <f t="shared" si="94"/>
        <v>0</v>
      </c>
      <c r="X749" t="b">
        <f t="shared" si="95"/>
        <v>0</v>
      </c>
    </row>
    <row r="750" spans="1:24" x14ac:dyDescent="0.3">
      <c r="A750" s="2" t="s">
        <v>757</v>
      </c>
      <c r="B750" s="3" t="s">
        <v>4657</v>
      </c>
      <c r="C750" s="3" t="s">
        <v>7407</v>
      </c>
      <c r="D750" s="3" t="s">
        <v>7417</v>
      </c>
      <c r="E750" s="3" t="s">
        <v>7425</v>
      </c>
      <c r="F750" s="3" t="s">
        <v>7433</v>
      </c>
      <c r="G750" s="3">
        <v>16170.06</v>
      </c>
      <c r="H750" s="3">
        <v>19</v>
      </c>
      <c r="I750" s="8" t="s">
        <v>7733</v>
      </c>
      <c r="J750" s="3" t="s">
        <v>8162</v>
      </c>
      <c r="K750" s="3" t="s">
        <v>8168</v>
      </c>
      <c r="L750" s="3" t="s">
        <v>8170</v>
      </c>
      <c r="M750" s="4">
        <v>307231.14</v>
      </c>
      <c r="N750" s="32">
        <f>Table2[[#This Row],[Price]]*Table2[[#This Row],[Quantity Sold]]</f>
        <v>307231.14</v>
      </c>
      <c r="O750" s="1">
        <f t="shared" si="89"/>
        <v>2024</v>
      </c>
      <c r="P750" s="1" t="str">
        <f t="shared" si="90"/>
        <v>KIDS</v>
      </c>
      <c r="Q750" s="1" t="str">
        <f t="shared" si="96"/>
        <v>Kids_Shoes</v>
      </c>
      <c r="T750" s="1" t="str">
        <f t="shared" si="91"/>
        <v>HIGH PRICE</v>
      </c>
      <c r="U750" t="str">
        <f t="shared" si="92"/>
        <v>No Discount</v>
      </c>
      <c r="V750" t="str">
        <f t="shared" si="93"/>
        <v>Other</v>
      </c>
      <c r="W750" s="1" t="b">
        <f t="shared" si="94"/>
        <v>1</v>
      </c>
      <c r="X750" t="b">
        <f t="shared" si="95"/>
        <v>0</v>
      </c>
    </row>
    <row r="751" spans="1:24" x14ac:dyDescent="0.3">
      <c r="A751" s="2" t="s">
        <v>758</v>
      </c>
      <c r="B751" s="3" t="s">
        <v>4658</v>
      </c>
      <c r="C751" s="3" t="s">
        <v>7407</v>
      </c>
      <c r="D751" s="3" t="s">
        <v>7417</v>
      </c>
      <c r="E751" s="3" t="s">
        <v>7423</v>
      </c>
      <c r="F751" s="3" t="s">
        <v>7431</v>
      </c>
      <c r="G751" s="3">
        <v>7965.51</v>
      </c>
      <c r="H751" s="3">
        <v>9</v>
      </c>
      <c r="I751" s="8" t="s">
        <v>7493</v>
      </c>
      <c r="J751" s="3" t="s">
        <v>8165</v>
      </c>
      <c r="K751" s="3" t="s">
        <v>8168</v>
      </c>
      <c r="L751" s="3" t="s">
        <v>8170</v>
      </c>
      <c r="M751" s="4">
        <v>71689.59</v>
      </c>
      <c r="N751" s="32">
        <f>Table2[[#This Row],[Price]]*Table2[[#This Row],[Quantity Sold]]</f>
        <v>71689.59</v>
      </c>
      <c r="O751" s="1">
        <f t="shared" si="89"/>
        <v>2024</v>
      </c>
      <c r="P751" s="1" t="str">
        <f t="shared" si="90"/>
        <v>KIDS</v>
      </c>
      <c r="Q751" s="1" t="str">
        <f t="shared" si="96"/>
        <v>Kids_Shoes</v>
      </c>
      <c r="T751" s="1" t="str">
        <f t="shared" si="91"/>
        <v>LOW PRICE</v>
      </c>
      <c r="U751" t="str">
        <f t="shared" si="92"/>
        <v>No Discount</v>
      </c>
      <c r="V751" t="str">
        <f t="shared" si="93"/>
        <v>Other</v>
      </c>
      <c r="W751" s="1" t="b">
        <f t="shared" si="94"/>
        <v>0</v>
      </c>
      <c r="X751" t="b">
        <f t="shared" si="95"/>
        <v>0</v>
      </c>
    </row>
    <row r="752" spans="1:24" x14ac:dyDescent="0.3">
      <c r="A752" s="2" t="s">
        <v>759</v>
      </c>
      <c r="B752" s="3" t="s">
        <v>4659</v>
      </c>
      <c r="C752" s="3" t="s">
        <v>7407</v>
      </c>
      <c r="D752" s="3" t="s">
        <v>7417</v>
      </c>
      <c r="E752" s="3" t="s">
        <v>7426</v>
      </c>
      <c r="F752" s="3" t="s">
        <v>7429</v>
      </c>
      <c r="G752" s="3">
        <v>3260.24</v>
      </c>
      <c r="H752" s="3">
        <v>6</v>
      </c>
      <c r="I752" s="8" t="s">
        <v>7661</v>
      </c>
      <c r="J752" s="3" t="s">
        <v>8164</v>
      </c>
      <c r="K752" s="3" t="s">
        <v>8168</v>
      </c>
      <c r="L752" s="3" t="s">
        <v>8169</v>
      </c>
      <c r="M752" s="4">
        <v>15648.82</v>
      </c>
      <c r="N752" s="32">
        <f>Table2[[#This Row],[Price]]*Table2[[#This Row],[Quantity Sold]]</f>
        <v>19561.439999999999</v>
      </c>
      <c r="O752" s="1">
        <f t="shared" si="89"/>
        <v>2024</v>
      </c>
      <c r="P752" s="1" t="str">
        <f t="shared" si="90"/>
        <v>KIDS</v>
      </c>
      <c r="Q752" s="1" t="str">
        <f t="shared" si="96"/>
        <v>Kids_Shoes</v>
      </c>
      <c r="T752" s="1" t="str">
        <f t="shared" si="91"/>
        <v>LOW PRICE</v>
      </c>
      <c r="U752" t="str">
        <f t="shared" si="92"/>
        <v>Discounted</v>
      </c>
      <c r="V752" t="str">
        <f t="shared" si="93"/>
        <v>Other</v>
      </c>
      <c r="W752" s="1" t="b">
        <f t="shared" si="94"/>
        <v>0</v>
      </c>
      <c r="X752" t="b">
        <f t="shared" si="95"/>
        <v>1</v>
      </c>
    </row>
    <row r="753" spans="1:24" ht="28.8" x14ac:dyDescent="0.3">
      <c r="A753" s="2" t="s">
        <v>760</v>
      </c>
      <c r="B753" s="3" t="s">
        <v>4660</v>
      </c>
      <c r="C753" s="3" t="s">
        <v>7406</v>
      </c>
      <c r="D753" s="3" t="s">
        <v>7421</v>
      </c>
      <c r="E753" s="3" t="s">
        <v>7425</v>
      </c>
      <c r="F753" s="3" t="s">
        <v>7429</v>
      </c>
      <c r="G753" s="3">
        <v>13445.17</v>
      </c>
      <c r="H753" s="3">
        <v>11</v>
      </c>
      <c r="I753" s="8" t="s">
        <v>7894</v>
      </c>
      <c r="J753" s="3" t="s">
        <v>8162</v>
      </c>
      <c r="K753" s="3" t="s">
        <v>8168</v>
      </c>
      <c r="L753" s="3" t="s">
        <v>8170</v>
      </c>
      <c r="M753" s="4">
        <v>147896.87</v>
      </c>
      <c r="N753" s="32">
        <f>Table2[[#This Row],[Price]]*Table2[[#This Row],[Quantity Sold]]</f>
        <v>147896.87</v>
      </c>
      <c r="O753" s="1">
        <f t="shared" si="89"/>
        <v>2024</v>
      </c>
      <c r="P753" s="1" t="str">
        <f t="shared" si="90"/>
        <v>ACCESSORIES</v>
      </c>
      <c r="Q753" s="1" t="str">
        <f t="shared" si="96"/>
        <v>Accessories_Scarves</v>
      </c>
      <c r="T753" s="1" t="str">
        <f t="shared" si="91"/>
        <v>HIGH PRICE</v>
      </c>
      <c r="U753" t="str">
        <f t="shared" si="92"/>
        <v>No Discount</v>
      </c>
      <c r="V753" t="str">
        <f t="shared" si="93"/>
        <v>Other</v>
      </c>
      <c r="W753" s="1" t="b">
        <f t="shared" si="94"/>
        <v>1</v>
      </c>
      <c r="X753" t="b">
        <f t="shared" si="95"/>
        <v>0</v>
      </c>
    </row>
    <row r="754" spans="1:24" ht="28.8" x14ac:dyDescent="0.3">
      <c r="A754" s="2" t="s">
        <v>761</v>
      </c>
      <c r="B754" s="3" t="s">
        <v>4661</v>
      </c>
      <c r="C754" s="3" t="s">
        <v>7406</v>
      </c>
      <c r="D754" s="3" t="s">
        <v>7421</v>
      </c>
      <c r="E754" s="3" t="s">
        <v>7423</v>
      </c>
      <c r="F754" s="3" t="s">
        <v>7428</v>
      </c>
      <c r="G754" s="3">
        <v>11125.32</v>
      </c>
      <c r="H754" s="3">
        <v>1</v>
      </c>
      <c r="I754" s="8" t="s">
        <v>7898</v>
      </c>
      <c r="J754" s="3" t="s">
        <v>8162</v>
      </c>
      <c r="K754" s="3" t="s">
        <v>8167</v>
      </c>
      <c r="L754" s="3" t="s">
        <v>8170</v>
      </c>
      <c r="M754" s="4">
        <v>11125.32</v>
      </c>
      <c r="N754" s="32">
        <f>Table2[[#This Row],[Price]]*Table2[[#This Row],[Quantity Sold]]</f>
        <v>11125.32</v>
      </c>
      <c r="O754" s="1">
        <f t="shared" si="89"/>
        <v>2023</v>
      </c>
      <c r="P754" s="1" t="str">
        <f t="shared" si="90"/>
        <v>ACCESSORIES</v>
      </c>
      <c r="Q754" s="1" t="str">
        <f t="shared" si="96"/>
        <v>Accessories_Scarves</v>
      </c>
      <c r="T754" s="1" t="str">
        <f t="shared" si="91"/>
        <v>HIGH PRICE</v>
      </c>
      <c r="U754" t="str">
        <f t="shared" si="92"/>
        <v>No Discount</v>
      </c>
      <c r="V754" t="str">
        <f t="shared" si="93"/>
        <v>Other</v>
      </c>
      <c r="W754" s="1" t="b">
        <f t="shared" si="94"/>
        <v>0</v>
      </c>
      <c r="X754" t="b">
        <f t="shared" si="95"/>
        <v>0</v>
      </c>
    </row>
    <row r="755" spans="1:24" ht="28.8" x14ac:dyDescent="0.3">
      <c r="A755" s="2" t="s">
        <v>762</v>
      </c>
      <c r="B755" s="3" t="s">
        <v>4662</v>
      </c>
      <c r="C755" s="3" t="s">
        <v>7406</v>
      </c>
      <c r="D755" s="3" t="s">
        <v>7421</v>
      </c>
      <c r="E755" s="3" t="s">
        <v>7423</v>
      </c>
      <c r="F755" s="3" t="s">
        <v>7429</v>
      </c>
      <c r="G755" s="3">
        <v>8258.5</v>
      </c>
      <c r="H755" s="3">
        <v>18</v>
      </c>
      <c r="I755" s="8" t="s">
        <v>7899</v>
      </c>
      <c r="J755" s="3" t="s">
        <v>8163</v>
      </c>
      <c r="K755" s="3" t="s">
        <v>8168</v>
      </c>
      <c r="L755" s="3" t="s">
        <v>8169</v>
      </c>
      <c r="M755" s="4">
        <v>118922.4</v>
      </c>
      <c r="N755" s="32">
        <f>Table2[[#This Row],[Price]]*Table2[[#This Row],[Quantity Sold]]</f>
        <v>148653</v>
      </c>
      <c r="O755" s="1">
        <f t="shared" si="89"/>
        <v>2024</v>
      </c>
      <c r="P755" s="1" t="str">
        <f t="shared" si="90"/>
        <v>ACCESSORIES</v>
      </c>
      <c r="Q755" s="1" t="str">
        <f t="shared" si="96"/>
        <v>Accessories_Scarves</v>
      </c>
      <c r="T755" s="1" t="str">
        <f t="shared" si="91"/>
        <v>LOW PRICE</v>
      </c>
      <c r="U755" t="str">
        <f t="shared" si="92"/>
        <v>Discounted</v>
      </c>
      <c r="V755" t="str">
        <f t="shared" si="93"/>
        <v>Other</v>
      </c>
      <c r="W755" s="1" t="b">
        <f t="shared" si="94"/>
        <v>1</v>
      </c>
      <c r="X755" t="b">
        <f t="shared" si="95"/>
        <v>1</v>
      </c>
    </row>
    <row r="756" spans="1:24" ht="28.8" x14ac:dyDescent="0.3">
      <c r="A756" s="2" t="s">
        <v>763</v>
      </c>
      <c r="B756" s="3" t="s">
        <v>4663</v>
      </c>
      <c r="C756" s="3" t="s">
        <v>7408</v>
      </c>
      <c r="D756" s="3" t="s">
        <v>7420</v>
      </c>
      <c r="E756" s="3" t="s">
        <v>7425</v>
      </c>
      <c r="F756" s="3" t="s">
        <v>7434</v>
      </c>
      <c r="G756" s="3">
        <v>7075.75</v>
      </c>
      <c r="H756" s="3">
        <v>16</v>
      </c>
      <c r="I756" s="8" t="s">
        <v>7784</v>
      </c>
      <c r="J756" s="3" t="s">
        <v>8162</v>
      </c>
      <c r="K756" s="3" t="s">
        <v>8167</v>
      </c>
      <c r="L756" s="3" t="s">
        <v>8170</v>
      </c>
      <c r="M756" s="4">
        <v>113212</v>
      </c>
      <c r="N756" s="32">
        <f>Table2[[#This Row],[Price]]*Table2[[#This Row],[Quantity Sold]]</f>
        <v>113212</v>
      </c>
      <c r="O756" s="1">
        <f t="shared" si="89"/>
        <v>2024</v>
      </c>
      <c r="P756" s="1" t="str">
        <f t="shared" si="90"/>
        <v>WOMEN</v>
      </c>
      <c r="Q756" s="1" t="str">
        <f t="shared" si="96"/>
        <v>Women_Tops</v>
      </c>
      <c r="T756" s="1" t="str">
        <f t="shared" si="91"/>
        <v>LOW PRICE</v>
      </c>
      <c r="U756" t="str">
        <f t="shared" si="92"/>
        <v>No Discount</v>
      </c>
      <c r="V756" t="str">
        <f t="shared" si="93"/>
        <v>Other</v>
      </c>
      <c r="W756" s="1" t="b">
        <f t="shared" si="94"/>
        <v>1</v>
      </c>
      <c r="X756" t="b">
        <f t="shared" si="95"/>
        <v>0</v>
      </c>
    </row>
    <row r="757" spans="1:24" ht="28.8" x14ac:dyDescent="0.3">
      <c r="A757" s="2" t="s">
        <v>764</v>
      </c>
      <c r="B757" s="3" t="s">
        <v>4664</v>
      </c>
      <c r="C757" s="3" t="s">
        <v>7408</v>
      </c>
      <c r="D757" s="3" t="s">
        <v>7420</v>
      </c>
      <c r="E757" s="3" t="s">
        <v>7425</v>
      </c>
      <c r="F757" s="3" t="s">
        <v>7432</v>
      </c>
      <c r="G757" s="3">
        <v>11701.34</v>
      </c>
      <c r="H757" s="3">
        <v>11</v>
      </c>
      <c r="I757" s="8" t="s">
        <v>7449</v>
      </c>
      <c r="J757" s="3" t="s">
        <v>8165</v>
      </c>
      <c r="K757" s="3" t="s">
        <v>8168</v>
      </c>
      <c r="L757" s="3" t="s">
        <v>8170</v>
      </c>
      <c r="M757" s="4">
        <v>128714.74</v>
      </c>
      <c r="N757" s="32">
        <f>Table2[[#This Row],[Price]]*Table2[[#This Row],[Quantity Sold]]</f>
        <v>128714.74</v>
      </c>
      <c r="O757" s="1">
        <f t="shared" si="89"/>
        <v>2023</v>
      </c>
      <c r="P757" s="1" t="str">
        <f t="shared" si="90"/>
        <v>WOMEN</v>
      </c>
      <c r="Q757" s="1" t="str">
        <f t="shared" si="96"/>
        <v>Women_Tops</v>
      </c>
      <c r="T757" s="1" t="str">
        <f t="shared" si="91"/>
        <v>HIGH PRICE</v>
      </c>
      <c r="U757" t="str">
        <f t="shared" si="92"/>
        <v>No Discount</v>
      </c>
      <c r="V757" t="str">
        <f t="shared" si="93"/>
        <v>Other</v>
      </c>
      <c r="W757" s="1" t="b">
        <f t="shared" si="94"/>
        <v>1</v>
      </c>
      <c r="X757" t="b">
        <f t="shared" si="95"/>
        <v>0</v>
      </c>
    </row>
    <row r="758" spans="1:24" ht="28.8" x14ac:dyDescent="0.3">
      <c r="A758" s="2" t="s">
        <v>765</v>
      </c>
      <c r="B758" s="3" t="s">
        <v>4665</v>
      </c>
      <c r="C758" s="3" t="s">
        <v>7406</v>
      </c>
      <c r="D758" s="3" t="s">
        <v>7421</v>
      </c>
      <c r="E758" s="3" t="s">
        <v>7425</v>
      </c>
      <c r="F758" s="3" t="s">
        <v>7429</v>
      </c>
      <c r="G758" s="3">
        <v>5753.56</v>
      </c>
      <c r="H758" s="3">
        <v>2</v>
      </c>
      <c r="I758" s="8" t="s">
        <v>7900</v>
      </c>
      <c r="J758" s="3" t="s">
        <v>8165</v>
      </c>
      <c r="K758" s="3" t="s">
        <v>8168</v>
      </c>
      <c r="L758" s="3" t="s">
        <v>8169</v>
      </c>
      <c r="M758" s="4">
        <v>9205.5300000000007</v>
      </c>
      <c r="N758" s="32">
        <f>Table2[[#This Row],[Price]]*Table2[[#This Row],[Quantity Sold]]</f>
        <v>11507.12</v>
      </c>
      <c r="O758" s="1">
        <f t="shared" si="89"/>
        <v>2023</v>
      </c>
      <c r="P758" s="1" t="str">
        <f t="shared" si="90"/>
        <v>ACCESSORIES</v>
      </c>
      <c r="Q758" s="1" t="str">
        <f t="shared" si="96"/>
        <v>Accessories_Scarves</v>
      </c>
      <c r="T758" s="1" t="str">
        <f t="shared" si="91"/>
        <v>LOW PRICE</v>
      </c>
      <c r="U758" t="str">
        <f t="shared" si="92"/>
        <v>Discounted</v>
      </c>
      <c r="V758" t="str">
        <f t="shared" si="93"/>
        <v>Other</v>
      </c>
      <c r="W758" s="1" t="b">
        <f t="shared" si="94"/>
        <v>0</v>
      </c>
      <c r="X758" t="b">
        <f t="shared" si="95"/>
        <v>1</v>
      </c>
    </row>
    <row r="759" spans="1:24" ht="28.8" x14ac:dyDescent="0.3">
      <c r="A759" s="2" t="s">
        <v>766</v>
      </c>
      <c r="B759" s="3" t="s">
        <v>4666</v>
      </c>
      <c r="C759" s="3" t="s">
        <v>7406</v>
      </c>
      <c r="D759" s="3" t="s">
        <v>7421</v>
      </c>
      <c r="E759" s="3" t="s">
        <v>7425</v>
      </c>
      <c r="F759" s="3" t="s">
        <v>7433</v>
      </c>
      <c r="G759" s="3">
        <v>7832.71</v>
      </c>
      <c r="H759" s="3">
        <v>9</v>
      </c>
      <c r="I759" s="8" t="s">
        <v>7901</v>
      </c>
      <c r="J759" s="3" t="s">
        <v>8166</v>
      </c>
      <c r="K759" s="3" t="s">
        <v>8168</v>
      </c>
      <c r="L759" s="3" t="s">
        <v>8169</v>
      </c>
      <c r="M759" s="4">
        <v>56395.18</v>
      </c>
      <c r="N759" s="32">
        <f>Table2[[#This Row],[Price]]*Table2[[#This Row],[Quantity Sold]]</f>
        <v>70494.39</v>
      </c>
      <c r="O759" s="1">
        <f t="shared" si="89"/>
        <v>2023</v>
      </c>
      <c r="P759" s="1" t="str">
        <f t="shared" si="90"/>
        <v>ACCESSORIES</v>
      </c>
      <c r="Q759" s="1" t="str">
        <f t="shared" si="96"/>
        <v>Accessories_Scarves</v>
      </c>
      <c r="T759" s="1" t="str">
        <f t="shared" si="91"/>
        <v>LOW PRICE</v>
      </c>
      <c r="U759" t="str">
        <f t="shared" si="92"/>
        <v>Discounted</v>
      </c>
      <c r="V759" t="str">
        <f t="shared" si="93"/>
        <v>Other</v>
      </c>
      <c r="W759" s="1" t="b">
        <f t="shared" si="94"/>
        <v>0</v>
      </c>
      <c r="X759" t="b">
        <f t="shared" si="95"/>
        <v>1</v>
      </c>
    </row>
    <row r="760" spans="1:24" x14ac:dyDescent="0.3">
      <c r="A760" s="2" t="s">
        <v>767</v>
      </c>
      <c r="B760" s="3" t="s">
        <v>4667</v>
      </c>
      <c r="C760" s="3" t="s">
        <v>7407</v>
      </c>
      <c r="D760" s="3" t="s">
        <v>7415</v>
      </c>
      <c r="E760" s="3" t="s">
        <v>7423</v>
      </c>
      <c r="F760" s="3" t="s">
        <v>7430</v>
      </c>
      <c r="G760" s="3">
        <v>971.1</v>
      </c>
      <c r="H760" s="3">
        <v>9</v>
      </c>
      <c r="I760" s="8" t="s">
        <v>7902</v>
      </c>
      <c r="J760" s="3" t="s">
        <v>8162</v>
      </c>
      <c r="K760" s="3" t="s">
        <v>8168</v>
      </c>
      <c r="L760" s="3" t="s">
        <v>8169</v>
      </c>
      <c r="M760" s="4">
        <v>6991.92</v>
      </c>
      <c r="N760" s="32">
        <f>Table2[[#This Row],[Price]]*Table2[[#This Row],[Quantity Sold]]</f>
        <v>8739.9</v>
      </c>
      <c r="O760" s="1">
        <f t="shared" si="89"/>
        <v>2024</v>
      </c>
      <c r="P760" s="1" t="str">
        <f t="shared" si="90"/>
        <v>KIDS</v>
      </c>
      <c r="Q760" s="1" t="str">
        <f t="shared" si="96"/>
        <v>Kids_T-Shirts</v>
      </c>
      <c r="T760" s="1" t="str">
        <f t="shared" si="91"/>
        <v>LOW PRICE</v>
      </c>
      <c r="U760" t="str">
        <f t="shared" si="92"/>
        <v>Discounted</v>
      </c>
      <c r="V760" t="str">
        <f t="shared" si="93"/>
        <v>Other</v>
      </c>
      <c r="W760" s="1" t="b">
        <f t="shared" si="94"/>
        <v>0</v>
      </c>
      <c r="X760" t="b">
        <f t="shared" si="95"/>
        <v>1</v>
      </c>
    </row>
    <row r="761" spans="1:24" x14ac:dyDescent="0.3">
      <c r="A761" s="2" t="s">
        <v>768</v>
      </c>
      <c r="B761" s="3" t="s">
        <v>4668</v>
      </c>
      <c r="C761" s="3" t="s">
        <v>7405</v>
      </c>
      <c r="D761" s="3" t="s">
        <v>7411</v>
      </c>
      <c r="E761" s="3" t="s">
        <v>7426</v>
      </c>
      <c r="F761" s="3" t="s">
        <v>7434</v>
      </c>
      <c r="G761" s="3">
        <v>3099.22</v>
      </c>
      <c r="H761" s="3">
        <v>13</v>
      </c>
      <c r="I761" s="8" t="s">
        <v>7613</v>
      </c>
      <c r="J761" s="3" t="s">
        <v>8165</v>
      </c>
      <c r="K761" s="3" t="s">
        <v>8167</v>
      </c>
      <c r="L761" s="3" t="s">
        <v>8170</v>
      </c>
      <c r="M761" s="4">
        <v>40289.86</v>
      </c>
      <c r="N761" s="32">
        <f>Table2[[#This Row],[Price]]*Table2[[#This Row],[Quantity Sold]]</f>
        <v>40289.86</v>
      </c>
      <c r="O761" s="1">
        <f t="shared" si="89"/>
        <v>2024</v>
      </c>
      <c r="P761" s="1" t="str">
        <f t="shared" si="90"/>
        <v>MEN</v>
      </c>
      <c r="Q761" s="1" t="str">
        <f t="shared" si="96"/>
        <v>Men_Pants</v>
      </c>
      <c r="T761" s="1" t="str">
        <f t="shared" si="91"/>
        <v>LOW PRICE</v>
      </c>
      <c r="U761" t="str">
        <f t="shared" si="92"/>
        <v>No Discount</v>
      </c>
      <c r="V761" t="str">
        <f t="shared" si="93"/>
        <v>Other</v>
      </c>
      <c r="W761" s="1" t="b">
        <f t="shared" si="94"/>
        <v>1</v>
      </c>
      <c r="X761" t="b">
        <f t="shared" si="95"/>
        <v>0</v>
      </c>
    </row>
    <row r="762" spans="1:24" ht="28.8" x14ac:dyDescent="0.3">
      <c r="A762" s="2" t="s">
        <v>769</v>
      </c>
      <c r="B762" s="3" t="s">
        <v>4028</v>
      </c>
      <c r="C762" s="3" t="s">
        <v>7408</v>
      </c>
      <c r="D762" s="3" t="s">
        <v>7419</v>
      </c>
      <c r="E762" s="3" t="s">
        <v>7424</v>
      </c>
      <c r="F762" s="3" t="s">
        <v>7429</v>
      </c>
      <c r="G762" s="3">
        <v>7626.87</v>
      </c>
      <c r="H762" s="3">
        <v>19</v>
      </c>
      <c r="I762" s="8" t="s">
        <v>7903</v>
      </c>
      <c r="J762" s="3" t="s">
        <v>8163</v>
      </c>
      <c r="K762" s="3" t="s">
        <v>8168</v>
      </c>
      <c r="L762" s="3" t="s">
        <v>8169</v>
      </c>
      <c r="M762" s="4">
        <v>115928.59</v>
      </c>
      <c r="N762" s="32">
        <f>Table2[[#This Row],[Price]]*Table2[[#This Row],[Quantity Sold]]</f>
        <v>144910.53</v>
      </c>
      <c r="O762" s="1">
        <f t="shared" si="89"/>
        <v>2023</v>
      </c>
      <c r="P762" s="1" t="str">
        <f t="shared" si="90"/>
        <v>WOMEN</v>
      </c>
      <c r="Q762" s="1" t="str">
        <f t="shared" si="96"/>
        <v>Women_Dresses</v>
      </c>
      <c r="T762" s="1" t="str">
        <f t="shared" si="91"/>
        <v>LOW PRICE</v>
      </c>
      <c r="U762" t="str">
        <f t="shared" si="92"/>
        <v>Discounted</v>
      </c>
      <c r="V762" t="str">
        <f t="shared" si="93"/>
        <v>Other</v>
      </c>
      <c r="W762" s="1" t="b">
        <f t="shared" si="94"/>
        <v>1</v>
      </c>
      <c r="X762" t="b">
        <f t="shared" si="95"/>
        <v>1</v>
      </c>
    </row>
    <row r="763" spans="1:24" x14ac:dyDescent="0.3">
      <c r="A763" s="2" t="s">
        <v>770</v>
      </c>
      <c r="B763" s="3" t="s">
        <v>4669</v>
      </c>
      <c r="C763" s="3" t="s">
        <v>7405</v>
      </c>
      <c r="D763" s="3" t="s">
        <v>7411</v>
      </c>
      <c r="E763" s="3" t="s">
        <v>7427</v>
      </c>
      <c r="F763" s="3" t="s">
        <v>7431</v>
      </c>
      <c r="G763" s="3">
        <v>10980.9</v>
      </c>
      <c r="H763" s="3">
        <v>2</v>
      </c>
      <c r="I763" s="8" t="s">
        <v>7904</v>
      </c>
      <c r="J763" s="3" t="s">
        <v>8162</v>
      </c>
      <c r="K763" s="3" t="s">
        <v>8167</v>
      </c>
      <c r="L763" s="3" t="s">
        <v>8169</v>
      </c>
      <c r="M763" s="4">
        <v>17569.439999999999</v>
      </c>
      <c r="N763" s="32">
        <f>Table2[[#This Row],[Price]]*Table2[[#This Row],[Quantity Sold]]</f>
        <v>21961.8</v>
      </c>
      <c r="O763" s="1">
        <f t="shared" si="89"/>
        <v>2024</v>
      </c>
      <c r="P763" s="1" t="str">
        <f t="shared" si="90"/>
        <v>MEN</v>
      </c>
      <c r="Q763" s="1" t="str">
        <f t="shared" si="96"/>
        <v>Men_Pants</v>
      </c>
      <c r="T763" s="1" t="str">
        <f t="shared" si="91"/>
        <v>HIGH PRICE</v>
      </c>
      <c r="U763" t="str">
        <f t="shared" si="92"/>
        <v>Discounted</v>
      </c>
      <c r="V763" t="str">
        <f t="shared" si="93"/>
        <v>Men's Discounted Item</v>
      </c>
      <c r="W763" s="1" t="b">
        <f t="shared" si="94"/>
        <v>0</v>
      </c>
      <c r="X763" t="b">
        <f t="shared" si="95"/>
        <v>1</v>
      </c>
    </row>
    <row r="764" spans="1:24" ht="28.8" x14ac:dyDescent="0.3">
      <c r="A764" s="2" t="s">
        <v>771</v>
      </c>
      <c r="B764" s="3" t="s">
        <v>4670</v>
      </c>
      <c r="C764" s="3" t="s">
        <v>7408</v>
      </c>
      <c r="D764" s="3" t="s">
        <v>7420</v>
      </c>
      <c r="E764" s="3" t="s">
        <v>7426</v>
      </c>
      <c r="F764" s="3" t="s">
        <v>7432</v>
      </c>
      <c r="G764" s="3">
        <v>7756.35</v>
      </c>
      <c r="H764" s="3">
        <v>17</v>
      </c>
      <c r="I764" s="8" t="s">
        <v>7905</v>
      </c>
      <c r="J764" s="3" t="s">
        <v>8163</v>
      </c>
      <c r="K764" s="3" t="s">
        <v>8167</v>
      </c>
      <c r="L764" s="3" t="s">
        <v>8170</v>
      </c>
      <c r="M764" s="4">
        <v>131857.95000000001</v>
      </c>
      <c r="N764" s="32">
        <f>Table2[[#This Row],[Price]]*Table2[[#This Row],[Quantity Sold]]</f>
        <v>131857.95000000001</v>
      </c>
      <c r="O764" s="1">
        <f t="shared" si="89"/>
        <v>2023</v>
      </c>
      <c r="P764" s="1" t="str">
        <f t="shared" si="90"/>
        <v>WOMEN</v>
      </c>
      <c r="Q764" s="1" t="str">
        <f t="shared" si="96"/>
        <v>Women_Tops</v>
      </c>
      <c r="T764" s="1" t="str">
        <f t="shared" si="91"/>
        <v>LOW PRICE</v>
      </c>
      <c r="U764" t="str">
        <f t="shared" si="92"/>
        <v>No Discount</v>
      </c>
      <c r="V764" t="str">
        <f t="shared" si="93"/>
        <v>Other</v>
      </c>
      <c r="W764" s="1" t="b">
        <f t="shared" si="94"/>
        <v>1</v>
      </c>
      <c r="X764" t="b">
        <f t="shared" si="95"/>
        <v>0</v>
      </c>
    </row>
    <row r="765" spans="1:24" x14ac:dyDescent="0.3">
      <c r="A765" s="2" t="s">
        <v>772</v>
      </c>
      <c r="B765" s="3" t="s">
        <v>4671</v>
      </c>
      <c r="C765" s="3" t="s">
        <v>7405</v>
      </c>
      <c r="D765" s="3" t="s">
        <v>7409</v>
      </c>
      <c r="E765" s="3" t="s">
        <v>7423</v>
      </c>
      <c r="F765" s="3" t="s">
        <v>7434</v>
      </c>
      <c r="G765" s="3">
        <v>15703.6</v>
      </c>
      <c r="H765" s="3">
        <v>17</v>
      </c>
      <c r="I765" s="8" t="s">
        <v>7545</v>
      </c>
      <c r="J765" s="3" t="s">
        <v>8163</v>
      </c>
      <c r="K765" s="3" t="s">
        <v>8168</v>
      </c>
      <c r="L765" s="3" t="s">
        <v>8170</v>
      </c>
      <c r="M765" s="4">
        <v>266961.2</v>
      </c>
      <c r="N765" s="32">
        <f>Table2[[#This Row],[Price]]*Table2[[#This Row],[Quantity Sold]]</f>
        <v>266961.2</v>
      </c>
      <c r="O765" s="1">
        <f t="shared" si="89"/>
        <v>2023</v>
      </c>
      <c r="P765" s="1" t="str">
        <f t="shared" si="90"/>
        <v>MEN</v>
      </c>
      <c r="Q765" s="1" t="str">
        <f t="shared" si="96"/>
        <v>Men_Jackets</v>
      </c>
      <c r="T765" s="1" t="str">
        <f t="shared" si="91"/>
        <v>HIGH PRICE</v>
      </c>
      <c r="U765" t="str">
        <f t="shared" si="92"/>
        <v>No Discount</v>
      </c>
      <c r="V765" t="str">
        <f t="shared" si="93"/>
        <v>Other</v>
      </c>
      <c r="W765" s="1" t="b">
        <f t="shared" si="94"/>
        <v>1</v>
      </c>
      <c r="X765" t="b">
        <f t="shared" si="95"/>
        <v>0</v>
      </c>
    </row>
    <row r="766" spans="1:24" ht="28.8" x14ac:dyDescent="0.3">
      <c r="A766" s="2" t="s">
        <v>773</v>
      </c>
      <c r="B766" s="3" t="s">
        <v>4672</v>
      </c>
      <c r="C766" s="3" t="s">
        <v>7408</v>
      </c>
      <c r="D766" s="3" t="s">
        <v>7417</v>
      </c>
      <c r="E766" s="3" t="s">
        <v>7423</v>
      </c>
      <c r="F766" s="3" t="s">
        <v>7430</v>
      </c>
      <c r="G766" s="3">
        <v>11829.99</v>
      </c>
      <c r="H766" s="3">
        <v>13</v>
      </c>
      <c r="I766" s="8" t="s">
        <v>7562</v>
      </c>
      <c r="J766" s="3" t="s">
        <v>8165</v>
      </c>
      <c r="K766" s="3" t="s">
        <v>8167</v>
      </c>
      <c r="L766" s="3" t="s">
        <v>8169</v>
      </c>
      <c r="M766" s="4">
        <v>123031.73</v>
      </c>
      <c r="N766" s="32">
        <f>Table2[[#This Row],[Price]]*Table2[[#This Row],[Quantity Sold]]</f>
        <v>153789.87</v>
      </c>
      <c r="O766" s="1">
        <f t="shared" si="89"/>
        <v>2024</v>
      </c>
      <c r="P766" s="1" t="str">
        <f t="shared" si="90"/>
        <v>WOMEN</v>
      </c>
      <c r="Q766" s="1" t="str">
        <f t="shared" si="96"/>
        <v>Women_Shoes</v>
      </c>
      <c r="T766" s="1" t="str">
        <f t="shared" si="91"/>
        <v>HIGH PRICE</v>
      </c>
      <c r="U766" t="str">
        <f t="shared" si="92"/>
        <v>Discounted</v>
      </c>
      <c r="V766" t="str">
        <f t="shared" si="93"/>
        <v>Other</v>
      </c>
      <c r="W766" s="1" t="b">
        <f t="shared" si="94"/>
        <v>1</v>
      </c>
      <c r="X766" t="b">
        <f t="shared" si="95"/>
        <v>1</v>
      </c>
    </row>
    <row r="767" spans="1:24" ht="28.8" x14ac:dyDescent="0.3">
      <c r="A767" s="2" t="s">
        <v>774</v>
      </c>
      <c r="B767" s="3" t="s">
        <v>4673</v>
      </c>
      <c r="C767" s="3" t="s">
        <v>7406</v>
      </c>
      <c r="D767" s="3" t="s">
        <v>7414</v>
      </c>
      <c r="E767" s="3" t="s">
        <v>7427</v>
      </c>
      <c r="F767" s="3" t="s">
        <v>7428</v>
      </c>
      <c r="G767" s="3">
        <v>15974.18</v>
      </c>
      <c r="H767" s="3">
        <v>6</v>
      </c>
      <c r="I767" s="8" t="s">
        <v>7906</v>
      </c>
      <c r="J767" s="3" t="s">
        <v>8164</v>
      </c>
      <c r="K767" s="3" t="s">
        <v>8168</v>
      </c>
      <c r="L767" s="3" t="s">
        <v>8169</v>
      </c>
      <c r="M767" s="4">
        <v>76676.23</v>
      </c>
      <c r="N767" s="32">
        <f>Table2[[#This Row],[Price]]*Table2[[#This Row],[Quantity Sold]]</f>
        <v>95845.08</v>
      </c>
      <c r="O767" s="1">
        <f t="shared" si="89"/>
        <v>2023</v>
      </c>
      <c r="P767" s="1" t="str">
        <f t="shared" si="90"/>
        <v>ACCESSORIES</v>
      </c>
      <c r="Q767" s="1" t="str">
        <f t="shared" si="96"/>
        <v>Accessories_Bags</v>
      </c>
      <c r="T767" s="1" t="str">
        <f t="shared" si="91"/>
        <v>HIGH PRICE</v>
      </c>
      <c r="U767" t="str">
        <f t="shared" si="92"/>
        <v>Discounted</v>
      </c>
      <c r="V767" t="str">
        <f t="shared" si="93"/>
        <v>Other</v>
      </c>
      <c r="W767" s="1" t="b">
        <f t="shared" si="94"/>
        <v>0</v>
      </c>
      <c r="X767" t="b">
        <f t="shared" si="95"/>
        <v>1</v>
      </c>
    </row>
    <row r="768" spans="1:24" ht="28.8" x14ac:dyDescent="0.3">
      <c r="A768" s="2" t="s">
        <v>775</v>
      </c>
      <c r="B768" s="3" t="s">
        <v>4674</v>
      </c>
      <c r="C768" s="3" t="s">
        <v>7407</v>
      </c>
      <c r="D768" s="3" t="s">
        <v>7418</v>
      </c>
      <c r="E768" s="3" t="s">
        <v>7427</v>
      </c>
      <c r="F768" s="3" t="s">
        <v>7429</v>
      </c>
      <c r="G768" s="3">
        <v>1171.96</v>
      </c>
      <c r="H768" s="3">
        <v>17</v>
      </c>
      <c r="I768" s="8" t="s">
        <v>7907</v>
      </c>
      <c r="J768" s="3" t="s">
        <v>8163</v>
      </c>
      <c r="K768" s="3" t="s">
        <v>8168</v>
      </c>
      <c r="L768" s="3" t="s">
        <v>8169</v>
      </c>
      <c r="M768" s="4">
        <v>15938.49</v>
      </c>
      <c r="N768" s="32">
        <f>Table2[[#This Row],[Price]]*Table2[[#This Row],[Quantity Sold]]</f>
        <v>19923.32</v>
      </c>
      <c r="O768" s="1">
        <f t="shared" si="89"/>
        <v>2024</v>
      </c>
      <c r="P768" s="1" t="str">
        <f t="shared" si="90"/>
        <v>KIDS</v>
      </c>
      <c r="Q768" s="1" t="str">
        <f t="shared" si="96"/>
        <v>Kids_Sweaters</v>
      </c>
      <c r="T768" s="1" t="str">
        <f t="shared" si="91"/>
        <v>LOW PRICE</v>
      </c>
      <c r="U768" t="str">
        <f t="shared" si="92"/>
        <v>Discounted</v>
      </c>
      <c r="V768" t="str">
        <f t="shared" si="93"/>
        <v>Other</v>
      </c>
      <c r="W768" s="1" t="b">
        <f t="shared" si="94"/>
        <v>1</v>
      </c>
      <c r="X768" t="b">
        <f t="shared" si="95"/>
        <v>1</v>
      </c>
    </row>
    <row r="769" spans="1:24" ht="28.8" x14ac:dyDescent="0.3">
      <c r="A769" s="2" t="s">
        <v>452</v>
      </c>
      <c r="B769" s="3" t="s">
        <v>4675</v>
      </c>
      <c r="C769" s="3" t="s">
        <v>7406</v>
      </c>
      <c r="D769" s="3" t="s">
        <v>7412</v>
      </c>
      <c r="E769" s="3" t="s">
        <v>7423</v>
      </c>
      <c r="F769" s="3" t="s">
        <v>7428</v>
      </c>
      <c r="G769" s="3">
        <v>12114.68</v>
      </c>
      <c r="H769" s="3">
        <v>5</v>
      </c>
      <c r="I769" s="8" t="s">
        <v>7561</v>
      </c>
      <c r="J769" s="3" t="s">
        <v>8165</v>
      </c>
      <c r="K769" s="3" t="s">
        <v>8167</v>
      </c>
      <c r="L769" s="3" t="s">
        <v>8169</v>
      </c>
      <c r="M769" s="4">
        <v>48458.720000000001</v>
      </c>
      <c r="N769" s="32">
        <f>Table2[[#This Row],[Price]]*Table2[[#This Row],[Quantity Sold]]</f>
        <v>60573.4</v>
      </c>
      <c r="O769" s="1">
        <f t="shared" si="89"/>
        <v>2024</v>
      </c>
      <c r="P769" s="1" t="str">
        <f t="shared" si="90"/>
        <v>ACCESSORIES</v>
      </c>
      <c r="Q769" s="1" t="str">
        <f t="shared" si="96"/>
        <v>Accessories_Hats</v>
      </c>
      <c r="T769" s="1" t="str">
        <f t="shared" si="91"/>
        <v>HIGH PRICE</v>
      </c>
      <c r="U769" t="str">
        <f t="shared" si="92"/>
        <v>Discounted</v>
      </c>
      <c r="V769" t="str">
        <f t="shared" si="93"/>
        <v>Other</v>
      </c>
      <c r="W769" s="1" t="b">
        <f t="shared" si="94"/>
        <v>0</v>
      </c>
      <c r="X769" t="b">
        <f t="shared" si="95"/>
        <v>1</v>
      </c>
    </row>
    <row r="770" spans="1:24" ht="28.8" x14ac:dyDescent="0.3">
      <c r="A770" s="2" t="s">
        <v>776</v>
      </c>
      <c r="B770" s="3" t="s">
        <v>4676</v>
      </c>
      <c r="C770" s="3" t="s">
        <v>7408</v>
      </c>
      <c r="D770" s="3" t="s">
        <v>7420</v>
      </c>
      <c r="E770" s="3" t="s">
        <v>7424</v>
      </c>
      <c r="F770" s="3" t="s">
        <v>7430</v>
      </c>
      <c r="G770" s="3">
        <v>1917.3</v>
      </c>
      <c r="H770" s="3">
        <v>5</v>
      </c>
      <c r="I770" s="8" t="s">
        <v>7908</v>
      </c>
      <c r="J770" s="3" t="s">
        <v>8164</v>
      </c>
      <c r="K770" s="3" t="s">
        <v>8167</v>
      </c>
      <c r="L770" s="3" t="s">
        <v>8169</v>
      </c>
      <c r="M770" s="4">
        <v>7669.2</v>
      </c>
      <c r="N770" s="32">
        <f>Table2[[#This Row],[Price]]*Table2[[#This Row],[Quantity Sold]]</f>
        <v>9586.5</v>
      </c>
      <c r="O770" s="1">
        <f t="shared" si="89"/>
        <v>2023</v>
      </c>
      <c r="P770" s="1" t="str">
        <f t="shared" si="90"/>
        <v>WOMEN</v>
      </c>
      <c r="Q770" s="1" t="str">
        <f t="shared" si="96"/>
        <v>Women_Tops</v>
      </c>
      <c r="T770" s="1" t="str">
        <f t="shared" si="91"/>
        <v>LOW PRICE</v>
      </c>
      <c r="U770" t="str">
        <f t="shared" si="92"/>
        <v>Discounted</v>
      </c>
      <c r="V770" t="str">
        <f t="shared" si="93"/>
        <v>Other</v>
      </c>
      <c r="W770" s="1" t="b">
        <f t="shared" si="94"/>
        <v>0</v>
      </c>
      <c r="X770" t="b">
        <f t="shared" si="95"/>
        <v>1</v>
      </c>
    </row>
    <row r="771" spans="1:24" ht="28.8" x14ac:dyDescent="0.3">
      <c r="A771" s="2" t="s">
        <v>777</v>
      </c>
      <c r="B771" s="3" t="s">
        <v>4677</v>
      </c>
      <c r="C771" s="3" t="s">
        <v>7407</v>
      </c>
      <c r="D771" s="3" t="s">
        <v>7418</v>
      </c>
      <c r="E771" s="3" t="s">
        <v>7424</v>
      </c>
      <c r="F771" s="3" t="s">
        <v>7431</v>
      </c>
      <c r="G771" s="3">
        <v>15694.47</v>
      </c>
      <c r="H771" s="3">
        <v>20</v>
      </c>
      <c r="I771" s="8" t="s">
        <v>7726</v>
      </c>
      <c r="J771" s="3" t="s">
        <v>8162</v>
      </c>
      <c r="K771" s="3" t="s">
        <v>8168</v>
      </c>
      <c r="L771" s="3" t="s">
        <v>8169</v>
      </c>
      <c r="M771" s="4">
        <v>251111.52</v>
      </c>
      <c r="N771" s="32">
        <f>Table2[[#This Row],[Price]]*Table2[[#This Row],[Quantity Sold]]</f>
        <v>313889.39999999997</v>
      </c>
      <c r="O771" s="1">
        <f t="shared" ref="O771:O834" si="97">YEAR(I771)</f>
        <v>2023</v>
      </c>
      <c r="P771" s="1" t="str">
        <f t="shared" ref="P771:P834" si="98">UPPER(C771)</f>
        <v>KIDS</v>
      </c>
      <c r="Q771" s="1" t="str">
        <f t="shared" si="96"/>
        <v>Kids_Sweaters</v>
      </c>
      <c r="T771" s="1" t="str">
        <f t="shared" ref="T771:T834" si="99">IF(G771&gt;10000,"HIGH PRICE", "LOW PRICE")</f>
        <v>HIGH PRICE</v>
      </c>
      <c r="U771" t="str">
        <f t="shared" ref="U771:U834" si="100">IF(L771 = "Yes", "Discounted", "No Discount")</f>
        <v>Discounted</v>
      </c>
      <c r="V771" t="str">
        <f t="shared" ref="V771:V834" si="101">IF(AND(C771 = "Men", L771 = "Yes"), "Men's Discounted Item", "Other")</f>
        <v>Other</v>
      </c>
      <c r="W771" s="1" t="b">
        <f t="shared" ref="W771:W834" si="102">H771&gt;=10</f>
        <v>1</v>
      </c>
      <c r="X771" t="b">
        <f t="shared" ref="X771:X834" si="103">L771 = "Yes"</f>
        <v>1</v>
      </c>
    </row>
    <row r="772" spans="1:24" x14ac:dyDescent="0.3">
      <c r="A772" s="2" t="s">
        <v>778</v>
      </c>
      <c r="B772" s="3" t="s">
        <v>4678</v>
      </c>
      <c r="C772" s="3" t="s">
        <v>7407</v>
      </c>
      <c r="D772" s="3" t="s">
        <v>7417</v>
      </c>
      <c r="E772" s="3" t="s">
        <v>7425</v>
      </c>
      <c r="F772" s="3" t="s">
        <v>7433</v>
      </c>
      <c r="G772" s="3">
        <v>1983.7</v>
      </c>
      <c r="H772" s="3">
        <v>11</v>
      </c>
      <c r="I772" s="8" t="s">
        <v>7520</v>
      </c>
      <c r="J772" s="3" t="s">
        <v>8165</v>
      </c>
      <c r="K772" s="3" t="s">
        <v>8167</v>
      </c>
      <c r="L772" s="3" t="s">
        <v>8170</v>
      </c>
      <c r="M772" s="4">
        <v>21820.7</v>
      </c>
      <c r="N772" s="32">
        <f>Table2[[#This Row],[Price]]*Table2[[#This Row],[Quantity Sold]]</f>
        <v>21820.7</v>
      </c>
      <c r="O772" s="1">
        <f t="shared" si="97"/>
        <v>2023</v>
      </c>
      <c r="P772" s="1" t="str">
        <f t="shared" si="98"/>
        <v>KIDS</v>
      </c>
      <c r="Q772" s="1" t="str">
        <f t="shared" si="96"/>
        <v>Kids_Shoes</v>
      </c>
      <c r="T772" s="1" t="str">
        <f t="shared" si="99"/>
        <v>LOW PRICE</v>
      </c>
      <c r="U772" t="str">
        <f t="shared" si="100"/>
        <v>No Discount</v>
      </c>
      <c r="V772" t="str">
        <f t="shared" si="101"/>
        <v>Other</v>
      </c>
      <c r="W772" s="1" t="b">
        <f t="shared" si="102"/>
        <v>1</v>
      </c>
      <c r="X772" t="b">
        <f t="shared" si="103"/>
        <v>0</v>
      </c>
    </row>
    <row r="773" spans="1:24" ht="28.8" x14ac:dyDescent="0.3">
      <c r="A773" s="2" t="s">
        <v>779</v>
      </c>
      <c r="B773" s="3" t="s">
        <v>4679</v>
      </c>
      <c r="C773" s="3" t="s">
        <v>7406</v>
      </c>
      <c r="D773" s="3" t="s">
        <v>7414</v>
      </c>
      <c r="E773" s="3" t="s">
        <v>7427</v>
      </c>
      <c r="F773" s="3" t="s">
        <v>7429</v>
      </c>
      <c r="G773" s="3">
        <v>11010.78</v>
      </c>
      <c r="H773" s="3">
        <v>10</v>
      </c>
      <c r="I773" s="8" t="s">
        <v>7909</v>
      </c>
      <c r="J773" s="3" t="s">
        <v>8165</v>
      </c>
      <c r="K773" s="3" t="s">
        <v>8167</v>
      </c>
      <c r="L773" s="3" t="s">
        <v>8170</v>
      </c>
      <c r="M773" s="4">
        <v>110107.8</v>
      </c>
      <c r="N773" s="32">
        <f>Table2[[#This Row],[Price]]*Table2[[#This Row],[Quantity Sold]]</f>
        <v>110107.8</v>
      </c>
      <c r="O773" s="1">
        <f t="shared" si="97"/>
        <v>2023</v>
      </c>
      <c r="P773" s="1" t="str">
        <f t="shared" si="98"/>
        <v>ACCESSORIES</v>
      </c>
      <c r="Q773" s="1" t="str">
        <f t="shared" si="96"/>
        <v>Accessories_Bags</v>
      </c>
      <c r="T773" s="1" t="str">
        <f t="shared" si="99"/>
        <v>HIGH PRICE</v>
      </c>
      <c r="U773" t="str">
        <f t="shared" si="100"/>
        <v>No Discount</v>
      </c>
      <c r="V773" t="str">
        <f t="shared" si="101"/>
        <v>Other</v>
      </c>
      <c r="W773" s="1" t="b">
        <f t="shared" si="102"/>
        <v>1</v>
      </c>
      <c r="X773" t="b">
        <f t="shared" si="103"/>
        <v>0</v>
      </c>
    </row>
    <row r="774" spans="1:24" x14ac:dyDescent="0.3">
      <c r="A774" s="2" t="s">
        <v>780</v>
      </c>
      <c r="B774" s="3" t="s">
        <v>4680</v>
      </c>
      <c r="C774" s="3" t="s">
        <v>7405</v>
      </c>
      <c r="D774" s="3" t="s">
        <v>7409</v>
      </c>
      <c r="E774" s="3" t="s">
        <v>7425</v>
      </c>
      <c r="F774" s="3" t="s">
        <v>7430</v>
      </c>
      <c r="G774" s="3">
        <v>2186.2199999999998</v>
      </c>
      <c r="H774" s="3">
        <v>7</v>
      </c>
      <c r="I774" s="8" t="s">
        <v>7910</v>
      </c>
      <c r="J774" s="3" t="s">
        <v>8166</v>
      </c>
      <c r="K774" s="3" t="s">
        <v>8167</v>
      </c>
      <c r="L774" s="3" t="s">
        <v>8170</v>
      </c>
      <c r="M774" s="4">
        <v>15303.54</v>
      </c>
      <c r="N774" s="32">
        <f>Table2[[#This Row],[Price]]*Table2[[#This Row],[Quantity Sold]]</f>
        <v>15303.539999999999</v>
      </c>
      <c r="O774" s="1">
        <f t="shared" si="97"/>
        <v>2023</v>
      </c>
      <c r="P774" s="1" t="str">
        <f t="shared" si="98"/>
        <v>MEN</v>
      </c>
      <c r="Q774" s="1" t="str">
        <f t="shared" si="96"/>
        <v>Men_Jackets</v>
      </c>
      <c r="T774" s="1" t="str">
        <f t="shared" si="99"/>
        <v>LOW PRICE</v>
      </c>
      <c r="U774" t="str">
        <f t="shared" si="100"/>
        <v>No Discount</v>
      </c>
      <c r="V774" t="str">
        <f t="shared" si="101"/>
        <v>Other</v>
      </c>
      <c r="W774" s="1" t="b">
        <f t="shared" si="102"/>
        <v>0</v>
      </c>
      <c r="X774" t="b">
        <f t="shared" si="103"/>
        <v>0</v>
      </c>
    </row>
    <row r="775" spans="1:24" ht="28.8" x14ac:dyDescent="0.3">
      <c r="A775" s="2" t="s">
        <v>781</v>
      </c>
      <c r="B775" s="3" t="s">
        <v>4681</v>
      </c>
      <c r="C775" s="3" t="s">
        <v>7406</v>
      </c>
      <c r="D775" s="3" t="s">
        <v>7412</v>
      </c>
      <c r="E775" s="3" t="s">
        <v>7427</v>
      </c>
      <c r="F775" s="3" t="s">
        <v>7434</v>
      </c>
      <c r="G775" s="3">
        <v>1738.85</v>
      </c>
      <c r="H775" s="3">
        <v>18</v>
      </c>
      <c r="I775" s="8" t="s">
        <v>7495</v>
      </c>
      <c r="J775" s="3" t="s">
        <v>8163</v>
      </c>
      <c r="K775" s="3" t="s">
        <v>8167</v>
      </c>
      <c r="L775" s="3" t="s">
        <v>8169</v>
      </c>
      <c r="M775" s="4">
        <v>25039.439999999999</v>
      </c>
      <c r="N775" s="32">
        <f>Table2[[#This Row],[Price]]*Table2[[#This Row],[Quantity Sold]]</f>
        <v>31299.3</v>
      </c>
      <c r="O775" s="1">
        <f t="shared" si="97"/>
        <v>2022</v>
      </c>
      <c r="P775" s="1" t="str">
        <f t="shared" si="98"/>
        <v>ACCESSORIES</v>
      </c>
      <c r="Q775" s="1" t="str">
        <f t="shared" si="96"/>
        <v>Accessories_Hats</v>
      </c>
      <c r="T775" s="1" t="str">
        <f t="shared" si="99"/>
        <v>LOW PRICE</v>
      </c>
      <c r="U775" t="str">
        <f t="shared" si="100"/>
        <v>Discounted</v>
      </c>
      <c r="V775" t="str">
        <f t="shared" si="101"/>
        <v>Other</v>
      </c>
      <c r="W775" s="1" t="b">
        <f t="shared" si="102"/>
        <v>1</v>
      </c>
      <c r="X775" t="b">
        <f t="shared" si="103"/>
        <v>1</v>
      </c>
    </row>
    <row r="776" spans="1:24" ht="28.8" x14ac:dyDescent="0.3">
      <c r="A776" s="2" t="s">
        <v>782</v>
      </c>
      <c r="B776" s="3" t="s">
        <v>4197</v>
      </c>
      <c r="C776" s="3" t="s">
        <v>7408</v>
      </c>
      <c r="D776" s="3" t="s">
        <v>7422</v>
      </c>
      <c r="E776" s="3" t="s">
        <v>7423</v>
      </c>
      <c r="F776" s="3" t="s">
        <v>7432</v>
      </c>
      <c r="G776" s="3">
        <v>8702.5499999999993</v>
      </c>
      <c r="H776" s="3">
        <v>16</v>
      </c>
      <c r="I776" s="8" t="s">
        <v>7911</v>
      </c>
      <c r="J776" s="3" t="s">
        <v>8165</v>
      </c>
      <c r="K776" s="3" t="s">
        <v>8167</v>
      </c>
      <c r="L776" s="3" t="s">
        <v>8169</v>
      </c>
      <c r="M776" s="4">
        <v>111392.64</v>
      </c>
      <c r="N776" s="32">
        <f>Table2[[#This Row],[Price]]*Table2[[#This Row],[Quantity Sold]]</f>
        <v>139240.79999999999</v>
      </c>
      <c r="O776" s="1">
        <f t="shared" si="97"/>
        <v>2024</v>
      </c>
      <c r="P776" s="1" t="str">
        <f t="shared" si="98"/>
        <v>WOMEN</v>
      </c>
      <c r="Q776" s="1" t="str">
        <f t="shared" si="96"/>
        <v>Women_Skirts</v>
      </c>
      <c r="T776" s="1" t="str">
        <f t="shared" si="99"/>
        <v>LOW PRICE</v>
      </c>
      <c r="U776" t="str">
        <f t="shared" si="100"/>
        <v>Discounted</v>
      </c>
      <c r="V776" t="str">
        <f t="shared" si="101"/>
        <v>Other</v>
      </c>
      <c r="W776" s="1" t="b">
        <f t="shared" si="102"/>
        <v>1</v>
      </c>
      <c r="X776" t="b">
        <f t="shared" si="103"/>
        <v>1</v>
      </c>
    </row>
    <row r="777" spans="1:24" ht="28.8" x14ac:dyDescent="0.3">
      <c r="A777" s="2" t="s">
        <v>783</v>
      </c>
      <c r="B777" s="3" t="s">
        <v>4682</v>
      </c>
      <c r="C777" s="3" t="s">
        <v>7407</v>
      </c>
      <c r="D777" s="3" t="s">
        <v>7418</v>
      </c>
      <c r="E777" s="3" t="s">
        <v>7426</v>
      </c>
      <c r="F777" s="3" t="s">
        <v>7434</v>
      </c>
      <c r="G777" s="3">
        <v>5846.52</v>
      </c>
      <c r="H777" s="3">
        <v>15</v>
      </c>
      <c r="I777" s="8" t="s">
        <v>7513</v>
      </c>
      <c r="J777" s="3" t="s">
        <v>8166</v>
      </c>
      <c r="K777" s="3" t="s">
        <v>8167</v>
      </c>
      <c r="L777" s="3" t="s">
        <v>8170</v>
      </c>
      <c r="M777" s="4">
        <v>87697.8</v>
      </c>
      <c r="N777" s="32">
        <f>Table2[[#This Row],[Price]]*Table2[[#This Row],[Quantity Sold]]</f>
        <v>87697.8</v>
      </c>
      <c r="O777" s="1">
        <f t="shared" si="97"/>
        <v>2024</v>
      </c>
      <c r="P777" s="1" t="str">
        <f t="shared" si="98"/>
        <v>KIDS</v>
      </c>
      <c r="Q777" s="1" t="str">
        <f t="shared" si="96"/>
        <v>Kids_Sweaters</v>
      </c>
      <c r="T777" s="1" t="str">
        <f t="shared" si="99"/>
        <v>LOW PRICE</v>
      </c>
      <c r="U777" t="str">
        <f t="shared" si="100"/>
        <v>No Discount</v>
      </c>
      <c r="V777" t="str">
        <f t="shared" si="101"/>
        <v>Other</v>
      </c>
      <c r="W777" s="1" t="b">
        <f t="shared" si="102"/>
        <v>1</v>
      </c>
      <c r="X777" t="b">
        <f t="shared" si="103"/>
        <v>0</v>
      </c>
    </row>
    <row r="778" spans="1:24" ht="28.8" x14ac:dyDescent="0.3">
      <c r="A778" s="2" t="s">
        <v>784</v>
      </c>
      <c r="B778" s="3" t="s">
        <v>4683</v>
      </c>
      <c r="C778" s="3" t="s">
        <v>7408</v>
      </c>
      <c r="D778" s="3" t="s">
        <v>7420</v>
      </c>
      <c r="E778" s="3" t="s">
        <v>7427</v>
      </c>
      <c r="F778" s="3" t="s">
        <v>7429</v>
      </c>
      <c r="G778" s="3">
        <v>9889.4500000000007</v>
      </c>
      <c r="H778" s="3">
        <v>19</v>
      </c>
      <c r="I778" s="8" t="s">
        <v>7912</v>
      </c>
      <c r="J778" s="3" t="s">
        <v>8166</v>
      </c>
      <c r="K778" s="3" t="s">
        <v>8167</v>
      </c>
      <c r="L778" s="3" t="s">
        <v>8169</v>
      </c>
      <c r="M778" s="4">
        <v>150319.64000000001</v>
      </c>
      <c r="N778" s="32">
        <f>Table2[[#This Row],[Price]]*Table2[[#This Row],[Quantity Sold]]</f>
        <v>187899.55000000002</v>
      </c>
      <c r="O778" s="1">
        <f t="shared" si="97"/>
        <v>2024</v>
      </c>
      <c r="P778" s="1" t="str">
        <f t="shared" si="98"/>
        <v>WOMEN</v>
      </c>
      <c r="Q778" s="1" t="str">
        <f t="shared" si="96"/>
        <v>Women_Tops</v>
      </c>
      <c r="T778" s="1" t="str">
        <f t="shared" si="99"/>
        <v>LOW PRICE</v>
      </c>
      <c r="U778" t="str">
        <f t="shared" si="100"/>
        <v>Discounted</v>
      </c>
      <c r="V778" t="str">
        <f t="shared" si="101"/>
        <v>Other</v>
      </c>
      <c r="W778" s="1" t="b">
        <f t="shared" si="102"/>
        <v>1</v>
      </c>
      <c r="X778" t="b">
        <f t="shared" si="103"/>
        <v>1</v>
      </c>
    </row>
    <row r="779" spans="1:24" ht="28.8" x14ac:dyDescent="0.3">
      <c r="A779" s="2" t="s">
        <v>785</v>
      </c>
      <c r="B779" s="3" t="s">
        <v>4684</v>
      </c>
      <c r="C779" s="3" t="s">
        <v>7406</v>
      </c>
      <c r="D779" s="3" t="s">
        <v>7414</v>
      </c>
      <c r="E779" s="3" t="s">
        <v>7427</v>
      </c>
      <c r="F779" s="3" t="s">
        <v>7431</v>
      </c>
      <c r="G779" s="3">
        <v>7800.34</v>
      </c>
      <c r="H779" s="3">
        <v>15</v>
      </c>
      <c r="I779" s="8" t="s">
        <v>7743</v>
      </c>
      <c r="J779" s="3" t="s">
        <v>8164</v>
      </c>
      <c r="K779" s="3" t="s">
        <v>8167</v>
      </c>
      <c r="L779" s="3" t="s">
        <v>8170</v>
      </c>
      <c r="M779" s="4">
        <v>117005.1</v>
      </c>
      <c r="N779" s="32">
        <f>Table2[[#This Row],[Price]]*Table2[[#This Row],[Quantity Sold]]</f>
        <v>117005.1</v>
      </c>
      <c r="O779" s="1">
        <f t="shared" si="97"/>
        <v>2024</v>
      </c>
      <c r="P779" s="1" t="str">
        <f t="shared" si="98"/>
        <v>ACCESSORIES</v>
      </c>
      <c r="Q779" s="1" t="str">
        <f t="shared" si="96"/>
        <v>Accessories_Bags</v>
      </c>
      <c r="T779" s="1" t="str">
        <f t="shared" si="99"/>
        <v>LOW PRICE</v>
      </c>
      <c r="U779" t="str">
        <f t="shared" si="100"/>
        <v>No Discount</v>
      </c>
      <c r="V779" t="str">
        <f t="shared" si="101"/>
        <v>Other</v>
      </c>
      <c r="W779" s="1" t="b">
        <f t="shared" si="102"/>
        <v>1</v>
      </c>
      <c r="X779" t="b">
        <f t="shared" si="103"/>
        <v>0</v>
      </c>
    </row>
    <row r="780" spans="1:24" ht="28.8" x14ac:dyDescent="0.3">
      <c r="A780" s="2" t="s">
        <v>786</v>
      </c>
      <c r="B780" s="3" t="s">
        <v>4685</v>
      </c>
      <c r="C780" s="3" t="s">
        <v>7406</v>
      </c>
      <c r="D780" s="3" t="s">
        <v>7414</v>
      </c>
      <c r="E780" s="3" t="s">
        <v>7426</v>
      </c>
      <c r="F780" s="3" t="s">
        <v>7430</v>
      </c>
      <c r="G780" s="3">
        <v>11474.75</v>
      </c>
      <c r="H780" s="3">
        <v>16</v>
      </c>
      <c r="I780" s="8" t="s">
        <v>7913</v>
      </c>
      <c r="J780" s="3" t="s">
        <v>8166</v>
      </c>
      <c r="K780" s="3" t="s">
        <v>8168</v>
      </c>
      <c r="L780" s="3" t="s">
        <v>8170</v>
      </c>
      <c r="M780" s="4">
        <v>183596</v>
      </c>
      <c r="N780" s="32">
        <f>Table2[[#This Row],[Price]]*Table2[[#This Row],[Quantity Sold]]</f>
        <v>183596</v>
      </c>
      <c r="O780" s="1">
        <f t="shared" si="97"/>
        <v>2023</v>
      </c>
      <c r="P780" s="1" t="str">
        <f t="shared" si="98"/>
        <v>ACCESSORIES</v>
      </c>
      <c r="Q780" s="1" t="str">
        <f t="shared" si="96"/>
        <v>Accessories_Bags</v>
      </c>
      <c r="T780" s="1" t="str">
        <f t="shared" si="99"/>
        <v>HIGH PRICE</v>
      </c>
      <c r="U780" t="str">
        <f t="shared" si="100"/>
        <v>No Discount</v>
      </c>
      <c r="V780" t="str">
        <f t="shared" si="101"/>
        <v>Other</v>
      </c>
      <c r="W780" s="1" t="b">
        <f t="shared" si="102"/>
        <v>1</v>
      </c>
      <c r="X780" t="b">
        <f t="shared" si="103"/>
        <v>0</v>
      </c>
    </row>
    <row r="781" spans="1:24" ht="28.8" x14ac:dyDescent="0.3">
      <c r="A781" s="2" t="s">
        <v>787</v>
      </c>
      <c r="B781" s="3" t="s">
        <v>4686</v>
      </c>
      <c r="C781" s="3" t="s">
        <v>7406</v>
      </c>
      <c r="D781" s="3" t="s">
        <v>7421</v>
      </c>
      <c r="E781" s="3" t="s">
        <v>7424</v>
      </c>
      <c r="F781" s="3" t="s">
        <v>7434</v>
      </c>
      <c r="G781" s="3">
        <v>12632.6</v>
      </c>
      <c r="H781" s="3">
        <v>5</v>
      </c>
      <c r="I781" s="8" t="s">
        <v>7800</v>
      </c>
      <c r="J781" s="3" t="s">
        <v>8164</v>
      </c>
      <c r="K781" s="3" t="s">
        <v>8167</v>
      </c>
      <c r="L781" s="3" t="s">
        <v>8170</v>
      </c>
      <c r="M781" s="4">
        <v>63163</v>
      </c>
      <c r="N781" s="32">
        <f>Table2[[#This Row],[Price]]*Table2[[#This Row],[Quantity Sold]]</f>
        <v>63163</v>
      </c>
      <c r="O781" s="1">
        <f t="shared" si="97"/>
        <v>2022</v>
      </c>
      <c r="P781" s="1" t="str">
        <f t="shared" si="98"/>
        <v>ACCESSORIES</v>
      </c>
      <c r="Q781" s="1" t="str">
        <f t="shared" si="96"/>
        <v>Accessories_Scarves</v>
      </c>
      <c r="T781" s="1" t="str">
        <f t="shared" si="99"/>
        <v>HIGH PRICE</v>
      </c>
      <c r="U781" t="str">
        <f t="shared" si="100"/>
        <v>No Discount</v>
      </c>
      <c r="V781" t="str">
        <f t="shared" si="101"/>
        <v>Other</v>
      </c>
      <c r="W781" s="1" t="b">
        <f t="shared" si="102"/>
        <v>0</v>
      </c>
      <c r="X781" t="b">
        <f t="shared" si="103"/>
        <v>0</v>
      </c>
    </row>
    <row r="782" spans="1:24" ht="28.8" x14ac:dyDescent="0.3">
      <c r="A782" s="2" t="s">
        <v>788</v>
      </c>
      <c r="B782" s="3" t="s">
        <v>4687</v>
      </c>
      <c r="C782" s="3" t="s">
        <v>7408</v>
      </c>
      <c r="D782" s="3" t="s">
        <v>7417</v>
      </c>
      <c r="E782" s="3" t="s">
        <v>7427</v>
      </c>
      <c r="F782" s="3" t="s">
        <v>7432</v>
      </c>
      <c r="G782" s="3">
        <v>8975.6200000000008</v>
      </c>
      <c r="H782" s="3">
        <v>3</v>
      </c>
      <c r="I782" s="8" t="s">
        <v>7678</v>
      </c>
      <c r="J782" s="3" t="s">
        <v>8165</v>
      </c>
      <c r="K782" s="3" t="s">
        <v>8167</v>
      </c>
      <c r="L782" s="3" t="s">
        <v>8169</v>
      </c>
      <c r="M782" s="4">
        <v>21541.82</v>
      </c>
      <c r="N782" s="32">
        <f>Table2[[#This Row],[Price]]*Table2[[#This Row],[Quantity Sold]]</f>
        <v>26926.86</v>
      </c>
      <c r="O782" s="1">
        <f t="shared" si="97"/>
        <v>2024</v>
      </c>
      <c r="P782" s="1" t="str">
        <f t="shared" si="98"/>
        <v>WOMEN</v>
      </c>
      <c r="Q782" s="1" t="str">
        <f t="shared" si="96"/>
        <v>Women_Shoes</v>
      </c>
      <c r="T782" s="1" t="str">
        <f t="shared" si="99"/>
        <v>LOW PRICE</v>
      </c>
      <c r="U782" t="str">
        <f t="shared" si="100"/>
        <v>Discounted</v>
      </c>
      <c r="V782" t="str">
        <f t="shared" si="101"/>
        <v>Other</v>
      </c>
      <c r="W782" s="1" t="b">
        <f t="shared" si="102"/>
        <v>0</v>
      </c>
      <c r="X782" t="b">
        <f t="shared" si="103"/>
        <v>1</v>
      </c>
    </row>
    <row r="783" spans="1:24" ht="28.8" x14ac:dyDescent="0.3">
      <c r="A783" s="2" t="s">
        <v>789</v>
      </c>
      <c r="B783" s="3" t="s">
        <v>4688</v>
      </c>
      <c r="C783" s="3" t="s">
        <v>7406</v>
      </c>
      <c r="D783" s="3" t="s">
        <v>7421</v>
      </c>
      <c r="E783" s="3" t="s">
        <v>7427</v>
      </c>
      <c r="F783" s="3" t="s">
        <v>7432</v>
      </c>
      <c r="G783" s="3">
        <v>8449.4</v>
      </c>
      <c r="H783" s="3">
        <v>5</v>
      </c>
      <c r="I783" s="8" t="s">
        <v>7455</v>
      </c>
      <c r="J783" s="3" t="s">
        <v>8164</v>
      </c>
      <c r="K783" s="3" t="s">
        <v>8168</v>
      </c>
      <c r="L783" s="3" t="s">
        <v>8170</v>
      </c>
      <c r="M783" s="4">
        <v>42247</v>
      </c>
      <c r="N783" s="32">
        <f>Table2[[#This Row],[Price]]*Table2[[#This Row],[Quantity Sold]]</f>
        <v>42247</v>
      </c>
      <c r="O783" s="1">
        <f t="shared" si="97"/>
        <v>2024</v>
      </c>
      <c r="P783" s="1" t="str">
        <f t="shared" si="98"/>
        <v>ACCESSORIES</v>
      </c>
      <c r="Q783" s="1" t="str">
        <f t="shared" si="96"/>
        <v>Accessories_Scarves</v>
      </c>
      <c r="T783" s="1" t="str">
        <f t="shared" si="99"/>
        <v>LOW PRICE</v>
      </c>
      <c r="U783" t="str">
        <f t="shared" si="100"/>
        <v>No Discount</v>
      </c>
      <c r="V783" t="str">
        <f t="shared" si="101"/>
        <v>Other</v>
      </c>
      <c r="W783" s="1" t="b">
        <f t="shared" si="102"/>
        <v>0</v>
      </c>
      <c r="X783" t="b">
        <f t="shared" si="103"/>
        <v>0</v>
      </c>
    </row>
    <row r="784" spans="1:24" ht="28.8" x14ac:dyDescent="0.3">
      <c r="A784" s="2" t="s">
        <v>790</v>
      </c>
      <c r="B784" s="3" t="s">
        <v>4689</v>
      </c>
      <c r="C784" s="3" t="s">
        <v>7406</v>
      </c>
      <c r="D784" s="3" t="s">
        <v>7421</v>
      </c>
      <c r="E784" s="3" t="s">
        <v>7426</v>
      </c>
      <c r="F784" s="3" t="s">
        <v>7429</v>
      </c>
      <c r="G784" s="3">
        <v>10954.34</v>
      </c>
      <c r="H784" s="3">
        <v>7</v>
      </c>
      <c r="I784" s="8" t="s">
        <v>7914</v>
      </c>
      <c r="J784" s="3" t="s">
        <v>8164</v>
      </c>
      <c r="K784" s="3" t="s">
        <v>8167</v>
      </c>
      <c r="L784" s="3" t="s">
        <v>8169</v>
      </c>
      <c r="M784" s="4">
        <v>61344.47</v>
      </c>
      <c r="N784" s="32">
        <f>Table2[[#This Row],[Price]]*Table2[[#This Row],[Quantity Sold]]</f>
        <v>76680.38</v>
      </c>
      <c r="O784" s="1">
        <f t="shared" si="97"/>
        <v>2024</v>
      </c>
      <c r="P784" s="1" t="str">
        <f t="shared" si="98"/>
        <v>ACCESSORIES</v>
      </c>
      <c r="Q784" s="1" t="str">
        <f t="shared" si="96"/>
        <v>Accessories_Scarves</v>
      </c>
      <c r="T784" s="1" t="str">
        <f t="shared" si="99"/>
        <v>HIGH PRICE</v>
      </c>
      <c r="U784" t="str">
        <f t="shared" si="100"/>
        <v>Discounted</v>
      </c>
      <c r="V784" t="str">
        <f t="shared" si="101"/>
        <v>Other</v>
      </c>
      <c r="W784" s="1" t="b">
        <f t="shared" si="102"/>
        <v>0</v>
      </c>
      <c r="X784" t="b">
        <f t="shared" si="103"/>
        <v>1</v>
      </c>
    </row>
    <row r="785" spans="1:24" x14ac:dyDescent="0.3">
      <c r="A785" s="2" t="s">
        <v>791</v>
      </c>
      <c r="B785" s="3" t="s">
        <v>4690</v>
      </c>
      <c r="C785" s="3" t="s">
        <v>7405</v>
      </c>
      <c r="D785" s="3" t="s">
        <v>7410</v>
      </c>
      <c r="E785" s="3" t="s">
        <v>7423</v>
      </c>
      <c r="F785" s="3" t="s">
        <v>7428</v>
      </c>
      <c r="G785" s="3">
        <v>2382.1</v>
      </c>
      <c r="H785" s="3">
        <v>12</v>
      </c>
      <c r="I785" s="8" t="s">
        <v>7823</v>
      </c>
      <c r="J785" s="3" t="s">
        <v>8165</v>
      </c>
      <c r="K785" s="3" t="s">
        <v>8168</v>
      </c>
      <c r="L785" s="3" t="s">
        <v>8170</v>
      </c>
      <c r="M785" s="4">
        <v>28585.200000000001</v>
      </c>
      <c r="N785" s="32">
        <f>Table2[[#This Row],[Price]]*Table2[[#This Row],[Quantity Sold]]</f>
        <v>28585.199999999997</v>
      </c>
      <c r="O785" s="1">
        <f t="shared" si="97"/>
        <v>2024</v>
      </c>
      <c r="P785" s="1" t="str">
        <f t="shared" si="98"/>
        <v>MEN</v>
      </c>
      <c r="Q785" s="1" t="str">
        <f t="shared" si="96"/>
        <v>Men_Shirts</v>
      </c>
      <c r="T785" s="1" t="str">
        <f t="shared" si="99"/>
        <v>LOW PRICE</v>
      </c>
      <c r="U785" t="str">
        <f t="shared" si="100"/>
        <v>No Discount</v>
      </c>
      <c r="V785" t="str">
        <f t="shared" si="101"/>
        <v>Other</v>
      </c>
      <c r="W785" s="1" t="b">
        <f t="shared" si="102"/>
        <v>1</v>
      </c>
      <c r="X785" t="b">
        <f t="shared" si="103"/>
        <v>0</v>
      </c>
    </row>
    <row r="786" spans="1:24" ht="28.8" x14ac:dyDescent="0.3">
      <c r="A786" s="2" t="s">
        <v>792</v>
      </c>
      <c r="B786" s="3" t="s">
        <v>4691</v>
      </c>
      <c r="C786" s="3" t="s">
        <v>7406</v>
      </c>
      <c r="D786" s="3" t="s">
        <v>7412</v>
      </c>
      <c r="E786" s="3" t="s">
        <v>7423</v>
      </c>
      <c r="F786" s="3" t="s">
        <v>7434</v>
      </c>
      <c r="G786" s="3">
        <v>4919.41</v>
      </c>
      <c r="H786" s="3">
        <v>18</v>
      </c>
      <c r="I786" s="8" t="s">
        <v>7915</v>
      </c>
      <c r="J786" s="3" t="s">
        <v>8164</v>
      </c>
      <c r="K786" s="3" t="s">
        <v>8168</v>
      </c>
      <c r="L786" s="3" t="s">
        <v>8169</v>
      </c>
      <c r="M786" s="4">
        <v>70839.67</v>
      </c>
      <c r="N786" s="32">
        <f>Table2[[#This Row],[Price]]*Table2[[#This Row],[Quantity Sold]]</f>
        <v>88549.38</v>
      </c>
      <c r="O786" s="1">
        <f t="shared" si="97"/>
        <v>2023</v>
      </c>
      <c r="P786" s="1" t="str">
        <f t="shared" si="98"/>
        <v>ACCESSORIES</v>
      </c>
      <c r="Q786" s="1" t="str">
        <f t="shared" ref="Q786:Q849" si="104">CONCATENATE(C786, "_",D786)</f>
        <v>Accessories_Hats</v>
      </c>
      <c r="T786" s="1" t="str">
        <f t="shared" si="99"/>
        <v>LOW PRICE</v>
      </c>
      <c r="U786" t="str">
        <f t="shared" si="100"/>
        <v>Discounted</v>
      </c>
      <c r="V786" t="str">
        <f t="shared" si="101"/>
        <v>Other</v>
      </c>
      <c r="W786" s="1" t="b">
        <f t="shared" si="102"/>
        <v>1</v>
      </c>
      <c r="X786" t="b">
        <f t="shared" si="103"/>
        <v>1</v>
      </c>
    </row>
    <row r="787" spans="1:24" x14ac:dyDescent="0.3">
      <c r="A787" s="2" t="s">
        <v>793</v>
      </c>
      <c r="B787" s="3" t="s">
        <v>4692</v>
      </c>
      <c r="C787" s="3" t="s">
        <v>7405</v>
      </c>
      <c r="D787" s="3" t="s">
        <v>7409</v>
      </c>
      <c r="E787" s="3" t="s">
        <v>7426</v>
      </c>
      <c r="F787" s="3" t="s">
        <v>7431</v>
      </c>
      <c r="G787" s="3">
        <v>9592.31</v>
      </c>
      <c r="H787" s="3">
        <v>1</v>
      </c>
      <c r="I787" s="8" t="s">
        <v>7916</v>
      </c>
      <c r="J787" s="3" t="s">
        <v>8163</v>
      </c>
      <c r="K787" s="3" t="s">
        <v>8168</v>
      </c>
      <c r="L787" s="3" t="s">
        <v>8170</v>
      </c>
      <c r="M787" s="4">
        <v>9592.31</v>
      </c>
      <c r="N787" s="32">
        <f>Table2[[#This Row],[Price]]*Table2[[#This Row],[Quantity Sold]]</f>
        <v>9592.31</v>
      </c>
      <c r="O787" s="1">
        <f t="shared" si="97"/>
        <v>2024</v>
      </c>
      <c r="P787" s="1" t="str">
        <f t="shared" si="98"/>
        <v>MEN</v>
      </c>
      <c r="Q787" s="1" t="str">
        <f t="shared" si="104"/>
        <v>Men_Jackets</v>
      </c>
      <c r="T787" s="1" t="str">
        <f t="shared" si="99"/>
        <v>LOW PRICE</v>
      </c>
      <c r="U787" t="str">
        <f t="shared" si="100"/>
        <v>No Discount</v>
      </c>
      <c r="V787" t="str">
        <f t="shared" si="101"/>
        <v>Other</v>
      </c>
      <c r="W787" s="1" t="b">
        <f t="shared" si="102"/>
        <v>0</v>
      </c>
      <c r="X787" t="b">
        <f t="shared" si="103"/>
        <v>0</v>
      </c>
    </row>
    <row r="788" spans="1:24" ht="28.8" x14ac:dyDescent="0.3">
      <c r="A788" s="2" t="s">
        <v>794</v>
      </c>
      <c r="B788" s="3" t="s">
        <v>4693</v>
      </c>
      <c r="C788" s="3" t="s">
        <v>7408</v>
      </c>
      <c r="D788" s="3" t="s">
        <v>7417</v>
      </c>
      <c r="E788" s="3" t="s">
        <v>7423</v>
      </c>
      <c r="F788" s="3" t="s">
        <v>7428</v>
      </c>
      <c r="G788" s="3">
        <v>5619.93</v>
      </c>
      <c r="H788" s="3">
        <v>3</v>
      </c>
      <c r="I788" s="8" t="s">
        <v>7742</v>
      </c>
      <c r="J788" s="3" t="s">
        <v>8166</v>
      </c>
      <c r="K788" s="3" t="s">
        <v>8168</v>
      </c>
      <c r="L788" s="3" t="s">
        <v>8170</v>
      </c>
      <c r="M788" s="4">
        <v>16859.79</v>
      </c>
      <c r="N788" s="32">
        <f>Table2[[#This Row],[Price]]*Table2[[#This Row],[Quantity Sold]]</f>
        <v>16859.79</v>
      </c>
      <c r="O788" s="1">
        <f t="shared" si="97"/>
        <v>2024</v>
      </c>
      <c r="P788" s="1" t="str">
        <f t="shared" si="98"/>
        <v>WOMEN</v>
      </c>
      <c r="Q788" s="1" t="str">
        <f t="shared" si="104"/>
        <v>Women_Shoes</v>
      </c>
      <c r="T788" s="1" t="str">
        <f t="shared" si="99"/>
        <v>LOW PRICE</v>
      </c>
      <c r="U788" t="str">
        <f t="shared" si="100"/>
        <v>No Discount</v>
      </c>
      <c r="V788" t="str">
        <f t="shared" si="101"/>
        <v>Other</v>
      </c>
      <c r="W788" s="1" t="b">
        <f t="shared" si="102"/>
        <v>0</v>
      </c>
      <c r="X788" t="b">
        <f t="shared" si="103"/>
        <v>0</v>
      </c>
    </row>
    <row r="789" spans="1:24" ht="28.8" x14ac:dyDescent="0.3">
      <c r="A789" s="2" t="s">
        <v>795</v>
      </c>
      <c r="B789" s="3" t="s">
        <v>4694</v>
      </c>
      <c r="C789" s="3" t="s">
        <v>7406</v>
      </c>
      <c r="D789" s="3" t="s">
        <v>7416</v>
      </c>
      <c r="E789" s="3" t="s">
        <v>7425</v>
      </c>
      <c r="F789" s="3" t="s">
        <v>7428</v>
      </c>
      <c r="G789" s="3">
        <v>16507.87</v>
      </c>
      <c r="H789" s="3">
        <v>4</v>
      </c>
      <c r="I789" s="8" t="s">
        <v>7917</v>
      </c>
      <c r="J789" s="3" t="s">
        <v>8166</v>
      </c>
      <c r="K789" s="3" t="s">
        <v>8167</v>
      </c>
      <c r="L789" s="3" t="s">
        <v>8170</v>
      </c>
      <c r="M789" s="4">
        <v>66031.48</v>
      </c>
      <c r="N789" s="32">
        <f>Table2[[#This Row],[Price]]*Table2[[#This Row],[Quantity Sold]]</f>
        <v>66031.48</v>
      </c>
      <c r="O789" s="1">
        <f t="shared" si="97"/>
        <v>2023</v>
      </c>
      <c r="P789" s="1" t="str">
        <f t="shared" si="98"/>
        <v>ACCESSORIES</v>
      </c>
      <c r="Q789" s="1" t="str">
        <f t="shared" si="104"/>
        <v>Accessories_Belts</v>
      </c>
      <c r="T789" s="1" t="str">
        <f t="shared" si="99"/>
        <v>HIGH PRICE</v>
      </c>
      <c r="U789" t="str">
        <f t="shared" si="100"/>
        <v>No Discount</v>
      </c>
      <c r="V789" t="str">
        <f t="shared" si="101"/>
        <v>Other</v>
      </c>
      <c r="W789" s="1" t="b">
        <f t="shared" si="102"/>
        <v>0</v>
      </c>
      <c r="X789" t="b">
        <f t="shared" si="103"/>
        <v>0</v>
      </c>
    </row>
    <row r="790" spans="1:24" x14ac:dyDescent="0.3">
      <c r="A790" s="2" t="s">
        <v>796</v>
      </c>
      <c r="B790" s="3" t="s">
        <v>4381</v>
      </c>
      <c r="C790" s="3" t="s">
        <v>7405</v>
      </c>
      <c r="D790" s="3" t="s">
        <v>7410</v>
      </c>
      <c r="E790" s="3" t="s">
        <v>7427</v>
      </c>
      <c r="F790" s="3" t="s">
        <v>7428</v>
      </c>
      <c r="G790" s="3">
        <v>14988.97</v>
      </c>
      <c r="H790" s="3">
        <v>7</v>
      </c>
      <c r="I790" s="8" t="s">
        <v>7588</v>
      </c>
      <c r="J790" s="3" t="s">
        <v>8166</v>
      </c>
      <c r="K790" s="3" t="s">
        <v>8167</v>
      </c>
      <c r="L790" s="3" t="s">
        <v>8169</v>
      </c>
      <c r="M790" s="4">
        <v>83937.9</v>
      </c>
      <c r="N790" s="32">
        <f>Table2[[#This Row],[Price]]*Table2[[#This Row],[Quantity Sold]]</f>
        <v>104922.79</v>
      </c>
      <c r="O790" s="1">
        <f t="shared" si="97"/>
        <v>2024</v>
      </c>
      <c r="P790" s="1" t="str">
        <f t="shared" si="98"/>
        <v>MEN</v>
      </c>
      <c r="Q790" s="1" t="str">
        <f t="shared" si="104"/>
        <v>Men_Shirts</v>
      </c>
      <c r="T790" s="1" t="str">
        <f t="shared" si="99"/>
        <v>HIGH PRICE</v>
      </c>
      <c r="U790" t="str">
        <f t="shared" si="100"/>
        <v>Discounted</v>
      </c>
      <c r="V790" t="str">
        <f t="shared" si="101"/>
        <v>Men's Discounted Item</v>
      </c>
      <c r="W790" s="1" t="b">
        <f t="shared" si="102"/>
        <v>0</v>
      </c>
      <c r="X790" t="b">
        <f t="shared" si="103"/>
        <v>1</v>
      </c>
    </row>
    <row r="791" spans="1:24" ht="28.8" x14ac:dyDescent="0.3">
      <c r="A791" s="2" t="s">
        <v>797</v>
      </c>
      <c r="B791" s="3" t="s">
        <v>4695</v>
      </c>
      <c r="C791" s="3" t="s">
        <v>7408</v>
      </c>
      <c r="D791" s="3" t="s">
        <v>7422</v>
      </c>
      <c r="E791" s="3" t="s">
        <v>7427</v>
      </c>
      <c r="F791" s="3" t="s">
        <v>7432</v>
      </c>
      <c r="G791" s="3">
        <v>14076.8</v>
      </c>
      <c r="H791" s="3">
        <v>10</v>
      </c>
      <c r="I791" s="8" t="s">
        <v>7501</v>
      </c>
      <c r="J791" s="3" t="s">
        <v>8163</v>
      </c>
      <c r="K791" s="3" t="s">
        <v>8168</v>
      </c>
      <c r="L791" s="3" t="s">
        <v>8170</v>
      </c>
      <c r="M791" s="4">
        <v>140768</v>
      </c>
      <c r="N791" s="32">
        <f>Table2[[#This Row],[Price]]*Table2[[#This Row],[Quantity Sold]]</f>
        <v>140768</v>
      </c>
      <c r="O791" s="1">
        <f t="shared" si="97"/>
        <v>2024</v>
      </c>
      <c r="P791" s="1" t="str">
        <f t="shared" si="98"/>
        <v>WOMEN</v>
      </c>
      <c r="Q791" s="1" t="str">
        <f t="shared" si="104"/>
        <v>Women_Skirts</v>
      </c>
      <c r="T791" s="1" t="str">
        <f t="shared" si="99"/>
        <v>HIGH PRICE</v>
      </c>
      <c r="U791" t="str">
        <f t="shared" si="100"/>
        <v>No Discount</v>
      </c>
      <c r="V791" t="str">
        <f t="shared" si="101"/>
        <v>Other</v>
      </c>
      <c r="W791" s="1" t="b">
        <f t="shared" si="102"/>
        <v>1</v>
      </c>
      <c r="X791" t="b">
        <f t="shared" si="103"/>
        <v>0</v>
      </c>
    </row>
    <row r="792" spans="1:24" x14ac:dyDescent="0.3">
      <c r="A792" s="2" t="s">
        <v>798</v>
      </c>
      <c r="B792" s="3" t="s">
        <v>4006</v>
      </c>
      <c r="C792" s="3" t="s">
        <v>7405</v>
      </c>
      <c r="D792" s="3" t="s">
        <v>7411</v>
      </c>
      <c r="E792" s="3" t="s">
        <v>7423</v>
      </c>
      <c r="F792" s="3" t="s">
        <v>7434</v>
      </c>
      <c r="G792" s="3">
        <v>12988.67</v>
      </c>
      <c r="H792" s="3">
        <v>11</v>
      </c>
      <c r="I792" s="8" t="s">
        <v>7610</v>
      </c>
      <c r="J792" s="3" t="s">
        <v>8164</v>
      </c>
      <c r="K792" s="3" t="s">
        <v>8167</v>
      </c>
      <c r="L792" s="3" t="s">
        <v>8170</v>
      </c>
      <c r="M792" s="4">
        <v>142875.37</v>
      </c>
      <c r="N792" s="32">
        <f>Table2[[#This Row],[Price]]*Table2[[#This Row],[Quantity Sold]]</f>
        <v>142875.37</v>
      </c>
      <c r="O792" s="1">
        <f t="shared" si="97"/>
        <v>2024</v>
      </c>
      <c r="P792" s="1" t="str">
        <f t="shared" si="98"/>
        <v>MEN</v>
      </c>
      <c r="Q792" s="1" t="str">
        <f t="shared" si="104"/>
        <v>Men_Pants</v>
      </c>
      <c r="T792" s="1" t="str">
        <f t="shared" si="99"/>
        <v>HIGH PRICE</v>
      </c>
      <c r="U792" t="str">
        <f t="shared" si="100"/>
        <v>No Discount</v>
      </c>
      <c r="V792" t="str">
        <f t="shared" si="101"/>
        <v>Other</v>
      </c>
      <c r="W792" s="1" t="b">
        <f t="shared" si="102"/>
        <v>1</v>
      </c>
      <c r="X792" t="b">
        <f t="shared" si="103"/>
        <v>0</v>
      </c>
    </row>
    <row r="793" spans="1:24" ht="28.8" x14ac:dyDescent="0.3">
      <c r="A793" s="2" t="s">
        <v>799</v>
      </c>
      <c r="B793" s="3" t="s">
        <v>4696</v>
      </c>
      <c r="C793" s="3" t="s">
        <v>7406</v>
      </c>
      <c r="D793" s="3" t="s">
        <v>7412</v>
      </c>
      <c r="E793" s="3" t="s">
        <v>7424</v>
      </c>
      <c r="F793" s="3" t="s">
        <v>7428</v>
      </c>
      <c r="G793" s="3">
        <v>10648.9</v>
      </c>
      <c r="H793" s="3">
        <v>12</v>
      </c>
      <c r="I793" s="8" t="s">
        <v>7821</v>
      </c>
      <c r="J793" s="3" t="s">
        <v>8164</v>
      </c>
      <c r="K793" s="3" t="s">
        <v>8167</v>
      </c>
      <c r="L793" s="3" t="s">
        <v>8170</v>
      </c>
      <c r="M793" s="4">
        <v>127786.8</v>
      </c>
      <c r="N793" s="32">
        <f>Table2[[#This Row],[Price]]*Table2[[#This Row],[Quantity Sold]]</f>
        <v>127786.79999999999</v>
      </c>
      <c r="O793" s="1">
        <f t="shared" si="97"/>
        <v>2024</v>
      </c>
      <c r="P793" s="1" t="str">
        <f t="shared" si="98"/>
        <v>ACCESSORIES</v>
      </c>
      <c r="Q793" s="1" t="str">
        <f t="shared" si="104"/>
        <v>Accessories_Hats</v>
      </c>
      <c r="T793" s="1" t="str">
        <f t="shared" si="99"/>
        <v>HIGH PRICE</v>
      </c>
      <c r="U793" t="str">
        <f t="shared" si="100"/>
        <v>No Discount</v>
      </c>
      <c r="V793" t="str">
        <f t="shared" si="101"/>
        <v>Other</v>
      </c>
      <c r="W793" s="1" t="b">
        <f t="shared" si="102"/>
        <v>1</v>
      </c>
      <c r="X793" t="b">
        <f t="shared" si="103"/>
        <v>0</v>
      </c>
    </row>
    <row r="794" spans="1:24" ht="28.8" x14ac:dyDescent="0.3">
      <c r="A794" s="2" t="s">
        <v>800</v>
      </c>
      <c r="B794" s="3" t="s">
        <v>4697</v>
      </c>
      <c r="C794" s="3" t="s">
        <v>7408</v>
      </c>
      <c r="D794" s="3" t="s">
        <v>7417</v>
      </c>
      <c r="E794" s="3" t="s">
        <v>7425</v>
      </c>
      <c r="F794" s="3" t="s">
        <v>7432</v>
      </c>
      <c r="G794" s="3">
        <v>13222.73</v>
      </c>
      <c r="H794" s="3">
        <v>9</v>
      </c>
      <c r="I794" s="8" t="s">
        <v>7587</v>
      </c>
      <c r="J794" s="3" t="s">
        <v>8163</v>
      </c>
      <c r="K794" s="3" t="s">
        <v>8167</v>
      </c>
      <c r="L794" s="3" t="s">
        <v>8169</v>
      </c>
      <c r="M794" s="4">
        <v>95203.49</v>
      </c>
      <c r="N794" s="32">
        <f>Table2[[#This Row],[Price]]*Table2[[#This Row],[Quantity Sold]]</f>
        <v>119004.56999999999</v>
      </c>
      <c r="O794" s="1">
        <f t="shared" si="97"/>
        <v>2023</v>
      </c>
      <c r="P794" s="1" t="str">
        <f t="shared" si="98"/>
        <v>WOMEN</v>
      </c>
      <c r="Q794" s="1" t="str">
        <f t="shared" si="104"/>
        <v>Women_Shoes</v>
      </c>
      <c r="T794" s="1" t="str">
        <f t="shared" si="99"/>
        <v>HIGH PRICE</v>
      </c>
      <c r="U794" t="str">
        <f t="shared" si="100"/>
        <v>Discounted</v>
      </c>
      <c r="V794" t="str">
        <f t="shared" si="101"/>
        <v>Other</v>
      </c>
      <c r="W794" s="1" t="b">
        <f t="shared" si="102"/>
        <v>0</v>
      </c>
      <c r="X794" t="b">
        <f t="shared" si="103"/>
        <v>1</v>
      </c>
    </row>
    <row r="795" spans="1:24" x14ac:dyDescent="0.3">
      <c r="A795" s="2" t="s">
        <v>801</v>
      </c>
      <c r="B795" s="3" t="s">
        <v>4698</v>
      </c>
      <c r="C795" s="3" t="s">
        <v>7405</v>
      </c>
      <c r="D795" s="3" t="s">
        <v>7409</v>
      </c>
      <c r="E795" s="3" t="s">
        <v>7426</v>
      </c>
      <c r="F795" s="3" t="s">
        <v>7431</v>
      </c>
      <c r="G795" s="3">
        <v>5693.8</v>
      </c>
      <c r="H795" s="3">
        <v>20</v>
      </c>
      <c r="I795" s="8" t="s">
        <v>7549</v>
      </c>
      <c r="J795" s="3" t="s">
        <v>8165</v>
      </c>
      <c r="K795" s="3" t="s">
        <v>8168</v>
      </c>
      <c r="L795" s="3" t="s">
        <v>8170</v>
      </c>
      <c r="M795" s="4">
        <v>113876</v>
      </c>
      <c r="N795" s="32">
        <f>Table2[[#This Row],[Price]]*Table2[[#This Row],[Quantity Sold]]</f>
        <v>113876</v>
      </c>
      <c r="O795" s="1">
        <f t="shared" si="97"/>
        <v>2024</v>
      </c>
      <c r="P795" s="1" t="str">
        <f t="shared" si="98"/>
        <v>MEN</v>
      </c>
      <c r="Q795" s="1" t="str">
        <f t="shared" si="104"/>
        <v>Men_Jackets</v>
      </c>
      <c r="T795" s="1" t="str">
        <f t="shared" si="99"/>
        <v>LOW PRICE</v>
      </c>
      <c r="U795" t="str">
        <f t="shared" si="100"/>
        <v>No Discount</v>
      </c>
      <c r="V795" t="str">
        <f t="shared" si="101"/>
        <v>Other</v>
      </c>
      <c r="W795" s="1" t="b">
        <f t="shared" si="102"/>
        <v>1</v>
      </c>
      <c r="X795" t="b">
        <f t="shared" si="103"/>
        <v>0</v>
      </c>
    </row>
    <row r="796" spans="1:24" x14ac:dyDescent="0.3">
      <c r="A796" s="2" t="s">
        <v>802</v>
      </c>
      <c r="B796" s="3" t="s">
        <v>4699</v>
      </c>
      <c r="C796" s="3" t="s">
        <v>7407</v>
      </c>
      <c r="D796" s="3" t="s">
        <v>7413</v>
      </c>
      <c r="E796" s="3" t="s">
        <v>7425</v>
      </c>
      <c r="F796" s="3" t="s">
        <v>7433</v>
      </c>
      <c r="G796" s="3">
        <v>7013.5</v>
      </c>
      <c r="H796" s="3">
        <v>17</v>
      </c>
      <c r="I796" s="8" t="s">
        <v>7689</v>
      </c>
      <c r="J796" s="3" t="s">
        <v>8163</v>
      </c>
      <c r="K796" s="3" t="s">
        <v>8168</v>
      </c>
      <c r="L796" s="3" t="s">
        <v>8169</v>
      </c>
      <c r="M796" s="4">
        <v>95383.6</v>
      </c>
      <c r="N796" s="32">
        <f>Table2[[#This Row],[Price]]*Table2[[#This Row],[Quantity Sold]]</f>
        <v>119229.5</v>
      </c>
      <c r="O796" s="1">
        <f t="shared" si="97"/>
        <v>2024</v>
      </c>
      <c r="P796" s="1" t="str">
        <f t="shared" si="98"/>
        <v>KIDS</v>
      </c>
      <c r="Q796" s="1" t="str">
        <f t="shared" si="104"/>
        <v>Kids_Shorts</v>
      </c>
      <c r="T796" s="1" t="str">
        <f t="shared" si="99"/>
        <v>LOW PRICE</v>
      </c>
      <c r="U796" t="str">
        <f t="shared" si="100"/>
        <v>Discounted</v>
      </c>
      <c r="V796" t="str">
        <f t="shared" si="101"/>
        <v>Other</v>
      </c>
      <c r="W796" s="1" t="b">
        <f t="shared" si="102"/>
        <v>1</v>
      </c>
      <c r="X796" t="b">
        <f t="shared" si="103"/>
        <v>1</v>
      </c>
    </row>
    <row r="797" spans="1:24" x14ac:dyDescent="0.3">
      <c r="A797" s="2" t="s">
        <v>803</v>
      </c>
      <c r="B797" s="3" t="s">
        <v>4700</v>
      </c>
      <c r="C797" s="3" t="s">
        <v>7405</v>
      </c>
      <c r="D797" s="3" t="s">
        <v>7417</v>
      </c>
      <c r="E797" s="3" t="s">
        <v>7425</v>
      </c>
      <c r="F797" s="3" t="s">
        <v>7433</v>
      </c>
      <c r="G797" s="3">
        <v>1280.69</v>
      </c>
      <c r="H797" s="3">
        <v>17</v>
      </c>
      <c r="I797" s="8" t="s">
        <v>7563</v>
      </c>
      <c r="J797" s="3" t="s">
        <v>8162</v>
      </c>
      <c r="K797" s="3" t="s">
        <v>8168</v>
      </c>
      <c r="L797" s="3" t="s">
        <v>8169</v>
      </c>
      <c r="M797" s="4">
        <v>17417.55</v>
      </c>
      <c r="N797" s="32">
        <f>Table2[[#This Row],[Price]]*Table2[[#This Row],[Quantity Sold]]</f>
        <v>21771.73</v>
      </c>
      <c r="O797" s="1">
        <f t="shared" si="97"/>
        <v>2023</v>
      </c>
      <c r="P797" s="1" t="str">
        <f t="shared" si="98"/>
        <v>MEN</v>
      </c>
      <c r="Q797" s="1" t="str">
        <f t="shared" si="104"/>
        <v>Men_Shoes</v>
      </c>
      <c r="T797" s="1" t="str">
        <f t="shared" si="99"/>
        <v>LOW PRICE</v>
      </c>
      <c r="U797" t="str">
        <f t="shared" si="100"/>
        <v>Discounted</v>
      </c>
      <c r="V797" t="str">
        <f t="shared" si="101"/>
        <v>Men's Discounted Item</v>
      </c>
      <c r="W797" s="1" t="b">
        <f t="shared" si="102"/>
        <v>1</v>
      </c>
      <c r="X797" t="b">
        <f t="shared" si="103"/>
        <v>1</v>
      </c>
    </row>
    <row r="798" spans="1:24" ht="28.8" x14ac:dyDescent="0.3">
      <c r="A798" s="2" t="s">
        <v>804</v>
      </c>
      <c r="B798" s="3" t="s">
        <v>4701</v>
      </c>
      <c r="C798" s="3" t="s">
        <v>7408</v>
      </c>
      <c r="D798" s="3" t="s">
        <v>7417</v>
      </c>
      <c r="E798" s="3" t="s">
        <v>7426</v>
      </c>
      <c r="F798" s="3" t="s">
        <v>7433</v>
      </c>
      <c r="G798" s="3">
        <v>9092.65</v>
      </c>
      <c r="H798" s="3">
        <v>1</v>
      </c>
      <c r="I798" s="8" t="s">
        <v>7591</v>
      </c>
      <c r="J798" s="3" t="s">
        <v>8165</v>
      </c>
      <c r="K798" s="3" t="s">
        <v>8168</v>
      </c>
      <c r="L798" s="3" t="s">
        <v>8170</v>
      </c>
      <c r="M798" s="4">
        <v>9092.65</v>
      </c>
      <c r="N798" s="32">
        <f>Table2[[#This Row],[Price]]*Table2[[#This Row],[Quantity Sold]]</f>
        <v>9092.65</v>
      </c>
      <c r="O798" s="1">
        <f t="shared" si="97"/>
        <v>2024</v>
      </c>
      <c r="P798" s="1" t="str">
        <f t="shared" si="98"/>
        <v>WOMEN</v>
      </c>
      <c r="Q798" s="1" t="str">
        <f t="shared" si="104"/>
        <v>Women_Shoes</v>
      </c>
      <c r="T798" s="1" t="str">
        <f t="shared" si="99"/>
        <v>LOW PRICE</v>
      </c>
      <c r="U798" t="str">
        <f t="shared" si="100"/>
        <v>No Discount</v>
      </c>
      <c r="V798" t="str">
        <f t="shared" si="101"/>
        <v>Other</v>
      </c>
      <c r="W798" s="1" t="b">
        <f t="shared" si="102"/>
        <v>0</v>
      </c>
      <c r="X798" t="b">
        <f t="shared" si="103"/>
        <v>0</v>
      </c>
    </row>
    <row r="799" spans="1:24" ht="28.8" x14ac:dyDescent="0.3">
      <c r="A799" s="2" t="s">
        <v>805</v>
      </c>
      <c r="B799" s="3" t="s">
        <v>4702</v>
      </c>
      <c r="C799" s="3" t="s">
        <v>7408</v>
      </c>
      <c r="D799" s="3" t="s">
        <v>7419</v>
      </c>
      <c r="E799" s="3" t="s">
        <v>7424</v>
      </c>
      <c r="F799" s="3" t="s">
        <v>7433</v>
      </c>
      <c r="G799" s="3">
        <v>4269.5200000000004</v>
      </c>
      <c r="H799" s="3">
        <v>13</v>
      </c>
      <c r="I799" s="8" t="s">
        <v>7918</v>
      </c>
      <c r="J799" s="3" t="s">
        <v>8163</v>
      </c>
      <c r="K799" s="3" t="s">
        <v>8168</v>
      </c>
      <c r="L799" s="3" t="s">
        <v>8169</v>
      </c>
      <c r="M799" s="4">
        <v>44403.34</v>
      </c>
      <c r="N799" s="32">
        <f>Table2[[#This Row],[Price]]*Table2[[#This Row],[Quantity Sold]]</f>
        <v>55503.760000000009</v>
      </c>
      <c r="O799" s="1">
        <f t="shared" si="97"/>
        <v>2024</v>
      </c>
      <c r="P799" s="1" t="str">
        <f t="shared" si="98"/>
        <v>WOMEN</v>
      </c>
      <c r="Q799" s="1" t="str">
        <f t="shared" si="104"/>
        <v>Women_Dresses</v>
      </c>
      <c r="T799" s="1" t="str">
        <f t="shared" si="99"/>
        <v>LOW PRICE</v>
      </c>
      <c r="U799" t="str">
        <f t="shared" si="100"/>
        <v>Discounted</v>
      </c>
      <c r="V799" t="str">
        <f t="shared" si="101"/>
        <v>Other</v>
      </c>
      <c r="W799" s="1" t="b">
        <f t="shared" si="102"/>
        <v>1</v>
      </c>
      <c r="X799" t="b">
        <f t="shared" si="103"/>
        <v>1</v>
      </c>
    </row>
    <row r="800" spans="1:24" x14ac:dyDescent="0.3">
      <c r="A800" s="2" t="s">
        <v>806</v>
      </c>
      <c r="B800" s="3" t="s">
        <v>4703</v>
      </c>
      <c r="C800" s="3" t="s">
        <v>7407</v>
      </c>
      <c r="D800" s="3" t="s">
        <v>7415</v>
      </c>
      <c r="E800" s="3" t="s">
        <v>7425</v>
      </c>
      <c r="F800" s="3" t="s">
        <v>7430</v>
      </c>
      <c r="G800" s="3">
        <v>2364.67</v>
      </c>
      <c r="H800" s="3">
        <v>3</v>
      </c>
      <c r="I800" s="8" t="s">
        <v>7448</v>
      </c>
      <c r="J800" s="3" t="s">
        <v>8162</v>
      </c>
      <c r="K800" s="3" t="s">
        <v>8168</v>
      </c>
      <c r="L800" s="3" t="s">
        <v>8170</v>
      </c>
      <c r="M800" s="4">
        <v>7094.01</v>
      </c>
      <c r="N800" s="32">
        <f>Table2[[#This Row],[Price]]*Table2[[#This Row],[Quantity Sold]]</f>
        <v>7094.01</v>
      </c>
      <c r="O800" s="1">
        <f t="shared" si="97"/>
        <v>2023</v>
      </c>
      <c r="P800" s="1" t="str">
        <f t="shared" si="98"/>
        <v>KIDS</v>
      </c>
      <c r="Q800" s="1" t="str">
        <f t="shared" si="104"/>
        <v>Kids_T-Shirts</v>
      </c>
      <c r="T800" s="1" t="str">
        <f t="shared" si="99"/>
        <v>LOW PRICE</v>
      </c>
      <c r="U800" t="str">
        <f t="shared" si="100"/>
        <v>No Discount</v>
      </c>
      <c r="V800" t="str">
        <f t="shared" si="101"/>
        <v>Other</v>
      </c>
      <c r="W800" s="1" t="b">
        <f t="shared" si="102"/>
        <v>0</v>
      </c>
      <c r="X800" t="b">
        <f t="shared" si="103"/>
        <v>0</v>
      </c>
    </row>
    <row r="801" spans="1:24" ht="28.8" x14ac:dyDescent="0.3">
      <c r="A801" s="2" t="s">
        <v>807</v>
      </c>
      <c r="B801" s="3" t="s">
        <v>4704</v>
      </c>
      <c r="C801" s="3" t="s">
        <v>7407</v>
      </c>
      <c r="D801" s="3" t="s">
        <v>7418</v>
      </c>
      <c r="E801" s="3" t="s">
        <v>7426</v>
      </c>
      <c r="F801" s="3" t="s">
        <v>7434</v>
      </c>
      <c r="G801" s="3">
        <v>8432.7999999999993</v>
      </c>
      <c r="H801" s="3">
        <v>14</v>
      </c>
      <c r="I801" s="8" t="s">
        <v>7584</v>
      </c>
      <c r="J801" s="3" t="s">
        <v>8163</v>
      </c>
      <c r="K801" s="3" t="s">
        <v>8168</v>
      </c>
      <c r="L801" s="3" t="s">
        <v>8170</v>
      </c>
      <c r="M801" s="4">
        <v>118059.2</v>
      </c>
      <c r="N801" s="32">
        <f>Table2[[#This Row],[Price]]*Table2[[#This Row],[Quantity Sold]]</f>
        <v>118059.19999999998</v>
      </c>
      <c r="O801" s="1">
        <f t="shared" si="97"/>
        <v>2023</v>
      </c>
      <c r="P801" s="1" t="str">
        <f t="shared" si="98"/>
        <v>KIDS</v>
      </c>
      <c r="Q801" s="1" t="str">
        <f t="shared" si="104"/>
        <v>Kids_Sweaters</v>
      </c>
      <c r="T801" s="1" t="str">
        <f t="shared" si="99"/>
        <v>LOW PRICE</v>
      </c>
      <c r="U801" t="str">
        <f t="shared" si="100"/>
        <v>No Discount</v>
      </c>
      <c r="V801" t="str">
        <f t="shared" si="101"/>
        <v>Other</v>
      </c>
      <c r="W801" s="1" t="b">
        <f t="shared" si="102"/>
        <v>1</v>
      </c>
      <c r="X801" t="b">
        <f t="shared" si="103"/>
        <v>0</v>
      </c>
    </row>
    <row r="802" spans="1:24" ht="28.8" x14ac:dyDescent="0.3">
      <c r="A802" s="2" t="s">
        <v>808</v>
      </c>
      <c r="B802" s="3" t="s">
        <v>4705</v>
      </c>
      <c r="C802" s="3" t="s">
        <v>7408</v>
      </c>
      <c r="D802" s="3" t="s">
        <v>7419</v>
      </c>
      <c r="E802" s="3" t="s">
        <v>7426</v>
      </c>
      <c r="F802" s="3" t="s">
        <v>7430</v>
      </c>
      <c r="G802" s="3">
        <v>9449.5499999999993</v>
      </c>
      <c r="H802" s="3">
        <v>7</v>
      </c>
      <c r="I802" s="8" t="s">
        <v>7873</v>
      </c>
      <c r="J802" s="3" t="s">
        <v>8165</v>
      </c>
      <c r="K802" s="3" t="s">
        <v>8168</v>
      </c>
      <c r="L802" s="3" t="s">
        <v>8170</v>
      </c>
      <c r="M802" s="4">
        <v>66146.850000000006</v>
      </c>
      <c r="N802" s="32">
        <f>Table2[[#This Row],[Price]]*Table2[[#This Row],[Quantity Sold]]</f>
        <v>66146.849999999991</v>
      </c>
      <c r="O802" s="1">
        <f t="shared" si="97"/>
        <v>2023</v>
      </c>
      <c r="P802" s="1" t="str">
        <f t="shared" si="98"/>
        <v>WOMEN</v>
      </c>
      <c r="Q802" s="1" t="str">
        <f t="shared" si="104"/>
        <v>Women_Dresses</v>
      </c>
      <c r="T802" s="1" t="str">
        <f t="shared" si="99"/>
        <v>LOW PRICE</v>
      </c>
      <c r="U802" t="str">
        <f t="shared" si="100"/>
        <v>No Discount</v>
      </c>
      <c r="V802" t="str">
        <f t="shared" si="101"/>
        <v>Other</v>
      </c>
      <c r="W802" s="1" t="b">
        <f t="shared" si="102"/>
        <v>0</v>
      </c>
      <c r="X802" t="b">
        <f t="shared" si="103"/>
        <v>0</v>
      </c>
    </row>
    <row r="803" spans="1:24" x14ac:dyDescent="0.3">
      <c r="A803" s="2" t="s">
        <v>809</v>
      </c>
      <c r="B803" s="3" t="s">
        <v>4706</v>
      </c>
      <c r="C803" s="3" t="s">
        <v>7405</v>
      </c>
      <c r="D803" s="3" t="s">
        <v>7410</v>
      </c>
      <c r="E803" s="3" t="s">
        <v>7425</v>
      </c>
      <c r="F803" s="3" t="s">
        <v>7434</v>
      </c>
      <c r="G803" s="3">
        <v>5649.81</v>
      </c>
      <c r="H803" s="3">
        <v>4</v>
      </c>
      <c r="I803" s="8" t="s">
        <v>7906</v>
      </c>
      <c r="J803" s="3" t="s">
        <v>8164</v>
      </c>
      <c r="K803" s="3" t="s">
        <v>8168</v>
      </c>
      <c r="L803" s="3" t="s">
        <v>8170</v>
      </c>
      <c r="M803" s="4">
        <v>22599.24</v>
      </c>
      <c r="N803" s="32">
        <f>Table2[[#This Row],[Price]]*Table2[[#This Row],[Quantity Sold]]</f>
        <v>22599.24</v>
      </c>
      <c r="O803" s="1">
        <f t="shared" si="97"/>
        <v>2023</v>
      </c>
      <c r="P803" s="1" t="str">
        <f t="shared" si="98"/>
        <v>MEN</v>
      </c>
      <c r="Q803" s="1" t="str">
        <f t="shared" si="104"/>
        <v>Men_Shirts</v>
      </c>
      <c r="T803" s="1" t="str">
        <f t="shared" si="99"/>
        <v>LOW PRICE</v>
      </c>
      <c r="U803" t="str">
        <f t="shared" si="100"/>
        <v>No Discount</v>
      </c>
      <c r="V803" t="str">
        <f t="shared" si="101"/>
        <v>Other</v>
      </c>
      <c r="W803" s="1" t="b">
        <f t="shared" si="102"/>
        <v>0</v>
      </c>
      <c r="X803" t="b">
        <f t="shared" si="103"/>
        <v>0</v>
      </c>
    </row>
    <row r="804" spans="1:24" x14ac:dyDescent="0.3">
      <c r="A804" s="2" t="s">
        <v>810</v>
      </c>
      <c r="B804" s="3" t="s">
        <v>4707</v>
      </c>
      <c r="C804" s="3" t="s">
        <v>7405</v>
      </c>
      <c r="D804" s="3" t="s">
        <v>7417</v>
      </c>
      <c r="E804" s="3" t="s">
        <v>7425</v>
      </c>
      <c r="F804" s="3" t="s">
        <v>7430</v>
      </c>
      <c r="G804" s="3">
        <v>14395.52</v>
      </c>
      <c r="H804" s="3">
        <v>4</v>
      </c>
      <c r="I804" s="8" t="s">
        <v>7919</v>
      </c>
      <c r="J804" s="3" t="s">
        <v>8166</v>
      </c>
      <c r="K804" s="3" t="s">
        <v>8167</v>
      </c>
      <c r="L804" s="3" t="s">
        <v>8170</v>
      </c>
      <c r="M804" s="4">
        <v>57582.080000000002</v>
      </c>
      <c r="N804" s="32">
        <f>Table2[[#This Row],[Price]]*Table2[[#This Row],[Quantity Sold]]</f>
        <v>57582.080000000002</v>
      </c>
      <c r="O804" s="1">
        <f t="shared" si="97"/>
        <v>2023</v>
      </c>
      <c r="P804" s="1" t="str">
        <f t="shared" si="98"/>
        <v>MEN</v>
      </c>
      <c r="Q804" s="1" t="str">
        <f t="shared" si="104"/>
        <v>Men_Shoes</v>
      </c>
      <c r="T804" s="1" t="str">
        <f t="shared" si="99"/>
        <v>HIGH PRICE</v>
      </c>
      <c r="U804" t="str">
        <f t="shared" si="100"/>
        <v>No Discount</v>
      </c>
      <c r="V804" t="str">
        <f t="shared" si="101"/>
        <v>Other</v>
      </c>
      <c r="W804" s="1" t="b">
        <f t="shared" si="102"/>
        <v>0</v>
      </c>
      <c r="X804" t="b">
        <f t="shared" si="103"/>
        <v>0</v>
      </c>
    </row>
    <row r="805" spans="1:24" ht="28.8" x14ac:dyDescent="0.3">
      <c r="A805" s="2" t="s">
        <v>811</v>
      </c>
      <c r="B805" s="3" t="s">
        <v>4708</v>
      </c>
      <c r="C805" s="3" t="s">
        <v>7406</v>
      </c>
      <c r="D805" s="3" t="s">
        <v>7421</v>
      </c>
      <c r="E805" s="3" t="s">
        <v>7424</v>
      </c>
      <c r="F805" s="3" t="s">
        <v>7432</v>
      </c>
      <c r="G805" s="3">
        <v>11657.35</v>
      </c>
      <c r="H805" s="3">
        <v>14</v>
      </c>
      <c r="I805" s="8" t="s">
        <v>7920</v>
      </c>
      <c r="J805" s="3" t="s">
        <v>8165</v>
      </c>
      <c r="K805" s="3" t="s">
        <v>8168</v>
      </c>
      <c r="L805" s="3" t="s">
        <v>8169</v>
      </c>
      <c r="M805" s="4">
        <v>130562.32</v>
      </c>
      <c r="N805" s="32">
        <f>Table2[[#This Row],[Price]]*Table2[[#This Row],[Quantity Sold]]</f>
        <v>163202.9</v>
      </c>
      <c r="O805" s="1">
        <f t="shared" si="97"/>
        <v>2024</v>
      </c>
      <c r="P805" s="1" t="str">
        <f t="shared" si="98"/>
        <v>ACCESSORIES</v>
      </c>
      <c r="Q805" s="1" t="str">
        <f t="shared" si="104"/>
        <v>Accessories_Scarves</v>
      </c>
      <c r="T805" s="1" t="str">
        <f t="shared" si="99"/>
        <v>HIGH PRICE</v>
      </c>
      <c r="U805" t="str">
        <f t="shared" si="100"/>
        <v>Discounted</v>
      </c>
      <c r="V805" t="str">
        <f t="shared" si="101"/>
        <v>Other</v>
      </c>
      <c r="W805" s="1" t="b">
        <f t="shared" si="102"/>
        <v>1</v>
      </c>
      <c r="X805" t="b">
        <f t="shared" si="103"/>
        <v>1</v>
      </c>
    </row>
    <row r="806" spans="1:24" ht="28.8" x14ac:dyDescent="0.3">
      <c r="A806" s="2" t="s">
        <v>812</v>
      </c>
      <c r="B806" s="3" t="s">
        <v>4709</v>
      </c>
      <c r="C806" s="3" t="s">
        <v>7406</v>
      </c>
      <c r="D806" s="3" t="s">
        <v>7416</v>
      </c>
      <c r="E806" s="3" t="s">
        <v>7424</v>
      </c>
      <c r="F806" s="3" t="s">
        <v>7433</v>
      </c>
      <c r="G806" s="3">
        <v>10717.79</v>
      </c>
      <c r="H806" s="3">
        <v>6</v>
      </c>
      <c r="I806" s="8" t="s">
        <v>7806</v>
      </c>
      <c r="J806" s="3" t="s">
        <v>8163</v>
      </c>
      <c r="K806" s="3" t="s">
        <v>8168</v>
      </c>
      <c r="L806" s="3" t="s">
        <v>8169</v>
      </c>
      <c r="M806" s="4">
        <v>51445.06</v>
      </c>
      <c r="N806" s="32">
        <f>Table2[[#This Row],[Price]]*Table2[[#This Row],[Quantity Sold]]</f>
        <v>64306.740000000005</v>
      </c>
      <c r="O806" s="1">
        <f t="shared" si="97"/>
        <v>2024</v>
      </c>
      <c r="P806" s="1" t="str">
        <f t="shared" si="98"/>
        <v>ACCESSORIES</v>
      </c>
      <c r="Q806" s="1" t="str">
        <f t="shared" si="104"/>
        <v>Accessories_Belts</v>
      </c>
      <c r="T806" s="1" t="str">
        <f t="shared" si="99"/>
        <v>HIGH PRICE</v>
      </c>
      <c r="U806" t="str">
        <f t="shared" si="100"/>
        <v>Discounted</v>
      </c>
      <c r="V806" t="str">
        <f t="shared" si="101"/>
        <v>Other</v>
      </c>
      <c r="W806" s="1" t="b">
        <f t="shared" si="102"/>
        <v>0</v>
      </c>
      <c r="X806" t="b">
        <f t="shared" si="103"/>
        <v>1</v>
      </c>
    </row>
    <row r="807" spans="1:24" ht="28.8" x14ac:dyDescent="0.3">
      <c r="A807" s="2" t="s">
        <v>813</v>
      </c>
      <c r="B807" s="3" t="s">
        <v>4710</v>
      </c>
      <c r="C807" s="3" t="s">
        <v>7406</v>
      </c>
      <c r="D807" s="3" t="s">
        <v>7412</v>
      </c>
      <c r="E807" s="3" t="s">
        <v>7424</v>
      </c>
      <c r="F807" s="3" t="s">
        <v>7434</v>
      </c>
      <c r="G807" s="3">
        <v>15413.93</v>
      </c>
      <c r="H807" s="3">
        <v>19</v>
      </c>
      <c r="I807" s="8" t="s">
        <v>7492</v>
      </c>
      <c r="J807" s="3" t="s">
        <v>8163</v>
      </c>
      <c r="K807" s="3" t="s">
        <v>8167</v>
      </c>
      <c r="L807" s="3" t="s">
        <v>8169</v>
      </c>
      <c r="M807" s="4">
        <v>234291.57</v>
      </c>
      <c r="N807" s="32">
        <f>Table2[[#This Row],[Price]]*Table2[[#This Row],[Quantity Sold]]</f>
        <v>292864.67</v>
      </c>
      <c r="O807" s="1">
        <f t="shared" si="97"/>
        <v>2023</v>
      </c>
      <c r="P807" s="1" t="str">
        <f t="shared" si="98"/>
        <v>ACCESSORIES</v>
      </c>
      <c r="Q807" s="1" t="str">
        <f t="shared" si="104"/>
        <v>Accessories_Hats</v>
      </c>
      <c r="T807" s="1" t="str">
        <f t="shared" si="99"/>
        <v>HIGH PRICE</v>
      </c>
      <c r="U807" t="str">
        <f t="shared" si="100"/>
        <v>Discounted</v>
      </c>
      <c r="V807" t="str">
        <f t="shared" si="101"/>
        <v>Other</v>
      </c>
      <c r="W807" s="1" t="b">
        <f t="shared" si="102"/>
        <v>1</v>
      </c>
      <c r="X807" t="b">
        <f t="shared" si="103"/>
        <v>1</v>
      </c>
    </row>
    <row r="808" spans="1:24" x14ac:dyDescent="0.3">
      <c r="A808" s="2" t="s">
        <v>814</v>
      </c>
      <c r="B808" s="3" t="s">
        <v>4711</v>
      </c>
      <c r="C808" s="3" t="s">
        <v>7407</v>
      </c>
      <c r="D808" s="3" t="s">
        <v>7413</v>
      </c>
      <c r="E808" s="3" t="s">
        <v>7423</v>
      </c>
      <c r="F808" s="3" t="s">
        <v>7432</v>
      </c>
      <c r="G808" s="3">
        <v>3014.56</v>
      </c>
      <c r="H808" s="3">
        <v>4</v>
      </c>
      <c r="I808" s="8" t="s">
        <v>7921</v>
      </c>
      <c r="J808" s="3" t="s">
        <v>8164</v>
      </c>
      <c r="K808" s="3" t="s">
        <v>8168</v>
      </c>
      <c r="L808" s="3" t="s">
        <v>8169</v>
      </c>
      <c r="M808" s="4">
        <v>9646.26</v>
      </c>
      <c r="N808" s="32">
        <f>Table2[[#This Row],[Price]]*Table2[[#This Row],[Quantity Sold]]</f>
        <v>12058.24</v>
      </c>
      <c r="O808" s="1">
        <f t="shared" si="97"/>
        <v>2022</v>
      </c>
      <c r="P808" s="1" t="str">
        <f t="shared" si="98"/>
        <v>KIDS</v>
      </c>
      <c r="Q808" s="1" t="str">
        <f t="shared" si="104"/>
        <v>Kids_Shorts</v>
      </c>
      <c r="T808" s="1" t="str">
        <f t="shared" si="99"/>
        <v>LOW PRICE</v>
      </c>
      <c r="U808" t="str">
        <f t="shared" si="100"/>
        <v>Discounted</v>
      </c>
      <c r="V808" t="str">
        <f t="shared" si="101"/>
        <v>Other</v>
      </c>
      <c r="W808" s="1" t="b">
        <f t="shared" si="102"/>
        <v>0</v>
      </c>
      <c r="X808" t="b">
        <f t="shared" si="103"/>
        <v>1</v>
      </c>
    </row>
    <row r="809" spans="1:24" x14ac:dyDescent="0.3">
      <c r="A809" s="2" t="s">
        <v>815</v>
      </c>
      <c r="B809" s="3" t="s">
        <v>4712</v>
      </c>
      <c r="C809" s="3" t="s">
        <v>7407</v>
      </c>
      <c r="D809" s="3" t="s">
        <v>7413</v>
      </c>
      <c r="E809" s="3" t="s">
        <v>7425</v>
      </c>
      <c r="F809" s="3" t="s">
        <v>7434</v>
      </c>
      <c r="G809" s="3">
        <v>9639.6200000000008</v>
      </c>
      <c r="H809" s="3">
        <v>14</v>
      </c>
      <c r="I809" s="8" t="s">
        <v>7922</v>
      </c>
      <c r="J809" s="3" t="s">
        <v>8165</v>
      </c>
      <c r="K809" s="3" t="s">
        <v>8168</v>
      </c>
      <c r="L809" s="3" t="s">
        <v>8170</v>
      </c>
      <c r="M809" s="4">
        <v>134954.68</v>
      </c>
      <c r="N809" s="32">
        <f>Table2[[#This Row],[Price]]*Table2[[#This Row],[Quantity Sold]]</f>
        <v>134954.68000000002</v>
      </c>
      <c r="O809" s="1">
        <f t="shared" si="97"/>
        <v>2024</v>
      </c>
      <c r="P809" s="1" t="str">
        <f t="shared" si="98"/>
        <v>KIDS</v>
      </c>
      <c r="Q809" s="1" t="str">
        <f t="shared" si="104"/>
        <v>Kids_Shorts</v>
      </c>
      <c r="T809" s="1" t="str">
        <f t="shared" si="99"/>
        <v>LOW PRICE</v>
      </c>
      <c r="U809" t="str">
        <f t="shared" si="100"/>
        <v>No Discount</v>
      </c>
      <c r="V809" t="str">
        <f t="shared" si="101"/>
        <v>Other</v>
      </c>
      <c r="W809" s="1" t="b">
        <f t="shared" si="102"/>
        <v>1</v>
      </c>
      <c r="X809" t="b">
        <f t="shared" si="103"/>
        <v>0</v>
      </c>
    </row>
    <row r="810" spans="1:24" x14ac:dyDescent="0.3">
      <c r="A810" s="2" t="s">
        <v>816</v>
      </c>
      <c r="B810" s="3" t="s">
        <v>4713</v>
      </c>
      <c r="C810" s="3" t="s">
        <v>7405</v>
      </c>
      <c r="D810" s="3" t="s">
        <v>7409</v>
      </c>
      <c r="E810" s="3" t="s">
        <v>7423</v>
      </c>
      <c r="F810" s="3" t="s">
        <v>7428</v>
      </c>
      <c r="G810" s="3">
        <v>2593.75</v>
      </c>
      <c r="H810" s="3">
        <v>11</v>
      </c>
      <c r="I810" s="8" t="s">
        <v>7571</v>
      </c>
      <c r="J810" s="3" t="s">
        <v>8163</v>
      </c>
      <c r="K810" s="3" t="s">
        <v>8167</v>
      </c>
      <c r="L810" s="3" t="s">
        <v>8169</v>
      </c>
      <c r="M810" s="4">
        <v>22825</v>
      </c>
      <c r="N810" s="32">
        <f>Table2[[#This Row],[Price]]*Table2[[#This Row],[Quantity Sold]]</f>
        <v>28531.25</v>
      </c>
      <c r="O810" s="1">
        <f t="shared" si="97"/>
        <v>2022</v>
      </c>
      <c r="P810" s="1" t="str">
        <f t="shared" si="98"/>
        <v>MEN</v>
      </c>
      <c r="Q810" s="1" t="str">
        <f t="shared" si="104"/>
        <v>Men_Jackets</v>
      </c>
      <c r="T810" s="1" t="str">
        <f t="shared" si="99"/>
        <v>LOW PRICE</v>
      </c>
      <c r="U810" t="str">
        <f t="shared" si="100"/>
        <v>Discounted</v>
      </c>
      <c r="V810" t="str">
        <f t="shared" si="101"/>
        <v>Men's Discounted Item</v>
      </c>
      <c r="W810" s="1" t="b">
        <f t="shared" si="102"/>
        <v>1</v>
      </c>
      <c r="X810" t="b">
        <f t="shared" si="103"/>
        <v>1</v>
      </c>
    </row>
    <row r="811" spans="1:24" x14ac:dyDescent="0.3">
      <c r="A811" s="2" t="s">
        <v>817</v>
      </c>
      <c r="B811" s="3" t="s">
        <v>4714</v>
      </c>
      <c r="C811" s="3" t="s">
        <v>7407</v>
      </c>
      <c r="D811" s="3" t="s">
        <v>7417</v>
      </c>
      <c r="E811" s="3" t="s">
        <v>7425</v>
      </c>
      <c r="F811" s="3" t="s">
        <v>7434</v>
      </c>
      <c r="G811" s="3">
        <v>1245.83</v>
      </c>
      <c r="H811" s="3">
        <v>4</v>
      </c>
      <c r="I811" s="8" t="s">
        <v>7724</v>
      </c>
      <c r="J811" s="3" t="s">
        <v>8163</v>
      </c>
      <c r="K811" s="3" t="s">
        <v>8168</v>
      </c>
      <c r="L811" s="3" t="s">
        <v>8170</v>
      </c>
      <c r="M811" s="4">
        <v>4983.32</v>
      </c>
      <c r="N811" s="32">
        <f>Table2[[#This Row],[Price]]*Table2[[#This Row],[Quantity Sold]]</f>
        <v>4983.32</v>
      </c>
      <c r="O811" s="1">
        <f t="shared" si="97"/>
        <v>2023</v>
      </c>
      <c r="P811" s="1" t="str">
        <f t="shared" si="98"/>
        <v>KIDS</v>
      </c>
      <c r="Q811" s="1" t="str">
        <f t="shared" si="104"/>
        <v>Kids_Shoes</v>
      </c>
      <c r="T811" s="1" t="str">
        <f t="shared" si="99"/>
        <v>LOW PRICE</v>
      </c>
      <c r="U811" t="str">
        <f t="shared" si="100"/>
        <v>No Discount</v>
      </c>
      <c r="V811" t="str">
        <f t="shared" si="101"/>
        <v>Other</v>
      </c>
      <c r="W811" s="1" t="b">
        <f t="shared" si="102"/>
        <v>0</v>
      </c>
      <c r="X811" t="b">
        <f t="shared" si="103"/>
        <v>0</v>
      </c>
    </row>
    <row r="812" spans="1:24" x14ac:dyDescent="0.3">
      <c r="A812" s="2" t="s">
        <v>818</v>
      </c>
      <c r="B812" s="3" t="s">
        <v>4715</v>
      </c>
      <c r="C812" s="3" t="s">
        <v>7405</v>
      </c>
      <c r="D812" s="3" t="s">
        <v>7410</v>
      </c>
      <c r="E812" s="3" t="s">
        <v>7423</v>
      </c>
      <c r="F812" s="3" t="s">
        <v>7433</v>
      </c>
      <c r="G812" s="3">
        <v>15083.59</v>
      </c>
      <c r="H812" s="3">
        <v>17</v>
      </c>
      <c r="I812" s="8" t="s">
        <v>7665</v>
      </c>
      <c r="J812" s="3" t="s">
        <v>8162</v>
      </c>
      <c r="K812" s="3" t="s">
        <v>8167</v>
      </c>
      <c r="L812" s="3" t="s">
        <v>8169</v>
      </c>
      <c r="M812" s="4">
        <v>205136.99</v>
      </c>
      <c r="N812" s="32">
        <f>Table2[[#This Row],[Price]]*Table2[[#This Row],[Quantity Sold]]</f>
        <v>256421.03</v>
      </c>
      <c r="O812" s="1">
        <f t="shared" si="97"/>
        <v>2024</v>
      </c>
      <c r="P812" s="1" t="str">
        <f t="shared" si="98"/>
        <v>MEN</v>
      </c>
      <c r="Q812" s="1" t="str">
        <f t="shared" si="104"/>
        <v>Men_Shirts</v>
      </c>
      <c r="T812" s="1" t="str">
        <f t="shared" si="99"/>
        <v>HIGH PRICE</v>
      </c>
      <c r="U812" t="str">
        <f t="shared" si="100"/>
        <v>Discounted</v>
      </c>
      <c r="V812" t="str">
        <f t="shared" si="101"/>
        <v>Men's Discounted Item</v>
      </c>
      <c r="W812" s="1" t="b">
        <f t="shared" si="102"/>
        <v>1</v>
      </c>
      <c r="X812" t="b">
        <f t="shared" si="103"/>
        <v>1</v>
      </c>
    </row>
    <row r="813" spans="1:24" ht="28.8" x14ac:dyDescent="0.3">
      <c r="A813" s="2" t="s">
        <v>819</v>
      </c>
      <c r="B813" s="3" t="s">
        <v>4716</v>
      </c>
      <c r="C813" s="3" t="s">
        <v>7406</v>
      </c>
      <c r="D813" s="3" t="s">
        <v>7416</v>
      </c>
      <c r="E813" s="3" t="s">
        <v>7423</v>
      </c>
      <c r="F813" s="3" t="s">
        <v>7432</v>
      </c>
      <c r="G813" s="3">
        <v>11410.01</v>
      </c>
      <c r="H813" s="3">
        <v>13</v>
      </c>
      <c r="I813" s="8" t="s">
        <v>7923</v>
      </c>
      <c r="J813" s="3" t="s">
        <v>8165</v>
      </c>
      <c r="K813" s="3" t="s">
        <v>8167</v>
      </c>
      <c r="L813" s="3" t="s">
        <v>8169</v>
      </c>
      <c r="M813" s="4">
        <v>118664.27</v>
      </c>
      <c r="N813" s="32">
        <f>Table2[[#This Row],[Price]]*Table2[[#This Row],[Quantity Sold]]</f>
        <v>148330.13</v>
      </c>
      <c r="O813" s="1">
        <f t="shared" si="97"/>
        <v>2024</v>
      </c>
      <c r="P813" s="1" t="str">
        <f t="shared" si="98"/>
        <v>ACCESSORIES</v>
      </c>
      <c r="Q813" s="1" t="str">
        <f t="shared" si="104"/>
        <v>Accessories_Belts</v>
      </c>
      <c r="T813" s="1" t="str">
        <f t="shared" si="99"/>
        <v>HIGH PRICE</v>
      </c>
      <c r="U813" t="str">
        <f t="shared" si="100"/>
        <v>Discounted</v>
      </c>
      <c r="V813" t="str">
        <f t="shared" si="101"/>
        <v>Other</v>
      </c>
      <c r="W813" s="1" t="b">
        <f t="shared" si="102"/>
        <v>1</v>
      </c>
      <c r="X813" t="b">
        <f t="shared" si="103"/>
        <v>1</v>
      </c>
    </row>
    <row r="814" spans="1:24" ht="28.8" x14ac:dyDescent="0.3">
      <c r="A814" s="2" t="s">
        <v>820</v>
      </c>
      <c r="B814" s="3" t="s">
        <v>4717</v>
      </c>
      <c r="C814" s="3" t="s">
        <v>7407</v>
      </c>
      <c r="D814" s="3" t="s">
        <v>7418</v>
      </c>
      <c r="E814" s="3" t="s">
        <v>7424</v>
      </c>
      <c r="F814" s="3" t="s">
        <v>7434</v>
      </c>
      <c r="G814" s="3">
        <v>3149.02</v>
      </c>
      <c r="H814" s="3">
        <v>17</v>
      </c>
      <c r="I814" s="8" t="s">
        <v>7924</v>
      </c>
      <c r="J814" s="3" t="s">
        <v>8166</v>
      </c>
      <c r="K814" s="3" t="s">
        <v>8168</v>
      </c>
      <c r="L814" s="3" t="s">
        <v>8169</v>
      </c>
      <c r="M814" s="4">
        <v>42826.34</v>
      </c>
      <c r="N814" s="32">
        <f>Table2[[#This Row],[Price]]*Table2[[#This Row],[Quantity Sold]]</f>
        <v>53533.34</v>
      </c>
      <c r="O814" s="1">
        <f t="shared" si="97"/>
        <v>2023</v>
      </c>
      <c r="P814" s="1" t="str">
        <f t="shared" si="98"/>
        <v>KIDS</v>
      </c>
      <c r="Q814" s="1" t="str">
        <f t="shared" si="104"/>
        <v>Kids_Sweaters</v>
      </c>
      <c r="T814" s="1" t="str">
        <f t="shared" si="99"/>
        <v>LOW PRICE</v>
      </c>
      <c r="U814" t="str">
        <f t="shared" si="100"/>
        <v>Discounted</v>
      </c>
      <c r="V814" t="str">
        <f t="shared" si="101"/>
        <v>Other</v>
      </c>
      <c r="W814" s="1" t="b">
        <f t="shared" si="102"/>
        <v>1</v>
      </c>
      <c r="X814" t="b">
        <f t="shared" si="103"/>
        <v>1</v>
      </c>
    </row>
    <row r="815" spans="1:24" ht="28.8" x14ac:dyDescent="0.3">
      <c r="A815" s="2" t="s">
        <v>821</v>
      </c>
      <c r="B815" s="3" t="s">
        <v>4718</v>
      </c>
      <c r="C815" s="3" t="s">
        <v>7406</v>
      </c>
      <c r="D815" s="3" t="s">
        <v>7421</v>
      </c>
      <c r="E815" s="3" t="s">
        <v>7427</v>
      </c>
      <c r="F815" s="3" t="s">
        <v>7431</v>
      </c>
      <c r="G815" s="3">
        <v>14066.84</v>
      </c>
      <c r="H815" s="3">
        <v>6</v>
      </c>
      <c r="I815" s="8" t="s">
        <v>7925</v>
      </c>
      <c r="J815" s="3" t="s">
        <v>8166</v>
      </c>
      <c r="K815" s="3" t="s">
        <v>8167</v>
      </c>
      <c r="L815" s="3" t="s">
        <v>8169</v>
      </c>
      <c r="M815" s="4">
        <v>67520.5</v>
      </c>
      <c r="N815" s="32">
        <f>Table2[[#This Row],[Price]]*Table2[[#This Row],[Quantity Sold]]</f>
        <v>84401.040000000008</v>
      </c>
      <c r="O815" s="1">
        <f t="shared" si="97"/>
        <v>2022</v>
      </c>
      <c r="P815" s="1" t="str">
        <f t="shared" si="98"/>
        <v>ACCESSORIES</v>
      </c>
      <c r="Q815" s="1" t="str">
        <f t="shared" si="104"/>
        <v>Accessories_Scarves</v>
      </c>
      <c r="T815" s="1" t="str">
        <f t="shared" si="99"/>
        <v>HIGH PRICE</v>
      </c>
      <c r="U815" t="str">
        <f t="shared" si="100"/>
        <v>Discounted</v>
      </c>
      <c r="V815" t="str">
        <f t="shared" si="101"/>
        <v>Other</v>
      </c>
      <c r="W815" s="1" t="b">
        <f t="shared" si="102"/>
        <v>0</v>
      </c>
      <c r="X815" t="b">
        <f t="shared" si="103"/>
        <v>1</v>
      </c>
    </row>
    <row r="816" spans="1:24" ht="28.8" x14ac:dyDescent="0.3">
      <c r="A816" s="2" t="s">
        <v>822</v>
      </c>
      <c r="B816" s="3" t="s">
        <v>4719</v>
      </c>
      <c r="C816" s="3" t="s">
        <v>7407</v>
      </c>
      <c r="D816" s="3" t="s">
        <v>7418</v>
      </c>
      <c r="E816" s="3" t="s">
        <v>7425</v>
      </c>
      <c r="F816" s="3" t="s">
        <v>7429</v>
      </c>
      <c r="G816" s="3">
        <v>11849.91</v>
      </c>
      <c r="H816" s="3">
        <v>12</v>
      </c>
      <c r="I816" s="8" t="s">
        <v>7881</v>
      </c>
      <c r="J816" s="3" t="s">
        <v>8166</v>
      </c>
      <c r="K816" s="3" t="s">
        <v>8168</v>
      </c>
      <c r="L816" s="3" t="s">
        <v>8170</v>
      </c>
      <c r="M816" s="4">
        <v>142198.92000000001</v>
      </c>
      <c r="N816" s="32">
        <f>Table2[[#This Row],[Price]]*Table2[[#This Row],[Quantity Sold]]</f>
        <v>142198.91999999998</v>
      </c>
      <c r="O816" s="1">
        <f t="shared" si="97"/>
        <v>2023</v>
      </c>
      <c r="P816" s="1" t="str">
        <f t="shared" si="98"/>
        <v>KIDS</v>
      </c>
      <c r="Q816" s="1" t="str">
        <f t="shared" si="104"/>
        <v>Kids_Sweaters</v>
      </c>
      <c r="T816" s="1" t="str">
        <f t="shared" si="99"/>
        <v>HIGH PRICE</v>
      </c>
      <c r="U816" t="str">
        <f t="shared" si="100"/>
        <v>No Discount</v>
      </c>
      <c r="V816" t="str">
        <f t="shared" si="101"/>
        <v>Other</v>
      </c>
      <c r="W816" s="1" t="b">
        <f t="shared" si="102"/>
        <v>1</v>
      </c>
      <c r="X816" t="b">
        <f t="shared" si="103"/>
        <v>0</v>
      </c>
    </row>
    <row r="817" spans="1:24" x14ac:dyDescent="0.3">
      <c r="A817" s="2" t="s">
        <v>823</v>
      </c>
      <c r="B817" s="3" t="s">
        <v>4720</v>
      </c>
      <c r="C817" s="3" t="s">
        <v>7405</v>
      </c>
      <c r="D817" s="3" t="s">
        <v>7410</v>
      </c>
      <c r="E817" s="3" t="s">
        <v>7425</v>
      </c>
      <c r="F817" s="3" t="s">
        <v>7428</v>
      </c>
      <c r="G817" s="3">
        <v>990.19</v>
      </c>
      <c r="H817" s="3">
        <v>18</v>
      </c>
      <c r="I817" s="8" t="s">
        <v>7917</v>
      </c>
      <c r="J817" s="3" t="s">
        <v>8164</v>
      </c>
      <c r="K817" s="3" t="s">
        <v>8167</v>
      </c>
      <c r="L817" s="3" t="s">
        <v>8169</v>
      </c>
      <c r="M817" s="4">
        <v>14258.57</v>
      </c>
      <c r="N817" s="32">
        <f>Table2[[#This Row],[Price]]*Table2[[#This Row],[Quantity Sold]]</f>
        <v>17823.420000000002</v>
      </c>
      <c r="O817" s="1">
        <f t="shared" si="97"/>
        <v>2023</v>
      </c>
      <c r="P817" s="1" t="str">
        <f t="shared" si="98"/>
        <v>MEN</v>
      </c>
      <c r="Q817" s="1" t="str">
        <f t="shared" si="104"/>
        <v>Men_Shirts</v>
      </c>
      <c r="T817" s="1" t="str">
        <f t="shared" si="99"/>
        <v>LOW PRICE</v>
      </c>
      <c r="U817" t="str">
        <f t="shared" si="100"/>
        <v>Discounted</v>
      </c>
      <c r="V817" t="str">
        <f t="shared" si="101"/>
        <v>Men's Discounted Item</v>
      </c>
      <c r="W817" s="1" t="b">
        <f t="shared" si="102"/>
        <v>1</v>
      </c>
      <c r="X817" t="b">
        <f t="shared" si="103"/>
        <v>1</v>
      </c>
    </row>
    <row r="818" spans="1:24" x14ac:dyDescent="0.3">
      <c r="A818" s="2" t="s">
        <v>824</v>
      </c>
      <c r="B818" s="3" t="s">
        <v>4721</v>
      </c>
      <c r="C818" s="3" t="s">
        <v>7405</v>
      </c>
      <c r="D818" s="3" t="s">
        <v>7410</v>
      </c>
      <c r="E818" s="3" t="s">
        <v>7424</v>
      </c>
      <c r="F818" s="3" t="s">
        <v>7429</v>
      </c>
      <c r="G818" s="3">
        <v>16358.47</v>
      </c>
      <c r="H818" s="3">
        <v>18</v>
      </c>
      <c r="I818" s="8" t="s">
        <v>7804</v>
      </c>
      <c r="J818" s="3" t="s">
        <v>8163</v>
      </c>
      <c r="K818" s="3" t="s">
        <v>8167</v>
      </c>
      <c r="L818" s="3" t="s">
        <v>8170</v>
      </c>
      <c r="M818" s="4">
        <v>294452.46000000002</v>
      </c>
      <c r="N818" s="32">
        <f>Table2[[#This Row],[Price]]*Table2[[#This Row],[Quantity Sold]]</f>
        <v>294452.45999999996</v>
      </c>
      <c r="O818" s="1">
        <f t="shared" si="97"/>
        <v>2023</v>
      </c>
      <c r="P818" s="1" t="str">
        <f t="shared" si="98"/>
        <v>MEN</v>
      </c>
      <c r="Q818" s="1" t="str">
        <f t="shared" si="104"/>
        <v>Men_Shirts</v>
      </c>
      <c r="T818" s="1" t="str">
        <f t="shared" si="99"/>
        <v>HIGH PRICE</v>
      </c>
      <c r="U818" t="str">
        <f t="shared" si="100"/>
        <v>No Discount</v>
      </c>
      <c r="V818" t="str">
        <f t="shared" si="101"/>
        <v>Other</v>
      </c>
      <c r="W818" s="1" t="b">
        <f t="shared" si="102"/>
        <v>1</v>
      </c>
      <c r="X818" t="b">
        <f t="shared" si="103"/>
        <v>0</v>
      </c>
    </row>
    <row r="819" spans="1:24" ht="28.8" x14ac:dyDescent="0.3">
      <c r="A819" s="2" t="s">
        <v>825</v>
      </c>
      <c r="B819" s="3" t="s">
        <v>4722</v>
      </c>
      <c r="C819" s="3" t="s">
        <v>7408</v>
      </c>
      <c r="D819" s="3" t="s">
        <v>7417</v>
      </c>
      <c r="E819" s="3" t="s">
        <v>7424</v>
      </c>
      <c r="F819" s="3" t="s">
        <v>7428</v>
      </c>
      <c r="G819" s="3">
        <v>10722.77</v>
      </c>
      <c r="H819" s="3">
        <v>11</v>
      </c>
      <c r="I819" s="8" t="s">
        <v>7582</v>
      </c>
      <c r="J819" s="3" t="s">
        <v>8162</v>
      </c>
      <c r="K819" s="3" t="s">
        <v>8167</v>
      </c>
      <c r="L819" s="3" t="s">
        <v>8170</v>
      </c>
      <c r="M819" s="4">
        <v>117950.47</v>
      </c>
      <c r="N819" s="32">
        <f>Table2[[#This Row],[Price]]*Table2[[#This Row],[Quantity Sold]]</f>
        <v>117950.47</v>
      </c>
      <c r="O819" s="1">
        <f t="shared" si="97"/>
        <v>2023</v>
      </c>
      <c r="P819" s="1" t="str">
        <f t="shared" si="98"/>
        <v>WOMEN</v>
      </c>
      <c r="Q819" s="1" t="str">
        <f t="shared" si="104"/>
        <v>Women_Shoes</v>
      </c>
      <c r="T819" s="1" t="str">
        <f t="shared" si="99"/>
        <v>HIGH PRICE</v>
      </c>
      <c r="U819" t="str">
        <f t="shared" si="100"/>
        <v>No Discount</v>
      </c>
      <c r="V819" t="str">
        <f t="shared" si="101"/>
        <v>Other</v>
      </c>
      <c r="W819" s="1" t="b">
        <f t="shared" si="102"/>
        <v>1</v>
      </c>
      <c r="X819" t="b">
        <f t="shared" si="103"/>
        <v>0</v>
      </c>
    </row>
    <row r="820" spans="1:24" ht="28.8" x14ac:dyDescent="0.3">
      <c r="A820" s="2" t="s">
        <v>826</v>
      </c>
      <c r="B820" s="3" t="s">
        <v>4723</v>
      </c>
      <c r="C820" s="3" t="s">
        <v>7408</v>
      </c>
      <c r="D820" s="3" t="s">
        <v>7417</v>
      </c>
      <c r="E820" s="3" t="s">
        <v>7426</v>
      </c>
      <c r="F820" s="3" t="s">
        <v>7431</v>
      </c>
      <c r="G820" s="3">
        <v>13524.02</v>
      </c>
      <c r="H820" s="3">
        <v>14</v>
      </c>
      <c r="I820" s="8" t="s">
        <v>7787</v>
      </c>
      <c r="J820" s="3" t="s">
        <v>8166</v>
      </c>
      <c r="K820" s="3" t="s">
        <v>8168</v>
      </c>
      <c r="L820" s="3" t="s">
        <v>8169</v>
      </c>
      <c r="M820" s="4">
        <v>151469.19</v>
      </c>
      <c r="N820" s="32">
        <f>Table2[[#This Row],[Price]]*Table2[[#This Row],[Quantity Sold]]</f>
        <v>189336.28</v>
      </c>
      <c r="O820" s="1">
        <f t="shared" si="97"/>
        <v>2023</v>
      </c>
      <c r="P820" s="1" t="str">
        <f t="shared" si="98"/>
        <v>WOMEN</v>
      </c>
      <c r="Q820" s="1" t="str">
        <f t="shared" si="104"/>
        <v>Women_Shoes</v>
      </c>
      <c r="T820" s="1" t="str">
        <f t="shared" si="99"/>
        <v>HIGH PRICE</v>
      </c>
      <c r="U820" t="str">
        <f t="shared" si="100"/>
        <v>Discounted</v>
      </c>
      <c r="V820" t="str">
        <f t="shared" si="101"/>
        <v>Other</v>
      </c>
      <c r="W820" s="1" t="b">
        <f t="shared" si="102"/>
        <v>1</v>
      </c>
      <c r="X820" t="b">
        <f t="shared" si="103"/>
        <v>1</v>
      </c>
    </row>
    <row r="821" spans="1:24" ht="28.8" x14ac:dyDescent="0.3">
      <c r="A821" s="2" t="s">
        <v>827</v>
      </c>
      <c r="B821" s="3" t="s">
        <v>4724</v>
      </c>
      <c r="C821" s="3" t="s">
        <v>7406</v>
      </c>
      <c r="D821" s="3" t="s">
        <v>7414</v>
      </c>
      <c r="E821" s="3" t="s">
        <v>7427</v>
      </c>
      <c r="F821" s="3" t="s">
        <v>7434</v>
      </c>
      <c r="G821" s="3">
        <v>7377.87</v>
      </c>
      <c r="H821" s="3">
        <v>17</v>
      </c>
      <c r="I821" s="8" t="s">
        <v>7623</v>
      </c>
      <c r="J821" s="3" t="s">
        <v>8166</v>
      </c>
      <c r="K821" s="3" t="s">
        <v>8167</v>
      </c>
      <c r="L821" s="3" t="s">
        <v>8169</v>
      </c>
      <c r="M821" s="4">
        <v>100338.7</v>
      </c>
      <c r="N821" s="32">
        <f>Table2[[#This Row],[Price]]*Table2[[#This Row],[Quantity Sold]]</f>
        <v>125423.79</v>
      </c>
      <c r="O821" s="1">
        <f t="shared" si="97"/>
        <v>2024</v>
      </c>
      <c r="P821" s="1" t="str">
        <f t="shared" si="98"/>
        <v>ACCESSORIES</v>
      </c>
      <c r="Q821" s="1" t="str">
        <f t="shared" si="104"/>
        <v>Accessories_Bags</v>
      </c>
      <c r="T821" s="1" t="str">
        <f t="shared" si="99"/>
        <v>LOW PRICE</v>
      </c>
      <c r="U821" t="str">
        <f t="shared" si="100"/>
        <v>Discounted</v>
      </c>
      <c r="V821" t="str">
        <f t="shared" si="101"/>
        <v>Other</v>
      </c>
      <c r="W821" s="1" t="b">
        <f t="shared" si="102"/>
        <v>1</v>
      </c>
      <c r="X821" t="b">
        <f t="shared" si="103"/>
        <v>1</v>
      </c>
    </row>
    <row r="822" spans="1:24" x14ac:dyDescent="0.3">
      <c r="A822" s="2" t="s">
        <v>828</v>
      </c>
      <c r="B822" s="3" t="s">
        <v>4725</v>
      </c>
      <c r="C822" s="3" t="s">
        <v>7407</v>
      </c>
      <c r="D822" s="3" t="s">
        <v>7417</v>
      </c>
      <c r="E822" s="3" t="s">
        <v>7424</v>
      </c>
      <c r="F822" s="3" t="s">
        <v>7433</v>
      </c>
      <c r="G822" s="3">
        <v>16351</v>
      </c>
      <c r="H822" s="3">
        <v>2</v>
      </c>
      <c r="I822" s="8" t="s">
        <v>7601</v>
      </c>
      <c r="J822" s="3" t="s">
        <v>8164</v>
      </c>
      <c r="K822" s="3" t="s">
        <v>8167</v>
      </c>
      <c r="L822" s="3" t="s">
        <v>8170</v>
      </c>
      <c r="M822" s="4">
        <v>32702</v>
      </c>
      <c r="N822" s="32">
        <f>Table2[[#This Row],[Price]]*Table2[[#This Row],[Quantity Sold]]</f>
        <v>32702</v>
      </c>
      <c r="O822" s="1">
        <f t="shared" si="97"/>
        <v>2024</v>
      </c>
      <c r="P822" s="1" t="str">
        <f t="shared" si="98"/>
        <v>KIDS</v>
      </c>
      <c r="Q822" s="1" t="str">
        <f t="shared" si="104"/>
        <v>Kids_Shoes</v>
      </c>
      <c r="T822" s="1" t="str">
        <f t="shared" si="99"/>
        <v>HIGH PRICE</v>
      </c>
      <c r="U822" t="str">
        <f t="shared" si="100"/>
        <v>No Discount</v>
      </c>
      <c r="V822" t="str">
        <f t="shared" si="101"/>
        <v>Other</v>
      </c>
      <c r="W822" s="1" t="b">
        <f t="shared" si="102"/>
        <v>0</v>
      </c>
      <c r="X822" t="b">
        <f t="shared" si="103"/>
        <v>0</v>
      </c>
    </row>
    <row r="823" spans="1:24" ht="28.8" x14ac:dyDescent="0.3">
      <c r="A823" s="2" t="s">
        <v>829</v>
      </c>
      <c r="B823" s="3" t="s">
        <v>4726</v>
      </c>
      <c r="C823" s="3" t="s">
        <v>7408</v>
      </c>
      <c r="D823" s="3" t="s">
        <v>7422</v>
      </c>
      <c r="E823" s="3" t="s">
        <v>7427</v>
      </c>
      <c r="F823" s="3" t="s">
        <v>7428</v>
      </c>
      <c r="G823" s="3">
        <v>8143.13</v>
      </c>
      <c r="H823" s="3">
        <v>16</v>
      </c>
      <c r="I823" s="8" t="s">
        <v>7906</v>
      </c>
      <c r="J823" s="3" t="s">
        <v>8162</v>
      </c>
      <c r="K823" s="3" t="s">
        <v>8167</v>
      </c>
      <c r="L823" s="3" t="s">
        <v>8170</v>
      </c>
      <c r="M823" s="4">
        <v>130290.08</v>
      </c>
      <c r="N823" s="32">
        <f>Table2[[#This Row],[Price]]*Table2[[#This Row],[Quantity Sold]]</f>
        <v>130290.08</v>
      </c>
      <c r="O823" s="1">
        <f t="shared" si="97"/>
        <v>2023</v>
      </c>
      <c r="P823" s="1" t="str">
        <f t="shared" si="98"/>
        <v>WOMEN</v>
      </c>
      <c r="Q823" s="1" t="str">
        <f t="shared" si="104"/>
        <v>Women_Skirts</v>
      </c>
      <c r="T823" s="1" t="str">
        <f t="shared" si="99"/>
        <v>LOW PRICE</v>
      </c>
      <c r="U823" t="str">
        <f t="shared" si="100"/>
        <v>No Discount</v>
      </c>
      <c r="V823" t="str">
        <f t="shared" si="101"/>
        <v>Other</v>
      </c>
      <c r="W823" s="1" t="b">
        <f t="shared" si="102"/>
        <v>1</v>
      </c>
      <c r="X823" t="b">
        <f t="shared" si="103"/>
        <v>0</v>
      </c>
    </row>
    <row r="824" spans="1:24" x14ac:dyDescent="0.3">
      <c r="A824" s="2" t="s">
        <v>830</v>
      </c>
      <c r="B824" s="3" t="s">
        <v>4727</v>
      </c>
      <c r="C824" s="3" t="s">
        <v>7405</v>
      </c>
      <c r="D824" s="3" t="s">
        <v>7410</v>
      </c>
      <c r="E824" s="3" t="s">
        <v>7427</v>
      </c>
      <c r="F824" s="3" t="s">
        <v>7429</v>
      </c>
      <c r="G824" s="3">
        <v>12246.65</v>
      </c>
      <c r="H824" s="3">
        <v>5</v>
      </c>
      <c r="I824" s="8" t="s">
        <v>7926</v>
      </c>
      <c r="J824" s="3" t="s">
        <v>8166</v>
      </c>
      <c r="K824" s="3" t="s">
        <v>8168</v>
      </c>
      <c r="L824" s="3" t="s">
        <v>8169</v>
      </c>
      <c r="M824" s="4">
        <v>48986.6</v>
      </c>
      <c r="N824" s="32">
        <f>Table2[[#This Row],[Price]]*Table2[[#This Row],[Quantity Sold]]</f>
        <v>61233.25</v>
      </c>
      <c r="O824" s="1">
        <f t="shared" si="97"/>
        <v>2023</v>
      </c>
      <c r="P824" s="1" t="str">
        <f t="shared" si="98"/>
        <v>MEN</v>
      </c>
      <c r="Q824" s="1" t="str">
        <f t="shared" si="104"/>
        <v>Men_Shirts</v>
      </c>
      <c r="T824" s="1" t="str">
        <f t="shared" si="99"/>
        <v>HIGH PRICE</v>
      </c>
      <c r="U824" t="str">
        <f t="shared" si="100"/>
        <v>Discounted</v>
      </c>
      <c r="V824" t="str">
        <f t="shared" si="101"/>
        <v>Men's Discounted Item</v>
      </c>
      <c r="W824" s="1" t="b">
        <f t="shared" si="102"/>
        <v>0</v>
      </c>
      <c r="X824" t="b">
        <f t="shared" si="103"/>
        <v>1</v>
      </c>
    </row>
    <row r="825" spans="1:24" ht="28.8" x14ac:dyDescent="0.3">
      <c r="A825" s="2" t="s">
        <v>831</v>
      </c>
      <c r="B825" s="3" t="s">
        <v>4728</v>
      </c>
      <c r="C825" s="3" t="s">
        <v>7407</v>
      </c>
      <c r="D825" s="3" t="s">
        <v>7418</v>
      </c>
      <c r="E825" s="3" t="s">
        <v>7424</v>
      </c>
      <c r="F825" s="3" t="s">
        <v>7431</v>
      </c>
      <c r="G825" s="3">
        <v>15311.01</v>
      </c>
      <c r="H825" s="3">
        <v>1</v>
      </c>
      <c r="I825" s="8" t="s">
        <v>7533</v>
      </c>
      <c r="J825" s="3" t="s">
        <v>8165</v>
      </c>
      <c r="K825" s="3" t="s">
        <v>8168</v>
      </c>
      <c r="L825" s="3" t="s">
        <v>8169</v>
      </c>
      <c r="M825" s="4">
        <v>12249.14</v>
      </c>
      <c r="N825" s="32">
        <f>Table2[[#This Row],[Price]]*Table2[[#This Row],[Quantity Sold]]</f>
        <v>15311.01</v>
      </c>
      <c r="O825" s="1">
        <f t="shared" si="97"/>
        <v>2023</v>
      </c>
      <c r="P825" s="1" t="str">
        <f t="shared" si="98"/>
        <v>KIDS</v>
      </c>
      <c r="Q825" s="1" t="str">
        <f t="shared" si="104"/>
        <v>Kids_Sweaters</v>
      </c>
      <c r="T825" s="1" t="str">
        <f t="shared" si="99"/>
        <v>HIGH PRICE</v>
      </c>
      <c r="U825" t="str">
        <f t="shared" si="100"/>
        <v>Discounted</v>
      </c>
      <c r="V825" t="str">
        <f t="shared" si="101"/>
        <v>Other</v>
      </c>
      <c r="W825" s="1" t="b">
        <f t="shared" si="102"/>
        <v>0</v>
      </c>
      <c r="X825" t="b">
        <f t="shared" si="103"/>
        <v>1</v>
      </c>
    </row>
    <row r="826" spans="1:24" x14ac:dyDescent="0.3">
      <c r="A826" s="2" t="s">
        <v>832</v>
      </c>
      <c r="B826" s="3" t="s">
        <v>4729</v>
      </c>
      <c r="C826" s="3" t="s">
        <v>7405</v>
      </c>
      <c r="D826" s="3" t="s">
        <v>7410</v>
      </c>
      <c r="E826" s="3" t="s">
        <v>7425</v>
      </c>
      <c r="F826" s="3" t="s">
        <v>7430</v>
      </c>
      <c r="G826" s="3">
        <v>15231.33</v>
      </c>
      <c r="H826" s="3">
        <v>8</v>
      </c>
      <c r="I826" s="8" t="s">
        <v>7908</v>
      </c>
      <c r="J826" s="3" t="s">
        <v>8164</v>
      </c>
      <c r="K826" s="3" t="s">
        <v>8167</v>
      </c>
      <c r="L826" s="3" t="s">
        <v>8169</v>
      </c>
      <c r="M826" s="4">
        <v>97480.18</v>
      </c>
      <c r="N826" s="32">
        <f>Table2[[#This Row],[Price]]*Table2[[#This Row],[Quantity Sold]]</f>
        <v>121850.64</v>
      </c>
      <c r="O826" s="1">
        <f t="shared" si="97"/>
        <v>2023</v>
      </c>
      <c r="P826" s="1" t="str">
        <f t="shared" si="98"/>
        <v>MEN</v>
      </c>
      <c r="Q826" s="1" t="str">
        <f t="shared" si="104"/>
        <v>Men_Shirts</v>
      </c>
      <c r="T826" s="1" t="str">
        <f t="shared" si="99"/>
        <v>HIGH PRICE</v>
      </c>
      <c r="U826" t="str">
        <f t="shared" si="100"/>
        <v>Discounted</v>
      </c>
      <c r="V826" t="str">
        <f t="shared" si="101"/>
        <v>Men's Discounted Item</v>
      </c>
      <c r="W826" s="1" t="b">
        <f t="shared" si="102"/>
        <v>0</v>
      </c>
      <c r="X826" t="b">
        <f t="shared" si="103"/>
        <v>1</v>
      </c>
    </row>
    <row r="827" spans="1:24" ht="28.8" x14ac:dyDescent="0.3">
      <c r="A827" s="2" t="s">
        <v>833</v>
      </c>
      <c r="B827" s="3" t="s">
        <v>4730</v>
      </c>
      <c r="C827" s="3" t="s">
        <v>7406</v>
      </c>
      <c r="D827" s="3" t="s">
        <v>7416</v>
      </c>
      <c r="E827" s="3" t="s">
        <v>7423</v>
      </c>
      <c r="F827" s="3" t="s">
        <v>7432</v>
      </c>
      <c r="G827" s="3">
        <v>9616.3799999999992</v>
      </c>
      <c r="H827" s="3">
        <v>19</v>
      </c>
      <c r="I827" s="8" t="s">
        <v>7927</v>
      </c>
      <c r="J827" s="3" t="s">
        <v>8165</v>
      </c>
      <c r="K827" s="3" t="s">
        <v>8168</v>
      </c>
      <c r="L827" s="3" t="s">
        <v>8169</v>
      </c>
      <c r="M827" s="4">
        <v>146168.81</v>
      </c>
      <c r="N827" s="32">
        <f>Table2[[#This Row],[Price]]*Table2[[#This Row],[Quantity Sold]]</f>
        <v>182711.21999999997</v>
      </c>
      <c r="O827" s="1">
        <f t="shared" si="97"/>
        <v>2023</v>
      </c>
      <c r="P827" s="1" t="str">
        <f t="shared" si="98"/>
        <v>ACCESSORIES</v>
      </c>
      <c r="Q827" s="1" t="str">
        <f t="shared" si="104"/>
        <v>Accessories_Belts</v>
      </c>
      <c r="T827" s="1" t="str">
        <f t="shared" si="99"/>
        <v>LOW PRICE</v>
      </c>
      <c r="U827" t="str">
        <f t="shared" si="100"/>
        <v>Discounted</v>
      </c>
      <c r="V827" t="str">
        <f t="shared" si="101"/>
        <v>Other</v>
      </c>
      <c r="W827" s="1" t="b">
        <f t="shared" si="102"/>
        <v>1</v>
      </c>
      <c r="X827" t="b">
        <f t="shared" si="103"/>
        <v>1</v>
      </c>
    </row>
    <row r="828" spans="1:24" ht="28.8" x14ac:dyDescent="0.3">
      <c r="A828" s="2" t="s">
        <v>834</v>
      </c>
      <c r="B828" s="3" t="s">
        <v>4731</v>
      </c>
      <c r="C828" s="3" t="s">
        <v>7408</v>
      </c>
      <c r="D828" s="3" t="s">
        <v>7422</v>
      </c>
      <c r="E828" s="3" t="s">
        <v>7423</v>
      </c>
      <c r="F828" s="3" t="s">
        <v>7429</v>
      </c>
      <c r="G828" s="3">
        <v>5535.27</v>
      </c>
      <c r="H828" s="3">
        <v>5</v>
      </c>
      <c r="I828" s="8" t="s">
        <v>7843</v>
      </c>
      <c r="J828" s="3" t="s">
        <v>8166</v>
      </c>
      <c r="K828" s="3" t="s">
        <v>8167</v>
      </c>
      <c r="L828" s="3" t="s">
        <v>8169</v>
      </c>
      <c r="M828" s="4">
        <v>22141.08</v>
      </c>
      <c r="N828" s="32">
        <f>Table2[[#This Row],[Price]]*Table2[[#This Row],[Quantity Sold]]</f>
        <v>27676.350000000002</v>
      </c>
      <c r="O828" s="1">
        <f t="shared" si="97"/>
        <v>2023</v>
      </c>
      <c r="P828" s="1" t="str">
        <f t="shared" si="98"/>
        <v>WOMEN</v>
      </c>
      <c r="Q828" s="1" t="str">
        <f t="shared" si="104"/>
        <v>Women_Skirts</v>
      </c>
      <c r="T828" s="1" t="str">
        <f t="shared" si="99"/>
        <v>LOW PRICE</v>
      </c>
      <c r="U828" t="str">
        <f t="shared" si="100"/>
        <v>Discounted</v>
      </c>
      <c r="V828" t="str">
        <f t="shared" si="101"/>
        <v>Other</v>
      </c>
      <c r="W828" s="1" t="b">
        <f t="shared" si="102"/>
        <v>0</v>
      </c>
      <c r="X828" t="b">
        <f t="shared" si="103"/>
        <v>1</v>
      </c>
    </row>
    <row r="829" spans="1:24" ht="28.8" x14ac:dyDescent="0.3">
      <c r="A829" s="2" t="s">
        <v>328</v>
      </c>
      <c r="B829" s="3" t="s">
        <v>4732</v>
      </c>
      <c r="C829" s="3" t="s">
        <v>7406</v>
      </c>
      <c r="D829" s="3" t="s">
        <v>7421</v>
      </c>
      <c r="E829" s="3" t="s">
        <v>7426</v>
      </c>
      <c r="F829" s="3" t="s">
        <v>7429</v>
      </c>
      <c r="G829" s="3">
        <v>3661.13</v>
      </c>
      <c r="H829" s="3">
        <v>7</v>
      </c>
      <c r="I829" s="8" t="s">
        <v>7801</v>
      </c>
      <c r="J829" s="3" t="s">
        <v>8162</v>
      </c>
      <c r="K829" s="3" t="s">
        <v>8168</v>
      </c>
      <c r="L829" s="3" t="s">
        <v>8170</v>
      </c>
      <c r="M829" s="4">
        <v>25627.91</v>
      </c>
      <c r="N829" s="32">
        <f>Table2[[#This Row],[Price]]*Table2[[#This Row],[Quantity Sold]]</f>
        <v>25627.91</v>
      </c>
      <c r="O829" s="1">
        <f t="shared" si="97"/>
        <v>2023</v>
      </c>
      <c r="P829" s="1" t="str">
        <f t="shared" si="98"/>
        <v>ACCESSORIES</v>
      </c>
      <c r="Q829" s="1" t="str">
        <f t="shared" si="104"/>
        <v>Accessories_Scarves</v>
      </c>
      <c r="T829" s="1" t="str">
        <f t="shared" si="99"/>
        <v>LOW PRICE</v>
      </c>
      <c r="U829" t="str">
        <f t="shared" si="100"/>
        <v>No Discount</v>
      </c>
      <c r="V829" t="str">
        <f t="shared" si="101"/>
        <v>Other</v>
      </c>
      <c r="W829" s="1" t="b">
        <f t="shared" si="102"/>
        <v>0</v>
      </c>
      <c r="X829" t="b">
        <f t="shared" si="103"/>
        <v>0</v>
      </c>
    </row>
    <row r="830" spans="1:24" x14ac:dyDescent="0.3">
      <c r="A830" s="2" t="s">
        <v>835</v>
      </c>
      <c r="B830" s="3" t="s">
        <v>4733</v>
      </c>
      <c r="C830" s="3" t="s">
        <v>7407</v>
      </c>
      <c r="D830" s="3" t="s">
        <v>7417</v>
      </c>
      <c r="E830" s="3" t="s">
        <v>7424</v>
      </c>
      <c r="F830" s="3" t="s">
        <v>7432</v>
      </c>
      <c r="G830" s="3">
        <v>1337.13</v>
      </c>
      <c r="H830" s="3">
        <v>17</v>
      </c>
      <c r="I830" s="8" t="s">
        <v>7928</v>
      </c>
      <c r="J830" s="3" t="s">
        <v>8163</v>
      </c>
      <c r="K830" s="3" t="s">
        <v>8168</v>
      </c>
      <c r="L830" s="3" t="s">
        <v>8169</v>
      </c>
      <c r="M830" s="4">
        <v>18185.3</v>
      </c>
      <c r="N830" s="32">
        <f>Table2[[#This Row],[Price]]*Table2[[#This Row],[Quantity Sold]]</f>
        <v>22731.210000000003</v>
      </c>
      <c r="O830" s="1">
        <f t="shared" si="97"/>
        <v>2023</v>
      </c>
      <c r="P830" s="1" t="str">
        <f t="shared" si="98"/>
        <v>KIDS</v>
      </c>
      <c r="Q830" s="1" t="str">
        <f t="shared" si="104"/>
        <v>Kids_Shoes</v>
      </c>
      <c r="T830" s="1" t="str">
        <f t="shared" si="99"/>
        <v>LOW PRICE</v>
      </c>
      <c r="U830" t="str">
        <f t="shared" si="100"/>
        <v>Discounted</v>
      </c>
      <c r="V830" t="str">
        <f t="shared" si="101"/>
        <v>Other</v>
      </c>
      <c r="W830" s="1" t="b">
        <f t="shared" si="102"/>
        <v>1</v>
      </c>
      <c r="X830" t="b">
        <f t="shared" si="103"/>
        <v>1</v>
      </c>
    </row>
    <row r="831" spans="1:24" ht="28.8" x14ac:dyDescent="0.3">
      <c r="A831" s="2" t="s">
        <v>836</v>
      </c>
      <c r="B831" s="3" t="s">
        <v>4734</v>
      </c>
      <c r="C831" s="3" t="s">
        <v>7408</v>
      </c>
      <c r="D831" s="3" t="s">
        <v>7417</v>
      </c>
      <c r="E831" s="3" t="s">
        <v>7426</v>
      </c>
      <c r="F831" s="3" t="s">
        <v>7433</v>
      </c>
      <c r="G831" s="3">
        <v>3039.46</v>
      </c>
      <c r="H831" s="3">
        <v>4</v>
      </c>
      <c r="I831" s="8" t="s">
        <v>7711</v>
      </c>
      <c r="J831" s="3" t="s">
        <v>8162</v>
      </c>
      <c r="K831" s="3" t="s">
        <v>8167</v>
      </c>
      <c r="L831" s="3" t="s">
        <v>8170</v>
      </c>
      <c r="M831" s="4">
        <v>12157.84</v>
      </c>
      <c r="N831" s="32">
        <f>Table2[[#This Row],[Price]]*Table2[[#This Row],[Quantity Sold]]</f>
        <v>12157.84</v>
      </c>
      <c r="O831" s="1">
        <f t="shared" si="97"/>
        <v>2023</v>
      </c>
      <c r="P831" s="1" t="str">
        <f t="shared" si="98"/>
        <v>WOMEN</v>
      </c>
      <c r="Q831" s="1" t="str">
        <f t="shared" si="104"/>
        <v>Women_Shoes</v>
      </c>
      <c r="T831" s="1" t="str">
        <f t="shared" si="99"/>
        <v>LOW PRICE</v>
      </c>
      <c r="U831" t="str">
        <f t="shared" si="100"/>
        <v>No Discount</v>
      </c>
      <c r="V831" t="str">
        <f t="shared" si="101"/>
        <v>Other</v>
      </c>
      <c r="W831" s="1" t="b">
        <f t="shared" si="102"/>
        <v>0</v>
      </c>
      <c r="X831" t="b">
        <f t="shared" si="103"/>
        <v>0</v>
      </c>
    </row>
    <row r="832" spans="1:24" x14ac:dyDescent="0.3">
      <c r="A832" s="2" t="s">
        <v>837</v>
      </c>
      <c r="B832" s="3" t="s">
        <v>4735</v>
      </c>
      <c r="C832" s="3" t="s">
        <v>7405</v>
      </c>
      <c r="D832" s="3" t="s">
        <v>7409</v>
      </c>
      <c r="E832" s="3" t="s">
        <v>7426</v>
      </c>
      <c r="F832" s="3" t="s">
        <v>7434</v>
      </c>
      <c r="G832" s="3">
        <v>8906.73</v>
      </c>
      <c r="H832" s="3">
        <v>13</v>
      </c>
      <c r="I832" s="8" t="s">
        <v>7929</v>
      </c>
      <c r="J832" s="3" t="s">
        <v>8163</v>
      </c>
      <c r="K832" s="3" t="s">
        <v>8167</v>
      </c>
      <c r="L832" s="3" t="s">
        <v>8170</v>
      </c>
      <c r="M832" s="4">
        <v>115787.49</v>
      </c>
      <c r="N832" s="32">
        <f>Table2[[#This Row],[Price]]*Table2[[#This Row],[Quantity Sold]]</f>
        <v>115787.48999999999</v>
      </c>
      <c r="O832" s="1">
        <f t="shared" si="97"/>
        <v>2024</v>
      </c>
      <c r="P832" s="1" t="str">
        <f t="shared" si="98"/>
        <v>MEN</v>
      </c>
      <c r="Q832" s="1" t="str">
        <f t="shared" si="104"/>
        <v>Men_Jackets</v>
      </c>
      <c r="T832" s="1" t="str">
        <f t="shared" si="99"/>
        <v>LOW PRICE</v>
      </c>
      <c r="U832" t="str">
        <f t="shared" si="100"/>
        <v>No Discount</v>
      </c>
      <c r="V832" t="str">
        <f t="shared" si="101"/>
        <v>Other</v>
      </c>
      <c r="W832" s="1" t="b">
        <f t="shared" si="102"/>
        <v>1</v>
      </c>
      <c r="X832" t="b">
        <f t="shared" si="103"/>
        <v>0</v>
      </c>
    </row>
    <row r="833" spans="1:24" x14ac:dyDescent="0.3">
      <c r="A833" s="2" t="s">
        <v>838</v>
      </c>
      <c r="B833" s="3" t="s">
        <v>4292</v>
      </c>
      <c r="C833" s="3" t="s">
        <v>7405</v>
      </c>
      <c r="D833" s="3" t="s">
        <v>7410</v>
      </c>
      <c r="E833" s="3" t="s">
        <v>7423</v>
      </c>
      <c r="F833" s="3" t="s">
        <v>7431</v>
      </c>
      <c r="G833" s="3">
        <v>9900.24</v>
      </c>
      <c r="H833" s="3">
        <v>1</v>
      </c>
      <c r="I833" s="8" t="s">
        <v>7930</v>
      </c>
      <c r="J833" s="3" t="s">
        <v>8166</v>
      </c>
      <c r="K833" s="3" t="s">
        <v>8167</v>
      </c>
      <c r="L833" s="3" t="s">
        <v>8170</v>
      </c>
      <c r="M833" s="4">
        <v>9900.24</v>
      </c>
      <c r="N833" s="32">
        <f>Table2[[#This Row],[Price]]*Table2[[#This Row],[Quantity Sold]]</f>
        <v>9900.24</v>
      </c>
      <c r="O833" s="1">
        <f t="shared" si="97"/>
        <v>2024</v>
      </c>
      <c r="P833" s="1" t="str">
        <f t="shared" si="98"/>
        <v>MEN</v>
      </c>
      <c r="Q833" s="1" t="str">
        <f t="shared" si="104"/>
        <v>Men_Shirts</v>
      </c>
      <c r="T833" s="1" t="str">
        <f t="shared" si="99"/>
        <v>LOW PRICE</v>
      </c>
      <c r="U833" t="str">
        <f t="shared" si="100"/>
        <v>No Discount</v>
      </c>
      <c r="V833" t="str">
        <f t="shared" si="101"/>
        <v>Other</v>
      </c>
      <c r="W833" s="1" t="b">
        <f t="shared" si="102"/>
        <v>0</v>
      </c>
      <c r="X833" t="b">
        <f t="shared" si="103"/>
        <v>0</v>
      </c>
    </row>
    <row r="834" spans="1:24" x14ac:dyDescent="0.3">
      <c r="A834" s="2" t="s">
        <v>839</v>
      </c>
      <c r="B834" s="3" t="s">
        <v>4131</v>
      </c>
      <c r="C834" s="3" t="s">
        <v>7405</v>
      </c>
      <c r="D834" s="3" t="s">
        <v>7417</v>
      </c>
      <c r="E834" s="3" t="s">
        <v>7424</v>
      </c>
      <c r="F834" s="3" t="s">
        <v>7434</v>
      </c>
      <c r="G834" s="3">
        <v>2062.5500000000002</v>
      </c>
      <c r="H834" s="3">
        <v>10</v>
      </c>
      <c r="I834" s="8" t="s">
        <v>7460</v>
      </c>
      <c r="J834" s="3" t="s">
        <v>8162</v>
      </c>
      <c r="K834" s="3" t="s">
        <v>8167</v>
      </c>
      <c r="L834" s="3" t="s">
        <v>8170</v>
      </c>
      <c r="M834" s="4">
        <v>20625.5</v>
      </c>
      <c r="N834" s="32">
        <f>Table2[[#This Row],[Price]]*Table2[[#This Row],[Quantity Sold]]</f>
        <v>20625.5</v>
      </c>
      <c r="O834" s="1">
        <f t="shared" si="97"/>
        <v>2023</v>
      </c>
      <c r="P834" s="1" t="str">
        <f t="shared" si="98"/>
        <v>MEN</v>
      </c>
      <c r="Q834" s="1" t="str">
        <f t="shared" si="104"/>
        <v>Men_Shoes</v>
      </c>
      <c r="T834" s="1" t="str">
        <f t="shared" si="99"/>
        <v>LOW PRICE</v>
      </c>
      <c r="U834" t="str">
        <f t="shared" si="100"/>
        <v>No Discount</v>
      </c>
      <c r="V834" t="str">
        <f t="shared" si="101"/>
        <v>Other</v>
      </c>
      <c r="W834" s="1" t="b">
        <f t="shared" si="102"/>
        <v>1</v>
      </c>
      <c r="X834" t="b">
        <f t="shared" si="103"/>
        <v>0</v>
      </c>
    </row>
    <row r="835" spans="1:24" ht="28.8" x14ac:dyDescent="0.3">
      <c r="A835" s="2" t="s">
        <v>840</v>
      </c>
      <c r="B835" s="3" t="s">
        <v>4736</v>
      </c>
      <c r="C835" s="3" t="s">
        <v>7406</v>
      </c>
      <c r="D835" s="3" t="s">
        <v>7414</v>
      </c>
      <c r="E835" s="3" t="s">
        <v>7424</v>
      </c>
      <c r="F835" s="3" t="s">
        <v>7432</v>
      </c>
      <c r="G835" s="3">
        <v>13307.39</v>
      </c>
      <c r="H835" s="3">
        <v>15</v>
      </c>
      <c r="I835" s="8" t="s">
        <v>7781</v>
      </c>
      <c r="J835" s="3" t="s">
        <v>8166</v>
      </c>
      <c r="K835" s="3" t="s">
        <v>8168</v>
      </c>
      <c r="L835" s="3" t="s">
        <v>8170</v>
      </c>
      <c r="M835" s="4">
        <v>199610.85</v>
      </c>
      <c r="N835" s="32">
        <f>Table2[[#This Row],[Price]]*Table2[[#This Row],[Quantity Sold]]</f>
        <v>199610.84999999998</v>
      </c>
      <c r="O835" s="1">
        <f t="shared" ref="O835:O898" si="105">YEAR(I835)</f>
        <v>2024</v>
      </c>
      <c r="P835" s="1" t="str">
        <f t="shared" ref="P835:P898" si="106">UPPER(C835)</f>
        <v>ACCESSORIES</v>
      </c>
      <c r="Q835" s="1" t="str">
        <f t="shared" si="104"/>
        <v>Accessories_Bags</v>
      </c>
      <c r="T835" s="1" t="str">
        <f t="shared" ref="T835:T898" si="107">IF(G835&gt;10000,"HIGH PRICE", "LOW PRICE")</f>
        <v>HIGH PRICE</v>
      </c>
      <c r="U835" t="str">
        <f t="shared" ref="U835:U898" si="108">IF(L835 = "Yes", "Discounted", "No Discount")</f>
        <v>No Discount</v>
      </c>
      <c r="V835" t="str">
        <f t="shared" ref="V835:V898" si="109">IF(AND(C835 = "Men", L835 = "Yes"), "Men's Discounted Item", "Other")</f>
        <v>Other</v>
      </c>
      <c r="W835" s="1" t="b">
        <f t="shared" ref="W835:W898" si="110">H835&gt;=10</f>
        <v>1</v>
      </c>
      <c r="X835" t="b">
        <f t="shared" ref="X835:X898" si="111">L835 = "Yes"</f>
        <v>0</v>
      </c>
    </row>
    <row r="836" spans="1:24" x14ac:dyDescent="0.3">
      <c r="A836" s="2" t="s">
        <v>841</v>
      </c>
      <c r="B836" s="3" t="s">
        <v>4737</v>
      </c>
      <c r="C836" s="3" t="s">
        <v>7407</v>
      </c>
      <c r="D836" s="3" t="s">
        <v>7415</v>
      </c>
      <c r="E836" s="3" t="s">
        <v>7423</v>
      </c>
      <c r="F836" s="3" t="s">
        <v>7432</v>
      </c>
      <c r="G836" s="3">
        <v>11478.9</v>
      </c>
      <c r="H836" s="3">
        <v>4</v>
      </c>
      <c r="I836" s="8" t="s">
        <v>7609</v>
      </c>
      <c r="J836" s="3" t="s">
        <v>8163</v>
      </c>
      <c r="K836" s="3" t="s">
        <v>8168</v>
      </c>
      <c r="L836" s="3" t="s">
        <v>8170</v>
      </c>
      <c r="M836" s="4">
        <v>45915.6</v>
      </c>
      <c r="N836" s="32">
        <f>Table2[[#This Row],[Price]]*Table2[[#This Row],[Quantity Sold]]</f>
        <v>45915.6</v>
      </c>
      <c r="O836" s="1">
        <f t="shared" si="105"/>
        <v>2023</v>
      </c>
      <c r="P836" s="1" t="str">
        <f t="shared" si="106"/>
        <v>KIDS</v>
      </c>
      <c r="Q836" s="1" t="str">
        <f t="shared" si="104"/>
        <v>Kids_T-Shirts</v>
      </c>
      <c r="T836" s="1" t="str">
        <f t="shared" si="107"/>
        <v>HIGH PRICE</v>
      </c>
      <c r="U836" t="str">
        <f t="shared" si="108"/>
        <v>No Discount</v>
      </c>
      <c r="V836" t="str">
        <f t="shared" si="109"/>
        <v>Other</v>
      </c>
      <c r="W836" s="1" t="b">
        <f t="shared" si="110"/>
        <v>0</v>
      </c>
      <c r="X836" t="b">
        <f t="shared" si="111"/>
        <v>0</v>
      </c>
    </row>
    <row r="837" spans="1:24" ht="28.8" x14ac:dyDescent="0.3">
      <c r="A837" s="2" t="s">
        <v>842</v>
      </c>
      <c r="B837" s="3" t="s">
        <v>4738</v>
      </c>
      <c r="C837" s="3" t="s">
        <v>7408</v>
      </c>
      <c r="D837" s="3" t="s">
        <v>7422</v>
      </c>
      <c r="E837" s="3" t="s">
        <v>7426</v>
      </c>
      <c r="F837" s="3" t="s">
        <v>7431</v>
      </c>
      <c r="G837" s="3">
        <v>3018.71</v>
      </c>
      <c r="H837" s="3">
        <v>1</v>
      </c>
      <c r="I837" s="8" t="s">
        <v>7669</v>
      </c>
      <c r="J837" s="3" t="s">
        <v>8164</v>
      </c>
      <c r="K837" s="3" t="s">
        <v>8167</v>
      </c>
      <c r="L837" s="3" t="s">
        <v>8169</v>
      </c>
      <c r="M837" s="4">
        <v>2415.3000000000002</v>
      </c>
      <c r="N837" s="32">
        <f>Table2[[#This Row],[Price]]*Table2[[#This Row],[Quantity Sold]]</f>
        <v>3018.71</v>
      </c>
      <c r="O837" s="1">
        <f t="shared" si="105"/>
        <v>2023</v>
      </c>
      <c r="P837" s="1" t="str">
        <f t="shared" si="106"/>
        <v>WOMEN</v>
      </c>
      <c r="Q837" s="1" t="str">
        <f t="shared" si="104"/>
        <v>Women_Skirts</v>
      </c>
      <c r="T837" s="1" t="str">
        <f t="shared" si="107"/>
        <v>LOW PRICE</v>
      </c>
      <c r="U837" t="str">
        <f t="shared" si="108"/>
        <v>Discounted</v>
      </c>
      <c r="V837" t="str">
        <f t="shared" si="109"/>
        <v>Other</v>
      </c>
      <c r="W837" s="1" t="b">
        <f t="shared" si="110"/>
        <v>0</v>
      </c>
      <c r="X837" t="b">
        <f t="shared" si="111"/>
        <v>1</v>
      </c>
    </row>
    <row r="838" spans="1:24" x14ac:dyDescent="0.3">
      <c r="A838" s="2" t="s">
        <v>843</v>
      </c>
      <c r="B838" s="3" t="s">
        <v>4739</v>
      </c>
      <c r="C838" s="3" t="s">
        <v>7407</v>
      </c>
      <c r="D838" s="3" t="s">
        <v>7413</v>
      </c>
      <c r="E838" s="3" t="s">
        <v>7423</v>
      </c>
      <c r="F838" s="3" t="s">
        <v>7432</v>
      </c>
      <c r="G838" s="3">
        <v>14313.35</v>
      </c>
      <c r="H838" s="3">
        <v>16</v>
      </c>
      <c r="I838" s="8" t="s">
        <v>7897</v>
      </c>
      <c r="J838" s="3" t="s">
        <v>8165</v>
      </c>
      <c r="K838" s="3" t="s">
        <v>8167</v>
      </c>
      <c r="L838" s="3" t="s">
        <v>8169</v>
      </c>
      <c r="M838" s="4">
        <v>183210.88</v>
      </c>
      <c r="N838" s="32">
        <f>Table2[[#This Row],[Price]]*Table2[[#This Row],[Quantity Sold]]</f>
        <v>229013.6</v>
      </c>
      <c r="O838" s="1">
        <f t="shared" si="105"/>
        <v>2023</v>
      </c>
      <c r="P838" s="1" t="str">
        <f t="shared" si="106"/>
        <v>KIDS</v>
      </c>
      <c r="Q838" s="1" t="str">
        <f t="shared" si="104"/>
        <v>Kids_Shorts</v>
      </c>
      <c r="T838" s="1" t="str">
        <f t="shared" si="107"/>
        <v>HIGH PRICE</v>
      </c>
      <c r="U838" t="str">
        <f t="shared" si="108"/>
        <v>Discounted</v>
      </c>
      <c r="V838" t="str">
        <f t="shared" si="109"/>
        <v>Other</v>
      </c>
      <c r="W838" s="1" t="b">
        <f t="shared" si="110"/>
        <v>1</v>
      </c>
      <c r="X838" t="b">
        <f t="shared" si="111"/>
        <v>1</v>
      </c>
    </row>
    <row r="839" spans="1:24" ht="28.8" x14ac:dyDescent="0.3">
      <c r="A839" s="2" t="s">
        <v>844</v>
      </c>
      <c r="B839" s="3" t="s">
        <v>4740</v>
      </c>
      <c r="C839" s="3" t="s">
        <v>7408</v>
      </c>
      <c r="D839" s="3" t="s">
        <v>7417</v>
      </c>
      <c r="E839" s="3" t="s">
        <v>7426</v>
      </c>
      <c r="F839" s="3" t="s">
        <v>7432</v>
      </c>
      <c r="G839" s="3">
        <v>13202.81</v>
      </c>
      <c r="H839" s="3">
        <v>2</v>
      </c>
      <c r="I839" s="8" t="s">
        <v>7781</v>
      </c>
      <c r="J839" s="3" t="s">
        <v>8163</v>
      </c>
      <c r="K839" s="3" t="s">
        <v>8167</v>
      </c>
      <c r="L839" s="3" t="s">
        <v>8170</v>
      </c>
      <c r="M839" s="4">
        <v>26405.62</v>
      </c>
      <c r="N839" s="32">
        <f>Table2[[#This Row],[Price]]*Table2[[#This Row],[Quantity Sold]]</f>
        <v>26405.62</v>
      </c>
      <c r="O839" s="1">
        <f t="shared" si="105"/>
        <v>2024</v>
      </c>
      <c r="P839" s="1" t="str">
        <f t="shared" si="106"/>
        <v>WOMEN</v>
      </c>
      <c r="Q839" s="1" t="str">
        <f t="shared" si="104"/>
        <v>Women_Shoes</v>
      </c>
      <c r="T839" s="1" t="str">
        <f t="shared" si="107"/>
        <v>HIGH PRICE</v>
      </c>
      <c r="U839" t="str">
        <f t="shared" si="108"/>
        <v>No Discount</v>
      </c>
      <c r="V839" t="str">
        <f t="shared" si="109"/>
        <v>Other</v>
      </c>
      <c r="W839" s="1" t="b">
        <f t="shared" si="110"/>
        <v>0</v>
      </c>
      <c r="X839" t="b">
        <f t="shared" si="111"/>
        <v>0</v>
      </c>
    </row>
    <row r="840" spans="1:24" ht="28.8" x14ac:dyDescent="0.3">
      <c r="A840" s="2" t="s">
        <v>845</v>
      </c>
      <c r="B840" s="3" t="s">
        <v>4741</v>
      </c>
      <c r="C840" s="3" t="s">
        <v>7406</v>
      </c>
      <c r="D840" s="3" t="s">
        <v>7412</v>
      </c>
      <c r="E840" s="3" t="s">
        <v>7427</v>
      </c>
      <c r="F840" s="3" t="s">
        <v>7434</v>
      </c>
      <c r="G840" s="3">
        <v>4452.95</v>
      </c>
      <c r="H840" s="3">
        <v>4</v>
      </c>
      <c r="I840" s="8" t="s">
        <v>7735</v>
      </c>
      <c r="J840" s="3" t="s">
        <v>8163</v>
      </c>
      <c r="K840" s="3" t="s">
        <v>8167</v>
      </c>
      <c r="L840" s="3" t="s">
        <v>8170</v>
      </c>
      <c r="M840" s="4">
        <v>17811.8</v>
      </c>
      <c r="N840" s="32">
        <f>Table2[[#This Row],[Price]]*Table2[[#This Row],[Quantity Sold]]</f>
        <v>17811.8</v>
      </c>
      <c r="O840" s="1">
        <f t="shared" si="105"/>
        <v>2023</v>
      </c>
      <c r="P840" s="1" t="str">
        <f t="shared" si="106"/>
        <v>ACCESSORIES</v>
      </c>
      <c r="Q840" s="1" t="str">
        <f t="shared" si="104"/>
        <v>Accessories_Hats</v>
      </c>
      <c r="T840" s="1" t="str">
        <f t="shared" si="107"/>
        <v>LOW PRICE</v>
      </c>
      <c r="U840" t="str">
        <f t="shared" si="108"/>
        <v>No Discount</v>
      </c>
      <c r="V840" t="str">
        <f t="shared" si="109"/>
        <v>Other</v>
      </c>
      <c r="W840" s="1" t="b">
        <f t="shared" si="110"/>
        <v>0</v>
      </c>
      <c r="X840" t="b">
        <f t="shared" si="111"/>
        <v>0</v>
      </c>
    </row>
    <row r="841" spans="1:24" ht="28.8" x14ac:dyDescent="0.3">
      <c r="A841" s="2" t="s">
        <v>846</v>
      </c>
      <c r="B841" s="3" t="s">
        <v>4742</v>
      </c>
      <c r="C841" s="3" t="s">
        <v>7408</v>
      </c>
      <c r="D841" s="3" t="s">
        <v>7417</v>
      </c>
      <c r="E841" s="3" t="s">
        <v>7423</v>
      </c>
      <c r="F841" s="3" t="s">
        <v>7434</v>
      </c>
      <c r="G841" s="3">
        <v>4173.24</v>
      </c>
      <c r="H841" s="3">
        <v>8</v>
      </c>
      <c r="I841" s="8" t="s">
        <v>7513</v>
      </c>
      <c r="J841" s="3" t="s">
        <v>8165</v>
      </c>
      <c r="K841" s="3" t="s">
        <v>8167</v>
      </c>
      <c r="L841" s="3" t="s">
        <v>8169</v>
      </c>
      <c r="M841" s="4">
        <v>26708.57</v>
      </c>
      <c r="N841" s="32">
        <f>Table2[[#This Row],[Price]]*Table2[[#This Row],[Quantity Sold]]</f>
        <v>33385.919999999998</v>
      </c>
      <c r="O841" s="1">
        <f t="shared" si="105"/>
        <v>2024</v>
      </c>
      <c r="P841" s="1" t="str">
        <f t="shared" si="106"/>
        <v>WOMEN</v>
      </c>
      <c r="Q841" s="1" t="str">
        <f t="shared" si="104"/>
        <v>Women_Shoes</v>
      </c>
      <c r="T841" s="1" t="str">
        <f t="shared" si="107"/>
        <v>LOW PRICE</v>
      </c>
      <c r="U841" t="str">
        <f t="shared" si="108"/>
        <v>Discounted</v>
      </c>
      <c r="V841" t="str">
        <f t="shared" si="109"/>
        <v>Other</v>
      </c>
      <c r="W841" s="1" t="b">
        <f t="shared" si="110"/>
        <v>0</v>
      </c>
      <c r="X841" t="b">
        <f t="shared" si="111"/>
        <v>1</v>
      </c>
    </row>
    <row r="842" spans="1:24" ht="28.8" x14ac:dyDescent="0.3">
      <c r="A842" s="2" t="s">
        <v>847</v>
      </c>
      <c r="B842" s="3" t="s">
        <v>4743</v>
      </c>
      <c r="C842" s="3" t="s">
        <v>7406</v>
      </c>
      <c r="D842" s="3" t="s">
        <v>7416</v>
      </c>
      <c r="E842" s="3" t="s">
        <v>7424</v>
      </c>
      <c r="F842" s="3" t="s">
        <v>7429</v>
      </c>
      <c r="G842" s="3">
        <v>12616</v>
      </c>
      <c r="H842" s="3">
        <v>16</v>
      </c>
      <c r="I842" s="8" t="s">
        <v>7766</v>
      </c>
      <c r="J842" s="3" t="s">
        <v>8163</v>
      </c>
      <c r="K842" s="3" t="s">
        <v>8168</v>
      </c>
      <c r="L842" s="3" t="s">
        <v>8169</v>
      </c>
      <c r="M842" s="4">
        <v>161484.79999999999</v>
      </c>
      <c r="N842" s="32">
        <f>Table2[[#This Row],[Price]]*Table2[[#This Row],[Quantity Sold]]</f>
        <v>201856</v>
      </c>
      <c r="O842" s="1">
        <f t="shared" si="105"/>
        <v>2024</v>
      </c>
      <c r="P842" s="1" t="str">
        <f t="shared" si="106"/>
        <v>ACCESSORIES</v>
      </c>
      <c r="Q842" s="1" t="str">
        <f t="shared" si="104"/>
        <v>Accessories_Belts</v>
      </c>
      <c r="T842" s="1" t="str">
        <f t="shared" si="107"/>
        <v>HIGH PRICE</v>
      </c>
      <c r="U842" t="str">
        <f t="shared" si="108"/>
        <v>Discounted</v>
      </c>
      <c r="V842" t="str">
        <f t="shared" si="109"/>
        <v>Other</v>
      </c>
      <c r="W842" s="1" t="b">
        <f t="shared" si="110"/>
        <v>1</v>
      </c>
      <c r="X842" t="b">
        <f t="shared" si="111"/>
        <v>1</v>
      </c>
    </row>
    <row r="843" spans="1:24" ht="28.8" x14ac:dyDescent="0.3">
      <c r="A843" s="2" t="s">
        <v>848</v>
      </c>
      <c r="B843" s="3" t="s">
        <v>4744</v>
      </c>
      <c r="C843" s="3" t="s">
        <v>7407</v>
      </c>
      <c r="D843" s="3" t="s">
        <v>7418</v>
      </c>
      <c r="E843" s="3" t="s">
        <v>7427</v>
      </c>
      <c r="F843" s="3" t="s">
        <v>7430</v>
      </c>
      <c r="G843" s="3">
        <v>4199.8</v>
      </c>
      <c r="H843" s="3">
        <v>7</v>
      </c>
      <c r="I843" s="8" t="s">
        <v>7931</v>
      </c>
      <c r="J843" s="3" t="s">
        <v>8166</v>
      </c>
      <c r="K843" s="3" t="s">
        <v>8167</v>
      </c>
      <c r="L843" s="3" t="s">
        <v>8170</v>
      </c>
      <c r="M843" s="4">
        <v>29398.6</v>
      </c>
      <c r="N843" s="32">
        <f>Table2[[#This Row],[Price]]*Table2[[#This Row],[Quantity Sold]]</f>
        <v>29398.600000000002</v>
      </c>
      <c r="O843" s="1">
        <f t="shared" si="105"/>
        <v>2024</v>
      </c>
      <c r="P843" s="1" t="str">
        <f t="shared" si="106"/>
        <v>KIDS</v>
      </c>
      <c r="Q843" s="1" t="str">
        <f t="shared" si="104"/>
        <v>Kids_Sweaters</v>
      </c>
      <c r="T843" s="1" t="str">
        <f t="shared" si="107"/>
        <v>LOW PRICE</v>
      </c>
      <c r="U843" t="str">
        <f t="shared" si="108"/>
        <v>No Discount</v>
      </c>
      <c r="V843" t="str">
        <f t="shared" si="109"/>
        <v>Other</v>
      </c>
      <c r="W843" s="1" t="b">
        <f t="shared" si="110"/>
        <v>0</v>
      </c>
      <c r="X843" t="b">
        <f t="shared" si="111"/>
        <v>0</v>
      </c>
    </row>
    <row r="844" spans="1:24" x14ac:dyDescent="0.3">
      <c r="A844" s="2" t="s">
        <v>849</v>
      </c>
      <c r="B844" s="3" t="s">
        <v>4745</v>
      </c>
      <c r="C844" s="3" t="s">
        <v>7405</v>
      </c>
      <c r="D844" s="3" t="s">
        <v>7409</v>
      </c>
      <c r="E844" s="3" t="s">
        <v>7423</v>
      </c>
      <c r="F844" s="3" t="s">
        <v>7432</v>
      </c>
      <c r="G844" s="3">
        <v>11112.04</v>
      </c>
      <c r="H844" s="3">
        <v>18</v>
      </c>
      <c r="I844" s="8" t="s">
        <v>7554</v>
      </c>
      <c r="J844" s="3" t="s">
        <v>8164</v>
      </c>
      <c r="K844" s="3" t="s">
        <v>8168</v>
      </c>
      <c r="L844" s="3" t="s">
        <v>8170</v>
      </c>
      <c r="M844" s="4">
        <v>200016.72</v>
      </c>
      <c r="N844" s="32">
        <f>Table2[[#This Row],[Price]]*Table2[[#This Row],[Quantity Sold]]</f>
        <v>200016.72000000003</v>
      </c>
      <c r="O844" s="1">
        <f t="shared" si="105"/>
        <v>2023</v>
      </c>
      <c r="P844" s="1" t="str">
        <f t="shared" si="106"/>
        <v>MEN</v>
      </c>
      <c r="Q844" s="1" t="str">
        <f t="shared" si="104"/>
        <v>Men_Jackets</v>
      </c>
      <c r="T844" s="1" t="str">
        <f t="shared" si="107"/>
        <v>HIGH PRICE</v>
      </c>
      <c r="U844" t="str">
        <f t="shared" si="108"/>
        <v>No Discount</v>
      </c>
      <c r="V844" t="str">
        <f t="shared" si="109"/>
        <v>Other</v>
      </c>
      <c r="W844" s="1" t="b">
        <f t="shared" si="110"/>
        <v>1</v>
      </c>
      <c r="X844" t="b">
        <f t="shared" si="111"/>
        <v>0</v>
      </c>
    </row>
    <row r="845" spans="1:24" x14ac:dyDescent="0.3">
      <c r="A845" s="2" t="s">
        <v>850</v>
      </c>
      <c r="B845" s="3" t="s">
        <v>4746</v>
      </c>
      <c r="C845" s="3" t="s">
        <v>7405</v>
      </c>
      <c r="D845" s="3" t="s">
        <v>7411</v>
      </c>
      <c r="E845" s="3" t="s">
        <v>7427</v>
      </c>
      <c r="F845" s="3" t="s">
        <v>7433</v>
      </c>
      <c r="G845" s="3">
        <v>13985.5</v>
      </c>
      <c r="H845" s="3">
        <v>7</v>
      </c>
      <c r="I845" s="8" t="s">
        <v>7865</v>
      </c>
      <c r="J845" s="3" t="s">
        <v>8165</v>
      </c>
      <c r="K845" s="3" t="s">
        <v>8168</v>
      </c>
      <c r="L845" s="3" t="s">
        <v>8170</v>
      </c>
      <c r="M845" s="4">
        <v>97898.5</v>
      </c>
      <c r="N845" s="32">
        <f>Table2[[#This Row],[Price]]*Table2[[#This Row],[Quantity Sold]]</f>
        <v>97898.5</v>
      </c>
      <c r="O845" s="1">
        <f t="shared" si="105"/>
        <v>2023</v>
      </c>
      <c r="P845" s="1" t="str">
        <f t="shared" si="106"/>
        <v>MEN</v>
      </c>
      <c r="Q845" s="1" t="str">
        <f t="shared" si="104"/>
        <v>Men_Pants</v>
      </c>
      <c r="T845" s="1" t="str">
        <f t="shared" si="107"/>
        <v>HIGH PRICE</v>
      </c>
      <c r="U845" t="str">
        <f t="shared" si="108"/>
        <v>No Discount</v>
      </c>
      <c r="V845" t="str">
        <f t="shared" si="109"/>
        <v>Other</v>
      </c>
      <c r="W845" s="1" t="b">
        <f t="shared" si="110"/>
        <v>0</v>
      </c>
      <c r="X845" t="b">
        <f t="shared" si="111"/>
        <v>0</v>
      </c>
    </row>
    <row r="846" spans="1:24" x14ac:dyDescent="0.3">
      <c r="A846" s="2" t="s">
        <v>851</v>
      </c>
      <c r="B846" s="3" t="s">
        <v>4747</v>
      </c>
      <c r="C846" s="3" t="s">
        <v>7405</v>
      </c>
      <c r="D846" s="3" t="s">
        <v>7410</v>
      </c>
      <c r="E846" s="3" t="s">
        <v>7425</v>
      </c>
      <c r="F846" s="3" t="s">
        <v>7432</v>
      </c>
      <c r="G846" s="3">
        <v>8096.65</v>
      </c>
      <c r="H846" s="3">
        <v>5</v>
      </c>
      <c r="I846" s="8" t="s">
        <v>7907</v>
      </c>
      <c r="J846" s="3" t="s">
        <v>8162</v>
      </c>
      <c r="K846" s="3" t="s">
        <v>8167</v>
      </c>
      <c r="L846" s="3" t="s">
        <v>8170</v>
      </c>
      <c r="M846" s="4">
        <v>40483.25</v>
      </c>
      <c r="N846" s="32">
        <f>Table2[[#This Row],[Price]]*Table2[[#This Row],[Quantity Sold]]</f>
        <v>40483.25</v>
      </c>
      <c r="O846" s="1">
        <f t="shared" si="105"/>
        <v>2024</v>
      </c>
      <c r="P846" s="1" t="str">
        <f t="shared" si="106"/>
        <v>MEN</v>
      </c>
      <c r="Q846" s="1" t="str">
        <f t="shared" si="104"/>
        <v>Men_Shirts</v>
      </c>
      <c r="T846" s="1" t="str">
        <f t="shared" si="107"/>
        <v>LOW PRICE</v>
      </c>
      <c r="U846" t="str">
        <f t="shared" si="108"/>
        <v>No Discount</v>
      </c>
      <c r="V846" t="str">
        <f t="shared" si="109"/>
        <v>Other</v>
      </c>
      <c r="W846" s="1" t="b">
        <f t="shared" si="110"/>
        <v>0</v>
      </c>
      <c r="X846" t="b">
        <f t="shared" si="111"/>
        <v>0</v>
      </c>
    </row>
    <row r="847" spans="1:24" x14ac:dyDescent="0.3">
      <c r="A847" s="2" t="s">
        <v>852</v>
      </c>
      <c r="B847" s="3" t="s">
        <v>4748</v>
      </c>
      <c r="C847" s="3" t="s">
        <v>7405</v>
      </c>
      <c r="D847" s="3" t="s">
        <v>7409</v>
      </c>
      <c r="E847" s="3" t="s">
        <v>7427</v>
      </c>
      <c r="F847" s="3" t="s">
        <v>7432</v>
      </c>
      <c r="G847" s="3">
        <v>7255.03</v>
      </c>
      <c r="H847" s="3">
        <v>3</v>
      </c>
      <c r="I847" s="8" t="s">
        <v>7834</v>
      </c>
      <c r="J847" s="3" t="s">
        <v>8162</v>
      </c>
      <c r="K847" s="3" t="s">
        <v>8167</v>
      </c>
      <c r="L847" s="3" t="s">
        <v>8170</v>
      </c>
      <c r="M847" s="4">
        <v>21765.09</v>
      </c>
      <c r="N847" s="32">
        <f>Table2[[#This Row],[Price]]*Table2[[#This Row],[Quantity Sold]]</f>
        <v>21765.09</v>
      </c>
      <c r="O847" s="1">
        <f t="shared" si="105"/>
        <v>2023</v>
      </c>
      <c r="P847" s="1" t="str">
        <f t="shared" si="106"/>
        <v>MEN</v>
      </c>
      <c r="Q847" s="1" t="str">
        <f t="shared" si="104"/>
        <v>Men_Jackets</v>
      </c>
      <c r="T847" s="1" t="str">
        <f t="shared" si="107"/>
        <v>LOW PRICE</v>
      </c>
      <c r="U847" t="str">
        <f t="shared" si="108"/>
        <v>No Discount</v>
      </c>
      <c r="V847" t="str">
        <f t="shared" si="109"/>
        <v>Other</v>
      </c>
      <c r="W847" s="1" t="b">
        <f t="shared" si="110"/>
        <v>0</v>
      </c>
      <c r="X847" t="b">
        <f t="shared" si="111"/>
        <v>0</v>
      </c>
    </row>
    <row r="848" spans="1:24" ht="28.8" x14ac:dyDescent="0.3">
      <c r="A848" s="2" t="s">
        <v>853</v>
      </c>
      <c r="B848" s="3" t="s">
        <v>4749</v>
      </c>
      <c r="C848" s="3" t="s">
        <v>7408</v>
      </c>
      <c r="D848" s="3" t="s">
        <v>7419</v>
      </c>
      <c r="E848" s="3" t="s">
        <v>7423</v>
      </c>
      <c r="F848" s="3" t="s">
        <v>7434</v>
      </c>
      <c r="G848" s="3">
        <v>1510.6</v>
      </c>
      <c r="H848" s="3">
        <v>16</v>
      </c>
      <c r="I848" s="8" t="s">
        <v>7932</v>
      </c>
      <c r="J848" s="3" t="s">
        <v>8162</v>
      </c>
      <c r="K848" s="3" t="s">
        <v>8167</v>
      </c>
      <c r="L848" s="3" t="s">
        <v>8170</v>
      </c>
      <c r="M848" s="4">
        <v>24169.599999999999</v>
      </c>
      <c r="N848" s="32">
        <f>Table2[[#This Row],[Price]]*Table2[[#This Row],[Quantity Sold]]</f>
        <v>24169.599999999999</v>
      </c>
      <c r="O848" s="1">
        <f t="shared" si="105"/>
        <v>2023</v>
      </c>
      <c r="P848" s="1" t="str">
        <f t="shared" si="106"/>
        <v>WOMEN</v>
      </c>
      <c r="Q848" s="1" t="str">
        <f t="shared" si="104"/>
        <v>Women_Dresses</v>
      </c>
      <c r="T848" s="1" t="str">
        <f t="shared" si="107"/>
        <v>LOW PRICE</v>
      </c>
      <c r="U848" t="str">
        <f t="shared" si="108"/>
        <v>No Discount</v>
      </c>
      <c r="V848" t="str">
        <f t="shared" si="109"/>
        <v>Other</v>
      </c>
      <c r="W848" s="1" t="b">
        <f t="shared" si="110"/>
        <v>1</v>
      </c>
      <c r="X848" t="b">
        <f t="shared" si="111"/>
        <v>0</v>
      </c>
    </row>
    <row r="849" spans="1:24" ht="28.8" x14ac:dyDescent="0.3">
      <c r="A849" s="2" t="s">
        <v>854</v>
      </c>
      <c r="B849" s="3" t="s">
        <v>4750</v>
      </c>
      <c r="C849" s="3" t="s">
        <v>7406</v>
      </c>
      <c r="D849" s="3" t="s">
        <v>7414</v>
      </c>
      <c r="E849" s="3" t="s">
        <v>7424</v>
      </c>
      <c r="F849" s="3" t="s">
        <v>7433</v>
      </c>
      <c r="G849" s="3">
        <v>6669.05</v>
      </c>
      <c r="H849" s="3">
        <v>6</v>
      </c>
      <c r="I849" s="8" t="s">
        <v>7933</v>
      </c>
      <c r="J849" s="3" t="s">
        <v>8166</v>
      </c>
      <c r="K849" s="3" t="s">
        <v>8168</v>
      </c>
      <c r="L849" s="3" t="s">
        <v>8169</v>
      </c>
      <c r="M849" s="4">
        <v>32011.439999999999</v>
      </c>
      <c r="N849" s="32">
        <f>Table2[[#This Row],[Price]]*Table2[[#This Row],[Quantity Sold]]</f>
        <v>40014.300000000003</v>
      </c>
      <c r="O849" s="1">
        <f t="shared" si="105"/>
        <v>2024</v>
      </c>
      <c r="P849" s="1" t="str">
        <f t="shared" si="106"/>
        <v>ACCESSORIES</v>
      </c>
      <c r="Q849" s="1" t="str">
        <f t="shared" si="104"/>
        <v>Accessories_Bags</v>
      </c>
      <c r="T849" s="1" t="str">
        <f t="shared" si="107"/>
        <v>LOW PRICE</v>
      </c>
      <c r="U849" t="str">
        <f t="shared" si="108"/>
        <v>Discounted</v>
      </c>
      <c r="V849" t="str">
        <f t="shared" si="109"/>
        <v>Other</v>
      </c>
      <c r="W849" s="1" t="b">
        <f t="shared" si="110"/>
        <v>0</v>
      </c>
      <c r="X849" t="b">
        <f t="shared" si="111"/>
        <v>1</v>
      </c>
    </row>
    <row r="850" spans="1:24" ht="28.8" x14ac:dyDescent="0.3">
      <c r="A850" s="2" t="s">
        <v>855</v>
      </c>
      <c r="B850" s="3" t="s">
        <v>4751</v>
      </c>
      <c r="C850" s="3" t="s">
        <v>7408</v>
      </c>
      <c r="D850" s="3" t="s">
        <v>7420</v>
      </c>
      <c r="E850" s="3" t="s">
        <v>7424</v>
      </c>
      <c r="F850" s="3" t="s">
        <v>7430</v>
      </c>
      <c r="G850" s="3">
        <v>2787.97</v>
      </c>
      <c r="H850" s="3">
        <v>3</v>
      </c>
      <c r="I850" s="8" t="s">
        <v>7785</v>
      </c>
      <c r="J850" s="3" t="s">
        <v>8163</v>
      </c>
      <c r="K850" s="3" t="s">
        <v>8167</v>
      </c>
      <c r="L850" s="3" t="s">
        <v>8170</v>
      </c>
      <c r="M850" s="4">
        <v>8363.91</v>
      </c>
      <c r="N850" s="32">
        <f>Table2[[#This Row],[Price]]*Table2[[#This Row],[Quantity Sold]]</f>
        <v>8363.91</v>
      </c>
      <c r="O850" s="1">
        <f t="shared" si="105"/>
        <v>2023</v>
      </c>
      <c r="P850" s="1" t="str">
        <f t="shared" si="106"/>
        <v>WOMEN</v>
      </c>
      <c r="Q850" s="1" t="str">
        <f t="shared" ref="Q850:Q913" si="112">CONCATENATE(C850, "_",D850)</f>
        <v>Women_Tops</v>
      </c>
      <c r="T850" s="1" t="str">
        <f t="shared" si="107"/>
        <v>LOW PRICE</v>
      </c>
      <c r="U850" t="str">
        <f t="shared" si="108"/>
        <v>No Discount</v>
      </c>
      <c r="V850" t="str">
        <f t="shared" si="109"/>
        <v>Other</v>
      </c>
      <c r="W850" s="1" t="b">
        <f t="shared" si="110"/>
        <v>0</v>
      </c>
      <c r="X850" t="b">
        <f t="shared" si="111"/>
        <v>0</v>
      </c>
    </row>
    <row r="851" spans="1:24" ht="28.8" x14ac:dyDescent="0.3">
      <c r="A851" s="2" t="s">
        <v>856</v>
      </c>
      <c r="B851" s="3" t="s">
        <v>4752</v>
      </c>
      <c r="C851" s="3" t="s">
        <v>7406</v>
      </c>
      <c r="D851" s="3" t="s">
        <v>7416</v>
      </c>
      <c r="E851" s="3" t="s">
        <v>7427</v>
      </c>
      <c r="F851" s="3" t="s">
        <v>7432</v>
      </c>
      <c r="G851" s="3">
        <v>11823.35</v>
      </c>
      <c r="H851" s="3">
        <v>6</v>
      </c>
      <c r="I851" s="8" t="s">
        <v>7636</v>
      </c>
      <c r="J851" s="3" t="s">
        <v>8165</v>
      </c>
      <c r="K851" s="3" t="s">
        <v>8167</v>
      </c>
      <c r="L851" s="3" t="s">
        <v>8170</v>
      </c>
      <c r="M851" s="4">
        <v>70940.100000000006</v>
      </c>
      <c r="N851" s="32">
        <f>Table2[[#This Row],[Price]]*Table2[[#This Row],[Quantity Sold]]</f>
        <v>70940.100000000006</v>
      </c>
      <c r="O851" s="1">
        <f t="shared" si="105"/>
        <v>2024</v>
      </c>
      <c r="P851" s="1" t="str">
        <f t="shared" si="106"/>
        <v>ACCESSORIES</v>
      </c>
      <c r="Q851" s="1" t="str">
        <f t="shared" si="112"/>
        <v>Accessories_Belts</v>
      </c>
      <c r="T851" s="1" t="str">
        <f t="shared" si="107"/>
        <v>HIGH PRICE</v>
      </c>
      <c r="U851" t="str">
        <f t="shared" si="108"/>
        <v>No Discount</v>
      </c>
      <c r="V851" t="str">
        <f t="shared" si="109"/>
        <v>Other</v>
      </c>
      <c r="W851" s="1" t="b">
        <f t="shared" si="110"/>
        <v>0</v>
      </c>
      <c r="X851" t="b">
        <f t="shared" si="111"/>
        <v>0</v>
      </c>
    </row>
    <row r="852" spans="1:24" ht="28.8" x14ac:dyDescent="0.3">
      <c r="A852" s="2" t="s">
        <v>857</v>
      </c>
      <c r="B852" s="3" t="s">
        <v>4753</v>
      </c>
      <c r="C852" s="3" t="s">
        <v>7408</v>
      </c>
      <c r="D852" s="3" t="s">
        <v>7419</v>
      </c>
      <c r="E852" s="3" t="s">
        <v>7425</v>
      </c>
      <c r="F852" s="3" t="s">
        <v>7431</v>
      </c>
      <c r="G852" s="3">
        <v>8150.6</v>
      </c>
      <c r="H852" s="3">
        <v>16</v>
      </c>
      <c r="I852" s="8" t="s">
        <v>7934</v>
      </c>
      <c r="J852" s="3" t="s">
        <v>8162</v>
      </c>
      <c r="K852" s="3" t="s">
        <v>8168</v>
      </c>
      <c r="L852" s="3" t="s">
        <v>8170</v>
      </c>
      <c r="M852" s="4">
        <v>130409.60000000001</v>
      </c>
      <c r="N852" s="32">
        <f>Table2[[#This Row],[Price]]*Table2[[#This Row],[Quantity Sold]]</f>
        <v>130409.60000000001</v>
      </c>
      <c r="O852" s="1">
        <f t="shared" si="105"/>
        <v>2023</v>
      </c>
      <c r="P852" s="1" t="str">
        <f t="shared" si="106"/>
        <v>WOMEN</v>
      </c>
      <c r="Q852" s="1" t="str">
        <f t="shared" si="112"/>
        <v>Women_Dresses</v>
      </c>
      <c r="T852" s="1" t="str">
        <f t="shared" si="107"/>
        <v>LOW PRICE</v>
      </c>
      <c r="U852" t="str">
        <f t="shared" si="108"/>
        <v>No Discount</v>
      </c>
      <c r="V852" t="str">
        <f t="shared" si="109"/>
        <v>Other</v>
      </c>
      <c r="W852" s="1" t="b">
        <f t="shared" si="110"/>
        <v>1</v>
      </c>
      <c r="X852" t="b">
        <f t="shared" si="111"/>
        <v>0</v>
      </c>
    </row>
    <row r="853" spans="1:24" x14ac:dyDescent="0.3">
      <c r="A853" s="2" t="s">
        <v>858</v>
      </c>
      <c r="B853" s="3" t="s">
        <v>4754</v>
      </c>
      <c r="C853" s="3" t="s">
        <v>7405</v>
      </c>
      <c r="D853" s="3" t="s">
        <v>7417</v>
      </c>
      <c r="E853" s="3" t="s">
        <v>7423</v>
      </c>
      <c r="F853" s="3" t="s">
        <v>7433</v>
      </c>
      <c r="G853" s="3">
        <v>1048.29</v>
      </c>
      <c r="H853" s="3">
        <v>18</v>
      </c>
      <c r="I853" s="8" t="s">
        <v>7935</v>
      </c>
      <c r="J853" s="3" t="s">
        <v>8163</v>
      </c>
      <c r="K853" s="3" t="s">
        <v>8168</v>
      </c>
      <c r="L853" s="3" t="s">
        <v>8169</v>
      </c>
      <c r="M853" s="4">
        <v>15095.21</v>
      </c>
      <c r="N853" s="32">
        <f>Table2[[#This Row],[Price]]*Table2[[#This Row],[Quantity Sold]]</f>
        <v>18869.22</v>
      </c>
      <c r="O853" s="1">
        <f t="shared" si="105"/>
        <v>2022</v>
      </c>
      <c r="P853" s="1" t="str">
        <f t="shared" si="106"/>
        <v>MEN</v>
      </c>
      <c r="Q853" s="1" t="str">
        <f t="shared" si="112"/>
        <v>Men_Shoes</v>
      </c>
      <c r="T853" s="1" t="str">
        <f t="shared" si="107"/>
        <v>LOW PRICE</v>
      </c>
      <c r="U853" t="str">
        <f t="shared" si="108"/>
        <v>Discounted</v>
      </c>
      <c r="V853" t="str">
        <f t="shared" si="109"/>
        <v>Men's Discounted Item</v>
      </c>
      <c r="W853" s="1" t="b">
        <f t="shared" si="110"/>
        <v>1</v>
      </c>
      <c r="X853" t="b">
        <f t="shared" si="111"/>
        <v>1</v>
      </c>
    </row>
    <row r="854" spans="1:24" ht="28.8" x14ac:dyDescent="0.3">
      <c r="A854" s="2" t="s">
        <v>859</v>
      </c>
      <c r="B854" s="3" t="s">
        <v>4755</v>
      </c>
      <c r="C854" s="3" t="s">
        <v>7407</v>
      </c>
      <c r="D854" s="3" t="s">
        <v>7418</v>
      </c>
      <c r="E854" s="3" t="s">
        <v>7423</v>
      </c>
      <c r="F854" s="3" t="s">
        <v>7432</v>
      </c>
      <c r="G854" s="3">
        <v>2769.71</v>
      </c>
      <c r="H854" s="3">
        <v>4</v>
      </c>
      <c r="I854" s="8" t="s">
        <v>7786</v>
      </c>
      <c r="J854" s="3" t="s">
        <v>8163</v>
      </c>
      <c r="K854" s="3" t="s">
        <v>8167</v>
      </c>
      <c r="L854" s="3" t="s">
        <v>8170</v>
      </c>
      <c r="M854" s="4">
        <v>11078.84</v>
      </c>
      <c r="N854" s="32">
        <f>Table2[[#This Row],[Price]]*Table2[[#This Row],[Quantity Sold]]</f>
        <v>11078.84</v>
      </c>
      <c r="O854" s="1">
        <f t="shared" si="105"/>
        <v>2023</v>
      </c>
      <c r="P854" s="1" t="str">
        <f t="shared" si="106"/>
        <v>KIDS</v>
      </c>
      <c r="Q854" s="1" t="str">
        <f t="shared" si="112"/>
        <v>Kids_Sweaters</v>
      </c>
      <c r="T854" s="1" t="str">
        <f t="shared" si="107"/>
        <v>LOW PRICE</v>
      </c>
      <c r="U854" t="str">
        <f t="shared" si="108"/>
        <v>No Discount</v>
      </c>
      <c r="V854" t="str">
        <f t="shared" si="109"/>
        <v>Other</v>
      </c>
      <c r="W854" s="1" t="b">
        <f t="shared" si="110"/>
        <v>0</v>
      </c>
      <c r="X854" t="b">
        <f t="shared" si="111"/>
        <v>0</v>
      </c>
    </row>
    <row r="855" spans="1:24" x14ac:dyDescent="0.3">
      <c r="A855" s="2" t="s">
        <v>860</v>
      </c>
      <c r="B855" s="3" t="s">
        <v>4756</v>
      </c>
      <c r="C855" s="3" t="s">
        <v>7405</v>
      </c>
      <c r="D855" s="3" t="s">
        <v>7417</v>
      </c>
      <c r="E855" s="3" t="s">
        <v>7423</v>
      </c>
      <c r="F855" s="3" t="s">
        <v>7428</v>
      </c>
      <c r="G855" s="3">
        <v>10596.61</v>
      </c>
      <c r="H855" s="3">
        <v>18</v>
      </c>
      <c r="I855" s="8" t="s">
        <v>7701</v>
      </c>
      <c r="J855" s="3" t="s">
        <v>8164</v>
      </c>
      <c r="K855" s="3" t="s">
        <v>8167</v>
      </c>
      <c r="L855" s="3" t="s">
        <v>8169</v>
      </c>
      <c r="M855" s="4">
        <v>152591.35</v>
      </c>
      <c r="N855" s="32">
        <f>Table2[[#This Row],[Price]]*Table2[[#This Row],[Quantity Sold]]</f>
        <v>190738.98</v>
      </c>
      <c r="O855" s="1">
        <f t="shared" si="105"/>
        <v>2023</v>
      </c>
      <c r="P855" s="1" t="str">
        <f t="shared" si="106"/>
        <v>MEN</v>
      </c>
      <c r="Q855" s="1" t="str">
        <f t="shared" si="112"/>
        <v>Men_Shoes</v>
      </c>
      <c r="T855" s="1" t="str">
        <f t="shared" si="107"/>
        <v>HIGH PRICE</v>
      </c>
      <c r="U855" t="str">
        <f t="shared" si="108"/>
        <v>Discounted</v>
      </c>
      <c r="V855" t="str">
        <f t="shared" si="109"/>
        <v>Men's Discounted Item</v>
      </c>
      <c r="W855" s="1" t="b">
        <f t="shared" si="110"/>
        <v>1</v>
      </c>
      <c r="X855" t="b">
        <f t="shared" si="111"/>
        <v>1</v>
      </c>
    </row>
    <row r="856" spans="1:24" ht="28.8" x14ac:dyDescent="0.3">
      <c r="A856" s="2" t="s">
        <v>861</v>
      </c>
      <c r="B856" s="3" t="s">
        <v>4757</v>
      </c>
      <c r="C856" s="3" t="s">
        <v>7406</v>
      </c>
      <c r="D856" s="3" t="s">
        <v>7412</v>
      </c>
      <c r="E856" s="3" t="s">
        <v>7427</v>
      </c>
      <c r="F856" s="3" t="s">
        <v>7430</v>
      </c>
      <c r="G856" s="3">
        <v>7731.45</v>
      </c>
      <c r="H856" s="3">
        <v>12</v>
      </c>
      <c r="I856" s="8" t="s">
        <v>7747</v>
      </c>
      <c r="J856" s="3" t="s">
        <v>8166</v>
      </c>
      <c r="K856" s="3" t="s">
        <v>8167</v>
      </c>
      <c r="L856" s="3" t="s">
        <v>8169</v>
      </c>
      <c r="M856" s="4">
        <v>74221.919999999998</v>
      </c>
      <c r="N856" s="32">
        <f>Table2[[#This Row],[Price]]*Table2[[#This Row],[Quantity Sold]]</f>
        <v>92777.4</v>
      </c>
      <c r="O856" s="1">
        <f t="shared" si="105"/>
        <v>2022</v>
      </c>
      <c r="P856" s="1" t="str">
        <f t="shared" si="106"/>
        <v>ACCESSORIES</v>
      </c>
      <c r="Q856" s="1" t="str">
        <f t="shared" si="112"/>
        <v>Accessories_Hats</v>
      </c>
      <c r="T856" s="1" t="str">
        <f t="shared" si="107"/>
        <v>LOW PRICE</v>
      </c>
      <c r="U856" t="str">
        <f t="shared" si="108"/>
        <v>Discounted</v>
      </c>
      <c r="V856" t="str">
        <f t="shared" si="109"/>
        <v>Other</v>
      </c>
      <c r="W856" s="1" t="b">
        <f t="shared" si="110"/>
        <v>1</v>
      </c>
      <c r="X856" t="b">
        <f t="shared" si="111"/>
        <v>1</v>
      </c>
    </row>
    <row r="857" spans="1:24" ht="28.8" x14ac:dyDescent="0.3">
      <c r="A857" s="2" t="s">
        <v>862</v>
      </c>
      <c r="B857" s="3" t="s">
        <v>4758</v>
      </c>
      <c r="C857" s="3" t="s">
        <v>7408</v>
      </c>
      <c r="D857" s="3" t="s">
        <v>7419</v>
      </c>
      <c r="E857" s="3" t="s">
        <v>7423</v>
      </c>
      <c r="F857" s="3" t="s">
        <v>7431</v>
      </c>
      <c r="G857" s="3">
        <v>4921.07</v>
      </c>
      <c r="H857" s="3">
        <v>18</v>
      </c>
      <c r="I857" s="8" t="s">
        <v>7523</v>
      </c>
      <c r="J857" s="3" t="s">
        <v>8162</v>
      </c>
      <c r="K857" s="3" t="s">
        <v>8167</v>
      </c>
      <c r="L857" s="3" t="s">
        <v>8169</v>
      </c>
      <c r="M857" s="4">
        <v>70863.740000000005</v>
      </c>
      <c r="N857" s="32">
        <f>Table2[[#This Row],[Price]]*Table2[[#This Row],[Quantity Sold]]</f>
        <v>88579.26</v>
      </c>
      <c r="O857" s="1">
        <f t="shared" si="105"/>
        <v>2024</v>
      </c>
      <c r="P857" s="1" t="str">
        <f t="shared" si="106"/>
        <v>WOMEN</v>
      </c>
      <c r="Q857" s="1" t="str">
        <f t="shared" si="112"/>
        <v>Women_Dresses</v>
      </c>
      <c r="T857" s="1" t="str">
        <f t="shared" si="107"/>
        <v>LOW PRICE</v>
      </c>
      <c r="U857" t="str">
        <f t="shared" si="108"/>
        <v>Discounted</v>
      </c>
      <c r="V857" t="str">
        <f t="shared" si="109"/>
        <v>Other</v>
      </c>
      <c r="W857" s="1" t="b">
        <f t="shared" si="110"/>
        <v>1</v>
      </c>
      <c r="X857" t="b">
        <f t="shared" si="111"/>
        <v>1</v>
      </c>
    </row>
    <row r="858" spans="1:24" ht="28.8" x14ac:dyDescent="0.3">
      <c r="A858" s="2" t="s">
        <v>863</v>
      </c>
      <c r="B858" s="3" t="s">
        <v>4759</v>
      </c>
      <c r="C858" s="3" t="s">
        <v>7408</v>
      </c>
      <c r="D858" s="3" t="s">
        <v>7420</v>
      </c>
      <c r="E858" s="3" t="s">
        <v>7424</v>
      </c>
      <c r="F858" s="3" t="s">
        <v>7434</v>
      </c>
      <c r="G858" s="3">
        <v>2977.21</v>
      </c>
      <c r="H858" s="3">
        <v>6</v>
      </c>
      <c r="I858" s="8" t="s">
        <v>7894</v>
      </c>
      <c r="J858" s="3" t="s">
        <v>8163</v>
      </c>
      <c r="K858" s="3" t="s">
        <v>8167</v>
      </c>
      <c r="L858" s="3" t="s">
        <v>8170</v>
      </c>
      <c r="M858" s="4">
        <v>17863.259999999998</v>
      </c>
      <c r="N858" s="32">
        <f>Table2[[#This Row],[Price]]*Table2[[#This Row],[Quantity Sold]]</f>
        <v>17863.260000000002</v>
      </c>
      <c r="O858" s="1">
        <f t="shared" si="105"/>
        <v>2024</v>
      </c>
      <c r="P858" s="1" t="str">
        <f t="shared" si="106"/>
        <v>WOMEN</v>
      </c>
      <c r="Q858" s="1" t="str">
        <f t="shared" si="112"/>
        <v>Women_Tops</v>
      </c>
      <c r="T858" s="1" t="str">
        <f t="shared" si="107"/>
        <v>LOW PRICE</v>
      </c>
      <c r="U858" t="str">
        <f t="shared" si="108"/>
        <v>No Discount</v>
      </c>
      <c r="V858" t="str">
        <f t="shared" si="109"/>
        <v>Other</v>
      </c>
      <c r="W858" s="1" t="b">
        <f t="shared" si="110"/>
        <v>0</v>
      </c>
      <c r="X858" t="b">
        <f t="shared" si="111"/>
        <v>0</v>
      </c>
    </row>
    <row r="859" spans="1:24" x14ac:dyDescent="0.3">
      <c r="A859" s="2" t="s">
        <v>864</v>
      </c>
      <c r="B859" s="3" t="s">
        <v>4760</v>
      </c>
      <c r="C859" s="3" t="s">
        <v>7405</v>
      </c>
      <c r="D859" s="3" t="s">
        <v>7410</v>
      </c>
      <c r="E859" s="3" t="s">
        <v>7423</v>
      </c>
      <c r="F859" s="3" t="s">
        <v>7430</v>
      </c>
      <c r="G859" s="3">
        <v>13050.92</v>
      </c>
      <c r="H859" s="3">
        <v>17</v>
      </c>
      <c r="I859" s="8" t="s">
        <v>7936</v>
      </c>
      <c r="J859" s="3" t="s">
        <v>8163</v>
      </c>
      <c r="K859" s="3" t="s">
        <v>8168</v>
      </c>
      <c r="L859" s="3" t="s">
        <v>8170</v>
      </c>
      <c r="M859" s="4">
        <v>221865.64</v>
      </c>
      <c r="N859" s="32">
        <f>Table2[[#This Row],[Price]]*Table2[[#This Row],[Quantity Sold]]</f>
        <v>221865.64</v>
      </c>
      <c r="O859" s="1">
        <f t="shared" si="105"/>
        <v>2024</v>
      </c>
      <c r="P859" s="1" t="str">
        <f t="shared" si="106"/>
        <v>MEN</v>
      </c>
      <c r="Q859" s="1" t="str">
        <f t="shared" si="112"/>
        <v>Men_Shirts</v>
      </c>
      <c r="T859" s="1" t="str">
        <f t="shared" si="107"/>
        <v>HIGH PRICE</v>
      </c>
      <c r="U859" t="str">
        <f t="shared" si="108"/>
        <v>No Discount</v>
      </c>
      <c r="V859" t="str">
        <f t="shared" si="109"/>
        <v>Other</v>
      </c>
      <c r="W859" s="1" t="b">
        <f t="shared" si="110"/>
        <v>1</v>
      </c>
      <c r="X859" t="b">
        <f t="shared" si="111"/>
        <v>0</v>
      </c>
    </row>
    <row r="860" spans="1:24" x14ac:dyDescent="0.3">
      <c r="A860" s="2" t="s">
        <v>865</v>
      </c>
      <c r="B860" s="3" t="s">
        <v>4353</v>
      </c>
      <c r="C860" s="3" t="s">
        <v>7405</v>
      </c>
      <c r="D860" s="3" t="s">
        <v>7410</v>
      </c>
      <c r="E860" s="3" t="s">
        <v>7426</v>
      </c>
      <c r="F860" s="3" t="s">
        <v>7434</v>
      </c>
      <c r="G860" s="3">
        <v>5642.34</v>
      </c>
      <c r="H860" s="3">
        <v>16</v>
      </c>
      <c r="I860" s="8" t="s">
        <v>7937</v>
      </c>
      <c r="J860" s="3" t="s">
        <v>8164</v>
      </c>
      <c r="K860" s="3" t="s">
        <v>8167</v>
      </c>
      <c r="L860" s="3" t="s">
        <v>8169</v>
      </c>
      <c r="M860" s="4">
        <v>72221.62</v>
      </c>
      <c r="N860" s="32">
        <f>Table2[[#This Row],[Price]]*Table2[[#This Row],[Quantity Sold]]</f>
        <v>90277.440000000002</v>
      </c>
      <c r="O860" s="1">
        <f t="shared" si="105"/>
        <v>2023</v>
      </c>
      <c r="P860" s="1" t="str">
        <f t="shared" si="106"/>
        <v>MEN</v>
      </c>
      <c r="Q860" s="1" t="str">
        <f t="shared" si="112"/>
        <v>Men_Shirts</v>
      </c>
      <c r="T860" s="1" t="str">
        <f t="shared" si="107"/>
        <v>LOW PRICE</v>
      </c>
      <c r="U860" t="str">
        <f t="shared" si="108"/>
        <v>Discounted</v>
      </c>
      <c r="V860" t="str">
        <f t="shared" si="109"/>
        <v>Men's Discounted Item</v>
      </c>
      <c r="W860" s="1" t="b">
        <f t="shared" si="110"/>
        <v>1</v>
      </c>
      <c r="X860" t="b">
        <f t="shared" si="111"/>
        <v>1</v>
      </c>
    </row>
    <row r="861" spans="1:24" ht="28.8" x14ac:dyDescent="0.3">
      <c r="A861" s="2" t="s">
        <v>866</v>
      </c>
      <c r="B861" s="3" t="s">
        <v>4761</v>
      </c>
      <c r="C861" s="3" t="s">
        <v>7406</v>
      </c>
      <c r="D861" s="3" t="s">
        <v>7421</v>
      </c>
      <c r="E861" s="3" t="s">
        <v>7424</v>
      </c>
      <c r="F861" s="3" t="s">
        <v>7428</v>
      </c>
      <c r="G861" s="3">
        <v>12825.99</v>
      </c>
      <c r="H861" s="3">
        <v>18</v>
      </c>
      <c r="I861" s="8" t="s">
        <v>7650</v>
      </c>
      <c r="J861" s="3" t="s">
        <v>8166</v>
      </c>
      <c r="K861" s="3" t="s">
        <v>8167</v>
      </c>
      <c r="L861" s="3" t="s">
        <v>8169</v>
      </c>
      <c r="M861" s="4">
        <v>184694.09</v>
      </c>
      <c r="N861" s="32">
        <f>Table2[[#This Row],[Price]]*Table2[[#This Row],[Quantity Sold]]</f>
        <v>230867.82</v>
      </c>
      <c r="O861" s="1">
        <f t="shared" si="105"/>
        <v>2024</v>
      </c>
      <c r="P861" s="1" t="str">
        <f t="shared" si="106"/>
        <v>ACCESSORIES</v>
      </c>
      <c r="Q861" s="1" t="str">
        <f t="shared" si="112"/>
        <v>Accessories_Scarves</v>
      </c>
      <c r="T861" s="1" t="str">
        <f t="shared" si="107"/>
        <v>HIGH PRICE</v>
      </c>
      <c r="U861" t="str">
        <f t="shared" si="108"/>
        <v>Discounted</v>
      </c>
      <c r="V861" t="str">
        <f t="shared" si="109"/>
        <v>Other</v>
      </c>
      <c r="W861" s="1" t="b">
        <f t="shared" si="110"/>
        <v>1</v>
      </c>
      <c r="X861" t="b">
        <f t="shared" si="111"/>
        <v>1</v>
      </c>
    </row>
    <row r="862" spans="1:24" x14ac:dyDescent="0.3">
      <c r="A862" s="2" t="s">
        <v>867</v>
      </c>
      <c r="B862" s="3" t="s">
        <v>4762</v>
      </c>
      <c r="C862" s="3" t="s">
        <v>7407</v>
      </c>
      <c r="D862" s="3" t="s">
        <v>7413</v>
      </c>
      <c r="E862" s="3" t="s">
        <v>7424</v>
      </c>
      <c r="F862" s="3" t="s">
        <v>7429</v>
      </c>
      <c r="G862" s="3">
        <v>1636.76</v>
      </c>
      <c r="H862" s="3">
        <v>5</v>
      </c>
      <c r="I862" s="8" t="s">
        <v>7794</v>
      </c>
      <c r="J862" s="3" t="s">
        <v>8165</v>
      </c>
      <c r="K862" s="3" t="s">
        <v>8168</v>
      </c>
      <c r="L862" s="3" t="s">
        <v>8170</v>
      </c>
      <c r="M862" s="4">
        <v>8183.8</v>
      </c>
      <c r="N862" s="32">
        <f>Table2[[#This Row],[Price]]*Table2[[#This Row],[Quantity Sold]]</f>
        <v>8183.8</v>
      </c>
      <c r="O862" s="1">
        <f t="shared" si="105"/>
        <v>2022</v>
      </c>
      <c r="P862" s="1" t="str">
        <f t="shared" si="106"/>
        <v>KIDS</v>
      </c>
      <c r="Q862" s="1" t="str">
        <f t="shared" si="112"/>
        <v>Kids_Shorts</v>
      </c>
      <c r="T862" s="1" t="str">
        <f t="shared" si="107"/>
        <v>LOW PRICE</v>
      </c>
      <c r="U862" t="str">
        <f t="shared" si="108"/>
        <v>No Discount</v>
      </c>
      <c r="V862" t="str">
        <f t="shared" si="109"/>
        <v>Other</v>
      </c>
      <c r="W862" s="1" t="b">
        <f t="shared" si="110"/>
        <v>0</v>
      </c>
      <c r="X862" t="b">
        <f t="shared" si="111"/>
        <v>0</v>
      </c>
    </row>
    <row r="863" spans="1:24" x14ac:dyDescent="0.3">
      <c r="A863" s="2" t="s">
        <v>868</v>
      </c>
      <c r="B863" s="3" t="s">
        <v>4763</v>
      </c>
      <c r="C863" s="3" t="s">
        <v>7405</v>
      </c>
      <c r="D863" s="3" t="s">
        <v>7410</v>
      </c>
      <c r="E863" s="3" t="s">
        <v>7426</v>
      </c>
      <c r="F863" s="3" t="s">
        <v>7431</v>
      </c>
      <c r="G863" s="3">
        <v>8739.9</v>
      </c>
      <c r="H863" s="3">
        <v>11</v>
      </c>
      <c r="I863" s="8" t="s">
        <v>7938</v>
      </c>
      <c r="J863" s="3" t="s">
        <v>8165</v>
      </c>
      <c r="K863" s="3" t="s">
        <v>8167</v>
      </c>
      <c r="L863" s="3" t="s">
        <v>8170</v>
      </c>
      <c r="M863" s="4">
        <v>96138.9</v>
      </c>
      <c r="N863" s="32">
        <f>Table2[[#This Row],[Price]]*Table2[[#This Row],[Quantity Sold]]</f>
        <v>96138.9</v>
      </c>
      <c r="O863" s="1">
        <f t="shared" si="105"/>
        <v>2024</v>
      </c>
      <c r="P863" s="1" t="str">
        <f t="shared" si="106"/>
        <v>MEN</v>
      </c>
      <c r="Q863" s="1" t="str">
        <f t="shared" si="112"/>
        <v>Men_Shirts</v>
      </c>
      <c r="T863" s="1" t="str">
        <f t="shared" si="107"/>
        <v>LOW PRICE</v>
      </c>
      <c r="U863" t="str">
        <f t="shared" si="108"/>
        <v>No Discount</v>
      </c>
      <c r="V863" t="str">
        <f t="shared" si="109"/>
        <v>Other</v>
      </c>
      <c r="W863" s="1" t="b">
        <f t="shared" si="110"/>
        <v>1</v>
      </c>
      <c r="X863" t="b">
        <f t="shared" si="111"/>
        <v>0</v>
      </c>
    </row>
    <row r="864" spans="1:24" ht="28.8" x14ac:dyDescent="0.3">
      <c r="A864" s="2" t="s">
        <v>869</v>
      </c>
      <c r="B864" s="3" t="s">
        <v>4764</v>
      </c>
      <c r="C864" s="3" t="s">
        <v>7407</v>
      </c>
      <c r="D864" s="3" t="s">
        <v>7418</v>
      </c>
      <c r="E864" s="3" t="s">
        <v>7426</v>
      </c>
      <c r="F864" s="3" t="s">
        <v>7430</v>
      </c>
      <c r="G864" s="3">
        <v>10529.38</v>
      </c>
      <c r="H864" s="3">
        <v>20</v>
      </c>
      <c r="I864" s="8" t="s">
        <v>7675</v>
      </c>
      <c r="J864" s="3" t="s">
        <v>8166</v>
      </c>
      <c r="K864" s="3" t="s">
        <v>8168</v>
      </c>
      <c r="L864" s="3" t="s">
        <v>8170</v>
      </c>
      <c r="M864" s="4">
        <v>210587.6</v>
      </c>
      <c r="N864" s="32">
        <f>Table2[[#This Row],[Price]]*Table2[[#This Row],[Quantity Sold]]</f>
        <v>210587.59999999998</v>
      </c>
      <c r="O864" s="1">
        <f t="shared" si="105"/>
        <v>2023</v>
      </c>
      <c r="P864" s="1" t="str">
        <f t="shared" si="106"/>
        <v>KIDS</v>
      </c>
      <c r="Q864" s="1" t="str">
        <f t="shared" si="112"/>
        <v>Kids_Sweaters</v>
      </c>
      <c r="T864" s="1" t="str">
        <f t="shared" si="107"/>
        <v>HIGH PRICE</v>
      </c>
      <c r="U864" t="str">
        <f t="shared" si="108"/>
        <v>No Discount</v>
      </c>
      <c r="V864" t="str">
        <f t="shared" si="109"/>
        <v>Other</v>
      </c>
      <c r="W864" s="1" t="b">
        <f t="shared" si="110"/>
        <v>1</v>
      </c>
      <c r="X864" t="b">
        <f t="shared" si="111"/>
        <v>0</v>
      </c>
    </row>
    <row r="865" spans="1:24" ht="28.8" x14ac:dyDescent="0.3">
      <c r="A865" s="2" t="s">
        <v>870</v>
      </c>
      <c r="B865" s="3" t="s">
        <v>4765</v>
      </c>
      <c r="C865" s="3" t="s">
        <v>7406</v>
      </c>
      <c r="D865" s="3" t="s">
        <v>7412</v>
      </c>
      <c r="E865" s="3" t="s">
        <v>7427</v>
      </c>
      <c r="F865" s="3" t="s">
        <v>7433</v>
      </c>
      <c r="G865" s="3">
        <v>3691.84</v>
      </c>
      <c r="H865" s="3">
        <v>14</v>
      </c>
      <c r="I865" s="8" t="s">
        <v>7939</v>
      </c>
      <c r="J865" s="3" t="s">
        <v>8165</v>
      </c>
      <c r="K865" s="3" t="s">
        <v>8168</v>
      </c>
      <c r="L865" s="3" t="s">
        <v>8169</v>
      </c>
      <c r="M865" s="4">
        <v>41348.94</v>
      </c>
      <c r="N865" s="32">
        <f>Table2[[#This Row],[Price]]*Table2[[#This Row],[Quantity Sold]]</f>
        <v>51685.760000000002</v>
      </c>
      <c r="O865" s="1">
        <f t="shared" si="105"/>
        <v>2023</v>
      </c>
      <c r="P865" s="1" t="str">
        <f t="shared" si="106"/>
        <v>ACCESSORIES</v>
      </c>
      <c r="Q865" s="1" t="str">
        <f t="shared" si="112"/>
        <v>Accessories_Hats</v>
      </c>
      <c r="T865" s="1" t="str">
        <f t="shared" si="107"/>
        <v>LOW PRICE</v>
      </c>
      <c r="U865" t="str">
        <f t="shared" si="108"/>
        <v>Discounted</v>
      </c>
      <c r="V865" t="str">
        <f t="shared" si="109"/>
        <v>Other</v>
      </c>
      <c r="W865" s="1" t="b">
        <f t="shared" si="110"/>
        <v>1</v>
      </c>
      <c r="X865" t="b">
        <f t="shared" si="111"/>
        <v>1</v>
      </c>
    </row>
    <row r="866" spans="1:24" x14ac:dyDescent="0.3">
      <c r="A866" s="2" t="s">
        <v>871</v>
      </c>
      <c r="B866" s="3" t="s">
        <v>4766</v>
      </c>
      <c r="C866" s="3" t="s">
        <v>7405</v>
      </c>
      <c r="D866" s="3" t="s">
        <v>7409</v>
      </c>
      <c r="E866" s="3" t="s">
        <v>7424</v>
      </c>
      <c r="F866" s="3" t="s">
        <v>7434</v>
      </c>
      <c r="G866" s="3">
        <v>10896.24</v>
      </c>
      <c r="H866" s="3">
        <v>1</v>
      </c>
      <c r="I866" s="8" t="s">
        <v>7940</v>
      </c>
      <c r="J866" s="3" t="s">
        <v>8162</v>
      </c>
      <c r="K866" s="3" t="s">
        <v>8168</v>
      </c>
      <c r="L866" s="3" t="s">
        <v>8169</v>
      </c>
      <c r="M866" s="4">
        <v>8716.66</v>
      </c>
      <c r="N866" s="32">
        <f>Table2[[#This Row],[Price]]*Table2[[#This Row],[Quantity Sold]]</f>
        <v>10896.24</v>
      </c>
      <c r="O866" s="1">
        <f t="shared" si="105"/>
        <v>2022</v>
      </c>
      <c r="P866" s="1" t="str">
        <f t="shared" si="106"/>
        <v>MEN</v>
      </c>
      <c r="Q866" s="1" t="str">
        <f t="shared" si="112"/>
        <v>Men_Jackets</v>
      </c>
      <c r="T866" s="1" t="str">
        <f t="shared" si="107"/>
        <v>HIGH PRICE</v>
      </c>
      <c r="U866" t="str">
        <f t="shared" si="108"/>
        <v>Discounted</v>
      </c>
      <c r="V866" t="str">
        <f t="shared" si="109"/>
        <v>Men's Discounted Item</v>
      </c>
      <c r="W866" s="1" t="b">
        <f t="shared" si="110"/>
        <v>0</v>
      </c>
      <c r="X866" t="b">
        <f t="shared" si="111"/>
        <v>1</v>
      </c>
    </row>
    <row r="867" spans="1:24" ht="28.8" x14ac:dyDescent="0.3">
      <c r="A867" s="2" t="s">
        <v>872</v>
      </c>
      <c r="B867" s="3" t="s">
        <v>4767</v>
      </c>
      <c r="C867" s="3" t="s">
        <v>7408</v>
      </c>
      <c r="D867" s="3" t="s">
        <v>7419</v>
      </c>
      <c r="E867" s="3" t="s">
        <v>7423</v>
      </c>
      <c r="F867" s="3" t="s">
        <v>7431</v>
      </c>
      <c r="G867" s="3">
        <v>9221.2999999999993</v>
      </c>
      <c r="H867" s="3">
        <v>7</v>
      </c>
      <c r="I867" s="8" t="s">
        <v>7873</v>
      </c>
      <c r="J867" s="3" t="s">
        <v>8164</v>
      </c>
      <c r="K867" s="3" t="s">
        <v>8167</v>
      </c>
      <c r="L867" s="3" t="s">
        <v>8169</v>
      </c>
      <c r="M867" s="4">
        <v>51639.28</v>
      </c>
      <c r="N867" s="32">
        <f>Table2[[#This Row],[Price]]*Table2[[#This Row],[Quantity Sold]]</f>
        <v>64549.099999999991</v>
      </c>
      <c r="O867" s="1">
        <f t="shared" si="105"/>
        <v>2023</v>
      </c>
      <c r="P867" s="1" t="str">
        <f t="shared" si="106"/>
        <v>WOMEN</v>
      </c>
      <c r="Q867" s="1" t="str">
        <f t="shared" si="112"/>
        <v>Women_Dresses</v>
      </c>
      <c r="T867" s="1" t="str">
        <f t="shared" si="107"/>
        <v>LOW PRICE</v>
      </c>
      <c r="U867" t="str">
        <f t="shared" si="108"/>
        <v>Discounted</v>
      </c>
      <c r="V867" t="str">
        <f t="shared" si="109"/>
        <v>Other</v>
      </c>
      <c r="W867" s="1" t="b">
        <f t="shared" si="110"/>
        <v>0</v>
      </c>
      <c r="X867" t="b">
        <f t="shared" si="111"/>
        <v>1</v>
      </c>
    </row>
    <row r="868" spans="1:24" x14ac:dyDescent="0.3">
      <c r="A868" s="2" t="s">
        <v>873</v>
      </c>
      <c r="B868" s="3" t="s">
        <v>4768</v>
      </c>
      <c r="C868" s="3" t="s">
        <v>7405</v>
      </c>
      <c r="D868" s="3" t="s">
        <v>7411</v>
      </c>
      <c r="E868" s="3" t="s">
        <v>7423</v>
      </c>
      <c r="F868" s="3" t="s">
        <v>7431</v>
      </c>
      <c r="G868" s="3">
        <v>15537.6</v>
      </c>
      <c r="H868" s="3">
        <v>18</v>
      </c>
      <c r="I868" s="8" t="s">
        <v>7941</v>
      </c>
      <c r="J868" s="3" t="s">
        <v>8162</v>
      </c>
      <c r="K868" s="3" t="s">
        <v>8168</v>
      </c>
      <c r="L868" s="3" t="s">
        <v>8169</v>
      </c>
      <c r="M868" s="4">
        <v>223741.44</v>
      </c>
      <c r="N868" s="32">
        <f>Table2[[#This Row],[Price]]*Table2[[#This Row],[Quantity Sold]]</f>
        <v>279676.79999999999</v>
      </c>
      <c r="O868" s="1">
        <f t="shared" si="105"/>
        <v>2024</v>
      </c>
      <c r="P868" s="1" t="str">
        <f t="shared" si="106"/>
        <v>MEN</v>
      </c>
      <c r="Q868" s="1" t="str">
        <f t="shared" si="112"/>
        <v>Men_Pants</v>
      </c>
      <c r="T868" s="1" t="str">
        <f t="shared" si="107"/>
        <v>HIGH PRICE</v>
      </c>
      <c r="U868" t="str">
        <f t="shared" si="108"/>
        <v>Discounted</v>
      </c>
      <c r="V868" t="str">
        <f t="shared" si="109"/>
        <v>Men's Discounted Item</v>
      </c>
      <c r="W868" s="1" t="b">
        <f t="shared" si="110"/>
        <v>1</v>
      </c>
      <c r="X868" t="b">
        <f t="shared" si="111"/>
        <v>1</v>
      </c>
    </row>
    <row r="869" spans="1:24" x14ac:dyDescent="0.3">
      <c r="A869" s="2" t="s">
        <v>874</v>
      </c>
      <c r="B869" s="3" t="s">
        <v>4769</v>
      </c>
      <c r="C869" s="3" t="s">
        <v>7407</v>
      </c>
      <c r="D869" s="3" t="s">
        <v>7415</v>
      </c>
      <c r="E869" s="3" t="s">
        <v>7424</v>
      </c>
      <c r="F869" s="3" t="s">
        <v>7434</v>
      </c>
      <c r="G869" s="3">
        <v>15288.6</v>
      </c>
      <c r="H869" s="3">
        <v>4</v>
      </c>
      <c r="I869" s="8" t="s">
        <v>7798</v>
      </c>
      <c r="J869" s="3" t="s">
        <v>8163</v>
      </c>
      <c r="K869" s="3" t="s">
        <v>8167</v>
      </c>
      <c r="L869" s="3" t="s">
        <v>8169</v>
      </c>
      <c r="M869" s="4">
        <v>48923.519999999997</v>
      </c>
      <c r="N869" s="32">
        <f>Table2[[#This Row],[Price]]*Table2[[#This Row],[Quantity Sold]]</f>
        <v>61154.400000000001</v>
      </c>
      <c r="O869" s="1">
        <f t="shared" si="105"/>
        <v>2023</v>
      </c>
      <c r="P869" s="1" t="str">
        <f t="shared" si="106"/>
        <v>KIDS</v>
      </c>
      <c r="Q869" s="1" t="str">
        <f t="shared" si="112"/>
        <v>Kids_T-Shirts</v>
      </c>
      <c r="T869" s="1" t="str">
        <f t="shared" si="107"/>
        <v>HIGH PRICE</v>
      </c>
      <c r="U869" t="str">
        <f t="shared" si="108"/>
        <v>Discounted</v>
      </c>
      <c r="V869" t="str">
        <f t="shared" si="109"/>
        <v>Other</v>
      </c>
      <c r="W869" s="1" t="b">
        <f t="shared" si="110"/>
        <v>0</v>
      </c>
      <c r="X869" t="b">
        <f t="shared" si="111"/>
        <v>1</v>
      </c>
    </row>
    <row r="870" spans="1:24" ht="28.8" x14ac:dyDescent="0.3">
      <c r="A870" s="2" t="s">
        <v>875</v>
      </c>
      <c r="B870" s="3" t="s">
        <v>4770</v>
      </c>
      <c r="C870" s="3" t="s">
        <v>7406</v>
      </c>
      <c r="D870" s="3" t="s">
        <v>7416</v>
      </c>
      <c r="E870" s="3" t="s">
        <v>7425</v>
      </c>
      <c r="F870" s="3" t="s">
        <v>7431</v>
      </c>
      <c r="G870" s="3">
        <v>15293.58</v>
      </c>
      <c r="H870" s="3">
        <v>2</v>
      </c>
      <c r="I870" s="8" t="s">
        <v>7853</v>
      </c>
      <c r="J870" s="3" t="s">
        <v>8163</v>
      </c>
      <c r="K870" s="3" t="s">
        <v>8168</v>
      </c>
      <c r="L870" s="3" t="s">
        <v>8170</v>
      </c>
      <c r="M870" s="4">
        <v>30587.16</v>
      </c>
      <c r="N870" s="32">
        <f>Table2[[#This Row],[Price]]*Table2[[#This Row],[Quantity Sold]]</f>
        <v>30587.16</v>
      </c>
      <c r="O870" s="1">
        <f t="shared" si="105"/>
        <v>2022</v>
      </c>
      <c r="P870" s="1" t="str">
        <f t="shared" si="106"/>
        <v>ACCESSORIES</v>
      </c>
      <c r="Q870" s="1" t="str">
        <f t="shared" si="112"/>
        <v>Accessories_Belts</v>
      </c>
      <c r="T870" s="1" t="str">
        <f t="shared" si="107"/>
        <v>HIGH PRICE</v>
      </c>
      <c r="U870" t="str">
        <f t="shared" si="108"/>
        <v>No Discount</v>
      </c>
      <c r="V870" t="str">
        <f t="shared" si="109"/>
        <v>Other</v>
      </c>
      <c r="W870" s="1" t="b">
        <f t="shared" si="110"/>
        <v>0</v>
      </c>
      <c r="X870" t="b">
        <f t="shared" si="111"/>
        <v>0</v>
      </c>
    </row>
    <row r="871" spans="1:24" x14ac:dyDescent="0.3">
      <c r="A871" s="2" t="s">
        <v>876</v>
      </c>
      <c r="B871" s="3" t="s">
        <v>4771</v>
      </c>
      <c r="C871" s="3" t="s">
        <v>7405</v>
      </c>
      <c r="D871" s="3" t="s">
        <v>7417</v>
      </c>
      <c r="E871" s="3" t="s">
        <v>7424</v>
      </c>
      <c r="F871" s="3" t="s">
        <v>7433</v>
      </c>
      <c r="G871" s="3">
        <v>4337.58</v>
      </c>
      <c r="H871" s="3">
        <v>2</v>
      </c>
      <c r="I871" s="8" t="s">
        <v>7679</v>
      </c>
      <c r="J871" s="3" t="s">
        <v>8162</v>
      </c>
      <c r="K871" s="3" t="s">
        <v>8168</v>
      </c>
      <c r="L871" s="3" t="s">
        <v>8169</v>
      </c>
      <c r="M871" s="4">
        <v>6940.46</v>
      </c>
      <c r="N871" s="32">
        <f>Table2[[#This Row],[Price]]*Table2[[#This Row],[Quantity Sold]]</f>
        <v>8675.16</v>
      </c>
      <c r="O871" s="1">
        <f t="shared" si="105"/>
        <v>2023</v>
      </c>
      <c r="P871" s="1" t="str">
        <f t="shared" si="106"/>
        <v>MEN</v>
      </c>
      <c r="Q871" s="1" t="str">
        <f t="shared" si="112"/>
        <v>Men_Shoes</v>
      </c>
      <c r="T871" s="1" t="str">
        <f t="shared" si="107"/>
        <v>LOW PRICE</v>
      </c>
      <c r="U871" t="str">
        <f t="shared" si="108"/>
        <v>Discounted</v>
      </c>
      <c r="V871" t="str">
        <f t="shared" si="109"/>
        <v>Men's Discounted Item</v>
      </c>
      <c r="W871" s="1" t="b">
        <f t="shared" si="110"/>
        <v>0</v>
      </c>
      <c r="X871" t="b">
        <f t="shared" si="111"/>
        <v>1</v>
      </c>
    </row>
    <row r="872" spans="1:24" ht="28.8" x14ac:dyDescent="0.3">
      <c r="A872" s="2" t="s">
        <v>877</v>
      </c>
      <c r="B872" s="3" t="s">
        <v>4772</v>
      </c>
      <c r="C872" s="3" t="s">
        <v>7406</v>
      </c>
      <c r="D872" s="3" t="s">
        <v>7416</v>
      </c>
      <c r="E872" s="3" t="s">
        <v>7423</v>
      </c>
      <c r="F872" s="3" t="s">
        <v>7432</v>
      </c>
      <c r="G872" s="3">
        <v>14736.65</v>
      </c>
      <c r="H872" s="3">
        <v>14</v>
      </c>
      <c r="I872" s="8" t="s">
        <v>7593</v>
      </c>
      <c r="J872" s="3" t="s">
        <v>8162</v>
      </c>
      <c r="K872" s="3" t="s">
        <v>8168</v>
      </c>
      <c r="L872" s="3" t="s">
        <v>8169</v>
      </c>
      <c r="M872" s="4">
        <v>165050.48000000001</v>
      </c>
      <c r="N872" s="32">
        <f>Table2[[#This Row],[Price]]*Table2[[#This Row],[Quantity Sold]]</f>
        <v>206313.1</v>
      </c>
      <c r="O872" s="1">
        <f t="shared" si="105"/>
        <v>2024</v>
      </c>
      <c r="P872" s="1" t="str">
        <f t="shared" si="106"/>
        <v>ACCESSORIES</v>
      </c>
      <c r="Q872" s="1" t="str">
        <f t="shared" si="112"/>
        <v>Accessories_Belts</v>
      </c>
      <c r="T872" s="1" t="str">
        <f t="shared" si="107"/>
        <v>HIGH PRICE</v>
      </c>
      <c r="U872" t="str">
        <f t="shared" si="108"/>
        <v>Discounted</v>
      </c>
      <c r="V872" t="str">
        <f t="shared" si="109"/>
        <v>Other</v>
      </c>
      <c r="W872" s="1" t="b">
        <f t="shared" si="110"/>
        <v>1</v>
      </c>
      <c r="X872" t="b">
        <f t="shared" si="111"/>
        <v>1</v>
      </c>
    </row>
    <row r="873" spans="1:24" x14ac:dyDescent="0.3">
      <c r="A873" s="2" t="s">
        <v>878</v>
      </c>
      <c r="B873" s="3" t="s">
        <v>4773</v>
      </c>
      <c r="C873" s="3" t="s">
        <v>7407</v>
      </c>
      <c r="D873" s="3" t="s">
        <v>7415</v>
      </c>
      <c r="E873" s="3" t="s">
        <v>7423</v>
      </c>
      <c r="F873" s="3" t="s">
        <v>7428</v>
      </c>
      <c r="G873" s="3">
        <v>12097.25</v>
      </c>
      <c r="H873" s="3">
        <v>15</v>
      </c>
      <c r="I873" s="8" t="s">
        <v>7540</v>
      </c>
      <c r="J873" s="3" t="s">
        <v>8162</v>
      </c>
      <c r="K873" s="3" t="s">
        <v>8168</v>
      </c>
      <c r="L873" s="3" t="s">
        <v>8169</v>
      </c>
      <c r="M873" s="4">
        <v>145167</v>
      </c>
      <c r="N873" s="32">
        <f>Table2[[#This Row],[Price]]*Table2[[#This Row],[Quantity Sold]]</f>
        <v>181458.75</v>
      </c>
      <c r="O873" s="1">
        <f t="shared" si="105"/>
        <v>2023</v>
      </c>
      <c r="P873" s="1" t="str">
        <f t="shared" si="106"/>
        <v>KIDS</v>
      </c>
      <c r="Q873" s="1" t="str">
        <f t="shared" si="112"/>
        <v>Kids_T-Shirts</v>
      </c>
      <c r="T873" s="1" t="str">
        <f t="shared" si="107"/>
        <v>HIGH PRICE</v>
      </c>
      <c r="U873" t="str">
        <f t="shared" si="108"/>
        <v>Discounted</v>
      </c>
      <c r="V873" t="str">
        <f t="shared" si="109"/>
        <v>Other</v>
      </c>
      <c r="W873" s="1" t="b">
        <f t="shared" si="110"/>
        <v>1</v>
      </c>
      <c r="X873" t="b">
        <f t="shared" si="111"/>
        <v>1</v>
      </c>
    </row>
    <row r="874" spans="1:24" ht="28.8" x14ac:dyDescent="0.3">
      <c r="A874" s="2" t="s">
        <v>879</v>
      </c>
      <c r="B874" s="3" t="s">
        <v>4774</v>
      </c>
      <c r="C874" s="3" t="s">
        <v>7406</v>
      </c>
      <c r="D874" s="3" t="s">
        <v>7421</v>
      </c>
      <c r="E874" s="3" t="s">
        <v>7427</v>
      </c>
      <c r="F874" s="3" t="s">
        <v>7431</v>
      </c>
      <c r="G874" s="3">
        <v>13153.01</v>
      </c>
      <c r="H874" s="3">
        <v>17</v>
      </c>
      <c r="I874" s="8" t="s">
        <v>7585</v>
      </c>
      <c r="J874" s="3" t="s">
        <v>8163</v>
      </c>
      <c r="K874" s="3" t="s">
        <v>8168</v>
      </c>
      <c r="L874" s="3" t="s">
        <v>8169</v>
      </c>
      <c r="M874" s="4">
        <v>178880.77</v>
      </c>
      <c r="N874" s="32">
        <f>Table2[[#This Row],[Price]]*Table2[[#This Row],[Quantity Sold]]</f>
        <v>223601.17</v>
      </c>
      <c r="O874" s="1">
        <f t="shared" si="105"/>
        <v>2023</v>
      </c>
      <c r="P874" s="1" t="str">
        <f t="shared" si="106"/>
        <v>ACCESSORIES</v>
      </c>
      <c r="Q874" s="1" t="str">
        <f t="shared" si="112"/>
        <v>Accessories_Scarves</v>
      </c>
      <c r="T874" s="1" t="str">
        <f t="shared" si="107"/>
        <v>HIGH PRICE</v>
      </c>
      <c r="U874" t="str">
        <f t="shared" si="108"/>
        <v>Discounted</v>
      </c>
      <c r="V874" t="str">
        <f t="shared" si="109"/>
        <v>Other</v>
      </c>
      <c r="W874" s="1" t="b">
        <f t="shared" si="110"/>
        <v>1</v>
      </c>
      <c r="X874" t="b">
        <f t="shared" si="111"/>
        <v>1</v>
      </c>
    </row>
    <row r="875" spans="1:24" x14ac:dyDescent="0.3">
      <c r="A875" s="2" t="s">
        <v>880</v>
      </c>
      <c r="B875" s="3" t="s">
        <v>4775</v>
      </c>
      <c r="C875" s="3" t="s">
        <v>7407</v>
      </c>
      <c r="D875" s="3" t="s">
        <v>7413</v>
      </c>
      <c r="E875" s="3" t="s">
        <v>7425</v>
      </c>
      <c r="F875" s="3" t="s">
        <v>7431</v>
      </c>
      <c r="G875" s="3">
        <v>13975.54</v>
      </c>
      <c r="H875" s="3">
        <v>14</v>
      </c>
      <c r="I875" s="8" t="s">
        <v>7517</v>
      </c>
      <c r="J875" s="3" t="s">
        <v>8163</v>
      </c>
      <c r="K875" s="3" t="s">
        <v>8168</v>
      </c>
      <c r="L875" s="3" t="s">
        <v>8169</v>
      </c>
      <c r="M875" s="4">
        <v>156526.38</v>
      </c>
      <c r="N875" s="32">
        <f>Table2[[#This Row],[Price]]*Table2[[#This Row],[Quantity Sold]]</f>
        <v>195657.56</v>
      </c>
      <c r="O875" s="1">
        <f t="shared" si="105"/>
        <v>2023</v>
      </c>
      <c r="P875" s="1" t="str">
        <f t="shared" si="106"/>
        <v>KIDS</v>
      </c>
      <c r="Q875" s="1" t="str">
        <f t="shared" si="112"/>
        <v>Kids_Shorts</v>
      </c>
      <c r="T875" s="1" t="str">
        <f t="shared" si="107"/>
        <v>HIGH PRICE</v>
      </c>
      <c r="U875" t="str">
        <f t="shared" si="108"/>
        <v>Discounted</v>
      </c>
      <c r="V875" t="str">
        <f t="shared" si="109"/>
        <v>Other</v>
      </c>
      <c r="W875" s="1" t="b">
        <f t="shared" si="110"/>
        <v>1</v>
      </c>
      <c r="X875" t="b">
        <f t="shared" si="111"/>
        <v>1</v>
      </c>
    </row>
    <row r="876" spans="1:24" ht="28.8" x14ac:dyDescent="0.3">
      <c r="A876" s="2" t="s">
        <v>881</v>
      </c>
      <c r="B876" s="3" t="s">
        <v>4776</v>
      </c>
      <c r="C876" s="3" t="s">
        <v>7406</v>
      </c>
      <c r="D876" s="3" t="s">
        <v>7416</v>
      </c>
      <c r="E876" s="3" t="s">
        <v>7427</v>
      </c>
      <c r="F876" s="3" t="s">
        <v>7429</v>
      </c>
      <c r="G876" s="3">
        <v>8884.32</v>
      </c>
      <c r="H876" s="3">
        <v>6</v>
      </c>
      <c r="I876" s="8" t="s">
        <v>7942</v>
      </c>
      <c r="J876" s="3" t="s">
        <v>8164</v>
      </c>
      <c r="K876" s="3" t="s">
        <v>8167</v>
      </c>
      <c r="L876" s="3" t="s">
        <v>8169</v>
      </c>
      <c r="M876" s="4">
        <v>42644.57</v>
      </c>
      <c r="N876" s="32">
        <f>Table2[[#This Row],[Price]]*Table2[[#This Row],[Quantity Sold]]</f>
        <v>53305.919999999998</v>
      </c>
      <c r="O876" s="1">
        <f t="shared" si="105"/>
        <v>2024</v>
      </c>
      <c r="P876" s="1" t="str">
        <f t="shared" si="106"/>
        <v>ACCESSORIES</v>
      </c>
      <c r="Q876" s="1" t="str">
        <f t="shared" si="112"/>
        <v>Accessories_Belts</v>
      </c>
      <c r="T876" s="1" t="str">
        <f t="shared" si="107"/>
        <v>LOW PRICE</v>
      </c>
      <c r="U876" t="str">
        <f t="shared" si="108"/>
        <v>Discounted</v>
      </c>
      <c r="V876" t="str">
        <f t="shared" si="109"/>
        <v>Other</v>
      </c>
      <c r="W876" s="1" t="b">
        <f t="shared" si="110"/>
        <v>0</v>
      </c>
      <c r="X876" t="b">
        <f t="shared" si="111"/>
        <v>1</v>
      </c>
    </row>
    <row r="877" spans="1:24" x14ac:dyDescent="0.3">
      <c r="A877" s="2" t="s">
        <v>882</v>
      </c>
      <c r="B877" s="3" t="s">
        <v>4777</v>
      </c>
      <c r="C877" s="3" t="s">
        <v>7407</v>
      </c>
      <c r="D877" s="3" t="s">
        <v>7415</v>
      </c>
      <c r="E877" s="3" t="s">
        <v>7426</v>
      </c>
      <c r="F877" s="3" t="s">
        <v>7429</v>
      </c>
      <c r="G877" s="3">
        <v>16468.03</v>
      </c>
      <c r="H877" s="3">
        <v>1</v>
      </c>
      <c r="I877" s="8" t="s">
        <v>7943</v>
      </c>
      <c r="J877" s="3" t="s">
        <v>8166</v>
      </c>
      <c r="K877" s="3" t="s">
        <v>8168</v>
      </c>
      <c r="L877" s="3" t="s">
        <v>8170</v>
      </c>
      <c r="M877" s="4">
        <v>16468.03</v>
      </c>
      <c r="N877" s="32">
        <f>Table2[[#This Row],[Price]]*Table2[[#This Row],[Quantity Sold]]</f>
        <v>16468.03</v>
      </c>
      <c r="O877" s="1">
        <f t="shared" si="105"/>
        <v>2024</v>
      </c>
      <c r="P877" s="1" t="str">
        <f t="shared" si="106"/>
        <v>KIDS</v>
      </c>
      <c r="Q877" s="1" t="str">
        <f t="shared" si="112"/>
        <v>Kids_T-Shirts</v>
      </c>
      <c r="T877" s="1" t="str">
        <f t="shared" si="107"/>
        <v>HIGH PRICE</v>
      </c>
      <c r="U877" t="str">
        <f t="shared" si="108"/>
        <v>No Discount</v>
      </c>
      <c r="V877" t="str">
        <f t="shared" si="109"/>
        <v>Other</v>
      </c>
      <c r="W877" s="1" t="b">
        <f t="shared" si="110"/>
        <v>0</v>
      </c>
      <c r="X877" t="b">
        <f t="shared" si="111"/>
        <v>0</v>
      </c>
    </row>
    <row r="878" spans="1:24" x14ac:dyDescent="0.3">
      <c r="A878" s="2" t="s">
        <v>883</v>
      </c>
      <c r="B878" s="3" t="s">
        <v>4778</v>
      </c>
      <c r="C878" s="3" t="s">
        <v>7405</v>
      </c>
      <c r="D878" s="3" t="s">
        <v>7417</v>
      </c>
      <c r="E878" s="3" t="s">
        <v>7423</v>
      </c>
      <c r="F878" s="3" t="s">
        <v>7434</v>
      </c>
      <c r="G878" s="3">
        <v>5343.54</v>
      </c>
      <c r="H878" s="3">
        <v>5</v>
      </c>
      <c r="I878" s="8" t="s">
        <v>7483</v>
      </c>
      <c r="J878" s="3" t="s">
        <v>8163</v>
      </c>
      <c r="K878" s="3" t="s">
        <v>8167</v>
      </c>
      <c r="L878" s="3" t="s">
        <v>8169</v>
      </c>
      <c r="M878" s="4">
        <v>21374.16</v>
      </c>
      <c r="N878" s="32">
        <f>Table2[[#This Row],[Price]]*Table2[[#This Row],[Quantity Sold]]</f>
        <v>26717.7</v>
      </c>
      <c r="O878" s="1">
        <f t="shared" si="105"/>
        <v>2023</v>
      </c>
      <c r="P878" s="1" t="str">
        <f t="shared" si="106"/>
        <v>MEN</v>
      </c>
      <c r="Q878" s="1" t="str">
        <f t="shared" si="112"/>
        <v>Men_Shoes</v>
      </c>
      <c r="T878" s="1" t="str">
        <f t="shared" si="107"/>
        <v>LOW PRICE</v>
      </c>
      <c r="U878" t="str">
        <f t="shared" si="108"/>
        <v>Discounted</v>
      </c>
      <c r="V878" t="str">
        <f t="shared" si="109"/>
        <v>Men's Discounted Item</v>
      </c>
      <c r="W878" s="1" t="b">
        <f t="shared" si="110"/>
        <v>0</v>
      </c>
      <c r="X878" t="b">
        <f t="shared" si="111"/>
        <v>1</v>
      </c>
    </row>
    <row r="879" spans="1:24" ht="28.8" x14ac:dyDescent="0.3">
      <c r="A879" s="2" t="s">
        <v>884</v>
      </c>
      <c r="B879" s="3" t="s">
        <v>4779</v>
      </c>
      <c r="C879" s="3" t="s">
        <v>7406</v>
      </c>
      <c r="D879" s="3" t="s">
        <v>7421</v>
      </c>
      <c r="E879" s="3" t="s">
        <v>7427</v>
      </c>
      <c r="F879" s="3" t="s">
        <v>7432</v>
      </c>
      <c r="G879" s="3">
        <v>7415.22</v>
      </c>
      <c r="H879" s="3">
        <v>6</v>
      </c>
      <c r="I879" s="8" t="s">
        <v>7556</v>
      </c>
      <c r="J879" s="3" t="s">
        <v>8163</v>
      </c>
      <c r="K879" s="3" t="s">
        <v>8168</v>
      </c>
      <c r="L879" s="3" t="s">
        <v>8170</v>
      </c>
      <c r="M879" s="4">
        <v>44491.32</v>
      </c>
      <c r="N879" s="32">
        <f>Table2[[#This Row],[Price]]*Table2[[#This Row],[Quantity Sold]]</f>
        <v>44491.32</v>
      </c>
      <c r="O879" s="1">
        <f t="shared" si="105"/>
        <v>2024</v>
      </c>
      <c r="P879" s="1" t="str">
        <f t="shared" si="106"/>
        <v>ACCESSORIES</v>
      </c>
      <c r="Q879" s="1" t="str">
        <f t="shared" si="112"/>
        <v>Accessories_Scarves</v>
      </c>
      <c r="T879" s="1" t="str">
        <f t="shared" si="107"/>
        <v>LOW PRICE</v>
      </c>
      <c r="U879" t="str">
        <f t="shared" si="108"/>
        <v>No Discount</v>
      </c>
      <c r="V879" t="str">
        <f t="shared" si="109"/>
        <v>Other</v>
      </c>
      <c r="W879" s="1" t="b">
        <f t="shared" si="110"/>
        <v>0</v>
      </c>
      <c r="X879" t="b">
        <f t="shared" si="111"/>
        <v>0</v>
      </c>
    </row>
    <row r="880" spans="1:24" x14ac:dyDescent="0.3">
      <c r="A880" s="2" t="s">
        <v>885</v>
      </c>
      <c r="B880" s="3" t="s">
        <v>4780</v>
      </c>
      <c r="C880" s="3" t="s">
        <v>7405</v>
      </c>
      <c r="D880" s="3" t="s">
        <v>7411</v>
      </c>
      <c r="E880" s="3" t="s">
        <v>7423</v>
      </c>
      <c r="F880" s="3" t="s">
        <v>7430</v>
      </c>
      <c r="G880" s="3">
        <v>1127.97</v>
      </c>
      <c r="H880" s="3">
        <v>18</v>
      </c>
      <c r="I880" s="8" t="s">
        <v>7600</v>
      </c>
      <c r="J880" s="3" t="s">
        <v>8166</v>
      </c>
      <c r="K880" s="3" t="s">
        <v>8167</v>
      </c>
      <c r="L880" s="3" t="s">
        <v>8170</v>
      </c>
      <c r="M880" s="4">
        <v>20303.46</v>
      </c>
      <c r="N880" s="32">
        <f>Table2[[#This Row],[Price]]*Table2[[#This Row],[Quantity Sold]]</f>
        <v>20303.46</v>
      </c>
      <c r="O880" s="1">
        <f t="shared" si="105"/>
        <v>2023</v>
      </c>
      <c r="P880" s="1" t="str">
        <f t="shared" si="106"/>
        <v>MEN</v>
      </c>
      <c r="Q880" s="1" t="str">
        <f t="shared" si="112"/>
        <v>Men_Pants</v>
      </c>
      <c r="T880" s="1" t="str">
        <f t="shared" si="107"/>
        <v>LOW PRICE</v>
      </c>
      <c r="U880" t="str">
        <f t="shared" si="108"/>
        <v>No Discount</v>
      </c>
      <c r="V880" t="str">
        <f t="shared" si="109"/>
        <v>Other</v>
      </c>
      <c r="W880" s="1" t="b">
        <f t="shared" si="110"/>
        <v>1</v>
      </c>
      <c r="X880" t="b">
        <f t="shared" si="111"/>
        <v>0</v>
      </c>
    </row>
    <row r="881" spans="1:24" ht="28.8" x14ac:dyDescent="0.3">
      <c r="A881" s="2" t="s">
        <v>886</v>
      </c>
      <c r="B881" s="3" t="s">
        <v>4781</v>
      </c>
      <c r="C881" s="3" t="s">
        <v>7408</v>
      </c>
      <c r="D881" s="3" t="s">
        <v>7419</v>
      </c>
      <c r="E881" s="3" t="s">
        <v>7426</v>
      </c>
      <c r="F881" s="3" t="s">
        <v>7430</v>
      </c>
      <c r="G881" s="3">
        <v>11903.03</v>
      </c>
      <c r="H881" s="3">
        <v>3</v>
      </c>
      <c r="I881" s="8" t="s">
        <v>7715</v>
      </c>
      <c r="J881" s="3" t="s">
        <v>8166</v>
      </c>
      <c r="K881" s="3" t="s">
        <v>8168</v>
      </c>
      <c r="L881" s="3" t="s">
        <v>8169</v>
      </c>
      <c r="M881" s="4">
        <v>28566.94</v>
      </c>
      <c r="N881" s="32">
        <f>Table2[[#This Row],[Price]]*Table2[[#This Row],[Quantity Sold]]</f>
        <v>35709.090000000004</v>
      </c>
      <c r="O881" s="1">
        <f t="shared" si="105"/>
        <v>2023</v>
      </c>
      <c r="P881" s="1" t="str">
        <f t="shared" si="106"/>
        <v>WOMEN</v>
      </c>
      <c r="Q881" s="1" t="str">
        <f t="shared" si="112"/>
        <v>Women_Dresses</v>
      </c>
      <c r="T881" s="1" t="str">
        <f t="shared" si="107"/>
        <v>HIGH PRICE</v>
      </c>
      <c r="U881" t="str">
        <f t="shared" si="108"/>
        <v>Discounted</v>
      </c>
      <c r="V881" t="str">
        <f t="shared" si="109"/>
        <v>Other</v>
      </c>
      <c r="W881" s="1" t="b">
        <f t="shared" si="110"/>
        <v>0</v>
      </c>
      <c r="X881" t="b">
        <f t="shared" si="111"/>
        <v>1</v>
      </c>
    </row>
    <row r="882" spans="1:24" x14ac:dyDescent="0.3">
      <c r="A882" s="2" t="s">
        <v>887</v>
      </c>
      <c r="B882" s="3" t="s">
        <v>4782</v>
      </c>
      <c r="C882" s="3" t="s">
        <v>7407</v>
      </c>
      <c r="D882" s="3" t="s">
        <v>7413</v>
      </c>
      <c r="E882" s="3" t="s">
        <v>7424</v>
      </c>
      <c r="F882" s="3" t="s">
        <v>7434</v>
      </c>
      <c r="G882" s="3">
        <v>4255.41</v>
      </c>
      <c r="H882" s="3">
        <v>3</v>
      </c>
      <c r="I882" s="8" t="s">
        <v>7944</v>
      </c>
      <c r="J882" s="3" t="s">
        <v>8164</v>
      </c>
      <c r="K882" s="3" t="s">
        <v>8167</v>
      </c>
      <c r="L882" s="3" t="s">
        <v>8169</v>
      </c>
      <c r="M882" s="4">
        <v>10213.15</v>
      </c>
      <c r="N882" s="32">
        <f>Table2[[#This Row],[Price]]*Table2[[#This Row],[Quantity Sold]]</f>
        <v>12766.23</v>
      </c>
      <c r="O882" s="1">
        <f t="shared" si="105"/>
        <v>2023</v>
      </c>
      <c r="P882" s="1" t="str">
        <f t="shared" si="106"/>
        <v>KIDS</v>
      </c>
      <c r="Q882" s="1" t="str">
        <f t="shared" si="112"/>
        <v>Kids_Shorts</v>
      </c>
      <c r="T882" s="1" t="str">
        <f t="shared" si="107"/>
        <v>LOW PRICE</v>
      </c>
      <c r="U882" t="str">
        <f t="shared" si="108"/>
        <v>Discounted</v>
      </c>
      <c r="V882" t="str">
        <f t="shared" si="109"/>
        <v>Other</v>
      </c>
      <c r="W882" s="1" t="b">
        <f t="shared" si="110"/>
        <v>0</v>
      </c>
      <c r="X882" t="b">
        <f t="shared" si="111"/>
        <v>1</v>
      </c>
    </row>
    <row r="883" spans="1:24" x14ac:dyDescent="0.3">
      <c r="A883" s="2" t="s">
        <v>888</v>
      </c>
      <c r="B883" s="3" t="s">
        <v>4783</v>
      </c>
      <c r="C883" s="3" t="s">
        <v>7405</v>
      </c>
      <c r="D883" s="3" t="s">
        <v>7410</v>
      </c>
      <c r="E883" s="3" t="s">
        <v>7425</v>
      </c>
      <c r="F883" s="3" t="s">
        <v>7434</v>
      </c>
      <c r="G883" s="3">
        <v>16173.38</v>
      </c>
      <c r="H883" s="3">
        <v>11</v>
      </c>
      <c r="I883" s="8" t="s">
        <v>7838</v>
      </c>
      <c r="J883" s="3" t="s">
        <v>8166</v>
      </c>
      <c r="K883" s="3" t="s">
        <v>8167</v>
      </c>
      <c r="L883" s="3" t="s">
        <v>8170</v>
      </c>
      <c r="M883" s="4">
        <v>177907.18</v>
      </c>
      <c r="N883" s="32">
        <f>Table2[[#This Row],[Price]]*Table2[[#This Row],[Quantity Sold]]</f>
        <v>177907.18</v>
      </c>
      <c r="O883" s="1">
        <f t="shared" si="105"/>
        <v>2022</v>
      </c>
      <c r="P883" s="1" t="str">
        <f t="shared" si="106"/>
        <v>MEN</v>
      </c>
      <c r="Q883" s="1" t="str">
        <f t="shared" si="112"/>
        <v>Men_Shirts</v>
      </c>
      <c r="T883" s="1" t="str">
        <f t="shared" si="107"/>
        <v>HIGH PRICE</v>
      </c>
      <c r="U883" t="str">
        <f t="shared" si="108"/>
        <v>No Discount</v>
      </c>
      <c r="V883" t="str">
        <f t="shared" si="109"/>
        <v>Other</v>
      </c>
      <c r="W883" s="1" t="b">
        <f t="shared" si="110"/>
        <v>1</v>
      </c>
      <c r="X883" t="b">
        <f t="shared" si="111"/>
        <v>0</v>
      </c>
    </row>
    <row r="884" spans="1:24" x14ac:dyDescent="0.3">
      <c r="A884" s="2" t="s">
        <v>889</v>
      </c>
      <c r="B884" s="3" t="s">
        <v>4784</v>
      </c>
      <c r="C884" s="3" t="s">
        <v>7407</v>
      </c>
      <c r="D884" s="3" t="s">
        <v>7417</v>
      </c>
      <c r="E884" s="3" t="s">
        <v>7424</v>
      </c>
      <c r="F884" s="3" t="s">
        <v>7431</v>
      </c>
      <c r="G884" s="3">
        <v>11668.14</v>
      </c>
      <c r="H884" s="3">
        <v>20</v>
      </c>
      <c r="I884" s="8" t="s">
        <v>7945</v>
      </c>
      <c r="J884" s="3" t="s">
        <v>8166</v>
      </c>
      <c r="K884" s="3" t="s">
        <v>8167</v>
      </c>
      <c r="L884" s="3" t="s">
        <v>8169</v>
      </c>
      <c r="M884" s="4">
        <v>186690.24</v>
      </c>
      <c r="N884" s="32">
        <f>Table2[[#This Row],[Price]]*Table2[[#This Row],[Quantity Sold]]</f>
        <v>233362.8</v>
      </c>
      <c r="O884" s="1">
        <f t="shared" si="105"/>
        <v>2023</v>
      </c>
      <c r="P884" s="1" t="str">
        <f t="shared" si="106"/>
        <v>KIDS</v>
      </c>
      <c r="Q884" s="1" t="str">
        <f t="shared" si="112"/>
        <v>Kids_Shoes</v>
      </c>
      <c r="T884" s="1" t="str">
        <f t="shared" si="107"/>
        <v>HIGH PRICE</v>
      </c>
      <c r="U884" t="str">
        <f t="shared" si="108"/>
        <v>Discounted</v>
      </c>
      <c r="V884" t="str">
        <f t="shared" si="109"/>
        <v>Other</v>
      </c>
      <c r="W884" s="1" t="b">
        <f t="shared" si="110"/>
        <v>1</v>
      </c>
      <c r="X884" t="b">
        <f t="shared" si="111"/>
        <v>1</v>
      </c>
    </row>
    <row r="885" spans="1:24" ht="28.8" x14ac:dyDescent="0.3">
      <c r="A885" s="2" t="s">
        <v>890</v>
      </c>
      <c r="B885" s="3" t="s">
        <v>4785</v>
      </c>
      <c r="C885" s="3" t="s">
        <v>7408</v>
      </c>
      <c r="D885" s="3" t="s">
        <v>7420</v>
      </c>
      <c r="E885" s="3" t="s">
        <v>7424</v>
      </c>
      <c r="F885" s="3" t="s">
        <v>7433</v>
      </c>
      <c r="G885" s="3">
        <v>3861.16</v>
      </c>
      <c r="H885" s="3">
        <v>10</v>
      </c>
      <c r="I885" s="8" t="s">
        <v>7946</v>
      </c>
      <c r="J885" s="3" t="s">
        <v>8164</v>
      </c>
      <c r="K885" s="3" t="s">
        <v>8167</v>
      </c>
      <c r="L885" s="3" t="s">
        <v>8169</v>
      </c>
      <c r="M885" s="4">
        <v>30889.279999999999</v>
      </c>
      <c r="N885" s="32">
        <f>Table2[[#This Row],[Price]]*Table2[[#This Row],[Quantity Sold]]</f>
        <v>38611.599999999999</v>
      </c>
      <c r="O885" s="1">
        <f t="shared" si="105"/>
        <v>2022</v>
      </c>
      <c r="P885" s="1" t="str">
        <f t="shared" si="106"/>
        <v>WOMEN</v>
      </c>
      <c r="Q885" s="1" t="str">
        <f t="shared" si="112"/>
        <v>Women_Tops</v>
      </c>
      <c r="T885" s="1" t="str">
        <f t="shared" si="107"/>
        <v>LOW PRICE</v>
      </c>
      <c r="U885" t="str">
        <f t="shared" si="108"/>
        <v>Discounted</v>
      </c>
      <c r="V885" t="str">
        <f t="shared" si="109"/>
        <v>Other</v>
      </c>
      <c r="W885" s="1" t="b">
        <f t="shared" si="110"/>
        <v>1</v>
      </c>
      <c r="X885" t="b">
        <f t="shared" si="111"/>
        <v>1</v>
      </c>
    </row>
    <row r="886" spans="1:24" ht="28.8" x14ac:dyDescent="0.3">
      <c r="A886" s="2" t="s">
        <v>891</v>
      </c>
      <c r="B886" s="3" t="s">
        <v>4786</v>
      </c>
      <c r="C886" s="3" t="s">
        <v>7408</v>
      </c>
      <c r="D886" s="3" t="s">
        <v>7420</v>
      </c>
      <c r="E886" s="3" t="s">
        <v>7424</v>
      </c>
      <c r="F886" s="3" t="s">
        <v>7433</v>
      </c>
      <c r="G886" s="3">
        <v>3874.44</v>
      </c>
      <c r="H886" s="3">
        <v>12</v>
      </c>
      <c r="I886" s="8" t="s">
        <v>7674</v>
      </c>
      <c r="J886" s="3" t="s">
        <v>8166</v>
      </c>
      <c r="K886" s="3" t="s">
        <v>8168</v>
      </c>
      <c r="L886" s="3" t="s">
        <v>8169</v>
      </c>
      <c r="M886" s="4">
        <v>37194.79</v>
      </c>
      <c r="N886" s="32">
        <f>Table2[[#This Row],[Price]]*Table2[[#This Row],[Quantity Sold]]</f>
        <v>46493.279999999999</v>
      </c>
      <c r="O886" s="1">
        <f t="shared" si="105"/>
        <v>2023</v>
      </c>
      <c r="P886" s="1" t="str">
        <f t="shared" si="106"/>
        <v>WOMEN</v>
      </c>
      <c r="Q886" s="1" t="str">
        <f t="shared" si="112"/>
        <v>Women_Tops</v>
      </c>
      <c r="T886" s="1" t="str">
        <f t="shared" si="107"/>
        <v>LOW PRICE</v>
      </c>
      <c r="U886" t="str">
        <f t="shared" si="108"/>
        <v>Discounted</v>
      </c>
      <c r="V886" t="str">
        <f t="shared" si="109"/>
        <v>Other</v>
      </c>
      <c r="W886" s="1" t="b">
        <f t="shared" si="110"/>
        <v>1</v>
      </c>
      <c r="X886" t="b">
        <f t="shared" si="111"/>
        <v>1</v>
      </c>
    </row>
    <row r="887" spans="1:24" ht="28.8" x14ac:dyDescent="0.3">
      <c r="A887" s="2" t="s">
        <v>892</v>
      </c>
      <c r="B887" s="3" t="s">
        <v>4787</v>
      </c>
      <c r="C887" s="3" t="s">
        <v>7408</v>
      </c>
      <c r="D887" s="3" t="s">
        <v>7422</v>
      </c>
      <c r="E887" s="3" t="s">
        <v>7423</v>
      </c>
      <c r="F887" s="3" t="s">
        <v>7433</v>
      </c>
      <c r="G887" s="3">
        <v>14647.01</v>
      </c>
      <c r="H887" s="3">
        <v>2</v>
      </c>
      <c r="I887" s="8" t="s">
        <v>7492</v>
      </c>
      <c r="J887" s="3" t="s">
        <v>8166</v>
      </c>
      <c r="K887" s="3" t="s">
        <v>8168</v>
      </c>
      <c r="L887" s="3" t="s">
        <v>8169</v>
      </c>
      <c r="M887" s="4">
        <v>23435.05</v>
      </c>
      <c r="N887" s="32">
        <f>Table2[[#This Row],[Price]]*Table2[[#This Row],[Quantity Sold]]</f>
        <v>29294.02</v>
      </c>
      <c r="O887" s="1">
        <f t="shared" si="105"/>
        <v>2023</v>
      </c>
      <c r="P887" s="1" t="str">
        <f t="shared" si="106"/>
        <v>WOMEN</v>
      </c>
      <c r="Q887" s="1" t="str">
        <f t="shared" si="112"/>
        <v>Women_Skirts</v>
      </c>
      <c r="T887" s="1" t="str">
        <f t="shared" si="107"/>
        <v>HIGH PRICE</v>
      </c>
      <c r="U887" t="str">
        <f t="shared" si="108"/>
        <v>Discounted</v>
      </c>
      <c r="V887" t="str">
        <f t="shared" si="109"/>
        <v>Other</v>
      </c>
      <c r="W887" s="1" t="b">
        <f t="shared" si="110"/>
        <v>0</v>
      </c>
      <c r="X887" t="b">
        <f t="shared" si="111"/>
        <v>1</v>
      </c>
    </row>
    <row r="888" spans="1:24" ht="28.8" x14ac:dyDescent="0.3">
      <c r="A888" s="2" t="s">
        <v>893</v>
      </c>
      <c r="B888" s="3" t="s">
        <v>4788</v>
      </c>
      <c r="C888" s="3" t="s">
        <v>7408</v>
      </c>
      <c r="D888" s="3" t="s">
        <v>7417</v>
      </c>
      <c r="E888" s="3" t="s">
        <v>7424</v>
      </c>
      <c r="F888" s="3" t="s">
        <v>7433</v>
      </c>
      <c r="G888" s="3">
        <v>16508.7</v>
      </c>
      <c r="H888" s="3">
        <v>12</v>
      </c>
      <c r="I888" s="8" t="s">
        <v>7487</v>
      </c>
      <c r="J888" s="3" t="s">
        <v>8164</v>
      </c>
      <c r="K888" s="3" t="s">
        <v>8168</v>
      </c>
      <c r="L888" s="3" t="s">
        <v>8169</v>
      </c>
      <c r="M888" s="4">
        <v>158483.51999999999</v>
      </c>
      <c r="N888" s="32">
        <f>Table2[[#This Row],[Price]]*Table2[[#This Row],[Quantity Sold]]</f>
        <v>198104.40000000002</v>
      </c>
      <c r="O888" s="1">
        <f t="shared" si="105"/>
        <v>2023</v>
      </c>
      <c r="P888" s="1" t="str">
        <f t="shared" si="106"/>
        <v>WOMEN</v>
      </c>
      <c r="Q888" s="1" t="str">
        <f t="shared" si="112"/>
        <v>Women_Shoes</v>
      </c>
      <c r="T888" s="1" t="str">
        <f t="shared" si="107"/>
        <v>HIGH PRICE</v>
      </c>
      <c r="U888" t="str">
        <f t="shared" si="108"/>
        <v>Discounted</v>
      </c>
      <c r="V888" t="str">
        <f t="shared" si="109"/>
        <v>Other</v>
      </c>
      <c r="W888" s="1" t="b">
        <f t="shared" si="110"/>
        <v>1</v>
      </c>
      <c r="X888" t="b">
        <f t="shared" si="111"/>
        <v>1</v>
      </c>
    </row>
    <row r="889" spans="1:24" x14ac:dyDescent="0.3">
      <c r="A889" s="2" t="s">
        <v>894</v>
      </c>
      <c r="B889" s="3" t="s">
        <v>4789</v>
      </c>
      <c r="C889" s="3" t="s">
        <v>7407</v>
      </c>
      <c r="D889" s="3" t="s">
        <v>7413</v>
      </c>
      <c r="E889" s="3" t="s">
        <v>7423</v>
      </c>
      <c r="F889" s="3" t="s">
        <v>7428</v>
      </c>
      <c r="G889" s="3">
        <v>2781.33</v>
      </c>
      <c r="H889" s="3">
        <v>3</v>
      </c>
      <c r="I889" s="8" t="s">
        <v>7772</v>
      </c>
      <c r="J889" s="3" t="s">
        <v>8162</v>
      </c>
      <c r="K889" s="3" t="s">
        <v>8167</v>
      </c>
      <c r="L889" s="3" t="s">
        <v>8169</v>
      </c>
      <c r="M889" s="4">
        <v>6674.86</v>
      </c>
      <c r="N889" s="32">
        <f>Table2[[#This Row],[Price]]*Table2[[#This Row],[Quantity Sold]]</f>
        <v>8343.99</v>
      </c>
      <c r="O889" s="1">
        <f t="shared" si="105"/>
        <v>2023</v>
      </c>
      <c r="P889" s="1" t="str">
        <f t="shared" si="106"/>
        <v>KIDS</v>
      </c>
      <c r="Q889" s="1" t="str">
        <f t="shared" si="112"/>
        <v>Kids_Shorts</v>
      </c>
      <c r="T889" s="1" t="str">
        <f t="shared" si="107"/>
        <v>LOW PRICE</v>
      </c>
      <c r="U889" t="str">
        <f t="shared" si="108"/>
        <v>Discounted</v>
      </c>
      <c r="V889" t="str">
        <f t="shared" si="109"/>
        <v>Other</v>
      </c>
      <c r="W889" s="1" t="b">
        <f t="shared" si="110"/>
        <v>0</v>
      </c>
      <c r="X889" t="b">
        <f t="shared" si="111"/>
        <v>1</v>
      </c>
    </row>
    <row r="890" spans="1:24" ht="28.8" x14ac:dyDescent="0.3">
      <c r="A890" s="2" t="s">
        <v>895</v>
      </c>
      <c r="B890" s="3" t="s">
        <v>4790</v>
      </c>
      <c r="C890" s="3" t="s">
        <v>7408</v>
      </c>
      <c r="D890" s="3" t="s">
        <v>7417</v>
      </c>
      <c r="E890" s="3" t="s">
        <v>7425</v>
      </c>
      <c r="F890" s="3" t="s">
        <v>7432</v>
      </c>
      <c r="G890" s="3">
        <v>1663.32</v>
      </c>
      <c r="H890" s="3">
        <v>15</v>
      </c>
      <c r="I890" s="8" t="s">
        <v>7673</v>
      </c>
      <c r="J890" s="3" t="s">
        <v>8165</v>
      </c>
      <c r="K890" s="3" t="s">
        <v>8168</v>
      </c>
      <c r="L890" s="3" t="s">
        <v>8169</v>
      </c>
      <c r="M890" s="4">
        <v>19959.84</v>
      </c>
      <c r="N890" s="32">
        <f>Table2[[#This Row],[Price]]*Table2[[#This Row],[Quantity Sold]]</f>
        <v>24949.8</v>
      </c>
      <c r="O890" s="1">
        <f t="shared" si="105"/>
        <v>2024</v>
      </c>
      <c r="P890" s="1" t="str">
        <f t="shared" si="106"/>
        <v>WOMEN</v>
      </c>
      <c r="Q890" s="1" t="str">
        <f t="shared" si="112"/>
        <v>Women_Shoes</v>
      </c>
      <c r="T890" s="1" t="str">
        <f t="shared" si="107"/>
        <v>LOW PRICE</v>
      </c>
      <c r="U890" t="str">
        <f t="shared" si="108"/>
        <v>Discounted</v>
      </c>
      <c r="V890" t="str">
        <f t="shared" si="109"/>
        <v>Other</v>
      </c>
      <c r="W890" s="1" t="b">
        <f t="shared" si="110"/>
        <v>1</v>
      </c>
      <c r="X890" t="b">
        <f t="shared" si="111"/>
        <v>1</v>
      </c>
    </row>
    <row r="891" spans="1:24" ht="28.8" x14ac:dyDescent="0.3">
      <c r="A891" s="2" t="s">
        <v>896</v>
      </c>
      <c r="B891" s="3" t="s">
        <v>4791</v>
      </c>
      <c r="C891" s="3" t="s">
        <v>7406</v>
      </c>
      <c r="D891" s="3" t="s">
        <v>7414</v>
      </c>
      <c r="E891" s="3" t="s">
        <v>7426</v>
      </c>
      <c r="F891" s="3" t="s">
        <v>7434</v>
      </c>
      <c r="G891" s="3">
        <v>7952.23</v>
      </c>
      <c r="H891" s="3">
        <v>19</v>
      </c>
      <c r="I891" s="8" t="s">
        <v>7671</v>
      </c>
      <c r="J891" s="3" t="s">
        <v>8162</v>
      </c>
      <c r="K891" s="3" t="s">
        <v>8167</v>
      </c>
      <c r="L891" s="3" t="s">
        <v>8170</v>
      </c>
      <c r="M891" s="4">
        <v>151092.37</v>
      </c>
      <c r="N891" s="32">
        <f>Table2[[#This Row],[Price]]*Table2[[#This Row],[Quantity Sold]]</f>
        <v>151092.37</v>
      </c>
      <c r="O891" s="1">
        <f t="shared" si="105"/>
        <v>2024</v>
      </c>
      <c r="P891" s="1" t="str">
        <f t="shared" si="106"/>
        <v>ACCESSORIES</v>
      </c>
      <c r="Q891" s="1" t="str">
        <f t="shared" si="112"/>
        <v>Accessories_Bags</v>
      </c>
      <c r="T891" s="1" t="str">
        <f t="shared" si="107"/>
        <v>LOW PRICE</v>
      </c>
      <c r="U891" t="str">
        <f t="shared" si="108"/>
        <v>No Discount</v>
      </c>
      <c r="V891" t="str">
        <f t="shared" si="109"/>
        <v>Other</v>
      </c>
      <c r="W891" s="1" t="b">
        <f t="shared" si="110"/>
        <v>1</v>
      </c>
      <c r="X891" t="b">
        <f t="shared" si="111"/>
        <v>0</v>
      </c>
    </row>
    <row r="892" spans="1:24" ht="28.8" x14ac:dyDescent="0.3">
      <c r="A892" s="2" t="s">
        <v>897</v>
      </c>
      <c r="B892" s="3" t="s">
        <v>4792</v>
      </c>
      <c r="C892" s="3" t="s">
        <v>7408</v>
      </c>
      <c r="D892" s="3" t="s">
        <v>7422</v>
      </c>
      <c r="E892" s="3" t="s">
        <v>7426</v>
      </c>
      <c r="F892" s="3" t="s">
        <v>7428</v>
      </c>
      <c r="G892" s="3">
        <v>5683.84</v>
      </c>
      <c r="H892" s="3">
        <v>7</v>
      </c>
      <c r="I892" s="8" t="s">
        <v>7947</v>
      </c>
      <c r="J892" s="3" t="s">
        <v>8163</v>
      </c>
      <c r="K892" s="3" t="s">
        <v>8167</v>
      </c>
      <c r="L892" s="3" t="s">
        <v>8170</v>
      </c>
      <c r="M892" s="4">
        <v>39786.879999999997</v>
      </c>
      <c r="N892" s="32">
        <f>Table2[[#This Row],[Price]]*Table2[[#This Row],[Quantity Sold]]</f>
        <v>39786.880000000005</v>
      </c>
      <c r="O892" s="1">
        <f t="shared" si="105"/>
        <v>2023</v>
      </c>
      <c r="P892" s="1" t="str">
        <f t="shared" si="106"/>
        <v>WOMEN</v>
      </c>
      <c r="Q892" s="1" t="str">
        <f t="shared" si="112"/>
        <v>Women_Skirts</v>
      </c>
      <c r="T892" s="1" t="str">
        <f t="shared" si="107"/>
        <v>LOW PRICE</v>
      </c>
      <c r="U892" t="str">
        <f t="shared" si="108"/>
        <v>No Discount</v>
      </c>
      <c r="V892" t="str">
        <f t="shared" si="109"/>
        <v>Other</v>
      </c>
      <c r="W892" s="1" t="b">
        <f t="shared" si="110"/>
        <v>0</v>
      </c>
      <c r="X892" t="b">
        <f t="shared" si="111"/>
        <v>0</v>
      </c>
    </row>
    <row r="893" spans="1:24" ht="28.8" x14ac:dyDescent="0.3">
      <c r="A893" s="2" t="s">
        <v>898</v>
      </c>
      <c r="B893" s="3" t="s">
        <v>4199</v>
      </c>
      <c r="C893" s="3" t="s">
        <v>7406</v>
      </c>
      <c r="D893" s="3" t="s">
        <v>7412</v>
      </c>
      <c r="E893" s="3" t="s">
        <v>7427</v>
      </c>
      <c r="F893" s="3" t="s">
        <v>7431</v>
      </c>
      <c r="G893" s="3">
        <v>7230.13</v>
      </c>
      <c r="H893" s="3">
        <v>20</v>
      </c>
      <c r="I893" s="8" t="s">
        <v>7894</v>
      </c>
      <c r="J893" s="3" t="s">
        <v>8164</v>
      </c>
      <c r="K893" s="3" t="s">
        <v>8168</v>
      </c>
      <c r="L893" s="3" t="s">
        <v>8169</v>
      </c>
      <c r="M893" s="4">
        <v>115682.08</v>
      </c>
      <c r="N893" s="32">
        <f>Table2[[#This Row],[Price]]*Table2[[#This Row],[Quantity Sold]]</f>
        <v>144602.6</v>
      </c>
      <c r="O893" s="1">
        <f t="shared" si="105"/>
        <v>2024</v>
      </c>
      <c r="P893" s="1" t="str">
        <f t="shared" si="106"/>
        <v>ACCESSORIES</v>
      </c>
      <c r="Q893" s="1" t="str">
        <f t="shared" si="112"/>
        <v>Accessories_Hats</v>
      </c>
      <c r="T893" s="1" t="str">
        <f t="shared" si="107"/>
        <v>LOW PRICE</v>
      </c>
      <c r="U893" t="str">
        <f t="shared" si="108"/>
        <v>Discounted</v>
      </c>
      <c r="V893" t="str">
        <f t="shared" si="109"/>
        <v>Other</v>
      </c>
      <c r="W893" s="1" t="b">
        <f t="shared" si="110"/>
        <v>1</v>
      </c>
      <c r="X893" t="b">
        <f t="shared" si="111"/>
        <v>1</v>
      </c>
    </row>
    <row r="894" spans="1:24" x14ac:dyDescent="0.3">
      <c r="A894" s="2" t="s">
        <v>899</v>
      </c>
      <c r="B894" s="3" t="s">
        <v>4793</v>
      </c>
      <c r="C894" s="3" t="s">
        <v>7407</v>
      </c>
      <c r="D894" s="3" t="s">
        <v>7415</v>
      </c>
      <c r="E894" s="3" t="s">
        <v>7426</v>
      </c>
      <c r="F894" s="3" t="s">
        <v>7429</v>
      </c>
      <c r="G894" s="3">
        <v>2312.38</v>
      </c>
      <c r="H894" s="3">
        <v>5</v>
      </c>
      <c r="I894" s="8" t="s">
        <v>7911</v>
      </c>
      <c r="J894" s="3" t="s">
        <v>8165</v>
      </c>
      <c r="K894" s="3" t="s">
        <v>8168</v>
      </c>
      <c r="L894" s="3" t="s">
        <v>8170</v>
      </c>
      <c r="M894" s="4">
        <v>11561.9</v>
      </c>
      <c r="N894" s="32">
        <f>Table2[[#This Row],[Price]]*Table2[[#This Row],[Quantity Sold]]</f>
        <v>11561.900000000001</v>
      </c>
      <c r="O894" s="1">
        <f t="shared" si="105"/>
        <v>2024</v>
      </c>
      <c r="P894" s="1" t="str">
        <f t="shared" si="106"/>
        <v>KIDS</v>
      </c>
      <c r="Q894" s="1" t="str">
        <f t="shared" si="112"/>
        <v>Kids_T-Shirts</v>
      </c>
      <c r="T894" s="1" t="str">
        <f t="shared" si="107"/>
        <v>LOW PRICE</v>
      </c>
      <c r="U894" t="str">
        <f t="shared" si="108"/>
        <v>No Discount</v>
      </c>
      <c r="V894" t="str">
        <f t="shared" si="109"/>
        <v>Other</v>
      </c>
      <c r="W894" s="1" t="b">
        <f t="shared" si="110"/>
        <v>0</v>
      </c>
      <c r="X894" t="b">
        <f t="shared" si="111"/>
        <v>0</v>
      </c>
    </row>
    <row r="895" spans="1:24" x14ac:dyDescent="0.3">
      <c r="A895" s="2" t="s">
        <v>900</v>
      </c>
      <c r="B895" s="3" t="s">
        <v>4794</v>
      </c>
      <c r="C895" s="3" t="s">
        <v>7405</v>
      </c>
      <c r="D895" s="3" t="s">
        <v>7417</v>
      </c>
      <c r="E895" s="3" t="s">
        <v>7423</v>
      </c>
      <c r="F895" s="3" t="s">
        <v>7433</v>
      </c>
      <c r="G895" s="3">
        <v>2589.6</v>
      </c>
      <c r="H895" s="3">
        <v>17</v>
      </c>
      <c r="I895" s="8" t="s">
        <v>7837</v>
      </c>
      <c r="J895" s="3" t="s">
        <v>8165</v>
      </c>
      <c r="K895" s="3" t="s">
        <v>8167</v>
      </c>
      <c r="L895" s="3" t="s">
        <v>8170</v>
      </c>
      <c r="M895" s="4">
        <v>44023.199999999997</v>
      </c>
      <c r="N895" s="32">
        <f>Table2[[#This Row],[Price]]*Table2[[#This Row],[Quantity Sold]]</f>
        <v>44023.199999999997</v>
      </c>
      <c r="O895" s="1">
        <f t="shared" si="105"/>
        <v>2023</v>
      </c>
      <c r="P895" s="1" t="str">
        <f t="shared" si="106"/>
        <v>MEN</v>
      </c>
      <c r="Q895" s="1" t="str">
        <f t="shared" si="112"/>
        <v>Men_Shoes</v>
      </c>
      <c r="T895" s="1" t="str">
        <f t="shared" si="107"/>
        <v>LOW PRICE</v>
      </c>
      <c r="U895" t="str">
        <f t="shared" si="108"/>
        <v>No Discount</v>
      </c>
      <c r="V895" t="str">
        <f t="shared" si="109"/>
        <v>Other</v>
      </c>
      <c r="W895" s="1" t="b">
        <f t="shared" si="110"/>
        <v>1</v>
      </c>
      <c r="X895" t="b">
        <f t="shared" si="111"/>
        <v>0</v>
      </c>
    </row>
    <row r="896" spans="1:24" ht="28.8" x14ac:dyDescent="0.3">
      <c r="A896" s="2" t="s">
        <v>901</v>
      </c>
      <c r="B896" s="3" t="s">
        <v>4795</v>
      </c>
      <c r="C896" s="3" t="s">
        <v>7408</v>
      </c>
      <c r="D896" s="3" t="s">
        <v>7419</v>
      </c>
      <c r="E896" s="3" t="s">
        <v>7427</v>
      </c>
      <c r="F896" s="3" t="s">
        <v>7429</v>
      </c>
      <c r="G896" s="3">
        <v>14499.27</v>
      </c>
      <c r="H896" s="3">
        <v>17</v>
      </c>
      <c r="I896" s="8" t="s">
        <v>7766</v>
      </c>
      <c r="J896" s="3" t="s">
        <v>8164</v>
      </c>
      <c r="K896" s="3" t="s">
        <v>8167</v>
      </c>
      <c r="L896" s="3" t="s">
        <v>8170</v>
      </c>
      <c r="M896" s="4">
        <v>246487.59</v>
      </c>
      <c r="N896" s="32">
        <f>Table2[[#This Row],[Price]]*Table2[[#This Row],[Quantity Sold]]</f>
        <v>246487.59</v>
      </c>
      <c r="O896" s="1">
        <f t="shared" si="105"/>
        <v>2024</v>
      </c>
      <c r="P896" s="1" t="str">
        <f t="shared" si="106"/>
        <v>WOMEN</v>
      </c>
      <c r="Q896" s="1" t="str">
        <f t="shared" si="112"/>
        <v>Women_Dresses</v>
      </c>
      <c r="T896" s="1" t="str">
        <f t="shared" si="107"/>
        <v>HIGH PRICE</v>
      </c>
      <c r="U896" t="str">
        <f t="shared" si="108"/>
        <v>No Discount</v>
      </c>
      <c r="V896" t="str">
        <f t="shared" si="109"/>
        <v>Other</v>
      </c>
      <c r="W896" s="1" t="b">
        <f t="shared" si="110"/>
        <v>1</v>
      </c>
      <c r="X896" t="b">
        <f t="shared" si="111"/>
        <v>0</v>
      </c>
    </row>
    <row r="897" spans="1:24" ht="28.8" x14ac:dyDescent="0.3">
      <c r="A897" s="2" t="s">
        <v>902</v>
      </c>
      <c r="B897" s="3" t="s">
        <v>4796</v>
      </c>
      <c r="C897" s="3" t="s">
        <v>7406</v>
      </c>
      <c r="D897" s="3" t="s">
        <v>7416</v>
      </c>
      <c r="E897" s="3" t="s">
        <v>7424</v>
      </c>
      <c r="F897" s="3" t="s">
        <v>7429</v>
      </c>
      <c r="G897" s="3">
        <v>8529.91</v>
      </c>
      <c r="H897" s="3">
        <v>18</v>
      </c>
      <c r="I897" s="8" t="s">
        <v>7501</v>
      </c>
      <c r="J897" s="3" t="s">
        <v>8162</v>
      </c>
      <c r="K897" s="3" t="s">
        <v>8167</v>
      </c>
      <c r="L897" s="3" t="s">
        <v>8169</v>
      </c>
      <c r="M897" s="4">
        <v>122830.87</v>
      </c>
      <c r="N897" s="32">
        <f>Table2[[#This Row],[Price]]*Table2[[#This Row],[Quantity Sold]]</f>
        <v>153538.38</v>
      </c>
      <c r="O897" s="1">
        <f t="shared" si="105"/>
        <v>2024</v>
      </c>
      <c r="P897" s="1" t="str">
        <f t="shared" si="106"/>
        <v>ACCESSORIES</v>
      </c>
      <c r="Q897" s="1" t="str">
        <f t="shared" si="112"/>
        <v>Accessories_Belts</v>
      </c>
      <c r="T897" s="1" t="str">
        <f t="shared" si="107"/>
        <v>LOW PRICE</v>
      </c>
      <c r="U897" t="str">
        <f t="shared" si="108"/>
        <v>Discounted</v>
      </c>
      <c r="V897" t="str">
        <f t="shared" si="109"/>
        <v>Other</v>
      </c>
      <c r="W897" s="1" t="b">
        <f t="shared" si="110"/>
        <v>1</v>
      </c>
      <c r="X897" t="b">
        <f t="shared" si="111"/>
        <v>1</v>
      </c>
    </row>
    <row r="898" spans="1:24" ht="28.8" x14ac:dyDescent="0.3">
      <c r="A898" s="2" t="s">
        <v>903</v>
      </c>
      <c r="B898" s="3" t="s">
        <v>4797</v>
      </c>
      <c r="C898" s="3" t="s">
        <v>7406</v>
      </c>
      <c r="D898" s="3" t="s">
        <v>7414</v>
      </c>
      <c r="E898" s="3" t="s">
        <v>7425</v>
      </c>
      <c r="F898" s="3" t="s">
        <v>7434</v>
      </c>
      <c r="G898" s="3">
        <v>7050.02</v>
      </c>
      <c r="H898" s="3">
        <v>7</v>
      </c>
      <c r="I898" s="8" t="s">
        <v>7948</v>
      </c>
      <c r="J898" s="3" t="s">
        <v>8166</v>
      </c>
      <c r="K898" s="3" t="s">
        <v>8168</v>
      </c>
      <c r="L898" s="3" t="s">
        <v>8170</v>
      </c>
      <c r="M898" s="4">
        <v>49350.14</v>
      </c>
      <c r="N898" s="32">
        <f>Table2[[#This Row],[Price]]*Table2[[#This Row],[Quantity Sold]]</f>
        <v>49350.14</v>
      </c>
      <c r="O898" s="1">
        <f t="shared" si="105"/>
        <v>2022</v>
      </c>
      <c r="P898" s="1" t="str">
        <f t="shared" si="106"/>
        <v>ACCESSORIES</v>
      </c>
      <c r="Q898" s="1" t="str">
        <f t="shared" si="112"/>
        <v>Accessories_Bags</v>
      </c>
      <c r="T898" s="1" t="str">
        <f t="shared" si="107"/>
        <v>LOW PRICE</v>
      </c>
      <c r="U898" t="str">
        <f t="shared" si="108"/>
        <v>No Discount</v>
      </c>
      <c r="V898" t="str">
        <f t="shared" si="109"/>
        <v>Other</v>
      </c>
      <c r="W898" s="1" t="b">
        <f t="shared" si="110"/>
        <v>0</v>
      </c>
      <c r="X898" t="b">
        <f t="shared" si="111"/>
        <v>0</v>
      </c>
    </row>
    <row r="899" spans="1:24" x14ac:dyDescent="0.3">
      <c r="A899" s="2" t="s">
        <v>904</v>
      </c>
      <c r="B899" s="3" t="s">
        <v>4798</v>
      </c>
      <c r="C899" s="3" t="s">
        <v>7405</v>
      </c>
      <c r="D899" s="3" t="s">
        <v>7410</v>
      </c>
      <c r="E899" s="3" t="s">
        <v>7426</v>
      </c>
      <c r="F899" s="3" t="s">
        <v>7431</v>
      </c>
      <c r="G899" s="3">
        <v>13499.12</v>
      </c>
      <c r="H899" s="3">
        <v>12</v>
      </c>
      <c r="I899" s="8" t="s">
        <v>7623</v>
      </c>
      <c r="J899" s="3" t="s">
        <v>8166</v>
      </c>
      <c r="K899" s="3" t="s">
        <v>8167</v>
      </c>
      <c r="L899" s="3" t="s">
        <v>8170</v>
      </c>
      <c r="M899" s="4">
        <v>161989.44</v>
      </c>
      <c r="N899" s="32">
        <f>Table2[[#This Row],[Price]]*Table2[[#This Row],[Quantity Sold]]</f>
        <v>161989.44</v>
      </c>
      <c r="O899" s="1">
        <f t="shared" ref="O899:O962" si="113">YEAR(I899)</f>
        <v>2024</v>
      </c>
      <c r="P899" s="1" t="str">
        <f t="shared" ref="P899:P962" si="114">UPPER(C899)</f>
        <v>MEN</v>
      </c>
      <c r="Q899" s="1" t="str">
        <f t="shared" si="112"/>
        <v>Men_Shirts</v>
      </c>
      <c r="T899" s="1" t="str">
        <f t="shared" ref="T899:T962" si="115">IF(G899&gt;10000,"HIGH PRICE", "LOW PRICE")</f>
        <v>HIGH PRICE</v>
      </c>
      <c r="U899" t="str">
        <f t="shared" ref="U899:U962" si="116">IF(L899 = "Yes", "Discounted", "No Discount")</f>
        <v>No Discount</v>
      </c>
      <c r="V899" t="str">
        <f t="shared" ref="V899:V962" si="117">IF(AND(C899 = "Men", L899 = "Yes"), "Men's Discounted Item", "Other")</f>
        <v>Other</v>
      </c>
      <c r="W899" s="1" t="b">
        <f t="shared" ref="W899:W962" si="118">H899&gt;=10</f>
        <v>1</v>
      </c>
      <c r="X899" t="b">
        <f t="shared" ref="X899:X962" si="119">L899 = "Yes"</f>
        <v>0</v>
      </c>
    </row>
    <row r="900" spans="1:24" x14ac:dyDescent="0.3">
      <c r="A900" s="2" t="s">
        <v>905</v>
      </c>
      <c r="B900" s="3" t="s">
        <v>4799</v>
      </c>
      <c r="C900" s="3" t="s">
        <v>7405</v>
      </c>
      <c r="D900" s="3" t="s">
        <v>7410</v>
      </c>
      <c r="E900" s="3" t="s">
        <v>7424</v>
      </c>
      <c r="F900" s="3" t="s">
        <v>7434</v>
      </c>
      <c r="G900" s="3">
        <v>2490</v>
      </c>
      <c r="H900" s="3">
        <v>8</v>
      </c>
      <c r="I900" s="8" t="s">
        <v>7783</v>
      </c>
      <c r="J900" s="3" t="s">
        <v>8165</v>
      </c>
      <c r="K900" s="3" t="s">
        <v>8168</v>
      </c>
      <c r="L900" s="3" t="s">
        <v>8169</v>
      </c>
      <c r="M900" s="4">
        <v>15936</v>
      </c>
      <c r="N900" s="32">
        <f>Table2[[#This Row],[Price]]*Table2[[#This Row],[Quantity Sold]]</f>
        <v>19920</v>
      </c>
      <c r="O900" s="1">
        <f t="shared" si="113"/>
        <v>2023</v>
      </c>
      <c r="P900" s="1" t="str">
        <f t="shared" si="114"/>
        <v>MEN</v>
      </c>
      <c r="Q900" s="1" t="str">
        <f t="shared" si="112"/>
        <v>Men_Shirts</v>
      </c>
      <c r="T900" s="1" t="str">
        <f t="shared" si="115"/>
        <v>LOW PRICE</v>
      </c>
      <c r="U900" t="str">
        <f t="shared" si="116"/>
        <v>Discounted</v>
      </c>
      <c r="V900" t="str">
        <f t="shared" si="117"/>
        <v>Men's Discounted Item</v>
      </c>
      <c r="W900" s="1" t="b">
        <f t="shared" si="118"/>
        <v>0</v>
      </c>
      <c r="X900" t="b">
        <f t="shared" si="119"/>
        <v>1</v>
      </c>
    </row>
    <row r="901" spans="1:24" ht="28.8" x14ac:dyDescent="0.3">
      <c r="A901" s="2" t="s">
        <v>906</v>
      </c>
      <c r="B901" s="3" t="s">
        <v>4800</v>
      </c>
      <c r="C901" s="3" t="s">
        <v>7408</v>
      </c>
      <c r="D901" s="3" t="s">
        <v>7420</v>
      </c>
      <c r="E901" s="3" t="s">
        <v>7427</v>
      </c>
      <c r="F901" s="3" t="s">
        <v>7428</v>
      </c>
      <c r="G901" s="3">
        <v>5253.07</v>
      </c>
      <c r="H901" s="3">
        <v>4</v>
      </c>
      <c r="I901" s="8" t="s">
        <v>7949</v>
      </c>
      <c r="J901" s="3" t="s">
        <v>8166</v>
      </c>
      <c r="K901" s="3" t="s">
        <v>8167</v>
      </c>
      <c r="L901" s="3" t="s">
        <v>8170</v>
      </c>
      <c r="M901" s="4">
        <v>21012.28</v>
      </c>
      <c r="N901" s="32">
        <f>Table2[[#This Row],[Price]]*Table2[[#This Row],[Quantity Sold]]</f>
        <v>21012.28</v>
      </c>
      <c r="O901" s="1">
        <f t="shared" si="113"/>
        <v>2024</v>
      </c>
      <c r="P901" s="1" t="str">
        <f t="shared" si="114"/>
        <v>WOMEN</v>
      </c>
      <c r="Q901" s="1" t="str">
        <f t="shared" si="112"/>
        <v>Women_Tops</v>
      </c>
      <c r="T901" s="1" t="str">
        <f t="shared" si="115"/>
        <v>LOW PRICE</v>
      </c>
      <c r="U901" t="str">
        <f t="shared" si="116"/>
        <v>No Discount</v>
      </c>
      <c r="V901" t="str">
        <f t="shared" si="117"/>
        <v>Other</v>
      </c>
      <c r="W901" s="1" t="b">
        <f t="shared" si="118"/>
        <v>0</v>
      </c>
      <c r="X901" t="b">
        <f t="shared" si="119"/>
        <v>0</v>
      </c>
    </row>
    <row r="902" spans="1:24" x14ac:dyDescent="0.3">
      <c r="A902" s="2" t="s">
        <v>907</v>
      </c>
      <c r="B902" s="3" t="s">
        <v>4801</v>
      </c>
      <c r="C902" s="3" t="s">
        <v>7407</v>
      </c>
      <c r="D902" s="3" t="s">
        <v>7417</v>
      </c>
      <c r="E902" s="3" t="s">
        <v>7426</v>
      </c>
      <c r="F902" s="3" t="s">
        <v>7432</v>
      </c>
      <c r="G902" s="3">
        <v>9736.73</v>
      </c>
      <c r="H902" s="3">
        <v>20</v>
      </c>
      <c r="I902" s="8" t="s">
        <v>7722</v>
      </c>
      <c r="J902" s="3" t="s">
        <v>8164</v>
      </c>
      <c r="K902" s="3" t="s">
        <v>8168</v>
      </c>
      <c r="L902" s="3" t="s">
        <v>8169</v>
      </c>
      <c r="M902" s="4">
        <v>155787.68</v>
      </c>
      <c r="N902" s="32">
        <f>Table2[[#This Row],[Price]]*Table2[[#This Row],[Quantity Sold]]</f>
        <v>194734.59999999998</v>
      </c>
      <c r="O902" s="1">
        <f t="shared" si="113"/>
        <v>2024</v>
      </c>
      <c r="P902" s="1" t="str">
        <f t="shared" si="114"/>
        <v>KIDS</v>
      </c>
      <c r="Q902" s="1" t="str">
        <f t="shared" si="112"/>
        <v>Kids_Shoes</v>
      </c>
      <c r="T902" s="1" t="str">
        <f t="shared" si="115"/>
        <v>LOW PRICE</v>
      </c>
      <c r="U902" t="str">
        <f t="shared" si="116"/>
        <v>Discounted</v>
      </c>
      <c r="V902" t="str">
        <f t="shared" si="117"/>
        <v>Other</v>
      </c>
      <c r="W902" s="1" t="b">
        <f t="shared" si="118"/>
        <v>1</v>
      </c>
      <c r="X902" t="b">
        <f t="shared" si="119"/>
        <v>1</v>
      </c>
    </row>
    <row r="903" spans="1:24" ht="28.8" x14ac:dyDescent="0.3">
      <c r="A903" s="2" t="s">
        <v>908</v>
      </c>
      <c r="B903" s="3" t="s">
        <v>4262</v>
      </c>
      <c r="C903" s="3" t="s">
        <v>7406</v>
      </c>
      <c r="D903" s="3" t="s">
        <v>7412</v>
      </c>
      <c r="E903" s="3" t="s">
        <v>7425</v>
      </c>
      <c r="F903" s="3" t="s">
        <v>7432</v>
      </c>
      <c r="G903" s="3">
        <v>13550.58</v>
      </c>
      <c r="H903" s="3">
        <v>8</v>
      </c>
      <c r="I903" s="8" t="s">
        <v>7577</v>
      </c>
      <c r="J903" s="3" t="s">
        <v>8165</v>
      </c>
      <c r="K903" s="3" t="s">
        <v>8167</v>
      </c>
      <c r="L903" s="3" t="s">
        <v>8169</v>
      </c>
      <c r="M903" s="4">
        <v>86723.38</v>
      </c>
      <c r="N903" s="32">
        <f>Table2[[#This Row],[Price]]*Table2[[#This Row],[Quantity Sold]]</f>
        <v>108404.64</v>
      </c>
      <c r="O903" s="1">
        <f t="shared" si="113"/>
        <v>2024</v>
      </c>
      <c r="P903" s="1" t="str">
        <f t="shared" si="114"/>
        <v>ACCESSORIES</v>
      </c>
      <c r="Q903" s="1" t="str">
        <f t="shared" si="112"/>
        <v>Accessories_Hats</v>
      </c>
      <c r="T903" s="1" t="str">
        <f t="shared" si="115"/>
        <v>HIGH PRICE</v>
      </c>
      <c r="U903" t="str">
        <f t="shared" si="116"/>
        <v>Discounted</v>
      </c>
      <c r="V903" t="str">
        <f t="shared" si="117"/>
        <v>Other</v>
      </c>
      <c r="W903" s="1" t="b">
        <f t="shared" si="118"/>
        <v>0</v>
      </c>
      <c r="X903" t="b">
        <f t="shared" si="119"/>
        <v>1</v>
      </c>
    </row>
    <row r="904" spans="1:24" ht="28.8" x14ac:dyDescent="0.3">
      <c r="A904" s="2" t="s">
        <v>909</v>
      </c>
      <c r="B904" s="3" t="s">
        <v>4802</v>
      </c>
      <c r="C904" s="3" t="s">
        <v>7408</v>
      </c>
      <c r="D904" s="3" t="s">
        <v>7422</v>
      </c>
      <c r="E904" s="3" t="s">
        <v>7427</v>
      </c>
      <c r="F904" s="3" t="s">
        <v>7429</v>
      </c>
      <c r="G904" s="3">
        <v>8324.07</v>
      </c>
      <c r="H904" s="3">
        <v>4</v>
      </c>
      <c r="I904" s="8" t="s">
        <v>7626</v>
      </c>
      <c r="J904" s="3" t="s">
        <v>8163</v>
      </c>
      <c r="K904" s="3" t="s">
        <v>8167</v>
      </c>
      <c r="L904" s="3" t="s">
        <v>8169</v>
      </c>
      <c r="M904" s="4">
        <v>26637.19</v>
      </c>
      <c r="N904" s="32">
        <f>Table2[[#This Row],[Price]]*Table2[[#This Row],[Quantity Sold]]</f>
        <v>33296.28</v>
      </c>
      <c r="O904" s="1">
        <f t="shared" si="113"/>
        <v>2023</v>
      </c>
      <c r="P904" s="1" t="str">
        <f t="shared" si="114"/>
        <v>WOMEN</v>
      </c>
      <c r="Q904" s="1" t="str">
        <f t="shared" si="112"/>
        <v>Women_Skirts</v>
      </c>
      <c r="T904" s="1" t="str">
        <f t="shared" si="115"/>
        <v>LOW PRICE</v>
      </c>
      <c r="U904" t="str">
        <f t="shared" si="116"/>
        <v>Discounted</v>
      </c>
      <c r="V904" t="str">
        <f t="shared" si="117"/>
        <v>Other</v>
      </c>
      <c r="W904" s="1" t="b">
        <f t="shared" si="118"/>
        <v>0</v>
      </c>
      <c r="X904" t="b">
        <f t="shared" si="119"/>
        <v>1</v>
      </c>
    </row>
    <row r="905" spans="1:24" ht="28.8" x14ac:dyDescent="0.3">
      <c r="A905" s="2" t="s">
        <v>910</v>
      </c>
      <c r="B905" s="3" t="s">
        <v>4803</v>
      </c>
      <c r="C905" s="3" t="s">
        <v>7406</v>
      </c>
      <c r="D905" s="3" t="s">
        <v>7414</v>
      </c>
      <c r="E905" s="3" t="s">
        <v>7423</v>
      </c>
      <c r="F905" s="3" t="s">
        <v>7428</v>
      </c>
      <c r="G905" s="3">
        <v>16276.3</v>
      </c>
      <c r="H905" s="3">
        <v>1</v>
      </c>
      <c r="I905" s="8" t="s">
        <v>7856</v>
      </c>
      <c r="J905" s="3" t="s">
        <v>8164</v>
      </c>
      <c r="K905" s="3" t="s">
        <v>8168</v>
      </c>
      <c r="L905" s="3" t="s">
        <v>8170</v>
      </c>
      <c r="M905" s="4">
        <v>16276.3</v>
      </c>
      <c r="N905" s="32">
        <f>Table2[[#This Row],[Price]]*Table2[[#This Row],[Quantity Sold]]</f>
        <v>16276.3</v>
      </c>
      <c r="O905" s="1">
        <f t="shared" si="113"/>
        <v>2024</v>
      </c>
      <c r="P905" s="1" t="str">
        <f t="shared" si="114"/>
        <v>ACCESSORIES</v>
      </c>
      <c r="Q905" s="1" t="str">
        <f t="shared" si="112"/>
        <v>Accessories_Bags</v>
      </c>
      <c r="T905" s="1" t="str">
        <f t="shared" si="115"/>
        <v>HIGH PRICE</v>
      </c>
      <c r="U905" t="str">
        <f t="shared" si="116"/>
        <v>No Discount</v>
      </c>
      <c r="V905" t="str">
        <f t="shared" si="117"/>
        <v>Other</v>
      </c>
      <c r="W905" s="1" t="b">
        <f t="shared" si="118"/>
        <v>0</v>
      </c>
      <c r="X905" t="b">
        <f t="shared" si="119"/>
        <v>0</v>
      </c>
    </row>
    <row r="906" spans="1:24" x14ac:dyDescent="0.3">
      <c r="A906" s="2" t="s">
        <v>911</v>
      </c>
      <c r="B906" s="3" t="s">
        <v>4804</v>
      </c>
      <c r="C906" s="3" t="s">
        <v>7405</v>
      </c>
      <c r="D906" s="3" t="s">
        <v>7410</v>
      </c>
      <c r="E906" s="3" t="s">
        <v>7426</v>
      </c>
      <c r="F906" s="3" t="s">
        <v>7429</v>
      </c>
      <c r="G906" s="3">
        <v>7189.46</v>
      </c>
      <c r="H906" s="3">
        <v>10</v>
      </c>
      <c r="I906" s="8" t="s">
        <v>7574</v>
      </c>
      <c r="J906" s="3" t="s">
        <v>8163</v>
      </c>
      <c r="K906" s="3" t="s">
        <v>8167</v>
      </c>
      <c r="L906" s="3" t="s">
        <v>8169</v>
      </c>
      <c r="M906" s="4">
        <v>57515.68</v>
      </c>
      <c r="N906" s="32">
        <f>Table2[[#This Row],[Price]]*Table2[[#This Row],[Quantity Sold]]</f>
        <v>71894.600000000006</v>
      </c>
      <c r="O906" s="1">
        <f t="shared" si="113"/>
        <v>2024</v>
      </c>
      <c r="P906" s="1" t="str">
        <f t="shared" si="114"/>
        <v>MEN</v>
      </c>
      <c r="Q906" s="1" t="str">
        <f t="shared" si="112"/>
        <v>Men_Shirts</v>
      </c>
      <c r="T906" s="1" t="str">
        <f t="shared" si="115"/>
        <v>LOW PRICE</v>
      </c>
      <c r="U906" t="str">
        <f t="shared" si="116"/>
        <v>Discounted</v>
      </c>
      <c r="V906" t="str">
        <f t="shared" si="117"/>
        <v>Men's Discounted Item</v>
      </c>
      <c r="W906" s="1" t="b">
        <f t="shared" si="118"/>
        <v>1</v>
      </c>
      <c r="X906" t="b">
        <f t="shared" si="119"/>
        <v>1</v>
      </c>
    </row>
    <row r="907" spans="1:24" ht="28.8" x14ac:dyDescent="0.3">
      <c r="A907" s="2" t="s">
        <v>912</v>
      </c>
      <c r="B907" s="3" t="s">
        <v>4805</v>
      </c>
      <c r="C907" s="3" t="s">
        <v>7408</v>
      </c>
      <c r="D907" s="3" t="s">
        <v>7422</v>
      </c>
      <c r="E907" s="3" t="s">
        <v>7425</v>
      </c>
      <c r="F907" s="3" t="s">
        <v>7432</v>
      </c>
      <c r="G907" s="3">
        <v>14941.66</v>
      </c>
      <c r="H907" s="3">
        <v>11</v>
      </c>
      <c r="I907" s="8" t="s">
        <v>7950</v>
      </c>
      <c r="J907" s="3" t="s">
        <v>8166</v>
      </c>
      <c r="K907" s="3" t="s">
        <v>8168</v>
      </c>
      <c r="L907" s="3" t="s">
        <v>8170</v>
      </c>
      <c r="M907" s="4">
        <v>164358.26</v>
      </c>
      <c r="N907" s="32">
        <f>Table2[[#This Row],[Price]]*Table2[[#This Row],[Quantity Sold]]</f>
        <v>164358.26</v>
      </c>
      <c r="O907" s="1">
        <f t="shared" si="113"/>
        <v>2024</v>
      </c>
      <c r="P907" s="1" t="str">
        <f t="shared" si="114"/>
        <v>WOMEN</v>
      </c>
      <c r="Q907" s="1" t="str">
        <f t="shared" si="112"/>
        <v>Women_Skirts</v>
      </c>
      <c r="T907" s="1" t="str">
        <f t="shared" si="115"/>
        <v>HIGH PRICE</v>
      </c>
      <c r="U907" t="str">
        <f t="shared" si="116"/>
        <v>No Discount</v>
      </c>
      <c r="V907" t="str">
        <f t="shared" si="117"/>
        <v>Other</v>
      </c>
      <c r="W907" s="1" t="b">
        <f t="shared" si="118"/>
        <v>1</v>
      </c>
      <c r="X907" t="b">
        <f t="shared" si="119"/>
        <v>0</v>
      </c>
    </row>
    <row r="908" spans="1:24" ht="28.8" x14ac:dyDescent="0.3">
      <c r="A908" s="2" t="s">
        <v>913</v>
      </c>
      <c r="B908" s="3" t="s">
        <v>4806</v>
      </c>
      <c r="C908" s="3" t="s">
        <v>7408</v>
      </c>
      <c r="D908" s="3" t="s">
        <v>7417</v>
      </c>
      <c r="E908" s="3" t="s">
        <v>7425</v>
      </c>
      <c r="F908" s="3" t="s">
        <v>7428</v>
      </c>
      <c r="G908" s="3">
        <v>6683.16</v>
      </c>
      <c r="H908" s="3">
        <v>19</v>
      </c>
      <c r="I908" s="8" t="s">
        <v>7775</v>
      </c>
      <c r="J908" s="3" t="s">
        <v>8165</v>
      </c>
      <c r="K908" s="3" t="s">
        <v>8168</v>
      </c>
      <c r="L908" s="3" t="s">
        <v>8169</v>
      </c>
      <c r="M908" s="4">
        <v>101583.7</v>
      </c>
      <c r="N908" s="32">
        <f>Table2[[#This Row],[Price]]*Table2[[#This Row],[Quantity Sold]]</f>
        <v>126980.04</v>
      </c>
      <c r="O908" s="1">
        <f t="shared" si="113"/>
        <v>2024</v>
      </c>
      <c r="P908" s="1" t="str">
        <f t="shared" si="114"/>
        <v>WOMEN</v>
      </c>
      <c r="Q908" s="1" t="str">
        <f t="shared" si="112"/>
        <v>Women_Shoes</v>
      </c>
      <c r="T908" s="1" t="str">
        <f t="shared" si="115"/>
        <v>LOW PRICE</v>
      </c>
      <c r="U908" t="str">
        <f t="shared" si="116"/>
        <v>Discounted</v>
      </c>
      <c r="V908" t="str">
        <f t="shared" si="117"/>
        <v>Other</v>
      </c>
      <c r="W908" s="1" t="b">
        <f t="shared" si="118"/>
        <v>1</v>
      </c>
      <c r="X908" t="b">
        <f t="shared" si="119"/>
        <v>1</v>
      </c>
    </row>
    <row r="909" spans="1:24" ht="28.8" x14ac:dyDescent="0.3">
      <c r="A909" s="2" t="s">
        <v>914</v>
      </c>
      <c r="B909" s="3" t="s">
        <v>4807</v>
      </c>
      <c r="C909" s="3" t="s">
        <v>7406</v>
      </c>
      <c r="D909" s="3" t="s">
        <v>7412</v>
      </c>
      <c r="E909" s="3" t="s">
        <v>7424</v>
      </c>
      <c r="F909" s="3" t="s">
        <v>7431</v>
      </c>
      <c r="G909" s="3">
        <v>3466.91</v>
      </c>
      <c r="H909" s="3">
        <v>4</v>
      </c>
      <c r="I909" s="8" t="s">
        <v>7799</v>
      </c>
      <c r="J909" s="3" t="s">
        <v>8164</v>
      </c>
      <c r="K909" s="3" t="s">
        <v>8168</v>
      </c>
      <c r="L909" s="3" t="s">
        <v>8170</v>
      </c>
      <c r="M909" s="4">
        <v>13867.64</v>
      </c>
      <c r="N909" s="32">
        <f>Table2[[#This Row],[Price]]*Table2[[#This Row],[Quantity Sold]]</f>
        <v>13867.64</v>
      </c>
      <c r="O909" s="1">
        <f t="shared" si="113"/>
        <v>2023</v>
      </c>
      <c r="P909" s="1" t="str">
        <f t="shared" si="114"/>
        <v>ACCESSORIES</v>
      </c>
      <c r="Q909" s="1" t="str">
        <f t="shared" si="112"/>
        <v>Accessories_Hats</v>
      </c>
      <c r="T909" s="1" t="str">
        <f t="shared" si="115"/>
        <v>LOW PRICE</v>
      </c>
      <c r="U909" t="str">
        <f t="shared" si="116"/>
        <v>No Discount</v>
      </c>
      <c r="V909" t="str">
        <f t="shared" si="117"/>
        <v>Other</v>
      </c>
      <c r="W909" s="1" t="b">
        <f t="shared" si="118"/>
        <v>0</v>
      </c>
      <c r="X909" t="b">
        <f t="shared" si="119"/>
        <v>0</v>
      </c>
    </row>
    <row r="910" spans="1:24" ht="28.8" x14ac:dyDescent="0.3">
      <c r="A910" s="2" t="s">
        <v>915</v>
      </c>
      <c r="B910" s="3" t="s">
        <v>4808</v>
      </c>
      <c r="C910" s="3" t="s">
        <v>7406</v>
      </c>
      <c r="D910" s="3" t="s">
        <v>7416</v>
      </c>
      <c r="E910" s="3" t="s">
        <v>7427</v>
      </c>
      <c r="F910" s="3" t="s">
        <v>7428</v>
      </c>
      <c r="G910" s="3">
        <v>6095.52</v>
      </c>
      <c r="H910" s="3">
        <v>16</v>
      </c>
      <c r="I910" s="8" t="s">
        <v>7735</v>
      </c>
      <c r="J910" s="3" t="s">
        <v>8163</v>
      </c>
      <c r="K910" s="3" t="s">
        <v>8167</v>
      </c>
      <c r="L910" s="3" t="s">
        <v>8169</v>
      </c>
      <c r="M910" s="4">
        <v>78022.490000000005</v>
      </c>
      <c r="N910" s="32">
        <f>Table2[[#This Row],[Price]]*Table2[[#This Row],[Quantity Sold]]</f>
        <v>97528.320000000007</v>
      </c>
      <c r="O910" s="1">
        <f t="shared" si="113"/>
        <v>2023</v>
      </c>
      <c r="P910" s="1" t="str">
        <f t="shared" si="114"/>
        <v>ACCESSORIES</v>
      </c>
      <c r="Q910" s="1" t="str">
        <f t="shared" si="112"/>
        <v>Accessories_Belts</v>
      </c>
      <c r="T910" s="1" t="str">
        <f t="shared" si="115"/>
        <v>LOW PRICE</v>
      </c>
      <c r="U910" t="str">
        <f t="shared" si="116"/>
        <v>Discounted</v>
      </c>
      <c r="V910" t="str">
        <f t="shared" si="117"/>
        <v>Other</v>
      </c>
      <c r="W910" s="1" t="b">
        <f t="shared" si="118"/>
        <v>1</v>
      </c>
      <c r="X910" t="b">
        <f t="shared" si="119"/>
        <v>1</v>
      </c>
    </row>
    <row r="911" spans="1:24" x14ac:dyDescent="0.3">
      <c r="A911" s="2" t="s">
        <v>916</v>
      </c>
      <c r="B911" s="3" t="s">
        <v>4809</v>
      </c>
      <c r="C911" s="3" t="s">
        <v>7405</v>
      </c>
      <c r="D911" s="3" t="s">
        <v>7409</v>
      </c>
      <c r="E911" s="3" t="s">
        <v>7427</v>
      </c>
      <c r="F911" s="3" t="s">
        <v>7428</v>
      </c>
      <c r="G911" s="3">
        <v>6263.18</v>
      </c>
      <c r="H911" s="3">
        <v>17</v>
      </c>
      <c r="I911" s="8" t="s">
        <v>7864</v>
      </c>
      <c r="J911" s="3" t="s">
        <v>8165</v>
      </c>
      <c r="K911" s="3" t="s">
        <v>8167</v>
      </c>
      <c r="L911" s="3" t="s">
        <v>8170</v>
      </c>
      <c r="M911" s="4">
        <v>106474.06</v>
      </c>
      <c r="N911" s="32">
        <f>Table2[[#This Row],[Price]]*Table2[[#This Row],[Quantity Sold]]</f>
        <v>106474.06</v>
      </c>
      <c r="O911" s="1">
        <f t="shared" si="113"/>
        <v>2023</v>
      </c>
      <c r="P911" s="1" t="str">
        <f t="shared" si="114"/>
        <v>MEN</v>
      </c>
      <c r="Q911" s="1" t="str">
        <f t="shared" si="112"/>
        <v>Men_Jackets</v>
      </c>
      <c r="T911" s="1" t="str">
        <f t="shared" si="115"/>
        <v>LOW PRICE</v>
      </c>
      <c r="U911" t="str">
        <f t="shared" si="116"/>
        <v>No Discount</v>
      </c>
      <c r="V911" t="str">
        <f t="shared" si="117"/>
        <v>Other</v>
      </c>
      <c r="W911" s="1" t="b">
        <f t="shared" si="118"/>
        <v>1</v>
      </c>
      <c r="X911" t="b">
        <f t="shared" si="119"/>
        <v>0</v>
      </c>
    </row>
    <row r="912" spans="1:24" x14ac:dyDescent="0.3">
      <c r="A912" s="2" t="s">
        <v>917</v>
      </c>
      <c r="B912" s="3" t="s">
        <v>4810</v>
      </c>
      <c r="C912" s="3" t="s">
        <v>7407</v>
      </c>
      <c r="D912" s="3" t="s">
        <v>7417</v>
      </c>
      <c r="E912" s="3" t="s">
        <v>7424</v>
      </c>
      <c r="F912" s="3" t="s">
        <v>7432</v>
      </c>
      <c r="G912" s="3">
        <v>11869</v>
      </c>
      <c r="H912" s="3">
        <v>8</v>
      </c>
      <c r="I912" s="8" t="s">
        <v>7951</v>
      </c>
      <c r="J912" s="3" t="s">
        <v>8163</v>
      </c>
      <c r="K912" s="3" t="s">
        <v>8168</v>
      </c>
      <c r="L912" s="3" t="s">
        <v>8169</v>
      </c>
      <c r="M912" s="4">
        <v>75961.600000000006</v>
      </c>
      <c r="N912" s="32">
        <f>Table2[[#This Row],[Price]]*Table2[[#This Row],[Quantity Sold]]</f>
        <v>94952</v>
      </c>
      <c r="O912" s="1">
        <f t="shared" si="113"/>
        <v>2022</v>
      </c>
      <c r="P912" s="1" t="str">
        <f t="shared" si="114"/>
        <v>KIDS</v>
      </c>
      <c r="Q912" s="1" t="str">
        <f t="shared" si="112"/>
        <v>Kids_Shoes</v>
      </c>
      <c r="T912" s="1" t="str">
        <f t="shared" si="115"/>
        <v>HIGH PRICE</v>
      </c>
      <c r="U912" t="str">
        <f t="shared" si="116"/>
        <v>Discounted</v>
      </c>
      <c r="V912" t="str">
        <f t="shared" si="117"/>
        <v>Other</v>
      </c>
      <c r="W912" s="1" t="b">
        <f t="shared" si="118"/>
        <v>0</v>
      </c>
      <c r="X912" t="b">
        <f t="shared" si="119"/>
        <v>1</v>
      </c>
    </row>
    <row r="913" spans="1:24" ht="28.8" x14ac:dyDescent="0.3">
      <c r="A913" s="2" t="s">
        <v>918</v>
      </c>
      <c r="B913" s="3" t="s">
        <v>4811</v>
      </c>
      <c r="C913" s="3" t="s">
        <v>7408</v>
      </c>
      <c r="D913" s="3" t="s">
        <v>7419</v>
      </c>
      <c r="E913" s="3" t="s">
        <v>7424</v>
      </c>
      <c r="F913" s="3" t="s">
        <v>7431</v>
      </c>
      <c r="G913" s="3">
        <v>14736.65</v>
      </c>
      <c r="H913" s="3">
        <v>2</v>
      </c>
      <c r="I913" s="8" t="s">
        <v>7505</v>
      </c>
      <c r="J913" s="3" t="s">
        <v>8165</v>
      </c>
      <c r="K913" s="3" t="s">
        <v>8167</v>
      </c>
      <c r="L913" s="3" t="s">
        <v>8169</v>
      </c>
      <c r="M913" s="4">
        <v>23578.639999999999</v>
      </c>
      <c r="N913" s="32">
        <f>Table2[[#This Row],[Price]]*Table2[[#This Row],[Quantity Sold]]</f>
        <v>29473.3</v>
      </c>
      <c r="O913" s="1">
        <f t="shared" si="113"/>
        <v>2023</v>
      </c>
      <c r="P913" s="1" t="str">
        <f t="shared" si="114"/>
        <v>WOMEN</v>
      </c>
      <c r="Q913" s="1" t="str">
        <f t="shared" si="112"/>
        <v>Women_Dresses</v>
      </c>
      <c r="T913" s="1" t="str">
        <f t="shared" si="115"/>
        <v>HIGH PRICE</v>
      </c>
      <c r="U913" t="str">
        <f t="shared" si="116"/>
        <v>Discounted</v>
      </c>
      <c r="V913" t="str">
        <f t="shared" si="117"/>
        <v>Other</v>
      </c>
      <c r="W913" s="1" t="b">
        <f t="shared" si="118"/>
        <v>0</v>
      </c>
      <c r="X913" t="b">
        <f t="shared" si="119"/>
        <v>1</v>
      </c>
    </row>
    <row r="914" spans="1:24" ht="28.8" x14ac:dyDescent="0.3">
      <c r="A914" s="2" t="s">
        <v>919</v>
      </c>
      <c r="B914" s="3" t="s">
        <v>4812</v>
      </c>
      <c r="C914" s="3" t="s">
        <v>7408</v>
      </c>
      <c r="D914" s="3" t="s">
        <v>7422</v>
      </c>
      <c r="E914" s="3" t="s">
        <v>7426</v>
      </c>
      <c r="F914" s="3" t="s">
        <v>7432</v>
      </c>
      <c r="G914" s="3">
        <v>7003.54</v>
      </c>
      <c r="H914" s="3">
        <v>15</v>
      </c>
      <c r="I914" s="8" t="s">
        <v>7952</v>
      </c>
      <c r="J914" s="3" t="s">
        <v>8166</v>
      </c>
      <c r="K914" s="3" t="s">
        <v>8167</v>
      </c>
      <c r="L914" s="3" t="s">
        <v>8170</v>
      </c>
      <c r="M914" s="4">
        <v>105053.1</v>
      </c>
      <c r="N914" s="32">
        <f>Table2[[#This Row],[Price]]*Table2[[#This Row],[Quantity Sold]]</f>
        <v>105053.1</v>
      </c>
      <c r="O914" s="1">
        <f t="shared" si="113"/>
        <v>2024</v>
      </c>
      <c r="P914" s="1" t="str">
        <f t="shared" si="114"/>
        <v>WOMEN</v>
      </c>
      <c r="Q914" s="1" t="str">
        <f t="shared" ref="Q914:Q977" si="120">CONCATENATE(C914, "_",D914)</f>
        <v>Women_Skirts</v>
      </c>
      <c r="T914" s="1" t="str">
        <f t="shared" si="115"/>
        <v>LOW PRICE</v>
      </c>
      <c r="U914" t="str">
        <f t="shared" si="116"/>
        <v>No Discount</v>
      </c>
      <c r="V914" t="str">
        <f t="shared" si="117"/>
        <v>Other</v>
      </c>
      <c r="W914" s="1" t="b">
        <f t="shared" si="118"/>
        <v>1</v>
      </c>
      <c r="X914" t="b">
        <f t="shared" si="119"/>
        <v>0</v>
      </c>
    </row>
    <row r="915" spans="1:24" x14ac:dyDescent="0.3">
      <c r="A915" s="2" t="s">
        <v>920</v>
      </c>
      <c r="B915" s="3" t="s">
        <v>4813</v>
      </c>
      <c r="C915" s="3" t="s">
        <v>7407</v>
      </c>
      <c r="D915" s="3" t="s">
        <v>7415</v>
      </c>
      <c r="E915" s="3" t="s">
        <v>7427</v>
      </c>
      <c r="F915" s="3" t="s">
        <v>7431</v>
      </c>
      <c r="G915" s="3">
        <v>16290.41</v>
      </c>
      <c r="H915" s="3">
        <v>12</v>
      </c>
      <c r="I915" s="8" t="s">
        <v>7951</v>
      </c>
      <c r="J915" s="3" t="s">
        <v>8165</v>
      </c>
      <c r="K915" s="3" t="s">
        <v>8167</v>
      </c>
      <c r="L915" s="3" t="s">
        <v>8169</v>
      </c>
      <c r="M915" s="4">
        <v>156387.76999999999</v>
      </c>
      <c r="N915" s="32">
        <f>Table2[[#This Row],[Price]]*Table2[[#This Row],[Quantity Sold]]</f>
        <v>195484.91999999998</v>
      </c>
      <c r="O915" s="1">
        <f t="shared" si="113"/>
        <v>2022</v>
      </c>
      <c r="P915" s="1" t="str">
        <f t="shared" si="114"/>
        <v>KIDS</v>
      </c>
      <c r="Q915" s="1" t="str">
        <f t="shared" si="120"/>
        <v>Kids_T-Shirts</v>
      </c>
      <c r="T915" s="1" t="str">
        <f t="shared" si="115"/>
        <v>HIGH PRICE</v>
      </c>
      <c r="U915" t="str">
        <f t="shared" si="116"/>
        <v>Discounted</v>
      </c>
      <c r="V915" t="str">
        <f t="shared" si="117"/>
        <v>Other</v>
      </c>
      <c r="W915" s="1" t="b">
        <f t="shared" si="118"/>
        <v>1</v>
      </c>
      <c r="X915" t="b">
        <f t="shared" si="119"/>
        <v>1</v>
      </c>
    </row>
    <row r="916" spans="1:24" x14ac:dyDescent="0.3">
      <c r="A916" s="2" t="s">
        <v>921</v>
      </c>
      <c r="B916" s="3" t="s">
        <v>4814</v>
      </c>
      <c r="C916" s="3" t="s">
        <v>7405</v>
      </c>
      <c r="D916" s="3" t="s">
        <v>7409</v>
      </c>
      <c r="E916" s="3" t="s">
        <v>7426</v>
      </c>
      <c r="F916" s="3" t="s">
        <v>7433</v>
      </c>
      <c r="G916" s="3">
        <v>2131.44</v>
      </c>
      <c r="H916" s="3">
        <v>10</v>
      </c>
      <c r="I916" s="8" t="s">
        <v>7805</v>
      </c>
      <c r="J916" s="3" t="s">
        <v>8165</v>
      </c>
      <c r="K916" s="3" t="s">
        <v>8168</v>
      </c>
      <c r="L916" s="3" t="s">
        <v>8170</v>
      </c>
      <c r="M916" s="4">
        <v>21314.400000000001</v>
      </c>
      <c r="N916" s="32">
        <f>Table2[[#This Row],[Price]]*Table2[[#This Row],[Quantity Sold]]</f>
        <v>21314.400000000001</v>
      </c>
      <c r="O916" s="1">
        <f t="shared" si="113"/>
        <v>2024</v>
      </c>
      <c r="P916" s="1" t="str">
        <f t="shared" si="114"/>
        <v>MEN</v>
      </c>
      <c r="Q916" s="1" t="str">
        <f t="shared" si="120"/>
        <v>Men_Jackets</v>
      </c>
      <c r="T916" s="1" t="str">
        <f t="shared" si="115"/>
        <v>LOW PRICE</v>
      </c>
      <c r="U916" t="str">
        <f t="shared" si="116"/>
        <v>No Discount</v>
      </c>
      <c r="V916" t="str">
        <f t="shared" si="117"/>
        <v>Other</v>
      </c>
      <c r="W916" s="1" t="b">
        <f t="shared" si="118"/>
        <v>1</v>
      </c>
      <c r="X916" t="b">
        <f t="shared" si="119"/>
        <v>0</v>
      </c>
    </row>
    <row r="917" spans="1:24" ht="28.8" x14ac:dyDescent="0.3">
      <c r="A917" s="2" t="s">
        <v>922</v>
      </c>
      <c r="B917" s="3" t="s">
        <v>4815</v>
      </c>
      <c r="C917" s="3" t="s">
        <v>7406</v>
      </c>
      <c r="D917" s="3" t="s">
        <v>7416</v>
      </c>
      <c r="E917" s="3" t="s">
        <v>7427</v>
      </c>
      <c r="F917" s="3" t="s">
        <v>7428</v>
      </c>
      <c r="G917" s="3">
        <v>3970.72</v>
      </c>
      <c r="H917" s="3">
        <v>5</v>
      </c>
      <c r="I917" s="8" t="s">
        <v>7642</v>
      </c>
      <c r="J917" s="3" t="s">
        <v>8163</v>
      </c>
      <c r="K917" s="3" t="s">
        <v>8167</v>
      </c>
      <c r="L917" s="3" t="s">
        <v>8169</v>
      </c>
      <c r="M917" s="4">
        <v>15882.88</v>
      </c>
      <c r="N917" s="32">
        <f>Table2[[#This Row],[Price]]*Table2[[#This Row],[Quantity Sold]]</f>
        <v>19853.599999999999</v>
      </c>
      <c r="O917" s="1">
        <f t="shared" si="113"/>
        <v>2023</v>
      </c>
      <c r="P917" s="1" t="str">
        <f t="shared" si="114"/>
        <v>ACCESSORIES</v>
      </c>
      <c r="Q917" s="1" t="str">
        <f t="shared" si="120"/>
        <v>Accessories_Belts</v>
      </c>
      <c r="T917" s="1" t="str">
        <f t="shared" si="115"/>
        <v>LOW PRICE</v>
      </c>
      <c r="U917" t="str">
        <f t="shared" si="116"/>
        <v>Discounted</v>
      </c>
      <c r="V917" t="str">
        <f t="shared" si="117"/>
        <v>Other</v>
      </c>
      <c r="W917" s="1" t="b">
        <f t="shared" si="118"/>
        <v>0</v>
      </c>
      <c r="X917" t="b">
        <f t="shared" si="119"/>
        <v>1</v>
      </c>
    </row>
    <row r="918" spans="1:24" ht="28.8" x14ac:dyDescent="0.3">
      <c r="A918" s="2" t="s">
        <v>923</v>
      </c>
      <c r="B918" s="3" t="s">
        <v>4816</v>
      </c>
      <c r="C918" s="3" t="s">
        <v>7408</v>
      </c>
      <c r="D918" s="3" t="s">
        <v>7420</v>
      </c>
      <c r="E918" s="3" t="s">
        <v>7425</v>
      </c>
      <c r="F918" s="3" t="s">
        <v>7429</v>
      </c>
      <c r="G918" s="3">
        <v>5305.36</v>
      </c>
      <c r="H918" s="3">
        <v>18</v>
      </c>
      <c r="I918" s="8" t="s">
        <v>7641</v>
      </c>
      <c r="J918" s="3" t="s">
        <v>8163</v>
      </c>
      <c r="K918" s="3" t="s">
        <v>8167</v>
      </c>
      <c r="L918" s="3" t="s">
        <v>8169</v>
      </c>
      <c r="M918" s="4">
        <v>76397.350000000006</v>
      </c>
      <c r="N918" s="32">
        <f>Table2[[#This Row],[Price]]*Table2[[#This Row],[Quantity Sold]]</f>
        <v>95496.48</v>
      </c>
      <c r="O918" s="1">
        <f t="shared" si="113"/>
        <v>2024</v>
      </c>
      <c r="P918" s="1" t="str">
        <f t="shared" si="114"/>
        <v>WOMEN</v>
      </c>
      <c r="Q918" s="1" t="str">
        <f t="shared" si="120"/>
        <v>Women_Tops</v>
      </c>
      <c r="T918" s="1" t="str">
        <f t="shared" si="115"/>
        <v>LOW PRICE</v>
      </c>
      <c r="U918" t="str">
        <f t="shared" si="116"/>
        <v>Discounted</v>
      </c>
      <c r="V918" t="str">
        <f t="shared" si="117"/>
        <v>Other</v>
      </c>
      <c r="W918" s="1" t="b">
        <f t="shared" si="118"/>
        <v>1</v>
      </c>
      <c r="X918" t="b">
        <f t="shared" si="119"/>
        <v>1</v>
      </c>
    </row>
    <row r="919" spans="1:24" ht="28.8" x14ac:dyDescent="0.3">
      <c r="A919" s="2" t="s">
        <v>924</v>
      </c>
      <c r="B919" s="3" t="s">
        <v>4817</v>
      </c>
      <c r="C919" s="3" t="s">
        <v>7408</v>
      </c>
      <c r="D919" s="3" t="s">
        <v>7420</v>
      </c>
      <c r="E919" s="3" t="s">
        <v>7425</v>
      </c>
      <c r="F919" s="3" t="s">
        <v>7432</v>
      </c>
      <c r="G919" s="3">
        <v>13793.77</v>
      </c>
      <c r="H919" s="3">
        <v>19</v>
      </c>
      <c r="I919" s="8" t="s">
        <v>7632</v>
      </c>
      <c r="J919" s="3" t="s">
        <v>8162</v>
      </c>
      <c r="K919" s="3" t="s">
        <v>8168</v>
      </c>
      <c r="L919" s="3" t="s">
        <v>8170</v>
      </c>
      <c r="M919" s="4">
        <v>262081.63</v>
      </c>
      <c r="N919" s="32">
        <f>Table2[[#This Row],[Price]]*Table2[[#This Row],[Quantity Sold]]</f>
        <v>262081.63</v>
      </c>
      <c r="O919" s="1">
        <f t="shared" si="113"/>
        <v>2023</v>
      </c>
      <c r="P919" s="1" t="str">
        <f t="shared" si="114"/>
        <v>WOMEN</v>
      </c>
      <c r="Q919" s="1" t="str">
        <f t="shared" si="120"/>
        <v>Women_Tops</v>
      </c>
      <c r="T919" s="1" t="str">
        <f t="shared" si="115"/>
        <v>HIGH PRICE</v>
      </c>
      <c r="U919" t="str">
        <f t="shared" si="116"/>
        <v>No Discount</v>
      </c>
      <c r="V919" t="str">
        <f t="shared" si="117"/>
        <v>Other</v>
      </c>
      <c r="W919" s="1" t="b">
        <f t="shared" si="118"/>
        <v>1</v>
      </c>
      <c r="X919" t="b">
        <f t="shared" si="119"/>
        <v>0</v>
      </c>
    </row>
    <row r="920" spans="1:24" x14ac:dyDescent="0.3">
      <c r="A920" s="2" t="s">
        <v>925</v>
      </c>
      <c r="B920" s="3" t="s">
        <v>4711</v>
      </c>
      <c r="C920" s="3" t="s">
        <v>7407</v>
      </c>
      <c r="D920" s="3" t="s">
        <v>7413</v>
      </c>
      <c r="E920" s="3" t="s">
        <v>7426</v>
      </c>
      <c r="F920" s="3" t="s">
        <v>7429</v>
      </c>
      <c r="G920" s="3">
        <v>3778.99</v>
      </c>
      <c r="H920" s="3">
        <v>8</v>
      </c>
      <c r="I920" s="8" t="s">
        <v>7663</v>
      </c>
      <c r="J920" s="3" t="s">
        <v>8164</v>
      </c>
      <c r="K920" s="3" t="s">
        <v>8168</v>
      </c>
      <c r="L920" s="3" t="s">
        <v>8169</v>
      </c>
      <c r="M920" s="4">
        <v>24185.37</v>
      </c>
      <c r="N920" s="32">
        <f>Table2[[#This Row],[Price]]*Table2[[#This Row],[Quantity Sold]]</f>
        <v>30231.919999999998</v>
      </c>
      <c r="O920" s="1">
        <f t="shared" si="113"/>
        <v>2024</v>
      </c>
      <c r="P920" s="1" t="str">
        <f t="shared" si="114"/>
        <v>KIDS</v>
      </c>
      <c r="Q920" s="1" t="str">
        <f t="shared" si="120"/>
        <v>Kids_Shorts</v>
      </c>
      <c r="T920" s="1" t="str">
        <f t="shared" si="115"/>
        <v>LOW PRICE</v>
      </c>
      <c r="U920" t="str">
        <f t="shared" si="116"/>
        <v>Discounted</v>
      </c>
      <c r="V920" t="str">
        <f t="shared" si="117"/>
        <v>Other</v>
      </c>
      <c r="W920" s="1" t="b">
        <f t="shared" si="118"/>
        <v>0</v>
      </c>
      <c r="X920" t="b">
        <f t="shared" si="119"/>
        <v>1</v>
      </c>
    </row>
    <row r="921" spans="1:24" x14ac:dyDescent="0.3">
      <c r="A921" s="2" t="s">
        <v>926</v>
      </c>
      <c r="B921" s="3" t="s">
        <v>4818</v>
      </c>
      <c r="C921" s="3" t="s">
        <v>7407</v>
      </c>
      <c r="D921" s="3" t="s">
        <v>7415</v>
      </c>
      <c r="E921" s="3" t="s">
        <v>7426</v>
      </c>
      <c r="F921" s="3" t="s">
        <v>7428</v>
      </c>
      <c r="G921" s="3">
        <v>15894.5</v>
      </c>
      <c r="H921" s="3">
        <v>10</v>
      </c>
      <c r="I921" s="8" t="s">
        <v>7928</v>
      </c>
      <c r="J921" s="3" t="s">
        <v>8165</v>
      </c>
      <c r="K921" s="3" t="s">
        <v>8168</v>
      </c>
      <c r="L921" s="3" t="s">
        <v>8169</v>
      </c>
      <c r="M921" s="4">
        <v>127156</v>
      </c>
      <c r="N921" s="32">
        <f>Table2[[#This Row],[Price]]*Table2[[#This Row],[Quantity Sold]]</f>
        <v>158945</v>
      </c>
      <c r="O921" s="1">
        <f t="shared" si="113"/>
        <v>2023</v>
      </c>
      <c r="P921" s="1" t="str">
        <f t="shared" si="114"/>
        <v>KIDS</v>
      </c>
      <c r="Q921" s="1" t="str">
        <f t="shared" si="120"/>
        <v>Kids_T-Shirts</v>
      </c>
      <c r="T921" s="1" t="str">
        <f t="shared" si="115"/>
        <v>HIGH PRICE</v>
      </c>
      <c r="U921" t="str">
        <f t="shared" si="116"/>
        <v>Discounted</v>
      </c>
      <c r="V921" t="str">
        <f t="shared" si="117"/>
        <v>Other</v>
      </c>
      <c r="W921" s="1" t="b">
        <f t="shared" si="118"/>
        <v>1</v>
      </c>
      <c r="X921" t="b">
        <f t="shared" si="119"/>
        <v>1</v>
      </c>
    </row>
    <row r="922" spans="1:24" ht="28.8" x14ac:dyDescent="0.3">
      <c r="A922" s="2" t="s">
        <v>927</v>
      </c>
      <c r="B922" s="3" t="s">
        <v>4819</v>
      </c>
      <c r="C922" s="3" t="s">
        <v>7408</v>
      </c>
      <c r="D922" s="3" t="s">
        <v>7419</v>
      </c>
      <c r="E922" s="3" t="s">
        <v>7426</v>
      </c>
      <c r="F922" s="3" t="s">
        <v>7433</v>
      </c>
      <c r="G922" s="3">
        <v>13688.36</v>
      </c>
      <c r="H922" s="3">
        <v>2</v>
      </c>
      <c r="I922" s="8" t="s">
        <v>7953</v>
      </c>
      <c r="J922" s="3" t="s">
        <v>8163</v>
      </c>
      <c r="K922" s="3" t="s">
        <v>8168</v>
      </c>
      <c r="L922" s="3" t="s">
        <v>8170</v>
      </c>
      <c r="M922" s="4">
        <v>27376.720000000001</v>
      </c>
      <c r="N922" s="32">
        <f>Table2[[#This Row],[Price]]*Table2[[#This Row],[Quantity Sold]]</f>
        <v>27376.720000000001</v>
      </c>
      <c r="O922" s="1">
        <f t="shared" si="113"/>
        <v>2023</v>
      </c>
      <c r="P922" s="1" t="str">
        <f t="shared" si="114"/>
        <v>WOMEN</v>
      </c>
      <c r="Q922" s="1" t="str">
        <f t="shared" si="120"/>
        <v>Women_Dresses</v>
      </c>
      <c r="T922" s="1" t="str">
        <f t="shared" si="115"/>
        <v>HIGH PRICE</v>
      </c>
      <c r="U922" t="str">
        <f t="shared" si="116"/>
        <v>No Discount</v>
      </c>
      <c r="V922" t="str">
        <f t="shared" si="117"/>
        <v>Other</v>
      </c>
      <c r="W922" s="1" t="b">
        <f t="shared" si="118"/>
        <v>0</v>
      </c>
      <c r="X922" t="b">
        <f t="shared" si="119"/>
        <v>0</v>
      </c>
    </row>
    <row r="923" spans="1:24" ht="28.8" x14ac:dyDescent="0.3">
      <c r="A923" s="2" t="s">
        <v>928</v>
      </c>
      <c r="B923" s="3" t="s">
        <v>4820</v>
      </c>
      <c r="C923" s="3" t="s">
        <v>7407</v>
      </c>
      <c r="D923" s="3" t="s">
        <v>7418</v>
      </c>
      <c r="E923" s="3" t="s">
        <v>7424</v>
      </c>
      <c r="F923" s="3" t="s">
        <v>7428</v>
      </c>
      <c r="G923" s="3">
        <v>3551.57</v>
      </c>
      <c r="H923" s="3">
        <v>3</v>
      </c>
      <c r="I923" s="8" t="s">
        <v>7688</v>
      </c>
      <c r="J923" s="3" t="s">
        <v>8165</v>
      </c>
      <c r="K923" s="3" t="s">
        <v>8168</v>
      </c>
      <c r="L923" s="3" t="s">
        <v>8170</v>
      </c>
      <c r="M923" s="4">
        <v>10654.71</v>
      </c>
      <c r="N923" s="32">
        <f>Table2[[#This Row],[Price]]*Table2[[#This Row],[Quantity Sold]]</f>
        <v>10654.710000000001</v>
      </c>
      <c r="O923" s="1">
        <f t="shared" si="113"/>
        <v>2023</v>
      </c>
      <c r="P923" s="1" t="str">
        <f t="shared" si="114"/>
        <v>KIDS</v>
      </c>
      <c r="Q923" s="1" t="str">
        <f t="shared" si="120"/>
        <v>Kids_Sweaters</v>
      </c>
      <c r="T923" s="1" t="str">
        <f t="shared" si="115"/>
        <v>LOW PRICE</v>
      </c>
      <c r="U923" t="str">
        <f t="shared" si="116"/>
        <v>No Discount</v>
      </c>
      <c r="V923" t="str">
        <f t="shared" si="117"/>
        <v>Other</v>
      </c>
      <c r="W923" s="1" t="b">
        <f t="shared" si="118"/>
        <v>0</v>
      </c>
      <c r="X923" t="b">
        <f t="shared" si="119"/>
        <v>0</v>
      </c>
    </row>
    <row r="924" spans="1:24" ht="28.8" x14ac:dyDescent="0.3">
      <c r="A924" s="2" t="s">
        <v>929</v>
      </c>
      <c r="B924" s="3" t="s">
        <v>4821</v>
      </c>
      <c r="C924" s="3" t="s">
        <v>7406</v>
      </c>
      <c r="D924" s="3" t="s">
        <v>7412</v>
      </c>
      <c r="E924" s="3" t="s">
        <v>7425</v>
      </c>
      <c r="F924" s="3" t="s">
        <v>7434</v>
      </c>
      <c r="G924" s="3">
        <v>12806.9</v>
      </c>
      <c r="H924" s="3">
        <v>13</v>
      </c>
      <c r="I924" s="8" t="s">
        <v>7785</v>
      </c>
      <c r="J924" s="3" t="s">
        <v>8166</v>
      </c>
      <c r="K924" s="3" t="s">
        <v>8167</v>
      </c>
      <c r="L924" s="3" t="s">
        <v>8169</v>
      </c>
      <c r="M924" s="4">
        <v>133191.76</v>
      </c>
      <c r="N924" s="32">
        <f>Table2[[#This Row],[Price]]*Table2[[#This Row],[Quantity Sold]]</f>
        <v>166489.69999999998</v>
      </c>
      <c r="O924" s="1">
        <f t="shared" si="113"/>
        <v>2023</v>
      </c>
      <c r="P924" s="1" t="str">
        <f t="shared" si="114"/>
        <v>ACCESSORIES</v>
      </c>
      <c r="Q924" s="1" t="str">
        <f t="shared" si="120"/>
        <v>Accessories_Hats</v>
      </c>
      <c r="T924" s="1" t="str">
        <f t="shared" si="115"/>
        <v>HIGH PRICE</v>
      </c>
      <c r="U924" t="str">
        <f t="shared" si="116"/>
        <v>Discounted</v>
      </c>
      <c r="V924" t="str">
        <f t="shared" si="117"/>
        <v>Other</v>
      </c>
      <c r="W924" s="1" t="b">
        <f t="shared" si="118"/>
        <v>1</v>
      </c>
      <c r="X924" t="b">
        <f t="shared" si="119"/>
        <v>1</v>
      </c>
    </row>
    <row r="925" spans="1:24" x14ac:dyDescent="0.3">
      <c r="A925" s="2" t="s">
        <v>930</v>
      </c>
      <c r="B925" s="3" t="s">
        <v>4822</v>
      </c>
      <c r="C925" s="3" t="s">
        <v>7405</v>
      </c>
      <c r="D925" s="3" t="s">
        <v>7410</v>
      </c>
      <c r="E925" s="3" t="s">
        <v>7427</v>
      </c>
      <c r="F925" s="3" t="s">
        <v>7433</v>
      </c>
      <c r="G925" s="3">
        <v>3168.11</v>
      </c>
      <c r="H925" s="3">
        <v>3</v>
      </c>
      <c r="I925" s="8" t="s">
        <v>7954</v>
      </c>
      <c r="J925" s="3" t="s">
        <v>8164</v>
      </c>
      <c r="K925" s="3" t="s">
        <v>8167</v>
      </c>
      <c r="L925" s="3" t="s">
        <v>8170</v>
      </c>
      <c r="M925" s="4">
        <v>9504.33</v>
      </c>
      <c r="N925" s="32">
        <f>Table2[[#This Row],[Price]]*Table2[[#This Row],[Quantity Sold]]</f>
        <v>9504.33</v>
      </c>
      <c r="O925" s="1">
        <f t="shared" si="113"/>
        <v>2023</v>
      </c>
      <c r="P925" s="1" t="str">
        <f t="shared" si="114"/>
        <v>MEN</v>
      </c>
      <c r="Q925" s="1" t="str">
        <f t="shared" si="120"/>
        <v>Men_Shirts</v>
      </c>
      <c r="T925" s="1" t="str">
        <f t="shared" si="115"/>
        <v>LOW PRICE</v>
      </c>
      <c r="U925" t="str">
        <f t="shared" si="116"/>
        <v>No Discount</v>
      </c>
      <c r="V925" t="str">
        <f t="shared" si="117"/>
        <v>Other</v>
      </c>
      <c r="W925" s="1" t="b">
        <f t="shared" si="118"/>
        <v>0</v>
      </c>
      <c r="X925" t="b">
        <f t="shared" si="119"/>
        <v>0</v>
      </c>
    </row>
    <row r="926" spans="1:24" ht="28.8" x14ac:dyDescent="0.3">
      <c r="A926" s="2" t="s">
        <v>931</v>
      </c>
      <c r="B926" s="3" t="s">
        <v>4823</v>
      </c>
      <c r="C926" s="3" t="s">
        <v>7406</v>
      </c>
      <c r="D926" s="3" t="s">
        <v>7416</v>
      </c>
      <c r="E926" s="3" t="s">
        <v>7425</v>
      </c>
      <c r="F926" s="3" t="s">
        <v>7432</v>
      </c>
      <c r="G926" s="3">
        <v>12185.23</v>
      </c>
      <c r="H926" s="3">
        <v>18</v>
      </c>
      <c r="I926" s="8" t="s">
        <v>7766</v>
      </c>
      <c r="J926" s="3" t="s">
        <v>8165</v>
      </c>
      <c r="K926" s="3" t="s">
        <v>8167</v>
      </c>
      <c r="L926" s="3" t="s">
        <v>8169</v>
      </c>
      <c r="M926" s="4">
        <v>175466.98</v>
      </c>
      <c r="N926" s="32">
        <f>Table2[[#This Row],[Price]]*Table2[[#This Row],[Quantity Sold]]</f>
        <v>219334.13999999998</v>
      </c>
      <c r="O926" s="1">
        <f t="shared" si="113"/>
        <v>2024</v>
      </c>
      <c r="P926" s="1" t="str">
        <f t="shared" si="114"/>
        <v>ACCESSORIES</v>
      </c>
      <c r="Q926" s="1" t="str">
        <f t="shared" si="120"/>
        <v>Accessories_Belts</v>
      </c>
      <c r="T926" s="1" t="str">
        <f t="shared" si="115"/>
        <v>HIGH PRICE</v>
      </c>
      <c r="U926" t="str">
        <f t="shared" si="116"/>
        <v>Discounted</v>
      </c>
      <c r="V926" t="str">
        <f t="shared" si="117"/>
        <v>Other</v>
      </c>
      <c r="W926" s="1" t="b">
        <f t="shared" si="118"/>
        <v>1</v>
      </c>
      <c r="X926" t="b">
        <f t="shared" si="119"/>
        <v>1</v>
      </c>
    </row>
    <row r="927" spans="1:24" x14ac:dyDescent="0.3">
      <c r="A927" s="2" t="s">
        <v>932</v>
      </c>
      <c r="B927" s="3" t="s">
        <v>4824</v>
      </c>
      <c r="C927" s="3" t="s">
        <v>7405</v>
      </c>
      <c r="D927" s="3" t="s">
        <v>7411</v>
      </c>
      <c r="E927" s="3" t="s">
        <v>7427</v>
      </c>
      <c r="F927" s="3" t="s">
        <v>7432</v>
      </c>
      <c r="G927" s="3">
        <v>11200.02</v>
      </c>
      <c r="H927" s="3">
        <v>7</v>
      </c>
      <c r="I927" s="8" t="s">
        <v>7955</v>
      </c>
      <c r="J927" s="3" t="s">
        <v>8162</v>
      </c>
      <c r="K927" s="3" t="s">
        <v>8168</v>
      </c>
      <c r="L927" s="3" t="s">
        <v>8170</v>
      </c>
      <c r="M927" s="4">
        <v>78400.14</v>
      </c>
      <c r="N927" s="32">
        <f>Table2[[#This Row],[Price]]*Table2[[#This Row],[Quantity Sold]]</f>
        <v>78400.14</v>
      </c>
      <c r="O927" s="1">
        <f t="shared" si="113"/>
        <v>2023</v>
      </c>
      <c r="P927" s="1" t="str">
        <f t="shared" si="114"/>
        <v>MEN</v>
      </c>
      <c r="Q927" s="1" t="str">
        <f t="shared" si="120"/>
        <v>Men_Pants</v>
      </c>
      <c r="T927" s="1" t="str">
        <f t="shared" si="115"/>
        <v>HIGH PRICE</v>
      </c>
      <c r="U927" t="str">
        <f t="shared" si="116"/>
        <v>No Discount</v>
      </c>
      <c r="V927" t="str">
        <f t="shared" si="117"/>
        <v>Other</v>
      </c>
      <c r="W927" s="1" t="b">
        <f t="shared" si="118"/>
        <v>0</v>
      </c>
      <c r="X927" t="b">
        <f t="shared" si="119"/>
        <v>0</v>
      </c>
    </row>
    <row r="928" spans="1:24" ht="28.8" x14ac:dyDescent="0.3">
      <c r="A928" s="2" t="s">
        <v>933</v>
      </c>
      <c r="B928" s="3" t="s">
        <v>4825</v>
      </c>
      <c r="C928" s="3" t="s">
        <v>7407</v>
      </c>
      <c r="D928" s="3" t="s">
        <v>7418</v>
      </c>
      <c r="E928" s="3" t="s">
        <v>7423</v>
      </c>
      <c r="F928" s="3" t="s">
        <v>7434</v>
      </c>
      <c r="G928" s="3">
        <v>11449.02</v>
      </c>
      <c r="H928" s="3">
        <v>20</v>
      </c>
      <c r="I928" s="8" t="s">
        <v>7821</v>
      </c>
      <c r="J928" s="3" t="s">
        <v>8164</v>
      </c>
      <c r="K928" s="3" t="s">
        <v>8168</v>
      </c>
      <c r="L928" s="3" t="s">
        <v>8169</v>
      </c>
      <c r="M928" s="4">
        <v>183184.32</v>
      </c>
      <c r="N928" s="32">
        <f>Table2[[#This Row],[Price]]*Table2[[#This Row],[Quantity Sold]]</f>
        <v>228980.40000000002</v>
      </c>
      <c r="O928" s="1">
        <f t="shared" si="113"/>
        <v>2024</v>
      </c>
      <c r="P928" s="1" t="str">
        <f t="shared" si="114"/>
        <v>KIDS</v>
      </c>
      <c r="Q928" s="1" t="str">
        <f t="shared" si="120"/>
        <v>Kids_Sweaters</v>
      </c>
      <c r="T928" s="1" t="str">
        <f t="shared" si="115"/>
        <v>HIGH PRICE</v>
      </c>
      <c r="U928" t="str">
        <f t="shared" si="116"/>
        <v>Discounted</v>
      </c>
      <c r="V928" t="str">
        <f t="shared" si="117"/>
        <v>Other</v>
      </c>
      <c r="W928" s="1" t="b">
        <f t="shared" si="118"/>
        <v>1</v>
      </c>
      <c r="X928" t="b">
        <f t="shared" si="119"/>
        <v>1</v>
      </c>
    </row>
    <row r="929" spans="1:24" ht="28.8" x14ac:dyDescent="0.3">
      <c r="A929" s="2" t="s">
        <v>934</v>
      </c>
      <c r="B929" s="3" t="s">
        <v>4666</v>
      </c>
      <c r="C929" s="3" t="s">
        <v>7406</v>
      </c>
      <c r="D929" s="3" t="s">
        <v>7421</v>
      </c>
      <c r="E929" s="3" t="s">
        <v>7427</v>
      </c>
      <c r="F929" s="3" t="s">
        <v>7429</v>
      </c>
      <c r="G929" s="3">
        <v>7327.24</v>
      </c>
      <c r="H929" s="3">
        <v>19</v>
      </c>
      <c r="I929" s="8" t="s">
        <v>7956</v>
      </c>
      <c r="J929" s="3" t="s">
        <v>8162</v>
      </c>
      <c r="K929" s="3" t="s">
        <v>8168</v>
      </c>
      <c r="L929" s="3" t="s">
        <v>8170</v>
      </c>
      <c r="M929" s="4">
        <v>139217.56</v>
      </c>
      <c r="N929" s="32">
        <f>Table2[[#This Row],[Price]]*Table2[[#This Row],[Quantity Sold]]</f>
        <v>139217.56</v>
      </c>
      <c r="O929" s="1">
        <f t="shared" si="113"/>
        <v>2023</v>
      </c>
      <c r="P929" s="1" t="str">
        <f t="shared" si="114"/>
        <v>ACCESSORIES</v>
      </c>
      <c r="Q929" s="1" t="str">
        <f t="shared" si="120"/>
        <v>Accessories_Scarves</v>
      </c>
      <c r="T929" s="1" t="str">
        <f t="shared" si="115"/>
        <v>LOW PRICE</v>
      </c>
      <c r="U929" t="str">
        <f t="shared" si="116"/>
        <v>No Discount</v>
      </c>
      <c r="V929" t="str">
        <f t="shared" si="117"/>
        <v>Other</v>
      </c>
      <c r="W929" s="1" t="b">
        <f t="shared" si="118"/>
        <v>1</v>
      </c>
      <c r="X929" t="b">
        <f t="shared" si="119"/>
        <v>0</v>
      </c>
    </row>
    <row r="930" spans="1:24" ht="28.8" x14ac:dyDescent="0.3">
      <c r="A930" s="2" t="s">
        <v>935</v>
      </c>
      <c r="B930" s="3" t="s">
        <v>4826</v>
      </c>
      <c r="C930" s="3" t="s">
        <v>7408</v>
      </c>
      <c r="D930" s="3" t="s">
        <v>7422</v>
      </c>
      <c r="E930" s="3" t="s">
        <v>7423</v>
      </c>
      <c r="F930" s="3" t="s">
        <v>7432</v>
      </c>
      <c r="G930" s="3">
        <v>14368.96</v>
      </c>
      <c r="H930" s="3">
        <v>6</v>
      </c>
      <c r="I930" s="8" t="s">
        <v>7708</v>
      </c>
      <c r="J930" s="3" t="s">
        <v>8162</v>
      </c>
      <c r="K930" s="3" t="s">
        <v>8168</v>
      </c>
      <c r="L930" s="3" t="s">
        <v>8170</v>
      </c>
      <c r="M930" s="4">
        <v>86213.759999999995</v>
      </c>
      <c r="N930" s="32">
        <f>Table2[[#This Row],[Price]]*Table2[[#This Row],[Quantity Sold]]</f>
        <v>86213.759999999995</v>
      </c>
      <c r="O930" s="1">
        <f t="shared" si="113"/>
        <v>2024</v>
      </c>
      <c r="P930" s="1" t="str">
        <f t="shared" si="114"/>
        <v>WOMEN</v>
      </c>
      <c r="Q930" s="1" t="str">
        <f t="shared" si="120"/>
        <v>Women_Skirts</v>
      </c>
      <c r="T930" s="1" t="str">
        <f t="shared" si="115"/>
        <v>HIGH PRICE</v>
      </c>
      <c r="U930" t="str">
        <f t="shared" si="116"/>
        <v>No Discount</v>
      </c>
      <c r="V930" t="str">
        <f t="shared" si="117"/>
        <v>Other</v>
      </c>
      <c r="W930" s="1" t="b">
        <f t="shared" si="118"/>
        <v>0</v>
      </c>
      <c r="X930" t="b">
        <f t="shared" si="119"/>
        <v>0</v>
      </c>
    </row>
    <row r="931" spans="1:24" ht="28.8" x14ac:dyDescent="0.3">
      <c r="A931" s="2" t="s">
        <v>936</v>
      </c>
      <c r="B931" s="3" t="s">
        <v>4827</v>
      </c>
      <c r="C931" s="3" t="s">
        <v>7406</v>
      </c>
      <c r="D931" s="3" t="s">
        <v>7421</v>
      </c>
      <c r="E931" s="3" t="s">
        <v>7427</v>
      </c>
      <c r="F931" s="3" t="s">
        <v>7430</v>
      </c>
      <c r="G931" s="3">
        <v>7533.08</v>
      </c>
      <c r="H931" s="3">
        <v>19</v>
      </c>
      <c r="I931" s="8" t="s">
        <v>7841</v>
      </c>
      <c r="J931" s="3" t="s">
        <v>8162</v>
      </c>
      <c r="K931" s="3" t="s">
        <v>8167</v>
      </c>
      <c r="L931" s="3" t="s">
        <v>8169</v>
      </c>
      <c r="M931" s="4">
        <v>114502.65</v>
      </c>
      <c r="N931" s="32">
        <f>Table2[[#This Row],[Price]]*Table2[[#This Row],[Quantity Sold]]</f>
        <v>143128.51999999999</v>
      </c>
      <c r="O931" s="1">
        <f t="shared" si="113"/>
        <v>2023</v>
      </c>
      <c r="P931" s="1" t="str">
        <f t="shared" si="114"/>
        <v>ACCESSORIES</v>
      </c>
      <c r="Q931" s="1" t="str">
        <f t="shared" si="120"/>
        <v>Accessories_Scarves</v>
      </c>
      <c r="T931" s="1" t="str">
        <f t="shared" si="115"/>
        <v>LOW PRICE</v>
      </c>
      <c r="U931" t="str">
        <f t="shared" si="116"/>
        <v>Discounted</v>
      </c>
      <c r="V931" t="str">
        <f t="shared" si="117"/>
        <v>Other</v>
      </c>
      <c r="W931" s="1" t="b">
        <f t="shared" si="118"/>
        <v>1</v>
      </c>
      <c r="X931" t="b">
        <f t="shared" si="119"/>
        <v>1</v>
      </c>
    </row>
    <row r="932" spans="1:24" x14ac:dyDescent="0.3">
      <c r="A932" s="2" t="s">
        <v>937</v>
      </c>
      <c r="B932" s="3" t="s">
        <v>4828</v>
      </c>
      <c r="C932" s="3" t="s">
        <v>7405</v>
      </c>
      <c r="D932" s="3" t="s">
        <v>7411</v>
      </c>
      <c r="E932" s="3" t="s">
        <v>7427</v>
      </c>
      <c r="F932" s="3" t="s">
        <v>7433</v>
      </c>
      <c r="G932" s="3">
        <v>15440.49</v>
      </c>
      <c r="H932" s="3">
        <v>18</v>
      </c>
      <c r="I932" s="8" t="s">
        <v>7540</v>
      </c>
      <c r="J932" s="3" t="s">
        <v>8165</v>
      </c>
      <c r="K932" s="3" t="s">
        <v>8167</v>
      </c>
      <c r="L932" s="3" t="s">
        <v>8169</v>
      </c>
      <c r="M932" s="4">
        <v>222342.89</v>
      </c>
      <c r="N932" s="32">
        <f>Table2[[#This Row],[Price]]*Table2[[#This Row],[Quantity Sold]]</f>
        <v>277928.82</v>
      </c>
      <c r="O932" s="1">
        <f t="shared" si="113"/>
        <v>2023</v>
      </c>
      <c r="P932" s="1" t="str">
        <f t="shared" si="114"/>
        <v>MEN</v>
      </c>
      <c r="Q932" s="1" t="str">
        <f t="shared" si="120"/>
        <v>Men_Pants</v>
      </c>
      <c r="T932" s="1" t="str">
        <f t="shared" si="115"/>
        <v>HIGH PRICE</v>
      </c>
      <c r="U932" t="str">
        <f t="shared" si="116"/>
        <v>Discounted</v>
      </c>
      <c r="V932" t="str">
        <f t="shared" si="117"/>
        <v>Men's Discounted Item</v>
      </c>
      <c r="W932" s="1" t="b">
        <f t="shared" si="118"/>
        <v>1</v>
      </c>
      <c r="X932" t="b">
        <f t="shared" si="119"/>
        <v>1</v>
      </c>
    </row>
    <row r="933" spans="1:24" ht="28.8" x14ac:dyDescent="0.3">
      <c r="A933" s="2" t="s">
        <v>938</v>
      </c>
      <c r="B933" s="3" t="s">
        <v>4829</v>
      </c>
      <c r="C933" s="3" t="s">
        <v>7408</v>
      </c>
      <c r="D933" s="3" t="s">
        <v>7420</v>
      </c>
      <c r="E933" s="3" t="s">
        <v>7425</v>
      </c>
      <c r="F933" s="3" t="s">
        <v>7433</v>
      </c>
      <c r="G933" s="3">
        <v>1308.08</v>
      </c>
      <c r="H933" s="3">
        <v>2</v>
      </c>
      <c r="I933" s="8" t="s">
        <v>7769</v>
      </c>
      <c r="J933" s="3" t="s">
        <v>8162</v>
      </c>
      <c r="K933" s="3" t="s">
        <v>8167</v>
      </c>
      <c r="L933" s="3" t="s">
        <v>8170</v>
      </c>
      <c r="M933" s="4">
        <v>2616.16</v>
      </c>
      <c r="N933" s="32">
        <f>Table2[[#This Row],[Price]]*Table2[[#This Row],[Quantity Sold]]</f>
        <v>2616.16</v>
      </c>
      <c r="O933" s="1">
        <f t="shared" si="113"/>
        <v>2023</v>
      </c>
      <c r="P933" s="1" t="str">
        <f t="shared" si="114"/>
        <v>WOMEN</v>
      </c>
      <c r="Q933" s="1" t="str">
        <f t="shared" si="120"/>
        <v>Women_Tops</v>
      </c>
      <c r="T933" s="1" t="str">
        <f t="shared" si="115"/>
        <v>LOW PRICE</v>
      </c>
      <c r="U933" t="str">
        <f t="shared" si="116"/>
        <v>No Discount</v>
      </c>
      <c r="V933" t="str">
        <f t="shared" si="117"/>
        <v>Other</v>
      </c>
      <c r="W933" s="1" t="b">
        <f t="shared" si="118"/>
        <v>0</v>
      </c>
      <c r="X933" t="b">
        <f t="shared" si="119"/>
        <v>0</v>
      </c>
    </row>
    <row r="934" spans="1:24" ht="28.8" x14ac:dyDescent="0.3">
      <c r="A934" s="2" t="s">
        <v>214</v>
      </c>
      <c r="B934" s="3" t="s">
        <v>4830</v>
      </c>
      <c r="C934" s="3" t="s">
        <v>7406</v>
      </c>
      <c r="D934" s="3" t="s">
        <v>7414</v>
      </c>
      <c r="E934" s="3" t="s">
        <v>7427</v>
      </c>
      <c r="F934" s="3" t="s">
        <v>7434</v>
      </c>
      <c r="G934" s="3">
        <v>11751.97</v>
      </c>
      <c r="H934" s="3">
        <v>5</v>
      </c>
      <c r="I934" s="8" t="s">
        <v>7929</v>
      </c>
      <c r="J934" s="3" t="s">
        <v>8163</v>
      </c>
      <c r="K934" s="3" t="s">
        <v>8168</v>
      </c>
      <c r="L934" s="3" t="s">
        <v>8170</v>
      </c>
      <c r="M934" s="4">
        <v>58759.85</v>
      </c>
      <c r="N934" s="32">
        <f>Table2[[#This Row],[Price]]*Table2[[#This Row],[Quantity Sold]]</f>
        <v>58759.85</v>
      </c>
      <c r="O934" s="1">
        <f t="shared" si="113"/>
        <v>2024</v>
      </c>
      <c r="P934" s="1" t="str">
        <f t="shared" si="114"/>
        <v>ACCESSORIES</v>
      </c>
      <c r="Q934" s="1" t="str">
        <f t="shared" si="120"/>
        <v>Accessories_Bags</v>
      </c>
      <c r="T934" s="1" t="str">
        <f t="shared" si="115"/>
        <v>HIGH PRICE</v>
      </c>
      <c r="U934" t="str">
        <f t="shared" si="116"/>
        <v>No Discount</v>
      </c>
      <c r="V934" t="str">
        <f t="shared" si="117"/>
        <v>Other</v>
      </c>
      <c r="W934" s="1" t="b">
        <f t="shared" si="118"/>
        <v>0</v>
      </c>
      <c r="X934" t="b">
        <f t="shared" si="119"/>
        <v>0</v>
      </c>
    </row>
    <row r="935" spans="1:24" ht="28.8" x14ac:dyDescent="0.3">
      <c r="A935" s="2" t="s">
        <v>939</v>
      </c>
      <c r="B935" s="3" t="s">
        <v>4831</v>
      </c>
      <c r="C935" s="3" t="s">
        <v>7407</v>
      </c>
      <c r="D935" s="3" t="s">
        <v>7418</v>
      </c>
      <c r="E935" s="3" t="s">
        <v>7425</v>
      </c>
      <c r="F935" s="3" t="s">
        <v>7432</v>
      </c>
      <c r="G935" s="3">
        <v>7206.89</v>
      </c>
      <c r="H935" s="3">
        <v>11</v>
      </c>
      <c r="I935" s="8" t="s">
        <v>7680</v>
      </c>
      <c r="J935" s="3" t="s">
        <v>8166</v>
      </c>
      <c r="K935" s="3" t="s">
        <v>8167</v>
      </c>
      <c r="L935" s="3" t="s">
        <v>8170</v>
      </c>
      <c r="M935" s="4">
        <v>79275.789999999994</v>
      </c>
      <c r="N935" s="32">
        <f>Table2[[#This Row],[Price]]*Table2[[#This Row],[Quantity Sold]]</f>
        <v>79275.790000000008</v>
      </c>
      <c r="O935" s="1">
        <f t="shared" si="113"/>
        <v>2022</v>
      </c>
      <c r="P935" s="1" t="str">
        <f t="shared" si="114"/>
        <v>KIDS</v>
      </c>
      <c r="Q935" s="1" t="str">
        <f t="shared" si="120"/>
        <v>Kids_Sweaters</v>
      </c>
      <c r="T935" s="1" t="str">
        <f t="shared" si="115"/>
        <v>LOW PRICE</v>
      </c>
      <c r="U935" t="str">
        <f t="shared" si="116"/>
        <v>No Discount</v>
      </c>
      <c r="V935" t="str">
        <f t="shared" si="117"/>
        <v>Other</v>
      </c>
      <c r="W935" s="1" t="b">
        <f t="shared" si="118"/>
        <v>1</v>
      </c>
      <c r="X935" t="b">
        <f t="shared" si="119"/>
        <v>0</v>
      </c>
    </row>
    <row r="936" spans="1:24" x14ac:dyDescent="0.3">
      <c r="A936" s="2" t="s">
        <v>940</v>
      </c>
      <c r="B936" s="3" t="s">
        <v>3952</v>
      </c>
      <c r="C936" s="3" t="s">
        <v>7407</v>
      </c>
      <c r="D936" s="3" t="s">
        <v>7415</v>
      </c>
      <c r="E936" s="3" t="s">
        <v>7427</v>
      </c>
      <c r="F936" s="3" t="s">
        <v>7431</v>
      </c>
      <c r="G936" s="3">
        <v>1485.7</v>
      </c>
      <c r="H936" s="3">
        <v>3</v>
      </c>
      <c r="I936" s="8" t="s">
        <v>7957</v>
      </c>
      <c r="J936" s="3" t="s">
        <v>8166</v>
      </c>
      <c r="K936" s="3" t="s">
        <v>8168</v>
      </c>
      <c r="L936" s="3" t="s">
        <v>8170</v>
      </c>
      <c r="M936" s="4">
        <v>4457.1000000000004</v>
      </c>
      <c r="N936" s="32">
        <f>Table2[[#This Row],[Price]]*Table2[[#This Row],[Quantity Sold]]</f>
        <v>4457.1000000000004</v>
      </c>
      <c r="O936" s="1">
        <f t="shared" si="113"/>
        <v>2022</v>
      </c>
      <c r="P936" s="1" t="str">
        <f t="shared" si="114"/>
        <v>KIDS</v>
      </c>
      <c r="Q936" s="1" t="str">
        <f t="shared" si="120"/>
        <v>Kids_T-Shirts</v>
      </c>
      <c r="T936" s="1" t="str">
        <f t="shared" si="115"/>
        <v>LOW PRICE</v>
      </c>
      <c r="U936" t="str">
        <f t="shared" si="116"/>
        <v>No Discount</v>
      </c>
      <c r="V936" t="str">
        <f t="shared" si="117"/>
        <v>Other</v>
      </c>
      <c r="W936" s="1" t="b">
        <f t="shared" si="118"/>
        <v>0</v>
      </c>
      <c r="X936" t="b">
        <f t="shared" si="119"/>
        <v>0</v>
      </c>
    </row>
    <row r="937" spans="1:24" ht="28.8" x14ac:dyDescent="0.3">
      <c r="A937" s="2" t="s">
        <v>941</v>
      </c>
      <c r="B937" s="3" t="s">
        <v>4765</v>
      </c>
      <c r="C937" s="3" t="s">
        <v>7406</v>
      </c>
      <c r="D937" s="3" t="s">
        <v>7412</v>
      </c>
      <c r="E937" s="3" t="s">
        <v>7424</v>
      </c>
      <c r="F937" s="3" t="s">
        <v>7431</v>
      </c>
      <c r="G937" s="3">
        <v>1327.17</v>
      </c>
      <c r="H937" s="3">
        <v>15</v>
      </c>
      <c r="I937" s="8" t="s">
        <v>7767</v>
      </c>
      <c r="J937" s="3" t="s">
        <v>8163</v>
      </c>
      <c r="K937" s="3" t="s">
        <v>8167</v>
      </c>
      <c r="L937" s="3" t="s">
        <v>8169</v>
      </c>
      <c r="M937" s="4">
        <v>15926.04</v>
      </c>
      <c r="N937" s="32">
        <f>Table2[[#This Row],[Price]]*Table2[[#This Row],[Quantity Sold]]</f>
        <v>19907.550000000003</v>
      </c>
      <c r="O937" s="1">
        <f t="shared" si="113"/>
        <v>2023</v>
      </c>
      <c r="P937" s="1" t="str">
        <f t="shared" si="114"/>
        <v>ACCESSORIES</v>
      </c>
      <c r="Q937" s="1" t="str">
        <f t="shared" si="120"/>
        <v>Accessories_Hats</v>
      </c>
      <c r="T937" s="1" t="str">
        <f t="shared" si="115"/>
        <v>LOW PRICE</v>
      </c>
      <c r="U937" t="str">
        <f t="shared" si="116"/>
        <v>Discounted</v>
      </c>
      <c r="V937" t="str">
        <f t="shared" si="117"/>
        <v>Other</v>
      </c>
      <c r="W937" s="1" t="b">
        <f t="shared" si="118"/>
        <v>1</v>
      </c>
      <c r="X937" t="b">
        <f t="shared" si="119"/>
        <v>1</v>
      </c>
    </row>
    <row r="938" spans="1:24" x14ac:dyDescent="0.3">
      <c r="A938" s="2" t="s">
        <v>942</v>
      </c>
      <c r="B938" s="3" t="s">
        <v>4832</v>
      </c>
      <c r="C938" s="3" t="s">
        <v>7407</v>
      </c>
      <c r="D938" s="3" t="s">
        <v>7413</v>
      </c>
      <c r="E938" s="3" t="s">
        <v>7424</v>
      </c>
      <c r="F938" s="3" t="s">
        <v>7431</v>
      </c>
      <c r="G938" s="3">
        <v>15781.62</v>
      </c>
      <c r="H938" s="3">
        <v>4</v>
      </c>
      <c r="I938" s="8" t="s">
        <v>7868</v>
      </c>
      <c r="J938" s="3" t="s">
        <v>8164</v>
      </c>
      <c r="K938" s="3" t="s">
        <v>8168</v>
      </c>
      <c r="L938" s="3" t="s">
        <v>8169</v>
      </c>
      <c r="M938" s="4">
        <v>50501.35</v>
      </c>
      <c r="N938" s="32">
        <f>Table2[[#This Row],[Price]]*Table2[[#This Row],[Quantity Sold]]</f>
        <v>63126.48</v>
      </c>
      <c r="O938" s="1">
        <f t="shared" si="113"/>
        <v>2024</v>
      </c>
      <c r="P938" s="1" t="str">
        <f t="shared" si="114"/>
        <v>KIDS</v>
      </c>
      <c r="Q938" s="1" t="str">
        <f t="shared" si="120"/>
        <v>Kids_Shorts</v>
      </c>
      <c r="T938" s="1" t="str">
        <f t="shared" si="115"/>
        <v>HIGH PRICE</v>
      </c>
      <c r="U938" t="str">
        <f t="shared" si="116"/>
        <v>Discounted</v>
      </c>
      <c r="V938" t="str">
        <f t="shared" si="117"/>
        <v>Other</v>
      </c>
      <c r="W938" s="1" t="b">
        <f t="shared" si="118"/>
        <v>0</v>
      </c>
      <c r="X938" t="b">
        <f t="shared" si="119"/>
        <v>1</v>
      </c>
    </row>
    <row r="939" spans="1:24" ht="28.8" x14ac:dyDescent="0.3">
      <c r="A939" s="2" t="s">
        <v>943</v>
      </c>
      <c r="B939" s="3" t="s">
        <v>4833</v>
      </c>
      <c r="C939" s="3" t="s">
        <v>7408</v>
      </c>
      <c r="D939" s="3" t="s">
        <v>7419</v>
      </c>
      <c r="E939" s="3" t="s">
        <v>7425</v>
      </c>
      <c r="F939" s="3" t="s">
        <v>7429</v>
      </c>
      <c r="G939" s="3">
        <v>12272.38</v>
      </c>
      <c r="H939" s="3">
        <v>8</v>
      </c>
      <c r="I939" s="8" t="s">
        <v>7919</v>
      </c>
      <c r="J939" s="3" t="s">
        <v>8162</v>
      </c>
      <c r="K939" s="3" t="s">
        <v>8167</v>
      </c>
      <c r="L939" s="3" t="s">
        <v>8169</v>
      </c>
      <c r="M939" s="4">
        <v>78542.899999999994</v>
      </c>
      <c r="N939" s="32">
        <f>Table2[[#This Row],[Price]]*Table2[[#This Row],[Quantity Sold]]</f>
        <v>98179.04</v>
      </c>
      <c r="O939" s="1">
        <f t="shared" si="113"/>
        <v>2023</v>
      </c>
      <c r="P939" s="1" t="str">
        <f t="shared" si="114"/>
        <v>WOMEN</v>
      </c>
      <c r="Q939" s="1" t="str">
        <f t="shared" si="120"/>
        <v>Women_Dresses</v>
      </c>
      <c r="T939" s="1" t="str">
        <f t="shared" si="115"/>
        <v>HIGH PRICE</v>
      </c>
      <c r="U939" t="str">
        <f t="shared" si="116"/>
        <v>Discounted</v>
      </c>
      <c r="V939" t="str">
        <f t="shared" si="117"/>
        <v>Other</v>
      </c>
      <c r="W939" s="1" t="b">
        <f t="shared" si="118"/>
        <v>0</v>
      </c>
      <c r="X939" t="b">
        <f t="shared" si="119"/>
        <v>1</v>
      </c>
    </row>
    <row r="940" spans="1:24" ht="28.8" x14ac:dyDescent="0.3">
      <c r="A940" s="2" t="s">
        <v>944</v>
      </c>
      <c r="B940" s="3" t="s">
        <v>4834</v>
      </c>
      <c r="C940" s="3" t="s">
        <v>7408</v>
      </c>
      <c r="D940" s="3" t="s">
        <v>7422</v>
      </c>
      <c r="E940" s="3" t="s">
        <v>7425</v>
      </c>
      <c r="F940" s="3" t="s">
        <v>7434</v>
      </c>
      <c r="G940" s="3">
        <v>9548.32</v>
      </c>
      <c r="H940" s="3">
        <v>10</v>
      </c>
      <c r="I940" s="8" t="s">
        <v>7596</v>
      </c>
      <c r="J940" s="3" t="s">
        <v>8164</v>
      </c>
      <c r="K940" s="3" t="s">
        <v>8168</v>
      </c>
      <c r="L940" s="3" t="s">
        <v>8170</v>
      </c>
      <c r="M940" s="4">
        <v>95483.199999999997</v>
      </c>
      <c r="N940" s="32">
        <f>Table2[[#This Row],[Price]]*Table2[[#This Row],[Quantity Sold]]</f>
        <v>95483.199999999997</v>
      </c>
      <c r="O940" s="1">
        <f t="shared" si="113"/>
        <v>2023</v>
      </c>
      <c r="P940" s="1" t="str">
        <f t="shared" si="114"/>
        <v>WOMEN</v>
      </c>
      <c r="Q940" s="1" t="str">
        <f t="shared" si="120"/>
        <v>Women_Skirts</v>
      </c>
      <c r="T940" s="1" t="str">
        <f t="shared" si="115"/>
        <v>LOW PRICE</v>
      </c>
      <c r="U940" t="str">
        <f t="shared" si="116"/>
        <v>No Discount</v>
      </c>
      <c r="V940" t="str">
        <f t="shared" si="117"/>
        <v>Other</v>
      </c>
      <c r="W940" s="1" t="b">
        <f t="shared" si="118"/>
        <v>1</v>
      </c>
      <c r="X940" t="b">
        <f t="shared" si="119"/>
        <v>0</v>
      </c>
    </row>
    <row r="941" spans="1:24" ht="28.8" x14ac:dyDescent="0.3">
      <c r="A941" s="2" t="s">
        <v>945</v>
      </c>
      <c r="B941" s="3" t="s">
        <v>4835</v>
      </c>
      <c r="C941" s="3" t="s">
        <v>7408</v>
      </c>
      <c r="D941" s="3" t="s">
        <v>7422</v>
      </c>
      <c r="E941" s="3" t="s">
        <v>7424</v>
      </c>
      <c r="F941" s="3" t="s">
        <v>7429</v>
      </c>
      <c r="G941" s="3">
        <v>16533.599999999999</v>
      </c>
      <c r="H941" s="3">
        <v>10</v>
      </c>
      <c r="I941" s="8" t="s">
        <v>7906</v>
      </c>
      <c r="J941" s="3" t="s">
        <v>8165</v>
      </c>
      <c r="K941" s="3" t="s">
        <v>8168</v>
      </c>
      <c r="L941" s="3" t="s">
        <v>8170</v>
      </c>
      <c r="M941" s="4">
        <v>165336</v>
      </c>
      <c r="N941" s="32">
        <f>Table2[[#This Row],[Price]]*Table2[[#This Row],[Quantity Sold]]</f>
        <v>165336</v>
      </c>
      <c r="O941" s="1">
        <f t="shared" si="113"/>
        <v>2023</v>
      </c>
      <c r="P941" s="1" t="str">
        <f t="shared" si="114"/>
        <v>WOMEN</v>
      </c>
      <c r="Q941" s="1" t="str">
        <f t="shared" si="120"/>
        <v>Women_Skirts</v>
      </c>
      <c r="T941" s="1" t="str">
        <f t="shared" si="115"/>
        <v>HIGH PRICE</v>
      </c>
      <c r="U941" t="str">
        <f t="shared" si="116"/>
        <v>No Discount</v>
      </c>
      <c r="V941" t="str">
        <f t="shared" si="117"/>
        <v>Other</v>
      </c>
      <c r="W941" s="1" t="b">
        <f t="shared" si="118"/>
        <v>1</v>
      </c>
      <c r="X941" t="b">
        <f t="shared" si="119"/>
        <v>0</v>
      </c>
    </row>
    <row r="942" spans="1:24" ht="28.8" x14ac:dyDescent="0.3">
      <c r="A942" s="2" t="s">
        <v>946</v>
      </c>
      <c r="B942" s="3" t="s">
        <v>4836</v>
      </c>
      <c r="C942" s="3" t="s">
        <v>7406</v>
      </c>
      <c r="D942" s="3" t="s">
        <v>7416</v>
      </c>
      <c r="E942" s="3" t="s">
        <v>7424</v>
      </c>
      <c r="F942" s="3" t="s">
        <v>7429</v>
      </c>
      <c r="G942" s="3">
        <v>10863.87</v>
      </c>
      <c r="H942" s="3">
        <v>8</v>
      </c>
      <c r="I942" s="8" t="s">
        <v>7520</v>
      </c>
      <c r="J942" s="3" t="s">
        <v>8165</v>
      </c>
      <c r="K942" s="3" t="s">
        <v>8167</v>
      </c>
      <c r="L942" s="3" t="s">
        <v>8170</v>
      </c>
      <c r="M942" s="4">
        <v>86910.96</v>
      </c>
      <c r="N942" s="32">
        <f>Table2[[#This Row],[Price]]*Table2[[#This Row],[Quantity Sold]]</f>
        <v>86910.96</v>
      </c>
      <c r="O942" s="1">
        <f t="shared" si="113"/>
        <v>2023</v>
      </c>
      <c r="P942" s="1" t="str">
        <f t="shared" si="114"/>
        <v>ACCESSORIES</v>
      </c>
      <c r="Q942" s="1" t="str">
        <f t="shared" si="120"/>
        <v>Accessories_Belts</v>
      </c>
      <c r="T942" s="1" t="str">
        <f t="shared" si="115"/>
        <v>HIGH PRICE</v>
      </c>
      <c r="U942" t="str">
        <f t="shared" si="116"/>
        <v>No Discount</v>
      </c>
      <c r="V942" t="str">
        <f t="shared" si="117"/>
        <v>Other</v>
      </c>
      <c r="W942" s="1" t="b">
        <f t="shared" si="118"/>
        <v>0</v>
      </c>
      <c r="X942" t="b">
        <f t="shared" si="119"/>
        <v>0</v>
      </c>
    </row>
    <row r="943" spans="1:24" ht="28.8" x14ac:dyDescent="0.3">
      <c r="A943" s="2" t="s">
        <v>947</v>
      </c>
      <c r="B943" s="3" t="s">
        <v>4837</v>
      </c>
      <c r="C943" s="3" t="s">
        <v>7408</v>
      </c>
      <c r="D943" s="3" t="s">
        <v>7419</v>
      </c>
      <c r="E943" s="3" t="s">
        <v>7426</v>
      </c>
      <c r="F943" s="3" t="s">
        <v>7434</v>
      </c>
      <c r="G943" s="3">
        <v>16166.74</v>
      </c>
      <c r="H943" s="3">
        <v>16</v>
      </c>
      <c r="I943" s="8" t="s">
        <v>7958</v>
      </c>
      <c r="J943" s="3" t="s">
        <v>8163</v>
      </c>
      <c r="K943" s="3" t="s">
        <v>8168</v>
      </c>
      <c r="L943" s="3" t="s">
        <v>8169</v>
      </c>
      <c r="M943" s="4">
        <v>206933.94</v>
      </c>
      <c r="N943" s="32">
        <f>Table2[[#This Row],[Price]]*Table2[[#This Row],[Quantity Sold]]</f>
        <v>258667.84</v>
      </c>
      <c r="O943" s="1">
        <f t="shared" si="113"/>
        <v>2023</v>
      </c>
      <c r="P943" s="1" t="str">
        <f t="shared" si="114"/>
        <v>WOMEN</v>
      </c>
      <c r="Q943" s="1" t="str">
        <f t="shared" si="120"/>
        <v>Women_Dresses</v>
      </c>
      <c r="T943" s="1" t="str">
        <f t="shared" si="115"/>
        <v>HIGH PRICE</v>
      </c>
      <c r="U943" t="str">
        <f t="shared" si="116"/>
        <v>Discounted</v>
      </c>
      <c r="V943" t="str">
        <f t="shared" si="117"/>
        <v>Other</v>
      </c>
      <c r="W943" s="1" t="b">
        <f t="shared" si="118"/>
        <v>1</v>
      </c>
      <c r="X943" t="b">
        <f t="shared" si="119"/>
        <v>1</v>
      </c>
    </row>
    <row r="944" spans="1:24" ht="28.8" x14ac:dyDescent="0.3">
      <c r="A944" s="2" t="s">
        <v>948</v>
      </c>
      <c r="B944" s="3" t="s">
        <v>4838</v>
      </c>
      <c r="C944" s="3" t="s">
        <v>7406</v>
      </c>
      <c r="D944" s="3" t="s">
        <v>7414</v>
      </c>
      <c r="E944" s="3" t="s">
        <v>7427</v>
      </c>
      <c r="F944" s="3" t="s">
        <v>7432</v>
      </c>
      <c r="G944" s="3">
        <v>8604.61</v>
      </c>
      <c r="H944" s="3">
        <v>8</v>
      </c>
      <c r="I944" s="8" t="s">
        <v>7594</v>
      </c>
      <c r="J944" s="3" t="s">
        <v>8162</v>
      </c>
      <c r="K944" s="3" t="s">
        <v>8167</v>
      </c>
      <c r="L944" s="3" t="s">
        <v>8169</v>
      </c>
      <c r="M944" s="4">
        <v>55069.67</v>
      </c>
      <c r="N944" s="32">
        <f>Table2[[#This Row],[Price]]*Table2[[#This Row],[Quantity Sold]]</f>
        <v>68836.88</v>
      </c>
      <c r="O944" s="1">
        <f t="shared" si="113"/>
        <v>2024</v>
      </c>
      <c r="P944" s="1" t="str">
        <f t="shared" si="114"/>
        <v>ACCESSORIES</v>
      </c>
      <c r="Q944" s="1" t="str">
        <f t="shared" si="120"/>
        <v>Accessories_Bags</v>
      </c>
      <c r="T944" s="1" t="str">
        <f t="shared" si="115"/>
        <v>LOW PRICE</v>
      </c>
      <c r="U944" t="str">
        <f t="shared" si="116"/>
        <v>Discounted</v>
      </c>
      <c r="V944" t="str">
        <f t="shared" si="117"/>
        <v>Other</v>
      </c>
      <c r="W944" s="1" t="b">
        <f t="shared" si="118"/>
        <v>0</v>
      </c>
      <c r="X944" t="b">
        <f t="shared" si="119"/>
        <v>1</v>
      </c>
    </row>
    <row r="945" spans="1:24" x14ac:dyDescent="0.3">
      <c r="A945" s="2" t="s">
        <v>949</v>
      </c>
      <c r="B945" s="3" t="s">
        <v>4839</v>
      </c>
      <c r="C945" s="3" t="s">
        <v>7405</v>
      </c>
      <c r="D945" s="3" t="s">
        <v>7409</v>
      </c>
      <c r="E945" s="3" t="s">
        <v>7425</v>
      </c>
      <c r="F945" s="3" t="s">
        <v>7429</v>
      </c>
      <c r="G945" s="3">
        <v>13406.16</v>
      </c>
      <c r="H945" s="3">
        <v>20</v>
      </c>
      <c r="I945" s="8" t="s">
        <v>7612</v>
      </c>
      <c r="J945" s="3" t="s">
        <v>8162</v>
      </c>
      <c r="K945" s="3" t="s">
        <v>8167</v>
      </c>
      <c r="L945" s="3" t="s">
        <v>8169</v>
      </c>
      <c r="M945" s="4">
        <v>214498.56</v>
      </c>
      <c r="N945" s="32">
        <f>Table2[[#This Row],[Price]]*Table2[[#This Row],[Quantity Sold]]</f>
        <v>268123.2</v>
      </c>
      <c r="O945" s="1">
        <f t="shared" si="113"/>
        <v>2024</v>
      </c>
      <c r="P945" s="1" t="str">
        <f t="shared" si="114"/>
        <v>MEN</v>
      </c>
      <c r="Q945" s="1" t="str">
        <f t="shared" si="120"/>
        <v>Men_Jackets</v>
      </c>
      <c r="T945" s="1" t="str">
        <f t="shared" si="115"/>
        <v>HIGH PRICE</v>
      </c>
      <c r="U945" t="str">
        <f t="shared" si="116"/>
        <v>Discounted</v>
      </c>
      <c r="V945" t="str">
        <f t="shared" si="117"/>
        <v>Men's Discounted Item</v>
      </c>
      <c r="W945" s="1" t="b">
        <f t="shared" si="118"/>
        <v>1</v>
      </c>
      <c r="X945" t="b">
        <f t="shared" si="119"/>
        <v>1</v>
      </c>
    </row>
    <row r="946" spans="1:24" x14ac:dyDescent="0.3">
      <c r="A946" s="2" t="s">
        <v>950</v>
      </c>
      <c r="B946" s="3" t="s">
        <v>4042</v>
      </c>
      <c r="C946" s="3" t="s">
        <v>7405</v>
      </c>
      <c r="D946" s="3" t="s">
        <v>7410</v>
      </c>
      <c r="E946" s="3" t="s">
        <v>7423</v>
      </c>
      <c r="F946" s="3" t="s">
        <v>7434</v>
      </c>
      <c r="G946" s="3">
        <v>7814.45</v>
      </c>
      <c r="H946" s="3">
        <v>4</v>
      </c>
      <c r="I946" s="8" t="s">
        <v>7600</v>
      </c>
      <c r="J946" s="3" t="s">
        <v>8166</v>
      </c>
      <c r="K946" s="3" t="s">
        <v>8168</v>
      </c>
      <c r="L946" s="3" t="s">
        <v>8169</v>
      </c>
      <c r="M946" s="4">
        <v>25006.240000000002</v>
      </c>
      <c r="N946" s="32">
        <f>Table2[[#This Row],[Price]]*Table2[[#This Row],[Quantity Sold]]</f>
        <v>31257.8</v>
      </c>
      <c r="O946" s="1">
        <f t="shared" si="113"/>
        <v>2023</v>
      </c>
      <c r="P946" s="1" t="str">
        <f t="shared" si="114"/>
        <v>MEN</v>
      </c>
      <c r="Q946" s="1" t="str">
        <f t="shared" si="120"/>
        <v>Men_Shirts</v>
      </c>
      <c r="T946" s="1" t="str">
        <f t="shared" si="115"/>
        <v>LOW PRICE</v>
      </c>
      <c r="U946" t="str">
        <f t="shared" si="116"/>
        <v>Discounted</v>
      </c>
      <c r="V946" t="str">
        <f t="shared" si="117"/>
        <v>Men's Discounted Item</v>
      </c>
      <c r="W946" s="1" t="b">
        <f t="shared" si="118"/>
        <v>0</v>
      </c>
      <c r="X946" t="b">
        <f t="shared" si="119"/>
        <v>1</v>
      </c>
    </row>
    <row r="947" spans="1:24" x14ac:dyDescent="0.3">
      <c r="A947" s="2" t="s">
        <v>951</v>
      </c>
      <c r="B947" s="3" t="s">
        <v>4840</v>
      </c>
      <c r="C947" s="3" t="s">
        <v>7407</v>
      </c>
      <c r="D947" s="3" t="s">
        <v>7417</v>
      </c>
      <c r="E947" s="3" t="s">
        <v>7426</v>
      </c>
      <c r="F947" s="3" t="s">
        <v>7434</v>
      </c>
      <c r="G947" s="3">
        <v>11297.96</v>
      </c>
      <c r="H947" s="3">
        <v>13</v>
      </c>
      <c r="I947" s="8" t="s">
        <v>7639</v>
      </c>
      <c r="J947" s="3" t="s">
        <v>8164</v>
      </c>
      <c r="K947" s="3" t="s">
        <v>8168</v>
      </c>
      <c r="L947" s="3" t="s">
        <v>8169</v>
      </c>
      <c r="M947" s="4">
        <v>117498.95</v>
      </c>
      <c r="N947" s="32">
        <f>Table2[[#This Row],[Price]]*Table2[[#This Row],[Quantity Sold]]</f>
        <v>146873.47999999998</v>
      </c>
      <c r="O947" s="1">
        <f t="shared" si="113"/>
        <v>2023</v>
      </c>
      <c r="P947" s="1" t="str">
        <f t="shared" si="114"/>
        <v>KIDS</v>
      </c>
      <c r="Q947" s="1" t="str">
        <f t="shared" si="120"/>
        <v>Kids_Shoes</v>
      </c>
      <c r="T947" s="1" t="str">
        <f t="shared" si="115"/>
        <v>HIGH PRICE</v>
      </c>
      <c r="U947" t="str">
        <f t="shared" si="116"/>
        <v>Discounted</v>
      </c>
      <c r="V947" t="str">
        <f t="shared" si="117"/>
        <v>Other</v>
      </c>
      <c r="W947" s="1" t="b">
        <f t="shared" si="118"/>
        <v>1</v>
      </c>
      <c r="X947" t="b">
        <f t="shared" si="119"/>
        <v>1</v>
      </c>
    </row>
    <row r="948" spans="1:24" ht="28.8" x14ac:dyDescent="0.3">
      <c r="A948" s="2" t="s">
        <v>952</v>
      </c>
      <c r="B948" s="3" t="s">
        <v>4841</v>
      </c>
      <c r="C948" s="3" t="s">
        <v>7406</v>
      </c>
      <c r="D948" s="3" t="s">
        <v>7412</v>
      </c>
      <c r="E948" s="3" t="s">
        <v>7425</v>
      </c>
      <c r="F948" s="3" t="s">
        <v>7431</v>
      </c>
      <c r="G948" s="3">
        <v>10183.27</v>
      </c>
      <c r="H948" s="3">
        <v>20</v>
      </c>
      <c r="I948" s="8" t="s">
        <v>7912</v>
      </c>
      <c r="J948" s="3" t="s">
        <v>8164</v>
      </c>
      <c r="K948" s="3" t="s">
        <v>8167</v>
      </c>
      <c r="L948" s="3" t="s">
        <v>8169</v>
      </c>
      <c r="M948" s="4">
        <v>162932.32</v>
      </c>
      <c r="N948" s="32">
        <f>Table2[[#This Row],[Price]]*Table2[[#This Row],[Quantity Sold]]</f>
        <v>203665.40000000002</v>
      </c>
      <c r="O948" s="1">
        <f t="shared" si="113"/>
        <v>2024</v>
      </c>
      <c r="P948" s="1" t="str">
        <f t="shared" si="114"/>
        <v>ACCESSORIES</v>
      </c>
      <c r="Q948" s="1" t="str">
        <f t="shared" si="120"/>
        <v>Accessories_Hats</v>
      </c>
      <c r="T948" s="1" t="str">
        <f t="shared" si="115"/>
        <v>HIGH PRICE</v>
      </c>
      <c r="U948" t="str">
        <f t="shared" si="116"/>
        <v>Discounted</v>
      </c>
      <c r="V948" t="str">
        <f t="shared" si="117"/>
        <v>Other</v>
      </c>
      <c r="W948" s="1" t="b">
        <f t="shared" si="118"/>
        <v>1</v>
      </c>
      <c r="X948" t="b">
        <f t="shared" si="119"/>
        <v>1</v>
      </c>
    </row>
    <row r="949" spans="1:24" ht="28.8" x14ac:dyDescent="0.3">
      <c r="A949" s="2" t="s">
        <v>953</v>
      </c>
      <c r="B949" s="3" t="s">
        <v>4718</v>
      </c>
      <c r="C949" s="3" t="s">
        <v>7406</v>
      </c>
      <c r="D949" s="3" t="s">
        <v>7421</v>
      </c>
      <c r="E949" s="3" t="s">
        <v>7427</v>
      </c>
      <c r="F949" s="3" t="s">
        <v>7431</v>
      </c>
      <c r="G949" s="3">
        <v>5367.61</v>
      </c>
      <c r="H949" s="3">
        <v>15</v>
      </c>
      <c r="I949" s="8" t="s">
        <v>7730</v>
      </c>
      <c r="J949" s="3" t="s">
        <v>8162</v>
      </c>
      <c r="K949" s="3" t="s">
        <v>8168</v>
      </c>
      <c r="L949" s="3" t="s">
        <v>8170</v>
      </c>
      <c r="M949" s="4">
        <v>80514.149999999994</v>
      </c>
      <c r="N949" s="32">
        <f>Table2[[#This Row],[Price]]*Table2[[#This Row],[Quantity Sold]]</f>
        <v>80514.149999999994</v>
      </c>
      <c r="O949" s="1">
        <f t="shared" si="113"/>
        <v>2024</v>
      </c>
      <c r="P949" s="1" t="str">
        <f t="shared" si="114"/>
        <v>ACCESSORIES</v>
      </c>
      <c r="Q949" s="1" t="str">
        <f t="shared" si="120"/>
        <v>Accessories_Scarves</v>
      </c>
      <c r="T949" s="1" t="str">
        <f t="shared" si="115"/>
        <v>LOW PRICE</v>
      </c>
      <c r="U949" t="str">
        <f t="shared" si="116"/>
        <v>No Discount</v>
      </c>
      <c r="V949" t="str">
        <f t="shared" si="117"/>
        <v>Other</v>
      </c>
      <c r="W949" s="1" t="b">
        <f t="shared" si="118"/>
        <v>1</v>
      </c>
      <c r="X949" t="b">
        <f t="shared" si="119"/>
        <v>0</v>
      </c>
    </row>
    <row r="950" spans="1:24" x14ac:dyDescent="0.3">
      <c r="A950" s="2" t="s">
        <v>954</v>
      </c>
      <c r="B950" s="3" t="s">
        <v>4842</v>
      </c>
      <c r="C950" s="3" t="s">
        <v>7405</v>
      </c>
      <c r="D950" s="3" t="s">
        <v>7417</v>
      </c>
      <c r="E950" s="3" t="s">
        <v>7424</v>
      </c>
      <c r="F950" s="3" t="s">
        <v>7433</v>
      </c>
      <c r="G950" s="3">
        <v>2591.2600000000002</v>
      </c>
      <c r="H950" s="3">
        <v>20</v>
      </c>
      <c r="I950" s="8" t="s">
        <v>7959</v>
      </c>
      <c r="J950" s="3" t="s">
        <v>8162</v>
      </c>
      <c r="K950" s="3" t="s">
        <v>8168</v>
      </c>
      <c r="L950" s="3" t="s">
        <v>8169</v>
      </c>
      <c r="M950" s="4">
        <v>41460.160000000003</v>
      </c>
      <c r="N950" s="32">
        <f>Table2[[#This Row],[Price]]*Table2[[#This Row],[Quantity Sold]]</f>
        <v>51825.200000000004</v>
      </c>
      <c r="O950" s="1">
        <f t="shared" si="113"/>
        <v>2023</v>
      </c>
      <c r="P950" s="1" t="str">
        <f t="shared" si="114"/>
        <v>MEN</v>
      </c>
      <c r="Q950" s="1" t="str">
        <f t="shared" si="120"/>
        <v>Men_Shoes</v>
      </c>
      <c r="T950" s="1" t="str">
        <f t="shared" si="115"/>
        <v>LOW PRICE</v>
      </c>
      <c r="U950" t="str">
        <f t="shared" si="116"/>
        <v>Discounted</v>
      </c>
      <c r="V950" t="str">
        <f t="shared" si="117"/>
        <v>Men's Discounted Item</v>
      </c>
      <c r="W950" s="1" t="b">
        <f t="shared" si="118"/>
        <v>1</v>
      </c>
      <c r="X950" t="b">
        <f t="shared" si="119"/>
        <v>1</v>
      </c>
    </row>
    <row r="951" spans="1:24" x14ac:dyDescent="0.3">
      <c r="A951" s="2" t="s">
        <v>955</v>
      </c>
      <c r="B951" s="3" t="s">
        <v>4843</v>
      </c>
      <c r="C951" s="3" t="s">
        <v>7405</v>
      </c>
      <c r="D951" s="3" t="s">
        <v>7409</v>
      </c>
      <c r="E951" s="3" t="s">
        <v>7427</v>
      </c>
      <c r="F951" s="3" t="s">
        <v>7428</v>
      </c>
      <c r="G951" s="3">
        <v>1163.6600000000001</v>
      </c>
      <c r="H951" s="3">
        <v>6</v>
      </c>
      <c r="I951" s="8" t="s">
        <v>7618</v>
      </c>
      <c r="J951" s="3" t="s">
        <v>8163</v>
      </c>
      <c r="K951" s="3" t="s">
        <v>8168</v>
      </c>
      <c r="L951" s="3" t="s">
        <v>8169</v>
      </c>
      <c r="M951" s="4">
        <v>5585.9</v>
      </c>
      <c r="N951" s="32">
        <f>Table2[[#This Row],[Price]]*Table2[[#This Row],[Quantity Sold]]</f>
        <v>6981.9600000000009</v>
      </c>
      <c r="O951" s="1">
        <f t="shared" si="113"/>
        <v>2024</v>
      </c>
      <c r="P951" s="1" t="str">
        <f t="shared" si="114"/>
        <v>MEN</v>
      </c>
      <c r="Q951" s="1" t="str">
        <f t="shared" si="120"/>
        <v>Men_Jackets</v>
      </c>
      <c r="T951" s="1" t="str">
        <f t="shared" si="115"/>
        <v>LOW PRICE</v>
      </c>
      <c r="U951" t="str">
        <f t="shared" si="116"/>
        <v>Discounted</v>
      </c>
      <c r="V951" t="str">
        <f t="shared" si="117"/>
        <v>Men's Discounted Item</v>
      </c>
      <c r="W951" s="1" t="b">
        <f t="shared" si="118"/>
        <v>0</v>
      </c>
      <c r="X951" t="b">
        <f t="shared" si="119"/>
        <v>1</v>
      </c>
    </row>
    <row r="952" spans="1:24" x14ac:dyDescent="0.3">
      <c r="A952" s="2" t="s">
        <v>956</v>
      </c>
      <c r="B952" s="3" t="s">
        <v>4844</v>
      </c>
      <c r="C952" s="3" t="s">
        <v>7407</v>
      </c>
      <c r="D952" s="3" t="s">
        <v>7415</v>
      </c>
      <c r="E952" s="3" t="s">
        <v>7423</v>
      </c>
      <c r="F952" s="3" t="s">
        <v>7429</v>
      </c>
      <c r="G952" s="3">
        <v>13265.89</v>
      </c>
      <c r="H952" s="3">
        <v>6</v>
      </c>
      <c r="I952" s="8" t="s">
        <v>7960</v>
      </c>
      <c r="J952" s="3" t="s">
        <v>8162</v>
      </c>
      <c r="K952" s="3" t="s">
        <v>8168</v>
      </c>
      <c r="L952" s="3" t="s">
        <v>8169</v>
      </c>
      <c r="M952" s="4">
        <v>63675.94</v>
      </c>
      <c r="N952" s="32">
        <f>Table2[[#This Row],[Price]]*Table2[[#This Row],[Quantity Sold]]</f>
        <v>79595.34</v>
      </c>
      <c r="O952" s="1">
        <f t="shared" si="113"/>
        <v>2023</v>
      </c>
      <c r="P952" s="1" t="str">
        <f t="shared" si="114"/>
        <v>KIDS</v>
      </c>
      <c r="Q952" s="1" t="str">
        <f t="shared" si="120"/>
        <v>Kids_T-Shirts</v>
      </c>
      <c r="T952" s="1" t="str">
        <f t="shared" si="115"/>
        <v>HIGH PRICE</v>
      </c>
      <c r="U952" t="str">
        <f t="shared" si="116"/>
        <v>Discounted</v>
      </c>
      <c r="V952" t="str">
        <f t="shared" si="117"/>
        <v>Other</v>
      </c>
      <c r="W952" s="1" t="b">
        <f t="shared" si="118"/>
        <v>0</v>
      </c>
      <c r="X952" t="b">
        <f t="shared" si="119"/>
        <v>1</v>
      </c>
    </row>
    <row r="953" spans="1:24" x14ac:dyDescent="0.3">
      <c r="A953" s="2" t="s">
        <v>957</v>
      </c>
      <c r="B953" s="3" t="s">
        <v>4845</v>
      </c>
      <c r="C953" s="3" t="s">
        <v>7405</v>
      </c>
      <c r="D953" s="3" t="s">
        <v>7409</v>
      </c>
      <c r="E953" s="3" t="s">
        <v>7425</v>
      </c>
      <c r="F953" s="3" t="s">
        <v>7430</v>
      </c>
      <c r="G953" s="3">
        <v>9906.8799999999992</v>
      </c>
      <c r="H953" s="3">
        <v>16</v>
      </c>
      <c r="I953" s="8" t="s">
        <v>7465</v>
      </c>
      <c r="J953" s="3" t="s">
        <v>8165</v>
      </c>
      <c r="K953" s="3" t="s">
        <v>8167</v>
      </c>
      <c r="L953" s="3" t="s">
        <v>8169</v>
      </c>
      <c r="M953" s="4">
        <v>126808.23</v>
      </c>
      <c r="N953" s="32">
        <f>Table2[[#This Row],[Price]]*Table2[[#This Row],[Quantity Sold]]</f>
        <v>158510.07999999999</v>
      </c>
      <c r="O953" s="1">
        <f t="shared" si="113"/>
        <v>2023</v>
      </c>
      <c r="P953" s="1" t="str">
        <f t="shared" si="114"/>
        <v>MEN</v>
      </c>
      <c r="Q953" s="1" t="str">
        <f t="shared" si="120"/>
        <v>Men_Jackets</v>
      </c>
      <c r="T953" s="1" t="str">
        <f t="shared" si="115"/>
        <v>LOW PRICE</v>
      </c>
      <c r="U953" t="str">
        <f t="shared" si="116"/>
        <v>Discounted</v>
      </c>
      <c r="V953" t="str">
        <f t="shared" si="117"/>
        <v>Men's Discounted Item</v>
      </c>
      <c r="W953" s="1" t="b">
        <f t="shared" si="118"/>
        <v>1</v>
      </c>
      <c r="X953" t="b">
        <f t="shared" si="119"/>
        <v>1</v>
      </c>
    </row>
    <row r="954" spans="1:24" x14ac:dyDescent="0.3">
      <c r="A954" s="2" t="s">
        <v>958</v>
      </c>
      <c r="B954" s="3" t="s">
        <v>4846</v>
      </c>
      <c r="C954" s="3" t="s">
        <v>7405</v>
      </c>
      <c r="D954" s="3" t="s">
        <v>7409</v>
      </c>
      <c r="E954" s="3" t="s">
        <v>7423</v>
      </c>
      <c r="F954" s="3" t="s">
        <v>7434</v>
      </c>
      <c r="G954" s="3">
        <v>11661.5</v>
      </c>
      <c r="H954" s="3">
        <v>5</v>
      </c>
      <c r="I954" s="8" t="s">
        <v>7831</v>
      </c>
      <c r="J954" s="3" t="s">
        <v>8164</v>
      </c>
      <c r="K954" s="3" t="s">
        <v>8167</v>
      </c>
      <c r="L954" s="3" t="s">
        <v>8170</v>
      </c>
      <c r="M954" s="4">
        <v>58307.5</v>
      </c>
      <c r="N954" s="32">
        <f>Table2[[#This Row],[Price]]*Table2[[#This Row],[Quantity Sold]]</f>
        <v>58307.5</v>
      </c>
      <c r="O954" s="1">
        <f t="shared" si="113"/>
        <v>2023</v>
      </c>
      <c r="P954" s="1" t="str">
        <f t="shared" si="114"/>
        <v>MEN</v>
      </c>
      <c r="Q954" s="1" t="str">
        <f t="shared" si="120"/>
        <v>Men_Jackets</v>
      </c>
      <c r="T954" s="1" t="str">
        <f t="shared" si="115"/>
        <v>HIGH PRICE</v>
      </c>
      <c r="U954" t="str">
        <f t="shared" si="116"/>
        <v>No Discount</v>
      </c>
      <c r="V954" t="str">
        <f t="shared" si="117"/>
        <v>Other</v>
      </c>
      <c r="W954" s="1" t="b">
        <f t="shared" si="118"/>
        <v>0</v>
      </c>
      <c r="X954" t="b">
        <f t="shared" si="119"/>
        <v>0</v>
      </c>
    </row>
    <row r="955" spans="1:24" x14ac:dyDescent="0.3">
      <c r="A955" s="2" t="s">
        <v>959</v>
      </c>
      <c r="B955" s="3" t="s">
        <v>4847</v>
      </c>
      <c r="C955" s="3" t="s">
        <v>7405</v>
      </c>
      <c r="D955" s="3" t="s">
        <v>7411</v>
      </c>
      <c r="E955" s="3" t="s">
        <v>7427</v>
      </c>
      <c r="F955" s="3" t="s">
        <v>7429</v>
      </c>
      <c r="G955" s="3">
        <v>1428.43</v>
      </c>
      <c r="H955" s="3">
        <v>20</v>
      </c>
      <c r="I955" s="8" t="s">
        <v>7961</v>
      </c>
      <c r="J955" s="3" t="s">
        <v>8165</v>
      </c>
      <c r="K955" s="3" t="s">
        <v>8168</v>
      </c>
      <c r="L955" s="3" t="s">
        <v>8169</v>
      </c>
      <c r="M955" s="4">
        <v>22854.880000000001</v>
      </c>
      <c r="N955" s="32">
        <f>Table2[[#This Row],[Price]]*Table2[[#This Row],[Quantity Sold]]</f>
        <v>28568.600000000002</v>
      </c>
      <c r="O955" s="1">
        <f t="shared" si="113"/>
        <v>2024</v>
      </c>
      <c r="P955" s="1" t="str">
        <f t="shared" si="114"/>
        <v>MEN</v>
      </c>
      <c r="Q955" s="1" t="str">
        <f t="shared" si="120"/>
        <v>Men_Pants</v>
      </c>
      <c r="T955" s="1" t="str">
        <f t="shared" si="115"/>
        <v>LOW PRICE</v>
      </c>
      <c r="U955" t="str">
        <f t="shared" si="116"/>
        <v>Discounted</v>
      </c>
      <c r="V955" t="str">
        <f t="shared" si="117"/>
        <v>Men's Discounted Item</v>
      </c>
      <c r="W955" s="1" t="b">
        <f t="shared" si="118"/>
        <v>1</v>
      </c>
      <c r="X955" t="b">
        <f t="shared" si="119"/>
        <v>1</v>
      </c>
    </row>
    <row r="956" spans="1:24" x14ac:dyDescent="0.3">
      <c r="A956" s="2" t="s">
        <v>960</v>
      </c>
      <c r="B956" s="3" t="s">
        <v>4848</v>
      </c>
      <c r="C956" s="3" t="s">
        <v>7407</v>
      </c>
      <c r="D956" s="3" t="s">
        <v>7415</v>
      </c>
      <c r="E956" s="3" t="s">
        <v>7426</v>
      </c>
      <c r="F956" s="3" t="s">
        <v>7428</v>
      </c>
      <c r="G956" s="3">
        <v>8637.81</v>
      </c>
      <c r="H956" s="3">
        <v>5</v>
      </c>
      <c r="I956" s="8" t="s">
        <v>7713</v>
      </c>
      <c r="J956" s="3" t="s">
        <v>8165</v>
      </c>
      <c r="K956" s="3" t="s">
        <v>8167</v>
      </c>
      <c r="L956" s="3" t="s">
        <v>8169</v>
      </c>
      <c r="M956" s="4">
        <v>34551.24</v>
      </c>
      <c r="N956" s="32">
        <f>Table2[[#This Row],[Price]]*Table2[[#This Row],[Quantity Sold]]</f>
        <v>43189.049999999996</v>
      </c>
      <c r="O956" s="1">
        <f t="shared" si="113"/>
        <v>2024</v>
      </c>
      <c r="P956" s="1" t="str">
        <f t="shared" si="114"/>
        <v>KIDS</v>
      </c>
      <c r="Q956" s="1" t="str">
        <f t="shared" si="120"/>
        <v>Kids_T-Shirts</v>
      </c>
      <c r="T956" s="1" t="str">
        <f t="shared" si="115"/>
        <v>LOW PRICE</v>
      </c>
      <c r="U956" t="str">
        <f t="shared" si="116"/>
        <v>Discounted</v>
      </c>
      <c r="V956" t="str">
        <f t="shared" si="117"/>
        <v>Other</v>
      </c>
      <c r="W956" s="1" t="b">
        <f t="shared" si="118"/>
        <v>0</v>
      </c>
      <c r="X956" t="b">
        <f t="shared" si="119"/>
        <v>1</v>
      </c>
    </row>
    <row r="957" spans="1:24" ht="28.8" x14ac:dyDescent="0.3">
      <c r="A957" s="2" t="s">
        <v>961</v>
      </c>
      <c r="B957" s="3" t="s">
        <v>4849</v>
      </c>
      <c r="C957" s="3" t="s">
        <v>7408</v>
      </c>
      <c r="D957" s="3" t="s">
        <v>7420</v>
      </c>
      <c r="E957" s="3" t="s">
        <v>7424</v>
      </c>
      <c r="F957" s="3" t="s">
        <v>7428</v>
      </c>
      <c r="G957" s="3">
        <v>915.49</v>
      </c>
      <c r="H957" s="3">
        <v>15</v>
      </c>
      <c r="I957" s="8" t="s">
        <v>7742</v>
      </c>
      <c r="J957" s="3" t="s">
        <v>8165</v>
      </c>
      <c r="K957" s="3" t="s">
        <v>8167</v>
      </c>
      <c r="L957" s="3" t="s">
        <v>8170</v>
      </c>
      <c r="M957" s="4">
        <v>13732.35</v>
      </c>
      <c r="N957" s="32">
        <f>Table2[[#This Row],[Price]]*Table2[[#This Row],[Quantity Sold]]</f>
        <v>13732.35</v>
      </c>
      <c r="O957" s="1">
        <f t="shared" si="113"/>
        <v>2024</v>
      </c>
      <c r="P957" s="1" t="str">
        <f t="shared" si="114"/>
        <v>WOMEN</v>
      </c>
      <c r="Q957" s="1" t="str">
        <f t="shared" si="120"/>
        <v>Women_Tops</v>
      </c>
      <c r="T957" s="1" t="str">
        <f t="shared" si="115"/>
        <v>LOW PRICE</v>
      </c>
      <c r="U957" t="str">
        <f t="shared" si="116"/>
        <v>No Discount</v>
      </c>
      <c r="V957" t="str">
        <f t="shared" si="117"/>
        <v>Other</v>
      </c>
      <c r="W957" s="1" t="b">
        <f t="shared" si="118"/>
        <v>1</v>
      </c>
      <c r="X957" t="b">
        <f t="shared" si="119"/>
        <v>0</v>
      </c>
    </row>
    <row r="958" spans="1:24" x14ac:dyDescent="0.3">
      <c r="A958" s="2" t="s">
        <v>962</v>
      </c>
      <c r="B958" s="3" t="s">
        <v>4850</v>
      </c>
      <c r="C958" s="3" t="s">
        <v>7407</v>
      </c>
      <c r="D958" s="3" t="s">
        <v>7415</v>
      </c>
      <c r="E958" s="3" t="s">
        <v>7426</v>
      </c>
      <c r="F958" s="3" t="s">
        <v>7434</v>
      </c>
      <c r="G958" s="3">
        <v>8823.73</v>
      </c>
      <c r="H958" s="3">
        <v>6</v>
      </c>
      <c r="I958" s="8" t="s">
        <v>7887</v>
      </c>
      <c r="J958" s="3" t="s">
        <v>8164</v>
      </c>
      <c r="K958" s="3" t="s">
        <v>8168</v>
      </c>
      <c r="L958" s="3" t="s">
        <v>8170</v>
      </c>
      <c r="M958" s="4">
        <v>52942.38</v>
      </c>
      <c r="N958" s="32">
        <f>Table2[[#This Row],[Price]]*Table2[[#This Row],[Quantity Sold]]</f>
        <v>52942.38</v>
      </c>
      <c r="O958" s="1">
        <f t="shared" si="113"/>
        <v>2023</v>
      </c>
      <c r="P958" s="1" t="str">
        <f t="shared" si="114"/>
        <v>KIDS</v>
      </c>
      <c r="Q958" s="1" t="str">
        <f t="shared" si="120"/>
        <v>Kids_T-Shirts</v>
      </c>
      <c r="T958" s="1" t="str">
        <f t="shared" si="115"/>
        <v>LOW PRICE</v>
      </c>
      <c r="U958" t="str">
        <f t="shared" si="116"/>
        <v>No Discount</v>
      </c>
      <c r="V958" t="str">
        <f t="shared" si="117"/>
        <v>Other</v>
      </c>
      <c r="W958" s="1" t="b">
        <f t="shared" si="118"/>
        <v>0</v>
      </c>
      <c r="X958" t="b">
        <f t="shared" si="119"/>
        <v>0</v>
      </c>
    </row>
    <row r="959" spans="1:24" ht="28.8" x14ac:dyDescent="0.3">
      <c r="A959" s="2" t="s">
        <v>963</v>
      </c>
      <c r="B959" s="3" t="s">
        <v>4851</v>
      </c>
      <c r="C959" s="3" t="s">
        <v>7406</v>
      </c>
      <c r="D959" s="3" t="s">
        <v>7412</v>
      </c>
      <c r="E959" s="3" t="s">
        <v>7425</v>
      </c>
      <c r="F959" s="3" t="s">
        <v>7433</v>
      </c>
      <c r="G959" s="3">
        <v>13349.72</v>
      </c>
      <c r="H959" s="3">
        <v>18</v>
      </c>
      <c r="I959" s="8" t="s">
        <v>7767</v>
      </c>
      <c r="J959" s="3" t="s">
        <v>8162</v>
      </c>
      <c r="K959" s="3" t="s">
        <v>8167</v>
      </c>
      <c r="L959" s="3" t="s">
        <v>8169</v>
      </c>
      <c r="M959" s="4">
        <v>192236.3</v>
      </c>
      <c r="N959" s="32">
        <f>Table2[[#This Row],[Price]]*Table2[[#This Row],[Quantity Sold]]</f>
        <v>240294.96</v>
      </c>
      <c r="O959" s="1">
        <f t="shared" si="113"/>
        <v>2023</v>
      </c>
      <c r="P959" s="1" t="str">
        <f t="shared" si="114"/>
        <v>ACCESSORIES</v>
      </c>
      <c r="Q959" s="1" t="str">
        <f t="shared" si="120"/>
        <v>Accessories_Hats</v>
      </c>
      <c r="T959" s="1" t="str">
        <f t="shared" si="115"/>
        <v>HIGH PRICE</v>
      </c>
      <c r="U959" t="str">
        <f t="shared" si="116"/>
        <v>Discounted</v>
      </c>
      <c r="V959" t="str">
        <f t="shared" si="117"/>
        <v>Other</v>
      </c>
      <c r="W959" s="1" t="b">
        <f t="shared" si="118"/>
        <v>1</v>
      </c>
      <c r="X959" t="b">
        <f t="shared" si="119"/>
        <v>1</v>
      </c>
    </row>
    <row r="960" spans="1:24" ht="28.8" x14ac:dyDescent="0.3">
      <c r="A960" s="2" t="s">
        <v>964</v>
      </c>
      <c r="B960" s="3" t="s">
        <v>4852</v>
      </c>
      <c r="C960" s="3" t="s">
        <v>7408</v>
      </c>
      <c r="D960" s="3" t="s">
        <v>7420</v>
      </c>
      <c r="E960" s="3" t="s">
        <v>7423</v>
      </c>
      <c r="F960" s="3" t="s">
        <v>7430</v>
      </c>
      <c r="G960" s="3">
        <v>15903.63</v>
      </c>
      <c r="H960" s="3">
        <v>14</v>
      </c>
      <c r="I960" s="8" t="s">
        <v>7962</v>
      </c>
      <c r="J960" s="3" t="s">
        <v>8165</v>
      </c>
      <c r="K960" s="3" t="s">
        <v>8168</v>
      </c>
      <c r="L960" s="3" t="s">
        <v>8170</v>
      </c>
      <c r="M960" s="4">
        <v>222650.82</v>
      </c>
      <c r="N960" s="32">
        <f>Table2[[#This Row],[Price]]*Table2[[#This Row],[Quantity Sold]]</f>
        <v>222650.81999999998</v>
      </c>
      <c r="O960" s="1">
        <f t="shared" si="113"/>
        <v>2023</v>
      </c>
      <c r="P960" s="1" t="str">
        <f t="shared" si="114"/>
        <v>WOMEN</v>
      </c>
      <c r="Q960" s="1" t="str">
        <f t="shared" si="120"/>
        <v>Women_Tops</v>
      </c>
      <c r="T960" s="1" t="str">
        <f t="shared" si="115"/>
        <v>HIGH PRICE</v>
      </c>
      <c r="U960" t="str">
        <f t="shared" si="116"/>
        <v>No Discount</v>
      </c>
      <c r="V960" t="str">
        <f t="shared" si="117"/>
        <v>Other</v>
      </c>
      <c r="W960" s="1" t="b">
        <f t="shared" si="118"/>
        <v>1</v>
      </c>
      <c r="X960" t="b">
        <f t="shared" si="119"/>
        <v>0</v>
      </c>
    </row>
    <row r="961" spans="1:24" ht="28.8" x14ac:dyDescent="0.3">
      <c r="A961" s="2" t="s">
        <v>965</v>
      </c>
      <c r="B961" s="3" t="s">
        <v>4853</v>
      </c>
      <c r="C961" s="3" t="s">
        <v>7407</v>
      </c>
      <c r="D961" s="3" t="s">
        <v>7418</v>
      </c>
      <c r="E961" s="3" t="s">
        <v>7423</v>
      </c>
      <c r="F961" s="3" t="s">
        <v>7429</v>
      </c>
      <c r="G961" s="3">
        <v>8119.06</v>
      </c>
      <c r="H961" s="3">
        <v>17</v>
      </c>
      <c r="I961" s="8" t="s">
        <v>7535</v>
      </c>
      <c r="J961" s="3" t="s">
        <v>8166</v>
      </c>
      <c r="K961" s="3" t="s">
        <v>8167</v>
      </c>
      <c r="L961" s="3" t="s">
        <v>8169</v>
      </c>
      <c r="M961" s="4">
        <v>110419.05</v>
      </c>
      <c r="N961" s="32">
        <f>Table2[[#This Row],[Price]]*Table2[[#This Row],[Quantity Sold]]</f>
        <v>138024.02000000002</v>
      </c>
      <c r="O961" s="1">
        <f t="shared" si="113"/>
        <v>2023</v>
      </c>
      <c r="P961" s="1" t="str">
        <f t="shared" si="114"/>
        <v>KIDS</v>
      </c>
      <c r="Q961" s="1" t="str">
        <f t="shared" si="120"/>
        <v>Kids_Sweaters</v>
      </c>
      <c r="T961" s="1" t="str">
        <f t="shared" si="115"/>
        <v>LOW PRICE</v>
      </c>
      <c r="U961" t="str">
        <f t="shared" si="116"/>
        <v>Discounted</v>
      </c>
      <c r="V961" t="str">
        <f t="shared" si="117"/>
        <v>Other</v>
      </c>
      <c r="W961" s="1" t="b">
        <f t="shared" si="118"/>
        <v>1</v>
      </c>
      <c r="X961" t="b">
        <f t="shared" si="119"/>
        <v>1</v>
      </c>
    </row>
    <row r="962" spans="1:24" ht="28.8" x14ac:dyDescent="0.3">
      <c r="A962" s="2" t="s">
        <v>966</v>
      </c>
      <c r="B962" s="3" t="s">
        <v>4854</v>
      </c>
      <c r="C962" s="3" t="s">
        <v>7408</v>
      </c>
      <c r="D962" s="3" t="s">
        <v>7419</v>
      </c>
      <c r="E962" s="3" t="s">
        <v>7426</v>
      </c>
      <c r="F962" s="3" t="s">
        <v>7434</v>
      </c>
      <c r="G962" s="3">
        <v>3749.94</v>
      </c>
      <c r="H962" s="3">
        <v>6</v>
      </c>
      <c r="I962" s="8" t="s">
        <v>7746</v>
      </c>
      <c r="J962" s="3" t="s">
        <v>8164</v>
      </c>
      <c r="K962" s="3" t="s">
        <v>8167</v>
      </c>
      <c r="L962" s="3" t="s">
        <v>8169</v>
      </c>
      <c r="M962" s="4">
        <v>17999.38</v>
      </c>
      <c r="N962" s="32">
        <f>Table2[[#This Row],[Price]]*Table2[[#This Row],[Quantity Sold]]</f>
        <v>22499.64</v>
      </c>
      <c r="O962" s="1">
        <f t="shared" si="113"/>
        <v>2023</v>
      </c>
      <c r="P962" s="1" t="str">
        <f t="shared" si="114"/>
        <v>WOMEN</v>
      </c>
      <c r="Q962" s="1" t="str">
        <f t="shared" si="120"/>
        <v>Women_Dresses</v>
      </c>
      <c r="T962" s="1" t="str">
        <f t="shared" si="115"/>
        <v>LOW PRICE</v>
      </c>
      <c r="U962" t="str">
        <f t="shared" si="116"/>
        <v>Discounted</v>
      </c>
      <c r="V962" t="str">
        <f t="shared" si="117"/>
        <v>Other</v>
      </c>
      <c r="W962" s="1" t="b">
        <f t="shared" si="118"/>
        <v>0</v>
      </c>
      <c r="X962" t="b">
        <f t="shared" si="119"/>
        <v>1</v>
      </c>
    </row>
    <row r="963" spans="1:24" x14ac:dyDescent="0.3">
      <c r="A963" s="2" t="s">
        <v>967</v>
      </c>
      <c r="B963" s="3" t="s">
        <v>4855</v>
      </c>
      <c r="C963" s="3" t="s">
        <v>7407</v>
      </c>
      <c r="D963" s="3" t="s">
        <v>7415</v>
      </c>
      <c r="E963" s="3" t="s">
        <v>7423</v>
      </c>
      <c r="F963" s="3" t="s">
        <v>7430</v>
      </c>
      <c r="G963" s="3">
        <v>9592.31</v>
      </c>
      <c r="H963" s="3">
        <v>19</v>
      </c>
      <c r="I963" s="8" t="s">
        <v>7848</v>
      </c>
      <c r="J963" s="3" t="s">
        <v>8162</v>
      </c>
      <c r="K963" s="3" t="s">
        <v>8167</v>
      </c>
      <c r="L963" s="3" t="s">
        <v>8169</v>
      </c>
      <c r="M963" s="4">
        <v>145802.78</v>
      </c>
      <c r="N963" s="32">
        <f>Table2[[#This Row],[Price]]*Table2[[#This Row],[Quantity Sold]]</f>
        <v>182253.88999999998</v>
      </c>
      <c r="O963" s="1">
        <f t="shared" ref="O963:O1026" si="121">YEAR(I963)</f>
        <v>2023</v>
      </c>
      <c r="P963" s="1" t="str">
        <f t="shared" ref="P963:P1026" si="122">UPPER(C963)</f>
        <v>KIDS</v>
      </c>
      <c r="Q963" s="1" t="str">
        <f t="shared" si="120"/>
        <v>Kids_T-Shirts</v>
      </c>
      <c r="T963" s="1" t="str">
        <f t="shared" ref="T963:T1026" si="123">IF(G963&gt;10000,"HIGH PRICE", "LOW PRICE")</f>
        <v>LOW PRICE</v>
      </c>
      <c r="U963" t="str">
        <f t="shared" ref="U963:U988" si="124">IF(L963 = "Yes", "Discounted", "No Discount")</f>
        <v>Discounted</v>
      </c>
      <c r="V963" t="str">
        <f t="shared" ref="V963:V1026" si="125">IF(AND(C963 = "Men", L963 = "Yes"), "Men's Discounted Item", "Other")</f>
        <v>Other</v>
      </c>
      <c r="W963" s="1" t="b">
        <f t="shared" ref="W963:W1026" si="126">H963&gt;=10</f>
        <v>1</v>
      </c>
      <c r="X963" t="b">
        <f t="shared" ref="X963:X1026" si="127">L963 = "Yes"</f>
        <v>1</v>
      </c>
    </row>
    <row r="964" spans="1:24" x14ac:dyDescent="0.3">
      <c r="A964" s="2" t="s">
        <v>968</v>
      </c>
      <c r="B964" s="3" t="s">
        <v>4856</v>
      </c>
      <c r="C964" s="3" t="s">
        <v>7405</v>
      </c>
      <c r="D964" s="3" t="s">
        <v>7409</v>
      </c>
      <c r="E964" s="3" t="s">
        <v>7423</v>
      </c>
      <c r="F964" s="3" t="s">
        <v>7429</v>
      </c>
      <c r="G964" s="3">
        <v>3814.68</v>
      </c>
      <c r="H964" s="3">
        <v>7</v>
      </c>
      <c r="I964" s="8" t="s">
        <v>7700</v>
      </c>
      <c r="J964" s="3" t="s">
        <v>8166</v>
      </c>
      <c r="K964" s="3" t="s">
        <v>8167</v>
      </c>
      <c r="L964" s="3" t="s">
        <v>8170</v>
      </c>
      <c r="M964" s="4">
        <v>26702.76</v>
      </c>
      <c r="N964" s="32">
        <f>Table2[[#This Row],[Price]]*Table2[[#This Row],[Quantity Sold]]</f>
        <v>26702.76</v>
      </c>
      <c r="O964" s="1">
        <f t="shared" si="121"/>
        <v>2023</v>
      </c>
      <c r="P964" s="1" t="str">
        <f t="shared" si="122"/>
        <v>MEN</v>
      </c>
      <c r="Q964" s="1" t="str">
        <f t="shared" si="120"/>
        <v>Men_Jackets</v>
      </c>
      <c r="T964" s="1" t="str">
        <f t="shared" si="123"/>
        <v>LOW PRICE</v>
      </c>
      <c r="U964" t="str">
        <f t="shared" si="124"/>
        <v>No Discount</v>
      </c>
      <c r="V964" t="str">
        <f t="shared" si="125"/>
        <v>Other</v>
      </c>
      <c r="W964" s="1" t="b">
        <f t="shared" si="126"/>
        <v>0</v>
      </c>
      <c r="X964" t="b">
        <f t="shared" si="127"/>
        <v>0</v>
      </c>
    </row>
    <row r="965" spans="1:24" ht="28.8" x14ac:dyDescent="0.3">
      <c r="A965" s="2" t="s">
        <v>969</v>
      </c>
      <c r="B965" s="3" t="s">
        <v>4857</v>
      </c>
      <c r="C965" s="3" t="s">
        <v>7406</v>
      </c>
      <c r="D965" s="3" t="s">
        <v>7421</v>
      </c>
      <c r="E965" s="3" t="s">
        <v>7425</v>
      </c>
      <c r="F965" s="3" t="s">
        <v>7431</v>
      </c>
      <c r="G965" s="3">
        <v>3950.8</v>
      </c>
      <c r="H965" s="3">
        <v>3</v>
      </c>
      <c r="I965" s="8" t="s">
        <v>7591</v>
      </c>
      <c r="J965" s="3" t="s">
        <v>8165</v>
      </c>
      <c r="K965" s="3" t="s">
        <v>8168</v>
      </c>
      <c r="L965" s="3" t="s">
        <v>8169</v>
      </c>
      <c r="M965" s="4">
        <v>9481.92</v>
      </c>
      <c r="N965" s="32">
        <f>Table2[[#This Row],[Price]]*Table2[[#This Row],[Quantity Sold]]</f>
        <v>11852.400000000001</v>
      </c>
      <c r="O965" s="1">
        <f t="shared" si="121"/>
        <v>2024</v>
      </c>
      <c r="P965" s="1" t="str">
        <f t="shared" si="122"/>
        <v>ACCESSORIES</v>
      </c>
      <c r="Q965" s="1" t="str">
        <f t="shared" si="120"/>
        <v>Accessories_Scarves</v>
      </c>
      <c r="T965" s="1" t="str">
        <f t="shared" si="123"/>
        <v>LOW PRICE</v>
      </c>
      <c r="U965" t="str">
        <f t="shared" si="124"/>
        <v>Discounted</v>
      </c>
      <c r="V965" t="str">
        <f t="shared" si="125"/>
        <v>Other</v>
      </c>
      <c r="W965" s="1" t="b">
        <f t="shared" si="126"/>
        <v>0</v>
      </c>
      <c r="X965" t="b">
        <f t="shared" si="127"/>
        <v>1</v>
      </c>
    </row>
    <row r="966" spans="1:24" ht="28.8" x14ac:dyDescent="0.3">
      <c r="A966" s="2" t="s">
        <v>970</v>
      </c>
      <c r="B966" s="3" t="s">
        <v>4858</v>
      </c>
      <c r="C966" s="3" t="s">
        <v>7406</v>
      </c>
      <c r="D966" s="3" t="s">
        <v>7416</v>
      </c>
      <c r="E966" s="3" t="s">
        <v>7427</v>
      </c>
      <c r="F966" s="3" t="s">
        <v>7429</v>
      </c>
      <c r="G966" s="3">
        <v>9745.86</v>
      </c>
      <c r="H966" s="3">
        <v>19</v>
      </c>
      <c r="I966" s="8" t="s">
        <v>7893</v>
      </c>
      <c r="J966" s="3" t="s">
        <v>8164</v>
      </c>
      <c r="K966" s="3" t="s">
        <v>8167</v>
      </c>
      <c r="L966" s="3" t="s">
        <v>8169</v>
      </c>
      <c r="M966" s="4">
        <v>148136.74</v>
      </c>
      <c r="N966" s="32">
        <f>Table2[[#This Row],[Price]]*Table2[[#This Row],[Quantity Sold]]</f>
        <v>185171.34000000003</v>
      </c>
      <c r="O966" s="1">
        <f t="shared" si="121"/>
        <v>2023</v>
      </c>
      <c r="P966" s="1" t="str">
        <f t="shared" si="122"/>
        <v>ACCESSORIES</v>
      </c>
      <c r="Q966" s="1" t="str">
        <f t="shared" si="120"/>
        <v>Accessories_Belts</v>
      </c>
      <c r="T966" s="1" t="str">
        <f t="shared" si="123"/>
        <v>LOW PRICE</v>
      </c>
      <c r="U966" t="str">
        <f t="shared" si="124"/>
        <v>Discounted</v>
      </c>
      <c r="V966" t="str">
        <f t="shared" si="125"/>
        <v>Other</v>
      </c>
      <c r="W966" s="1" t="b">
        <f t="shared" si="126"/>
        <v>1</v>
      </c>
      <c r="X966" t="b">
        <f t="shared" si="127"/>
        <v>1</v>
      </c>
    </row>
    <row r="967" spans="1:24" x14ac:dyDescent="0.3">
      <c r="A967" s="2" t="s">
        <v>971</v>
      </c>
      <c r="B967" s="3" t="s">
        <v>4859</v>
      </c>
      <c r="C967" s="3" t="s">
        <v>7407</v>
      </c>
      <c r="D967" s="3" t="s">
        <v>7413</v>
      </c>
      <c r="E967" s="3" t="s">
        <v>7426</v>
      </c>
      <c r="F967" s="3" t="s">
        <v>7432</v>
      </c>
      <c r="G967" s="3">
        <v>12748.8</v>
      </c>
      <c r="H967" s="3">
        <v>14</v>
      </c>
      <c r="I967" s="8" t="s">
        <v>7963</v>
      </c>
      <c r="J967" s="3" t="s">
        <v>8165</v>
      </c>
      <c r="K967" s="3" t="s">
        <v>8168</v>
      </c>
      <c r="L967" s="3" t="s">
        <v>8170</v>
      </c>
      <c r="M967" s="4">
        <v>178483.20000000001</v>
      </c>
      <c r="N967" s="32">
        <f>Table2[[#This Row],[Price]]*Table2[[#This Row],[Quantity Sold]]</f>
        <v>178483.19999999998</v>
      </c>
      <c r="O967" s="1">
        <f t="shared" si="121"/>
        <v>2023</v>
      </c>
      <c r="P967" s="1" t="str">
        <f t="shared" si="122"/>
        <v>KIDS</v>
      </c>
      <c r="Q967" s="1" t="str">
        <f t="shared" si="120"/>
        <v>Kids_Shorts</v>
      </c>
      <c r="T967" s="1" t="str">
        <f t="shared" si="123"/>
        <v>HIGH PRICE</v>
      </c>
      <c r="U967" t="str">
        <f t="shared" si="124"/>
        <v>No Discount</v>
      </c>
      <c r="V967" t="str">
        <f t="shared" si="125"/>
        <v>Other</v>
      </c>
      <c r="W967" s="1" t="b">
        <f t="shared" si="126"/>
        <v>1</v>
      </c>
      <c r="X967" t="b">
        <f t="shared" si="127"/>
        <v>0</v>
      </c>
    </row>
    <row r="968" spans="1:24" ht="28.8" x14ac:dyDescent="0.3">
      <c r="A968" s="2" t="s">
        <v>972</v>
      </c>
      <c r="B968" s="3" t="s">
        <v>4860</v>
      </c>
      <c r="C968" s="3" t="s">
        <v>7406</v>
      </c>
      <c r="D968" s="3" t="s">
        <v>7414</v>
      </c>
      <c r="E968" s="3" t="s">
        <v>7425</v>
      </c>
      <c r="F968" s="3" t="s">
        <v>7429</v>
      </c>
      <c r="G968" s="3">
        <v>16023.15</v>
      </c>
      <c r="H968" s="3">
        <v>6</v>
      </c>
      <c r="I968" s="8" t="s">
        <v>7472</v>
      </c>
      <c r="J968" s="3" t="s">
        <v>8164</v>
      </c>
      <c r="K968" s="3" t="s">
        <v>8168</v>
      </c>
      <c r="L968" s="3" t="s">
        <v>8169</v>
      </c>
      <c r="M968" s="4">
        <v>76911.12</v>
      </c>
      <c r="N968" s="32">
        <f>Table2[[#This Row],[Price]]*Table2[[#This Row],[Quantity Sold]]</f>
        <v>96138.9</v>
      </c>
      <c r="O968" s="1">
        <f t="shared" si="121"/>
        <v>2023</v>
      </c>
      <c r="P968" s="1" t="str">
        <f t="shared" si="122"/>
        <v>ACCESSORIES</v>
      </c>
      <c r="Q968" s="1" t="str">
        <f t="shared" si="120"/>
        <v>Accessories_Bags</v>
      </c>
      <c r="T968" s="1" t="str">
        <f t="shared" si="123"/>
        <v>HIGH PRICE</v>
      </c>
      <c r="U968" t="str">
        <f t="shared" si="124"/>
        <v>Discounted</v>
      </c>
      <c r="V968" t="str">
        <f t="shared" si="125"/>
        <v>Other</v>
      </c>
      <c r="W968" s="1" t="b">
        <f t="shared" si="126"/>
        <v>0</v>
      </c>
      <c r="X968" t="b">
        <f t="shared" si="127"/>
        <v>1</v>
      </c>
    </row>
    <row r="969" spans="1:24" x14ac:dyDescent="0.3">
      <c r="A969" s="2" t="s">
        <v>973</v>
      </c>
      <c r="B969" s="3" t="s">
        <v>4698</v>
      </c>
      <c r="C969" s="3" t="s">
        <v>7405</v>
      </c>
      <c r="D969" s="3" t="s">
        <v>7409</v>
      </c>
      <c r="E969" s="3" t="s">
        <v>7426</v>
      </c>
      <c r="F969" s="3" t="s">
        <v>7433</v>
      </c>
      <c r="G969" s="3">
        <v>14170.59</v>
      </c>
      <c r="H969" s="3">
        <v>11</v>
      </c>
      <c r="I969" s="8" t="s">
        <v>7709</v>
      </c>
      <c r="J969" s="3" t="s">
        <v>8165</v>
      </c>
      <c r="K969" s="3" t="s">
        <v>8168</v>
      </c>
      <c r="L969" s="3" t="s">
        <v>8170</v>
      </c>
      <c r="M969" s="4">
        <v>155876.49</v>
      </c>
      <c r="N969" s="32">
        <f>Table2[[#This Row],[Price]]*Table2[[#This Row],[Quantity Sold]]</f>
        <v>155876.49</v>
      </c>
      <c r="O969" s="1">
        <f t="shared" si="121"/>
        <v>2024</v>
      </c>
      <c r="P969" s="1" t="str">
        <f t="shared" si="122"/>
        <v>MEN</v>
      </c>
      <c r="Q969" s="1" t="str">
        <f t="shared" si="120"/>
        <v>Men_Jackets</v>
      </c>
      <c r="T969" s="1" t="str">
        <f t="shared" si="123"/>
        <v>HIGH PRICE</v>
      </c>
      <c r="U969" t="str">
        <f t="shared" si="124"/>
        <v>No Discount</v>
      </c>
      <c r="V969" t="str">
        <f t="shared" si="125"/>
        <v>Other</v>
      </c>
      <c r="W969" s="1" t="b">
        <f t="shared" si="126"/>
        <v>1</v>
      </c>
      <c r="X969" t="b">
        <f t="shared" si="127"/>
        <v>0</v>
      </c>
    </row>
    <row r="970" spans="1:24" ht="28.8" x14ac:dyDescent="0.3">
      <c r="A970" s="2" t="s">
        <v>974</v>
      </c>
      <c r="B970" s="3" t="s">
        <v>4861</v>
      </c>
      <c r="C970" s="3" t="s">
        <v>7408</v>
      </c>
      <c r="D970" s="3" t="s">
        <v>7422</v>
      </c>
      <c r="E970" s="3" t="s">
        <v>7424</v>
      </c>
      <c r="F970" s="3" t="s">
        <v>7428</v>
      </c>
      <c r="G970" s="3">
        <v>9958.34</v>
      </c>
      <c r="H970" s="3">
        <v>5</v>
      </c>
      <c r="I970" s="8" t="s">
        <v>7761</v>
      </c>
      <c r="J970" s="3" t="s">
        <v>8166</v>
      </c>
      <c r="K970" s="3" t="s">
        <v>8167</v>
      </c>
      <c r="L970" s="3" t="s">
        <v>8170</v>
      </c>
      <c r="M970" s="4">
        <v>49791.7</v>
      </c>
      <c r="N970" s="32">
        <f>Table2[[#This Row],[Price]]*Table2[[#This Row],[Quantity Sold]]</f>
        <v>49791.7</v>
      </c>
      <c r="O970" s="1">
        <f t="shared" si="121"/>
        <v>2024</v>
      </c>
      <c r="P970" s="1" t="str">
        <f t="shared" si="122"/>
        <v>WOMEN</v>
      </c>
      <c r="Q970" s="1" t="str">
        <f t="shared" si="120"/>
        <v>Women_Skirts</v>
      </c>
      <c r="T970" s="1" t="str">
        <f t="shared" si="123"/>
        <v>LOW PRICE</v>
      </c>
      <c r="U970" t="str">
        <f t="shared" si="124"/>
        <v>No Discount</v>
      </c>
      <c r="V970" t="str">
        <f t="shared" si="125"/>
        <v>Other</v>
      </c>
      <c r="W970" s="1" t="b">
        <f t="shared" si="126"/>
        <v>0</v>
      </c>
      <c r="X970" t="b">
        <f t="shared" si="127"/>
        <v>0</v>
      </c>
    </row>
    <row r="971" spans="1:24" ht="28.8" x14ac:dyDescent="0.3">
      <c r="A971" s="2" t="s">
        <v>975</v>
      </c>
      <c r="B971" s="3" t="s">
        <v>4862</v>
      </c>
      <c r="C971" s="3" t="s">
        <v>7408</v>
      </c>
      <c r="D971" s="3" t="s">
        <v>7422</v>
      </c>
      <c r="E971" s="3" t="s">
        <v>7427</v>
      </c>
      <c r="F971" s="3" t="s">
        <v>7430</v>
      </c>
      <c r="G971" s="3">
        <v>12352.06</v>
      </c>
      <c r="H971" s="3">
        <v>10</v>
      </c>
      <c r="I971" s="8" t="s">
        <v>7672</v>
      </c>
      <c r="J971" s="3" t="s">
        <v>8165</v>
      </c>
      <c r="K971" s="3" t="s">
        <v>8167</v>
      </c>
      <c r="L971" s="3" t="s">
        <v>8169</v>
      </c>
      <c r="M971" s="4">
        <v>98816.48</v>
      </c>
      <c r="N971" s="32">
        <f>Table2[[#This Row],[Price]]*Table2[[#This Row],[Quantity Sold]]</f>
        <v>123520.59999999999</v>
      </c>
      <c r="O971" s="1">
        <f t="shared" si="121"/>
        <v>2023</v>
      </c>
      <c r="P971" s="1" t="str">
        <f t="shared" si="122"/>
        <v>WOMEN</v>
      </c>
      <c r="Q971" s="1" t="str">
        <f t="shared" si="120"/>
        <v>Women_Skirts</v>
      </c>
      <c r="T971" s="1" t="str">
        <f t="shared" si="123"/>
        <v>HIGH PRICE</v>
      </c>
      <c r="U971" t="str">
        <f t="shared" si="124"/>
        <v>Discounted</v>
      </c>
      <c r="V971" t="str">
        <f t="shared" si="125"/>
        <v>Other</v>
      </c>
      <c r="W971" s="1" t="b">
        <f t="shared" si="126"/>
        <v>1</v>
      </c>
      <c r="X971" t="b">
        <f t="shared" si="127"/>
        <v>1</v>
      </c>
    </row>
    <row r="972" spans="1:24" x14ac:dyDescent="0.3">
      <c r="A972" s="2" t="s">
        <v>976</v>
      </c>
      <c r="B972" s="3" t="s">
        <v>4863</v>
      </c>
      <c r="C972" s="3" t="s">
        <v>7405</v>
      </c>
      <c r="D972" s="3" t="s">
        <v>7417</v>
      </c>
      <c r="E972" s="3" t="s">
        <v>7426</v>
      </c>
      <c r="F972" s="3" t="s">
        <v>7433</v>
      </c>
      <c r="G972" s="3">
        <v>2797.1</v>
      </c>
      <c r="H972" s="3">
        <v>9</v>
      </c>
      <c r="I972" s="8" t="s">
        <v>7611</v>
      </c>
      <c r="J972" s="3" t="s">
        <v>8162</v>
      </c>
      <c r="K972" s="3" t="s">
        <v>8168</v>
      </c>
      <c r="L972" s="3" t="s">
        <v>8169</v>
      </c>
      <c r="M972" s="4">
        <v>20139.12</v>
      </c>
      <c r="N972" s="32">
        <f>Table2[[#This Row],[Price]]*Table2[[#This Row],[Quantity Sold]]</f>
        <v>25173.899999999998</v>
      </c>
      <c r="O972" s="1">
        <f t="shared" si="121"/>
        <v>2023</v>
      </c>
      <c r="P972" s="1" t="str">
        <f t="shared" si="122"/>
        <v>MEN</v>
      </c>
      <c r="Q972" s="1" t="str">
        <f t="shared" si="120"/>
        <v>Men_Shoes</v>
      </c>
      <c r="T972" s="1" t="str">
        <f t="shared" si="123"/>
        <v>LOW PRICE</v>
      </c>
      <c r="U972" t="str">
        <f t="shared" si="124"/>
        <v>Discounted</v>
      </c>
      <c r="V972" t="str">
        <f t="shared" si="125"/>
        <v>Men's Discounted Item</v>
      </c>
      <c r="W972" s="1" t="b">
        <f t="shared" si="126"/>
        <v>0</v>
      </c>
      <c r="X972" t="b">
        <f t="shared" si="127"/>
        <v>1</v>
      </c>
    </row>
    <row r="973" spans="1:24" x14ac:dyDescent="0.3">
      <c r="A973" s="2" t="s">
        <v>977</v>
      </c>
      <c r="B973" s="3" t="s">
        <v>4864</v>
      </c>
      <c r="C973" s="3" t="s">
        <v>7405</v>
      </c>
      <c r="D973" s="3" t="s">
        <v>7417</v>
      </c>
      <c r="E973" s="3" t="s">
        <v>7427</v>
      </c>
      <c r="F973" s="3" t="s">
        <v>7434</v>
      </c>
      <c r="G973" s="3">
        <v>3943.33</v>
      </c>
      <c r="H973" s="3">
        <v>19</v>
      </c>
      <c r="I973" s="8" t="s">
        <v>7510</v>
      </c>
      <c r="J973" s="3" t="s">
        <v>8163</v>
      </c>
      <c r="K973" s="3" t="s">
        <v>8168</v>
      </c>
      <c r="L973" s="3" t="s">
        <v>8169</v>
      </c>
      <c r="M973" s="4">
        <v>59938.45</v>
      </c>
      <c r="N973" s="32">
        <f>Table2[[#This Row],[Price]]*Table2[[#This Row],[Quantity Sold]]</f>
        <v>74923.27</v>
      </c>
      <c r="O973" s="1">
        <f t="shared" si="121"/>
        <v>2022</v>
      </c>
      <c r="P973" s="1" t="str">
        <f t="shared" si="122"/>
        <v>MEN</v>
      </c>
      <c r="Q973" s="1" t="str">
        <f t="shared" si="120"/>
        <v>Men_Shoes</v>
      </c>
      <c r="T973" s="1" t="str">
        <f t="shared" si="123"/>
        <v>LOW PRICE</v>
      </c>
      <c r="U973" t="str">
        <f t="shared" si="124"/>
        <v>Discounted</v>
      </c>
      <c r="V973" t="str">
        <f t="shared" si="125"/>
        <v>Men's Discounted Item</v>
      </c>
      <c r="W973" s="1" t="b">
        <f t="shared" si="126"/>
        <v>1</v>
      </c>
      <c r="X973" t="b">
        <f t="shared" si="127"/>
        <v>1</v>
      </c>
    </row>
    <row r="974" spans="1:24" ht="28.8" x14ac:dyDescent="0.3">
      <c r="A974" s="2" t="s">
        <v>978</v>
      </c>
      <c r="B974" s="3" t="s">
        <v>4865</v>
      </c>
      <c r="C974" s="3" t="s">
        <v>7407</v>
      </c>
      <c r="D974" s="3" t="s">
        <v>7418</v>
      </c>
      <c r="E974" s="3" t="s">
        <v>7423</v>
      </c>
      <c r="F974" s="3" t="s">
        <v>7434</v>
      </c>
      <c r="G974" s="3">
        <v>9097.6299999999992</v>
      </c>
      <c r="H974" s="3">
        <v>18</v>
      </c>
      <c r="I974" s="8" t="s">
        <v>7611</v>
      </c>
      <c r="J974" s="3" t="s">
        <v>8165</v>
      </c>
      <c r="K974" s="3" t="s">
        <v>8168</v>
      </c>
      <c r="L974" s="3" t="s">
        <v>8169</v>
      </c>
      <c r="M974" s="4">
        <v>131005.54</v>
      </c>
      <c r="N974" s="32">
        <f>Table2[[#This Row],[Price]]*Table2[[#This Row],[Quantity Sold]]</f>
        <v>163757.34</v>
      </c>
      <c r="O974" s="1">
        <f t="shared" si="121"/>
        <v>2023</v>
      </c>
      <c r="P974" s="1" t="str">
        <f t="shared" si="122"/>
        <v>KIDS</v>
      </c>
      <c r="Q974" s="1" t="str">
        <f t="shared" si="120"/>
        <v>Kids_Sweaters</v>
      </c>
      <c r="T974" s="1" t="str">
        <f t="shared" si="123"/>
        <v>LOW PRICE</v>
      </c>
      <c r="U974" t="str">
        <f t="shared" si="124"/>
        <v>Discounted</v>
      </c>
      <c r="V974" t="str">
        <f t="shared" si="125"/>
        <v>Other</v>
      </c>
      <c r="W974" s="1" t="b">
        <f t="shared" si="126"/>
        <v>1</v>
      </c>
      <c r="X974" t="b">
        <f t="shared" si="127"/>
        <v>1</v>
      </c>
    </row>
    <row r="975" spans="1:24" x14ac:dyDescent="0.3">
      <c r="A975" s="2" t="s">
        <v>979</v>
      </c>
      <c r="B975" s="3" t="s">
        <v>4866</v>
      </c>
      <c r="C975" s="3" t="s">
        <v>7405</v>
      </c>
      <c r="D975" s="3" t="s">
        <v>7410</v>
      </c>
      <c r="E975" s="3" t="s">
        <v>7425</v>
      </c>
      <c r="F975" s="3" t="s">
        <v>7429</v>
      </c>
      <c r="G975" s="3">
        <v>3446.99</v>
      </c>
      <c r="H975" s="3">
        <v>5</v>
      </c>
      <c r="I975" s="8" t="s">
        <v>7472</v>
      </c>
      <c r="J975" s="3" t="s">
        <v>8166</v>
      </c>
      <c r="K975" s="3" t="s">
        <v>8168</v>
      </c>
      <c r="L975" s="3" t="s">
        <v>8170</v>
      </c>
      <c r="M975" s="4">
        <v>17234.95</v>
      </c>
      <c r="N975" s="32">
        <f>Table2[[#This Row],[Price]]*Table2[[#This Row],[Quantity Sold]]</f>
        <v>17234.949999999997</v>
      </c>
      <c r="O975" s="1">
        <f t="shared" si="121"/>
        <v>2023</v>
      </c>
      <c r="P975" s="1" t="str">
        <f t="shared" si="122"/>
        <v>MEN</v>
      </c>
      <c r="Q975" s="1" t="str">
        <f t="shared" si="120"/>
        <v>Men_Shirts</v>
      </c>
      <c r="T975" s="1" t="str">
        <f t="shared" si="123"/>
        <v>LOW PRICE</v>
      </c>
      <c r="U975" t="str">
        <f t="shared" si="124"/>
        <v>No Discount</v>
      </c>
      <c r="V975" t="str">
        <f t="shared" si="125"/>
        <v>Other</v>
      </c>
      <c r="W975" s="1" t="b">
        <f t="shared" si="126"/>
        <v>0</v>
      </c>
      <c r="X975" t="b">
        <f t="shared" si="127"/>
        <v>0</v>
      </c>
    </row>
    <row r="976" spans="1:24" ht="28.8" x14ac:dyDescent="0.3">
      <c r="A976" s="2" t="s">
        <v>980</v>
      </c>
      <c r="B976" s="3" t="s">
        <v>4867</v>
      </c>
      <c r="C976" s="3" t="s">
        <v>7407</v>
      </c>
      <c r="D976" s="3" t="s">
        <v>7418</v>
      </c>
      <c r="E976" s="3" t="s">
        <v>7427</v>
      </c>
      <c r="F976" s="3" t="s">
        <v>7428</v>
      </c>
      <c r="G976" s="3">
        <v>5144.34</v>
      </c>
      <c r="H976" s="3">
        <v>19</v>
      </c>
      <c r="I976" s="8" t="s">
        <v>7964</v>
      </c>
      <c r="J976" s="3" t="s">
        <v>8166</v>
      </c>
      <c r="K976" s="3" t="s">
        <v>8168</v>
      </c>
      <c r="L976" s="3" t="s">
        <v>8170</v>
      </c>
      <c r="M976" s="4">
        <v>97742.46</v>
      </c>
      <c r="N976" s="32">
        <f>Table2[[#This Row],[Price]]*Table2[[#This Row],[Quantity Sold]]</f>
        <v>97742.46</v>
      </c>
      <c r="O976" s="1">
        <f t="shared" si="121"/>
        <v>2024</v>
      </c>
      <c r="P976" s="1" t="str">
        <f t="shared" si="122"/>
        <v>KIDS</v>
      </c>
      <c r="Q976" s="1" t="str">
        <f t="shared" si="120"/>
        <v>Kids_Sweaters</v>
      </c>
      <c r="T976" s="1" t="str">
        <f t="shared" si="123"/>
        <v>LOW PRICE</v>
      </c>
      <c r="U976" t="str">
        <f t="shared" si="124"/>
        <v>No Discount</v>
      </c>
      <c r="V976" t="str">
        <f t="shared" si="125"/>
        <v>Other</v>
      </c>
      <c r="W976" s="1" t="b">
        <f t="shared" si="126"/>
        <v>1</v>
      </c>
      <c r="X976" t="b">
        <f t="shared" si="127"/>
        <v>0</v>
      </c>
    </row>
    <row r="977" spans="1:24" ht="28.8" x14ac:dyDescent="0.3">
      <c r="A977" s="2" t="s">
        <v>981</v>
      </c>
      <c r="B977" s="3" t="s">
        <v>4757</v>
      </c>
      <c r="C977" s="3" t="s">
        <v>7406</v>
      </c>
      <c r="D977" s="3" t="s">
        <v>7412</v>
      </c>
      <c r="E977" s="3" t="s">
        <v>7423</v>
      </c>
      <c r="F977" s="3" t="s">
        <v>7431</v>
      </c>
      <c r="G977" s="3">
        <v>8672.67</v>
      </c>
      <c r="H977" s="3">
        <v>3</v>
      </c>
      <c r="I977" s="8" t="s">
        <v>7725</v>
      </c>
      <c r="J977" s="3" t="s">
        <v>8162</v>
      </c>
      <c r="K977" s="3" t="s">
        <v>8167</v>
      </c>
      <c r="L977" s="3" t="s">
        <v>8169</v>
      </c>
      <c r="M977" s="4">
        <v>20814.740000000002</v>
      </c>
      <c r="N977" s="32">
        <f>Table2[[#This Row],[Price]]*Table2[[#This Row],[Quantity Sold]]</f>
        <v>26018.010000000002</v>
      </c>
      <c r="O977" s="1">
        <f t="shared" si="121"/>
        <v>2023</v>
      </c>
      <c r="P977" s="1" t="str">
        <f t="shared" si="122"/>
        <v>ACCESSORIES</v>
      </c>
      <c r="Q977" s="1" t="str">
        <f t="shared" si="120"/>
        <v>Accessories_Hats</v>
      </c>
      <c r="T977" s="1" t="str">
        <f t="shared" si="123"/>
        <v>LOW PRICE</v>
      </c>
      <c r="U977" t="str">
        <f t="shared" si="124"/>
        <v>Discounted</v>
      </c>
      <c r="V977" t="str">
        <f t="shared" si="125"/>
        <v>Other</v>
      </c>
      <c r="W977" s="1" t="b">
        <f t="shared" si="126"/>
        <v>0</v>
      </c>
      <c r="X977" t="b">
        <f t="shared" si="127"/>
        <v>1</v>
      </c>
    </row>
    <row r="978" spans="1:24" ht="28.8" x14ac:dyDescent="0.3">
      <c r="A978" s="2" t="s">
        <v>982</v>
      </c>
      <c r="B978" s="3" t="s">
        <v>4868</v>
      </c>
      <c r="C978" s="3" t="s">
        <v>7408</v>
      </c>
      <c r="D978" s="3" t="s">
        <v>7422</v>
      </c>
      <c r="E978" s="3" t="s">
        <v>7426</v>
      </c>
      <c r="F978" s="3" t="s">
        <v>7429</v>
      </c>
      <c r="G978" s="3">
        <v>8338.18</v>
      </c>
      <c r="H978" s="3">
        <v>8</v>
      </c>
      <c r="I978" s="8" t="s">
        <v>7810</v>
      </c>
      <c r="J978" s="3" t="s">
        <v>8165</v>
      </c>
      <c r="K978" s="3" t="s">
        <v>8167</v>
      </c>
      <c r="L978" s="3" t="s">
        <v>8170</v>
      </c>
      <c r="M978" s="4">
        <v>66705.440000000002</v>
      </c>
      <c r="N978" s="32">
        <f>Table2[[#This Row],[Price]]*Table2[[#This Row],[Quantity Sold]]</f>
        <v>66705.440000000002</v>
      </c>
      <c r="O978" s="1">
        <f t="shared" si="121"/>
        <v>2023</v>
      </c>
      <c r="P978" s="1" t="str">
        <f t="shared" si="122"/>
        <v>WOMEN</v>
      </c>
      <c r="Q978" s="1" t="str">
        <f t="shared" ref="Q978:Q1041" si="128">CONCATENATE(C978, "_",D978)</f>
        <v>Women_Skirts</v>
      </c>
      <c r="T978" s="1" t="str">
        <f t="shared" si="123"/>
        <v>LOW PRICE</v>
      </c>
      <c r="U978" t="str">
        <f t="shared" si="124"/>
        <v>No Discount</v>
      </c>
      <c r="V978" t="str">
        <f t="shared" si="125"/>
        <v>Other</v>
      </c>
      <c r="W978" s="1" t="b">
        <f t="shared" si="126"/>
        <v>0</v>
      </c>
      <c r="X978" t="b">
        <f t="shared" si="127"/>
        <v>0</v>
      </c>
    </row>
    <row r="979" spans="1:24" ht="28.8" x14ac:dyDescent="0.3">
      <c r="A979" s="2" t="s">
        <v>983</v>
      </c>
      <c r="B979" s="3" t="s">
        <v>4869</v>
      </c>
      <c r="C979" s="3" t="s">
        <v>7406</v>
      </c>
      <c r="D979" s="3" t="s">
        <v>7416</v>
      </c>
      <c r="E979" s="3" t="s">
        <v>7424</v>
      </c>
      <c r="F979" s="3" t="s">
        <v>7430</v>
      </c>
      <c r="G979" s="3">
        <v>15986.63</v>
      </c>
      <c r="H979" s="3">
        <v>18</v>
      </c>
      <c r="I979" s="8" t="s">
        <v>7563</v>
      </c>
      <c r="J979" s="3" t="s">
        <v>8165</v>
      </c>
      <c r="K979" s="3" t="s">
        <v>8168</v>
      </c>
      <c r="L979" s="3" t="s">
        <v>8170</v>
      </c>
      <c r="M979" s="4">
        <v>287759.34000000003</v>
      </c>
      <c r="N979" s="32">
        <f>Table2[[#This Row],[Price]]*Table2[[#This Row],[Quantity Sold]]</f>
        <v>287759.33999999997</v>
      </c>
      <c r="O979" s="1">
        <f t="shared" si="121"/>
        <v>2023</v>
      </c>
      <c r="P979" s="1" t="str">
        <f t="shared" si="122"/>
        <v>ACCESSORIES</v>
      </c>
      <c r="Q979" s="1" t="str">
        <f t="shared" si="128"/>
        <v>Accessories_Belts</v>
      </c>
      <c r="T979" s="1" t="str">
        <f t="shared" si="123"/>
        <v>HIGH PRICE</v>
      </c>
      <c r="U979" t="str">
        <f t="shared" si="124"/>
        <v>No Discount</v>
      </c>
      <c r="V979" t="str">
        <f t="shared" si="125"/>
        <v>Other</v>
      </c>
      <c r="W979" s="1" t="b">
        <f t="shared" si="126"/>
        <v>1</v>
      </c>
      <c r="X979" t="b">
        <f t="shared" si="127"/>
        <v>0</v>
      </c>
    </row>
    <row r="980" spans="1:24" ht="28.8" x14ac:dyDescent="0.3">
      <c r="A980" s="2" t="s">
        <v>984</v>
      </c>
      <c r="B980" s="3" t="s">
        <v>4870</v>
      </c>
      <c r="C980" s="3" t="s">
        <v>7407</v>
      </c>
      <c r="D980" s="3" t="s">
        <v>7418</v>
      </c>
      <c r="E980" s="3" t="s">
        <v>7427</v>
      </c>
      <c r="F980" s="3" t="s">
        <v>7429</v>
      </c>
      <c r="G980" s="3">
        <v>14057.71</v>
      </c>
      <c r="H980" s="3">
        <v>19</v>
      </c>
      <c r="I980" s="8" t="s">
        <v>7809</v>
      </c>
      <c r="J980" s="3" t="s">
        <v>8165</v>
      </c>
      <c r="K980" s="3" t="s">
        <v>8168</v>
      </c>
      <c r="L980" s="3" t="s">
        <v>8169</v>
      </c>
      <c r="M980" s="4">
        <v>213676.86</v>
      </c>
      <c r="N980" s="32">
        <f>Table2[[#This Row],[Price]]*Table2[[#This Row],[Quantity Sold]]</f>
        <v>267096.49</v>
      </c>
      <c r="O980" s="1">
        <f t="shared" si="121"/>
        <v>2024</v>
      </c>
      <c r="P980" s="1" t="str">
        <f t="shared" si="122"/>
        <v>KIDS</v>
      </c>
      <c r="Q980" s="1" t="str">
        <f t="shared" si="128"/>
        <v>Kids_Sweaters</v>
      </c>
      <c r="T980" s="1" t="str">
        <f t="shared" si="123"/>
        <v>HIGH PRICE</v>
      </c>
      <c r="U980" t="str">
        <f t="shared" si="124"/>
        <v>Discounted</v>
      </c>
      <c r="V980" t="str">
        <f t="shared" si="125"/>
        <v>Other</v>
      </c>
      <c r="W980" s="1" t="b">
        <f t="shared" si="126"/>
        <v>1</v>
      </c>
      <c r="X980" t="b">
        <f t="shared" si="127"/>
        <v>1</v>
      </c>
    </row>
    <row r="981" spans="1:24" ht="28.8" x14ac:dyDescent="0.3">
      <c r="A981" s="2" t="s">
        <v>985</v>
      </c>
      <c r="B981" s="3" t="s">
        <v>4871</v>
      </c>
      <c r="C981" s="3" t="s">
        <v>7408</v>
      </c>
      <c r="D981" s="3" t="s">
        <v>7422</v>
      </c>
      <c r="E981" s="3" t="s">
        <v>7427</v>
      </c>
      <c r="F981" s="3" t="s">
        <v>7429</v>
      </c>
      <c r="G981" s="3">
        <v>3235.34</v>
      </c>
      <c r="H981" s="3">
        <v>4</v>
      </c>
      <c r="I981" s="8" t="s">
        <v>7965</v>
      </c>
      <c r="J981" s="3" t="s">
        <v>8166</v>
      </c>
      <c r="K981" s="3" t="s">
        <v>8168</v>
      </c>
      <c r="L981" s="3" t="s">
        <v>8170</v>
      </c>
      <c r="M981" s="4">
        <v>12941.36</v>
      </c>
      <c r="N981" s="32">
        <f>Table2[[#This Row],[Price]]*Table2[[#This Row],[Quantity Sold]]</f>
        <v>12941.36</v>
      </c>
      <c r="O981" s="1">
        <f t="shared" si="121"/>
        <v>2023</v>
      </c>
      <c r="P981" s="1" t="str">
        <f t="shared" si="122"/>
        <v>WOMEN</v>
      </c>
      <c r="Q981" s="1" t="str">
        <f t="shared" si="128"/>
        <v>Women_Skirts</v>
      </c>
      <c r="T981" s="1" t="str">
        <f t="shared" si="123"/>
        <v>LOW PRICE</v>
      </c>
      <c r="U981" t="str">
        <f t="shared" si="124"/>
        <v>No Discount</v>
      </c>
      <c r="V981" t="str">
        <f t="shared" si="125"/>
        <v>Other</v>
      </c>
      <c r="W981" s="1" t="b">
        <f t="shared" si="126"/>
        <v>0</v>
      </c>
      <c r="X981" t="b">
        <f t="shared" si="127"/>
        <v>0</v>
      </c>
    </row>
    <row r="982" spans="1:24" x14ac:dyDescent="0.3">
      <c r="A982" s="2" t="s">
        <v>986</v>
      </c>
      <c r="B982" s="3" t="s">
        <v>4872</v>
      </c>
      <c r="C982" s="3" t="s">
        <v>7407</v>
      </c>
      <c r="D982" s="3" t="s">
        <v>7415</v>
      </c>
      <c r="E982" s="3" t="s">
        <v>7423</v>
      </c>
      <c r="F982" s="3" t="s">
        <v>7432</v>
      </c>
      <c r="G982" s="3">
        <v>4413.1099999999997</v>
      </c>
      <c r="H982" s="3">
        <v>20</v>
      </c>
      <c r="I982" s="8" t="s">
        <v>7450</v>
      </c>
      <c r="J982" s="3" t="s">
        <v>8166</v>
      </c>
      <c r="K982" s="3" t="s">
        <v>8168</v>
      </c>
      <c r="L982" s="3" t="s">
        <v>8170</v>
      </c>
      <c r="M982" s="4">
        <v>88262.2</v>
      </c>
      <c r="N982" s="32">
        <f>Table2[[#This Row],[Price]]*Table2[[#This Row],[Quantity Sold]]</f>
        <v>88262.2</v>
      </c>
      <c r="O982" s="1">
        <f t="shared" si="121"/>
        <v>2023</v>
      </c>
      <c r="P982" s="1" t="str">
        <f t="shared" si="122"/>
        <v>KIDS</v>
      </c>
      <c r="Q982" s="1" t="str">
        <f t="shared" si="128"/>
        <v>Kids_T-Shirts</v>
      </c>
      <c r="T982" s="1" t="str">
        <f t="shared" si="123"/>
        <v>LOW PRICE</v>
      </c>
      <c r="U982" t="str">
        <f t="shared" si="124"/>
        <v>No Discount</v>
      </c>
      <c r="V982" t="str">
        <f t="shared" si="125"/>
        <v>Other</v>
      </c>
      <c r="W982" s="1" t="b">
        <f t="shared" si="126"/>
        <v>1</v>
      </c>
      <c r="X982" t="b">
        <f t="shared" si="127"/>
        <v>0</v>
      </c>
    </row>
    <row r="983" spans="1:24" x14ac:dyDescent="0.3">
      <c r="A983" s="2" t="s">
        <v>987</v>
      </c>
      <c r="B983" s="3" t="s">
        <v>4224</v>
      </c>
      <c r="C983" s="3" t="s">
        <v>7405</v>
      </c>
      <c r="D983" s="3" t="s">
        <v>7417</v>
      </c>
      <c r="E983" s="3" t="s">
        <v>7426</v>
      </c>
      <c r="F983" s="3" t="s">
        <v>7428</v>
      </c>
      <c r="G983" s="3">
        <v>12757.93</v>
      </c>
      <c r="H983" s="3">
        <v>19</v>
      </c>
      <c r="I983" s="8" t="s">
        <v>7637</v>
      </c>
      <c r="J983" s="3" t="s">
        <v>8165</v>
      </c>
      <c r="K983" s="3" t="s">
        <v>8167</v>
      </c>
      <c r="L983" s="3" t="s">
        <v>8170</v>
      </c>
      <c r="M983" s="4">
        <v>242400.67</v>
      </c>
      <c r="N983" s="32">
        <f>Table2[[#This Row],[Price]]*Table2[[#This Row],[Quantity Sold]]</f>
        <v>242400.67</v>
      </c>
      <c r="O983" s="1">
        <f t="shared" si="121"/>
        <v>2023</v>
      </c>
      <c r="P983" s="1" t="str">
        <f t="shared" si="122"/>
        <v>MEN</v>
      </c>
      <c r="Q983" s="1" t="str">
        <f t="shared" si="128"/>
        <v>Men_Shoes</v>
      </c>
      <c r="T983" s="1" t="str">
        <f t="shared" si="123"/>
        <v>HIGH PRICE</v>
      </c>
      <c r="U983" t="str">
        <f t="shared" si="124"/>
        <v>No Discount</v>
      </c>
      <c r="V983" t="str">
        <f t="shared" si="125"/>
        <v>Other</v>
      </c>
      <c r="W983" s="1" t="b">
        <f t="shared" si="126"/>
        <v>1</v>
      </c>
      <c r="X983" t="b">
        <f t="shared" si="127"/>
        <v>0</v>
      </c>
    </row>
    <row r="984" spans="1:24" ht="28.8" x14ac:dyDescent="0.3">
      <c r="A984" s="2" t="s">
        <v>988</v>
      </c>
      <c r="B984" s="3" t="s">
        <v>4873</v>
      </c>
      <c r="C984" s="3" t="s">
        <v>7408</v>
      </c>
      <c r="D984" s="3" t="s">
        <v>7420</v>
      </c>
      <c r="E984" s="3" t="s">
        <v>7423</v>
      </c>
      <c r="F984" s="3" t="s">
        <v>7431</v>
      </c>
      <c r="G984" s="3">
        <v>5888.85</v>
      </c>
      <c r="H984" s="3">
        <v>20</v>
      </c>
      <c r="I984" s="8" t="s">
        <v>7905</v>
      </c>
      <c r="J984" s="3" t="s">
        <v>8162</v>
      </c>
      <c r="K984" s="3" t="s">
        <v>8167</v>
      </c>
      <c r="L984" s="3" t="s">
        <v>8169</v>
      </c>
      <c r="M984" s="4">
        <v>94221.6</v>
      </c>
      <c r="N984" s="32">
        <f>Table2[[#This Row],[Price]]*Table2[[#This Row],[Quantity Sold]]</f>
        <v>117777</v>
      </c>
      <c r="O984" s="1">
        <f t="shared" si="121"/>
        <v>2023</v>
      </c>
      <c r="P984" s="1" t="str">
        <f t="shared" si="122"/>
        <v>WOMEN</v>
      </c>
      <c r="Q984" s="1" t="str">
        <f t="shared" si="128"/>
        <v>Women_Tops</v>
      </c>
      <c r="T984" s="1" t="str">
        <f t="shared" si="123"/>
        <v>LOW PRICE</v>
      </c>
      <c r="U984" t="str">
        <f t="shared" si="124"/>
        <v>Discounted</v>
      </c>
      <c r="V984" t="str">
        <f t="shared" si="125"/>
        <v>Other</v>
      </c>
      <c r="W984" s="1" t="b">
        <f t="shared" si="126"/>
        <v>1</v>
      </c>
      <c r="X984" t="b">
        <f t="shared" si="127"/>
        <v>1</v>
      </c>
    </row>
    <row r="985" spans="1:24" ht="28.8" x14ac:dyDescent="0.3">
      <c r="A985" s="2" t="s">
        <v>989</v>
      </c>
      <c r="B985" s="3" t="s">
        <v>4874</v>
      </c>
      <c r="C985" s="3" t="s">
        <v>7408</v>
      </c>
      <c r="D985" s="3" t="s">
        <v>7420</v>
      </c>
      <c r="E985" s="3" t="s">
        <v>7424</v>
      </c>
      <c r="F985" s="3" t="s">
        <v>7430</v>
      </c>
      <c r="G985" s="3">
        <v>11170.14</v>
      </c>
      <c r="H985" s="3">
        <v>14</v>
      </c>
      <c r="I985" s="8" t="s">
        <v>7675</v>
      </c>
      <c r="J985" s="3" t="s">
        <v>8162</v>
      </c>
      <c r="K985" s="3" t="s">
        <v>8167</v>
      </c>
      <c r="L985" s="3" t="s">
        <v>8169</v>
      </c>
      <c r="M985" s="4">
        <v>125105.9</v>
      </c>
      <c r="N985" s="32">
        <f>Table2[[#This Row],[Price]]*Table2[[#This Row],[Quantity Sold]]</f>
        <v>156381.96</v>
      </c>
      <c r="O985" s="1">
        <f t="shared" si="121"/>
        <v>2023</v>
      </c>
      <c r="P985" s="1" t="str">
        <f t="shared" si="122"/>
        <v>WOMEN</v>
      </c>
      <c r="Q985" s="1" t="str">
        <f t="shared" si="128"/>
        <v>Women_Tops</v>
      </c>
      <c r="T985" s="1" t="str">
        <f t="shared" si="123"/>
        <v>HIGH PRICE</v>
      </c>
      <c r="U985" t="str">
        <f t="shared" si="124"/>
        <v>Discounted</v>
      </c>
      <c r="V985" t="str">
        <f t="shared" si="125"/>
        <v>Other</v>
      </c>
      <c r="W985" s="1" t="b">
        <f t="shared" si="126"/>
        <v>1</v>
      </c>
      <c r="X985" t="b">
        <f t="shared" si="127"/>
        <v>1</v>
      </c>
    </row>
    <row r="986" spans="1:24" x14ac:dyDescent="0.3">
      <c r="A986" s="2" t="s">
        <v>990</v>
      </c>
      <c r="B986" s="3" t="s">
        <v>4875</v>
      </c>
      <c r="C986" s="3" t="s">
        <v>7405</v>
      </c>
      <c r="D986" s="3" t="s">
        <v>7417</v>
      </c>
      <c r="E986" s="3" t="s">
        <v>7426</v>
      </c>
      <c r="F986" s="3" t="s">
        <v>7434</v>
      </c>
      <c r="G986" s="3">
        <v>14905.97</v>
      </c>
      <c r="H986" s="3">
        <v>12</v>
      </c>
      <c r="I986" s="8" t="s">
        <v>7869</v>
      </c>
      <c r="J986" s="3" t="s">
        <v>8165</v>
      </c>
      <c r="K986" s="3" t="s">
        <v>8167</v>
      </c>
      <c r="L986" s="3" t="s">
        <v>8169</v>
      </c>
      <c r="M986" s="4">
        <v>143096.98000000001</v>
      </c>
      <c r="N986" s="32">
        <f>Table2[[#This Row],[Price]]*Table2[[#This Row],[Quantity Sold]]</f>
        <v>178871.63999999998</v>
      </c>
      <c r="O986" s="1">
        <f t="shared" si="121"/>
        <v>2023</v>
      </c>
      <c r="P986" s="1" t="str">
        <f t="shared" si="122"/>
        <v>MEN</v>
      </c>
      <c r="Q986" s="1" t="str">
        <f t="shared" si="128"/>
        <v>Men_Shoes</v>
      </c>
      <c r="T986" s="1" t="str">
        <f t="shared" si="123"/>
        <v>HIGH PRICE</v>
      </c>
      <c r="U986" t="str">
        <f t="shared" si="124"/>
        <v>Discounted</v>
      </c>
      <c r="V986" t="str">
        <f t="shared" si="125"/>
        <v>Men's Discounted Item</v>
      </c>
      <c r="W986" s="1" t="b">
        <f t="shared" si="126"/>
        <v>1</v>
      </c>
      <c r="X986" t="b">
        <f t="shared" si="127"/>
        <v>1</v>
      </c>
    </row>
    <row r="987" spans="1:24" ht="28.8" x14ac:dyDescent="0.3">
      <c r="A987" s="2" t="s">
        <v>991</v>
      </c>
      <c r="B987" s="3" t="s">
        <v>4876</v>
      </c>
      <c r="C987" s="3" t="s">
        <v>7406</v>
      </c>
      <c r="D987" s="3" t="s">
        <v>7414</v>
      </c>
      <c r="E987" s="3" t="s">
        <v>7423</v>
      </c>
      <c r="F987" s="3" t="s">
        <v>7428</v>
      </c>
      <c r="G987" s="3">
        <v>3023.69</v>
      </c>
      <c r="H987" s="3">
        <v>12</v>
      </c>
      <c r="I987" s="8" t="s">
        <v>7966</v>
      </c>
      <c r="J987" s="3" t="s">
        <v>8162</v>
      </c>
      <c r="K987" s="3" t="s">
        <v>8167</v>
      </c>
      <c r="L987" s="3" t="s">
        <v>8169</v>
      </c>
      <c r="M987" s="4">
        <v>29027.59</v>
      </c>
      <c r="N987" s="32">
        <f>Table2[[#This Row],[Price]]*Table2[[#This Row],[Quantity Sold]]</f>
        <v>36284.28</v>
      </c>
      <c r="O987" s="1">
        <f t="shared" si="121"/>
        <v>2023</v>
      </c>
      <c r="P987" s="1" t="str">
        <f t="shared" si="122"/>
        <v>ACCESSORIES</v>
      </c>
      <c r="Q987" s="1" t="str">
        <f t="shared" si="128"/>
        <v>Accessories_Bags</v>
      </c>
      <c r="T987" s="1" t="str">
        <f t="shared" si="123"/>
        <v>LOW PRICE</v>
      </c>
      <c r="U987" t="str">
        <f t="shared" si="124"/>
        <v>Discounted</v>
      </c>
      <c r="V987" t="str">
        <f t="shared" si="125"/>
        <v>Other</v>
      </c>
      <c r="W987" s="1" t="b">
        <f t="shared" si="126"/>
        <v>1</v>
      </c>
      <c r="X987" t="b">
        <f t="shared" si="127"/>
        <v>1</v>
      </c>
    </row>
    <row r="988" spans="1:24" ht="28.8" x14ac:dyDescent="0.3">
      <c r="A988" s="2" t="s">
        <v>992</v>
      </c>
      <c r="B988" s="3" t="s">
        <v>4877</v>
      </c>
      <c r="C988" s="3" t="s">
        <v>7406</v>
      </c>
      <c r="D988" s="3" t="s">
        <v>7421</v>
      </c>
      <c r="E988" s="3" t="s">
        <v>7427</v>
      </c>
      <c r="F988" s="3" t="s">
        <v>7434</v>
      </c>
      <c r="G988" s="3">
        <v>5423.22</v>
      </c>
      <c r="H988" s="3">
        <v>3</v>
      </c>
      <c r="I988" s="8" t="s">
        <v>7587</v>
      </c>
      <c r="J988" s="3" t="s">
        <v>8164</v>
      </c>
      <c r="K988" s="3" t="s">
        <v>8168</v>
      </c>
      <c r="L988" s="3" t="s">
        <v>8170</v>
      </c>
      <c r="M988" s="4">
        <v>16269.66</v>
      </c>
      <c r="N988" s="32">
        <f>Table2[[#This Row],[Price]]*Table2[[#This Row],[Quantity Sold]]</f>
        <v>16269.66</v>
      </c>
      <c r="O988" s="1">
        <f t="shared" si="121"/>
        <v>2023</v>
      </c>
      <c r="P988" s="1" t="str">
        <f t="shared" si="122"/>
        <v>ACCESSORIES</v>
      </c>
      <c r="Q988" s="1" t="str">
        <f t="shared" si="128"/>
        <v>Accessories_Scarves</v>
      </c>
      <c r="T988" s="1" t="str">
        <f t="shared" si="123"/>
        <v>LOW PRICE</v>
      </c>
      <c r="U988" t="str">
        <f t="shared" si="124"/>
        <v>No Discount</v>
      </c>
      <c r="V988" t="str">
        <f t="shared" si="125"/>
        <v>Other</v>
      </c>
      <c r="W988" s="1" t="b">
        <f t="shared" si="126"/>
        <v>0</v>
      </c>
      <c r="X988" t="b">
        <f t="shared" si="127"/>
        <v>0</v>
      </c>
    </row>
    <row r="989" spans="1:24" ht="28.8" x14ac:dyDescent="0.3">
      <c r="A989" s="2" t="s">
        <v>993</v>
      </c>
      <c r="B989" s="3" t="s">
        <v>4878</v>
      </c>
      <c r="C989" s="3" t="s">
        <v>7408</v>
      </c>
      <c r="D989" s="3" t="s">
        <v>7420</v>
      </c>
      <c r="E989" s="3" t="s">
        <v>7426</v>
      </c>
      <c r="F989" s="3" t="s">
        <v>7433</v>
      </c>
      <c r="G989" s="3">
        <v>6345.35</v>
      </c>
      <c r="H989" s="3">
        <v>5</v>
      </c>
      <c r="I989" s="8" t="s">
        <v>7950</v>
      </c>
      <c r="J989" s="3" t="s">
        <v>8164</v>
      </c>
      <c r="K989" s="3" t="s">
        <v>8168</v>
      </c>
      <c r="L989" s="3" t="s">
        <v>8169</v>
      </c>
      <c r="M989" s="4">
        <v>25381.4</v>
      </c>
      <c r="N989" s="32">
        <f>Table2[[#This Row],[Price]]*Table2[[#This Row],[Quantity Sold]]</f>
        <v>31726.75</v>
      </c>
      <c r="O989" s="1">
        <f t="shared" si="121"/>
        <v>2024</v>
      </c>
      <c r="P989" s="1" t="str">
        <f t="shared" si="122"/>
        <v>WOMEN</v>
      </c>
      <c r="Q989" s="1" t="str">
        <f t="shared" si="128"/>
        <v>Women_Tops</v>
      </c>
      <c r="T989" s="1" t="str">
        <f t="shared" si="123"/>
        <v>LOW PRICE</v>
      </c>
      <c r="U989" t="str">
        <f>IF(L989 = "Yes", "Discounted", "No Discount")</f>
        <v>Discounted</v>
      </c>
      <c r="V989" t="str">
        <f t="shared" si="125"/>
        <v>Other</v>
      </c>
      <c r="W989" s="1" t="b">
        <f t="shared" si="126"/>
        <v>0</v>
      </c>
      <c r="X989" t="b">
        <f t="shared" si="127"/>
        <v>1</v>
      </c>
    </row>
    <row r="990" spans="1:24" ht="28.8" x14ac:dyDescent="0.3">
      <c r="A990" s="2" t="s">
        <v>994</v>
      </c>
      <c r="B990" s="3" t="s">
        <v>4879</v>
      </c>
      <c r="C990" s="3" t="s">
        <v>7408</v>
      </c>
      <c r="D990" s="3" t="s">
        <v>7420</v>
      </c>
      <c r="E990" s="3" t="s">
        <v>7426</v>
      </c>
      <c r="F990" s="3" t="s">
        <v>7433</v>
      </c>
      <c r="G990" s="3">
        <v>6358.63</v>
      </c>
      <c r="H990" s="3">
        <v>18</v>
      </c>
      <c r="I990" s="8" t="s">
        <v>7690</v>
      </c>
      <c r="J990" s="3" t="s">
        <v>8162</v>
      </c>
      <c r="K990" s="3" t="s">
        <v>8167</v>
      </c>
      <c r="L990" s="3" t="s">
        <v>8170</v>
      </c>
      <c r="M990" s="4">
        <v>114455.34</v>
      </c>
      <c r="N990" s="32">
        <f>Table2[[#This Row],[Price]]*Table2[[#This Row],[Quantity Sold]]</f>
        <v>114455.34</v>
      </c>
      <c r="O990" s="1">
        <f t="shared" si="121"/>
        <v>2023</v>
      </c>
      <c r="P990" s="1" t="str">
        <f t="shared" si="122"/>
        <v>WOMEN</v>
      </c>
      <c r="Q990" s="1" t="str">
        <f t="shared" si="128"/>
        <v>Women_Tops</v>
      </c>
      <c r="T990" s="1" t="str">
        <f t="shared" si="123"/>
        <v>LOW PRICE</v>
      </c>
      <c r="U990" t="str">
        <f t="shared" ref="U990:U1053" si="129">IF(L990 = "Yes", "Discounted", "No Discount")</f>
        <v>No Discount</v>
      </c>
      <c r="V990" t="str">
        <f t="shared" si="125"/>
        <v>Other</v>
      </c>
      <c r="W990" s="1" t="b">
        <f t="shared" si="126"/>
        <v>1</v>
      </c>
      <c r="X990" t="b">
        <f t="shared" si="127"/>
        <v>0</v>
      </c>
    </row>
    <row r="991" spans="1:24" ht="28.8" x14ac:dyDescent="0.3">
      <c r="A991" s="2" t="s">
        <v>995</v>
      </c>
      <c r="B991" s="3" t="s">
        <v>4483</v>
      </c>
      <c r="C991" s="3" t="s">
        <v>7406</v>
      </c>
      <c r="D991" s="3" t="s">
        <v>7416</v>
      </c>
      <c r="E991" s="3" t="s">
        <v>7426</v>
      </c>
      <c r="F991" s="3" t="s">
        <v>7434</v>
      </c>
      <c r="G991" s="3">
        <v>5242.28</v>
      </c>
      <c r="H991" s="3">
        <v>15</v>
      </c>
      <c r="I991" s="8" t="s">
        <v>7967</v>
      </c>
      <c r="J991" s="3" t="s">
        <v>8165</v>
      </c>
      <c r="K991" s="3" t="s">
        <v>8167</v>
      </c>
      <c r="L991" s="3" t="s">
        <v>8170</v>
      </c>
      <c r="M991" s="4">
        <v>78634.2</v>
      </c>
      <c r="N991" s="32">
        <f>Table2[[#This Row],[Price]]*Table2[[#This Row],[Quantity Sold]]</f>
        <v>78634.2</v>
      </c>
      <c r="O991" s="1">
        <f t="shared" si="121"/>
        <v>2023</v>
      </c>
      <c r="P991" s="1" t="str">
        <f t="shared" si="122"/>
        <v>ACCESSORIES</v>
      </c>
      <c r="Q991" s="1" t="str">
        <f t="shared" si="128"/>
        <v>Accessories_Belts</v>
      </c>
      <c r="T991" s="1" t="str">
        <f t="shared" si="123"/>
        <v>LOW PRICE</v>
      </c>
      <c r="U991" t="str">
        <f t="shared" si="129"/>
        <v>No Discount</v>
      </c>
      <c r="V991" t="str">
        <f t="shared" si="125"/>
        <v>Other</v>
      </c>
      <c r="W991" s="1" t="b">
        <f t="shared" si="126"/>
        <v>1</v>
      </c>
      <c r="X991" t="b">
        <f t="shared" si="127"/>
        <v>0</v>
      </c>
    </row>
    <row r="992" spans="1:24" ht="28.8" x14ac:dyDescent="0.3">
      <c r="A992" s="2" t="s">
        <v>996</v>
      </c>
      <c r="B992" s="3" t="s">
        <v>4880</v>
      </c>
      <c r="C992" s="3" t="s">
        <v>7406</v>
      </c>
      <c r="D992" s="3" t="s">
        <v>7412</v>
      </c>
      <c r="E992" s="3" t="s">
        <v>7427</v>
      </c>
      <c r="F992" s="3" t="s">
        <v>7430</v>
      </c>
      <c r="G992" s="3">
        <v>13016.89</v>
      </c>
      <c r="H992" s="3">
        <v>15</v>
      </c>
      <c r="I992" s="8" t="s">
        <v>7811</v>
      </c>
      <c r="J992" s="3" t="s">
        <v>8165</v>
      </c>
      <c r="K992" s="3" t="s">
        <v>8168</v>
      </c>
      <c r="L992" s="3" t="s">
        <v>8169</v>
      </c>
      <c r="M992" s="4">
        <v>156202.68</v>
      </c>
      <c r="N992" s="32">
        <f>Table2[[#This Row],[Price]]*Table2[[#This Row],[Quantity Sold]]</f>
        <v>195253.34999999998</v>
      </c>
      <c r="O992" s="1">
        <f t="shared" si="121"/>
        <v>2024</v>
      </c>
      <c r="P992" s="1" t="str">
        <f t="shared" si="122"/>
        <v>ACCESSORIES</v>
      </c>
      <c r="Q992" s="1" t="str">
        <f t="shared" si="128"/>
        <v>Accessories_Hats</v>
      </c>
      <c r="T992" s="1" t="str">
        <f t="shared" si="123"/>
        <v>HIGH PRICE</v>
      </c>
      <c r="U992" t="str">
        <f t="shared" si="129"/>
        <v>Discounted</v>
      </c>
      <c r="V992" t="str">
        <f t="shared" si="125"/>
        <v>Other</v>
      </c>
      <c r="W992" s="1" t="b">
        <f t="shared" si="126"/>
        <v>1</v>
      </c>
      <c r="X992" t="b">
        <f t="shared" si="127"/>
        <v>1</v>
      </c>
    </row>
    <row r="993" spans="1:24" ht="28.8" x14ac:dyDescent="0.3">
      <c r="A993" s="2" t="s">
        <v>997</v>
      </c>
      <c r="B993" s="3" t="s">
        <v>4881</v>
      </c>
      <c r="C993" s="3" t="s">
        <v>7406</v>
      </c>
      <c r="D993" s="3" t="s">
        <v>7416</v>
      </c>
      <c r="E993" s="3" t="s">
        <v>7423</v>
      </c>
      <c r="F993" s="3" t="s">
        <v>7434</v>
      </c>
      <c r="G993" s="3">
        <v>8231.94</v>
      </c>
      <c r="H993" s="3">
        <v>1</v>
      </c>
      <c r="I993" s="8" t="s">
        <v>7826</v>
      </c>
      <c r="J993" s="3" t="s">
        <v>8162</v>
      </c>
      <c r="K993" s="3" t="s">
        <v>8167</v>
      </c>
      <c r="L993" s="3" t="s">
        <v>8169</v>
      </c>
      <c r="M993" s="4">
        <v>6585.22</v>
      </c>
      <c r="N993" s="32">
        <f>Table2[[#This Row],[Price]]*Table2[[#This Row],[Quantity Sold]]</f>
        <v>8231.94</v>
      </c>
      <c r="O993" s="1">
        <f t="shared" si="121"/>
        <v>2022</v>
      </c>
      <c r="P993" s="1" t="str">
        <f t="shared" si="122"/>
        <v>ACCESSORIES</v>
      </c>
      <c r="Q993" s="1" t="str">
        <f t="shared" si="128"/>
        <v>Accessories_Belts</v>
      </c>
      <c r="T993" s="1" t="str">
        <f t="shared" si="123"/>
        <v>LOW PRICE</v>
      </c>
      <c r="U993" t="str">
        <f t="shared" si="129"/>
        <v>Discounted</v>
      </c>
      <c r="V993" t="str">
        <f t="shared" si="125"/>
        <v>Other</v>
      </c>
      <c r="W993" s="1" t="b">
        <f t="shared" si="126"/>
        <v>0</v>
      </c>
      <c r="X993" t="b">
        <f t="shared" si="127"/>
        <v>1</v>
      </c>
    </row>
    <row r="994" spans="1:24" x14ac:dyDescent="0.3">
      <c r="A994" s="2" t="s">
        <v>998</v>
      </c>
      <c r="B994" s="3" t="s">
        <v>4113</v>
      </c>
      <c r="C994" s="3" t="s">
        <v>7405</v>
      </c>
      <c r="D994" s="3" t="s">
        <v>7411</v>
      </c>
      <c r="E994" s="3" t="s">
        <v>7424</v>
      </c>
      <c r="F994" s="3" t="s">
        <v>7431</v>
      </c>
      <c r="G994" s="3">
        <v>4296.08</v>
      </c>
      <c r="H994" s="3">
        <v>14</v>
      </c>
      <c r="I994" s="8" t="s">
        <v>7618</v>
      </c>
      <c r="J994" s="3" t="s">
        <v>8163</v>
      </c>
      <c r="K994" s="3" t="s">
        <v>8168</v>
      </c>
      <c r="L994" s="3" t="s">
        <v>8169</v>
      </c>
      <c r="M994" s="4">
        <v>48115.93</v>
      </c>
      <c r="N994" s="32">
        <f>Table2[[#This Row],[Price]]*Table2[[#This Row],[Quantity Sold]]</f>
        <v>60145.119999999995</v>
      </c>
      <c r="O994" s="1">
        <f t="shared" si="121"/>
        <v>2024</v>
      </c>
      <c r="P994" s="1" t="str">
        <f t="shared" si="122"/>
        <v>MEN</v>
      </c>
      <c r="Q994" s="1" t="str">
        <f t="shared" si="128"/>
        <v>Men_Pants</v>
      </c>
      <c r="T994" s="1" t="str">
        <f t="shared" si="123"/>
        <v>LOW PRICE</v>
      </c>
      <c r="U994" t="str">
        <f t="shared" si="129"/>
        <v>Discounted</v>
      </c>
      <c r="V994" t="str">
        <f t="shared" si="125"/>
        <v>Men's Discounted Item</v>
      </c>
      <c r="W994" s="1" t="b">
        <f t="shared" si="126"/>
        <v>1</v>
      </c>
      <c r="X994" t="b">
        <f t="shared" si="127"/>
        <v>1</v>
      </c>
    </row>
    <row r="995" spans="1:24" x14ac:dyDescent="0.3">
      <c r="A995" s="2" t="s">
        <v>999</v>
      </c>
      <c r="B995" s="3" t="s">
        <v>4882</v>
      </c>
      <c r="C995" s="3" t="s">
        <v>7407</v>
      </c>
      <c r="D995" s="3" t="s">
        <v>7415</v>
      </c>
      <c r="E995" s="3" t="s">
        <v>7427</v>
      </c>
      <c r="F995" s="3" t="s">
        <v>7432</v>
      </c>
      <c r="G995" s="3">
        <v>1907.34</v>
      </c>
      <c r="H995" s="3">
        <v>8</v>
      </c>
      <c r="I995" s="8" t="s">
        <v>7780</v>
      </c>
      <c r="J995" s="3" t="s">
        <v>8164</v>
      </c>
      <c r="K995" s="3" t="s">
        <v>8168</v>
      </c>
      <c r="L995" s="3" t="s">
        <v>8170</v>
      </c>
      <c r="M995" s="4">
        <v>15258.72</v>
      </c>
      <c r="N995" s="32">
        <f>Table2[[#This Row],[Price]]*Table2[[#This Row],[Quantity Sold]]</f>
        <v>15258.72</v>
      </c>
      <c r="O995" s="1">
        <f t="shared" si="121"/>
        <v>2023</v>
      </c>
      <c r="P995" s="1" t="str">
        <f t="shared" si="122"/>
        <v>KIDS</v>
      </c>
      <c r="Q995" s="1" t="str">
        <f t="shared" si="128"/>
        <v>Kids_T-Shirts</v>
      </c>
      <c r="T995" s="1" t="str">
        <f t="shared" si="123"/>
        <v>LOW PRICE</v>
      </c>
      <c r="U995" t="str">
        <f t="shared" si="129"/>
        <v>No Discount</v>
      </c>
      <c r="V995" t="str">
        <f t="shared" si="125"/>
        <v>Other</v>
      </c>
      <c r="W995" s="1" t="b">
        <f t="shared" si="126"/>
        <v>0</v>
      </c>
      <c r="X995" t="b">
        <f t="shared" si="127"/>
        <v>0</v>
      </c>
    </row>
    <row r="996" spans="1:24" ht="28.8" x14ac:dyDescent="0.3">
      <c r="A996" s="2" t="s">
        <v>1000</v>
      </c>
      <c r="B996" s="3" t="s">
        <v>4883</v>
      </c>
      <c r="C996" s="3" t="s">
        <v>7408</v>
      </c>
      <c r="D996" s="3" t="s">
        <v>7419</v>
      </c>
      <c r="E996" s="3" t="s">
        <v>7426</v>
      </c>
      <c r="F996" s="3" t="s">
        <v>7432</v>
      </c>
      <c r="G996" s="3">
        <v>11983.54</v>
      </c>
      <c r="H996" s="3">
        <v>5</v>
      </c>
      <c r="I996" s="8" t="s">
        <v>7787</v>
      </c>
      <c r="J996" s="3" t="s">
        <v>8162</v>
      </c>
      <c r="K996" s="3" t="s">
        <v>8168</v>
      </c>
      <c r="L996" s="3" t="s">
        <v>8169</v>
      </c>
      <c r="M996" s="4">
        <v>47934.16</v>
      </c>
      <c r="N996" s="32">
        <f>Table2[[#This Row],[Price]]*Table2[[#This Row],[Quantity Sold]]</f>
        <v>59917.700000000004</v>
      </c>
      <c r="O996" s="1">
        <f t="shared" si="121"/>
        <v>2023</v>
      </c>
      <c r="P996" s="1" t="str">
        <f t="shared" si="122"/>
        <v>WOMEN</v>
      </c>
      <c r="Q996" s="1" t="str">
        <f t="shared" si="128"/>
        <v>Women_Dresses</v>
      </c>
      <c r="T996" s="1" t="str">
        <f t="shared" si="123"/>
        <v>HIGH PRICE</v>
      </c>
      <c r="U996" t="str">
        <f t="shared" si="129"/>
        <v>Discounted</v>
      </c>
      <c r="V996" t="str">
        <f t="shared" si="125"/>
        <v>Other</v>
      </c>
      <c r="W996" s="1" t="b">
        <f t="shared" si="126"/>
        <v>0</v>
      </c>
      <c r="X996" t="b">
        <f t="shared" si="127"/>
        <v>1</v>
      </c>
    </row>
    <row r="997" spans="1:24" ht="28.8" x14ac:dyDescent="0.3">
      <c r="A997" s="2" t="s">
        <v>1001</v>
      </c>
      <c r="B997" s="3" t="s">
        <v>4884</v>
      </c>
      <c r="C997" s="3" t="s">
        <v>7408</v>
      </c>
      <c r="D997" s="3" t="s">
        <v>7422</v>
      </c>
      <c r="E997" s="3" t="s">
        <v>7425</v>
      </c>
      <c r="F997" s="3" t="s">
        <v>7434</v>
      </c>
      <c r="G997" s="3">
        <v>1440.05</v>
      </c>
      <c r="H997" s="3">
        <v>14</v>
      </c>
      <c r="I997" s="8" t="s">
        <v>7443</v>
      </c>
      <c r="J997" s="3" t="s">
        <v>8166</v>
      </c>
      <c r="K997" s="3" t="s">
        <v>8168</v>
      </c>
      <c r="L997" s="3" t="s">
        <v>8169</v>
      </c>
      <c r="M997" s="4">
        <v>16128.56</v>
      </c>
      <c r="N997" s="32">
        <f>Table2[[#This Row],[Price]]*Table2[[#This Row],[Quantity Sold]]</f>
        <v>20160.7</v>
      </c>
      <c r="O997" s="1">
        <f t="shared" si="121"/>
        <v>2023</v>
      </c>
      <c r="P997" s="1" t="str">
        <f t="shared" si="122"/>
        <v>WOMEN</v>
      </c>
      <c r="Q997" s="1" t="str">
        <f t="shared" si="128"/>
        <v>Women_Skirts</v>
      </c>
      <c r="T997" s="1" t="str">
        <f t="shared" si="123"/>
        <v>LOW PRICE</v>
      </c>
      <c r="U997" t="str">
        <f t="shared" si="129"/>
        <v>Discounted</v>
      </c>
      <c r="V997" t="str">
        <f t="shared" si="125"/>
        <v>Other</v>
      </c>
      <c r="W997" s="1" t="b">
        <f t="shared" si="126"/>
        <v>1</v>
      </c>
      <c r="X997" t="b">
        <f t="shared" si="127"/>
        <v>1</v>
      </c>
    </row>
    <row r="998" spans="1:24" x14ac:dyDescent="0.3">
      <c r="A998" s="2" t="s">
        <v>1002</v>
      </c>
      <c r="B998" s="3" t="s">
        <v>4885</v>
      </c>
      <c r="C998" s="3" t="s">
        <v>7405</v>
      </c>
      <c r="D998" s="3" t="s">
        <v>7417</v>
      </c>
      <c r="E998" s="3" t="s">
        <v>7425</v>
      </c>
      <c r="F998" s="3" t="s">
        <v>7431</v>
      </c>
      <c r="G998" s="3">
        <v>13904.16</v>
      </c>
      <c r="H998" s="3">
        <v>12</v>
      </c>
      <c r="I998" s="8" t="s">
        <v>7968</v>
      </c>
      <c r="J998" s="3" t="s">
        <v>8166</v>
      </c>
      <c r="K998" s="3" t="s">
        <v>8168</v>
      </c>
      <c r="L998" s="3" t="s">
        <v>8169</v>
      </c>
      <c r="M998" s="4">
        <v>133479.76999999999</v>
      </c>
      <c r="N998" s="32">
        <f>Table2[[#This Row],[Price]]*Table2[[#This Row],[Quantity Sold]]</f>
        <v>166849.91999999998</v>
      </c>
      <c r="O998" s="1">
        <f t="shared" si="121"/>
        <v>2023</v>
      </c>
      <c r="P998" s="1" t="str">
        <f t="shared" si="122"/>
        <v>MEN</v>
      </c>
      <c r="Q998" s="1" t="str">
        <f t="shared" si="128"/>
        <v>Men_Shoes</v>
      </c>
      <c r="T998" s="1" t="str">
        <f t="shared" si="123"/>
        <v>HIGH PRICE</v>
      </c>
      <c r="U998" t="str">
        <f t="shared" si="129"/>
        <v>Discounted</v>
      </c>
      <c r="V998" t="str">
        <f t="shared" si="125"/>
        <v>Men's Discounted Item</v>
      </c>
      <c r="W998" s="1" t="b">
        <f t="shared" si="126"/>
        <v>1</v>
      </c>
      <c r="X998" t="b">
        <f t="shared" si="127"/>
        <v>1</v>
      </c>
    </row>
    <row r="999" spans="1:24" ht="28.8" x14ac:dyDescent="0.3">
      <c r="A999" s="2" t="s">
        <v>1003</v>
      </c>
      <c r="B999" s="3" t="s">
        <v>4886</v>
      </c>
      <c r="C999" s="3" t="s">
        <v>7406</v>
      </c>
      <c r="D999" s="3" t="s">
        <v>7412</v>
      </c>
      <c r="E999" s="3" t="s">
        <v>7423</v>
      </c>
      <c r="F999" s="3" t="s">
        <v>7430</v>
      </c>
      <c r="G999" s="3">
        <v>14029.49</v>
      </c>
      <c r="H999" s="3">
        <v>3</v>
      </c>
      <c r="I999" s="8" t="s">
        <v>7436</v>
      </c>
      <c r="J999" s="3" t="s">
        <v>8162</v>
      </c>
      <c r="K999" s="3" t="s">
        <v>8168</v>
      </c>
      <c r="L999" s="3" t="s">
        <v>8169</v>
      </c>
      <c r="M999" s="4">
        <v>33670.61</v>
      </c>
      <c r="N999" s="32">
        <f>Table2[[#This Row],[Price]]*Table2[[#This Row],[Quantity Sold]]</f>
        <v>42088.47</v>
      </c>
      <c r="O999" s="1">
        <f t="shared" si="121"/>
        <v>2023</v>
      </c>
      <c r="P999" s="1" t="str">
        <f t="shared" si="122"/>
        <v>ACCESSORIES</v>
      </c>
      <c r="Q999" s="1" t="str">
        <f t="shared" si="128"/>
        <v>Accessories_Hats</v>
      </c>
      <c r="T999" s="1" t="str">
        <f t="shared" si="123"/>
        <v>HIGH PRICE</v>
      </c>
      <c r="U999" t="str">
        <f t="shared" si="129"/>
        <v>Discounted</v>
      </c>
      <c r="V999" t="str">
        <f t="shared" si="125"/>
        <v>Other</v>
      </c>
      <c r="W999" s="1" t="b">
        <f t="shared" si="126"/>
        <v>0</v>
      </c>
      <c r="X999" t="b">
        <f t="shared" si="127"/>
        <v>1</v>
      </c>
    </row>
    <row r="1000" spans="1:24" ht="28.8" x14ac:dyDescent="0.3">
      <c r="A1000" s="2" t="s">
        <v>1004</v>
      </c>
      <c r="B1000" s="3" t="s">
        <v>4887</v>
      </c>
      <c r="C1000" s="3" t="s">
        <v>7407</v>
      </c>
      <c r="D1000" s="3" t="s">
        <v>7418</v>
      </c>
      <c r="E1000" s="3" t="s">
        <v>7424</v>
      </c>
      <c r="F1000" s="3" t="s">
        <v>7429</v>
      </c>
      <c r="G1000" s="3">
        <v>11397.56</v>
      </c>
      <c r="H1000" s="3">
        <v>15</v>
      </c>
      <c r="I1000" s="8" t="s">
        <v>7737</v>
      </c>
      <c r="J1000" s="3" t="s">
        <v>8162</v>
      </c>
      <c r="K1000" s="3" t="s">
        <v>8167</v>
      </c>
      <c r="L1000" s="3" t="s">
        <v>8169</v>
      </c>
      <c r="M1000" s="4">
        <v>136770.72</v>
      </c>
      <c r="N1000" s="32">
        <f>Table2[[#This Row],[Price]]*Table2[[#This Row],[Quantity Sold]]</f>
        <v>170963.4</v>
      </c>
      <c r="O1000" s="1">
        <f t="shared" si="121"/>
        <v>2024</v>
      </c>
      <c r="P1000" s="1" t="str">
        <f t="shared" si="122"/>
        <v>KIDS</v>
      </c>
      <c r="Q1000" s="1" t="str">
        <f t="shared" si="128"/>
        <v>Kids_Sweaters</v>
      </c>
      <c r="T1000" s="1" t="str">
        <f t="shared" si="123"/>
        <v>HIGH PRICE</v>
      </c>
      <c r="U1000" t="str">
        <f t="shared" si="129"/>
        <v>Discounted</v>
      </c>
      <c r="V1000" t="str">
        <f t="shared" si="125"/>
        <v>Other</v>
      </c>
      <c r="W1000" s="1" t="b">
        <f t="shared" si="126"/>
        <v>1</v>
      </c>
      <c r="X1000" t="b">
        <f t="shared" si="127"/>
        <v>1</v>
      </c>
    </row>
    <row r="1001" spans="1:24" x14ac:dyDescent="0.3">
      <c r="A1001" s="2" t="s">
        <v>1005</v>
      </c>
      <c r="B1001" s="3" t="s">
        <v>4888</v>
      </c>
      <c r="C1001" s="3" t="s">
        <v>7407</v>
      </c>
      <c r="D1001" s="3" t="s">
        <v>7413</v>
      </c>
      <c r="E1001" s="3" t="s">
        <v>7423</v>
      </c>
      <c r="F1001" s="3" t="s">
        <v>7432</v>
      </c>
      <c r="G1001" s="3">
        <v>13972.22</v>
      </c>
      <c r="H1001" s="3">
        <v>13</v>
      </c>
      <c r="I1001" s="8" t="s">
        <v>7692</v>
      </c>
      <c r="J1001" s="3" t="s">
        <v>8163</v>
      </c>
      <c r="K1001" s="3" t="s">
        <v>8168</v>
      </c>
      <c r="L1001" s="3" t="s">
        <v>8170</v>
      </c>
      <c r="M1001" s="4">
        <v>181638.86</v>
      </c>
      <c r="N1001" s="32">
        <f>Table2[[#This Row],[Price]]*Table2[[#This Row],[Quantity Sold]]</f>
        <v>181638.86</v>
      </c>
      <c r="O1001" s="1">
        <f t="shared" si="121"/>
        <v>2023</v>
      </c>
      <c r="P1001" s="1" t="str">
        <f t="shared" si="122"/>
        <v>KIDS</v>
      </c>
      <c r="Q1001" s="1" t="str">
        <f t="shared" si="128"/>
        <v>Kids_Shorts</v>
      </c>
      <c r="T1001" s="1" t="str">
        <f t="shared" si="123"/>
        <v>HIGH PRICE</v>
      </c>
      <c r="U1001" t="str">
        <f t="shared" si="129"/>
        <v>No Discount</v>
      </c>
      <c r="V1001" t="str">
        <f t="shared" si="125"/>
        <v>Other</v>
      </c>
      <c r="W1001" s="1" t="b">
        <f t="shared" si="126"/>
        <v>1</v>
      </c>
      <c r="X1001" t="b">
        <f t="shared" si="127"/>
        <v>0</v>
      </c>
    </row>
    <row r="1002" spans="1:24" ht="28.8" x14ac:dyDescent="0.3">
      <c r="A1002" s="2" t="s">
        <v>1006</v>
      </c>
      <c r="B1002" s="3" t="s">
        <v>4889</v>
      </c>
      <c r="C1002" s="3" t="s">
        <v>7406</v>
      </c>
      <c r="D1002" s="3" t="s">
        <v>7414</v>
      </c>
      <c r="E1002" s="3" t="s">
        <v>7426</v>
      </c>
      <c r="F1002" s="3" t="s">
        <v>7430</v>
      </c>
      <c r="G1002" s="3">
        <v>12572.01</v>
      </c>
      <c r="H1002" s="3">
        <v>6</v>
      </c>
      <c r="I1002" s="8" t="s">
        <v>7763</v>
      </c>
      <c r="J1002" s="3" t="s">
        <v>8166</v>
      </c>
      <c r="K1002" s="3" t="s">
        <v>8168</v>
      </c>
      <c r="L1002" s="3" t="s">
        <v>8170</v>
      </c>
      <c r="M1002" s="4">
        <v>75432.06</v>
      </c>
      <c r="N1002" s="32">
        <f>Table2[[#This Row],[Price]]*Table2[[#This Row],[Quantity Sold]]</f>
        <v>75432.06</v>
      </c>
      <c r="O1002" s="1">
        <f t="shared" si="121"/>
        <v>2024</v>
      </c>
      <c r="P1002" s="1" t="str">
        <f t="shared" si="122"/>
        <v>ACCESSORIES</v>
      </c>
      <c r="Q1002" s="1" t="str">
        <f t="shared" si="128"/>
        <v>Accessories_Bags</v>
      </c>
      <c r="T1002" s="1" t="str">
        <f t="shared" si="123"/>
        <v>HIGH PRICE</v>
      </c>
      <c r="U1002" t="str">
        <f t="shared" si="129"/>
        <v>No Discount</v>
      </c>
      <c r="V1002" t="str">
        <f t="shared" si="125"/>
        <v>Other</v>
      </c>
      <c r="W1002" s="1" t="b">
        <f t="shared" si="126"/>
        <v>0</v>
      </c>
      <c r="X1002" t="b">
        <f t="shared" si="127"/>
        <v>0</v>
      </c>
    </row>
    <row r="1003" spans="1:24" x14ac:dyDescent="0.3">
      <c r="A1003" s="2" t="s">
        <v>1007</v>
      </c>
      <c r="B1003" s="3" t="s">
        <v>4890</v>
      </c>
      <c r="C1003" s="3" t="s">
        <v>7405</v>
      </c>
      <c r="D1003" s="3" t="s">
        <v>7417</v>
      </c>
      <c r="E1003" s="3" t="s">
        <v>7423</v>
      </c>
      <c r="F1003" s="3" t="s">
        <v>7434</v>
      </c>
      <c r="G1003" s="3">
        <v>2958.12</v>
      </c>
      <c r="H1003" s="3">
        <v>6</v>
      </c>
      <c r="I1003" s="8" t="s">
        <v>7488</v>
      </c>
      <c r="J1003" s="3" t="s">
        <v>8162</v>
      </c>
      <c r="K1003" s="3" t="s">
        <v>8168</v>
      </c>
      <c r="L1003" s="3" t="s">
        <v>8169</v>
      </c>
      <c r="M1003" s="4">
        <v>14198.81</v>
      </c>
      <c r="N1003" s="32">
        <f>Table2[[#This Row],[Price]]*Table2[[#This Row],[Quantity Sold]]</f>
        <v>17748.72</v>
      </c>
      <c r="O1003" s="1">
        <f t="shared" si="121"/>
        <v>2024</v>
      </c>
      <c r="P1003" s="1" t="str">
        <f t="shared" si="122"/>
        <v>MEN</v>
      </c>
      <c r="Q1003" s="1" t="str">
        <f t="shared" si="128"/>
        <v>Men_Shoes</v>
      </c>
      <c r="T1003" s="1" t="str">
        <f t="shared" si="123"/>
        <v>LOW PRICE</v>
      </c>
      <c r="U1003" t="str">
        <f t="shared" si="129"/>
        <v>Discounted</v>
      </c>
      <c r="V1003" t="str">
        <f t="shared" si="125"/>
        <v>Men's Discounted Item</v>
      </c>
      <c r="W1003" s="1" t="b">
        <f t="shared" si="126"/>
        <v>0</v>
      </c>
      <c r="X1003" t="b">
        <f t="shared" si="127"/>
        <v>1</v>
      </c>
    </row>
    <row r="1004" spans="1:24" x14ac:dyDescent="0.3">
      <c r="A1004" s="2" t="s">
        <v>1008</v>
      </c>
      <c r="B1004" s="3" t="s">
        <v>4891</v>
      </c>
      <c r="C1004" s="3" t="s">
        <v>7405</v>
      </c>
      <c r="D1004" s="3" t="s">
        <v>7417</v>
      </c>
      <c r="E1004" s="3" t="s">
        <v>7424</v>
      </c>
      <c r="F1004" s="3" t="s">
        <v>7431</v>
      </c>
      <c r="G1004" s="3">
        <v>2640.23</v>
      </c>
      <c r="H1004" s="3">
        <v>13</v>
      </c>
      <c r="I1004" s="8" t="s">
        <v>7969</v>
      </c>
      <c r="J1004" s="3" t="s">
        <v>8163</v>
      </c>
      <c r="K1004" s="3" t="s">
        <v>8167</v>
      </c>
      <c r="L1004" s="3" t="s">
        <v>8170</v>
      </c>
      <c r="M1004" s="4">
        <v>34322.99</v>
      </c>
      <c r="N1004" s="32">
        <f>Table2[[#This Row],[Price]]*Table2[[#This Row],[Quantity Sold]]</f>
        <v>34322.99</v>
      </c>
      <c r="O1004" s="1">
        <f t="shared" si="121"/>
        <v>2023</v>
      </c>
      <c r="P1004" s="1" t="str">
        <f t="shared" si="122"/>
        <v>MEN</v>
      </c>
      <c r="Q1004" s="1" t="str">
        <f t="shared" si="128"/>
        <v>Men_Shoes</v>
      </c>
      <c r="T1004" s="1" t="str">
        <f t="shared" si="123"/>
        <v>LOW PRICE</v>
      </c>
      <c r="U1004" t="str">
        <f t="shared" si="129"/>
        <v>No Discount</v>
      </c>
      <c r="V1004" t="str">
        <f t="shared" si="125"/>
        <v>Other</v>
      </c>
      <c r="W1004" s="1" t="b">
        <f t="shared" si="126"/>
        <v>1</v>
      </c>
      <c r="X1004" t="b">
        <f t="shared" si="127"/>
        <v>0</v>
      </c>
    </row>
    <row r="1005" spans="1:24" x14ac:dyDescent="0.3">
      <c r="A1005" s="2" t="s">
        <v>1009</v>
      </c>
      <c r="B1005" s="3" t="s">
        <v>4892</v>
      </c>
      <c r="C1005" s="3" t="s">
        <v>7405</v>
      </c>
      <c r="D1005" s="3" t="s">
        <v>7410</v>
      </c>
      <c r="E1005" s="3" t="s">
        <v>7423</v>
      </c>
      <c r="F1005" s="3" t="s">
        <v>7431</v>
      </c>
      <c r="G1005" s="3">
        <v>10789.17</v>
      </c>
      <c r="H1005" s="3">
        <v>15</v>
      </c>
      <c r="I1005" s="8" t="s">
        <v>7474</v>
      </c>
      <c r="J1005" s="3" t="s">
        <v>8163</v>
      </c>
      <c r="K1005" s="3" t="s">
        <v>8168</v>
      </c>
      <c r="L1005" s="3" t="s">
        <v>8170</v>
      </c>
      <c r="M1005" s="4">
        <v>161837.54999999999</v>
      </c>
      <c r="N1005" s="32">
        <f>Table2[[#This Row],[Price]]*Table2[[#This Row],[Quantity Sold]]</f>
        <v>161837.54999999999</v>
      </c>
      <c r="O1005" s="1">
        <f t="shared" si="121"/>
        <v>2024</v>
      </c>
      <c r="P1005" s="1" t="str">
        <f t="shared" si="122"/>
        <v>MEN</v>
      </c>
      <c r="Q1005" s="1" t="str">
        <f t="shared" si="128"/>
        <v>Men_Shirts</v>
      </c>
      <c r="T1005" s="1" t="str">
        <f t="shared" si="123"/>
        <v>HIGH PRICE</v>
      </c>
      <c r="U1005" t="str">
        <f t="shared" si="129"/>
        <v>No Discount</v>
      </c>
      <c r="V1005" t="str">
        <f t="shared" si="125"/>
        <v>Other</v>
      </c>
      <c r="W1005" s="1" t="b">
        <f t="shared" si="126"/>
        <v>1</v>
      </c>
      <c r="X1005" t="b">
        <f t="shared" si="127"/>
        <v>0</v>
      </c>
    </row>
    <row r="1006" spans="1:24" ht="28.8" x14ac:dyDescent="0.3">
      <c r="A1006" s="2" t="s">
        <v>1010</v>
      </c>
      <c r="B1006" s="3" t="s">
        <v>4893</v>
      </c>
      <c r="C1006" s="3" t="s">
        <v>7406</v>
      </c>
      <c r="D1006" s="3" t="s">
        <v>7412</v>
      </c>
      <c r="E1006" s="3" t="s">
        <v>7426</v>
      </c>
      <c r="F1006" s="3" t="s">
        <v>7428</v>
      </c>
      <c r="G1006" s="3">
        <v>8307.4699999999993</v>
      </c>
      <c r="H1006" s="3">
        <v>2</v>
      </c>
      <c r="I1006" s="8" t="s">
        <v>7720</v>
      </c>
      <c r="J1006" s="3" t="s">
        <v>8164</v>
      </c>
      <c r="K1006" s="3" t="s">
        <v>8168</v>
      </c>
      <c r="L1006" s="3" t="s">
        <v>8170</v>
      </c>
      <c r="M1006" s="4">
        <v>16614.939999999999</v>
      </c>
      <c r="N1006" s="32">
        <f>Table2[[#This Row],[Price]]*Table2[[#This Row],[Quantity Sold]]</f>
        <v>16614.939999999999</v>
      </c>
      <c r="O1006" s="1">
        <f t="shared" si="121"/>
        <v>2023</v>
      </c>
      <c r="P1006" s="1" t="str">
        <f t="shared" si="122"/>
        <v>ACCESSORIES</v>
      </c>
      <c r="Q1006" s="1" t="str">
        <f t="shared" si="128"/>
        <v>Accessories_Hats</v>
      </c>
      <c r="T1006" s="1" t="str">
        <f t="shared" si="123"/>
        <v>LOW PRICE</v>
      </c>
      <c r="U1006" t="str">
        <f t="shared" si="129"/>
        <v>No Discount</v>
      </c>
      <c r="V1006" t="str">
        <f t="shared" si="125"/>
        <v>Other</v>
      </c>
      <c r="W1006" s="1" t="b">
        <f t="shared" si="126"/>
        <v>0</v>
      </c>
      <c r="X1006" t="b">
        <f t="shared" si="127"/>
        <v>0</v>
      </c>
    </row>
    <row r="1007" spans="1:24" x14ac:dyDescent="0.3">
      <c r="A1007" s="2" t="s">
        <v>1011</v>
      </c>
      <c r="B1007" s="3" t="s">
        <v>4894</v>
      </c>
      <c r="C1007" s="3" t="s">
        <v>7405</v>
      </c>
      <c r="D1007" s="3" t="s">
        <v>7411</v>
      </c>
      <c r="E1007" s="3" t="s">
        <v>7426</v>
      </c>
      <c r="F1007" s="3" t="s">
        <v>7431</v>
      </c>
      <c r="G1007" s="3">
        <v>6179.35</v>
      </c>
      <c r="H1007" s="3">
        <v>5</v>
      </c>
      <c r="I1007" s="8" t="s">
        <v>7437</v>
      </c>
      <c r="J1007" s="3" t="s">
        <v>8165</v>
      </c>
      <c r="K1007" s="3" t="s">
        <v>8168</v>
      </c>
      <c r="L1007" s="3" t="s">
        <v>8169</v>
      </c>
      <c r="M1007" s="4">
        <v>24717.4</v>
      </c>
      <c r="N1007" s="32">
        <f>Table2[[#This Row],[Price]]*Table2[[#This Row],[Quantity Sold]]</f>
        <v>30896.75</v>
      </c>
      <c r="O1007" s="1">
        <f t="shared" si="121"/>
        <v>2023</v>
      </c>
      <c r="P1007" s="1" t="str">
        <f t="shared" si="122"/>
        <v>MEN</v>
      </c>
      <c r="Q1007" s="1" t="str">
        <f t="shared" si="128"/>
        <v>Men_Pants</v>
      </c>
      <c r="T1007" s="1" t="str">
        <f t="shared" si="123"/>
        <v>LOW PRICE</v>
      </c>
      <c r="U1007" t="str">
        <f t="shared" si="129"/>
        <v>Discounted</v>
      </c>
      <c r="V1007" t="str">
        <f t="shared" si="125"/>
        <v>Men's Discounted Item</v>
      </c>
      <c r="W1007" s="1" t="b">
        <f t="shared" si="126"/>
        <v>0</v>
      </c>
      <c r="X1007" t="b">
        <f t="shared" si="127"/>
        <v>1</v>
      </c>
    </row>
    <row r="1008" spans="1:24" ht="28.8" x14ac:dyDescent="0.3">
      <c r="A1008" s="2" t="s">
        <v>1012</v>
      </c>
      <c r="B1008" s="3" t="s">
        <v>4895</v>
      </c>
      <c r="C1008" s="3" t="s">
        <v>7406</v>
      </c>
      <c r="D1008" s="3" t="s">
        <v>7421</v>
      </c>
      <c r="E1008" s="3" t="s">
        <v>7425</v>
      </c>
      <c r="F1008" s="3" t="s">
        <v>7434</v>
      </c>
      <c r="G1008" s="3">
        <v>13731.52</v>
      </c>
      <c r="H1008" s="3">
        <v>3</v>
      </c>
      <c r="I1008" s="8" t="s">
        <v>7528</v>
      </c>
      <c r="J1008" s="3" t="s">
        <v>8165</v>
      </c>
      <c r="K1008" s="3" t="s">
        <v>8168</v>
      </c>
      <c r="L1008" s="3" t="s">
        <v>8169</v>
      </c>
      <c r="M1008" s="4">
        <v>32955.980000000003</v>
      </c>
      <c r="N1008" s="32">
        <f>Table2[[#This Row],[Price]]*Table2[[#This Row],[Quantity Sold]]</f>
        <v>41194.559999999998</v>
      </c>
      <c r="O1008" s="1">
        <f t="shared" si="121"/>
        <v>2023</v>
      </c>
      <c r="P1008" s="1" t="str">
        <f t="shared" si="122"/>
        <v>ACCESSORIES</v>
      </c>
      <c r="Q1008" s="1" t="str">
        <f t="shared" si="128"/>
        <v>Accessories_Scarves</v>
      </c>
      <c r="T1008" s="1" t="str">
        <f t="shared" si="123"/>
        <v>HIGH PRICE</v>
      </c>
      <c r="U1008" t="str">
        <f t="shared" si="129"/>
        <v>Discounted</v>
      </c>
      <c r="V1008" t="str">
        <f t="shared" si="125"/>
        <v>Other</v>
      </c>
      <c r="W1008" s="1" t="b">
        <f t="shared" si="126"/>
        <v>0</v>
      </c>
      <c r="X1008" t="b">
        <f t="shared" si="127"/>
        <v>1</v>
      </c>
    </row>
    <row r="1009" spans="1:24" x14ac:dyDescent="0.3">
      <c r="A1009" s="2" t="s">
        <v>1013</v>
      </c>
      <c r="B1009" s="3" t="s">
        <v>4896</v>
      </c>
      <c r="C1009" s="3" t="s">
        <v>7407</v>
      </c>
      <c r="D1009" s="3" t="s">
        <v>7413</v>
      </c>
      <c r="E1009" s="3" t="s">
        <v>7423</v>
      </c>
      <c r="F1009" s="3" t="s">
        <v>7432</v>
      </c>
      <c r="G1009" s="3">
        <v>7122.23</v>
      </c>
      <c r="H1009" s="3">
        <v>13</v>
      </c>
      <c r="I1009" s="8" t="s">
        <v>7751</v>
      </c>
      <c r="J1009" s="3" t="s">
        <v>8163</v>
      </c>
      <c r="K1009" s="3" t="s">
        <v>8167</v>
      </c>
      <c r="L1009" s="3" t="s">
        <v>8170</v>
      </c>
      <c r="M1009" s="4">
        <v>92588.99</v>
      </c>
      <c r="N1009" s="32">
        <f>Table2[[#This Row],[Price]]*Table2[[#This Row],[Quantity Sold]]</f>
        <v>92588.989999999991</v>
      </c>
      <c r="O1009" s="1">
        <f t="shared" si="121"/>
        <v>2023</v>
      </c>
      <c r="P1009" s="1" t="str">
        <f t="shared" si="122"/>
        <v>KIDS</v>
      </c>
      <c r="Q1009" s="1" t="str">
        <f t="shared" si="128"/>
        <v>Kids_Shorts</v>
      </c>
      <c r="T1009" s="1" t="str">
        <f t="shared" si="123"/>
        <v>LOW PRICE</v>
      </c>
      <c r="U1009" t="str">
        <f t="shared" si="129"/>
        <v>No Discount</v>
      </c>
      <c r="V1009" t="str">
        <f t="shared" si="125"/>
        <v>Other</v>
      </c>
      <c r="W1009" s="1" t="b">
        <f t="shared" si="126"/>
        <v>1</v>
      </c>
      <c r="X1009" t="b">
        <f t="shared" si="127"/>
        <v>0</v>
      </c>
    </row>
    <row r="1010" spans="1:24" x14ac:dyDescent="0.3">
      <c r="A1010" s="2" t="s">
        <v>1014</v>
      </c>
      <c r="B1010" s="3" t="s">
        <v>4897</v>
      </c>
      <c r="C1010" s="3" t="s">
        <v>7407</v>
      </c>
      <c r="D1010" s="3" t="s">
        <v>7415</v>
      </c>
      <c r="E1010" s="3" t="s">
        <v>7424</v>
      </c>
      <c r="F1010" s="3" t="s">
        <v>7434</v>
      </c>
      <c r="G1010" s="3">
        <v>9052.81</v>
      </c>
      <c r="H1010" s="3">
        <v>17</v>
      </c>
      <c r="I1010" s="8" t="s">
        <v>7970</v>
      </c>
      <c r="J1010" s="3" t="s">
        <v>8163</v>
      </c>
      <c r="K1010" s="3" t="s">
        <v>8167</v>
      </c>
      <c r="L1010" s="3" t="s">
        <v>8170</v>
      </c>
      <c r="M1010" s="4">
        <v>153897.76999999999</v>
      </c>
      <c r="N1010" s="32">
        <f>Table2[[#This Row],[Price]]*Table2[[#This Row],[Quantity Sold]]</f>
        <v>153897.76999999999</v>
      </c>
      <c r="O1010" s="1">
        <f t="shared" si="121"/>
        <v>2024</v>
      </c>
      <c r="P1010" s="1" t="str">
        <f t="shared" si="122"/>
        <v>KIDS</v>
      </c>
      <c r="Q1010" s="1" t="str">
        <f t="shared" si="128"/>
        <v>Kids_T-Shirts</v>
      </c>
      <c r="T1010" s="1" t="str">
        <f t="shared" si="123"/>
        <v>LOW PRICE</v>
      </c>
      <c r="U1010" t="str">
        <f t="shared" si="129"/>
        <v>No Discount</v>
      </c>
      <c r="V1010" t="str">
        <f t="shared" si="125"/>
        <v>Other</v>
      </c>
      <c r="W1010" s="1" t="b">
        <f t="shared" si="126"/>
        <v>1</v>
      </c>
      <c r="X1010" t="b">
        <f t="shared" si="127"/>
        <v>0</v>
      </c>
    </row>
    <row r="1011" spans="1:24" ht="28.8" x14ac:dyDescent="0.3">
      <c r="A1011" s="2" t="s">
        <v>1015</v>
      </c>
      <c r="B1011" s="3" t="s">
        <v>4898</v>
      </c>
      <c r="C1011" s="3" t="s">
        <v>7407</v>
      </c>
      <c r="D1011" s="3" t="s">
        <v>7418</v>
      </c>
      <c r="E1011" s="3" t="s">
        <v>7425</v>
      </c>
      <c r="F1011" s="3" t="s">
        <v>7431</v>
      </c>
      <c r="G1011" s="3">
        <v>8845.31</v>
      </c>
      <c r="H1011" s="3">
        <v>10</v>
      </c>
      <c r="I1011" s="8" t="s">
        <v>7616</v>
      </c>
      <c r="J1011" s="3" t="s">
        <v>8164</v>
      </c>
      <c r="K1011" s="3" t="s">
        <v>8167</v>
      </c>
      <c r="L1011" s="3" t="s">
        <v>8169</v>
      </c>
      <c r="M1011" s="4">
        <v>70762.48</v>
      </c>
      <c r="N1011" s="32">
        <f>Table2[[#This Row],[Price]]*Table2[[#This Row],[Quantity Sold]]</f>
        <v>88453.099999999991</v>
      </c>
      <c r="O1011" s="1">
        <f t="shared" si="121"/>
        <v>2023</v>
      </c>
      <c r="P1011" s="1" t="str">
        <f t="shared" si="122"/>
        <v>KIDS</v>
      </c>
      <c r="Q1011" s="1" t="str">
        <f t="shared" si="128"/>
        <v>Kids_Sweaters</v>
      </c>
      <c r="T1011" s="1" t="str">
        <f t="shared" si="123"/>
        <v>LOW PRICE</v>
      </c>
      <c r="U1011" t="str">
        <f t="shared" si="129"/>
        <v>Discounted</v>
      </c>
      <c r="V1011" t="str">
        <f t="shared" si="125"/>
        <v>Other</v>
      </c>
      <c r="W1011" s="1" t="b">
        <f t="shared" si="126"/>
        <v>1</v>
      </c>
      <c r="X1011" t="b">
        <f t="shared" si="127"/>
        <v>1</v>
      </c>
    </row>
    <row r="1012" spans="1:24" ht="28.8" x14ac:dyDescent="0.3">
      <c r="A1012" s="2" t="s">
        <v>1016</v>
      </c>
      <c r="B1012" s="3" t="s">
        <v>4899</v>
      </c>
      <c r="C1012" s="3" t="s">
        <v>7406</v>
      </c>
      <c r="D1012" s="3" t="s">
        <v>7421</v>
      </c>
      <c r="E1012" s="3" t="s">
        <v>7426</v>
      </c>
      <c r="F1012" s="3" t="s">
        <v>7434</v>
      </c>
      <c r="G1012" s="3">
        <v>1312.23</v>
      </c>
      <c r="H1012" s="3">
        <v>12</v>
      </c>
      <c r="I1012" s="8" t="s">
        <v>7856</v>
      </c>
      <c r="J1012" s="3" t="s">
        <v>8166</v>
      </c>
      <c r="K1012" s="3" t="s">
        <v>8168</v>
      </c>
      <c r="L1012" s="3" t="s">
        <v>8169</v>
      </c>
      <c r="M1012" s="4">
        <v>12597.74</v>
      </c>
      <c r="N1012" s="32">
        <f>Table2[[#This Row],[Price]]*Table2[[#This Row],[Quantity Sold]]</f>
        <v>15746.76</v>
      </c>
      <c r="O1012" s="1">
        <f t="shared" si="121"/>
        <v>2024</v>
      </c>
      <c r="P1012" s="1" t="str">
        <f t="shared" si="122"/>
        <v>ACCESSORIES</v>
      </c>
      <c r="Q1012" s="1" t="str">
        <f t="shared" si="128"/>
        <v>Accessories_Scarves</v>
      </c>
      <c r="T1012" s="1" t="str">
        <f t="shared" si="123"/>
        <v>LOW PRICE</v>
      </c>
      <c r="U1012" t="str">
        <f t="shared" si="129"/>
        <v>Discounted</v>
      </c>
      <c r="V1012" t="str">
        <f t="shared" si="125"/>
        <v>Other</v>
      </c>
      <c r="W1012" s="1" t="b">
        <f t="shared" si="126"/>
        <v>1</v>
      </c>
      <c r="X1012" t="b">
        <f t="shared" si="127"/>
        <v>1</v>
      </c>
    </row>
    <row r="1013" spans="1:24" ht="28.8" x14ac:dyDescent="0.3">
      <c r="A1013" s="2" t="s">
        <v>1017</v>
      </c>
      <c r="B1013" s="3" t="s">
        <v>4900</v>
      </c>
      <c r="C1013" s="3" t="s">
        <v>7406</v>
      </c>
      <c r="D1013" s="3" t="s">
        <v>7412</v>
      </c>
      <c r="E1013" s="3" t="s">
        <v>7427</v>
      </c>
      <c r="F1013" s="3" t="s">
        <v>7431</v>
      </c>
      <c r="G1013" s="3">
        <v>6606.8</v>
      </c>
      <c r="H1013" s="3">
        <v>1</v>
      </c>
      <c r="I1013" s="8" t="s">
        <v>7971</v>
      </c>
      <c r="J1013" s="3" t="s">
        <v>8166</v>
      </c>
      <c r="K1013" s="3" t="s">
        <v>8167</v>
      </c>
      <c r="L1013" s="3" t="s">
        <v>8169</v>
      </c>
      <c r="M1013" s="4">
        <v>5285.44</v>
      </c>
      <c r="N1013" s="32">
        <f>Table2[[#This Row],[Price]]*Table2[[#This Row],[Quantity Sold]]</f>
        <v>6606.8</v>
      </c>
      <c r="O1013" s="1">
        <f t="shared" si="121"/>
        <v>2023</v>
      </c>
      <c r="P1013" s="1" t="str">
        <f t="shared" si="122"/>
        <v>ACCESSORIES</v>
      </c>
      <c r="Q1013" s="1" t="str">
        <f t="shared" si="128"/>
        <v>Accessories_Hats</v>
      </c>
      <c r="T1013" s="1" t="str">
        <f t="shared" si="123"/>
        <v>LOW PRICE</v>
      </c>
      <c r="U1013" t="str">
        <f t="shared" si="129"/>
        <v>Discounted</v>
      </c>
      <c r="V1013" t="str">
        <f t="shared" si="125"/>
        <v>Other</v>
      </c>
      <c r="W1013" s="1" t="b">
        <f t="shared" si="126"/>
        <v>0</v>
      </c>
      <c r="X1013" t="b">
        <f t="shared" si="127"/>
        <v>1</v>
      </c>
    </row>
    <row r="1014" spans="1:24" ht="28.8" x14ac:dyDescent="0.3">
      <c r="A1014" s="2" t="s">
        <v>1018</v>
      </c>
      <c r="B1014" s="3" t="s">
        <v>4100</v>
      </c>
      <c r="C1014" s="3" t="s">
        <v>7408</v>
      </c>
      <c r="D1014" s="3" t="s">
        <v>7419</v>
      </c>
      <c r="E1014" s="3" t="s">
        <v>7423</v>
      </c>
      <c r="F1014" s="3" t="s">
        <v>7434</v>
      </c>
      <c r="G1014" s="3">
        <v>4024.67</v>
      </c>
      <c r="H1014" s="3">
        <v>16</v>
      </c>
      <c r="I1014" s="8" t="s">
        <v>7874</v>
      </c>
      <c r="J1014" s="3" t="s">
        <v>8163</v>
      </c>
      <c r="K1014" s="3" t="s">
        <v>8167</v>
      </c>
      <c r="L1014" s="3" t="s">
        <v>8169</v>
      </c>
      <c r="M1014" s="4">
        <v>51515.61</v>
      </c>
      <c r="N1014" s="32">
        <f>Table2[[#This Row],[Price]]*Table2[[#This Row],[Quantity Sold]]</f>
        <v>64394.720000000001</v>
      </c>
      <c r="O1014" s="1">
        <f t="shared" si="121"/>
        <v>2023</v>
      </c>
      <c r="P1014" s="1" t="str">
        <f t="shared" si="122"/>
        <v>WOMEN</v>
      </c>
      <c r="Q1014" s="1" t="str">
        <f t="shared" si="128"/>
        <v>Women_Dresses</v>
      </c>
      <c r="T1014" s="1" t="str">
        <f t="shared" si="123"/>
        <v>LOW PRICE</v>
      </c>
      <c r="U1014" t="str">
        <f t="shared" si="129"/>
        <v>Discounted</v>
      </c>
      <c r="V1014" t="str">
        <f t="shared" si="125"/>
        <v>Other</v>
      </c>
      <c r="W1014" s="1" t="b">
        <f t="shared" si="126"/>
        <v>1</v>
      </c>
      <c r="X1014" t="b">
        <f t="shared" si="127"/>
        <v>1</v>
      </c>
    </row>
    <row r="1015" spans="1:24" x14ac:dyDescent="0.3">
      <c r="A1015" s="2" t="s">
        <v>1019</v>
      </c>
      <c r="B1015" s="3" t="s">
        <v>4901</v>
      </c>
      <c r="C1015" s="3" t="s">
        <v>7405</v>
      </c>
      <c r="D1015" s="3" t="s">
        <v>7409</v>
      </c>
      <c r="E1015" s="3" t="s">
        <v>7426</v>
      </c>
      <c r="F1015" s="3" t="s">
        <v>7432</v>
      </c>
      <c r="G1015" s="3">
        <v>8122.38</v>
      </c>
      <c r="H1015" s="3">
        <v>8</v>
      </c>
      <c r="I1015" s="8" t="s">
        <v>7436</v>
      </c>
      <c r="J1015" s="3" t="s">
        <v>8162</v>
      </c>
      <c r="K1015" s="3" t="s">
        <v>8167</v>
      </c>
      <c r="L1015" s="3" t="s">
        <v>8169</v>
      </c>
      <c r="M1015" s="4">
        <v>51982.9</v>
      </c>
      <c r="N1015" s="32">
        <f>Table2[[#This Row],[Price]]*Table2[[#This Row],[Quantity Sold]]</f>
        <v>64979.040000000001</v>
      </c>
      <c r="O1015" s="1">
        <f t="shared" si="121"/>
        <v>2023</v>
      </c>
      <c r="P1015" s="1" t="str">
        <f t="shared" si="122"/>
        <v>MEN</v>
      </c>
      <c r="Q1015" s="1" t="str">
        <f t="shared" si="128"/>
        <v>Men_Jackets</v>
      </c>
      <c r="T1015" s="1" t="str">
        <f t="shared" si="123"/>
        <v>LOW PRICE</v>
      </c>
      <c r="U1015" t="str">
        <f t="shared" si="129"/>
        <v>Discounted</v>
      </c>
      <c r="V1015" t="str">
        <f t="shared" si="125"/>
        <v>Men's Discounted Item</v>
      </c>
      <c r="W1015" s="1" t="b">
        <f t="shared" si="126"/>
        <v>0</v>
      </c>
      <c r="X1015" t="b">
        <f t="shared" si="127"/>
        <v>1</v>
      </c>
    </row>
    <row r="1016" spans="1:24" ht="28.8" x14ac:dyDescent="0.3">
      <c r="A1016" s="2" t="s">
        <v>1020</v>
      </c>
      <c r="B1016" s="3" t="s">
        <v>4902</v>
      </c>
      <c r="C1016" s="3" t="s">
        <v>7408</v>
      </c>
      <c r="D1016" s="3" t="s">
        <v>7422</v>
      </c>
      <c r="E1016" s="3" t="s">
        <v>7424</v>
      </c>
      <c r="F1016" s="3" t="s">
        <v>7428</v>
      </c>
      <c r="G1016" s="3">
        <v>14296.75</v>
      </c>
      <c r="H1016" s="3">
        <v>7</v>
      </c>
      <c r="I1016" s="8" t="s">
        <v>7484</v>
      </c>
      <c r="J1016" s="3" t="s">
        <v>8164</v>
      </c>
      <c r="K1016" s="3" t="s">
        <v>8167</v>
      </c>
      <c r="L1016" s="3" t="s">
        <v>8169</v>
      </c>
      <c r="M1016" s="4">
        <v>80061.8</v>
      </c>
      <c r="N1016" s="32">
        <f>Table2[[#This Row],[Price]]*Table2[[#This Row],[Quantity Sold]]</f>
        <v>100077.25</v>
      </c>
      <c r="O1016" s="1">
        <f t="shared" si="121"/>
        <v>2024</v>
      </c>
      <c r="P1016" s="1" t="str">
        <f t="shared" si="122"/>
        <v>WOMEN</v>
      </c>
      <c r="Q1016" s="1" t="str">
        <f t="shared" si="128"/>
        <v>Women_Skirts</v>
      </c>
      <c r="T1016" s="1" t="str">
        <f t="shared" si="123"/>
        <v>HIGH PRICE</v>
      </c>
      <c r="U1016" t="str">
        <f t="shared" si="129"/>
        <v>Discounted</v>
      </c>
      <c r="V1016" t="str">
        <f t="shared" si="125"/>
        <v>Other</v>
      </c>
      <c r="W1016" s="1" t="b">
        <f t="shared" si="126"/>
        <v>0</v>
      </c>
      <c r="X1016" t="b">
        <f t="shared" si="127"/>
        <v>1</v>
      </c>
    </row>
    <row r="1017" spans="1:24" ht="28.8" x14ac:dyDescent="0.3">
      <c r="A1017" s="2" t="s">
        <v>1021</v>
      </c>
      <c r="B1017" s="3" t="s">
        <v>4903</v>
      </c>
      <c r="C1017" s="3" t="s">
        <v>7408</v>
      </c>
      <c r="D1017" s="3" t="s">
        <v>7420</v>
      </c>
      <c r="E1017" s="3" t="s">
        <v>7425</v>
      </c>
      <c r="F1017" s="3" t="s">
        <v>7433</v>
      </c>
      <c r="G1017" s="3">
        <v>13781.32</v>
      </c>
      <c r="H1017" s="3">
        <v>18</v>
      </c>
      <c r="I1017" s="8" t="s">
        <v>7956</v>
      </c>
      <c r="J1017" s="3" t="s">
        <v>8164</v>
      </c>
      <c r="K1017" s="3" t="s">
        <v>8168</v>
      </c>
      <c r="L1017" s="3" t="s">
        <v>8170</v>
      </c>
      <c r="M1017" s="4">
        <v>248063.76</v>
      </c>
      <c r="N1017" s="32">
        <f>Table2[[#This Row],[Price]]*Table2[[#This Row],[Quantity Sold]]</f>
        <v>248063.76</v>
      </c>
      <c r="O1017" s="1">
        <f t="shared" si="121"/>
        <v>2023</v>
      </c>
      <c r="P1017" s="1" t="str">
        <f t="shared" si="122"/>
        <v>WOMEN</v>
      </c>
      <c r="Q1017" s="1" t="str">
        <f t="shared" si="128"/>
        <v>Women_Tops</v>
      </c>
      <c r="T1017" s="1" t="str">
        <f t="shared" si="123"/>
        <v>HIGH PRICE</v>
      </c>
      <c r="U1017" t="str">
        <f t="shared" si="129"/>
        <v>No Discount</v>
      </c>
      <c r="V1017" t="str">
        <f t="shared" si="125"/>
        <v>Other</v>
      </c>
      <c r="W1017" s="1" t="b">
        <f t="shared" si="126"/>
        <v>1</v>
      </c>
      <c r="X1017" t="b">
        <f t="shared" si="127"/>
        <v>0</v>
      </c>
    </row>
    <row r="1018" spans="1:24" x14ac:dyDescent="0.3">
      <c r="A1018" s="2" t="s">
        <v>1022</v>
      </c>
      <c r="B1018" s="3" t="s">
        <v>4904</v>
      </c>
      <c r="C1018" s="3" t="s">
        <v>7405</v>
      </c>
      <c r="D1018" s="3" t="s">
        <v>7411</v>
      </c>
      <c r="E1018" s="3" t="s">
        <v>7425</v>
      </c>
      <c r="F1018" s="3" t="s">
        <v>7429</v>
      </c>
      <c r="G1018" s="3">
        <v>15626.41</v>
      </c>
      <c r="H1018" s="3">
        <v>18</v>
      </c>
      <c r="I1018" s="8" t="s">
        <v>7820</v>
      </c>
      <c r="J1018" s="3" t="s">
        <v>8166</v>
      </c>
      <c r="K1018" s="3" t="s">
        <v>8167</v>
      </c>
      <c r="L1018" s="3" t="s">
        <v>8170</v>
      </c>
      <c r="M1018" s="4">
        <v>281275.38</v>
      </c>
      <c r="N1018" s="32">
        <f>Table2[[#This Row],[Price]]*Table2[[#This Row],[Quantity Sold]]</f>
        <v>281275.38</v>
      </c>
      <c r="O1018" s="1">
        <f t="shared" si="121"/>
        <v>2023</v>
      </c>
      <c r="P1018" s="1" t="str">
        <f t="shared" si="122"/>
        <v>MEN</v>
      </c>
      <c r="Q1018" s="1" t="str">
        <f t="shared" si="128"/>
        <v>Men_Pants</v>
      </c>
      <c r="T1018" s="1" t="str">
        <f t="shared" si="123"/>
        <v>HIGH PRICE</v>
      </c>
      <c r="U1018" t="str">
        <f t="shared" si="129"/>
        <v>No Discount</v>
      </c>
      <c r="V1018" t="str">
        <f t="shared" si="125"/>
        <v>Other</v>
      </c>
      <c r="W1018" s="1" t="b">
        <f t="shared" si="126"/>
        <v>1</v>
      </c>
      <c r="X1018" t="b">
        <f t="shared" si="127"/>
        <v>0</v>
      </c>
    </row>
    <row r="1019" spans="1:24" x14ac:dyDescent="0.3">
      <c r="A1019" s="2" t="s">
        <v>1023</v>
      </c>
      <c r="B1019" s="3" t="s">
        <v>4905</v>
      </c>
      <c r="C1019" s="3" t="s">
        <v>7405</v>
      </c>
      <c r="D1019" s="3" t="s">
        <v>7411</v>
      </c>
      <c r="E1019" s="3" t="s">
        <v>7424</v>
      </c>
      <c r="F1019" s="3" t="s">
        <v>7432</v>
      </c>
      <c r="G1019" s="3">
        <v>3487.66</v>
      </c>
      <c r="H1019" s="3">
        <v>12</v>
      </c>
      <c r="I1019" s="8" t="s">
        <v>7818</v>
      </c>
      <c r="J1019" s="3" t="s">
        <v>8165</v>
      </c>
      <c r="K1019" s="3" t="s">
        <v>8168</v>
      </c>
      <c r="L1019" s="3" t="s">
        <v>8169</v>
      </c>
      <c r="M1019" s="4">
        <v>33481.370000000003</v>
      </c>
      <c r="N1019" s="32">
        <f>Table2[[#This Row],[Price]]*Table2[[#This Row],[Quantity Sold]]</f>
        <v>41851.919999999998</v>
      </c>
      <c r="O1019" s="1">
        <f t="shared" si="121"/>
        <v>2023</v>
      </c>
      <c r="P1019" s="1" t="str">
        <f t="shared" si="122"/>
        <v>MEN</v>
      </c>
      <c r="Q1019" s="1" t="str">
        <f t="shared" si="128"/>
        <v>Men_Pants</v>
      </c>
      <c r="T1019" s="1" t="str">
        <f t="shared" si="123"/>
        <v>LOW PRICE</v>
      </c>
      <c r="U1019" t="str">
        <f t="shared" si="129"/>
        <v>Discounted</v>
      </c>
      <c r="V1019" t="str">
        <f t="shared" si="125"/>
        <v>Men's Discounted Item</v>
      </c>
      <c r="W1019" s="1" t="b">
        <f t="shared" si="126"/>
        <v>1</v>
      </c>
      <c r="X1019" t="b">
        <f t="shared" si="127"/>
        <v>1</v>
      </c>
    </row>
    <row r="1020" spans="1:24" ht="28.8" x14ac:dyDescent="0.3">
      <c r="A1020" s="2" t="s">
        <v>1024</v>
      </c>
      <c r="B1020" s="3" t="s">
        <v>4906</v>
      </c>
      <c r="C1020" s="3" t="s">
        <v>7407</v>
      </c>
      <c r="D1020" s="3" t="s">
        <v>7418</v>
      </c>
      <c r="E1020" s="3" t="s">
        <v>7423</v>
      </c>
      <c r="F1020" s="3" t="s">
        <v>7431</v>
      </c>
      <c r="G1020" s="3">
        <v>13214.43</v>
      </c>
      <c r="H1020" s="3">
        <v>12</v>
      </c>
      <c r="I1020" s="8" t="s">
        <v>7442</v>
      </c>
      <c r="J1020" s="3" t="s">
        <v>8163</v>
      </c>
      <c r="K1020" s="3" t="s">
        <v>8168</v>
      </c>
      <c r="L1020" s="3" t="s">
        <v>8169</v>
      </c>
      <c r="M1020" s="4">
        <v>126858.86</v>
      </c>
      <c r="N1020" s="32">
        <f>Table2[[#This Row],[Price]]*Table2[[#This Row],[Quantity Sold]]</f>
        <v>158573.16</v>
      </c>
      <c r="O1020" s="1">
        <f t="shared" si="121"/>
        <v>2023</v>
      </c>
      <c r="P1020" s="1" t="str">
        <f t="shared" si="122"/>
        <v>KIDS</v>
      </c>
      <c r="Q1020" s="1" t="str">
        <f t="shared" si="128"/>
        <v>Kids_Sweaters</v>
      </c>
      <c r="T1020" s="1" t="str">
        <f t="shared" si="123"/>
        <v>HIGH PRICE</v>
      </c>
      <c r="U1020" t="str">
        <f t="shared" si="129"/>
        <v>Discounted</v>
      </c>
      <c r="V1020" t="str">
        <f t="shared" si="125"/>
        <v>Other</v>
      </c>
      <c r="W1020" s="1" t="b">
        <f t="shared" si="126"/>
        <v>1</v>
      </c>
      <c r="X1020" t="b">
        <f t="shared" si="127"/>
        <v>1</v>
      </c>
    </row>
    <row r="1021" spans="1:24" x14ac:dyDescent="0.3">
      <c r="A1021" s="2" t="s">
        <v>1025</v>
      </c>
      <c r="B1021" s="3" t="s">
        <v>4907</v>
      </c>
      <c r="C1021" s="3" t="s">
        <v>7405</v>
      </c>
      <c r="D1021" s="3" t="s">
        <v>7417</v>
      </c>
      <c r="E1021" s="3" t="s">
        <v>7424</v>
      </c>
      <c r="F1021" s="3" t="s">
        <v>7430</v>
      </c>
      <c r="G1021" s="3">
        <v>16145.16</v>
      </c>
      <c r="H1021" s="3">
        <v>6</v>
      </c>
      <c r="I1021" s="8" t="s">
        <v>7548</v>
      </c>
      <c r="J1021" s="3" t="s">
        <v>8162</v>
      </c>
      <c r="K1021" s="3" t="s">
        <v>8168</v>
      </c>
      <c r="L1021" s="3" t="s">
        <v>8169</v>
      </c>
      <c r="M1021" s="4">
        <v>77497.100000000006</v>
      </c>
      <c r="N1021" s="32">
        <f>Table2[[#This Row],[Price]]*Table2[[#This Row],[Quantity Sold]]</f>
        <v>96870.959999999992</v>
      </c>
      <c r="O1021" s="1">
        <f t="shared" si="121"/>
        <v>2024</v>
      </c>
      <c r="P1021" s="1" t="str">
        <f t="shared" si="122"/>
        <v>MEN</v>
      </c>
      <c r="Q1021" s="1" t="str">
        <f t="shared" si="128"/>
        <v>Men_Shoes</v>
      </c>
      <c r="T1021" s="1" t="str">
        <f t="shared" si="123"/>
        <v>HIGH PRICE</v>
      </c>
      <c r="U1021" t="str">
        <f t="shared" si="129"/>
        <v>Discounted</v>
      </c>
      <c r="V1021" t="str">
        <f t="shared" si="125"/>
        <v>Men's Discounted Item</v>
      </c>
      <c r="W1021" s="1" t="b">
        <f t="shared" si="126"/>
        <v>0</v>
      </c>
      <c r="X1021" t="b">
        <f t="shared" si="127"/>
        <v>1</v>
      </c>
    </row>
    <row r="1022" spans="1:24" ht="28.8" x14ac:dyDescent="0.3">
      <c r="A1022" s="2" t="s">
        <v>1026</v>
      </c>
      <c r="B1022" s="3" t="s">
        <v>4908</v>
      </c>
      <c r="C1022" s="3" t="s">
        <v>7406</v>
      </c>
      <c r="D1022" s="3" t="s">
        <v>7414</v>
      </c>
      <c r="E1022" s="3" t="s">
        <v>7424</v>
      </c>
      <c r="F1022" s="3" t="s">
        <v>7431</v>
      </c>
      <c r="G1022" s="3">
        <v>8126.53</v>
      </c>
      <c r="H1022" s="3">
        <v>10</v>
      </c>
      <c r="I1022" s="8" t="s">
        <v>7972</v>
      </c>
      <c r="J1022" s="3" t="s">
        <v>8163</v>
      </c>
      <c r="K1022" s="3" t="s">
        <v>8167</v>
      </c>
      <c r="L1022" s="3" t="s">
        <v>8170</v>
      </c>
      <c r="M1022" s="4">
        <v>81265.3</v>
      </c>
      <c r="N1022" s="32">
        <f>Table2[[#This Row],[Price]]*Table2[[#This Row],[Quantity Sold]]</f>
        <v>81265.3</v>
      </c>
      <c r="O1022" s="1">
        <f t="shared" si="121"/>
        <v>2023</v>
      </c>
      <c r="P1022" s="1" t="str">
        <f t="shared" si="122"/>
        <v>ACCESSORIES</v>
      </c>
      <c r="Q1022" s="1" t="str">
        <f t="shared" si="128"/>
        <v>Accessories_Bags</v>
      </c>
      <c r="T1022" s="1" t="str">
        <f t="shared" si="123"/>
        <v>LOW PRICE</v>
      </c>
      <c r="U1022" t="str">
        <f t="shared" si="129"/>
        <v>No Discount</v>
      </c>
      <c r="V1022" t="str">
        <f t="shared" si="125"/>
        <v>Other</v>
      </c>
      <c r="W1022" s="1" t="b">
        <f t="shared" si="126"/>
        <v>1</v>
      </c>
      <c r="X1022" t="b">
        <f t="shared" si="127"/>
        <v>0</v>
      </c>
    </row>
    <row r="1023" spans="1:24" x14ac:dyDescent="0.3">
      <c r="A1023" s="2" t="s">
        <v>1027</v>
      </c>
      <c r="B1023" s="3" t="s">
        <v>4909</v>
      </c>
      <c r="C1023" s="3" t="s">
        <v>7405</v>
      </c>
      <c r="D1023" s="3" t="s">
        <v>7417</v>
      </c>
      <c r="E1023" s="3" t="s">
        <v>7424</v>
      </c>
      <c r="F1023" s="3" t="s">
        <v>7429</v>
      </c>
      <c r="G1023" s="3">
        <v>1804.42</v>
      </c>
      <c r="H1023" s="3">
        <v>11</v>
      </c>
      <c r="I1023" s="8" t="s">
        <v>7973</v>
      </c>
      <c r="J1023" s="3" t="s">
        <v>8165</v>
      </c>
      <c r="K1023" s="3" t="s">
        <v>8168</v>
      </c>
      <c r="L1023" s="3" t="s">
        <v>8169</v>
      </c>
      <c r="M1023" s="4">
        <v>15878.73</v>
      </c>
      <c r="N1023" s="32">
        <f>Table2[[#This Row],[Price]]*Table2[[#This Row],[Quantity Sold]]</f>
        <v>19848.620000000003</v>
      </c>
      <c r="O1023" s="1">
        <f t="shared" si="121"/>
        <v>2024</v>
      </c>
      <c r="P1023" s="1" t="str">
        <f t="shared" si="122"/>
        <v>MEN</v>
      </c>
      <c r="Q1023" s="1" t="str">
        <f t="shared" si="128"/>
        <v>Men_Shoes</v>
      </c>
      <c r="T1023" s="1" t="str">
        <f t="shared" si="123"/>
        <v>LOW PRICE</v>
      </c>
      <c r="U1023" t="str">
        <f t="shared" si="129"/>
        <v>Discounted</v>
      </c>
      <c r="V1023" t="str">
        <f t="shared" si="125"/>
        <v>Men's Discounted Item</v>
      </c>
      <c r="W1023" s="1" t="b">
        <f t="shared" si="126"/>
        <v>1</v>
      </c>
      <c r="X1023" t="b">
        <f t="shared" si="127"/>
        <v>1</v>
      </c>
    </row>
    <row r="1024" spans="1:24" ht="28.8" x14ac:dyDescent="0.3">
      <c r="A1024" s="2" t="s">
        <v>1028</v>
      </c>
      <c r="B1024" s="3" t="s">
        <v>4910</v>
      </c>
      <c r="C1024" s="3" t="s">
        <v>7407</v>
      </c>
      <c r="D1024" s="3" t="s">
        <v>7418</v>
      </c>
      <c r="E1024" s="3" t="s">
        <v>7426</v>
      </c>
      <c r="F1024" s="3" t="s">
        <v>7430</v>
      </c>
      <c r="G1024" s="3">
        <v>7636</v>
      </c>
      <c r="H1024" s="3">
        <v>8</v>
      </c>
      <c r="I1024" s="8" t="s">
        <v>7674</v>
      </c>
      <c r="J1024" s="3" t="s">
        <v>8165</v>
      </c>
      <c r="K1024" s="3" t="s">
        <v>8168</v>
      </c>
      <c r="L1024" s="3" t="s">
        <v>8169</v>
      </c>
      <c r="M1024" s="4">
        <v>48870.400000000001</v>
      </c>
      <c r="N1024" s="32">
        <f>Table2[[#This Row],[Price]]*Table2[[#This Row],[Quantity Sold]]</f>
        <v>61088</v>
      </c>
      <c r="O1024" s="1">
        <f t="shared" si="121"/>
        <v>2023</v>
      </c>
      <c r="P1024" s="1" t="str">
        <f t="shared" si="122"/>
        <v>KIDS</v>
      </c>
      <c r="Q1024" s="1" t="str">
        <f t="shared" si="128"/>
        <v>Kids_Sweaters</v>
      </c>
      <c r="T1024" s="1" t="str">
        <f t="shared" si="123"/>
        <v>LOW PRICE</v>
      </c>
      <c r="U1024" t="str">
        <f t="shared" si="129"/>
        <v>Discounted</v>
      </c>
      <c r="V1024" t="str">
        <f t="shared" si="125"/>
        <v>Other</v>
      </c>
      <c r="W1024" s="1" t="b">
        <f t="shared" si="126"/>
        <v>0</v>
      </c>
      <c r="X1024" t="b">
        <f t="shared" si="127"/>
        <v>1</v>
      </c>
    </row>
    <row r="1025" spans="1:24" x14ac:dyDescent="0.3">
      <c r="A1025" s="2" t="s">
        <v>1029</v>
      </c>
      <c r="B1025" s="3" t="s">
        <v>4911</v>
      </c>
      <c r="C1025" s="3" t="s">
        <v>7405</v>
      </c>
      <c r="D1025" s="3" t="s">
        <v>7411</v>
      </c>
      <c r="E1025" s="3" t="s">
        <v>7424</v>
      </c>
      <c r="F1025" s="3" t="s">
        <v>7430</v>
      </c>
      <c r="G1025" s="3">
        <v>16056.35</v>
      </c>
      <c r="H1025" s="3">
        <v>2</v>
      </c>
      <c r="I1025" s="8" t="s">
        <v>7767</v>
      </c>
      <c r="J1025" s="3" t="s">
        <v>8163</v>
      </c>
      <c r="K1025" s="3" t="s">
        <v>8168</v>
      </c>
      <c r="L1025" s="3" t="s">
        <v>8170</v>
      </c>
      <c r="M1025" s="4">
        <v>32112.7</v>
      </c>
      <c r="N1025" s="32">
        <f>Table2[[#This Row],[Price]]*Table2[[#This Row],[Quantity Sold]]</f>
        <v>32112.7</v>
      </c>
      <c r="O1025" s="1">
        <f t="shared" si="121"/>
        <v>2023</v>
      </c>
      <c r="P1025" s="1" t="str">
        <f t="shared" si="122"/>
        <v>MEN</v>
      </c>
      <c r="Q1025" s="1" t="str">
        <f t="shared" si="128"/>
        <v>Men_Pants</v>
      </c>
      <c r="T1025" s="1" t="str">
        <f t="shared" si="123"/>
        <v>HIGH PRICE</v>
      </c>
      <c r="U1025" t="str">
        <f t="shared" si="129"/>
        <v>No Discount</v>
      </c>
      <c r="V1025" t="str">
        <f t="shared" si="125"/>
        <v>Other</v>
      </c>
      <c r="W1025" s="1" t="b">
        <f t="shared" si="126"/>
        <v>0</v>
      </c>
      <c r="X1025" t="b">
        <f t="shared" si="127"/>
        <v>0</v>
      </c>
    </row>
    <row r="1026" spans="1:24" x14ac:dyDescent="0.3">
      <c r="A1026" s="2" t="s">
        <v>1030</v>
      </c>
      <c r="B1026" s="3" t="s">
        <v>4912</v>
      </c>
      <c r="C1026" s="3" t="s">
        <v>7405</v>
      </c>
      <c r="D1026" s="3" t="s">
        <v>7411</v>
      </c>
      <c r="E1026" s="3" t="s">
        <v>7423</v>
      </c>
      <c r="F1026" s="3" t="s">
        <v>7432</v>
      </c>
      <c r="G1026" s="3">
        <v>2033.5</v>
      </c>
      <c r="H1026" s="3">
        <v>8</v>
      </c>
      <c r="I1026" s="8" t="s">
        <v>7655</v>
      </c>
      <c r="J1026" s="3" t="s">
        <v>8163</v>
      </c>
      <c r="K1026" s="3" t="s">
        <v>8168</v>
      </c>
      <c r="L1026" s="3" t="s">
        <v>8169</v>
      </c>
      <c r="M1026" s="4">
        <v>13014.4</v>
      </c>
      <c r="N1026" s="32">
        <f>Table2[[#This Row],[Price]]*Table2[[#This Row],[Quantity Sold]]</f>
        <v>16268</v>
      </c>
      <c r="O1026" s="1">
        <f t="shared" si="121"/>
        <v>2022</v>
      </c>
      <c r="P1026" s="1" t="str">
        <f t="shared" si="122"/>
        <v>MEN</v>
      </c>
      <c r="Q1026" s="1" t="str">
        <f t="shared" si="128"/>
        <v>Men_Pants</v>
      </c>
      <c r="T1026" s="1" t="str">
        <f t="shared" si="123"/>
        <v>LOW PRICE</v>
      </c>
      <c r="U1026" t="str">
        <f t="shared" si="129"/>
        <v>Discounted</v>
      </c>
      <c r="V1026" t="str">
        <f t="shared" si="125"/>
        <v>Men's Discounted Item</v>
      </c>
      <c r="W1026" s="1" t="b">
        <f t="shared" si="126"/>
        <v>0</v>
      </c>
      <c r="X1026" t="b">
        <f t="shared" si="127"/>
        <v>1</v>
      </c>
    </row>
    <row r="1027" spans="1:24" x14ac:dyDescent="0.3">
      <c r="A1027" s="2" t="s">
        <v>1031</v>
      </c>
      <c r="B1027" s="3" t="s">
        <v>4913</v>
      </c>
      <c r="C1027" s="3" t="s">
        <v>7405</v>
      </c>
      <c r="D1027" s="3" t="s">
        <v>7417</v>
      </c>
      <c r="E1027" s="3" t="s">
        <v>7424</v>
      </c>
      <c r="F1027" s="3" t="s">
        <v>7428</v>
      </c>
      <c r="G1027" s="3">
        <v>16228.99</v>
      </c>
      <c r="H1027" s="3">
        <v>5</v>
      </c>
      <c r="I1027" s="8" t="s">
        <v>7522</v>
      </c>
      <c r="J1027" s="3" t="s">
        <v>8164</v>
      </c>
      <c r="K1027" s="3" t="s">
        <v>8168</v>
      </c>
      <c r="L1027" s="3" t="s">
        <v>8170</v>
      </c>
      <c r="M1027" s="4">
        <v>81144.95</v>
      </c>
      <c r="N1027" s="32">
        <f>Table2[[#This Row],[Price]]*Table2[[#This Row],[Quantity Sold]]</f>
        <v>81144.95</v>
      </c>
      <c r="O1027" s="1">
        <f t="shared" ref="O1027:O1090" si="130">YEAR(I1027)</f>
        <v>2024</v>
      </c>
      <c r="P1027" s="1" t="str">
        <f t="shared" ref="P1027:P1090" si="131">UPPER(C1027)</f>
        <v>MEN</v>
      </c>
      <c r="Q1027" s="1" t="str">
        <f t="shared" si="128"/>
        <v>Men_Shoes</v>
      </c>
      <c r="T1027" s="1" t="str">
        <f t="shared" ref="T1027:T1090" si="132">IF(G1027&gt;10000,"HIGH PRICE", "LOW PRICE")</f>
        <v>HIGH PRICE</v>
      </c>
      <c r="U1027" t="str">
        <f t="shared" si="129"/>
        <v>No Discount</v>
      </c>
      <c r="V1027" t="str">
        <f t="shared" ref="V1027:V1090" si="133">IF(AND(C1027 = "Men", L1027 = "Yes"), "Men's Discounted Item", "Other")</f>
        <v>Other</v>
      </c>
      <c r="W1027" s="1" t="b">
        <f t="shared" ref="W1027:W1090" si="134">H1027&gt;=10</f>
        <v>0</v>
      </c>
      <c r="X1027" t="b">
        <f t="shared" ref="X1027:X1090" si="135">L1027 = "Yes"</f>
        <v>0</v>
      </c>
    </row>
    <row r="1028" spans="1:24" x14ac:dyDescent="0.3">
      <c r="A1028" s="2" t="s">
        <v>1032</v>
      </c>
      <c r="B1028" s="3" t="s">
        <v>4914</v>
      </c>
      <c r="C1028" s="3" t="s">
        <v>7405</v>
      </c>
      <c r="D1028" s="3" t="s">
        <v>7417</v>
      </c>
      <c r="E1028" s="3" t="s">
        <v>7423</v>
      </c>
      <c r="F1028" s="3" t="s">
        <v>7428</v>
      </c>
      <c r="G1028" s="3">
        <v>3732.51</v>
      </c>
      <c r="H1028" s="3">
        <v>20</v>
      </c>
      <c r="I1028" s="8" t="s">
        <v>7974</v>
      </c>
      <c r="J1028" s="3" t="s">
        <v>8165</v>
      </c>
      <c r="K1028" s="3" t="s">
        <v>8168</v>
      </c>
      <c r="L1028" s="3" t="s">
        <v>8169</v>
      </c>
      <c r="M1028" s="4">
        <v>59720.160000000003</v>
      </c>
      <c r="N1028" s="32">
        <f>Table2[[#This Row],[Price]]*Table2[[#This Row],[Quantity Sold]]</f>
        <v>74650.200000000012</v>
      </c>
      <c r="O1028" s="1">
        <f t="shared" si="130"/>
        <v>2022</v>
      </c>
      <c r="P1028" s="1" t="str">
        <f t="shared" si="131"/>
        <v>MEN</v>
      </c>
      <c r="Q1028" s="1" t="str">
        <f t="shared" si="128"/>
        <v>Men_Shoes</v>
      </c>
      <c r="T1028" s="1" t="str">
        <f t="shared" si="132"/>
        <v>LOW PRICE</v>
      </c>
      <c r="U1028" t="str">
        <f t="shared" si="129"/>
        <v>Discounted</v>
      </c>
      <c r="V1028" t="str">
        <f t="shared" si="133"/>
        <v>Men's Discounted Item</v>
      </c>
      <c r="W1028" s="1" t="b">
        <f t="shared" si="134"/>
        <v>1</v>
      </c>
      <c r="X1028" t="b">
        <f t="shared" si="135"/>
        <v>1</v>
      </c>
    </row>
    <row r="1029" spans="1:24" ht="28.8" x14ac:dyDescent="0.3">
      <c r="A1029" s="2" t="s">
        <v>1033</v>
      </c>
      <c r="B1029" s="3" t="s">
        <v>4915</v>
      </c>
      <c r="C1029" s="3" t="s">
        <v>7407</v>
      </c>
      <c r="D1029" s="3" t="s">
        <v>7418</v>
      </c>
      <c r="E1029" s="3" t="s">
        <v>7427</v>
      </c>
      <c r="F1029" s="3" t="s">
        <v>7429</v>
      </c>
      <c r="G1029" s="3">
        <v>13945.66</v>
      </c>
      <c r="H1029" s="3">
        <v>16</v>
      </c>
      <c r="I1029" s="8" t="s">
        <v>7975</v>
      </c>
      <c r="J1029" s="3" t="s">
        <v>8166</v>
      </c>
      <c r="K1029" s="3" t="s">
        <v>8167</v>
      </c>
      <c r="L1029" s="3" t="s">
        <v>8170</v>
      </c>
      <c r="M1029" s="4">
        <v>223130.56</v>
      </c>
      <c r="N1029" s="32">
        <f>Table2[[#This Row],[Price]]*Table2[[#This Row],[Quantity Sold]]</f>
        <v>223130.56</v>
      </c>
      <c r="O1029" s="1">
        <f t="shared" si="130"/>
        <v>2023</v>
      </c>
      <c r="P1029" s="1" t="str">
        <f t="shared" si="131"/>
        <v>KIDS</v>
      </c>
      <c r="Q1029" s="1" t="str">
        <f t="shared" si="128"/>
        <v>Kids_Sweaters</v>
      </c>
      <c r="T1029" s="1" t="str">
        <f t="shared" si="132"/>
        <v>HIGH PRICE</v>
      </c>
      <c r="U1029" t="str">
        <f t="shared" si="129"/>
        <v>No Discount</v>
      </c>
      <c r="V1029" t="str">
        <f t="shared" si="133"/>
        <v>Other</v>
      </c>
      <c r="W1029" s="1" t="b">
        <f t="shared" si="134"/>
        <v>1</v>
      </c>
      <c r="X1029" t="b">
        <f t="shared" si="135"/>
        <v>0</v>
      </c>
    </row>
    <row r="1030" spans="1:24" ht="28.8" x14ac:dyDescent="0.3">
      <c r="A1030" s="2" t="s">
        <v>1034</v>
      </c>
      <c r="B1030" s="3" t="s">
        <v>4916</v>
      </c>
      <c r="C1030" s="3" t="s">
        <v>7406</v>
      </c>
      <c r="D1030" s="3" t="s">
        <v>7416</v>
      </c>
      <c r="E1030" s="3" t="s">
        <v>7423</v>
      </c>
      <c r="F1030" s="3" t="s">
        <v>7430</v>
      </c>
      <c r="G1030" s="3">
        <v>3607.18</v>
      </c>
      <c r="H1030" s="3">
        <v>1</v>
      </c>
      <c r="I1030" s="8" t="s">
        <v>7747</v>
      </c>
      <c r="J1030" s="3" t="s">
        <v>8162</v>
      </c>
      <c r="K1030" s="3" t="s">
        <v>8168</v>
      </c>
      <c r="L1030" s="3" t="s">
        <v>8169</v>
      </c>
      <c r="M1030" s="4">
        <v>2885.91</v>
      </c>
      <c r="N1030" s="32">
        <f>Table2[[#This Row],[Price]]*Table2[[#This Row],[Quantity Sold]]</f>
        <v>3607.18</v>
      </c>
      <c r="O1030" s="1">
        <f t="shared" si="130"/>
        <v>2022</v>
      </c>
      <c r="P1030" s="1" t="str">
        <f t="shared" si="131"/>
        <v>ACCESSORIES</v>
      </c>
      <c r="Q1030" s="1" t="str">
        <f t="shared" si="128"/>
        <v>Accessories_Belts</v>
      </c>
      <c r="T1030" s="1" t="str">
        <f t="shared" si="132"/>
        <v>LOW PRICE</v>
      </c>
      <c r="U1030" t="str">
        <f t="shared" si="129"/>
        <v>Discounted</v>
      </c>
      <c r="V1030" t="str">
        <f t="shared" si="133"/>
        <v>Other</v>
      </c>
      <c r="W1030" s="1" t="b">
        <f t="shared" si="134"/>
        <v>0</v>
      </c>
      <c r="X1030" t="b">
        <f t="shared" si="135"/>
        <v>1</v>
      </c>
    </row>
    <row r="1031" spans="1:24" ht="28.8" x14ac:dyDescent="0.3">
      <c r="A1031" s="2" t="s">
        <v>1035</v>
      </c>
      <c r="B1031" s="3" t="s">
        <v>4917</v>
      </c>
      <c r="C1031" s="3" t="s">
        <v>7408</v>
      </c>
      <c r="D1031" s="3" t="s">
        <v>7420</v>
      </c>
      <c r="E1031" s="3" t="s">
        <v>7427</v>
      </c>
      <c r="F1031" s="3" t="s">
        <v>7428</v>
      </c>
      <c r="G1031" s="3">
        <v>12021.72</v>
      </c>
      <c r="H1031" s="3">
        <v>10</v>
      </c>
      <c r="I1031" s="8" t="s">
        <v>7847</v>
      </c>
      <c r="J1031" s="3" t="s">
        <v>8162</v>
      </c>
      <c r="K1031" s="3" t="s">
        <v>8168</v>
      </c>
      <c r="L1031" s="3" t="s">
        <v>8170</v>
      </c>
      <c r="M1031" s="4">
        <v>120217.2</v>
      </c>
      <c r="N1031" s="32">
        <f>Table2[[#This Row],[Price]]*Table2[[#This Row],[Quantity Sold]]</f>
        <v>120217.2</v>
      </c>
      <c r="O1031" s="1">
        <f t="shared" si="130"/>
        <v>2023</v>
      </c>
      <c r="P1031" s="1" t="str">
        <f t="shared" si="131"/>
        <v>WOMEN</v>
      </c>
      <c r="Q1031" s="1" t="str">
        <f t="shared" si="128"/>
        <v>Women_Tops</v>
      </c>
      <c r="T1031" s="1" t="str">
        <f t="shared" si="132"/>
        <v>HIGH PRICE</v>
      </c>
      <c r="U1031" t="str">
        <f t="shared" si="129"/>
        <v>No Discount</v>
      </c>
      <c r="V1031" t="str">
        <f t="shared" si="133"/>
        <v>Other</v>
      </c>
      <c r="W1031" s="1" t="b">
        <f t="shared" si="134"/>
        <v>1</v>
      </c>
      <c r="X1031" t="b">
        <f t="shared" si="135"/>
        <v>0</v>
      </c>
    </row>
    <row r="1032" spans="1:24" x14ac:dyDescent="0.3">
      <c r="A1032" s="2" t="s">
        <v>1036</v>
      </c>
      <c r="B1032" s="3" t="s">
        <v>4918</v>
      </c>
      <c r="C1032" s="3" t="s">
        <v>7405</v>
      </c>
      <c r="D1032" s="3" t="s">
        <v>7411</v>
      </c>
      <c r="E1032" s="3" t="s">
        <v>7427</v>
      </c>
      <c r="F1032" s="3" t="s">
        <v>7431</v>
      </c>
      <c r="G1032" s="3">
        <v>9437.93</v>
      </c>
      <c r="H1032" s="3">
        <v>12</v>
      </c>
      <c r="I1032" s="8" t="s">
        <v>7976</v>
      </c>
      <c r="J1032" s="3" t="s">
        <v>8162</v>
      </c>
      <c r="K1032" s="3" t="s">
        <v>8168</v>
      </c>
      <c r="L1032" s="3" t="s">
        <v>8169</v>
      </c>
      <c r="M1032" s="4">
        <v>90604.46</v>
      </c>
      <c r="N1032" s="32">
        <f>Table2[[#This Row],[Price]]*Table2[[#This Row],[Quantity Sold]]</f>
        <v>113255.16</v>
      </c>
      <c r="O1032" s="1">
        <f t="shared" si="130"/>
        <v>2024</v>
      </c>
      <c r="P1032" s="1" t="str">
        <f t="shared" si="131"/>
        <v>MEN</v>
      </c>
      <c r="Q1032" s="1" t="str">
        <f t="shared" si="128"/>
        <v>Men_Pants</v>
      </c>
      <c r="T1032" s="1" t="str">
        <f t="shared" si="132"/>
        <v>LOW PRICE</v>
      </c>
      <c r="U1032" t="str">
        <f t="shared" si="129"/>
        <v>Discounted</v>
      </c>
      <c r="V1032" t="str">
        <f t="shared" si="133"/>
        <v>Men's Discounted Item</v>
      </c>
      <c r="W1032" s="1" t="b">
        <f t="shared" si="134"/>
        <v>1</v>
      </c>
      <c r="X1032" t="b">
        <f t="shared" si="135"/>
        <v>1</v>
      </c>
    </row>
    <row r="1033" spans="1:24" ht="28.8" x14ac:dyDescent="0.3">
      <c r="A1033" s="2" t="s">
        <v>1037</v>
      </c>
      <c r="B1033" s="3" t="s">
        <v>4919</v>
      </c>
      <c r="C1033" s="3" t="s">
        <v>7408</v>
      </c>
      <c r="D1033" s="3" t="s">
        <v>7422</v>
      </c>
      <c r="E1033" s="3" t="s">
        <v>7425</v>
      </c>
      <c r="F1033" s="3" t="s">
        <v>7432</v>
      </c>
      <c r="G1033" s="3">
        <v>8845.31</v>
      </c>
      <c r="H1033" s="3">
        <v>11</v>
      </c>
      <c r="I1033" s="8" t="s">
        <v>7831</v>
      </c>
      <c r="J1033" s="3" t="s">
        <v>8166</v>
      </c>
      <c r="K1033" s="3" t="s">
        <v>8168</v>
      </c>
      <c r="L1033" s="3" t="s">
        <v>8169</v>
      </c>
      <c r="M1033" s="4">
        <v>77839.06</v>
      </c>
      <c r="N1033" s="32">
        <f>Table2[[#This Row],[Price]]*Table2[[#This Row],[Quantity Sold]]</f>
        <v>97298.409999999989</v>
      </c>
      <c r="O1033" s="1">
        <f t="shared" si="130"/>
        <v>2023</v>
      </c>
      <c r="P1033" s="1" t="str">
        <f t="shared" si="131"/>
        <v>WOMEN</v>
      </c>
      <c r="Q1033" s="1" t="str">
        <f t="shared" si="128"/>
        <v>Women_Skirts</v>
      </c>
      <c r="T1033" s="1" t="str">
        <f t="shared" si="132"/>
        <v>LOW PRICE</v>
      </c>
      <c r="U1033" t="str">
        <f t="shared" si="129"/>
        <v>Discounted</v>
      </c>
      <c r="V1033" t="str">
        <f t="shared" si="133"/>
        <v>Other</v>
      </c>
      <c r="W1033" s="1" t="b">
        <f t="shared" si="134"/>
        <v>1</v>
      </c>
      <c r="X1033" t="b">
        <f t="shared" si="135"/>
        <v>1</v>
      </c>
    </row>
    <row r="1034" spans="1:24" x14ac:dyDescent="0.3">
      <c r="A1034" s="2" t="s">
        <v>1038</v>
      </c>
      <c r="B1034" s="3" t="s">
        <v>4920</v>
      </c>
      <c r="C1034" s="3" t="s">
        <v>7405</v>
      </c>
      <c r="D1034" s="3" t="s">
        <v>7409</v>
      </c>
      <c r="E1034" s="3" t="s">
        <v>7424</v>
      </c>
      <c r="F1034" s="3" t="s">
        <v>7429</v>
      </c>
      <c r="G1034" s="3">
        <v>4922.7299999999996</v>
      </c>
      <c r="H1034" s="3">
        <v>4</v>
      </c>
      <c r="I1034" s="8" t="s">
        <v>7652</v>
      </c>
      <c r="J1034" s="3" t="s">
        <v>8163</v>
      </c>
      <c r="K1034" s="3" t="s">
        <v>8167</v>
      </c>
      <c r="L1034" s="3" t="s">
        <v>8169</v>
      </c>
      <c r="M1034" s="4">
        <v>15752.57</v>
      </c>
      <c r="N1034" s="32">
        <f>Table2[[#This Row],[Price]]*Table2[[#This Row],[Quantity Sold]]</f>
        <v>19690.919999999998</v>
      </c>
      <c r="O1034" s="1">
        <f t="shared" si="130"/>
        <v>2023</v>
      </c>
      <c r="P1034" s="1" t="str">
        <f t="shared" si="131"/>
        <v>MEN</v>
      </c>
      <c r="Q1034" s="1" t="str">
        <f t="shared" si="128"/>
        <v>Men_Jackets</v>
      </c>
      <c r="T1034" s="1" t="str">
        <f t="shared" si="132"/>
        <v>LOW PRICE</v>
      </c>
      <c r="U1034" t="str">
        <f t="shared" si="129"/>
        <v>Discounted</v>
      </c>
      <c r="V1034" t="str">
        <f t="shared" si="133"/>
        <v>Men's Discounted Item</v>
      </c>
      <c r="W1034" s="1" t="b">
        <f t="shared" si="134"/>
        <v>0</v>
      </c>
      <c r="X1034" t="b">
        <f t="shared" si="135"/>
        <v>1</v>
      </c>
    </row>
    <row r="1035" spans="1:24" ht="28.8" x14ac:dyDescent="0.3">
      <c r="A1035" s="2" t="s">
        <v>1039</v>
      </c>
      <c r="B1035" s="3" t="s">
        <v>4921</v>
      </c>
      <c r="C1035" s="3" t="s">
        <v>7408</v>
      </c>
      <c r="D1035" s="3" t="s">
        <v>7417</v>
      </c>
      <c r="E1035" s="3" t="s">
        <v>7425</v>
      </c>
      <c r="F1035" s="3" t="s">
        <v>7430</v>
      </c>
      <c r="G1035" s="3">
        <v>8383.83</v>
      </c>
      <c r="H1035" s="3">
        <v>14</v>
      </c>
      <c r="I1035" s="8" t="s">
        <v>7977</v>
      </c>
      <c r="J1035" s="3" t="s">
        <v>8162</v>
      </c>
      <c r="K1035" s="3" t="s">
        <v>8168</v>
      </c>
      <c r="L1035" s="3" t="s">
        <v>8169</v>
      </c>
      <c r="M1035" s="4">
        <v>93898.73</v>
      </c>
      <c r="N1035" s="32">
        <f>Table2[[#This Row],[Price]]*Table2[[#This Row],[Quantity Sold]]</f>
        <v>117373.62</v>
      </c>
      <c r="O1035" s="1">
        <f t="shared" si="130"/>
        <v>2024</v>
      </c>
      <c r="P1035" s="1" t="str">
        <f t="shared" si="131"/>
        <v>WOMEN</v>
      </c>
      <c r="Q1035" s="1" t="str">
        <f t="shared" si="128"/>
        <v>Women_Shoes</v>
      </c>
      <c r="T1035" s="1" t="str">
        <f t="shared" si="132"/>
        <v>LOW PRICE</v>
      </c>
      <c r="U1035" t="str">
        <f t="shared" si="129"/>
        <v>Discounted</v>
      </c>
      <c r="V1035" t="str">
        <f t="shared" si="133"/>
        <v>Other</v>
      </c>
      <c r="W1035" s="1" t="b">
        <f t="shared" si="134"/>
        <v>1</v>
      </c>
      <c r="X1035" t="b">
        <f t="shared" si="135"/>
        <v>1</v>
      </c>
    </row>
    <row r="1036" spans="1:24" x14ac:dyDescent="0.3">
      <c r="A1036" s="2" t="s">
        <v>1040</v>
      </c>
      <c r="B1036" s="3" t="s">
        <v>4922</v>
      </c>
      <c r="C1036" s="3" t="s">
        <v>7405</v>
      </c>
      <c r="D1036" s="3" t="s">
        <v>7409</v>
      </c>
      <c r="E1036" s="3" t="s">
        <v>7427</v>
      </c>
      <c r="F1036" s="3" t="s">
        <v>7433</v>
      </c>
      <c r="G1036" s="3">
        <v>6502.22</v>
      </c>
      <c r="H1036" s="3">
        <v>10</v>
      </c>
      <c r="I1036" s="8" t="s">
        <v>7978</v>
      </c>
      <c r="J1036" s="3" t="s">
        <v>8164</v>
      </c>
      <c r="K1036" s="3" t="s">
        <v>8167</v>
      </c>
      <c r="L1036" s="3" t="s">
        <v>8170</v>
      </c>
      <c r="M1036" s="4">
        <v>65022.2</v>
      </c>
      <c r="N1036" s="32">
        <f>Table2[[#This Row],[Price]]*Table2[[#This Row],[Quantity Sold]]</f>
        <v>65022.200000000004</v>
      </c>
      <c r="O1036" s="1">
        <f t="shared" si="130"/>
        <v>2024</v>
      </c>
      <c r="P1036" s="1" t="str">
        <f t="shared" si="131"/>
        <v>MEN</v>
      </c>
      <c r="Q1036" s="1" t="str">
        <f t="shared" si="128"/>
        <v>Men_Jackets</v>
      </c>
      <c r="T1036" s="1" t="str">
        <f t="shared" si="132"/>
        <v>LOW PRICE</v>
      </c>
      <c r="U1036" t="str">
        <f t="shared" si="129"/>
        <v>No Discount</v>
      </c>
      <c r="V1036" t="str">
        <f t="shared" si="133"/>
        <v>Other</v>
      </c>
      <c r="W1036" s="1" t="b">
        <f t="shared" si="134"/>
        <v>1</v>
      </c>
      <c r="X1036" t="b">
        <f t="shared" si="135"/>
        <v>0</v>
      </c>
    </row>
    <row r="1037" spans="1:24" x14ac:dyDescent="0.3">
      <c r="A1037" s="2" t="s">
        <v>1041</v>
      </c>
      <c r="B1037" s="3" t="s">
        <v>4923</v>
      </c>
      <c r="C1037" s="3" t="s">
        <v>7405</v>
      </c>
      <c r="D1037" s="3" t="s">
        <v>7409</v>
      </c>
      <c r="E1037" s="3" t="s">
        <v>7426</v>
      </c>
      <c r="F1037" s="3" t="s">
        <v>7428</v>
      </c>
      <c r="G1037" s="3">
        <v>14088.42</v>
      </c>
      <c r="H1037" s="3">
        <v>8</v>
      </c>
      <c r="I1037" s="8" t="s">
        <v>7979</v>
      </c>
      <c r="J1037" s="3" t="s">
        <v>8164</v>
      </c>
      <c r="K1037" s="3" t="s">
        <v>8168</v>
      </c>
      <c r="L1037" s="3" t="s">
        <v>8170</v>
      </c>
      <c r="M1037" s="4">
        <v>112707.36</v>
      </c>
      <c r="N1037" s="32">
        <f>Table2[[#This Row],[Price]]*Table2[[#This Row],[Quantity Sold]]</f>
        <v>112707.36</v>
      </c>
      <c r="O1037" s="1">
        <f t="shared" si="130"/>
        <v>2023</v>
      </c>
      <c r="P1037" s="1" t="str">
        <f t="shared" si="131"/>
        <v>MEN</v>
      </c>
      <c r="Q1037" s="1" t="str">
        <f t="shared" si="128"/>
        <v>Men_Jackets</v>
      </c>
      <c r="T1037" s="1" t="str">
        <f t="shared" si="132"/>
        <v>HIGH PRICE</v>
      </c>
      <c r="U1037" t="str">
        <f t="shared" si="129"/>
        <v>No Discount</v>
      </c>
      <c r="V1037" t="str">
        <f t="shared" si="133"/>
        <v>Other</v>
      </c>
      <c r="W1037" s="1" t="b">
        <f t="shared" si="134"/>
        <v>0</v>
      </c>
      <c r="X1037" t="b">
        <f t="shared" si="135"/>
        <v>0</v>
      </c>
    </row>
    <row r="1038" spans="1:24" x14ac:dyDescent="0.3">
      <c r="A1038" s="2" t="s">
        <v>1042</v>
      </c>
      <c r="B1038" s="3" t="s">
        <v>4924</v>
      </c>
      <c r="C1038" s="3" t="s">
        <v>7407</v>
      </c>
      <c r="D1038" s="3" t="s">
        <v>7415</v>
      </c>
      <c r="E1038" s="3" t="s">
        <v>7423</v>
      </c>
      <c r="F1038" s="3" t="s">
        <v>7434</v>
      </c>
      <c r="G1038" s="3">
        <v>1329.66</v>
      </c>
      <c r="H1038" s="3">
        <v>11</v>
      </c>
      <c r="I1038" s="8" t="s">
        <v>7891</v>
      </c>
      <c r="J1038" s="3" t="s">
        <v>8166</v>
      </c>
      <c r="K1038" s="3" t="s">
        <v>8167</v>
      </c>
      <c r="L1038" s="3" t="s">
        <v>8170</v>
      </c>
      <c r="M1038" s="4">
        <v>14626.26</v>
      </c>
      <c r="N1038" s="32">
        <f>Table2[[#This Row],[Price]]*Table2[[#This Row],[Quantity Sold]]</f>
        <v>14626.26</v>
      </c>
      <c r="O1038" s="1">
        <f t="shared" si="130"/>
        <v>2023</v>
      </c>
      <c r="P1038" s="1" t="str">
        <f t="shared" si="131"/>
        <v>KIDS</v>
      </c>
      <c r="Q1038" s="1" t="str">
        <f t="shared" si="128"/>
        <v>Kids_T-Shirts</v>
      </c>
      <c r="T1038" s="1" t="str">
        <f t="shared" si="132"/>
        <v>LOW PRICE</v>
      </c>
      <c r="U1038" t="str">
        <f t="shared" si="129"/>
        <v>No Discount</v>
      </c>
      <c r="V1038" t="str">
        <f t="shared" si="133"/>
        <v>Other</v>
      </c>
      <c r="W1038" s="1" t="b">
        <f t="shared" si="134"/>
        <v>1</v>
      </c>
      <c r="X1038" t="b">
        <f t="shared" si="135"/>
        <v>0</v>
      </c>
    </row>
    <row r="1039" spans="1:24" ht="28.8" x14ac:dyDescent="0.3">
      <c r="A1039" s="2" t="s">
        <v>1043</v>
      </c>
      <c r="B1039" s="3" t="s">
        <v>4925</v>
      </c>
      <c r="C1039" s="3" t="s">
        <v>7408</v>
      </c>
      <c r="D1039" s="3" t="s">
        <v>7420</v>
      </c>
      <c r="E1039" s="3" t="s">
        <v>7423</v>
      </c>
      <c r="F1039" s="3" t="s">
        <v>7432</v>
      </c>
      <c r="G1039" s="3">
        <v>2140.5700000000002</v>
      </c>
      <c r="H1039" s="3">
        <v>4</v>
      </c>
      <c r="I1039" s="8" t="s">
        <v>7674</v>
      </c>
      <c r="J1039" s="3" t="s">
        <v>8164</v>
      </c>
      <c r="K1039" s="3" t="s">
        <v>8167</v>
      </c>
      <c r="L1039" s="3" t="s">
        <v>8169</v>
      </c>
      <c r="M1039" s="4">
        <v>6849.99</v>
      </c>
      <c r="N1039" s="32">
        <f>Table2[[#This Row],[Price]]*Table2[[#This Row],[Quantity Sold]]</f>
        <v>8562.2800000000007</v>
      </c>
      <c r="O1039" s="1">
        <f t="shared" si="130"/>
        <v>2023</v>
      </c>
      <c r="P1039" s="1" t="str">
        <f t="shared" si="131"/>
        <v>WOMEN</v>
      </c>
      <c r="Q1039" s="1" t="str">
        <f t="shared" si="128"/>
        <v>Women_Tops</v>
      </c>
      <c r="T1039" s="1" t="str">
        <f t="shared" si="132"/>
        <v>LOW PRICE</v>
      </c>
      <c r="U1039" t="str">
        <f t="shared" si="129"/>
        <v>Discounted</v>
      </c>
      <c r="V1039" t="str">
        <f t="shared" si="133"/>
        <v>Other</v>
      </c>
      <c r="W1039" s="1" t="b">
        <f t="shared" si="134"/>
        <v>0</v>
      </c>
      <c r="X1039" t="b">
        <f t="shared" si="135"/>
        <v>1</v>
      </c>
    </row>
    <row r="1040" spans="1:24" x14ac:dyDescent="0.3">
      <c r="A1040" s="2" t="s">
        <v>1044</v>
      </c>
      <c r="B1040" s="3" t="s">
        <v>4926</v>
      </c>
      <c r="C1040" s="3" t="s">
        <v>7405</v>
      </c>
      <c r="D1040" s="3" t="s">
        <v>7410</v>
      </c>
      <c r="E1040" s="3" t="s">
        <v>7425</v>
      </c>
      <c r="F1040" s="3" t="s">
        <v>7432</v>
      </c>
      <c r="G1040" s="3">
        <v>8169.69</v>
      </c>
      <c r="H1040" s="3">
        <v>17</v>
      </c>
      <c r="I1040" s="8" t="s">
        <v>7980</v>
      </c>
      <c r="J1040" s="3" t="s">
        <v>8165</v>
      </c>
      <c r="K1040" s="3" t="s">
        <v>8168</v>
      </c>
      <c r="L1040" s="3" t="s">
        <v>8169</v>
      </c>
      <c r="M1040" s="4">
        <v>111107.95</v>
      </c>
      <c r="N1040" s="32">
        <f>Table2[[#This Row],[Price]]*Table2[[#This Row],[Quantity Sold]]</f>
        <v>138884.72999999998</v>
      </c>
      <c r="O1040" s="1">
        <f t="shared" si="130"/>
        <v>2024</v>
      </c>
      <c r="P1040" s="1" t="str">
        <f t="shared" si="131"/>
        <v>MEN</v>
      </c>
      <c r="Q1040" s="1" t="str">
        <f t="shared" si="128"/>
        <v>Men_Shirts</v>
      </c>
      <c r="T1040" s="1" t="str">
        <f t="shared" si="132"/>
        <v>LOW PRICE</v>
      </c>
      <c r="U1040" t="str">
        <f t="shared" si="129"/>
        <v>Discounted</v>
      </c>
      <c r="V1040" t="str">
        <f t="shared" si="133"/>
        <v>Men's Discounted Item</v>
      </c>
      <c r="W1040" s="1" t="b">
        <f t="shared" si="134"/>
        <v>1</v>
      </c>
      <c r="X1040" t="b">
        <f t="shared" si="135"/>
        <v>1</v>
      </c>
    </row>
    <row r="1041" spans="1:24" ht="28.8" x14ac:dyDescent="0.3">
      <c r="A1041" s="2" t="s">
        <v>1045</v>
      </c>
      <c r="B1041" s="3" t="s">
        <v>4927</v>
      </c>
      <c r="C1041" s="3" t="s">
        <v>7408</v>
      </c>
      <c r="D1041" s="3" t="s">
        <v>7417</v>
      </c>
      <c r="E1041" s="3" t="s">
        <v>7425</v>
      </c>
      <c r="F1041" s="3" t="s">
        <v>7432</v>
      </c>
      <c r="G1041" s="3">
        <v>14788.11</v>
      </c>
      <c r="H1041" s="3">
        <v>19</v>
      </c>
      <c r="I1041" s="8" t="s">
        <v>7810</v>
      </c>
      <c r="J1041" s="3" t="s">
        <v>8166</v>
      </c>
      <c r="K1041" s="3" t="s">
        <v>8167</v>
      </c>
      <c r="L1041" s="3" t="s">
        <v>8169</v>
      </c>
      <c r="M1041" s="4">
        <v>224778.94</v>
      </c>
      <c r="N1041" s="32">
        <f>Table2[[#This Row],[Price]]*Table2[[#This Row],[Quantity Sold]]</f>
        <v>280974.09000000003</v>
      </c>
      <c r="O1041" s="1">
        <f t="shared" si="130"/>
        <v>2023</v>
      </c>
      <c r="P1041" s="1" t="str">
        <f t="shared" si="131"/>
        <v>WOMEN</v>
      </c>
      <c r="Q1041" s="1" t="str">
        <f t="shared" si="128"/>
        <v>Women_Shoes</v>
      </c>
      <c r="T1041" s="1" t="str">
        <f t="shared" si="132"/>
        <v>HIGH PRICE</v>
      </c>
      <c r="U1041" t="str">
        <f t="shared" si="129"/>
        <v>Discounted</v>
      </c>
      <c r="V1041" t="str">
        <f t="shared" si="133"/>
        <v>Other</v>
      </c>
      <c r="W1041" s="1" t="b">
        <f t="shared" si="134"/>
        <v>1</v>
      </c>
      <c r="X1041" t="b">
        <f t="shared" si="135"/>
        <v>1</v>
      </c>
    </row>
    <row r="1042" spans="1:24" x14ac:dyDescent="0.3">
      <c r="A1042" s="2" t="s">
        <v>1046</v>
      </c>
      <c r="B1042" s="3" t="s">
        <v>4928</v>
      </c>
      <c r="C1042" s="3" t="s">
        <v>7405</v>
      </c>
      <c r="D1042" s="3" t="s">
        <v>7409</v>
      </c>
      <c r="E1042" s="3" t="s">
        <v>7423</v>
      </c>
      <c r="F1042" s="3" t="s">
        <v>7434</v>
      </c>
      <c r="G1042" s="3">
        <v>11175.95</v>
      </c>
      <c r="H1042" s="3">
        <v>10</v>
      </c>
      <c r="I1042" s="8" t="s">
        <v>7546</v>
      </c>
      <c r="J1042" s="3" t="s">
        <v>8162</v>
      </c>
      <c r="K1042" s="3" t="s">
        <v>8167</v>
      </c>
      <c r="L1042" s="3" t="s">
        <v>8169</v>
      </c>
      <c r="M1042" s="4">
        <v>89407.6</v>
      </c>
      <c r="N1042" s="32">
        <f>Table2[[#This Row],[Price]]*Table2[[#This Row],[Quantity Sold]]</f>
        <v>111759.5</v>
      </c>
      <c r="O1042" s="1">
        <f t="shared" si="130"/>
        <v>2024</v>
      </c>
      <c r="P1042" s="1" t="str">
        <f t="shared" si="131"/>
        <v>MEN</v>
      </c>
      <c r="Q1042" s="1" t="str">
        <f t="shared" ref="Q1042:Q1105" si="136">CONCATENATE(C1042, "_",D1042)</f>
        <v>Men_Jackets</v>
      </c>
      <c r="T1042" s="1" t="str">
        <f t="shared" si="132"/>
        <v>HIGH PRICE</v>
      </c>
      <c r="U1042" t="str">
        <f t="shared" si="129"/>
        <v>Discounted</v>
      </c>
      <c r="V1042" t="str">
        <f t="shared" si="133"/>
        <v>Men's Discounted Item</v>
      </c>
      <c r="W1042" s="1" t="b">
        <f t="shared" si="134"/>
        <v>1</v>
      </c>
      <c r="X1042" t="b">
        <f t="shared" si="135"/>
        <v>1</v>
      </c>
    </row>
    <row r="1043" spans="1:24" ht="28.8" x14ac:dyDescent="0.3">
      <c r="A1043" s="2" t="s">
        <v>1047</v>
      </c>
      <c r="B1043" s="3" t="s">
        <v>4929</v>
      </c>
      <c r="C1043" s="3" t="s">
        <v>7408</v>
      </c>
      <c r="D1043" s="3" t="s">
        <v>7417</v>
      </c>
      <c r="E1043" s="3" t="s">
        <v>7425</v>
      </c>
      <c r="F1043" s="3" t="s">
        <v>7434</v>
      </c>
      <c r="G1043" s="3">
        <v>14445.32</v>
      </c>
      <c r="H1043" s="3">
        <v>15</v>
      </c>
      <c r="I1043" s="8" t="s">
        <v>7778</v>
      </c>
      <c r="J1043" s="3" t="s">
        <v>8164</v>
      </c>
      <c r="K1043" s="3" t="s">
        <v>8167</v>
      </c>
      <c r="L1043" s="3" t="s">
        <v>8169</v>
      </c>
      <c r="M1043" s="4">
        <v>173343.84</v>
      </c>
      <c r="N1043" s="32">
        <f>Table2[[#This Row],[Price]]*Table2[[#This Row],[Quantity Sold]]</f>
        <v>216679.8</v>
      </c>
      <c r="O1043" s="1">
        <f t="shared" si="130"/>
        <v>2024</v>
      </c>
      <c r="P1043" s="1" t="str">
        <f t="shared" si="131"/>
        <v>WOMEN</v>
      </c>
      <c r="Q1043" s="1" t="str">
        <f t="shared" si="136"/>
        <v>Women_Shoes</v>
      </c>
      <c r="T1043" s="1" t="str">
        <f t="shared" si="132"/>
        <v>HIGH PRICE</v>
      </c>
      <c r="U1043" t="str">
        <f t="shared" si="129"/>
        <v>Discounted</v>
      </c>
      <c r="V1043" t="str">
        <f t="shared" si="133"/>
        <v>Other</v>
      </c>
      <c r="W1043" s="1" t="b">
        <f t="shared" si="134"/>
        <v>1</v>
      </c>
      <c r="X1043" t="b">
        <f t="shared" si="135"/>
        <v>1</v>
      </c>
    </row>
    <row r="1044" spans="1:24" x14ac:dyDescent="0.3">
      <c r="A1044" s="2" t="s">
        <v>1048</v>
      </c>
      <c r="B1044" s="3" t="s">
        <v>4930</v>
      </c>
      <c r="C1044" s="3" t="s">
        <v>7405</v>
      </c>
      <c r="D1044" s="3" t="s">
        <v>7417</v>
      </c>
      <c r="E1044" s="3" t="s">
        <v>7427</v>
      </c>
      <c r="F1044" s="3" t="s">
        <v>7428</v>
      </c>
      <c r="G1044" s="3">
        <v>1079.83</v>
      </c>
      <c r="H1044" s="3">
        <v>6</v>
      </c>
      <c r="I1044" s="8" t="s">
        <v>7981</v>
      </c>
      <c r="J1044" s="3" t="s">
        <v>8164</v>
      </c>
      <c r="K1044" s="3" t="s">
        <v>8168</v>
      </c>
      <c r="L1044" s="3" t="s">
        <v>8170</v>
      </c>
      <c r="M1044" s="4">
        <v>6478.98</v>
      </c>
      <c r="N1044" s="32">
        <f>Table2[[#This Row],[Price]]*Table2[[#This Row],[Quantity Sold]]</f>
        <v>6478.98</v>
      </c>
      <c r="O1044" s="1">
        <f t="shared" si="130"/>
        <v>2023</v>
      </c>
      <c r="P1044" s="1" t="str">
        <f t="shared" si="131"/>
        <v>MEN</v>
      </c>
      <c r="Q1044" s="1" t="str">
        <f t="shared" si="136"/>
        <v>Men_Shoes</v>
      </c>
      <c r="T1044" s="1" t="str">
        <f t="shared" si="132"/>
        <v>LOW PRICE</v>
      </c>
      <c r="U1044" t="str">
        <f t="shared" si="129"/>
        <v>No Discount</v>
      </c>
      <c r="V1044" t="str">
        <f t="shared" si="133"/>
        <v>Other</v>
      </c>
      <c r="W1044" s="1" t="b">
        <f t="shared" si="134"/>
        <v>0</v>
      </c>
      <c r="X1044" t="b">
        <f t="shared" si="135"/>
        <v>0</v>
      </c>
    </row>
    <row r="1045" spans="1:24" x14ac:dyDescent="0.3">
      <c r="A1045" s="2" t="s">
        <v>1049</v>
      </c>
      <c r="B1045" s="3" t="s">
        <v>4931</v>
      </c>
      <c r="C1045" s="3" t="s">
        <v>7407</v>
      </c>
      <c r="D1045" s="3" t="s">
        <v>7415</v>
      </c>
      <c r="E1045" s="3" t="s">
        <v>7424</v>
      </c>
      <c r="F1045" s="3" t="s">
        <v>7432</v>
      </c>
      <c r="G1045" s="3">
        <v>3213.76</v>
      </c>
      <c r="H1045" s="3">
        <v>18</v>
      </c>
      <c r="I1045" s="8" t="s">
        <v>7982</v>
      </c>
      <c r="J1045" s="3" t="s">
        <v>8165</v>
      </c>
      <c r="K1045" s="3" t="s">
        <v>8167</v>
      </c>
      <c r="L1045" s="3" t="s">
        <v>8170</v>
      </c>
      <c r="M1045" s="4">
        <v>57847.68</v>
      </c>
      <c r="N1045" s="32">
        <f>Table2[[#This Row],[Price]]*Table2[[#This Row],[Quantity Sold]]</f>
        <v>57847.680000000008</v>
      </c>
      <c r="O1045" s="1">
        <f t="shared" si="130"/>
        <v>2023</v>
      </c>
      <c r="P1045" s="1" t="str">
        <f t="shared" si="131"/>
        <v>KIDS</v>
      </c>
      <c r="Q1045" s="1" t="str">
        <f t="shared" si="136"/>
        <v>Kids_T-Shirts</v>
      </c>
      <c r="T1045" s="1" t="str">
        <f t="shared" si="132"/>
        <v>LOW PRICE</v>
      </c>
      <c r="U1045" t="str">
        <f t="shared" si="129"/>
        <v>No Discount</v>
      </c>
      <c r="V1045" t="str">
        <f t="shared" si="133"/>
        <v>Other</v>
      </c>
      <c r="W1045" s="1" t="b">
        <f t="shared" si="134"/>
        <v>1</v>
      </c>
      <c r="X1045" t="b">
        <f t="shared" si="135"/>
        <v>0</v>
      </c>
    </row>
    <row r="1046" spans="1:24" x14ac:dyDescent="0.3">
      <c r="A1046" s="2" t="s">
        <v>1050</v>
      </c>
      <c r="B1046" s="3" t="s">
        <v>4932</v>
      </c>
      <c r="C1046" s="3" t="s">
        <v>7405</v>
      </c>
      <c r="D1046" s="3" t="s">
        <v>7409</v>
      </c>
      <c r="E1046" s="3" t="s">
        <v>7427</v>
      </c>
      <c r="F1046" s="3" t="s">
        <v>7429</v>
      </c>
      <c r="G1046" s="3">
        <v>2228.5500000000002</v>
      </c>
      <c r="H1046" s="3">
        <v>8</v>
      </c>
      <c r="I1046" s="8" t="s">
        <v>7983</v>
      </c>
      <c r="J1046" s="3" t="s">
        <v>8165</v>
      </c>
      <c r="K1046" s="3" t="s">
        <v>8168</v>
      </c>
      <c r="L1046" s="3" t="s">
        <v>8170</v>
      </c>
      <c r="M1046" s="4">
        <v>17828.400000000001</v>
      </c>
      <c r="N1046" s="32">
        <f>Table2[[#This Row],[Price]]*Table2[[#This Row],[Quantity Sold]]</f>
        <v>17828.400000000001</v>
      </c>
      <c r="O1046" s="1">
        <f t="shared" si="130"/>
        <v>2024</v>
      </c>
      <c r="P1046" s="1" t="str">
        <f t="shared" si="131"/>
        <v>MEN</v>
      </c>
      <c r="Q1046" s="1" t="str">
        <f t="shared" si="136"/>
        <v>Men_Jackets</v>
      </c>
      <c r="T1046" s="1" t="str">
        <f t="shared" si="132"/>
        <v>LOW PRICE</v>
      </c>
      <c r="U1046" t="str">
        <f t="shared" si="129"/>
        <v>No Discount</v>
      </c>
      <c r="V1046" t="str">
        <f t="shared" si="133"/>
        <v>Other</v>
      </c>
      <c r="W1046" s="1" t="b">
        <f t="shared" si="134"/>
        <v>0</v>
      </c>
      <c r="X1046" t="b">
        <f t="shared" si="135"/>
        <v>0</v>
      </c>
    </row>
    <row r="1047" spans="1:24" x14ac:dyDescent="0.3">
      <c r="A1047" s="2" t="s">
        <v>1051</v>
      </c>
      <c r="B1047" s="3" t="s">
        <v>4933</v>
      </c>
      <c r="C1047" s="3" t="s">
        <v>7405</v>
      </c>
      <c r="D1047" s="3" t="s">
        <v>7411</v>
      </c>
      <c r="E1047" s="3" t="s">
        <v>7423</v>
      </c>
      <c r="F1047" s="3" t="s">
        <v>7434</v>
      </c>
      <c r="G1047" s="3">
        <v>1123.82</v>
      </c>
      <c r="H1047" s="3">
        <v>6</v>
      </c>
      <c r="I1047" s="8" t="s">
        <v>7638</v>
      </c>
      <c r="J1047" s="3" t="s">
        <v>8164</v>
      </c>
      <c r="K1047" s="3" t="s">
        <v>8168</v>
      </c>
      <c r="L1047" s="3" t="s">
        <v>8169</v>
      </c>
      <c r="M1047" s="4">
        <v>5394.17</v>
      </c>
      <c r="N1047" s="32">
        <f>Table2[[#This Row],[Price]]*Table2[[#This Row],[Quantity Sold]]</f>
        <v>6742.92</v>
      </c>
      <c r="O1047" s="1">
        <f t="shared" si="130"/>
        <v>2023</v>
      </c>
      <c r="P1047" s="1" t="str">
        <f t="shared" si="131"/>
        <v>MEN</v>
      </c>
      <c r="Q1047" s="1" t="str">
        <f t="shared" si="136"/>
        <v>Men_Pants</v>
      </c>
      <c r="T1047" s="1" t="str">
        <f t="shared" si="132"/>
        <v>LOW PRICE</v>
      </c>
      <c r="U1047" t="str">
        <f t="shared" si="129"/>
        <v>Discounted</v>
      </c>
      <c r="V1047" t="str">
        <f t="shared" si="133"/>
        <v>Men's Discounted Item</v>
      </c>
      <c r="W1047" s="1" t="b">
        <f t="shared" si="134"/>
        <v>0</v>
      </c>
      <c r="X1047" t="b">
        <f t="shared" si="135"/>
        <v>1</v>
      </c>
    </row>
    <row r="1048" spans="1:24" ht="28.8" x14ac:dyDescent="0.3">
      <c r="A1048" s="2" t="s">
        <v>1052</v>
      </c>
      <c r="B1048" s="3" t="s">
        <v>4934</v>
      </c>
      <c r="C1048" s="3" t="s">
        <v>7406</v>
      </c>
      <c r="D1048" s="3" t="s">
        <v>7421</v>
      </c>
      <c r="E1048" s="3" t="s">
        <v>7423</v>
      </c>
      <c r="F1048" s="3" t="s">
        <v>7429</v>
      </c>
      <c r="G1048" s="3">
        <v>7729.79</v>
      </c>
      <c r="H1048" s="3">
        <v>1</v>
      </c>
      <c r="I1048" s="8" t="s">
        <v>7815</v>
      </c>
      <c r="J1048" s="3" t="s">
        <v>8163</v>
      </c>
      <c r="K1048" s="3" t="s">
        <v>8168</v>
      </c>
      <c r="L1048" s="3" t="s">
        <v>8169</v>
      </c>
      <c r="M1048" s="4">
        <v>6183.5</v>
      </c>
      <c r="N1048" s="32">
        <f>Table2[[#This Row],[Price]]*Table2[[#This Row],[Quantity Sold]]</f>
        <v>7729.79</v>
      </c>
      <c r="O1048" s="1">
        <f t="shared" si="130"/>
        <v>2023</v>
      </c>
      <c r="P1048" s="1" t="str">
        <f t="shared" si="131"/>
        <v>ACCESSORIES</v>
      </c>
      <c r="Q1048" s="1" t="str">
        <f t="shared" si="136"/>
        <v>Accessories_Scarves</v>
      </c>
      <c r="T1048" s="1" t="str">
        <f t="shared" si="132"/>
        <v>LOW PRICE</v>
      </c>
      <c r="U1048" t="str">
        <f t="shared" si="129"/>
        <v>Discounted</v>
      </c>
      <c r="V1048" t="str">
        <f t="shared" si="133"/>
        <v>Other</v>
      </c>
      <c r="W1048" s="1" t="b">
        <f t="shared" si="134"/>
        <v>0</v>
      </c>
      <c r="X1048" t="b">
        <f t="shared" si="135"/>
        <v>1</v>
      </c>
    </row>
    <row r="1049" spans="1:24" ht="28.8" x14ac:dyDescent="0.3">
      <c r="A1049" s="2" t="s">
        <v>1053</v>
      </c>
      <c r="B1049" s="3" t="s">
        <v>4935</v>
      </c>
      <c r="C1049" s="3" t="s">
        <v>7406</v>
      </c>
      <c r="D1049" s="3" t="s">
        <v>7412</v>
      </c>
      <c r="E1049" s="3" t="s">
        <v>7424</v>
      </c>
      <c r="F1049" s="3" t="s">
        <v>7433</v>
      </c>
      <c r="G1049" s="3">
        <v>3211.27</v>
      </c>
      <c r="H1049" s="3">
        <v>18</v>
      </c>
      <c r="I1049" s="8" t="s">
        <v>7984</v>
      </c>
      <c r="J1049" s="3" t="s">
        <v>8163</v>
      </c>
      <c r="K1049" s="3" t="s">
        <v>8167</v>
      </c>
      <c r="L1049" s="3" t="s">
        <v>8169</v>
      </c>
      <c r="M1049" s="4">
        <v>46242.62</v>
      </c>
      <c r="N1049" s="32">
        <f>Table2[[#This Row],[Price]]*Table2[[#This Row],[Quantity Sold]]</f>
        <v>57802.86</v>
      </c>
      <c r="O1049" s="1">
        <f t="shared" si="130"/>
        <v>2023</v>
      </c>
      <c r="P1049" s="1" t="str">
        <f t="shared" si="131"/>
        <v>ACCESSORIES</v>
      </c>
      <c r="Q1049" s="1" t="str">
        <f t="shared" si="136"/>
        <v>Accessories_Hats</v>
      </c>
      <c r="T1049" s="1" t="str">
        <f t="shared" si="132"/>
        <v>LOW PRICE</v>
      </c>
      <c r="U1049" t="str">
        <f t="shared" si="129"/>
        <v>Discounted</v>
      </c>
      <c r="V1049" t="str">
        <f t="shared" si="133"/>
        <v>Other</v>
      </c>
      <c r="W1049" s="1" t="b">
        <f t="shared" si="134"/>
        <v>1</v>
      </c>
      <c r="X1049" t="b">
        <f t="shared" si="135"/>
        <v>1</v>
      </c>
    </row>
    <row r="1050" spans="1:24" x14ac:dyDescent="0.3">
      <c r="A1050" s="2" t="s">
        <v>1054</v>
      </c>
      <c r="B1050" s="3" t="s">
        <v>4936</v>
      </c>
      <c r="C1050" s="3" t="s">
        <v>7407</v>
      </c>
      <c r="D1050" s="3" t="s">
        <v>7415</v>
      </c>
      <c r="E1050" s="3" t="s">
        <v>7426</v>
      </c>
      <c r="F1050" s="3" t="s">
        <v>7434</v>
      </c>
      <c r="G1050" s="3">
        <v>3018.71</v>
      </c>
      <c r="H1050" s="3">
        <v>13</v>
      </c>
      <c r="I1050" s="8" t="s">
        <v>7653</v>
      </c>
      <c r="J1050" s="3" t="s">
        <v>8166</v>
      </c>
      <c r="K1050" s="3" t="s">
        <v>8167</v>
      </c>
      <c r="L1050" s="3" t="s">
        <v>8170</v>
      </c>
      <c r="M1050" s="4">
        <v>39243.230000000003</v>
      </c>
      <c r="N1050" s="32">
        <f>Table2[[#This Row],[Price]]*Table2[[#This Row],[Quantity Sold]]</f>
        <v>39243.230000000003</v>
      </c>
      <c r="O1050" s="1">
        <f t="shared" si="130"/>
        <v>2023</v>
      </c>
      <c r="P1050" s="1" t="str">
        <f t="shared" si="131"/>
        <v>KIDS</v>
      </c>
      <c r="Q1050" s="1" t="str">
        <f t="shared" si="136"/>
        <v>Kids_T-Shirts</v>
      </c>
      <c r="T1050" s="1" t="str">
        <f t="shared" si="132"/>
        <v>LOW PRICE</v>
      </c>
      <c r="U1050" t="str">
        <f t="shared" si="129"/>
        <v>No Discount</v>
      </c>
      <c r="V1050" t="str">
        <f t="shared" si="133"/>
        <v>Other</v>
      </c>
      <c r="W1050" s="1" t="b">
        <f t="shared" si="134"/>
        <v>1</v>
      </c>
      <c r="X1050" t="b">
        <f t="shared" si="135"/>
        <v>0</v>
      </c>
    </row>
    <row r="1051" spans="1:24" ht="28.8" x14ac:dyDescent="0.3">
      <c r="A1051" s="2" t="s">
        <v>1055</v>
      </c>
      <c r="B1051" s="3" t="s">
        <v>4937</v>
      </c>
      <c r="C1051" s="3" t="s">
        <v>7406</v>
      </c>
      <c r="D1051" s="3" t="s">
        <v>7416</v>
      </c>
      <c r="E1051" s="3" t="s">
        <v>7427</v>
      </c>
      <c r="F1051" s="3" t="s">
        <v>7428</v>
      </c>
      <c r="G1051" s="3">
        <v>10453.02</v>
      </c>
      <c r="H1051" s="3">
        <v>17</v>
      </c>
      <c r="I1051" s="8" t="s">
        <v>7985</v>
      </c>
      <c r="J1051" s="3" t="s">
        <v>8163</v>
      </c>
      <c r="K1051" s="3" t="s">
        <v>8168</v>
      </c>
      <c r="L1051" s="3" t="s">
        <v>8170</v>
      </c>
      <c r="M1051" s="4">
        <v>177701.34</v>
      </c>
      <c r="N1051" s="32">
        <f>Table2[[#This Row],[Price]]*Table2[[#This Row],[Quantity Sold]]</f>
        <v>177701.34</v>
      </c>
      <c r="O1051" s="1">
        <f t="shared" si="130"/>
        <v>2024</v>
      </c>
      <c r="P1051" s="1" t="str">
        <f t="shared" si="131"/>
        <v>ACCESSORIES</v>
      </c>
      <c r="Q1051" s="1" t="str">
        <f t="shared" si="136"/>
        <v>Accessories_Belts</v>
      </c>
      <c r="T1051" s="1" t="str">
        <f t="shared" si="132"/>
        <v>HIGH PRICE</v>
      </c>
      <c r="U1051" t="str">
        <f t="shared" si="129"/>
        <v>No Discount</v>
      </c>
      <c r="V1051" t="str">
        <f t="shared" si="133"/>
        <v>Other</v>
      </c>
      <c r="W1051" s="1" t="b">
        <f t="shared" si="134"/>
        <v>1</v>
      </c>
      <c r="X1051" t="b">
        <f t="shared" si="135"/>
        <v>0</v>
      </c>
    </row>
    <row r="1052" spans="1:24" ht="28.8" x14ac:dyDescent="0.3">
      <c r="A1052" s="2" t="s">
        <v>1056</v>
      </c>
      <c r="B1052" s="3" t="s">
        <v>4938</v>
      </c>
      <c r="C1052" s="3" t="s">
        <v>7406</v>
      </c>
      <c r="D1052" s="3" t="s">
        <v>7412</v>
      </c>
      <c r="E1052" s="3" t="s">
        <v>7427</v>
      </c>
      <c r="F1052" s="3" t="s">
        <v>7432</v>
      </c>
      <c r="G1052" s="3">
        <v>6180.18</v>
      </c>
      <c r="H1052" s="3">
        <v>13</v>
      </c>
      <c r="I1052" s="8" t="s">
        <v>7871</v>
      </c>
      <c r="J1052" s="3" t="s">
        <v>8164</v>
      </c>
      <c r="K1052" s="3" t="s">
        <v>8168</v>
      </c>
      <c r="L1052" s="3" t="s">
        <v>8169</v>
      </c>
      <c r="M1052" s="4">
        <v>64273.54</v>
      </c>
      <c r="N1052" s="32">
        <f>Table2[[#This Row],[Price]]*Table2[[#This Row],[Quantity Sold]]</f>
        <v>80342.34</v>
      </c>
      <c r="O1052" s="1">
        <f t="shared" si="130"/>
        <v>2023</v>
      </c>
      <c r="P1052" s="1" t="str">
        <f t="shared" si="131"/>
        <v>ACCESSORIES</v>
      </c>
      <c r="Q1052" s="1" t="str">
        <f t="shared" si="136"/>
        <v>Accessories_Hats</v>
      </c>
      <c r="T1052" s="1" t="str">
        <f t="shared" si="132"/>
        <v>LOW PRICE</v>
      </c>
      <c r="U1052" t="str">
        <f t="shared" si="129"/>
        <v>Discounted</v>
      </c>
      <c r="V1052" t="str">
        <f t="shared" si="133"/>
        <v>Other</v>
      </c>
      <c r="W1052" s="1" t="b">
        <f t="shared" si="134"/>
        <v>1</v>
      </c>
      <c r="X1052" t="b">
        <f t="shared" si="135"/>
        <v>1</v>
      </c>
    </row>
    <row r="1053" spans="1:24" x14ac:dyDescent="0.3">
      <c r="A1053" s="2" t="s">
        <v>1057</v>
      </c>
      <c r="B1053" s="3" t="s">
        <v>4939</v>
      </c>
      <c r="C1053" s="3" t="s">
        <v>7405</v>
      </c>
      <c r="D1053" s="3" t="s">
        <v>7409</v>
      </c>
      <c r="E1053" s="3" t="s">
        <v>7426</v>
      </c>
      <c r="F1053" s="3" t="s">
        <v>7430</v>
      </c>
      <c r="G1053" s="3">
        <v>16599.169999999998</v>
      </c>
      <c r="H1053" s="3">
        <v>3</v>
      </c>
      <c r="I1053" s="8" t="s">
        <v>7646</v>
      </c>
      <c r="J1053" s="3" t="s">
        <v>8162</v>
      </c>
      <c r="K1053" s="3" t="s">
        <v>8168</v>
      </c>
      <c r="L1053" s="3" t="s">
        <v>8169</v>
      </c>
      <c r="M1053" s="4">
        <v>39838.339999999997</v>
      </c>
      <c r="N1053" s="32">
        <f>Table2[[#This Row],[Price]]*Table2[[#This Row],[Quantity Sold]]</f>
        <v>49797.509999999995</v>
      </c>
      <c r="O1053" s="1">
        <f t="shared" si="130"/>
        <v>2024</v>
      </c>
      <c r="P1053" s="1" t="str">
        <f t="shared" si="131"/>
        <v>MEN</v>
      </c>
      <c r="Q1053" s="1" t="str">
        <f t="shared" si="136"/>
        <v>Men_Jackets</v>
      </c>
      <c r="T1053" s="1" t="str">
        <f t="shared" si="132"/>
        <v>HIGH PRICE</v>
      </c>
      <c r="U1053" t="str">
        <f t="shared" si="129"/>
        <v>Discounted</v>
      </c>
      <c r="V1053" t="str">
        <f t="shared" si="133"/>
        <v>Men's Discounted Item</v>
      </c>
      <c r="W1053" s="1" t="b">
        <f t="shared" si="134"/>
        <v>0</v>
      </c>
      <c r="X1053" t="b">
        <f t="shared" si="135"/>
        <v>1</v>
      </c>
    </row>
    <row r="1054" spans="1:24" ht="28.8" x14ac:dyDescent="0.3">
      <c r="A1054" s="2" t="s">
        <v>1058</v>
      </c>
      <c r="B1054" s="3" t="s">
        <v>4095</v>
      </c>
      <c r="C1054" s="3" t="s">
        <v>7407</v>
      </c>
      <c r="D1054" s="3" t="s">
        <v>7418</v>
      </c>
      <c r="E1054" s="3" t="s">
        <v>7426</v>
      </c>
      <c r="F1054" s="3" t="s">
        <v>7428</v>
      </c>
      <c r="G1054" s="3">
        <v>1935.56</v>
      </c>
      <c r="H1054" s="3">
        <v>1</v>
      </c>
      <c r="I1054" s="8" t="s">
        <v>7874</v>
      </c>
      <c r="J1054" s="3" t="s">
        <v>8163</v>
      </c>
      <c r="K1054" s="3" t="s">
        <v>8167</v>
      </c>
      <c r="L1054" s="3" t="s">
        <v>8169</v>
      </c>
      <c r="M1054" s="4">
        <v>1548.78</v>
      </c>
      <c r="N1054" s="32">
        <f>Table2[[#This Row],[Price]]*Table2[[#This Row],[Quantity Sold]]</f>
        <v>1935.56</v>
      </c>
      <c r="O1054" s="1">
        <f t="shared" si="130"/>
        <v>2023</v>
      </c>
      <c r="P1054" s="1" t="str">
        <f t="shared" si="131"/>
        <v>KIDS</v>
      </c>
      <c r="Q1054" s="1" t="str">
        <f t="shared" si="136"/>
        <v>Kids_Sweaters</v>
      </c>
      <c r="T1054" s="1" t="str">
        <f t="shared" si="132"/>
        <v>LOW PRICE</v>
      </c>
      <c r="U1054" t="str">
        <f t="shared" ref="U1054:U1117" si="137">IF(L1054 = "Yes", "Discounted", "No Discount")</f>
        <v>Discounted</v>
      </c>
      <c r="V1054" t="str">
        <f t="shared" si="133"/>
        <v>Other</v>
      </c>
      <c r="W1054" s="1" t="b">
        <f t="shared" si="134"/>
        <v>0</v>
      </c>
      <c r="X1054" t="b">
        <f t="shared" si="135"/>
        <v>1</v>
      </c>
    </row>
    <row r="1055" spans="1:24" x14ac:dyDescent="0.3">
      <c r="A1055" s="2" t="s">
        <v>1059</v>
      </c>
      <c r="B1055" s="3" t="s">
        <v>4768</v>
      </c>
      <c r="C1055" s="3" t="s">
        <v>7405</v>
      </c>
      <c r="D1055" s="3" t="s">
        <v>7411</v>
      </c>
      <c r="E1055" s="3" t="s">
        <v>7423</v>
      </c>
      <c r="F1055" s="3" t="s">
        <v>7428</v>
      </c>
      <c r="G1055" s="3">
        <v>1420.13</v>
      </c>
      <c r="H1055" s="3">
        <v>3</v>
      </c>
      <c r="I1055" s="8" t="s">
        <v>7717</v>
      </c>
      <c r="J1055" s="3" t="s">
        <v>8165</v>
      </c>
      <c r="K1055" s="3" t="s">
        <v>8167</v>
      </c>
      <c r="L1055" s="3" t="s">
        <v>8170</v>
      </c>
      <c r="M1055" s="4">
        <v>4260.3900000000003</v>
      </c>
      <c r="N1055" s="32">
        <f>Table2[[#This Row],[Price]]*Table2[[#This Row],[Quantity Sold]]</f>
        <v>4260.3900000000003</v>
      </c>
      <c r="O1055" s="1">
        <f t="shared" si="130"/>
        <v>2023</v>
      </c>
      <c r="P1055" s="1" t="str">
        <f t="shared" si="131"/>
        <v>MEN</v>
      </c>
      <c r="Q1055" s="1" t="str">
        <f t="shared" si="136"/>
        <v>Men_Pants</v>
      </c>
      <c r="T1055" s="1" t="str">
        <f t="shared" si="132"/>
        <v>LOW PRICE</v>
      </c>
      <c r="U1055" t="str">
        <f t="shared" si="137"/>
        <v>No Discount</v>
      </c>
      <c r="V1055" t="str">
        <f t="shared" si="133"/>
        <v>Other</v>
      </c>
      <c r="W1055" s="1" t="b">
        <f t="shared" si="134"/>
        <v>0</v>
      </c>
      <c r="X1055" t="b">
        <f t="shared" si="135"/>
        <v>0</v>
      </c>
    </row>
    <row r="1056" spans="1:24" ht="28.8" x14ac:dyDescent="0.3">
      <c r="A1056" s="2" t="s">
        <v>1060</v>
      </c>
      <c r="B1056" s="3" t="s">
        <v>4940</v>
      </c>
      <c r="C1056" s="3" t="s">
        <v>7406</v>
      </c>
      <c r="D1056" s="3" t="s">
        <v>7412</v>
      </c>
      <c r="E1056" s="3" t="s">
        <v>7427</v>
      </c>
      <c r="F1056" s="3" t="s">
        <v>7431</v>
      </c>
      <c r="G1056" s="3">
        <v>4264.54</v>
      </c>
      <c r="H1056" s="3">
        <v>12</v>
      </c>
      <c r="I1056" s="8" t="s">
        <v>7669</v>
      </c>
      <c r="J1056" s="3" t="s">
        <v>8162</v>
      </c>
      <c r="K1056" s="3" t="s">
        <v>8167</v>
      </c>
      <c r="L1056" s="3" t="s">
        <v>8169</v>
      </c>
      <c r="M1056" s="4">
        <v>40939.75</v>
      </c>
      <c r="N1056" s="32">
        <f>Table2[[#This Row],[Price]]*Table2[[#This Row],[Quantity Sold]]</f>
        <v>51174.479999999996</v>
      </c>
      <c r="O1056" s="1">
        <f t="shared" si="130"/>
        <v>2023</v>
      </c>
      <c r="P1056" s="1" t="str">
        <f t="shared" si="131"/>
        <v>ACCESSORIES</v>
      </c>
      <c r="Q1056" s="1" t="str">
        <f t="shared" si="136"/>
        <v>Accessories_Hats</v>
      </c>
      <c r="T1056" s="1" t="str">
        <f t="shared" si="132"/>
        <v>LOW PRICE</v>
      </c>
      <c r="U1056" t="str">
        <f t="shared" si="137"/>
        <v>Discounted</v>
      </c>
      <c r="V1056" t="str">
        <f t="shared" si="133"/>
        <v>Other</v>
      </c>
      <c r="W1056" s="1" t="b">
        <f t="shared" si="134"/>
        <v>1</v>
      </c>
      <c r="X1056" t="b">
        <f t="shared" si="135"/>
        <v>1</v>
      </c>
    </row>
    <row r="1057" spans="1:24" x14ac:dyDescent="0.3">
      <c r="A1057" s="2" t="s">
        <v>1061</v>
      </c>
      <c r="B1057" s="3" t="s">
        <v>4941</v>
      </c>
      <c r="C1057" s="3" t="s">
        <v>7405</v>
      </c>
      <c r="D1057" s="3" t="s">
        <v>7409</v>
      </c>
      <c r="E1057" s="3" t="s">
        <v>7425</v>
      </c>
      <c r="F1057" s="3" t="s">
        <v>7432</v>
      </c>
      <c r="G1057" s="3">
        <v>4659.62</v>
      </c>
      <c r="H1057" s="3">
        <v>2</v>
      </c>
      <c r="I1057" s="8" t="s">
        <v>7958</v>
      </c>
      <c r="J1057" s="3" t="s">
        <v>8164</v>
      </c>
      <c r="K1057" s="3" t="s">
        <v>8168</v>
      </c>
      <c r="L1057" s="3" t="s">
        <v>8169</v>
      </c>
      <c r="M1057" s="4">
        <v>7455.06</v>
      </c>
      <c r="N1057" s="32">
        <f>Table2[[#This Row],[Price]]*Table2[[#This Row],[Quantity Sold]]</f>
        <v>9319.24</v>
      </c>
      <c r="O1057" s="1">
        <f t="shared" si="130"/>
        <v>2023</v>
      </c>
      <c r="P1057" s="1" t="str">
        <f t="shared" si="131"/>
        <v>MEN</v>
      </c>
      <c r="Q1057" s="1" t="str">
        <f t="shared" si="136"/>
        <v>Men_Jackets</v>
      </c>
      <c r="T1057" s="1" t="str">
        <f t="shared" si="132"/>
        <v>LOW PRICE</v>
      </c>
      <c r="U1057" t="str">
        <f t="shared" si="137"/>
        <v>Discounted</v>
      </c>
      <c r="V1057" t="str">
        <f t="shared" si="133"/>
        <v>Men's Discounted Item</v>
      </c>
      <c r="W1057" s="1" t="b">
        <f t="shared" si="134"/>
        <v>0</v>
      </c>
      <c r="X1057" t="b">
        <f t="shared" si="135"/>
        <v>1</v>
      </c>
    </row>
    <row r="1058" spans="1:24" ht="28.8" x14ac:dyDescent="0.3">
      <c r="A1058" s="2" t="s">
        <v>1062</v>
      </c>
      <c r="B1058" s="3" t="s">
        <v>4942</v>
      </c>
      <c r="C1058" s="3" t="s">
        <v>7406</v>
      </c>
      <c r="D1058" s="3" t="s">
        <v>7416</v>
      </c>
      <c r="E1058" s="3" t="s">
        <v>7426</v>
      </c>
      <c r="F1058" s="3" t="s">
        <v>7429</v>
      </c>
      <c r="G1058" s="3">
        <v>15832.25</v>
      </c>
      <c r="H1058" s="3">
        <v>2</v>
      </c>
      <c r="I1058" s="8" t="s">
        <v>7589</v>
      </c>
      <c r="J1058" s="3" t="s">
        <v>8164</v>
      </c>
      <c r="K1058" s="3" t="s">
        <v>8167</v>
      </c>
      <c r="L1058" s="3" t="s">
        <v>8169</v>
      </c>
      <c r="M1058" s="4">
        <v>25331.599999999999</v>
      </c>
      <c r="N1058" s="32">
        <f>Table2[[#This Row],[Price]]*Table2[[#This Row],[Quantity Sold]]</f>
        <v>31664.5</v>
      </c>
      <c r="O1058" s="1">
        <f t="shared" si="130"/>
        <v>2024</v>
      </c>
      <c r="P1058" s="1" t="str">
        <f t="shared" si="131"/>
        <v>ACCESSORIES</v>
      </c>
      <c r="Q1058" s="1" t="str">
        <f t="shared" si="136"/>
        <v>Accessories_Belts</v>
      </c>
      <c r="T1058" s="1" t="str">
        <f t="shared" si="132"/>
        <v>HIGH PRICE</v>
      </c>
      <c r="U1058" t="str">
        <f t="shared" si="137"/>
        <v>Discounted</v>
      </c>
      <c r="V1058" t="str">
        <f t="shared" si="133"/>
        <v>Other</v>
      </c>
      <c r="W1058" s="1" t="b">
        <f t="shared" si="134"/>
        <v>0</v>
      </c>
      <c r="X1058" t="b">
        <f t="shared" si="135"/>
        <v>1</v>
      </c>
    </row>
    <row r="1059" spans="1:24" x14ac:dyDescent="0.3">
      <c r="A1059" s="2" t="s">
        <v>1063</v>
      </c>
      <c r="B1059" s="3" t="s">
        <v>4943</v>
      </c>
      <c r="C1059" s="3" t="s">
        <v>7405</v>
      </c>
      <c r="D1059" s="3" t="s">
        <v>7410</v>
      </c>
      <c r="E1059" s="3" t="s">
        <v>7423</v>
      </c>
      <c r="F1059" s="3" t="s">
        <v>7432</v>
      </c>
      <c r="G1059" s="3">
        <v>15056.2</v>
      </c>
      <c r="H1059" s="3">
        <v>3</v>
      </c>
      <c r="I1059" s="8" t="s">
        <v>7973</v>
      </c>
      <c r="J1059" s="3" t="s">
        <v>8164</v>
      </c>
      <c r="K1059" s="3" t="s">
        <v>8168</v>
      </c>
      <c r="L1059" s="3" t="s">
        <v>8169</v>
      </c>
      <c r="M1059" s="4">
        <v>36134.879999999997</v>
      </c>
      <c r="N1059" s="32">
        <f>Table2[[#This Row],[Price]]*Table2[[#This Row],[Quantity Sold]]</f>
        <v>45168.600000000006</v>
      </c>
      <c r="O1059" s="1">
        <f t="shared" si="130"/>
        <v>2024</v>
      </c>
      <c r="P1059" s="1" t="str">
        <f t="shared" si="131"/>
        <v>MEN</v>
      </c>
      <c r="Q1059" s="1" t="str">
        <f t="shared" si="136"/>
        <v>Men_Shirts</v>
      </c>
      <c r="T1059" s="1" t="str">
        <f t="shared" si="132"/>
        <v>HIGH PRICE</v>
      </c>
      <c r="U1059" t="str">
        <f t="shared" si="137"/>
        <v>Discounted</v>
      </c>
      <c r="V1059" t="str">
        <f t="shared" si="133"/>
        <v>Men's Discounted Item</v>
      </c>
      <c r="W1059" s="1" t="b">
        <f t="shared" si="134"/>
        <v>0</v>
      </c>
      <c r="X1059" t="b">
        <f t="shared" si="135"/>
        <v>1</v>
      </c>
    </row>
    <row r="1060" spans="1:24" ht="28.8" x14ac:dyDescent="0.3">
      <c r="A1060" s="2" t="s">
        <v>1064</v>
      </c>
      <c r="B1060" s="3" t="s">
        <v>4944</v>
      </c>
      <c r="C1060" s="3" t="s">
        <v>7408</v>
      </c>
      <c r="D1060" s="3" t="s">
        <v>7422</v>
      </c>
      <c r="E1060" s="3" t="s">
        <v>7427</v>
      </c>
      <c r="F1060" s="3" t="s">
        <v>7433</v>
      </c>
      <c r="G1060" s="3">
        <v>8146.45</v>
      </c>
      <c r="H1060" s="3">
        <v>9</v>
      </c>
      <c r="I1060" s="8" t="s">
        <v>7449</v>
      </c>
      <c r="J1060" s="3" t="s">
        <v>8164</v>
      </c>
      <c r="K1060" s="3" t="s">
        <v>8168</v>
      </c>
      <c r="L1060" s="3" t="s">
        <v>8169</v>
      </c>
      <c r="M1060" s="4">
        <v>58654.44</v>
      </c>
      <c r="N1060" s="32">
        <f>Table2[[#This Row],[Price]]*Table2[[#This Row],[Quantity Sold]]</f>
        <v>73318.05</v>
      </c>
      <c r="O1060" s="1">
        <f t="shared" si="130"/>
        <v>2023</v>
      </c>
      <c r="P1060" s="1" t="str">
        <f t="shared" si="131"/>
        <v>WOMEN</v>
      </c>
      <c r="Q1060" s="1" t="str">
        <f t="shared" si="136"/>
        <v>Women_Skirts</v>
      </c>
      <c r="T1060" s="1" t="str">
        <f t="shared" si="132"/>
        <v>LOW PRICE</v>
      </c>
      <c r="U1060" t="str">
        <f t="shared" si="137"/>
        <v>Discounted</v>
      </c>
      <c r="V1060" t="str">
        <f t="shared" si="133"/>
        <v>Other</v>
      </c>
      <c r="W1060" s="1" t="b">
        <f t="shared" si="134"/>
        <v>0</v>
      </c>
      <c r="X1060" t="b">
        <f t="shared" si="135"/>
        <v>1</v>
      </c>
    </row>
    <row r="1061" spans="1:24" x14ac:dyDescent="0.3">
      <c r="A1061" s="2" t="s">
        <v>1065</v>
      </c>
      <c r="B1061" s="3" t="s">
        <v>4945</v>
      </c>
      <c r="C1061" s="3" t="s">
        <v>7405</v>
      </c>
      <c r="D1061" s="3" t="s">
        <v>7417</v>
      </c>
      <c r="E1061" s="3" t="s">
        <v>7427</v>
      </c>
      <c r="F1061" s="3" t="s">
        <v>7431</v>
      </c>
      <c r="G1061" s="3">
        <v>1487.36</v>
      </c>
      <c r="H1061" s="3">
        <v>12</v>
      </c>
      <c r="I1061" s="8" t="s">
        <v>7559</v>
      </c>
      <c r="J1061" s="3" t="s">
        <v>8165</v>
      </c>
      <c r="K1061" s="3" t="s">
        <v>8168</v>
      </c>
      <c r="L1061" s="3" t="s">
        <v>8170</v>
      </c>
      <c r="M1061" s="4">
        <v>17848.32</v>
      </c>
      <c r="N1061" s="32">
        <f>Table2[[#This Row],[Price]]*Table2[[#This Row],[Quantity Sold]]</f>
        <v>17848.32</v>
      </c>
      <c r="O1061" s="1">
        <f t="shared" si="130"/>
        <v>2024</v>
      </c>
      <c r="P1061" s="1" t="str">
        <f t="shared" si="131"/>
        <v>MEN</v>
      </c>
      <c r="Q1061" s="1" t="str">
        <f t="shared" si="136"/>
        <v>Men_Shoes</v>
      </c>
      <c r="T1061" s="1" t="str">
        <f t="shared" si="132"/>
        <v>LOW PRICE</v>
      </c>
      <c r="U1061" t="str">
        <f t="shared" si="137"/>
        <v>No Discount</v>
      </c>
      <c r="V1061" t="str">
        <f t="shared" si="133"/>
        <v>Other</v>
      </c>
      <c r="W1061" s="1" t="b">
        <f t="shared" si="134"/>
        <v>1</v>
      </c>
      <c r="X1061" t="b">
        <f t="shared" si="135"/>
        <v>0</v>
      </c>
    </row>
    <row r="1062" spans="1:24" ht="28.8" x14ac:dyDescent="0.3">
      <c r="A1062" s="2" t="s">
        <v>1066</v>
      </c>
      <c r="B1062" s="3" t="s">
        <v>4946</v>
      </c>
      <c r="C1062" s="3" t="s">
        <v>7408</v>
      </c>
      <c r="D1062" s="3" t="s">
        <v>7417</v>
      </c>
      <c r="E1062" s="3" t="s">
        <v>7423</v>
      </c>
      <c r="F1062" s="3" t="s">
        <v>7434</v>
      </c>
      <c r="G1062" s="3">
        <v>7992.9</v>
      </c>
      <c r="H1062" s="3">
        <v>8</v>
      </c>
      <c r="I1062" s="8" t="s">
        <v>7986</v>
      </c>
      <c r="J1062" s="3" t="s">
        <v>8166</v>
      </c>
      <c r="K1062" s="3" t="s">
        <v>8168</v>
      </c>
      <c r="L1062" s="3" t="s">
        <v>8170</v>
      </c>
      <c r="M1062" s="4">
        <v>63943.199999999997</v>
      </c>
      <c r="N1062" s="32">
        <f>Table2[[#This Row],[Price]]*Table2[[#This Row],[Quantity Sold]]</f>
        <v>63943.199999999997</v>
      </c>
      <c r="O1062" s="1">
        <f t="shared" si="130"/>
        <v>2022</v>
      </c>
      <c r="P1062" s="1" t="str">
        <f t="shared" si="131"/>
        <v>WOMEN</v>
      </c>
      <c r="Q1062" s="1" t="str">
        <f t="shared" si="136"/>
        <v>Women_Shoes</v>
      </c>
      <c r="T1062" s="1" t="str">
        <f t="shared" si="132"/>
        <v>LOW PRICE</v>
      </c>
      <c r="U1062" t="str">
        <f t="shared" si="137"/>
        <v>No Discount</v>
      </c>
      <c r="V1062" t="str">
        <f t="shared" si="133"/>
        <v>Other</v>
      </c>
      <c r="W1062" s="1" t="b">
        <f t="shared" si="134"/>
        <v>0</v>
      </c>
      <c r="X1062" t="b">
        <f t="shared" si="135"/>
        <v>0</v>
      </c>
    </row>
    <row r="1063" spans="1:24" x14ac:dyDescent="0.3">
      <c r="A1063" s="2" t="s">
        <v>1067</v>
      </c>
      <c r="B1063" s="3" t="s">
        <v>4947</v>
      </c>
      <c r="C1063" s="3" t="s">
        <v>7405</v>
      </c>
      <c r="D1063" s="3" t="s">
        <v>7411</v>
      </c>
      <c r="E1063" s="3" t="s">
        <v>7426</v>
      </c>
      <c r="F1063" s="3" t="s">
        <v>7432</v>
      </c>
      <c r="G1063" s="3">
        <v>11934.57</v>
      </c>
      <c r="H1063" s="3">
        <v>6</v>
      </c>
      <c r="I1063" s="8" t="s">
        <v>7987</v>
      </c>
      <c r="J1063" s="3" t="s">
        <v>8165</v>
      </c>
      <c r="K1063" s="3" t="s">
        <v>8167</v>
      </c>
      <c r="L1063" s="3" t="s">
        <v>8170</v>
      </c>
      <c r="M1063" s="4">
        <v>71607.42</v>
      </c>
      <c r="N1063" s="32">
        <f>Table2[[#This Row],[Price]]*Table2[[#This Row],[Quantity Sold]]</f>
        <v>71607.42</v>
      </c>
      <c r="O1063" s="1">
        <f t="shared" si="130"/>
        <v>2024</v>
      </c>
      <c r="P1063" s="1" t="str">
        <f t="shared" si="131"/>
        <v>MEN</v>
      </c>
      <c r="Q1063" s="1" t="str">
        <f t="shared" si="136"/>
        <v>Men_Pants</v>
      </c>
      <c r="T1063" s="1" t="str">
        <f t="shared" si="132"/>
        <v>HIGH PRICE</v>
      </c>
      <c r="U1063" t="str">
        <f t="shared" si="137"/>
        <v>No Discount</v>
      </c>
      <c r="V1063" t="str">
        <f t="shared" si="133"/>
        <v>Other</v>
      </c>
      <c r="W1063" s="1" t="b">
        <f t="shared" si="134"/>
        <v>0</v>
      </c>
      <c r="X1063" t="b">
        <f t="shared" si="135"/>
        <v>0</v>
      </c>
    </row>
    <row r="1064" spans="1:24" ht="28.8" x14ac:dyDescent="0.3">
      <c r="A1064" s="2" t="s">
        <v>1068</v>
      </c>
      <c r="B1064" s="3" t="s">
        <v>4948</v>
      </c>
      <c r="C1064" s="3" t="s">
        <v>7406</v>
      </c>
      <c r="D1064" s="3" t="s">
        <v>7412</v>
      </c>
      <c r="E1064" s="3" t="s">
        <v>7424</v>
      </c>
      <c r="F1064" s="3" t="s">
        <v>7433</v>
      </c>
      <c r="G1064" s="3">
        <v>15021.34</v>
      </c>
      <c r="H1064" s="3">
        <v>2</v>
      </c>
      <c r="I1064" s="8" t="s">
        <v>7481</v>
      </c>
      <c r="J1064" s="3" t="s">
        <v>8165</v>
      </c>
      <c r="K1064" s="3" t="s">
        <v>8167</v>
      </c>
      <c r="L1064" s="3" t="s">
        <v>8169</v>
      </c>
      <c r="M1064" s="4">
        <v>24034.31</v>
      </c>
      <c r="N1064" s="32">
        <f>Table2[[#This Row],[Price]]*Table2[[#This Row],[Quantity Sold]]</f>
        <v>30042.68</v>
      </c>
      <c r="O1064" s="1">
        <f t="shared" si="130"/>
        <v>2024</v>
      </c>
      <c r="P1064" s="1" t="str">
        <f t="shared" si="131"/>
        <v>ACCESSORIES</v>
      </c>
      <c r="Q1064" s="1" t="str">
        <f t="shared" si="136"/>
        <v>Accessories_Hats</v>
      </c>
      <c r="T1064" s="1" t="str">
        <f t="shared" si="132"/>
        <v>HIGH PRICE</v>
      </c>
      <c r="U1064" t="str">
        <f t="shared" si="137"/>
        <v>Discounted</v>
      </c>
      <c r="V1064" t="str">
        <f t="shared" si="133"/>
        <v>Other</v>
      </c>
      <c r="W1064" s="1" t="b">
        <f t="shared" si="134"/>
        <v>0</v>
      </c>
      <c r="X1064" t="b">
        <f t="shared" si="135"/>
        <v>1</v>
      </c>
    </row>
    <row r="1065" spans="1:24" x14ac:dyDescent="0.3">
      <c r="A1065" s="2" t="s">
        <v>1069</v>
      </c>
      <c r="B1065" s="3" t="s">
        <v>4949</v>
      </c>
      <c r="C1065" s="3" t="s">
        <v>7405</v>
      </c>
      <c r="D1065" s="3" t="s">
        <v>7410</v>
      </c>
      <c r="E1065" s="3" t="s">
        <v>7423</v>
      </c>
      <c r="F1065" s="3" t="s">
        <v>7434</v>
      </c>
      <c r="G1065" s="3">
        <v>12321.35</v>
      </c>
      <c r="H1065" s="3">
        <v>1</v>
      </c>
      <c r="I1065" s="8" t="s">
        <v>7698</v>
      </c>
      <c r="J1065" s="3" t="s">
        <v>8164</v>
      </c>
      <c r="K1065" s="3" t="s">
        <v>8168</v>
      </c>
      <c r="L1065" s="3" t="s">
        <v>8170</v>
      </c>
      <c r="M1065" s="4">
        <v>12321.35</v>
      </c>
      <c r="N1065" s="32">
        <f>Table2[[#This Row],[Price]]*Table2[[#This Row],[Quantity Sold]]</f>
        <v>12321.35</v>
      </c>
      <c r="O1065" s="1">
        <f t="shared" si="130"/>
        <v>2023</v>
      </c>
      <c r="P1065" s="1" t="str">
        <f t="shared" si="131"/>
        <v>MEN</v>
      </c>
      <c r="Q1065" s="1" t="str">
        <f t="shared" si="136"/>
        <v>Men_Shirts</v>
      </c>
      <c r="T1065" s="1" t="str">
        <f t="shared" si="132"/>
        <v>HIGH PRICE</v>
      </c>
      <c r="U1065" t="str">
        <f t="shared" si="137"/>
        <v>No Discount</v>
      </c>
      <c r="V1065" t="str">
        <f t="shared" si="133"/>
        <v>Other</v>
      </c>
      <c r="W1065" s="1" t="b">
        <f t="shared" si="134"/>
        <v>0</v>
      </c>
      <c r="X1065" t="b">
        <f t="shared" si="135"/>
        <v>0</v>
      </c>
    </row>
    <row r="1066" spans="1:24" ht="28.8" x14ac:dyDescent="0.3">
      <c r="A1066" s="2" t="s">
        <v>1070</v>
      </c>
      <c r="B1066" s="3" t="s">
        <v>4950</v>
      </c>
      <c r="C1066" s="3" t="s">
        <v>7406</v>
      </c>
      <c r="D1066" s="3" t="s">
        <v>7414</v>
      </c>
      <c r="E1066" s="3" t="s">
        <v>7423</v>
      </c>
      <c r="F1066" s="3" t="s">
        <v>7433</v>
      </c>
      <c r="G1066" s="3">
        <v>8131.51</v>
      </c>
      <c r="H1066" s="3">
        <v>19</v>
      </c>
      <c r="I1066" s="8" t="s">
        <v>7659</v>
      </c>
      <c r="J1066" s="3" t="s">
        <v>8163</v>
      </c>
      <c r="K1066" s="3" t="s">
        <v>8167</v>
      </c>
      <c r="L1066" s="3" t="s">
        <v>8170</v>
      </c>
      <c r="M1066" s="4">
        <v>154498.69</v>
      </c>
      <c r="N1066" s="32">
        <f>Table2[[#This Row],[Price]]*Table2[[#This Row],[Quantity Sold]]</f>
        <v>154498.69</v>
      </c>
      <c r="O1066" s="1">
        <f t="shared" si="130"/>
        <v>2024</v>
      </c>
      <c r="P1066" s="1" t="str">
        <f t="shared" si="131"/>
        <v>ACCESSORIES</v>
      </c>
      <c r="Q1066" s="1" t="str">
        <f t="shared" si="136"/>
        <v>Accessories_Bags</v>
      </c>
      <c r="T1066" s="1" t="str">
        <f t="shared" si="132"/>
        <v>LOW PRICE</v>
      </c>
      <c r="U1066" t="str">
        <f t="shared" si="137"/>
        <v>No Discount</v>
      </c>
      <c r="V1066" t="str">
        <f t="shared" si="133"/>
        <v>Other</v>
      </c>
      <c r="W1066" s="1" t="b">
        <f t="shared" si="134"/>
        <v>1</v>
      </c>
      <c r="X1066" t="b">
        <f t="shared" si="135"/>
        <v>0</v>
      </c>
    </row>
    <row r="1067" spans="1:24" x14ac:dyDescent="0.3">
      <c r="A1067" s="2" t="s">
        <v>1071</v>
      </c>
      <c r="B1067" s="3" t="s">
        <v>4951</v>
      </c>
      <c r="C1067" s="3" t="s">
        <v>7405</v>
      </c>
      <c r="D1067" s="3" t="s">
        <v>7410</v>
      </c>
      <c r="E1067" s="3" t="s">
        <v>7426</v>
      </c>
      <c r="F1067" s="3" t="s">
        <v>7430</v>
      </c>
      <c r="G1067" s="3">
        <v>16368.43</v>
      </c>
      <c r="H1067" s="3">
        <v>8</v>
      </c>
      <c r="I1067" s="8" t="s">
        <v>7988</v>
      </c>
      <c r="J1067" s="3" t="s">
        <v>8162</v>
      </c>
      <c r="K1067" s="3" t="s">
        <v>8168</v>
      </c>
      <c r="L1067" s="3" t="s">
        <v>8170</v>
      </c>
      <c r="M1067" s="4">
        <v>130947.44</v>
      </c>
      <c r="N1067" s="32">
        <f>Table2[[#This Row],[Price]]*Table2[[#This Row],[Quantity Sold]]</f>
        <v>130947.44</v>
      </c>
      <c r="O1067" s="1">
        <f t="shared" si="130"/>
        <v>2024</v>
      </c>
      <c r="P1067" s="1" t="str">
        <f t="shared" si="131"/>
        <v>MEN</v>
      </c>
      <c r="Q1067" s="1" t="str">
        <f t="shared" si="136"/>
        <v>Men_Shirts</v>
      </c>
      <c r="T1067" s="1" t="str">
        <f t="shared" si="132"/>
        <v>HIGH PRICE</v>
      </c>
      <c r="U1067" t="str">
        <f t="shared" si="137"/>
        <v>No Discount</v>
      </c>
      <c r="V1067" t="str">
        <f t="shared" si="133"/>
        <v>Other</v>
      </c>
      <c r="W1067" s="1" t="b">
        <f t="shared" si="134"/>
        <v>0</v>
      </c>
      <c r="X1067" t="b">
        <f t="shared" si="135"/>
        <v>0</v>
      </c>
    </row>
    <row r="1068" spans="1:24" x14ac:dyDescent="0.3">
      <c r="A1068" s="2" t="s">
        <v>1072</v>
      </c>
      <c r="B1068" s="3" t="s">
        <v>4952</v>
      </c>
      <c r="C1068" s="3" t="s">
        <v>7405</v>
      </c>
      <c r="D1068" s="3" t="s">
        <v>7410</v>
      </c>
      <c r="E1068" s="3" t="s">
        <v>7423</v>
      </c>
      <c r="F1068" s="3" t="s">
        <v>7430</v>
      </c>
      <c r="G1068" s="3">
        <v>16093.7</v>
      </c>
      <c r="H1068" s="3">
        <v>13</v>
      </c>
      <c r="I1068" s="8" t="s">
        <v>7827</v>
      </c>
      <c r="J1068" s="3" t="s">
        <v>8165</v>
      </c>
      <c r="K1068" s="3" t="s">
        <v>8167</v>
      </c>
      <c r="L1068" s="3" t="s">
        <v>8169</v>
      </c>
      <c r="M1068" s="4">
        <v>167374.48000000001</v>
      </c>
      <c r="N1068" s="32">
        <f>Table2[[#This Row],[Price]]*Table2[[#This Row],[Quantity Sold]]</f>
        <v>209218.1</v>
      </c>
      <c r="O1068" s="1">
        <f t="shared" si="130"/>
        <v>2024</v>
      </c>
      <c r="P1068" s="1" t="str">
        <f t="shared" si="131"/>
        <v>MEN</v>
      </c>
      <c r="Q1068" s="1" t="str">
        <f t="shared" si="136"/>
        <v>Men_Shirts</v>
      </c>
      <c r="T1068" s="1" t="str">
        <f t="shared" si="132"/>
        <v>HIGH PRICE</v>
      </c>
      <c r="U1068" t="str">
        <f t="shared" si="137"/>
        <v>Discounted</v>
      </c>
      <c r="V1068" t="str">
        <f t="shared" si="133"/>
        <v>Men's Discounted Item</v>
      </c>
      <c r="W1068" s="1" t="b">
        <f t="shared" si="134"/>
        <v>1</v>
      </c>
      <c r="X1068" t="b">
        <f t="shared" si="135"/>
        <v>1</v>
      </c>
    </row>
    <row r="1069" spans="1:24" x14ac:dyDescent="0.3">
      <c r="A1069" s="2" t="s">
        <v>1073</v>
      </c>
      <c r="B1069" s="3" t="s">
        <v>4953</v>
      </c>
      <c r="C1069" s="3" t="s">
        <v>7405</v>
      </c>
      <c r="D1069" s="3" t="s">
        <v>7417</v>
      </c>
      <c r="E1069" s="3" t="s">
        <v>7427</v>
      </c>
      <c r="F1069" s="3" t="s">
        <v>7433</v>
      </c>
      <c r="G1069" s="3">
        <v>12448.34</v>
      </c>
      <c r="H1069" s="3">
        <v>2</v>
      </c>
      <c r="I1069" s="8" t="s">
        <v>7821</v>
      </c>
      <c r="J1069" s="3" t="s">
        <v>8166</v>
      </c>
      <c r="K1069" s="3" t="s">
        <v>8167</v>
      </c>
      <c r="L1069" s="3" t="s">
        <v>8169</v>
      </c>
      <c r="M1069" s="4">
        <v>19917.509999999998</v>
      </c>
      <c r="N1069" s="32">
        <f>Table2[[#This Row],[Price]]*Table2[[#This Row],[Quantity Sold]]</f>
        <v>24896.68</v>
      </c>
      <c r="O1069" s="1">
        <f t="shared" si="130"/>
        <v>2024</v>
      </c>
      <c r="P1069" s="1" t="str">
        <f t="shared" si="131"/>
        <v>MEN</v>
      </c>
      <c r="Q1069" s="1" t="str">
        <f t="shared" si="136"/>
        <v>Men_Shoes</v>
      </c>
      <c r="T1069" s="1" t="str">
        <f t="shared" si="132"/>
        <v>HIGH PRICE</v>
      </c>
      <c r="U1069" t="str">
        <f t="shared" si="137"/>
        <v>Discounted</v>
      </c>
      <c r="V1069" t="str">
        <f t="shared" si="133"/>
        <v>Men's Discounted Item</v>
      </c>
      <c r="W1069" s="1" t="b">
        <f t="shared" si="134"/>
        <v>0</v>
      </c>
      <c r="X1069" t="b">
        <f t="shared" si="135"/>
        <v>1</v>
      </c>
    </row>
    <row r="1070" spans="1:24" ht="28.8" x14ac:dyDescent="0.3">
      <c r="A1070" s="2" t="s">
        <v>1074</v>
      </c>
      <c r="B1070" s="3" t="s">
        <v>4954</v>
      </c>
      <c r="C1070" s="3" t="s">
        <v>7408</v>
      </c>
      <c r="D1070" s="3" t="s">
        <v>7417</v>
      </c>
      <c r="E1070" s="3" t="s">
        <v>7427</v>
      </c>
      <c r="F1070" s="3" t="s">
        <v>7434</v>
      </c>
      <c r="G1070" s="3">
        <v>10154.219999999999</v>
      </c>
      <c r="H1070" s="3">
        <v>15</v>
      </c>
      <c r="I1070" s="8" t="s">
        <v>7989</v>
      </c>
      <c r="J1070" s="3" t="s">
        <v>8166</v>
      </c>
      <c r="K1070" s="3" t="s">
        <v>8168</v>
      </c>
      <c r="L1070" s="3" t="s">
        <v>8169</v>
      </c>
      <c r="M1070" s="4">
        <v>121850.64</v>
      </c>
      <c r="N1070" s="32">
        <f>Table2[[#This Row],[Price]]*Table2[[#This Row],[Quantity Sold]]</f>
        <v>152313.29999999999</v>
      </c>
      <c r="O1070" s="1">
        <f t="shared" si="130"/>
        <v>2023</v>
      </c>
      <c r="P1070" s="1" t="str">
        <f t="shared" si="131"/>
        <v>WOMEN</v>
      </c>
      <c r="Q1070" s="1" t="str">
        <f t="shared" si="136"/>
        <v>Women_Shoes</v>
      </c>
      <c r="T1070" s="1" t="str">
        <f t="shared" si="132"/>
        <v>HIGH PRICE</v>
      </c>
      <c r="U1070" t="str">
        <f t="shared" si="137"/>
        <v>Discounted</v>
      </c>
      <c r="V1070" t="str">
        <f t="shared" si="133"/>
        <v>Other</v>
      </c>
      <c r="W1070" s="1" t="b">
        <f t="shared" si="134"/>
        <v>1</v>
      </c>
      <c r="X1070" t="b">
        <f t="shared" si="135"/>
        <v>1</v>
      </c>
    </row>
    <row r="1071" spans="1:24" x14ac:dyDescent="0.3">
      <c r="A1071" s="2" t="s">
        <v>1075</v>
      </c>
      <c r="B1071" s="3" t="s">
        <v>4955</v>
      </c>
      <c r="C1071" s="3" t="s">
        <v>7405</v>
      </c>
      <c r="D1071" s="3" t="s">
        <v>7410</v>
      </c>
      <c r="E1071" s="3" t="s">
        <v>7426</v>
      </c>
      <c r="F1071" s="3" t="s">
        <v>7434</v>
      </c>
      <c r="G1071" s="3">
        <v>14104.19</v>
      </c>
      <c r="H1071" s="3">
        <v>10</v>
      </c>
      <c r="I1071" s="8" t="s">
        <v>7918</v>
      </c>
      <c r="J1071" s="3" t="s">
        <v>8165</v>
      </c>
      <c r="K1071" s="3" t="s">
        <v>8167</v>
      </c>
      <c r="L1071" s="3" t="s">
        <v>8169</v>
      </c>
      <c r="M1071" s="4">
        <v>112833.52</v>
      </c>
      <c r="N1071" s="32">
        <f>Table2[[#This Row],[Price]]*Table2[[#This Row],[Quantity Sold]]</f>
        <v>141041.9</v>
      </c>
      <c r="O1071" s="1">
        <f t="shared" si="130"/>
        <v>2024</v>
      </c>
      <c r="P1071" s="1" t="str">
        <f t="shared" si="131"/>
        <v>MEN</v>
      </c>
      <c r="Q1071" s="1" t="str">
        <f t="shared" si="136"/>
        <v>Men_Shirts</v>
      </c>
      <c r="T1071" s="1" t="str">
        <f t="shared" si="132"/>
        <v>HIGH PRICE</v>
      </c>
      <c r="U1071" t="str">
        <f t="shared" si="137"/>
        <v>Discounted</v>
      </c>
      <c r="V1071" t="str">
        <f t="shared" si="133"/>
        <v>Men's Discounted Item</v>
      </c>
      <c r="W1071" s="1" t="b">
        <f t="shared" si="134"/>
        <v>1</v>
      </c>
      <c r="X1071" t="b">
        <f t="shared" si="135"/>
        <v>1</v>
      </c>
    </row>
    <row r="1072" spans="1:24" x14ac:dyDescent="0.3">
      <c r="A1072" s="2" t="s">
        <v>1076</v>
      </c>
      <c r="B1072" s="3" t="s">
        <v>4956</v>
      </c>
      <c r="C1072" s="3" t="s">
        <v>7405</v>
      </c>
      <c r="D1072" s="3" t="s">
        <v>7410</v>
      </c>
      <c r="E1072" s="3" t="s">
        <v>7426</v>
      </c>
      <c r="F1072" s="3" t="s">
        <v>7430</v>
      </c>
      <c r="G1072" s="3">
        <v>3056.06</v>
      </c>
      <c r="H1072" s="3">
        <v>14</v>
      </c>
      <c r="I1072" s="8" t="s">
        <v>7773</v>
      </c>
      <c r="J1072" s="3" t="s">
        <v>8163</v>
      </c>
      <c r="K1072" s="3" t="s">
        <v>8168</v>
      </c>
      <c r="L1072" s="3" t="s">
        <v>8170</v>
      </c>
      <c r="M1072" s="4">
        <v>42784.84</v>
      </c>
      <c r="N1072" s="32">
        <f>Table2[[#This Row],[Price]]*Table2[[#This Row],[Quantity Sold]]</f>
        <v>42784.84</v>
      </c>
      <c r="O1072" s="1">
        <f t="shared" si="130"/>
        <v>2023</v>
      </c>
      <c r="P1072" s="1" t="str">
        <f t="shared" si="131"/>
        <v>MEN</v>
      </c>
      <c r="Q1072" s="1" t="str">
        <f t="shared" si="136"/>
        <v>Men_Shirts</v>
      </c>
      <c r="T1072" s="1" t="str">
        <f t="shared" si="132"/>
        <v>LOW PRICE</v>
      </c>
      <c r="U1072" t="str">
        <f t="shared" si="137"/>
        <v>No Discount</v>
      </c>
      <c r="V1072" t="str">
        <f t="shared" si="133"/>
        <v>Other</v>
      </c>
      <c r="W1072" s="1" t="b">
        <f t="shared" si="134"/>
        <v>1</v>
      </c>
      <c r="X1072" t="b">
        <f t="shared" si="135"/>
        <v>0</v>
      </c>
    </row>
    <row r="1073" spans="1:24" ht="28.8" x14ac:dyDescent="0.3">
      <c r="A1073" s="2" t="s">
        <v>1077</v>
      </c>
      <c r="B1073" s="3" t="s">
        <v>4553</v>
      </c>
      <c r="C1073" s="3" t="s">
        <v>7408</v>
      </c>
      <c r="D1073" s="3" t="s">
        <v>7419</v>
      </c>
      <c r="E1073" s="3" t="s">
        <v>7423</v>
      </c>
      <c r="F1073" s="3" t="s">
        <v>7432</v>
      </c>
      <c r="G1073" s="3">
        <v>5788.42</v>
      </c>
      <c r="H1073" s="3">
        <v>2</v>
      </c>
      <c r="I1073" s="8" t="s">
        <v>7837</v>
      </c>
      <c r="J1073" s="3" t="s">
        <v>8163</v>
      </c>
      <c r="K1073" s="3" t="s">
        <v>8168</v>
      </c>
      <c r="L1073" s="3" t="s">
        <v>8170</v>
      </c>
      <c r="M1073" s="4">
        <v>11576.84</v>
      </c>
      <c r="N1073" s="32">
        <f>Table2[[#This Row],[Price]]*Table2[[#This Row],[Quantity Sold]]</f>
        <v>11576.84</v>
      </c>
      <c r="O1073" s="1">
        <f t="shared" si="130"/>
        <v>2023</v>
      </c>
      <c r="P1073" s="1" t="str">
        <f t="shared" si="131"/>
        <v>WOMEN</v>
      </c>
      <c r="Q1073" s="1" t="str">
        <f t="shared" si="136"/>
        <v>Women_Dresses</v>
      </c>
      <c r="T1073" s="1" t="str">
        <f t="shared" si="132"/>
        <v>LOW PRICE</v>
      </c>
      <c r="U1073" t="str">
        <f t="shared" si="137"/>
        <v>No Discount</v>
      </c>
      <c r="V1073" t="str">
        <f t="shared" si="133"/>
        <v>Other</v>
      </c>
      <c r="W1073" s="1" t="b">
        <f t="shared" si="134"/>
        <v>0</v>
      </c>
      <c r="X1073" t="b">
        <f t="shared" si="135"/>
        <v>0</v>
      </c>
    </row>
    <row r="1074" spans="1:24" ht="28.8" x14ac:dyDescent="0.3">
      <c r="A1074" s="2" t="s">
        <v>1078</v>
      </c>
      <c r="B1074" s="3" t="s">
        <v>4957</v>
      </c>
      <c r="C1074" s="3" t="s">
        <v>7408</v>
      </c>
      <c r="D1074" s="3" t="s">
        <v>7417</v>
      </c>
      <c r="E1074" s="3" t="s">
        <v>7424</v>
      </c>
      <c r="F1074" s="3" t="s">
        <v>7429</v>
      </c>
      <c r="G1074" s="3">
        <v>1343.77</v>
      </c>
      <c r="H1074" s="3">
        <v>17</v>
      </c>
      <c r="I1074" s="8" t="s">
        <v>7726</v>
      </c>
      <c r="J1074" s="3" t="s">
        <v>8163</v>
      </c>
      <c r="K1074" s="3" t="s">
        <v>8168</v>
      </c>
      <c r="L1074" s="3" t="s">
        <v>8169</v>
      </c>
      <c r="M1074" s="4">
        <v>18274.939999999999</v>
      </c>
      <c r="N1074" s="32">
        <f>Table2[[#This Row],[Price]]*Table2[[#This Row],[Quantity Sold]]</f>
        <v>22844.09</v>
      </c>
      <c r="O1074" s="1">
        <f t="shared" si="130"/>
        <v>2023</v>
      </c>
      <c r="P1074" s="1" t="str">
        <f t="shared" si="131"/>
        <v>WOMEN</v>
      </c>
      <c r="Q1074" s="1" t="str">
        <f t="shared" si="136"/>
        <v>Women_Shoes</v>
      </c>
      <c r="T1074" s="1" t="str">
        <f t="shared" si="132"/>
        <v>LOW PRICE</v>
      </c>
      <c r="U1074" t="str">
        <f t="shared" si="137"/>
        <v>Discounted</v>
      </c>
      <c r="V1074" t="str">
        <f t="shared" si="133"/>
        <v>Other</v>
      </c>
      <c r="W1074" s="1" t="b">
        <f t="shared" si="134"/>
        <v>1</v>
      </c>
      <c r="X1074" t="b">
        <f t="shared" si="135"/>
        <v>1</v>
      </c>
    </row>
    <row r="1075" spans="1:24" x14ac:dyDescent="0.3">
      <c r="A1075" s="2" t="s">
        <v>1079</v>
      </c>
      <c r="B1075" s="3" t="s">
        <v>4958</v>
      </c>
      <c r="C1075" s="3" t="s">
        <v>7405</v>
      </c>
      <c r="D1075" s="3" t="s">
        <v>7409</v>
      </c>
      <c r="E1075" s="3" t="s">
        <v>7424</v>
      </c>
      <c r="F1075" s="3" t="s">
        <v>7433</v>
      </c>
      <c r="G1075" s="3">
        <v>10508.63</v>
      </c>
      <c r="H1075" s="3">
        <v>14</v>
      </c>
      <c r="I1075" s="8" t="s">
        <v>7886</v>
      </c>
      <c r="J1075" s="3" t="s">
        <v>8165</v>
      </c>
      <c r="K1075" s="3" t="s">
        <v>8167</v>
      </c>
      <c r="L1075" s="3" t="s">
        <v>8170</v>
      </c>
      <c r="M1075" s="4">
        <v>147120.82</v>
      </c>
      <c r="N1075" s="32">
        <f>Table2[[#This Row],[Price]]*Table2[[#This Row],[Quantity Sold]]</f>
        <v>147120.81999999998</v>
      </c>
      <c r="O1075" s="1">
        <f t="shared" si="130"/>
        <v>2023</v>
      </c>
      <c r="P1075" s="1" t="str">
        <f t="shared" si="131"/>
        <v>MEN</v>
      </c>
      <c r="Q1075" s="1" t="str">
        <f t="shared" si="136"/>
        <v>Men_Jackets</v>
      </c>
      <c r="T1075" s="1" t="str">
        <f t="shared" si="132"/>
        <v>HIGH PRICE</v>
      </c>
      <c r="U1075" t="str">
        <f t="shared" si="137"/>
        <v>No Discount</v>
      </c>
      <c r="V1075" t="str">
        <f t="shared" si="133"/>
        <v>Other</v>
      </c>
      <c r="W1075" s="1" t="b">
        <f t="shared" si="134"/>
        <v>1</v>
      </c>
      <c r="X1075" t="b">
        <f t="shared" si="135"/>
        <v>0</v>
      </c>
    </row>
    <row r="1076" spans="1:24" ht="28.8" x14ac:dyDescent="0.3">
      <c r="A1076" s="2" t="s">
        <v>1080</v>
      </c>
      <c r="B1076" s="3" t="s">
        <v>4959</v>
      </c>
      <c r="C1076" s="3" t="s">
        <v>7406</v>
      </c>
      <c r="D1076" s="3" t="s">
        <v>7414</v>
      </c>
      <c r="E1076" s="3" t="s">
        <v>7423</v>
      </c>
      <c r="F1076" s="3" t="s">
        <v>7432</v>
      </c>
      <c r="G1076" s="3">
        <v>1144.57</v>
      </c>
      <c r="H1076" s="3">
        <v>2</v>
      </c>
      <c r="I1076" s="8" t="s">
        <v>7686</v>
      </c>
      <c r="J1076" s="3" t="s">
        <v>8162</v>
      </c>
      <c r="K1076" s="3" t="s">
        <v>8168</v>
      </c>
      <c r="L1076" s="3" t="s">
        <v>8170</v>
      </c>
      <c r="M1076" s="4">
        <v>2289.14</v>
      </c>
      <c r="N1076" s="32">
        <f>Table2[[#This Row],[Price]]*Table2[[#This Row],[Quantity Sold]]</f>
        <v>2289.14</v>
      </c>
      <c r="O1076" s="1">
        <f t="shared" si="130"/>
        <v>2023</v>
      </c>
      <c r="P1076" s="1" t="str">
        <f t="shared" si="131"/>
        <v>ACCESSORIES</v>
      </c>
      <c r="Q1076" s="1" t="str">
        <f t="shared" si="136"/>
        <v>Accessories_Bags</v>
      </c>
      <c r="T1076" s="1" t="str">
        <f t="shared" si="132"/>
        <v>LOW PRICE</v>
      </c>
      <c r="U1076" t="str">
        <f t="shared" si="137"/>
        <v>No Discount</v>
      </c>
      <c r="V1076" t="str">
        <f t="shared" si="133"/>
        <v>Other</v>
      </c>
      <c r="W1076" s="1" t="b">
        <f t="shared" si="134"/>
        <v>0</v>
      </c>
      <c r="X1076" t="b">
        <f t="shared" si="135"/>
        <v>0</v>
      </c>
    </row>
    <row r="1077" spans="1:24" ht="28.8" x14ac:dyDescent="0.3">
      <c r="A1077" s="2" t="s">
        <v>1081</v>
      </c>
      <c r="B1077" s="3" t="s">
        <v>4960</v>
      </c>
      <c r="C1077" s="3" t="s">
        <v>7408</v>
      </c>
      <c r="D1077" s="3" t="s">
        <v>7420</v>
      </c>
      <c r="E1077" s="3" t="s">
        <v>7426</v>
      </c>
      <c r="F1077" s="3" t="s">
        <v>7434</v>
      </c>
      <c r="G1077" s="3">
        <v>5557.68</v>
      </c>
      <c r="H1077" s="3">
        <v>1</v>
      </c>
      <c r="I1077" s="8" t="s">
        <v>7990</v>
      </c>
      <c r="J1077" s="3" t="s">
        <v>8164</v>
      </c>
      <c r="K1077" s="3" t="s">
        <v>8168</v>
      </c>
      <c r="L1077" s="3" t="s">
        <v>8170</v>
      </c>
      <c r="M1077" s="4">
        <v>5557.68</v>
      </c>
      <c r="N1077" s="32">
        <f>Table2[[#This Row],[Price]]*Table2[[#This Row],[Quantity Sold]]</f>
        <v>5557.68</v>
      </c>
      <c r="O1077" s="1">
        <f t="shared" si="130"/>
        <v>2024</v>
      </c>
      <c r="P1077" s="1" t="str">
        <f t="shared" si="131"/>
        <v>WOMEN</v>
      </c>
      <c r="Q1077" s="1" t="str">
        <f t="shared" si="136"/>
        <v>Women_Tops</v>
      </c>
      <c r="T1077" s="1" t="str">
        <f t="shared" si="132"/>
        <v>LOW PRICE</v>
      </c>
      <c r="U1077" t="str">
        <f t="shared" si="137"/>
        <v>No Discount</v>
      </c>
      <c r="V1077" t="str">
        <f t="shared" si="133"/>
        <v>Other</v>
      </c>
      <c r="W1077" s="1" t="b">
        <f t="shared" si="134"/>
        <v>0</v>
      </c>
      <c r="X1077" t="b">
        <f t="shared" si="135"/>
        <v>0</v>
      </c>
    </row>
    <row r="1078" spans="1:24" x14ac:dyDescent="0.3">
      <c r="A1078" s="2" t="s">
        <v>1082</v>
      </c>
      <c r="B1078" s="3" t="s">
        <v>4961</v>
      </c>
      <c r="C1078" s="3" t="s">
        <v>7405</v>
      </c>
      <c r="D1078" s="3" t="s">
        <v>7409</v>
      </c>
      <c r="E1078" s="3" t="s">
        <v>7425</v>
      </c>
      <c r="F1078" s="3" t="s">
        <v>7434</v>
      </c>
      <c r="G1078" s="3">
        <v>15559.18</v>
      </c>
      <c r="H1078" s="3">
        <v>11</v>
      </c>
      <c r="I1078" s="8" t="s">
        <v>7991</v>
      </c>
      <c r="J1078" s="3" t="s">
        <v>8164</v>
      </c>
      <c r="K1078" s="3" t="s">
        <v>8168</v>
      </c>
      <c r="L1078" s="3" t="s">
        <v>8169</v>
      </c>
      <c r="M1078" s="4">
        <v>136920.95000000001</v>
      </c>
      <c r="N1078" s="32">
        <f>Table2[[#This Row],[Price]]*Table2[[#This Row],[Quantity Sold]]</f>
        <v>171150.98</v>
      </c>
      <c r="O1078" s="1">
        <f t="shared" si="130"/>
        <v>2024</v>
      </c>
      <c r="P1078" s="1" t="str">
        <f t="shared" si="131"/>
        <v>MEN</v>
      </c>
      <c r="Q1078" s="1" t="str">
        <f t="shared" si="136"/>
        <v>Men_Jackets</v>
      </c>
      <c r="T1078" s="1" t="str">
        <f t="shared" si="132"/>
        <v>HIGH PRICE</v>
      </c>
      <c r="U1078" t="str">
        <f t="shared" si="137"/>
        <v>Discounted</v>
      </c>
      <c r="V1078" t="str">
        <f t="shared" si="133"/>
        <v>Men's Discounted Item</v>
      </c>
      <c r="W1078" s="1" t="b">
        <f t="shared" si="134"/>
        <v>1</v>
      </c>
      <c r="X1078" t="b">
        <f t="shared" si="135"/>
        <v>1</v>
      </c>
    </row>
    <row r="1079" spans="1:24" ht="28.8" x14ac:dyDescent="0.3">
      <c r="A1079" s="2" t="s">
        <v>1083</v>
      </c>
      <c r="B1079" s="3" t="s">
        <v>4962</v>
      </c>
      <c r="C1079" s="3" t="s">
        <v>7406</v>
      </c>
      <c r="D1079" s="3" t="s">
        <v>7416</v>
      </c>
      <c r="E1079" s="3" t="s">
        <v>7425</v>
      </c>
      <c r="F1079" s="3" t="s">
        <v>7431</v>
      </c>
      <c r="G1079" s="3">
        <v>5240.62</v>
      </c>
      <c r="H1079" s="3">
        <v>15</v>
      </c>
      <c r="I1079" s="8" t="s">
        <v>7675</v>
      </c>
      <c r="J1079" s="3" t="s">
        <v>8163</v>
      </c>
      <c r="K1079" s="3" t="s">
        <v>8168</v>
      </c>
      <c r="L1079" s="3" t="s">
        <v>8170</v>
      </c>
      <c r="M1079" s="4">
        <v>78609.3</v>
      </c>
      <c r="N1079" s="32">
        <f>Table2[[#This Row],[Price]]*Table2[[#This Row],[Quantity Sold]]</f>
        <v>78609.3</v>
      </c>
      <c r="O1079" s="1">
        <f t="shared" si="130"/>
        <v>2023</v>
      </c>
      <c r="P1079" s="1" t="str">
        <f t="shared" si="131"/>
        <v>ACCESSORIES</v>
      </c>
      <c r="Q1079" s="1" t="str">
        <f t="shared" si="136"/>
        <v>Accessories_Belts</v>
      </c>
      <c r="T1079" s="1" t="str">
        <f t="shared" si="132"/>
        <v>LOW PRICE</v>
      </c>
      <c r="U1079" t="str">
        <f t="shared" si="137"/>
        <v>No Discount</v>
      </c>
      <c r="V1079" t="str">
        <f t="shared" si="133"/>
        <v>Other</v>
      </c>
      <c r="W1079" s="1" t="b">
        <f t="shared" si="134"/>
        <v>1</v>
      </c>
      <c r="X1079" t="b">
        <f t="shared" si="135"/>
        <v>0</v>
      </c>
    </row>
    <row r="1080" spans="1:24" x14ac:dyDescent="0.3">
      <c r="A1080" s="2" t="s">
        <v>1084</v>
      </c>
      <c r="B1080" s="3" t="s">
        <v>4963</v>
      </c>
      <c r="C1080" s="3" t="s">
        <v>7405</v>
      </c>
      <c r="D1080" s="3" t="s">
        <v>7410</v>
      </c>
      <c r="E1080" s="3" t="s">
        <v>7423</v>
      </c>
      <c r="F1080" s="3" t="s">
        <v>7428</v>
      </c>
      <c r="G1080" s="3">
        <v>8666.86</v>
      </c>
      <c r="H1080" s="3">
        <v>6</v>
      </c>
      <c r="I1080" s="8" t="s">
        <v>7838</v>
      </c>
      <c r="J1080" s="3" t="s">
        <v>8162</v>
      </c>
      <c r="K1080" s="3" t="s">
        <v>8168</v>
      </c>
      <c r="L1080" s="3" t="s">
        <v>8170</v>
      </c>
      <c r="M1080" s="4">
        <v>52001.16</v>
      </c>
      <c r="N1080" s="32">
        <f>Table2[[#This Row],[Price]]*Table2[[#This Row],[Quantity Sold]]</f>
        <v>52001.16</v>
      </c>
      <c r="O1080" s="1">
        <f t="shared" si="130"/>
        <v>2022</v>
      </c>
      <c r="P1080" s="1" t="str">
        <f t="shared" si="131"/>
        <v>MEN</v>
      </c>
      <c r="Q1080" s="1" t="str">
        <f t="shared" si="136"/>
        <v>Men_Shirts</v>
      </c>
      <c r="T1080" s="1" t="str">
        <f t="shared" si="132"/>
        <v>LOW PRICE</v>
      </c>
      <c r="U1080" t="str">
        <f t="shared" si="137"/>
        <v>No Discount</v>
      </c>
      <c r="V1080" t="str">
        <f t="shared" si="133"/>
        <v>Other</v>
      </c>
      <c r="W1080" s="1" t="b">
        <f t="shared" si="134"/>
        <v>0</v>
      </c>
      <c r="X1080" t="b">
        <f t="shared" si="135"/>
        <v>0</v>
      </c>
    </row>
    <row r="1081" spans="1:24" x14ac:dyDescent="0.3">
      <c r="A1081" s="2" t="s">
        <v>117</v>
      </c>
      <c r="B1081" s="3" t="s">
        <v>4964</v>
      </c>
      <c r="C1081" s="3" t="s">
        <v>7407</v>
      </c>
      <c r="D1081" s="3" t="s">
        <v>7417</v>
      </c>
      <c r="E1081" s="3" t="s">
        <v>7423</v>
      </c>
      <c r="F1081" s="3" t="s">
        <v>7432</v>
      </c>
      <c r="G1081" s="3">
        <v>4055.38</v>
      </c>
      <c r="H1081" s="3">
        <v>15</v>
      </c>
      <c r="I1081" s="8" t="s">
        <v>7992</v>
      </c>
      <c r="J1081" s="3" t="s">
        <v>8163</v>
      </c>
      <c r="K1081" s="3" t="s">
        <v>8168</v>
      </c>
      <c r="L1081" s="3" t="s">
        <v>8170</v>
      </c>
      <c r="M1081" s="4">
        <v>60830.7</v>
      </c>
      <c r="N1081" s="32">
        <f>Table2[[#This Row],[Price]]*Table2[[#This Row],[Quantity Sold]]</f>
        <v>60830.700000000004</v>
      </c>
      <c r="O1081" s="1">
        <f t="shared" si="130"/>
        <v>2023</v>
      </c>
      <c r="P1081" s="1" t="str">
        <f t="shared" si="131"/>
        <v>KIDS</v>
      </c>
      <c r="Q1081" s="1" t="str">
        <f t="shared" si="136"/>
        <v>Kids_Shoes</v>
      </c>
      <c r="T1081" s="1" t="str">
        <f t="shared" si="132"/>
        <v>LOW PRICE</v>
      </c>
      <c r="U1081" t="str">
        <f t="shared" si="137"/>
        <v>No Discount</v>
      </c>
      <c r="V1081" t="str">
        <f t="shared" si="133"/>
        <v>Other</v>
      </c>
      <c r="W1081" s="1" t="b">
        <f t="shared" si="134"/>
        <v>1</v>
      </c>
      <c r="X1081" t="b">
        <f t="shared" si="135"/>
        <v>0</v>
      </c>
    </row>
    <row r="1082" spans="1:24" x14ac:dyDescent="0.3">
      <c r="A1082" s="2" t="s">
        <v>1085</v>
      </c>
      <c r="B1082" s="3" t="s">
        <v>3989</v>
      </c>
      <c r="C1082" s="3" t="s">
        <v>7405</v>
      </c>
      <c r="D1082" s="3" t="s">
        <v>7409</v>
      </c>
      <c r="E1082" s="3" t="s">
        <v>7424</v>
      </c>
      <c r="F1082" s="3" t="s">
        <v>7431</v>
      </c>
      <c r="G1082" s="3">
        <v>13516.55</v>
      </c>
      <c r="H1082" s="3">
        <v>18</v>
      </c>
      <c r="I1082" s="8" t="s">
        <v>7544</v>
      </c>
      <c r="J1082" s="3" t="s">
        <v>8166</v>
      </c>
      <c r="K1082" s="3" t="s">
        <v>8167</v>
      </c>
      <c r="L1082" s="3" t="s">
        <v>8169</v>
      </c>
      <c r="M1082" s="4">
        <v>194638.32</v>
      </c>
      <c r="N1082" s="32">
        <f>Table2[[#This Row],[Price]]*Table2[[#This Row],[Quantity Sold]]</f>
        <v>243297.9</v>
      </c>
      <c r="O1082" s="1">
        <f t="shared" si="130"/>
        <v>2023</v>
      </c>
      <c r="P1082" s="1" t="str">
        <f t="shared" si="131"/>
        <v>MEN</v>
      </c>
      <c r="Q1082" s="1" t="str">
        <f t="shared" si="136"/>
        <v>Men_Jackets</v>
      </c>
      <c r="T1082" s="1" t="str">
        <f t="shared" si="132"/>
        <v>HIGH PRICE</v>
      </c>
      <c r="U1082" t="str">
        <f t="shared" si="137"/>
        <v>Discounted</v>
      </c>
      <c r="V1082" t="str">
        <f t="shared" si="133"/>
        <v>Men's Discounted Item</v>
      </c>
      <c r="W1082" s="1" t="b">
        <f t="shared" si="134"/>
        <v>1</v>
      </c>
      <c r="X1082" t="b">
        <f t="shared" si="135"/>
        <v>1</v>
      </c>
    </row>
    <row r="1083" spans="1:24" x14ac:dyDescent="0.3">
      <c r="A1083" s="2" t="s">
        <v>1086</v>
      </c>
      <c r="B1083" s="3" t="s">
        <v>4965</v>
      </c>
      <c r="C1083" s="3" t="s">
        <v>7405</v>
      </c>
      <c r="D1083" s="3" t="s">
        <v>7411</v>
      </c>
      <c r="E1083" s="3" t="s">
        <v>7423</v>
      </c>
      <c r="F1083" s="3" t="s">
        <v>7428</v>
      </c>
      <c r="G1083" s="3">
        <v>15924.38</v>
      </c>
      <c r="H1083" s="3">
        <v>17</v>
      </c>
      <c r="I1083" s="8" t="s">
        <v>7561</v>
      </c>
      <c r="J1083" s="3" t="s">
        <v>8163</v>
      </c>
      <c r="K1083" s="3" t="s">
        <v>8168</v>
      </c>
      <c r="L1083" s="3" t="s">
        <v>8169</v>
      </c>
      <c r="M1083" s="4">
        <v>216571.9</v>
      </c>
      <c r="N1083" s="32">
        <f>Table2[[#This Row],[Price]]*Table2[[#This Row],[Quantity Sold]]</f>
        <v>270714.45999999996</v>
      </c>
      <c r="O1083" s="1">
        <f t="shared" si="130"/>
        <v>2024</v>
      </c>
      <c r="P1083" s="1" t="str">
        <f t="shared" si="131"/>
        <v>MEN</v>
      </c>
      <c r="Q1083" s="1" t="str">
        <f t="shared" si="136"/>
        <v>Men_Pants</v>
      </c>
      <c r="T1083" s="1" t="str">
        <f t="shared" si="132"/>
        <v>HIGH PRICE</v>
      </c>
      <c r="U1083" t="str">
        <f t="shared" si="137"/>
        <v>Discounted</v>
      </c>
      <c r="V1083" t="str">
        <f t="shared" si="133"/>
        <v>Men's Discounted Item</v>
      </c>
      <c r="W1083" s="1" t="b">
        <f t="shared" si="134"/>
        <v>1</v>
      </c>
      <c r="X1083" t="b">
        <f t="shared" si="135"/>
        <v>1</v>
      </c>
    </row>
    <row r="1084" spans="1:24" ht="28.8" x14ac:dyDescent="0.3">
      <c r="A1084" s="2" t="s">
        <v>1087</v>
      </c>
      <c r="B1084" s="3" t="s">
        <v>4966</v>
      </c>
      <c r="C1084" s="3" t="s">
        <v>7408</v>
      </c>
      <c r="D1084" s="3" t="s">
        <v>7420</v>
      </c>
      <c r="E1084" s="3" t="s">
        <v>7426</v>
      </c>
      <c r="F1084" s="3" t="s">
        <v>7433</v>
      </c>
      <c r="G1084" s="3">
        <v>4274.5</v>
      </c>
      <c r="H1084" s="3">
        <v>14</v>
      </c>
      <c r="I1084" s="8" t="s">
        <v>7599</v>
      </c>
      <c r="J1084" s="3" t="s">
        <v>8166</v>
      </c>
      <c r="K1084" s="3" t="s">
        <v>8167</v>
      </c>
      <c r="L1084" s="3" t="s">
        <v>8169</v>
      </c>
      <c r="M1084" s="4">
        <v>47874.400000000001</v>
      </c>
      <c r="N1084" s="32">
        <f>Table2[[#This Row],[Price]]*Table2[[#This Row],[Quantity Sold]]</f>
        <v>59843</v>
      </c>
      <c r="O1084" s="1">
        <f t="shared" si="130"/>
        <v>2023</v>
      </c>
      <c r="P1084" s="1" t="str">
        <f t="shared" si="131"/>
        <v>WOMEN</v>
      </c>
      <c r="Q1084" s="1" t="str">
        <f t="shared" si="136"/>
        <v>Women_Tops</v>
      </c>
      <c r="T1084" s="1" t="str">
        <f t="shared" si="132"/>
        <v>LOW PRICE</v>
      </c>
      <c r="U1084" t="str">
        <f t="shared" si="137"/>
        <v>Discounted</v>
      </c>
      <c r="V1084" t="str">
        <f t="shared" si="133"/>
        <v>Other</v>
      </c>
      <c r="W1084" s="1" t="b">
        <f t="shared" si="134"/>
        <v>1</v>
      </c>
      <c r="X1084" t="b">
        <f t="shared" si="135"/>
        <v>1</v>
      </c>
    </row>
    <row r="1085" spans="1:24" ht="28.8" x14ac:dyDescent="0.3">
      <c r="A1085" s="2" t="s">
        <v>1088</v>
      </c>
      <c r="B1085" s="3" t="s">
        <v>4967</v>
      </c>
      <c r="C1085" s="3" t="s">
        <v>7408</v>
      </c>
      <c r="D1085" s="3" t="s">
        <v>7419</v>
      </c>
      <c r="E1085" s="3" t="s">
        <v>7425</v>
      </c>
      <c r="F1085" s="3" t="s">
        <v>7434</v>
      </c>
      <c r="G1085" s="3">
        <v>4837.24</v>
      </c>
      <c r="H1085" s="3">
        <v>20</v>
      </c>
      <c r="I1085" s="8" t="s">
        <v>7529</v>
      </c>
      <c r="J1085" s="3" t="s">
        <v>8162</v>
      </c>
      <c r="K1085" s="3" t="s">
        <v>8167</v>
      </c>
      <c r="L1085" s="3" t="s">
        <v>8170</v>
      </c>
      <c r="M1085" s="4">
        <v>96744.8</v>
      </c>
      <c r="N1085" s="32">
        <f>Table2[[#This Row],[Price]]*Table2[[#This Row],[Quantity Sold]]</f>
        <v>96744.799999999988</v>
      </c>
      <c r="O1085" s="1">
        <f t="shared" si="130"/>
        <v>2024</v>
      </c>
      <c r="P1085" s="1" t="str">
        <f t="shared" si="131"/>
        <v>WOMEN</v>
      </c>
      <c r="Q1085" s="1" t="str">
        <f t="shared" si="136"/>
        <v>Women_Dresses</v>
      </c>
      <c r="T1085" s="1" t="str">
        <f t="shared" si="132"/>
        <v>LOW PRICE</v>
      </c>
      <c r="U1085" t="str">
        <f t="shared" si="137"/>
        <v>No Discount</v>
      </c>
      <c r="V1085" t="str">
        <f t="shared" si="133"/>
        <v>Other</v>
      </c>
      <c r="W1085" s="1" t="b">
        <f t="shared" si="134"/>
        <v>1</v>
      </c>
      <c r="X1085" t="b">
        <f t="shared" si="135"/>
        <v>0</v>
      </c>
    </row>
    <row r="1086" spans="1:24" x14ac:dyDescent="0.3">
      <c r="A1086" s="2" t="s">
        <v>1089</v>
      </c>
      <c r="B1086" s="3" t="s">
        <v>4968</v>
      </c>
      <c r="C1086" s="3" t="s">
        <v>7407</v>
      </c>
      <c r="D1086" s="3" t="s">
        <v>7417</v>
      </c>
      <c r="E1086" s="3" t="s">
        <v>7423</v>
      </c>
      <c r="F1086" s="3" t="s">
        <v>7432</v>
      </c>
      <c r="G1086" s="3">
        <v>1029.2</v>
      </c>
      <c r="H1086" s="3">
        <v>2</v>
      </c>
      <c r="I1086" s="8" t="s">
        <v>7877</v>
      </c>
      <c r="J1086" s="3" t="s">
        <v>8164</v>
      </c>
      <c r="K1086" s="3" t="s">
        <v>8167</v>
      </c>
      <c r="L1086" s="3" t="s">
        <v>8169</v>
      </c>
      <c r="M1086" s="4">
        <v>1646.72</v>
      </c>
      <c r="N1086" s="32">
        <f>Table2[[#This Row],[Price]]*Table2[[#This Row],[Quantity Sold]]</f>
        <v>2058.4</v>
      </c>
      <c r="O1086" s="1">
        <f t="shared" si="130"/>
        <v>2022</v>
      </c>
      <c r="P1086" s="1" t="str">
        <f t="shared" si="131"/>
        <v>KIDS</v>
      </c>
      <c r="Q1086" s="1" t="str">
        <f t="shared" si="136"/>
        <v>Kids_Shoes</v>
      </c>
      <c r="T1086" s="1" t="str">
        <f t="shared" si="132"/>
        <v>LOW PRICE</v>
      </c>
      <c r="U1086" t="str">
        <f t="shared" si="137"/>
        <v>Discounted</v>
      </c>
      <c r="V1086" t="str">
        <f t="shared" si="133"/>
        <v>Other</v>
      </c>
      <c r="W1086" s="1" t="b">
        <f t="shared" si="134"/>
        <v>0</v>
      </c>
      <c r="X1086" t="b">
        <f t="shared" si="135"/>
        <v>1</v>
      </c>
    </row>
    <row r="1087" spans="1:24" x14ac:dyDescent="0.3">
      <c r="A1087" s="2" t="s">
        <v>1090</v>
      </c>
      <c r="B1087" s="3" t="s">
        <v>4969</v>
      </c>
      <c r="C1087" s="3" t="s">
        <v>7405</v>
      </c>
      <c r="D1087" s="3" t="s">
        <v>7417</v>
      </c>
      <c r="E1087" s="3" t="s">
        <v>7427</v>
      </c>
      <c r="F1087" s="3" t="s">
        <v>7431</v>
      </c>
      <c r="G1087" s="3">
        <v>4225.53</v>
      </c>
      <c r="H1087" s="3">
        <v>13</v>
      </c>
      <c r="I1087" s="8" t="s">
        <v>7974</v>
      </c>
      <c r="J1087" s="3" t="s">
        <v>8162</v>
      </c>
      <c r="K1087" s="3" t="s">
        <v>8168</v>
      </c>
      <c r="L1087" s="3" t="s">
        <v>8170</v>
      </c>
      <c r="M1087" s="4">
        <v>54931.89</v>
      </c>
      <c r="N1087" s="32">
        <f>Table2[[#This Row],[Price]]*Table2[[#This Row],[Quantity Sold]]</f>
        <v>54931.89</v>
      </c>
      <c r="O1087" s="1">
        <f t="shared" si="130"/>
        <v>2022</v>
      </c>
      <c r="P1087" s="1" t="str">
        <f t="shared" si="131"/>
        <v>MEN</v>
      </c>
      <c r="Q1087" s="1" t="str">
        <f t="shared" si="136"/>
        <v>Men_Shoes</v>
      </c>
      <c r="T1087" s="1" t="str">
        <f t="shared" si="132"/>
        <v>LOW PRICE</v>
      </c>
      <c r="U1087" t="str">
        <f t="shared" si="137"/>
        <v>No Discount</v>
      </c>
      <c r="V1087" t="str">
        <f t="shared" si="133"/>
        <v>Other</v>
      </c>
      <c r="W1087" s="1" t="b">
        <f t="shared" si="134"/>
        <v>1</v>
      </c>
      <c r="X1087" t="b">
        <f t="shared" si="135"/>
        <v>0</v>
      </c>
    </row>
    <row r="1088" spans="1:24" x14ac:dyDescent="0.3">
      <c r="A1088" s="2" t="s">
        <v>1091</v>
      </c>
      <c r="B1088" s="3" t="s">
        <v>4970</v>
      </c>
      <c r="C1088" s="3" t="s">
        <v>7407</v>
      </c>
      <c r="D1088" s="3" t="s">
        <v>7415</v>
      </c>
      <c r="E1088" s="3" t="s">
        <v>7425</v>
      </c>
      <c r="F1088" s="3" t="s">
        <v>7429</v>
      </c>
      <c r="G1088" s="3">
        <v>14879.41</v>
      </c>
      <c r="H1088" s="3">
        <v>20</v>
      </c>
      <c r="I1088" s="8" t="s">
        <v>7848</v>
      </c>
      <c r="J1088" s="3" t="s">
        <v>8162</v>
      </c>
      <c r="K1088" s="3" t="s">
        <v>8167</v>
      </c>
      <c r="L1088" s="3" t="s">
        <v>8169</v>
      </c>
      <c r="M1088" s="4">
        <v>238070.56</v>
      </c>
      <c r="N1088" s="32">
        <f>Table2[[#This Row],[Price]]*Table2[[#This Row],[Quantity Sold]]</f>
        <v>297588.2</v>
      </c>
      <c r="O1088" s="1">
        <f t="shared" si="130"/>
        <v>2023</v>
      </c>
      <c r="P1088" s="1" t="str">
        <f t="shared" si="131"/>
        <v>KIDS</v>
      </c>
      <c r="Q1088" s="1" t="str">
        <f t="shared" si="136"/>
        <v>Kids_T-Shirts</v>
      </c>
      <c r="T1088" s="1" t="str">
        <f t="shared" si="132"/>
        <v>HIGH PRICE</v>
      </c>
      <c r="U1088" t="str">
        <f t="shared" si="137"/>
        <v>Discounted</v>
      </c>
      <c r="V1088" t="str">
        <f t="shared" si="133"/>
        <v>Other</v>
      </c>
      <c r="W1088" s="1" t="b">
        <f t="shared" si="134"/>
        <v>1</v>
      </c>
      <c r="X1088" t="b">
        <f t="shared" si="135"/>
        <v>1</v>
      </c>
    </row>
    <row r="1089" spans="1:24" x14ac:dyDescent="0.3">
      <c r="A1089" s="2" t="s">
        <v>1092</v>
      </c>
      <c r="B1089" s="3" t="s">
        <v>4971</v>
      </c>
      <c r="C1089" s="3" t="s">
        <v>7407</v>
      </c>
      <c r="D1089" s="3" t="s">
        <v>7415</v>
      </c>
      <c r="E1089" s="3" t="s">
        <v>7426</v>
      </c>
      <c r="F1089" s="3" t="s">
        <v>7433</v>
      </c>
      <c r="G1089" s="3">
        <v>5097.03</v>
      </c>
      <c r="H1089" s="3">
        <v>18</v>
      </c>
      <c r="I1089" s="8" t="s">
        <v>7993</v>
      </c>
      <c r="J1089" s="3" t="s">
        <v>8165</v>
      </c>
      <c r="K1089" s="3" t="s">
        <v>8167</v>
      </c>
      <c r="L1089" s="3" t="s">
        <v>8169</v>
      </c>
      <c r="M1089" s="4">
        <v>73396.899999999994</v>
      </c>
      <c r="N1089" s="32">
        <f>Table2[[#This Row],[Price]]*Table2[[#This Row],[Quantity Sold]]</f>
        <v>91746.54</v>
      </c>
      <c r="O1089" s="1">
        <f t="shared" si="130"/>
        <v>2023</v>
      </c>
      <c r="P1089" s="1" t="str">
        <f t="shared" si="131"/>
        <v>KIDS</v>
      </c>
      <c r="Q1089" s="1" t="str">
        <f t="shared" si="136"/>
        <v>Kids_T-Shirts</v>
      </c>
      <c r="T1089" s="1" t="str">
        <f t="shared" si="132"/>
        <v>LOW PRICE</v>
      </c>
      <c r="U1089" t="str">
        <f t="shared" si="137"/>
        <v>Discounted</v>
      </c>
      <c r="V1089" t="str">
        <f t="shared" si="133"/>
        <v>Other</v>
      </c>
      <c r="W1089" s="1" t="b">
        <f t="shared" si="134"/>
        <v>1</v>
      </c>
      <c r="X1089" t="b">
        <f t="shared" si="135"/>
        <v>1</v>
      </c>
    </row>
    <row r="1090" spans="1:24" x14ac:dyDescent="0.3">
      <c r="A1090" s="2" t="s">
        <v>1093</v>
      </c>
      <c r="B1090" s="3" t="s">
        <v>4972</v>
      </c>
      <c r="C1090" s="3" t="s">
        <v>7407</v>
      </c>
      <c r="D1090" s="3" t="s">
        <v>7417</v>
      </c>
      <c r="E1090" s="3" t="s">
        <v>7424</v>
      </c>
      <c r="F1090" s="3" t="s">
        <v>7432</v>
      </c>
      <c r="G1090" s="3">
        <v>15374.92</v>
      </c>
      <c r="H1090" s="3">
        <v>17</v>
      </c>
      <c r="I1090" s="8" t="s">
        <v>7564</v>
      </c>
      <c r="J1090" s="3" t="s">
        <v>8166</v>
      </c>
      <c r="K1090" s="3" t="s">
        <v>8167</v>
      </c>
      <c r="L1090" s="3" t="s">
        <v>8169</v>
      </c>
      <c r="M1090" s="4">
        <v>209098.58</v>
      </c>
      <c r="N1090" s="32">
        <f>Table2[[#This Row],[Price]]*Table2[[#This Row],[Quantity Sold]]</f>
        <v>261373.64</v>
      </c>
      <c r="O1090" s="1">
        <f t="shared" si="130"/>
        <v>2022</v>
      </c>
      <c r="P1090" s="1" t="str">
        <f t="shared" si="131"/>
        <v>KIDS</v>
      </c>
      <c r="Q1090" s="1" t="str">
        <f t="shared" si="136"/>
        <v>Kids_Shoes</v>
      </c>
      <c r="T1090" s="1" t="str">
        <f t="shared" si="132"/>
        <v>HIGH PRICE</v>
      </c>
      <c r="U1090" t="str">
        <f t="shared" si="137"/>
        <v>Discounted</v>
      </c>
      <c r="V1090" t="str">
        <f t="shared" si="133"/>
        <v>Other</v>
      </c>
      <c r="W1090" s="1" t="b">
        <f t="shared" si="134"/>
        <v>1</v>
      </c>
      <c r="X1090" t="b">
        <f t="shared" si="135"/>
        <v>1</v>
      </c>
    </row>
    <row r="1091" spans="1:24" ht="28.8" x14ac:dyDescent="0.3">
      <c r="A1091" s="2" t="s">
        <v>1094</v>
      </c>
      <c r="B1091" s="3" t="s">
        <v>4973</v>
      </c>
      <c r="C1091" s="3" t="s">
        <v>7407</v>
      </c>
      <c r="D1091" s="3" t="s">
        <v>7418</v>
      </c>
      <c r="E1091" s="3" t="s">
        <v>7427</v>
      </c>
      <c r="F1091" s="3" t="s">
        <v>7430</v>
      </c>
      <c r="G1091" s="3">
        <v>13339.76</v>
      </c>
      <c r="H1091" s="3">
        <v>18</v>
      </c>
      <c r="I1091" s="8" t="s">
        <v>7994</v>
      </c>
      <c r="J1091" s="3" t="s">
        <v>8165</v>
      </c>
      <c r="K1091" s="3" t="s">
        <v>8167</v>
      </c>
      <c r="L1091" s="3" t="s">
        <v>8169</v>
      </c>
      <c r="M1091" s="4">
        <v>192092.71</v>
      </c>
      <c r="N1091" s="32">
        <f>Table2[[#This Row],[Price]]*Table2[[#This Row],[Quantity Sold]]</f>
        <v>240115.68</v>
      </c>
      <c r="O1091" s="1">
        <f t="shared" ref="O1091:O1154" si="138">YEAR(I1091)</f>
        <v>2023</v>
      </c>
      <c r="P1091" s="1" t="str">
        <f t="shared" ref="P1091:P1154" si="139">UPPER(C1091)</f>
        <v>KIDS</v>
      </c>
      <c r="Q1091" s="1" t="str">
        <f t="shared" si="136"/>
        <v>Kids_Sweaters</v>
      </c>
      <c r="T1091" s="1" t="str">
        <f t="shared" ref="T1091:T1154" si="140">IF(G1091&gt;10000,"HIGH PRICE", "LOW PRICE")</f>
        <v>HIGH PRICE</v>
      </c>
      <c r="U1091" t="str">
        <f t="shared" si="137"/>
        <v>Discounted</v>
      </c>
      <c r="V1091" t="str">
        <f t="shared" ref="V1091:V1154" si="141">IF(AND(C1091 = "Men", L1091 = "Yes"), "Men's Discounted Item", "Other")</f>
        <v>Other</v>
      </c>
      <c r="W1091" s="1" t="b">
        <f t="shared" ref="W1091:W1154" si="142">H1091&gt;=10</f>
        <v>1</v>
      </c>
      <c r="X1091" t="b">
        <f t="shared" ref="X1091:X1154" si="143">L1091 = "Yes"</f>
        <v>1</v>
      </c>
    </row>
    <row r="1092" spans="1:24" ht="28.8" x14ac:dyDescent="0.3">
      <c r="A1092" s="2" t="s">
        <v>1095</v>
      </c>
      <c r="B1092" s="3" t="s">
        <v>4974</v>
      </c>
      <c r="C1092" s="3" t="s">
        <v>7406</v>
      </c>
      <c r="D1092" s="3" t="s">
        <v>7416</v>
      </c>
      <c r="E1092" s="3" t="s">
        <v>7423</v>
      </c>
      <c r="F1092" s="3" t="s">
        <v>7434</v>
      </c>
      <c r="G1092" s="3">
        <v>1605.22</v>
      </c>
      <c r="H1092" s="3">
        <v>1</v>
      </c>
      <c r="I1092" s="8" t="s">
        <v>7742</v>
      </c>
      <c r="J1092" s="3" t="s">
        <v>8162</v>
      </c>
      <c r="K1092" s="3" t="s">
        <v>8167</v>
      </c>
      <c r="L1092" s="3" t="s">
        <v>8170</v>
      </c>
      <c r="M1092" s="4">
        <v>1605.22</v>
      </c>
      <c r="N1092" s="32">
        <f>Table2[[#This Row],[Price]]*Table2[[#This Row],[Quantity Sold]]</f>
        <v>1605.22</v>
      </c>
      <c r="O1092" s="1">
        <f t="shared" si="138"/>
        <v>2024</v>
      </c>
      <c r="P1092" s="1" t="str">
        <f t="shared" si="139"/>
        <v>ACCESSORIES</v>
      </c>
      <c r="Q1092" s="1" t="str">
        <f t="shared" si="136"/>
        <v>Accessories_Belts</v>
      </c>
      <c r="T1092" s="1" t="str">
        <f t="shared" si="140"/>
        <v>LOW PRICE</v>
      </c>
      <c r="U1092" t="str">
        <f t="shared" si="137"/>
        <v>No Discount</v>
      </c>
      <c r="V1092" t="str">
        <f t="shared" si="141"/>
        <v>Other</v>
      </c>
      <c r="W1092" s="1" t="b">
        <f t="shared" si="142"/>
        <v>0</v>
      </c>
      <c r="X1092" t="b">
        <f t="shared" si="143"/>
        <v>0</v>
      </c>
    </row>
    <row r="1093" spans="1:24" ht="28.8" x14ac:dyDescent="0.3">
      <c r="A1093" s="2" t="s">
        <v>1096</v>
      </c>
      <c r="B1093" s="3" t="s">
        <v>4975</v>
      </c>
      <c r="C1093" s="3" t="s">
        <v>7406</v>
      </c>
      <c r="D1093" s="3" t="s">
        <v>7421</v>
      </c>
      <c r="E1093" s="3" t="s">
        <v>7425</v>
      </c>
      <c r="F1093" s="3" t="s">
        <v>7434</v>
      </c>
      <c r="G1093" s="3">
        <v>16097.85</v>
      </c>
      <c r="H1093" s="3">
        <v>16</v>
      </c>
      <c r="I1093" s="8" t="s">
        <v>7721</v>
      </c>
      <c r="J1093" s="3" t="s">
        <v>8164</v>
      </c>
      <c r="K1093" s="3" t="s">
        <v>8168</v>
      </c>
      <c r="L1093" s="3" t="s">
        <v>8170</v>
      </c>
      <c r="M1093" s="4">
        <v>257565.6</v>
      </c>
      <c r="N1093" s="32">
        <f>Table2[[#This Row],[Price]]*Table2[[#This Row],[Quantity Sold]]</f>
        <v>257565.6</v>
      </c>
      <c r="O1093" s="1">
        <f t="shared" si="138"/>
        <v>2023</v>
      </c>
      <c r="P1093" s="1" t="str">
        <f t="shared" si="139"/>
        <v>ACCESSORIES</v>
      </c>
      <c r="Q1093" s="1" t="str">
        <f t="shared" si="136"/>
        <v>Accessories_Scarves</v>
      </c>
      <c r="T1093" s="1" t="str">
        <f t="shared" si="140"/>
        <v>HIGH PRICE</v>
      </c>
      <c r="U1093" t="str">
        <f t="shared" si="137"/>
        <v>No Discount</v>
      </c>
      <c r="V1093" t="str">
        <f t="shared" si="141"/>
        <v>Other</v>
      </c>
      <c r="W1093" s="1" t="b">
        <f t="shared" si="142"/>
        <v>1</v>
      </c>
      <c r="X1093" t="b">
        <f t="shared" si="143"/>
        <v>0</v>
      </c>
    </row>
    <row r="1094" spans="1:24" ht="28.8" x14ac:dyDescent="0.3">
      <c r="A1094" s="2" t="s">
        <v>1097</v>
      </c>
      <c r="B1094" s="3" t="s">
        <v>4976</v>
      </c>
      <c r="C1094" s="3" t="s">
        <v>7407</v>
      </c>
      <c r="D1094" s="3" t="s">
        <v>7418</v>
      </c>
      <c r="E1094" s="3" t="s">
        <v>7426</v>
      </c>
      <c r="F1094" s="3" t="s">
        <v>7430</v>
      </c>
      <c r="G1094" s="3">
        <v>5635.7</v>
      </c>
      <c r="H1094" s="3">
        <v>9</v>
      </c>
      <c r="I1094" s="8" t="s">
        <v>7962</v>
      </c>
      <c r="J1094" s="3" t="s">
        <v>8165</v>
      </c>
      <c r="K1094" s="3" t="s">
        <v>8167</v>
      </c>
      <c r="L1094" s="3" t="s">
        <v>8170</v>
      </c>
      <c r="M1094" s="4">
        <v>50721.3</v>
      </c>
      <c r="N1094" s="32">
        <f>Table2[[#This Row],[Price]]*Table2[[#This Row],[Quantity Sold]]</f>
        <v>50721.299999999996</v>
      </c>
      <c r="O1094" s="1">
        <f t="shared" si="138"/>
        <v>2023</v>
      </c>
      <c r="P1094" s="1" t="str">
        <f t="shared" si="139"/>
        <v>KIDS</v>
      </c>
      <c r="Q1094" s="1" t="str">
        <f t="shared" si="136"/>
        <v>Kids_Sweaters</v>
      </c>
      <c r="T1094" s="1" t="str">
        <f t="shared" si="140"/>
        <v>LOW PRICE</v>
      </c>
      <c r="U1094" t="str">
        <f t="shared" si="137"/>
        <v>No Discount</v>
      </c>
      <c r="V1094" t="str">
        <f t="shared" si="141"/>
        <v>Other</v>
      </c>
      <c r="W1094" s="1" t="b">
        <f t="shared" si="142"/>
        <v>0</v>
      </c>
      <c r="X1094" t="b">
        <f t="shared" si="143"/>
        <v>0</v>
      </c>
    </row>
    <row r="1095" spans="1:24" ht="28.8" x14ac:dyDescent="0.3">
      <c r="A1095" s="2" t="s">
        <v>1098</v>
      </c>
      <c r="B1095" s="3" t="s">
        <v>4977</v>
      </c>
      <c r="C1095" s="3" t="s">
        <v>7406</v>
      </c>
      <c r="D1095" s="3" t="s">
        <v>7416</v>
      </c>
      <c r="E1095" s="3" t="s">
        <v>7427</v>
      </c>
      <c r="F1095" s="3" t="s">
        <v>7430</v>
      </c>
      <c r="G1095" s="3">
        <v>2536.48</v>
      </c>
      <c r="H1095" s="3">
        <v>19</v>
      </c>
      <c r="I1095" s="8" t="s">
        <v>7837</v>
      </c>
      <c r="J1095" s="3" t="s">
        <v>8163</v>
      </c>
      <c r="K1095" s="3" t="s">
        <v>8167</v>
      </c>
      <c r="L1095" s="3" t="s">
        <v>8170</v>
      </c>
      <c r="M1095" s="4">
        <v>48193.120000000003</v>
      </c>
      <c r="N1095" s="32">
        <f>Table2[[#This Row],[Price]]*Table2[[#This Row],[Quantity Sold]]</f>
        <v>48193.120000000003</v>
      </c>
      <c r="O1095" s="1">
        <f t="shared" si="138"/>
        <v>2023</v>
      </c>
      <c r="P1095" s="1" t="str">
        <f t="shared" si="139"/>
        <v>ACCESSORIES</v>
      </c>
      <c r="Q1095" s="1" t="str">
        <f t="shared" si="136"/>
        <v>Accessories_Belts</v>
      </c>
      <c r="T1095" s="1" t="str">
        <f t="shared" si="140"/>
        <v>LOW PRICE</v>
      </c>
      <c r="U1095" t="str">
        <f t="shared" si="137"/>
        <v>No Discount</v>
      </c>
      <c r="V1095" t="str">
        <f t="shared" si="141"/>
        <v>Other</v>
      </c>
      <c r="W1095" s="1" t="b">
        <f t="shared" si="142"/>
        <v>1</v>
      </c>
      <c r="X1095" t="b">
        <f t="shared" si="143"/>
        <v>0</v>
      </c>
    </row>
    <row r="1096" spans="1:24" ht="28.8" x14ac:dyDescent="0.3">
      <c r="A1096" s="2" t="s">
        <v>1099</v>
      </c>
      <c r="B1096" s="3" t="s">
        <v>4978</v>
      </c>
      <c r="C1096" s="3" t="s">
        <v>7408</v>
      </c>
      <c r="D1096" s="3" t="s">
        <v>7420</v>
      </c>
      <c r="E1096" s="3" t="s">
        <v>7427</v>
      </c>
      <c r="F1096" s="3" t="s">
        <v>7431</v>
      </c>
      <c r="G1096" s="3">
        <v>8904.24</v>
      </c>
      <c r="H1096" s="3">
        <v>18</v>
      </c>
      <c r="I1096" s="8" t="s">
        <v>7522</v>
      </c>
      <c r="J1096" s="3" t="s">
        <v>8163</v>
      </c>
      <c r="K1096" s="3" t="s">
        <v>8167</v>
      </c>
      <c r="L1096" s="3" t="s">
        <v>8170</v>
      </c>
      <c r="M1096" s="4">
        <v>160276.32</v>
      </c>
      <c r="N1096" s="32">
        <f>Table2[[#This Row],[Price]]*Table2[[#This Row],[Quantity Sold]]</f>
        <v>160276.32</v>
      </c>
      <c r="O1096" s="1">
        <f t="shared" si="138"/>
        <v>2024</v>
      </c>
      <c r="P1096" s="1" t="str">
        <f t="shared" si="139"/>
        <v>WOMEN</v>
      </c>
      <c r="Q1096" s="1" t="str">
        <f t="shared" si="136"/>
        <v>Women_Tops</v>
      </c>
      <c r="T1096" s="1" t="str">
        <f t="shared" si="140"/>
        <v>LOW PRICE</v>
      </c>
      <c r="U1096" t="str">
        <f t="shared" si="137"/>
        <v>No Discount</v>
      </c>
      <c r="V1096" t="str">
        <f t="shared" si="141"/>
        <v>Other</v>
      </c>
      <c r="W1096" s="1" t="b">
        <f t="shared" si="142"/>
        <v>1</v>
      </c>
      <c r="X1096" t="b">
        <f t="shared" si="143"/>
        <v>0</v>
      </c>
    </row>
    <row r="1097" spans="1:24" ht="28.8" x14ac:dyDescent="0.3">
      <c r="A1097" s="2" t="s">
        <v>1100</v>
      </c>
      <c r="B1097" s="3" t="s">
        <v>4979</v>
      </c>
      <c r="C1097" s="3" t="s">
        <v>7408</v>
      </c>
      <c r="D1097" s="3" t="s">
        <v>7417</v>
      </c>
      <c r="E1097" s="3" t="s">
        <v>7426</v>
      </c>
      <c r="F1097" s="3" t="s">
        <v>7428</v>
      </c>
      <c r="G1097" s="3">
        <v>6414.24</v>
      </c>
      <c r="H1097" s="3">
        <v>13</v>
      </c>
      <c r="I1097" s="8" t="s">
        <v>7847</v>
      </c>
      <c r="J1097" s="3" t="s">
        <v>8162</v>
      </c>
      <c r="K1097" s="3" t="s">
        <v>8168</v>
      </c>
      <c r="L1097" s="3" t="s">
        <v>8170</v>
      </c>
      <c r="M1097" s="4">
        <v>83385.119999999995</v>
      </c>
      <c r="N1097" s="32">
        <f>Table2[[#This Row],[Price]]*Table2[[#This Row],[Quantity Sold]]</f>
        <v>83385.119999999995</v>
      </c>
      <c r="O1097" s="1">
        <f t="shared" si="138"/>
        <v>2023</v>
      </c>
      <c r="P1097" s="1" t="str">
        <f t="shared" si="139"/>
        <v>WOMEN</v>
      </c>
      <c r="Q1097" s="1" t="str">
        <f t="shared" si="136"/>
        <v>Women_Shoes</v>
      </c>
      <c r="T1097" s="1" t="str">
        <f t="shared" si="140"/>
        <v>LOW PRICE</v>
      </c>
      <c r="U1097" t="str">
        <f t="shared" si="137"/>
        <v>No Discount</v>
      </c>
      <c r="V1097" t="str">
        <f t="shared" si="141"/>
        <v>Other</v>
      </c>
      <c r="W1097" s="1" t="b">
        <f t="shared" si="142"/>
        <v>1</v>
      </c>
      <c r="X1097" t="b">
        <f t="shared" si="143"/>
        <v>0</v>
      </c>
    </row>
    <row r="1098" spans="1:24" x14ac:dyDescent="0.3">
      <c r="A1098" s="2" t="s">
        <v>1101</v>
      </c>
      <c r="B1098" s="3" t="s">
        <v>4980</v>
      </c>
      <c r="C1098" s="3" t="s">
        <v>7407</v>
      </c>
      <c r="D1098" s="3" t="s">
        <v>7413</v>
      </c>
      <c r="E1098" s="3" t="s">
        <v>7427</v>
      </c>
      <c r="F1098" s="3" t="s">
        <v>7429</v>
      </c>
      <c r="G1098" s="3">
        <v>12142.07</v>
      </c>
      <c r="H1098" s="3">
        <v>1</v>
      </c>
      <c r="I1098" s="8" t="s">
        <v>7480</v>
      </c>
      <c r="J1098" s="3" t="s">
        <v>8165</v>
      </c>
      <c r="K1098" s="3" t="s">
        <v>8167</v>
      </c>
      <c r="L1098" s="3" t="s">
        <v>8169</v>
      </c>
      <c r="M1098" s="4">
        <v>9713.49</v>
      </c>
      <c r="N1098" s="32">
        <f>Table2[[#This Row],[Price]]*Table2[[#This Row],[Quantity Sold]]</f>
        <v>12142.07</v>
      </c>
      <c r="O1098" s="1">
        <f t="shared" si="138"/>
        <v>2024</v>
      </c>
      <c r="P1098" s="1" t="str">
        <f t="shared" si="139"/>
        <v>KIDS</v>
      </c>
      <c r="Q1098" s="1" t="str">
        <f t="shared" si="136"/>
        <v>Kids_Shorts</v>
      </c>
      <c r="T1098" s="1" t="str">
        <f t="shared" si="140"/>
        <v>HIGH PRICE</v>
      </c>
      <c r="U1098" t="str">
        <f t="shared" si="137"/>
        <v>Discounted</v>
      </c>
      <c r="V1098" t="str">
        <f t="shared" si="141"/>
        <v>Other</v>
      </c>
      <c r="W1098" s="1" t="b">
        <f t="shared" si="142"/>
        <v>0</v>
      </c>
      <c r="X1098" t="b">
        <f t="shared" si="143"/>
        <v>1</v>
      </c>
    </row>
    <row r="1099" spans="1:24" ht="28.8" x14ac:dyDescent="0.3">
      <c r="A1099" s="2" t="s">
        <v>1102</v>
      </c>
      <c r="B1099" s="3" t="s">
        <v>4981</v>
      </c>
      <c r="C1099" s="3" t="s">
        <v>7406</v>
      </c>
      <c r="D1099" s="3" t="s">
        <v>7412</v>
      </c>
      <c r="E1099" s="3" t="s">
        <v>7425</v>
      </c>
      <c r="F1099" s="3" t="s">
        <v>7432</v>
      </c>
      <c r="G1099" s="3">
        <v>15519.34</v>
      </c>
      <c r="H1099" s="3">
        <v>2</v>
      </c>
      <c r="I1099" s="8" t="s">
        <v>7535</v>
      </c>
      <c r="J1099" s="3" t="s">
        <v>8166</v>
      </c>
      <c r="K1099" s="3" t="s">
        <v>8168</v>
      </c>
      <c r="L1099" s="3" t="s">
        <v>8170</v>
      </c>
      <c r="M1099" s="4">
        <v>31038.68</v>
      </c>
      <c r="N1099" s="32">
        <f>Table2[[#This Row],[Price]]*Table2[[#This Row],[Quantity Sold]]</f>
        <v>31038.68</v>
      </c>
      <c r="O1099" s="1">
        <f t="shared" si="138"/>
        <v>2023</v>
      </c>
      <c r="P1099" s="1" t="str">
        <f t="shared" si="139"/>
        <v>ACCESSORIES</v>
      </c>
      <c r="Q1099" s="1" t="str">
        <f t="shared" si="136"/>
        <v>Accessories_Hats</v>
      </c>
      <c r="T1099" s="1" t="str">
        <f t="shared" si="140"/>
        <v>HIGH PRICE</v>
      </c>
      <c r="U1099" t="str">
        <f t="shared" si="137"/>
        <v>No Discount</v>
      </c>
      <c r="V1099" t="str">
        <f t="shared" si="141"/>
        <v>Other</v>
      </c>
      <c r="W1099" s="1" t="b">
        <f t="shared" si="142"/>
        <v>0</v>
      </c>
      <c r="X1099" t="b">
        <f t="shared" si="143"/>
        <v>0</v>
      </c>
    </row>
    <row r="1100" spans="1:24" ht="28.8" x14ac:dyDescent="0.3">
      <c r="A1100" s="2" t="s">
        <v>1103</v>
      </c>
      <c r="B1100" s="3" t="s">
        <v>4982</v>
      </c>
      <c r="C1100" s="3" t="s">
        <v>7408</v>
      </c>
      <c r="D1100" s="3" t="s">
        <v>7422</v>
      </c>
      <c r="E1100" s="3" t="s">
        <v>7423</v>
      </c>
      <c r="F1100" s="3" t="s">
        <v>7430</v>
      </c>
      <c r="G1100" s="3">
        <v>4351.6899999999996</v>
      </c>
      <c r="H1100" s="3">
        <v>1</v>
      </c>
      <c r="I1100" s="8" t="s">
        <v>7995</v>
      </c>
      <c r="J1100" s="3" t="s">
        <v>8162</v>
      </c>
      <c r="K1100" s="3" t="s">
        <v>8167</v>
      </c>
      <c r="L1100" s="3" t="s">
        <v>8169</v>
      </c>
      <c r="M1100" s="4">
        <v>3481.02</v>
      </c>
      <c r="N1100" s="32">
        <f>Table2[[#This Row],[Price]]*Table2[[#This Row],[Quantity Sold]]</f>
        <v>4351.6899999999996</v>
      </c>
      <c r="O1100" s="1">
        <f t="shared" si="138"/>
        <v>2024</v>
      </c>
      <c r="P1100" s="1" t="str">
        <f t="shared" si="139"/>
        <v>WOMEN</v>
      </c>
      <c r="Q1100" s="1" t="str">
        <f t="shared" si="136"/>
        <v>Women_Skirts</v>
      </c>
      <c r="T1100" s="1" t="str">
        <f t="shared" si="140"/>
        <v>LOW PRICE</v>
      </c>
      <c r="U1100" t="str">
        <f t="shared" si="137"/>
        <v>Discounted</v>
      </c>
      <c r="V1100" t="str">
        <f t="shared" si="141"/>
        <v>Other</v>
      </c>
      <c r="W1100" s="1" t="b">
        <f t="shared" si="142"/>
        <v>0</v>
      </c>
      <c r="X1100" t="b">
        <f t="shared" si="143"/>
        <v>1</v>
      </c>
    </row>
    <row r="1101" spans="1:24" x14ac:dyDescent="0.3">
      <c r="A1101" s="2" t="s">
        <v>1104</v>
      </c>
      <c r="B1101" s="3" t="s">
        <v>4983</v>
      </c>
      <c r="C1101" s="3" t="s">
        <v>7405</v>
      </c>
      <c r="D1101" s="3" t="s">
        <v>7411</v>
      </c>
      <c r="E1101" s="3" t="s">
        <v>7423</v>
      </c>
      <c r="F1101" s="3" t="s">
        <v>7431</v>
      </c>
      <c r="G1101" s="3">
        <v>5919.56</v>
      </c>
      <c r="H1101" s="3">
        <v>14</v>
      </c>
      <c r="I1101" s="8" t="s">
        <v>7711</v>
      </c>
      <c r="J1101" s="3" t="s">
        <v>8165</v>
      </c>
      <c r="K1101" s="3" t="s">
        <v>8168</v>
      </c>
      <c r="L1101" s="3" t="s">
        <v>8169</v>
      </c>
      <c r="M1101" s="4">
        <v>66298.740000000005</v>
      </c>
      <c r="N1101" s="32">
        <f>Table2[[#This Row],[Price]]*Table2[[#This Row],[Quantity Sold]]</f>
        <v>82873.840000000011</v>
      </c>
      <c r="O1101" s="1">
        <f t="shared" si="138"/>
        <v>2023</v>
      </c>
      <c r="P1101" s="1" t="str">
        <f t="shared" si="139"/>
        <v>MEN</v>
      </c>
      <c r="Q1101" s="1" t="str">
        <f t="shared" si="136"/>
        <v>Men_Pants</v>
      </c>
      <c r="T1101" s="1" t="str">
        <f t="shared" si="140"/>
        <v>LOW PRICE</v>
      </c>
      <c r="U1101" t="str">
        <f t="shared" si="137"/>
        <v>Discounted</v>
      </c>
      <c r="V1101" t="str">
        <f t="shared" si="141"/>
        <v>Men's Discounted Item</v>
      </c>
      <c r="W1101" s="1" t="b">
        <f t="shared" si="142"/>
        <v>1</v>
      </c>
      <c r="X1101" t="b">
        <f t="shared" si="143"/>
        <v>1</v>
      </c>
    </row>
    <row r="1102" spans="1:24" ht="28.8" x14ac:dyDescent="0.3">
      <c r="A1102" s="2" t="s">
        <v>1105</v>
      </c>
      <c r="B1102" s="3" t="s">
        <v>4984</v>
      </c>
      <c r="C1102" s="3" t="s">
        <v>7407</v>
      </c>
      <c r="D1102" s="3" t="s">
        <v>7418</v>
      </c>
      <c r="E1102" s="3" t="s">
        <v>7424</v>
      </c>
      <c r="F1102" s="3" t="s">
        <v>7428</v>
      </c>
      <c r="G1102" s="3">
        <v>7879.19</v>
      </c>
      <c r="H1102" s="3">
        <v>16</v>
      </c>
      <c r="I1102" s="8" t="s">
        <v>7682</v>
      </c>
      <c r="J1102" s="3" t="s">
        <v>8165</v>
      </c>
      <c r="K1102" s="3" t="s">
        <v>8168</v>
      </c>
      <c r="L1102" s="3" t="s">
        <v>8170</v>
      </c>
      <c r="M1102" s="4">
        <v>126067.04</v>
      </c>
      <c r="N1102" s="32">
        <f>Table2[[#This Row],[Price]]*Table2[[#This Row],[Quantity Sold]]</f>
        <v>126067.04</v>
      </c>
      <c r="O1102" s="1">
        <f t="shared" si="138"/>
        <v>2023</v>
      </c>
      <c r="P1102" s="1" t="str">
        <f t="shared" si="139"/>
        <v>KIDS</v>
      </c>
      <c r="Q1102" s="1" t="str">
        <f t="shared" si="136"/>
        <v>Kids_Sweaters</v>
      </c>
      <c r="T1102" s="1" t="str">
        <f t="shared" si="140"/>
        <v>LOW PRICE</v>
      </c>
      <c r="U1102" t="str">
        <f t="shared" si="137"/>
        <v>No Discount</v>
      </c>
      <c r="V1102" t="str">
        <f t="shared" si="141"/>
        <v>Other</v>
      </c>
      <c r="W1102" s="1" t="b">
        <f t="shared" si="142"/>
        <v>1</v>
      </c>
      <c r="X1102" t="b">
        <f t="shared" si="143"/>
        <v>0</v>
      </c>
    </row>
    <row r="1103" spans="1:24" ht="28.8" x14ac:dyDescent="0.3">
      <c r="A1103" s="2" t="s">
        <v>1106</v>
      </c>
      <c r="B1103" s="3" t="s">
        <v>4985</v>
      </c>
      <c r="C1103" s="3" t="s">
        <v>7406</v>
      </c>
      <c r="D1103" s="3" t="s">
        <v>7414</v>
      </c>
      <c r="E1103" s="3" t="s">
        <v>7425</v>
      </c>
      <c r="F1103" s="3" t="s">
        <v>7430</v>
      </c>
      <c r="G1103" s="3">
        <v>6402.62</v>
      </c>
      <c r="H1103" s="3">
        <v>20</v>
      </c>
      <c r="I1103" s="8" t="s">
        <v>7906</v>
      </c>
      <c r="J1103" s="3" t="s">
        <v>8162</v>
      </c>
      <c r="K1103" s="3" t="s">
        <v>8167</v>
      </c>
      <c r="L1103" s="3" t="s">
        <v>8169</v>
      </c>
      <c r="M1103" s="4">
        <v>102441.92</v>
      </c>
      <c r="N1103" s="32">
        <f>Table2[[#This Row],[Price]]*Table2[[#This Row],[Quantity Sold]]</f>
        <v>128052.4</v>
      </c>
      <c r="O1103" s="1">
        <f t="shared" si="138"/>
        <v>2023</v>
      </c>
      <c r="P1103" s="1" t="str">
        <f t="shared" si="139"/>
        <v>ACCESSORIES</v>
      </c>
      <c r="Q1103" s="1" t="str">
        <f t="shared" si="136"/>
        <v>Accessories_Bags</v>
      </c>
      <c r="T1103" s="1" t="str">
        <f t="shared" si="140"/>
        <v>LOW PRICE</v>
      </c>
      <c r="U1103" t="str">
        <f t="shared" si="137"/>
        <v>Discounted</v>
      </c>
      <c r="V1103" t="str">
        <f t="shared" si="141"/>
        <v>Other</v>
      </c>
      <c r="W1103" s="1" t="b">
        <f t="shared" si="142"/>
        <v>1</v>
      </c>
      <c r="X1103" t="b">
        <f t="shared" si="143"/>
        <v>1</v>
      </c>
    </row>
    <row r="1104" spans="1:24" ht="28.8" x14ac:dyDescent="0.3">
      <c r="A1104" s="2" t="s">
        <v>1107</v>
      </c>
      <c r="B1104" s="3" t="s">
        <v>4986</v>
      </c>
      <c r="C1104" s="3" t="s">
        <v>7406</v>
      </c>
      <c r="D1104" s="3" t="s">
        <v>7414</v>
      </c>
      <c r="E1104" s="3" t="s">
        <v>7427</v>
      </c>
      <c r="F1104" s="3" t="s">
        <v>7433</v>
      </c>
      <c r="G1104" s="3">
        <v>4185.6899999999996</v>
      </c>
      <c r="H1104" s="3">
        <v>1</v>
      </c>
      <c r="I1104" s="8" t="s">
        <v>7448</v>
      </c>
      <c r="J1104" s="3" t="s">
        <v>8162</v>
      </c>
      <c r="K1104" s="3" t="s">
        <v>8168</v>
      </c>
      <c r="L1104" s="3" t="s">
        <v>8169</v>
      </c>
      <c r="M1104" s="4">
        <v>3348.22</v>
      </c>
      <c r="N1104" s="32">
        <f>Table2[[#This Row],[Price]]*Table2[[#This Row],[Quantity Sold]]</f>
        <v>4185.6899999999996</v>
      </c>
      <c r="O1104" s="1">
        <f t="shared" si="138"/>
        <v>2023</v>
      </c>
      <c r="P1104" s="1" t="str">
        <f t="shared" si="139"/>
        <v>ACCESSORIES</v>
      </c>
      <c r="Q1104" s="1" t="str">
        <f t="shared" si="136"/>
        <v>Accessories_Bags</v>
      </c>
      <c r="T1104" s="1" t="str">
        <f t="shared" si="140"/>
        <v>LOW PRICE</v>
      </c>
      <c r="U1104" t="str">
        <f t="shared" si="137"/>
        <v>Discounted</v>
      </c>
      <c r="V1104" t="str">
        <f t="shared" si="141"/>
        <v>Other</v>
      </c>
      <c r="W1104" s="1" t="b">
        <f t="shared" si="142"/>
        <v>0</v>
      </c>
      <c r="X1104" t="b">
        <f t="shared" si="143"/>
        <v>1</v>
      </c>
    </row>
    <row r="1105" spans="1:24" ht="28.8" x14ac:dyDescent="0.3">
      <c r="A1105" s="2" t="s">
        <v>1108</v>
      </c>
      <c r="B1105" s="3" t="s">
        <v>4987</v>
      </c>
      <c r="C1105" s="3" t="s">
        <v>7408</v>
      </c>
      <c r="D1105" s="3" t="s">
        <v>7419</v>
      </c>
      <c r="E1105" s="3" t="s">
        <v>7424</v>
      </c>
      <c r="F1105" s="3" t="s">
        <v>7428</v>
      </c>
      <c r="G1105" s="3">
        <v>1761.26</v>
      </c>
      <c r="H1105" s="3">
        <v>18</v>
      </c>
      <c r="I1105" s="8" t="s">
        <v>7556</v>
      </c>
      <c r="J1105" s="3" t="s">
        <v>8165</v>
      </c>
      <c r="K1105" s="3" t="s">
        <v>8168</v>
      </c>
      <c r="L1105" s="3" t="s">
        <v>8170</v>
      </c>
      <c r="M1105" s="4">
        <v>31702.68</v>
      </c>
      <c r="N1105" s="32">
        <f>Table2[[#This Row],[Price]]*Table2[[#This Row],[Quantity Sold]]</f>
        <v>31702.68</v>
      </c>
      <c r="O1105" s="1">
        <f t="shared" si="138"/>
        <v>2024</v>
      </c>
      <c r="P1105" s="1" t="str">
        <f t="shared" si="139"/>
        <v>WOMEN</v>
      </c>
      <c r="Q1105" s="1" t="str">
        <f t="shared" si="136"/>
        <v>Women_Dresses</v>
      </c>
      <c r="T1105" s="1" t="str">
        <f t="shared" si="140"/>
        <v>LOW PRICE</v>
      </c>
      <c r="U1105" t="str">
        <f t="shared" si="137"/>
        <v>No Discount</v>
      </c>
      <c r="V1105" t="str">
        <f t="shared" si="141"/>
        <v>Other</v>
      </c>
      <c r="W1105" s="1" t="b">
        <f t="shared" si="142"/>
        <v>1</v>
      </c>
      <c r="X1105" t="b">
        <f t="shared" si="143"/>
        <v>0</v>
      </c>
    </row>
    <row r="1106" spans="1:24" x14ac:dyDescent="0.3">
      <c r="A1106" s="2" t="s">
        <v>1109</v>
      </c>
      <c r="B1106" s="3" t="s">
        <v>4361</v>
      </c>
      <c r="C1106" s="3" t="s">
        <v>7405</v>
      </c>
      <c r="D1106" s="3" t="s">
        <v>7411</v>
      </c>
      <c r="E1106" s="3" t="s">
        <v>7424</v>
      </c>
      <c r="F1106" s="3" t="s">
        <v>7431</v>
      </c>
      <c r="G1106" s="3">
        <v>4728.51</v>
      </c>
      <c r="H1106" s="3">
        <v>1</v>
      </c>
      <c r="I1106" s="8" t="s">
        <v>7996</v>
      </c>
      <c r="J1106" s="3" t="s">
        <v>8163</v>
      </c>
      <c r="K1106" s="3" t="s">
        <v>8167</v>
      </c>
      <c r="L1106" s="3" t="s">
        <v>8169</v>
      </c>
      <c r="M1106" s="4">
        <v>3783.14</v>
      </c>
      <c r="N1106" s="32">
        <f>Table2[[#This Row],[Price]]*Table2[[#This Row],[Quantity Sold]]</f>
        <v>4728.51</v>
      </c>
      <c r="O1106" s="1">
        <f t="shared" si="138"/>
        <v>2024</v>
      </c>
      <c r="P1106" s="1" t="str">
        <f t="shared" si="139"/>
        <v>MEN</v>
      </c>
      <c r="Q1106" s="1" t="str">
        <f t="shared" ref="Q1106:Q1169" si="144">CONCATENATE(C1106, "_",D1106)</f>
        <v>Men_Pants</v>
      </c>
      <c r="T1106" s="1" t="str">
        <f t="shared" si="140"/>
        <v>LOW PRICE</v>
      </c>
      <c r="U1106" t="str">
        <f t="shared" si="137"/>
        <v>Discounted</v>
      </c>
      <c r="V1106" t="str">
        <f t="shared" si="141"/>
        <v>Men's Discounted Item</v>
      </c>
      <c r="W1106" s="1" t="b">
        <f t="shared" si="142"/>
        <v>0</v>
      </c>
      <c r="X1106" t="b">
        <f t="shared" si="143"/>
        <v>1</v>
      </c>
    </row>
    <row r="1107" spans="1:24" ht="28.8" x14ac:dyDescent="0.3">
      <c r="A1107" s="2" t="s">
        <v>1110</v>
      </c>
      <c r="B1107" s="3" t="s">
        <v>4988</v>
      </c>
      <c r="C1107" s="3" t="s">
        <v>7406</v>
      </c>
      <c r="D1107" s="3" t="s">
        <v>7416</v>
      </c>
      <c r="E1107" s="3" t="s">
        <v>7423</v>
      </c>
      <c r="F1107" s="3" t="s">
        <v>7430</v>
      </c>
      <c r="G1107" s="3">
        <v>6926.35</v>
      </c>
      <c r="H1107" s="3">
        <v>13</v>
      </c>
      <c r="I1107" s="8" t="s">
        <v>7700</v>
      </c>
      <c r="J1107" s="3" t="s">
        <v>8163</v>
      </c>
      <c r="K1107" s="3" t="s">
        <v>8167</v>
      </c>
      <c r="L1107" s="3" t="s">
        <v>8169</v>
      </c>
      <c r="M1107" s="4">
        <v>72034.039999999994</v>
      </c>
      <c r="N1107" s="32">
        <f>Table2[[#This Row],[Price]]*Table2[[#This Row],[Quantity Sold]]</f>
        <v>90042.55</v>
      </c>
      <c r="O1107" s="1">
        <f t="shared" si="138"/>
        <v>2023</v>
      </c>
      <c r="P1107" s="1" t="str">
        <f t="shared" si="139"/>
        <v>ACCESSORIES</v>
      </c>
      <c r="Q1107" s="1" t="str">
        <f t="shared" si="144"/>
        <v>Accessories_Belts</v>
      </c>
      <c r="T1107" s="1" t="str">
        <f t="shared" si="140"/>
        <v>LOW PRICE</v>
      </c>
      <c r="U1107" t="str">
        <f t="shared" si="137"/>
        <v>Discounted</v>
      </c>
      <c r="V1107" t="str">
        <f t="shared" si="141"/>
        <v>Other</v>
      </c>
      <c r="W1107" s="1" t="b">
        <f t="shared" si="142"/>
        <v>1</v>
      </c>
      <c r="X1107" t="b">
        <f t="shared" si="143"/>
        <v>1</v>
      </c>
    </row>
    <row r="1108" spans="1:24" ht="28.8" x14ac:dyDescent="0.3">
      <c r="A1108" s="2" t="s">
        <v>1111</v>
      </c>
      <c r="B1108" s="3" t="s">
        <v>4989</v>
      </c>
      <c r="C1108" s="3" t="s">
        <v>7408</v>
      </c>
      <c r="D1108" s="3" t="s">
        <v>7422</v>
      </c>
      <c r="E1108" s="3" t="s">
        <v>7424</v>
      </c>
      <c r="F1108" s="3" t="s">
        <v>7431</v>
      </c>
      <c r="G1108" s="3">
        <v>14811.35</v>
      </c>
      <c r="H1108" s="3">
        <v>16</v>
      </c>
      <c r="I1108" s="8" t="s">
        <v>7939</v>
      </c>
      <c r="J1108" s="3" t="s">
        <v>8162</v>
      </c>
      <c r="K1108" s="3" t="s">
        <v>8168</v>
      </c>
      <c r="L1108" s="3" t="s">
        <v>8170</v>
      </c>
      <c r="M1108" s="4">
        <v>236981.6</v>
      </c>
      <c r="N1108" s="32">
        <f>Table2[[#This Row],[Price]]*Table2[[#This Row],[Quantity Sold]]</f>
        <v>236981.6</v>
      </c>
      <c r="O1108" s="1">
        <f t="shared" si="138"/>
        <v>2023</v>
      </c>
      <c r="P1108" s="1" t="str">
        <f t="shared" si="139"/>
        <v>WOMEN</v>
      </c>
      <c r="Q1108" s="1" t="str">
        <f t="shared" si="144"/>
        <v>Women_Skirts</v>
      </c>
      <c r="T1108" s="1" t="str">
        <f t="shared" si="140"/>
        <v>HIGH PRICE</v>
      </c>
      <c r="U1108" t="str">
        <f t="shared" si="137"/>
        <v>No Discount</v>
      </c>
      <c r="V1108" t="str">
        <f t="shared" si="141"/>
        <v>Other</v>
      </c>
      <c r="W1108" s="1" t="b">
        <f t="shared" si="142"/>
        <v>1</v>
      </c>
      <c r="X1108" t="b">
        <f t="shared" si="143"/>
        <v>0</v>
      </c>
    </row>
    <row r="1109" spans="1:24" x14ac:dyDescent="0.3">
      <c r="A1109" s="2" t="s">
        <v>1112</v>
      </c>
      <c r="B1109" s="3" t="s">
        <v>4990</v>
      </c>
      <c r="C1109" s="3" t="s">
        <v>7407</v>
      </c>
      <c r="D1109" s="3" t="s">
        <v>7413</v>
      </c>
      <c r="E1109" s="3" t="s">
        <v>7424</v>
      </c>
      <c r="F1109" s="3" t="s">
        <v>7433</v>
      </c>
      <c r="G1109" s="3">
        <v>4741.79</v>
      </c>
      <c r="H1109" s="3">
        <v>16</v>
      </c>
      <c r="I1109" s="8" t="s">
        <v>7471</v>
      </c>
      <c r="J1109" s="3" t="s">
        <v>8165</v>
      </c>
      <c r="K1109" s="3" t="s">
        <v>8168</v>
      </c>
      <c r="L1109" s="3" t="s">
        <v>8169</v>
      </c>
      <c r="M1109" s="4">
        <v>60694.58</v>
      </c>
      <c r="N1109" s="32">
        <f>Table2[[#This Row],[Price]]*Table2[[#This Row],[Quantity Sold]]</f>
        <v>75868.639999999999</v>
      </c>
      <c r="O1109" s="1">
        <f t="shared" si="138"/>
        <v>2024</v>
      </c>
      <c r="P1109" s="1" t="str">
        <f t="shared" si="139"/>
        <v>KIDS</v>
      </c>
      <c r="Q1109" s="1" t="str">
        <f t="shared" si="144"/>
        <v>Kids_Shorts</v>
      </c>
      <c r="T1109" s="1" t="str">
        <f t="shared" si="140"/>
        <v>LOW PRICE</v>
      </c>
      <c r="U1109" t="str">
        <f t="shared" si="137"/>
        <v>Discounted</v>
      </c>
      <c r="V1109" t="str">
        <f t="shared" si="141"/>
        <v>Other</v>
      </c>
      <c r="W1109" s="1" t="b">
        <f t="shared" si="142"/>
        <v>1</v>
      </c>
      <c r="X1109" t="b">
        <f t="shared" si="143"/>
        <v>1</v>
      </c>
    </row>
    <row r="1110" spans="1:24" x14ac:dyDescent="0.3">
      <c r="A1110" s="2" t="s">
        <v>1113</v>
      </c>
      <c r="B1110" s="3" t="s">
        <v>4991</v>
      </c>
      <c r="C1110" s="3" t="s">
        <v>7407</v>
      </c>
      <c r="D1110" s="3" t="s">
        <v>7417</v>
      </c>
      <c r="E1110" s="3" t="s">
        <v>7424</v>
      </c>
      <c r="F1110" s="3" t="s">
        <v>7430</v>
      </c>
      <c r="G1110" s="3">
        <v>930.43</v>
      </c>
      <c r="H1110" s="3">
        <v>19</v>
      </c>
      <c r="I1110" s="8" t="s">
        <v>7450</v>
      </c>
      <c r="J1110" s="3" t="s">
        <v>8163</v>
      </c>
      <c r="K1110" s="3" t="s">
        <v>8168</v>
      </c>
      <c r="L1110" s="3" t="s">
        <v>8169</v>
      </c>
      <c r="M1110" s="4">
        <v>14142.37</v>
      </c>
      <c r="N1110" s="32">
        <f>Table2[[#This Row],[Price]]*Table2[[#This Row],[Quantity Sold]]</f>
        <v>17678.169999999998</v>
      </c>
      <c r="O1110" s="1">
        <f t="shared" si="138"/>
        <v>2023</v>
      </c>
      <c r="P1110" s="1" t="str">
        <f t="shared" si="139"/>
        <v>KIDS</v>
      </c>
      <c r="Q1110" s="1" t="str">
        <f t="shared" si="144"/>
        <v>Kids_Shoes</v>
      </c>
      <c r="T1110" s="1" t="str">
        <f t="shared" si="140"/>
        <v>LOW PRICE</v>
      </c>
      <c r="U1110" t="str">
        <f t="shared" si="137"/>
        <v>Discounted</v>
      </c>
      <c r="V1110" t="str">
        <f t="shared" si="141"/>
        <v>Other</v>
      </c>
      <c r="W1110" s="1" t="b">
        <f t="shared" si="142"/>
        <v>1</v>
      </c>
      <c r="X1110" t="b">
        <f t="shared" si="143"/>
        <v>1</v>
      </c>
    </row>
    <row r="1111" spans="1:24" ht="28.8" x14ac:dyDescent="0.3">
      <c r="A1111" s="2" t="s">
        <v>1114</v>
      </c>
      <c r="B1111" s="3" t="s">
        <v>4992</v>
      </c>
      <c r="C1111" s="3" t="s">
        <v>7406</v>
      </c>
      <c r="D1111" s="3" t="s">
        <v>7414</v>
      </c>
      <c r="E1111" s="3" t="s">
        <v>7427</v>
      </c>
      <c r="F1111" s="3" t="s">
        <v>7434</v>
      </c>
      <c r="G1111" s="3">
        <v>9052.81</v>
      </c>
      <c r="H1111" s="3">
        <v>5</v>
      </c>
      <c r="I1111" s="8" t="s">
        <v>7997</v>
      </c>
      <c r="J1111" s="3" t="s">
        <v>8163</v>
      </c>
      <c r="K1111" s="3" t="s">
        <v>8168</v>
      </c>
      <c r="L1111" s="3" t="s">
        <v>8169</v>
      </c>
      <c r="M1111" s="4">
        <v>36211.24</v>
      </c>
      <c r="N1111" s="32">
        <f>Table2[[#This Row],[Price]]*Table2[[#This Row],[Quantity Sold]]</f>
        <v>45264.049999999996</v>
      </c>
      <c r="O1111" s="1">
        <f t="shared" si="138"/>
        <v>2023</v>
      </c>
      <c r="P1111" s="1" t="str">
        <f t="shared" si="139"/>
        <v>ACCESSORIES</v>
      </c>
      <c r="Q1111" s="1" t="str">
        <f t="shared" si="144"/>
        <v>Accessories_Bags</v>
      </c>
      <c r="T1111" s="1" t="str">
        <f t="shared" si="140"/>
        <v>LOW PRICE</v>
      </c>
      <c r="U1111" t="str">
        <f t="shared" si="137"/>
        <v>Discounted</v>
      </c>
      <c r="V1111" t="str">
        <f t="shared" si="141"/>
        <v>Other</v>
      </c>
      <c r="W1111" s="1" t="b">
        <f t="shared" si="142"/>
        <v>0</v>
      </c>
      <c r="X1111" t="b">
        <f t="shared" si="143"/>
        <v>1</v>
      </c>
    </row>
    <row r="1112" spans="1:24" ht="28.8" x14ac:dyDescent="0.3">
      <c r="A1112" s="2" t="s">
        <v>1115</v>
      </c>
      <c r="B1112" s="3" t="s">
        <v>4993</v>
      </c>
      <c r="C1112" s="3" t="s">
        <v>7408</v>
      </c>
      <c r="D1112" s="3" t="s">
        <v>7420</v>
      </c>
      <c r="E1112" s="3" t="s">
        <v>7424</v>
      </c>
      <c r="F1112" s="3" t="s">
        <v>7434</v>
      </c>
      <c r="G1112" s="3">
        <v>4869.6099999999997</v>
      </c>
      <c r="H1112" s="3">
        <v>18</v>
      </c>
      <c r="I1112" s="8" t="s">
        <v>7471</v>
      </c>
      <c r="J1112" s="3" t="s">
        <v>8162</v>
      </c>
      <c r="K1112" s="3" t="s">
        <v>8167</v>
      </c>
      <c r="L1112" s="3" t="s">
        <v>8170</v>
      </c>
      <c r="M1112" s="4">
        <v>87652.98</v>
      </c>
      <c r="N1112" s="32">
        <f>Table2[[#This Row],[Price]]*Table2[[#This Row],[Quantity Sold]]</f>
        <v>87652.98</v>
      </c>
      <c r="O1112" s="1">
        <f t="shared" si="138"/>
        <v>2024</v>
      </c>
      <c r="P1112" s="1" t="str">
        <f t="shared" si="139"/>
        <v>WOMEN</v>
      </c>
      <c r="Q1112" s="1" t="str">
        <f t="shared" si="144"/>
        <v>Women_Tops</v>
      </c>
      <c r="T1112" s="1" t="str">
        <f t="shared" si="140"/>
        <v>LOW PRICE</v>
      </c>
      <c r="U1112" t="str">
        <f t="shared" si="137"/>
        <v>No Discount</v>
      </c>
      <c r="V1112" t="str">
        <f t="shared" si="141"/>
        <v>Other</v>
      </c>
      <c r="W1112" s="1" t="b">
        <f t="shared" si="142"/>
        <v>1</v>
      </c>
      <c r="X1112" t="b">
        <f t="shared" si="143"/>
        <v>0</v>
      </c>
    </row>
    <row r="1113" spans="1:24" ht="28.8" x14ac:dyDescent="0.3">
      <c r="A1113" s="2" t="s">
        <v>1116</v>
      </c>
      <c r="B1113" s="3" t="s">
        <v>4994</v>
      </c>
      <c r="C1113" s="3" t="s">
        <v>7406</v>
      </c>
      <c r="D1113" s="3" t="s">
        <v>7412</v>
      </c>
      <c r="E1113" s="3" t="s">
        <v>7424</v>
      </c>
      <c r="F1113" s="3" t="s">
        <v>7429</v>
      </c>
      <c r="G1113" s="3">
        <v>11215.79</v>
      </c>
      <c r="H1113" s="3">
        <v>6</v>
      </c>
      <c r="I1113" s="8" t="s">
        <v>7742</v>
      </c>
      <c r="J1113" s="3" t="s">
        <v>8165</v>
      </c>
      <c r="K1113" s="3" t="s">
        <v>8167</v>
      </c>
      <c r="L1113" s="3" t="s">
        <v>8169</v>
      </c>
      <c r="M1113" s="4">
        <v>53835.46</v>
      </c>
      <c r="N1113" s="32">
        <f>Table2[[#This Row],[Price]]*Table2[[#This Row],[Quantity Sold]]</f>
        <v>67294.740000000005</v>
      </c>
      <c r="O1113" s="1">
        <f t="shared" si="138"/>
        <v>2024</v>
      </c>
      <c r="P1113" s="1" t="str">
        <f t="shared" si="139"/>
        <v>ACCESSORIES</v>
      </c>
      <c r="Q1113" s="1" t="str">
        <f t="shared" si="144"/>
        <v>Accessories_Hats</v>
      </c>
      <c r="T1113" s="1" t="str">
        <f t="shared" si="140"/>
        <v>HIGH PRICE</v>
      </c>
      <c r="U1113" t="str">
        <f t="shared" si="137"/>
        <v>Discounted</v>
      </c>
      <c r="V1113" t="str">
        <f t="shared" si="141"/>
        <v>Other</v>
      </c>
      <c r="W1113" s="1" t="b">
        <f t="shared" si="142"/>
        <v>0</v>
      </c>
      <c r="X1113" t="b">
        <f t="shared" si="143"/>
        <v>1</v>
      </c>
    </row>
    <row r="1114" spans="1:24" x14ac:dyDescent="0.3">
      <c r="A1114" s="2" t="s">
        <v>1117</v>
      </c>
      <c r="B1114" s="3" t="s">
        <v>4995</v>
      </c>
      <c r="C1114" s="3" t="s">
        <v>7405</v>
      </c>
      <c r="D1114" s="3" t="s">
        <v>7409</v>
      </c>
      <c r="E1114" s="3" t="s">
        <v>7425</v>
      </c>
      <c r="F1114" s="3" t="s">
        <v>7429</v>
      </c>
      <c r="G1114" s="3">
        <v>11307.92</v>
      </c>
      <c r="H1114" s="3">
        <v>5</v>
      </c>
      <c r="I1114" s="8" t="s">
        <v>7446</v>
      </c>
      <c r="J1114" s="3" t="s">
        <v>8164</v>
      </c>
      <c r="K1114" s="3" t="s">
        <v>8167</v>
      </c>
      <c r="L1114" s="3" t="s">
        <v>8170</v>
      </c>
      <c r="M1114" s="4">
        <v>56539.6</v>
      </c>
      <c r="N1114" s="32">
        <f>Table2[[#This Row],[Price]]*Table2[[#This Row],[Quantity Sold]]</f>
        <v>56539.6</v>
      </c>
      <c r="O1114" s="1">
        <f t="shared" si="138"/>
        <v>2024</v>
      </c>
      <c r="P1114" s="1" t="str">
        <f t="shared" si="139"/>
        <v>MEN</v>
      </c>
      <c r="Q1114" s="1" t="str">
        <f t="shared" si="144"/>
        <v>Men_Jackets</v>
      </c>
      <c r="T1114" s="1" t="str">
        <f t="shared" si="140"/>
        <v>HIGH PRICE</v>
      </c>
      <c r="U1114" t="str">
        <f t="shared" si="137"/>
        <v>No Discount</v>
      </c>
      <c r="V1114" t="str">
        <f t="shared" si="141"/>
        <v>Other</v>
      </c>
      <c r="W1114" s="1" t="b">
        <f t="shared" si="142"/>
        <v>0</v>
      </c>
      <c r="X1114" t="b">
        <f t="shared" si="143"/>
        <v>0</v>
      </c>
    </row>
    <row r="1115" spans="1:24" x14ac:dyDescent="0.3">
      <c r="A1115" s="2" t="s">
        <v>1118</v>
      </c>
      <c r="B1115" s="3" t="s">
        <v>4996</v>
      </c>
      <c r="C1115" s="3" t="s">
        <v>7407</v>
      </c>
      <c r="D1115" s="3" t="s">
        <v>7415</v>
      </c>
      <c r="E1115" s="3" t="s">
        <v>7426</v>
      </c>
      <c r="F1115" s="3" t="s">
        <v>7434</v>
      </c>
      <c r="G1115" s="3">
        <v>4254.58</v>
      </c>
      <c r="H1115" s="3">
        <v>5</v>
      </c>
      <c r="I1115" s="8" t="s">
        <v>7998</v>
      </c>
      <c r="J1115" s="3" t="s">
        <v>8162</v>
      </c>
      <c r="K1115" s="3" t="s">
        <v>8168</v>
      </c>
      <c r="L1115" s="3" t="s">
        <v>8169</v>
      </c>
      <c r="M1115" s="4">
        <v>17018.32</v>
      </c>
      <c r="N1115" s="32">
        <f>Table2[[#This Row],[Price]]*Table2[[#This Row],[Quantity Sold]]</f>
        <v>21272.9</v>
      </c>
      <c r="O1115" s="1">
        <f t="shared" si="138"/>
        <v>2024</v>
      </c>
      <c r="P1115" s="1" t="str">
        <f t="shared" si="139"/>
        <v>KIDS</v>
      </c>
      <c r="Q1115" s="1" t="str">
        <f t="shared" si="144"/>
        <v>Kids_T-Shirts</v>
      </c>
      <c r="T1115" s="1" t="str">
        <f t="shared" si="140"/>
        <v>LOW PRICE</v>
      </c>
      <c r="U1115" t="str">
        <f t="shared" si="137"/>
        <v>Discounted</v>
      </c>
      <c r="V1115" t="str">
        <f t="shared" si="141"/>
        <v>Other</v>
      </c>
      <c r="W1115" s="1" t="b">
        <f t="shared" si="142"/>
        <v>0</v>
      </c>
      <c r="X1115" t="b">
        <f t="shared" si="143"/>
        <v>1</v>
      </c>
    </row>
    <row r="1116" spans="1:24" ht="28.8" x14ac:dyDescent="0.3">
      <c r="A1116" s="2" t="s">
        <v>1119</v>
      </c>
      <c r="B1116" s="3" t="s">
        <v>4997</v>
      </c>
      <c r="C1116" s="3" t="s">
        <v>7406</v>
      </c>
      <c r="D1116" s="3" t="s">
        <v>7412</v>
      </c>
      <c r="E1116" s="3" t="s">
        <v>7426</v>
      </c>
      <c r="F1116" s="3" t="s">
        <v>7432</v>
      </c>
      <c r="G1116" s="3">
        <v>13538.96</v>
      </c>
      <c r="H1116" s="3">
        <v>12</v>
      </c>
      <c r="I1116" s="8" t="s">
        <v>7972</v>
      </c>
      <c r="J1116" s="3" t="s">
        <v>8162</v>
      </c>
      <c r="K1116" s="3" t="s">
        <v>8167</v>
      </c>
      <c r="L1116" s="3" t="s">
        <v>8170</v>
      </c>
      <c r="M1116" s="4">
        <v>162467.51999999999</v>
      </c>
      <c r="N1116" s="32">
        <f>Table2[[#This Row],[Price]]*Table2[[#This Row],[Quantity Sold]]</f>
        <v>162467.51999999999</v>
      </c>
      <c r="O1116" s="1">
        <f t="shared" si="138"/>
        <v>2023</v>
      </c>
      <c r="P1116" s="1" t="str">
        <f t="shared" si="139"/>
        <v>ACCESSORIES</v>
      </c>
      <c r="Q1116" s="1" t="str">
        <f t="shared" si="144"/>
        <v>Accessories_Hats</v>
      </c>
      <c r="T1116" s="1" t="str">
        <f t="shared" si="140"/>
        <v>HIGH PRICE</v>
      </c>
      <c r="U1116" t="str">
        <f t="shared" si="137"/>
        <v>No Discount</v>
      </c>
      <c r="V1116" t="str">
        <f t="shared" si="141"/>
        <v>Other</v>
      </c>
      <c r="W1116" s="1" t="b">
        <f t="shared" si="142"/>
        <v>1</v>
      </c>
      <c r="X1116" t="b">
        <f t="shared" si="143"/>
        <v>0</v>
      </c>
    </row>
    <row r="1117" spans="1:24" x14ac:dyDescent="0.3">
      <c r="A1117" s="2" t="s">
        <v>1120</v>
      </c>
      <c r="B1117" s="3" t="s">
        <v>4998</v>
      </c>
      <c r="C1117" s="3" t="s">
        <v>7407</v>
      </c>
      <c r="D1117" s="3" t="s">
        <v>7415</v>
      </c>
      <c r="E1117" s="3" t="s">
        <v>7426</v>
      </c>
      <c r="F1117" s="3" t="s">
        <v>7433</v>
      </c>
      <c r="G1117" s="3">
        <v>16181.68</v>
      </c>
      <c r="H1117" s="3">
        <v>14</v>
      </c>
      <c r="I1117" s="8" t="s">
        <v>7533</v>
      </c>
      <c r="J1117" s="3" t="s">
        <v>8164</v>
      </c>
      <c r="K1117" s="3" t="s">
        <v>8167</v>
      </c>
      <c r="L1117" s="3" t="s">
        <v>8169</v>
      </c>
      <c r="M1117" s="4">
        <v>181234.65</v>
      </c>
      <c r="N1117" s="32">
        <f>Table2[[#This Row],[Price]]*Table2[[#This Row],[Quantity Sold]]</f>
        <v>226543.52000000002</v>
      </c>
      <c r="O1117" s="1">
        <f t="shared" si="138"/>
        <v>2023</v>
      </c>
      <c r="P1117" s="1" t="str">
        <f t="shared" si="139"/>
        <v>KIDS</v>
      </c>
      <c r="Q1117" s="1" t="str">
        <f t="shared" si="144"/>
        <v>Kids_T-Shirts</v>
      </c>
      <c r="T1117" s="1" t="str">
        <f t="shared" si="140"/>
        <v>HIGH PRICE</v>
      </c>
      <c r="U1117" t="str">
        <f t="shared" si="137"/>
        <v>Discounted</v>
      </c>
      <c r="V1117" t="str">
        <f t="shared" si="141"/>
        <v>Other</v>
      </c>
      <c r="W1117" s="1" t="b">
        <f t="shared" si="142"/>
        <v>1</v>
      </c>
      <c r="X1117" t="b">
        <f t="shared" si="143"/>
        <v>1</v>
      </c>
    </row>
    <row r="1118" spans="1:24" ht="28.8" x14ac:dyDescent="0.3">
      <c r="A1118" s="2" t="s">
        <v>1121</v>
      </c>
      <c r="B1118" s="3" t="s">
        <v>4999</v>
      </c>
      <c r="C1118" s="3" t="s">
        <v>7408</v>
      </c>
      <c r="D1118" s="3" t="s">
        <v>7422</v>
      </c>
      <c r="E1118" s="3" t="s">
        <v>7425</v>
      </c>
      <c r="F1118" s="3" t="s">
        <v>7432</v>
      </c>
      <c r="G1118" s="3">
        <v>1353.73</v>
      </c>
      <c r="H1118" s="3">
        <v>1</v>
      </c>
      <c r="I1118" s="8" t="s">
        <v>7863</v>
      </c>
      <c r="J1118" s="3" t="s">
        <v>8164</v>
      </c>
      <c r="K1118" s="3" t="s">
        <v>8167</v>
      </c>
      <c r="L1118" s="3" t="s">
        <v>8170</v>
      </c>
      <c r="M1118" s="4">
        <v>1353.73</v>
      </c>
      <c r="N1118" s="32">
        <f>Table2[[#This Row],[Price]]*Table2[[#This Row],[Quantity Sold]]</f>
        <v>1353.73</v>
      </c>
      <c r="O1118" s="1">
        <f t="shared" si="138"/>
        <v>2023</v>
      </c>
      <c r="P1118" s="1" t="str">
        <f t="shared" si="139"/>
        <v>WOMEN</v>
      </c>
      <c r="Q1118" s="1" t="str">
        <f t="shared" si="144"/>
        <v>Women_Skirts</v>
      </c>
      <c r="T1118" s="1" t="str">
        <f t="shared" si="140"/>
        <v>LOW PRICE</v>
      </c>
      <c r="U1118" t="str">
        <f t="shared" ref="U1118:U1181" si="145">IF(L1118 = "Yes", "Discounted", "No Discount")</f>
        <v>No Discount</v>
      </c>
      <c r="V1118" t="str">
        <f t="shared" si="141"/>
        <v>Other</v>
      </c>
      <c r="W1118" s="1" t="b">
        <f t="shared" si="142"/>
        <v>0</v>
      </c>
      <c r="X1118" t="b">
        <f t="shared" si="143"/>
        <v>0</v>
      </c>
    </row>
    <row r="1119" spans="1:24" x14ac:dyDescent="0.3">
      <c r="A1119" s="2" t="s">
        <v>1122</v>
      </c>
      <c r="B1119" s="3" t="s">
        <v>5000</v>
      </c>
      <c r="C1119" s="3" t="s">
        <v>7405</v>
      </c>
      <c r="D1119" s="3" t="s">
        <v>7417</v>
      </c>
      <c r="E1119" s="3" t="s">
        <v>7426</v>
      </c>
      <c r="F1119" s="3" t="s">
        <v>7431</v>
      </c>
      <c r="G1119" s="3">
        <v>3637.06</v>
      </c>
      <c r="H1119" s="3">
        <v>9</v>
      </c>
      <c r="I1119" s="8" t="s">
        <v>7999</v>
      </c>
      <c r="J1119" s="3" t="s">
        <v>8165</v>
      </c>
      <c r="K1119" s="3" t="s">
        <v>8167</v>
      </c>
      <c r="L1119" s="3" t="s">
        <v>8170</v>
      </c>
      <c r="M1119" s="4">
        <v>32733.54</v>
      </c>
      <c r="N1119" s="32">
        <f>Table2[[#This Row],[Price]]*Table2[[#This Row],[Quantity Sold]]</f>
        <v>32733.54</v>
      </c>
      <c r="O1119" s="1">
        <f t="shared" si="138"/>
        <v>2022</v>
      </c>
      <c r="P1119" s="1" t="str">
        <f t="shared" si="139"/>
        <v>MEN</v>
      </c>
      <c r="Q1119" s="1" t="str">
        <f t="shared" si="144"/>
        <v>Men_Shoes</v>
      </c>
      <c r="T1119" s="1" t="str">
        <f t="shared" si="140"/>
        <v>LOW PRICE</v>
      </c>
      <c r="U1119" t="str">
        <f t="shared" si="145"/>
        <v>No Discount</v>
      </c>
      <c r="V1119" t="str">
        <f t="shared" si="141"/>
        <v>Other</v>
      </c>
      <c r="W1119" s="1" t="b">
        <f t="shared" si="142"/>
        <v>0</v>
      </c>
      <c r="X1119" t="b">
        <f t="shared" si="143"/>
        <v>0</v>
      </c>
    </row>
    <row r="1120" spans="1:24" ht="28.8" x14ac:dyDescent="0.3">
      <c r="A1120" s="2" t="s">
        <v>1123</v>
      </c>
      <c r="B1120" s="3" t="s">
        <v>5001</v>
      </c>
      <c r="C1120" s="3" t="s">
        <v>7408</v>
      </c>
      <c r="D1120" s="3" t="s">
        <v>7419</v>
      </c>
      <c r="E1120" s="3" t="s">
        <v>7424</v>
      </c>
      <c r="F1120" s="3" t="s">
        <v>7431</v>
      </c>
      <c r="G1120" s="3">
        <v>2136.42</v>
      </c>
      <c r="H1120" s="3">
        <v>18</v>
      </c>
      <c r="I1120" s="8" t="s">
        <v>7687</v>
      </c>
      <c r="J1120" s="3" t="s">
        <v>8164</v>
      </c>
      <c r="K1120" s="3" t="s">
        <v>8168</v>
      </c>
      <c r="L1120" s="3" t="s">
        <v>8169</v>
      </c>
      <c r="M1120" s="4">
        <v>30764.78</v>
      </c>
      <c r="N1120" s="32">
        <f>Table2[[#This Row],[Price]]*Table2[[#This Row],[Quantity Sold]]</f>
        <v>38455.56</v>
      </c>
      <c r="O1120" s="1">
        <f t="shared" si="138"/>
        <v>2024</v>
      </c>
      <c r="P1120" s="1" t="str">
        <f t="shared" si="139"/>
        <v>WOMEN</v>
      </c>
      <c r="Q1120" s="1" t="str">
        <f t="shared" si="144"/>
        <v>Women_Dresses</v>
      </c>
      <c r="T1120" s="1" t="str">
        <f t="shared" si="140"/>
        <v>LOW PRICE</v>
      </c>
      <c r="U1120" t="str">
        <f t="shared" si="145"/>
        <v>Discounted</v>
      </c>
      <c r="V1120" t="str">
        <f t="shared" si="141"/>
        <v>Other</v>
      </c>
      <c r="W1120" s="1" t="b">
        <f t="shared" si="142"/>
        <v>1</v>
      </c>
      <c r="X1120" t="b">
        <f t="shared" si="143"/>
        <v>1</v>
      </c>
    </row>
    <row r="1121" spans="1:24" x14ac:dyDescent="0.3">
      <c r="A1121" s="2" t="s">
        <v>1124</v>
      </c>
      <c r="B1121" s="3" t="s">
        <v>5002</v>
      </c>
      <c r="C1121" s="3" t="s">
        <v>7407</v>
      </c>
      <c r="D1121" s="3" t="s">
        <v>7417</v>
      </c>
      <c r="E1121" s="3" t="s">
        <v>7425</v>
      </c>
      <c r="F1121" s="3" t="s">
        <v>7428</v>
      </c>
      <c r="G1121" s="3">
        <v>2034.33</v>
      </c>
      <c r="H1121" s="3">
        <v>18</v>
      </c>
      <c r="I1121" s="8" t="s">
        <v>7974</v>
      </c>
      <c r="J1121" s="3" t="s">
        <v>8166</v>
      </c>
      <c r="K1121" s="3" t="s">
        <v>8167</v>
      </c>
      <c r="L1121" s="3" t="s">
        <v>8170</v>
      </c>
      <c r="M1121" s="4">
        <v>36617.94</v>
      </c>
      <c r="N1121" s="32">
        <f>Table2[[#This Row],[Price]]*Table2[[#This Row],[Quantity Sold]]</f>
        <v>36617.94</v>
      </c>
      <c r="O1121" s="1">
        <f t="shared" si="138"/>
        <v>2022</v>
      </c>
      <c r="P1121" s="1" t="str">
        <f t="shared" si="139"/>
        <v>KIDS</v>
      </c>
      <c r="Q1121" s="1" t="str">
        <f t="shared" si="144"/>
        <v>Kids_Shoes</v>
      </c>
      <c r="T1121" s="1" t="str">
        <f t="shared" si="140"/>
        <v>LOW PRICE</v>
      </c>
      <c r="U1121" t="str">
        <f t="shared" si="145"/>
        <v>No Discount</v>
      </c>
      <c r="V1121" t="str">
        <f t="shared" si="141"/>
        <v>Other</v>
      </c>
      <c r="W1121" s="1" t="b">
        <f t="shared" si="142"/>
        <v>1</v>
      </c>
      <c r="X1121" t="b">
        <f t="shared" si="143"/>
        <v>0</v>
      </c>
    </row>
    <row r="1122" spans="1:24" x14ac:dyDescent="0.3">
      <c r="A1122" s="2" t="s">
        <v>1125</v>
      </c>
      <c r="B1122" s="3" t="s">
        <v>5003</v>
      </c>
      <c r="C1122" s="3" t="s">
        <v>7405</v>
      </c>
      <c r="D1122" s="3" t="s">
        <v>7409</v>
      </c>
      <c r="E1122" s="3" t="s">
        <v>7426</v>
      </c>
      <c r="F1122" s="3" t="s">
        <v>7432</v>
      </c>
      <c r="G1122" s="3">
        <v>16254.72</v>
      </c>
      <c r="H1122" s="3">
        <v>6</v>
      </c>
      <c r="I1122" s="8" t="s">
        <v>7752</v>
      </c>
      <c r="J1122" s="3" t="s">
        <v>8163</v>
      </c>
      <c r="K1122" s="3" t="s">
        <v>8168</v>
      </c>
      <c r="L1122" s="3" t="s">
        <v>8169</v>
      </c>
      <c r="M1122" s="4">
        <v>78022.490000000005</v>
      </c>
      <c r="N1122" s="32">
        <f>Table2[[#This Row],[Price]]*Table2[[#This Row],[Quantity Sold]]</f>
        <v>97528.319999999992</v>
      </c>
      <c r="O1122" s="1">
        <f t="shared" si="138"/>
        <v>2023</v>
      </c>
      <c r="P1122" s="1" t="str">
        <f t="shared" si="139"/>
        <v>MEN</v>
      </c>
      <c r="Q1122" s="1" t="str">
        <f t="shared" si="144"/>
        <v>Men_Jackets</v>
      </c>
      <c r="T1122" s="1" t="str">
        <f t="shared" si="140"/>
        <v>HIGH PRICE</v>
      </c>
      <c r="U1122" t="str">
        <f t="shared" si="145"/>
        <v>Discounted</v>
      </c>
      <c r="V1122" t="str">
        <f t="shared" si="141"/>
        <v>Men's Discounted Item</v>
      </c>
      <c r="W1122" s="1" t="b">
        <f t="shared" si="142"/>
        <v>0</v>
      </c>
      <c r="X1122" t="b">
        <f t="shared" si="143"/>
        <v>1</v>
      </c>
    </row>
    <row r="1123" spans="1:24" ht="28.8" x14ac:dyDescent="0.3">
      <c r="A1123" s="2" t="s">
        <v>1126</v>
      </c>
      <c r="B1123" s="3" t="s">
        <v>5004</v>
      </c>
      <c r="C1123" s="3" t="s">
        <v>7407</v>
      </c>
      <c r="D1123" s="3" t="s">
        <v>7418</v>
      </c>
      <c r="E1123" s="3" t="s">
        <v>7423</v>
      </c>
      <c r="F1123" s="3" t="s">
        <v>7431</v>
      </c>
      <c r="G1123" s="3">
        <v>7686.63</v>
      </c>
      <c r="H1123" s="3">
        <v>14</v>
      </c>
      <c r="I1123" s="8" t="s">
        <v>7898</v>
      </c>
      <c r="J1123" s="3" t="s">
        <v>8165</v>
      </c>
      <c r="K1123" s="3" t="s">
        <v>8167</v>
      </c>
      <c r="L1123" s="3" t="s">
        <v>8170</v>
      </c>
      <c r="M1123" s="4">
        <v>107612.82</v>
      </c>
      <c r="N1123" s="32">
        <f>Table2[[#This Row],[Price]]*Table2[[#This Row],[Quantity Sold]]</f>
        <v>107612.82</v>
      </c>
      <c r="O1123" s="1">
        <f t="shared" si="138"/>
        <v>2023</v>
      </c>
      <c r="P1123" s="1" t="str">
        <f t="shared" si="139"/>
        <v>KIDS</v>
      </c>
      <c r="Q1123" s="1" t="str">
        <f t="shared" si="144"/>
        <v>Kids_Sweaters</v>
      </c>
      <c r="T1123" s="1" t="str">
        <f t="shared" si="140"/>
        <v>LOW PRICE</v>
      </c>
      <c r="U1123" t="str">
        <f t="shared" si="145"/>
        <v>No Discount</v>
      </c>
      <c r="V1123" t="str">
        <f t="shared" si="141"/>
        <v>Other</v>
      </c>
      <c r="W1123" s="1" t="b">
        <f t="shared" si="142"/>
        <v>1</v>
      </c>
      <c r="X1123" t="b">
        <f t="shared" si="143"/>
        <v>0</v>
      </c>
    </row>
    <row r="1124" spans="1:24" ht="28.8" x14ac:dyDescent="0.3">
      <c r="A1124" s="2" t="s">
        <v>1127</v>
      </c>
      <c r="B1124" s="3" t="s">
        <v>5005</v>
      </c>
      <c r="C1124" s="3" t="s">
        <v>7408</v>
      </c>
      <c r="D1124" s="3" t="s">
        <v>7420</v>
      </c>
      <c r="E1124" s="3" t="s">
        <v>7427</v>
      </c>
      <c r="F1124" s="3" t="s">
        <v>7432</v>
      </c>
      <c r="G1124" s="3">
        <v>7974.64</v>
      </c>
      <c r="H1124" s="3">
        <v>18</v>
      </c>
      <c r="I1124" s="8" t="s">
        <v>7516</v>
      </c>
      <c r="J1124" s="3" t="s">
        <v>8162</v>
      </c>
      <c r="K1124" s="3" t="s">
        <v>8167</v>
      </c>
      <c r="L1124" s="3" t="s">
        <v>8170</v>
      </c>
      <c r="M1124" s="4">
        <v>143543.51999999999</v>
      </c>
      <c r="N1124" s="32">
        <f>Table2[[#This Row],[Price]]*Table2[[#This Row],[Quantity Sold]]</f>
        <v>143543.52000000002</v>
      </c>
      <c r="O1124" s="1">
        <f t="shared" si="138"/>
        <v>2022</v>
      </c>
      <c r="P1124" s="1" t="str">
        <f t="shared" si="139"/>
        <v>WOMEN</v>
      </c>
      <c r="Q1124" s="1" t="str">
        <f t="shared" si="144"/>
        <v>Women_Tops</v>
      </c>
      <c r="T1124" s="1" t="str">
        <f t="shared" si="140"/>
        <v>LOW PRICE</v>
      </c>
      <c r="U1124" t="str">
        <f t="shared" si="145"/>
        <v>No Discount</v>
      </c>
      <c r="V1124" t="str">
        <f t="shared" si="141"/>
        <v>Other</v>
      </c>
      <c r="W1124" s="1" t="b">
        <f t="shared" si="142"/>
        <v>1</v>
      </c>
      <c r="X1124" t="b">
        <f t="shared" si="143"/>
        <v>0</v>
      </c>
    </row>
    <row r="1125" spans="1:24" ht="28.8" x14ac:dyDescent="0.3">
      <c r="A1125" s="2" t="s">
        <v>1128</v>
      </c>
      <c r="B1125" s="3" t="s">
        <v>5006</v>
      </c>
      <c r="C1125" s="3" t="s">
        <v>7407</v>
      </c>
      <c r="D1125" s="3" t="s">
        <v>7418</v>
      </c>
      <c r="E1125" s="3" t="s">
        <v>7426</v>
      </c>
      <c r="F1125" s="3" t="s">
        <v>7434</v>
      </c>
      <c r="G1125" s="3">
        <v>1648.38</v>
      </c>
      <c r="H1125" s="3">
        <v>19</v>
      </c>
      <c r="I1125" s="8" t="s">
        <v>8000</v>
      </c>
      <c r="J1125" s="3" t="s">
        <v>8163</v>
      </c>
      <c r="K1125" s="3" t="s">
        <v>8168</v>
      </c>
      <c r="L1125" s="3" t="s">
        <v>8169</v>
      </c>
      <c r="M1125" s="4">
        <v>25055.21</v>
      </c>
      <c r="N1125" s="32">
        <f>Table2[[#This Row],[Price]]*Table2[[#This Row],[Quantity Sold]]</f>
        <v>31319.22</v>
      </c>
      <c r="O1125" s="1">
        <f t="shared" si="138"/>
        <v>2023</v>
      </c>
      <c r="P1125" s="1" t="str">
        <f t="shared" si="139"/>
        <v>KIDS</v>
      </c>
      <c r="Q1125" s="1" t="str">
        <f t="shared" si="144"/>
        <v>Kids_Sweaters</v>
      </c>
      <c r="T1125" s="1" t="str">
        <f t="shared" si="140"/>
        <v>LOW PRICE</v>
      </c>
      <c r="U1125" t="str">
        <f t="shared" si="145"/>
        <v>Discounted</v>
      </c>
      <c r="V1125" t="str">
        <f t="shared" si="141"/>
        <v>Other</v>
      </c>
      <c r="W1125" s="1" t="b">
        <f t="shared" si="142"/>
        <v>1</v>
      </c>
      <c r="X1125" t="b">
        <f t="shared" si="143"/>
        <v>1</v>
      </c>
    </row>
    <row r="1126" spans="1:24" ht="28.8" x14ac:dyDescent="0.3">
      <c r="A1126" s="2" t="s">
        <v>1129</v>
      </c>
      <c r="B1126" s="3" t="s">
        <v>5007</v>
      </c>
      <c r="C1126" s="3" t="s">
        <v>7408</v>
      </c>
      <c r="D1126" s="3" t="s">
        <v>7417</v>
      </c>
      <c r="E1126" s="3" t="s">
        <v>7424</v>
      </c>
      <c r="F1126" s="3" t="s">
        <v>7432</v>
      </c>
      <c r="G1126" s="3">
        <v>4704.4399999999996</v>
      </c>
      <c r="H1126" s="3">
        <v>2</v>
      </c>
      <c r="I1126" s="8" t="s">
        <v>7878</v>
      </c>
      <c r="J1126" s="3" t="s">
        <v>8165</v>
      </c>
      <c r="K1126" s="3" t="s">
        <v>8167</v>
      </c>
      <c r="L1126" s="3" t="s">
        <v>8170</v>
      </c>
      <c r="M1126" s="4">
        <v>9408.8799999999992</v>
      </c>
      <c r="N1126" s="32">
        <f>Table2[[#This Row],[Price]]*Table2[[#This Row],[Quantity Sold]]</f>
        <v>9408.8799999999992</v>
      </c>
      <c r="O1126" s="1">
        <f t="shared" si="138"/>
        <v>2023</v>
      </c>
      <c r="P1126" s="1" t="str">
        <f t="shared" si="139"/>
        <v>WOMEN</v>
      </c>
      <c r="Q1126" s="1" t="str">
        <f t="shared" si="144"/>
        <v>Women_Shoes</v>
      </c>
      <c r="T1126" s="1" t="str">
        <f t="shared" si="140"/>
        <v>LOW PRICE</v>
      </c>
      <c r="U1126" t="str">
        <f t="shared" si="145"/>
        <v>No Discount</v>
      </c>
      <c r="V1126" t="str">
        <f t="shared" si="141"/>
        <v>Other</v>
      </c>
      <c r="W1126" s="1" t="b">
        <f t="shared" si="142"/>
        <v>0</v>
      </c>
      <c r="X1126" t="b">
        <f t="shared" si="143"/>
        <v>0</v>
      </c>
    </row>
    <row r="1127" spans="1:24" ht="28.8" x14ac:dyDescent="0.3">
      <c r="A1127" s="2" t="s">
        <v>1130</v>
      </c>
      <c r="B1127" s="3" t="s">
        <v>5008</v>
      </c>
      <c r="C1127" s="3" t="s">
        <v>7408</v>
      </c>
      <c r="D1127" s="3" t="s">
        <v>7419</v>
      </c>
      <c r="E1127" s="3" t="s">
        <v>7424</v>
      </c>
      <c r="F1127" s="3" t="s">
        <v>7428</v>
      </c>
      <c r="G1127" s="3">
        <v>8246.0499999999993</v>
      </c>
      <c r="H1127" s="3">
        <v>9</v>
      </c>
      <c r="I1127" s="8" t="s">
        <v>8001</v>
      </c>
      <c r="J1127" s="3" t="s">
        <v>8164</v>
      </c>
      <c r="K1127" s="3" t="s">
        <v>8167</v>
      </c>
      <c r="L1127" s="3" t="s">
        <v>8169</v>
      </c>
      <c r="M1127" s="4">
        <v>59371.56</v>
      </c>
      <c r="N1127" s="32">
        <f>Table2[[#This Row],[Price]]*Table2[[#This Row],[Quantity Sold]]</f>
        <v>74214.45</v>
      </c>
      <c r="O1127" s="1">
        <f t="shared" si="138"/>
        <v>2023</v>
      </c>
      <c r="P1127" s="1" t="str">
        <f t="shared" si="139"/>
        <v>WOMEN</v>
      </c>
      <c r="Q1127" s="1" t="str">
        <f t="shared" si="144"/>
        <v>Women_Dresses</v>
      </c>
      <c r="T1127" s="1" t="str">
        <f t="shared" si="140"/>
        <v>LOW PRICE</v>
      </c>
      <c r="U1127" t="str">
        <f t="shared" si="145"/>
        <v>Discounted</v>
      </c>
      <c r="V1127" t="str">
        <f t="shared" si="141"/>
        <v>Other</v>
      </c>
      <c r="W1127" s="1" t="b">
        <f t="shared" si="142"/>
        <v>0</v>
      </c>
      <c r="X1127" t="b">
        <f t="shared" si="143"/>
        <v>1</v>
      </c>
    </row>
    <row r="1128" spans="1:24" x14ac:dyDescent="0.3">
      <c r="A1128" s="2" t="s">
        <v>1131</v>
      </c>
      <c r="B1128" s="3" t="s">
        <v>5009</v>
      </c>
      <c r="C1128" s="3" t="s">
        <v>7407</v>
      </c>
      <c r="D1128" s="3" t="s">
        <v>7417</v>
      </c>
      <c r="E1128" s="3" t="s">
        <v>7427</v>
      </c>
      <c r="F1128" s="3" t="s">
        <v>7429</v>
      </c>
      <c r="G1128" s="3">
        <v>3295.93</v>
      </c>
      <c r="H1128" s="3">
        <v>16</v>
      </c>
      <c r="I1128" s="8" t="s">
        <v>7449</v>
      </c>
      <c r="J1128" s="3" t="s">
        <v>8163</v>
      </c>
      <c r="K1128" s="3" t="s">
        <v>8168</v>
      </c>
      <c r="L1128" s="3" t="s">
        <v>8169</v>
      </c>
      <c r="M1128" s="4">
        <v>42188.07</v>
      </c>
      <c r="N1128" s="32">
        <f>Table2[[#This Row],[Price]]*Table2[[#This Row],[Quantity Sold]]</f>
        <v>52734.879999999997</v>
      </c>
      <c r="O1128" s="1">
        <f t="shared" si="138"/>
        <v>2023</v>
      </c>
      <c r="P1128" s="1" t="str">
        <f t="shared" si="139"/>
        <v>KIDS</v>
      </c>
      <c r="Q1128" s="1" t="str">
        <f t="shared" si="144"/>
        <v>Kids_Shoes</v>
      </c>
      <c r="T1128" s="1" t="str">
        <f t="shared" si="140"/>
        <v>LOW PRICE</v>
      </c>
      <c r="U1128" t="str">
        <f t="shared" si="145"/>
        <v>Discounted</v>
      </c>
      <c r="V1128" t="str">
        <f t="shared" si="141"/>
        <v>Other</v>
      </c>
      <c r="W1128" s="1" t="b">
        <f t="shared" si="142"/>
        <v>1</v>
      </c>
      <c r="X1128" t="b">
        <f t="shared" si="143"/>
        <v>1</v>
      </c>
    </row>
    <row r="1129" spans="1:24" x14ac:dyDescent="0.3">
      <c r="A1129" s="2" t="s">
        <v>1132</v>
      </c>
      <c r="B1129" s="3" t="s">
        <v>5010</v>
      </c>
      <c r="C1129" s="3" t="s">
        <v>7407</v>
      </c>
      <c r="D1129" s="3" t="s">
        <v>7415</v>
      </c>
      <c r="E1129" s="3" t="s">
        <v>7426</v>
      </c>
      <c r="F1129" s="3" t="s">
        <v>7430</v>
      </c>
      <c r="G1129" s="3">
        <v>1651.7</v>
      </c>
      <c r="H1129" s="3">
        <v>7</v>
      </c>
      <c r="I1129" s="8" t="s">
        <v>7578</v>
      </c>
      <c r="J1129" s="3" t="s">
        <v>8162</v>
      </c>
      <c r="K1129" s="3" t="s">
        <v>8167</v>
      </c>
      <c r="L1129" s="3" t="s">
        <v>8169</v>
      </c>
      <c r="M1129" s="4">
        <v>9249.52</v>
      </c>
      <c r="N1129" s="32">
        <f>Table2[[#This Row],[Price]]*Table2[[#This Row],[Quantity Sold]]</f>
        <v>11561.9</v>
      </c>
      <c r="O1129" s="1">
        <f t="shared" si="138"/>
        <v>2024</v>
      </c>
      <c r="P1129" s="1" t="str">
        <f t="shared" si="139"/>
        <v>KIDS</v>
      </c>
      <c r="Q1129" s="1" t="str">
        <f t="shared" si="144"/>
        <v>Kids_T-Shirts</v>
      </c>
      <c r="T1129" s="1" t="str">
        <f t="shared" si="140"/>
        <v>LOW PRICE</v>
      </c>
      <c r="U1129" t="str">
        <f t="shared" si="145"/>
        <v>Discounted</v>
      </c>
      <c r="V1129" t="str">
        <f t="shared" si="141"/>
        <v>Other</v>
      </c>
      <c r="W1129" s="1" t="b">
        <f t="shared" si="142"/>
        <v>0</v>
      </c>
      <c r="X1129" t="b">
        <f t="shared" si="143"/>
        <v>1</v>
      </c>
    </row>
    <row r="1130" spans="1:24" ht="28.8" x14ac:dyDescent="0.3">
      <c r="A1130" s="2" t="s">
        <v>1133</v>
      </c>
      <c r="B1130" s="3" t="s">
        <v>5011</v>
      </c>
      <c r="C1130" s="3" t="s">
        <v>7407</v>
      </c>
      <c r="D1130" s="3" t="s">
        <v>7418</v>
      </c>
      <c r="E1130" s="3" t="s">
        <v>7423</v>
      </c>
      <c r="F1130" s="3" t="s">
        <v>7428</v>
      </c>
      <c r="G1130" s="3">
        <v>1155.3599999999999</v>
      </c>
      <c r="H1130" s="3">
        <v>6</v>
      </c>
      <c r="I1130" s="8" t="s">
        <v>7843</v>
      </c>
      <c r="J1130" s="3" t="s">
        <v>8164</v>
      </c>
      <c r="K1130" s="3" t="s">
        <v>8168</v>
      </c>
      <c r="L1130" s="3" t="s">
        <v>8169</v>
      </c>
      <c r="M1130" s="4">
        <v>5546.06</v>
      </c>
      <c r="N1130" s="32">
        <f>Table2[[#This Row],[Price]]*Table2[[#This Row],[Quantity Sold]]</f>
        <v>6932.16</v>
      </c>
      <c r="O1130" s="1">
        <f t="shared" si="138"/>
        <v>2023</v>
      </c>
      <c r="P1130" s="1" t="str">
        <f t="shared" si="139"/>
        <v>KIDS</v>
      </c>
      <c r="Q1130" s="1" t="str">
        <f t="shared" si="144"/>
        <v>Kids_Sweaters</v>
      </c>
      <c r="T1130" s="1" t="str">
        <f t="shared" si="140"/>
        <v>LOW PRICE</v>
      </c>
      <c r="U1130" t="str">
        <f t="shared" si="145"/>
        <v>Discounted</v>
      </c>
      <c r="V1130" t="str">
        <f t="shared" si="141"/>
        <v>Other</v>
      </c>
      <c r="W1130" s="1" t="b">
        <f t="shared" si="142"/>
        <v>0</v>
      </c>
      <c r="X1130" t="b">
        <f t="shared" si="143"/>
        <v>1</v>
      </c>
    </row>
    <row r="1131" spans="1:24" ht="28.8" x14ac:dyDescent="0.3">
      <c r="A1131" s="2" t="s">
        <v>1134</v>
      </c>
      <c r="B1131" s="3" t="s">
        <v>5012</v>
      </c>
      <c r="C1131" s="3" t="s">
        <v>7408</v>
      </c>
      <c r="D1131" s="3" t="s">
        <v>7419</v>
      </c>
      <c r="E1131" s="3" t="s">
        <v>7427</v>
      </c>
      <c r="F1131" s="3" t="s">
        <v>7434</v>
      </c>
      <c r="G1131" s="3">
        <v>3913.45</v>
      </c>
      <c r="H1131" s="3">
        <v>2</v>
      </c>
      <c r="I1131" s="8" t="s">
        <v>7473</v>
      </c>
      <c r="J1131" s="3" t="s">
        <v>8166</v>
      </c>
      <c r="K1131" s="3" t="s">
        <v>8168</v>
      </c>
      <c r="L1131" s="3" t="s">
        <v>8170</v>
      </c>
      <c r="M1131" s="4">
        <v>7826.9</v>
      </c>
      <c r="N1131" s="32">
        <f>Table2[[#This Row],[Price]]*Table2[[#This Row],[Quantity Sold]]</f>
        <v>7826.9</v>
      </c>
      <c r="O1131" s="1">
        <f t="shared" si="138"/>
        <v>2024</v>
      </c>
      <c r="P1131" s="1" t="str">
        <f t="shared" si="139"/>
        <v>WOMEN</v>
      </c>
      <c r="Q1131" s="1" t="str">
        <f t="shared" si="144"/>
        <v>Women_Dresses</v>
      </c>
      <c r="T1131" s="1" t="str">
        <f t="shared" si="140"/>
        <v>LOW PRICE</v>
      </c>
      <c r="U1131" t="str">
        <f t="shared" si="145"/>
        <v>No Discount</v>
      </c>
      <c r="V1131" t="str">
        <f t="shared" si="141"/>
        <v>Other</v>
      </c>
      <c r="W1131" s="1" t="b">
        <f t="shared" si="142"/>
        <v>0</v>
      </c>
      <c r="X1131" t="b">
        <f t="shared" si="143"/>
        <v>0</v>
      </c>
    </row>
    <row r="1132" spans="1:24" x14ac:dyDescent="0.3">
      <c r="A1132" s="2" t="s">
        <v>1135</v>
      </c>
      <c r="B1132" s="3" t="s">
        <v>5013</v>
      </c>
      <c r="C1132" s="3" t="s">
        <v>7407</v>
      </c>
      <c r="D1132" s="3" t="s">
        <v>7413</v>
      </c>
      <c r="E1132" s="3" t="s">
        <v>7426</v>
      </c>
      <c r="F1132" s="3" t="s">
        <v>7428</v>
      </c>
      <c r="G1132" s="3">
        <v>12036.66</v>
      </c>
      <c r="H1132" s="3">
        <v>6</v>
      </c>
      <c r="I1132" s="8" t="s">
        <v>7903</v>
      </c>
      <c r="J1132" s="3" t="s">
        <v>8164</v>
      </c>
      <c r="K1132" s="3" t="s">
        <v>8167</v>
      </c>
      <c r="L1132" s="3" t="s">
        <v>8170</v>
      </c>
      <c r="M1132" s="4">
        <v>72219.960000000006</v>
      </c>
      <c r="N1132" s="32">
        <f>Table2[[#This Row],[Price]]*Table2[[#This Row],[Quantity Sold]]</f>
        <v>72219.959999999992</v>
      </c>
      <c r="O1132" s="1">
        <f t="shared" si="138"/>
        <v>2023</v>
      </c>
      <c r="P1132" s="1" t="str">
        <f t="shared" si="139"/>
        <v>KIDS</v>
      </c>
      <c r="Q1132" s="1" t="str">
        <f t="shared" si="144"/>
        <v>Kids_Shorts</v>
      </c>
      <c r="T1132" s="1" t="str">
        <f t="shared" si="140"/>
        <v>HIGH PRICE</v>
      </c>
      <c r="U1132" t="str">
        <f t="shared" si="145"/>
        <v>No Discount</v>
      </c>
      <c r="V1132" t="str">
        <f t="shared" si="141"/>
        <v>Other</v>
      </c>
      <c r="W1132" s="1" t="b">
        <f t="shared" si="142"/>
        <v>0</v>
      </c>
      <c r="X1132" t="b">
        <f t="shared" si="143"/>
        <v>0</v>
      </c>
    </row>
    <row r="1133" spans="1:24" ht="28.8" x14ac:dyDescent="0.3">
      <c r="A1133" s="2" t="s">
        <v>1136</v>
      </c>
      <c r="B1133" s="3" t="s">
        <v>5014</v>
      </c>
      <c r="C1133" s="3" t="s">
        <v>7406</v>
      </c>
      <c r="D1133" s="3" t="s">
        <v>7414</v>
      </c>
      <c r="E1133" s="3" t="s">
        <v>7423</v>
      </c>
      <c r="F1133" s="3" t="s">
        <v>7429</v>
      </c>
      <c r="G1133" s="3">
        <v>6854.14</v>
      </c>
      <c r="H1133" s="3">
        <v>16</v>
      </c>
      <c r="I1133" s="8" t="s">
        <v>7455</v>
      </c>
      <c r="J1133" s="3" t="s">
        <v>8164</v>
      </c>
      <c r="K1133" s="3" t="s">
        <v>8167</v>
      </c>
      <c r="L1133" s="3" t="s">
        <v>8170</v>
      </c>
      <c r="M1133" s="4">
        <v>109666.24000000001</v>
      </c>
      <c r="N1133" s="32">
        <f>Table2[[#This Row],[Price]]*Table2[[#This Row],[Quantity Sold]]</f>
        <v>109666.24000000001</v>
      </c>
      <c r="O1133" s="1">
        <f t="shared" si="138"/>
        <v>2024</v>
      </c>
      <c r="P1133" s="1" t="str">
        <f t="shared" si="139"/>
        <v>ACCESSORIES</v>
      </c>
      <c r="Q1133" s="1" t="str">
        <f t="shared" si="144"/>
        <v>Accessories_Bags</v>
      </c>
      <c r="T1133" s="1" t="str">
        <f t="shared" si="140"/>
        <v>LOW PRICE</v>
      </c>
      <c r="U1133" t="str">
        <f t="shared" si="145"/>
        <v>No Discount</v>
      </c>
      <c r="V1133" t="str">
        <f t="shared" si="141"/>
        <v>Other</v>
      </c>
      <c r="W1133" s="1" t="b">
        <f t="shared" si="142"/>
        <v>1</v>
      </c>
      <c r="X1133" t="b">
        <f t="shared" si="143"/>
        <v>0</v>
      </c>
    </row>
    <row r="1134" spans="1:24" x14ac:dyDescent="0.3">
      <c r="A1134" s="2" t="s">
        <v>1137</v>
      </c>
      <c r="B1134" s="3" t="s">
        <v>5015</v>
      </c>
      <c r="C1134" s="3" t="s">
        <v>7405</v>
      </c>
      <c r="D1134" s="3" t="s">
        <v>7409</v>
      </c>
      <c r="E1134" s="3" t="s">
        <v>7427</v>
      </c>
      <c r="F1134" s="3" t="s">
        <v>7431</v>
      </c>
      <c r="G1134" s="3">
        <v>2835.28</v>
      </c>
      <c r="H1134" s="3">
        <v>11</v>
      </c>
      <c r="I1134" s="8" t="s">
        <v>7528</v>
      </c>
      <c r="J1134" s="3" t="s">
        <v>8163</v>
      </c>
      <c r="K1134" s="3" t="s">
        <v>8167</v>
      </c>
      <c r="L1134" s="3" t="s">
        <v>8169</v>
      </c>
      <c r="M1134" s="4">
        <v>24950.63</v>
      </c>
      <c r="N1134" s="32">
        <f>Table2[[#This Row],[Price]]*Table2[[#This Row],[Quantity Sold]]</f>
        <v>31188.080000000002</v>
      </c>
      <c r="O1134" s="1">
        <f t="shared" si="138"/>
        <v>2023</v>
      </c>
      <c r="P1134" s="1" t="str">
        <f t="shared" si="139"/>
        <v>MEN</v>
      </c>
      <c r="Q1134" s="1" t="str">
        <f t="shared" si="144"/>
        <v>Men_Jackets</v>
      </c>
      <c r="T1134" s="1" t="str">
        <f t="shared" si="140"/>
        <v>LOW PRICE</v>
      </c>
      <c r="U1134" t="str">
        <f t="shared" si="145"/>
        <v>Discounted</v>
      </c>
      <c r="V1134" t="str">
        <f t="shared" si="141"/>
        <v>Men's Discounted Item</v>
      </c>
      <c r="W1134" s="1" t="b">
        <f t="shared" si="142"/>
        <v>1</v>
      </c>
      <c r="X1134" t="b">
        <f t="shared" si="143"/>
        <v>1</v>
      </c>
    </row>
    <row r="1135" spans="1:24" x14ac:dyDescent="0.3">
      <c r="A1135" s="2" t="s">
        <v>1138</v>
      </c>
      <c r="B1135" s="3" t="s">
        <v>5016</v>
      </c>
      <c r="C1135" s="3" t="s">
        <v>7405</v>
      </c>
      <c r="D1135" s="3" t="s">
        <v>7410</v>
      </c>
      <c r="E1135" s="3" t="s">
        <v>7424</v>
      </c>
      <c r="F1135" s="3" t="s">
        <v>7429</v>
      </c>
      <c r="G1135" s="3">
        <v>10072.049999999999</v>
      </c>
      <c r="H1135" s="3">
        <v>3</v>
      </c>
      <c r="I1135" s="8" t="s">
        <v>7516</v>
      </c>
      <c r="J1135" s="3" t="s">
        <v>8165</v>
      </c>
      <c r="K1135" s="3" t="s">
        <v>8168</v>
      </c>
      <c r="L1135" s="3" t="s">
        <v>8169</v>
      </c>
      <c r="M1135" s="4">
        <v>24172.92</v>
      </c>
      <c r="N1135" s="32">
        <f>Table2[[#This Row],[Price]]*Table2[[#This Row],[Quantity Sold]]</f>
        <v>30216.149999999998</v>
      </c>
      <c r="O1135" s="1">
        <f t="shared" si="138"/>
        <v>2022</v>
      </c>
      <c r="P1135" s="1" t="str">
        <f t="shared" si="139"/>
        <v>MEN</v>
      </c>
      <c r="Q1135" s="1" t="str">
        <f t="shared" si="144"/>
        <v>Men_Shirts</v>
      </c>
      <c r="T1135" s="1" t="str">
        <f t="shared" si="140"/>
        <v>HIGH PRICE</v>
      </c>
      <c r="U1135" t="str">
        <f t="shared" si="145"/>
        <v>Discounted</v>
      </c>
      <c r="V1135" t="str">
        <f t="shared" si="141"/>
        <v>Men's Discounted Item</v>
      </c>
      <c r="W1135" s="1" t="b">
        <f t="shared" si="142"/>
        <v>0</v>
      </c>
      <c r="X1135" t="b">
        <f t="shared" si="143"/>
        <v>1</v>
      </c>
    </row>
    <row r="1136" spans="1:24" ht="28.8" x14ac:dyDescent="0.3">
      <c r="A1136" s="2" t="s">
        <v>1139</v>
      </c>
      <c r="B1136" s="3" t="s">
        <v>5017</v>
      </c>
      <c r="C1136" s="3" t="s">
        <v>7408</v>
      </c>
      <c r="D1136" s="3" t="s">
        <v>7420</v>
      </c>
      <c r="E1136" s="3" t="s">
        <v>7426</v>
      </c>
      <c r="F1136" s="3" t="s">
        <v>7434</v>
      </c>
      <c r="G1136" s="3">
        <v>12454.98</v>
      </c>
      <c r="H1136" s="3">
        <v>20</v>
      </c>
      <c r="I1136" s="8" t="s">
        <v>7577</v>
      </c>
      <c r="J1136" s="3" t="s">
        <v>8165</v>
      </c>
      <c r="K1136" s="3" t="s">
        <v>8168</v>
      </c>
      <c r="L1136" s="3" t="s">
        <v>8169</v>
      </c>
      <c r="M1136" s="4">
        <v>199279.68</v>
      </c>
      <c r="N1136" s="32">
        <f>Table2[[#This Row],[Price]]*Table2[[#This Row],[Quantity Sold]]</f>
        <v>249099.59999999998</v>
      </c>
      <c r="O1136" s="1">
        <f t="shared" si="138"/>
        <v>2024</v>
      </c>
      <c r="P1136" s="1" t="str">
        <f t="shared" si="139"/>
        <v>WOMEN</v>
      </c>
      <c r="Q1136" s="1" t="str">
        <f t="shared" si="144"/>
        <v>Women_Tops</v>
      </c>
      <c r="T1136" s="1" t="str">
        <f t="shared" si="140"/>
        <v>HIGH PRICE</v>
      </c>
      <c r="U1136" t="str">
        <f t="shared" si="145"/>
        <v>Discounted</v>
      </c>
      <c r="V1136" t="str">
        <f t="shared" si="141"/>
        <v>Other</v>
      </c>
      <c r="W1136" s="1" t="b">
        <f t="shared" si="142"/>
        <v>1</v>
      </c>
      <c r="X1136" t="b">
        <f t="shared" si="143"/>
        <v>1</v>
      </c>
    </row>
    <row r="1137" spans="1:24" x14ac:dyDescent="0.3">
      <c r="A1137" s="2" t="s">
        <v>1140</v>
      </c>
      <c r="B1137" s="3" t="s">
        <v>5018</v>
      </c>
      <c r="C1137" s="3" t="s">
        <v>7405</v>
      </c>
      <c r="D1137" s="3" t="s">
        <v>7417</v>
      </c>
      <c r="E1137" s="3" t="s">
        <v>7424</v>
      </c>
      <c r="F1137" s="3" t="s">
        <v>7431</v>
      </c>
      <c r="G1137" s="3">
        <v>6791.89</v>
      </c>
      <c r="H1137" s="3">
        <v>19</v>
      </c>
      <c r="I1137" s="8" t="s">
        <v>7979</v>
      </c>
      <c r="J1137" s="3" t="s">
        <v>8162</v>
      </c>
      <c r="K1137" s="3" t="s">
        <v>8167</v>
      </c>
      <c r="L1137" s="3" t="s">
        <v>8170</v>
      </c>
      <c r="M1137" s="4">
        <v>129045.91</v>
      </c>
      <c r="N1137" s="32">
        <f>Table2[[#This Row],[Price]]*Table2[[#This Row],[Quantity Sold]]</f>
        <v>129045.91</v>
      </c>
      <c r="O1137" s="1">
        <f t="shared" si="138"/>
        <v>2023</v>
      </c>
      <c r="P1137" s="1" t="str">
        <f t="shared" si="139"/>
        <v>MEN</v>
      </c>
      <c r="Q1137" s="1" t="str">
        <f t="shared" si="144"/>
        <v>Men_Shoes</v>
      </c>
      <c r="T1137" s="1" t="str">
        <f t="shared" si="140"/>
        <v>LOW PRICE</v>
      </c>
      <c r="U1137" t="str">
        <f t="shared" si="145"/>
        <v>No Discount</v>
      </c>
      <c r="V1137" t="str">
        <f t="shared" si="141"/>
        <v>Other</v>
      </c>
      <c r="W1137" s="1" t="b">
        <f t="shared" si="142"/>
        <v>1</v>
      </c>
      <c r="X1137" t="b">
        <f t="shared" si="143"/>
        <v>0</v>
      </c>
    </row>
    <row r="1138" spans="1:24" x14ac:dyDescent="0.3">
      <c r="A1138" s="2" t="s">
        <v>1141</v>
      </c>
      <c r="B1138" s="3" t="s">
        <v>5019</v>
      </c>
      <c r="C1138" s="3" t="s">
        <v>7405</v>
      </c>
      <c r="D1138" s="3" t="s">
        <v>7409</v>
      </c>
      <c r="E1138" s="3" t="s">
        <v>7423</v>
      </c>
      <c r="F1138" s="3" t="s">
        <v>7434</v>
      </c>
      <c r="G1138" s="3">
        <v>14163.95</v>
      </c>
      <c r="H1138" s="3">
        <v>7</v>
      </c>
      <c r="I1138" s="8" t="s">
        <v>7595</v>
      </c>
      <c r="J1138" s="3" t="s">
        <v>8162</v>
      </c>
      <c r="K1138" s="3" t="s">
        <v>8167</v>
      </c>
      <c r="L1138" s="3" t="s">
        <v>8169</v>
      </c>
      <c r="M1138" s="4">
        <v>79318.12</v>
      </c>
      <c r="N1138" s="32">
        <f>Table2[[#This Row],[Price]]*Table2[[#This Row],[Quantity Sold]]</f>
        <v>99147.650000000009</v>
      </c>
      <c r="O1138" s="1">
        <f t="shared" si="138"/>
        <v>2024</v>
      </c>
      <c r="P1138" s="1" t="str">
        <f t="shared" si="139"/>
        <v>MEN</v>
      </c>
      <c r="Q1138" s="1" t="str">
        <f t="shared" si="144"/>
        <v>Men_Jackets</v>
      </c>
      <c r="T1138" s="1" t="str">
        <f t="shared" si="140"/>
        <v>HIGH PRICE</v>
      </c>
      <c r="U1138" t="str">
        <f t="shared" si="145"/>
        <v>Discounted</v>
      </c>
      <c r="V1138" t="str">
        <f t="shared" si="141"/>
        <v>Men's Discounted Item</v>
      </c>
      <c r="W1138" s="1" t="b">
        <f t="shared" si="142"/>
        <v>0</v>
      </c>
      <c r="X1138" t="b">
        <f t="shared" si="143"/>
        <v>1</v>
      </c>
    </row>
    <row r="1139" spans="1:24" ht="28.8" x14ac:dyDescent="0.3">
      <c r="A1139" s="2" t="s">
        <v>1142</v>
      </c>
      <c r="B1139" s="3" t="s">
        <v>5020</v>
      </c>
      <c r="C1139" s="3" t="s">
        <v>7406</v>
      </c>
      <c r="D1139" s="3" t="s">
        <v>7414</v>
      </c>
      <c r="E1139" s="3" t="s">
        <v>7423</v>
      </c>
      <c r="F1139" s="3" t="s">
        <v>7432</v>
      </c>
      <c r="G1139" s="3">
        <v>8874.36</v>
      </c>
      <c r="H1139" s="3">
        <v>5</v>
      </c>
      <c r="I1139" s="8" t="s">
        <v>7672</v>
      </c>
      <c r="J1139" s="3" t="s">
        <v>8166</v>
      </c>
      <c r="K1139" s="3" t="s">
        <v>8167</v>
      </c>
      <c r="L1139" s="3" t="s">
        <v>8169</v>
      </c>
      <c r="M1139" s="4">
        <v>35497.440000000002</v>
      </c>
      <c r="N1139" s="32">
        <f>Table2[[#This Row],[Price]]*Table2[[#This Row],[Quantity Sold]]</f>
        <v>44371.8</v>
      </c>
      <c r="O1139" s="1">
        <f t="shared" si="138"/>
        <v>2023</v>
      </c>
      <c r="P1139" s="1" t="str">
        <f t="shared" si="139"/>
        <v>ACCESSORIES</v>
      </c>
      <c r="Q1139" s="1" t="str">
        <f t="shared" si="144"/>
        <v>Accessories_Bags</v>
      </c>
      <c r="T1139" s="1" t="str">
        <f t="shared" si="140"/>
        <v>LOW PRICE</v>
      </c>
      <c r="U1139" t="str">
        <f t="shared" si="145"/>
        <v>Discounted</v>
      </c>
      <c r="V1139" t="str">
        <f t="shared" si="141"/>
        <v>Other</v>
      </c>
      <c r="W1139" s="1" t="b">
        <f t="shared" si="142"/>
        <v>0</v>
      </c>
      <c r="X1139" t="b">
        <f t="shared" si="143"/>
        <v>1</v>
      </c>
    </row>
    <row r="1140" spans="1:24" ht="28.8" x14ac:dyDescent="0.3">
      <c r="A1140" s="2" t="s">
        <v>1143</v>
      </c>
      <c r="B1140" s="3" t="s">
        <v>5021</v>
      </c>
      <c r="C1140" s="3" t="s">
        <v>7406</v>
      </c>
      <c r="D1140" s="3" t="s">
        <v>7421</v>
      </c>
      <c r="E1140" s="3" t="s">
        <v>7427</v>
      </c>
      <c r="F1140" s="3" t="s">
        <v>7432</v>
      </c>
      <c r="G1140" s="3">
        <v>12255.78</v>
      </c>
      <c r="H1140" s="3">
        <v>15</v>
      </c>
      <c r="I1140" s="8" t="s">
        <v>7979</v>
      </c>
      <c r="J1140" s="3" t="s">
        <v>8165</v>
      </c>
      <c r="K1140" s="3" t="s">
        <v>8167</v>
      </c>
      <c r="L1140" s="3" t="s">
        <v>8170</v>
      </c>
      <c r="M1140" s="4">
        <v>183836.7</v>
      </c>
      <c r="N1140" s="32">
        <f>Table2[[#This Row],[Price]]*Table2[[#This Row],[Quantity Sold]]</f>
        <v>183836.7</v>
      </c>
      <c r="O1140" s="1">
        <f t="shared" si="138"/>
        <v>2023</v>
      </c>
      <c r="P1140" s="1" t="str">
        <f t="shared" si="139"/>
        <v>ACCESSORIES</v>
      </c>
      <c r="Q1140" s="1" t="str">
        <f t="shared" si="144"/>
        <v>Accessories_Scarves</v>
      </c>
      <c r="T1140" s="1" t="str">
        <f t="shared" si="140"/>
        <v>HIGH PRICE</v>
      </c>
      <c r="U1140" t="str">
        <f t="shared" si="145"/>
        <v>No Discount</v>
      </c>
      <c r="V1140" t="str">
        <f t="shared" si="141"/>
        <v>Other</v>
      </c>
      <c r="W1140" s="1" t="b">
        <f t="shared" si="142"/>
        <v>1</v>
      </c>
      <c r="X1140" t="b">
        <f t="shared" si="143"/>
        <v>0</v>
      </c>
    </row>
    <row r="1141" spans="1:24" ht="28.8" x14ac:dyDescent="0.3">
      <c r="A1141" s="2" t="s">
        <v>1144</v>
      </c>
      <c r="B1141" s="3" t="s">
        <v>4883</v>
      </c>
      <c r="C1141" s="3" t="s">
        <v>7408</v>
      </c>
      <c r="D1141" s="3" t="s">
        <v>7419</v>
      </c>
      <c r="E1141" s="3" t="s">
        <v>7426</v>
      </c>
      <c r="F1141" s="3" t="s">
        <v>7434</v>
      </c>
      <c r="G1141" s="3">
        <v>11686.4</v>
      </c>
      <c r="H1141" s="3">
        <v>4</v>
      </c>
      <c r="I1141" s="8" t="s">
        <v>7448</v>
      </c>
      <c r="J1141" s="3" t="s">
        <v>8164</v>
      </c>
      <c r="K1141" s="3" t="s">
        <v>8168</v>
      </c>
      <c r="L1141" s="3" t="s">
        <v>8170</v>
      </c>
      <c r="M1141" s="4">
        <v>46745.599999999999</v>
      </c>
      <c r="N1141" s="32">
        <f>Table2[[#This Row],[Price]]*Table2[[#This Row],[Quantity Sold]]</f>
        <v>46745.599999999999</v>
      </c>
      <c r="O1141" s="1">
        <f t="shared" si="138"/>
        <v>2023</v>
      </c>
      <c r="P1141" s="1" t="str">
        <f t="shared" si="139"/>
        <v>WOMEN</v>
      </c>
      <c r="Q1141" s="1" t="str">
        <f t="shared" si="144"/>
        <v>Women_Dresses</v>
      </c>
      <c r="T1141" s="1" t="str">
        <f t="shared" si="140"/>
        <v>HIGH PRICE</v>
      </c>
      <c r="U1141" t="str">
        <f t="shared" si="145"/>
        <v>No Discount</v>
      </c>
      <c r="V1141" t="str">
        <f t="shared" si="141"/>
        <v>Other</v>
      </c>
      <c r="W1141" s="1" t="b">
        <f t="shared" si="142"/>
        <v>0</v>
      </c>
      <c r="X1141" t="b">
        <f t="shared" si="143"/>
        <v>0</v>
      </c>
    </row>
    <row r="1142" spans="1:24" ht="28.8" x14ac:dyDescent="0.3">
      <c r="A1142" s="2" t="s">
        <v>1145</v>
      </c>
      <c r="B1142" s="3" t="s">
        <v>5022</v>
      </c>
      <c r="C1142" s="3" t="s">
        <v>7408</v>
      </c>
      <c r="D1142" s="3" t="s">
        <v>7419</v>
      </c>
      <c r="E1142" s="3" t="s">
        <v>7425</v>
      </c>
      <c r="F1142" s="3" t="s">
        <v>7428</v>
      </c>
      <c r="G1142" s="3">
        <v>14820.48</v>
      </c>
      <c r="H1142" s="3">
        <v>11</v>
      </c>
      <c r="I1142" s="8" t="s">
        <v>7857</v>
      </c>
      <c r="J1142" s="3" t="s">
        <v>8163</v>
      </c>
      <c r="K1142" s="3" t="s">
        <v>8168</v>
      </c>
      <c r="L1142" s="3" t="s">
        <v>8170</v>
      </c>
      <c r="M1142" s="4">
        <v>163025.28</v>
      </c>
      <c r="N1142" s="32">
        <f>Table2[[#This Row],[Price]]*Table2[[#This Row],[Quantity Sold]]</f>
        <v>163025.28</v>
      </c>
      <c r="O1142" s="1">
        <f t="shared" si="138"/>
        <v>2023</v>
      </c>
      <c r="P1142" s="1" t="str">
        <f t="shared" si="139"/>
        <v>WOMEN</v>
      </c>
      <c r="Q1142" s="1" t="str">
        <f t="shared" si="144"/>
        <v>Women_Dresses</v>
      </c>
      <c r="T1142" s="1" t="str">
        <f t="shared" si="140"/>
        <v>HIGH PRICE</v>
      </c>
      <c r="U1142" t="str">
        <f t="shared" si="145"/>
        <v>No Discount</v>
      </c>
      <c r="V1142" t="str">
        <f t="shared" si="141"/>
        <v>Other</v>
      </c>
      <c r="W1142" s="1" t="b">
        <f t="shared" si="142"/>
        <v>1</v>
      </c>
      <c r="X1142" t="b">
        <f t="shared" si="143"/>
        <v>0</v>
      </c>
    </row>
    <row r="1143" spans="1:24" ht="28.8" x14ac:dyDescent="0.3">
      <c r="A1143" s="2" t="s">
        <v>1146</v>
      </c>
      <c r="B1143" s="3" t="s">
        <v>4093</v>
      </c>
      <c r="C1143" s="3" t="s">
        <v>7408</v>
      </c>
      <c r="D1143" s="3" t="s">
        <v>7422</v>
      </c>
      <c r="E1143" s="3" t="s">
        <v>7425</v>
      </c>
      <c r="F1143" s="3" t="s">
        <v>7432</v>
      </c>
      <c r="G1143" s="3">
        <v>9589.82</v>
      </c>
      <c r="H1143" s="3">
        <v>2</v>
      </c>
      <c r="I1143" s="8" t="s">
        <v>7884</v>
      </c>
      <c r="J1143" s="3" t="s">
        <v>8164</v>
      </c>
      <c r="K1143" s="3" t="s">
        <v>8168</v>
      </c>
      <c r="L1143" s="3" t="s">
        <v>8169</v>
      </c>
      <c r="M1143" s="4">
        <v>15343.38</v>
      </c>
      <c r="N1143" s="32">
        <f>Table2[[#This Row],[Price]]*Table2[[#This Row],[Quantity Sold]]</f>
        <v>19179.64</v>
      </c>
      <c r="O1143" s="1">
        <f t="shared" si="138"/>
        <v>2023</v>
      </c>
      <c r="P1143" s="1" t="str">
        <f t="shared" si="139"/>
        <v>WOMEN</v>
      </c>
      <c r="Q1143" s="1" t="str">
        <f t="shared" si="144"/>
        <v>Women_Skirts</v>
      </c>
      <c r="T1143" s="1" t="str">
        <f t="shared" si="140"/>
        <v>LOW PRICE</v>
      </c>
      <c r="U1143" t="str">
        <f t="shared" si="145"/>
        <v>Discounted</v>
      </c>
      <c r="V1143" t="str">
        <f t="shared" si="141"/>
        <v>Other</v>
      </c>
      <c r="W1143" s="1" t="b">
        <f t="shared" si="142"/>
        <v>0</v>
      </c>
      <c r="X1143" t="b">
        <f t="shared" si="143"/>
        <v>1</v>
      </c>
    </row>
    <row r="1144" spans="1:24" x14ac:dyDescent="0.3">
      <c r="A1144" s="2" t="s">
        <v>1147</v>
      </c>
      <c r="B1144" s="3" t="s">
        <v>5023</v>
      </c>
      <c r="C1144" s="3" t="s">
        <v>7405</v>
      </c>
      <c r="D1144" s="3" t="s">
        <v>7417</v>
      </c>
      <c r="E1144" s="3" t="s">
        <v>7427</v>
      </c>
      <c r="F1144" s="3" t="s">
        <v>7431</v>
      </c>
      <c r="G1144" s="3">
        <v>8329.8799999999992</v>
      </c>
      <c r="H1144" s="3">
        <v>11</v>
      </c>
      <c r="I1144" s="8" t="s">
        <v>7466</v>
      </c>
      <c r="J1144" s="3" t="s">
        <v>8166</v>
      </c>
      <c r="K1144" s="3" t="s">
        <v>8168</v>
      </c>
      <c r="L1144" s="3" t="s">
        <v>8169</v>
      </c>
      <c r="M1144" s="4">
        <v>73303.11</v>
      </c>
      <c r="N1144" s="32">
        <f>Table2[[#This Row],[Price]]*Table2[[#This Row],[Quantity Sold]]</f>
        <v>91628.68</v>
      </c>
      <c r="O1144" s="1">
        <f t="shared" si="138"/>
        <v>2024</v>
      </c>
      <c r="P1144" s="1" t="str">
        <f t="shared" si="139"/>
        <v>MEN</v>
      </c>
      <c r="Q1144" s="1" t="str">
        <f t="shared" si="144"/>
        <v>Men_Shoes</v>
      </c>
      <c r="T1144" s="1" t="str">
        <f t="shared" si="140"/>
        <v>LOW PRICE</v>
      </c>
      <c r="U1144" t="str">
        <f t="shared" si="145"/>
        <v>Discounted</v>
      </c>
      <c r="V1144" t="str">
        <f t="shared" si="141"/>
        <v>Men's Discounted Item</v>
      </c>
      <c r="W1144" s="1" t="b">
        <f t="shared" si="142"/>
        <v>1</v>
      </c>
      <c r="X1144" t="b">
        <f t="shared" si="143"/>
        <v>1</v>
      </c>
    </row>
    <row r="1145" spans="1:24" x14ac:dyDescent="0.3">
      <c r="A1145" s="2" t="s">
        <v>1148</v>
      </c>
      <c r="B1145" s="3" t="s">
        <v>5024</v>
      </c>
      <c r="C1145" s="3" t="s">
        <v>7405</v>
      </c>
      <c r="D1145" s="3" t="s">
        <v>7417</v>
      </c>
      <c r="E1145" s="3" t="s">
        <v>7424</v>
      </c>
      <c r="F1145" s="3" t="s">
        <v>7429</v>
      </c>
      <c r="G1145" s="3">
        <v>14031.15</v>
      </c>
      <c r="H1145" s="3">
        <v>4</v>
      </c>
      <c r="I1145" s="8" t="s">
        <v>7625</v>
      </c>
      <c r="J1145" s="3" t="s">
        <v>8165</v>
      </c>
      <c r="K1145" s="3" t="s">
        <v>8167</v>
      </c>
      <c r="L1145" s="3" t="s">
        <v>8169</v>
      </c>
      <c r="M1145" s="4">
        <v>44899.68</v>
      </c>
      <c r="N1145" s="32">
        <f>Table2[[#This Row],[Price]]*Table2[[#This Row],[Quantity Sold]]</f>
        <v>56124.6</v>
      </c>
      <c r="O1145" s="1">
        <f t="shared" si="138"/>
        <v>2022</v>
      </c>
      <c r="P1145" s="1" t="str">
        <f t="shared" si="139"/>
        <v>MEN</v>
      </c>
      <c r="Q1145" s="1" t="str">
        <f t="shared" si="144"/>
        <v>Men_Shoes</v>
      </c>
      <c r="T1145" s="1" t="str">
        <f t="shared" si="140"/>
        <v>HIGH PRICE</v>
      </c>
      <c r="U1145" t="str">
        <f t="shared" si="145"/>
        <v>Discounted</v>
      </c>
      <c r="V1145" t="str">
        <f t="shared" si="141"/>
        <v>Men's Discounted Item</v>
      </c>
      <c r="W1145" s="1" t="b">
        <f t="shared" si="142"/>
        <v>0</v>
      </c>
      <c r="X1145" t="b">
        <f t="shared" si="143"/>
        <v>1</v>
      </c>
    </row>
    <row r="1146" spans="1:24" x14ac:dyDescent="0.3">
      <c r="A1146" s="2" t="s">
        <v>1149</v>
      </c>
      <c r="B1146" s="3" t="s">
        <v>5025</v>
      </c>
      <c r="C1146" s="3" t="s">
        <v>7405</v>
      </c>
      <c r="D1146" s="3" t="s">
        <v>7410</v>
      </c>
      <c r="E1146" s="3" t="s">
        <v>7425</v>
      </c>
      <c r="F1146" s="3" t="s">
        <v>7429</v>
      </c>
      <c r="G1146" s="3">
        <v>10011.459999999999</v>
      </c>
      <c r="H1146" s="3">
        <v>8</v>
      </c>
      <c r="I1146" s="8" t="s">
        <v>7476</v>
      </c>
      <c r="J1146" s="3" t="s">
        <v>8162</v>
      </c>
      <c r="K1146" s="3" t="s">
        <v>8167</v>
      </c>
      <c r="L1146" s="3" t="s">
        <v>8170</v>
      </c>
      <c r="M1146" s="4">
        <v>80091.679999999993</v>
      </c>
      <c r="N1146" s="32">
        <f>Table2[[#This Row],[Price]]*Table2[[#This Row],[Quantity Sold]]</f>
        <v>80091.679999999993</v>
      </c>
      <c r="O1146" s="1">
        <f t="shared" si="138"/>
        <v>2022</v>
      </c>
      <c r="P1146" s="1" t="str">
        <f t="shared" si="139"/>
        <v>MEN</v>
      </c>
      <c r="Q1146" s="1" t="str">
        <f t="shared" si="144"/>
        <v>Men_Shirts</v>
      </c>
      <c r="T1146" s="1" t="str">
        <f t="shared" si="140"/>
        <v>HIGH PRICE</v>
      </c>
      <c r="U1146" t="str">
        <f t="shared" si="145"/>
        <v>No Discount</v>
      </c>
      <c r="V1146" t="str">
        <f t="shared" si="141"/>
        <v>Other</v>
      </c>
      <c r="W1146" s="1" t="b">
        <f t="shared" si="142"/>
        <v>0</v>
      </c>
      <c r="X1146" t="b">
        <f t="shared" si="143"/>
        <v>0</v>
      </c>
    </row>
    <row r="1147" spans="1:24" x14ac:dyDescent="0.3">
      <c r="A1147" s="2" t="s">
        <v>1150</v>
      </c>
      <c r="B1147" s="3" t="s">
        <v>5026</v>
      </c>
      <c r="C1147" s="3" t="s">
        <v>7405</v>
      </c>
      <c r="D1147" s="3" t="s">
        <v>7417</v>
      </c>
      <c r="E1147" s="3" t="s">
        <v>7424</v>
      </c>
      <c r="F1147" s="3" t="s">
        <v>7433</v>
      </c>
      <c r="G1147" s="3">
        <v>16077.93</v>
      </c>
      <c r="H1147" s="3">
        <v>19</v>
      </c>
      <c r="I1147" s="8" t="s">
        <v>7463</v>
      </c>
      <c r="J1147" s="3" t="s">
        <v>8166</v>
      </c>
      <c r="K1147" s="3" t="s">
        <v>8168</v>
      </c>
      <c r="L1147" s="3" t="s">
        <v>8170</v>
      </c>
      <c r="M1147" s="4">
        <v>305480.67</v>
      </c>
      <c r="N1147" s="32">
        <f>Table2[[#This Row],[Price]]*Table2[[#This Row],[Quantity Sold]]</f>
        <v>305480.67</v>
      </c>
      <c r="O1147" s="1">
        <f t="shared" si="138"/>
        <v>2024</v>
      </c>
      <c r="P1147" s="1" t="str">
        <f t="shared" si="139"/>
        <v>MEN</v>
      </c>
      <c r="Q1147" s="1" t="str">
        <f t="shared" si="144"/>
        <v>Men_Shoes</v>
      </c>
      <c r="T1147" s="1" t="str">
        <f t="shared" si="140"/>
        <v>HIGH PRICE</v>
      </c>
      <c r="U1147" t="str">
        <f t="shared" si="145"/>
        <v>No Discount</v>
      </c>
      <c r="V1147" t="str">
        <f t="shared" si="141"/>
        <v>Other</v>
      </c>
      <c r="W1147" s="1" t="b">
        <f t="shared" si="142"/>
        <v>1</v>
      </c>
      <c r="X1147" t="b">
        <f t="shared" si="143"/>
        <v>0</v>
      </c>
    </row>
    <row r="1148" spans="1:24" ht="28.8" x14ac:dyDescent="0.3">
      <c r="A1148" s="2" t="s">
        <v>1151</v>
      </c>
      <c r="B1148" s="3" t="s">
        <v>5027</v>
      </c>
      <c r="C1148" s="3" t="s">
        <v>7406</v>
      </c>
      <c r="D1148" s="3" t="s">
        <v>7412</v>
      </c>
      <c r="E1148" s="3" t="s">
        <v>7424</v>
      </c>
      <c r="F1148" s="3" t="s">
        <v>7430</v>
      </c>
      <c r="G1148" s="3">
        <v>9276.91</v>
      </c>
      <c r="H1148" s="3">
        <v>8</v>
      </c>
      <c r="I1148" s="8" t="s">
        <v>7530</v>
      </c>
      <c r="J1148" s="3" t="s">
        <v>8164</v>
      </c>
      <c r="K1148" s="3" t="s">
        <v>8168</v>
      </c>
      <c r="L1148" s="3" t="s">
        <v>8170</v>
      </c>
      <c r="M1148" s="4">
        <v>74215.28</v>
      </c>
      <c r="N1148" s="32">
        <f>Table2[[#This Row],[Price]]*Table2[[#This Row],[Quantity Sold]]</f>
        <v>74215.28</v>
      </c>
      <c r="O1148" s="1">
        <f t="shared" si="138"/>
        <v>2024</v>
      </c>
      <c r="P1148" s="1" t="str">
        <f t="shared" si="139"/>
        <v>ACCESSORIES</v>
      </c>
      <c r="Q1148" s="1" t="str">
        <f t="shared" si="144"/>
        <v>Accessories_Hats</v>
      </c>
      <c r="T1148" s="1" t="str">
        <f t="shared" si="140"/>
        <v>LOW PRICE</v>
      </c>
      <c r="U1148" t="str">
        <f t="shared" si="145"/>
        <v>No Discount</v>
      </c>
      <c r="V1148" t="str">
        <f t="shared" si="141"/>
        <v>Other</v>
      </c>
      <c r="W1148" s="1" t="b">
        <f t="shared" si="142"/>
        <v>0</v>
      </c>
      <c r="X1148" t="b">
        <f t="shared" si="143"/>
        <v>0</v>
      </c>
    </row>
    <row r="1149" spans="1:24" ht="28.8" x14ac:dyDescent="0.3">
      <c r="A1149" s="2" t="s">
        <v>1152</v>
      </c>
      <c r="B1149" s="3" t="s">
        <v>5028</v>
      </c>
      <c r="C1149" s="3" t="s">
        <v>7407</v>
      </c>
      <c r="D1149" s="3" t="s">
        <v>7418</v>
      </c>
      <c r="E1149" s="3" t="s">
        <v>7426</v>
      </c>
      <c r="F1149" s="3" t="s">
        <v>7429</v>
      </c>
      <c r="G1149" s="3">
        <v>9655.39</v>
      </c>
      <c r="H1149" s="3">
        <v>11</v>
      </c>
      <c r="I1149" s="8" t="s">
        <v>7724</v>
      </c>
      <c r="J1149" s="3" t="s">
        <v>8166</v>
      </c>
      <c r="K1149" s="3" t="s">
        <v>8168</v>
      </c>
      <c r="L1149" s="3" t="s">
        <v>8169</v>
      </c>
      <c r="M1149" s="4">
        <v>84967.1</v>
      </c>
      <c r="N1149" s="32">
        <f>Table2[[#This Row],[Price]]*Table2[[#This Row],[Quantity Sold]]</f>
        <v>106209.29</v>
      </c>
      <c r="O1149" s="1">
        <f t="shared" si="138"/>
        <v>2023</v>
      </c>
      <c r="P1149" s="1" t="str">
        <f t="shared" si="139"/>
        <v>KIDS</v>
      </c>
      <c r="Q1149" s="1" t="str">
        <f t="shared" si="144"/>
        <v>Kids_Sweaters</v>
      </c>
      <c r="T1149" s="1" t="str">
        <f t="shared" si="140"/>
        <v>LOW PRICE</v>
      </c>
      <c r="U1149" t="str">
        <f t="shared" si="145"/>
        <v>Discounted</v>
      </c>
      <c r="V1149" t="str">
        <f t="shared" si="141"/>
        <v>Other</v>
      </c>
      <c r="W1149" s="1" t="b">
        <f t="shared" si="142"/>
        <v>1</v>
      </c>
      <c r="X1149" t="b">
        <f t="shared" si="143"/>
        <v>1</v>
      </c>
    </row>
    <row r="1150" spans="1:24" ht="28.8" x14ac:dyDescent="0.3">
      <c r="A1150" s="2" t="s">
        <v>1153</v>
      </c>
      <c r="B1150" s="3" t="s">
        <v>5029</v>
      </c>
      <c r="C1150" s="3" t="s">
        <v>7406</v>
      </c>
      <c r="D1150" s="3" t="s">
        <v>7412</v>
      </c>
      <c r="E1150" s="3" t="s">
        <v>7426</v>
      </c>
      <c r="F1150" s="3" t="s">
        <v>7434</v>
      </c>
      <c r="G1150" s="3">
        <v>8337.35</v>
      </c>
      <c r="H1150" s="3">
        <v>5</v>
      </c>
      <c r="I1150" s="8" t="s">
        <v>7976</v>
      </c>
      <c r="J1150" s="3" t="s">
        <v>8162</v>
      </c>
      <c r="K1150" s="3" t="s">
        <v>8168</v>
      </c>
      <c r="L1150" s="3" t="s">
        <v>8169</v>
      </c>
      <c r="M1150" s="4">
        <v>33349.4</v>
      </c>
      <c r="N1150" s="32">
        <f>Table2[[#This Row],[Price]]*Table2[[#This Row],[Quantity Sold]]</f>
        <v>41686.75</v>
      </c>
      <c r="O1150" s="1">
        <f t="shared" si="138"/>
        <v>2024</v>
      </c>
      <c r="P1150" s="1" t="str">
        <f t="shared" si="139"/>
        <v>ACCESSORIES</v>
      </c>
      <c r="Q1150" s="1" t="str">
        <f t="shared" si="144"/>
        <v>Accessories_Hats</v>
      </c>
      <c r="T1150" s="1" t="str">
        <f t="shared" si="140"/>
        <v>LOW PRICE</v>
      </c>
      <c r="U1150" t="str">
        <f t="shared" si="145"/>
        <v>Discounted</v>
      </c>
      <c r="V1150" t="str">
        <f t="shared" si="141"/>
        <v>Other</v>
      </c>
      <c r="W1150" s="1" t="b">
        <f t="shared" si="142"/>
        <v>0</v>
      </c>
      <c r="X1150" t="b">
        <f t="shared" si="143"/>
        <v>1</v>
      </c>
    </row>
    <row r="1151" spans="1:24" x14ac:dyDescent="0.3">
      <c r="A1151" s="2" t="s">
        <v>1154</v>
      </c>
      <c r="B1151" s="3" t="s">
        <v>5030</v>
      </c>
      <c r="C1151" s="3" t="s">
        <v>7405</v>
      </c>
      <c r="D1151" s="3" t="s">
        <v>7410</v>
      </c>
      <c r="E1151" s="3" t="s">
        <v>7425</v>
      </c>
      <c r="F1151" s="3" t="s">
        <v>7429</v>
      </c>
      <c r="G1151" s="3">
        <v>9887.7900000000009</v>
      </c>
      <c r="H1151" s="3">
        <v>19</v>
      </c>
      <c r="I1151" s="8" t="s">
        <v>7697</v>
      </c>
      <c r="J1151" s="3" t="s">
        <v>8163</v>
      </c>
      <c r="K1151" s="3" t="s">
        <v>8168</v>
      </c>
      <c r="L1151" s="3" t="s">
        <v>8170</v>
      </c>
      <c r="M1151" s="4">
        <v>187868.01</v>
      </c>
      <c r="N1151" s="32">
        <f>Table2[[#This Row],[Price]]*Table2[[#This Row],[Quantity Sold]]</f>
        <v>187868.01</v>
      </c>
      <c r="O1151" s="1">
        <f t="shared" si="138"/>
        <v>2024</v>
      </c>
      <c r="P1151" s="1" t="str">
        <f t="shared" si="139"/>
        <v>MEN</v>
      </c>
      <c r="Q1151" s="1" t="str">
        <f t="shared" si="144"/>
        <v>Men_Shirts</v>
      </c>
      <c r="T1151" s="1" t="str">
        <f t="shared" si="140"/>
        <v>LOW PRICE</v>
      </c>
      <c r="U1151" t="str">
        <f t="shared" si="145"/>
        <v>No Discount</v>
      </c>
      <c r="V1151" t="str">
        <f t="shared" si="141"/>
        <v>Other</v>
      </c>
      <c r="W1151" s="1" t="b">
        <f t="shared" si="142"/>
        <v>1</v>
      </c>
      <c r="X1151" t="b">
        <f t="shared" si="143"/>
        <v>0</v>
      </c>
    </row>
    <row r="1152" spans="1:24" ht="28.8" x14ac:dyDescent="0.3">
      <c r="A1152" s="2" t="s">
        <v>1155</v>
      </c>
      <c r="B1152" s="3" t="s">
        <v>5031</v>
      </c>
      <c r="C1152" s="3" t="s">
        <v>7406</v>
      </c>
      <c r="D1152" s="3" t="s">
        <v>7416</v>
      </c>
      <c r="E1152" s="3" t="s">
        <v>7424</v>
      </c>
      <c r="F1152" s="3" t="s">
        <v>7431</v>
      </c>
      <c r="G1152" s="3">
        <v>8312.4500000000007</v>
      </c>
      <c r="H1152" s="3">
        <v>7</v>
      </c>
      <c r="I1152" s="8" t="s">
        <v>8002</v>
      </c>
      <c r="J1152" s="3" t="s">
        <v>8165</v>
      </c>
      <c r="K1152" s="3" t="s">
        <v>8167</v>
      </c>
      <c r="L1152" s="3" t="s">
        <v>8169</v>
      </c>
      <c r="M1152" s="4">
        <v>46549.72</v>
      </c>
      <c r="N1152" s="32">
        <f>Table2[[#This Row],[Price]]*Table2[[#This Row],[Quantity Sold]]</f>
        <v>58187.150000000009</v>
      </c>
      <c r="O1152" s="1">
        <f t="shared" si="138"/>
        <v>2023</v>
      </c>
      <c r="P1152" s="1" t="str">
        <f t="shared" si="139"/>
        <v>ACCESSORIES</v>
      </c>
      <c r="Q1152" s="1" t="str">
        <f t="shared" si="144"/>
        <v>Accessories_Belts</v>
      </c>
      <c r="T1152" s="1" t="str">
        <f t="shared" si="140"/>
        <v>LOW PRICE</v>
      </c>
      <c r="U1152" t="str">
        <f t="shared" si="145"/>
        <v>Discounted</v>
      </c>
      <c r="V1152" t="str">
        <f t="shared" si="141"/>
        <v>Other</v>
      </c>
      <c r="W1152" s="1" t="b">
        <f t="shared" si="142"/>
        <v>0</v>
      </c>
      <c r="X1152" t="b">
        <f t="shared" si="143"/>
        <v>1</v>
      </c>
    </row>
    <row r="1153" spans="1:24" x14ac:dyDescent="0.3">
      <c r="A1153" s="2" t="s">
        <v>1156</v>
      </c>
      <c r="B1153" s="3" t="s">
        <v>5032</v>
      </c>
      <c r="C1153" s="3" t="s">
        <v>7405</v>
      </c>
      <c r="D1153" s="3" t="s">
        <v>7409</v>
      </c>
      <c r="E1153" s="3" t="s">
        <v>7427</v>
      </c>
      <c r="F1153" s="3" t="s">
        <v>7428</v>
      </c>
      <c r="G1153" s="3">
        <v>14253.59</v>
      </c>
      <c r="H1153" s="3">
        <v>1</v>
      </c>
      <c r="I1153" s="8" t="s">
        <v>7697</v>
      </c>
      <c r="J1153" s="3" t="s">
        <v>8163</v>
      </c>
      <c r="K1153" s="3" t="s">
        <v>8167</v>
      </c>
      <c r="L1153" s="3" t="s">
        <v>8169</v>
      </c>
      <c r="M1153" s="4">
        <v>11402.54</v>
      </c>
      <c r="N1153" s="32">
        <f>Table2[[#This Row],[Price]]*Table2[[#This Row],[Quantity Sold]]</f>
        <v>14253.59</v>
      </c>
      <c r="O1153" s="1">
        <f t="shared" si="138"/>
        <v>2024</v>
      </c>
      <c r="P1153" s="1" t="str">
        <f t="shared" si="139"/>
        <v>MEN</v>
      </c>
      <c r="Q1153" s="1" t="str">
        <f t="shared" si="144"/>
        <v>Men_Jackets</v>
      </c>
      <c r="T1153" s="1" t="str">
        <f t="shared" si="140"/>
        <v>HIGH PRICE</v>
      </c>
      <c r="U1153" t="str">
        <f t="shared" si="145"/>
        <v>Discounted</v>
      </c>
      <c r="V1153" t="str">
        <f t="shared" si="141"/>
        <v>Men's Discounted Item</v>
      </c>
      <c r="W1153" s="1" t="b">
        <f t="shared" si="142"/>
        <v>0</v>
      </c>
      <c r="X1153" t="b">
        <f t="shared" si="143"/>
        <v>1</v>
      </c>
    </row>
    <row r="1154" spans="1:24" ht="28.8" x14ac:dyDescent="0.3">
      <c r="A1154" s="2" t="s">
        <v>1157</v>
      </c>
      <c r="B1154" s="3" t="s">
        <v>4379</v>
      </c>
      <c r="C1154" s="3" t="s">
        <v>7406</v>
      </c>
      <c r="D1154" s="3" t="s">
        <v>7421</v>
      </c>
      <c r="E1154" s="3" t="s">
        <v>7423</v>
      </c>
      <c r="F1154" s="3" t="s">
        <v>7431</v>
      </c>
      <c r="G1154" s="3">
        <v>1356.22</v>
      </c>
      <c r="H1154" s="3">
        <v>14</v>
      </c>
      <c r="I1154" s="8" t="s">
        <v>8003</v>
      </c>
      <c r="J1154" s="3" t="s">
        <v>8164</v>
      </c>
      <c r="K1154" s="3" t="s">
        <v>8167</v>
      </c>
      <c r="L1154" s="3" t="s">
        <v>8169</v>
      </c>
      <c r="M1154" s="4">
        <v>15189.83</v>
      </c>
      <c r="N1154" s="32">
        <f>Table2[[#This Row],[Price]]*Table2[[#This Row],[Quantity Sold]]</f>
        <v>18987.080000000002</v>
      </c>
      <c r="O1154" s="1">
        <f t="shared" si="138"/>
        <v>2023</v>
      </c>
      <c r="P1154" s="1" t="str">
        <f t="shared" si="139"/>
        <v>ACCESSORIES</v>
      </c>
      <c r="Q1154" s="1" t="str">
        <f t="shared" si="144"/>
        <v>Accessories_Scarves</v>
      </c>
      <c r="T1154" s="1" t="str">
        <f t="shared" si="140"/>
        <v>LOW PRICE</v>
      </c>
      <c r="U1154" t="str">
        <f t="shared" si="145"/>
        <v>Discounted</v>
      </c>
      <c r="V1154" t="str">
        <f t="shared" si="141"/>
        <v>Other</v>
      </c>
      <c r="W1154" s="1" t="b">
        <f t="shared" si="142"/>
        <v>1</v>
      </c>
      <c r="X1154" t="b">
        <f t="shared" si="143"/>
        <v>1</v>
      </c>
    </row>
    <row r="1155" spans="1:24" ht="28.8" x14ac:dyDescent="0.3">
      <c r="A1155" s="2" t="s">
        <v>1158</v>
      </c>
      <c r="B1155" s="3" t="s">
        <v>5033</v>
      </c>
      <c r="C1155" s="3" t="s">
        <v>7406</v>
      </c>
      <c r="D1155" s="3" t="s">
        <v>7412</v>
      </c>
      <c r="E1155" s="3" t="s">
        <v>7427</v>
      </c>
      <c r="F1155" s="3" t="s">
        <v>7428</v>
      </c>
      <c r="G1155" s="3">
        <v>14603.85</v>
      </c>
      <c r="H1155" s="3">
        <v>7</v>
      </c>
      <c r="I1155" s="8" t="s">
        <v>8004</v>
      </c>
      <c r="J1155" s="3" t="s">
        <v>8164</v>
      </c>
      <c r="K1155" s="3" t="s">
        <v>8167</v>
      </c>
      <c r="L1155" s="3" t="s">
        <v>8170</v>
      </c>
      <c r="M1155" s="4">
        <v>102226.95</v>
      </c>
      <c r="N1155" s="32">
        <f>Table2[[#This Row],[Price]]*Table2[[#This Row],[Quantity Sold]]</f>
        <v>102226.95</v>
      </c>
      <c r="O1155" s="1">
        <f t="shared" ref="O1155:O1218" si="146">YEAR(I1155)</f>
        <v>2024</v>
      </c>
      <c r="P1155" s="1" t="str">
        <f t="shared" ref="P1155:P1218" si="147">UPPER(C1155)</f>
        <v>ACCESSORIES</v>
      </c>
      <c r="Q1155" s="1" t="str">
        <f t="shared" si="144"/>
        <v>Accessories_Hats</v>
      </c>
      <c r="T1155" s="1" t="str">
        <f t="shared" ref="T1155:T1218" si="148">IF(G1155&gt;10000,"HIGH PRICE", "LOW PRICE")</f>
        <v>HIGH PRICE</v>
      </c>
      <c r="U1155" t="str">
        <f t="shared" si="145"/>
        <v>No Discount</v>
      </c>
      <c r="V1155" t="str">
        <f t="shared" ref="V1155:V1218" si="149">IF(AND(C1155 = "Men", L1155 = "Yes"), "Men's Discounted Item", "Other")</f>
        <v>Other</v>
      </c>
      <c r="W1155" s="1" t="b">
        <f t="shared" ref="W1155:W1218" si="150">H1155&gt;=10</f>
        <v>0</v>
      </c>
      <c r="X1155" t="b">
        <f t="shared" ref="X1155:X1218" si="151">L1155 = "Yes"</f>
        <v>0</v>
      </c>
    </row>
    <row r="1156" spans="1:24" x14ac:dyDescent="0.3">
      <c r="A1156" s="2" t="s">
        <v>1159</v>
      </c>
      <c r="B1156" s="3" t="s">
        <v>5034</v>
      </c>
      <c r="C1156" s="3" t="s">
        <v>7407</v>
      </c>
      <c r="D1156" s="3" t="s">
        <v>7417</v>
      </c>
      <c r="E1156" s="3" t="s">
        <v>7426</v>
      </c>
      <c r="F1156" s="3" t="s">
        <v>7433</v>
      </c>
      <c r="G1156" s="3">
        <v>14808.03</v>
      </c>
      <c r="H1156" s="3">
        <v>5</v>
      </c>
      <c r="I1156" s="8" t="s">
        <v>7559</v>
      </c>
      <c r="J1156" s="3" t="s">
        <v>8162</v>
      </c>
      <c r="K1156" s="3" t="s">
        <v>8167</v>
      </c>
      <c r="L1156" s="3" t="s">
        <v>8170</v>
      </c>
      <c r="M1156" s="4">
        <v>74040.149999999994</v>
      </c>
      <c r="N1156" s="32">
        <f>Table2[[#This Row],[Price]]*Table2[[#This Row],[Quantity Sold]]</f>
        <v>74040.150000000009</v>
      </c>
      <c r="O1156" s="1">
        <f t="shared" si="146"/>
        <v>2024</v>
      </c>
      <c r="P1156" s="1" t="str">
        <f t="shared" si="147"/>
        <v>KIDS</v>
      </c>
      <c r="Q1156" s="1" t="str">
        <f t="shared" si="144"/>
        <v>Kids_Shoes</v>
      </c>
      <c r="T1156" s="1" t="str">
        <f t="shared" si="148"/>
        <v>HIGH PRICE</v>
      </c>
      <c r="U1156" t="str">
        <f t="shared" si="145"/>
        <v>No Discount</v>
      </c>
      <c r="V1156" t="str">
        <f t="shared" si="149"/>
        <v>Other</v>
      </c>
      <c r="W1156" s="1" t="b">
        <f t="shared" si="150"/>
        <v>0</v>
      </c>
      <c r="X1156" t="b">
        <f t="shared" si="151"/>
        <v>0</v>
      </c>
    </row>
    <row r="1157" spans="1:24" ht="28.8" x14ac:dyDescent="0.3">
      <c r="A1157" s="2" t="s">
        <v>1160</v>
      </c>
      <c r="B1157" s="3" t="s">
        <v>5035</v>
      </c>
      <c r="C1157" s="3" t="s">
        <v>7408</v>
      </c>
      <c r="D1157" s="3" t="s">
        <v>7420</v>
      </c>
      <c r="E1157" s="3" t="s">
        <v>7423</v>
      </c>
      <c r="F1157" s="3" t="s">
        <v>7428</v>
      </c>
      <c r="G1157" s="3">
        <v>13422.76</v>
      </c>
      <c r="H1157" s="3">
        <v>13</v>
      </c>
      <c r="I1157" s="8" t="s">
        <v>7946</v>
      </c>
      <c r="J1157" s="3" t="s">
        <v>8162</v>
      </c>
      <c r="K1157" s="3" t="s">
        <v>8167</v>
      </c>
      <c r="L1157" s="3" t="s">
        <v>8169</v>
      </c>
      <c r="M1157" s="4">
        <v>139596.87</v>
      </c>
      <c r="N1157" s="32">
        <f>Table2[[#This Row],[Price]]*Table2[[#This Row],[Quantity Sold]]</f>
        <v>174495.88</v>
      </c>
      <c r="O1157" s="1">
        <f t="shared" si="146"/>
        <v>2022</v>
      </c>
      <c r="P1157" s="1" t="str">
        <f t="shared" si="147"/>
        <v>WOMEN</v>
      </c>
      <c r="Q1157" s="1" t="str">
        <f t="shared" si="144"/>
        <v>Women_Tops</v>
      </c>
      <c r="T1157" s="1" t="str">
        <f t="shared" si="148"/>
        <v>HIGH PRICE</v>
      </c>
      <c r="U1157" t="str">
        <f t="shared" si="145"/>
        <v>Discounted</v>
      </c>
      <c r="V1157" t="str">
        <f t="shared" si="149"/>
        <v>Other</v>
      </c>
      <c r="W1157" s="1" t="b">
        <f t="shared" si="150"/>
        <v>1</v>
      </c>
      <c r="X1157" t="b">
        <f t="shared" si="151"/>
        <v>1</v>
      </c>
    </row>
    <row r="1158" spans="1:24" ht="28.8" x14ac:dyDescent="0.3">
      <c r="A1158" s="2" t="s">
        <v>1161</v>
      </c>
      <c r="B1158" s="3" t="s">
        <v>5036</v>
      </c>
      <c r="C1158" s="3" t="s">
        <v>7406</v>
      </c>
      <c r="D1158" s="3" t="s">
        <v>7414</v>
      </c>
      <c r="E1158" s="3" t="s">
        <v>7423</v>
      </c>
      <c r="F1158" s="3" t="s">
        <v>7434</v>
      </c>
      <c r="G1158" s="3">
        <v>1521.39</v>
      </c>
      <c r="H1158" s="3">
        <v>15</v>
      </c>
      <c r="I1158" s="8" t="s">
        <v>7662</v>
      </c>
      <c r="J1158" s="3" t="s">
        <v>8164</v>
      </c>
      <c r="K1158" s="3" t="s">
        <v>8168</v>
      </c>
      <c r="L1158" s="3" t="s">
        <v>8170</v>
      </c>
      <c r="M1158" s="4">
        <v>22820.85</v>
      </c>
      <c r="N1158" s="32">
        <f>Table2[[#This Row],[Price]]*Table2[[#This Row],[Quantity Sold]]</f>
        <v>22820.850000000002</v>
      </c>
      <c r="O1158" s="1">
        <f t="shared" si="146"/>
        <v>2023</v>
      </c>
      <c r="P1158" s="1" t="str">
        <f t="shared" si="147"/>
        <v>ACCESSORIES</v>
      </c>
      <c r="Q1158" s="1" t="str">
        <f t="shared" si="144"/>
        <v>Accessories_Bags</v>
      </c>
      <c r="T1158" s="1" t="str">
        <f t="shared" si="148"/>
        <v>LOW PRICE</v>
      </c>
      <c r="U1158" t="str">
        <f t="shared" si="145"/>
        <v>No Discount</v>
      </c>
      <c r="V1158" t="str">
        <f t="shared" si="149"/>
        <v>Other</v>
      </c>
      <c r="W1158" s="1" t="b">
        <f t="shared" si="150"/>
        <v>1</v>
      </c>
      <c r="X1158" t="b">
        <f t="shared" si="151"/>
        <v>0</v>
      </c>
    </row>
    <row r="1159" spans="1:24" x14ac:dyDescent="0.3">
      <c r="A1159" s="2" t="s">
        <v>1162</v>
      </c>
      <c r="B1159" s="3" t="s">
        <v>5037</v>
      </c>
      <c r="C1159" s="3" t="s">
        <v>7405</v>
      </c>
      <c r="D1159" s="3" t="s">
        <v>7410</v>
      </c>
      <c r="E1159" s="3" t="s">
        <v>7425</v>
      </c>
      <c r="F1159" s="3" t="s">
        <v>7432</v>
      </c>
      <c r="G1159" s="3">
        <v>13554.73</v>
      </c>
      <c r="H1159" s="3">
        <v>1</v>
      </c>
      <c r="I1159" s="8" t="s">
        <v>7543</v>
      </c>
      <c r="J1159" s="3" t="s">
        <v>8166</v>
      </c>
      <c r="K1159" s="3" t="s">
        <v>8167</v>
      </c>
      <c r="L1159" s="3" t="s">
        <v>8170</v>
      </c>
      <c r="M1159" s="4">
        <v>13554.73</v>
      </c>
      <c r="N1159" s="32">
        <f>Table2[[#This Row],[Price]]*Table2[[#This Row],[Quantity Sold]]</f>
        <v>13554.73</v>
      </c>
      <c r="O1159" s="1">
        <f t="shared" si="146"/>
        <v>2023</v>
      </c>
      <c r="P1159" s="1" t="str">
        <f t="shared" si="147"/>
        <v>MEN</v>
      </c>
      <c r="Q1159" s="1" t="str">
        <f t="shared" si="144"/>
        <v>Men_Shirts</v>
      </c>
      <c r="T1159" s="1" t="str">
        <f t="shared" si="148"/>
        <v>HIGH PRICE</v>
      </c>
      <c r="U1159" t="str">
        <f t="shared" si="145"/>
        <v>No Discount</v>
      </c>
      <c r="V1159" t="str">
        <f t="shared" si="149"/>
        <v>Other</v>
      </c>
      <c r="W1159" s="1" t="b">
        <f t="shared" si="150"/>
        <v>0</v>
      </c>
      <c r="X1159" t="b">
        <f t="shared" si="151"/>
        <v>0</v>
      </c>
    </row>
    <row r="1160" spans="1:24" x14ac:dyDescent="0.3">
      <c r="A1160" s="2" t="s">
        <v>1163</v>
      </c>
      <c r="B1160" s="3" t="s">
        <v>5038</v>
      </c>
      <c r="C1160" s="3" t="s">
        <v>7405</v>
      </c>
      <c r="D1160" s="3" t="s">
        <v>7411</v>
      </c>
      <c r="E1160" s="3" t="s">
        <v>7426</v>
      </c>
      <c r="F1160" s="3" t="s">
        <v>7430</v>
      </c>
      <c r="G1160" s="3">
        <v>16461.39</v>
      </c>
      <c r="H1160" s="3">
        <v>9</v>
      </c>
      <c r="I1160" s="8" t="s">
        <v>7698</v>
      </c>
      <c r="J1160" s="3" t="s">
        <v>8163</v>
      </c>
      <c r="K1160" s="3" t="s">
        <v>8168</v>
      </c>
      <c r="L1160" s="3" t="s">
        <v>8170</v>
      </c>
      <c r="M1160" s="4">
        <v>148152.51</v>
      </c>
      <c r="N1160" s="32">
        <f>Table2[[#This Row],[Price]]*Table2[[#This Row],[Quantity Sold]]</f>
        <v>148152.51</v>
      </c>
      <c r="O1160" s="1">
        <f t="shared" si="146"/>
        <v>2023</v>
      </c>
      <c r="P1160" s="1" t="str">
        <f t="shared" si="147"/>
        <v>MEN</v>
      </c>
      <c r="Q1160" s="1" t="str">
        <f t="shared" si="144"/>
        <v>Men_Pants</v>
      </c>
      <c r="T1160" s="1" t="str">
        <f t="shared" si="148"/>
        <v>HIGH PRICE</v>
      </c>
      <c r="U1160" t="str">
        <f t="shared" si="145"/>
        <v>No Discount</v>
      </c>
      <c r="V1160" t="str">
        <f t="shared" si="149"/>
        <v>Other</v>
      </c>
      <c r="W1160" s="1" t="b">
        <f t="shared" si="150"/>
        <v>0</v>
      </c>
      <c r="X1160" t="b">
        <f t="shared" si="151"/>
        <v>0</v>
      </c>
    </row>
    <row r="1161" spans="1:24" ht="28.8" x14ac:dyDescent="0.3">
      <c r="A1161" s="2" t="s">
        <v>1164</v>
      </c>
      <c r="B1161" s="3" t="s">
        <v>5039</v>
      </c>
      <c r="C1161" s="3" t="s">
        <v>7408</v>
      </c>
      <c r="D1161" s="3" t="s">
        <v>7417</v>
      </c>
      <c r="E1161" s="3" t="s">
        <v>7427</v>
      </c>
      <c r="F1161" s="3" t="s">
        <v>7433</v>
      </c>
      <c r="G1161" s="3">
        <v>10654.71</v>
      </c>
      <c r="H1161" s="3">
        <v>17</v>
      </c>
      <c r="I1161" s="8" t="s">
        <v>7594</v>
      </c>
      <c r="J1161" s="3" t="s">
        <v>8162</v>
      </c>
      <c r="K1161" s="3" t="s">
        <v>8168</v>
      </c>
      <c r="L1161" s="3" t="s">
        <v>8169</v>
      </c>
      <c r="M1161" s="4">
        <v>144903.89000000001</v>
      </c>
      <c r="N1161" s="32">
        <f>Table2[[#This Row],[Price]]*Table2[[#This Row],[Quantity Sold]]</f>
        <v>181130.06999999998</v>
      </c>
      <c r="O1161" s="1">
        <f t="shared" si="146"/>
        <v>2024</v>
      </c>
      <c r="P1161" s="1" t="str">
        <f t="shared" si="147"/>
        <v>WOMEN</v>
      </c>
      <c r="Q1161" s="1" t="str">
        <f t="shared" si="144"/>
        <v>Women_Shoes</v>
      </c>
      <c r="T1161" s="1" t="str">
        <f t="shared" si="148"/>
        <v>HIGH PRICE</v>
      </c>
      <c r="U1161" t="str">
        <f t="shared" si="145"/>
        <v>Discounted</v>
      </c>
      <c r="V1161" t="str">
        <f t="shared" si="149"/>
        <v>Other</v>
      </c>
      <c r="W1161" s="1" t="b">
        <f t="shared" si="150"/>
        <v>1</v>
      </c>
      <c r="X1161" t="b">
        <f t="shared" si="151"/>
        <v>1</v>
      </c>
    </row>
    <row r="1162" spans="1:24" ht="28.8" x14ac:dyDescent="0.3">
      <c r="A1162" s="2" t="s">
        <v>1165</v>
      </c>
      <c r="B1162" s="3" t="s">
        <v>5040</v>
      </c>
      <c r="C1162" s="3" t="s">
        <v>7408</v>
      </c>
      <c r="D1162" s="3" t="s">
        <v>7419</v>
      </c>
      <c r="E1162" s="3" t="s">
        <v>7425</v>
      </c>
      <c r="F1162" s="3" t="s">
        <v>7428</v>
      </c>
      <c r="G1162" s="3">
        <v>13225.22</v>
      </c>
      <c r="H1162" s="3">
        <v>13</v>
      </c>
      <c r="I1162" s="8" t="s">
        <v>7925</v>
      </c>
      <c r="J1162" s="3" t="s">
        <v>8163</v>
      </c>
      <c r="K1162" s="3" t="s">
        <v>8168</v>
      </c>
      <c r="L1162" s="3" t="s">
        <v>8169</v>
      </c>
      <c r="M1162" s="4">
        <v>137542.62</v>
      </c>
      <c r="N1162" s="32">
        <f>Table2[[#This Row],[Price]]*Table2[[#This Row],[Quantity Sold]]</f>
        <v>171927.86</v>
      </c>
      <c r="O1162" s="1">
        <f t="shared" si="146"/>
        <v>2022</v>
      </c>
      <c r="P1162" s="1" t="str">
        <f t="shared" si="147"/>
        <v>WOMEN</v>
      </c>
      <c r="Q1162" s="1" t="str">
        <f t="shared" si="144"/>
        <v>Women_Dresses</v>
      </c>
      <c r="T1162" s="1" t="str">
        <f t="shared" si="148"/>
        <v>HIGH PRICE</v>
      </c>
      <c r="U1162" t="str">
        <f t="shared" si="145"/>
        <v>Discounted</v>
      </c>
      <c r="V1162" t="str">
        <f t="shared" si="149"/>
        <v>Other</v>
      </c>
      <c r="W1162" s="1" t="b">
        <f t="shared" si="150"/>
        <v>1</v>
      </c>
      <c r="X1162" t="b">
        <f t="shared" si="151"/>
        <v>1</v>
      </c>
    </row>
    <row r="1163" spans="1:24" x14ac:dyDescent="0.3">
      <c r="A1163" s="2" t="s">
        <v>1166</v>
      </c>
      <c r="B1163" s="3" t="s">
        <v>5041</v>
      </c>
      <c r="C1163" s="3" t="s">
        <v>7405</v>
      </c>
      <c r="D1163" s="3" t="s">
        <v>7409</v>
      </c>
      <c r="E1163" s="3" t="s">
        <v>7426</v>
      </c>
      <c r="F1163" s="3" t="s">
        <v>7431</v>
      </c>
      <c r="G1163" s="3">
        <v>6077.26</v>
      </c>
      <c r="H1163" s="3">
        <v>2</v>
      </c>
      <c r="I1163" s="8" t="s">
        <v>7718</v>
      </c>
      <c r="J1163" s="3" t="s">
        <v>8163</v>
      </c>
      <c r="K1163" s="3" t="s">
        <v>8168</v>
      </c>
      <c r="L1163" s="3" t="s">
        <v>8169</v>
      </c>
      <c r="M1163" s="4">
        <v>9723.4500000000007</v>
      </c>
      <c r="N1163" s="32">
        <f>Table2[[#This Row],[Price]]*Table2[[#This Row],[Quantity Sold]]</f>
        <v>12154.52</v>
      </c>
      <c r="O1163" s="1">
        <f t="shared" si="146"/>
        <v>2023</v>
      </c>
      <c r="P1163" s="1" t="str">
        <f t="shared" si="147"/>
        <v>MEN</v>
      </c>
      <c r="Q1163" s="1" t="str">
        <f t="shared" si="144"/>
        <v>Men_Jackets</v>
      </c>
      <c r="T1163" s="1" t="str">
        <f t="shared" si="148"/>
        <v>LOW PRICE</v>
      </c>
      <c r="U1163" t="str">
        <f t="shared" si="145"/>
        <v>Discounted</v>
      </c>
      <c r="V1163" t="str">
        <f t="shared" si="149"/>
        <v>Men's Discounted Item</v>
      </c>
      <c r="W1163" s="1" t="b">
        <f t="shared" si="150"/>
        <v>0</v>
      </c>
      <c r="X1163" t="b">
        <f t="shared" si="151"/>
        <v>1</v>
      </c>
    </row>
    <row r="1164" spans="1:24" ht="28.8" x14ac:dyDescent="0.3">
      <c r="A1164" s="2" t="s">
        <v>1167</v>
      </c>
      <c r="B1164" s="3" t="s">
        <v>4869</v>
      </c>
      <c r="C1164" s="3" t="s">
        <v>7406</v>
      </c>
      <c r="D1164" s="3" t="s">
        <v>7416</v>
      </c>
      <c r="E1164" s="3" t="s">
        <v>7424</v>
      </c>
      <c r="F1164" s="3" t="s">
        <v>7433</v>
      </c>
      <c r="G1164" s="3">
        <v>8844.48</v>
      </c>
      <c r="H1164" s="3">
        <v>16</v>
      </c>
      <c r="I1164" s="8" t="s">
        <v>7795</v>
      </c>
      <c r="J1164" s="3" t="s">
        <v>8165</v>
      </c>
      <c r="K1164" s="3" t="s">
        <v>8168</v>
      </c>
      <c r="L1164" s="3" t="s">
        <v>8169</v>
      </c>
      <c r="M1164" s="4">
        <v>113209.51</v>
      </c>
      <c r="N1164" s="32">
        <f>Table2[[#This Row],[Price]]*Table2[[#This Row],[Quantity Sold]]</f>
        <v>141511.67999999999</v>
      </c>
      <c r="O1164" s="1">
        <f t="shared" si="146"/>
        <v>2024</v>
      </c>
      <c r="P1164" s="1" t="str">
        <f t="shared" si="147"/>
        <v>ACCESSORIES</v>
      </c>
      <c r="Q1164" s="1" t="str">
        <f t="shared" si="144"/>
        <v>Accessories_Belts</v>
      </c>
      <c r="T1164" s="1" t="str">
        <f t="shared" si="148"/>
        <v>LOW PRICE</v>
      </c>
      <c r="U1164" t="str">
        <f t="shared" si="145"/>
        <v>Discounted</v>
      </c>
      <c r="V1164" t="str">
        <f t="shared" si="149"/>
        <v>Other</v>
      </c>
      <c r="W1164" s="1" t="b">
        <f t="shared" si="150"/>
        <v>1</v>
      </c>
      <c r="X1164" t="b">
        <f t="shared" si="151"/>
        <v>1</v>
      </c>
    </row>
    <row r="1165" spans="1:24" x14ac:dyDescent="0.3">
      <c r="A1165" s="2" t="s">
        <v>1168</v>
      </c>
      <c r="B1165" s="3" t="s">
        <v>5042</v>
      </c>
      <c r="C1165" s="3" t="s">
        <v>7405</v>
      </c>
      <c r="D1165" s="3" t="s">
        <v>7417</v>
      </c>
      <c r="E1165" s="3" t="s">
        <v>7423</v>
      </c>
      <c r="F1165" s="3" t="s">
        <v>7429</v>
      </c>
      <c r="G1165" s="3">
        <v>4623.93</v>
      </c>
      <c r="H1165" s="3">
        <v>17</v>
      </c>
      <c r="I1165" s="8" t="s">
        <v>8005</v>
      </c>
      <c r="J1165" s="3" t="s">
        <v>8166</v>
      </c>
      <c r="K1165" s="3" t="s">
        <v>8167</v>
      </c>
      <c r="L1165" s="3" t="s">
        <v>8169</v>
      </c>
      <c r="M1165" s="4">
        <v>62885.78</v>
      </c>
      <c r="N1165" s="32">
        <f>Table2[[#This Row],[Price]]*Table2[[#This Row],[Quantity Sold]]</f>
        <v>78606.81</v>
      </c>
      <c r="O1165" s="1">
        <f t="shared" si="146"/>
        <v>2024</v>
      </c>
      <c r="P1165" s="1" t="str">
        <f t="shared" si="147"/>
        <v>MEN</v>
      </c>
      <c r="Q1165" s="1" t="str">
        <f t="shared" si="144"/>
        <v>Men_Shoes</v>
      </c>
      <c r="T1165" s="1" t="str">
        <f t="shared" si="148"/>
        <v>LOW PRICE</v>
      </c>
      <c r="U1165" t="str">
        <f t="shared" si="145"/>
        <v>Discounted</v>
      </c>
      <c r="V1165" t="str">
        <f t="shared" si="149"/>
        <v>Men's Discounted Item</v>
      </c>
      <c r="W1165" s="1" t="b">
        <f t="shared" si="150"/>
        <v>1</v>
      </c>
      <c r="X1165" t="b">
        <f t="shared" si="151"/>
        <v>1</v>
      </c>
    </row>
    <row r="1166" spans="1:24" x14ac:dyDescent="0.3">
      <c r="A1166" s="2" t="s">
        <v>1169</v>
      </c>
      <c r="B1166" s="3" t="s">
        <v>5043</v>
      </c>
      <c r="C1166" s="3" t="s">
        <v>7405</v>
      </c>
      <c r="D1166" s="3" t="s">
        <v>7417</v>
      </c>
      <c r="E1166" s="3" t="s">
        <v>7426</v>
      </c>
      <c r="F1166" s="3" t="s">
        <v>7431</v>
      </c>
      <c r="G1166" s="3">
        <v>16390.009999999998</v>
      </c>
      <c r="H1166" s="3">
        <v>1</v>
      </c>
      <c r="I1166" s="8" t="s">
        <v>7910</v>
      </c>
      <c r="J1166" s="3" t="s">
        <v>8164</v>
      </c>
      <c r="K1166" s="3" t="s">
        <v>8167</v>
      </c>
      <c r="L1166" s="3" t="s">
        <v>8169</v>
      </c>
      <c r="M1166" s="4">
        <v>13112.34</v>
      </c>
      <c r="N1166" s="32">
        <f>Table2[[#This Row],[Price]]*Table2[[#This Row],[Quantity Sold]]</f>
        <v>16390.009999999998</v>
      </c>
      <c r="O1166" s="1">
        <f t="shared" si="146"/>
        <v>2023</v>
      </c>
      <c r="P1166" s="1" t="str">
        <f t="shared" si="147"/>
        <v>MEN</v>
      </c>
      <c r="Q1166" s="1" t="str">
        <f t="shared" si="144"/>
        <v>Men_Shoes</v>
      </c>
      <c r="T1166" s="1" t="str">
        <f t="shared" si="148"/>
        <v>HIGH PRICE</v>
      </c>
      <c r="U1166" t="str">
        <f t="shared" si="145"/>
        <v>Discounted</v>
      </c>
      <c r="V1166" t="str">
        <f t="shared" si="149"/>
        <v>Men's Discounted Item</v>
      </c>
      <c r="W1166" s="1" t="b">
        <f t="shared" si="150"/>
        <v>0</v>
      </c>
      <c r="X1166" t="b">
        <f t="shared" si="151"/>
        <v>1</v>
      </c>
    </row>
    <row r="1167" spans="1:24" x14ac:dyDescent="0.3">
      <c r="A1167" s="2" t="s">
        <v>1170</v>
      </c>
      <c r="B1167" s="3" t="s">
        <v>5044</v>
      </c>
      <c r="C1167" s="3" t="s">
        <v>7407</v>
      </c>
      <c r="D1167" s="3" t="s">
        <v>7415</v>
      </c>
      <c r="E1167" s="3" t="s">
        <v>7425</v>
      </c>
      <c r="F1167" s="3" t="s">
        <v>7429</v>
      </c>
      <c r="G1167" s="3">
        <v>15109.32</v>
      </c>
      <c r="H1167" s="3">
        <v>11</v>
      </c>
      <c r="I1167" s="8" t="s">
        <v>7872</v>
      </c>
      <c r="J1167" s="3" t="s">
        <v>8163</v>
      </c>
      <c r="K1167" s="3" t="s">
        <v>8167</v>
      </c>
      <c r="L1167" s="3" t="s">
        <v>8170</v>
      </c>
      <c r="M1167" s="4">
        <v>166202.51999999999</v>
      </c>
      <c r="N1167" s="32">
        <f>Table2[[#This Row],[Price]]*Table2[[#This Row],[Quantity Sold]]</f>
        <v>166202.51999999999</v>
      </c>
      <c r="O1167" s="1">
        <f t="shared" si="146"/>
        <v>2024</v>
      </c>
      <c r="P1167" s="1" t="str">
        <f t="shared" si="147"/>
        <v>KIDS</v>
      </c>
      <c r="Q1167" s="1" t="str">
        <f t="shared" si="144"/>
        <v>Kids_T-Shirts</v>
      </c>
      <c r="T1167" s="1" t="str">
        <f t="shared" si="148"/>
        <v>HIGH PRICE</v>
      </c>
      <c r="U1167" t="str">
        <f t="shared" si="145"/>
        <v>No Discount</v>
      </c>
      <c r="V1167" t="str">
        <f t="shared" si="149"/>
        <v>Other</v>
      </c>
      <c r="W1167" s="1" t="b">
        <f t="shared" si="150"/>
        <v>1</v>
      </c>
      <c r="X1167" t="b">
        <f t="shared" si="151"/>
        <v>0</v>
      </c>
    </row>
    <row r="1168" spans="1:24" ht="28.8" x14ac:dyDescent="0.3">
      <c r="A1168" s="2" t="s">
        <v>1171</v>
      </c>
      <c r="B1168" s="3" t="s">
        <v>5045</v>
      </c>
      <c r="C1168" s="3" t="s">
        <v>7406</v>
      </c>
      <c r="D1168" s="3" t="s">
        <v>7416</v>
      </c>
      <c r="E1168" s="3" t="s">
        <v>7425</v>
      </c>
      <c r="F1168" s="3" t="s">
        <v>7433</v>
      </c>
      <c r="G1168" s="3">
        <v>13888.39</v>
      </c>
      <c r="H1168" s="3">
        <v>16</v>
      </c>
      <c r="I1168" s="8" t="s">
        <v>7596</v>
      </c>
      <c r="J1168" s="3" t="s">
        <v>8164</v>
      </c>
      <c r="K1168" s="3" t="s">
        <v>8167</v>
      </c>
      <c r="L1168" s="3" t="s">
        <v>8169</v>
      </c>
      <c r="M1168" s="4">
        <v>177771.06</v>
      </c>
      <c r="N1168" s="32">
        <f>Table2[[#This Row],[Price]]*Table2[[#This Row],[Quantity Sold]]</f>
        <v>222214.24</v>
      </c>
      <c r="O1168" s="1">
        <f t="shared" si="146"/>
        <v>2023</v>
      </c>
      <c r="P1168" s="1" t="str">
        <f t="shared" si="147"/>
        <v>ACCESSORIES</v>
      </c>
      <c r="Q1168" s="1" t="str">
        <f t="shared" si="144"/>
        <v>Accessories_Belts</v>
      </c>
      <c r="T1168" s="1" t="str">
        <f t="shared" si="148"/>
        <v>HIGH PRICE</v>
      </c>
      <c r="U1168" t="str">
        <f t="shared" si="145"/>
        <v>Discounted</v>
      </c>
      <c r="V1168" t="str">
        <f t="shared" si="149"/>
        <v>Other</v>
      </c>
      <c r="W1168" s="1" t="b">
        <f t="shared" si="150"/>
        <v>1</v>
      </c>
      <c r="X1168" t="b">
        <f t="shared" si="151"/>
        <v>1</v>
      </c>
    </row>
    <row r="1169" spans="1:24" x14ac:dyDescent="0.3">
      <c r="A1169" s="2" t="s">
        <v>1172</v>
      </c>
      <c r="B1169" s="3" t="s">
        <v>5046</v>
      </c>
      <c r="C1169" s="3" t="s">
        <v>7407</v>
      </c>
      <c r="D1169" s="3" t="s">
        <v>7417</v>
      </c>
      <c r="E1169" s="3" t="s">
        <v>7424</v>
      </c>
      <c r="F1169" s="3" t="s">
        <v>7433</v>
      </c>
      <c r="G1169" s="3">
        <v>6768.65</v>
      </c>
      <c r="H1169" s="3">
        <v>9</v>
      </c>
      <c r="I1169" s="8" t="s">
        <v>7674</v>
      </c>
      <c r="J1169" s="3" t="s">
        <v>8162</v>
      </c>
      <c r="K1169" s="3" t="s">
        <v>8168</v>
      </c>
      <c r="L1169" s="3" t="s">
        <v>8170</v>
      </c>
      <c r="M1169" s="4">
        <v>60917.85</v>
      </c>
      <c r="N1169" s="32">
        <f>Table2[[#This Row],[Price]]*Table2[[#This Row],[Quantity Sold]]</f>
        <v>60917.85</v>
      </c>
      <c r="O1169" s="1">
        <f t="shared" si="146"/>
        <v>2023</v>
      </c>
      <c r="P1169" s="1" t="str">
        <f t="shared" si="147"/>
        <v>KIDS</v>
      </c>
      <c r="Q1169" s="1" t="str">
        <f t="shared" si="144"/>
        <v>Kids_Shoes</v>
      </c>
      <c r="T1169" s="1" t="str">
        <f t="shared" si="148"/>
        <v>LOW PRICE</v>
      </c>
      <c r="U1169" t="str">
        <f t="shared" si="145"/>
        <v>No Discount</v>
      </c>
      <c r="V1169" t="str">
        <f t="shared" si="149"/>
        <v>Other</v>
      </c>
      <c r="W1169" s="1" t="b">
        <f t="shared" si="150"/>
        <v>0</v>
      </c>
      <c r="X1169" t="b">
        <f t="shared" si="151"/>
        <v>0</v>
      </c>
    </row>
    <row r="1170" spans="1:24" ht="28.8" x14ac:dyDescent="0.3">
      <c r="A1170" s="2" t="s">
        <v>1173</v>
      </c>
      <c r="B1170" s="3" t="s">
        <v>5047</v>
      </c>
      <c r="C1170" s="3" t="s">
        <v>7406</v>
      </c>
      <c r="D1170" s="3" t="s">
        <v>7412</v>
      </c>
      <c r="E1170" s="3" t="s">
        <v>7424</v>
      </c>
      <c r="F1170" s="3" t="s">
        <v>7428</v>
      </c>
      <c r="G1170" s="3">
        <v>3785.63</v>
      </c>
      <c r="H1170" s="3">
        <v>6</v>
      </c>
      <c r="I1170" s="8" t="s">
        <v>8006</v>
      </c>
      <c r="J1170" s="3" t="s">
        <v>8165</v>
      </c>
      <c r="K1170" s="3" t="s">
        <v>8168</v>
      </c>
      <c r="L1170" s="3" t="s">
        <v>8169</v>
      </c>
      <c r="M1170" s="4">
        <v>18171.189999999999</v>
      </c>
      <c r="N1170" s="32">
        <f>Table2[[#This Row],[Price]]*Table2[[#This Row],[Quantity Sold]]</f>
        <v>22713.78</v>
      </c>
      <c r="O1170" s="1">
        <f t="shared" si="146"/>
        <v>2023</v>
      </c>
      <c r="P1170" s="1" t="str">
        <f t="shared" si="147"/>
        <v>ACCESSORIES</v>
      </c>
      <c r="Q1170" s="1" t="str">
        <f t="shared" ref="Q1170:Q1233" si="152">CONCATENATE(C1170, "_",D1170)</f>
        <v>Accessories_Hats</v>
      </c>
      <c r="T1170" s="1" t="str">
        <f t="shared" si="148"/>
        <v>LOW PRICE</v>
      </c>
      <c r="U1170" t="str">
        <f t="shared" si="145"/>
        <v>Discounted</v>
      </c>
      <c r="V1170" t="str">
        <f t="shared" si="149"/>
        <v>Other</v>
      </c>
      <c r="W1170" s="1" t="b">
        <f t="shared" si="150"/>
        <v>0</v>
      </c>
      <c r="X1170" t="b">
        <f t="shared" si="151"/>
        <v>1</v>
      </c>
    </row>
    <row r="1171" spans="1:24" ht="28.8" x14ac:dyDescent="0.3">
      <c r="A1171" s="2" t="s">
        <v>1174</v>
      </c>
      <c r="B1171" s="3" t="s">
        <v>5048</v>
      </c>
      <c r="C1171" s="3" t="s">
        <v>7406</v>
      </c>
      <c r="D1171" s="3" t="s">
        <v>7414</v>
      </c>
      <c r="E1171" s="3" t="s">
        <v>7426</v>
      </c>
      <c r="F1171" s="3" t="s">
        <v>7432</v>
      </c>
      <c r="G1171" s="3">
        <v>4288.6099999999997</v>
      </c>
      <c r="H1171" s="3">
        <v>6</v>
      </c>
      <c r="I1171" s="8" t="s">
        <v>7529</v>
      </c>
      <c r="J1171" s="3" t="s">
        <v>8164</v>
      </c>
      <c r="K1171" s="3" t="s">
        <v>8168</v>
      </c>
      <c r="L1171" s="3" t="s">
        <v>8170</v>
      </c>
      <c r="M1171" s="4">
        <v>25731.66</v>
      </c>
      <c r="N1171" s="32">
        <f>Table2[[#This Row],[Price]]*Table2[[#This Row],[Quantity Sold]]</f>
        <v>25731.659999999996</v>
      </c>
      <c r="O1171" s="1">
        <f t="shared" si="146"/>
        <v>2024</v>
      </c>
      <c r="P1171" s="1" t="str">
        <f t="shared" si="147"/>
        <v>ACCESSORIES</v>
      </c>
      <c r="Q1171" s="1" t="str">
        <f t="shared" si="152"/>
        <v>Accessories_Bags</v>
      </c>
      <c r="T1171" s="1" t="str">
        <f t="shared" si="148"/>
        <v>LOW PRICE</v>
      </c>
      <c r="U1171" t="str">
        <f t="shared" si="145"/>
        <v>No Discount</v>
      </c>
      <c r="V1171" t="str">
        <f t="shared" si="149"/>
        <v>Other</v>
      </c>
      <c r="W1171" s="1" t="b">
        <f t="shared" si="150"/>
        <v>0</v>
      </c>
      <c r="X1171" t="b">
        <f t="shared" si="151"/>
        <v>0</v>
      </c>
    </row>
    <row r="1172" spans="1:24" x14ac:dyDescent="0.3">
      <c r="A1172" s="2" t="s">
        <v>1175</v>
      </c>
      <c r="B1172" s="3" t="s">
        <v>5049</v>
      </c>
      <c r="C1172" s="3" t="s">
        <v>7405</v>
      </c>
      <c r="D1172" s="3" t="s">
        <v>7417</v>
      </c>
      <c r="E1172" s="3" t="s">
        <v>7426</v>
      </c>
      <c r="F1172" s="3" t="s">
        <v>7429</v>
      </c>
      <c r="G1172" s="3">
        <v>11018.25</v>
      </c>
      <c r="H1172" s="3">
        <v>15</v>
      </c>
      <c r="I1172" s="8" t="s">
        <v>7857</v>
      </c>
      <c r="J1172" s="3" t="s">
        <v>8165</v>
      </c>
      <c r="K1172" s="3" t="s">
        <v>8167</v>
      </c>
      <c r="L1172" s="3" t="s">
        <v>8169</v>
      </c>
      <c r="M1172" s="4">
        <v>132219</v>
      </c>
      <c r="N1172" s="32">
        <f>Table2[[#This Row],[Price]]*Table2[[#This Row],[Quantity Sold]]</f>
        <v>165273.75</v>
      </c>
      <c r="O1172" s="1">
        <f t="shared" si="146"/>
        <v>2023</v>
      </c>
      <c r="P1172" s="1" t="str">
        <f t="shared" si="147"/>
        <v>MEN</v>
      </c>
      <c r="Q1172" s="1" t="str">
        <f t="shared" si="152"/>
        <v>Men_Shoes</v>
      </c>
      <c r="T1172" s="1" t="str">
        <f t="shared" si="148"/>
        <v>HIGH PRICE</v>
      </c>
      <c r="U1172" t="str">
        <f t="shared" si="145"/>
        <v>Discounted</v>
      </c>
      <c r="V1172" t="str">
        <f t="shared" si="149"/>
        <v>Men's Discounted Item</v>
      </c>
      <c r="W1172" s="1" t="b">
        <f t="shared" si="150"/>
        <v>1</v>
      </c>
      <c r="X1172" t="b">
        <f t="shared" si="151"/>
        <v>1</v>
      </c>
    </row>
    <row r="1173" spans="1:24" ht="28.8" x14ac:dyDescent="0.3">
      <c r="A1173" s="2" t="s">
        <v>1176</v>
      </c>
      <c r="B1173" s="3" t="s">
        <v>5050</v>
      </c>
      <c r="C1173" s="3" t="s">
        <v>7408</v>
      </c>
      <c r="D1173" s="3" t="s">
        <v>7420</v>
      </c>
      <c r="E1173" s="3" t="s">
        <v>7424</v>
      </c>
      <c r="F1173" s="3" t="s">
        <v>7434</v>
      </c>
      <c r="G1173" s="3">
        <v>11907.18</v>
      </c>
      <c r="H1173" s="3">
        <v>8</v>
      </c>
      <c r="I1173" s="8" t="s">
        <v>7929</v>
      </c>
      <c r="J1173" s="3" t="s">
        <v>8165</v>
      </c>
      <c r="K1173" s="3" t="s">
        <v>8168</v>
      </c>
      <c r="L1173" s="3" t="s">
        <v>8169</v>
      </c>
      <c r="M1173" s="4">
        <v>76205.62</v>
      </c>
      <c r="N1173" s="32">
        <f>Table2[[#This Row],[Price]]*Table2[[#This Row],[Quantity Sold]]</f>
        <v>95257.44</v>
      </c>
      <c r="O1173" s="1">
        <f t="shared" si="146"/>
        <v>2024</v>
      </c>
      <c r="P1173" s="1" t="str">
        <f t="shared" si="147"/>
        <v>WOMEN</v>
      </c>
      <c r="Q1173" s="1" t="str">
        <f t="shared" si="152"/>
        <v>Women_Tops</v>
      </c>
      <c r="T1173" s="1" t="str">
        <f t="shared" si="148"/>
        <v>HIGH PRICE</v>
      </c>
      <c r="U1173" t="str">
        <f t="shared" si="145"/>
        <v>Discounted</v>
      </c>
      <c r="V1173" t="str">
        <f t="shared" si="149"/>
        <v>Other</v>
      </c>
      <c r="W1173" s="1" t="b">
        <f t="shared" si="150"/>
        <v>0</v>
      </c>
      <c r="X1173" t="b">
        <f t="shared" si="151"/>
        <v>1</v>
      </c>
    </row>
    <row r="1174" spans="1:24" ht="28.8" x14ac:dyDescent="0.3">
      <c r="A1174" s="2" t="s">
        <v>1177</v>
      </c>
      <c r="B1174" s="3" t="s">
        <v>5051</v>
      </c>
      <c r="C1174" s="3" t="s">
        <v>7408</v>
      </c>
      <c r="D1174" s="3" t="s">
        <v>7417</v>
      </c>
      <c r="E1174" s="3" t="s">
        <v>7425</v>
      </c>
      <c r="F1174" s="3" t="s">
        <v>7431</v>
      </c>
      <c r="G1174" s="3">
        <v>10647.24</v>
      </c>
      <c r="H1174" s="3">
        <v>6</v>
      </c>
      <c r="I1174" s="8" t="s">
        <v>7970</v>
      </c>
      <c r="J1174" s="3" t="s">
        <v>8164</v>
      </c>
      <c r="K1174" s="3" t="s">
        <v>8167</v>
      </c>
      <c r="L1174" s="3" t="s">
        <v>8170</v>
      </c>
      <c r="M1174" s="4">
        <v>63883.44</v>
      </c>
      <c r="N1174" s="32">
        <f>Table2[[#This Row],[Price]]*Table2[[#This Row],[Quantity Sold]]</f>
        <v>63883.44</v>
      </c>
      <c r="O1174" s="1">
        <f t="shared" si="146"/>
        <v>2024</v>
      </c>
      <c r="P1174" s="1" t="str">
        <f t="shared" si="147"/>
        <v>WOMEN</v>
      </c>
      <c r="Q1174" s="1" t="str">
        <f t="shared" si="152"/>
        <v>Women_Shoes</v>
      </c>
      <c r="T1174" s="1" t="str">
        <f t="shared" si="148"/>
        <v>HIGH PRICE</v>
      </c>
      <c r="U1174" t="str">
        <f t="shared" si="145"/>
        <v>No Discount</v>
      </c>
      <c r="V1174" t="str">
        <f t="shared" si="149"/>
        <v>Other</v>
      </c>
      <c r="W1174" s="1" t="b">
        <f t="shared" si="150"/>
        <v>0</v>
      </c>
      <c r="X1174" t="b">
        <f t="shared" si="151"/>
        <v>0</v>
      </c>
    </row>
    <row r="1175" spans="1:24" x14ac:dyDescent="0.3">
      <c r="A1175" s="2" t="s">
        <v>1178</v>
      </c>
      <c r="B1175" s="3" t="s">
        <v>5052</v>
      </c>
      <c r="C1175" s="3" t="s">
        <v>7405</v>
      </c>
      <c r="D1175" s="3" t="s">
        <v>7409</v>
      </c>
      <c r="E1175" s="3" t="s">
        <v>7423</v>
      </c>
      <c r="F1175" s="3" t="s">
        <v>7432</v>
      </c>
      <c r="G1175" s="3">
        <v>9744.2000000000007</v>
      </c>
      <c r="H1175" s="3">
        <v>16</v>
      </c>
      <c r="I1175" s="8" t="s">
        <v>8007</v>
      </c>
      <c r="J1175" s="3" t="s">
        <v>8166</v>
      </c>
      <c r="K1175" s="3" t="s">
        <v>8167</v>
      </c>
      <c r="L1175" s="3" t="s">
        <v>8170</v>
      </c>
      <c r="M1175" s="4">
        <v>155907.20000000001</v>
      </c>
      <c r="N1175" s="32">
        <f>Table2[[#This Row],[Price]]*Table2[[#This Row],[Quantity Sold]]</f>
        <v>155907.20000000001</v>
      </c>
      <c r="O1175" s="1">
        <f t="shared" si="146"/>
        <v>2023</v>
      </c>
      <c r="P1175" s="1" t="str">
        <f t="shared" si="147"/>
        <v>MEN</v>
      </c>
      <c r="Q1175" s="1" t="str">
        <f t="shared" si="152"/>
        <v>Men_Jackets</v>
      </c>
      <c r="T1175" s="1" t="str">
        <f t="shared" si="148"/>
        <v>LOW PRICE</v>
      </c>
      <c r="U1175" t="str">
        <f t="shared" si="145"/>
        <v>No Discount</v>
      </c>
      <c r="V1175" t="str">
        <f t="shared" si="149"/>
        <v>Other</v>
      </c>
      <c r="W1175" s="1" t="b">
        <f t="shared" si="150"/>
        <v>1</v>
      </c>
      <c r="X1175" t="b">
        <f t="shared" si="151"/>
        <v>0</v>
      </c>
    </row>
    <row r="1176" spans="1:24" x14ac:dyDescent="0.3">
      <c r="A1176" s="2" t="s">
        <v>1179</v>
      </c>
      <c r="B1176" s="3" t="s">
        <v>5053</v>
      </c>
      <c r="C1176" s="3" t="s">
        <v>7407</v>
      </c>
      <c r="D1176" s="3" t="s">
        <v>7417</v>
      </c>
      <c r="E1176" s="3" t="s">
        <v>7423</v>
      </c>
      <c r="F1176" s="3" t="s">
        <v>7428</v>
      </c>
      <c r="G1176" s="3">
        <v>3940.01</v>
      </c>
      <c r="H1176" s="3">
        <v>10</v>
      </c>
      <c r="I1176" s="8" t="s">
        <v>8007</v>
      </c>
      <c r="J1176" s="3" t="s">
        <v>8162</v>
      </c>
      <c r="K1176" s="3" t="s">
        <v>8167</v>
      </c>
      <c r="L1176" s="3" t="s">
        <v>8170</v>
      </c>
      <c r="M1176" s="4">
        <v>39400.1</v>
      </c>
      <c r="N1176" s="32">
        <f>Table2[[#This Row],[Price]]*Table2[[#This Row],[Quantity Sold]]</f>
        <v>39400.100000000006</v>
      </c>
      <c r="O1176" s="1">
        <f t="shared" si="146"/>
        <v>2023</v>
      </c>
      <c r="P1176" s="1" t="str">
        <f t="shared" si="147"/>
        <v>KIDS</v>
      </c>
      <c r="Q1176" s="1" t="str">
        <f t="shared" si="152"/>
        <v>Kids_Shoes</v>
      </c>
      <c r="T1176" s="1" t="str">
        <f t="shared" si="148"/>
        <v>LOW PRICE</v>
      </c>
      <c r="U1176" t="str">
        <f t="shared" si="145"/>
        <v>No Discount</v>
      </c>
      <c r="V1176" t="str">
        <f t="shared" si="149"/>
        <v>Other</v>
      </c>
      <c r="W1176" s="1" t="b">
        <f t="shared" si="150"/>
        <v>1</v>
      </c>
      <c r="X1176" t="b">
        <f t="shared" si="151"/>
        <v>0</v>
      </c>
    </row>
    <row r="1177" spans="1:24" ht="28.8" x14ac:dyDescent="0.3">
      <c r="A1177" s="2" t="s">
        <v>1180</v>
      </c>
      <c r="B1177" s="3" t="s">
        <v>5054</v>
      </c>
      <c r="C1177" s="3" t="s">
        <v>7407</v>
      </c>
      <c r="D1177" s="3" t="s">
        <v>7418</v>
      </c>
      <c r="E1177" s="3" t="s">
        <v>7425</v>
      </c>
      <c r="F1177" s="3" t="s">
        <v>7428</v>
      </c>
      <c r="G1177" s="3">
        <v>13974.71</v>
      </c>
      <c r="H1177" s="3">
        <v>18</v>
      </c>
      <c r="I1177" s="8" t="s">
        <v>7578</v>
      </c>
      <c r="J1177" s="3" t="s">
        <v>8162</v>
      </c>
      <c r="K1177" s="3" t="s">
        <v>8168</v>
      </c>
      <c r="L1177" s="3" t="s">
        <v>8169</v>
      </c>
      <c r="M1177" s="4">
        <v>201235.99</v>
      </c>
      <c r="N1177" s="32">
        <f>Table2[[#This Row],[Price]]*Table2[[#This Row],[Quantity Sold]]</f>
        <v>251544.77999999997</v>
      </c>
      <c r="O1177" s="1">
        <f t="shared" si="146"/>
        <v>2024</v>
      </c>
      <c r="P1177" s="1" t="str">
        <f t="shared" si="147"/>
        <v>KIDS</v>
      </c>
      <c r="Q1177" s="1" t="str">
        <f t="shared" si="152"/>
        <v>Kids_Sweaters</v>
      </c>
      <c r="T1177" s="1" t="str">
        <f t="shared" si="148"/>
        <v>HIGH PRICE</v>
      </c>
      <c r="U1177" t="str">
        <f t="shared" si="145"/>
        <v>Discounted</v>
      </c>
      <c r="V1177" t="str">
        <f t="shared" si="149"/>
        <v>Other</v>
      </c>
      <c r="W1177" s="1" t="b">
        <f t="shared" si="150"/>
        <v>1</v>
      </c>
      <c r="X1177" t="b">
        <f t="shared" si="151"/>
        <v>1</v>
      </c>
    </row>
    <row r="1178" spans="1:24" ht="28.8" x14ac:dyDescent="0.3">
      <c r="A1178" s="2" t="s">
        <v>1181</v>
      </c>
      <c r="B1178" s="3" t="s">
        <v>5055</v>
      </c>
      <c r="C1178" s="3" t="s">
        <v>7408</v>
      </c>
      <c r="D1178" s="3" t="s">
        <v>7420</v>
      </c>
      <c r="E1178" s="3" t="s">
        <v>7425</v>
      </c>
      <c r="F1178" s="3" t="s">
        <v>7433</v>
      </c>
      <c r="G1178" s="3">
        <v>8075.9</v>
      </c>
      <c r="H1178" s="3">
        <v>10</v>
      </c>
      <c r="I1178" s="8" t="s">
        <v>7630</v>
      </c>
      <c r="J1178" s="3" t="s">
        <v>8165</v>
      </c>
      <c r="K1178" s="3" t="s">
        <v>8167</v>
      </c>
      <c r="L1178" s="3" t="s">
        <v>8169</v>
      </c>
      <c r="M1178" s="4">
        <v>64607.199999999997</v>
      </c>
      <c r="N1178" s="32">
        <f>Table2[[#This Row],[Price]]*Table2[[#This Row],[Quantity Sold]]</f>
        <v>80759</v>
      </c>
      <c r="O1178" s="1">
        <f t="shared" si="146"/>
        <v>2023</v>
      </c>
      <c r="P1178" s="1" t="str">
        <f t="shared" si="147"/>
        <v>WOMEN</v>
      </c>
      <c r="Q1178" s="1" t="str">
        <f t="shared" si="152"/>
        <v>Women_Tops</v>
      </c>
      <c r="T1178" s="1" t="str">
        <f t="shared" si="148"/>
        <v>LOW PRICE</v>
      </c>
      <c r="U1178" t="str">
        <f t="shared" si="145"/>
        <v>Discounted</v>
      </c>
      <c r="V1178" t="str">
        <f t="shared" si="149"/>
        <v>Other</v>
      </c>
      <c r="W1178" s="1" t="b">
        <f t="shared" si="150"/>
        <v>1</v>
      </c>
      <c r="X1178" t="b">
        <f t="shared" si="151"/>
        <v>1</v>
      </c>
    </row>
    <row r="1179" spans="1:24" ht="28.8" x14ac:dyDescent="0.3">
      <c r="A1179" s="2" t="s">
        <v>1182</v>
      </c>
      <c r="B1179" s="3" t="s">
        <v>4634</v>
      </c>
      <c r="C1179" s="3" t="s">
        <v>7407</v>
      </c>
      <c r="D1179" s="3" t="s">
        <v>7418</v>
      </c>
      <c r="E1179" s="3" t="s">
        <v>7425</v>
      </c>
      <c r="F1179" s="3" t="s">
        <v>7434</v>
      </c>
      <c r="G1179" s="3">
        <v>8998.86</v>
      </c>
      <c r="H1179" s="3">
        <v>7</v>
      </c>
      <c r="I1179" s="8" t="s">
        <v>7789</v>
      </c>
      <c r="J1179" s="3" t="s">
        <v>8163</v>
      </c>
      <c r="K1179" s="3" t="s">
        <v>8168</v>
      </c>
      <c r="L1179" s="3" t="s">
        <v>8170</v>
      </c>
      <c r="M1179" s="4">
        <v>62992.02</v>
      </c>
      <c r="N1179" s="32">
        <f>Table2[[#This Row],[Price]]*Table2[[#This Row],[Quantity Sold]]</f>
        <v>62992.020000000004</v>
      </c>
      <c r="O1179" s="1">
        <f t="shared" si="146"/>
        <v>2024</v>
      </c>
      <c r="P1179" s="1" t="str">
        <f t="shared" si="147"/>
        <v>KIDS</v>
      </c>
      <c r="Q1179" s="1" t="str">
        <f t="shared" si="152"/>
        <v>Kids_Sweaters</v>
      </c>
      <c r="T1179" s="1" t="str">
        <f t="shared" si="148"/>
        <v>LOW PRICE</v>
      </c>
      <c r="U1179" t="str">
        <f t="shared" si="145"/>
        <v>No Discount</v>
      </c>
      <c r="V1179" t="str">
        <f t="shared" si="149"/>
        <v>Other</v>
      </c>
      <c r="W1179" s="1" t="b">
        <f t="shared" si="150"/>
        <v>0</v>
      </c>
      <c r="X1179" t="b">
        <f t="shared" si="151"/>
        <v>0</v>
      </c>
    </row>
    <row r="1180" spans="1:24" x14ac:dyDescent="0.3">
      <c r="A1180" s="2" t="s">
        <v>1183</v>
      </c>
      <c r="B1180" s="3" t="s">
        <v>4450</v>
      </c>
      <c r="C1180" s="3" t="s">
        <v>7405</v>
      </c>
      <c r="D1180" s="3" t="s">
        <v>7417</v>
      </c>
      <c r="E1180" s="3" t="s">
        <v>7426</v>
      </c>
      <c r="F1180" s="3" t="s">
        <v>7433</v>
      </c>
      <c r="G1180" s="3">
        <v>12960.45</v>
      </c>
      <c r="H1180" s="3">
        <v>14</v>
      </c>
      <c r="I1180" s="8" t="s">
        <v>7630</v>
      </c>
      <c r="J1180" s="3" t="s">
        <v>8166</v>
      </c>
      <c r="K1180" s="3" t="s">
        <v>8167</v>
      </c>
      <c r="L1180" s="3" t="s">
        <v>8170</v>
      </c>
      <c r="M1180" s="4">
        <v>181446.3</v>
      </c>
      <c r="N1180" s="32">
        <f>Table2[[#This Row],[Price]]*Table2[[#This Row],[Quantity Sold]]</f>
        <v>181446.30000000002</v>
      </c>
      <c r="O1180" s="1">
        <f t="shared" si="146"/>
        <v>2023</v>
      </c>
      <c r="P1180" s="1" t="str">
        <f t="shared" si="147"/>
        <v>MEN</v>
      </c>
      <c r="Q1180" s="1" t="str">
        <f t="shared" si="152"/>
        <v>Men_Shoes</v>
      </c>
      <c r="T1180" s="1" t="str">
        <f t="shared" si="148"/>
        <v>HIGH PRICE</v>
      </c>
      <c r="U1180" t="str">
        <f t="shared" si="145"/>
        <v>No Discount</v>
      </c>
      <c r="V1180" t="str">
        <f t="shared" si="149"/>
        <v>Other</v>
      </c>
      <c r="W1180" s="1" t="b">
        <f t="shared" si="150"/>
        <v>1</v>
      </c>
      <c r="X1180" t="b">
        <f t="shared" si="151"/>
        <v>0</v>
      </c>
    </row>
    <row r="1181" spans="1:24" ht="28.8" x14ac:dyDescent="0.3">
      <c r="A1181" s="2" t="s">
        <v>1184</v>
      </c>
      <c r="B1181" s="3" t="s">
        <v>5056</v>
      </c>
      <c r="C1181" s="3" t="s">
        <v>7406</v>
      </c>
      <c r="D1181" s="3" t="s">
        <v>7421</v>
      </c>
      <c r="E1181" s="3" t="s">
        <v>7425</v>
      </c>
      <c r="F1181" s="3" t="s">
        <v>7429</v>
      </c>
      <c r="G1181" s="3">
        <v>2428.58</v>
      </c>
      <c r="H1181" s="3">
        <v>6</v>
      </c>
      <c r="I1181" s="8" t="s">
        <v>8008</v>
      </c>
      <c r="J1181" s="3" t="s">
        <v>8165</v>
      </c>
      <c r="K1181" s="3" t="s">
        <v>8167</v>
      </c>
      <c r="L1181" s="3" t="s">
        <v>8169</v>
      </c>
      <c r="M1181" s="4">
        <v>11657.35</v>
      </c>
      <c r="N1181" s="32">
        <f>Table2[[#This Row],[Price]]*Table2[[#This Row],[Quantity Sold]]</f>
        <v>14571.48</v>
      </c>
      <c r="O1181" s="1">
        <f t="shared" si="146"/>
        <v>2022</v>
      </c>
      <c r="P1181" s="1" t="str">
        <f t="shared" si="147"/>
        <v>ACCESSORIES</v>
      </c>
      <c r="Q1181" s="1" t="str">
        <f t="shared" si="152"/>
        <v>Accessories_Scarves</v>
      </c>
      <c r="T1181" s="1" t="str">
        <f t="shared" si="148"/>
        <v>LOW PRICE</v>
      </c>
      <c r="U1181" t="str">
        <f t="shared" si="145"/>
        <v>Discounted</v>
      </c>
      <c r="V1181" t="str">
        <f t="shared" si="149"/>
        <v>Other</v>
      </c>
      <c r="W1181" s="1" t="b">
        <f t="shared" si="150"/>
        <v>0</v>
      </c>
      <c r="X1181" t="b">
        <f t="shared" si="151"/>
        <v>1</v>
      </c>
    </row>
    <row r="1182" spans="1:24" x14ac:dyDescent="0.3">
      <c r="A1182" s="2" t="s">
        <v>1185</v>
      </c>
      <c r="B1182" s="3" t="s">
        <v>5057</v>
      </c>
      <c r="C1182" s="3" t="s">
        <v>7407</v>
      </c>
      <c r="D1182" s="3" t="s">
        <v>7413</v>
      </c>
      <c r="E1182" s="3" t="s">
        <v>7423</v>
      </c>
      <c r="F1182" s="3" t="s">
        <v>7434</v>
      </c>
      <c r="G1182" s="3">
        <v>8062.62</v>
      </c>
      <c r="H1182" s="3">
        <v>10</v>
      </c>
      <c r="I1182" s="8" t="s">
        <v>7573</v>
      </c>
      <c r="J1182" s="3" t="s">
        <v>8165</v>
      </c>
      <c r="K1182" s="3" t="s">
        <v>8167</v>
      </c>
      <c r="L1182" s="3" t="s">
        <v>8170</v>
      </c>
      <c r="M1182" s="4">
        <v>80626.2</v>
      </c>
      <c r="N1182" s="32">
        <f>Table2[[#This Row],[Price]]*Table2[[#This Row],[Quantity Sold]]</f>
        <v>80626.2</v>
      </c>
      <c r="O1182" s="1">
        <f t="shared" si="146"/>
        <v>2024</v>
      </c>
      <c r="P1182" s="1" t="str">
        <f t="shared" si="147"/>
        <v>KIDS</v>
      </c>
      <c r="Q1182" s="1" t="str">
        <f t="shared" si="152"/>
        <v>Kids_Shorts</v>
      </c>
      <c r="T1182" s="1" t="str">
        <f t="shared" si="148"/>
        <v>LOW PRICE</v>
      </c>
      <c r="U1182" t="str">
        <f t="shared" ref="U1182:U1245" si="153">IF(L1182 = "Yes", "Discounted", "No Discount")</f>
        <v>No Discount</v>
      </c>
      <c r="V1182" t="str">
        <f t="shared" si="149"/>
        <v>Other</v>
      </c>
      <c r="W1182" s="1" t="b">
        <f t="shared" si="150"/>
        <v>1</v>
      </c>
      <c r="X1182" t="b">
        <f t="shared" si="151"/>
        <v>0</v>
      </c>
    </row>
    <row r="1183" spans="1:24" x14ac:dyDescent="0.3">
      <c r="A1183" s="2" t="s">
        <v>1186</v>
      </c>
      <c r="B1183" s="3" t="s">
        <v>5058</v>
      </c>
      <c r="C1183" s="3" t="s">
        <v>7405</v>
      </c>
      <c r="D1183" s="3" t="s">
        <v>7417</v>
      </c>
      <c r="E1183" s="3" t="s">
        <v>7424</v>
      </c>
      <c r="F1183" s="3" t="s">
        <v>7429</v>
      </c>
      <c r="G1183" s="3">
        <v>11369.34</v>
      </c>
      <c r="H1183" s="3">
        <v>16</v>
      </c>
      <c r="I1183" s="8" t="s">
        <v>7597</v>
      </c>
      <c r="J1183" s="3" t="s">
        <v>8164</v>
      </c>
      <c r="K1183" s="3" t="s">
        <v>8167</v>
      </c>
      <c r="L1183" s="3" t="s">
        <v>8170</v>
      </c>
      <c r="M1183" s="4">
        <v>181909.44</v>
      </c>
      <c r="N1183" s="32">
        <f>Table2[[#This Row],[Price]]*Table2[[#This Row],[Quantity Sold]]</f>
        <v>181909.44</v>
      </c>
      <c r="O1183" s="1">
        <f t="shared" si="146"/>
        <v>2023</v>
      </c>
      <c r="P1183" s="1" t="str">
        <f t="shared" si="147"/>
        <v>MEN</v>
      </c>
      <c r="Q1183" s="1" t="str">
        <f t="shared" si="152"/>
        <v>Men_Shoes</v>
      </c>
      <c r="T1183" s="1" t="str">
        <f t="shared" si="148"/>
        <v>HIGH PRICE</v>
      </c>
      <c r="U1183" t="str">
        <f t="shared" si="153"/>
        <v>No Discount</v>
      </c>
      <c r="V1183" t="str">
        <f t="shared" si="149"/>
        <v>Other</v>
      </c>
      <c r="W1183" s="1" t="b">
        <f t="shared" si="150"/>
        <v>1</v>
      </c>
      <c r="X1183" t="b">
        <f t="shared" si="151"/>
        <v>0</v>
      </c>
    </row>
    <row r="1184" spans="1:24" ht="28.8" x14ac:dyDescent="0.3">
      <c r="A1184" s="2" t="s">
        <v>1187</v>
      </c>
      <c r="B1184" s="3" t="s">
        <v>5059</v>
      </c>
      <c r="C1184" s="3" t="s">
        <v>7406</v>
      </c>
      <c r="D1184" s="3" t="s">
        <v>7414</v>
      </c>
      <c r="E1184" s="3" t="s">
        <v>7426</v>
      </c>
      <c r="F1184" s="3" t="s">
        <v>7430</v>
      </c>
      <c r="G1184" s="3">
        <v>5893.83</v>
      </c>
      <c r="H1184" s="3">
        <v>9</v>
      </c>
      <c r="I1184" s="8" t="s">
        <v>8009</v>
      </c>
      <c r="J1184" s="3" t="s">
        <v>8163</v>
      </c>
      <c r="K1184" s="3" t="s">
        <v>8168</v>
      </c>
      <c r="L1184" s="3" t="s">
        <v>8169</v>
      </c>
      <c r="M1184" s="4">
        <v>42435.41</v>
      </c>
      <c r="N1184" s="32">
        <f>Table2[[#This Row],[Price]]*Table2[[#This Row],[Quantity Sold]]</f>
        <v>53044.47</v>
      </c>
      <c r="O1184" s="1">
        <f t="shared" si="146"/>
        <v>2022</v>
      </c>
      <c r="P1184" s="1" t="str">
        <f t="shared" si="147"/>
        <v>ACCESSORIES</v>
      </c>
      <c r="Q1184" s="1" t="str">
        <f t="shared" si="152"/>
        <v>Accessories_Bags</v>
      </c>
      <c r="T1184" s="1" t="str">
        <f t="shared" si="148"/>
        <v>LOW PRICE</v>
      </c>
      <c r="U1184" t="str">
        <f t="shared" si="153"/>
        <v>Discounted</v>
      </c>
      <c r="V1184" t="str">
        <f t="shared" si="149"/>
        <v>Other</v>
      </c>
      <c r="W1184" s="1" t="b">
        <f t="shared" si="150"/>
        <v>0</v>
      </c>
      <c r="X1184" t="b">
        <f t="shared" si="151"/>
        <v>1</v>
      </c>
    </row>
    <row r="1185" spans="1:24" x14ac:dyDescent="0.3">
      <c r="A1185" s="2" t="s">
        <v>1188</v>
      </c>
      <c r="B1185" s="3" t="s">
        <v>5060</v>
      </c>
      <c r="C1185" s="3" t="s">
        <v>7407</v>
      </c>
      <c r="D1185" s="3" t="s">
        <v>7413</v>
      </c>
      <c r="E1185" s="3" t="s">
        <v>7427</v>
      </c>
      <c r="F1185" s="3" t="s">
        <v>7428</v>
      </c>
      <c r="G1185" s="3">
        <v>1108.8800000000001</v>
      </c>
      <c r="H1185" s="3">
        <v>6</v>
      </c>
      <c r="I1185" s="8" t="s">
        <v>7509</v>
      </c>
      <c r="J1185" s="3" t="s">
        <v>8163</v>
      </c>
      <c r="K1185" s="3" t="s">
        <v>8167</v>
      </c>
      <c r="L1185" s="3" t="s">
        <v>8170</v>
      </c>
      <c r="M1185" s="4">
        <v>6653.28</v>
      </c>
      <c r="N1185" s="32">
        <f>Table2[[#This Row],[Price]]*Table2[[#This Row],[Quantity Sold]]</f>
        <v>6653.2800000000007</v>
      </c>
      <c r="O1185" s="1">
        <f t="shared" si="146"/>
        <v>2023</v>
      </c>
      <c r="P1185" s="1" t="str">
        <f t="shared" si="147"/>
        <v>KIDS</v>
      </c>
      <c r="Q1185" s="1" t="str">
        <f t="shared" si="152"/>
        <v>Kids_Shorts</v>
      </c>
      <c r="T1185" s="1" t="str">
        <f t="shared" si="148"/>
        <v>LOW PRICE</v>
      </c>
      <c r="U1185" t="str">
        <f t="shared" si="153"/>
        <v>No Discount</v>
      </c>
      <c r="V1185" t="str">
        <f t="shared" si="149"/>
        <v>Other</v>
      </c>
      <c r="W1185" s="1" t="b">
        <f t="shared" si="150"/>
        <v>0</v>
      </c>
      <c r="X1185" t="b">
        <f t="shared" si="151"/>
        <v>0</v>
      </c>
    </row>
    <row r="1186" spans="1:24" x14ac:dyDescent="0.3">
      <c r="A1186" s="2" t="s">
        <v>1189</v>
      </c>
      <c r="B1186" s="3" t="s">
        <v>5061</v>
      </c>
      <c r="C1186" s="3" t="s">
        <v>7405</v>
      </c>
      <c r="D1186" s="3" t="s">
        <v>7410</v>
      </c>
      <c r="E1186" s="3" t="s">
        <v>7423</v>
      </c>
      <c r="F1186" s="3" t="s">
        <v>7434</v>
      </c>
      <c r="G1186" s="3">
        <v>3423.75</v>
      </c>
      <c r="H1186" s="3">
        <v>1</v>
      </c>
      <c r="I1186" s="8" t="s">
        <v>7643</v>
      </c>
      <c r="J1186" s="3" t="s">
        <v>8165</v>
      </c>
      <c r="K1186" s="3" t="s">
        <v>8167</v>
      </c>
      <c r="L1186" s="3" t="s">
        <v>8170</v>
      </c>
      <c r="M1186" s="4">
        <v>3423.75</v>
      </c>
      <c r="N1186" s="32">
        <f>Table2[[#This Row],[Price]]*Table2[[#This Row],[Quantity Sold]]</f>
        <v>3423.75</v>
      </c>
      <c r="O1186" s="1">
        <f t="shared" si="146"/>
        <v>2024</v>
      </c>
      <c r="P1186" s="1" t="str">
        <f t="shared" si="147"/>
        <v>MEN</v>
      </c>
      <c r="Q1186" s="1" t="str">
        <f t="shared" si="152"/>
        <v>Men_Shirts</v>
      </c>
      <c r="T1186" s="1" t="str">
        <f t="shared" si="148"/>
        <v>LOW PRICE</v>
      </c>
      <c r="U1186" t="str">
        <f t="shared" si="153"/>
        <v>No Discount</v>
      </c>
      <c r="V1186" t="str">
        <f t="shared" si="149"/>
        <v>Other</v>
      </c>
      <c r="W1186" s="1" t="b">
        <f t="shared" si="150"/>
        <v>0</v>
      </c>
      <c r="X1186" t="b">
        <f t="shared" si="151"/>
        <v>0</v>
      </c>
    </row>
    <row r="1187" spans="1:24" ht="28.8" x14ac:dyDescent="0.3">
      <c r="A1187" s="2" t="s">
        <v>1190</v>
      </c>
      <c r="B1187" s="3" t="s">
        <v>5062</v>
      </c>
      <c r="C1187" s="3" t="s">
        <v>7406</v>
      </c>
      <c r="D1187" s="3" t="s">
        <v>7412</v>
      </c>
      <c r="E1187" s="3" t="s">
        <v>7426</v>
      </c>
      <c r="F1187" s="3" t="s">
        <v>7431</v>
      </c>
      <c r="G1187" s="3">
        <v>9048.66</v>
      </c>
      <c r="H1187" s="3">
        <v>10</v>
      </c>
      <c r="I1187" s="8" t="s">
        <v>8010</v>
      </c>
      <c r="J1187" s="3" t="s">
        <v>8166</v>
      </c>
      <c r="K1187" s="3" t="s">
        <v>8167</v>
      </c>
      <c r="L1187" s="3" t="s">
        <v>8170</v>
      </c>
      <c r="M1187" s="4">
        <v>90486.6</v>
      </c>
      <c r="N1187" s="32">
        <f>Table2[[#This Row],[Price]]*Table2[[#This Row],[Quantity Sold]]</f>
        <v>90486.6</v>
      </c>
      <c r="O1187" s="1">
        <f t="shared" si="146"/>
        <v>2024</v>
      </c>
      <c r="P1187" s="1" t="str">
        <f t="shared" si="147"/>
        <v>ACCESSORIES</v>
      </c>
      <c r="Q1187" s="1" t="str">
        <f t="shared" si="152"/>
        <v>Accessories_Hats</v>
      </c>
      <c r="T1187" s="1" t="str">
        <f t="shared" si="148"/>
        <v>LOW PRICE</v>
      </c>
      <c r="U1187" t="str">
        <f t="shared" si="153"/>
        <v>No Discount</v>
      </c>
      <c r="V1187" t="str">
        <f t="shared" si="149"/>
        <v>Other</v>
      </c>
      <c r="W1187" s="1" t="b">
        <f t="shared" si="150"/>
        <v>1</v>
      </c>
      <c r="X1187" t="b">
        <f t="shared" si="151"/>
        <v>0</v>
      </c>
    </row>
    <row r="1188" spans="1:24" ht="28.8" x14ac:dyDescent="0.3">
      <c r="A1188" s="2" t="s">
        <v>1191</v>
      </c>
      <c r="B1188" s="3" t="s">
        <v>5063</v>
      </c>
      <c r="C1188" s="3" t="s">
        <v>7408</v>
      </c>
      <c r="D1188" s="3" t="s">
        <v>7422</v>
      </c>
      <c r="E1188" s="3" t="s">
        <v>7425</v>
      </c>
      <c r="F1188" s="3" t="s">
        <v>7429</v>
      </c>
      <c r="G1188" s="3">
        <v>3520.86</v>
      </c>
      <c r="H1188" s="3">
        <v>2</v>
      </c>
      <c r="I1188" s="8" t="s">
        <v>7701</v>
      </c>
      <c r="J1188" s="3" t="s">
        <v>8163</v>
      </c>
      <c r="K1188" s="3" t="s">
        <v>8167</v>
      </c>
      <c r="L1188" s="3" t="s">
        <v>8170</v>
      </c>
      <c r="M1188" s="4">
        <v>7041.72</v>
      </c>
      <c r="N1188" s="32">
        <f>Table2[[#This Row],[Price]]*Table2[[#This Row],[Quantity Sold]]</f>
        <v>7041.72</v>
      </c>
      <c r="O1188" s="1">
        <f t="shared" si="146"/>
        <v>2023</v>
      </c>
      <c r="P1188" s="1" t="str">
        <f t="shared" si="147"/>
        <v>WOMEN</v>
      </c>
      <c r="Q1188" s="1" t="str">
        <f t="shared" si="152"/>
        <v>Women_Skirts</v>
      </c>
      <c r="T1188" s="1" t="str">
        <f t="shared" si="148"/>
        <v>LOW PRICE</v>
      </c>
      <c r="U1188" t="str">
        <f t="shared" si="153"/>
        <v>No Discount</v>
      </c>
      <c r="V1188" t="str">
        <f t="shared" si="149"/>
        <v>Other</v>
      </c>
      <c r="W1188" s="1" t="b">
        <f t="shared" si="150"/>
        <v>0</v>
      </c>
      <c r="X1188" t="b">
        <f t="shared" si="151"/>
        <v>0</v>
      </c>
    </row>
    <row r="1189" spans="1:24" ht="28.8" x14ac:dyDescent="0.3">
      <c r="A1189" s="2" t="s">
        <v>1192</v>
      </c>
      <c r="B1189" s="3" t="s">
        <v>5064</v>
      </c>
      <c r="C1189" s="3" t="s">
        <v>7408</v>
      </c>
      <c r="D1189" s="3" t="s">
        <v>7419</v>
      </c>
      <c r="E1189" s="3" t="s">
        <v>7424</v>
      </c>
      <c r="F1189" s="3" t="s">
        <v>7430</v>
      </c>
      <c r="G1189" s="3">
        <v>4598.2</v>
      </c>
      <c r="H1189" s="3">
        <v>20</v>
      </c>
      <c r="I1189" s="8" t="s">
        <v>7554</v>
      </c>
      <c r="J1189" s="3" t="s">
        <v>8162</v>
      </c>
      <c r="K1189" s="3" t="s">
        <v>8168</v>
      </c>
      <c r="L1189" s="3" t="s">
        <v>8169</v>
      </c>
      <c r="M1189" s="4">
        <v>73571.199999999997</v>
      </c>
      <c r="N1189" s="32">
        <f>Table2[[#This Row],[Price]]*Table2[[#This Row],[Quantity Sold]]</f>
        <v>91964</v>
      </c>
      <c r="O1189" s="1">
        <f t="shared" si="146"/>
        <v>2023</v>
      </c>
      <c r="P1189" s="1" t="str">
        <f t="shared" si="147"/>
        <v>WOMEN</v>
      </c>
      <c r="Q1189" s="1" t="str">
        <f t="shared" si="152"/>
        <v>Women_Dresses</v>
      </c>
      <c r="T1189" s="1" t="str">
        <f t="shared" si="148"/>
        <v>LOW PRICE</v>
      </c>
      <c r="U1189" t="str">
        <f t="shared" si="153"/>
        <v>Discounted</v>
      </c>
      <c r="V1189" t="str">
        <f t="shared" si="149"/>
        <v>Other</v>
      </c>
      <c r="W1189" s="1" t="b">
        <f t="shared" si="150"/>
        <v>1</v>
      </c>
      <c r="X1189" t="b">
        <f t="shared" si="151"/>
        <v>1</v>
      </c>
    </row>
    <row r="1190" spans="1:24" ht="28.8" x14ac:dyDescent="0.3">
      <c r="A1190" s="2" t="s">
        <v>1193</v>
      </c>
      <c r="B1190" s="3" t="s">
        <v>5065</v>
      </c>
      <c r="C1190" s="3" t="s">
        <v>7406</v>
      </c>
      <c r="D1190" s="3" t="s">
        <v>7414</v>
      </c>
      <c r="E1190" s="3" t="s">
        <v>7424</v>
      </c>
      <c r="F1190" s="3" t="s">
        <v>7431</v>
      </c>
      <c r="G1190" s="3">
        <v>9351.61</v>
      </c>
      <c r="H1190" s="3">
        <v>5</v>
      </c>
      <c r="I1190" s="8" t="s">
        <v>8011</v>
      </c>
      <c r="J1190" s="3" t="s">
        <v>8164</v>
      </c>
      <c r="K1190" s="3" t="s">
        <v>8168</v>
      </c>
      <c r="L1190" s="3" t="s">
        <v>8170</v>
      </c>
      <c r="M1190" s="4">
        <v>46758.05</v>
      </c>
      <c r="N1190" s="32">
        <f>Table2[[#This Row],[Price]]*Table2[[#This Row],[Quantity Sold]]</f>
        <v>46758.05</v>
      </c>
      <c r="O1190" s="1">
        <f t="shared" si="146"/>
        <v>2023</v>
      </c>
      <c r="P1190" s="1" t="str">
        <f t="shared" si="147"/>
        <v>ACCESSORIES</v>
      </c>
      <c r="Q1190" s="1" t="str">
        <f t="shared" si="152"/>
        <v>Accessories_Bags</v>
      </c>
      <c r="T1190" s="1" t="str">
        <f t="shared" si="148"/>
        <v>LOW PRICE</v>
      </c>
      <c r="U1190" t="str">
        <f t="shared" si="153"/>
        <v>No Discount</v>
      </c>
      <c r="V1190" t="str">
        <f t="shared" si="149"/>
        <v>Other</v>
      </c>
      <c r="W1190" s="1" t="b">
        <f t="shared" si="150"/>
        <v>0</v>
      </c>
      <c r="X1190" t="b">
        <f t="shared" si="151"/>
        <v>0</v>
      </c>
    </row>
    <row r="1191" spans="1:24" x14ac:dyDescent="0.3">
      <c r="A1191" s="2" t="s">
        <v>1194</v>
      </c>
      <c r="B1191" s="3" t="s">
        <v>5066</v>
      </c>
      <c r="C1191" s="3" t="s">
        <v>7407</v>
      </c>
      <c r="D1191" s="3" t="s">
        <v>7417</v>
      </c>
      <c r="E1191" s="3" t="s">
        <v>7426</v>
      </c>
      <c r="F1191" s="3" t="s">
        <v>7433</v>
      </c>
      <c r="G1191" s="3">
        <v>6960.38</v>
      </c>
      <c r="H1191" s="3">
        <v>11</v>
      </c>
      <c r="I1191" s="8" t="s">
        <v>7549</v>
      </c>
      <c r="J1191" s="3" t="s">
        <v>8162</v>
      </c>
      <c r="K1191" s="3" t="s">
        <v>8167</v>
      </c>
      <c r="L1191" s="3" t="s">
        <v>8169</v>
      </c>
      <c r="M1191" s="4">
        <v>61251.51</v>
      </c>
      <c r="N1191" s="32">
        <f>Table2[[#This Row],[Price]]*Table2[[#This Row],[Quantity Sold]]</f>
        <v>76564.180000000008</v>
      </c>
      <c r="O1191" s="1">
        <f t="shared" si="146"/>
        <v>2024</v>
      </c>
      <c r="P1191" s="1" t="str">
        <f t="shared" si="147"/>
        <v>KIDS</v>
      </c>
      <c r="Q1191" s="1" t="str">
        <f t="shared" si="152"/>
        <v>Kids_Shoes</v>
      </c>
      <c r="T1191" s="1" t="str">
        <f t="shared" si="148"/>
        <v>LOW PRICE</v>
      </c>
      <c r="U1191" t="str">
        <f t="shared" si="153"/>
        <v>Discounted</v>
      </c>
      <c r="V1191" t="str">
        <f t="shared" si="149"/>
        <v>Other</v>
      </c>
      <c r="W1191" s="1" t="b">
        <f t="shared" si="150"/>
        <v>1</v>
      </c>
      <c r="X1191" t="b">
        <f t="shared" si="151"/>
        <v>1</v>
      </c>
    </row>
    <row r="1192" spans="1:24" ht="28.8" x14ac:dyDescent="0.3">
      <c r="A1192" s="2" t="s">
        <v>1195</v>
      </c>
      <c r="B1192" s="3" t="s">
        <v>5067</v>
      </c>
      <c r="C1192" s="3" t="s">
        <v>7406</v>
      </c>
      <c r="D1192" s="3" t="s">
        <v>7416</v>
      </c>
      <c r="E1192" s="3" t="s">
        <v>7423</v>
      </c>
      <c r="F1192" s="3" t="s">
        <v>7433</v>
      </c>
      <c r="G1192" s="3">
        <v>7313.13</v>
      </c>
      <c r="H1192" s="3">
        <v>15</v>
      </c>
      <c r="I1192" s="8" t="s">
        <v>7520</v>
      </c>
      <c r="J1192" s="3" t="s">
        <v>8163</v>
      </c>
      <c r="K1192" s="3" t="s">
        <v>8167</v>
      </c>
      <c r="L1192" s="3" t="s">
        <v>8169</v>
      </c>
      <c r="M1192" s="4">
        <v>87757.56</v>
      </c>
      <c r="N1192" s="32">
        <f>Table2[[#This Row],[Price]]*Table2[[#This Row],[Quantity Sold]]</f>
        <v>109696.95</v>
      </c>
      <c r="O1192" s="1">
        <f t="shared" si="146"/>
        <v>2023</v>
      </c>
      <c r="P1192" s="1" t="str">
        <f t="shared" si="147"/>
        <v>ACCESSORIES</v>
      </c>
      <c r="Q1192" s="1" t="str">
        <f t="shared" si="152"/>
        <v>Accessories_Belts</v>
      </c>
      <c r="T1192" s="1" t="str">
        <f t="shared" si="148"/>
        <v>LOW PRICE</v>
      </c>
      <c r="U1192" t="str">
        <f t="shared" si="153"/>
        <v>Discounted</v>
      </c>
      <c r="V1192" t="str">
        <f t="shared" si="149"/>
        <v>Other</v>
      </c>
      <c r="W1192" s="1" t="b">
        <f t="shared" si="150"/>
        <v>1</v>
      </c>
      <c r="X1192" t="b">
        <f t="shared" si="151"/>
        <v>1</v>
      </c>
    </row>
    <row r="1193" spans="1:24" x14ac:dyDescent="0.3">
      <c r="A1193" s="2" t="s">
        <v>1196</v>
      </c>
      <c r="B1193" s="3" t="s">
        <v>5068</v>
      </c>
      <c r="C1193" s="3" t="s">
        <v>7405</v>
      </c>
      <c r="D1193" s="3" t="s">
        <v>7410</v>
      </c>
      <c r="E1193" s="3" t="s">
        <v>7424</v>
      </c>
      <c r="F1193" s="3" t="s">
        <v>7431</v>
      </c>
      <c r="G1193" s="3">
        <v>15016.36</v>
      </c>
      <c r="H1193" s="3">
        <v>6</v>
      </c>
      <c r="I1193" s="8" t="s">
        <v>7683</v>
      </c>
      <c r="J1193" s="3" t="s">
        <v>8163</v>
      </c>
      <c r="K1193" s="3" t="s">
        <v>8168</v>
      </c>
      <c r="L1193" s="3" t="s">
        <v>8170</v>
      </c>
      <c r="M1193" s="4">
        <v>90098.16</v>
      </c>
      <c r="N1193" s="32">
        <f>Table2[[#This Row],[Price]]*Table2[[#This Row],[Quantity Sold]]</f>
        <v>90098.16</v>
      </c>
      <c r="O1193" s="1">
        <f t="shared" si="146"/>
        <v>2023</v>
      </c>
      <c r="P1193" s="1" t="str">
        <f t="shared" si="147"/>
        <v>MEN</v>
      </c>
      <c r="Q1193" s="1" t="str">
        <f t="shared" si="152"/>
        <v>Men_Shirts</v>
      </c>
      <c r="T1193" s="1" t="str">
        <f t="shared" si="148"/>
        <v>HIGH PRICE</v>
      </c>
      <c r="U1193" t="str">
        <f t="shared" si="153"/>
        <v>No Discount</v>
      </c>
      <c r="V1193" t="str">
        <f t="shared" si="149"/>
        <v>Other</v>
      </c>
      <c r="W1193" s="1" t="b">
        <f t="shared" si="150"/>
        <v>0</v>
      </c>
      <c r="X1193" t="b">
        <f t="shared" si="151"/>
        <v>0</v>
      </c>
    </row>
    <row r="1194" spans="1:24" ht="28.8" x14ac:dyDescent="0.3">
      <c r="A1194" s="2" t="s">
        <v>1197</v>
      </c>
      <c r="B1194" s="3" t="s">
        <v>5069</v>
      </c>
      <c r="C1194" s="3" t="s">
        <v>7408</v>
      </c>
      <c r="D1194" s="3" t="s">
        <v>7417</v>
      </c>
      <c r="E1194" s="3" t="s">
        <v>7425</v>
      </c>
      <c r="F1194" s="3" t="s">
        <v>7430</v>
      </c>
      <c r="G1194" s="3">
        <v>2255.11</v>
      </c>
      <c r="H1194" s="3">
        <v>12</v>
      </c>
      <c r="I1194" s="8" t="s">
        <v>8012</v>
      </c>
      <c r="J1194" s="3" t="s">
        <v>8165</v>
      </c>
      <c r="K1194" s="3" t="s">
        <v>8168</v>
      </c>
      <c r="L1194" s="3" t="s">
        <v>8170</v>
      </c>
      <c r="M1194" s="4">
        <v>27061.32</v>
      </c>
      <c r="N1194" s="32">
        <f>Table2[[#This Row],[Price]]*Table2[[#This Row],[Quantity Sold]]</f>
        <v>27061.32</v>
      </c>
      <c r="O1194" s="1">
        <f t="shared" si="146"/>
        <v>2023</v>
      </c>
      <c r="P1194" s="1" t="str">
        <f t="shared" si="147"/>
        <v>WOMEN</v>
      </c>
      <c r="Q1194" s="1" t="str">
        <f t="shared" si="152"/>
        <v>Women_Shoes</v>
      </c>
      <c r="T1194" s="1" t="str">
        <f t="shared" si="148"/>
        <v>LOW PRICE</v>
      </c>
      <c r="U1194" t="str">
        <f t="shared" si="153"/>
        <v>No Discount</v>
      </c>
      <c r="V1194" t="str">
        <f t="shared" si="149"/>
        <v>Other</v>
      </c>
      <c r="W1194" s="1" t="b">
        <f t="shared" si="150"/>
        <v>1</v>
      </c>
      <c r="X1194" t="b">
        <f t="shared" si="151"/>
        <v>0</v>
      </c>
    </row>
    <row r="1195" spans="1:24" x14ac:dyDescent="0.3">
      <c r="A1195" s="2" t="s">
        <v>1198</v>
      </c>
      <c r="B1195" s="3" t="s">
        <v>3967</v>
      </c>
      <c r="C1195" s="3" t="s">
        <v>7405</v>
      </c>
      <c r="D1195" s="3" t="s">
        <v>7409</v>
      </c>
      <c r="E1195" s="3" t="s">
        <v>7423</v>
      </c>
      <c r="F1195" s="3" t="s">
        <v>7434</v>
      </c>
      <c r="G1195" s="3">
        <v>11174.29</v>
      </c>
      <c r="H1195" s="3">
        <v>19</v>
      </c>
      <c r="I1195" s="8" t="s">
        <v>7983</v>
      </c>
      <c r="J1195" s="3" t="s">
        <v>8162</v>
      </c>
      <c r="K1195" s="3" t="s">
        <v>8167</v>
      </c>
      <c r="L1195" s="3" t="s">
        <v>8169</v>
      </c>
      <c r="M1195" s="4">
        <v>169849.54</v>
      </c>
      <c r="N1195" s="32">
        <f>Table2[[#This Row],[Price]]*Table2[[#This Row],[Quantity Sold]]</f>
        <v>212311.51</v>
      </c>
      <c r="O1195" s="1">
        <f t="shared" si="146"/>
        <v>2024</v>
      </c>
      <c r="P1195" s="1" t="str">
        <f t="shared" si="147"/>
        <v>MEN</v>
      </c>
      <c r="Q1195" s="1" t="str">
        <f t="shared" si="152"/>
        <v>Men_Jackets</v>
      </c>
      <c r="T1195" s="1" t="str">
        <f t="shared" si="148"/>
        <v>HIGH PRICE</v>
      </c>
      <c r="U1195" t="str">
        <f t="shared" si="153"/>
        <v>Discounted</v>
      </c>
      <c r="V1195" t="str">
        <f t="shared" si="149"/>
        <v>Men's Discounted Item</v>
      </c>
      <c r="W1195" s="1" t="b">
        <f t="shared" si="150"/>
        <v>1</v>
      </c>
      <c r="X1195" t="b">
        <f t="shared" si="151"/>
        <v>1</v>
      </c>
    </row>
    <row r="1196" spans="1:24" x14ac:dyDescent="0.3">
      <c r="A1196" s="2" t="s">
        <v>1199</v>
      </c>
      <c r="B1196" s="3" t="s">
        <v>4324</v>
      </c>
      <c r="C1196" s="3" t="s">
        <v>7407</v>
      </c>
      <c r="D1196" s="3" t="s">
        <v>7415</v>
      </c>
      <c r="E1196" s="3" t="s">
        <v>7427</v>
      </c>
      <c r="F1196" s="3" t="s">
        <v>7429</v>
      </c>
      <c r="G1196" s="3">
        <v>887.27</v>
      </c>
      <c r="H1196" s="3">
        <v>6</v>
      </c>
      <c r="I1196" s="8" t="s">
        <v>7545</v>
      </c>
      <c r="J1196" s="3" t="s">
        <v>8166</v>
      </c>
      <c r="K1196" s="3" t="s">
        <v>8167</v>
      </c>
      <c r="L1196" s="3" t="s">
        <v>8169</v>
      </c>
      <c r="M1196" s="4">
        <v>4258.7299999999996</v>
      </c>
      <c r="N1196" s="32">
        <f>Table2[[#This Row],[Price]]*Table2[[#This Row],[Quantity Sold]]</f>
        <v>5323.62</v>
      </c>
      <c r="O1196" s="1">
        <f t="shared" si="146"/>
        <v>2023</v>
      </c>
      <c r="P1196" s="1" t="str">
        <f t="shared" si="147"/>
        <v>KIDS</v>
      </c>
      <c r="Q1196" s="1" t="str">
        <f t="shared" si="152"/>
        <v>Kids_T-Shirts</v>
      </c>
      <c r="T1196" s="1" t="str">
        <f t="shared" si="148"/>
        <v>LOW PRICE</v>
      </c>
      <c r="U1196" t="str">
        <f t="shared" si="153"/>
        <v>Discounted</v>
      </c>
      <c r="V1196" t="str">
        <f t="shared" si="149"/>
        <v>Other</v>
      </c>
      <c r="W1196" s="1" t="b">
        <f t="shared" si="150"/>
        <v>0</v>
      </c>
      <c r="X1196" t="b">
        <f t="shared" si="151"/>
        <v>1</v>
      </c>
    </row>
    <row r="1197" spans="1:24" ht="28.8" x14ac:dyDescent="0.3">
      <c r="A1197" s="2" t="s">
        <v>1200</v>
      </c>
      <c r="B1197" s="3" t="s">
        <v>5070</v>
      </c>
      <c r="C1197" s="3" t="s">
        <v>7406</v>
      </c>
      <c r="D1197" s="3" t="s">
        <v>7412</v>
      </c>
      <c r="E1197" s="3" t="s">
        <v>7426</v>
      </c>
      <c r="F1197" s="3" t="s">
        <v>7429</v>
      </c>
      <c r="G1197" s="3">
        <v>14162.29</v>
      </c>
      <c r="H1197" s="3">
        <v>18</v>
      </c>
      <c r="I1197" s="8" t="s">
        <v>7609</v>
      </c>
      <c r="J1197" s="3" t="s">
        <v>8165</v>
      </c>
      <c r="K1197" s="3" t="s">
        <v>8167</v>
      </c>
      <c r="L1197" s="3" t="s">
        <v>8169</v>
      </c>
      <c r="M1197" s="4">
        <v>203936.81</v>
      </c>
      <c r="N1197" s="32">
        <f>Table2[[#This Row],[Price]]*Table2[[#This Row],[Quantity Sold]]</f>
        <v>254921.22000000003</v>
      </c>
      <c r="O1197" s="1">
        <f t="shared" si="146"/>
        <v>2023</v>
      </c>
      <c r="P1197" s="1" t="str">
        <f t="shared" si="147"/>
        <v>ACCESSORIES</v>
      </c>
      <c r="Q1197" s="1" t="str">
        <f t="shared" si="152"/>
        <v>Accessories_Hats</v>
      </c>
      <c r="T1197" s="1" t="str">
        <f t="shared" si="148"/>
        <v>HIGH PRICE</v>
      </c>
      <c r="U1197" t="str">
        <f t="shared" si="153"/>
        <v>Discounted</v>
      </c>
      <c r="V1197" t="str">
        <f t="shared" si="149"/>
        <v>Other</v>
      </c>
      <c r="W1197" s="1" t="b">
        <f t="shared" si="150"/>
        <v>1</v>
      </c>
      <c r="X1197" t="b">
        <f t="shared" si="151"/>
        <v>1</v>
      </c>
    </row>
    <row r="1198" spans="1:24" ht="28.8" x14ac:dyDescent="0.3">
      <c r="A1198" s="2" t="s">
        <v>1201</v>
      </c>
      <c r="B1198" s="3" t="s">
        <v>5071</v>
      </c>
      <c r="C1198" s="3" t="s">
        <v>7408</v>
      </c>
      <c r="D1198" s="3" t="s">
        <v>7419</v>
      </c>
      <c r="E1198" s="3" t="s">
        <v>7425</v>
      </c>
      <c r="F1198" s="3" t="s">
        <v>7428</v>
      </c>
      <c r="G1198" s="3">
        <v>10012.290000000001</v>
      </c>
      <c r="H1198" s="3">
        <v>9</v>
      </c>
      <c r="I1198" s="8" t="s">
        <v>7493</v>
      </c>
      <c r="J1198" s="3" t="s">
        <v>8163</v>
      </c>
      <c r="K1198" s="3" t="s">
        <v>8168</v>
      </c>
      <c r="L1198" s="3" t="s">
        <v>8170</v>
      </c>
      <c r="M1198" s="4">
        <v>90110.61</v>
      </c>
      <c r="N1198" s="32">
        <f>Table2[[#This Row],[Price]]*Table2[[#This Row],[Quantity Sold]]</f>
        <v>90110.610000000015</v>
      </c>
      <c r="O1198" s="1">
        <f t="shared" si="146"/>
        <v>2024</v>
      </c>
      <c r="P1198" s="1" t="str">
        <f t="shared" si="147"/>
        <v>WOMEN</v>
      </c>
      <c r="Q1198" s="1" t="str">
        <f t="shared" si="152"/>
        <v>Women_Dresses</v>
      </c>
      <c r="T1198" s="1" t="str">
        <f t="shared" si="148"/>
        <v>HIGH PRICE</v>
      </c>
      <c r="U1198" t="str">
        <f t="shared" si="153"/>
        <v>No Discount</v>
      </c>
      <c r="V1198" t="str">
        <f t="shared" si="149"/>
        <v>Other</v>
      </c>
      <c r="W1198" s="1" t="b">
        <f t="shared" si="150"/>
        <v>0</v>
      </c>
      <c r="X1198" t="b">
        <f t="shared" si="151"/>
        <v>0</v>
      </c>
    </row>
    <row r="1199" spans="1:24" ht="28.8" x14ac:dyDescent="0.3">
      <c r="A1199" s="2" t="s">
        <v>1202</v>
      </c>
      <c r="B1199" s="3" t="s">
        <v>5072</v>
      </c>
      <c r="C1199" s="3" t="s">
        <v>7406</v>
      </c>
      <c r="D1199" s="3" t="s">
        <v>7421</v>
      </c>
      <c r="E1199" s="3" t="s">
        <v>7427</v>
      </c>
      <c r="F1199" s="3" t="s">
        <v>7429</v>
      </c>
      <c r="G1199" s="3">
        <v>12461.62</v>
      </c>
      <c r="H1199" s="3">
        <v>9</v>
      </c>
      <c r="I1199" s="8" t="s">
        <v>7697</v>
      </c>
      <c r="J1199" s="3" t="s">
        <v>8165</v>
      </c>
      <c r="K1199" s="3" t="s">
        <v>8167</v>
      </c>
      <c r="L1199" s="3" t="s">
        <v>8170</v>
      </c>
      <c r="M1199" s="4">
        <v>112154.58</v>
      </c>
      <c r="N1199" s="32">
        <f>Table2[[#This Row],[Price]]*Table2[[#This Row],[Quantity Sold]]</f>
        <v>112154.58</v>
      </c>
      <c r="O1199" s="1">
        <f t="shared" si="146"/>
        <v>2024</v>
      </c>
      <c r="P1199" s="1" t="str">
        <f t="shared" si="147"/>
        <v>ACCESSORIES</v>
      </c>
      <c r="Q1199" s="1" t="str">
        <f t="shared" si="152"/>
        <v>Accessories_Scarves</v>
      </c>
      <c r="T1199" s="1" t="str">
        <f t="shared" si="148"/>
        <v>HIGH PRICE</v>
      </c>
      <c r="U1199" t="str">
        <f t="shared" si="153"/>
        <v>No Discount</v>
      </c>
      <c r="V1199" t="str">
        <f t="shared" si="149"/>
        <v>Other</v>
      </c>
      <c r="W1199" s="1" t="b">
        <f t="shared" si="150"/>
        <v>0</v>
      </c>
      <c r="X1199" t="b">
        <f t="shared" si="151"/>
        <v>0</v>
      </c>
    </row>
    <row r="1200" spans="1:24" x14ac:dyDescent="0.3">
      <c r="A1200" s="2" t="s">
        <v>1203</v>
      </c>
      <c r="B1200" s="3" t="s">
        <v>5073</v>
      </c>
      <c r="C1200" s="3" t="s">
        <v>7405</v>
      </c>
      <c r="D1200" s="3" t="s">
        <v>7411</v>
      </c>
      <c r="E1200" s="3" t="s">
        <v>7427</v>
      </c>
      <c r="F1200" s="3" t="s">
        <v>7429</v>
      </c>
      <c r="G1200" s="3">
        <v>1586.13</v>
      </c>
      <c r="H1200" s="3">
        <v>8</v>
      </c>
      <c r="I1200" s="8" t="s">
        <v>7731</v>
      </c>
      <c r="J1200" s="3" t="s">
        <v>8163</v>
      </c>
      <c r="K1200" s="3" t="s">
        <v>8167</v>
      </c>
      <c r="L1200" s="3" t="s">
        <v>8169</v>
      </c>
      <c r="M1200" s="4">
        <v>10150.9</v>
      </c>
      <c r="N1200" s="32">
        <f>Table2[[#This Row],[Price]]*Table2[[#This Row],[Quantity Sold]]</f>
        <v>12689.04</v>
      </c>
      <c r="O1200" s="1">
        <f t="shared" si="146"/>
        <v>2024</v>
      </c>
      <c r="P1200" s="1" t="str">
        <f t="shared" si="147"/>
        <v>MEN</v>
      </c>
      <c r="Q1200" s="1" t="str">
        <f t="shared" si="152"/>
        <v>Men_Pants</v>
      </c>
      <c r="T1200" s="1" t="str">
        <f t="shared" si="148"/>
        <v>LOW PRICE</v>
      </c>
      <c r="U1200" t="str">
        <f t="shared" si="153"/>
        <v>Discounted</v>
      </c>
      <c r="V1200" t="str">
        <f t="shared" si="149"/>
        <v>Men's Discounted Item</v>
      </c>
      <c r="W1200" s="1" t="b">
        <f t="shared" si="150"/>
        <v>0</v>
      </c>
      <c r="X1200" t="b">
        <f t="shared" si="151"/>
        <v>1</v>
      </c>
    </row>
    <row r="1201" spans="1:24" ht="28.8" x14ac:dyDescent="0.3">
      <c r="A1201" s="2" t="s">
        <v>1204</v>
      </c>
      <c r="B1201" s="3" t="s">
        <v>5074</v>
      </c>
      <c r="C1201" s="3" t="s">
        <v>7408</v>
      </c>
      <c r="D1201" s="3" t="s">
        <v>7417</v>
      </c>
      <c r="E1201" s="3" t="s">
        <v>7423</v>
      </c>
      <c r="F1201" s="3" t="s">
        <v>7431</v>
      </c>
      <c r="G1201" s="3">
        <v>4983.32</v>
      </c>
      <c r="H1201" s="3">
        <v>10</v>
      </c>
      <c r="I1201" s="8" t="s">
        <v>7590</v>
      </c>
      <c r="J1201" s="3" t="s">
        <v>8163</v>
      </c>
      <c r="K1201" s="3" t="s">
        <v>8168</v>
      </c>
      <c r="L1201" s="3" t="s">
        <v>8169</v>
      </c>
      <c r="M1201" s="4">
        <v>39866.559999999998</v>
      </c>
      <c r="N1201" s="32">
        <f>Table2[[#This Row],[Price]]*Table2[[#This Row],[Quantity Sold]]</f>
        <v>49833.2</v>
      </c>
      <c r="O1201" s="1">
        <f t="shared" si="146"/>
        <v>2023</v>
      </c>
      <c r="P1201" s="1" t="str">
        <f t="shared" si="147"/>
        <v>WOMEN</v>
      </c>
      <c r="Q1201" s="1" t="str">
        <f t="shared" si="152"/>
        <v>Women_Shoes</v>
      </c>
      <c r="T1201" s="1" t="str">
        <f t="shared" si="148"/>
        <v>LOW PRICE</v>
      </c>
      <c r="U1201" t="str">
        <f t="shared" si="153"/>
        <v>Discounted</v>
      </c>
      <c r="V1201" t="str">
        <f t="shared" si="149"/>
        <v>Other</v>
      </c>
      <c r="W1201" s="1" t="b">
        <f t="shared" si="150"/>
        <v>1</v>
      </c>
      <c r="X1201" t="b">
        <f t="shared" si="151"/>
        <v>1</v>
      </c>
    </row>
    <row r="1202" spans="1:24" ht="28.8" x14ac:dyDescent="0.3">
      <c r="A1202" s="2" t="s">
        <v>1205</v>
      </c>
      <c r="B1202" s="3" t="s">
        <v>5075</v>
      </c>
      <c r="C1202" s="3" t="s">
        <v>7408</v>
      </c>
      <c r="D1202" s="3" t="s">
        <v>7420</v>
      </c>
      <c r="E1202" s="3" t="s">
        <v>7426</v>
      </c>
      <c r="F1202" s="3" t="s">
        <v>7431</v>
      </c>
      <c r="G1202" s="3">
        <v>6294.72</v>
      </c>
      <c r="H1202" s="3">
        <v>11</v>
      </c>
      <c r="I1202" s="8" t="s">
        <v>7623</v>
      </c>
      <c r="J1202" s="3" t="s">
        <v>8163</v>
      </c>
      <c r="K1202" s="3" t="s">
        <v>8168</v>
      </c>
      <c r="L1202" s="3" t="s">
        <v>8169</v>
      </c>
      <c r="M1202" s="4">
        <v>55393.37</v>
      </c>
      <c r="N1202" s="32">
        <f>Table2[[#This Row],[Price]]*Table2[[#This Row],[Quantity Sold]]</f>
        <v>69241.919999999998</v>
      </c>
      <c r="O1202" s="1">
        <f t="shared" si="146"/>
        <v>2024</v>
      </c>
      <c r="P1202" s="1" t="str">
        <f t="shared" si="147"/>
        <v>WOMEN</v>
      </c>
      <c r="Q1202" s="1" t="str">
        <f t="shared" si="152"/>
        <v>Women_Tops</v>
      </c>
      <c r="T1202" s="1" t="str">
        <f t="shared" si="148"/>
        <v>LOW PRICE</v>
      </c>
      <c r="U1202" t="str">
        <f t="shared" si="153"/>
        <v>Discounted</v>
      </c>
      <c r="V1202" t="str">
        <f t="shared" si="149"/>
        <v>Other</v>
      </c>
      <c r="W1202" s="1" t="b">
        <f t="shared" si="150"/>
        <v>1</v>
      </c>
      <c r="X1202" t="b">
        <f t="shared" si="151"/>
        <v>1</v>
      </c>
    </row>
    <row r="1203" spans="1:24" ht="28.8" x14ac:dyDescent="0.3">
      <c r="A1203" s="2" t="s">
        <v>1206</v>
      </c>
      <c r="B1203" s="3" t="s">
        <v>5076</v>
      </c>
      <c r="C1203" s="3" t="s">
        <v>7408</v>
      </c>
      <c r="D1203" s="3" t="s">
        <v>7422</v>
      </c>
      <c r="E1203" s="3" t="s">
        <v>7425</v>
      </c>
      <c r="F1203" s="3" t="s">
        <v>7434</v>
      </c>
      <c r="G1203" s="3">
        <v>8771.44</v>
      </c>
      <c r="H1203" s="3">
        <v>10</v>
      </c>
      <c r="I1203" s="8" t="s">
        <v>7564</v>
      </c>
      <c r="J1203" s="3" t="s">
        <v>8164</v>
      </c>
      <c r="K1203" s="3" t="s">
        <v>8167</v>
      </c>
      <c r="L1203" s="3" t="s">
        <v>8170</v>
      </c>
      <c r="M1203" s="4">
        <v>87714.4</v>
      </c>
      <c r="N1203" s="32">
        <f>Table2[[#This Row],[Price]]*Table2[[#This Row],[Quantity Sold]]</f>
        <v>87714.400000000009</v>
      </c>
      <c r="O1203" s="1">
        <f t="shared" si="146"/>
        <v>2022</v>
      </c>
      <c r="P1203" s="1" t="str">
        <f t="shared" si="147"/>
        <v>WOMEN</v>
      </c>
      <c r="Q1203" s="1" t="str">
        <f t="shared" si="152"/>
        <v>Women_Skirts</v>
      </c>
      <c r="T1203" s="1" t="str">
        <f t="shared" si="148"/>
        <v>LOW PRICE</v>
      </c>
      <c r="U1203" t="str">
        <f t="shared" si="153"/>
        <v>No Discount</v>
      </c>
      <c r="V1203" t="str">
        <f t="shared" si="149"/>
        <v>Other</v>
      </c>
      <c r="W1203" s="1" t="b">
        <f t="shared" si="150"/>
        <v>1</v>
      </c>
      <c r="X1203" t="b">
        <f t="shared" si="151"/>
        <v>0</v>
      </c>
    </row>
    <row r="1204" spans="1:24" x14ac:dyDescent="0.3">
      <c r="A1204" s="2" t="s">
        <v>1207</v>
      </c>
      <c r="B1204" s="3" t="s">
        <v>5077</v>
      </c>
      <c r="C1204" s="3" t="s">
        <v>7407</v>
      </c>
      <c r="D1204" s="3" t="s">
        <v>7415</v>
      </c>
      <c r="E1204" s="3" t="s">
        <v>7424</v>
      </c>
      <c r="F1204" s="3" t="s">
        <v>7432</v>
      </c>
      <c r="G1204" s="3">
        <v>3570.66</v>
      </c>
      <c r="H1204" s="3">
        <v>1</v>
      </c>
      <c r="I1204" s="8" t="s">
        <v>7627</v>
      </c>
      <c r="J1204" s="3" t="s">
        <v>8166</v>
      </c>
      <c r="K1204" s="3" t="s">
        <v>8167</v>
      </c>
      <c r="L1204" s="3" t="s">
        <v>8170</v>
      </c>
      <c r="M1204" s="4">
        <v>3570.66</v>
      </c>
      <c r="N1204" s="32">
        <f>Table2[[#This Row],[Price]]*Table2[[#This Row],[Quantity Sold]]</f>
        <v>3570.66</v>
      </c>
      <c r="O1204" s="1">
        <f t="shared" si="146"/>
        <v>2023</v>
      </c>
      <c r="P1204" s="1" t="str">
        <f t="shared" si="147"/>
        <v>KIDS</v>
      </c>
      <c r="Q1204" s="1" t="str">
        <f t="shared" si="152"/>
        <v>Kids_T-Shirts</v>
      </c>
      <c r="T1204" s="1" t="str">
        <f t="shared" si="148"/>
        <v>LOW PRICE</v>
      </c>
      <c r="U1204" t="str">
        <f t="shared" si="153"/>
        <v>No Discount</v>
      </c>
      <c r="V1204" t="str">
        <f t="shared" si="149"/>
        <v>Other</v>
      </c>
      <c r="W1204" s="1" t="b">
        <f t="shared" si="150"/>
        <v>0</v>
      </c>
      <c r="X1204" t="b">
        <f t="shared" si="151"/>
        <v>0</v>
      </c>
    </row>
    <row r="1205" spans="1:24" ht="28.8" x14ac:dyDescent="0.3">
      <c r="A1205" s="2" t="s">
        <v>1208</v>
      </c>
      <c r="B1205" s="3" t="s">
        <v>5078</v>
      </c>
      <c r="C1205" s="3" t="s">
        <v>7406</v>
      </c>
      <c r="D1205" s="3" t="s">
        <v>7416</v>
      </c>
      <c r="E1205" s="3" t="s">
        <v>7424</v>
      </c>
      <c r="F1205" s="3" t="s">
        <v>7433</v>
      </c>
      <c r="G1205" s="3">
        <v>2807.89</v>
      </c>
      <c r="H1205" s="3">
        <v>13</v>
      </c>
      <c r="I1205" s="8" t="s">
        <v>7674</v>
      </c>
      <c r="J1205" s="3" t="s">
        <v>8162</v>
      </c>
      <c r="K1205" s="3" t="s">
        <v>8168</v>
      </c>
      <c r="L1205" s="3" t="s">
        <v>8170</v>
      </c>
      <c r="M1205" s="4">
        <v>36502.57</v>
      </c>
      <c r="N1205" s="32">
        <f>Table2[[#This Row],[Price]]*Table2[[#This Row],[Quantity Sold]]</f>
        <v>36502.57</v>
      </c>
      <c r="O1205" s="1">
        <f t="shared" si="146"/>
        <v>2023</v>
      </c>
      <c r="P1205" s="1" t="str">
        <f t="shared" si="147"/>
        <v>ACCESSORIES</v>
      </c>
      <c r="Q1205" s="1" t="str">
        <f t="shared" si="152"/>
        <v>Accessories_Belts</v>
      </c>
      <c r="T1205" s="1" t="str">
        <f t="shared" si="148"/>
        <v>LOW PRICE</v>
      </c>
      <c r="U1205" t="str">
        <f t="shared" si="153"/>
        <v>No Discount</v>
      </c>
      <c r="V1205" t="str">
        <f t="shared" si="149"/>
        <v>Other</v>
      </c>
      <c r="W1205" s="1" t="b">
        <f t="shared" si="150"/>
        <v>1</v>
      </c>
      <c r="X1205" t="b">
        <f t="shared" si="151"/>
        <v>0</v>
      </c>
    </row>
    <row r="1206" spans="1:24" ht="28.8" x14ac:dyDescent="0.3">
      <c r="A1206" s="2" t="s">
        <v>1209</v>
      </c>
      <c r="B1206" s="3" t="s">
        <v>5079</v>
      </c>
      <c r="C1206" s="3" t="s">
        <v>7406</v>
      </c>
      <c r="D1206" s="3" t="s">
        <v>7414</v>
      </c>
      <c r="E1206" s="3" t="s">
        <v>7425</v>
      </c>
      <c r="F1206" s="3" t="s">
        <v>7431</v>
      </c>
      <c r="G1206" s="3">
        <v>12777.02</v>
      </c>
      <c r="H1206" s="3">
        <v>7</v>
      </c>
      <c r="I1206" s="8" t="s">
        <v>8013</v>
      </c>
      <c r="J1206" s="3" t="s">
        <v>8163</v>
      </c>
      <c r="K1206" s="3" t="s">
        <v>8167</v>
      </c>
      <c r="L1206" s="3" t="s">
        <v>8170</v>
      </c>
      <c r="M1206" s="4">
        <v>89439.14</v>
      </c>
      <c r="N1206" s="32">
        <f>Table2[[#This Row],[Price]]*Table2[[#This Row],[Quantity Sold]]</f>
        <v>89439.14</v>
      </c>
      <c r="O1206" s="1">
        <f t="shared" si="146"/>
        <v>2023</v>
      </c>
      <c r="P1206" s="1" t="str">
        <f t="shared" si="147"/>
        <v>ACCESSORIES</v>
      </c>
      <c r="Q1206" s="1" t="str">
        <f t="shared" si="152"/>
        <v>Accessories_Bags</v>
      </c>
      <c r="T1206" s="1" t="str">
        <f t="shared" si="148"/>
        <v>HIGH PRICE</v>
      </c>
      <c r="U1206" t="str">
        <f t="shared" si="153"/>
        <v>No Discount</v>
      </c>
      <c r="V1206" t="str">
        <f t="shared" si="149"/>
        <v>Other</v>
      </c>
      <c r="W1206" s="1" t="b">
        <f t="shared" si="150"/>
        <v>0</v>
      </c>
      <c r="X1206" t="b">
        <f t="shared" si="151"/>
        <v>0</v>
      </c>
    </row>
    <row r="1207" spans="1:24" ht="28.8" x14ac:dyDescent="0.3">
      <c r="A1207" s="2" t="s">
        <v>1210</v>
      </c>
      <c r="B1207" s="3" t="s">
        <v>5080</v>
      </c>
      <c r="C1207" s="3" t="s">
        <v>7406</v>
      </c>
      <c r="D1207" s="3" t="s">
        <v>7416</v>
      </c>
      <c r="E1207" s="3" t="s">
        <v>7426</v>
      </c>
      <c r="F1207" s="3" t="s">
        <v>7430</v>
      </c>
      <c r="G1207" s="3">
        <v>5120.2700000000004</v>
      </c>
      <c r="H1207" s="3">
        <v>3</v>
      </c>
      <c r="I1207" s="8" t="s">
        <v>7837</v>
      </c>
      <c r="J1207" s="3" t="s">
        <v>8163</v>
      </c>
      <c r="K1207" s="3" t="s">
        <v>8168</v>
      </c>
      <c r="L1207" s="3" t="s">
        <v>8169</v>
      </c>
      <c r="M1207" s="4">
        <v>12288.98</v>
      </c>
      <c r="N1207" s="32">
        <f>Table2[[#This Row],[Price]]*Table2[[#This Row],[Quantity Sold]]</f>
        <v>15360.810000000001</v>
      </c>
      <c r="O1207" s="1">
        <f t="shared" si="146"/>
        <v>2023</v>
      </c>
      <c r="P1207" s="1" t="str">
        <f t="shared" si="147"/>
        <v>ACCESSORIES</v>
      </c>
      <c r="Q1207" s="1" t="str">
        <f t="shared" si="152"/>
        <v>Accessories_Belts</v>
      </c>
      <c r="T1207" s="1" t="str">
        <f t="shared" si="148"/>
        <v>LOW PRICE</v>
      </c>
      <c r="U1207" t="str">
        <f t="shared" si="153"/>
        <v>Discounted</v>
      </c>
      <c r="V1207" t="str">
        <f t="shared" si="149"/>
        <v>Other</v>
      </c>
      <c r="W1207" s="1" t="b">
        <f t="shared" si="150"/>
        <v>0</v>
      </c>
      <c r="X1207" t="b">
        <f t="shared" si="151"/>
        <v>1</v>
      </c>
    </row>
    <row r="1208" spans="1:24" ht="28.8" x14ac:dyDescent="0.3">
      <c r="A1208" s="2" t="s">
        <v>1211</v>
      </c>
      <c r="B1208" s="3" t="s">
        <v>5081</v>
      </c>
      <c r="C1208" s="3" t="s">
        <v>7406</v>
      </c>
      <c r="D1208" s="3" t="s">
        <v>7416</v>
      </c>
      <c r="E1208" s="3" t="s">
        <v>7426</v>
      </c>
      <c r="F1208" s="3" t="s">
        <v>7430</v>
      </c>
      <c r="G1208" s="3">
        <v>7624.38</v>
      </c>
      <c r="H1208" s="3">
        <v>15</v>
      </c>
      <c r="I1208" s="8" t="s">
        <v>7655</v>
      </c>
      <c r="J1208" s="3" t="s">
        <v>8163</v>
      </c>
      <c r="K1208" s="3" t="s">
        <v>8167</v>
      </c>
      <c r="L1208" s="3" t="s">
        <v>8170</v>
      </c>
      <c r="M1208" s="4">
        <v>114365.7</v>
      </c>
      <c r="N1208" s="32">
        <f>Table2[[#This Row],[Price]]*Table2[[#This Row],[Quantity Sold]]</f>
        <v>114365.7</v>
      </c>
      <c r="O1208" s="1">
        <f t="shared" si="146"/>
        <v>2022</v>
      </c>
      <c r="P1208" s="1" t="str">
        <f t="shared" si="147"/>
        <v>ACCESSORIES</v>
      </c>
      <c r="Q1208" s="1" t="str">
        <f t="shared" si="152"/>
        <v>Accessories_Belts</v>
      </c>
      <c r="T1208" s="1" t="str">
        <f t="shared" si="148"/>
        <v>LOW PRICE</v>
      </c>
      <c r="U1208" t="str">
        <f t="shared" si="153"/>
        <v>No Discount</v>
      </c>
      <c r="V1208" t="str">
        <f t="shared" si="149"/>
        <v>Other</v>
      </c>
      <c r="W1208" s="1" t="b">
        <f t="shared" si="150"/>
        <v>1</v>
      </c>
      <c r="X1208" t="b">
        <f t="shared" si="151"/>
        <v>0</v>
      </c>
    </row>
    <row r="1209" spans="1:24" x14ac:dyDescent="0.3">
      <c r="A1209" s="2" t="s">
        <v>1212</v>
      </c>
      <c r="B1209" s="3" t="s">
        <v>4493</v>
      </c>
      <c r="C1209" s="3" t="s">
        <v>7407</v>
      </c>
      <c r="D1209" s="3" t="s">
        <v>7413</v>
      </c>
      <c r="E1209" s="3" t="s">
        <v>7426</v>
      </c>
      <c r="F1209" s="3" t="s">
        <v>7434</v>
      </c>
      <c r="G1209" s="3">
        <v>9614.7199999999993</v>
      </c>
      <c r="H1209" s="3">
        <v>15</v>
      </c>
      <c r="I1209" s="8" t="s">
        <v>7571</v>
      </c>
      <c r="J1209" s="3" t="s">
        <v>8163</v>
      </c>
      <c r="K1209" s="3" t="s">
        <v>8168</v>
      </c>
      <c r="L1209" s="3" t="s">
        <v>8169</v>
      </c>
      <c r="M1209" s="4">
        <v>115376.64</v>
      </c>
      <c r="N1209" s="32">
        <f>Table2[[#This Row],[Price]]*Table2[[#This Row],[Quantity Sold]]</f>
        <v>144220.79999999999</v>
      </c>
      <c r="O1209" s="1">
        <f t="shared" si="146"/>
        <v>2022</v>
      </c>
      <c r="P1209" s="1" t="str">
        <f t="shared" si="147"/>
        <v>KIDS</v>
      </c>
      <c r="Q1209" s="1" t="str">
        <f t="shared" si="152"/>
        <v>Kids_Shorts</v>
      </c>
      <c r="T1209" s="1" t="str">
        <f t="shared" si="148"/>
        <v>LOW PRICE</v>
      </c>
      <c r="U1209" t="str">
        <f t="shared" si="153"/>
        <v>Discounted</v>
      </c>
      <c r="V1209" t="str">
        <f t="shared" si="149"/>
        <v>Other</v>
      </c>
      <c r="W1209" s="1" t="b">
        <f t="shared" si="150"/>
        <v>1</v>
      </c>
      <c r="X1209" t="b">
        <f t="shared" si="151"/>
        <v>1</v>
      </c>
    </row>
    <row r="1210" spans="1:24" x14ac:dyDescent="0.3">
      <c r="A1210" s="2" t="s">
        <v>1213</v>
      </c>
      <c r="B1210" s="3" t="s">
        <v>5082</v>
      </c>
      <c r="C1210" s="3" t="s">
        <v>7405</v>
      </c>
      <c r="D1210" s="3" t="s">
        <v>7410</v>
      </c>
      <c r="E1210" s="3" t="s">
        <v>7427</v>
      </c>
      <c r="F1210" s="3" t="s">
        <v>7428</v>
      </c>
      <c r="G1210" s="3">
        <v>9984.07</v>
      </c>
      <c r="H1210" s="3">
        <v>17</v>
      </c>
      <c r="I1210" s="8" t="s">
        <v>7843</v>
      </c>
      <c r="J1210" s="3" t="s">
        <v>8165</v>
      </c>
      <c r="K1210" s="3" t="s">
        <v>8167</v>
      </c>
      <c r="L1210" s="3" t="s">
        <v>8169</v>
      </c>
      <c r="M1210" s="4">
        <v>135783.01999999999</v>
      </c>
      <c r="N1210" s="32">
        <f>Table2[[#This Row],[Price]]*Table2[[#This Row],[Quantity Sold]]</f>
        <v>169729.19</v>
      </c>
      <c r="O1210" s="1">
        <f t="shared" si="146"/>
        <v>2023</v>
      </c>
      <c r="P1210" s="1" t="str">
        <f t="shared" si="147"/>
        <v>MEN</v>
      </c>
      <c r="Q1210" s="1" t="str">
        <f t="shared" si="152"/>
        <v>Men_Shirts</v>
      </c>
      <c r="T1210" s="1" t="str">
        <f t="shared" si="148"/>
        <v>LOW PRICE</v>
      </c>
      <c r="U1210" t="str">
        <f t="shared" si="153"/>
        <v>Discounted</v>
      </c>
      <c r="V1210" t="str">
        <f t="shared" si="149"/>
        <v>Men's Discounted Item</v>
      </c>
      <c r="W1210" s="1" t="b">
        <f t="shared" si="150"/>
        <v>1</v>
      </c>
      <c r="X1210" t="b">
        <f t="shared" si="151"/>
        <v>1</v>
      </c>
    </row>
    <row r="1211" spans="1:24" x14ac:dyDescent="0.3">
      <c r="A1211" s="2" t="s">
        <v>1214</v>
      </c>
      <c r="B1211" s="3" t="s">
        <v>5083</v>
      </c>
      <c r="C1211" s="3" t="s">
        <v>7405</v>
      </c>
      <c r="D1211" s="3" t="s">
        <v>7409</v>
      </c>
      <c r="E1211" s="3" t="s">
        <v>7427</v>
      </c>
      <c r="F1211" s="3" t="s">
        <v>7430</v>
      </c>
      <c r="G1211" s="3">
        <v>11239.03</v>
      </c>
      <c r="H1211" s="3">
        <v>18</v>
      </c>
      <c r="I1211" s="8" t="s">
        <v>7580</v>
      </c>
      <c r="J1211" s="3" t="s">
        <v>8162</v>
      </c>
      <c r="K1211" s="3" t="s">
        <v>8168</v>
      </c>
      <c r="L1211" s="3" t="s">
        <v>8170</v>
      </c>
      <c r="M1211" s="4">
        <v>202302.54</v>
      </c>
      <c r="N1211" s="32">
        <f>Table2[[#This Row],[Price]]*Table2[[#This Row],[Quantity Sold]]</f>
        <v>202302.54</v>
      </c>
      <c r="O1211" s="1">
        <f t="shared" si="146"/>
        <v>2023</v>
      </c>
      <c r="P1211" s="1" t="str">
        <f t="shared" si="147"/>
        <v>MEN</v>
      </c>
      <c r="Q1211" s="1" t="str">
        <f t="shared" si="152"/>
        <v>Men_Jackets</v>
      </c>
      <c r="T1211" s="1" t="str">
        <f t="shared" si="148"/>
        <v>HIGH PRICE</v>
      </c>
      <c r="U1211" t="str">
        <f t="shared" si="153"/>
        <v>No Discount</v>
      </c>
      <c r="V1211" t="str">
        <f t="shared" si="149"/>
        <v>Other</v>
      </c>
      <c r="W1211" s="1" t="b">
        <f t="shared" si="150"/>
        <v>1</v>
      </c>
      <c r="X1211" t="b">
        <f t="shared" si="151"/>
        <v>0</v>
      </c>
    </row>
    <row r="1212" spans="1:24" ht="28.8" x14ac:dyDescent="0.3">
      <c r="A1212" s="2" t="s">
        <v>1215</v>
      </c>
      <c r="B1212" s="3" t="s">
        <v>5084</v>
      </c>
      <c r="C1212" s="3" t="s">
        <v>7408</v>
      </c>
      <c r="D1212" s="3" t="s">
        <v>7422</v>
      </c>
      <c r="E1212" s="3" t="s">
        <v>7425</v>
      </c>
      <c r="F1212" s="3" t="s">
        <v>7434</v>
      </c>
      <c r="G1212" s="3">
        <v>13550.58</v>
      </c>
      <c r="H1212" s="3">
        <v>12</v>
      </c>
      <c r="I1212" s="8" t="s">
        <v>7798</v>
      </c>
      <c r="J1212" s="3" t="s">
        <v>8163</v>
      </c>
      <c r="K1212" s="3" t="s">
        <v>8168</v>
      </c>
      <c r="L1212" s="3" t="s">
        <v>8170</v>
      </c>
      <c r="M1212" s="4">
        <v>162606.96</v>
      </c>
      <c r="N1212" s="32">
        <f>Table2[[#This Row],[Price]]*Table2[[#This Row],[Quantity Sold]]</f>
        <v>162606.96</v>
      </c>
      <c r="O1212" s="1">
        <f t="shared" si="146"/>
        <v>2023</v>
      </c>
      <c r="P1212" s="1" t="str">
        <f t="shared" si="147"/>
        <v>WOMEN</v>
      </c>
      <c r="Q1212" s="1" t="str">
        <f t="shared" si="152"/>
        <v>Women_Skirts</v>
      </c>
      <c r="T1212" s="1" t="str">
        <f t="shared" si="148"/>
        <v>HIGH PRICE</v>
      </c>
      <c r="U1212" t="str">
        <f t="shared" si="153"/>
        <v>No Discount</v>
      </c>
      <c r="V1212" t="str">
        <f t="shared" si="149"/>
        <v>Other</v>
      </c>
      <c r="W1212" s="1" t="b">
        <f t="shared" si="150"/>
        <v>1</v>
      </c>
      <c r="X1212" t="b">
        <f t="shared" si="151"/>
        <v>0</v>
      </c>
    </row>
    <row r="1213" spans="1:24" ht="28.8" x14ac:dyDescent="0.3">
      <c r="A1213" s="2" t="s">
        <v>1216</v>
      </c>
      <c r="B1213" s="3" t="s">
        <v>5085</v>
      </c>
      <c r="C1213" s="3" t="s">
        <v>7408</v>
      </c>
      <c r="D1213" s="3" t="s">
        <v>7422</v>
      </c>
      <c r="E1213" s="3" t="s">
        <v>7426</v>
      </c>
      <c r="F1213" s="3" t="s">
        <v>7428</v>
      </c>
      <c r="G1213" s="3">
        <v>6795.21</v>
      </c>
      <c r="H1213" s="3">
        <v>16</v>
      </c>
      <c r="I1213" s="8" t="s">
        <v>7983</v>
      </c>
      <c r="J1213" s="3" t="s">
        <v>8162</v>
      </c>
      <c r="K1213" s="3" t="s">
        <v>8167</v>
      </c>
      <c r="L1213" s="3" t="s">
        <v>8170</v>
      </c>
      <c r="M1213" s="4">
        <v>108723.36</v>
      </c>
      <c r="N1213" s="32">
        <f>Table2[[#This Row],[Price]]*Table2[[#This Row],[Quantity Sold]]</f>
        <v>108723.36</v>
      </c>
      <c r="O1213" s="1">
        <f t="shared" si="146"/>
        <v>2024</v>
      </c>
      <c r="P1213" s="1" t="str">
        <f t="shared" si="147"/>
        <v>WOMEN</v>
      </c>
      <c r="Q1213" s="1" t="str">
        <f t="shared" si="152"/>
        <v>Women_Skirts</v>
      </c>
      <c r="T1213" s="1" t="str">
        <f t="shared" si="148"/>
        <v>LOW PRICE</v>
      </c>
      <c r="U1213" t="str">
        <f t="shared" si="153"/>
        <v>No Discount</v>
      </c>
      <c r="V1213" t="str">
        <f t="shared" si="149"/>
        <v>Other</v>
      </c>
      <c r="W1213" s="1" t="b">
        <f t="shared" si="150"/>
        <v>1</v>
      </c>
      <c r="X1213" t="b">
        <f t="shared" si="151"/>
        <v>0</v>
      </c>
    </row>
    <row r="1214" spans="1:24" ht="28.8" x14ac:dyDescent="0.3">
      <c r="A1214" s="2" t="s">
        <v>1217</v>
      </c>
      <c r="B1214" s="3" t="s">
        <v>5086</v>
      </c>
      <c r="C1214" s="3" t="s">
        <v>7408</v>
      </c>
      <c r="D1214" s="3" t="s">
        <v>7422</v>
      </c>
      <c r="E1214" s="3" t="s">
        <v>7427</v>
      </c>
      <c r="F1214" s="3" t="s">
        <v>7433</v>
      </c>
      <c r="G1214" s="3">
        <v>9484.41</v>
      </c>
      <c r="H1214" s="3">
        <v>17</v>
      </c>
      <c r="I1214" s="8" t="s">
        <v>7534</v>
      </c>
      <c r="J1214" s="3" t="s">
        <v>8163</v>
      </c>
      <c r="K1214" s="3" t="s">
        <v>8167</v>
      </c>
      <c r="L1214" s="3" t="s">
        <v>8170</v>
      </c>
      <c r="M1214" s="4">
        <v>161234.97</v>
      </c>
      <c r="N1214" s="32">
        <f>Table2[[#This Row],[Price]]*Table2[[#This Row],[Quantity Sold]]</f>
        <v>161234.97</v>
      </c>
      <c r="O1214" s="1">
        <f t="shared" si="146"/>
        <v>2023</v>
      </c>
      <c r="P1214" s="1" t="str">
        <f t="shared" si="147"/>
        <v>WOMEN</v>
      </c>
      <c r="Q1214" s="1" t="str">
        <f t="shared" si="152"/>
        <v>Women_Skirts</v>
      </c>
      <c r="T1214" s="1" t="str">
        <f t="shared" si="148"/>
        <v>LOW PRICE</v>
      </c>
      <c r="U1214" t="str">
        <f t="shared" si="153"/>
        <v>No Discount</v>
      </c>
      <c r="V1214" t="str">
        <f t="shared" si="149"/>
        <v>Other</v>
      </c>
      <c r="W1214" s="1" t="b">
        <f t="shared" si="150"/>
        <v>1</v>
      </c>
      <c r="X1214" t="b">
        <f t="shared" si="151"/>
        <v>0</v>
      </c>
    </row>
    <row r="1215" spans="1:24" ht="28.8" x14ac:dyDescent="0.3">
      <c r="A1215" s="2" t="s">
        <v>1218</v>
      </c>
      <c r="B1215" s="3" t="s">
        <v>5087</v>
      </c>
      <c r="C1215" s="3" t="s">
        <v>7408</v>
      </c>
      <c r="D1215" s="3" t="s">
        <v>7417</v>
      </c>
      <c r="E1215" s="3" t="s">
        <v>7425</v>
      </c>
      <c r="F1215" s="3" t="s">
        <v>7433</v>
      </c>
      <c r="G1215" s="3">
        <v>11248.16</v>
      </c>
      <c r="H1215" s="3">
        <v>7</v>
      </c>
      <c r="I1215" s="8" t="s">
        <v>8014</v>
      </c>
      <c r="J1215" s="3" t="s">
        <v>8163</v>
      </c>
      <c r="K1215" s="3" t="s">
        <v>8168</v>
      </c>
      <c r="L1215" s="3" t="s">
        <v>8170</v>
      </c>
      <c r="M1215" s="4">
        <v>78737.119999999995</v>
      </c>
      <c r="N1215" s="32">
        <f>Table2[[#This Row],[Price]]*Table2[[#This Row],[Quantity Sold]]</f>
        <v>78737.119999999995</v>
      </c>
      <c r="O1215" s="1">
        <f t="shared" si="146"/>
        <v>2023</v>
      </c>
      <c r="P1215" s="1" t="str">
        <f t="shared" si="147"/>
        <v>WOMEN</v>
      </c>
      <c r="Q1215" s="1" t="str">
        <f t="shared" si="152"/>
        <v>Women_Shoes</v>
      </c>
      <c r="T1215" s="1" t="str">
        <f t="shared" si="148"/>
        <v>HIGH PRICE</v>
      </c>
      <c r="U1215" t="str">
        <f t="shared" si="153"/>
        <v>No Discount</v>
      </c>
      <c r="V1215" t="str">
        <f t="shared" si="149"/>
        <v>Other</v>
      </c>
      <c r="W1215" s="1" t="b">
        <f t="shared" si="150"/>
        <v>0</v>
      </c>
      <c r="X1215" t="b">
        <f t="shared" si="151"/>
        <v>0</v>
      </c>
    </row>
    <row r="1216" spans="1:24" x14ac:dyDescent="0.3">
      <c r="A1216" s="2" t="s">
        <v>1219</v>
      </c>
      <c r="B1216" s="3" t="s">
        <v>5088</v>
      </c>
      <c r="C1216" s="3" t="s">
        <v>7407</v>
      </c>
      <c r="D1216" s="3" t="s">
        <v>7417</v>
      </c>
      <c r="E1216" s="3" t="s">
        <v>7425</v>
      </c>
      <c r="F1216" s="3" t="s">
        <v>7433</v>
      </c>
      <c r="G1216" s="3">
        <v>14130.75</v>
      </c>
      <c r="H1216" s="3">
        <v>15</v>
      </c>
      <c r="I1216" s="8" t="s">
        <v>7622</v>
      </c>
      <c r="J1216" s="3" t="s">
        <v>8165</v>
      </c>
      <c r="K1216" s="3" t="s">
        <v>8167</v>
      </c>
      <c r="L1216" s="3" t="s">
        <v>8170</v>
      </c>
      <c r="M1216" s="4">
        <v>211961.25</v>
      </c>
      <c r="N1216" s="32">
        <f>Table2[[#This Row],[Price]]*Table2[[#This Row],[Quantity Sold]]</f>
        <v>211961.25</v>
      </c>
      <c r="O1216" s="1">
        <f t="shared" si="146"/>
        <v>2023</v>
      </c>
      <c r="P1216" s="1" t="str">
        <f t="shared" si="147"/>
        <v>KIDS</v>
      </c>
      <c r="Q1216" s="1" t="str">
        <f t="shared" si="152"/>
        <v>Kids_Shoes</v>
      </c>
      <c r="T1216" s="1" t="str">
        <f t="shared" si="148"/>
        <v>HIGH PRICE</v>
      </c>
      <c r="U1216" t="str">
        <f t="shared" si="153"/>
        <v>No Discount</v>
      </c>
      <c r="V1216" t="str">
        <f t="shared" si="149"/>
        <v>Other</v>
      </c>
      <c r="W1216" s="1" t="b">
        <f t="shared" si="150"/>
        <v>1</v>
      </c>
      <c r="X1216" t="b">
        <f t="shared" si="151"/>
        <v>0</v>
      </c>
    </row>
    <row r="1217" spans="1:24" ht="28.8" x14ac:dyDescent="0.3">
      <c r="A1217" s="2" t="s">
        <v>1220</v>
      </c>
      <c r="B1217" s="3" t="s">
        <v>5089</v>
      </c>
      <c r="C1217" s="3" t="s">
        <v>7406</v>
      </c>
      <c r="D1217" s="3" t="s">
        <v>7414</v>
      </c>
      <c r="E1217" s="3" t="s">
        <v>7424</v>
      </c>
      <c r="F1217" s="3" t="s">
        <v>7428</v>
      </c>
      <c r="G1217" s="3">
        <v>15066.99</v>
      </c>
      <c r="H1217" s="3">
        <v>9</v>
      </c>
      <c r="I1217" s="8" t="s">
        <v>7763</v>
      </c>
      <c r="J1217" s="3" t="s">
        <v>8164</v>
      </c>
      <c r="K1217" s="3" t="s">
        <v>8168</v>
      </c>
      <c r="L1217" s="3" t="s">
        <v>8169</v>
      </c>
      <c r="M1217" s="4">
        <v>108482.66</v>
      </c>
      <c r="N1217" s="32">
        <f>Table2[[#This Row],[Price]]*Table2[[#This Row],[Quantity Sold]]</f>
        <v>135602.91</v>
      </c>
      <c r="O1217" s="1">
        <f t="shared" si="146"/>
        <v>2024</v>
      </c>
      <c r="P1217" s="1" t="str">
        <f t="shared" si="147"/>
        <v>ACCESSORIES</v>
      </c>
      <c r="Q1217" s="1" t="str">
        <f t="shared" si="152"/>
        <v>Accessories_Bags</v>
      </c>
      <c r="T1217" s="1" t="str">
        <f t="shared" si="148"/>
        <v>HIGH PRICE</v>
      </c>
      <c r="U1217" t="str">
        <f t="shared" si="153"/>
        <v>Discounted</v>
      </c>
      <c r="V1217" t="str">
        <f t="shared" si="149"/>
        <v>Other</v>
      </c>
      <c r="W1217" s="1" t="b">
        <f t="shared" si="150"/>
        <v>0</v>
      </c>
      <c r="X1217" t="b">
        <f t="shared" si="151"/>
        <v>1</v>
      </c>
    </row>
    <row r="1218" spans="1:24" ht="28.8" x14ac:dyDescent="0.3">
      <c r="A1218" s="2" t="s">
        <v>1221</v>
      </c>
      <c r="B1218" s="3" t="s">
        <v>5090</v>
      </c>
      <c r="C1218" s="3" t="s">
        <v>7406</v>
      </c>
      <c r="D1218" s="3" t="s">
        <v>7416</v>
      </c>
      <c r="E1218" s="3" t="s">
        <v>7423</v>
      </c>
      <c r="F1218" s="3" t="s">
        <v>7433</v>
      </c>
      <c r="G1218" s="3">
        <v>3078.47</v>
      </c>
      <c r="H1218" s="3">
        <v>3</v>
      </c>
      <c r="I1218" s="8" t="s">
        <v>7690</v>
      </c>
      <c r="J1218" s="3" t="s">
        <v>8163</v>
      </c>
      <c r="K1218" s="3" t="s">
        <v>8168</v>
      </c>
      <c r="L1218" s="3" t="s">
        <v>8170</v>
      </c>
      <c r="M1218" s="4">
        <v>9235.41</v>
      </c>
      <c r="N1218" s="32">
        <f>Table2[[#This Row],[Price]]*Table2[[#This Row],[Quantity Sold]]</f>
        <v>9235.41</v>
      </c>
      <c r="O1218" s="1">
        <f t="shared" si="146"/>
        <v>2023</v>
      </c>
      <c r="P1218" s="1" t="str">
        <f t="shared" si="147"/>
        <v>ACCESSORIES</v>
      </c>
      <c r="Q1218" s="1" t="str">
        <f t="shared" si="152"/>
        <v>Accessories_Belts</v>
      </c>
      <c r="T1218" s="1" t="str">
        <f t="shared" si="148"/>
        <v>LOW PRICE</v>
      </c>
      <c r="U1218" t="str">
        <f t="shared" si="153"/>
        <v>No Discount</v>
      </c>
      <c r="V1218" t="str">
        <f t="shared" si="149"/>
        <v>Other</v>
      </c>
      <c r="W1218" s="1" t="b">
        <f t="shared" si="150"/>
        <v>0</v>
      </c>
      <c r="X1218" t="b">
        <f t="shared" si="151"/>
        <v>0</v>
      </c>
    </row>
    <row r="1219" spans="1:24" ht="28.8" x14ac:dyDescent="0.3">
      <c r="A1219" s="2" t="s">
        <v>1222</v>
      </c>
      <c r="B1219" s="3" t="s">
        <v>4433</v>
      </c>
      <c r="C1219" s="3" t="s">
        <v>7406</v>
      </c>
      <c r="D1219" s="3" t="s">
        <v>7416</v>
      </c>
      <c r="E1219" s="3" t="s">
        <v>7424</v>
      </c>
      <c r="F1219" s="3" t="s">
        <v>7430</v>
      </c>
      <c r="G1219" s="3">
        <v>7168.71</v>
      </c>
      <c r="H1219" s="3">
        <v>9</v>
      </c>
      <c r="I1219" s="8" t="s">
        <v>7808</v>
      </c>
      <c r="J1219" s="3" t="s">
        <v>8164</v>
      </c>
      <c r="K1219" s="3" t="s">
        <v>8167</v>
      </c>
      <c r="L1219" s="3" t="s">
        <v>8169</v>
      </c>
      <c r="M1219" s="4">
        <v>51614.38</v>
      </c>
      <c r="N1219" s="32">
        <f>Table2[[#This Row],[Price]]*Table2[[#This Row],[Quantity Sold]]</f>
        <v>64518.39</v>
      </c>
      <c r="O1219" s="1">
        <f t="shared" ref="O1219:O1282" si="154">YEAR(I1219)</f>
        <v>2024</v>
      </c>
      <c r="P1219" s="1" t="str">
        <f t="shared" ref="P1219:P1282" si="155">UPPER(C1219)</f>
        <v>ACCESSORIES</v>
      </c>
      <c r="Q1219" s="1" t="str">
        <f t="shared" si="152"/>
        <v>Accessories_Belts</v>
      </c>
      <c r="T1219" s="1" t="str">
        <f t="shared" ref="T1219:T1282" si="156">IF(G1219&gt;10000,"HIGH PRICE", "LOW PRICE")</f>
        <v>LOW PRICE</v>
      </c>
      <c r="U1219" t="str">
        <f t="shared" si="153"/>
        <v>Discounted</v>
      </c>
      <c r="V1219" t="str">
        <f t="shared" ref="V1219:V1282" si="157">IF(AND(C1219 = "Men", L1219 = "Yes"), "Men's Discounted Item", "Other")</f>
        <v>Other</v>
      </c>
      <c r="W1219" s="1" t="b">
        <f t="shared" ref="W1219:W1282" si="158">H1219&gt;=10</f>
        <v>0</v>
      </c>
      <c r="X1219" t="b">
        <f t="shared" ref="X1219:X1282" si="159">L1219 = "Yes"</f>
        <v>1</v>
      </c>
    </row>
    <row r="1220" spans="1:24" x14ac:dyDescent="0.3">
      <c r="A1220" s="2" t="s">
        <v>1223</v>
      </c>
      <c r="B1220" s="3" t="s">
        <v>5091</v>
      </c>
      <c r="C1220" s="3" t="s">
        <v>7405</v>
      </c>
      <c r="D1220" s="3" t="s">
        <v>7409</v>
      </c>
      <c r="E1220" s="3" t="s">
        <v>7426</v>
      </c>
      <c r="F1220" s="3" t="s">
        <v>7433</v>
      </c>
      <c r="G1220" s="3">
        <v>10377.49</v>
      </c>
      <c r="H1220" s="3">
        <v>1</v>
      </c>
      <c r="I1220" s="8" t="s">
        <v>8015</v>
      </c>
      <c r="J1220" s="3" t="s">
        <v>8164</v>
      </c>
      <c r="K1220" s="3" t="s">
        <v>8167</v>
      </c>
      <c r="L1220" s="3" t="s">
        <v>8170</v>
      </c>
      <c r="M1220" s="4">
        <v>10377.49</v>
      </c>
      <c r="N1220" s="32">
        <f>Table2[[#This Row],[Price]]*Table2[[#This Row],[Quantity Sold]]</f>
        <v>10377.49</v>
      </c>
      <c r="O1220" s="1">
        <f t="shared" si="154"/>
        <v>2022</v>
      </c>
      <c r="P1220" s="1" t="str">
        <f t="shared" si="155"/>
        <v>MEN</v>
      </c>
      <c r="Q1220" s="1" t="str">
        <f t="shared" si="152"/>
        <v>Men_Jackets</v>
      </c>
      <c r="T1220" s="1" t="str">
        <f t="shared" si="156"/>
        <v>HIGH PRICE</v>
      </c>
      <c r="U1220" t="str">
        <f t="shared" si="153"/>
        <v>No Discount</v>
      </c>
      <c r="V1220" t="str">
        <f t="shared" si="157"/>
        <v>Other</v>
      </c>
      <c r="W1220" s="1" t="b">
        <f t="shared" si="158"/>
        <v>0</v>
      </c>
      <c r="X1220" t="b">
        <f t="shared" si="159"/>
        <v>0</v>
      </c>
    </row>
    <row r="1221" spans="1:24" ht="28.8" x14ac:dyDescent="0.3">
      <c r="A1221" s="2" t="s">
        <v>1224</v>
      </c>
      <c r="B1221" s="3" t="s">
        <v>5092</v>
      </c>
      <c r="C1221" s="3" t="s">
        <v>7407</v>
      </c>
      <c r="D1221" s="3" t="s">
        <v>7418</v>
      </c>
      <c r="E1221" s="3" t="s">
        <v>7424</v>
      </c>
      <c r="F1221" s="3" t="s">
        <v>7429</v>
      </c>
      <c r="G1221" s="3">
        <v>11390.92</v>
      </c>
      <c r="H1221" s="3">
        <v>7</v>
      </c>
      <c r="I1221" s="8" t="s">
        <v>7786</v>
      </c>
      <c r="J1221" s="3" t="s">
        <v>8164</v>
      </c>
      <c r="K1221" s="3" t="s">
        <v>8168</v>
      </c>
      <c r="L1221" s="3" t="s">
        <v>8170</v>
      </c>
      <c r="M1221" s="4">
        <v>79736.44</v>
      </c>
      <c r="N1221" s="32">
        <f>Table2[[#This Row],[Price]]*Table2[[#This Row],[Quantity Sold]]</f>
        <v>79736.44</v>
      </c>
      <c r="O1221" s="1">
        <f t="shared" si="154"/>
        <v>2023</v>
      </c>
      <c r="P1221" s="1" t="str">
        <f t="shared" si="155"/>
        <v>KIDS</v>
      </c>
      <c r="Q1221" s="1" t="str">
        <f t="shared" si="152"/>
        <v>Kids_Sweaters</v>
      </c>
      <c r="T1221" s="1" t="str">
        <f t="shared" si="156"/>
        <v>HIGH PRICE</v>
      </c>
      <c r="U1221" t="str">
        <f t="shared" si="153"/>
        <v>No Discount</v>
      </c>
      <c r="V1221" t="str">
        <f t="shared" si="157"/>
        <v>Other</v>
      </c>
      <c r="W1221" s="1" t="b">
        <f t="shared" si="158"/>
        <v>0</v>
      </c>
      <c r="X1221" t="b">
        <f t="shared" si="159"/>
        <v>0</v>
      </c>
    </row>
    <row r="1222" spans="1:24" ht="28.8" x14ac:dyDescent="0.3">
      <c r="A1222" s="2" t="s">
        <v>1225</v>
      </c>
      <c r="B1222" s="3" t="s">
        <v>5093</v>
      </c>
      <c r="C1222" s="3" t="s">
        <v>7408</v>
      </c>
      <c r="D1222" s="3" t="s">
        <v>7420</v>
      </c>
      <c r="E1222" s="3" t="s">
        <v>7427</v>
      </c>
      <c r="F1222" s="3" t="s">
        <v>7428</v>
      </c>
      <c r="G1222" s="3">
        <v>5781.78</v>
      </c>
      <c r="H1222" s="3">
        <v>9</v>
      </c>
      <c r="I1222" s="8" t="s">
        <v>8016</v>
      </c>
      <c r="J1222" s="3" t="s">
        <v>8163</v>
      </c>
      <c r="K1222" s="3" t="s">
        <v>8168</v>
      </c>
      <c r="L1222" s="3" t="s">
        <v>8169</v>
      </c>
      <c r="M1222" s="4">
        <v>41628.65</v>
      </c>
      <c r="N1222" s="32">
        <f>Table2[[#This Row],[Price]]*Table2[[#This Row],[Quantity Sold]]</f>
        <v>52036.02</v>
      </c>
      <c r="O1222" s="1">
        <f t="shared" si="154"/>
        <v>2023</v>
      </c>
      <c r="P1222" s="1" t="str">
        <f t="shared" si="155"/>
        <v>WOMEN</v>
      </c>
      <c r="Q1222" s="1" t="str">
        <f t="shared" si="152"/>
        <v>Women_Tops</v>
      </c>
      <c r="T1222" s="1" t="str">
        <f t="shared" si="156"/>
        <v>LOW PRICE</v>
      </c>
      <c r="U1222" t="str">
        <f t="shared" si="153"/>
        <v>Discounted</v>
      </c>
      <c r="V1222" t="str">
        <f t="shared" si="157"/>
        <v>Other</v>
      </c>
      <c r="W1222" s="1" t="b">
        <f t="shared" si="158"/>
        <v>0</v>
      </c>
      <c r="X1222" t="b">
        <f t="shared" si="159"/>
        <v>1</v>
      </c>
    </row>
    <row r="1223" spans="1:24" x14ac:dyDescent="0.3">
      <c r="A1223" s="2" t="s">
        <v>1226</v>
      </c>
      <c r="B1223" s="3" t="s">
        <v>5094</v>
      </c>
      <c r="C1223" s="3" t="s">
        <v>7407</v>
      </c>
      <c r="D1223" s="3" t="s">
        <v>7415</v>
      </c>
      <c r="E1223" s="3" t="s">
        <v>7426</v>
      </c>
      <c r="F1223" s="3" t="s">
        <v>7433</v>
      </c>
      <c r="G1223" s="3">
        <v>15573.29</v>
      </c>
      <c r="H1223" s="3">
        <v>17</v>
      </c>
      <c r="I1223" s="8" t="s">
        <v>7443</v>
      </c>
      <c r="J1223" s="3" t="s">
        <v>8163</v>
      </c>
      <c r="K1223" s="3" t="s">
        <v>8167</v>
      </c>
      <c r="L1223" s="3" t="s">
        <v>8170</v>
      </c>
      <c r="M1223" s="4">
        <v>264745.93</v>
      </c>
      <c r="N1223" s="32">
        <f>Table2[[#This Row],[Price]]*Table2[[#This Row],[Quantity Sold]]</f>
        <v>264745.93</v>
      </c>
      <c r="O1223" s="1">
        <f t="shared" si="154"/>
        <v>2023</v>
      </c>
      <c r="P1223" s="1" t="str">
        <f t="shared" si="155"/>
        <v>KIDS</v>
      </c>
      <c r="Q1223" s="1" t="str">
        <f t="shared" si="152"/>
        <v>Kids_T-Shirts</v>
      </c>
      <c r="T1223" s="1" t="str">
        <f t="shared" si="156"/>
        <v>HIGH PRICE</v>
      </c>
      <c r="U1223" t="str">
        <f t="shared" si="153"/>
        <v>No Discount</v>
      </c>
      <c r="V1223" t="str">
        <f t="shared" si="157"/>
        <v>Other</v>
      </c>
      <c r="W1223" s="1" t="b">
        <f t="shared" si="158"/>
        <v>1</v>
      </c>
      <c r="X1223" t="b">
        <f t="shared" si="159"/>
        <v>0</v>
      </c>
    </row>
    <row r="1224" spans="1:24" ht="28.8" x14ac:dyDescent="0.3">
      <c r="A1224" s="2" t="s">
        <v>1227</v>
      </c>
      <c r="B1224" s="3" t="s">
        <v>5095</v>
      </c>
      <c r="C1224" s="3" t="s">
        <v>7408</v>
      </c>
      <c r="D1224" s="3" t="s">
        <v>7419</v>
      </c>
      <c r="E1224" s="3" t="s">
        <v>7426</v>
      </c>
      <c r="F1224" s="3" t="s">
        <v>7432</v>
      </c>
      <c r="G1224" s="3">
        <v>1440.88</v>
      </c>
      <c r="H1224" s="3">
        <v>15</v>
      </c>
      <c r="I1224" s="8" t="s">
        <v>7585</v>
      </c>
      <c r="J1224" s="3" t="s">
        <v>8162</v>
      </c>
      <c r="K1224" s="3" t="s">
        <v>8167</v>
      </c>
      <c r="L1224" s="3" t="s">
        <v>8169</v>
      </c>
      <c r="M1224" s="4">
        <v>17290.560000000001</v>
      </c>
      <c r="N1224" s="32">
        <f>Table2[[#This Row],[Price]]*Table2[[#This Row],[Quantity Sold]]</f>
        <v>21613.200000000001</v>
      </c>
      <c r="O1224" s="1">
        <f t="shared" si="154"/>
        <v>2023</v>
      </c>
      <c r="P1224" s="1" t="str">
        <f t="shared" si="155"/>
        <v>WOMEN</v>
      </c>
      <c r="Q1224" s="1" t="str">
        <f t="shared" si="152"/>
        <v>Women_Dresses</v>
      </c>
      <c r="T1224" s="1" t="str">
        <f t="shared" si="156"/>
        <v>LOW PRICE</v>
      </c>
      <c r="U1224" t="str">
        <f t="shared" si="153"/>
        <v>Discounted</v>
      </c>
      <c r="V1224" t="str">
        <f t="shared" si="157"/>
        <v>Other</v>
      </c>
      <c r="W1224" s="1" t="b">
        <f t="shared" si="158"/>
        <v>1</v>
      </c>
      <c r="X1224" t="b">
        <f t="shared" si="159"/>
        <v>1</v>
      </c>
    </row>
    <row r="1225" spans="1:24" ht="28.8" x14ac:dyDescent="0.3">
      <c r="A1225" s="2" t="s">
        <v>1228</v>
      </c>
      <c r="B1225" s="3" t="s">
        <v>5096</v>
      </c>
      <c r="C1225" s="3" t="s">
        <v>7408</v>
      </c>
      <c r="D1225" s="3" t="s">
        <v>7417</v>
      </c>
      <c r="E1225" s="3" t="s">
        <v>7424</v>
      </c>
      <c r="F1225" s="3" t="s">
        <v>7428</v>
      </c>
      <c r="G1225" s="3">
        <v>7460.04</v>
      </c>
      <c r="H1225" s="3">
        <v>4</v>
      </c>
      <c r="I1225" s="8" t="s">
        <v>7998</v>
      </c>
      <c r="J1225" s="3" t="s">
        <v>8165</v>
      </c>
      <c r="K1225" s="3" t="s">
        <v>8167</v>
      </c>
      <c r="L1225" s="3" t="s">
        <v>8169</v>
      </c>
      <c r="M1225" s="4">
        <v>23872.46</v>
      </c>
      <c r="N1225" s="32">
        <f>Table2[[#This Row],[Price]]*Table2[[#This Row],[Quantity Sold]]</f>
        <v>29840.16</v>
      </c>
      <c r="O1225" s="1">
        <f t="shared" si="154"/>
        <v>2024</v>
      </c>
      <c r="P1225" s="1" t="str">
        <f t="shared" si="155"/>
        <v>WOMEN</v>
      </c>
      <c r="Q1225" s="1" t="str">
        <f t="shared" si="152"/>
        <v>Women_Shoes</v>
      </c>
      <c r="T1225" s="1" t="str">
        <f t="shared" si="156"/>
        <v>LOW PRICE</v>
      </c>
      <c r="U1225" t="str">
        <f t="shared" si="153"/>
        <v>Discounted</v>
      </c>
      <c r="V1225" t="str">
        <f t="shared" si="157"/>
        <v>Other</v>
      </c>
      <c r="W1225" s="1" t="b">
        <f t="shared" si="158"/>
        <v>0</v>
      </c>
      <c r="X1225" t="b">
        <f t="shared" si="159"/>
        <v>1</v>
      </c>
    </row>
    <row r="1226" spans="1:24" ht="28.8" x14ac:dyDescent="0.3">
      <c r="A1226" s="2" t="s">
        <v>1229</v>
      </c>
      <c r="B1226" s="3" t="s">
        <v>5097</v>
      </c>
      <c r="C1226" s="3" t="s">
        <v>7408</v>
      </c>
      <c r="D1226" s="3" t="s">
        <v>7419</v>
      </c>
      <c r="E1226" s="3" t="s">
        <v>7423</v>
      </c>
      <c r="F1226" s="3" t="s">
        <v>7430</v>
      </c>
      <c r="G1226" s="3">
        <v>16537.75</v>
      </c>
      <c r="H1226" s="3">
        <v>14</v>
      </c>
      <c r="I1226" s="8" t="s">
        <v>7542</v>
      </c>
      <c r="J1226" s="3" t="s">
        <v>8166</v>
      </c>
      <c r="K1226" s="3" t="s">
        <v>8167</v>
      </c>
      <c r="L1226" s="3" t="s">
        <v>8169</v>
      </c>
      <c r="M1226" s="4">
        <v>185222.8</v>
      </c>
      <c r="N1226" s="32">
        <f>Table2[[#This Row],[Price]]*Table2[[#This Row],[Quantity Sold]]</f>
        <v>231528.5</v>
      </c>
      <c r="O1226" s="1">
        <f t="shared" si="154"/>
        <v>2023</v>
      </c>
      <c r="P1226" s="1" t="str">
        <f t="shared" si="155"/>
        <v>WOMEN</v>
      </c>
      <c r="Q1226" s="1" t="str">
        <f t="shared" si="152"/>
        <v>Women_Dresses</v>
      </c>
      <c r="T1226" s="1" t="str">
        <f t="shared" si="156"/>
        <v>HIGH PRICE</v>
      </c>
      <c r="U1226" t="str">
        <f t="shared" si="153"/>
        <v>Discounted</v>
      </c>
      <c r="V1226" t="str">
        <f t="shared" si="157"/>
        <v>Other</v>
      </c>
      <c r="W1226" s="1" t="b">
        <f t="shared" si="158"/>
        <v>1</v>
      </c>
      <c r="X1226" t="b">
        <f t="shared" si="159"/>
        <v>1</v>
      </c>
    </row>
    <row r="1227" spans="1:24" ht="28.8" x14ac:dyDescent="0.3">
      <c r="A1227" s="2" t="s">
        <v>1230</v>
      </c>
      <c r="B1227" s="3" t="s">
        <v>5098</v>
      </c>
      <c r="C1227" s="3" t="s">
        <v>7408</v>
      </c>
      <c r="D1227" s="3" t="s">
        <v>7422</v>
      </c>
      <c r="E1227" s="3" t="s">
        <v>7427</v>
      </c>
      <c r="F1227" s="3" t="s">
        <v>7432</v>
      </c>
      <c r="G1227" s="3">
        <v>2622.8</v>
      </c>
      <c r="H1227" s="3">
        <v>18</v>
      </c>
      <c r="I1227" s="8" t="s">
        <v>8017</v>
      </c>
      <c r="J1227" s="3" t="s">
        <v>8166</v>
      </c>
      <c r="K1227" s="3" t="s">
        <v>8167</v>
      </c>
      <c r="L1227" s="3" t="s">
        <v>8170</v>
      </c>
      <c r="M1227" s="4">
        <v>47210.400000000001</v>
      </c>
      <c r="N1227" s="32">
        <f>Table2[[#This Row],[Price]]*Table2[[#This Row],[Quantity Sold]]</f>
        <v>47210.400000000001</v>
      </c>
      <c r="O1227" s="1">
        <f t="shared" si="154"/>
        <v>2022</v>
      </c>
      <c r="P1227" s="1" t="str">
        <f t="shared" si="155"/>
        <v>WOMEN</v>
      </c>
      <c r="Q1227" s="1" t="str">
        <f t="shared" si="152"/>
        <v>Women_Skirts</v>
      </c>
      <c r="T1227" s="1" t="str">
        <f t="shared" si="156"/>
        <v>LOW PRICE</v>
      </c>
      <c r="U1227" t="str">
        <f t="shared" si="153"/>
        <v>No Discount</v>
      </c>
      <c r="V1227" t="str">
        <f t="shared" si="157"/>
        <v>Other</v>
      </c>
      <c r="W1227" s="1" t="b">
        <f t="shared" si="158"/>
        <v>1</v>
      </c>
      <c r="X1227" t="b">
        <f t="shared" si="159"/>
        <v>0</v>
      </c>
    </row>
    <row r="1228" spans="1:24" ht="28.8" x14ac:dyDescent="0.3">
      <c r="A1228" s="2" t="s">
        <v>1231</v>
      </c>
      <c r="B1228" s="3" t="s">
        <v>5099</v>
      </c>
      <c r="C1228" s="3" t="s">
        <v>7406</v>
      </c>
      <c r="D1228" s="3" t="s">
        <v>7414</v>
      </c>
      <c r="E1228" s="3" t="s">
        <v>7426</v>
      </c>
      <c r="F1228" s="3" t="s">
        <v>7428</v>
      </c>
      <c r="G1228" s="3">
        <v>12867.49</v>
      </c>
      <c r="H1228" s="3">
        <v>1</v>
      </c>
      <c r="I1228" s="8" t="s">
        <v>7718</v>
      </c>
      <c r="J1228" s="3" t="s">
        <v>8166</v>
      </c>
      <c r="K1228" s="3" t="s">
        <v>8168</v>
      </c>
      <c r="L1228" s="3" t="s">
        <v>8169</v>
      </c>
      <c r="M1228" s="4">
        <v>10293.66</v>
      </c>
      <c r="N1228" s="32">
        <f>Table2[[#This Row],[Price]]*Table2[[#This Row],[Quantity Sold]]</f>
        <v>12867.49</v>
      </c>
      <c r="O1228" s="1">
        <f t="shared" si="154"/>
        <v>2023</v>
      </c>
      <c r="P1228" s="1" t="str">
        <f t="shared" si="155"/>
        <v>ACCESSORIES</v>
      </c>
      <c r="Q1228" s="1" t="str">
        <f t="shared" si="152"/>
        <v>Accessories_Bags</v>
      </c>
      <c r="T1228" s="1" t="str">
        <f t="shared" si="156"/>
        <v>HIGH PRICE</v>
      </c>
      <c r="U1228" t="str">
        <f t="shared" si="153"/>
        <v>Discounted</v>
      </c>
      <c r="V1228" t="str">
        <f t="shared" si="157"/>
        <v>Other</v>
      </c>
      <c r="W1228" s="1" t="b">
        <f t="shared" si="158"/>
        <v>0</v>
      </c>
      <c r="X1228" t="b">
        <f t="shared" si="159"/>
        <v>1</v>
      </c>
    </row>
    <row r="1229" spans="1:24" x14ac:dyDescent="0.3">
      <c r="A1229" s="2" t="s">
        <v>1232</v>
      </c>
      <c r="B1229" s="3" t="s">
        <v>5100</v>
      </c>
      <c r="C1229" s="3" t="s">
        <v>7407</v>
      </c>
      <c r="D1229" s="3" t="s">
        <v>7417</v>
      </c>
      <c r="E1229" s="3" t="s">
        <v>7423</v>
      </c>
      <c r="F1229" s="3" t="s">
        <v>7434</v>
      </c>
      <c r="G1229" s="3">
        <v>2711.61</v>
      </c>
      <c r="H1229" s="3">
        <v>1</v>
      </c>
      <c r="I1229" s="8" t="s">
        <v>7622</v>
      </c>
      <c r="J1229" s="3" t="s">
        <v>8166</v>
      </c>
      <c r="K1229" s="3" t="s">
        <v>8167</v>
      </c>
      <c r="L1229" s="3" t="s">
        <v>8169</v>
      </c>
      <c r="M1229" s="4">
        <v>2169.62</v>
      </c>
      <c r="N1229" s="32">
        <f>Table2[[#This Row],[Price]]*Table2[[#This Row],[Quantity Sold]]</f>
        <v>2711.61</v>
      </c>
      <c r="O1229" s="1">
        <f t="shared" si="154"/>
        <v>2023</v>
      </c>
      <c r="P1229" s="1" t="str">
        <f t="shared" si="155"/>
        <v>KIDS</v>
      </c>
      <c r="Q1229" s="1" t="str">
        <f t="shared" si="152"/>
        <v>Kids_Shoes</v>
      </c>
      <c r="T1229" s="1" t="str">
        <f t="shared" si="156"/>
        <v>LOW PRICE</v>
      </c>
      <c r="U1229" t="str">
        <f t="shared" si="153"/>
        <v>Discounted</v>
      </c>
      <c r="V1229" t="str">
        <f t="shared" si="157"/>
        <v>Other</v>
      </c>
      <c r="W1229" s="1" t="b">
        <f t="shared" si="158"/>
        <v>0</v>
      </c>
      <c r="X1229" t="b">
        <f t="shared" si="159"/>
        <v>1</v>
      </c>
    </row>
    <row r="1230" spans="1:24" x14ac:dyDescent="0.3">
      <c r="A1230" s="2" t="s">
        <v>1233</v>
      </c>
      <c r="B1230" s="3" t="s">
        <v>4416</v>
      </c>
      <c r="C1230" s="3" t="s">
        <v>7407</v>
      </c>
      <c r="D1230" s="3" t="s">
        <v>7417</v>
      </c>
      <c r="E1230" s="3" t="s">
        <v>7427</v>
      </c>
      <c r="F1230" s="3" t="s">
        <v>7434</v>
      </c>
      <c r="G1230" s="3">
        <v>4840.5600000000004</v>
      </c>
      <c r="H1230" s="3">
        <v>13</v>
      </c>
      <c r="I1230" s="8" t="s">
        <v>7707</v>
      </c>
      <c r="J1230" s="3" t="s">
        <v>8166</v>
      </c>
      <c r="K1230" s="3" t="s">
        <v>8168</v>
      </c>
      <c r="L1230" s="3" t="s">
        <v>8169</v>
      </c>
      <c r="M1230" s="4">
        <v>50341.99</v>
      </c>
      <c r="N1230" s="32">
        <f>Table2[[#This Row],[Price]]*Table2[[#This Row],[Quantity Sold]]</f>
        <v>62927.280000000006</v>
      </c>
      <c r="O1230" s="1">
        <f t="shared" si="154"/>
        <v>2024</v>
      </c>
      <c r="P1230" s="1" t="str">
        <f t="shared" si="155"/>
        <v>KIDS</v>
      </c>
      <c r="Q1230" s="1" t="str">
        <f t="shared" si="152"/>
        <v>Kids_Shoes</v>
      </c>
      <c r="T1230" s="1" t="str">
        <f t="shared" si="156"/>
        <v>LOW PRICE</v>
      </c>
      <c r="U1230" t="str">
        <f t="shared" si="153"/>
        <v>Discounted</v>
      </c>
      <c r="V1230" t="str">
        <f t="shared" si="157"/>
        <v>Other</v>
      </c>
      <c r="W1230" s="1" t="b">
        <f t="shared" si="158"/>
        <v>1</v>
      </c>
      <c r="X1230" t="b">
        <f t="shared" si="159"/>
        <v>1</v>
      </c>
    </row>
    <row r="1231" spans="1:24" x14ac:dyDescent="0.3">
      <c r="A1231" s="2" t="s">
        <v>1234</v>
      </c>
      <c r="B1231" s="3" t="s">
        <v>5101</v>
      </c>
      <c r="C1231" s="3" t="s">
        <v>7405</v>
      </c>
      <c r="D1231" s="3" t="s">
        <v>7409</v>
      </c>
      <c r="E1231" s="3" t="s">
        <v>7426</v>
      </c>
      <c r="F1231" s="3" t="s">
        <v>7430</v>
      </c>
      <c r="G1231" s="3">
        <v>13739.82</v>
      </c>
      <c r="H1231" s="3">
        <v>8</v>
      </c>
      <c r="I1231" s="8" t="s">
        <v>7685</v>
      </c>
      <c r="J1231" s="3" t="s">
        <v>8162</v>
      </c>
      <c r="K1231" s="3" t="s">
        <v>8167</v>
      </c>
      <c r="L1231" s="3" t="s">
        <v>8169</v>
      </c>
      <c r="M1231" s="4">
        <v>87935.18</v>
      </c>
      <c r="N1231" s="32">
        <f>Table2[[#This Row],[Price]]*Table2[[#This Row],[Quantity Sold]]</f>
        <v>109918.56</v>
      </c>
      <c r="O1231" s="1">
        <f t="shared" si="154"/>
        <v>2023</v>
      </c>
      <c r="P1231" s="1" t="str">
        <f t="shared" si="155"/>
        <v>MEN</v>
      </c>
      <c r="Q1231" s="1" t="str">
        <f t="shared" si="152"/>
        <v>Men_Jackets</v>
      </c>
      <c r="T1231" s="1" t="str">
        <f t="shared" si="156"/>
        <v>HIGH PRICE</v>
      </c>
      <c r="U1231" t="str">
        <f t="shared" si="153"/>
        <v>Discounted</v>
      </c>
      <c r="V1231" t="str">
        <f t="shared" si="157"/>
        <v>Men's Discounted Item</v>
      </c>
      <c r="W1231" s="1" t="b">
        <f t="shared" si="158"/>
        <v>0</v>
      </c>
      <c r="X1231" t="b">
        <f t="shared" si="159"/>
        <v>1</v>
      </c>
    </row>
    <row r="1232" spans="1:24" ht="28.8" x14ac:dyDescent="0.3">
      <c r="A1232" s="2" t="s">
        <v>1235</v>
      </c>
      <c r="B1232" s="3" t="s">
        <v>5102</v>
      </c>
      <c r="C1232" s="3" t="s">
        <v>7406</v>
      </c>
      <c r="D1232" s="3" t="s">
        <v>7421</v>
      </c>
      <c r="E1232" s="3" t="s">
        <v>7425</v>
      </c>
      <c r="F1232" s="3" t="s">
        <v>7430</v>
      </c>
      <c r="G1232" s="3">
        <v>3429.56</v>
      </c>
      <c r="H1232" s="3">
        <v>14</v>
      </c>
      <c r="I1232" s="8" t="s">
        <v>7448</v>
      </c>
      <c r="J1232" s="3" t="s">
        <v>8163</v>
      </c>
      <c r="K1232" s="3" t="s">
        <v>8167</v>
      </c>
      <c r="L1232" s="3" t="s">
        <v>8170</v>
      </c>
      <c r="M1232" s="4">
        <v>48013.84</v>
      </c>
      <c r="N1232" s="32">
        <f>Table2[[#This Row],[Price]]*Table2[[#This Row],[Quantity Sold]]</f>
        <v>48013.84</v>
      </c>
      <c r="O1232" s="1">
        <f t="shared" si="154"/>
        <v>2023</v>
      </c>
      <c r="P1232" s="1" t="str">
        <f t="shared" si="155"/>
        <v>ACCESSORIES</v>
      </c>
      <c r="Q1232" s="1" t="str">
        <f t="shared" si="152"/>
        <v>Accessories_Scarves</v>
      </c>
      <c r="T1232" s="1" t="str">
        <f t="shared" si="156"/>
        <v>LOW PRICE</v>
      </c>
      <c r="U1232" t="str">
        <f t="shared" si="153"/>
        <v>No Discount</v>
      </c>
      <c r="V1232" t="str">
        <f t="shared" si="157"/>
        <v>Other</v>
      </c>
      <c r="W1232" s="1" t="b">
        <f t="shared" si="158"/>
        <v>1</v>
      </c>
      <c r="X1232" t="b">
        <f t="shared" si="159"/>
        <v>0</v>
      </c>
    </row>
    <row r="1233" spans="1:24" ht="28.8" x14ac:dyDescent="0.3">
      <c r="A1233" s="2" t="s">
        <v>1236</v>
      </c>
      <c r="B1233" s="3" t="s">
        <v>5103</v>
      </c>
      <c r="C1233" s="3" t="s">
        <v>7408</v>
      </c>
      <c r="D1233" s="3" t="s">
        <v>7417</v>
      </c>
      <c r="E1233" s="3" t="s">
        <v>7427</v>
      </c>
      <c r="F1233" s="3" t="s">
        <v>7431</v>
      </c>
      <c r="G1233" s="3">
        <v>15887.03</v>
      </c>
      <c r="H1233" s="3">
        <v>11</v>
      </c>
      <c r="I1233" s="8" t="s">
        <v>7723</v>
      </c>
      <c r="J1233" s="3" t="s">
        <v>8166</v>
      </c>
      <c r="K1233" s="3" t="s">
        <v>8168</v>
      </c>
      <c r="L1233" s="3" t="s">
        <v>8170</v>
      </c>
      <c r="M1233" s="4">
        <v>174757.33</v>
      </c>
      <c r="N1233" s="32">
        <f>Table2[[#This Row],[Price]]*Table2[[#This Row],[Quantity Sold]]</f>
        <v>174757.33000000002</v>
      </c>
      <c r="O1233" s="1">
        <f t="shared" si="154"/>
        <v>2023</v>
      </c>
      <c r="P1233" s="1" t="str">
        <f t="shared" si="155"/>
        <v>WOMEN</v>
      </c>
      <c r="Q1233" s="1" t="str">
        <f t="shared" si="152"/>
        <v>Women_Shoes</v>
      </c>
      <c r="T1233" s="1" t="str">
        <f t="shared" si="156"/>
        <v>HIGH PRICE</v>
      </c>
      <c r="U1233" t="str">
        <f t="shared" si="153"/>
        <v>No Discount</v>
      </c>
      <c r="V1233" t="str">
        <f t="shared" si="157"/>
        <v>Other</v>
      </c>
      <c r="W1233" s="1" t="b">
        <f t="shared" si="158"/>
        <v>1</v>
      </c>
      <c r="X1233" t="b">
        <f t="shared" si="159"/>
        <v>0</v>
      </c>
    </row>
    <row r="1234" spans="1:24" x14ac:dyDescent="0.3">
      <c r="A1234" s="2" t="s">
        <v>1237</v>
      </c>
      <c r="B1234" s="3" t="s">
        <v>5104</v>
      </c>
      <c r="C1234" s="3" t="s">
        <v>7407</v>
      </c>
      <c r="D1234" s="3" t="s">
        <v>7415</v>
      </c>
      <c r="E1234" s="3" t="s">
        <v>7427</v>
      </c>
      <c r="F1234" s="3" t="s">
        <v>7434</v>
      </c>
      <c r="G1234" s="3">
        <v>3871.12</v>
      </c>
      <c r="H1234" s="3">
        <v>3</v>
      </c>
      <c r="I1234" s="8" t="s">
        <v>7671</v>
      </c>
      <c r="J1234" s="3" t="s">
        <v>8162</v>
      </c>
      <c r="K1234" s="3" t="s">
        <v>8167</v>
      </c>
      <c r="L1234" s="3" t="s">
        <v>8170</v>
      </c>
      <c r="M1234" s="4">
        <v>11613.36</v>
      </c>
      <c r="N1234" s="32">
        <f>Table2[[#This Row],[Price]]*Table2[[#This Row],[Quantity Sold]]</f>
        <v>11613.36</v>
      </c>
      <c r="O1234" s="1">
        <f t="shared" si="154"/>
        <v>2024</v>
      </c>
      <c r="P1234" s="1" t="str">
        <f t="shared" si="155"/>
        <v>KIDS</v>
      </c>
      <c r="Q1234" s="1" t="str">
        <f t="shared" ref="Q1234:Q1297" si="160">CONCATENATE(C1234, "_",D1234)</f>
        <v>Kids_T-Shirts</v>
      </c>
      <c r="T1234" s="1" t="str">
        <f t="shared" si="156"/>
        <v>LOW PRICE</v>
      </c>
      <c r="U1234" t="str">
        <f t="shared" si="153"/>
        <v>No Discount</v>
      </c>
      <c r="V1234" t="str">
        <f t="shared" si="157"/>
        <v>Other</v>
      </c>
      <c r="W1234" s="1" t="b">
        <f t="shared" si="158"/>
        <v>0</v>
      </c>
      <c r="X1234" t="b">
        <f t="shared" si="159"/>
        <v>0</v>
      </c>
    </row>
    <row r="1235" spans="1:24" ht="28.8" x14ac:dyDescent="0.3">
      <c r="A1235" s="2" t="s">
        <v>1238</v>
      </c>
      <c r="B1235" s="3" t="s">
        <v>5105</v>
      </c>
      <c r="C1235" s="3" t="s">
        <v>7406</v>
      </c>
      <c r="D1235" s="3" t="s">
        <v>7416</v>
      </c>
      <c r="E1235" s="3" t="s">
        <v>7424</v>
      </c>
      <c r="F1235" s="3" t="s">
        <v>7432</v>
      </c>
      <c r="G1235" s="3">
        <v>14289.28</v>
      </c>
      <c r="H1235" s="3">
        <v>13</v>
      </c>
      <c r="I1235" s="8" t="s">
        <v>8018</v>
      </c>
      <c r="J1235" s="3" t="s">
        <v>8164</v>
      </c>
      <c r="K1235" s="3" t="s">
        <v>8168</v>
      </c>
      <c r="L1235" s="3" t="s">
        <v>8170</v>
      </c>
      <c r="M1235" s="4">
        <v>185760.64000000001</v>
      </c>
      <c r="N1235" s="32">
        <f>Table2[[#This Row],[Price]]*Table2[[#This Row],[Quantity Sold]]</f>
        <v>185760.64000000001</v>
      </c>
      <c r="O1235" s="1">
        <f t="shared" si="154"/>
        <v>2023</v>
      </c>
      <c r="P1235" s="1" t="str">
        <f t="shared" si="155"/>
        <v>ACCESSORIES</v>
      </c>
      <c r="Q1235" s="1" t="str">
        <f t="shared" si="160"/>
        <v>Accessories_Belts</v>
      </c>
      <c r="T1235" s="1" t="str">
        <f t="shared" si="156"/>
        <v>HIGH PRICE</v>
      </c>
      <c r="U1235" t="str">
        <f t="shared" si="153"/>
        <v>No Discount</v>
      </c>
      <c r="V1235" t="str">
        <f t="shared" si="157"/>
        <v>Other</v>
      </c>
      <c r="W1235" s="1" t="b">
        <f t="shared" si="158"/>
        <v>1</v>
      </c>
      <c r="X1235" t="b">
        <f t="shared" si="159"/>
        <v>0</v>
      </c>
    </row>
    <row r="1236" spans="1:24" x14ac:dyDescent="0.3">
      <c r="A1236" s="2" t="s">
        <v>1239</v>
      </c>
      <c r="B1236" s="3" t="s">
        <v>5106</v>
      </c>
      <c r="C1236" s="3" t="s">
        <v>7407</v>
      </c>
      <c r="D1236" s="3" t="s">
        <v>7417</v>
      </c>
      <c r="E1236" s="3" t="s">
        <v>7426</v>
      </c>
      <c r="F1236" s="3" t="s">
        <v>7430</v>
      </c>
      <c r="G1236" s="3">
        <v>12880.77</v>
      </c>
      <c r="H1236" s="3">
        <v>19</v>
      </c>
      <c r="I1236" s="8" t="s">
        <v>8019</v>
      </c>
      <c r="J1236" s="3" t="s">
        <v>8164</v>
      </c>
      <c r="K1236" s="3" t="s">
        <v>8167</v>
      </c>
      <c r="L1236" s="3" t="s">
        <v>8169</v>
      </c>
      <c r="M1236" s="4">
        <v>195787.87</v>
      </c>
      <c r="N1236" s="32">
        <f>Table2[[#This Row],[Price]]*Table2[[#This Row],[Quantity Sold]]</f>
        <v>244734.63</v>
      </c>
      <c r="O1236" s="1">
        <f t="shared" si="154"/>
        <v>2023</v>
      </c>
      <c r="P1236" s="1" t="str">
        <f t="shared" si="155"/>
        <v>KIDS</v>
      </c>
      <c r="Q1236" s="1" t="str">
        <f t="shared" si="160"/>
        <v>Kids_Shoes</v>
      </c>
      <c r="T1236" s="1" t="str">
        <f t="shared" si="156"/>
        <v>HIGH PRICE</v>
      </c>
      <c r="U1236" t="str">
        <f t="shared" si="153"/>
        <v>Discounted</v>
      </c>
      <c r="V1236" t="str">
        <f t="shared" si="157"/>
        <v>Other</v>
      </c>
      <c r="W1236" s="1" t="b">
        <f t="shared" si="158"/>
        <v>1</v>
      </c>
      <c r="X1236" t="b">
        <f t="shared" si="159"/>
        <v>1</v>
      </c>
    </row>
    <row r="1237" spans="1:24" x14ac:dyDescent="0.3">
      <c r="A1237" s="2" t="s">
        <v>1240</v>
      </c>
      <c r="B1237" s="3" t="s">
        <v>5107</v>
      </c>
      <c r="C1237" s="3" t="s">
        <v>7407</v>
      </c>
      <c r="D1237" s="3" t="s">
        <v>7413</v>
      </c>
      <c r="E1237" s="3" t="s">
        <v>7426</v>
      </c>
      <c r="F1237" s="3" t="s">
        <v>7428</v>
      </c>
      <c r="G1237" s="3">
        <v>13553.9</v>
      </c>
      <c r="H1237" s="3">
        <v>17</v>
      </c>
      <c r="I1237" s="8" t="s">
        <v>7488</v>
      </c>
      <c r="J1237" s="3" t="s">
        <v>8162</v>
      </c>
      <c r="K1237" s="3" t="s">
        <v>8167</v>
      </c>
      <c r="L1237" s="3" t="s">
        <v>8170</v>
      </c>
      <c r="M1237" s="4">
        <v>230416.3</v>
      </c>
      <c r="N1237" s="32">
        <f>Table2[[#This Row],[Price]]*Table2[[#This Row],[Quantity Sold]]</f>
        <v>230416.3</v>
      </c>
      <c r="O1237" s="1">
        <f t="shared" si="154"/>
        <v>2024</v>
      </c>
      <c r="P1237" s="1" t="str">
        <f t="shared" si="155"/>
        <v>KIDS</v>
      </c>
      <c r="Q1237" s="1" t="str">
        <f t="shared" si="160"/>
        <v>Kids_Shorts</v>
      </c>
      <c r="T1237" s="1" t="str">
        <f t="shared" si="156"/>
        <v>HIGH PRICE</v>
      </c>
      <c r="U1237" t="str">
        <f t="shared" si="153"/>
        <v>No Discount</v>
      </c>
      <c r="V1237" t="str">
        <f t="shared" si="157"/>
        <v>Other</v>
      </c>
      <c r="W1237" s="1" t="b">
        <f t="shared" si="158"/>
        <v>1</v>
      </c>
      <c r="X1237" t="b">
        <f t="shared" si="159"/>
        <v>0</v>
      </c>
    </row>
    <row r="1238" spans="1:24" ht="28.8" x14ac:dyDescent="0.3">
      <c r="A1238" s="2" t="s">
        <v>1241</v>
      </c>
      <c r="B1238" s="3" t="s">
        <v>5108</v>
      </c>
      <c r="C1238" s="3" t="s">
        <v>7408</v>
      </c>
      <c r="D1238" s="3" t="s">
        <v>7419</v>
      </c>
      <c r="E1238" s="3" t="s">
        <v>7426</v>
      </c>
      <c r="F1238" s="3" t="s">
        <v>7433</v>
      </c>
      <c r="G1238" s="3">
        <v>7825.24</v>
      </c>
      <c r="H1238" s="3">
        <v>8</v>
      </c>
      <c r="I1238" s="8" t="s">
        <v>8020</v>
      </c>
      <c r="J1238" s="3" t="s">
        <v>8163</v>
      </c>
      <c r="K1238" s="3" t="s">
        <v>8167</v>
      </c>
      <c r="L1238" s="3" t="s">
        <v>8170</v>
      </c>
      <c r="M1238" s="4">
        <v>62601.919999999998</v>
      </c>
      <c r="N1238" s="32">
        <f>Table2[[#This Row],[Price]]*Table2[[#This Row],[Quantity Sold]]</f>
        <v>62601.919999999998</v>
      </c>
      <c r="O1238" s="1">
        <f t="shared" si="154"/>
        <v>2022</v>
      </c>
      <c r="P1238" s="1" t="str">
        <f t="shared" si="155"/>
        <v>WOMEN</v>
      </c>
      <c r="Q1238" s="1" t="str">
        <f t="shared" si="160"/>
        <v>Women_Dresses</v>
      </c>
      <c r="T1238" s="1" t="str">
        <f t="shared" si="156"/>
        <v>LOW PRICE</v>
      </c>
      <c r="U1238" t="str">
        <f t="shared" si="153"/>
        <v>No Discount</v>
      </c>
      <c r="V1238" t="str">
        <f t="shared" si="157"/>
        <v>Other</v>
      </c>
      <c r="W1238" s="1" t="b">
        <f t="shared" si="158"/>
        <v>0</v>
      </c>
      <c r="X1238" t="b">
        <f t="shared" si="159"/>
        <v>0</v>
      </c>
    </row>
    <row r="1239" spans="1:24" ht="28.8" x14ac:dyDescent="0.3">
      <c r="A1239" s="2" t="s">
        <v>1242</v>
      </c>
      <c r="B1239" s="3" t="s">
        <v>4860</v>
      </c>
      <c r="C1239" s="3" t="s">
        <v>7406</v>
      </c>
      <c r="D1239" s="3" t="s">
        <v>7414</v>
      </c>
      <c r="E1239" s="3" t="s">
        <v>7423</v>
      </c>
      <c r="F1239" s="3" t="s">
        <v>7429</v>
      </c>
      <c r="G1239" s="3">
        <v>3896.85</v>
      </c>
      <c r="H1239" s="3">
        <v>9</v>
      </c>
      <c r="I1239" s="8" t="s">
        <v>7511</v>
      </c>
      <c r="J1239" s="3" t="s">
        <v>8165</v>
      </c>
      <c r="K1239" s="3" t="s">
        <v>8168</v>
      </c>
      <c r="L1239" s="3" t="s">
        <v>8169</v>
      </c>
      <c r="M1239" s="4">
        <v>28057.32</v>
      </c>
      <c r="N1239" s="32">
        <f>Table2[[#This Row],[Price]]*Table2[[#This Row],[Quantity Sold]]</f>
        <v>35071.65</v>
      </c>
      <c r="O1239" s="1">
        <f t="shared" si="154"/>
        <v>2024</v>
      </c>
      <c r="P1239" s="1" t="str">
        <f t="shared" si="155"/>
        <v>ACCESSORIES</v>
      </c>
      <c r="Q1239" s="1" t="str">
        <f t="shared" si="160"/>
        <v>Accessories_Bags</v>
      </c>
      <c r="T1239" s="1" t="str">
        <f t="shared" si="156"/>
        <v>LOW PRICE</v>
      </c>
      <c r="U1239" t="str">
        <f t="shared" si="153"/>
        <v>Discounted</v>
      </c>
      <c r="V1239" t="str">
        <f t="shared" si="157"/>
        <v>Other</v>
      </c>
      <c r="W1239" s="1" t="b">
        <f t="shared" si="158"/>
        <v>0</v>
      </c>
      <c r="X1239" t="b">
        <f t="shared" si="159"/>
        <v>1</v>
      </c>
    </row>
    <row r="1240" spans="1:24" x14ac:dyDescent="0.3">
      <c r="A1240" s="2" t="s">
        <v>1243</v>
      </c>
      <c r="B1240" s="3" t="s">
        <v>5109</v>
      </c>
      <c r="C1240" s="3" t="s">
        <v>7405</v>
      </c>
      <c r="D1240" s="3" t="s">
        <v>7409</v>
      </c>
      <c r="E1240" s="3" t="s">
        <v>7425</v>
      </c>
      <c r="F1240" s="3" t="s">
        <v>7429</v>
      </c>
      <c r="G1240" s="3">
        <v>4433.03</v>
      </c>
      <c r="H1240" s="3">
        <v>1</v>
      </c>
      <c r="I1240" s="8" t="s">
        <v>7488</v>
      </c>
      <c r="J1240" s="3" t="s">
        <v>8164</v>
      </c>
      <c r="K1240" s="3" t="s">
        <v>8168</v>
      </c>
      <c r="L1240" s="3" t="s">
        <v>8170</v>
      </c>
      <c r="M1240" s="4">
        <v>4433.03</v>
      </c>
      <c r="N1240" s="32">
        <f>Table2[[#This Row],[Price]]*Table2[[#This Row],[Quantity Sold]]</f>
        <v>4433.03</v>
      </c>
      <c r="O1240" s="1">
        <f t="shared" si="154"/>
        <v>2024</v>
      </c>
      <c r="P1240" s="1" t="str">
        <f t="shared" si="155"/>
        <v>MEN</v>
      </c>
      <c r="Q1240" s="1" t="str">
        <f t="shared" si="160"/>
        <v>Men_Jackets</v>
      </c>
      <c r="T1240" s="1" t="str">
        <f t="shared" si="156"/>
        <v>LOW PRICE</v>
      </c>
      <c r="U1240" t="str">
        <f t="shared" si="153"/>
        <v>No Discount</v>
      </c>
      <c r="V1240" t="str">
        <f t="shared" si="157"/>
        <v>Other</v>
      </c>
      <c r="W1240" s="1" t="b">
        <f t="shared" si="158"/>
        <v>0</v>
      </c>
      <c r="X1240" t="b">
        <f t="shared" si="159"/>
        <v>0</v>
      </c>
    </row>
    <row r="1241" spans="1:24" ht="28.8" x14ac:dyDescent="0.3">
      <c r="A1241" s="2" t="s">
        <v>1244</v>
      </c>
      <c r="B1241" s="3" t="s">
        <v>5110</v>
      </c>
      <c r="C1241" s="3" t="s">
        <v>7406</v>
      </c>
      <c r="D1241" s="3" t="s">
        <v>7416</v>
      </c>
      <c r="E1241" s="3" t="s">
        <v>7425</v>
      </c>
      <c r="F1241" s="3" t="s">
        <v>7431</v>
      </c>
      <c r="G1241" s="3">
        <v>1760.43</v>
      </c>
      <c r="H1241" s="3">
        <v>1</v>
      </c>
      <c r="I1241" s="8" t="s">
        <v>7578</v>
      </c>
      <c r="J1241" s="3" t="s">
        <v>8165</v>
      </c>
      <c r="K1241" s="3" t="s">
        <v>8167</v>
      </c>
      <c r="L1241" s="3" t="s">
        <v>8170</v>
      </c>
      <c r="M1241" s="4">
        <v>1760.43</v>
      </c>
      <c r="N1241" s="32">
        <f>Table2[[#This Row],[Price]]*Table2[[#This Row],[Quantity Sold]]</f>
        <v>1760.43</v>
      </c>
      <c r="O1241" s="1">
        <f t="shared" si="154"/>
        <v>2024</v>
      </c>
      <c r="P1241" s="1" t="str">
        <f t="shared" si="155"/>
        <v>ACCESSORIES</v>
      </c>
      <c r="Q1241" s="1" t="str">
        <f t="shared" si="160"/>
        <v>Accessories_Belts</v>
      </c>
      <c r="T1241" s="1" t="str">
        <f t="shared" si="156"/>
        <v>LOW PRICE</v>
      </c>
      <c r="U1241" t="str">
        <f t="shared" si="153"/>
        <v>No Discount</v>
      </c>
      <c r="V1241" t="str">
        <f t="shared" si="157"/>
        <v>Other</v>
      </c>
      <c r="W1241" s="1" t="b">
        <f t="shared" si="158"/>
        <v>0</v>
      </c>
      <c r="X1241" t="b">
        <f t="shared" si="159"/>
        <v>0</v>
      </c>
    </row>
    <row r="1242" spans="1:24" ht="28.8" x14ac:dyDescent="0.3">
      <c r="A1242" s="2" t="s">
        <v>1245</v>
      </c>
      <c r="B1242" s="3" t="s">
        <v>5111</v>
      </c>
      <c r="C1242" s="3" t="s">
        <v>7408</v>
      </c>
      <c r="D1242" s="3" t="s">
        <v>7419</v>
      </c>
      <c r="E1242" s="3" t="s">
        <v>7426</v>
      </c>
      <c r="F1242" s="3" t="s">
        <v>7431</v>
      </c>
      <c r="G1242" s="3">
        <v>12651.69</v>
      </c>
      <c r="H1242" s="3">
        <v>18</v>
      </c>
      <c r="I1242" s="8" t="s">
        <v>7660</v>
      </c>
      <c r="J1242" s="3" t="s">
        <v>8166</v>
      </c>
      <c r="K1242" s="3" t="s">
        <v>8167</v>
      </c>
      <c r="L1242" s="3" t="s">
        <v>8169</v>
      </c>
      <c r="M1242" s="4">
        <v>182184.17</v>
      </c>
      <c r="N1242" s="32">
        <f>Table2[[#This Row],[Price]]*Table2[[#This Row],[Quantity Sold]]</f>
        <v>227730.42</v>
      </c>
      <c r="O1242" s="1">
        <f t="shared" si="154"/>
        <v>2022</v>
      </c>
      <c r="P1242" s="1" t="str">
        <f t="shared" si="155"/>
        <v>WOMEN</v>
      </c>
      <c r="Q1242" s="1" t="str">
        <f t="shared" si="160"/>
        <v>Women_Dresses</v>
      </c>
      <c r="T1242" s="1" t="str">
        <f t="shared" si="156"/>
        <v>HIGH PRICE</v>
      </c>
      <c r="U1242" t="str">
        <f t="shared" si="153"/>
        <v>Discounted</v>
      </c>
      <c r="V1242" t="str">
        <f t="shared" si="157"/>
        <v>Other</v>
      </c>
      <c r="W1242" s="1" t="b">
        <f t="shared" si="158"/>
        <v>1</v>
      </c>
      <c r="X1242" t="b">
        <f t="shared" si="159"/>
        <v>1</v>
      </c>
    </row>
    <row r="1243" spans="1:24" x14ac:dyDescent="0.3">
      <c r="A1243" s="2" t="s">
        <v>1246</v>
      </c>
      <c r="B1243" s="3" t="s">
        <v>5112</v>
      </c>
      <c r="C1243" s="3" t="s">
        <v>7407</v>
      </c>
      <c r="D1243" s="3" t="s">
        <v>7417</v>
      </c>
      <c r="E1243" s="3" t="s">
        <v>7423</v>
      </c>
      <c r="F1243" s="3" t="s">
        <v>7434</v>
      </c>
      <c r="G1243" s="3">
        <v>14155.65</v>
      </c>
      <c r="H1243" s="3">
        <v>17</v>
      </c>
      <c r="I1243" s="8" t="s">
        <v>7743</v>
      </c>
      <c r="J1243" s="3" t="s">
        <v>8163</v>
      </c>
      <c r="K1243" s="3" t="s">
        <v>8167</v>
      </c>
      <c r="L1243" s="3" t="s">
        <v>8170</v>
      </c>
      <c r="M1243" s="4">
        <v>240646.05</v>
      </c>
      <c r="N1243" s="32">
        <f>Table2[[#This Row],[Price]]*Table2[[#This Row],[Quantity Sold]]</f>
        <v>240646.05</v>
      </c>
      <c r="O1243" s="1">
        <f t="shared" si="154"/>
        <v>2024</v>
      </c>
      <c r="P1243" s="1" t="str">
        <f t="shared" si="155"/>
        <v>KIDS</v>
      </c>
      <c r="Q1243" s="1" t="str">
        <f t="shared" si="160"/>
        <v>Kids_Shoes</v>
      </c>
      <c r="T1243" s="1" t="str">
        <f t="shared" si="156"/>
        <v>HIGH PRICE</v>
      </c>
      <c r="U1243" t="str">
        <f t="shared" si="153"/>
        <v>No Discount</v>
      </c>
      <c r="V1243" t="str">
        <f t="shared" si="157"/>
        <v>Other</v>
      </c>
      <c r="W1243" s="1" t="b">
        <f t="shared" si="158"/>
        <v>1</v>
      </c>
      <c r="X1243" t="b">
        <f t="shared" si="159"/>
        <v>0</v>
      </c>
    </row>
    <row r="1244" spans="1:24" ht="28.8" x14ac:dyDescent="0.3">
      <c r="A1244" s="2" t="s">
        <v>1247</v>
      </c>
      <c r="B1244" s="3" t="s">
        <v>5113</v>
      </c>
      <c r="C1244" s="3" t="s">
        <v>7408</v>
      </c>
      <c r="D1244" s="3" t="s">
        <v>7422</v>
      </c>
      <c r="E1244" s="3" t="s">
        <v>7425</v>
      </c>
      <c r="F1244" s="3" t="s">
        <v>7428</v>
      </c>
      <c r="G1244" s="3">
        <v>10360.06</v>
      </c>
      <c r="H1244" s="3">
        <v>11</v>
      </c>
      <c r="I1244" s="8" t="s">
        <v>7899</v>
      </c>
      <c r="J1244" s="3" t="s">
        <v>8164</v>
      </c>
      <c r="K1244" s="3" t="s">
        <v>8168</v>
      </c>
      <c r="L1244" s="3" t="s">
        <v>8169</v>
      </c>
      <c r="M1244" s="4">
        <v>91168.86</v>
      </c>
      <c r="N1244" s="32">
        <f>Table2[[#This Row],[Price]]*Table2[[#This Row],[Quantity Sold]]</f>
        <v>113960.65999999999</v>
      </c>
      <c r="O1244" s="1">
        <f t="shared" si="154"/>
        <v>2024</v>
      </c>
      <c r="P1244" s="1" t="str">
        <f t="shared" si="155"/>
        <v>WOMEN</v>
      </c>
      <c r="Q1244" s="1" t="str">
        <f t="shared" si="160"/>
        <v>Women_Skirts</v>
      </c>
      <c r="T1244" s="1" t="str">
        <f t="shared" si="156"/>
        <v>HIGH PRICE</v>
      </c>
      <c r="U1244" t="str">
        <f t="shared" si="153"/>
        <v>Discounted</v>
      </c>
      <c r="V1244" t="str">
        <f t="shared" si="157"/>
        <v>Other</v>
      </c>
      <c r="W1244" s="1" t="b">
        <f t="shared" si="158"/>
        <v>1</v>
      </c>
      <c r="X1244" t="b">
        <f t="shared" si="159"/>
        <v>1</v>
      </c>
    </row>
    <row r="1245" spans="1:24" ht="28.8" x14ac:dyDescent="0.3">
      <c r="A1245" s="2" t="s">
        <v>1248</v>
      </c>
      <c r="B1245" s="3" t="s">
        <v>5114</v>
      </c>
      <c r="C1245" s="3" t="s">
        <v>7408</v>
      </c>
      <c r="D1245" s="3" t="s">
        <v>7417</v>
      </c>
      <c r="E1245" s="3" t="s">
        <v>7426</v>
      </c>
      <c r="F1245" s="3" t="s">
        <v>7429</v>
      </c>
      <c r="G1245" s="3">
        <v>11217.45</v>
      </c>
      <c r="H1245" s="3">
        <v>11</v>
      </c>
      <c r="I1245" s="8" t="s">
        <v>7443</v>
      </c>
      <c r="J1245" s="3" t="s">
        <v>8163</v>
      </c>
      <c r="K1245" s="3" t="s">
        <v>8167</v>
      </c>
      <c r="L1245" s="3" t="s">
        <v>8169</v>
      </c>
      <c r="M1245" s="4">
        <v>98713.56</v>
      </c>
      <c r="N1245" s="32">
        <f>Table2[[#This Row],[Price]]*Table2[[#This Row],[Quantity Sold]]</f>
        <v>123391.95000000001</v>
      </c>
      <c r="O1245" s="1">
        <f t="shared" si="154"/>
        <v>2023</v>
      </c>
      <c r="P1245" s="1" t="str">
        <f t="shared" si="155"/>
        <v>WOMEN</v>
      </c>
      <c r="Q1245" s="1" t="str">
        <f t="shared" si="160"/>
        <v>Women_Shoes</v>
      </c>
      <c r="T1245" s="1" t="str">
        <f t="shared" si="156"/>
        <v>HIGH PRICE</v>
      </c>
      <c r="U1245" t="str">
        <f t="shared" si="153"/>
        <v>Discounted</v>
      </c>
      <c r="V1245" t="str">
        <f t="shared" si="157"/>
        <v>Other</v>
      </c>
      <c r="W1245" s="1" t="b">
        <f t="shared" si="158"/>
        <v>1</v>
      </c>
      <c r="X1245" t="b">
        <f t="shared" si="159"/>
        <v>1</v>
      </c>
    </row>
    <row r="1246" spans="1:24" ht="28.8" x14ac:dyDescent="0.3">
      <c r="A1246" s="2" t="s">
        <v>138</v>
      </c>
      <c r="B1246" s="3" t="s">
        <v>4403</v>
      </c>
      <c r="C1246" s="3" t="s">
        <v>7406</v>
      </c>
      <c r="D1246" s="3" t="s">
        <v>7414</v>
      </c>
      <c r="E1246" s="3" t="s">
        <v>7426</v>
      </c>
      <c r="F1246" s="3" t="s">
        <v>7433</v>
      </c>
      <c r="G1246" s="3">
        <v>14952.45</v>
      </c>
      <c r="H1246" s="3">
        <v>10</v>
      </c>
      <c r="I1246" s="8" t="s">
        <v>8021</v>
      </c>
      <c r="J1246" s="3" t="s">
        <v>8165</v>
      </c>
      <c r="K1246" s="3" t="s">
        <v>8168</v>
      </c>
      <c r="L1246" s="3" t="s">
        <v>8170</v>
      </c>
      <c r="M1246" s="4">
        <v>149524.5</v>
      </c>
      <c r="N1246" s="32">
        <f>Table2[[#This Row],[Price]]*Table2[[#This Row],[Quantity Sold]]</f>
        <v>149524.5</v>
      </c>
      <c r="O1246" s="1">
        <f t="shared" si="154"/>
        <v>2024</v>
      </c>
      <c r="P1246" s="1" t="str">
        <f t="shared" si="155"/>
        <v>ACCESSORIES</v>
      </c>
      <c r="Q1246" s="1" t="str">
        <f t="shared" si="160"/>
        <v>Accessories_Bags</v>
      </c>
      <c r="T1246" s="1" t="str">
        <f t="shared" si="156"/>
        <v>HIGH PRICE</v>
      </c>
      <c r="U1246" t="str">
        <f t="shared" ref="U1246:U1309" si="161">IF(L1246 = "Yes", "Discounted", "No Discount")</f>
        <v>No Discount</v>
      </c>
      <c r="V1246" t="str">
        <f t="shared" si="157"/>
        <v>Other</v>
      </c>
      <c r="W1246" s="1" t="b">
        <f t="shared" si="158"/>
        <v>1</v>
      </c>
      <c r="X1246" t="b">
        <f t="shared" si="159"/>
        <v>0</v>
      </c>
    </row>
    <row r="1247" spans="1:24" x14ac:dyDescent="0.3">
      <c r="A1247" s="2" t="s">
        <v>1249</v>
      </c>
      <c r="B1247" s="3" t="s">
        <v>5115</v>
      </c>
      <c r="C1247" s="3" t="s">
        <v>7407</v>
      </c>
      <c r="D1247" s="3" t="s">
        <v>7415</v>
      </c>
      <c r="E1247" s="3" t="s">
        <v>7426</v>
      </c>
      <c r="F1247" s="3" t="s">
        <v>7433</v>
      </c>
      <c r="G1247" s="3">
        <v>13363.83</v>
      </c>
      <c r="H1247" s="3">
        <v>3</v>
      </c>
      <c r="I1247" s="8" t="s">
        <v>7459</v>
      </c>
      <c r="J1247" s="3" t="s">
        <v>8164</v>
      </c>
      <c r="K1247" s="3" t="s">
        <v>8167</v>
      </c>
      <c r="L1247" s="3" t="s">
        <v>8169</v>
      </c>
      <c r="M1247" s="4">
        <v>32072.86</v>
      </c>
      <c r="N1247" s="32">
        <f>Table2[[#This Row],[Price]]*Table2[[#This Row],[Quantity Sold]]</f>
        <v>40091.49</v>
      </c>
      <c r="O1247" s="1">
        <f t="shared" si="154"/>
        <v>2023</v>
      </c>
      <c r="P1247" s="1" t="str">
        <f t="shared" si="155"/>
        <v>KIDS</v>
      </c>
      <c r="Q1247" s="1" t="str">
        <f t="shared" si="160"/>
        <v>Kids_T-Shirts</v>
      </c>
      <c r="T1247" s="1" t="str">
        <f t="shared" si="156"/>
        <v>HIGH PRICE</v>
      </c>
      <c r="U1247" t="str">
        <f t="shared" si="161"/>
        <v>Discounted</v>
      </c>
      <c r="V1247" t="str">
        <f t="shared" si="157"/>
        <v>Other</v>
      </c>
      <c r="W1247" s="1" t="b">
        <f t="shared" si="158"/>
        <v>0</v>
      </c>
      <c r="X1247" t="b">
        <f t="shared" si="159"/>
        <v>1</v>
      </c>
    </row>
    <row r="1248" spans="1:24" ht="28.8" x14ac:dyDescent="0.3">
      <c r="A1248" s="2" t="s">
        <v>1250</v>
      </c>
      <c r="B1248" s="3" t="s">
        <v>5116</v>
      </c>
      <c r="C1248" s="3" t="s">
        <v>7408</v>
      </c>
      <c r="D1248" s="3" t="s">
        <v>7417</v>
      </c>
      <c r="E1248" s="3" t="s">
        <v>7426</v>
      </c>
      <c r="F1248" s="3" t="s">
        <v>7431</v>
      </c>
      <c r="G1248" s="3">
        <v>16550.2</v>
      </c>
      <c r="H1248" s="3">
        <v>16</v>
      </c>
      <c r="I1248" s="8" t="s">
        <v>7459</v>
      </c>
      <c r="J1248" s="3" t="s">
        <v>8165</v>
      </c>
      <c r="K1248" s="3" t="s">
        <v>8168</v>
      </c>
      <c r="L1248" s="3" t="s">
        <v>8169</v>
      </c>
      <c r="M1248" s="4">
        <v>211842.56</v>
      </c>
      <c r="N1248" s="32">
        <f>Table2[[#This Row],[Price]]*Table2[[#This Row],[Quantity Sold]]</f>
        <v>264803.20000000001</v>
      </c>
      <c r="O1248" s="1">
        <f t="shared" si="154"/>
        <v>2023</v>
      </c>
      <c r="P1248" s="1" t="str">
        <f t="shared" si="155"/>
        <v>WOMEN</v>
      </c>
      <c r="Q1248" s="1" t="str">
        <f t="shared" si="160"/>
        <v>Women_Shoes</v>
      </c>
      <c r="T1248" s="1" t="str">
        <f t="shared" si="156"/>
        <v>HIGH PRICE</v>
      </c>
      <c r="U1248" t="str">
        <f t="shared" si="161"/>
        <v>Discounted</v>
      </c>
      <c r="V1248" t="str">
        <f t="shared" si="157"/>
        <v>Other</v>
      </c>
      <c r="W1248" s="1" t="b">
        <f t="shared" si="158"/>
        <v>1</v>
      </c>
      <c r="X1248" t="b">
        <f t="shared" si="159"/>
        <v>1</v>
      </c>
    </row>
    <row r="1249" spans="1:24" ht="28.8" x14ac:dyDescent="0.3">
      <c r="A1249" s="2" t="s">
        <v>1251</v>
      </c>
      <c r="B1249" s="3" t="s">
        <v>5117</v>
      </c>
      <c r="C1249" s="3" t="s">
        <v>7406</v>
      </c>
      <c r="D1249" s="3" t="s">
        <v>7421</v>
      </c>
      <c r="E1249" s="3" t="s">
        <v>7426</v>
      </c>
      <c r="F1249" s="3" t="s">
        <v>7429</v>
      </c>
      <c r="G1249" s="3">
        <v>14839.57</v>
      </c>
      <c r="H1249" s="3">
        <v>19</v>
      </c>
      <c r="I1249" s="8" t="s">
        <v>7704</v>
      </c>
      <c r="J1249" s="3" t="s">
        <v>8165</v>
      </c>
      <c r="K1249" s="3" t="s">
        <v>8167</v>
      </c>
      <c r="L1249" s="3" t="s">
        <v>8170</v>
      </c>
      <c r="M1249" s="4">
        <v>281951.83</v>
      </c>
      <c r="N1249" s="32">
        <f>Table2[[#This Row],[Price]]*Table2[[#This Row],[Quantity Sold]]</f>
        <v>281951.83</v>
      </c>
      <c r="O1249" s="1">
        <f t="shared" si="154"/>
        <v>2024</v>
      </c>
      <c r="P1249" s="1" t="str">
        <f t="shared" si="155"/>
        <v>ACCESSORIES</v>
      </c>
      <c r="Q1249" s="1" t="str">
        <f t="shared" si="160"/>
        <v>Accessories_Scarves</v>
      </c>
      <c r="T1249" s="1" t="str">
        <f t="shared" si="156"/>
        <v>HIGH PRICE</v>
      </c>
      <c r="U1249" t="str">
        <f t="shared" si="161"/>
        <v>No Discount</v>
      </c>
      <c r="V1249" t="str">
        <f t="shared" si="157"/>
        <v>Other</v>
      </c>
      <c r="W1249" s="1" t="b">
        <f t="shared" si="158"/>
        <v>1</v>
      </c>
      <c r="X1249" t="b">
        <f t="shared" si="159"/>
        <v>0</v>
      </c>
    </row>
    <row r="1250" spans="1:24" x14ac:dyDescent="0.3">
      <c r="A1250" s="2" t="s">
        <v>1252</v>
      </c>
      <c r="B1250" s="3" t="s">
        <v>4072</v>
      </c>
      <c r="C1250" s="3" t="s">
        <v>7405</v>
      </c>
      <c r="D1250" s="3" t="s">
        <v>7417</v>
      </c>
      <c r="E1250" s="3" t="s">
        <v>7426</v>
      </c>
      <c r="F1250" s="3" t="s">
        <v>7428</v>
      </c>
      <c r="G1250" s="3">
        <v>4570.8100000000004</v>
      </c>
      <c r="H1250" s="3">
        <v>11</v>
      </c>
      <c r="I1250" s="8" t="s">
        <v>7795</v>
      </c>
      <c r="J1250" s="3" t="s">
        <v>8165</v>
      </c>
      <c r="K1250" s="3" t="s">
        <v>8167</v>
      </c>
      <c r="L1250" s="3" t="s">
        <v>8169</v>
      </c>
      <c r="M1250" s="4">
        <v>40223.46</v>
      </c>
      <c r="N1250" s="32">
        <f>Table2[[#This Row],[Price]]*Table2[[#This Row],[Quantity Sold]]</f>
        <v>50278.91</v>
      </c>
      <c r="O1250" s="1">
        <f t="shared" si="154"/>
        <v>2024</v>
      </c>
      <c r="P1250" s="1" t="str">
        <f t="shared" si="155"/>
        <v>MEN</v>
      </c>
      <c r="Q1250" s="1" t="str">
        <f t="shared" si="160"/>
        <v>Men_Shoes</v>
      </c>
      <c r="T1250" s="1" t="str">
        <f t="shared" si="156"/>
        <v>LOW PRICE</v>
      </c>
      <c r="U1250" t="str">
        <f t="shared" si="161"/>
        <v>Discounted</v>
      </c>
      <c r="V1250" t="str">
        <f t="shared" si="157"/>
        <v>Men's Discounted Item</v>
      </c>
      <c r="W1250" s="1" t="b">
        <f t="shared" si="158"/>
        <v>1</v>
      </c>
      <c r="X1250" t="b">
        <f t="shared" si="159"/>
        <v>1</v>
      </c>
    </row>
    <row r="1251" spans="1:24" ht="28.8" x14ac:dyDescent="0.3">
      <c r="A1251" s="2" t="s">
        <v>1253</v>
      </c>
      <c r="B1251" s="3" t="s">
        <v>5118</v>
      </c>
      <c r="C1251" s="3" t="s">
        <v>7408</v>
      </c>
      <c r="D1251" s="3" t="s">
        <v>7419</v>
      </c>
      <c r="E1251" s="3" t="s">
        <v>7427</v>
      </c>
      <c r="F1251" s="3" t="s">
        <v>7431</v>
      </c>
      <c r="G1251" s="3">
        <v>11792.64</v>
      </c>
      <c r="H1251" s="3">
        <v>12</v>
      </c>
      <c r="I1251" s="8" t="s">
        <v>7889</v>
      </c>
      <c r="J1251" s="3" t="s">
        <v>8165</v>
      </c>
      <c r="K1251" s="3" t="s">
        <v>8168</v>
      </c>
      <c r="L1251" s="3" t="s">
        <v>8170</v>
      </c>
      <c r="M1251" s="4">
        <v>141511.67999999999</v>
      </c>
      <c r="N1251" s="32">
        <f>Table2[[#This Row],[Price]]*Table2[[#This Row],[Quantity Sold]]</f>
        <v>141511.67999999999</v>
      </c>
      <c r="O1251" s="1">
        <f t="shared" si="154"/>
        <v>2023</v>
      </c>
      <c r="P1251" s="1" t="str">
        <f t="shared" si="155"/>
        <v>WOMEN</v>
      </c>
      <c r="Q1251" s="1" t="str">
        <f t="shared" si="160"/>
        <v>Women_Dresses</v>
      </c>
      <c r="T1251" s="1" t="str">
        <f t="shared" si="156"/>
        <v>HIGH PRICE</v>
      </c>
      <c r="U1251" t="str">
        <f t="shared" si="161"/>
        <v>No Discount</v>
      </c>
      <c r="V1251" t="str">
        <f t="shared" si="157"/>
        <v>Other</v>
      </c>
      <c r="W1251" s="1" t="b">
        <f t="shared" si="158"/>
        <v>1</v>
      </c>
      <c r="X1251" t="b">
        <f t="shared" si="159"/>
        <v>0</v>
      </c>
    </row>
    <row r="1252" spans="1:24" x14ac:dyDescent="0.3">
      <c r="A1252" s="2" t="s">
        <v>1254</v>
      </c>
      <c r="B1252" s="3" t="s">
        <v>5119</v>
      </c>
      <c r="C1252" s="3" t="s">
        <v>7405</v>
      </c>
      <c r="D1252" s="3" t="s">
        <v>7417</v>
      </c>
      <c r="E1252" s="3" t="s">
        <v>7426</v>
      </c>
      <c r="F1252" s="3" t="s">
        <v>7434</v>
      </c>
      <c r="G1252" s="3">
        <v>4765.8599999999997</v>
      </c>
      <c r="H1252" s="3">
        <v>16</v>
      </c>
      <c r="I1252" s="8" t="s">
        <v>7977</v>
      </c>
      <c r="J1252" s="3" t="s">
        <v>8165</v>
      </c>
      <c r="K1252" s="3" t="s">
        <v>8168</v>
      </c>
      <c r="L1252" s="3" t="s">
        <v>8170</v>
      </c>
      <c r="M1252" s="4">
        <v>76253.759999999995</v>
      </c>
      <c r="N1252" s="32">
        <f>Table2[[#This Row],[Price]]*Table2[[#This Row],[Quantity Sold]]</f>
        <v>76253.759999999995</v>
      </c>
      <c r="O1252" s="1">
        <f t="shared" si="154"/>
        <v>2024</v>
      </c>
      <c r="P1252" s="1" t="str">
        <f t="shared" si="155"/>
        <v>MEN</v>
      </c>
      <c r="Q1252" s="1" t="str">
        <f t="shared" si="160"/>
        <v>Men_Shoes</v>
      </c>
      <c r="T1252" s="1" t="str">
        <f t="shared" si="156"/>
        <v>LOW PRICE</v>
      </c>
      <c r="U1252" t="str">
        <f t="shared" si="161"/>
        <v>No Discount</v>
      </c>
      <c r="V1252" t="str">
        <f t="shared" si="157"/>
        <v>Other</v>
      </c>
      <c r="W1252" s="1" t="b">
        <f t="shared" si="158"/>
        <v>1</v>
      </c>
      <c r="X1252" t="b">
        <f t="shared" si="159"/>
        <v>0</v>
      </c>
    </row>
    <row r="1253" spans="1:24" ht="28.8" x14ac:dyDescent="0.3">
      <c r="A1253" s="2" t="s">
        <v>1255</v>
      </c>
      <c r="B1253" s="3" t="s">
        <v>5120</v>
      </c>
      <c r="C1253" s="3" t="s">
        <v>7407</v>
      </c>
      <c r="D1253" s="3" t="s">
        <v>7418</v>
      </c>
      <c r="E1253" s="3" t="s">
        <v>7425</v>
      </c>
      <c r="F1253" s="3" t="s">
        <v>7432</v>
      </c>
      <c r="G1253" s="3">
        <v>11960.3</v>
      </c>
      <c r="H1253" s="3">
        <v>12</v>
      </c>
      <c r="I1253" s="8" t="s">
        <v>8022</v>
      </c>
      <c r="J1253" s="3" t="s">
        <v>8164</v>
      </c>
      <c r="K1253" s="3" t="s">
        <v>8167</v>
      </c>
      <c r="L1253" s="3" t="s">
        <v>8170</v>
      </c>
      <c r="M1253" s="4">
        <v>143523.6</v>
      </c>
      <c r="N1253" s="32">
        <f>Table2[[#This Row],[Price]]*Table2[[#This Row],[Quantity Sold]]</f>
        <v>143523.59999999998</v>
      </c>
      <c r="O1253" s="1">
        <f t="shared" si="154"/>
        <v>2023</v>
      </c>
      <c r="P1253" s="1" t="str">
        <f t="shared" si="155"/>
        <v>KIDS</v>
      </c>
      <c r="Q1253" s="1" t="str">
        <f t="shared" si="160"/>
        <v>Kids_Sweaters</v>
      </c>
      <c r="T1253" s="1" t="str">
        <f t="shared" si="156"/>
        <v>HIGH PRICE</v>
      </c>
      <c r="U1253" t="str">
        <f t="shared" si="161"/>
        <v>No Discount</v>
      </c>
      <c r="V1253" t="str">
        <f t="shared" si="157"/>
        <v>Other</v>
      </c>
      <c r="W1253" s="1" t="b">
        <f t="shared" si="158"/>
        <v>1</v>
      </c>
      <c r="X1253" t="b">
        <f t="shared" si="159"/>
        <v>0</v>
      </c>
    </row>
    <row r="1254" spans="1:24" x14ac:dyDescent="0.3">
      <c r="A1254" s="2" t="s">
        <v>1256</v>
      </c>
      <c r="B1254" s="3" t="s">
        <v>5121</v>
      </c>
      <c r="C1254" s="3" t="s">
        <v>7405</v>
      </c>
      <c r="D1254" s="3" t="s">
        <v>7409</v>
      </c>
      <c r="E1254" s="3" t="s">
        <v>7424</v>
      </c>
      <c r="F1254" s="3" t="s">
        <v>7428</v>
      </c>
      <c r="G1254" s="3">
        <v>8022.78</v>
      </c>
      <c r="H1254" s="3">
        <v>19</v>
      </c>
      <c r="I1254" s="8" t="s">
        <v>7972</v>
      </c>
      <c r="J1254" s="3" t="s">
        <v>8164</v>
      </c>
      <c r="K1254" s="3" t="s">
        <v>8168</v>
      </c>
      <c r="L1254" s="3" t="s">
        <v>8170</v>
      </c>
      <c r="M1254" s="4">
        <v>152432.82</v>
      </c>
      <c r="N1254" s="32">
        <f>Table2[[#This Row],[Price]]*Table2[[#This Row],[Quantity Sold]]</f>
        <v>152432.82</v>
      </c>
      <c r="O1254" s="1">
        <f t="shared" si="154"/>
        <v>2023</v>
      </c>
      <c r="P1254" s="1" t="str">
        <f t="shared" si="155"/>
        <v>MEN</v>
      </c>
      <c r="Q1254" s="1" t="str">
        <f t="shared" si="160"/>
        <v>Men_Jackets</v>
      </c>
      <c r="T1254" s="1" t="str">
        <f t="shared" si="156"/>
        <v>LOW PRICE</v>
      </c>
      <c r="U1254" t="str">
        <f t="shared" si="161"/>
        <v>No Discount</v>
      </c>
      <c r="V1254" t="str">
        <f t="shared" si="157"/>
        <v>Other</v>
      </c>
      <c r="W1254" s="1" t="b">
        <f t="shared" si="158"/>
        <v>1</v>
      </c>
      <c r="X1254" t="b">
        <f t="shared" si="159"/>
        <v>0</v>
      </c>
    </row>
    <row r="1255" spans="1:24" ht="28.8" x14ac:dyDescent="0.3">
      <c r="A1255" s="2" t="s">
        <v>1257</v>
      </c>
      <c r="B1255" s="3" t="s">
        <v>5122</v>
      </c>
      <c r="C1255" s="3" t="s">
        <v>7407</v>
      </c>
      <c r="D1255" s="3" t="s">
        <v>7418</v>
      </c>
      <c r="E1255" s="3" t="s">
        <v>7425</v>
      </c>
      <c r="F1255" s="3" t="s">
        <v>7434</v>
      </c>
      <c r="G1255" s="3">
        <v>5915.41</v>
      </c>
      <c r="H1255" s="3">
        <v>13</v>
      </c>
      <c r="I1255" s="8" t="s">
        <v>7736</v>
      </c>
      <c r="J1255" s="3" t="s">
        <v>8166</v>
      </c>
      <c r="K1255" s="3" t="s">
        <v>8168</v>
      </c>
      <c r="L1255" s="3" t="s">
        <v>8170</v>
      </c>
      <c r="M1255" s="4">
        <v>76900.33</v>
      </c>
      <c r="N1255" s="32">
        <f>Table2[[#This Row],[Price]]*Table2[[#This Row],[Quantity Sold]]</f>
        <v>76900.33</v>
      </c>
      <c r="O1255" s="1">
        <f t="shared" si="154"/>
        <v>2024</v>
      </c>
      <c r="P1255" s="1" t="str">
        <f t="shared" si="155"/>
        <v>KIDS</v>
      </c>
      <c r="Q1255" s="1" t="str">
        <f t="shared" si="160"/>
        <v>Kids_Sweaters</v>
      </c>
      <c r="T1255" s="1" t="str">
        <f t="shared" si="156"/>
        <v>LOW PRICE</v>
      </c>
      <c r="U1255" t="str">
        <f t="shared" si="161"/>
        <v>No Discount</v>
      </c>
      <c r="V1255" t="str">
        <f t="shared" si="157"/>
        <v>Other</v>
      </c>
      <c r="W1255" s="1" t="b">
        <f t="shared" si="158"/>
        <v>1</v>
      </c>
      <c r="X1255" t="b">
        <f t="shared" si="159"/>
        <v>0</v>
      </c>
    </row>
    <row r="1256" spans="1:24" x14ac:dyDescent="0.3">
      <c r="A1256" s="2" t="s">
        <v>1258</v>
      </c>
      <c r="B1256" s="3" t="s">
        <v>5123</v>
      </c>
      <c r="C1256" s="3" t="s">
        <v>7405</v>
      </c>
      <c r="D1256" s="3" t="s">
        <v>7411</v>
      </c>
      <c r="E1256" s="3" t="s">
        <v>7426</v>
      </c>
      <c r="F1256" s="3" t="s">
        <v>7429</v>
      </c>
      <c r="G1256" s="3">
        <v>4293.59</v>
      </c>
      <c r="H1256" s="3">
        <v>12</v>
      </c>
      <c r="I1256" s="8" t="s">
        <v>8023</v>
      </c>
      <c r="J1256" s="3" t="s">
        <v>8162</v>
      </c>
      <c r="K1256" s="3" t="s">
        <v>8167</v>
      </c>
      <c r="L1256" s="3" t="s">
        <v>8169</v>
      </c>
      <c r="M1256" s="4">
        <v>41218.629999999997</v>
      </c>
      <c r="N1256" s="32">
        <f>Table2[[#This Row],[Price]]*Table2[[#This Row],[Quantity Sold]]</f>
        <v>51523.08</v>
      </c>
      <c r="O1256" s="1">
        <f t="shared" si="154"/>
        <v>2023</v>
      </c>
      <c r="P1256" s="1" t="str">
        <f t="shared" si="155"/>
        <v>MEN</v>
      </c>
      <c r="Q1256" s="1" t="str">
        <f t="shared" si="160"/>
        <v>Men_Pants</v>
      </c>
      <c r="T1256" s="1" t="str">
        <f t="shared" si="156"/>
        <v>LOW PRICE</v>
      </c>
      <c r="U1256" t="str">
        <f t="shared" si="161"/>
        <v>Discounted</v>
      </c>
      <c r="V1256" t="str">
        <f t="shared" si="157"/>
        <v>Men's Discounted Item</v>
      </c>
      <c r="W1256" s="1" t="b">
        <f t="shared" si="158"/>
        <v>1</v>
      </c>
      <c r="X1256" t="b">
        <f t="shared" si="159"/>
        <v>1</v>
      </c>
    </row>
    <row r="1257" spans="1:24" x14ac:dyDescent="0.3">
      <c r="A1257" s="2" t="s">
        <v>1259</v>
      </c>
      <c r="B1257" s="3" t="s">
        <v>5124</v>
      </c>
      <c r="C1257" s="3" t="s">
        <v>7405</v>
      </c>
      <c r="D1257" s="3" t="s">
        <v>7410</v>
      </c>
      <c r="E1257" s="3" t="s">
        <v>7426</v>
      </c>
      <c r="F1257" s="3" t="s">
        <v>7430</v>
      </c>
      <c r="G1257" s="3">
        <v>8704.2099999999991</v>
      </c>
      <c r="H1257" s="3">
        <v>6</v>
      </c>
      <c r="I1257" s="8" t="s">
        <v>8024</v>
      </c>
      <c r="J1257" s="3" t="s">
        <v>8162</v>
      </c>
      <c r="K1257" s="3" t="s">
        <v>8168</v>
      </c>
      <c r="L1257" s="3" t="s">
        <v>8170</v>
      </c>
      <c r="M1257" s="4">
        <v>52225.26</v>
      </c>
      <c r="N1257" s="32">
        <f>Table2[[#This Row],[Price]]*Table2[[#This Row],[Quantity Sold]]</f>
        <v>52225.259999999995</v>
      </c>
      <c r="O1257" s="1">
        <f t="shared" si="154"/>
        <v>2023</v>
      </c>
      <c r="P1257" s="1" t="str">
        <f t="shared" si="155"/>
        <v>MEN</v>
      </c>
      <c r="Q1257" s="1" t="str">
        <f t="shared" si="160"/>
        <v>Men_Shirts</v>
      </c>
      <c r="T1257" s="1" t="str">
        <f t="shared" si="156"/>
        <v>LOW PRICE</v>
      </c>
      <c r="U1257" t="str">
        <f t="shared" si="161"/>
        <v>No Discount</v>
      </c>
      <c r="V1257" t="str">
        <f t="shared" si="157"/>
        <v>Other</v>
      </c>
      <c r="W1257" s="1" t="b">
        <f t="shared" si="158"/>
        <v>0</v>
      </c>
      <c r="X1257" t="b">
        <f t="shared" si="159"/>
        <v>0</v>
      </c>
    </row>
    <row r="1258" spans="1:24" x14ac:dyDescent="0.3">
      <c r="A1258" s="2" t="s">
        <v>1260</v>
      </c>
      <c r="B1258" s="3" t="s">
        <v>5125</v>
      </c>
      <c r="C1258" s="3" t="s">
        <v>7407</v>
      </c>
      <c r="D1258" s="3" t="s">
        <v>7417</v>
      </c>
      <c r="E1258" s="3" t="s">
        <v>7424</v>
      </c>
      <c r="F1258" s="3" t="s">
        <v>7433</v>
      </c>
      <c r="G1258" s="3">
        <v>16093.7</v>
      </c>
      <c r="H1258" s="3">
        <v>18</v>
      </c>
      <c r="I1258" s="8" t="s">
        <v>7534</v>
      </c>
      <c r="J1258" s="3" t="s">
        <v>8163</v>
      </c>
      <c r="K1258" s="3" t="s">
        <v>8167</v>
      </c>
      <c r="L1258" s="3" t="s">
        <v>8170</v>
      </c>
      <c r="M1258" s="4">
        <v>289686.59999999998</v>
      </c>
      <c r="N1258" s="32">
        <f>Table2[[#This Row],[Price]]*Table2[[#This Row],[Quantity Sold]]</f>
        <v>289686.60000000003</v>
      </c>
      <c r="O1258" s="1">
        <f t="shared" si="154"/>
        <v>2023</v>
      </c>
      <c r="P1258" s="1" t="str">
        <f t="shared" si="155"/>
        <v>KIDS</v>
      </c>
      <c r="Q1258" s="1" t="str">
        <f t="shared" si="160"/>
        <v>Kids_Shoes</v>
      </c>
      <c r="T1258" s="1" t="str">
        <f t="shared" si="156"/>
        <v>HIGH PRICE</v>
      </c>
      <c r="U1258" t="str">
        <f t="shared" si="161"/>
        <v>No Discount</v>
      </c>
      <c r="V1258" t="str">
        <f t="shared" si="157"/>
        <v>Other</v>
      </c>
      <c r="W1258" s="1" t="b">
        <f t="shared" si="158"/>
        <v>1</v>
      </c>
      <c r="X1258" t="b">
        <f t="shared" si="159"/>
        <v>0</v>
      </c>
    </row>
    <row r="1259" spans="1:24" ht="28.8" x14ac:dyDescent="0.3">
      <c r="A1259" s="2" t="s">
        <v>1261</v>
      </c>
      <c r="B1259" s="3" t="s">
        <v>5126</v>
      </c>
      <c r="C1259" s="3" t="s">
        <v>7408</v>
      </c>
      <c r="D1259" s="3" t="s">
        <v>7422</v>
      </c>
      <c r="E1259" s="3" t="s">
        <v>7425</v>
      </c>
      <c r="F1259" s="3" t="s">
        <v>7432</v>
      </c>
      <c r="G1259" s="3">
        <v>13408.65</v>
      </c>
      <c r="H1259" s="3">
        <v>5</v>
      </c>
      <c r="I1259" s="8" t="s">
        <v>8025</v>
      </c>
      <c r="J1259" s="3" t="s">
        <v>8165</v>
      </c>
      <c r="K1259" s="3" t="s">
        <v>8168</v>
      </c>
      <c r="L1259" s="3" t="s">
        <v>8170</v>
      </c>
      <c r="M1259" s="4">
        <v>67043.25</v>
      </c>
      <c r="N1259" s="32">
        <f>Table2[[#This Row],[Price]]*Table2[[#This Row],[Quantity Sold]]</f>
        <v>67043.25</v>
      </c>
      <c r="O1259" s="1">
        <f t="shared" si="154"/>
        <v>2024</v>
      </c>
      <c r="P1259" s="1" t="str">
        <f t="shared" si="155"/>
        <v>WOMEN</v>
      </c>
      <c r="Q1259" s="1" t="str">
        <f t="shared" si="160"/>
        <v>Women_Skirts</v>
      </c>
      <c r="T1259" s="1" t="str">
        <f t="shared" si="156"/>
        <v>HIGH PRICE</v>
      </c>
      <c r="U1259" t="str">
        <f t="shared" si="161"/>
        <v>No Discount</v>
      </c>
      <c r="V1259" t="str">
        <f t="shared" si="157"/>
        <v>Other</v>
      </c>
      <c r="W1259" s="1" t="b">
        <f t="shared" si="158"/>
        <v>0</v>
      </c>
      <c r="X1259" t="b">
        <f t="shared" si="159"/>
        <v>0</v>
      </c>
    </row>
    <row r="1260" spans="1:24" ht="28.8" x14ac:dyDescent="0.3">
      <c r="A1260" s="2" t="s">
        <v>1262</v>
      </c>
      <c r="B1260" s="3" t="s">
        <v>5127</v>
      </c>
      <c r="C1260" s="3" t="s">
        <v>7408</v>
      </c>
      <c r="D1260" s="3" t="s">
        <v>7419</v>
      </c>
      <c r="E1260" s="3" t="s">
        <v>7423</v>
      </c>
      <c r="F1260" s="3" t="s">
        <v>7430</v>
      </c>
      <c r="G1260" s="3">
        <v>5976</v>
      </c>
      <c r="H1260" s="3">
        <v>5</v>
      </c>
      <c r="I1260" s="8" t="s">
        <v>7779</v>
      </c>
      <c r="J1260" s="3" t="s">
        <v>8166</v>
      </c>
      <c r="K1260" s="3" t="s">
        <v>8168</v>
      </c>
      <c r="L1260" s="3" t="s">
        <v>8170</v>
      </c>
      <c r="M1260" s="4">
        <v>29880</v>
      </c>
      <c r="N1260" s="32">
        <f>Table2[[#This Row],[Price]]*Table2[[#This Row],[Quantity Sold]]</f>
        <v>29880</v>
      </c>
      <c r="O1260" s="1">
        <f t="shared" si="154"/>
        <v>2024</v>
      </c>
      <c r="P1260" s="1" t="str">
        <f t="shared" si="155"/>
        <v>WOMEN</v>
      </c>
      <c r="Q1260" s="1" t="str">
        <f t="shared" si="160"/>
        <v>Women_Dresses</v>
      </c>
      <c r="T1260" s="1" t="str">
        <f t="shared" si="156"/>
        <v>LOW PRICE</v>
      </c>
      <c r="U1260" t="str">
        <f t="shared" si="161"/>
        <v>No Discount</v>
      </c>
      <c r="V1260" t="str">
        <f t="shared" si="157"/>
        <v>Other</v>
      </c>
      <c r="W1260" s="1" t="b">
        <f t="shared" si="158"/>
        <v>0</v>
      </c>
      <c r="X1260" t="b">
        <f t="shared" si="159"/>
        <v>0</v>
      </c>
    </row>
    <row r="1261" spans="1:24" ht="28.8" x14ac:dyDescent="0.3">
      <c r="A1261" s="2" t="s">
        <v>1263</v>
      </c>
      <c r="B1261" s="3" t="s">
        <v>5128</v>
      </c>
      <c r="C1261" s="3" t="s">
        <v>7408</v>
      </c>
      <c r="D1261" s="3" t="s">
        <v>7422</v>
      </c>
      <c r="E1261" s="3" t="s">
        <v>7425</v>
      </c>
      <c r="F1261" s="3" t="s">
        <v>7430</v>
      </c>
      <c r="G1261" s="3">
        <v>14831.27</v>
      </c>
      <c r="H1261" s="3">
        <v>11</v>
      </c>
      <c r="I1261" s="8" t="s">
        <v>7958</v>
      </c>
      <c r="J1261" s="3" t="s">
        <v>8162</v>
      </c>
      <c r="K1261" s="3" t="s">
        <v>8167</v>
      </c>
      <c r="L1261" s="3" t="s">
        <v>8170</v>
      </c>
      <c r="M1261" s="4">
        <v>163143.97</v>
      </c>
      <c r="N1261" s="32">
        <f>Table2[[#This Row],[Price]]*Table2[[#This Row],[Quantity Sold]]</f>
        <v>163143.97</v>
      </c>
      <c r="O1261" s="1">
        <f t="shared" si="154"/>
        <v>2023</v>
      </c>
      <c r="P1261" s="1" t="str">
        <f t="shared" si="155"/>
        <v>WOMEN</v>
      </c>
      <c r="Q1261" s="1" t="str">
        <f t="shared" si="160"/>
        <v>Women_Skirts</v>
      </c>
      <c r="T1261" s="1" t="str">
        <f t="shared" si="156"/>
        <v>HIGH PRICE</v>
      </c>
      <c r="U1261" t="str">
        <f t="shared" si="161"/>
        <v>No Discount</v>
      </c>
      <c r="V1261" t="str">
        <f t="shared" si="157"/>
        <v>Other</v>
      </c>
      <c r="W1261" s="1" t="b">
        <f t="shared" si="158"/>
        <v>1</v>
      </c>
      <c r="X1261" t="b">
        <f t="shared" si="159"/>
        <v>0</v>
      </c>
    </row>
    <row r="1262" spans="1:24" ht="28.8" x14ac:dyDescent="0.3">
      <c r="A1262" s="2" t="s">
        <v>1264</v>
      </c>
      <c r="B1262" s="3" t="s">
        <v>5129</v>
      </c>
      <c r="C1262" s="3" t="s">
        <v>7406</v>
      </c>
      <c r="D1262" s="3" t="s">
        <v>7416</v>
      </c>
      <c r="E1262" s="3" t="s">
        <v>7424</v>
      </c>
      <c r="F1262" s="3" t="s">
        <v>7434</v>
      </c>
      <c r="G1262" s="3">
        <v>6292.23</v>
      </c>
      <c r="H1262" s="3">
        <v>18</v>
      </c>
      <c r="I1262" s="8" t="s">
        <v>7551</v>
      </c>
      <c r="J1262" s="3" t="s">
        <v>8164</v>
      </c>
      <c r="K1262" s="3" t="s">
        <v>8168</v>
      </c>
      <c r="L1262" s="3" t="s">
        <v>8170</v>
      </c>
      <c r="M1262" s="4">
        <v>113260.14</v>
      </c>
      <c r="N1262" s="32">
        <f>Table2[[#This Row],[Price]]*Table2[[#This Row],[Quantity Sold]]</f>
        <v>113260.13999999998</v>
      </c>
      <c r="O1262" s="1">
        <f t="shared" si="154"/>
        <v>2023</v>
      </c>
      <c r="P1262" s="1" t="str">
        <f t="shared" si="155"/>
        <v>ACCESSORIES</v>
      </c>
      <c r="Q1262" s="1" t="str">
        <f t="shared" si="160"/>
        <v>Accessories_Belts</v>
      </c>
      <c r="T1262" s="1" t="str">
        <f t="shared" si="156"/>
        <v>LOW PRICE</v>
      </c>
      <c r="U1262" t="str">
        <f t="shared" si="161"/>
        <v>No Discount</v>
      </c>
      <c r="V1262" t="str">
        <f t="shared" si="157"/>
        <v>Other</v>
      </c>
      <c r="W1262" s="1" t="b">
        <f t="shared" si="158"/>
        <v>1</v>
      </c>
      <c r="X1262" t="b">
        <f t="shared" si="159"/>
        <v>0</v>
      </c>
    </row>
    <row r="1263" spans="1:24" ht="28.8" x14ac:dyDescent="0.3">
      <c r="A1263" s="2" t="s">
        <v>1265</v>
      </c>
      <c r="B1263" s="3" t="s">
        <v>5130</v>
      </c>
      <c r="C1263" s="3" t="s">
        <v>7408</v>
      </c>
      <c r="D1263" s="3" t="s">
        <v>7420</v>
      </c>
      <c r="E1263" s="3" t="s">
        <v>7426</v>
      </c>
      <c r="F1263" s="3" t="s">
        <v>7429</v>
      </c>
      <c r="G1263" s="3">
        <v>13679.23</v>
      </c>
      <c r="H1263" s="3">
        <v>16</v>
      </c>
      <c r="I1263" s="8" t="s">
        <v>8026</v>
      </c>
      <c r="J1263" s="3" t="s">
        <v>8165</v>
      </c>
      <c r="K1263" s="3" t="s">
        <v>8167</v>
      </c>
      <c r="L1263" s="3" t="s">
        <v>8169</v>
      </c>
      <c r="M1263" s="4">
        <v>175094.31</v>
      </c>
      <c r="N1263" s="32">
        <f>Table2[[#This Row],[Price]]*Table2[[#This Row],[Quantity Sold]]</f>
        <v>218867.68</v>
      </c>
      <c r="O1263" s="1">
        <f t="shared" si="154"/>
        <v>2023</v>
      </c>
      <c r="P1263" s="1" t="str">
        <f t="shared" si="155"/>
        <v>WOMEN</v>
      </c>
      <c r="Q1263" s="1" t="str">
        <f t="shared" si="160"/>
        <v>Women_Tops</v>
      </c>
      <c r="T1263" s="1" t="str">
        <f t="shared" si="156"/>
        <v>HIGH PRICE</v>
      </c>
      <c r="U1263" t="str">
        <f t="shared" si="161"/>
        <v>Discounted</v>
      </c>
      <c r="V1263" t="str">
        <f t="shared" si="157"/>
        <v>Other</v>
      </c>
      <c r="W1263" s="1" t="b">
        <f t="shared" si="158"/>
        <v>1</v>
      </c>
      <c r="X1263" t="b">
        <f t="shared" si="159"/>
        <v>1</v>
      </c>
    </row>
    <row r="1264" spans="1:24" ht="28.8" x14ac:dyDescent="0.3">
      <c r="A1264" s="2" t="s">
        <v>1266</v>
      </c>
      <c r="B1264" s="3" t="s">
        <v>5131</v>
      </c>
      <c r="C1264" s="3" t="s">
        <v>7408</v>
      </c>
      <c r="D1264" s="3" t="s">
        <v>7420</v>
      </c>
      <c r="E1264" s="3" t="s">
        <v>7425</v>
      </c>
      <c r="F1264" s="3" t="s">
        <v>7432</v>
      </c>
      <c r="G1264" s="3">
        <v>3727.53</v>
      </c>
      <c r="H1264" s="3">
        <v>16</v>
      </c>
      <c r="I1264" s="8" t="s">
        <v>7847</v>
      </c>
      <c r="J1264" s="3" t="s">
        <v>8164</v>
      </c>
      <c r="K1264" s="3" t="s">
        <v>8168</v>
      </c>
      <c r="L1264" s="3" t="s">
        <v>8169</v>
      </c>
      <c r="M1264" s="4">
        <v>47712.55</v>
      </c>
      <c r="N1264" s="32">
        <f>Table2[[#This Row],[Price]]*Table2[[#This Row],[Quantity Sold]]</f>
        <v>59640.480000000003</v>
      </c>
      <c r="O1264" s="1">
        <f t="shared" si="154"/>
        <v>2023</v>
      </c>
      <c r="P1264" s="1" t="str">
        <f t="shared" si="155"/>
        <v>WOMEN</v>
      </c>
      <c r="Q1264" s="1" t="str">
        <f t="shared" si="160"/>
        <v>Women_Tops</v>
      </c>
      <c r="T1264" s="1" t="str">
        <f t="shared" si="156"/>
        <v>LOW PRICE</v>
      </c>
      <c r="U1264" t="str">
        <f t="shared" si="161"/>
        <v>Discounted</v>
      </c>
      <c r="V1264" t="str">
        <f t="shared" si="157"/>
        <v>Other</v>
      </c>
      <c r="W1264" s="1" t="b">
        <f t="shared" si="158"/>
        <v>1</v>
      </c>
      <c r="X1264" t="b">
        <f t="shared" si="159"/>
        <v>1</v>
      </c>
    </row>
    <row r="1265" spans="1:24" x14ac:dyDescent="0.3">
      <c r="A1265" s="2" t="s">
        <v>1267</v>
      </c>
      <c r="B1265" s="3" t="s">
        <v>5132</v>
      </c>
      <c r="C1265" s="3" t="s">
        <v>7405</v>
      </c>
      <c r="D1265" s="3" t="s">
        <v>7410</v>
      </c>
      <c r="E1265" s="3" t="s">
        <v>7426</v>
      </c>
      <c r="F1265" s="3" t="s">
        <v>7428</v>
      </c>
      <c r="G1265" s="3">
        <v>12121.32</v>
      </c>
      <c r="H1265" s="3">
        <v>20</v>
      </c>
      <c r="I1265" s="8" t="s">
        <v>7942</v>
      </c>
      <c r="J1265" s="3" t="s">
        <v>8164</v>
      </c>
      <c r="K1265" s="3" t="s">
        <v>8167</v>
      </c>
      <c r="L1265" s="3" t="s">
        <v>8169</v>
      </c>
      <c r="M1265" s="4">
        <v>193941.12</v>
      </c>
      <c r="N1265" s="32">
        <f>Table2[[#This Row],[Price]]*Table2[[#This Row],[Quantity Sold]]</f>
        <v>242426.4</v>
      </c>
      <c r="O1265" s="1">
        <f t="shared" si="154"/>
        <v>2024</v>
      </c>
      <c r="P1265" s="1" t="str">
        <f t="shared" si="155"/>
        <v>MEN</v>
      </c>
      <c r="Q1265" s="1" t="str">
        <f t="shared" si="160"/>
        <v>Men_Shirts</v>
      </c>
      <c r="T1265" s="1" t="str">
        <f t="shared" si="156"/>
        <v>HIGH PRICE</v>
      </c>
      <c r="U1265" t="str">
        <f t="shared" si="161"/>
        <v>Discounted</v>
      </c>
      <c r="V1265" t="str">
        <f t="shared" si="157"/>
        <v>Men's Discounted Item</v>
      </c>
      <c r="W1265" s="1" t="b">
        <f t="shared" si="158"/>
        <v>1</v>
      </c>
      <c r="X1265" t="b">
        <f t="shared" si="159"/>
        <v>1</v>
      </c>
    </row>
    <row r="1266" spans="1:24" ht="28.8" x14ac:dyDescent="0.3">
      <c r="A1266" s="2" t="s">
        <v>1268</v>
      </c>
      <c r="B1266" s="3" t="s">
        <v>5133</v>
      </c>
      <c r="C1266" s="3" t="s">
        <v>7406</v>
      </c>
      <c r="D1266" s="3" t="s">
        <v>7421</v>
      </c>
      <c r="E1266" s="3" t="s">
        <v>7426</v>
      </c>
      <c r="F1266" s="3" t="s">
        <v>7432</v>
      </c>
      <c r="G1266" s="3">
        <v>5259.71</v>
      </c>
      <c r="H1266" s="3">
        <v>18</v>
      </c>
      <c r="I1266" s="8" t="s">
        <v>7498</v>
      </c>
      <c r="J1266" s="3" t="s">
        <v>8164</v>
      </c>
      <c r="K1266" s="3" t="s">
        <v>8168</v>
      </c>
      <c r="L1266" s="3" t="s">
        <v>8170</v>
      </c>
      <c r="M1266" s="4">
        <v>94674.78</v>
      </c>
      <c r="N1266" s="32">
        <f>Table2[[#This Row],[Price]]*Table2[[#This Row],[Quantity Sold]]</f>
        <v>94674.78</v>
      </c>
      <c r="O1266" s="1">
        <f t="shared" si="154"/>
        <v>2024</v>
      </c>
      <c r="P1266" s="1" t="str">
        <f t="shared" si="155"/>
        <v>ACCESSORIES</v>
      </c>
      <c r="Q1266" s="1" t="str">
        <f t="shared" si="160"/>
        <v>Accessories_Scarves</v>
      </c>
      <c r="T1266" s="1" t="str">
        <f t="shared" si="156"/>
        <v>LOW PRICE</v>
      </c>
      <c r="U1266" t="str">
        <f t="shared" si="161"/>
        <v>No Discount</v>
      </c>
      <c r="V1266" t="str">
        <f t="shared" si="157"/>
        <v>Other</v>
      </c>
      <c r="W1266" s="1" t="b">
        <f t="shared" si="158"/>
        <v>1</v>
      </c>
      <c r="X1266" t="b">
        <f t="shared" si="159"/>
        <v>0</v>
      </c>
    </row>
    <row r="1267" spans="1:24" x14ac:dyDescent="0.3">
      <c r="A1267" s="2" t="s">
        <v>1269</v>
      </c>
      <c r="B1267" s="3" t="s">
        <v>5134</v>
      </c>
      <c r="C1267" s="3" t="s">
        <v>7405</v>
      </c>
      <c r="D1267" s="3" t="s">
        <v>7409</v>
      </c>
      <c r="E1267" s="3" t="s">
        <v>7426</v>
      </c>
      <c r="F1267" s="3" t="s">
        <v>7428</v>
      </c>
      <c r="G1267" s="3">
        <v>6191.8</v>
      </c>
      <c r="H1267" s="3">
        <v>2</v>
      </c>
      <c r="I1267" s="8" t="s">
        <v>7508</v>
      </c>
      <c r="J1267" s="3" t="s">
        <v>8165</v>
      </c>
      <c r="K1267" s="3" t="s">
        <v>8167</v>
      </c>
      <c r="L1267" s="3" t="s">
        <v>8169</v>
      </c>
      <c r="M1267" s="4">
        <v>9906.8799999999992</v>
      </c>
      <c r="N1267" s="32">
        <f>Table2[[#This Row],[Price]]*Table2[[#This Row],[Quantity Sold]]</f>
        <v>12383.6</v>
      </c>
      <c r="O1267" s="1">
        <f t="shared" si="154"/>
        <v>2022</v>
      </c>
      <c r="P1267" s="1" t="str">
        <f t="shared" si="155"/>
        <v>MEN</v>
      </c>
      <c r="Q1267" s="1" t="str">
        <f t="shared" si="160"/>
        <v>Men_Jackets</v>
      </c>
      <c r="T1267" s="1" t="str">
        <f t="shared" si="156"/>
        <v>LOW PRICE</v>
      </c>
      <c r="U1267" t="str">
        <f t="shared" si="161"/>
        <v>Discounted</v>
      </c>
      <c r="V1267" t="str">
        <f t="shared" si="157"/>
        <v>Men's Discounted Item</v>
      </c>
      <c r="W1267" s="1" t="b">
        <f t="shared" si="158"/>
        <v>0</v>
      </c>
      <c r="X1267" t="b">
        <f t="shared" si="159"/>
        <v>1</v>
      </c>
    </row>
    <row r="1268" spans="1:24" x14ac:dyDescent="0.3">
      <c r="A1268" s="2" t="s">
        <v>1270</v>
      </c>
      <c r="B1268" s="3" t="s">
        <v>5135</v>
      </c>
      <c r="C1268" s="3" t="s">
        <v>7405</v>
      </c>
      <c r="D1268" s="3" t="s">
        <v>7411</v>
      </c>
      <c r="E1268" s="3" t="s">
        <v>7427</v>
      </c>
      <c r="F1268" s="3" t="s">
        <v>7428</v>
      </c>
      <c r="G1268" s="3">
        <v>12154.52</v>
      </c>
      <c r="H1268" s="3">
        <v>6</v>
      </c>
      <c r="I1268" s="8" t="s">
        <v>7669</v>
      </c>
      <c r="J1268" s="3" t="s">
        <v>8166</v>
      </c>
      <c r="K1268" s="3" t="s">
        <v>8168</v>
      </c>
      <c r="L1268" s="3" t="s">
        <v>8170</v>
      </c>
      <c r="M1268" s="4">
        <v>72927.12</v>
      </c>
      <c r="N1268" s="32">
        <f>Table2[[#This Row],[Price]]*Table2[[#This Row],[Quantity Sold]]</f>
        <v>72927.12</v>
      </c>
      <c r="O1268" s="1">
        <f t="shared" si="154"/>
        <v>2023</v>
      </c>
      <c r="P1268" s="1" t="str">
        <f t="shared" si="155"/>
        <v>MEN</v>
      </c>
      <c r="Q1268" s="1" t="str">
        <f t="shared" si="160"/>
        <v>Men_Pants</v>
      </c>
      <c r="T1268" s="1" t="str">
        <f t="shared" si="156"/>
        <v>HIGH PRICE</v>
      </c>
      <c r="U1268" t="str">
        <f t="shared" si="161"/>
        <v>No Discount</v>
      </c>
      <c r="V1268" t="str">
        <f t="shared" si="157"/>
        <v>Other</v>
      </c>
      <c r="W1268" s="1" t="b">
        <f t="shared" si="158"/>
        <v>0</v>
      </c>
      <c r="X1268" t="b">
        <f t="shared" si="159"/>
        <v>0</v>
      </c>
    </row>
    <row r="1269" spans="1:24" x14ac:dyDescent="0.3">
      <c r="A1269" s="2" t="s">
        <v>1271</v>
      </c>
      <c r="B1269" s="3" t="s">
        <v>3972</v>
      </c>
      <c r="C1269" s="3" t="s">
        <v>7405</v>
      </c>
      <c r="D1269" s="3" t="s">
        <v>7409</v>
      </c>
      <c r="E1269" s="3" t="s">
        <v>7425</v>
      </c>
      <c r="F1269" s="3" t="s">
        <v>7432</v>
      </c>
      <c r="G1269" s="3">
        <v>14916.76</v>
      </c>
      <c r="H1269" s="3">
        <v>19</v>
      </c>
      <c r="I1269" s="8" t="s">
        <v>7598</v>
      </c>
      <c r="J1269" s="3" t="s">
        <v>8162</v>
      </c>
      <c r="K1269" s="3" t="s">
        <v>8167</v>
      </c>
      <c r="L1269" s="3" t="s">
        <v>8170</v>
      </c>
      <c r="M1269" s="4">
        <v>283418.44</v>
      </c>
      <c r="N1269" s="32">
        <f>Table2[[#This Row],[Price]]*Table2[[#This Row],[Quantity Sold]]</f>
        <v>283418.44</v>
      </c>
      <c r="O1269" s="1">
        <f t="shared" si="154"/>
        <v>2024</v>
      </c>
      <c r="P1269" s="1" t="str">
        <f t="shared" si="155"/>
        <v>MEN</v>
      </c>
      <c r="Q1269" s="1" t="str">
        <f t="shared" si="160"/>
        <v>Men_Jackets</v>
      </c>
      <c r="T1269" s="1" t="str">
        <f t="shared" si="156"/>
        <v>HIGH PRICE</v>
      </c>
      <c r="U1269" t="str">
        <f t="shared" si="161"/>
        <v>No Discount</v>
      </c>
      <c r="V1269" t="str">
        <f t="shared" si="157"/>
        <v>Other</v>
      </c>
      <c r="W1269" s="1" t="b">
        <f t="shared" si="158"/>
        <v>1</v>
      </c>
      <c r="X1269" t="b">
        <f t="shared" si="159"/>
        <v>0</v>
      </c>
    </row>
    <row r="1270" spans="1:24" ht="28.8" x14ac:dyDescent="0.3">
      <c r="A1270" s="2" t="s">
        <v>1272</v>
      </c>
      <c r="B1270" s="3" t="s">
        <v>5136</v>
      </c>
      <c r="C1270" s="3" t="s">
        <v>7407</v>
      </c>
      <c r="D1270" s="3" t="s">
        <v>7418</v>
      </c>
      <c r="E1270" s="3" t="s">
        <v>7426</v>
      </c>
      <c r="F1270" s="3" t="s">
        <v>7432</v>
      </c>
      <c r="G1270" s="3">
        <v>7005.2</v>
      </c>
      <c r="H1270" s="3">
        <v>6</v>
      </c>
      <c r="I1270" s="8" t="s">
        <v>7543</v>
      </c>
      <c r="J1270" s="3" t="s">
        <v>8163</v>
      </c>
      <c r="K1270" s="3" t="s">
        <v>8168</v>
      </c>
      <c r="L1270" s="3" t="s">
        <v>8170</v>
      </c>
      <c r="M1270" s="4">
        <v>42031.199999999997</v>
      </c>
      <c r="N1270" s="32">
        <f>Table2[[#This Row],[Price]]*Table2[[#This Row],[Quantity Sold]]</f>
        <v>42031.199999999997</v>
      </c>
      <c r="O1270" s="1">
        <f t="shared" si="154"/>
        <v>2023</v>
      </c>
      <c r="P1270" s="1" t="str">
        <f t="shared" si="155"/>
        <v>KIDS</v>
      </c>
      <c r="Q1270" s="1" t="str">
        <f t="shared" si="160"/>
        <v>Kids_Sweaters</v>
      </c>
      <c r="T1270" s="1" t="str">
        <f t="shared" si="156"/>
        <v>LOW PRICE</v>
      </c>
      <c r="U1270" t="str">
        <f t="shared" si="161"/>
        <v>No Discount</v>
      </c>
      <c r="V1270" t="str">
        <f t="shared" si="157"/>
        <v>Other</v>
      </c>
      <c r="W1270" s="1" t="b">
        <f t="shared" si="158"/>
        <v>0</v>
      </c>
      <c r="X1270" t="b">
        <f t="shared" si="159"/>
        <v>0</v>
      </c>
    </row>
    <row r="1271" spans="1:24" ht="28.8" x14ac:dyDescent="0.3">
      <c r="A1271" s="2" t="s">
        <v>1273</v>
      </c>
      <c r="B1271" s="3" t="s">
        <v>5137</v>
      </c>
      <c r="C1271" s="3" t="s">
        <v>7408</v>
      </c>
      <c r="D1271" s="3" t="s">
        <v>7420</v>
      </c>
      <c r="E1271" s="3" t="s">
        <v>7424</v>
      </c>
      <c r="F1271" s="3" t="s">
        <v>7430</v>
      </c>
      <c r="G1271" s="3">
        <v>15323.46</v>
      </c>
      <c r="H1271" s="3">
        <v>7</v>
      </c>
      <c r="I1271" s="8" t="s">
        <v>7990</v>
      </c>
      <c r="J1271" s="3" t="s">
        <v>8163</v>
      </c>
      <c r="K1271" s="3" t="s">
        <v>8168</v>
      </c>
      <c r="L1271" s="3" t="s">
        <v>8169</v>
      </c>
      <c r="M1271" s="4">
        <v>85811.21</v>
      </c>
      <c r="N1271" s="32">
        <f>Table2[[#This Row],[Price]]*Table2[[#This Row],[Quantity Sold]]</f>
        <v>107264.22</v>
      </c>
      <c r="O1271" s="1">
        <f t="shared" si="154"/>
        <v>2024</v>
      </c>
      <c r="P1271" s="1" t="str">
        <f t="shared" si="155"/>
        <v>WOMEN</v>
      </c>
      <c r="Q1271" s="1" t="str">
        <f t="shared" si="160"/>
        <v>Women_Tops</v>
      </c>
      <c r="T1271" s="1" t="str">
        <f t="shared" si="156"/>
        <v>HIGH PRICE</v>
      </c>
      <c r="U1271" t="str">
        <f t="shared" si="161"/>
        <v>Discounted</v>
      </c>
      <c r="V1271" t="str">
        <f t="shared" si="157"/>
        <v>Other</v>
      </c>
      <c r="W1271" s="1" t="b">
        <f t="shared" si="158"/>
        <v>0</v>
      </c>
      <c r="X1271" t="b">
        <f t="shared" si="159"/>
        <v>1</v>
      </c>
    </row>
    <row r="1272" spans="1:24" ht="28.8" x14ac:dyDescent="0.3">
      <c r="A1272" s="2" t="s">
        <v>1274</v>
      </c>
      <c r="B1272" s="3" t="s">
        <v>4718</v>
      </c>
      <c r="C1272" s="3" t="s">
        <v>7406</v>
      </c>
      <c r="D1272" s="3" t="s">
        <v>7421</v>
      </c>
      <c r="E1272" s="3" t="s">
        <v>7427</v>
      </c>
      <c r="F1272" s="3" t="s">
        <v>7430</v>
      </c>
      <c r="G1272" s="3">
        <v>9128.34</v>
      </c>
      <c r="H1272" s="3">
        <v>12</v>
      </c>
      <c r="I1272" s="8" t="s">
        <v>7862</v>
      </c>
      <c r="J1272" s="3" t="s">
        <v>8164</v>
      </c>
      <c r="K1272" s="3" t="s">
        <v>8168</v>
      </c>
      <c r="L1272" s="3" t="s">
        <v>8170</v>
      </c>
      <c r="M1272" s="4">
        <v>109540.08</v>
      </c>
      <c r="N1272" s="32">
        <f>Table2[[#This Row],[Price]]*Table2[[#This Row],[Quantity Sold]]</f>
        <v>109540.08</v>
      </c>
      <c r="O1272" s="1">
        <f t="shared" si="154"/>
        <v>2022</v>
      </c>
      <c r="P1272" s="1" t="str">
        <f t="shared" si="155"/>
        <v>ACCESSORIES</v>
      </c>
      <c r="Q1272" s="1" t="str">
        <f t="shared" si="160"/>
        <v>Accessories_Scarves</v>
      </c>
      <c r="T1272" s="1" t="str">
        <f t="shared" si="156"/>
        <v>LOW PRICE</v>
      </c>
      <c r="U1272" t="str">
        <f t="shared" si="161"/>
        <v>No Discount</v>
      </c>
      <c r="V1272" t="str">
        <f t="shared" si="157"/>
        <v>Other</v>
      </c>
      <c r="W1272" s="1" t="b">
        <f t="shared" si="158"/>
        <v>1</v>
      </c>
      <c r="X1272" t="b">
        <f t="shared" si="159"/>
        <v>0</v>
      </c>
    </row>
    <row r="1273" spans="1:24" x14ac:dyDescent="0.3">
      <c r="A1273" s="2" t="s">
        <v>1275</v>
      </c>
      <c r="B1273" s="3" t="s">
        <v>5138</v>
      </c>
      <c r="C1273" s="3" t="s">
        <v>7407</v>
      </c>
      <c r="D1273" s="3" t="s">
        <v>7415</v>
      </c>
      <c r="E1273" s="3" t="s">
        <v>7427</v>
      </c>
      <c r="F1273" s="3" t="s">
        <v>7433</v>
      </c>
      <c r="G1273" s="3">
        <v>6037.42</v>
      </c>
      <c r="H1273" s="3">
        <v>15</v>
      </c>
      <c r="I1273" s="8" t="s">
        <v>7938</v>
      </c>
      <c r="J1273" s="3" t="s">
        <v>8163</v>
      </c>
      <c r="K1273" s="3" t="s">
        <v>8168</v>
      </c>
      <c r="L1273" s="3" t="s">
        <v>8170</v>
      </c>
      <c r="M1273" s="4">
        <v>90561.3</v>
      </c>
      <c r="N1273" s="32">
        <f>Table2[[#This Row],[Price]]*Table2[[#This Row],[Quantity Sold]]</f>
        <v>90561.3</v>
      </c>
      <c r="O1273" s="1">
        <f t="shared" si="154"/>
        <v>2024</v>
      </c>
      <c r="P1273" s="1" t="str">
        <f t="shared" si="155"/>
        <v>KIDS</v>
      </c>
      <c r="Q1273" s="1" t="str">
        <f t="shared" si="160"/>
        <v>Kids_T-Shirts</v>
      </c>
      <c r="T1273" s="1" t="str">
        <f t="shared" si="156"/>
        <v>LOW PRICE</v>
      </c>
      <c r="U1273" t="str">
        <f t="shared" si="161"/>
        <v>No Discount</v>
      </c>
      <c r="V1273" t="str">
        <f t="shared" si="157"/>
        <v>Other</v>
      </c>
      <c r="W1273" s="1" t="b">
        <f t="shared" si="158"/>
        <v>1</v>
      </c>
      <c r="X1273" t="b">
        <f t="shared" si="159"/>
        <v>0</v>
      </c>
    </row>
    <row r="1274" spans="1:24" x14ac:dyDescent="0.3">
      <c r="A1274" s="2" t="s">
        <v>1276</v>
      </c>
      <c r="B1274" s="3" t="s">
        <v>5139</v>
      </c>
      <c r="C1274" s="3" t="s">
        <v>7407</v>
      </c>
      <c r="D1274" s="3" t="s">
        <v>7413</v>
      </c>
      <c r="E1274" s="3" t="s">
        <v>7426</v>
      </c>
      <c r="F1274" s="3" t="s">
        <v>7433</v>
      </c>
      <c r="G1274" s="3">
        <v>5206.59</v>
      </c>
      <c r="H1274" s="3">
        <v>3</v>
      </c>
      <c r="I1274" s="8" t="s">
        <v>8027</v>
      </c>
      <c r="J1274" s="3" t="s">
        <v>8163</v>
      </c>
      <c r="K1274" s="3" t="s">
        <v>8168</v>
      </c>
      <c r="L1274" s="3" t="s">
        <v>8170</v>
      </c>
      <c r="M1274" s="4">
        <v>15619.77</v>
      </c>
      <c r="N1274" s="32">
        <f>Table2[[#This Row],[Price]]*Table2[[#This Row],[Quantity Sold]]</f>
        <v>15619.77</v>
      </c>
      <c r="O1274" s="1">
        <f t="shared" si="154"/>
        <v>2024</v>
      </c>
      <c r="P1274" s="1" t="str">
        <f t="shared" si="155"/>
        <v>KIDS</v>
      </c>
      <c r="Q1274" s="1" t="str">
        <f t="shared" si="160"/>
        <v>Kids_Shorts</v>
      </c>
      <c r="T1274" s="1" t="str">
        <f t="shared" si="156"/>
        <v>LOW PRICE</v>
      </c>
      <c r="U1274" t="str">
        <f t="shared" si="161"/>
        <v>No Discount</v>
      </c>
      <c r="V1274" t="str">
        <f t="shared" si="157"/>
        <v>Other</v>
      </c>
      <c r="W1274" s="1" t="b">
        <f t="shared" si="158"/>
        <v>0</v>
      </c>
      <c r="X1274" t="b">
        <f t="shared" si="159"/>
        <v>0</v>
      </c>
    </row>
    <row r="1275" spans="1:24" x14ac:dyDescent="0.3">
      <c r="A1275" s="2" t="s">
        <v>1277</v>
      </c>
      <c r="B1275" s="3" t="s">
        <v>5140</v>
      </c>
      <c r="C1275" s="3" t="s">
        <v>7405</v>
      </c>
      <c r="D1275" s="3" t="s">
        <v>7417</v>
      </c>
      <c r="E1275" s="3" t="s">
        <v>7425</v>
      </c>
      <c r="F1275" s="3" t="s">
        <v>7434</v>
      </c>
      <c r="G1275" s="3">
        <v>8287.5499999999993</v>
      </c>
      <c r="H1275" s="3">
        <v>15</v>
      </c>
      <c r="I1275" s="8" t="s">
        <v>7876</v>
      </c>
      <c r="J1275" s="3" t="s">
        <v>8164</v>
      </c>
      <c r="K1275" s="3" t="s">
        <v>8167</v>
      </c>
      <c r="L1275" s="3" t="s">
        <v>8170</v>
      </c>
      <c r="M1275" s="4">
        <v>124313.25</v>
      </c>
      <c r="N1275" s="32">
        <f>Table2[[#This Row],[Price]]*Table2[[#This Row],[Quantity Sold]]</f>
        <v>124313.24999999999</v>
      </c>
      <c r="O1275" s="1">
        <f t="shared" si="154"/>
        <v>2024</v>
      </c>
      <c r="P1275" s="1" t="str">
        <f t="shared" si="155"/>
        <v>MEN</v>
      </c>
      <c r="Q1275" s="1" t="str">
        <f t="shared" si="160"/>
        <v>Men_Shoes</v>
      </c>
      <c r="T1275" s="1" t="str">
        <f t="shared" si="156"/>
        <v>LOW PRICE</v>
      </c>
      <c r="U1275" t="str">
        <f t="shared" si="161"/>
        <v>No Discount</v>
      </c>
      <c r="V1275" t="str">
        <f t="shared" si="157"/>
        <v>Other</v>
      </c>
      <c r="W1275" s="1" t="b">
        <f t="shared" si="158"/>
        <v>1</v>
      </c>
      <c r="X1275" t="b">
        <f t="shared" si="159"/>
        <v>0</v>
      </c>
    </row>
    <row r="1276" spans="1:24" ht="28.8" x14ac:dyDescent="0.3">
      <c r="A1276" s="2" t="s">
        <v>1278</v>
      </c>
      <c r="B1276" s="3" t="s">
        <v>5141</v>
      </c>
      <c r="C1276" s="3" t="s">
        <v>7406</v>
      </c>
      <c r="D1276" s="3" t="s">
        <v>7412</v>
      </c>
      <c r="E1276" s="3" t="s">
        <v>7427</v>
      </c>
      <c r="F1276" s="3" t="s">
        <v>7433</v>
      </c>
      <c r="G1276" s="3">
        <v>11350.25</v>
      </c>
      <c r="H1276" s="3">
        <v>11</v>
      </c>
      <c r="I1276" s="8" t="s">
        <v>7626</v>
      </c>
      <c r="J1276" s="3" t="s">
        <v>8162</v>
      </c>
      <c r="K1276" s="3" t="s">
        <v>8168</v>
      </c>
      <c r="L1276" s="3" t="s">
        <v>8169</v>
      </c>
      <c r="M1276" s="4">
        <v>99882.2</v>
      </c>
      <c r="N1276" s="32">
        <f>Table2[[#This Row],[Price]]*Table2[[#This Row],[Quantity Sold]]</f>
        <v>124852.75</v>
      </c>
      <c r="O1276" s="1">
        <f t="shared" si="154"/>
        <v>2023</v>
      </c>
      <c r="P1276" s="1" t="str">
        <f t="shared" si="155"/>
        <v>ACCESSORIES</v>
      </c>
      <c r="Q1276" s="1" t="str">
        <f t="shared" si="160"/>
        <v>Accessories_Hats</v>
      </c>
      <c r="T1276" s="1" t="str">
        <f t="shared" si="156"/>
        <v>HIGH PRICE</v>
      </c>
      <c r="U1276" t="str">
        <f t="shared" si="161"/>
        <v>Discounted</v>
      </c>
      <c r="V1276" t="str">
        <f t="shared" si="157"/>
        <v>Other</v>
      </c>
      <c r="W1276" s="1" t="b">
        <f t="shared" si="158"/>
        <v>1</v>
      </c>
      <c r="X1276" t="b">
        <f t="shared" si="159"/>
        <v>1</v>
      </c>
    </row>
    <row r="1277" spans="1:24" x14ac:dyDescent="0.3">
      <c r="A1277" s="2" t="s">
        <v>1279</v>
      </c>
      <c r="B1277" s="3" t="s">
        <v>5142</v>
      </c>
      <c r="C1277" s="3" t="s">
        <v>7405</v>
      </c>
      <c r="D1277" s="3" t="s">
        <v>7409</v>
      </c>
      <c r="E1277" s="3" t="s">
        <v>7425</v>
      </c>
      <c r="F1277" s="3" t="s">
        <v>7428</v>
      </c>
      <c r="G1277" s="3">
        <v>14947.47</v>
      </c>
      <c r="H1277" s="3">
        <v>10</v>
      </c>
      <c r="I1277" s="8" t="s">
        <v>7681</v>
      </c>
      <c r="J1277" s="3" t="s">
        <v>8163</v>
      </c>
      <c r="K1277" s="3" t="s">
        <v>8168</v>
      </c>
      <c r="L1277" s="3" t="s">
        <v>8170</v>
      </c>
      <c r="M1277" s="4">
        <v>149474.70000000001</v>
      </c>
      <c r="N1277" s="32">
        <f>Table2[[#This Row],[Price]]*Table2[[#This Row],[Quantity Sold]]</f>
        <v>149474.69999999998</v>
      </c>
      <c r="O1277" s="1">
        <f t="shared" si="154"/>
        <v>2024</v>
      </c>
      <c r="P1277" s="1" t="str">
        <f t="shared" si="155"/>
        <v>MEN</v>
      </c>
      <c r="Q1277" s="1" t="str">
        <f t="shared" si="160"/>
        <v>Men_Jackets</v>
      </c>
      <c r="T1277" s="1" t="str">
        <f t="shared" si="156"/>
        <v>HIGH PRICE</v>
      </c>
      <c r="U1277" t="str">
        <f t="shared" si="161"/>
        <v>No Discount</v>
      </c>
      <c r="V1277" t="str">
        <f t="shared" si="157"/>
        <v>Other</v>
      </c>
      <c r="W1277" s="1" t="b">
        <f t="shared" si="158"/>
        <v>1</v>
      </c>
      <c r="X1277" t="b">
        <f t="shared" si="159"/>
        <v>0</v>
      </c>
    </row>
    <row r="1278" spans="1:24" ht="28.8" x14ac:dyDescent="0.3">
      <c r="A1278" s="2" t="s">
        <v>1280</v>
      </c>
      <c r="B1278" s="3" t="s">
        <v>5143</v>
      </c>
      <c r="C1278" s="3" t="s">
        <v>7408</v>
      </c>
      <c r="D1278" s="3" t="s">
        <v>7420</v>
      </c>
      <c r="E1278" s="3" t="s">
        <v>7423</v>
      </c>
      <c r="F1278" s="3" t="s">
        <v>7428</v>
      </c>
      <c r="G1278" s="3">
        <v>1813.55</v>
      </c>
      <c r="H1278" s="3">
        <v>4</v>
      </c>
      <c r="I1278" s="8" t="s">
        <v>7491</v>
      </c>
      <c r="J1278" s="3" t="s">
        <v>8165</v>
      </c>
      <c r="K1278" s="3" t="s">
        <v>8168</v>
      </c>
      <c r="L1278" s="3" t="s">
        <v>8169</v>
      </c>
      <c r="M1278" s="4">
        <v>5803.36</v>
      </c>
      <c r="N1278" s="32">
        <f>Table2[[#This Row],[Price]]*Table2[[#This Row],[Quantity Sold]]</f>
        <v>7254.2</v>
      </c>
      <c r="O1278" s="1">
        <f t="shared" si="154"/>
        <v>2023</v>
      </c>
      <c r="P1278" s="1" t="str">
        <f t="shared" si="155"/>
        <v>WOMEN</v>
      </c>
      <c r="Q1278" s="1" t="str">
        <f t="shared" si="160"/>
        <v>Women_Tops</v>
      </c>
      <c r="T1278" s="1" t="str">
        <f t="shared" si="156"/>
        <v>LOW PRICE</v>
      </c>
      <c r="U1278" t="str">
        <f t="shared" si="161"/>
        <v>Discounted</v>
      </c>
      <c r="V1278" t="str">
        <f t="shared" si="157"/>
        <v>Other</v>
      </c>
      <c r="W1278" s="1" t="b">
        <f t="shared" si="158"/>
        <v>0</v>
      </c>
      <c r="X1278" t="b">
        <f t="shared" si="159"/>
        <v>1</v>
      </c>
    </row>
    <row r="1279" spans="1:24" x14ac:dyDescent="0.3">
      <c r="A1279" s="2" t="s">
        <v>1281</v>
      </c>
      <c r="B1279" s="3" t="s">
        <v>5144</v>
      </c>
      <c r="C1279" s="3" t="s">
        <v>7407</v>
      </c>
      <c r="D1279" s="3" t="s">
        <v>7413</v>
      </c>
      <c r="E1279" s="3" t="s">
        <v>7425</v>
      </c>
      <c r="F1279" s="3" t="s">
        <v>7434</v>
      </c>
      <c r="G1279" s="3">
        <v>16181.68</v>
      </c>
      <c r="H1279" s="3">
        <v>8</v>
      </c>
      <c r="I1279" s="8" t="s">
        <v>7913</v>
      </c>
      <c r="J1279" s="3" t="s">
        <v>8165</v>
      </c>
      <c r="K1279" s="3" t="s">
        <v>8168</v>
      </c>
      <c r="L1279" s="3" t="s">
        <v>8170</v>
      </c>
      <c r="M1279" s="4">
        <v>129453.44</v>
      </c>
      <c r="N1279" s="32">
        <f>Table2[[#This Row],[Price]]*Table2[[#This Row],[Quantity Sold]]</f>
        <v>129453.44</v>
      </c>
      <c r="O1279" s="1">
        <f t="shared" si="154"/>
        <v>2023</v>
      </c>
      <c r="P1279" s="1" t="str">
        <f t="shared" si="155"/>
        <v>KIDS</v>
      </c>
      <c r="Q1279" s="1" t="str">
        <f t="shared" si="160"/>
        <v>Kids_Shorts</v>
      </c>
      <c r="T1279" s="1" t="str">
        <f t="shared" si="156"/>
        <v>HIGH PRICE</v>
      </c>
      <c r="U1279" t="str">
        <f t="shared" si="161"/>
        <v>No Discount</v>
      </c>
      <c r="V1279" t="str">
        <f t="shared" si="157"/>
        <v>Other</v>
      </c>
      <c r="W1279" s="1" t="b">
        <f t="shared" si="158"/>
        <v>0</v>
      </c>
      <c r="X1279" t="b">
        <f t="shared" si="159"/>
        <v>0</v>
      </c>
    </row>
    <row r="1280" spans="1:24" ht="28.8" x14ac:dyDescent="0.3">
      <c r="A1280" s="2" t="s">
        <v>1282</v>
      </c>
      <c r="B1280" s="3" t="s">
        <v>5145</v>
      </c>
      <c r="C1280" s="3" t="s">
        <v>7406</v>
      </c>
      <c r="D1280" s="3" t="s">
        <v>7414</v>
      </c>
      <c r="E1280" s="3" t="s">
        <v>7425</v>
      </c>
      <c r="F1280" s="3" t="s">
        <v>7432</v>
      </c>
      <c r="G1280" s="3">
        <v>15810.67</v>
      </c>
      <c r="H1280" s="3">
        <v>8</v>
      </c>
      <c r="I1280" s="8" t="s">
        <v>7877</v>
      </c>
      <c r="J1280" s="3" t="s">
        <v>8166</v>
      </c>
      <c r="K1280" s="3" t="s">
        <v>8168</v>
      </c>
      <c r="L1280" s="3" t="s">
        <v>8170</v>
      </c>
      <c r="M1280" s="4">
        <v>126485.36</v>
      </c>
      <c r="N1280" s="32">
        <f>Table2[[#This Row],[Price]]*Table2[[#This Row],[Quantity Sold]]</f>
        <v>126485.36</v>
      </c>
      <c r="O1280" s="1">
        <f t="shared" si="154"/>
        <v>2022</v>
      </c>
      <c r="P1280" s="1" t="str">
        <f t="shared" si="155"/>
        <v>ACCESSORIES</v>
      </c>
      <c r="Q1280" s="1" t="str">
        <f t="shared" si="160"/>
        <v>Accessories_Bags</v>
      </c>
      <c r="T1280" s="1" t="str">
        <f t="shared" si="156"/>
        <v>HIGH PRICE</v>
      </c>
      <c r="U1280" t="str">
        <f t="shared" si="161"/>
        <v>No Discount</v>
      </c>
      <c r="V1280" t="str">
        <f t="shared" si="157"/>
        <v>Other</v>
      </c>
      <c r="W1280" s="1" t="b">
        <f t="shared" si="158"/>
        <v>0</v>
      </c>
      <c r="X1280" t="b">
        <f t="shared" si="159"/>
        <v>0</v>
      </c>
    </row>
    <row r="1281" spans="1:24" ht="28.8" x14ac:dyDescent="0.3">
      <c r="A1281" s="2" t="s">
        <v>1283</v>
      </c>
      <c r="B1281" s="3" t="s">
        <v>5146</v>
      </c>
      <c r="C1281" s="3" t="s">
        <v>7406</v>
      </c>
      <c r="D1281" s="3" t="s">
        <v>7416</v>
      </c>
      <c r="E1281" s="3" t="s">
        <v>7424</v>
      </c>
      <c r="F1281" s="3" t="s">
        <v>7432</v>
      </c>
      <c r="G1281" s="3">
        <v>2538.14</v>
      </c>
      <c r="H1281" s="3">
        <v>9</v>
      </c>
      <c r="I1281" s="8" t="s">
        <v>8028</v>
      </c>
      <c r="J1281" s="3" t="s">
        <v>8165</v>
      </c>
      <c r="K1281" s="3" t="s">
        <v>8168</v>
      </c>
      <c r="L1281" s="3" t="s">
        <v>8170</v>
      </c>
      <c r="M1281" s="4">
        <v>22843.26</v>
      </c>
      <c r="N1281" s="32">
        <f>Table2[[#This Row],[Price]]*Table2[[#This Row],[Quantity Sold]]</f>
        <v>22843.26</v>
      </c>
      <c r="O1281" s="1">
        <f t="shared" si="154"/>
        <v>2024</v>
      </c>
      <c r="P1281" s="1" t="str">
        <f t="shared" si="155"/>
        <v>ACCESSORIES</v>
      </c>
      <c r="Q1281" s="1" t="str">
        <f t="shared" si="160"/>
        <v>Accessories_Belts</v>
      </c>
      <c r="T1281" s="1" t="str">
        <f t="shared" si="156"/>
        <v>LOW PRICE</v>
      </c>
      <c r="U1281" t="str">
        <f t="shared" si="161"/>
        <v>No Discount</v>
      </c>
      <c r="V1281" t="str">
        <f t="shared" si="157"/>
        <v>Other</v>
      </c>
      <c r="W1281" s="1" t="b">
        <f t="shared" si="158"/>
        <v>0</v>
      </c>
      <c r="X1281" t="b">
        <f t="shared" si="159"/>
        <v>0</v>
      </c>
    </row>
    <row r="1282" spans="1:24" ht="28.8" x14ac:dyDescent="0.3">
      <c r="A1282" s="2" t="s">
        <v>1284</v>
      </c>
      <c r="B1282" s="3" t="s">
        <v>5147</v>
      </c>
      <c r="C1282" s="3" t="s">
        <v>7408</v>
      </c>
      <c r="D1282" s="3" t="s">
        <v>7419</v>
      </c>
      <c r="E1282" s="3" t="s">
        <v>7427</v>
      </c>
      <c r="F1282" s="3" t="s">
        <v>7433</v>
      </c>
      <c r="G1282" s="3">
        <v>11421.63</v>
      </c>
      <c r="H1282" s="3">
        <v>6</v>
      </c>
      <c r="I1282" s="8" t="s">
        <v>8029</v>
      </c>
      <c r="J1282" s="3" t="s">
        <v>8164</v>
      </c>
      <c r="K1282" s="3" t="s">
        <v>8167</v>
      </c>
      <c r="L1282" s="3" t="s">
        <v>8169</v>
      </c>
      <c r="M1282" s="4">
        <v>54823.99</v>
      </c>
      <c r="N1282" s="32">
        <f>Table2[[#This Row],[Price]]*Table2[[#This Row],[Quantity Sold]]</f>
        <v>68529.78</v>
      </c>
      <c r="O1282" s="1">
        <f t="shared" si="154"/>
        <v>2023</v>
      </c>
      <c r="P1282" s="1" t="str">
        <f t="shared" si="155"/>
        <v>WOMEN</v>
      </c>
      <c r="Q1282" s="1" t="str">
        <f t="shared" si="160"/>
        <v>Women_Dresses</v>
      </c>
      <c r="T1282" s="1" t="str">
        <f t="shared" si="156"/>
        <v>HIGH PRICE</v>
      </c>
      <c r="U1282" t="str">
        <f t="shared" si="161"/>
        <v>Discounted</v>
      </c>
      <c r="V1282" t="str">
        <f t="shared" si="157"/>
        <v>Other</v>
      </c>
      <c r="W1282" s="1" t="b">
        <f t="shared" si="158"/>
        <v>0</v>
      </c>
      <c r="X1282" t="b">
        <f t="shared" si="159"/>
        <v>1</v>
      </c>
    </row>
    <row r="1283" spans="1:24" ht="28.8" x14ac:dyDescent="0.3">
      <c r="A1283" s="2" t="s">
        <v>1285</v>
      </c>
      <c r="B1283" s="3" t="s">
        <v>5148</v>
      </c>
      <c r="C1283" s="3" t="s">
        <v>7406</v>
      </c>
      <c r="D1283" s="3" t="s">
        <v>7412</v>
      </c>
      <c r="E1283" s="3" t="s">
        <v>7424</v>
      </c>
      <c r="F1283" s="3" t="s">
        <v>7430</v>
      </c>
      <c r="G1283" s="3">
        <v>1750.47</v>
      </c>
      <c r="H1283" s="3">
        <v>14</v>
      </c>
      <c r="I1283" s="8" t="s">
        <v>7738</v>
      </c>
      <c r="J1283" s="3" t="s">
        <v>8164</v>
      </c>
      <c r="K1283" s="3" t="s">
        <v>8167</v>
      </c>
      <c r="L1283" s="3" t="s">
        <v>8170</v>
      </c>
      <c r="M1283" s="4">
        <v>24506.58</v>
      </c>
      <c r="N1283" s="32">
        <f>Table2[[#This Row],[Price]]*Table2[[#This Row],[Quantity Sold]]</f>
        <v>24506.58</v>
      </c>
      <c r="O1283" s="1">
        <f t="shared" ref="O1283:O1346" si="162">YEAR(I1283)</f>
        <v>2024</v>
      </c>
      <c r="P1283" s="1" t="str">
        <f t="shared" ref="P1283:P1346" si="163">UPPER(C1283)</f>
        <v>ACCESSORIES</v>
      </c>
      <c r="Q1283" s="1" t="str">
        <f t="shared" si="160"/>
        <v>Accessories_Hats</v>
      </c>
      <c r="T1283" s="1" t="str">
        <f t="shared" ref="T1283:T1346" si="164">IF(G1283&gt;10000,"HIGH PRICE", "LOW PRICE")</f>
        <v>LOW PRICE</v>
      </c>
      <c r="U1283" t="str">
        <f t="shared" si="161"/>
        <v>No Discount</v>
      </c>
      <c r="V1283" t="str">
        <f t="shared" ref="V1283:V1346" si="165">IF(AND(C1283 = "Men", L1283 = "Yes"), "Men's Discounted Item", "Other")</f>
        <v>Other</v>
      </c>
      <c r="W1283" s="1" t="b">
        <f t="shared" ref="W1283:W1346" si="166">H1283&gt;=10</f>
        <v>1</v>
      </c>
      <c r="X1283" t="b">
        <f t="shared" ref="X1283:X1346" si="167">L1283 = "Yes"</f>
        <v>0</v>
      </c>
    </row>
    <row r="1284" spans="1:24" x14ac:dyDescent="0.3">
      <c r="A1284" s="2" t="s">
        <v>1286</v>
      </c>
      <c r="B1284" s="3" t="s">
        <v>5149</v>
      </c>
      <c r="C1284" s="3" t="s">
        <v>7405</v>
      </c>
      <c r="D1284" s="3" t="s">
        <v>7410</v>
      </c>
      <c r="E1284" s="3" t="s">
        <v>7424</v>
      </c>
      <c r="F1284" s="3" t="s">
        <v>7432</v>
      </c>
      <c r="G1284" s="3">
        <v>5291.25</v>
      </c>
      <c r="H1284" s="3">
        <v>6</v>
      </c>
      <c r="I1284" s="8" t="s">
        <v>8002</v>
      </c>
      <c r="J1284" s="3" t="s">
        <v>8163</v>
      </c>
      <c r="K1284" s="3" t="s">
        <v>8168</v>
      </c>
      <c r="L1284" s="3" t="s">
        <v>8170</v>
      </c>
      <c r="M1284" s="4">
        <v>31747.5</v>
      </c>
      <c r="N1284" s="32">
        <f>Table2[[#This Row],[Price]]*Table2[[#This Row],[Quantity Sold]]</f>
        <v>31747.5</v>
      </c>
      <c r="O1284" s="1">
        <f t="shared" si="162"/>
        <v>2023</v>
      </c>
      <c r="P1284" s="1" t="str">
        <f t="shared" si="163"/>
        <v>MEN</v>
      </c>
      <c r="Q1284" s="1" t="str">
        <f t="shared" si="160"/>
        <v>Men_Shirts</v>
      </c>
      <c r="T1284" s="1" t="str">
        <f t="shared" si="164"/>
        <v>LOW PRICE</v>
      </c>
      <c r="U1284" t="str">
        <f t="shared" si="161"/>
        <v>No Discount</v>
      </c>
      <c r="V1284" t="str">
        <f t="shared" si="165"/>
        <v>Other</v>
      </c>
      <c r="W1284" s="1" t="b">
        <f t="shared" si="166"/>
        <v>0</v>
      </c>
      <c r="X1284" t="b">
        <f t="shared" si="167"/>
        <v>0</v>
      </c>
    </row>
    <row r="1285" spans="1:24" x14ac:dyDescent="0.3">
      <c r="A1285" s="2" t="s">
        <v>1287</v>
      </c>
      <c r="B1285" s="3" t="s">
        <v>5150</v>
      </c>
      <c r="C1285" s="3" t="s">
        <v>7405</v>
      </c>
      <c r="D1285" s="3" t="s">
        <v>7410</v>
      </c>
      <c r="E1285" s="3" t="s">
        <v>7426</v>
      </c>
      <c r="F1285" s="3" t="s">
        <v>7428</v>
      </c>
      <c r="G1285" s="3">
        <v>3193.01</v>
      </c>
      <c r="H1285" s="3">
        <v>7</v>
      </c>
      <c r="I1285" s="8" t="s">
        <v>8030</v>
      </c>
      <c r="J1285" s="3" t="s">
        <v>8166</v>
      </c>
      <c r="K1285" s="3" t="s">
        <v>8167</v>
      </c>
      <c r="L1285" s="3" t="s">
        <v>8169</v>
      </c>
      <c r="M1285" s="4">
        <v>17880.689999999999</v>
      </c>
      <c r="N1285" s="32">
        <f>Table2[[#This Row],[Price]]*Table2[[#This Row],[Quantity Sold]]</f>
        <v>22351.07</v>
      </c>
      <c r="O1285" s="1">
        <f t="shared" si="162"/>
        <v>2023</v>
      </c>
      <c r="P1285" s="1" t="str">
        <f t="shared" si="163"/>
        <v>MEN</v>
      </c>
      <c r="Q1285" s="1" t="str">
        <f t="shared" si="160"/>
        <v>Men_Shirts</v>
      </c>
      <c r="T1285" s="1" t="str">
        <f t="shared" si="164"/>
        <v>LOW PRICE</v>
      </c>
      <c r="U1285" t="str">
        <f t="shared" si="161"/>
        <v>Discounted</v>
      </c>
      <c r="V1285" t="str">
        <f t="shared" si="165"/>
        <v>Men's Discounted Item</v>
      </c>
      <c r="W1285" s="1" t="b">
        <f t="shared" si="166"/>
        <v>0</v>
      </c>
      <c r="X1285" t="b">
        <f t="shared" si="167"/>
        <v>1</v>
      </c>
    </row>
    <row r="1286" spans="1:24" x14ac:dyDescent="0.3">
      <c r="A1286" s="2" t="s">
        <v>1288</v>
      </c>
      <c r="B1286" s="3" t="s">
        <v>5151</v>
      </c>
      <c r="C1286" s="3" t="s">
        <v>7407</v>
      </c>
      <c r="D1286" s="3" t="s">
        <v>7413</v>
      </c>
      <c r="E1286" s="3" t="s">
        <v>7425</v>
      </c>
      <c r="F1286" s="3" t="s">
        <v>7431</v>
      </c>
      <c r="G1286" s="3">
        <v>6547.04</v>
      </c>
      <c r="H1286" s="3">
        <v>14</v>
      </c>
      <c r="I1286" s="8" t="s">
        <v>7493</v>
      </c>
      <c r="J1286" s="3" t="s">
        <v>8164</v>
      </c>
      <c r="K1286" s="3" t="s">
        <v>8167</v>
      </c>
      <c r="L1286" s="3" t="s">
        <v>8169</v>
      </c>
      <c r="M1286" s="4">
        <v>73327.179999999993</v>
      </c>
      <c r="N1286" s="32">
        <f>Table2[[#This Row],[Price]]*Table2[[#This Row],[Quantity Sold]]</f>
        <v>91658.559999999998</v>
      </c>
      <c r="O1286" s="1">
        <f t="shared" si="162"/>
        <v>2024</v>
      </c>
      <c r="P1286" s="1" t="str">
        <f t="shared" si="163"/>
        <v>KIDS</v>
      </c>
      <c r="Q1286" s="1" t="str">
        <f t="shared" si="160"/>
        <v>Kids_Shorts</v>
      </c>
      <c r="T1286" s="1" t="str">
        <f t="shared" si="164"/>
        <v>LOW PRICE</v>
      </c>
      <c r="U1286" t="str">
        <f t="shared" si="161"/>
        <v>Discounted</v>
      </c>
      <c r="V1286" t="str">
        <f t="shared" si="165"/>
        <v>Other</v>
      </c>
      <c r="W1286" s="1" t="b">
        <f t="shared" si="166"/>
        <v>1</v>
      </c>
      <c r="X1286" t="b">
        <f t="shared" si="167"/>
        <v>1</v>
      </c>
    </row>
    <row r="1287" spans="1:24" ht="28.8" x14ac:dyDescent="0.3">
      <c r="A1287" s="2" t="s">
        <v>1289</v>
      </c>
      <c r="B1287" s="3" t="s">
        <v>5152</v>
      </c>
      <c r="C1287" s="3" t="s">
        <v>7407</v>
      </c>
      <c r="D1287" s="3" t="s">
        <v>7418</v>
      </c>
      <c r="E1287" s="3" t="s">
        <v>7427</v>
      </c>
      <c r="F1287" s="3" t="s">
        <v>7428</v>
      </c>
      <c r="G1287" s="3">
        <v>12266.57</v>
      </c>
      <c r="H1287" s="3">
        <v>8</v>
      </c>
      <c r="I1287" s="8" t="s">
        <v>8031</v>
      </c>
      <c r="J1287" s="3" t="s">
        <v>8165</v>
      </c>
      <c r="K1287" s="3" t="s">
        <v>8168</v>
      </c>
      <c r="L1287" s="3" t="s">
        <v>8170</v>
      </c>
      <c r="M1287" s="4">
        <v>98132.56</v>
      </c>
      <c r="N1287" s="32">
        <f>Table2[[#This Row],[Price]]*Table2[[#This Row],[Quantity Sold]]</f>
        <v>98132.56</v>
      </c>
      <c r="O1287" s="1">
        <f t="shared" si="162"/>
        <v>2023</v>
      </c>
      <c r="P1287" s="1" t="str">
        <f t="shared" si="163"/>
        <v>KIDS</v>
      </c>
      <c r="Q1287" s="1" t="str">
        <f t="shared" si="160"/>
        <v>Kids_Sweaters</v>
      </c>
      <c r="T1287" s="1" t="str">
        <f t="shared" si="164"/>
        <v>HIGH PRICE</v>
      </c>
      <c r="U1287" t="str">
        <f t="shared" si="161"/>
        <v>No Discount</v>
      </c>
      <c r="V1287" t="str">
        <f t="shared" si="165"/>
        <v>Other</v>
      </c>
      <c r="W1287" s="1" t="b">
        <f t="shared" si="166"/>
        <v>0</v>
      </c>
      <c r="X1287" t="b">
        <f t="shared" si="167"/>
        <v>0</v>
      </c>
    </row>
    <row r="1288" spans="1:24" x14ac:dyDescent="0.3">
      <c r="A1288" s="2" t="s">
        <v>1290</v>
      </c>
      <c r="B1288" s="3" t="s">
        <v>5153</v>
      </c>
      <c r="C1288" s="3" t="s">
        <v>7405</v>
      </c>
      <c r="D1288" s="3" t="s">
        <v>7411</v>
      </c>
      <c r="E1288" s="3" t="s">
        <v>7426</v>
      </c>
      <c r="F1288" s="3" t="s">
        <v>7431</v>
      </c>
      <c r="G1288" s="3">
        <v>13283.32</v>
      </c>
      <c r="H1288" s="3">
        <v>11</v>
      </c>
      <c r="I1288" s="8" t="s">
        <v>8032</v>
      </c>
      <c r="J1288" s="3" t="s">
        <v>8166</v>
      </c>
      <c r="K1288" s="3" t="s">
        <v>8168</v>
      </c>
      <c r="L1288" s="3" t="s">
        <v>8170</v>
      </c>
      <c r="M1288" s="4">
        <v>146116.51999999999</v>
      </c>
      <c r="N1288" s="32">
        <f>Table2[[#This Row],[Price]]*Table2[[#This Row],[Quantity Sold]]</f>
        <v>146116.51999999999</v>
      </c>
      <c r="O1288" s="1">
        <f t="shared" si="162"/>
        <v>2023</v>
      </c>
      <c r="P1288" s="1" t="str">
        <f t="shared" si="163"/>
        <v>MEN</v>
      </c>
      <c r="Q1288" s="1" t="str">
        <f t="shared" si="160"/>
        <v>Men_Pants</v>
      </c>
      <c r="T1288" s="1" t="str">
        <f t="shared" si="164"/>
        <v>HIGH PRICE</v>
      </c>
      <c r="U1288" t="str">
        <f t="shared" si="161"/>
        <v>No Discount</v>
      </c>
      <c r="V1288" t="str">
        <f t="shared" si="165"/>
        <v>Other</v>
      </c>
      <c r="W1288" s="1" t="b">
        <f t="shared" si="166"/>
        <v>1</v>
      </c>
      <c r="X1288" t="b">
        <f t="shared" si="167"/>
        <v>0</v>
      </c>
    </row>
    <row r="1289" spans="1:24" ht="28.8" x14ac:dyDescent="0.3">
      <c r="A1289" s="2" t="s">
        <v>1291</v>
      </c>
      <c r="B1289" s="3" t="s">
        <v>5154</v>
      </c>
      <c r="C1289" s="3" t="s">
        <v>7408</v>
      </c>
      <c r="D1289" s="3" t="s">
        <v>7419</v>
      </c>
      <c r="E1289" s="3" t="s">
        <v>7423</v>
      </c>
      <c r="F1289" s="3" t="s">
        <v>7428</v>
      </c>
      <c r="G1289" s="3">
        <v>14471.05</v>
      </c>
      <c r="H1289" s="3">
        <v>6</v>
      </c>
      <c r="I1289" s="8" t="s">
        <v>7481</v>
      </c>
      <c r="J1289" s="3" t="s">
        <v>8163</v>
      </c>
      <c r="K1289" s="3" t="s">
        <v>8167</v>
      </c>
      <c r="L1289" s="3" t="s">
        <v>8170</v>
      </c>
      <c r="M1289" s="4">
        <v>86826.3</v>
      </c>
      <c r="N1289" s="32">
        <f>Table2[[#This Row],[Price]]*Table2[[#This Row],[Quantity Sold]]</f>
        <v>86826.299999999988</v>
      </c>
      <c r="O1289" s="1">
        <f t="shared" si="162"/>
        <v>2024</v>
      </c>
      <c r="P1289" s="1" t="str">
        <f t="shared" si="163"/>
        <v>WOMEN</v>
      </c>
      <c r="Q1289" s="1" t="str">
        <f t="shared" si="160"/>
        <v>Women_Dresses</v>
      </c>
      <c r="T1289" s="1" t="str">
        <f t="shared" si="164"/>
        <v>HIGH PRICE</v>
      </c>
      <c r="U1289" t="str">
        <f t="shared" si="161"/>
        <v>No Discount</v>
      </c>
      <c r="V1289" t="str">
        <f t="shared" si="165"/>
        <v>Other</v>
      </c>
      <c r="W1289" s="1" t="b">
        <f t="shared" si="166"/>
        <v>0</v>
      </c>
      <c r="X1289" t="b">
        <f t="shared" si="167"/>
        <v>0</v>
      </c>
    </row>
    <row r="1290" spans="1:24" x14ac:dyDescent="0.3">
      <c r="A1290" s="2" t="s">
        <v>1292</v>
      </c>
      <c r="B1290" s="3" t="s">
        <v>4486</v>
      </c>
      <c r="C1290" s="3" t="s">
        <v>7405</v>
      </c>
      <c r="D1290" s="3" t="s">
        <v>7409</v>
      </c>
      <c r="E1290" s="3" t="s">
        <v>7423</v>
      </c>
      <c r="F1290" s="3" t="s">
        <v>7429</v>
      </c>
      <c r="G1290" s="3">
        <v>16139.35</v>
      </c>
      <c r="H1290" s="3">
        <v>5</v>
      </c>
      <c r="I1290" s="8" t="s">
        <v>7740</v>
      </c>
      <c r="J1290" s="3" t="s">
        <v>8162</v>
      </c>
      <c r="K1290" s="3" t="s">
        <v>8168</v>
      </c>
      <c r="L1290" s="3" t="s">
        <v>8170</v>
      </c>
      <c r="M1290" s="4">
        <v>80696.75</v>
      </c>
      <c r="N1290" s="32">
        <f>Table2[[#This Row],[Price]]*Table2[[#This Row],[Quantity Sold]]</f>
        <v>80696.75</v>
      </c>
      <c r="O1290" s="1">
        <f t="shared" si="162"/>
        <v>2023</v>
      </c>
      <c r="P1290" s="1" t="str">
        <f t="shared" si="163"/>
        <v>MEN</v>
      </c>
      <c r="Q1290" s="1" t="str">
        <f t="shared" si="160"/>
        <v>Men_Jackets</v>
      </c>
      <c r="T1290" s="1" t="str">
        <f t="shared" si="164"/>
        <v>HIGH PRICE</v>
      </c>
      <c r="U1290" t="str">
        <f t="shared" si="161"/>
        <v>No Discount</v>
      </c>
      <c r="V1290" t="str">
        <f t="shared" si="165"/>
        <v>Other</v>
      </c>
      <c r="W1290" s="1" t="b">
        <f t="shared" si="166"/>
        <v>0</v>
      </c>
      <c r="X1290" t="b">
        <f t="shared" si="167"/>
        <v>0</v>
      </c>
    </row>
    <row r="1291" spans="1:24" x14ac:dyDescent="0.3">
      <c r="A1291" s="2" t="s">
        <v>1293</v>
      </c>
      <c r="B1291" s="3" t="s">
        <v>5155</v>
      </c>
      <c r="C1291" s="3" t="s">
        <v>7407</v>
      </c>
      <c r="D1291" s="3" t="s">
        <v>7417</v>
      </c>
      <c r="E1291" s="3" t="s">
        <v>7424</v>
      </c>
      <c r="F1291" s="3" t="s">
        <v>7431</v>
      </c>
      <c r="G1291" s="3">
        <v>13102.38</v>
      </c>
      <c r="H1291" s="3">
        <v>18</v>
      </c>
      <c r="I1291" s="8" t="s">
        <v>7762</v>
      </c>
      <c r="J1291" s="3" t="s">
        <v>8165</v>
      </c>
      <c r="K1291" s="3" t="s">
        <v>8167</v>
      </c>
      <c r="L1291" s="3" t="s">
        <v>8169</v>
      </c>
      <c r="M1291" s="4">
        <v>188673.94</v>
      </c>
      <c r="N1291" s="32">
        <f>Table2[[#This Row],[Price]]*Table2[[#This Row],[Quantity Sold]]</f>
        <v>235842.84</v>
      </c>
      <c r="O1291" s="1">
        <f t="shared" si="162"/>
        <v>2024</v>
      </c>
      <c r="P1291" s="1" t="str">
        <f t="shared" si="163"/>
        <v>KIDS</v>
      </c>
      <c r="Q1291" s="1" t="str">
        <f t="shared" si="160"/>
        <v>Kids_Shoes</v>
      </c>
      <c r="T1291" s="1" t="str">
        <f t="shared" si="164"/>
        <v>HIGH PRICE</v>
      </c>
      <c r="U1291" t="str">
        <f t="shared" si="161"/>
        <v>Discounted</v>
      </c>
      <c r="V1291" t="str">
        <f t="shared" si="165"/>
        <v>Other</v>
      </c>
      <c r="W1291" s="1" t="b">
        <f t="shared" si="166"/>
        <v>1</v>
      </c>
      <c r="X1291" t="b">
        <f t="shared" si="167"/>
        <v>1</v>
      </c>
    </row>
    <row r="1292" spans="1:24" x14ac:dyDescent="0.3">
      <c r="A1292" s="2" t="s">
        <v>1294</v>
      </c>
      <c r="B1292" s="3" t="s">
        <v>5156</v>
      </c>
      <c r="C1292" s="3" t="s">
        <v>7407</v>
      </c>
      <c r="D1292" s="3" t="s">
        <v>7415</v>
      </c>
      <c r="E1292" s="3" t="s">
        <v>7425</v>
      </c>
      <c r="F1292" s="3" t="s">
        <v>7433</v>
      </c>
      <c r="G1292" s="3">
        <v>11741.18</v>
      </c>
      <c r="H1292" s="3">
        <v>3</v>
      </c>
      <c r="I1292" s="8" t="s">
        <v>7635</v>
      </c>
      <c r="J1292" s="3" t="s">
        <v>8166</v>
      </c>
      <c r="K1292" s="3" t="s">
        <v>8167</v>
      </c>
      <c r="L1292" s="3" t="s">
        <v>8169</v>
      </c>
      <c r="M1292" s="4">
        <v>28178.5</v>
      </c>
      <c r="N1292" s="32">
        <f>Table2[[#This Row],[Price]]*Table2[[#This Row],[Quantity Sold]]</f>
        <v>35223.54</v>
      </c>
      <c r="O1292" s="1">
        <f t="shared" si="162"/>
        <v>2022</v>
      </c>
      <c r="P1292" s="1" t="str">
        <f t="shared" si="163"/>
        <v>KIDS</v>
      </c>
      <c r="Q1292" s="1" t="str">
        <f t="shared" si="160"/>
        <v>Kids_T-Shirts</v>
      </c>
      <c r="T1292" s="1" t="str">
        <f t="shared" si="164"/>
        <v>HIGH PRICE</v>
      </c>
      <c r="U1292" t="str">
        <f t="shared" si="161"/>
        <v>Discounted</v>
      </c>
      <c r="V1292" t="str">
        <f t="shared" si="165"/>
        <v>Other</v>
      </c>
      <c r="W1292" s="1" t="b">
        <f t="shared" si="166"/>
        <v>0</v>
      </c>
      <c r="X1292" t="b">
        <f t="shared" si="167"/>
        <v>1</v>
      </c>
    </row>
    <row r="1293" spans="1:24" ht="28.8" x14ac:dyDescent="0.3">
      <c r="A1293" s="2" t="s">
        <v>1295</v>
      </c>
      <c r="B1293" s="3" t="s">
        <v>5157</v>
      </c>
      <c r="C1293" s="3" t="s">
        <v>7406</v>
      </c>
      <c r="D1293" s="3" t="s">
        <v>7416</v>
      </c>
      <c r="E1293" s="3" t="s">
        <v>7425</v>
      </c>
      <c r="F1293" s="3" t="s">
        <v>7430</v>
      </c>
      <c r="G1293" s="3">
        <v>6102.99</v>
      </c>
      <c r="H1293" s="3">
        <v>15</v>
      </c>
      <c r="I1293" s="8" t="s">
        <v>8031</v>
      </c>
      <c r="J1293" s="3" t="s">
        <v>8163</v>
      </c>
      <c r="K1293" s="3" t="s">
        <v>8167</v>
      </c>
      <c r="L1293" s="3" t="s">
        <v>8169</v>
      </c>
      <c r="M1293" s="4">
        <v>73235.88</v>
      </c>
      <c r="N1293" s="32">
        <f>Table2[[#This Row],[Price]]*Table2[[#This Row],[Quantity Sold]]</f>
        <v>91544.849999999991</v>
      </c>
      <c r="O1293" s="1">
        <f t="shared" si="162"/>
        <v>2023</v>
      </c>
      <c r="P1293" s="1" t="str">
        <f t="shared" si="163"/>
        <v>ACCESSORIES</v>
      </c>
      <c r="Q1293" s="1" t="str">
        <f t="shared" si="160"/>
        <v>Accessories_Belts</v>
      </c>
      <c r="T1293" s="1" t="str">
        <f t="shared" si="164"/>
        <v>LOW PRICE</v>
      </c>
      <c r="U1293" t="str">
        <f t="shared" si="161"/>
        <v>Discounted</v>
      </c>
      <c r="V1293" t="str">
        <f t="shared" si="165"/>
        <v>Other</v>
      </c>
      <c r="W1293" s="1" t="b">
        <f t="shared" si="166"/>
        <v>1</v>
      </c>
      <c r="X1293" t="b">
        <f t="shared" si="167"/>
        <v>1</v>
      </c>
    </row>
    <row r="1294" spans="1:24" x14ac:dyDescent="0.3">
      <c r="A1294" s="2" t="s">
        <v>1296</v>
      </c>
      <c r="B1294" s="3" t="s">
        <v>5158</v>
      </c>
      <c r="C1294" s="3" t="s">
        <v>7405</v>
      </c>
      <c r="D1294" s="3" t="s">
        <v>7417</v>
      </c>
      <c r="E1294" s="3" t="s">
        <v>7423</v>
      </c>
      <c r="F1294" s="3" t="s">
        <v>7428</v>
      </c>
      <c r="G1294" s="3">
        <v>10998.33</v>
      </c>
      <c r="H1294" s="3">
        <v>17</v>
      </c>
      <c r="I1294" s="8" t="s">
        <v>7595</v>
      </c>
      <c r="J1294" s="3" t="s">
        <v>8165</v>
      </c>
      <c r="K1294" s="3" t="s">
        <v>8167</v>
      </c>
      <c r="L1294" s="3" t="s">
        <v>8169</v>
      </c>
      <c r="M1294" s="4">
        <v>149577.62</v>
      </c>
      <c r="N1294" s="32">
        <f>Table2[[#This Row],[Price]]*Table2[[#This Row],[Quantity Sold]]</f>
        <v>186971.61</v>
      </c>
      <c r="O1294" s="1">
        <f t="shared" si="162"/>
        <v>2024</v>
      </c>
      <c r="P1294" s="1" t="str">
        <f t="shared" si="163"/>
        <v>MEN</v>
      </c>
      <c r="Q1294" s="1" t="str">
        <f t="shared" si="160"/>
        <v>Men_Shoes</v>
      </c>
      <c r="T1294" s="1" t="str">
        <f t="shared" si="164"/>
        <v>HIGH PRICE</v>
      </c>
      <c r="U1294" t="str">
        <f t="shared" si="161"/>
        <v>Discounted</v>
      </c>
      <c r="V1294" t="str">
        <f t="shared" si="165"/>
        <v>Men's Discounted Item</v>
      </c>
      <c r="W1294" s="1" t="b">
        <f t="shared" si="166"/>
        <v>1</v>
      </c>
      <c r="X1294" t="b">
        <f t="shared" si="167"/>
        <v>1</v>
      </c>
    </row>
    <row r="1295" spans="1:24" ht="28.8" x14ac:dyDescent="0.3">
      <c r="A1295" s="2" t="s">
        <v>1297</v>
      </c>
      <c r="B1295" s="3" t="s">
        <v>5159</v>
      </c>
      <c r="C1295" s="3" t="s">
        <v>7406</v>
      </c>
      <c r="D1295" s="3" t="s">
        <v>7414</v>
      </c>
      <c r="E1295" s="3" t="s">
        <v>7425</v>
      </c>
      <c r="F1295" s="3" t="s">
        <v>7432</v>
      </c>
      <c r="G1295" s="3">
        <v>7861.76</v>
      </c>
      <c r="H1295" s="3">
        <v>19</v>
      </c>
      <c r="I1295" s="8" t="s">
        <v>8033</v>
      </c>
      <c r="J1295" s="3" t="s">
        <v>8166</v>
      </c>
      <c r="K1295" s="3" t="s">
        <v>8168</v>
      </c>
      <c r="L1295" s="3" t="s">
        <v>8169</v>
      </c>
      <c r="M1295" s="4">
        <v>119498.42</v>
      </c>
      <c r="N1295" s="32">
        <f>Table2[[#This Row],[Price]]*Table2[[#This Row],[Quantity Sold]]</f>
        <v>149373.44</v>
      </c>
      <c r="O1295" s="1">
        <f t="shared" si="162"/>
        <v>2022</v>
      </c>
      <c r="P1295" s="1" t="str">
        <f t="shared" si="163"/>
        <v>ACCESSORIES</v>
      </c>
      <c r="Q1295" s="1" t="str">
        <f t="shared" si="160"/>
        <v>Accessories_Bags</v>
      </c>
      <c r="T1295" s="1" t="str">
        <f t="shared" si="164"/>
        <v>LOW PRICE</v>
      </c>
      <c r="U1295" t="str">
        <f t="shared" si="161"/>
        <v>Discounted</v>
      </c>
      <c r="V1295" t="str">
        <f t="shared" si="165"/>
        <v>Other</v>
      </c>
      <c r="W1295" s="1" t="b">
        <f t="shared" si="166"/>
        <v>1</v>
      </c>
      <c r="X1295" t="b">
        <f t="shared" si="167"/>
        <v>1</v>
      </c>
    </row>
    <row r="1296" spans="1:24" ht="28.8" x14ac:dyDescent="0.3">
      <c r="A1296" s="2" t="s">
        <v>1298</v>
      </c>
      <c r="B1296" s="3" t="s">
        <v>5160</v>
      </c>
      <c r="C1296" s="3" t="s">
        <v>7408</v>
      </c>
      <c r="D1296" s="3" t="s">
        <v>7417</v>
      </c>
      <c r="E1296" s="3" t="s">
        <v>7424</v>
      </c>
      <c r="F1296" s="3" t="s">
        <v>7432</v>
      </c>
      <c r="G1296" s="3">
        <v>11761.1</v>
      </c>
      <c r="H1296" s="3">
        <v>11</v>
      </c>
      <c r="I1296" s="8" t="s">
        <v>8034</v>
      </c>
      <c r="J1296" s="3" t="s">
        <v>8165</v>
      </c>
      <c r="K1296" s="3" t="s">
        <v>8167</v>
      </c>
      <c r="L1296" s="3" t="s">
        <v>8169</v>
      </c>
      <c r="M1296" s="4">
        <v>103497.68</v>
      </c>
      <c r="N1296" s="32">
        <f>Table2[[#This Row],[Price]]*Table2[[#This Row],[Quantity Sold]]</f>
        <v>129372.1</v>
      </c>
      <c r="O1296" s="1">
        <f t="shared" si="162"/>
        <v>2023</v>
      </c>
      <c r="P1296" s="1" t="str">
        <f t="shared" si="163"/>
        <v>WOMEN</v>
      </c>
      <c r="Q1296" s="1" t="str">
        <f t="shared" si="160"/>
        <v>Women_Shoes</v>
      </c>
      <c r="T1296" s="1" t="str">
        <f t="shared" si="164"/>
        <v>HIGH PRICE</v>
      </c>
      <c r="U1296" t="str">
        <f t="shared" si="161"/>
        <v>Discounted</v>
      </c>
      <c r="V1296" t="str">
        <f t="shared" si="165"/>
        <v>Other</v>
      </c>
      <c r="W1296" s="1" t="b">
        <f t="shared" si="166"/>
        <v>1</v>
      </c>
      <c r="X1296" t="b">
        <f t="shared" si="167"/>
        <v>1</v>
      </c>
    </row>
    <row r="1297" spans="1:24" ht="28.8" x14ac:dyDescent="0.3">
      <c r="A1297" s="2" t="s">
        <v>1299</v>
      </c>
      <c r="B1297" s="3" t="s">
        <v>5161</v>
      </c>
      <c r="C1297" s="3" t="s">
        <v>7408</v>
      </c>
      <c r="D1297" s="3" t="s">
        <v>7419</v>
      </c>
      <c r="E1297" s="3" t="s">
        <v>7424</v>
      </c>
      <c r="F1297" s="3" t="s">
        <v>7428</v>
      </c>
      <c r="G1297" s="3">
        <v>12333.8</v>
      </c>
      <c r="H1297" s="3">
        <v>19</v>
      </c>
      <c r="I1297" s="8" t="s">
        <v>7952</v>
      </c>
      <c r="J1297" s="3" t="s">
        <v>8166</v>
      </c>
      <c r="K1297" s="3" t="s">
        <v>8168</v>
      </c>
      <c r="L1297" s="3" t="s">
        <v>8169</v>
      </c>
      <c r="M1297" s="4">
        <v>187473.76</v>
      </c>
      <c r="N1297" s="32">
        <f>Table2[[#This Row],[Price]]*Table2[[#This Row],[Quantity Sold]]</f>
        <v>234342.19999999998</v>
      </c>
      <c r="O1297" s="1">
        <f t="shared" si="162"/>
        <v>2024</v>
      </c>
      <c r="P1297" s="1" t="str">
        <f t="shared" si="163"/>
        <v>WOMEN</v>
      </c>
      <c r="Q1297" s="1" t="str">
        <f t="shared" si="160"/>
        <v>Women_Dresses</v>
      </c>
      <c r="T1297" s="1" t="str">
        <f t="shared" si="164"/>
        <v>HIGH PRICE</v>
      </c>
      <c r="U1297" t="str">
        <f t="shared" si="161"/>
        <v>Discounted</v>
      </c>
      <c r="V1297" t="str">
        <f t="shared" si="165"/>
        <v>Other</v>
      </c>
      <c r="W1297" s="1" t="b">
        <f t="shared" si="166"/>
        <v>1</v>
      </c>
      <c r="X1297" t="b">
        <f t="shared" si="167"/>
        <v>1</v>
      </c>
    </row>
    <row r="1298" spans="1:24" ht="28.8" x14ac:dyDescent="0.3">
      <c r="A1298" s="2" t="s">
        <v>1300</v>
      </c>
      <c r="B1298" s="3" t="s">
        <v>5162</v>
      </c>
      <c r="C1298" s="3" t="s">
        <v>7408</v>
      </c>
      <c r="D1298" s="3" t="s">
        <v>7419</v>
      </c>
      <c r="E1298" s="3" t="s">
        <v>7424</v>
      </c>
      <c r="F1298" s="3" t="s">
        <v>7432</v>
      </c>
      <c r="G1298" s="3">
        <v>14677.72</v>
      </c>
      <c r="H1298" s="3">
        <v>10</v>
      </c>
      <c r="I1298" s="8" t="s">
        <v>7799</v>
      </c>
      <c r="J1298" s="3" t="s">
        <v>8166</v>
      </c>
      <c r="K1298" s="3" t="s">
        <v>8168</v>
      </c>
      <c r="L1298" s="3" t="s">
        <v>8170</v>
      </c>
      <c r="M1298" s="4">
        <v>146777.20000000001</v>
      </c>
      <c r="N1298" s="32">
        <f>Table2[[#This Row],[Price]]*Table2[[#This Row],[Quantity Sold]]</f>
        <v>146777.19999999998</v>
      </c>
      <c r="O1298" s="1">
        <f t="shared" si="162"/>
        <v>2023</v>
      </c>
      <c r="P1298" s="1" t="str">
        <f t="shared" si="163"/>
        <v>WOMEN</v>
      </c>
      <c r="Q1298" s="1" t="str">
        <f t="shared" ref="Q1298:Q1361" si="168">CONCATENATE(C1298, "_",D1298)</f>
        <v>Women_Dresses</v>
      </c>
      <c r="T1298" s="1" t="str">
        <f t="shared" si="164"/>
        <v>HIGH PRICE</v>
      </c>
      <c r="U1298" t="str">
        <f t="shared" si="161"/>
        <v>No Discount</v>
      </c>
      <c r="V1298" t="str">
        <f t="shared" si="165"/>
        <v>Other</v>
      </c>
      <c r="W1298" s="1" t="b">
        <f t="shared" si="166"/>
        <v>1</v>
      </c>
      <c r="X1298" t="b">
        <f t="shared" si="167"/>
        <v>0</v>
      </c>
    </row>
    <row r="1299" spans="1:24" ht="28.8" x14ac:dyDescent="0.3">
      <c r="A1299" s="2" t="s">
        <v>1301</v>
      </c>
      <c r="B1299" s="3" t="s">
        <v>5163</v>
      </c>
      <c r="C1299" s="3" t="s">
        <v>7408</v>
      </c>
      <c r="D1299" s="3" t="s">
        <v>7419</v>
      </c>
      <c r="E1299" s="3" t="s">
        <v>7425</v>
      </c>
      <c r="F1299" s="3" t="s">
        <v>7430</v>
      </c>
      <c r="G1299" s="3">
        <v>9115.06</v>
      </c>
      <c r="H1299" s="3">
        <v>15</v>
      </c>
      <c r="I1299" s="8" t="s">
        <v>7807</v>
      </c>
      <c r="J1299" s="3" t="s">
        <v>8166</v>
      </c>
      <c r="K1299" s="3" t="s">
        <v>8168</v>
      </c>
      <c r="L1299" s="3" t="s">
        <v>8170</v>
      </c>
      <c r="M1299" s="4">
        <v>136725.9</v>
      </c>
      <c r="N1299" s="32">
        <f>Table2[[#This Row],[Price]]*Table2[[#This Row],[Quantity Sold]]</f>
        <v>136725.9</v>
      </c>
      <c r="O1299" s="1">
        <f t="shared" si="162"/>
        <v>2023</v>
      </c>
      <c r="P1299" s="1" t="str">
        <f t="shared" si="163"/>
        <v>WOMEN</v>
      </c>
      <c r="Q1299" s="1" t="str">
        <f t="shared" si="168"/>
        <v>Women_Dresses</v>
      </c>
      <c r="T1299" s="1" t="str">
        <f t="shared" si="164"/>
        <v>LOW PRICE</v>
      </c>
      <c r="U1299" t="str">
        <f t="shared" si="161"/>
        <v>No Discount</v>
      </c>
      <c r="V1299" t="str">
        <f t="shared" si="165"/>
        <v>Other</v>
      </c>
      <c r="W1299" s="1" t="b">
        <f t="shared" si="166"/>
        <v>1</v>
      </c>
      <c r="X1299" t="b">
        <f t="shared" si="167"/>
        <v>0</v>
      </c>
    </row>
    <row r="1300" spans="1:24" x14ac:dyDescent="0.3">
      <c r="A1300" s="2" t="s">
        <v>1302</v>
      </c>
      <c r="B1300" s="3" t="s">
        <v>5164</v>
      </c>
      <c r="C1300" s="3" t="s">
        <v>7407</v>
      </c>
      <c r="D1300" s="3" t="s">
        <v>7413</v>
      </c>
      <c r="E1300" s="3" t="s">
        <v>7424</v>
      </c>
      <c r="F1300" s="3" t="s">
        <v>7430</v>
      </c>
      <c r="G1300" s="3">
        <v>13558.88</v>
      </c>
      <c r="H1300" s="3">
        <v>20</v>
      </c>
      <c r="I1300" s="8" t="s">
        <v>7650</v>
      </c>
      <c r="J1300" s="3" t="s">
        <v>8165</v>
      </c>
      <c r="K1300" s="3" t="s">
        <v>8168</v>
      </c>
      <c r="L1300" s="3" t="s">
        <v>8170</v>
      </c>
      <c r="M1300" s="4">
        <v>271177.59999999998</v>
      </c>
      <c r="N1300" s="32">
        <f>Table2[[#This Row],[Price]]*Table2[[#This Row],[Quantity Sold]]</f>
        <v>271177.59999999998</v>
      </c>
      <c r="O1300" s="1">
        <f t="shared" si="162"/>
        <v>2024</v>
      </c>
      <c r="P1300" s="1" t="str">
        <f t="shared" si="163"/>
        <v>KIDS</v>
      </c>
      <c r="Q1300" s="1" t="str">
        <f t="shared" si="168"/>
        <v>Kids_Shorts</v>
      </c>
      <c r="T1300" s="1" t="str">
        <f t="shared" si="164"/>
        <v>HIGH PRICE</v>
      </c>
      <c r="U1300" t="str">
        <f t="shared" si="161"/>
        <v>No Discount</v>
      </c>
      <c r="V1300" t="str">
        <f t="shared" si="165"/>
        <v>Other</v>
      </c>
      <c r="W1300" s="1" t="b">
        <f t="shared" si="166"/>
        <v>1</v>
      </c>
      <c r="X1300" t="b">
        <f t="shared" si="167"/>
        <v>0</v>
      </c>
    </row>
    <row r="1301" spans="1:24" x14ac:dyDescent="0.3">
      <c r="A1301" s="2" t="s">
        <v>1303</v>
      </c>
      <c r="B1301" s="3" t="s">
        <v>5165</v>
      </c>
      <c r="C1301" s="3" t="s">
        <v>7407</v>
      </c>
      <c r="D1301" s="3" t="s">
        <v>7413</v>
      </c>
      <c r="E1301" s="3" t="s">
        <v>7426</v>
      </c>
      <c r="F1301" s="3" t="s">
        <v>7432</v>
      </c>
      <c r="G1301" s="3">
        <v>5487.96</v>
      </c>
      <c r="H1301" s="3">
        <v>2</v>
      </c>
      <c r="I1301" s="8" t="s">
        <v>7763</v>
      </c>
      <c r="J1301" s="3" t="s">
        <v>8163</v>
      </c>
      <c r="K1301" s="3" t="s">
        <v>8167</v>
      </c>
      <c r="L1301" s="3" t="s">
        <v>8170</v>
      </c>
      <c r="M1301" s="4">
        <v>10975.92</v>
      </c>
      <c r="N1301" s="32">
        <f>Table2[[#This Row],[Price]]*Table2[[#This Row],[Quantity Sold]]</f>
        <v>10975.92</v>
      </c>
      <c r="O1301" s="1">
        <f t="shared" si="162"/>
        <v>2024</v>
      </c>
      <c r="P1301" s="1" t="str">
        <f t="shared" si="163"/>
        <v>KIDS</v>
      </c>
      <c r="Q1301" s="1" t="str">
        <f t="shared" si="168"/>
        <v>Kids_Shorts</v>
      </c>
      <c r="T1301" s="1" t="str">
        <f t="shared" si="164"/>
        <v>LOW PRICE</v>
      </c>
      <c r="U1301" t="str">
        <f t="shared" si="161"/>
        <v>No Discount</v>
      </c>
      <c r="V1301" t="str">
        <f t="shared" si="165"/>
        <v>Other</v>
      </c>
      <c r="W1301" s="1" t="b">
        <f t="shared" si="166"/>
        <v>0</v>
      </c>
      <c r="X1301" t="b">
        <f t="shared" si="167"/>
        <v>0</v>
      </c>
    </row>
    <row r="1302" spans="1:24" ht="28.8" x14ac:dyDescent="0.3">
      <c r="A1302" s="2" t="s">
        <v>1304</v>
      </c>
      <c r="B1302" s="3" t="s">
        <v>5166</v>
      </c>
      <c r="C1302" s="3" t="s">
        <v>7408</v>
      </c>
      <c r="D1302" s="3" t="s">
        <v>7417</v>
      </c>
      <c r="E1302" s="3" t="s">
        <v>7425</v>
      </c>
      <c r="F1302" s="3" t="s">
        <v>7430</v>
      </c>
      <c r="G1302" s="3">
        <v>2563.87</v>
      </c>
      <c r="H1302" s="3">
        <v>20</v>
      </c>
      <c r="I1302" s="8" t="s">
        <v>7481</v>
      </c>
      <c r="J1302" s="3" t="s">
        <v>8166</v>
      </c>
      <c r="K1302" s="3" t="s">
        <v>8168</v>
      </c>
      <c r="L1302" s="3" t="s">
        <v>8169</v>
      </c>
      <c r="M1302" s="4">
        <v>41021.919999999998</v>
      </c>
      <c r="N1302" s="32">
        <f>Table2[[#This Row],[Price]]*Table2[[#This Row],[Quantity Sold]]</f>
        <v>51277.399999999994</v>
      </c>
      <c r="O1302" s="1">
        <f t="shared" si="162"/>
        <v>2024</v>
      </c>
      <c r="P1302" s="1" t="str">
        <f t="shared" si="163"/>
        <v>WOMEN</v>
      </c>
      <c r="Q1302" s="1" t="str">
        <f t="shared" si="168"/>
        <v>Women_Shoes</v>
      </c>
      <c r="T1302" s="1" t="str">
        <f t="shared" si="164"/>
        <v>LOW PRICE</v>
      </c>
      <c r="U1302" t="str">
        <f t="shared" si="161"/>
        <v>Discounted</v>
      </c>
      <c r="V1302" t="str">
        <f t="shared" si="165"/>
        <v>Other</v>
      </c>
      <c r="W1302" s="1" t="b">
        <f t="shared" si="166"/>
        <v>1</v>
      </c>
      <c r="X1302" t="b">
        <f t="shared" si="167"/>
        <v>1</v>
      </c>
    </row>
    <row r="1303" spans="1:24" x14ac:dyDescent="0.3">
      <c r="A1303" s="2" t="s">
        <v>1305</v>
      </c>
      <c r="B1303" s="3" t="s">
        <v>5167</v>
      </c>
      <c r="C1303" s="3" t="s">
        <v>7407</v>
      </c>
      <c r="D1303" s="3" t="s">
        <v>7413</v>
      </c>
      <c r="E1303" s="3" t="s">
        <v>7426</v>
      </c>
      <c r="F1303" s="3" t="s">
        <v>7434</v>
      </c>
      <c r="G1303" s="3">
        <v>9921.82</v>
      </c>
      <c r="H1303" s="3">
        <v>19</v>
      </c>
      <c r="I1303" s="8" t="s">
        <v>8035</v>
      </c>
      <c r="J1303" s="3" t="s">
        <v>8166</v>
      </c>
      <c r="K1303" s="3" t="s">
        <v>8167</v>
      </c>
      <c r="L1303" s="3" t="s">
        <v>8170</v>
      </c>
      <c r="M1303" s="4">
        <v>188514.58</v>
      </c>
      <c r="N1303" s="32">
        <f>Table2[[#This Row],[Price]]*Table2[[#This Row],[Quantity Sold]]</f>
        <v>188514.58</v>
      </c>
      <c r="O1303" s="1">
        <f t="shared" si="162"/>
        <v>2023</v>
      </c>
      <c r="P1303" s="1" t="str">
        <f t="shared" si="163"/>
        <v>KIDS</v>
      </c>
      <c r="Q1303" s="1" t="str">
        <f t="shared" si="168"/>
        <v>Kids_Shorts</v>
      </c>
      <c r="T1303" s="1" t="str">
        <f t="shared" si="164"/>
        <v>LOW PRICE</v>
      </c>
      <c r="U1303" t="str">
        <f t="shared" si="161"/>
        <v>No Discount</v>
      </c>
      <c r="V1303" t="str">
        <f t="shared" si="165"/>
        <v>Other</v>
      </c>
      <c r="W1303" s="1" t="b">
        <f t="shared" si="166"/>
        <v>1</v>
      </c>
      <c r="X1303" t="b">
        <f t="shared" si="167"/>
        <v>0</v>
      </c>
    </row>
    <row r="1304" spans="1:24" x14ac:dyDescent="0.3">
      <c r="A1304" s="2" t="s">
        <v>1306</v>
      </c>
      <c r="B1304" s="3" t="s">
        <v>5168</v>
      </c>
      <c r="C1304" s="3" t="s">
        <v>7407</v>
      </c>
      <c r="D1304" s="3" t="s">
        <v>7413</v>
      </c>
      <c r="E1304" s="3" t="s">
        <v>7425</v>
      </c>
      <c r="F1304" s="3" t="s">
        <v>7433</v>
      </c>
      <c r="G1304" s="3">
        <v>3691.01</v>
      </c>
      <c r="H1304" s="3">
        <v>1</v>
      </c>
      <c r="I1304" s="8" t="s">
        <v>8036</v>
      </c>
      <c r="J1304" s="3" t="s">
        <v>8164</v>
      </c>
      <c r="K1304" s="3" t="s">
        <v>8167</v>
      </c>
      <c r="L1304" s="3" t="s">
        <v>8170</v>
      </c>
      <c r="M1304" s="4">
        <v>3691.01</v>
      </c>
      <c r="N1304" s="32">
        <f>Table2[[#This Row],[Price]]*Table2[[#This Row],[Quantity Sold]]</f>
        <v>3691.01</v>
      </c>
      <c r="O1304" s="1">
        <f t="shared" si="162"/>
        <v>2024</v>
      </c>
      <c r="P1304" s="1" t="str">
        <f t="shared" si="163"/>
        <v>KIDS</v>
      </c>
      <c r="Q1304" s="1" t="str">
        <f t="shared" si="168"/>
        <v>Kids_Shorts</v>
      </c>
      <c r="T1304" s="1" t="str">
        <f t="shared" si="164"/>
        <v>LOW PRICE</v>
      </c>
      <c r="U1304" t="str">
        <f t="shared" si="161"/>
        <v>No Discount</v>
      </c>
      <c r="V1304" t="str">
        <f t="shared" si="165"/>
        <v>Other</v>
      </c>
      <c r="W1304" s="1" t="b">
        <f t="shared" si="166"/>
        <v>0</v>
      </c>
      <c r="X1304" t="b">
        <f t="shared" si="167"/>
        <v>0</v>
      </c>
    </row>
    <row r="1305" spans="1:24" x14ac:dyDescent="0.3">
      <c r="A1305" s="2" t="s">
        <v>1307</v>
      </c>
      <c r="B1305" s="3" t="s">
        <v>5169</v>
      </c>
      <c r="C1305" s="3" t="s">
        <v>7405</v>
      </c>
      <c r="D1305" s="3" t="s">
        <v>7410</v>
      </c>
      <c r="E1305" s="3" t="s">
        <v>7427</v>
      </c>
      <c r="F1305" s="3" t="s">
        <v>7428</v>
      </c>
      <c r="G1305" s="3">
        <v>6423.37</v>
      </c>
      <c r="H1305" s="3">
        <v>11</v>
      </c>
      <c r="I1305" s="8" t="s">
        <v>7921</v>
      </c>
      <c r="J1305" s="3" t="s">
        <v>8163</v>
      </c>
      <c r="K1305" s="3" t="s">
        <v>8168</v>
      </c>
      <c r="L1305" s="3" t="s">
        <v>8169</v>
      </c>
      <c r="M1305" s="4">
        <v>56525.49</v>
      </c>
      <c r="N1305" s="32">
        <f>Table2[[#This Row],[Price]]*Table2[[#This Row],[Quantity Sold]]</f>
        <v>70657.069999999992</v>
      </c>
      <c r="O1305" s="1">
        <f t="shared" si="162"/>
        <v>2022</v>
      </c>
      <c r="P1305" s="1" t="str">
        <f t="shared" si="163"/>
        <v>MEN</v>
      </c>
      <c r="Q1305" s="1" t="str">
        <f t="shared" si="168"/>
        <v>Men_Shirts</v>
      </c>
      <c r="T1305" s="1" t="str">
        <f t="shared" si="164"/>
        <v>LOW PRICE</v>
      </c>
      <c r="U1305" t="str">
        <f t="shared" si="161"/>
        <v>Discounted</v>
      </c>
      <c r="V1305" t="str">
        <f t="shared" si="165"/>
        <v>Men's Discounted Item</v>
      </c>
      <c r="W1305" s="1" t="b">
        <f t="shared" si="166"/>
        <v>1</v>
      </c>
      <c r="X1305" t="b">
        <f t="shared" si="167"/>
        <v>1</v>
      </c>
    </row>
    <row r="1306" spans="1:24" ht="28.8" x14ac:dyDescent="0.3">
      <c r="A1306" s="2" t="s">
        <v>1308</v>
      </c>
      <c r="B1306" s="3" t="s">
        <v>5170</v>
      </c>
      <c r="C1306" s="3" t="s">
        <v>7406</v>
      </c>
      <c r="D1306" s="3" t="s">
        <v>7414</v>
      </c>
      <c r="E1306" s="3" t="s">
        <v>7423</v>
      </c>
      <c r="F1306" s="3" t="s">
        <v>7430</v>
      </c>
      <c r="G1306" s="3">
        <v>8788.0400000000009</v>
      </c>
      <c r="H1306" s="3">
        <v>14</v>
      </c>
      <c r="I1306" s="8" t="s">
        <v>7738</v>
      </c>
      <c r="J1306" s="3" t="s">
        <v>8165</v>
      </c>
      <c r="K1306" s="3" t="s">
        <v>8167</v>
      </c>
      <c r="L1306" s="3" t="s">
        <v>8170</v>
      </c>
      <c r="M1306" s="4">
        <v>123032.56</v>
      </c>
      <c r="N1306" s="32">
        <f>Table2[[#This Row],[Price]]*Table2[[#This Row],[Quantity Sold]]</f>
        <v>123032.56000000001</v>
      </c>
      <c r="O1306" s="1">
        <f t="shared" si="162"/>
        <v>2024</v>
      </c>
      <c r="P1306" s="1" t="str">
        <f t="shared" si="163"/>
        <v>ACCESSORIES</v>
      </c>
      <c r="Q1306" s="1" t="str">
        <f t="shared" si="168"/>
        <v>Accessories_Bags</v>
      </c>
      <c r="T1306" s="1" t="str">
        <f t="shared" si="164"/>
        <v>LOW PRICE</v>
      </c>
      <c r="U1306" t="str">
        <f t="shared" si="161"/>
        <v>No Discount</v>
      </c>
      <c r="V1306" t="str">
        <f t="shared" si="165"/>
        <v>Other</v>
      </c>
      <c r="W1306" s="1" t="b">
        <f t="shared" si="166"/>
        <v>1</v>
      </c>
      <c r="X1306" t="b">
        <f t="shared" si="167"/>
        <v>0</v>
      </c>
    </row>
    <row r="1307" spans="1:24" ht="28.8" x14ac:dyDescent="0.3">
      <c r="A1307" s="2" t="s">
        <v>1309</v>
      </c>
      <c r="B1307" s="3" t="s">
        <v>5171</v>
      </c>
      <c r="C1307" s="3" t="s">
        <v>7408</v>
      </c>
      <c r="D1307" s="3" t="s">
        <v>7422</v>
      </c>
      <c r="E1307" s="3" t="s">
        <v>7426</v>
      </c>
      <c r="F1307" s="3" t="s">
        <v>7433</v>
      </c>
      <c r="G1307" s="3">
        <v>1513.92</v>
      </c>
      <c r="H1307" s="3">
        <v>1</v>
      </c>
      <c r="I1307" s="8" t="s">
        <v>7526</v>
      </c>
      <c r="J1307" s="3" t="s">
        <v>8163</v>
      </c>
      <c r="K1307" s="3" t="s">
        <v>8168</v>
      </c>
      <c r="L1307" s="3" t="s">
        <v>8170</v>
      </c>
      <c r="M1307" s="4">
        <v>1513.92</v>
      </c>
      <c r="N1307" s="32">
        <f>Table2[[#This Row],[Price]]*Table2[[#This Row],[Quantity Sold]]</f>
        <v>1513.92</v>
      </c>
      <c r="O1307" s="1">
        <f t="shared" si="162"/>
        <v>2024</v>
      </c>
      <c r="P1307" s="1" t="str">
        <f t="shared" si="163"/>
        <v>WOMEN</v>
      </c>
      <c r="Q1307" s="1" t="str">
        <f t="shared" si="168"/>
        <v>Women_Skirts</v>
      </c>
      <c r="T1307" s="1" t="str">
        <f t="shared" si="164"/>
        <v>LOW PRICE</v>
      </c>
      <c r="U1307" t="str">
        <f t="shared" si="161"/>
        <v>No Discount</v>
      </c>
      <c r="V1307" t="str">
        <f t="shared" si="165"/>
        <v>Other</v>
      </c>
      <c r="W1307" s="1" t="b">
        <f t="shared" si="166"/>
        <v>0</v>
      </c>
      <c r="X1307" t="b">
        <f t="shared" si="167"/>
        <v>0</v>
      </c>
    </row>
    <row r="1308" spans="1:24" x14ac:dyDescent="0.3">
      <c r="A1308" s="2" t="s">
        <v>1310</v>
      </c>
      <c r="B1308" s="3" t="s">
        <v>5172</v>
      </c>
      <c r="C1308" s="3" t="s">
        <v>7405</v>
      </c>
      <c r="D1308" s="3" t="s">
        <v>7409</v>
      </c>
      <c r="E1308" s="3" t="s">
        <v>7426</v>
      </c>
      <c r="F1308" s="3" t="s">
        <v>7431</v>
      </c>
      <c r="G1308" s="3">
        <v>6423.37</v>
      </c>
      <c r="H1308" s="3">
        <v>7</v>
      </c>
      <c r="I1308" s="8" t="s">
        <v>7647</v>
      </c>
      <c r="J1308" s="3" t="s">
        <v>8165</v>
      </c>
      <c r="K1308" s="3" t="s">
        <v>8167</v>
      </c>
      <c r="L1308" s="3" t="s">
        <v>8169</v>
      </c>
      <c r="M1308" s="4">
        <v>35970.54</v>
      </c>
      <c r="N1308" s="32">
        <f>Table2[[#This Row],[Price]]*Table2[[#This Row],[Quantity Sold]]</f>
        <v>44963.59</v>
      </c>
      <c r="O1308" s="1">
        <f t="shared" si="162"/>
        <v>2023</v>
      </c>
      <c r="P1308" s="1" t="str">
        <f t="shared" si="163"/>
        <v>MEN</v>
      </c>
      <c r="Q1308" s="1" t="str">
        <f t="shared" si="168"/>
        <v>Men_Jackets</v>
      </c>
      <c r="T1308" s="1" t="str">
        <f t="shared" si="164"/>
        <v>LOW PRICE</v>
      </c>
      <c r="U1308" t="str">
        <f t="shared" si="161"/>
        <v>Discounted</v>
      </c>
      <c r="V1308" t="str">
        <f t="shared" si="165"/>
        <v>Men's Discounted Item</v>
      </c>
      <c r="W1308" s="1" t="b">
        <f t="shared" si="166"/>
        <v>0</v>
      </c>
      <c r="X1308" t="b">
        <f t="shared" si="167"/>
        <v>1</v>
      </c>
    </row>
    <row r="1309" spans="1:24" ht="28.8" x14ac:dyDescent="0.3">
      <c r="A1309" s="2" t="s">
        <v>1311</v>
      </c>
      <c r="B1309" s="3" t="s">
        <v>5173</v>
      </c>
      <c r="C1309" s="3" t="s">
        <v>7406</v>
      </c>
      <c r="D1309" s="3" t="s">
        <v>7416</v>
      </c>
      <c r="E1309" s="3" t="s">
        <v>7423</v>
      </c>
      <c r="F1309" s="3" t="s">
        <v>7431</v>
      </c>
      <c r="G1309" s="3">
        <v>11433.25</v>
      </c>
      <c r="H1309" s="3">
        <v>9</v>
      </c>
      <c r="I1309" s="8" t="s">
        <v>7884</v>
      </c>
      <c r="J1309" s="3" t="s">
        <v>8163</v>
      </c>
      <c r="K1309" s="3" t="s">
        <v>8167</v>
      </c>
      <c r="L1309" s="3" t="s">
        <v>8170</v>
      </c>
      <c r="M1309" s="4">
        <v>102899.25</v>
      </c>
      <c r="N1309" s="32">
        <f>Table2[[#This Row],[Price]]*Table2[[#This Row],[Quantity Sold]]</f>
        <v>102899.25</v>
      </c>
      <c r="O1309" s="1">
        <f t="shared" si="162"/>
        <v>2023</v>
      </c>
      <c r="P1309" s="1" t="str">
        <f t="shared" si="163"/>
        <v>ACCESSORIES</v>
      </c>
      <c r="Q1309" s="1" t="str">
        <f t="shared" si="168"/>
        <v>Accessories_Belts</v>
      </c>
      <c r="T1309" s="1" t="str">
        <f t="shared" si="164"/>
        <v>HIGH PRICE</v>
      </c>
      <c r="U1309" t="str">
        <f t="shared" si="161"/>
        <v>No Discount</v>
      </c>
      <c r="V1309" t="str">
        <f t="shared" si="165"/>
        <v>Other</v>
      </c>
      <c r="W1309" s="1" t="b">
        <f t="shared" si="166"/>
        <v>0</v>
      </c>
      <c r="X1309" t="b">
        <f t="shared" si="167"/>
        <v>0</v>
      </c>
    </row>
    <row r="1310" spans="1:24" x14ac:dyDescent="0.3">
      <c r="A1310" s="2" t="s">
        <v>1312</v>
      </c>
      <c r="B1310" s="3" t="s">
        <v>5174</v>
      </c>
      <c r="C1310" s="3" t="s">
        <v>7407</v>
      </c>
      <c r="D1310" s="3" t="s">
        <v>7417</v>
      </c>
      <c r="E1310" s="3" t="s">
        <v>7426</v>
      </c>
      <c r="F1310" s="3" t="s">
        <v>7428</v>
      </c>
      <c r="G1310" s="3">
        <v>3061.04</v>
      </c>
      <c r="H1310" s="3">
        <v>3</v>
      </c>
      <c r="I1310" s="8" t="s">
        <v>8037</v>
      </c>
      <c r="J1310" s="3" t="s">
        <v>8164</v>
      </c>
      <c r="K1310" s="3" t="s">
        <v>8167</v>
      </c>
      <c r="L1310" s="3" t="s">
        <v>8169</v>
      </c>
      <c r="M1310" s="4">
        <v>7346.33</v>
      </c>
      <c r="N1310" s="32">
        <f>Table2[[#This Row],[Price]]*Table2[[#This Row],[Quantity Sold]]</f>
        <v>9183.119999999999</v>
      </c>
      <c r="O1310" s="1">
        <f t="shared" si="162"/>
        <v>2023</v>
      </c>
      <c r="P1310" s="1" t="str">
        <f t="shared" si="163"/>
        <v>KIDS</v>
      </c>
      <c r="Q1310" s="1" t="str">
        <f t="shared" si="168"/>
        <v>Kids_Shoes</v>
      </c>
      <c r="T1310" s="1" t="str">
        <f t="shared" si="164"/>
        <v>LOW PRICE</v>
      </c>
      <c r="U1310" t="str">
        <f t="shared" ref="U1310:U1373" si="169">IF(L1310 = "Yes", "Discounted", "No Discount")</f>
        <v>Discounted</v>
      </c>
      <c r="V1310" t="str">
        <f t="shared" si="165"/>
        <v>Other</v>
      </c>
      <c r="W1310" s="1" t="b">
        <f t="shared" si="166"/>
        <v>0</v>
      </c>
      <c r="X1310" t="b">
        <f t="shared" si="167"/>
        <v>1</v>
      </c>
    </row>
    <row r="1311" spans="1:24" ht="28.8" x14ac:dyDescent="0.3">
      <c r="A1311" s="2" t="s">
        <v>1300</v>
      </c>
      <c r="B1311" s="3" t="s">
        <v>5175</v>
      </c>
      <c r="C1311" s="3" t="s">
        <v>7406</v>
      </c>
      <c r="D1311" s="3" t="s">
        <v>7416</v>
      </c>
      <c r="E1311" s="3" t="s">
        <v>7425</v>
      </c>
      <c r="F1311" s="3" t="s">
        <v>7429</v>
      </c>
      <c r="G1311" s="3">
        <v>14176.4</v>
      </c>
      <c r="H1311" s="3">
        <v>16</v>
      </c>
      <c r="I1311" s="8" t="s">
        <v>8038</v>
      </c>
      <c r="J1311" s="3" t="s">
        <v>8163</v>
      </c>
      <c r="K1311" s="3" t="s">
        <v>8167</v>
      </c>
      <c r="L1311" s="3" t="s">
        <v>8169</v>
      </c>
      <c r="M1311" s="4">
        <v>181457.92000000001</v>
      </c>
      <c r="N1311" s="32">
        <f>Table2[[#This Row],[Price]]*Table2[[#This Row],[Quantity Sold]]</f>
        <v>226822.39999999999</v>
      </c>
      <c r="O1311" s="1">
        <f t="shared" si="162"/>
        <v>2024</v>
      </c>
      <c r="P1311" s="1" t="str">
        <f t="shared" si="163"/>
        <v>ACCESSORIES</v>
      </c>
      <c r="Q1311" s="1" t="str">
        <f t="shared" si="168"/>
        <v>Accessories_Belts</v>
      </c>
      <c r="T1311" s="1" t="str">
        <f t="shared" si="164"/>
        <v>HIGH PRICE</v>
      </c>
      <c r="U1311" t="str">
        <f t="shared" si="169"/>
        <v>Discounted</v>
      </c>
      <c r="V1311" t="str">
        <f t="shared" si="165"/>
        <v>Other</v>
      </c>
      <c r="W1311" s="1" t="b">
        <f t="shared" si="166"/>
        <v>1</v>
      </c>
      <c r="X1311" t="b">
        <f t="shared" si="167"/>
        <v>1</v>
      </c>
    </row>
    <row r="1312" spans="1:24" ht="28.8" x14ac:dyDescent="0.3">
      <c r="A1312" s="2" t="s">
        <v>1313</v>
      </c>
      <c r="B1312" s="3" t="s">
        <v>4730</v>
      </c>
      <c r="C1312" s="3" t="s">
        <v>7406</v>
      </c>
      <c r="D1312" s="3" t="s">
        <v>7416</v>
      </c>
      <c r="E1312" s="3" t="s">
        <v>7427</v>
      </c>
      <c r="F1312" s="3" t="s">
        <v>7429</v>
      </c>
      <c r="G1312" s="3">
        <v>13535.64</v>
      </c>
      <c r="H1312" s="3">
        <v>9</v>
      </c>
      <c r="I1312" s="8" t="s">
        <v>7915</v>
      </c>
      <c r="J1312" s="3" t="s">
        <v>8163</v>
      </c>
      <c r="K1312" s="3" t="s">
        <v>8168</v>
      </c>
      <c r="L1312" s="3" t="s">
        <v>8170</v>
      </c>
      <c r="M1312" s="4">
        <v>121820.76</v>
      </c>
      <c r="N1312" s="32">
        <f>Table2[[#This Row],[Price]]*Table2[[#This Row],[Quantity Sold]]</f>
        <v>121820.76</v>
      </c>
      <c r="O1312" s="1">
        <f t="shared" si="162"/>
        <v>2023</v>
      </c>
      <c r="P1312" s="1" t="str">
        <f t="shared" si="163"/>
        <v>ACCESSORIES</v>
      </c>
      <c r="Q1312" s="1" t="str">
        <f t="shared" si="168"/>
        <v>Accessories_Belts</v>
      </c>
      <c r="T1312" s="1" t="str">
        <f t="shared" si="164"/>
        <v>HIGH PRICE</v>
      </c>
      <c r="U1312" t="str">
        <f t="shared" si="169"/>
        <v>No Discount</v>
      </c>
      <c r="V1312" t="str">
        <f t="shared" si="165"/>
        <v>Other</v>
      </c>
      <c r="W1312" s="1" t="b">
        <f t="shared" si="166"/>
        <v>0</v>
      </c>
      <c r="X1312" t="b">
        <f t="shared" si="167"/>
        <v>0</v>
      </c>
    </row>
    <row r="1313" spans="1:24" ht="28.8" x14ac:dyDescent="0.3">
      <c r="A1313" s="2" t="s">
        <v>1314</v>
      </c>
      <c r="B1313" s="3" t="s">
        <v>5176</v>
      </c>
      <c r="C1313" s="3" t="s">
        <v>7406</v>
      </c>
      <c r="D1313" s="3" t="s">
        <v>7421</v>
      </c>
      <c r="E1313" s="3" t="s">
        <v>7426</v>
      </c>
      <c r="F1313" s="3" t="s">
        <v>7429</v>
      </c>
      <c r="G1313" s="3">
        <v>7850.14</v>
      </c>
      <c r="H1313" s="3">
        <v>15</v>
      </c>
      <c r="I1313" s="8" t="s">
        <v>8039</v>
      </c>
      <c r="J1313" s="3" t="s">
        <v>8164</v>
      </c>
      <c r="K1313" s="3" t="s">
        <v>8167</v>
      </c>
      <c r="L1313" s="3" t="s">
        <v>8170</v>
      </c>
      <c r="M1313" s="4">
        <v>117752.1</v>
      </c>
      <c r="N1313" s="32">
        <f>Table2[[#This Row],[Price]]*Table2[[#This Row],[Quantity Sold]]</f>
        <v>117752.1</v>
      </c>
      <c r="O1313" s="1">
        <f t="shared" si="162"/>
        <v>2024</v>
      </c>
      <c r="P1313" s="1" t="str">
        <f t="shared" si="163"/>
        <v>ACCESSORIES</v>
      </c>
      <c r="Q1313" s="1" t="str">
        <f t="shared" si="168"/>
        <v>Accessories_Scarves</v>
      </c>
      <c r="T1313" s="1" t="str">
        <f t="shared" si="164"/>
        <v>LOW PRICE</v>
      </c>
      <c r="U1313" t="str">
        <f t="shared" si="169"/>
        <v>No Discount</v>
      </c>
      <c r="V1313" t="str">
        <f t="shared" si="165"/>
        <v>Other</v>
      </c>
      <c r="W1313" s="1" t="b">
        <f t="shared" si="166"/>
        <v>1</v>
      </c>
      <c r="X1313" t="b">
        <f t="shared" si="167"/>
        <v>0</v>
      </c>
    </row>
    <row r="1314" spans="1:24" ht="28.8" x14ac:dyDescent="0.3">
      <c r="A1314" s="2" t="s">
        <v>1315</v>
      </c>
      <c r="B1314" s="3" t="s">
        <v>5177</v>
      </c>
      <c r="C1314" s="3" t="s">
        <v>7408</v>
      </c>
      <c r="D1314" s="3" t="s">
        <v>7419</v>
      </c>
      <c r="E1314" s="3" t="s">
        <v>7424</v>
      </c>
      <c r="F1314" s="3" t="s">
        <v>7428</v>
      </c>
      <c r="G1314" s="3">
        <v>13773.85</v>
      </c>
      <c r="H1314" s="3">
        <v>20</v>
      </c>
      <c r="I1314" s="8" t="s">
        <v>7728</v>
      </c>
      <c r="J1314" s="3" t="s">
        <v>8164</v>
      </c>
      <c r="K1314" s="3" t="s">
        <v>8167</v>
      </c>
      <c r="L1314" s="3" t="s">
        <v>8170</v>
      </c>
      <c r="M1314" s="4">
        <v>275477</v>
      </c>
      <c r="N1314" s="32">
        <f>Table2[[#This Row],[Price]]*Table2[[#This Row],[Quantity Sold]]</f>
        <v>275477</v>
      </c>
      <c r="O1314" s="1">
        <f t="shared" si="162"/>
        <v>2023</v>
      </c>
      <c r="P1314" s="1" t="str">
        <f t="shared" si="163"/>
        <v>WOMEN</v>
      </c>
      <c r="Q1314" s="1" t="str">
        <f t="shared" si="168"/>
        <v>Women_Dresses</v>
      </c>
      <c r="T1314" s="1" t="str">
        <f t="shared" si="164"/>
        <v>HIGH PRICE</v>
      </c>
      <c r="U1314" t="str">
        <f t="shared" si="169"/>
        <v>No Discount</v>
      </c>
      <c r="V1314" t="str">
        <f t="shared" si="165"/>
        <v>Other</v>
      </c>
      <c r="W1314" s="1" t="b">
        <f t="shared" si="166"/>
        <v>1</v>
      </c>
      <c r="X1314" t="b">
        <f t="shared" si="167"/>
        <v>0</v>
      </c>
    </row>
    <row r="1315" spans="1:24" ht="28.8" x14ac:dyDescent="0.3">
      <c r="A1315" s="2" t="s">
        <v>1316</v>
      </c>
      <c r="B1315" s="3" t="s">
        <v>5113</v>
      </c>
      <c r="C1315" s="3" t="s">
        <v>7408</v>
      </c>
      <c r="D1315" s="3" t="s">
        <v>7422</v>
      </c>
      <c r="E1315" s="3" t="s">
        <v>7426</v>
      </c>
      <c r="F1315" s="3" t="s">
        <v>7428</v>
      </c>
      <c r="G1315" s="3">
        <v>923.79</v>
      </c>
      <c r="H1315" s="3">
        <v>11</v>
      </c>
      <c r="I1315" s="8" t="s">
        <v>7719</v>
      </c>
      <c r="J1315" s="3" t="s">
        <v>8162</v>
      </c>
      <c r="K1315" s="3" t="s">
        <v>8167</v>
      </c>
      <c r="L1315" s="3" t="s">
        <v>8170</v>
      </c>
      <c r="M1315" s="4">
        <v>10161.69</v>
      </c>
      <c r="N1315" s="32">
        <f>Table2[[#This Row],[Price]]*Table2[[#This Row],[Quantity Sold]]</f>
        <v>10161.689999999999</v>
      </c>
      <c r="O1315" s="1">
        <f t="shared" si="162"/>
        <v>2023</v>
      </c>
      <c r="P1315" s="1" t="str">
        <f t="shared" si="163"/>
        <v>WOMEN</v>
      </c>
      <c r="Q1315" s="1" t="str">
        <f t="shared" si="168"/>
        <v>Women_Skirts</v>
      </c>
      <c r="T1315" s="1" t="str">
        <f t="shared" si="164"/>
        <v>LOW PRICE</v>
      </c>
      <c r="U1315" t="str">
        <f t="shared" si="169"/>
        <v>No Discount</v>
      </c>
      <c r="V1315" t="str">
        <f t="shared" si="165"/>
        <v>Other</v>
      </c>
      <c r="W1315" s="1" t="b">
        <f t="shared" si="166"/>
        <v>1</v>
      </c>
      <c r="X1315" t="b">
        <f t="shared" si="167"/>
        <v>0</v>
      </c>
    </row>
    <row r="1316" spans="1:24" x14ac:dyDescent="0.3">
      <c r="A1316" s="2" t="s">
        <v>1317</v>
      </c>
      <c r="B1316" s="3" t="s">
        <v>5178</v>
      </c>
      <c r="C1316" s="3" t="s">
        <v>7405</v>
      </c>
      <c r="D1316" s="3" t="s">
        <v>7417</v>
      </c>
      <c r="E1316" s="3" t="s">
        <v>7425</v>
      </c>
      <c r="F1316" s="3" t="s">
        <v>7428</v>
      </c>
      <c r="G1316" s="3">
        <v>11243.18</v>
      </c>
      <c r="H1316" s="3">
        <v>15</v>
      </c>
      <c r="I1316" s="8" t="s">
        <v>7812</v>
      </c>
      <c r="J1316" s="3" t="s">
        <v>8165</v>
      </c>
      <c r="K1316" s="3" t="s">
        <v>8167</v>
      </c>
      <c r="L1316" s="3" t="s">
        <v>8170</v>
      </c>
      <c r="M1316" s="4">
        <v>168647.7</v>
      </c>
      <c r="N1316" s="32">
        <f>Table2[[#This Row],[Price]]*Table2[[#This Row],[Quantity Sold]]</f>
        <v>168647.7</v>
      </c>
      <c r="O1316" s="1">
        <f t="shared" si="162"/>
        <v>2023</v>
      </c>
      <c r="P1316" s="1" t="str">
        <f t="shared" si="163"/>
        <v>MEN</v>
      </c>
      <c r="Q1316" s="1" t="str">
        <f t="shared" si="168"/>
        <v>Men_Shoes</v>
      </c>
      <c r="T1316" s="1" t="str">
        <f t="shared" si="164"/>
        <v>HIGH PRICE</v>
      </c>
      <c r="U1316" t="str">
        <f t="shared" si="169"/>
        <v>No Discount</v>
      </c>
      <c r="V1316" t="str">
        <f t="shared" si="165"/>
        <v>Other</v>
      </c>
      <c r="W1316" s="1" t="b">
        <f t="shared" si="166"/>
        <v>1</v>
      </c>
      <c r="X1316" t="b">
        <f t="shared" si="167"/>
        <v>0</v>
      </c>
    </row>
    <row r="1317" spans="1:24" ht="28.8" x14ac:dyDescent="0.3">
      <c r="A1317" s="2" t="s">
        <v>1318</v>
      </c>
      <c r="B1317" s="3" t="s">
        <v>5179</v>
      </c>
      <c r="C1317" s="3" t="s">
        <v>7408</v>
      </c>
      <c r="D1317" s="3" t="s">
        <v>7419</v>
      </c>
      <c r="E1317" s="3" t="s">
        <v>7426</v>
      </c>
      <c r="F1317" s="3" t="s">
        <v>7433</v>
      </c>
      <c r="G1317" s="3">
        <v>4154.9799999999996</v>
      </c>
      <c r="H1317" s="3">
        <v>15</v>
      </c>
      <c r="I1317" s="8" t="s">
        <v>7767</v>
      </c>
      <c r="J1317" s="3" t="s">
        <v>8165</v>
      </c>
      <c r="K1317" s="3" t="s">
        <v>8168</v>
      </c>
      <c r="L1317" s="3" t="s">
        <v>8169</v>
      </c>
      <c r="M1317" s="4">
        <v>49859.76</v>
      </c>
      <c r="N1317" s="32">
        <f>Table2[[#This Row],[Price]]*Table2[[#This Row],[Quantity Sold]]</f>
        <v>62324.7</v>
      </c>
      <c r="O1317" s="1">
        <f t="shared" si="162"/>
        <v>2023</v>
      </c>
      <c r="P1317" s="1" t="str">
        <f t="shared" si="163"/>
        <v>WOMEN</v>
      </c>
      <c r="Q1317" s="1" t="str">
        <f t="shared" si="168"/>
        <v>Women_Dresses</v>
      </c>
      <c r="T1317" s="1" t="str">
        <f t="shared" si="164"/>
        <v>LOW PRICE</v>
      </c>
      <c r="U1317" t="str">
        <f t="shared" si="169"/>
        <v>Discounted</v>
      </c>
      <c r="V1317" t="str">
        <f t="shared" si="165"/>
        <v>Other</v>
      </c>
      <c r="W1317" s="1" t="b">
        <f t="shared" si="166"/>
        <v>1</v>
      </c>
      <c r="X1317" t="b">
        <f t="shared" si="167"/>
        <v>1</v>
      </c>
    </row>
    <row r="1318" spans="1:24" ht="28.8" x14ac:dyDescent="0.3">
      <c r="A1318" s="2" t="s">
        <v>1319</v>
      </c>
      <c r="B1318" s="3" t="s">
        <v>5180</v>
      </c>
      <c r="C1318" s="3" t="s">
        <v>7408</v>
      </c>
      <c r="D1318" s="3" t="s">
        <v>7422</v>
      </c>
      <c r="E1318" s="3" t="s">
        <v>7426</v>
      </c>
      <c r="F1318" s="3" t="s">
        <v>7434</v>
      </c>
      <c r="G1318" s="3">
        <v>7718.17</v>
      </c>
      <c r="H1318" s="3">
        <v>15</v>
      </c>
      <c r="I1318" s="8" t="s">
        <v>8008</v>
      </c>
      <c r="J1318" s="3" t="s">
        <v>8163</v>
      </c>
      <c r="K1318" s="3" t="s">
        <v>8168</v>
      </c>
      <c r="L1318" s="3" t="s">
        <v>8170</v>
      </c>
      <c r="M1318" s="4">
        <v>115772.55</v>
      </c>
      <c r="N1318" s="32">
        <f>Table2[[#This Row],[Price]]*Table2[[#This Row],[Quantity Sold]]</f>
        <v>115772.55</v>
      </c>
      <c r="O1318" s="1">
        <f t="shared" si="162"/>
        <v>2022</v>
      </c>
      <c r="P1318" s="1" t="str">
        <f t="shared" si="163"/>
        <v>WOMEN</v>
      </c>
      <c r="Q1318" s="1" t="str">
        <f t="shared" si="168"/>
        <v>Women_Skirts</v>
      </c>
      <c r="T1318" s="1" t="str">
        <f t="shared" si="164"/>
        <v>LOW PRICE</v>
      </c>
      <c r="U1318" t="str">
        <f t="shared" si="169"/>
        <v>No Discount</v>
      </c>
      <c r="V1318" t="str">
        <f t="shared" si="165"/>
        <v>Other</v>
      </c>
      <c r="W1318" s="1" t="b">
        <f t="shared" si="166"/>
        <v>1</v>
      </c>
      <c r="X1318" t="b">
        <f t="shared" si="167"/>
        <v>0</v>
      </c>
    </row>
    <row r="1319" spans="1:24" ht="28.8" x14ac:dyDescent="0.3">
      <c r="A1319" s="2" t="s">
        <v>1320</v>
      </c>
      <c r="B1319" s="3" t="s">
        <v>4355</v>
      </c>
      <c r="C1319" s="3" t="s">
        <v>7408</v>
      </c>
      <c r="D1319" s="3" t="s">
        <v>7419</v>
      </c>
      <c r="E1319" s="3" t="s">
        <v>7424</v>
      </c>
      <c r="F1319" s="3" t="s">
        <v>7434</v>
      </c>
      <c r="G1319" s="3">
        <v>9281.06</v>
      </c>
      <c r="H1319" s="3">
        <v>4</v>
      </c>
      <c r="I1319" s="8" t="s">
        <v>7702</v>
      </c>
      <c r="J1319" s="3" t="s">
        <v>8164</v>
      </c>
      <c r="K1319" s="3" t="s">
        <v>8167</v>
      </c>
      <c r="L1319" s="3" t="s">
        <v>8169</v>
      </c>
      <c r="M1319" s="4">
        <v>29699.06</v>
      </c>
      <c r="N1319" s="32">
        <f>Table2[[#This Row],[Price]]*Table2[[#This Row],[Quantity Sold]]</f>
        <v>37124.239999999998</v>
      </c>
      <c r="O1319" s="1">
        <f t="shared" si="162"/>
        <v>2023</v>
      </c>
      <c r="P1319" s="1" t="str">
        <f t="shared" si="163"/>
        <v>WOMEN</v>
      </c>
      <c r="Q1319" s="1" t="str">
        <f t="shared" si="168"/>
        <v>Women_Dresses</v>
      </c>
      <c r="T1319" s="1" t="str">
        <f t="shared" si="164"/>
        <v>LOW PRICE</v>
      </c>
      <c r="U1319" t="str">
        <f t="shared" si="169"/>
        <v>Discounted</v>
      </c>
      <c r="V1319" t="str">
        <f t="shared" si="165"/>
        <v>Other</v>
      </c>
      <c r="W1319" s="1" t="b">
        <f t="shared" si="166"/>
        <v>0</v>
      </c>
      <c r="X1319" t="b">
        <f t="shared" si="167"/>
        <v>1</v>
      </c>
    </row>
    <row r="1320" spans="1:24" ht="28.8" x14ac:dyDescent="0.3">
      <c r="A1320" s="2" t="s">
        <v>1321</v>
      </c>
      <c r="B1320" s="3" t="s">
        <v>5181</v>
      </c>
      <c r="C1320" s="3" t="s">
        <v>7406</v>
      </c>
      <c r="D1320" s="3" t="s">
        <v>7414</v>
      </c>
      <c r="E1320" s="3" t="s">
        <v>7424</v>
      </c>
      <c r="F1320" s="3" t="s">
        <v>7432</v>
      </c>
      <c r="G1320" s="3">
        <v>13467.58</v>
      </c>
      <c r="H1320" s="3">
        <v>11</v>
      </c>
      <c r="I1320" s="8" t="s">
        <v>8040</v>
      </c>
      <c r="J1320" s="3" t="s">
        <v>8162</v>
      </c>
      <c r="K1320" s="3" t="s">
        <v>8168</v>
      </c>
      <c r="L1320" s="3" t="s">
        <v>8170</v>
      </c>
      <c r="M1320" s="4">
        <v>148143.38</v>
      </c>
      <c r="N1320" s="32">
        <f>Table2[[#This Row],[Price]]*Table2[[#This Row],[Quantity Sold]]</f>
        <v>148143.38</v>
      </c>
      <c r="O1320" s="1">
        <f t="shared" si="162"/>
        <v>2023</v>
      </c>
      <c r="P1320" s="1" t="str">
        <f t="shared" si="163"/>
        <v>ACCESSORIES</v>
      </c>
      <c r="Q1320" s="1" t="str">
        <f t="shared" si="168"/>
        <v>Accessories_Bags</v>
      </c>
      <c r="T1320" s="1" t="str">
        <f t="shared" si="164"/>
        <v>HIGH PRICE</v>
      </c>
      <c r="U1320" t="str">
        <f t="shared" si="169"/>
        <v>No Discount</v>
      </c>
      <c r="V1320" t="str">
        <f t="shared" si="165"/>
        <v>Other</v>
      </c>
      <c r="W1320" s="1" t="b">
        <f t="shared" si="166"/>
        <v>1</v>
      </c>
      <c r="X1320" t="b">
        <f t="shared" si="167"/>
        <v>0</v>
      </c>
    </row>
    <row r="1321" spans="1:24" ht="28.8" x14ac:dyDescent="0.3">
      <c r="A1321" s="2" t="s">
        <v>1322</v>
      </c>
      <c r="B1321" s="3" t="s">
        <v>5182</v>
      </c>
      <c r="C1321" s="3" t="s">
        <v>7406</v>
      </c>
      <c r="D1321" s="3" t="s">
        <v>7416</v>
      </c>
      <c r="E1321" s="3" t="s">
        <v>7425</v>
      </c>
      <c r="F1321" s="3" t="s">
        <v>7432</v>
      </c>
      <c r="G1321" s="3">
        <v>11109.55</v>
      </c>
      <c r="H1321" s="3">
        <v>20</v>
      </c>
      <c r="I1321" s="8" t="s">
        <v>8019</v>
      </c>
      <c r="J1321" s="3" t="s">
        <v>8162</v>
      </c>
      <c r="K1321" s="3" t="s">
        <v>8167</v>
      </c>
      <c r="L1321" s="3" t="s">
        <v>8169</v>
      </c>
      <c r="M1321" s="4">
        <v>177752.8</v>
      </c>
      <c r="N1321" s="32">
        <f>Table2[[#This Row],[Price]]*Table2[[#This Row],[Quantity Sold]]</f>
        <v>222191</v>
      </c>
      <c r="O1321" s="1">
        <f t="shared" si="162"/>
        <v>2023</v>
      </c>
      <c r="P1321" s="1" t="str">
        <f t="shared" si="163"/>
        <v>ACCESSORIES</v>
      </c>
      <c r="Q1321" s="1" t="str">
        <f t="shared" si="168"/>
        <v>Accessories_Belts</v>
      </c>
      <c r="T1321" s="1" t="str">
        <f t="shared" si="164"/>
        <v>HIGH PRICE</v>
      </c>
      <c r="U1321" t="str">
        <f t="shared" si="169"/>
        <v>Discounted</v>
      </c>
      <c r="V1321" t="str">
        <f t="shared" si="165"/>
        <v>Other</v>
      </c>
      <c r="W1321" s="1" t="b">
        <f t="shared" si="166"/>
        <v>1</v>
      </c>
      <c r="X1321" t="b">
        <f t="shared" si="167"/>
        <v>1</v>
      </c>
    </row>
    <row r="1322" spans="1:24" ht="28.8" x14ac:dyDescent="0.3">
      <c r="A1322" s="2" t="s">
        <v>1323</v>
      </c>
      <c r="B1322" s="3" t="s">
        <v>5183</v>
      </c>
      <c r="C1322" s="3" t="s">
        <v>7406</v>
      </c>
      <c r="D1322" s="3" t="s">
        <v>7416</v>
      </c>
      <c r="E1322" s="3" t="s">
        <v>7426</v>
      </c>
      <c r="F1322" s="3" t="s">
        <v>7432</v>
      </c>
      <c r="G1322" s="3">
        <v>12382.77</v>
      </c>
      <c r="H1322" s="3">
        <v>19</v>
      </c>
      <c r="I1322" s="8" t="s">
        <v>7923</v>
      </c>
      <c r="J1322" s="3" t="s">
        <v>8162</v>
      </c>
      <c r="K1322" s="3" t="s">
        <v>8167</v>
      </c>
      <c r="L1322" s="3" t="s">
        <v>8170</v>
      </c>
      <c r="M1322" s="4">
        <v>235272.63</v>
      </c>
      <c r="N1322" s="32">
        <f>Table2[[#This Row],[Price]]*Table2[[#This Row],[Quantity Sold]]</f>
        <v>235272.63</v>
      </c>
      <c r="O1322" s="1">
        <f t="shared" si="162"/>
        <v>2024</v>
      </c>
      <c r="P1322" s="1" t="str">
        <f t="shared" si="163"/>
        <v>ACCESSORIES</v>
      </c>
      <c r="Q1322" s="1" t="str">
        <f t="shared" si="168"/>
        <v>Accessories_Belts</v>
      </c>
      <c r="T1322" s="1" t="str">
        <f t="shared" si="164"/>
        <v>HIGH PRICE</v>
      </c>
      <c r="U1322" t="str">
        <f t="shared" si="169"/>
        <v>No Discount</v>
      </c>
      <c r="V1322" t="str">
        <f t="shared" si="165"/>
        <v>Other</v>
      </c>
      <c r="W1322" s="1" t="b">
        <f t="shared" si="166"/>
        <v>1</v>
      </c>
      <c r="X1322" t="b">
        <f t="shared" si="167"/>
        <v>0</v>
      </c>
    </row>
    <row r="1323" spans="1:24" x14ac:dyDescent="0.3">
      <c r="A1323" s="2" t="s">
        <v>1324</v>
      </c>
      <c r="B1323" s="3" t="s">
        <v>5184</v>
      </c>
      <c r="C1323" s="3" t="s">
        <v>7405</v>
      </c>
      <c r="D1323" s="3" t="s">
        <v>7409</v>
      </c>
      <c r="E1323" s="3" t="s">
        <v>7426</v>
      </c>
      <c r="F1323" s="3" t="s">
        <v>7432</v>
      </c>
      <c r="G1323" s="3">
        <v>6197.61</v>
      </c>
      <c r="H1323" s="3">
        <v>4</v>
      </c>
      <c r="I1323" s="8" t="s">
        <v>8041</v>
      </c>
      <c r="J1323" s="3" t="s">
        <v>8162</v>
      </c>
      <c r="K1323" s="3" t="s">
        <v>8168</v>
      </c>
      <c r="L1323" s="3" t="s">
        <v>8170</v>
      </c>
      <c r="M1323" s="4">
        <v>24790.44</v>
      </c>
      <c r="N1323" s="32">
        <f>Table2[[#This Row],[Price]]*Table2[[#This Row],[Quantity Sold]]</f>
        <v>24790.44</v>
      </c>
      <c r="O1323" s="1">
        <f t="shared" si="162"/>
        <v>2024</v>
      </c>
      <c r="P1323" s="1" t="str">
        <f t="shared" si="163"/>
        <v>MEN</v>
      </c>
      <c r="Q1323" s="1" t="str">
        <f t="shared" si="168"/>
        <v>Men_Jackets</v>
      </c>
      <c r="T1323" s="1" t="str">
        <f t="shared" si="164"/>
        <v>LOW PRICE</v>
      </c>
      <c r="U1323" t="str">
        <f t="shared" si="169"/>
        <v>No Discount</v>
      </c>
      <c r="V1323" t="str">
        <f t="shared" si="165"/>
        <v>Other</v>
      </c>
      <c r="W1323" s="1" t="b">
        <f t="shared" si="166"/>
        <v>0</v>
      </c>
      <c r="X1323" t="b">
        <f t="shared" si="167"/>
        <v>0</v>
      </c>
    </row>
    <row r="1324" spans="1:24" ht="28.8" x14ac:dyDescent="0.3">
      <c r="A1324" s="2" t="s">
        <v>1325</v>
      </c>
      <c r="B1324" s="3" t="s">
        <v>5185</v>
      </c>
      <c r="C1324" s="3" t="s">
        <v>7406</v>
      </c>
      <c r="D1324" s="3" t="s">
        <v>7414</v>
      </c>
      <c r="E1324" s="3" t="s">
        <v>7427</v>
      </c>
      <c r="F1324" s="3" t="s">
        <v>7429</v>
      </c>
      <c r="G1324" s="3">
        <v>6620.91</v>
      </c>
      <c r="H1324" s="3">
        <v>15</v>
      </c>
      <c r="I1324" s="8" t="s">
        <v>7711</v>
      </c>
      <c r="J1324" s="3" t="s">
        <v>8165</v>
      </c>
      <c r="K1324" s="3" t="s">
        <v>8167</v>
      </c>
      <c r="L1324" s="3" t="s">
        <v>8170</v>
      </c>
      <c r="M1324" s="4">
        <v>99313.65</v>
      </c>
      <c r="N1324" s="32">
        <f>Table2[[#This Row],[Price]]*Table2[[#This Row],[Quantity Sold]]</f>
        <v>99313.65</v>
      </c>
      <c r="O1324" s="1">
        <f t="shared" si="162"/>
        <v>2023</v>
      </c>
      <c r="P1324" s="1" t="str">
        <f t="shared" si="163"/>
        <v>ACCESSORIES</v>
      </c>
      <c r="Q1324" s="1" t="str">
        <f t="shared" si="168"/>
        <v>Accessories_Bags</v>
      </c>
      <c r="T1324" s="1" t="str">
        <f t="shared" si="164"/>
        <v>LOW PRICE</v>
      </c>
      <c r="U1324" t="str">
        <f t="shared" si="169"/>
        <v>No Discount</v>
      </c>
      <c r="V1324" t="str">
        <f t="shared" si="165"/>
        <v>Other</v>
      </c>
      <c r="W1324" s="1" t="b">
        <f t="shared" si="166"/>
        <v>1</v>
      </c>
      <c r="X1324" t="b">
        <f t="shared" si="167"/>
        <v>0</v>
      </c>
    </row>
    <row r="1325" spans="1:24" ht="28.8" x14ac:dyDescent="0.3">
      <c r="A1325" s="2" t="s">
        <v>1326</v>
      </c>
      <c r="B1325" s="3" t="s">
        <v>5186</v>
      </c>
      <c r="C1325" s="3" t="s">
        <v>7406</v>
      </c>
      <c r="D1325" s="3" t="s">
        <v>7414</v>
      </c>
      <c r="E1325" s="3" t="s">
        <v>7426</v>
      </c>
      <c r="F1325" s="3" t="s">
        <v>7433</v>
      </c>
      <c r="G1325" s="3">
        <v>12329.65</v>
      </c>
      <c r="H1325" s="3">
        <v>13</v>
      </c>
      <c r="I1325" s="8" t="s">
        <v>7983</v>
      </c>
      <c r="J1325" s="3" t="s">
        <v>8163</v>
      </c>
      <c r="K1325" s="3" t="s">
        <v>8168</v>
      </c>
      <c r="L1325" s="3" t="s">
        <v>8170</v>
      </c>
      <c r="M1325" s="4">
        <v>160285.45000000001</v>
      </c>
      <c r="N1325" s="32">
        <f>Table2[[#This Row],[Price]]*Table2[[#This Row],[Quantity Sold]]</f>
        <v>160285.44999999998</v>
      </c>
      <c r="O1325" s="1">
        <f t="shared" si="162"/>
        <v>2024</v>
      </c>
      <c r="P1325" s="1" t="str">
        <f t="shared" si="163"/>
        <v>ACCESSORIES</v>
      </c>
      <c r="Q1325" s="1" t="str">
        <f t="shared" si="168"/>
        <v>Accessories_Bags</v>
      </c>
      <c r="T1325" s="1" t="str">
        <f t="shared" si="164"/>
        <v>HIGH PRICE</v>
      </c>
      <c r="U1325" t="str">
        <f t="shared" si="169"/>
        <v>No Discount</v>
      </c>
      <c r="V1325" t="str">
        <f t="shared" si="165"/>
        <v>Other</v>
      </c>
      <c r="W1325" s="1" t="b">
        <f t="shared" si="166"/>
        <v>1</v>
      </c>
      <c r="X1325" t="b">
        <f t="shared" si="167"/>
        <v>0</v>
      </c>
    </row>
    <row r="1326" spans="1:24" ht="28.8" x14ac:dyDescent="0.3">
      <c r="A1326" s="2" t="s">
        <v>1327</v>
      </c>
      <c r="B1326" s="3" t="s">
        <v>5187</v>
      </c>
      <c r="C1326" s="3" t="s">
        <v>7408</v>
      </c>
      <c r="D1326" s="3" t="s">
        <v>7417</v>
      </c>
      <c r="E1326" s="3" t="s">
        <v>7427</v>
      </c>
      <c r="F1326" s="3" t="s">
        <v>7428</v>
      </c>
      <c r="G1326" s="3">
        <v>12925.59</v>
      </c>
      <c r="H1326" s="3">
        <v>20</v>
      </c>
      <c r="I1326" s="8" t="s">
        <v>7619</v>
      </c>
      <c r="J1326" s="3" t="s">
        <v>8162</v>
      </c>
      <c r="K1326" s="3" t="s">
        <v>8167</v>
      </c>
      <c r="L1326" s="3" t="s">
        <v>8170</v>
      </c>
      <c r="M1326" s="4">
        <v>258511.8</v>
      </c>
      <c r="N1326" s="32">
        <f>Table2[[#This Row],[Price]]*Table2[[#This Row],[Quantity Sold]]</f>
        <v>258511.8</v>
      </c>
      <c r="O1326" s="1">
        <f t="shared" si="162"/>
        <v>2023</v>
      </c>
      <c r="P1326" s="1" t="str">
        <f t="shared" si="163"/>
        <v>WOMEN</v>
      </c>
      <c r="Q1326" s="1" t="str">
        <f t="shared" si="168"/>
        <v>Women_Shoes</v>
      </c>
      <c r="T1326" s="1" t="str">
        <f t="shared" si="164"/>
        <v>HIGH PRICE</v>
      </c>
      <c r="U1326" t="str">
        <f t="shared" si="169"/>
        <v>No Discount</v>
      </c>
      <c r="V1326" t="str">
        <f t="shared" si="165"/>
        <v>Other</v>
      </c>
      <c r="W1326" s="1" t="b">
        <f t="shared" si="166"/>
        <v>1</v>
      </c>
      <c r="X1326" t="b">
        <f t="shared" si="167"/>
        <v>0</v>
      </c>
    </row>
    <row r="1327" spans="1:24" ht="28.8" x14ac:dyDescent="0.3">
      <c r="A1327" s="2" t="s">
        <v>1328</v>
      </c>
      <c r="B1327" s="3" t="s">
        <v>5188</v>
      </c>
      <c r="C1327" s="3" t="s">
        <v>7408</v>
      </c>
      <c r="D1327" s="3" t="s">
        <v>7420</v>
      </c>
      <c r="E1327" s="3" t="s">
        <v>7427</v>
      </c>
      <c r="F1327" s="3" t="s">
        <v>7432</v>
      </c>
      <c r="G1327" s="3">
        <v>9662.0300000000007</v>
      </c>
      <c r="H1327" s="3">
        <v>8</v>
      </c>
      <c r="I1327" s="8" t="s">
        <v>7480</v>
      </c>
      <c r="J1327" s="3" t="s">
        <v>8164</v>
      </c>
      <c r="K1327" s="3" t="s">
        <v>8168</v>
      </c>
      <c r="L1327" s="3" t="s">
        <v>8170</v>
      </c>
      <c r="M1327" s="4">
        <v>77296.240000000005</v>
      </c>
      <c r="N1327" s="32">
        <f>Table2[[#This Row],[Price]]*Table2[[#This Row],[Quantity Sold]]</f>
        <v>77296.240000000005</v>
      </c>
      <c r="O1327" s="1">
        <f t="shared" si="162"/>
        <v>2024</v>
      </c>
      <c r="P1327" s="1" t="str">
        <f t="shared" si="163"/>
        <v>WOMEN</v>
      </c>
      <c r="Q1327" s="1" t="str">
        <f t="shared" si="168"/>
        <v>Women_Tops</v>
      </c>
      <c r="T1327" s="1" t="str">
        <f t="shared" si="164"/>
        <v>LOW PRICE</v>
      </c>
      <c r="U1327" t="str">
        <f t="shared" si="169"/>
        <v>No Discount</v>
      </c>
      <c r="V1327" t="str">
        <f t="shared" si="165"/>
        <v>Other</v>
      </c>
      <c r="W1327" s="1" t="b">
        <f t="shared" si="166"/>
        <v>0</v>
      </c>
      <c r="X1327" t="b">
        <f t="shared" si="167"/>
        <v>0</v>
      </c>
    </row>
    <row r="1328" spans="1:24" x14ac:dyDescent="0.3">
      <c r="A1328" s="2" t="s">
        <v>1329</v>
      </c>
      <c r="B1328" s="3" t="s">
        <v>5189</v>
      </c>
      <c r="C1328" s="3" t="s">
        <v>7405</v>
      </c>
      <c r="D1328" s="3" t="s">
        <v>7409</v>
      </c>
      <c r="E1328" s="3" t="s">
        <v>7427</v>
      </c>
      <c r="F1328" s="3" t="s">
        <v>7430</v>
      </c>
      <c r="G1328" s="3">
        <v>6634.19</v>
      </c>
      <c r="H1328" s="3">
        <v>16</v>
      </c>
      <c r="I1328" s="8" t="s">
        <v>7961</v>
      </c>
      <c r="J1328" s="3" t="s">
        <v>8165</v>
      </c>
      <c r="K1328" s="3" t="s">
        <v>8168</v>
      </c>
      <c r="L1328" s="3" t="s">
        <v>8169</v>
      </c>
      <c r="M1328" s="4">
        <v>84917.3</v>
      </c>
      <c r="N1328" s="32">
        <f>Table2[[#This Row],[Price]]*Table2[[#This Row],[Quantity Sold]]</f>
        <v>106147.04</v>
      </c>
      <c r="O1328" s="1">
        <f t="shared" si="162"/>
        <v>2024</v>
      </c>
      <c r="P1328" s="1" t="str">
        <f t="shared" si="163"/>
        <v>MEN</v>
      </c>
      <c r="Q1328" s="1" t="str">
        <f t="shared" si="168"/>
        <v>Men_Jackets</v>
      </c>
      <c r="T1328" s="1" t="str">
        <f t="shared" si="164"/>
        <v>LOW PRICE</v>
      </c>
      <c r="U1328" t="str">
        <f t="shared" si="169"/>
        <v>Discounted</v>
      </c>
      <c r="V1328" t="str">
        <f t="shared" si="165"/>
        <v>Men's Discounted Item</v>
      </c>
      <c r="W1328" s="1" t="b">
        <f t="shared" si="166"/>
        <v>1</v>
      </c>
      <c r="X1328" t="b">
        <f t="shared" si="167"/>
        <v>1</v>
      </c>
    </row>
    <row r="1329" spans="1:24" x14ac:dyDescent="0.3">
      <c r="A1329" s="2" t="s">
        <v>1330</v>
      </c>
      <c r="B1329" s="3" t="s">
        <v>5190</v>
      </c>
      <c r="C1329" s="3" t="s">
        <v>7407</v>
      </c>
      <c r="D1329" s="3" t="s">
        <v>7415</v>
      </c>
      <c r="E1329" s="3" t="s">
        <v>7427</v>
      </c>
      <c r="F1329" s="3" t="s">
        <v>7433</v>
      </c>
      <c r="G1329" s="3">
        <v>14720.05</v>
      </c>
      <c r="H1329" s="3">
        <v>18</v>
      </c>
      <c r="I1329" s="8" t="s">
        <v>7675</v>
      </c>
      <c r="J1329" s="3" t="s">
        <v>8166</v>
      </c>
      <c r="K1329" s="3" t="s">
        <v>8168</v>
      </c>
      <c r="L1329" s="3" t="s">
        <v>8169</v>
      </c>
      <c r="M1329" s="4">
        <v>211968.72</v>
      </c>
      <c r="N1329" s="32">
        <f>Table2[[#This Row],[Price]]*Table2[[#This Row],[Quantity Sold]]</f>
        <v>264960.89999999997</v>
      </c>
      <c r="O1329" s="1">
        <f t="shared" si="162"/>
        <v>2023</v>
      </c>
      <c r="P1329" s="1" t="str">
        <f t="shared" si="163"/>
        <v>KIDS</v>
      </c>
      <c r="Q1329" s="1" t="str">
        <f t="shared" si="168"/>
        <v>Kids_T-Shirts</v>
      </c>
      <c r="T1329" s="1" t="str">
        <f t="shared" si="164"/>
        <v>HIGH PRICE</v>
      </c>
      <c r="U1329" t="str">
        <f t="shared" si="169"/>
        <v>Discounted</v>
      </c>
      <c r="V1329" t="str">
        <f t="shared" si="165"/>
        <v>Other</v>
      </c>
      <c r="W1329" s="1" t="b">
        <f t="shared" si="166"/>
        <v>1</v>
      </c>
      <c r="X1329" t="b">
        <f t="shared" si="167"/>
        <v>1</v>
      </c>
    </row>
    <row r="1330" spans="1:24" x14ac:dyDescent="0.3">
      <c r="A1330" s="2" t="s">
        <v>1331</v>
      </c>
      <c r="B1330" s="3" t="s">
        <v>4947</v>
      </c>
      <c r="C1330" s="3" t="s">
        <v>7405</v>
      </c>
      <c r="D1330" s="3" t="s">
        <v>7411</v>
      </c>
      <c r="E1330" s="3" t="s">
        <v>7424</v>
      </c>
      <c r="F1330" s="3" t="s">
        <v>7430</v>
      </c>
      <c r="G1330" s="3">
        <v>5189.99</v>
      </c>
      <c r="H1330" s="3">
        <v>16</v>
      </c>
      <c r="I1330" s="8" t="s">
        <v>8042</v>
      </c>
      <c r="J1330" s="3" t="s">
        <v>8165</v>
      </c>
      <c r="K1330" s="3" t="s">
        <v>8168</v>
      </c>
      <c r="L1330" s="3" t="s">
        <v>8169</v>
      </c>
      <c r="M1330" s="4">
        <v>66431.539999999994</v>
      </c>
      <c r="N1330" s="32">
        <f>Table2[[#This Row],[Price]]*Table2[[#This Row],[Quantity Sold]]</f>
        <v>83039.839999999997</v>
      </c>
      <c r="O1330" s="1">
        <f t="shared" si="162"/>
        <v>2022</v>
      </c>
      <c r="P1330" s="1" t="str">
        <f t="shared" si="163"/>
        <v>MEN</v>
      </c>
      <c r="Q1330" s="1" t="str">
        <f t="shared" si="168"/>
        <v>Men_Pants</v>
      </c>
      <c r="T1330" s="1" t="str">
        <f t="shared" si="164"/>
        <v>LOW PRICE</v>
      </c>
      <c r="U1330" t="str">
        <f t="shared" si="169"/>
        <v>Discounted</v>
      </c>
      <c r="V1330" t="str">
        <f t="shared" si="165"/>
        <v>Men's Discounted Item</v>
      </c>
      <c r="W1330" s="1" t="b">
        <f t="shared" si="166"/>
        <v>1</v>
      </c>
      <c r="X1330" t="b">
        <f t="shared" si="167"/>
        <v>1</v>
      </c>
    </row>
    <row r="1331" spans="1:24" x14ac:dyDescent="0.3">
      <c r="A1331" s="2" t="s">
        <v>1332</v>
      </c>
      <c r="B1331" s="3" t="s">
        <v>5191</v>
      </c>
      <c r="C1331" s="3" t="s">
        <v>7407</v>
      </c>
      <c r="D1331" s="3" t="s">
        <v>7417</v>
      </c>
      <c r="E1331" s="3" t="s">
        <v>7424</v>
      </c>
      <c r="F1331" s="3" t="s">
        <v>7428</v>
      </c>
      <c r="G1331" s="3">
        <v>11857.38</v>
      </c>
      <c r="H1331" s="3">
        <v>8</v>
      </c>
      <c r="I1331" s="8" t="s">
        <v>7530</v>
      </c>
      <c r="J1331" s="3" t="s">
        <v>8162</v>
      </c>
      <c r="K1331" s="3" t="s">
        <v>8168</v>
      </c>
      <c r="L1331" s="3" t="s">
        <v>8169</v>
      </c>
      <c r="M1331" s="4">
        <v>75886.899999999994</v>
      </c>
      <c r="N1331" s="32">
        <f>Table2[[#This Row],[Price]]*Table2[[#This Row],[Quantity Sold]]</f>
        <v>94859.04</v>
      </c>
      <c r="O1331" s="1">
        <f t="shared" si="162"/>
        <v>2024</v>
      </c>
      <c r="P1331" s="1" t="str">
        <f t="shared" si="163"/>
        <v>KIDS</v>
      </c>
      <c r="Q1331" s="1" t="str">
        <f t="shared" si="168"/>
        <v>Kids_Shoes</v>
      </c>
      <c r="T1331" s="1" t="str">
        <f t="shared" si="164"/>
        <v>HIGH PRICE</v>
      </c>
      <c r="U1331" t="str">
        <f t="shared" si="169"/>
        <v>Discounted</v>
      </c>
      <c r="V1331" t="str">
        <f t="shared" si="165"/>
        <v>Other</v>
      </c>
      <c r="W1331" s="1" t="b">
        <f t="shared" si="166"/>
        <v>0</v>
      </c>
      <c r="X1331" t="b">
        <f t="shared" si="167"/>
        <v>1</v>
      </c>
    </row>
    <row r="1332" spans="1:24" x14ac:dyDescent="0.3">
      <c r="A1332" s="2" t="s">
        <v>1333</v>
      </c>
      <c r="B1332" s="3" t="s">
        <v>5192</v>
      </c>
      <c r="C1332" s="3" t="s">
        <v>7405</v>
      </c>
      <c r="D1332" s="3" t="s">
        <v>7409</v>
      </c>
      <c r="E1332" s="3" t="s">
        <v>7427</v>
      </c>
      <c r="F1332" s="3" t="s">
        <v>7432</v>
      </c>
      <c r="G1332" s="3">
        <v>3182.22</v>
      </c>
      <c r="H1332" s="3">
        <v>18</v>
      </c>
      <c r="I1332" s="8" t="s">
        <v>7997</v>
      </c>
      <c r="J1332" s="3" t="s">
        <v>8162</v>
      </c>
      <c r="K1332" s="3" t="s">
        <v>8168</v>
      </c>
      <c r="L1332" s="3" t="s">
        <v>8169</v>
      </c>
      <c r="M1332" s="4">
        <v>45824.3</v>
      </c>
      <c r="N1332" s="32">
        <f>Table2[[#This Row],[Price]]*Table2[[#This Row],[Quantity Sold]]</f>
        <v>57279.96</v>
      </c>
      <c r="O1332" s="1">
        <f t="shared" si="162"/>
        <v>2023</v>
      </c>
      <c r="P1332" s="1" t="str">
        <f t="shared" si="163"/>
        <v>MEN</v>
      </c>
      <c r="Q1332" s="1" t="str">
        <f t="shared" si="168"/>
        <v>Men_Jackets</v>
      </c>
      <c r="T1332" s="1" t="str">
        <f t="shared" si="164"/>
        <v>LOW PRICE</v>
      </c>
      <c r="U1332" t="str">
        <f t="shared" si="169"/>
        <v>Discounted</v>
      </c>
      <c r="V1332" t="str">
        <f t="shared" si="165"/>
        <v>Men's Discounted Item</v>
      </c>
      <c r="W1332" s="1" t="b">
        <f t="shared" si="166"/>
        <v>1</v>
      </c>
      <c r="X1332" t="b">
        <f t="shared" si="167"/>
        <v>1</v>
      </c>
    </row>
    <row r="1333" spans="1:24" x14ac:dyDescent="0.3">
      <c r="A1333" s="2" t="s">
        <v>1334</v>
      </c>
      <c r="B1333" s="3" t="s">
        <v>5193</v>
      </c>
      <c r="C1333" s="3" t="s">
        <v>7407</v>
      </c>
      <c r="D1333" s="3" t="s">
        <v>7417</v>
      </c>
      <c r="E1333" s="3" t="s">
        <v>7426</v>
      </c>
      <c r="F1333" s="3" t="s">
        <v>7428</v>
      </c>
      <c r="G1333" s="3">
        <v>8999.69</v>
      </c>
      <c r="H1333" s="3">
        <v>13</v>
      </c>
      <c r="I1333" s="8" t="s">
        <v>7591</v>
      </c>
      <c r="J1333" s="3" t="s">
        <v>8164</v>
      </c>
      <c r="K1333" s="3" t="s">
        <v>8167</v>
      </c>
      <c r="L1333" s="3" t="s">
        <v>8169</v>
      </c>
      <c r="M1333" s="4">
        <v>93596.61</v>
      </c>
      <c r="N1333" s="32">
        <f>Table2[[#This Row],[Price]]*Table2[[#This Row],[Quantity Sold]]</f>
        <v>116995.97</v>
      </c>
      <c r="O1333" s="1">
        <f t="shared" si="162"/>
        <v>2024</v>
      </c>
      <c r="P1333" s="1" t="str">
        <f t="shared" si="163"/>
        <v>KIDS</v>
      </c>
      <c r="Q1333" s="1" t="str">
        <f t="shared" si="168"/>
        <v>Kids_Shoes</v>
      </c>
      <c r="T1333" s="1" t="str">
        <f t="shared" si="164"/>
        <v>LOW PRICE</v>
      </c>
      <c r="U1333" t="str">
        <f t="shared" si="169"/>
        <v>Discounted</v>
      </c>
      <c r="V1333" t="str">
        <f t="shared" si="165"/>
        <v>Other</v>
      </c>
      <c r="W1333" s="1" t="b">
        <f t="shared" si="166"/>
        <v>1</v>
      </c>
      <c r="X1333" t="b">
        <f t="shared" si="167"/>
        <v>1</v>
      </c>
    </row>
    <row r="1334" spans="1:24" ht="28.8" x14ac:dyDescent="0.3">
      <c r="A1334" s="2" t="s">
        <v>1335</v>
      </c>
      <c r="B1334" s="3" t="s">
        <v>3968</v>
      </c>
      <c r="C1334" s="3" t="s">
        <v>7408</v>
      </c>
      <c r="D1334" s="3" t="s">
        <v>7419</v>
      </c>
      <c r="E1334" s="3" t="s">
        <v>7427</v>
      </c>
      <c r="F1334" s="3" t="s">
        <v>7428</v>
      </c>
      <c r="G1334" s="3">
        <v>14782.3</v>
      </c>
      <c r="H1334" s="3">
        <v>20</v>
      </c>
      <c r="I1334" s="8" t="s">
        <v>7481</v>
      </c>
      <c r="J1334" s="3" t="s">
        <v>8162</v>
      </c>
      <c r="K1334" s="3" t="s">
        <v>8167</v>
      </c>
      <c r="L1334" s="3" t="s">
        <v>8170</v>
      </c>
      <c r="M1334" s="4">
        <v>295646</v>
      </c>
      <c r="N1334" s="32">
        <f>Table2[[#This Row],[Price]]*Table2[[#This Row],[Quantity Sold]]</f>
        <v>295646</v>
      </c>
      <c r="O1334" s="1">
        <f t="shared" si="162"/>
        <v>2024</v>
      </c>
      <c r="P1334" s="1" t="str">
        <f t="shared" si="163"/>
        <v>WOMEN</v>
      </c>
      <c r="Q1334" s="1" t="str">
        <f t="shared" si="168"/>
        <v>Women_Dresses</v>
      </c>
      <c r="T1334" s="1" t="str">
        <f t="shared" si="164"/>
        <v>HIGH PRICE</v>
      </c>
      <c r="U1334" t="str">
        <f t="shared" si="169"/>
        <v>No Discount</v>
      </c>
      <c r="V1334" t="str">
        <f t="shared" si="165"/>
        <v>Other</v>
      </c>
      <c r="W1334" s="1" t="b">
        <f t="shared" si="166"/>
        <v>1</v>
      </c>
      <c r="X1334" t="b">
        <f t="shared" si="167"/>
        <v>0</v>
      </c>
    </row>
    <row r="1335" spans="1:24" x14ac:dyDescent="0.3">
      <c r="A1335" s="2" t="s">
        <v>1336</v>
      </c>
      <c r="B1335" s="3" t="s">
        <v>5194</v>
      </c>
      <c r="C1335" s="3" t="s">
        <v>7407</v>
      </c>
      <c r="D1335" s="3" t="s">
        <v>7417</v>
      </c>
      <c r="E1335" s="3" t="s">
        <v>7425</v>
      </c>
      <c r="F1335" s="3" t="s">
        <v>7433</v>
      </c>
      <c r="G1335" s="3">
        <v>1796.12</v>
      </c>
      <c r="H1335" s="3">
        <v>1</v>
      </c>
      <c r="I1335" s="8" t="s">
        <v>7770</v>
      </c>
      <c r="J1335" s="3" t="s">
        <v>8164</v>
      </c>
      <c r="K1335" s="3" t="s">
        <v>8168</v>
      </c>
      <c r="L1335" s="3" t="s">
        <v>8169</v>
      </c>
      <c r="M1335" s="4">
        <v>1436.73</v>
      </c>
      <c r="N1335" s="32">
        <f>Table2[[#This Row],[Price]]*Table2[[#This Row],[Quantity Sold]]</f>
        <v>1796.12</v>
      </c>
      <c r="O1335" s="1">
        <f t="shared" si="162"/>
        <v>2023</v>
      </c>
      <c r="P1335" s="1" t="str">
        <f t="shared" si="163"/>
        <v>KIDS</v>
      </c>
      <c r="Q1335" s="1" t="str">
        <f t="shared" si="168"/>
        <v>Kids_Shoes</v>
      </c>
      <c r="T1335" s="1" t="str">
        <f t="shared" si="164"/>
        <v>LOW PRICE</v>
      </c>
      <c r="U1335" t="str">
        <f t="shared" si="169"/>
        <v>Discounted</v>
      </c>
      <c r="V1335" t="str">
        <f t="shared" si="165"/>
        <v>Other</v>
      </c>
      <c r="W1335" s="1" t="b">
        <f t="shared" si="166"/>
        <v>0</v>
      </c>
      <c r="X1335" t="b">
        <f t="shared" si="167"/>
        <v>1</v>
      </c>
    </row>
    <row r="1336" spans="1:24" x14ac:dyDescent="0.3">
      <c r="A1336" s="2" t="s">
        <v>1337</v>
      </c>
      <c r="B1336" s="3" t="s">
        <v>5195</v>
      </c>
      <c r="C1336" s="3" t="s">
        <v>7405</v>
      </c>
      <c r="D1336" s="3" t="s">
        <v>7417</v>
      </c>
      <c r="E1336" s="3" t="s">
        <v>7423</v>
      </c>
      <c r="F1336" s="3" t="s">
        <v>7431</v>
      </c>
      <c r="G1336" s="3">
        <v>10877.15</v>
      </c>
      <c r="H1336" s="3">
        <v>15</v>
      </c>
      <c r="I1336" s="8" t="s">
        <v>7624</v>
      </c>
      <c r="J1336" s="3" t="s">
        <v>8162</v>
      </c>
      <c r="K1336" s="3" t="s">
        <v>8168</v>
      </c>
      <c r="L1336" s="3" t="s">
        <v>8170</v>
      </c>
      <c r="M1336" s="4">
        <v>163157.25</v>
      </c>
      <c r="N1336" s="32">
        <f>Table2[[#This Row],[Price]]*Table2[[#This Row],[Quantity Sold]]</f>
        <v>163157.25</v>
      </c>
      <c r="O1336" s="1">
        <f t="shared" si="162"/>
        <v>2022</v>
      </c>
      <c r="P1336" s="1" t="str">
        <f t="shared" si="163"/>
        <v>MEN</v>
      </c>
      <c r="Q1336" s="1" t="str">
        <f t="shared" si="168"/>
        <v>Men_Shoes</v>
      </c>
      <c r="T1336" s="1" t="str">
        <f t="shared" si="164"/>
        <v>HIGH PRICE</v>
      </c>
      <c r="U1336" t="str">
        <f t="shared" si="169"/>
        <v>No Discount</v>
      </c>
      <c r="V1336" t="str">
        <f t="shared" si="165"/>
        <v>Other</v>
      </c>
      <c r="W1336" s="1" t="b">
        <f t="shared" si="166"/>
        <v>1</v>
      </c>
      <c r="X1336" t="b">
        <f t="shared" si="167"/>
        <v>0</v>
      </c>
    </row>
    <row r="1337" spans="1:24" ht="28.8" x14ac:dyDescent="0.3">
      <c r="A1337" s="2" t="s">
        <v>1338</v>
      </c>
      <c r="B1337" s="3" t="s">
        <v>5196</v>
      </c>
      <c r="C1337" s="3" t="s">
        <v>7406</v>
      </c>
      <c r="D1337" s="3" t="s">
        <v>7412</v>
      </c>
      <c r="E1337" s="3" t="s">
        <v>7423</v>
      </c>
      <c r="F1337" s="3" t="s">
        <v>7431</v>
      </c>
      <c r="G1337" s="3">
        <v>3939.18</v>
      </c>
      <c r="H1337" s="3">
        <v>17</v>
      </c>
      <c r="I1337" s="8" t="s">
        <v>8043</v>
      </c>
      <c r="J1337" s="3" t="s">
        <v>8164</v>
      </c>
      <c r="K1337" s="3" t="s">
        <v>8168</v>
      </c>
      <c r="L1337" s="3" t="s">
        <v>8169</v>
      </c>
      <c r="M1337" s="4">
        <v>53573.18</v>
      </c>
      <c r="N1337" s="32">
        <f>Table2[[#This Row],[Price]]*Table2[[#This Row],[Quantity Sold]]</f>
        <v>66966.06</v>
      </c>
      <c r="O1337" s="1">
        <f t="shared" si="162"/>
        <v>2023</v>
      </c>
      <c r="P1337" s="1" t="str">
        <f t="shared" si="163"/>
        <v>ACCESSORIES</v>
      </c>
      <c r="Q1337" s="1" t="str">
        <f t="shared" si="168"/>
        <v>Accessories_Hats</v>
      </c>
      <c r="T1337" s="1" t="str">
        <f t="shared" si="164"/>
        <v>LOW PRICE</v>
      </c>
      <c r="U1337" t="str">
        <f t="shared" si="169"/>
        <v>Discounted</v>
      </c>
      <c r="V1337" t="str">
        <f t="shared" si="165"/>
        <v>Other</v>
      </c>
      <c r="W1337" s="1" t="b">
        <f t="shared" si="166"/>
        <v>1</v>
      </c>
      <c r="X1337" t="b">
        <f t="shared" si="167"/>
        <v>1</v>
      </c>
    </row>
    <row r="1338" spans="1:24" ht="28.8" x14ac:dyDescent="0.3">
      <c r="A1338" s="2" t="s">
        <v>1339</v>
      </c>
      <c r="B1338" s="3" t="s">
        <v>5197</v>
      </c>
      <c r="C1338" s="3" t="s">
        <v>7406</v>
      </c>
      <c r="D1338" s="3" t="s">
        <v>7414</v>
      </c>
      <c r="E1338" s="3" t="s">
        <v>7423</v>
      </c>
      <c r="F1338" s="3" t="s">
        <v>7429</v>
      </c>
      <c r="G1338" s="3">
        <v>10827.35</v>
      </c>
      <c r="H1338" s="3">
        <v>8</v>
      </c>
      <c r="I1338" s="8" t="s">
        <v>7525</v>
      </c>
      <c r="J1338" s="3" t="s">
        <v>8164</v>
      </c>
      <c r="K1338" s="3" t="s">
        <v>8167</v>
      </c>
      <c r="L1338" s="3" t="s">
        <v>8170</v>
      </c>
      <c r="M1338" s="4">
        <v>86618.8</v>
      </c>
      <c r="N1338" s="32">
        <f>Table2[[#This Row],[Price]]*Table2[[#This Row],[Quantity Sold]]</f>
        <v>86618.8</v>
      </c>
      <c r="O1338" s="1">
        <f t="shared" si="162"/>
        <v>2023</v>
      </c>
      <c r="P1338" s="1" t="str">
        <f t="shared" si="163"/>
        <v>ACCESSORIES</v>
      </c>
      <c r="Q1338" s="1" t="str">
        <f t="shared" si="168"/>
        <v>Accessories_Bags</v>
      </c>
      <c r="T1338" s="1" t="str">
        <f t="shared" si="164"/>
        <v>HIGH PRICE</v>
      </c>
      <c r="U1338" t="str">
        <f t="shared" si="169"/>
        <v>No Discount</v>
      </c>
      <c r="V1338" t="str">
        <f t="shared" si="165"/>
        <v>Other</v>
      </c>
      <c r="W1338" s="1" t="b">
        <f t="shared" si="166"/>
        <v>0</v>
      </c>
      <c r="X1338" t="b">
        <f t="shared" si="167"/>
        <v>0</v>
      </c>
    </row>
    <row r="1339" spans="1:24" ht="28.8" x14ac:dyDescent="0.3">
      <c r="A1339" s="2" t="s">
        <v>1340</v>
      </c>
      <c r="B1339" s="3" t="s">
        <v>5198</v>
      </c>
      <c r="C1339" s="3" t="s">
        <v>7406</v>
      </c>
      <c r="D1339" s="3" t="s">
        <v>7412</v>
      </c>
      <c r="E1339" s="3" t="s">
        <v>7423</v>
      </c>
      <c r="F1339" s="3" t="s">
        <v>7431</v>
      </c>
      <c r="G1339" s="3">
        <v>12366.17</v>
      </c>
      <c r="H1339" s="3">
        <v>13</v>
      </c>
      <c r="I1339" s="8" t="s">
        <v>7670</v>
      </c>
      <c r="J1339" s="3" t="s">
        <v>8165</v>
      </c>
      <c r="K1339" s="3" t="s">
        <v>8167</v>
      </c>
      <c r="L1339" s="3" t="s">
        <v>8169</v>
      </c>
      <c r="M1339" s="4">
        <v>128608.5</v>
      </c>
      <c r="N1339" s="32">
        <f>Table2[[#This Row],[Price]]*Table2[[#This Row],[Quantity Sold]]</f>
        <v>160760.21</v>
      </c>
      <c r="O1339" s="1">
        <f t="shared" si="162"/>
        <v>2024</v>
      </c>
      <c r="P1339" s="1" t="str">
        <f t="shared" si="163"/>
        <v>ACCESSORIES</v>
      </c>
      <c r="Q1339" s="1" t="str">
        <f t="shared" si="168"/>
        <v>Accessories_Hats</v>
      </c>
      <c r="T1339" s="1" t="str">
        <f t="shared" si="164"/>
        <v>HIGH PRICE</v>
      </c>
      <c r="U1339" t="str">
        <f t="shared" si="169"/>
        <v>Discounted</v>
      </c>
      <c r="V1339" t="str">
        <f t="shared" si="165"/>
        <v>Other</v>
      </c>
      <c r="W1339" s="1" t="b">
        <f t="shared" si="166"/>
        <v>1</v>
      </c>
      <c r="X1339" t="b">
        <f t="shared" si="167"/>
        <v>1</v>
      </c>
    </row>
    <row r="1340" spans="1:24" ht="28.8" x14ac:dyDescent="0.3">
      <c r="A1340" s="2" t="s">
        <v>1341</v>
      </c>
      <c r="B1340" s="3" t="s">
        <v>5199</v>
      </c>
      <c r="C1340" s="3" t="s">
        <v>7408</v>
      </c>
      <c r="D1340" s="3" t="s">
        <v>7420</v>
      </c>
      <c r="E1340" s="3" t="s">
        <v>7426</v>
      </c>
      <c r="F1340" s="3" t="s">
        <v>7433</v>
      </c>
      <c r="G1340" s="3">
        <v>2485.02</v>
      </c>
      <c r="H1340" s="3">
        <v>12</v>
      </c>
      <c r="I1340" s="8" t="s">
        <v>7642</v>
      </c>
      <c r="J1340" s="3" t="s">
        <v>8165</v>
      </c>
      <c r="K1340" s="3" t="s">
        <v>8168</v>
      </c>
      <c r="L1340" s="3" t="s">
        <v>8170</v>
      </c>
      <c r="M1340" s="4">
        <v>29820.240000000002</v>
      </c>
      <c r="N1340" s="32">
        <f>Table2[[#This Row],[Price]]*Table2[[#This Row],[Quantity Sold]]</f>
        <v>29820.239999999998</v>
      </c>
      <c r="O1340" s="1">
        <f t="shared" si="162"/>
        <v>2023</v>
      </c>
      <c r="P1340" s="1" t="str">
        <f t="shared" si="163"/>
        <v>WOMEN</v>
      </c>
      <c r="Q1340" s="1" t="str">
        <f t="shared" si="168"/>
        <v>Women_Tops</v>
      </c>
      <c r="T1340" s="1" t="str">
        <f t="shared" si="164"/>
        <v>LOW PRICE</v>
      </c>
      <c r="U1340" t="str">
        <f t="shared" si="169"/>
        <v>No Discount</v>
      </c>
      <c r="V1340" t="str">
        <f t="shared" si="165"/>
        <v>Other</v>
      </c>
      <c r="W1340" s="1" t="b">
        <f t="shared" si="166"/>
        <v>1</v>
      </c>
      <c r="X1340" t="b">
        <f t="shared" si="167"/>
        <v>0</v>
      </c>
    </row>
    <row r="1341" spans="1:24" x14ac:dyDescent="0.3">
      <c r="A1341" s="2" t="s">
        <v>1342</v>
      </c>
      <c r="B1341" s="3" t="s">
        <v>5200</v>
      </c>
      <c r="C1341" s="3" t="s">
        <v>7407</v>
      </c>
      <c r="D1341" s="3" t="s">
        <v>7417</v>
      </c>
      <c r="E1341" s="3" t="s">
        <v>7423</v>
      </c>
      <c r="F1341" s="3" t="s">
        <v>7429</v>
      </c>
      <c r="G1341" s="3">
        <v>13060.88</v>
      </c>
      <c r="H1341" s="3">
        <v>18</v>
      </c>
      <c r="I1341" s="8" t="s">
        <v>8012</v>
      </c>
      <c r="J1341" s="3" t="s">
        <v>8162</v>
      </c>
      <c r="K1341" s="3" t="s">
        <v>8168</v>
      </c>
      <c r="L1341" s="3" t="s">
        <v>8170</v>
      </c>
      <c r="M1341" s="4">
        <v>235095.84</v>
      </c>
      <c r="N1341" s="32">
        <f>Table2[[#This Row],[Price]]*Table2[[#This Row],[Quantity Sold]]</f>
        <v>235095.84</v>
      </c>
      <c r="O1341" s="1">
        <f t="shared" si="162"/>
        <v>2023</v>
      </c>
      <c r="P1341" s="1" t="str">
        <f t="shared" si="163"/>
        <v>KIDS</v>
      </c>
      <c r="Q1341" s="1" t="str">
        <f t="shared" si="168"/>
        <v>Kids_Shoes</v>
      </c>
      <c r="T1341" s="1" t="str">
        <f t="shared" si="164"/>
        <v>HIGH PRICE</v>
      </c>
      <c r="U1341" t="str">
        <f t="shared" si="169"/>
        <v>No Discount</v>
      </c>
      <c r="V1341" t="str">
        <f t="shared" si="165"/>
        <v>Other</v>
      </c>
      <c r="W1341" s="1" t="b">
        <f t="shared" si="166"/>
        <v>1</v>
      </c>
      <c r="X1341" t="b">
        <f t="shared" si="167"/>
        <v>0</v>
      </c>
    </row>
    <row r="1342" spans="1:24" ht="28.8" x14ac:dyDescent="0.3">
      <c r="A1342" s="2" t="s">
        <v>1343</v>
      </c>
      <c r="B1342" s="3" t="s">
        <v>5201</v>
      </c>
      <c r="C1342" s="3" t="s">
        <v>7406</v>
      </c>
      <c r="D1342" s="3" t="s">
        <v>7421</v>
      </c>
      <c r="E1342" s="3" t="s">
        <v>7423</v>
      </c>
      <c r="F1342" s="3" t="s">
        <v>7433</v>
      </c>
      <c r="G1342" s="3">
        <v>16387.52</v>
      </c>
      <c r="H1342" s="3">
        <v>18</v>
      </c>
      <c r="I1342" s="8" t="s">
        <v>7700</v>
      </c>
      <c r="J1342" s="3" t="s">
        <v>8162</v>
      </c>
      <c r="K1342" s="3" t="s">
        <v>8168</v>
      </c>
      <c r="L1342" s="3" t="s">
        <v>8170</v>
      </c>
      <c r="M1342" s="4">
        <v>294975.35999999999</v>
      </c>
      <c r="N1342" s="32">
        <f>Table2[[#This Row],[Price]]*Table2[[#This Row],[Quantity Sold]]</f>
        <v>294975.35999999999</v>
      </c>
      <c r="O1342" s="1">
        <f t="shared" si="162"/>
        <v>2023</v>
      </c>
      <c r="P1342" s="1" t="str">
        <f t="shared" si="163"/>
        <v>ACCESSORIES</v>
      </c>
      <c r="Q1342" s="1" t="str">
        <f t="shared" si="168"/>
        <v>Accessories_Scarves</v>
      </c>
      <c r="T1342" s="1" t="str">
        <f t="shared" si="164"/>
        <v>HIGH PRICE</v>
      </c>
      <c r="U1342" t="str">
        <f t="shared" si="169"/>
        <v>No Discount</v>
      </c>
      <c r="V1342" t="str">
        <f t="shared" si="165"/>
        <v>Other</v>
      </c>
      <c r="W1342" s="1" t="b">
        <f t="shared" si="166"/>
        <v>1</v>
      </c>
      <c r="X1342" t="b">
        <f t="shared" si="167"/>
        <v>0</v>
      </c>
    </row>
    <row r="1343" spans="1:24" x14ac:dyDescent="0.3">
      <c r="A1343" s="2" t="s">
        <v>1344</v>
      </c>
      <c r="B1343" s="3" t="s">
        <v>5202</v>
      </c>
      <c r="C1343" s="3" t="s">
        <v>7407</v>
      </c>
      <c r="D1343" s="3" t="s">
        <v>7417</v>
      </c>
      <c r="E1343" s="3" t="s">
        <v>7423</v>
      </c>
      <c r="F1343" s="3" t="s">
        <v>7428</v>
      </c>
      <c r="G1343" s="3">
        <v>10115.209999999999</v>
      </c>
      <c r="H1343" s="3">
        <v>14</v>
      </c>
      <c r="I1343" s="8" t="s">
        <v>7874</v>
      </c>
      <c r="J1343" s="3" t="s">
        <v>8166</v>
      </c>
      <c r="K1343" s="3" t="s">
        <v>8168</v>
      </c>
      <c r="L1343" s="3" t="s">
        <v>8169</v>
      </c>
      <c r="M1343" s="4">
        <v>113290.02</v>
      </c>
      <c r="N1343" s="32">
        <f>Table2[[#This Row],[Price]]*Table2[[#This Row],[Quantity Sold]]</f>
        <v>141612.94</v>
      </c>
      <c r="O1343" s="1">
        <f t="shared" si="162"/>
        <v>2023</v>
      </c>
      <c r="P1343" s="1" t="str">
        <f t="shared" si="163"/>
        <v>KIDS</v>
      </c>
      <c r="Q1343" s="1" t="str">
        <f t="shared" si="168"/>
        <v>Kids_Shoes</v>
      </c>
      <c r="T1343" s="1" t="str">
        <f t="shared" si="164"/>
        <v>HIGH PRICE</v>
      </c>
      <c r="U1343" t="str">
        <f t="shared" si="169"/>
        <v>Discounted</v>
      </c>
      <c r="V1343" t="str">
        <f t="shared" si="165"/>
        <v>Other</v>
      </c>
      <c r="W1343" s="1" t="b">
        <f t="shared" si="166"/>
        <v>1</v>
      </c>
      <c r="X1343" t="b">
        <f t="shared" si="167"/>
        <v>1</v>
      </c>
    </row>
    <row r="1344" spans="1:24" ht="28.8" x14ac:dyDescent="0.3">
      <c r="A1344" s="2" t="s">
        <v>1345</v>
      </c>
      <c r="B1344" s="3" t="s">
        <v>5203</v>
      </c>
      <c r="C1344" s="3" t="s">
        <v>7408</v>
      </c>
      <c r="D1344" s="3" t="s">
        <v>7419</v>
      </c>
      <c r="E1344" s="3" t="s">
        <v>7427</v>
      </c>
      <c r="F1344" s="3" t="s">
        <v>7429</v>
      </c>
      <c r="G1344" s="3">
        <v>2563.87</v>
      </c>
      <c r="H1344" s="3">
        <v>8</v>
      </c>
      <c r="I1344" s="8" t="s">
        <v>7794</v>
      </c>
      <c r="J1344" s="3" t="s">
        <v>8163</v>
      </c>
      <c r="K1344" s="3" t="s">
        <v>8168</v>
      </c>
      <c r="L1344" s="3" t="s">
        <v>8170</v>
      </c>
      <c r="M1344" s="4">
        <v>20510.96</v>
      </c>
      <c r="N1344" s="32">
        <f>Table2[[#This Row],[Price]]*Table2[[#This Row],[Quantity Sold]]</f>
        <v>20510.96</v>
      </c>
      <c r="O1344" s="1">
        <f t="shared" si="162"/>
        <v>2022</v>
      </c>
      <c r="P1344" s="1" t="str">
        <f t="shared" si="163"/>
        <v>WOMEN</v>
      </c>
      <c r="Q1344" s="1" t="str">
        <f t="shared" si="168"/>
        <v>Women_Dresses</v>
      </c>
      <c r="T1344" s="1" t="str">
        <f t="shared" si="164"/>
        <v>LOW PRICE</v>
      </c>
      <c r="U1344" t="str">
        <f t="shared" si="169"/>
        <v>No Discount</v>
      </c>
      <c r="V1344" t="str">
        <f t="shared" si="165"/>
        <v>Other</v>
      </c>
      <c r="W1344" s="1" t="b">
        <f t="shared" si="166"/>
        <v>0</v>
      </c>
      <c r="X1344" t="b">
        <f t="shared" si="167"/>
        <v>0</v>
      </c>
    </row>
    <row r="1345" spans="1:24" x14ac:dyDescent="0.3">
      <c r="A1345" s="2" t="s">
        <v>1346</v>
      </c>
      <c r="B1345" s="3" t="s">
        <v>5204</v>
      </c>
      <c r="C1345" s="3" t="s">
        <v>7407</v>
      </c>
      <c r="D1345" s="3" t="s">
        <v>7415</v>
      </c>
      <c r="E1345" s="3" t="s">
        <v>7427</v>
      </c>
      <c r="F1345" s="3" t="s">
        <v>7429</v>
      </c>
      <c r="G1345" s="3">
        <v>5777.63</v>
      </c>
      <c r="H1345" s="3">
        <v>19</v>
      </c>
      <c r="I1345" s="8" t="s">
        <v>7821</v>
      </c>
      <c r="J1345" s="3" t="s">
        <v>8165</v>
      </c>
      <c r="K1345" s="3" t="s">
        <v>8167</v>
      </c>
      <c r="L1345" s="3" t="s">
        <v>8170</v>
      </c>
      <c r="M1345" s="4">
        <v>109774.97</v>
      </c>
      <c r="N1345" s="32">
        <f>Table2[[#This Row],[Price]]*Table2[[#This Row],[Quantity Sold]]</f>
        <v>109774.97</v>
      </c>
      <c r="O1345" s="1">
        <f t="shared" si="162"/>
        <v>2024</v>
      </c>
      <c r="P1345" s="1" t="str">
        <f t="shared" si="163"/>
        <v>KIDS</v>
      </c>
      <c r="Q1345" s="1" t="str">
        <f t="shared" si="168"/>
        <v>Kids_T-Shirts</v>
      </c>
      <c r="T1345" s="1" t="str">
        <f t="shared" si="164"/>
        <v>LOW PRICE</v>
      </c>
      <c r="U1345" t="str">
        <f t="shared" si="169"/>
        <v>No Discount</v>
      </c>
      <c r="V1345" t="str">
        <f t="shared" si="165"/>
        <v>Other</v>
      </c>
      <c r="W1345" s="1" t="b">
        <f t="shared" si="166"/>
        <v>1</v>
      </c>
      <c r="X1345" t="b">
        <f t="shared" si="167"/>
        <v>0</v>
      </c>
    </row>
    <row r="1346" spans="1:24" x14ac:dyDescent="0.3">
      <c r="A1346" s="2" t="s">
        <v>1347</v>
      </c>
      <c r="B1346" s="3" t="s">
        <v>5205</v>
      </c>
      <c r="C1346" s="3" t="s">
        <v>7407</v>
      </c>
      <c r="D1346" s="3" t="s">
        <v>7413</v>
      </c>
      <c r="E1346" s="3" t="s">
        <v>7427</v>
      </c>
      <c r="F1346" s="3" t="s">
        <v>7433</v>
      </c>
      <c r="G1346" s="3">
        <v>14044.43</v>
      </c>
      <c r="H1346" s="3">
        <v>10</v>
      </c>
      <c r="I1346" s="8" t="s">
        <v>7847</v>
      </c>
      <c r="J1346" s="3" t="s">
        <v>8166</v>
      </c>
      <c r="K1346" s="3" t="s">
        <v>8167</v>
      </c>
      <c r="L1346" s="3" t="s">
        <v>8170</v>
      </c>
      <c r="M1346" s="4">
        <v>140444.29999999999</v>
      </c>
      <c r="N1346" s="32">
        <f>Table2[[#This Row],[Price]]*Table2[[#This Row],[Quantity Sold]]</f>
        <v>140444.29999999999</v>
      </c>
      <c r="O1346" s="1">
        <f t="shared" si="162"/>
        <v>2023</v>
      </c>
      <c r="P1346" s="1" t="str">
        <f t="shared" si="163"/>
        <v>KIDS</v>
      </c>
      <c r="Q1346" s="1" t="str">
        <f t="shared" si="168"/>
        <v>Kids_Shorts</v>
      </c>
      <c r="T1346" s="1" t="str">
        <f t="shared" si="164"/>
        <v>HIGH PRICE</v>
      </c>
      <c r="U1346" t="str">
        <f t="shared" si="169"/>
        <v>No Discount</v>
      </c>
      <c r="V1346" t="str">
        <f t="shared" si="165"/>
        <v>Other</v>
      </c>
      <c r="W1346" s="1" t="b">
        <f t="shared" si="166"/>
        <v>1</v>
      </c>
      <c r="X1346" t="b">
        <f t="shared" si="167"/>
        <v>0</v>
      </c>
    </row>
    <row r="1347" spans="1:24" ht="28.8" x14ac:dyDescent="0.3">
      <c r="A1347" s="2" t="s">
        <v>1348</v>
      </c>
      <c r="B1347" s="3" t="s">
        <v>5206</v>
      </c>
      <c r="C1347" s="3" t="s">
        <v>7407</v>
      </c>
      <c r="D1347" s="3" t="s">
        <v>7418</v>
      </c>
      <c r="E1347" s="3" t="s">
        <v>7427</v>
      </c>
      <c r="F1347" s="3" t="s">
        <v>7429</v>
      </c>
      <c r="G1347" s="3">
        <v>9909.3700000000008</v>
      </c>
      <c r="H1347" s="3">
        <v>17</v>
      </c>
      <c r="I1347" s="8" t="s">
        <v>8040</v>
      </c>
      <c r="J1347" s="3" t="s">
        <v>8163</v>
      </c>
      <c r="K1347" s="3" t="s">
        <v>8167</v>
      </c>
      <c r="L1347" s="3" t="s">
        <v>8170</v>
      </c>
      <c r="M1347" s="4">
        <v>168459.29</v>
      </c>
      <c r="N1347" s="32">
        <f>Table2[[#This Row],[Price]]*Table2[[#This Row],[Quantity Sold]]</f>
        <v>168459.29</v>
      </c>
      <c r="O1347" s="1">
        <f t="shared" ref="O1347:O1410" si="170">YEAR(I1347)</f>
        <v>2023</v>
      </c>
      <c r="P1347" s="1" t="str">
        <f t="shared" ref="P1347:P1410" si="171">UPPER(C1347)</f>
        <v>KIDS</v>
      </c>
      <c r="Q1347" s="1" t="str">
        <f t="shared" si="168"/>
        <v>Kids_Sweaters</v>
      </c>
      <c r="T1347" s="1" t="str">
        <f t="shared" ref="T1347:T1410" si="172">IF(G1347&gt;10000,"HIGH PRICE", "LOW PRICE")</f>
        <v>LOW PRICE</v>
      </c>
      <c r="U1347" t="str">
        <f t="shared" si="169"/>
        <v>No Discount</v>
      </c>
      <c r="V1347" t="str">
        <f t="shared" ref="V1347:V1410" si="173">IF(AND(C1347 = "Men", L1347 = "Yes"), "Men's Discounted Item", "Other")</f>
        <v>Other</v>
      </c>
      <c r="W1347" s="1" t="b">
        <f t="shared" ref="W1347:W1410" si="174">H1347&gt;=10</f>
        <v>1</v>
      </c>
      <c r="X1347" t="b">
        <f t="shared" ref="X1347:X1410" si="175">L1347 = "Yes"</f>
        <v>0</v>
      </c>
    </row>
    <row r="1348" spans="1:24" ht="28.8" x14ac:dyDescent="0.3">
      <c r="A1348" s="2" t="s">
        <v>1349</v>
      </c>
      <c r="B1348" s="3" t="s">
        <v>5207</v>
      </c>
      <c r="C1348" s="3" t="s">
        <v>7408</v>
      </c>
      <c r="D1348" s="3" t="s">
        <v>7417</v>
      </c>
      <c r="E1348" s="3" t="s">
        <v>7427</v>
      </c>
      <c r="F1348" s="3" t="s">
        <v>7432</v>
      </c>
      <c r="G1348" s="3">
        <v>7860.1</v>
      </c>
      <c r="H1348" s="3">
        <v>1</v>
      </c>
      <c r="I1348" s="8" t="s">
        <v>7715</v>
      </c>
      <c r="J1348" s="3" t="s">
        <v>8163</v>
      </c>
      <c r="K1348" s="3" t="s">
        <v>8168</v>
      </c>
      <c r="L1348" s="3" t="s">
        <v>8169</v>
      </c>
      <c r="M1348" s="4">
        <v>6288.08</v>
      </c>
      <c r="N1348" s="32">
        <f>Table2[[#This Row],[Price]]*Table2[[#This Row],[Quantity Sold]]</f>
        <v>7860.1</v>
      </c>
      <c r="O1348" s="1">
        <f t="shared" si="170"/>
        <v>2023</v>
      </c>
      <c r="P1348" s="1" t="str">
        <f t="shared" si="171"/>
        <v>WOMEN</v>
      </c>
      <c r="Q1348" s="1" t="str">
        <f t="shared" si="168"/>
        <v>Women_Shoes</v>
      </c>
      <c r="T1348" s="1" t="str">
        <f t="shared" si="172"/>
        <v>LOW PRICE</v>
      </c>
      <c r="U1348" t="str">
        <f t="shared" si="169"/>
        <v>Discounted</v>
      </c>
      <c r="V1348" t="str">
        <f t="shared" si="173"/>
        <v>Other</v>
      </c>
      <c r="W1348" s="1" t="b">
        <f t="shared" si="174"/>
        <v>0</v>
      </c>
      <c r="X1348" t="b">
        <f t="shared" si="175"/>
        <v>1</v>
      </c>
    </row>
    <row r="1349" spans="1:24" ht="28.8" x14ac:dyDescent="0.3">
      <c r="A1349" s="2" t="s">
        <v>1350</v>
      </c>
      <c r="B1349" s="3" t="s">
        <v>5208</v>
      </c>
      <c r="C1349" s="3" t="s">
        <v>7406</v>
      </c>
      <c r="D1349" s="3" t="s">
        <v>7416</v>
      </c>
      <c r="E1349" s="3" t="s">
        <v>7427</v>
      </c>
      <c r="F1349" s="3" t="s">
        <v>7428</v>
      </c>
      <c r="G1349" s="3">
        <v>4146.68</v>
      </c>
      <c r="H1349" s="3">
        <v>13</v>
      </c>
      <c r="I1349" s="8" t="s">
        <v>8044</v>
      </c>
      <c r="J1349" s="3" t="s">
        <v>8163</v>
      </c>
      <c r="K1349" s="3" t="s">
        <v>8168</v>
      </c>
      <c r="L1349" s="3" t="s">
        <v>8170</v>
      </c>
      <c r="M1349" s="4">
        <v>53906.84</v>
      </c>
      <c r="N1349" s="32">
        <f>Table2[[#This Row],[Price]]*Table2[[#This Row],[Quantity Sold]]</f>
        <v>53906.840000000004</v>
      </c>
      <c r="O1349" s="1">
        <f t="shared" si="170"/>
        <v>2022</v>
      </c>
      <c r="P1349" s="1" t="str">
        <f t="shared" si="171"/>
        <v>ACCESSORIES</v>
      </c>
      <c r="Q1349" s="1" t="str">
        <f t="shared" si="168"/>
        <v>Accessories_Belts</v>
      </c>
      <c r="T1349" s="1" t="str">
        <f t="shared" si="172"/>
        <v>LOW PRICE</v>
      </c>
      <c r="U1349" t="str">
        <f t="shared" si="169"/>
        <v>No Discount</v>
      </c>
      <c r="V1349" t="str">
        <f t="shared" si="173"/>
        <v>Other</v>
      </c>
      <c r="W1349" s="1" t="b">
        <f t="shared" si="174"/>
        <v>1</v>
      </c>
      <c r="X1349" t="b">
        <f t="shared" si="175"/>
        <v>0</v>
      </c>
    </row>
    <row r="1350" spans="1:24" x14ac:dyDescent="0.3">
      <c r="A1350" s="2" t="s">
        <v>1351</v>
      </c>
      <c r="B1350" s="3" t="s">
        <v>5209</v>
      </c>
      <c r="C1350" s="3" t="s">
        <v>7405</v>
      </c>
      <c r="D1350" s="3" t="s">
        <v>7409</v>
      </c>
      <c r="E1350" s="3" t="s">
        <v>7427</v>
      </c>
      <c r="F1350" s="3" t="s">
        <v>7429</v>
      </c>
      <c r="G1350" s="3">
        <v>11324.52</v>
      </c>
      <c r="H1350" s="3">
        <v>12</v>
      </c>
      <c r="I1350" s="8" t="s">
        <v>7788</v>
      </c>
      <c r="J1350" s="3" t="s">
        <v>8162</v>
      </c>
      <c r="K1350" s="3" t="s">
        <v>8168</v>
      </c>
      <c r="L1350" s="3" t="s">
        <v>8170</v>
      </c>
      <c r="M1350" s="4">
        <v>135894.24</v>
      </c>
      <c r="N1350" s="32">
        <f>Table2[[#This Row],[Price]]*Table2[[#This Row],[Quantity Sold]]</f>
        <v>135894.24</v>
      </c>
      <c r="O1350" s="1">
        <f t="shared" si="170"/>
        <v>2024</v>
      </c>
      <c r="P1350" s="1" t="str">
        <f t="shared" si="171"/>
        <v>MEN</v>
      </c>
      <c r="Q1350" s="1" t="str">
        <f t="shared" si="168"/>
        <v>Men_Jackets</v>
      </c>
      <c r="T1350" s="1" t="str">
        <f t="shared" si="172"/>
        <v>HIGH PRICE</v>
      </c>
      <c r="U1350" t="str">
        <f t="shared" si="169"/>
        <v>No Discount</v>
      </c>
      <c r="V1350" t="str">
        <f t="shared" si="173"/>
        <v>Other</v>
      </c>
      <c r="W1350" s="1" t="b">
        <f t="shared" si="174"/>
        <v>1</v>
      </c>
      <c r="X1350" t="b">
        <f t="shared" si="175"/>
        <v>0</v>
      </c>
    </row>
    <row r="1351" spans="1:24" ht="28.8" x14ac:dyDescent="0.3">
      <c r="A1351" s="2" t="s">
        <v>1352</v>
      </c>
      <c r="B1351" s="3" t="s">
        <v>5210</v>
      </c>
      <c r="C1351" s="3" t="s">
        <v>7408</v>
      </c>
      <c r="D1351" s="3" t="s">
        <v>7417</v>
      </c>
      <c r="E1351" s="3" t="s">
        <v>7426</v>
      </c>
      <c r="F1351" s="3" t="s">
        <v>7430</v>
      </c>
      <c r="G1351" s="3">
        <v>1069.04</v>
      </c>
      <c r="H1351" s="3">
        <v>8</v>
      </c>
      <c r="I1351" s="8" t="s">
        <v>7832</v>
      </c>
      <c r="J1351" s="3" t="s">
        <v>8166</v>
      </c>
      <c r="K1351" s="3" t="s">
        <v>8167</v>
      </c>
      <c r="L1351" s="3" t="s">
        <v>8170</v>
      </c>
      <c r="M1351" s="4">
        <v>8552.32</v>
      </c>
      <c r="N1351" s="32">
        <f>Table2[[#This Row],[Price]]*Table2[[#This Row],[Quantity Sold]]</f>
        <v>8552.32</v>
      </c>
      <c r="O1351" s="1">
        <f t="shared" si="170"/>
        <v>2022</v>
      </c>
      <c r="P1351" s="1" t="str">
        <f t="shared" si="171"/>
        <v>WOMEN</v>
      </c>
      <c r="Q1351" s="1" t="str">
        <f t="shared" si="168"/>
        <v>Women_Shoes</v>
      </c>
      <c r="T1351" s="1" t="str">
        <f t="shared" si="172"/>
        <v>LOW PRICE</v>
      </c>
      <c r="U1351" t="str">
        <f t="shared" si="169"/>
        <v>No Discount</v>
      </c>
      <c r="V1351" t="str">
        <f t="shared" si="173"/>
        <v>Other</v>
      </c>
      <c r="W1351" s="1" t="b">
        <f t="shared" si="174"/>
        <v>0</v>
      </c>
      <c r="X1351" t="b">
        <f t="shared" si="175"/>
        <v>0</v>
      </c>
    </row>
    <row r="1352" spans="1:24" x14ac:dyDescent="0.3">
      <c r="A1352" s="2" t="s">
        <v>1353</v>
      </c>
      <c r="B1352" s="3" t="s">
        <v>5211</v>
      </c>
      <c r="C1352" s="3" t="s">
        <v>7405</v>
      </c>
      <c r="D1352" s="3" t="s">
        <v>7417</v>
      </c>
      <c r="E1352" s="3" t="s">
        <v>7426</v>
      </c>
      <c r="F1352" s="3" t="s">
        <v>7431</v>
      </c>
      <c r="G1352" s="3">
        <v>14816.33</v>
      </c>
      <c r="H1352" s="3">
        <v>8</v>
      </c>
      <c r="I1352" s="8" t="s">
        <v>7618</v>
      </c>
      <c r="J1352" s="3" t="s">
        <v>8165</v>
      </c>
      <c r="K1352" s="3" t="s">
        <v>8168</v>
      </c>
      <c r="L1352" s="3" t="s">
        <v>8170</v>
      </c>
      <c r="M1352" s="4">
        <v>118530.64</v>
      </c>
      <c r="N1352" s="32">
        <f>Table2[[#This Row],[Price]]*Table2[[#This Row],[Quantity Sold]]</f>
        <v>118530.64</v>
      </c>
      <c r="O1352" s="1">
        <f t="shared" si="170"/>
        <v>2024</v>
      </c>
      <c r="P1352" s="1" t="str">
        <f t="shared" si="171"/>
        <v>MEN</v>
      </c>
      <c r="Q1352" s="1" t="str">
        <f t="shared" si="168"/>
        <v>Men_Shoes</v>
      </c>
      <c r="T1352" s="1" t="str">
        <f t="shared" si="172"/>
        <v>HIGH PRICE</v>
      </c>
      <c r="U1352" t="str">
        <f t="shared" si="169"/>
        <v>No Discount</v>
      </c>
      <c r="V1352" t="str">
        <f t="shared" si="173"/>
        <v>Other</v>
      </c>
      <c r="W1352" s="1" t="b">
        <f t="shared" si="174"/>
        <v>0</v>
      </c>
      <c r="X1352" t="b">
        <f t="shared" si="175"/>
        <v>0</v>
      </c>
    </row>
    <row r="1353" spans="1:24" x14ac:dyDescent="0.3">
      <c r="A1353" s="2" t="s">
        <v>1354</v>
      </c>
      <c r="B1353" s="3" t="s">
        <v>5212</v>
      </c>
      <c r="C1353" s="3" t="s">
        <v>7405</v>
      </c>
      <c r="D1353" s="3" t="s">
        <v>7410</v>
      </c>
      <c r="E1353" s="3" t="s">
        <v>7424</v>
      </c>
      <c r="F1353" s="3" t="s">
        <v>7428</v>
      </c>
      <c r="G1353" s="3">
        <v>7846.82</v>
      </c>
      <c r="H1353" s="3">
        <v>20</v>
      </c>
      <c r="I1353" s="8" t="s">
        <v>7525</v>
      </c>
      <c r="J1353" s="3" t="s">
        <v>8166</v>
      </c>
      <c r="K1353" s="3" t="s">
        <v>8168</v>
      </c>
      <c r="L1353" s="3" t="s">
        <v>8170</v>
      </c>
      <c r="M1353" s="4">
        <v>156936.4</v>
      </c>
      <c r="N1353" s="32">
        <f>Table2[[#This Row],[Price]]*Table2[[#This Row],[Quantity Sold]]</f>
        <v>156936.4</v>
      </c>
      <c r="O1353" s="1">
        <f t="shared" si="170"/>
        <v>2023</v>
      </c>
      <c r="P1353" s="1" t="str">
        <f t="shared" si="171"/>
        <v>MEN</v>
      </c>
      <c r="Q1353" s="1" t="str">
        <f t="shared" si="168"/>
        <v>Men_Shirts</v>
      </c>
      <c r="T1353" s="1" t="str">
        <f t="shared" si="172"/>
        <v>LOW PRICE</v>
      </c>
      <c r="U1353" t="str">
        <f t="shared" si="169"/>
        <v>No Discount</v>
      </c>
      <c r="V1353" t="str">
        <f t="shared" si="173"/>
        <v>Other</v>
      </c>
      <c r="W1353" s="1" t="b">
        <f t="shared" si="174"/>
        <v>1</v>
      </c>
      <c r="X1353" t="b">
        <f t="shared" si="175"/>
        <v>0</v>
      </c>
    </row>
    <row r="1354" spans="1:24" ht="28.8" x14ac:dyDescent="0.3">
      <c r="A1354" s="2" t="s">
        <v>1355</v>
      </c>
      <c r="B1354" s="3" t="s">
        <v>5213</v>
      </c>
      <c r="C1354" s="3" t="s">
        <v>7406</v>
      </c>
      <c r="D1354" s="3" t="s">
        <v>7416</v>
      </c>
      <c r="E1354" s="3" t="s">
        <v>7423</v>
      </c>
      <c r="F1354" s="3" t="s">
        <v>7431</v>
      </c>
      <c r="G1354" s="3">
        <v>16228.99</v>
      </c>
      <c r="H1354" s="3">
        <v>11</v>
      </c>
      <c r="I1354" s="8" t="s">
        <v>7789</v>
      </c>
      <c r="J1354" s="3" t="s">
        <v>8163</v>
      </c>
      <c r="K1354" s="3" t="s">
        <v>8168</v>
      </c>
      <c r="L1354" s="3" t="s">
        <v>8170</v>
      </c>
      <c r="M1354" s="4">
        <v>178518.89</v>
      </c>
      <c r="N1354" s="32">
        <f>Table2[[#This Row],[Price]]*Table2[[#This Row],[Quantity Sold]]</f>
        <v>178518.88999999998</v>
      </c>
      <c r="O1354" s="1">
        <f t="shared" si="170"/>
        <v>2024</v>
      </c>
      <c r="P1354" s="1" t="str">
        <f t="shared" si="171"/>
        <v>ACCESSORIES</v>
      </c>
      <c r="Q1354" s="1" t="str">
        <f t="shared" si="168"/>
        <v>Accessories_Belts</v>
      </c>
      <c r="T1354" s="1" t="str">
        <f t="shared" si="172"/>
        <v>HIGH PRICE</v>
      </c>
      <c r="U1354" t="str">
        <f t="shared" si="169"/>
        <v>No Discount</v>
      </c>
      <c r="V1354" t="str">
        <f t="shared" si="173"/>
        <v>Other</v>
      </c>
      <c r="W1354" s="1" t="b">
        <f t="shared" si="174"/>
        <v>1</v>
      </c>
      <c r="X1354" t="b">
        <f t="shared" si="175"/>
        <v>0</v>
      </c>
    </row>
    <row r="1355" spans="1:24" ht="28.8" x14ac:dyDescent="0.3">
      <c r="A1355" s="2" t="s">
        <v>1356</v>
      </c>
      <c r="B1355" s="3" t="s">
        <v>4851</v>
      </c>
      <c r="C1355" s="3" t="s">
        <v>7406</v>
      </c>
      <c r="D1355" s="3" t="s">
        <v>7412</v>
      </c>
      <c r="E1355" s="3" t="s">
        <v>7425</v>
      </c>
      <c r="F1355" s="3" t="s">
        <v>7432</v>
      </c>
      <c r="G1355" s="3">
        <v>14016.21</v>
      </c>
      <c r="H1355" s="3">
        <v>12</v>
      </c>
      <c r="I1355" s="8" t="s">
        <v>7764</v>
      </c>
      <c r="J1355" s="3" t="s">
        <v>8163</v>
      </c>
      <c r="K1355" s="3" t="s">
        <v>8167</v>
      </c>
      <c r="L1355" s="3" t="s">
        <v>8169</v>
      </c>
      <c r="M1355" s="4">
        <v>134555.45000000001</v>
      </c>
      <c r="N1355" s="32">
        <f>Table2[[#This Row],[Price]]*Table2[[#This Row],[Quantity Sold]]</f>
        <v>168194.52</v>
      </c>
      <c r="O1355" s="1">
        <f t="shared" si="170"/>
        <v>2024</v>
      </c>
      <c r="P1355" s="1" t="str">
        <f t="shared" si="171"/>
        <v>ACCESSORIES</v>
      </c>
      <c r="Q1355" s="1" t="str">
        <f t="shared" si="168"/>
        <v>Accessories_Hats</v>
      </c>
      <c r="T1355" s="1" t="str">
        <f t="shared" si="172"/>
        <v>HIGH PRICE</v>
      </c>
      <c r="U1355" t="str">
        <f t="shared" si="169"/>
        <v>Discounted</v>
      </c>
      <c r="V1355" t="str">
        <f t="shared" si="173"/>
        <v>Other</v>
      </c>
      <c r="W1355" s="1" t="b">
        <f t="shared" si="174"/>
        <v>1</v>
      </c>
      <c r="X1355" t="b">
        <f t="shared" si="175"/>
        <v>1</v>
      </c>
    </row>
    <row r="1356" spans="1:24" x14ac:dyDescent="0.3">
      <c r="A1356" s="2" t="s">
        <v>1357</v>
      </c>
      <c r="B1356" s="3" t="s">
        <v>4191</v>
      </c>
      <c r="C1356" s="3" t="s">
        <v>7407</v>
      </c>
      <c r="D1356" s="3" t="s">
        <v>7413</v>
      </c>
      <c r="E1356" s="3" t="s">
        <v>7427</v>
      </c>
      <c r="F1356" s="3" t="s">
        <v>7428</v>
      </c>
      <c r="G1356" s="3">
        <v>7077.41</v>
      </c>
      <c r="H1356" s="3">
        <v>4</v>
      </c>
      <c r="I1356" s="8" t="s">
        <v>7679</v>
      </c>
      <c r="J1356" s="3" t="s">
        <v>8163</v>
      </c>
      <c r="K1356" s="3" t="s">
        <v>8168</v>
      </c>
      <c r="L1356" s="3" t="s">
        <v>8170</v>
      </c>
      <c r="M1356" s="4">
        <v>28309.64</v>
      </c>
      <c r="N1356" s="32">
        <f>Table2[[#This Row],[Price]]*Table2[[#This Row],[Quantity Sold]]</f>
        <v>28309.64</v>
      </c>
      <c r="O1356" s="1">
        <f t="shared" si="170"/>
        <v>2023</v>
      </c>
      <c r="P1356" s="1" t="str">
        <f t="shared" si="171"/>
        <v>KIDS</v>
      </c>
      <c r="Q1356" s="1" t="str">
        <f t="shared" si="168"/>
        <v>Kids_Shorts</v>
      </c>
      <c r="T1356" s="1" t="str">
        <f t="shared" si="172"/>
        <v>LOW PRICE</v>
      </c>
      <c r="U1356" t="str">
        <f t="shared" si="169"/>
        <v>No Discount</v>
      </c>
      <c r="V1356" t="str">
        <f t="shared" si="173"/>
        <v>Other</v>
      </c>
      <c r="W1356" s="1" t="b">
        <f t="shared" si="174"/>
        <v>0</v>
      </c>
      <c r="X1356" t="b">
        <f t="shared" si="175"/>
        <v>0</v>
      </c>
    </row>
    <row r="1357" spans="1:24" x14ac:dyDescent="0.3">
      <c r="A1357" s="2" t="s">
        <v>1358</v>
      </c>
      <c r="B1357" s="3" t="s">
        <v>5214</v>
      </c>
      <c r="C1357" s="3" t="s">
        <v>7405</v>
      </c>
      <c r="D1357" s="3" t="s">
        <v>7411</v>
      </c>
      <c r="E1357" s="3" t="s">
        <v>7425</v>
      </c>
      <c r="F1357" s="3" t="s">
        <v>7432</v>
      </c>
      <c r="G1357" s="3">
        <v>12975.39</v>
      </c>
      <c r="H1357" s="3">
        <v>16</v>
      </c>
      <c r="I1357" s="8" t="s">
        <v>8045</v>
      </c>
      <c r="J1357" s="3" t="s">
        <v>8165</v>
      </c>
      <c r="K1357" s="3" t="s">
        <v>8167</v>
      </c>
      <c r="L1357" s="3" t="s">
        <v>8170</v>
      </c>
      <c r="M1357" s="4">
        <v>207606.24</v>
      </c>
      <c r="N1357" s="32">
        <f>Table2[[#This Row],[Price]]*Table2[[#This Row],[Quantity Sold]]</f>
        <v>207606.24</v>
      </c>
      <c r="O1357" s="1">
        <f t="shared" si="170"/>
        <v>2023</v>
      </c>
      <c r="P1357" s="1" t="str">
        <f t="shared" si="171"/>
        <v>MEN</v>
      </c>
      <c r="Q1357" s="1" t="str">
        <f t="shared" si="168"/>
        <v>Men_Pants</v>
      </c>
      <c r="T1357" s="1" t="str">
        <f t="shared" si="172"/>
        <v>HIGH PRICE</v>
      </c>
      <c r="U1357" t="str">
        <f t="shared" si="169"/>
        <v>No Discount</v>
      </c>
      <c r="V1357" t="str">
        <f t="shared" si="173"/>
        <v>Other</v>
      </c>
      <c r="W1357" s="1" t="b">
        <f t="shared" si="174"/>
        <v>1</v>
      </c>
      <c r="X1357" t="b">
        <f t="shared" si="175"/>
        <v>0</v>
      </c>
    </row>
    <row r="1358" spans="1:24" ht="28.8" x14ac:dyDescent="0.3">
      <c r="A1358" s="2" t="s">
        <v>1359</v>
      </c>
      <c r="B1358" s="3" t="s">
        <v>5215</v>
      </c>
      <c r="C1358" s="3" t="s">
        <v>7408</v>
      </c>
      <c r="D1358" s="3" t="s">
        <v>7419</v>
      </c>
      <c r="E1358" s="3" t="s">
        <v>7427</v>
      </c>
      <c r="F1358" s="3" t="s">
        <v>7428</v>
      </c>
      <c r="G1358" s="3">
        <v>1572.02</v>
      </c>
      <c r="H1358" s="3">
        <v>3</v>
      </c>
      <c r="I1358" s="8" t="s">
        <v>8046</v>
      </c>
      <c r="J1358" s="3" t="s">
        <v>8164</v>
      </c>
      <c r="K1358" s="3" t="s">
        <v>8167</v>
      </c>
      <c r="L1358" s="3" t="s">
        <v>8170</v>
      </c>
      <c r="M1358" s="4">
        <v>4716.0600000000004</v>
      </c>
      <c r="N1358" s="32">
        <f>Table2[[#This Row],[Price]]*Table2[[#This Row],[Quantity Sold]]</f>
        <v>4716.0599999999995</v>
      </c>
      <c r="O1358" s="1">
        <f t="shared" si="170"/>
        <v>2022</v>
      </c>
      <c r="P1358" s="1" t="str">
        <f t="shared" si="171"/>
        <v>WOMEN</v>
      </c>
      <c r="Q1358" s="1" t="str">
        <f t="shared" si="168"/>
        <v>Women_Dresses</v>
      </c>
      <c r="T1358" s="1" t="str">
        <f t="shared" si="172"/>
        <v>LOW PRICE</v>
      </c>
      <c r="U1358" t="str">
        <f t="shared" si="169"/>
        <v>No Discount</v>
      </c>
      <c r="V1358" t="str">
        <f t="shared" si="173"/>
        <v>Other</v>
      </c>
      <c r="W1358" s="1" t="b">
        <f t="shared" si="174"/>
        <v>0</v>
      </c>
      <c r="X1358" t="b">
        <f t="shared" si="175"/>
        <v>0</v>
      </c>
    </row>
    <row r="1359" spans="1:24" ht="28.8" x14ac:dyDescent="0.3">
      <c r="A1359" s="2" t="s">
        <v>1360</v>
      </c>
      <c r="B1359" s="3" t="s">
        <v>5216</v>
      </c>
      <c r="C1359" s="3" t="s">
        <v>7408</v>
      </c>
      <c r="D1359" s="3" t="s">
        <v>7422</v>
      </c>
      <c r="E1359" s="3" t="s">
        <v>7425</v>
      </c>
      <c r="F1359" s="3" t="s">
        <v>7432</v>
      </c>
      <c r="G1359" s="3">
        <v>3600.54</v>
      </c>
      <c r="H1359" s="3">
        <v>15</v>
      </c>
      <c r="I1359" s="8" t="s">
        <v>7496</v>
      </c>
      <c r="J1359" s="3" t="s">
        <v>8165</v>
      </c>
      <c r="K1359" s="3" t="s">
        <v>8167</v>
      </c>
      <c r="L1359" s="3" t="s">
        <v>8170</v>
      </c>
      <c r="M1359" s="4">
        <v>54008.1</v>
      </c>
      <c r="N1359" s="32">
        <f>Table2[[#This Row],[Price]]*Table2[[#This Row],[Quantity Sold]]</f>
        <v>54008.1</v>
      </c>
      <c r="O1359" s="1">
        <f t="shared" si="170"/>
        <v>2024</v>
      </c>
      <c r="P1359" s="1" t="str">
        <f t="shared" si="171"/>
        <v>WOMEN</v>
      </c>
      <c r="Q1359" s="1" t="str">
        <f t="shared" si="168"/>
        <v>Women_Skirts</v>
      </c>
      <c r="T1359" s="1" t="str">
        <f t="shared" si="172"/>
        <v>LOW PRICE</v>
      </c>
      <c r="U1359" t="str">
        <f t="shared" si="169"/>
        <v>No Discount</v>
      </c>
      <c r="V1359" t="str">
        <f t="shared" si="173"/>
        <v>Other</v>
      </c>
      <c r="W1359" s="1" t="b">
        <f t="shared" si="174"/>
        <v>1</v>
      </c>
      <c r="X1359" t="b">
        <f t="shared" si="175"/>
        <v>0</v>
      </c>
    </row>
    <row r="1360" spans="1:24" ht="28.8" x14ac:dyDescent="0.3">
      <c r="A1360" s="2" t="s">
        <v>1361</v>
      </c>
      <c r="B1360" s="3" t="s">
        <v>5217</v>
      </c>
      <c r="C1360" s="3" t="s">
        <v>7406</v>
      </c>
      <c r="D1360" s="3" t="s">
        <v>7421</v>
      </c>
      <c r="E1360" s="3" t="s">
        <v>7423</v>
      </c>
      <c r="F1360" s="3" t="s">
        <v>7431</v>
      </c>
      <c r="G1360" s="3">
        <v>2288.31</v>
      </c>
      <c r="H1360" s="3">
        <v>5</v>
      </c>
      <c r="I1360" s="8" t="s">
        <v>7979</v>
      </c>
      <c r="J1360" s="3" t="s">
        <v>8162</v>
      </c>
      <c r="K1360" s="3" t="s">
        <v>8167</v>
      </c>
      <c r="L1360" s="3" t="s">
        <v>8169</v>
      </c>
      <c r="M1360" s="4">
        <v>9153.24</v>
      </c>
      <c r="N1360" s="32">
        <f>Table2[[#This Row],[Price]]*Table2[[#This Row],[Quantity Sold]]</f>
        <v>11441.55</v>
      </c>
      <c r="O1360" s="1">
        <f t="shared" si="170"/>
        <v>2023</v>
      </c>
      <c r="P1360" s="1" t="str">
        <f t="shared" si="171"/>
        <v>ACCESSORIES</v>
      </c>
      <c r="Q1360" s="1" t="str">
        <f t="shared" si="168"/>
        <v>Accessories_Scarves</v>
      </c>
      <c r="T1360" s="1" t="str">
        <f t="shared" si="172"/>
        <v>LOW PRICE</v>
      </c>
      <c r="U1360" t="str">
        <f t="shared" si="169"/>
        <v>Discounted</v>
      </c>
      <c r="V1360" t="str">
        <f t="shared" si="173"/>
        <v>Other</v>
      </c>
      <c r="W1360" s="1" t="b">
        <f t="shared" si="174"/>
        <v>0</v>
      </c>
      <c r="X1360" t="b">
        <f t="shared" si="175"/>
        <v>1</v>
      </c>
    </row>
    <row r="1361" spans="1:24" ht="28.8" x14ac:dyDescent="0.3">
      <c r="A1361" s="2" t="s">
        <v>1362</v>
      </c>
      <c r="B1361" s="3" t="s">
        <v>5218</v>
      </c>
      <c r="C1361" s="3" t="s">
        <v>7408</v>
      </c>
      <c r="D1361" s="3" t="s">
        <v>7422</v>
      </c>
      <c r="E1361" s="3" t="s">
        <v>7426</v>
      </c>
      <c r="F1361" s="3" t="s">
        <v>7432</v>
      </c>
      <c r="G1361" s="3">
        <v>15124.26</v>
      </c>
      <c r="H1361" s="3">
        <v>13</v>
      </c>
      <c r="I1361" s="8" t="s">
        <v>7845</v>
      </c>
      <c r="J1361" s="3" t="s">
        <v>8163</v>
      </c>
      <c r="K1361" s="3" t="s">
        <v>8167</v>
      </c>
      <c r="L1361" s="3" t="s">
        <v>8169</v>
      </c>
      <c r="M1361" s="4">
        <v>157292.47</v>
      </c>
      <c r="N1361" s="32">
        <f>Table2[[#This Row],[Price]]*Table2[[#This Row],[Quantity Sold]]</f>
        <v>196615.38</v>
      </c>
      <c r="O1361" s="1">
        <f t="shared" si="170"/>
        <v>2023</v>
      </c>
      <c r="P1361" s="1" t="str">
        <f t="shared" si="171"/>
        <v>WOMEN</v>
      </c>
      <c r="Q1361" s="1" t="str">
        <f t="shared" si="168"/>
        <v>Women_Skirts</v>
      </c>
      <c r="T1361" s="1" t="str">
        <f t="shared" si="172"/>
        <v>HIGH PRICE</v>
      </c>
      <c r="U1361" t="str">
        <f t="shared" si="169"/>
        <v>Discounted</v>
      </c>
      <c r="V1361" t="str">
        <f t="shared" si="173"/>
        <v>Other</v>
      </c>
      <c r="W1361" s="1" t="b">
        <f t="shared" si="174"/>
        <v>1</v>
      </c>
      <c r="X1361" t="b">
        <f t="shared" si="175"/>
        <v>1</v>
      </c>
    </row>
    <row r="1362" spans="1:24" x14ac:dyDescent="0.3">
      <c r="A1362" s="2" t="s">
        <v>1363</v>
      </c>
      <c r="B1362" s="3" t="s">
        <v>5219</v>
      </c>
      <c r="C1362" s="3" t="s">
        <v>7405</v>
      </c>
      <c r="D1362" s="3" t="s">
        <v>7411</v>
      </c>
      <c r="E1362" s="3" t="s">
        <v>7425</v>
      </c>
      <c r="F1362" s="3" t="s">
        <v>7433</v>
      </c>
      <c r="G1362" s="3">
        <v>12850.89</v>
      </c>
      <c r="H1362" s="3">
        <v>19</v>
      </c>
      <c r="I1362" s="8" t="s">
        <v>8023</v>
      </c>
      <c r="J1362" s="3" t="s">
        <v>8166</v>
      </c>
      <c r="K1362" s="3" t="s">
        <v>8168</v>
      </c>
      <c r="L1362" s="3" t="s">
        <v>8169</v>
      </c>
      <c r="M1362" s="4">
        <v>195333.86</v>
      </c>
      <c r="N1362" s="32">
        <f>Table2[[#This Row],[Price]]*Table2[[#This Row],[Quantity Sold]]</f>
        <v>244166.90999999997</v>
      </c>
      <c r="O1362" s="1">
        <f t="shared" si="170"/>
        <v>2023</v>
      </c>
      <c r="P1362" s="1" t="str">
        <f t="shared" si="171"/>
        <v>MEN</v>
      </c>
      <c r="Q1362" s="1" t="str">
        <f t="shared" ref="Q1362:Q1425" si="176">CONCATENATE(C1362, "_",D1362)</f>
        <v>Men_Pants</v>
      </c>
      <c r="T1362" s="1" t="str">
        <f t="shared" si="172"/>
        <v>HIGH PRICE</v>
      </c>
      <c r="U1362" t="str">
        <f t="shared" si="169"/>
        <v>Discounted</v>
      </c>
      <c r="V1362" t="str">
        <f t="shared" si="173"/>
        <v>Men's Discounted Item</v>
      </c>
      <c r="W1362" s="1" t="b">
        <f t="shared" si="174"/>
        <v>1</v>
      </c>
      <c r="X1362" t="b">
        <f t="shared" si="175"/>
        <v>1</v>
      </c>
    </row>
    <row r="1363" spans="1:24" ht="28.8" x14ac:dyDescent="0.3">
      <c r="A1363" s="2" t="s">
        <v>1364</v>
      </c>
      <c r="B1363" s="3" t="s">
        <v>5220</v>
      </c>
      <c r="C1363" s="3" t="s">
        <v>7408</v>
      </c>
      <c r="D1363" s="3" t="s">
        <v>7419</v>
      </c>
      <c r="E1363" s="3" t="s">
        <v>7423</v>
      </c>
      <c r="F1363" s="3" t="s">
        <v>7432</v>
      </c>
      <c r="G1363" s="3">
        <v>4845.54</v>
      </c>
      <c r="H1363" s="3">
        <v>17</v>
      </c>
      <c r="I1363" s="8" t="s">
        <v>7613</v>
      </c>
      <c r="J1363" s="3" t="s">
        <v>8165</v>
      </c>
      <c r="K1363" s="3" t="s">
        <v>8168</v>
      </c>
      <c r="L1363" s="3" t="s">
        <v>8170</v>
      </c>
      <c r="M1363" s="4">
        <v>82374.179999999993</v>
      </c>
      <c r="N1363" s="32">
        <f>Table2[[#This Row],[Price]]*Table2[[#This Row],[Quantity Sold]]</f>
        <v>82374.179999999993</v>
      </c>
      <c r="O1363" s="1">
        <f t="shared" si="170"/>
        <v>2024</v>
      </c>
      <c r="P1363" s="1" t="str">
        <f t="shared" si="171"/>
        <v>WOMEN</v>
      </c>
      <c r="Q1363" s="1" t="str">
        <f t="shared" si="176"/>
        <v>Women_Dresses</v>
      </c>
      <c r="T1363" s="1" t="str">
        <f t="shared" si="172"/>
        <v>LOW PRICE</v>
      </c>
      <c r="U1363" t="str">
        <f t="shared" si="169"/>
        <v>No Discount</v>
      </c>
      <c r="V1363" t="str">
        <f t="shared" si="173"/>
        <v>Other</v>
      </c>
      <c r="W1363" s="1" t="b">
        <f t="shared" si="174"/>
        <v>1</v>
      </c>
      <c r="X1363" t="b">
        <f t="shared" si="175"/>
        <v>0</v>
      </c>
    </row>
    <row r="1364" spans="1:24" x14ac:dyDescent="0.3">
      <c r="A1364" s="2" t="s">
        <v>1365</v>
      </c>
      <c r="B1364" s="3" t="s">
        <v>5221</v>
      </c>
      <c r="C1364" s="3" t="s">
        <v>7405</v>
      </c>
      <c r="D1364" s="3" t="s">
        <v>7410</v>
      </c>
      <c r="E1364" s="3" t="s">
        <v>7424</v>
      </c>
      <c r="F1364" s="3" t="s">
        <v>7433</v>
      </c>
      <c r="G1364" s="3">
        <v>8371.3799999999992</v>
      </c>
      <c r="H1364" s="3">
        <v>1</v>
      </c>
      <c r="I1364" s="8" t="s">
        <v>7971</v>
      </c>
      <c r="J1364" s="3" t="s">
        <v>8166</v>
      </c>
      <c r="K1364" s="3" t="s">
        <v>8168</v>
      </c>
      <c r="L1364" s="3" t="s">
        <v>8170</v>
      </c>
      <c r="M1364" s="4">
        <v>8371.3799999999992</v>
      </c>
      <c r="N1364" s="32">
        <f>Table2[[#This Row],[Price]]*Table2[[#This Row],[Quantity Sold]]</f>
        <v>8371.3799999999992</v>
      </c>
      <c r="O1364" s="1">
        <f t="shared" si="170"/>
        <v>2023</v>
      </c>
      <c r="P1364" s="1" t="str">
        <f t="shared" si="171"/>
        <v>MEN</v>
      </c>
      <c r="Q1364" s="1" t="str">
        <f t="shared" si="176"/>
        <v>Men_Shirts</v>
      </c>
      <c r="T1364" s="1" t="str">
        <f t="shared" si="172"/>
        <v>LOW PRICE</v>
      </c>
      <c r="U1364" t="str">
        <f t="shared" si="169"/>
        <v>No Discount</v>
      </c>
      <c r="V1364" t="str">
        <f t="shared" si="173"/>
        <v>Other</v>
      </c>
      <c r="W1364" s="1" t="b">
        <f t="shared" si="174"/>
        <v>0</v>
      </c>
      <c r="X1364" t="b">
        <f t="shared" si="175"/>
        <v>0</v>
      </c>
    </row>
    <row r="1365" spans="1:24" ht="28.8" x14ac:dyDescent="0.3">
      <c r="A1365" s="2" t="s">
        <v>1366</v>
      </c>
      <c r="B1365" s="3" t="s">
        <v>5222</v>
      </c>
      <c r="C1365" s="3" t="s">
        <v>7408</v>
      </c>
      <c r="D1365" s="3" t="s">
        <v>7419</v>
      </c>
      <c r="E1365" s="3" t="s">
        <v>7426</v>
      </c>
      <c r="F1365" s="3" t="s">
        <v>7433</v>
      </c>
      <c r="G1365" s="3">
        <v>846.6</v>
      </c>
      <c r="H1365" s="3">
        <v>2</v>
      </c>
      <c r="I1365" s="8" t="s">
        <v>7670</v>
      </c>
      <c r="J1365" s="3" t="s">
        <v>8163</v>
      </c>
      <c r="K1365" s="3" t="s">
        <v>8168</v>
      </c>
      <c r="L1365" s="3" t="s">
        <v>8169</v>
      </c>
      <c r="M1365" s="4">
        <v>1354.56</v>
      </c>
      <c r="N1365" s="32">
        <f>Table2[[#This Row],[Price]]*Table2[[#This Row],[Quantity Sold]]</f>
        <v>1693.2</v>
      </c>
      <c r="O1365" s="1">
        <f t="shared" si="170"/>
        <v>2024</v>
      </c>
      <c r="P1365" s="1" t="str">
        <f t="shared" si="171"/>
        <v>WOMEN</v>
      </c>
      <c r="Q1365" s="1" t="str">
        <f t="shared" si="176"/>
        <v>Women_Dresses</v>
      </c>
      <c r="T1365" s="1" t="str">
        <f t="shared" si="172"/>
        <v>LOW PRICE</v>
      </c>
      <c r="U1365" t="str">
        <f t="shared" si="169"/>
        <v>Discounted</v>
      </c>
      <c r="V1365" t="str">
        <f t="shared" si="173"/>
        <v>Other</v>
      </c>
      <c r="W1365" s="1" t="b">
        <f t="shared" si="174"/>
        <v>0</v>
      </c>
      <c r="X1365" t="b">
        <f t="shared" si="175"/>
        <v>1</v>
      </c>
    </row>
    <row r="1366" spans="1:24" x14ac:dyDescent="0.3">
      <c r="A1366" s="2" t="s">
        <v>1367</v>
      </c>
      <c r="B1366" s="3" t="s">
        <v>5223</v>
      </c>
      <c r="C1366" s="3" t="s">
        <v>7405</v>
      </c>
      <c r="D1366" s="3" t="s">
        <v>7411</v>
      </c>
      <c r="E1366" s="3" t="s">
        <v>7424</v>
      </c>
      <c r="F1366" s="3" t="s">
        <v>7433</v>
      </c>
      <c r="G1366" s="3">
        <v>3731.68</v>
      </c>
      <c r="H1366" s="3">
        <v>20</v>
      </c>
      <c r="I1366" s="8" t="s">
        <v>8029</v>
      </c>
      <c r="J1366" s="3" t="s">
        <v>8162</v>
      </c>
      <c r="K1366" s="3" t="s">
        <v>8168</v>
      </c>
      <c r="L1366" s="3" t="s">
        <v>8170</v>
      </c>
      <c r="M1366" s="4">
        <v>74633.600000000006</v>
      </c>
      <c r="N1366" s="32">
        <f>Table2[[#This Row],[Price]]*Table2[[#This Row],[Quantity Sold]]</f>
        <v>74633.599999999991</v>
      </c>
      <c r="O1366" s="1">
        <f t="shared" si="170"/>
        <v>2023</v>
      </c>
      <c r="P1366" s="1" t="str">
        <f t="shared" si="171"/>
        <v>MEN</v>
      </c>
      <c r="Q1366" s="1" t="str">
        <f t="shared" si="176"/>
        <v>Men_Pants</v>
      </c>
      <c r="T1366" s="1" t="str">
        <f t="shared" si="172"/>
        <v>LOW PRICE</v>
      </c>
      <c r="U1366" t="str">
        <f t="shared" si="169"/>
        <v>No Discount</v>
      </c>
      <c r="V1366" t="str">
        <f t="shared" si="173"/>
        <v>Other</v>
      </c>
      <c r="W1366" s="1" t="b">
        <f t="shared" si="174"/>
        <v>1</v>
      </c>
      <c r="X1366" t="b">
        <f t="shared" si="175"/>
        <v>0</v>
      </c>
    </row>
    <row r="1367" spans="1:24" ht="28.8" x14ac:dyDescent="0.3">
      <c r="A1367" s="2" t="s">
        <v>1368</v>
      </c>
      <c r="B1367" s="3" t="s">
        <v>5224</v>
      </c>
      <c r="C1367" s="3" t="s">
        <v>7408</v>
      </c>
      <c r="D1367" s="3" t="s">
        <v>7417</v>
      </c>
      <c r="E1367" s="3" t="s">
        <v>7423</v>
      </c>
      <c r="F1367" s="3" t="s">
        <v>7428</v>
      </c>
      <c r="G1367" s="3">
        <v>15716.05</v>
      </c>
      <c r="H1367" s="3">
        <v>17</v>
      </c>
      <c r="I1367" s="8" t="s">
        <v>7440</v>
      </c>
      <c r="J1367" s="3" t="s">
        <v>8162</v>
      </c>
      <c r="K1367" s="3" t="s">
        <v>8167</v>
      </c>
      <c r="L1367" s="3" t="s">
        <v>8170</v>
      </c>
      <c r="M1367" s="4">
        <v>267172.84999999998</v>
      </c>
      <c r="N1367" s="32">
        <f>Table2[[#This Row],[Price]]*Table2[[#This Row],[Quantity Sold]]</f>
        <v>267172.84999999998</v>
      </c>
      <c r="O1367" s="1">
        <f t="shared" si="170"/>
        <v>2024</v>
      </c>
      <c r="P1367" s="1" t="str">
        <f t="shared" si="171"/>
        <v>WOMEN</v>
      </c>
      <c r="Q1367" s="1" t="str">
        <f t="shared" si="176"/>
        <v>Women_Shoes</v>
      </c>
      <c r="T1367" s="1" t="str">
        <f t="shared" si="172"/>
        <v>HIGH PRICE</v>
      </c>
      <c r="U1367" t="str">
        <f t="shared" si="169"/>
        <v>No Discount</v>
      </c>
      <c r="V1367" t="str">
        <f t="shared" si="173"/>
        <v>Other</v>
      </c>
      <c r="W1367" s="1" t="b">
        <f t="shared" si="174"/>
        <v>1</v>
      </c>
      <c r="X1367" t="b">
        <f t="shared" si="175"/>
        <v>0</v>
      </c>
    </row>
    <row r="1368" spans="1:24" x14ac:dyDescent="0.3">
      <c r="A1368" s="2" t="s">
        <v>1369</v>
      </c>
      <c r="B1368" s="3" t="s">
        <v>5225</v>
      </c>
      <c r="C1368" s="3" t="s">
        <v>7405</v>
      </c>
      <c r="D1368" s="3" t="s">
        <v>7410</v>
      </c>
      <c r="E1368" s="3" t="s">
        <v>7425</v>
      </c>
      <c r="F1368" s="3" t="s">
        <v>7429</v>
      </c>
      <c r="G1368" s="3">
        <v>2787.97</v>
      </c>
      <c r="H1368" s="3">
        <v>12</v>
      </c>
      <c r="I1368" s="8" t="s">
        <v>7863</v>
      </c>
      <c r="J1368" s="3" t="s">
        <v>8163</v>
      </c>
      <c r="K1368" s="3" t="s">
        <v>8167</v>
      </c>
      <c r="L1368" s="3" t="s">
        <v>8170</v>
      </c>
      <c r="M1368" s="4">
        <v>33455.64</v>
      </c>
      <c r="N1368" s="32">
        <f>Table2[[#This Row],[Price]]*Table2[[#This Row],[Quantity Sold]]</f>
        <v>33455.64</v>
      </c>
      <c r="O1368" s="1">
        <f t="shared" si="170"/>
        <v>2023</v>
      </c>
      <c r="P1368" s="1" t="str">
        <f t="shared" si="171"/>
        <v>MEN</v>
      </c>
      <c r="Q1368" s="1" t="str">
        <f t="shared" si="176"/>
        <v>Men_Shirts</v>
      </c>
      <c r="T1368" s="1" t="str">
        <f t="shared" si="172"/>
        <v>LOW PRICE</v>
      </c>
      <c r="U1368" t="str">
        <f t="shared" si="169"/>
        <v>No Discount</v>
      </c>
      <c r="V1368" t="str">
        <f t="shared" si="173"/>
        <v>Other</v>
      </c>
      <c r="W1368" s="1" t="b">
        <f t="shared" si="174"/>
        <v>1</v>
      </c>
      <c r="X1368" t="b">
        <f t="shared" si="175"/>
        <v>0</v>
      </c>
    </row>
    <row r="1369" spans="1:24" ht="28.8" x14ac:dyDescent="0.3">
      <c r="A1369" s="2" t="s">
        <v>1370</v>
      </c>
      <c r="B1369" s="3" t="s">
        <v>5226</v>
      </c>
      <c r="C1369" s="3" t="s">
        <v>7408</v>
      </c>
      <c r="D1369" s="3" t="s">
        <v>7422</v>
      </c>
      <c r="E1369" s="3" t="s">
        <v>7424</v>
      </c>
      <c r="F1369" s="3" t="s">
        <v>7429</v>
      </c>
      <c r="G1369" s="3">
        <v>7434.31</v>
      </c>
      <c r="H1369" s="3">
        <v>2</v>
      </c>
      <c r="I1369" s="8" t="s">
        <v>7579</v>
      </c>
      <c r="J1369" s="3" t="s">
        <v>8166</v>
      </c>
      <c r="K1369" s="3" t="s">
        <v>8167</v>
      </c>
      <c r="L1369" s="3" t="s">
        <v>8170</v>
      </c>
      <c r="M1369" s="4">
        <v>14868.62</v>
      </c>
      <c r="N1369" s="32">
        <f>Table2[[#This Row],[Price]]*Table2[[#This Row],[Quantity Sold]]</f>
        <v>14868.62</v>
      </c>
      <c r="O1369" s="1">
        <f t="shared" si="170"/>
        <v>2023</v>
      </c>
      <c r="P1369" s="1" t="str">
        <f t="shared" si="171"/>
        <v>WOMEN</v>
      </c>
      <c r="Q1369" s="1" t="str">
        <f t="shared" si="176"/>
        <v>Women_Skirts</v>
      </c>
      <c r="T1369" s="1" t="str">
        <f t="shared" si="172"/>
        <v>LOW PRICE</v>
      </c>
      <c r="U1369" t="str">
        <f t="shared" si="169"/>
        <v>No Discount</v>
      </c>
      <c r="V1369" t="str">
        <f t="shared" si="173"/>
        <v>Other</v>
      </c>
      <c r="W1369" s="1" t="b">
        <f t="shared" si="174"/>
        <v>0</v>
      </c>
      <c r="X1369" t="b">
        <f t="shared" si="175"/>
        <v>0</v>
      </c>
    </row>
    <row r="1370" spans="1:24" ht="28.8" x14ac:dyDescent="0.3">
      <c r="A1370" s="2" t="s">
        <v>601</v>
      </c>
      <c r="B1370" s="3" t="s">
        <v>5227</v>
      </c>
      <c r="C1370" s="3" t="s">
        <v>7408</v>
      </c>
      <c r="D1370" s="3" t="s">
        <v>7422</v>
      </c>
      <c r="E1370" s="3" t="s">
        <v>7425</v>
      </c>
      <c r="F1370" s="3" t="s">
        <v>7430</v>
      </c>
      <c r="G1370" s="3">
        <v>12338.78</v>
      </c>
      <c r="H1370" s="3">
        <v>16</v>
      </c>
      <c r="I1370" s="8" t="s">
        <v>7924</v>
      </c>
      <c r="J1370" s="3" t="s">
        <v>8165</v>
      </c>
      <c r="K1370" s="3" t="s">
        <v>8167</v>
      </c>
      <c r="L1370" s="3" t="s">
        <v>8170</v>
      </c>
      <c r="M1370" s="4">
        <v>197420.48</v>
      </c>
      <c r="N1370" s="32">
        <f>Table2[[#This Row],[Price]]*Table2[[#This Row],[Quantity Sold]]</f>
        <v>197420.48</v>
      </c>
      <c r="O1370" s="1">
        <f t="shared" si="170"/>
        <v>2023</v>
      </c>
      <c r="P1370" s="1" t="str">
        <f t="shared" si="171"/>
        <v>WOMEN</v>
      </c>
      <c r="Q1370" s="1" t="str">
        <f t="shared" si="176"/>
        <v>Women_Skirts</v>
      </c>
      <c r="T1370" s="1" t="str">
        <f t="shared" si="172"/>
        <v>HIGH PRICE</v>
      </c>
      <c r="U1370" t="str">
        <f t="shared" si="169"/>
        <v>No Discount</v>
      </c>
      <c r="V1370" t="str">
        <f t="shared" si="173"/>
        <v>Other</v>
      </c>
      <c r="W1370" s="1" t="b">
        <f t="shared" si="174"/>
        <v>1</v>
      </c>
      <c r="X1370" t="b">
        <f t="shared" si="175"/>
        <v>0</v>
      </c>
    </row>
    <row r="1371" spans="1:24" ht="28.8" x14ac:dyDescent="0.3">
      <c r="A1371" s="2" t="s">
        <v>1371</v>
      </c>
      <c r="B1371" s="3" t="s">
        <v>5228</v>
      </c>
      <c r="C1371" s="3" t="s">
        <v>7407</v>
      </c>
      <c r="D1371" s="3" t="s">
        <v>7418</v>
      </c>
      <c r="E1371" s="3" t="s">
        <v>7427</v>
      </c>
      <c r="F1371" s="3" t="s">
        <v>7429</v>
      </c>
      <c r="G1371" s="3">
        <v>7909.07</v>
      </c>
      <c r="H1371" s="3">
        <v>2</v>
      </c>
      <c r="I1371" s="8" t="s">
        <v>7813</v>
      </c>
      <c r="J1371" s="3" t="s">
        <v>8166</v>
      </c>
      <c r="K1371" s="3" t="s">
        <v>8168</v>
      </c>
      <c r="L1371" s="3" t="s">
        <v>8169</v>
      </c>
      <c r="M1371" s="4">
        <v>12654.18</v>
      </c>
      <c r="N1371" s="32">
        <f>Table2[[#This Row],[Price]]*Table2[[#This Row],[Quantity Sold]]</f>
        <v>15818.14</v>
      </c>
      <c r="O1371" s="1">
        <f t="shared" si="170"/>
        <v>2024</v>
      </c>
      <c r="P1371" s="1" t="str">
        <f t="shared" si="171"/>
        <v>KIDS</v>
      </c>
      <c r="Q1371" s="1" t="str">
        <f t="shared" si="176"/>
        <v>Kids_Sweaters</v>
      </c>
      <c r="T1371" s="1" t="str">
        <f t="shared" si="172"/>
        <v>LOW PRICE</v>
      </c>
      <c r="U1371" t="str">
        <f t="shared" si="169"/>
        <v>Discounted</v>
      </c>
      <c r="V1371" t="str">
        <f t="shared" si="173"/>
        <v>Other</v>
      </c>
      <c r="W1371" s="1" t="b">
        <f t="shared" si="174"/>
        <v>0</v>
      </c>
      <c r="X1371" t="b">
        <f t="shared" si="175"/>
        <v>1</v>
      </c>
    </row>
    <row r="1372" spans="1:24" ht="28.8" x14ac:dyDescent="0.3">
      <c r="A1372" s="2" t="s">
        <v>1372</v>
      </c>
      <c r="B1372" s="3" t="s">
        <v>5229</v>
      </c>
      <c r="C1372" s="3" t="s">
        <v>7408</v>
      </c>
      <c r="D1372" s="3" t="s">
        <v>7420</v>
      </c>
      <c r="E1372" s="3" t="s">
        <v>7427</v>
      </c>
      <c r="F1372" s="3" t="s">
        <v>7431</v>
      </c>
      <c r="G1372" s="3">
        <v>4705.2700000000004</v>
      </c>
      <c r="H1372" s="3">
        <v>11</v>
      </c>
      <c r="I1372" s="8" t="s">
        <v>7564</v>
      </c>
      <c r="J1372" s="3" t="s">
        <v>8162</v>
      </c>
      <c r="K1372" s="3" t="s">
        <v>8167</v>
      </c>
      <c r="L1372" s="3" t="s">
        <v>8170</v>
      </c>
      <c r="M1372" s="4">
        <v>51757.97</v>
      </c>
      <c r="N1372" s="32">
        <f>Table2[[#This Row],[Price]]*Table2[[#This Row],[Quantity Sold]]</f>
        <v>51757.97</v>
      </c>
      <c r="O1372" s="1">
        <f t="shared" si="170"/>
        <v>2022</v>
      </c>
      <c r="P1372" s="1" t="str">
        <f t="shared" si="171"/>
        <v>WOMEN</v>
      </c>
      <c r="Q1372" s="1" t="str">
        <f t="shared" si="176"/>
        <v>Women_Tops</v>
      </c>
      <c r="T1372" s="1" t="str">
        <f t="shared" si="172"/>
        <v>LOW PRICE</v>
      </c>
      <c r="U1372" t="str">
        <f t="shared" si="169"/>
        <v>No Discount</v>
      </c>
      <c r="V1372" t="str">
        <f t="shared" si="173"/>
        <v>Other</v>
      </c>
      <c r="W1372" s="1" t="b">
        <f t="shared" si="174"/>
        <v>1</v>
      </c>
      <c r="X1372" t="b">
        <f t="shared" si="175"/>
        <v>0</v>
      </c>
    </row>
    <row r="1373" spans="1:24" x14ac:dyDescent="0.3">
      <c r="A1373" s="2" t="s">
        <v>1373</v>
      </c>
      <c r="B1373" s="3" t="s">
        <v>5230</v>
      </c>
      <c r="C1373" s="3" t="s">
        <v>7405</v>
      </c>
      <c r="D1373" s="3" t="s">
        <v>7410</v>
      </c>
      <c r="E1373" s="3" t="s">
        <v>7426</v>
      </c>
      <c r="F1373" s="3" t="s">
        <v>7430</v>
      </c>
      <c r="G1373" s="3">
        <v>2612.0100000000002</v>
      </c>
      <c r="H1373" s="3">
        <v>12</v>
      </c>
      <c r="I1373" s="8" t="s">
        <v>8047</v>
      </c>
      <c r="J1373" s="3" t="s">
        <v>8166</v>
      </c>
      <c r="K1373" s="3" t="s">
        <v>8167</v>
      </c>
      <c r="L1373" s="3" t="s">
        <v>8169</v>
      </c>
      <c r="M1373" s="4">
        <v>25075.13</v>
      </c>
      <c r="N1373" s="32">
        <f>Table2[[#This Row],[Price]]*Table2[[#This Row],[Quantity Sold]]</f>
        <v>31344.120000000003</v>
      </c>
      <c r="O1373" s="1">
        <f t="shared" si="170"/>
        <v>2023</v>
      </c>
      <c r="P1373" s="1" t="str">
        <f t="shared" si="171"/>
        <v>MEN</v>
      </c>
      <c r="Q1373" s="1" t="str">
        <f t="shared" si="176"/>
        <v>Men_Shirts</v>
      </c>
      <c r="T1373" s="1" t="str">
        <f t="shared" si="172"/>
        <v>LOW PRICE</v>
      </c>
      <c r="U1373" t="str">
        <f t="shared" si="169"/>
        <v>Discounted</v>
      </c>
      <c r="V1373" t="str">
        <f t="shared" si="173"/>
        <v>Men's Discounted Item</v>
      </c>
      <c r="W1373" s="1" t="b">
        <f t="shared" si="174"/>
        <v>1</v>
      </c>
      <c r="X1373" t="b">
        <f t="shared" si="175"/>
        <v>1</v>
      </c>
    </row>
    <row r="1374" spans="1:24" ht="28.8" x14ac:dyDescent="0.3">
      <c r="A1374" s="2" t="s">
        <v>1374</v>
      </c>
      <c r="B1374" s="3" t="s">
        <v>5231</v>
      </c>
      <c r="C1374" s="3" t="s">
        <v>7408</v>
      </c>
      <c r="D1374" s="3" t="s">
        <v>7417</v>
      </c>
      <c r="E1374" s="3" t="s">
        <v>7425</v>
      </c>
      <c r="F1374" s="3" t="s">
        <v>7431</v>
      </c>
      <c r="G1374" s="3">
        <v>15146.67</v>
      </c>
      <c r="H1374" s="3">
        <v>3</v>
      </c>
      <c r="I1374" s="8" t="s">
        <v>7997</v>
      </c>
      <c r="J1374" s="3" t="s">
        <v>8163</v>
      </c>
      <c r="K1374" s="3" t="s">
        <v>8168</v>
      </c>
      <c r="L1374" s="3" t="s">
        <v>8169</v>
      </c>
      <c r="M1374" s="4">
        <v>36352.339999999997</v>
      </c>
      <c r="N1374" s="32">
        <f>Table2[[#This Row],[Price]]*Table2[[#This Row],[Quantity Sold]]</f>
        <v>45440.01</v>
      </c>
      <c r="O1374" s="1">
        <f t="shared" si="170"/>
        <v>2023</v>
      </c>
      <c r="P1374" s="1" t="str">
        <f t="shared" si="171"/>
        <v>WOMEN</v>
      </c>
      <c r="Q1374" s="1" t="str">
        <f t="shared" si="176"/>
        <v>Women_Shoes</v>
      </c>
      <c r="T1374" s="1" t="str">
        <f t="shared" si="172"/>
        <v>HIGH PRICE</v>
      </c>
      <c r="U1374" t="str">
        <f t="shared" ref="U1374:U1437" si="177">IF(L1374 = "Yes", "Discounted", "No Discount")</f>
        <v>Discounted</v>
      </c>
      <c r="V1374" t="str">
        <f t="shared" si="173"/>
        <v>Other</v>
      </c>
      <c r="W1374" s="1" t="b">
        <f t="shared" si="174"/>
        <v>0</v>
      </c>
      <c r="X1374" t="b">
        <f t="shared" si="175"/>
        <v>1</v>
      </c>
    </row>
    <row r="1375" spans="1:24" ht="28.8" x14ac:dyDescent="0.3">
      <c r="A1375" s="2" t="s">
        <v>1375</v>
      </c>
      <c r="B1375" s="3" t="s">
        <v>5232</v>
      </c>
      <c r="C1375" s="3" t="s">
        <v>7408</v>
      </c>
      <c r="D1375" s="3" t="s">
        <v>7419</v>
      </c>
      <c r="E1375" s="3" t="s">
        <v>7423</v>
      </c>
      <c r="F1375" s="3" t="s">
        <v>7430</v>
      </c>
      <c r="G1375" s="3">
        <v>12453.32</v>
      </c>
      <c r="H1375" s="3">
        <v>3</v>
      </c>
      <c r="I1375" s="8" t="s">
        <v>7943</v>
      </c>
      <c r="J1375" s="3" t="s">
        <v>8162</v>
      </c>
      <c r="K1375" s="3" t="s">
        <v>8167</v>
      </c>
      <c r="L1375" s="3" t="s">
        <v>8170</v>
      </c>
      <c r="M1375" s="4">
        <v>37359.96</v>
      </c>
      <c r="N1375" s="32">
        <f>Table2[[#This Row],[Price]]*Table2[[#This Row],[Quantity Sold]]</f>
        <v>37359.96</v>
      </c>
      <c r="O1375" s="1">
        <f t="shared" si="170"/>
        <v>2024</v>
      </c>
      <c r="P1375" s="1" t="str">
        <f t="shared" si="171"/>
        <v>WOMEN</v>
      </c>
      <c r="Q1375" s="1" t="str">
        <f t="shared" si="176"/>
        <v>Women_Dresses</v>
      </c>
      <c r="T1375" s="1" t="str">
        <f t="shared" si="172"/>
        <v>HIGH PRICE</v>
      </c>
      <c r="U1375" t="str">
        <f t="shared" si="177"/>
        <v>No Discount</v>
      </c>
      <c r="V1375" t="str">
        <f t="shared" si="173"/>
        <v>Other</v>
      </c>
      <c r="W1375" s="1" t="b">
        <f t="shared" si="174"/>
        <v>0</v>
      </c>
      <c r="X1375" t="b">
        <f t="shared" si="175"/>
        <v>0</v>
      </c>
    </row>
    <row r="1376" spans="1:24" ht="28.8" x14ac:dyDescent="0.3">
      <c r="A1376" s="2" t="s">
        <v>1376</v>
      </c>
      <c r="B1376" s="3" t="s">
        <v>5233</v>
      </c>
      <c r="C1376" s="3" t="s">
        <v>7406</v>
      </c>
      <c r="D1376" s="3" t="s">
        <v>7421</v>
      </c>
      <c r="E1376" s="3" t="s">
        <v>7423</v>
      </c>
      <c r="F1376" s="3" t="s">
        <v>7433</v>
      </c>
      <c r="G1376" s="3">
        <v>12880.77</v>
      </c>
      <c r="H1376" s="3">
        <v>18</v>
      </c>
      <c r="I1376" s="8" t="s">
        <v>8030</v>
      </c>
      <c r="J1376" s="3" t="s">
        <v>8162</v>
      </c>
      <c r="K1376" s="3" t="s">
        <v>8168</v>
      </c>
      <c r="L1376" s="3" t="s">
        <v>8170</v>
      </c>
      <c r="M1376" s="4">
        <v>231853.86</v>
      </c>
      <c r="N1376" s="32">
        <f>Table2[[#This Row],[Price]]*Table2[[#This Row],[Quantity Sold]]</f>
        <v>231853.86000000002</v>
      </c>
      <c r="O1376" s="1">
        <f t="shared" si="170"/>
        <v>2023</v>
      </c>
      <c r="P1376" s="1" t="str">
        <f t="shared" si="171"/>
        <v>ACCESSORIES</v>
      </c>
      <c r="Q1376" s="1" t="str">
        <f t="shared" si="176"/>
        <v>Accessories_Scarves</v>
      </c>
      <c r="T1376" s="1" t="str">
        <f t="shared" si="172"/>
        <v>HIGH PRICE</v>
      </c>
      <c r="U1376" t="str">
        <f t="shared" si="177"/>
        <v>No Discount</v>
      </c>
      <c r="V1376" t="str">
        <f t="shared" si="173"/>
        <v>Other</v>
      </c>
      <c r="W1376" s="1" t="b">
        <f t="shared" si="174"/>
        <v>1</v>
      </c>
      <c r="X1376" t="b">
        <f t="shared" si="175"/>
        <v>0</v>
      </c>
    </row>
    <row r="1377" spans="1:24" ht="28.8" x14ac:dyDescent="0.3">
      <c r="A1377" s="2" t="s">
        <v>1377</v>
      </c>
      <c r="B1377" s="3" t="s">
        <v>5234</v>
      </c>
      <c r="C1377" s="3" t="s">
        <v>7408</v>
      </c>
      <c r="D1377" s="3" t="s">
        <v>7420</v>
      </c>
      <c r="E1377" s="3" t="s">
        <v>7423</v>
      </c>
      <c r="F1377" s="3" t="s">
        <v>7430</v>
      </c>
      <c r="G1377" s="3">
        <v>1196.03</v>
      </c>
      <c r="H1377" s="3">
        <v>12</v>
      </c>
      <c r="I1377" s="8" t="s">
        <v>8048</v>
      </c>
      <c r="J1377" s="3" t="s">
        <v>8164</v>
      </c>
      <c r="K1377" s="3" t="s">
        <v>8168</v>
      </c>
      <c r="L1377" s="3" t="s">
        <v>8170</v>
      </c>
      <c r="M1377" s="4">
        <v>14352.36</v>
      </c>
      <c r="N1377" s="32">
        <f>Table2[[#This Row],[Price]]*Table2[[#This Row],[Quantity Sold]]</f>
        <v>14352.36</v>
      </c>
      <c r="O1377" s="1">
        <f t="shared" si="170"/>
        <v>2024</v>
      </c>
      <c r="P1377" s="1" t="str">
        <f t="shared" si="171"/>
        <v>WOMEN</v>
      </c>
      <c r="Q1377" s="1" t="str">
        <f t="shared" si="176"/>
        <v>Women_Tops</v>
      </c>
      <c r="T1377" s="1" t="str">
        <f t="shared" si="172"/>
        <v>LOW PRICE</v>
      </c>
      <c r="U1377" t="str">
        <f t="shared" si="177"/>
        <v>No Discount</v>
      </c>
      <c r="V1377" t="str">
        <f t="shared" si="173"/>
        <v>Other</v>
      </c>
      <c r="W1377" s="1" t="b">
        <f t="shared" si="174"/>
        <v>1</v>
      </c>
      <c r="X1377" t="b">
        <f t="shared" si="175"/>
        <v>0</v>
      </c>
    </row>
    <row r="1378" spans="1:24" ht="28.8" x14ac:dyDescent="0.3">
      <c r="A1378" s="2" t="s">
        <v>1378</v>
      </c>
      <c r="B1378" s="3" t="s">
        <v>5235</v>
      </c>
      <c r="C1378" s="3" t="s">
        <v>7406</v>
      </c>
      <c r="D1378" s="3" t="s">
        <v>7412</v>
      </c>
      <c r="E1378" s="3" t="s">
        <v>7423</v>
      </c>
      <c r="F1378" s="3" t="s">
        <v>7433</v>
      </c>
      <c r="G1378" s="3">
        <v>4208.1000000000004</v>
      </c>
      <c r="H1378" s="3">
        <v>4</v>
      </c>
      <c r="I1378" s="8" t="s">
        <v>7985</v>
      </c>
      <c r="J1378" s="3" t="s">
        <v>8163</v>
      </c>
      <c r="K1378" s="3" t="s">
        <v>8168</v>
      </c>
      <c r="L1378" s="3" t="s">
        <v>8170</v>
      </c>
      <c r="M1378" s="4">
        <v>16832.400000000001</v>
      </c>
      <c r="N1378" s="32">
        <f>Table2[[#This Row],[Price]]*Table2[[#This Row],[Quantity Sold]]</f>
        <v>16832.400000000001</v>
      </c>
      <c r="O1378" s="1">
        <f t="shared" si="170"/>
        <v>2024</v>
      </c>
      <c r="P1378" s="1" t="str">
        <f t="shared" si="171"/>
        <v>ACCESSORIES</v>
      </c>
      <c r="Q1378" s="1" t="str">
        <f t="shared" si="176"/>
        <v>Accessories_Hats</v>
      </c>
      <c r="T1378" s="1" t="str">
        <f t="shared" si="172"/>
        <v>LOW PRICE</v>
      </c>
      <c r="U1378" t="str">
        <f t="shared" si="177"/>
        <v>No Discount</v>
      </c>
      <c r="V1378" t="str">
        <f t="shared" si="173"/>
        <v>Other</v>
      </c>
      <c r="W1378" s="1" t="b">
        <f t="shared" si="174"/>
        <v>0</v>
      </c>
      <c r="X1378" t="b">
        <f t="shared" si="175"/>
        <v>0</v>
      </c>
    </row>
    <row r="1379" spans="1:24" ht="28.8" x14ac:dyDescent="0.3">
      <c r="A1379" s="2" t="s">
        <v>1379</v>
      </c>
      <c r="B1379" s="3" t="s">
        <v>5236</v>
      </c>
      <c r="C1379" s="3" t="s">
        <v>7408</v>
      </c>
      <c r="D1379" s="3" t="s">
        <v>7419</v>
      </c>
      <c r="E1379" s="3" t="s">
        <v>7427</v>
      </c>
      <c r="F1379" s="3" t="s">
        <v>7430</v>
      </c>
      <c r="G1379" s="3">
        <v>10785.02</v>
      </c>
      <c r="H1379" s="3">
        <v>20</v>
      </c>
      <c r="I1379" s="8" t="s">
        <v>7984</v>
      </c>
      <c r="J1379" s="3" t="s">
        <v>8164</v>
      </c>
      <c r="K1379" s="3" t="s">
        <v>8167</v>
      </c>
      <c r="L1379" s="3" t="s">
        <v>8169</v>
      </c>
      <c r="M1379" s="4">
        <v>172560.32</v>
      </c>
      <c r="N1379" s="32">
        <f>Table2[[#This Row],[Price]]*Table2[[#This Row],[Quantity Sold]]</f>
        <v>215700.40000000002</v>
      </c>
      <c r="O1379" s="1">
        <f t="shared" si="170"/>
        <v>2023</v>
      </c>
      <c r="P1379" s="1" t="str">
        <f t="shared" si="171"/>
        <v>WOMEN</v>
      </c>
      <c r="Q1379" s="1" t="str">
        <f t="shared" si="176"/>
        <v>Women_Dresses</v>
      </c>
      <c r="T1379" s="1" t="str">
        <f t="shared" si="172"/>
        <v>HIGH PRICE</v>
      </c>
      <c r="U1379" t="str">
        <f t="shared" si="177"/>
        <v>Discounted</v>
      </c>
      <c r="V1379" t="str">
        <f t="shared" si="173"/>
        <v>Other</v>
      </c>
      <c r="W1379" s="1" t="b">
        <f t="shared" si="174"/>
        <v>1</v>
      </c>
      <c r="X1379" t="b">
        <f t="shared" si="175"/>
        <v>1</v>
      </c>
    </row>
    <row r="1380" spans="1:24" ht="28.8" x14ac:dyDescent="0.3">
      <c r="A1380" s="2" t="s">
        <v>1380</v>
      </c>
      <c r="B1380" s="3" t="s">
        <v>5237</v>
      </c>
      <c r="C1380" s="3" t="s">
        <v>7406</v>
      </c>
      <c r="D1380" s="3" t="s">
        <v>7412</v>
      </c>
      <c r="E1380" s="3" t="s">
        <v>7425</v>
      </c>
      <c r="F1380" s="3" t="s">
        <v>7434</v>
      </c>
      <c r="G1380" s="3">
        <v>12871.64</v>
      </c>
      <c r="H1380" s="3">
        <v>13</v>
      </c>
      <c r="I1380" s="8" t="s">
        <v>7698</v>
      </c>
      <c r="J1380" s="3" t="s">
        <v>8164</v>
      </c>
      <c r="K1380" s="3" t="s">
        <v>8167</v>
      </c>
      <c r="L1380" s="3" t="s">
        <v>8170</v>
      </c>
      <c r="M1380" s="4">
        <v>167331.32</v>
      </c>
      <c r="N1380" s="32">
        <f>Table2[[#This Row],[Price]]*Table2[[#This Row],[Quantity Sold]]</f>
        <v>167331.32</v>
      </c>
      <c r="O1380" s="1">
        <f t="shared" si="170"/>
        <v>2023</v>
      </c>
      <c r="P1380" s="1" t="str">
        <f t="shared" si="171"/>
        <v>ACCESSORIES</v>
      </c>
      <c r="Q1380" s="1" t="str">
        <f t="shared" si="176"/>
        <v>Accessories_Hats</v>
      </c>
      <c r="T1380" s="1" t="str">
        <f t="shared" si="172"/>
        <v>HIGH PRICE</v>
      </c>
      <c r="U1380" t="str">
        <f t="shared" si="177"/>
        <v>No Discount</v>
      </c>
      <c r="V1380" t="str">
        <f t="shared" si="173"/>
        <v>Other</v>
      </c>
      <c r="W1380" s="1" t="b">
        <f t="shared" si="174"/>
        <v>1</v>
      </c>
      <c r="X1380" t="b">
        <f t="shared" si="175"/>
        <v>0</v>
      </c>
    </row>
    <row r="1381" spans="1:24" x14ac:dyDescent="0.3">
      <c r="A1381" s="2" t="s">
        <v>1381</v>
      </c>
      <c r="B1381" s="3" t="s">
        <v>5238</v>
      </c>
      <c r="C1381" s="3" t="s">
        <v>7407</v>
      </c>
      <c r="D1381" s="3" t="s">
        <v>7415</v>
      </c>
      <c r="E1381" s="3" t="s">
        <v>7426</v>
      </c>
      <c r="F1381" s="3" t="s">
        <v>7430</v>
      </c>
      <c r="G1381" s="3">
        <v>14344.06</v>
      </c>
      <c r="H1381" s="3">
        <v>14</v>
      </c>
      <c r="I1381" s="8" t="s">
        <v>7986</v>
      </c>
      <c r="J1381" s="3" t="s">
        <v>8163</v>
      </c>
      <c r="K1381" s="3" t="s">
        <v>8167</v>
      </c>
      <c r="L1381" s="3" t="s">
        <v>8170</v>
      </c>
      <c r="M1381" s="4">
        <v>200816.84</v>
      </c>
      <c r="N1381" s="32">
        <f>Table2[[#This Row],[Price]]*Table2[[#This Row],[Quantity Sold]]</f>
        <v>200816.84</v>
      </c>
      <c r="O1381" s="1">
        <f t="shared" si="170"/>
        <v>2022</v>
      </c>
      <c r="P1381" s="1" t="str">
        <f t="shared" si="171"/>
        <v>KIDS</v>
      </c>
      <c r="Q1381" s="1" t="str">
        <f t="shared" si="176"/>
        <v>Kids_T-Shirts</v>
      </c>
      <c r="T1381" s="1" t="str">
        <f t="shared" si="172"/>
        <v>HIGH PRICE</v>
      </c>
      <c r="U1381" t="str">
        <f t="shared" si="177"/>
        <v>No Discount</v>
      </c>
      <c r="V1381" t="str">
        <f t="shared" si="173"/>
        <v>Other</v>
      </c>
      <c r="W1381" s="1" t="b">
        <f t="shared" si="174"/>
        <v>1</v>
      </c>
      <c r="X1381" t="b">
        <f t="shared" si="175"/>
        <v>0</v>
      </c>
    </row>
    <row r="1382" spans="1:24" x14ac:dyDescent="0.3">
      <c r="A1382" s="2" t="s">
        <v>1382</v>
      </c>
      <c r="B1382" s="3" t="s">
        <v>5239</v>
      </c>
      <c r="C1382" s="3" t="s">
        <v>7405</v>
      </c>
      <c r="D1382" s="3" t="s">
        <v>7410</v>
      </c>
      <c r="E1382" s="3" t="s">
        <v>7425</v>
      </c>
      <c r="F1382" s="3" t="s">
        <v>7433</v>
      </c>
      <c r="G1382" s="3">
        <v>2057.5700000000002</v>
      </c>
      <c r="H1382" s="3">
        <v>4</v>
      </c>
      <c r="I1382" s="8" t="s">
        <v>7774</v>
      </c>
      <c r="J1382" s="3" t="s">
        <v>8165</v>
      </c>
      <c r="K1382" s="3" t="s">
        <v>8167</v>
      </c>
      <c r="L1382" s="3" t="s">
        <v>8170</v>
      </c>
      <c r="M1382" s="4">
        <v>8230.2800000000007</v>
      </c>
      <c r="N1382" s="32">
        <f>Table2[[#This Row],[Price]]*Table2[[#This Row],[Quantity Sold]]</f>
        <v>8230.2800000000007</v>
      </c>
      <c r="O1382" s="1">
        <f t="shared" si="170"/>
        <v>2024</v>
      </c>
      <c r="P1382" s="1" t="str">
        <f t="shared" si="171"/>
        <v>MEN</v>
      </c>
      <c r="Q1382" s="1" t="str">
        <f t="shared" si="176"/>
        <v>Men_Shirts</v>
      </c>
      <c r="T1382" s="1" t="str">
        <f t="shared" si="172"/>
        <v>LOW PRICE</v>
      </c>
      <c r="U1382" t="str">
        <f t="shared" si="177"/>
        <v>No Discount</v>
      </c>
      <c r="V1382" t="str">
        <f t="shared" si="173"/>
        <v>Other</v>
      </c>
      <c r="W1382" s="1" t="b">
        <f t="shared" si="174"/>
        <v>0</v>
      </c>
      <c r="X1382" t="b">
        <f t="shared" si="175"/>
        <v>0</v>
      </c>
    </row>
    <row r="1383" spans="1:24" x14ac:dyDescent="0.3">
      <c r="A1383" s="2" t="s">
        <v>1383</v>
      </c>
      <c r="B1383" s="3" t="s">
        <v>5240</v>
      </c>
      <c r="C1383" s="3" t="s">
        <v>7407</v>
      </c>
      <c r="D1383" s="3" t="s">
        <v>7417</v>
      </c>
      <c r="E1383" s="3" t="s">
        <v>7423</v>
      </c>
      <c r="F1383" s="3" t="s">
        <v>7429</v>
      </c>
      <c r="G1383" s="3">
        <v>8783.89</v>
      </c>
      <c r="H1383" s="3">
        <v>3</v>
      </c>
      <c r="I1383" s="8" t="s">
        <v>7548</v>
      </c>
      <c r="J1383" s="3" t="s">
        <v>8163</v>
      </c>
      <c r="K1383" s="3" t="s">
        <v>8168</v>
      </c>
      <c r="L1383" s="3" t="s">
        <v>8169</v>
      </c>
      <c r="M1383" s="4">
        <v>21081.17</v>
      </c>
      <c r="N1383" s="32">
        <f>Table2[[#This Row],[Price]]*Table2[[#This Row],[Quantity Sold]]</f>
        <v>26351.67</v>
      </c>
      <c r="O1383" s="1">
        <f t="shared" si="170"/>
        <v>2024</v>
      </c>
      <c r="P1383" s="1" t="str">
        <f t="shared" si="171"/>
        <v>KIDS</v>
      </c>
      <c r="Q1383" s="1" t="str">
        <f t="shared" si="176"/>
        <v>Kids_Shoes</v>
      </c>
      <c r="T1383" s="1" t="str">
        <f t="shared" si="172"/>
        <v>LOW PRICE</v>
      </c>
      <c r="U1383" t="str">
        <f t="shared" si="177"/>
        <v>Discounted</v>
      </c>
      <c r="V1383" t="str">
        <f t="shared" si="173"/>
        <v>Other</v>
      </c>
      <c r="W1383" s="1" t="b">
        <f t="shared" si="174"/>
        <v>0</v>
      </c>
      <c r="X1383" t="b">
        <f t="shared" si="175"/>
        <v>1</v>
      </c>
    </row>
    <row r="1384" spans="1:24" ht="28.8" x14ac:dyDescent="0.3">
      <c r="A1384" s="2" t="s">
        <v>1384</v>
      </c>
      <c r="B1384" s="3" t="s">
        <v>5241</v>
      </c>
      <c r="C1384" s="3" t="s">
        <v>7408</v>
      </c>
      <c r="D1384" s="3" t="s">
        <v>7417</v>
      </c>
      <c r="E1384" s="3" t="s">
        <v>7426</v>
      </c>
      <c r="F1384" s="3" t="s">
        <v>7432</v>
      </c>
      <c r="G1384" s="3">
        <v>14918.42</v>
      </c>
      <c r="H1384" s="3">
        <v>17</v>
      </c>
      <c r="I1384" s="8" t="s">
        <v>7695</v>
      </c>
      <c r="J1384" s="3" t="s">
        <v>8164</v>
      </c>
      <c r="K1384" s="3" t="s">
        <v>8167</v>
      </c>
      <c r="L1384" s="3" t="s">
        <v>8169</v>
      </c>
      <c r="M1384" s="4">
        <v>202890.18</v>
      </c>
      <c r="N1384" s="32">
        <f>Table2[[#This Row],[Price]]*Table2[[#This Row],[Quantity Sold]]</f>
        <v>253613.14</v>
      </c>
      <c r="O1384" s="1">
        <f t="shared" si="170"/>
        <v>2024</v>
      </c>
      <c r="P1384" s="1" t="str">
        <f t="shared" si="171"/>
        <v>WOMEN</v>
      </c>
      <c r="Q1384" s="1" t="str">
        <f t="shared" si="176"/>
        <v>Women_Shoes</v>
      </c>
      <c r="T1384" s="1" t="str">
        <f t="shared" si="172"/>
        <v>HIGH PRICE</v>
      </c>
      <c r="U1384" t="str">
        <f t="shared" si="177"/>
        <v>Discounted</v>
      </c>
      <c r="V1384" t="str">
        <f t="shared" si="173"/>
        <v>Other</v>
      </c>
      <c r="W1384" s="1" t="b">
        <f t="shared" si="174"/>
        <v>1</v>
      </c>
      <c r="X1384" t="b">
        <f t="shared" si="175"/>
        <v>1</v>
      </c>
    </row>
    <row r="1385" spans="1:24" x14ac:dyDescent="0.3">
      <c r="A1385" s="2" t="s">
        <v>1385</v>
      </c>
      <c r="B1385" s="3" t="s">
        <v>5242</v>
      </c>
      <c r="C1385" s="3" t="s">
        <v>7407</v>
      </c>
      <c r="D1385" s="3" t="s">
        <v>7415</v>
      </c>
      <c r="E1385" s="3" t="s">
        <v>7425</v>
      </c>
      <c r="F1385" s="3" t="s">
        <v>7431</v>
      </c>
      <c r="G1385" s="3">
        <v>7422.69</v>
      </c>
      <c r="H1385" s="3">
        <v>19</v>
      </c>
      <c r="I1385" s="8" t="s">
        <v>7536</v>
      </c>
      <c r="J1385" s="3" t="s">
        <v>8162</v>
      </c>
      <c r="K1385" s="3" t="s">
        <v>8168</v>
      </c>
      <c r="L1385" s="3" t="s">
        <v>8169</v>
      </c>
      <c r="M1385" s="4">
        <v>112825.22</v>
      </c>
      <c r="N1385" s="32">
        <f>Table2[[#This Row],[Price]]*Table2[[#This Row],[Quantity Sold]]</f>
        <v>141031.10999999999</v>
      </c>
      <c r="O1385" s="1">
        <f t="shared" si="170"/>
        <v>2023</v>
      </c>
      <c r="P1385" s="1" t="str">
        <f t="shared" si="171"/>
        <v>KIDS</v>
      </c>
      <c r="Q1385" s="1" t="str">
        <f t="shared" si="176"/>
        <v>Kids_T-Shirts</v>
      </c>
      <c r="T1385" s="1" t="str">
        <f t="shared" si="172"/>
        <v>LOW PRICE</v>
      </c>
      <c r="U1385" t="str">
        <f t="shared" si="177"/>
        <v>Discounted</v>
      </c>
      <c r="V1385" t="str">
        <f t="shared" si="173"/>
        <v>Other</v>
      </c>
      <c r="W1385" s="1" t="b">
        <f t="shared" si="174"/>
        <v>1</v>
      </c>
      <c r="X1385" t="b">
        <f t="shared" si="175"/>
        <v>1</v>
      </c>
    </row>
    <row r="1386" spans="1:24" ht="28.8" x14ac:dyDescent="0.3">
      <c r="A1386" s="2" t="s">
        <v>1386</v>
      </c>
      <c r="B1386" s="3" t="s">
        <v>5243</v>
      </c>
      <c r="C1386" s="3" t="s">
        <v>7408</v>
      </c>
      <c r="D1386" s="3" t="s">
        <v>7417</v>
      </c>
      <c r="E1386" s="3" t="s">
        <v>7426</v>
      </c>
      <c r="F1386" s="3" t="s">
        <v>7428</v>
      </c>
      <c r="G1386" s="3">
        <v>6783.59</v>
      </c>
      <c r="H1386" s="3">
        <v>17</v>
      </c>
      <c r="I1386" s="8" t="s">
        <v>7507</v>
      </c>
      <c r="J1386" s="3" t="s">
        <v>8165</v>
      </c>
      <c r="K1386" s="3" t="s">
        <v>8167</v>
      </c>
      <c r="L1386" s="3" t="s">
        <v>8169</v>
      </c>
      <c r="M1386" s="4">
        <v>92256.99</v>
      </c>
      <c r="N1386" s="32">
        <f>Table2[[#This Row],[Price]]*Table2[[#This Row],[Quantity Sold]]</f>
        <v>115321.03</v>
      </c>
      <c r="O1386" s="1">
        <f t="shared" si="170"/>
        <v>2024</v>
      </c>
      <c r="P1386" s="1" t="str">
        <f t="shared" si="171"/>
        <v>WOMEN</v>
      </c>
      <c r="Q1386" s="1" t="str">
        <f t="shared" si="176"/>
        <v>Women_Shoes</v>
      </c>
      <c r="T1386" s="1" t="str">
        <f t="shared" si="172"/>
        <v>LOW PRICE</v>
      </c>
      <c r="U1386" t="str">
        <f t="shared" si="177"/>
        <v>Discounted</v>
      </c>
      <c r="V1386" t="str">
        <f t="shared" si="173"/>
        <v>Other</v>
      </c>
      <c r="W1386" s="1" t="b">
        <f t="shared" si="174"/>
        <v>1</v>
      </c>
      <c r="X1386" t="b">
        <f t="shared" si="175"/>
        <v>1</v>
      </c>
    </row>
    <row r="1387" spans="1:24" x14ac:dyDescent="0.3">
      <c r="A1387" s="2" t="s">
        <v>1387</v>
      </c>
      <c r="B1387" s="3" t="s">
        <v>5244</v>
      </c>
      <c r="C1387" s="3" t="s">
        <v>7405</v>
      </c>
      <c r="D1387" s="3" t="s">
        <v>7409</v>
      </c>
      <c r="E1387" s="3" t="s">
        <v>7423</v>
      </c>
      <c r="F1387" s="3" t="s">
        <v>7429</v>
      </c>
      <c r="G1387" s="3">
        <v>11210.81</v>
      </c>
      <c r="H1387" s="3">
        <v>17</v>
      </c>
      <c r="I1387" s="8" t="s">
        <v>7982</v>
      </c>
      <c r="J1387" s="3" t="s">
        <v>8166</v>
      </c>
      <c r="K1387" s="3" t="s">
        <v>8167</v>
      </c>
      <c r="L1387" s="3" t="s">
        <v>8170</v>
      </c>
      <c r="M1387" s="4">
        <v>190583.77</v>
      </c>
      <c r="N1387" s="32">
        <f>Table2[[#This Row],[Price]]*Table2[[#This Row],[Quantity Sold]]</f>
        <v>190583.77</v>
      </c>
      <c r="O1387" s="1">
        <f t="shared" si="170"/>
        <v>2023</v>
      </c>
      <c r="P1387" s="1" t="str">
        <f t="shared" si="171"/>
        <v>MEN</v>
      </c>
      <c r="Q1387" s="1" t="str">
        <f t="shared" si="176"/>
        <v>Men_Jackets</v>
      </c>
      <c r="T1387" s="1" t="str">
        <f t="shared" si="172"/>
        <v>HIGH PRICE</v>
      </c>
      <c r="U1387" t="str">
        <f t="shared" si="177"/>
        <v>No Discount</v>
      </c>
      <c r="V1387" t="str">
        <f t="shared" si="173"/>
        <v>Other</v>
      </c>
      <c r="W1387" s="1" t="b">
        <f t="shared" si="174"/>
        <v>1</v>
      </c>
      <c r="X1387" t="b">
        <f t="shared" si="175"/>
        <v>0</v>
      </c>
    </row>
    <row r="1388" spans="1:24" x14ac:dyDescent="0.3">
      <c r="A1388" s="2" t="s">
        <v>1388</v>
      </c>
      <c r="B1388" s="3" t="s">
        <v>5245</v>
      </c>
      <c r="C1388" s="3" t="s">
        <v>7405</v>
      </c>
      <c r="D1388" s="3" t="s">
        <v>7409</v>
      </c>
      <c r="E1388" s="3" t="s">
        <v>7423</v>
      </c>
      <c r="F1388" s="3" t="s">
        <v>7431</v>
      </c>
      <c r="G1388" s="3">
        <v>14606.34</v>
      </c>
      <c r="H1388" s="3">
        <v>8</v>
      </c>
      <c r="I1388" s="8" t="s">
        <v>7658</v>
      </c>
      <c r="J1388" s="3" t="s">
        <v>8165</v>
      </c>
      <c r="K1388" s="3" t="s">
        <v>8167</v>
      </c>
      <c r="L1388" s="3" t="s">
        <v>8169</v>
      </c>
      <c r="M1388" s="4">
        <v>93480.41</v>
      </c>
      <c r="N1388" s="32">
        <f>Table2[[#This Row],[Price]]*Table2[[#This Row],[Quantity Sold]]</f>
        <v>116850.72</v>
      </c>
      <c r="O1388" s="1">
        <f t="shared" si="170"/>
        <v>2024</v>
      </c>
      <c r="P1388" s="1" t="str">
        <f t="shared" si="171"/>
        <v>MEN</v>
      </c>
      <c r="Q1388" s="1" t="str">
        <f t="shared" si="176"/>
        <v>Men_Jackets</v>
      </c>
      <c r="T1388" s="1" t="str">
        <f t="shared" si="172"/>
        <v>HIGH PRICE</v>
      </c>
      <c r="U1388" t="str">
        <f t="shared" si="177"/>
        <v>Discounted</v>
      </c>
      <c r="V1388" t="str">
        <f t="shared" si="173"/>
        <v>Men's Discounted Item</v>
      </c>
      <c r="W1388" s="1" t="b">
        <f t="shared" si="174"/>
        <v>0</v>
      </c>
      <c r="X1388" t="b">
        <f t="shared" si="175"/>
        <v>1</v>
      </c>
    </row>
    <row r="1389" spans="1:24" ht="28.8" x14ac:dyDescent="0.3">
      <c r="A1389" s="2" t="s">
        <v>1389</v>
      </c>
      <c r="B1389" s="3" t="s">
        <v>4378</v>
      </c>
      <c r="C1389" s="3" t="s">
        <v>7406</v>
      </c>
      <c r="D1389" s="3" t="s">
        <v>7416</v>
      </c>
      <c r="E1389" s="3" t="s">
        <v>7426</v>
      </c>
      <c r="F1389" s="3" t="s">
        <v>7430</v>
      </c>
      <c r="G1389" s="3">
        <v>8672.67</v>
      </c>
      <c r="H1389" s="3">
        <v>1</v>
      </c>
      <c r="I1389" s="8" t="s">
        <v>7941</v>
      </c>
      <c r="J1389" s="3" t="s">
        <v>8162</v>
      </c>
      <c r="K1389" s="3" t="s">
        <v>8168</v>
      </c>
      <c r="L1389" s="3" t="s">
        <v>8170</v>
      </c>
      <c r="M1389" s="4">
        <v>8672.67</v>
      </c>
      <c r="N1389" s="32">
        <f>Table2[[#This Row],[Price]]*Table2[[#This Row],[Quantity Sold]]</f>
        <v>8672.67</v>
      </c>
      <c r="O1389" s="1">
        <f t="shared" si="170"/>
        <v>2024</v>
      </c>
      <c r="P1389" s="1" t="str">
        <f t="shared" si="171"/>
        <v>ACCESSORIES</v>
      </c>
      <c r="Q1389" s="1" t="str">
        <f t="shared" si="176"/>
        <v>Accessories_Belts</v>
      </c>
      <c r="T1389" s="1" t="str">
        <f t="shared" si="172"/>
        <v>LOW PRICE</v>
      </c>
      <c r="U1389" t="str">
        <f t="shared" si="177"/>
        <v>No Discount</v>
      </c>
      <c r="V1389" t="str">
        <f t="shared" si="173"/>
        <v>Other</v>
      </c>
      <c r="W1389" s="1" t="b">
        <f t="shared" si="174"/>
        <v>0</v>
      </c>
      <c r="X1389" t="b">
        <f t="shared" si="175"/>
        <v>0</v>
      </c>
    </row>
    <row r="1390" spans="1:24" x14ac:dyDescent="0.3">
      <c r="A1390" s="2" t="s">
        <v>1390</v>
      </c>
      <c r="B1390" s="3" t="s">
        <v>5142</v>
      </c>
      <c r="C1390" s="3" t="s">
        <v>7405</v>
      </c>
      <c r="D1390" s="3" t="s">
        <v>7409</v>
      </c>
      <c r="E1390" s="3" t="s">
        <v>7426</v>
      </c>
      <c r="F1390" s="3" t="s">
        <v>7434</v>
      </c>
      <c r="G1390" s="3">
        <v>12141.24</v>
      </c>
      <c r="H1390" s="3">
        <v>14</v>
      </c>
      <c r="I1390" s="8" t="s">
        <v>7688</v>
      </c>
      <c r="J1390" s="3" t="s">
        <v>8163</v>
      </c>
      <c r="K1390" s="3" t="s">
        <v>8168</v>
      </c>
      <c r="L1390" s="3" t="s">
        <v>8169</v>
      </c>
      <c r="M1390" s="4">
        <v>135982.22</v>
      </c>
      <c r="N1390" s="32">
        <f>Table2[[#This Row],[Price]]*Table2[[#This Row],[Quantity Sold]]</f>
        <v>169977.36</v>
      </c>
      <c r="O1390" s="1">
        <f t="shared" si="170"/>
        <v>2023</v>
      </c>
      <c r="P1390" s="1" t="str">
        <f t="shared" si="171"/>
        <v>MEN</v>
      </c>
      <c r="Q1390" s="1" t="str">
        <f t="shared" si="176"/>
        <v>Men_Jackets</v>
      </c>
      <c r="T1390" s="1" t="str">
        <f t="shared" si="172"/>
        <v>HIGH PRICE</v>
      </c>
      <c r="U1390" t="str">
        <f t="shared" si="177"/>
        <v>Discounted</v>
      </c>
      <c r="V1390" t="str">
        <f t="shared" si="173"/>
        <v>Men's Discounted Item</v>
      </c>
      <c r="W1390" s="1" t="b">
        <f t="shared" si="174"/>
        <v>1</v>
      </c>
      <c r="X1390" t="b">
        <f t="shared" si="175"/>
        <v>1</v>
      </c>
    </row>
    <row r="1391" spans="1:24" ht="28.8" x14ac:dyDescent="0.3">
      <c r="A1391" s="2" t="s">
        <v>1391</v>
      </c>
      <c r="B1391" s="3" t="s">
        <v>5246</v>
      </c>
      <c r="C1391" s="3" t="s">
        <v>7408</v>
      </c>
      <c r="D1391" s="3" t="s">
        <v>7419</v>
      </c>
      <c r="E1391" s="3" t="s">
        <v>7425</v>
      </c>
      <c r="F1391" s="3" t="s">
        <v>7434</v>
      </c>
      <c r="G1391" s="3">
        <v>13038.47</v>
      </c>
      <c r="H1391" s="3">
        <v>18</v>
      </c>
      <c r="I1391" s="8" t="s">
        <v>8049</v>
      </c>
      <c r="J1391" s="3" t="s">
        <v>8162</v>
      </c>
      <c r="K1391" s="3" t="s">
        <v>8168</v>
      </c>
      <c r="L1391" s="3" t="s">
        <v>8170</v>
      </c>
      <c r="M1391" s="4">
        <v>234692.46</v>
      </c>
      <c r="N1391" s="32">
        <f>Table2[[#This Row],[Price]]*Table2[[#This Row],[Quantity Sold]]</f>
        <v>234692.46</v>
      </c>
      <c r="O1391" s="1">
        <f t="shared" si="170"/>
        <v>2023</v>
      </c>
      <c r="P1391" s="1" t="str">
        <f t="shared" si="171"/>
        <v>WOMEN</v>
      </c>
      <c r="Q1391" s="1" t="str">
        <f t="shared" si="176"/>
        <v>Women_Dresses</v>
      </c>
      <c r="T1391" s="1" t="str">
        <f t="shared" si="172"/>
        <v>HIGH PRICE</v>
      </c>
      <c r="U1391" t="str">
        <f t="shared" si="177"/>
        <v>No Discount</v>
      </c>
      <c r="V1391" t="str">
        <f t="shared" si="173"/>
        <v>Other</v>
      </c>
      <c r="W1391" s="1" t="b">
        <f t="shared" si="174"/>
        <v>1</v>
      </c>
      <c r="X1391" t="b">
        <f t="shared" si="175"/>
        <v>0</v>
      </c>
    </row>
    <row r="1392" spans="1:24" x14ac:dyDescent="0.3">
      <c r="A1392" s="2" t="s">
        <v>1392</v>
      </c>
      <c r="B1392" s="3" t="s">
        <v>5247</v>
      </c>
      <c r="C1392" s="3" t="s">
        <v>7405</v>
      </c>
      <c r="D1392" s="3" t="s">
        <v>7411</v>
      </c>
      <c r="E1392" s="3" t="s">
        <v>7423</v>
      </c>
      <c r="F1392" s="3" t="s">
        <v>7434</v>
      </c>
      <c r="G1392" s="3">
        <v>11136.94</v>
      </c>
      <c r="H1392" s="3">
        <v>7</v>
      </c>
      <c r="I1392" s="8" t="s">
        <v>7946</v>
      </c>
      <c r="J1392" s="3" t="s">
        <v>8164</v>
      </c>
      <c r="K1392" s="3" t="s">
        <v>8168</v>
      </c>
      <c r="L1392" s="3" t="s">
        <v>8170</v>
      </c>
      <c r="M1392" s="4">
        <v>77958.58</v>
      </c>
      <c r="N1392" s="32">
        <f>Table2[[#This Row],[Price]]*Table2[[#This Row],[Quantity Sold]]</f>
        <v>77958.58</v>
      </c>
      <c r="O1392" s="1">
        <f t="shared" si="170"/>
        <v>2022</v>
      </c>
      <c r="P1392" s="1" t="str">
        <f t="shared" si="171"/>
        <v>MEN</v>
      </c>
      <c r="Q1392" s="1" t="str">
        <f t="shared" si="176"/>
        <v>Men_Pants</v>
      </c>
      <c r="T1392" s="1" t="str">
        <f t="shared" si="172"/>
        <v>HIGH PRICE</v>
      </c>
      <c r="U1392" t="str">
        <f t="shared" si="177"/>
        <v>No Discount</v>
      </c>
      <c r="V1392" t="str">
        <f t="shared" si="173"/>
        <v>Other</v>
      </c>
      <c r="W1392" s="1" t="b">
        <f t="shared" si="174"/>
        <v>0</v>
      </c>
      <c r="X1392" t="b">
        <f t="shared" si="175"/>
        <v>0</v>
      </c>
    </row>
    <row r="1393" spans="1:24" x14ac:dyDescent="0.3">
      <c r="A1393" s="2" t="s">
        <v>1393</v>
      </c>
      <c r="B1393" s="3" t="s">
        <v>5248</v>
      </c>
      <c r="C1393" s="3" t="s">
        <v>7405</v>
      </c>
      <c r="D1393" s="3" t="s">
        <v>7411</v>
      </c>
      <c r="E1393" s="3" t="s">
        <v>7424</v>
      </c>
      <c r="F1393" s="3" t="s">
        <v>7431</v>
      </c>
      <c r="G1393" s="3">
        <v>8849.4599999999991</v>
      </c>
      <c r="H1393" s="3">
        <v>16</v>
      </c>
      <c r="I1393" s="8" t="s">
        <v>7813</v>
      </c>
      <c r="J1393" s="3" t="s">
        <v>8162</v>
      </c>
      <c r="K1393" s="3" t="s">
        <v>8168</v>
      </c>
      <c r="L1393" s="3" t="s">
        <v>8169</v>
      </c>
      <c r="M1393" s="4">
        <v>113273.42</v>
      </c>
      <c r="N1393" s="32">
        <f>Table2[[#This Row],[Price]]*Table2[[#This Row],[Quantity Sold]]</f>
        <v>141591.35999999999</v>
      </c>
      <c r="O1393" s="1">
        <f t="shared" si="170"/>
        <v>2024</v>
      </c>
      <c r="P1393" s="1" t="str">
        <f t="shared" si="171"/>
        <v>MEN</v>
      </c>
      <c r="Q1393" s="1" t="str">
        <f t="shared" si="176"/>
        <v>Men_Pants</v>
      </c>
      <c r="T1393" s="1" t="str">
        <f t="shared" si="172"/>
        <v>LOW PRICE</v>
      </c>
      <c r="U1393" t="str">
        <f t="shared" si="177"/>
        <v>Discounted</v>
      </c>
      <c r="V1393" t="str">
        <f t="shared" si="173"/>
        <v>Men's Discounted Item</v>
      </c>
      <c r="W1393" s="1" t="b">
        <f t="shared" si="174"/>
        <v>1</v>
      </c>
      <c r="X1393" t="b">
        <f t="shared" si="175"/>
        <v>1</v>
      </c>
    </row>
    <row r="1394" spans="1:24" ht="28.8" x14ac:dyDescent="0.3">
      <c r="A1394" s="2" t="s">
        <v>1394</v>
      </c>
      <c r="B1394" s="3" t="s">
        <v>5249</v>
      </c>
      <c r="C1394" s="3" t="s">
        <v>7407</v>
      </c>
      <c r="D1394" s="3" t="s">
        <v>7418</v>
      </c>
      <c r="E1394" s="3" t="s">
        <v>7423</v>
      </c>
      <c r="F1394" s="3" t="s">
        <v>7431</v>
      </c>
      <c r="G1394" s="3">
        <v>7843.5</v>
      </c>
      <c r="H1394" s="3">
        <v>3</v>
      </c>
      <c r="I1394" s="8" t="s">
        <v>8050</v>
      </c>
      <c r="J1394" s="3" t="s">
        <v>8166</v>
      </c>
      <c r="K1394" s="3" t="s">
        <v>8167</v>
      </c>
      <c r="L1394" s="3" t="s">
        <v>8170</v>
      </c>
      <c r="M1394" s="4">
        <v>23530.5</v>
      </c>
      <c r="N1394" s="32">
        <f>Table2[[#This Row],[Price]]*Table2[[#This Row],[Quantity Sold]]</f>
        <v>23530.5</v>
      </c>
      <c r="O1394" s="1">
        <f t="shared" si="170"/>
        <v>2023</v>
      </c>
      <c r="P1394" s="1" t="str">
        <f t="shared" si="171"/>
        <v>KIDS</v>
      </c>
      <c r="Q1394" s="1" t="str">
        <f t="shared" si="176"/>
        <v>Kids_Sweaters</v>
      </c>
      <c r="T1394" s="1" t="str">
        <f t="shared" si="172"/>
        <v>LOW PRICE</v>
      </c>
      <c r="U1394" t="str">
        <f t="shared" si="177"/>
        <v>No Discount</v>
      </c>
      <c r="V1394" t="str">
        <f t="shared" si="173"/>
        <v>Other</v>
      </c>
      <c r="W1394" s="1" t="b">
        <f t="shared" si="174"/>
        <v>0</v>
      </c>
      <c r="X1394" t="b">
        <f t="shared" si="175"/>
        <v>0</v>
      </c>
    </row>
    <row r="1395" spans="1:24" x14ac:dyDescent="0.3">
      <c r="A1395" s="2" t="s">
        <v>1395</v>
      </c>
      <c r="B1395" s="3" t="s">
        <v>5250</v>
      </c>
      <c r="C1395" s="3" t="s">
        <v>7405</v>
      </c>
      <c r="D1395" s="3" t="s">
        <v>7417</v>
      </c>
      <c r="E1395" s="3" t="s">
        <v>7423</v>
      </c>
      <c r="F1395" s="3" t="s">
        <v>7429</v>
      </c>
      <c r="G1395" s="3">
        <v>10306.11</v>
      </c>
      <c r="H1395" s="3">
        <v>5</v>
      </c>
      <c r="I1395" s="8" t="s">
        <v>7641</v>
      </c>
      <c r="J1395" s="3" t="s">
        <v>8162</v>
      </c>
      <c r="K1395" s="3" t="s">
        <v>8168</v>
      </c>
      <c r="L1395" s="3" t="s">
        <v>8170</v>
      </c>
      <c r="M1395" s="4">
        <v>51530.55</v>
      </c>
      <c r="N1395" s="32">
        <f>Table2[[#This Row],[Price]]*Table2[[#This Row],[Quantity Sold]]</f>
        <v>51530.55</v>
      </c>
      <c r="O1395" s="1">
        <f t="shared" si="170"/>
        <v>2024</v>
      </c>
      <c r="P1395" s="1" t="str">
        <f t="shared" si="171"/>
        <v>MEN</v>
      </c>
      <c r="Q1395" s="1" t="str">
        <f t="shared" si="176"/>
        <v>Men_Shoes</v>
      </c>
      <c r="T1395" s="1" t="str">
        <f t="shared" si="172"/>
        <v>HIGH PRICE</v>
      </c>
      <c r="U1395" t="str">
        <f t="shared" si="177"/>
        <v>No Discount</v>
      </c>
      <c r="V1395" t="str">
        <f t="shared" si="173"/>
        <v>Other</v>
      </c>
      <c r="W1395" s="1" t="b">
        <f t="shared" si="174"/>
        <v>0</v>
      </c>
      <c r="X1395" t="b">
        <f t="shared" si="175"/>
        <v>0</v>
      </c>
    </row>
    <row r="1396" spans="1:24" ht="28.8" x14ac:dyDescent="0.3">
      <c r="A1396" s="2" t="s">
        <v>1396</v>
      </c>
      <c r="B1396" s="3" t="s">
        <v>5251</v>
      </c>
      <c r="C1396" s="3" t="s">
        <v>7406</v>
      </c>
      <c r="D1396" s="3" t="s">
        <v>7421</v>
      </c>
      <c r="E1396" s="3" t="s">
        <v>7423</v>
      </c>
      <c r="F1396" s="3" t="s">
        <v>7429</v>
      </c>
      <c r="G1396" s="3">
        <v>6383.53</v>
      </c>
      <c r="H1396" s="3">
        <v>17</v>
      </c>
      <c r="I1396" s="8" t="s">
        <v>7440</v>
      </c>
      <c r="J1396" s="3" t="s">
        <v>8164</v>
      </c>
      <c r="K1396" s="3" t="s">
        <v>8167</v>
      </c>
      <c r="L1396" s="3" t="s">
        <v>8170</v>
      </c>
      <c r="M1396" s="4">
        <v>108520.01</v>
      </c>
      <c r="N1396" s="32">
        <f>Table2[[#This Row],[Price]]*Table2[[#This Row],[Quantity Sold]]</f>
        <v>108520.01</v>
      </c>
      <c r="O1396" s="1">
        <f t="shared" si="170"/>
        <v>2024</v>
      </c>
      <c r="P1396" s="1" t="str">
        <f t="shared" si="171"/>
        <v>ACCESSORIES</v>
      </c>
      <c r="Q1396" s="1" t="str">
        <f t="shared" si="176"/>
        <v>Accessories_Scarves</v>
      </c>
      <c r="T1396" s="1" t="str">
        <f t="shared" si="172"/>
        <v>LOW PRICE</v>
      </c>
      <c r="U1396" t="str">
        <f t="shared" si="177"/>
        <v>No Discount</v>
      </c>
      <c r="V1396" t="str">
        <f t="shared" si="173"/>
        <v>Other</v>
      </c>
      <c r="W1396" s="1" t="b">
        <f t="shared" si="174"/>
        <v>1</v>
      </c>
      <c r="X1396" t="b">
        <f t="shared" si="175"/>
        <v>0</v>
      </c>
    </row>
    <row r="1397" spans="1:24" x14ac:dyDescent="0.3">
      <c r="A1397" s="2" t="s">
        <v>1397</v>
      </c>
      <c r="B1397" s="3" t="s">
        <v>5252</v>
      </c>
      <c r="C1397" s="3" t="s">
        <v>7405</v>
      </c>
      <c r="D1397" s="3" t="s">
        <v>7411</v>
      </c>
      <c r="E1397" s="3" t="s">
        <v>7423</v>
      </c>
      <c r="F1397" s="3" t="s">
        <v>7433</v>
      </c>
      <c r="G1397" s="3">
        <v>15743.44</v>
      </c>
      <c r="H1397" s="3">
        <v>11</v>
      </c>
      <c r="I1397" s="8" t="s">
        <v>8022</v>
      </c>
      <c r="J1397" s="3" t="s">
        <v>8165</v>
      </c>
      <c r="K1397" s="3" t="s">
        <v>8168</v>
      </c>
      <c r="L1397" s="3" t="s">
        <v>8170</v>
      </c>
      <c r="M1397" s="4">
        <v>173177.84</v>
      </c>
      <c r="N1397" s="32">
        <f>Table2[[#This Row],[Price]]*Table2[[#This Row],[Quantity Sold]]</f>
        <v>173177.84</v>
      </c>
      <c r="O1397" s="1">
        <f t="shared" si="170"/>
        <v>2023</v>
      </c>
      <c r="P1397" s="1" t="str">
        <f t="shared" si="171"/>
        <v>MEN</v>
      </c>
      <c r="Q1397" s="1" t="str">
        <f t="shared" si="176"/>
        <v>Men_Pants</v>
      </c>
      <c r="T1397" s="1" t="str">
        <f t="shared" si="172"/>
        <v>HIGH PRICE</v>
      </c>
      <c r="U1397" t="str">
        <f t="shared" si="177"/>
        <v>No Discount</v>
      </c>
      <c r="V1397" t="str">
        <f t="shared" si="173"/>
        <v>Other</v>
      </c>
      <c r="W1397" s="1" t="b">
        <f t="shared" si="174"/>
        <v>1</v>
      </c>
      <c r="X1397" t="b">
        <f t="shared" si="175"/>
        <v>0</v>
      </c>
    </row>
    <row r="1398" spans="1:24" x14ac:dyDescent="0.3">
      <c r="A1398" s="2" t="s">
        <v>1398</v>
      </c>
      <c r="B1398" s="3" t="s">
        <v>5253</v>
      </c>
      <c r="C1398" s="3" t="s">
        <v>7407</v>
      </c>
      <c r="D1398" s="3" t="s">
        <v>7415</v>
      </c>
      <c r="E1398" s="3" t="s">
        <v>7425</v>
      </c>
      <c r="F1398" s="3" t="s">
        <v>7434</v>
      </c>
      <c r="G1398" s="3">
        <v>13290.79</v>
      </c>
      <c r="H1398" s="3">
        <v>17</v>
      </c>
      <c r="I1398" s="8" t="s">
        <v>8051</v>
      </c>
      <c r="J1398" s="3" t="s">
        <v>8166</v>
      </c>
      <c r="K1398" s="3" t="s">
        <v>8167</v>
      </c>
      <c r="L1398" s="3" t="s">
        <v>8169</v>
      </c>
      <c r="M1398" s="4">
        <v>180754.91</v>
      </c>
      <c r="N1398" s="32">
        <f>Table2[[#This Row],[Price]]*Table2[[#This Row],[Quantity Sold]]</f>
        <v>225943.43000000002</v>
      </c>
      <c r="O1398" s="1">
        <f t="shared" si="170"/>
        <v>2022</v>
      </c>
      <c r="P1398" s="1" t="str">
        <f t="shared" si="171"/>
        <v>KIDS</v>
      </c>
      <c r="Q1398" s="1" t="str">
        <f t="shared" si="176"/>
        <v>Kids_T-Shirts</v>
      </c>
      <c r="T1398" s="1" t="str">
        <f t="shared" si="172"/>
        <v>HIGH PRICE</v>
      </c>
      <c r="U1398" t="str">
        <f t="shared" si="177"/>
        <v>Discounted</v>
      </c>
      <c r="V1398" t="str">
        <f t="shared" si="173"/>
        <v>Other</v>
      </c>
      <c r="W1398" s="1" t="b">
        <f t="shared" si="174"/>
        <v>1</v>
      </c>
      <c r="X1398" t="b">
        <f t="shared" si="175"/>
        <v>1</v>
      </c>
    </row>
    <row r="1399" spans="1:24" x14ac:dyDescent="0.3">
      <c r="A1399" s="2" t="s">
        <v>1399</v>
      </c>
      <c r="B1399" s="3" t="s">
        <v>5254</v>
      </c>
      <c r="C1399" s="3" t="s">
        <v>7407</v>
      </c>
      <c r="D1399" s="3" t="s">
        <v>7413</v>
      </c>
      <c r="E1399" s="3" t="s">
        <v>7426</v>
      </c>
      <c r="F1399" s="3" t="s">
        <v>7431</v>
      </c>
      <c r="G1399" s="3">
        <v>11790.15</v>
      </c>
      <c r="H1399" s="3">
        <v>1</v>
      </c>
      <c r="I1399" s="8" t="s">
        <v>8002</v>
      </c>
      <c r="J1399" s="3" t="s">
        <v>8163</v>
      </c>
      <c r="K1399" s="3" t="s">
        <v>8167</v>
      </c>
      <c r="L1399" s="3" t="s">
        <v>8170</v>
      </c>
      <c r="M1399" s="4">
        <v>11790.15</v>
      </c>
      <c r="N1399" s="32">
        <f>Table2[[#This Row],[Price]]*Table2[[#This Row],[Quantity Sold]]</f>
        <v>11790.15</v>
      </c>
      <c r="O1399" s="1">
        <f t="shared" si="170"/>
        <v>2023</v>
      </c>
      <c r="P1399" s="1" t="str">
        <f t="shared" si="171"/>
        <v>KIDS</v>
      </c>
      <c r="Q1399" s="1" t="str">
        <f t="shared" si="176"/>
        <v>Kids_Shorts</v>
      </c>
      <c r="T1399" s="1" t="str">
        <f t="shared" si="172"/>
        <v>HIGH PRICE</v>
      </c>
      <c r="U1399" t="str">
        <f t="shared" si="177"/>
        <v>No Discount</v>
      </c>
      <c r="V1399" t="str">
        <f t="shared" si="173"/>
        <v>Other</v>
      </c>
      <c r="W1399" s="1" t="b">
        <f t="shared" si="174"/>
        <v>0</v>
      </c>
      <c r="X1399" t="b">
        <f t="shared" si="175"/>
        <v>0</v>
      </c>
    </row>
    <row r="1400" spans="1:24" x14ac:dyDescent="0.3">
      <c r="A1400" s="2" t="s">
        <v>1400</v>
      </c>
      <c r="B1400" s="3" t="s">
        <v>5255</v>
      </c>
      <c r="C1400" s="3" t="s">
        <v>7407</v>
      </c>
      <c r="D1400" s="3" t="s">
        <v>7417</v>
      </c>
      <c r="E1400" s="3" t="s">
        <v>7423</v>
      </c>
      <c r="F1400" s="3" t="s">
        <v>7433</v>
      </c>
      <c r="G1400" s="3">
        <v>7072.43</v>
      </c>
      <c r="H1400" s="3">
        <v>7</v>
      </c>
      <c r="I1400" s="8" t="s">
        <v>7775</v>
      </c>
      <c r="J1400" s="3" t="s">
        <v>8165</v>
      </c>
      <c r="K1400" s="3" t="s">
        <v>8168</v>
      </c>
      <c r="L1400" s="3" t="s">
        <v>8169</v>
      </c>
      <c r="M1400" s="4">
        <v>39605.94</v>
      </c>
      <c r="N1400" s="32">
        <f>Table2[[#This Row],[Price]]*Table2[[#This Row],[Quantity Sold]]</f>
        <v>49507.01</v>
      </c>
      <c r="O1400" s="1">
        <f t="shared" si="170"/>
        <v>2024</v>
      </c>
      <c r="P1400" s="1" t="str">
        <f t="shared" si="171"/>
        <v>KIDS</v>
      </c>
      <c r="Q1400" s="1" t="str">
        <f t="shared" si="176"/>
        <v>Kids_Shoes</v>
      </c>
      <c r="T1400" s="1" t="str">
        <f t="shared" si="172"/>
        <v>LOW PRICE</v>
      </c>
      <c r="U1400" t="str">
        <f t="shared" si="177"/>
        <v>Discounted</v>
      </c>
      <c r="V1400" t="str">
        <f t="shared" si="173"/>
        <v>Other</v>
      </c>
      <c r="W1400" s="1" t="b">
        <f t="shared" si="174"/>
        <v>0</v>
      </c>
      <c r="X1400" t="b">
        <f t="shared" si="175"/>
        <v>1</v>
      </c>
    </row>
    <row r="1401" spans="1:24" x14ac:dyDescent="0.3">
      <c r="A1401" s="2" t="s">
        <v>1401</v>
      </c>
      <c r="B1401" s="3" t="s">
        <v>5256</v>
      </c>
      <c r="C1401" s="3" t="s">
        <v>7407</v>
      </c>
      <c r="D1401" s="3" t="s">
        <v>7417</v>
      </c>
      <c r="E1401" s="3" t="s">
        <v>7424</v>
      </c>
      <c r="F1401" s="3" t="s">
        <v>7433</v>
      </c>
      <c r="G1401" s="3">
        <v>8812.94</v>
      </c>
      <c r="H1401" s="3">
        <v>6</v>
      </c>
      <c r="I1401" s="8" t="s">
        <v>7737</v>
      </c>
      <c r="J1401" s="3" t="s">
        <v>8164</v>
      </c>
      <c r="K1401" s="3" t="s">
        <v>8168</v>
      </c>
      <c r="L1401" s="3" t="s">
        <v>8169</v>
      </c>
      <c r="M1401" s="4">
        <v>42301.78</v>
      </c>
      <c r="N1401" s="32">
        <f>Table2[[#This Row],[Price]]*Table2[[#This Row],[Quantity Sold]]</f>
        <v>52877.64</v>
      </c>
      <c r="O1401" s="1">
        <f t="shared" si="170"/>
        <v>2024</v>
      </c>
      <c r="P1401" s="1" t="str">
        <f t="shared" si="171"/>
        <v>KIDS</v>
      </c>
      <c r="Q1401" s="1" t="str">
        <f t="shared" si="176"/>
        <v>Kids_Shoes</v>
      </c>
      <c r="T1401" s="1" t="str">
        <f t="shared" si="172"/>
        <v>LOW PRICE</v>
      </c>
      <c r="U1401" t="str">
        <f t="shared" si="177"/>
        <v>Discounted</v>
      </c>
      <c r="V1401" t="str">
        <f t="shared" si="173"/>
        <v>Other</v>
      </c>
      <c r="W1401" s="1" t="b">
        <f t="shared" si="174"/>
        <v>0</v>
      </c>
      <c r="X1401" t="b">
        <f t="shared" si="175"/>
        <v>1</v>
      </c>
    </row>
    <row r="1402" spans="1:24" ht="28.8" x14ac:dyDescent="0.3">
      <c r="A1402" s="2" t="s">
        <v>1402</v>
      </c>
      <c r="B1402" s="3" t="s">
        <v>5224</v>
      </c>
      <c r="C1402" s="3" t="s">
        <v>7408</v>
      </c>
      <c r="D1402" s="3" t="s">
        <v>7417</v>
      </c>
      <c r="E1402" s="3" t="s">
        <v>7423</v>
      </c>
      <c r="F1402" s="3" t="s">
        <v>7431</v>
      </c>
      <c r="G1402" s="3">
        <v>11316.22</v>
      </c>
      <c r="H1402" s="3">
        <v>2</v>
      </c>
      <c r="I1402" s="8" t="s">
        <v>7580</v>
      </c>
      <c r="J1402" s="3" t="s">
        <v>8164</v>
      </c>
      <c r="K1402" s="3" t="s">
        <v>8167</v>
      </c>
      <c r="L1402" s="3" t="s">
        <v>8169</v>
      </c>
      <c r="M1402" s="4">
        <v>18105.62</v>
      </c>
      <c r="N1402" s="32">
        <f>Table2[[#This Row],[Price]]*Table2[[#This Row],[Quantity Sold]]</f>
        <v>22632.44</v>
      </c>
      <c r="O1402" s="1">
        <f t="shared" si="170"/>
        <v>2023</v>
      </c>
      <c r="P1402" s="1" t="str">
        <f t="shared" si="171"/>
        <v>WOMEN</v>
      </c>
      <c r="Q1402" s="1" t="str">
        <f t="shared" si="176"/>
        <v>Women_Shoes</v>
      </c>
      <c r="T1402" s="1" t="str">
        <f t="shared" si="172"/>
        <v>HIGH PRICE</v>
      </c>
      <c r="U1402" t="str">
        <f t="shared" si="177"/>
        <v>Discounted</v>
      </c>
      <c r="V1402" t="str">
        <f t="shared" si="173"/>
        <v>Other</v>
      </c>
      <c r="W1402" s="1" t="b">
        <f t="shared" si="174"/>
        <v>0</v>
      </c>
      <c r="X1402" t="b">
        <f t="shared" si="175"/>
        <v>1</v>
      </c>
    </row>
    <row r="1403" spans="1:24" x14ac:dyDescent="0.3">
      <c r="A1403" s="2" t="s">
        <v>1403</v>
      </c>
      <c r="B1403" s="3" t="s">
        <v>5257</v>
      </c>
      <c r="C1403" s="3" t="s">
        <v>7407</v>
      </c>
      <c r="D1403" s="3" t="s">
        <v>7417</v>
      </c>
      <c r="E1403" s="3" t="s">
        <v>7424</v>
      </c>
      <c r="F1403" s="3" t="s">
        <v>7433</v>
      </c>
      <c r="G1403" s="3">
        <v>12064.05</v>
      </c>
      <c r="H1403" s="3">
        <v>9</v>
      </c>
      <c r="I1403" s="8" t="s">
        <v>7968</v>
      </c>
      <c r="J1403" s="3" t="s">
        <v>8162</v>
      </c>
      <c r="K1403" s="3" t="s">
        <v>8168</v>
      </c>
      <c r="L1403" s="3" t="s">
        <v>8169</v>
      </c>
      <c r="M1403" s="4">
        <v>86861.16</v>
      </c>
      <c r="N1403" s="32">
        <f>Table2[[#This Row],[Price]]*Table2[[#This Row],[Quantity Sold]]</f>
        <v>108576.45</v>
      </c>
      <c r="O1403" s="1">
        <f t="shared" si="170"/>
        <v>2023</v>
      </c>
      <c r="P1403" s="1" t="str">
        <f t="shared" si="171"/>
        <v>KIDS</v>
      </c>
      <c r="Q1403" s="1" t="str">
        <f t="shared" si="176"/>
        <v>Kids_Shoes</v>
      </c>
      <c r="T1403" s="1" t="str">
        <f t="shared" si="172"/>
        <v>HIGH PRICE</v>
      </c>
      <c r="U1403" t="str">
        <f t="shared" si="177"/>
        <v>Discounted</v>
      </c>
      <c r="V1403" t="str">
        <f t="shared" si="173"/>
        <v>Other</v>
      </c>
      <c r="W1403" s="1" t="b">
        <f t="shared" si="174"/>
        <v>0</v>
      </c>
      <c r="X1403" t="b">
        <f t="shared" si="175"/>
        <v>1</v>
      </c>
    </row>
    <row r="1404" spans="1:24" ht="28.8" x14ac:dyDescent="0.3">
      <c r="A1404" s="2" t="s">
        <v>1404</v>
      </c>
      <c r="B1404" s="3" t="s">
        <v>5258</v>
      </c>
      <c r="C1404" s="3" t="s">
        <v>7408</v>
      </c>
      <c r="D1404" s="3" t="s">
        <v>7422</v>
      </c>
      <c r="E1404" s="3" t="s">
        <v>7426</v>
      </c>
      <c r="F1404" s="3" t="s">
        <v>7431</v>
      </c>
      <c r="G1404" s="3">
        <v>13408.65</v>
      </c>
      <c r="H1404" s="3">
        <v>14</v>
      </c>
      <c r="I1404" s="8" t="s">
        <v>7543</v>
      </c>
      <c r="J1404" s="3" t="s">
        <v>8162</v>
      </c>
      <c r="K1404" s="3" t="s">
        <v>8167</v>
      </c>
      <c r="L1404" s="3" t="s">
        <v>8170</v>
      </c>
      <c r="M1404" s="4">
        <v>187721.1</v>
      </c>
      <c r="N1404" s="32">
        <f>Table2[[#This Row],[Price]]*Table2[[#This Row],[Quantity Sold]]</f>
        <v>187721.1</v>
      </c>
      <c r="O1404" s="1">
        <f t="shared" si="170"/>
        <v>2023</v>
      </c>
      <c r="P1404" s="1" t="str">
        <f t="shared" si="171"/>
        <v>WOMEN</v>
      </c>
      <c r="Q1404" s="1" t="str">
        <f t="shared" si="176"/>
        <v>Women_Skirts</v>
      </c>
      <c r="T1404" s="1" t="str">
        <f t="shared" si="172"/>
        <v>HIGH PRICE</v>
      </c>
      <c r="U1404" t="str">
        <f t="shared" si="177"/>
        <v>No Discount</v>
      </c>
      <c r="V1404" t="str">
        <f t="shared" si="173"/>
        <v>Other</v>
      </c>
      <c r="W1404" s="1" t="b">
        <f t="shared" si="174"/>
        <v>1</v>
      </c>
      <c r="X1404" t="b">
        <f t="shared" si="175"/>
        <v>0</v>
      </c>
    </row>
    <row r="1405" spans="1:24" ht="28.8" x14ac:dyDescent="0.3">
      <c r="A1405" s="2" t="s">
        <v>1405</v>
      </c>
      <c r="B1405" s="3" t="s">
        <v>5259</v>
      </c>
      <c r="C1405" s="3" t="s">
        <v>7406</v>
      </c>
      <c r="D1405" s="3" t="s">
        <v>7421</v>
      </c>
      <c r="E1405" s="3" t="s">
        <v>7423</v>
      </c>
      <c r="F1405" s="3" t="s">
        <v>7432</v>
      </c>
      <c r="G1405" s="3">
        <v>1546.29</v>
      </c>
      <c r="H1405" s="3">
        <v>14</v>
      </c>
      <c r="I1405" s="8" t="s">
        <v>7450</v>
      </c>
      <c r="J1405" s="3" t="s">
        <v>8162</v>
      </c>
      <c r="K1405" s="3" t="s">
        <v>8168</v>
      </c>
      <c r="L1405" s="3" t="s">
        <v>8169</v>
      </c>
      <c r="M1405" s="4">
        <v>17318.78</v>
      </c>
      <c r="N1405" s="32">
        <f>Table2[[#This Row],[Price]]*Table2[[#This Row],[Quantity Sold]]</f>
        <v>21648.059999999998</v>
      </c>
      <c r="O1405" s="1">
        <f t="shared" si="170"/>
        <v>2023</v>
      </c>
      <c r="P1405" s="1" t="str">
        <f t="shared" si="171"/>
        <v>ACCESSORIES</v>
      </c>
      <c r="Q1405" s="1" t="str">
        <f t="shared" si="176"/>
        <v>Accessories_Scarves</v>
      </c>
      <c r="T1405" s="1" t="str">
        <f t="shared" si="172"/>
        <v>LOW PRICE</v>
      </c>
      <c r="U1405" t="str">
        <f t="shared" si="177"/>
        <v>Discounted</v>
      </c>
      <c r="V1405" t="str">
        <f t="shared" si="173"/>
        <v>Other</v>
      </c>
      <c r="W1405" s="1" t="b">
        <f t="shared" si="174"/>
        <v>1</v>
      </c>
      <c r="X1405" t="b">
        <f t="shared" si="175"/>
        <v>1</v>
      </c>
    </row>
    <row r="1406" spans="1:24" ht="28.8" x14ac:dyDescent="0.3">
      <c r="A1406" s="2" t="s">
        <v>1406</v>
      </c>
      <c r="B1406" s="3" t="s">
        <v>5260</v>
      </c>
      <c r="C1406" s="3" t="s">
        <v>7408</v>
      </c>
      <c r="D1406" s="3" t="s">
        <v>7422</v>
      </c>
      <c r="E1406" s="3" t="s">
        <v>7425</v>
      </c>
      <c r="F1406" s="3" t="s">
        <v>7428</v>
      </c>
      <c r="G1406" s="3">
        <v>970.27</v>
      </c>
      <c r="H1406" s="3">
        <v>9</v>
      </c>
      <c r="I1406" s="8" t="s">
        <v>7603</v>
      </c>
      <c r="J1406" s="3" t="s">
        <v>8164</v>
      </c>
      <c r="K1406" s="3" t="s">
        <v>8167</v>
      </c>
      <c r="L1406" s="3" t="s">
        <v>8169</v>
      </c>
      <c r="M1406" s="4">
        <v>6986.11</v>
      </c>
      <c r="N1406" s="32">
        <f>Table2[[#This Row],[Price]]*Table2[[#This Row],[Quantity Sold]]</f>
        <v>8732.43</v>
      </c>
      <c r="O1406" s="1">
        <f t="shared" si="170"/>
        <v>2024</v>
      </c>
      <c r="P1406" s="1" t="str">
        <f t="shared" si="171"/>
        <v>WOMEN</v>
      </c>
      <c r="Q1406" s="1" t="str">
        <f t="shared" si="176"/>
        <v>Women_Skirts</v>
      </c>
      <c r="T1406" s="1" t="str">
        <f t="shared" si="172"/>
        <v>LOW PRICE</v>
      </c>
      <c r="U1406" t="str">
        <f t="shared" si="177"/>
        <v>Discounted</v>
      </c>
      <c r="V1406" t="str">
        <f t="shared" si="173"/>
        <v>Other</v>
      </c>
      <c r="W1406" s="1" t="b">
        <f t="shared" si="174"/>
        <v>0</v>
      </c>
      <c r="X1406" t="b">
        <f t="shared" si="175"/>
        <v>1</v>
      </c>
    </row>
    <row r="1407" spans="1:24" ht="28.8" x14ac:dyDescent="0.3">
      <c r="A1407" s="2" t="s">
        <v>1407</v>
      </c>
      <c r="B1407" s="3" t="s">
        <v>5261</v>
      </c>
      <c r="C1407" s="3" t="s">
        <v>7406</v>
      </c>
      <c r="D1407" s="3" t="s">
        <v>7412</v>
      </c>
      <c r="E1407" s="3" t="s">
        <v>7427</v>
      </c>
      <c r="F1407" s="3" t="s">
        <v>7432</v>
      </c>
      <c r="G1407" s="3">
        <v>8485.92</v>
      </c>
      <c r="H1407" s="3">
        <v>1</v>
      </c>
      <c r="I1407" s="8" t="s">
        <v>7587</v>
      </c>
      <c r="J1407" s="3" t="s">
        <v>8163</v>
      </c>
      <c r="K1407" s="3" t="s">
        <v>8168</v>
      </c>
      <c r="L1407" s="3" t="s">
        <v>8170</v>
      </c>
      <c r="M1407" s="4">
        <v>8485.92</v>
      </c>
      <c r="N1407" s="32">
        <f>Table2[[#This Row],[Price]]*Table2[[#This Row],[Quantity Sold]]</f>
        <v>8485.92</v>
      </c>
      <c r="O1407" s="1">
        <f t="shared" si="170"/>
        <v>2023</v>
      </c>
      <c r="P1407" s="1" t="str">
        <f t="shared" si="171"/>
        <v>ACCESSORIES</v>
      </c>
      <c r="Q1407" s="1" t="str">
        <f t="shared" si="176"/>
        <v>Accessories_Hats</v>
      </c>
      <c r="T1407" s="1" t="str">
        <f t="shared" si="172"/>
        <v>LOW PRICE</v>
      </c>
      <c r="U1407" t="str">
        <f t="shared" si="177"/>
        <v>No Discount</v>
      </c>
      <c r="V1407" t="str">
        <f t="shared" si="173"/>
        <v>Other</v>
      </c>
      <c r="W1407" s="1" t="b">
        <f t="shared" si="174"/>
        <v>0</v>
      </c>
      <c r="X1407" t="b">
        <f t="shared" si="175"/>
        <v>0</v>
      </c>
    </row>
    <row r="1408" spans="1:24" ht="28.8" x14ac:dyDescent="0.3">
      <c r="A1408" s="2" t="s">
        <v>1408</v>
      </c>
      <c r="B1408" s="3" t="s">
        <v>5262</v>
      </c>
      <c r="C1408" s="3" t="s">
        <v>7406</v>
      </c>
      <c r="D1408" s="3" t="s">
        <v>7412</v>
      </c>
      <c r="E1408" s="3" t="s">
        <v>7427</v>
      </c>
      <c r="F1408" s="3" t="s">
        <v>7434</v>
      </c>
      <c r="G1408" s="3">
        <v>12062.39</v>
      </c>
      <c r="H1408" s="3">
        <v>14</v>
      </c>
      <c r="I1408" s="8" t="s">
        <v>7435</v>
      </c>
      <c r="J1408" s="3" t="s">
        <v>8166</v>
      </c>
      <c r="K1408" s="3" t="s">
        <v>8167</v>
      </c>
      <c r="L1408" s="3" t="s">
        <v>8169</v>
      </c>
      <c r="M1408" s="4">
        <v>135099.1</v>
      </c>
      <c r="N1408" s="32">
        <f>Table2[[#This Row],[Price]]*Table2[[#This Row],[Quantity Sold]]</f>
        <v>168873.46</v>
      </c>
      <c r="O1408" s="1">
        <f t="shared" si="170"/>
        <v>2024</v>
      </c>
      <c r="P1408" s="1" t="str">
        <f t="shared" si="171"/>
        <v>ACCESSORIES</v>
      </c>
      <c r="Q1408" s="1" t="str">
        <f t="shared" si="176"/>
        <v>Accessories_Hats</v>
      </c>
      <c r="T1408" s="1" t="str">
        <f t="shared" si="172"/>
        <v>HIGH PRICE</v>
      </c>
      <c r="U1408" t="str">
        <f t="shared" si="177"/>
        <v>Discounted</v>
      </c>
      <c r="V1408" t="str">
        <f t="shared" si="173"/>
        <v>Other</v>
      </c>
      <c r="W1408" s="1" t="b">
        <f t="shared" si="174"/>
        <v>1</v>
      </c>
      <c r="X1408" t="b">
        <f t="shared" si="175"/>
        <v>1</v>
      </c>
    </row>
    <row r="1409" spans="1:24" ht="28.8" x14ac:dyDescent="0.3">
      <c r="A1409" s="2" t="s">
        <v>1409</v>
      </c>
      <c r="B1409" s="3" t="s">
        <v>5263</v>
      </c>
      <c r="C1409" s="3" t="s">
        <v>7408</v>
      </c>
      <c r="D1409" s="3" t="s">
        <v>7422</v>
      </c>
      <c r="E1409" s="3" t="s">
        <v>7424</v>
      </c>
      <c r="F1409" s="3" t="s">
        <v>7428</v>
      </c>
      <c r="G1409" s="3">
        <v>10566.73</v>
      </c>
      <c r="H1409" s="3">
        <v>4</v>
      </c>
      <c r="I1409" s="8" t="s">
        <v>7918</v>
      </c>
      <c r="J1409" s="3" t="s">
        <v>8164</v>
      </c>
      <c r="K1409" s="3" t="s">
        <v>8168</v>
      </c>
      <c r="L1409" s="3" t="s">
        <v>8170</v>
      </c>
      <c r="M1409" s="4">
        <v>42266.92</v>
      </c>
      <c r="N1409" s="32">
        <f>Table2[[#This Row],[Price]]*Table2[[#This Row],[Quantity Sold]]</f>
        <v>42266.92</v>
      </c>
      <c r="O1409" s="1">
        <f t="shared" si="170"/>
        <v>2024</v>
      </c>
      <c r="P1409" s="1" t="str">
        <f t="shared" si="171"/>
        <v>WOMEN</v>
      </c>
      <c r="Q1409" s="1" t="str">
        <f t="shared" si="176"/>
        <v>Women_Skirts</v>
      </c>
      <c r="T1409" s="1" t="str">
        <f t="shared" si="172"/>
        <v>HIGH PRICE</v>
      </c>
      <c r="U1409" t="str">
        <f t="shared" si="177"/>
        <v>No Discount</v>
      </c>
      <c r="V1409" t="str">
        <f t="shared" si="173"/>
        <v>Other</v>
      </c>
      <c r="W1409" s="1" t="b">
        <f t="shared" si="174"/>
        <v>0</v>
      </c>
      <c r="X1409" t="b">
        <f t="shared" si="175"/>
        <v>0</v>
      </c>
    </row>
    <row r="1410" spans="1:24" ht="28.8" x14ac:dyDescent="0.3">
      <c r="A1410" s="2" t="s">
        <v>1410</v>
      </c>
      <c r="B1410" s="3" t="s">
        <v>5264</v>
      </c>
      <c r="C1410" s="3" t="s">
        <v>7408</v>
      </c>
      <c r="D1410" s="3" t="s">
        <v>7420</v>
      </c>
      <c r="E1410" s="3" t="s">
        <v>7424</v>
      </c>
      <c r="F1410" s="3" t="s">
        <v>7430</v>
      </c>
      <c r="G1410" s="3">
        <v>7278.27</v>
      </c>
      <c r="H1410" s="3">
        <v>8</v>
      </c>
      <c r="I1410" s="8" t="s">
        <v>7724</v>
      </c>
      <c r="J1410" s="3" t="s">
        <v>8162</v>
      </c>
      <c r="K1410" s="3" t="s">
        <v>8168</v>
      </c>
      <c r="L1410" s="3" t="s">
        <v>8169</v>
      </c>
      <c r="M1410" s="4">
        <v>46581.26</v>
      </c>
      <c r="N1410" s="32">
        <f>Table2[[#This Row],[Price]]*Table2[[#This Row],[Quantity Sold]]</f>
        <v>58226.16</v>
      </c>
      <c r="O1410" s="1">
        <f t="shared" si="170"/>
        <v>2023</v>
      </c>
      <c r="P1410" s="1" t="str">
        <f t="shared" si="171"/>
        <v>WOMEN</v>
      </c>
      <c r="Q1410" s="1" t="str">
        <f t="shared" si="176"/>
        <v>Women_Tops</v>
      </c>
      <c r="T1410" s="1" t="str">
        <f t="shared" si="172"/>
        <v>LOW PRICE</v>
      </c>
      <c r="U1410" t="str">
        <f t="shared" si="177"/>
        <v>Discounted</v>
      </c>
      <c r="V1410" t="str">
        <f t="shared" si="173"/>
        <v>Other</v>
      </c>
      <c r="W1410" s="1" t="b">
        <f t="shared" si="174"/>
        <v>0</v>
      </c>
      <c r="X1410" t="b">
        <f t="shared" si="175"/>
        <v>1</v>
      </c>
    </row>
    <row r="1411" spans="1:24" ht="28.8" x14ac:dyDescent="0.3">
      <c r="A1411" s="2" t="s">
        <v>1411</v>
      </c>
      <c r="B1411" s="3" t="s">
        <v>5265</v>
      </c>
      <c r="C1411" s="3" t="s">
        <v>7408</v>
      </c>
      <c r="D1411" s="3" t="s">
        <v>7422</v>
      </c>
      <c r="E1411" s="3" t="s">
        <v>7426</v>
      </c>
      <c r="F1411" s="3" t="s">
        <v>7433</v>
      </c>
      <c r="G1411" s="3">
        <v>5941.14</v>
      </c>
      <c r="H1411" s="3">
        <v>8</v>
      </c>
      <c r="I1411" s="8" t="s">
        <v>7821</v>
      </c>
      <c r="J1411" s="3" t="s">
        <v>8165</v>
      </c>
      <c r="K1411" s="3" t="s">
        <v>8167</v>
      </c>
      <c r="L1411" s="3" t="s">
        <v>8170</v>
      </c>
      <c r="M1411" s="4">
        <v>47529.120000000003</v>
      </c>
      <c r="N1411" s="32">
        <f>Table2[[#This Row],[Price]]*Table2[[#This Row],[Quantity Sold]]</f>
        <v>47529.120000000003</v>
      </c>
      <c r="O1411" s="1">
        <f t="shared" ref="O1411:O1474" si="178">YEAR(I1411)</f>
        <v>2024</v>
      </c>
      <c r="P1411" s="1" t="str">
        <f t="shared" ref="P1411:P1474" si="179">UPPER(C1411)</f>
        <v>WOMEN</v>
      </c>
      <c r="Q1411" s="1" t="str">
        <f t="shared" si="176"/>
        <v>Women_Skirts</v>
      </c>
      <c r="T1411" s="1" t="str">
        <f t="shared" ref="T1411:T1474" si="180">IF(G1411&gt;10000,"HIGH PRICE", "LOW PRICE")</f>
        <v>LOW PRICE</v>
      </c>
      <c r="U1411" t="str">
        <f t="shared" si="177"/>
        <v>No Discount</v>
      </c>
      <c r="V1411" t="str">
        <f t="shared" ref="V1411:V1474" si="181">IF(AND(C1411 = "Men", L1411 = "Yes"), "Men's Discounted Item", "Other")</f>
        <v>Other</v>
      </c>
      <c r="W1411" s="1" t="b">
        <f t="shared" ref="W1411:W1474" si="182">H1411&gt;=10</f>
        <v>0</v>
      </c>
      <c r="X1411" t="b">
        <f t="shared" ref="X1411:X1474" si="183">L1411 = "Yes"</f>
        <v>0</v>
      </c>
    </row>
    <row r="1412" spans="1:24" ht="28.8" x14ac:dyDescent="0.3">
      <c r="A1412" s="2" t="s">
        <v>1412</v>
      </c>
      <c r="B1412" s="3" t="s">
        <v>5266</v>
      </c>
      <c r="C1412" s="3" t="s">
        <v>7407</v>
      </c>
      <c r="D1412" s="3" t="s">
        <v>7418</v>
      </c>
      <c r="E1412" s="3" t="s">
        <v>7424</v>
      </c>
      <c r="F1412" s="3" t="s">
        <v>7430</v>
      </c>
      <c r="G1412" s="3">
        <v>14451.96</v>
      </c>
      <c r="H1412" s="3">
        <v>9</v>
      </c>
      <c r="I1412" s="8" t="s">
        <v>7744</v>
      </c>
      <c r="J1412" s="3" t="s">
        <v>8162</v>
      </c>
      <c r="K1412" s="3" t="s">
        <v>8168</v>
      </c>
      <c r="L1412" s="3" t="s">
        <v>8169</v>
      </c>
      <c r="M1412" s="4">
        <v>104053.78</v>
      </c>
      <c r="N1412" s="32">
        <f>Table2[[#This Row],[Price]]*Table2[[#This Row],[Quantity Sold]]</f>
        <v>130067.63999999998</v>
      </c>
      <c r="O1412" s="1">
        <f t="shared" si="178"/>
        <v>2023</v>
      </c>
      <c r="P1412" s="1" t="str">
        <f t="shared" si="179"/>
        <v>KIDS</v>
      </c>
      <c r="Q1412" s="1" t="str">
        <f t="shared" si="176"/>
        <v>Kids_Sweaters</v>
      </c>
      <c r="T1412" s="1" t="str">
        <f t="shared" si="180"/>
        <v>HIGH PRICE</v>
      </c>
      <c r="U1412" t="str">
        <f t="shared" si="177"/>
        <v>Discounted</v>
      </c>
      <c r="V1412" t="str">
        <f t="shared" si="181"/>
        <v>Other</v>
      </c>
      <c r="W1412" s="1" t="b">
        <f t="shared" si="182"/>
        <v>0</v>
      </c>
      <c r="X1412" t="b">
        <f t="shared" si="183"/>
        <v>1</v>
      </c>
    </row>
    <row r="1413" spans="1:24" x14ac:dyDescent="0.3">
      <c r="A1413" s="2" t="s">
        <v>1413</v>
      </c>
      <c r="B1413" s="3" t="s">
        <v>5267</v>
      </c>
      <c r="C1413" s="3" t="s">
        <v>7405</v>
      </c>
      <c r="D1413" s="3" t="s">
        <v>7411</v>
      </c>
      <c r="E1413" s="3" t="s">
        <v>7425</v>
      </c>
      <c r="F1413" s="3" t="s">
        <v>7428</v>
      </c>
      <c r="G1413" s="3">
        <v>10506.97</v>
      </c>
      <c r="H1413" s="3">
        <v>19</v>
      </c>
      <c r="I1413" s="8" t="s">
        <v>7930</v>
      </c>
      <c r="J1413" s="3" t="s">
        <v>8166</v>
      </c>
      <c r="K1413" s="3" t="s">
        <v>8168</v>
      </c>
      <c r="L1413" s="3" t="s">
        <v>8170</v>
      </c>
      <c r="M1413" s="4">
        <v>199632.43</v>
      </c>
      <c r="N1413" s="32">
        <f>Table2[[#This Row],[Price]]*Table2[[#This Row],[Quantity Sold]]</f>
        <v>199632.43</v>
      </c>
      <c r="O1413" s="1">
        <f t="shared" si="178"/>
        <v>2024</v>
      </c>
      <c r="P1413" s="1" t="str">
        <f t="shared" si="179"/>
        <v>MEN</v>
      </c>
      <c r="Q1413" s="1" t="str">
        <f t="shared" si="176"/>
        <v>Men_Pants</v>
      </c>
      <c r="T1413" s="1" t="str">
        <f t="shared" si="180"/>
        <v>HIGH PRICE</v>
      </c>
      <c r="U1413" t="str">
        <f t="shared" si="177"/>
        <v>No Discount</v>
      </c>
      <c r="V1413" t="str">
        <f t="shared" si="181"/>
        <v>Other</v>
      </c>
      <c r="W1413" s="1" t="b">
        <f t="shared" si="182"/>
        <v>1</v>
      </c>
      <c r="X1413" t="b">
        <f t="shared" si="183"/>
        <v>0</v>
      </c>
    </row>
    <row r="1414" spans="1:24" x14ac:dyDescent="0.3">
      <c r="A1414" s="2" t="s">
        <v>1414</v>
      </c>
      <c r="B1414" s="3" t="s">
        <v>5268</v>
      </c>
      <c r="C1414" s="3" t="s">
        <v>7405</v>
      </c>
      <c r="D1414" s="3" t="s">
        <v>7417</v>
      </c>
      <c r="E1414" s="3" t="s">
        <v>7423</v>
      </c>
      <c r="F1414" s="3" t="s">
        <v>7434</v>
      </c>
      <c r="G1414" s="3">
        <v>1140.42</v>
      </c>
      <c r="H1414" s="3">
        <v>10</v>
      </c>
      <c r="I1414" s="8" t="s">
        <v>7495</v>
      </c>
      <c r="J1414" s="3" t="s">
        <v>8165</v>
      </c>
      <c r="K1414" s="3" t="s">
        <v>8168</v>
      </c>
      <c r="L1414" s="3" t="s">
        <v>8170</v>
      </c>
      <c r="M1414" s="4">
        <v>11404.2</v>
      </c>
      <c r="N1414" s="32">
        <f>Table2[[#This Row],[Price]]*Table2[[#This Row],[Quantity Sold]]</f>
        <v>11404.2</v>
      </c>
      <c r="O1414" s="1">
        <f t="shared" si="178"/>
        <v>2022</v>
      </c>
      <c r="P1414" s="1" t="str">
        <f t="shared" si="179"/>
        <v>MEN</v>
      </c>
      <c r="Q1414" s="1" t="str">
        <f t="shared" si="176"/>
        <v>Men_Shoes</v>
      </c>
      <c r="T1414" s="1" t="str">
        <f t="shared" si="180"/>
        <v>LOW PRICE</v>
      </c>
      <c r="U1414" t="str">
        <f t="shared" si="177"/>
        <v>No Discount</v>
      </c>
      <c r="V1414" t="str">
        <f t="shared" si="181"/>
        <v>Other</v>
      </c>
      <c r="W1414" s="1" t="b">
        <f t="shared" si="182"/>
        <v>1</v>
      </c>
      <c r="X1414" t="b">
        <f t="shared" si="183"/>
        <v>0</v>
      </c>
    </row>
    <row r="1415" spans="1:24" ht="28.8" x14ac:dyDescent="0.3">
      <c r="A1415" s="2" t="s">
        <v>1415</v>
      </c>
      <c r="B1415" s="3" t="s">
        <v>5269</v>
      </c>
      <c r="C1415" s="3" t="s">
        <v>7408</v>
      </c>
      <c r="D1415" s="3" t="s">
        <v>7419</v>
      </c>
      <c r="E1415" s="3" t="s">
        <v>7423</v>
      </c>
      <c r="F1415" s="3" t="s">
        <v>7434</v>
      </c>
      <c r="G1415" s="3">
        <v>978.57</v>
      </c>
      <c r="H1415" s="3">
        <v>7</v>
      </c>
      <c r="I1415" s="8" t="s">
        <v>7646</v>
      </c>
      <c r="J1415" s="3" t="s">
        <v>8165</v>
      </c>
      <c r="K1415" s="3" t="s">
        <v>8167</v>
      </c>
      <c r="L1415" s="3" t="s">
        <v>8169</v>
      </c>
      <c r="M1415" s="4">
        <v>5479.66</v>
      </c>
      <c r="N1415" s="32">
        <f>Table2[[#This Row],[Price]]*Table2[[#This Row],[Quantity Sold]]</f>
        <v>6849.9900000000007</v>
      </c>
      <c r="O1415" s="1">
        <f t="shared" si="178"/>
        <v>2024</v>
      </c>
      <c r="P1415" s="1" t="str">
        <f t="shared" si="179"/>
        <v>WOMEN</v>
      </c>
      <c r="Q1415" s="1" t="str">
        <f t="shared" si="176"/>
        <v>Women_Dresses</v>
      </c>
      <c r="T1415" s="1" t="str">
        <f t="shared" si="180"/>
        <v>LOW PRICE</v>
      </c>
      <c r="U1415" t="str">
        <f t="shared" si="177"/>
        <v>Discounted</v>
      </c>
      <c r="V1415" t="str">
        <f t="shared" si="181"/>
        <v>Other</v>
      </c>
      <c r="W1415" s="1" t="b">
        <f t="shared" si="182"/>
        <v>0</v>
      </c>
      <c r="X1415" t="b">
        <f t="shared" si="183"/>
        <v>1</v>
      </c>
    </row>
    <row r="1416" spans="1:24" x14ac:dyDescent="0.3">
      <c r="A1416" s="2" t="s">
        <v>1416</v>
      </c>
      <c r="B1416" s="3" t="s">
        <v>5270</v>
      </c>
      <c r="C1416" s="3" t="s">
        <v>7407</v>
      </c>
      <c r="D1416" s="3" t="s">
        <v>7415</v>
      </c>
      <c r="E1416" s="3" t="s">
        <v>7426</v>
      </c>
      <c r="F1416" s="3" t="s">
        <v>7429</v>
      </c>
      <c r="G1416" s="3">
        <v>12444.19</v>
      </c>
      <c r="H1416" s="3">
        <v>18</v>
      </c>
      <c r="I1416" s="8" t="s">
        <v>7654</v>
      </c>
      <c r="J1416" s="3" t="s">
        <v>8163</v>
      </c>
      <c r="K1416" s="3" t="s">
        <v>8168</v>
      </c>
      <c r="L1416" s="3" t="s">
        <v>8169</v>
      </c>
      <c r="M1416" s="4">
        <v>179196.17</v>
      </c>
      <c r="N1416" s="32">
        <f>Table2[[#This Row],[Price]]*Table2[[#This Row],[Quantity Sold]]</f>
        <v>223995.42</v>
      </c>
      <c r="O1416" s="1">
        <f t="shared" si="178"/>
        <v>2023</v>
      </c>
      <c r="P1416" s="1" t="str">
        <f t="shared" si="179"/>
        <v>KIDS</v>
      </c>
      <c r="Q1416" s="1" t="str">
        <f t="shared" si="176"/>
        <v>Kids_T-Shirts</v>
      </c>
      <c r="T1416" s="1" t="str">
        <f t="shared" si="180"/>
        <v>HIGH PRICE</v>
      </c>
      <c r="U1416" t="str">
        <f t="shared" si="177"/>
        <v>Discounted</v>
      </c>
      <c r="V1416" t="str">
        <f t="shared" si="181"/>
        <v>Other</v>
      </c>
      <c r="W1416" s="1" t="b">
        <f t="shared" si="182"/>
        <v>1</v>
      </c>
      <c r="X1416" t="b">
        <f t="shared" si="183"/>
        <v>1</v>
      </c>
    </row>
    <row r="1417" spans="1:24" ht="28.8" x14ac:dyDescent="0.3">
      <c r="A1417" s="2" t="s">
        <v>1417</v>
      </c>
      <c r="B1417" s="3" t="s">
        <v>5271</v>
      </c>
      <c r="C1417" s="3" t="s">
        <v>7407</v>
      </c>
      <c r="D1417" s="3" t="s">
        <v>7418</v>
      </c>
      <c r="E1417" s="3" t="s">
        <v>7423</v>
      </c>
      <c r="F1417" s="3" t="s">
        <v>7430</v>
      </c>
      <c r="G1417" s="3">
        <v>3500.11</v>
      </c>
      <c r="H1417" s="3">
        <v>10</v>
      </c>
      <c r="I1417" s="8" t="s">
        <v>7967</v>
      </c>
      <c r="J1417" s="3" t="s">
        <v>8163</v>
      </c>
      <c r="K1417" s="3" t="s">
        <v>8167</v>
      </c>
      <c r="L1417" s="3" t="s">
        <v>8169</v>
      </c>
      <c r="M1417" s="4">
        <v>28000.880000000001</v>
      </c>
      <c r="N1417" s="32">
        <f>Table2[[#This Row],[Price]]*Table2[[#This Row],[Quantity Sold]]</f>
        <v>35001.1</v>
      </c>
      <c r="O1417" s="1">
        <f t="shared" si="178"/>
        <v>2023</v>
      </c>
      <c r="P1417" s="1" t="str">
        <f t="shared" si="179"/>
        <v>KIDS</v>
      </c>
      <c r="Q1417" s="1" t="str">
        <f t="shared" si="176"/>
        <v>Kids_Sweaters</v>
      </c>
      <c r="T1417" s="1" t="str">
        <f t="shared" si="180"/>
        <v>LOW PRICE</v>
      </c>
      <c r="U1417" t="str">
        <f t="shared" si="177"/>
        <v>Discounted</v>
      </c>
      <c r="V1417" t="str">
        <f t="shared" si="181"/>
        <v>Other</v>
      </c>
      <c r="W1417" s="1" t="b">
        <f t="shared" si="182"/>
        <v>1</v>
      </c>
      <c r="X1417" t="b">
        <f t="shared" si="183"/>
        <v>1</v>
      </c>
    </row>
    <row r="1418" spans="1:24" x14ac:dyDescent="0.3">
      <c r="A1418" s="2" t="s">
        <v>1418</v>
      </c>
      <c r="B1418" s="3" t="s">
        <v>5272</v>
      </c>
      <c r="C1418" s="3" t="s">
        <v>7407</v>
      </c>
      <c r="D1418" s="3" t="s">
        <v>7417</v>
      </c>
      <c r="E1418" s="3" t="s">
        <v>7424</v>
      </c>
      <c r="F1418" s="3" t="s">
        <v>7429</v>
      </c>
      <c r="G1418" s="3">
        <v>9986.56</v>
      </c>
      <c r="H1418" s="3">
        <v>1</v>
      </c>
      <c r="I1418" s="8" t="s">
        <v>8052</v>
      </c>
      <c r="J1418" s="3" t="s">
        <v>8163</v>
      </c>
      <c r="K1418" s="3" t="s">
        <v>8168</v>
      </c>
      <c r="L1418" s="3" t="s">
        <v>8169</v>
      </c>
      <c r="M1418" s="4">
        <v>7989.58</v>
      </c>
      <c r="N1418" s="32">
        <f>Table2[[#This Row],[Price]]*Table2[[#This Row],[Quantity Sold]]</f>
        <v>9986.56</v>
      </c>
      <c r="O1418" s="1">
        <f t="shared" si="178"/>
        <v>2024</v>
      </c>
      <c r="P1418" s="1" t="str">
        <f t="shared" si="179"/>
        <v>KIDS</v>
      </c>
      <c r="Q1418" s="1" t="str">
        <f t="shared" si="176"/>
        <v>Kids_Shoes</v>
      </c>
      <c r="T1418" s="1" t="str">
        <f t="shared" si="180"/>
        <v>LOW PRICE</v>
      </c>
      <c r="U1418" t="str">
        <f t="shared" si="177"/>
        <v>Discounted</v>
      </c>
      <c r="V1418" t="str">
        <f t="shared" si="181"/>
        <v>Other</v>
      </c>
      <c r="W1418" s="1" t="b">
        <f t="shared" si="182"/>
        <v>0</v>
      </c>
      <c r="X1418" t="b">
        <f t="shared" si="183"/>
        <v>1</v>
      </c>
    </row>
    <row r="1419" spans="1:24" x14ac:dyDescent="0.3">
      <c r="A1419" s="2" t="s">
        <v>1419</v>
      </c>
      <c r="B1419" s="3" t="s">
        <v>5273</v>
      </c>
      <c r="C1419" s="3" t="s">
        <v>7405</v>
      </c>
      <c r="D1419" s="3" t="s">
        <v>7409</v>
      </c>
      <c r="E1419" s="3" t="s">
        <v>7423</v>
      </c>
      <c r="F1419" s="3" t="s">
        <v>7431</v>
      </c>
      <c r="G1419" s="3">
        <v>13335.61</v>
      </c>
      <c r="H1419" s="3">
        <v>20</v>
      </c>
      <c r="I1419" s="8" t="s">
        <v>7568</v>
      </c>
      <c r="J1419" s="3" t="s">
        <v>8162</v>
      </c>
      <c r="K1419" s="3" t="s">
        <v>8168</v>
      </c>
      <c r="L1419" s="3" t="s">
        <v>8169</v>
      </c>
      <c r="M1419" s="4">
        <v>213369.76</v>
      </c>
      <c r="N1419" s="32">
        <f>Table2[[#This Row],[Price]]*Table2[[#This Row],[Quantity Sold]]</f>
        <v>266712.2</v>
      </c>
      <c r="O1419" s="1">
        <f t="shared" si="178"/>
        <v>2023</v>
      </c>
      <c r="P1419" s="1" t="str">
        <f t="shared" si="179"/>
        <v>MEN</v>
      </c>
      <c r="Q1419" s="1" t="str">
        <f t="shared" si="176"/>
        <v>Men_Jackets</v>
      </c>
      <c r="T1419" s="1" t="str">
        <f t="shared" si="180"/>
        <v>HIGH PRICE</v>
      </c>
      <c r="U1419" t="str">
        <f t="shared" si="177"/>
        <v>Discounted</v>
      </c>
      <c r="V1419" t="str">
        <f t="shared" si="181"/>
        <v>Men's Discounted Item</v>
      </c>
      <c r="W1419" s="1" t="b">
        <f t="shared" si="182"/>
        <v>1</v>
      </c>
      <c r="X1419" t="b">
        <f t="shared" si="183"/>
        <v>1</v>
      </c>
    </row>
    <row r="1420" spans="1:24" x14ac:dyDescent="0.3">
      <c r="A1420" s="2" t="s">
        <v>1420</v>
      </c>
      <c r="B1420" s="3" t="s">
        <v>5274</v>
      </c>
      <c r="C1420" s="3" t="s">
        <v>7407</v>
      </c>
      <c r="D1420" s="3" t="s">
        <v>7417</v>
      </c>
      <c r="E1420" s="3" t="s">
        <v>7426</v>
      </c>
      <c r="F1420" s="3" t="s">
        <v>7432</v>
      </c>
      <c r="G1420" s="3">
        <v>10156.709999999999</v>
      </c>
      <c r="H1420" s="3">
        <v>17</v>
      </c>
      <c r="I1420" s="8" t="s">
        <v>7467</v>
      </c>
      <c r="J1420" s="3" t="s">
        <v>8165</v>
      </c>
      <c r="K1420" s="3" t="s">
        <v>8168</v>
      </c>
      <c r="L1420" s="3" t="s">
        <v>8169</v>
      </c>
      <c r="M1420" s="4">
        <v>138131.09</v>
      </c>
      <c r="N1420" s="32">
        <f>Table2[[#This Row],[Price]]*Table2[[#This Row],[Quantity Sold]]</f>
        <v>172664.06999999998</v>
      </c>
      <c r="O1420" s="1">
        <f t="shared" si="178"/>
        <v>2023</v>
      </c>
      <c r="P1420" s="1" t="str">
        <f t="shared" si="179"/>
        <v>KIDS</v>
      </c>
      <c r="Q1420" s="1" t="str">
        <f t="shared" si="176"/>
        <v>Kids_Shoes</v>
      </c>
      <c r="T1420" s="1" t="str">
        <f t="shared" si="180"/>
        <v>HIGH PRICE</v>
      </c>
      <c r="U1420" t="str">
        <f t="shared" si="177"/>
        <v>Discounted</v>
      </c>
      <c r="V1420" t="str">
        <f t="shared" si="181"/>
        <v>Other</v>
      </c>
      <c r="W1420" s="1" t="b">
        <f t="shared" si="182"/>
        <v>1</v>
      </c>
      <c r="X1420" t="b">
        <f t="shared" si="183"/>
        <v>1</v>
      </c>
    </row>
    <row r="1421" spans="1:24" ht="28.8" x14ac:dyDescent="0.3">
      <c r="A1421" s="2" t="s">
        <v>1421</v>
      </c>
      <c r="B1421" s="3" t="s">
        <v>5275</v>
      </c>
      <c r="C1421" s="3" t="s">
        <v>7408</v>
      </c>
      <c r="D1421" s="3" t="s">
        <v>7422</v>
      </c>
      <c r="E1421" s="3" t="s">
        <v>7426</v>
      </c>
      <c r="F1421" s="3" t="s">
        <v>7431</v>
      </c>
      <c r="G1421" s="3">
        <v>2790.46</v>
      </c>
      <c r="H1421" s="3">
        <v>5</v>
      </c>
      <c r="I1421" s="8" t="s">
        <v>8021</v>
      </c>
      <c r="J1421" s="3" t="s">
        <v>8164</v>
      </c>
      <c r="K1421" s="3" t="s">
        <v>8168</v>
      </c>
      <c r="L1421" s="3" t="s">
        <v>8169</v>
      </c>
      <c r="M1421" s="4">
        <v>11161.84</v>
      </c>
      <c r="N1421" s="32">
        <f>Table2[[#This Row],[Price]]*Table2[[#This Row],[Quantity Sold]]</f>
        <v>13952.3</v>
      </c>
      <c r="O1421" s="1">
        <f t="shared" si="178"/>
        <v>2024</v>
      </c>
      <c r="P1421" s="1" t="str">
        <f t="shared" si="179"/>
        <v>WOMEN</v>
      </c>
      <c r="Q1421" s="1" t="str">
        <f t="shared" si="176"/>
        <v>Women_Skirts</v>
      </c>
      <c r="T1421" s="1" t="str">
        <f t="shared" si="180"/>
        <v>LOW PRICE</v>
      </c>
      <c r="U1421" t="str">
        <f t="shared" si="177"/>
        <v>Discounted</v>
      </c>
      <c r="V1421" t="str">
        <f t="shared" si="181"/>
        <v>Other</v>
      </c>
      <c r="W1421" s="1" t="b">
        <f t="shared" si="182"/>
        <v>0</v>
      </c>
      <c r="X1421" t="b">
        <f t="shared" si="183"/>
        <v>1</v>
      </c>
    </row>
    <row r="1422" spans="1:24" ht="28.8" x14ac:dyDescent="0.3">
      <c r="A1422" s="2" t="s">
        <v>1422</v>
      </c>
      <c r="B1422" s="3" t="s">
        <v>5276</v>
      </c>
      <c r="C1422" s="3" t="s">
        <v>7406</v>
      </c>
      <c r="D1422" s="3" t="s">
        <v>7412</v>
      </c>
      <c r="E1422" s="3" t="s">
        <v>7426</v>
      </c>
      <c r="F1422" s="3" t="s">
        <v>7431</v>
      </c>
      <c r="G1422" s="3">
        <v>1601.07</v>
      </c>
      <c r="H1422" s="3">
        <v>18</v>
      </c>
      <c r="I1422" s="8" t="s">
        <v>8011</v>
      </c>
      <c r="J1422" s="3" t="s">
        <v>8162</v>
      </c>
      <c r="K1422" s="3" t="s">
        <v>8167</v>
      </c>
      <c r="L1422" s="3" t="s">
        <v>8169</v>
      </c>
      <c r="M1422" s="4">
        <v>23055.74</v>
      </c>
      <c r="N1422" s="32">
        <f>Table2[[#This Row],[Price]]*Table2[[#This Row],[Quantity Sold]]</f>
        <v>28819.26</v>
      </c>
      <c r="O1422" s="1">
        <f t="shared" si="178"/>
        <v>2023</v>
      </c>
      <c r="P1422" s="1" t="str">
        <f t="shared" si="179"/>
        <v>ACCESSORIES</v>
      </c>
      <c r="Q1422" s="1" t="str">
        <f t="shared" si="176"/>
        <v>Accessories_Hats</v>
      </c>
      <c r="T1422" s="1" t="str">
        <f t="shared" si="180"/>
        <v>LOW PRICE</v>
      </c>
      <c r="U1422" t="str">
        <f t="shared" si="177"/>
        <v>Discounted</v>
      </c>
      <c r="V1422" t="str">
        <f t="shared" si="181"/>
        <v>Other</v>
      </c>
      <c r="W1422" s="1" t="b">
        <f t="shared" si="182"/>
        <v>1</v>
      </c>
      <c r="X1422" t="b">
        <f t="shared" si="183"/>
        <v>1</v>
      </c>
    </row>
    <row r="1423" spans="1:24" x14ac:dyDescent="0.3">
      <c r="A1423" s="2" t="s">
        <v>1423</v>
      </c>
      <c r="B1423" s="3" t="s">
        <v>5277</v>
      </c>
      <c r="C1423" s="3" t="s">
        <v>7405</v>
      </c>
      <c r="D1423" s="3" t="s">
        <v>7417</v>
      </c>
      <c r="E1423" s="3" t="s">
        <v>7423</v>
      </c>
      <c r="F1423" s="3" t="s">
        <v>7431</v>
      </c>
      <c r="G1423" s="3">
        <v>9066.09</v>
      </c>
      <c r="H1423" s="3">
        <v>14</v>
      </c>
      <c r="I1423" s="8" t="s">
        <v>7679</v>
      </c>
      <c r="J1423" s="3" t="s">
        <v>8164</v>
      </c>
      <c r="K1423" s="3" t="s">
        <v>8168</v>
      </c>
      <c r="L1423" s="3" t="s">
        <v>8169</v>
      </c>
      <c r="M1423" s="4">
        <v>101540.54</v>
      </c>
      <c r="N1423" s="32">
        <f>Table2[[#This Row],[Price]]*Table2[[#This Row],[Quantity Sold]]</f>
        <v>126925.26000000001</v>
      </c>
      <c r="O1423" s="1">
        <f t="shared" si="178"/>
        <v>2023</v>
      </c>
      <c r="P1423" s="1" t="str">
        <f t="shared" si="179"/>
        <v>MEN</v>
      </c>
      <c r="Q1423" s="1" t="str">
        <f t="shared" si="176"/>
        <v>Men_Shoes</v>
      </c>
      <c r="T1423" s="1" t="str">
        <f t="shared" si="180"/>
        <v>LOW PRICE</v>
      </c>
      <c r="U1423" t="str">
        <f t="shared" si="177"/>
        <v>Discounted</v>
      </c>
      <c r="V1423" t="str">
        <f t="shared" si="181"/>
        <v>Men's Discounted Item</v>
      </c>
      <c r="W1423" s="1" t="b">
        <f t="shared" si="182"/>
        <v>1</v>
      </c>
      <c r="X1423" t="b">
        <f t="shared" si="183"/>
        <v>1</v>
      </c>
    </row>
    <row r="1424" spans="1:24" ht="28.8" x14ac:dyDescent="0.3">
      <c r="A1424" s="2" t="s">
        <v>1424</v>
      </c>
      <c r="B1424" s="3" t="s">
        <v>5278</v>
      </c>
      <c r="C1424" s="3" t="s">
        <v>7406</v>
      </c>
      <c r="D1424" s="3" t="s">
        <v>7414</v>
      </c>
      <c r="E1424" s="3" t="s">
        <v>7425</v>
      </c>
      <c r="F1424" s="3" t="s">
        <v>7428</v>
      </c>
      <c r="G1424" s="3">
        <v>14642.03</v>
      </c>
      <c r="H1424" s="3">
        <v>16</v>
      </c>
      <c r="I1424" s="8" t="s">
        <v>7543</v>
      </c>
      <c r="J1424" s="3" t="s">
        <v>8162</v>
      </c>
      <c r="K1424" s="3" t="s">
        <v>8168</v>
      </c>
      <c r="L1424" s="3" t="s">
        <v>8170</v>
      </c>
      <c r="M1424" s="4">
        <v>234272.48</v>
      </c>
      <c r="N1424" s="32">
        <f>Table2[[#This Row],[Price]]*Table2[[#This Row],[Quantity Sold]]</f>
        <v>234272.48</v>
      </c>
      <c r="O1424" s="1">
        <f t="shared" si="178"/>
        <v>2023</v>
      </c>
      <c r="P1424" s="1" t="str">
        <f t="shared" si="179"/>
        <v>ACCESSORIES</v>
      </c>
      <c r="Q1424" s="1" t="str">
        <f t="shared" si="176"/>
        <v>Accessories_Bags</v>
      </c>
      <c r="T1424" s="1" t="str">
        <f t="shared" si="180"/>
        <v>HIGH PRICE</v>
      </c>
      <c r="U1424" t="str">
        <f t="shared" si="177"/>
        <v>No Discount</v>
      </c>
      <c r="V1424" t="str">
        <f t="shared" si="181"/>
        <v>Other</v>
      </c>
      <c r="W1424" s="1" t="b">
        <f t="shared" si="182"/>
        <v>1</v>
      </c>
      <c r="X1424" t="b">
        <f t="shared" si="183"/>
        <v>0</v>
      </c>
    </row>
    <row r="1425" spans="1:24" ht="28.8" x14ac:dyDescent="0.3">
      <c r="A1425" s="2" t="s">
        <v>1425</v>
      </c>
      <c r="B1425" s="3" t="s">
        <v>5279</v>
      </c>
      <c r="C1425" s="3" t="s">
        <v>7406</v>
      </c>
      <c r="D1425" s="3" t="s">
        <v>7414</v>
      </c>
      <c r="E1425" s="3" t="s">
        <v>7425</v>
      </c>
      <c r="F1425" s="3" t="s">
        <v>7433</v>
      </c>
      <c r="G1425" s="3">
        <v>10326.030000000001</v>
      </c>
      <c r="H1425" s="3">
        <v>5</v>
      </c>
      <c r="I1425" s="8" t="s">
        <v>8034</v>
      </c>
      <c r="J1425" s="3" t="s">
        <v>8162</v>
      </c>
      <c r="K1425" s="3" t="s">
        <v>8167</v>
      </c>
      <c r="L1425" s="3" t="s">
        <v>8169</v>
      </c>
      <c r="M1425" s="4">
        <v>41304.120000000003</v>
      </c>
      <c r="N1425" s="32">
        <f>Table2[[#This Row],[Price]]*Table2[[#This Row],[Quantity Sold]]</f>
        <v>51630.15</v>
      </c>
      <c r="O1425" s="1">
        <f t="shared" si="178"/>
        <v>2023</v>
      </c>
      <c r="P1425" s="1" t="str">
        <f t="shared" si="179"/>
        <v>ACCESSORIES</v>
      </c>
      <c r="Q1425" s="1" t="str">
        <f t="shared" si="176"/>
        <v>Accessories_Bags</v>
      </c>
      <c r="T1425" s="1" t="str">
        <f t="shared" si="180"/>
        <v>HIGH PRICE</v>
      </c>
      <c r="U1425" t="str">
        <f t="shared" si="177"/>
        <v>Discounted</v>
      </c>
      <c r="V1425" t="str">
        <f t="shared" si="181"/>
        <v>Other</v>
      </c>
      <c r="W1425" s="1" t="b">
        <f t="shared" si="182"/>
        <v>0</v>
      </c>
      <c r="X1425" t="b">
        <f t="shared" si="183"/>
        <v>1</v>
      </c>
    </row>
    <row r="1426" spans="1:24" ht="28.8" x14ac:dyDescent="0.3">
      <c r="A1426" s="2" t="s">
        <v>1426</v>
      </c>
      <c r="B1426" s="3" t="s">
        <v>5280</v>
      </c>
      <c r="C1426" s="3" t="s">
        <v>7408</v>
      </c>
      <c r="D1426" s="3" t="s">
        <v>7422</v>
      </c>
      <c r="E1426" s="3" t="s">
        <v>7424</v>
      </c>
      <c r="F1426" s="3" t="s">
        <v>7428</v>
      </c>
      <c r="G1426" s="3">
        <v>14904.31</v>
      </c>
      <c r="H1426" s="3">
        <v>13</v>
      </c>
      <c r="I1426" s="8" t="s">
        <v>7644</v>
      </c>
      <c r="J1426" s="3" t="s">
        <v>8166</v>
      </c>
      <c r="K1426" s="3" t="s">
        <v>8167</v>
      </c>
      <c r="L1426" s="3" t="s">
        <v>8170</v>
      </c>
      <c r="M1426" s="4">
        <v>193756.03</v>
      </c>
      <c r="N1426" s="32">
        <f>Table2[[#This Row],[Price]]*Table2[[#This Row],[Quantity Sold]]</f>
        <v>193756.03</v>
      </c>
      <c r="O1426" s="1">
        <f t="shared" si="178"/>
        <v>2023</v>
      </c>
      <c r="P1426" s="1" t="str">
        <f t="shared" si="179"/>
        <v>WOMEN</v>
      </c>
      <c r="Q1426" s="1" t="str">
        <f t="shared" ref="Q1426:Q1489" si="184">CONCATENATE(C1426, "_",D1426)</f>
        <v>Women_Skirts</v>
      </c>
      <c r="T1426" s="1" t="str">
        <f t="shared" si="180"/>
        <v>HIGH PRICE</v>
      </c>
      <c r="U1426" t="str">
        <f t="shared" si="177"/>
        <v>No Discount</v>
      </c>
      <c r="V1426" t="str">
        <f t="shared" si="181"/>
        <v>Other</v>
      </c>
      <c r="W1426" s="1" t="b">
        <f t="shared" si="182"/>
        <v>1</v>
      </c>
      <c r="X1426" t="b">
        <f t="shared" si="183"/>
        <v>0</v>
      </c>
    </row>
    <row r="1427" spans="1:24" ht="28.8" x14ac:dyDescent="0.3">
      <c r="A1427" s="2" t="s">
        <v>1427</v>
      </c>
      <c r="B1427" s="3" t="s">
        <v>5281</v>
      </c>
      <c r="C1427" s="3" t="s">
        <v>7408</v>
      </c>
      <c r="D1427" s="3" t="s">
        <v>7417</v>
      </c>
      <c r="E1427" s="3" t="s">
        <v>7425</v>
      </c>
      <c r="F1427" s="3" t="s">
        <v>7430</v>
      </c>
      <c r="G1427" s="3">
        <v>11954.49</v>
      </c>
      <c r="H1427" s="3">
        <v>12</v>
      </c>
      <c r="I1427" s="8" t="s">
        <v>7823</v>
      </c>
      <c r="J1427" s="3" t="s">
        <v>8166</v>
      </c>
      <c r="K1427" s="3" t="s">
        <v>8167</v>
      </c>
      <c r="L1427" s="3" t="s">
        <v>8170</v>
      </c>
      <c r="M1427" s="4">
        <v>143453.88</v>
      </c>
      <c r="N1427" s="32">
        <f>Table2[[#This Row],[Price]]*Table2[[#This Row],[Quantity Sold]]</f>
        <v>143453.88</v>
      </c>
      <c r="O1427" s="1">
        <f t="shared" si="178"/>
        <v>2024</v>
      </c>
      <c r="P1427" s="1" t="str">
        <f t="shared" si="179"/>
        <v>WOMEN</v>
      </c>
      <c r="Q1427" s="1" t="str">
        <f t="shared" si="184"/>
        <v>Women_Shoes</v>
      </c>
      <c r="T1427" s="1" t="str">
        <f t="shared" si="180"/>
        <v>HIGH PRICE</v>
      </c>
      <c r="U1427" t="str">
        <f t="shared" si="177"/>
        <v>No Discount</v>
      </c>
      <c r="V1427" t="str">
        <f t="shared" si="181"/>
        <v>Other</v>
      </c>
      <c r="W1427" s="1" t="b">
        <f t="shared" si="182"/>
        <v>1</v>
      </c>
      <c r="X1427" t="b">
        <f t="shared" si="183"/>
        <v>0</v>
      </c>
    </row>
    <row r="1428" spans="1:24" x14ac:dyDescent="0.3">
      <c r="A1428" s="2" t="s">
        <v>1428</v>
      </c>
      <c r="B1428" s="3" t="s">
        <v>5282</v>
      </c>
      <c r="C1428" s="3" t="s">
        <v>7405</v>
      </c>
      <c r="D1428" s="3" t="s">
        <v>7417</v>
      </c>
      <c r="E1428" s="3" t="s">
        <v>7427</v>
      </c>
      <c r="F1428" s="3" t="s">
        <v>7430</v>
      </c>
      <c r="G1428" s="3">
        <v>3784.8</v>
      </c>
      <c r="H1428" s="3">
        <v>7</v>
      </c>
      <c r="I1428" s="8" t="s">
        <v>7600</v>
      </c>
      <c r="J1428" s="3" t="s">
        <v>8164</v>
      </c>
      <c r="K1428" s="3" t="s">
        <v>8167</v>
      </c>
      <c r="L1428" s="3" t="s">
        <v>8169</v>
      </c>
      <c r="M1428" s="4">
        <v>21194.880000000001</v>
      </c>
      <c r="N1428" s="32">
        <f>Table2[[#This Row],[Price]]*Table2[[#This Row],[Quantity Sold]]</f>
        <v>26493.600000000002</v>
      </c>
      <c r="O1428" s="1">
        <f t="shared" si="178"/>
        <v>2023</v>
      </c>
      <c r="P1428" s="1" t="str">
        <f t="shared" si="179"/>
        <v>MEN</v>
      </c>
      <c r="Q1428" s="1" t="str">
        <f t="shared" si="184"/>
        <v>Men_Shoes</v>
      </c>
      <c r="T1428" s="1" t="str">
        <f t="shared" si="180"/>
        <v>LOW PRICE</v>
      </c>
      <c r="U1428" t="str">
        <f t="shared" si="177"/>
        <v>Discounted</v>
      </c>
      <c r="V1428" t="str">
        <f t="shared" si="181"/>
        <v>Men's Discounted Item</v>
      </c>
      <c r="W1428" s="1" t="b">
        <f t="shared" si="182"/>
        <v>0</v>
      </c>
      <c r="X1428" t="b">
        <f t="shared" si="183"/>
        <v>1</v>
      </c>
    </row>
    <row r="1429" spans="1:24" x14ac:dyDescent="0.3">
      <c r="A1429" s="2" t="s">
        <v>1429</v>
      </c>
      <c r="B1429" s="3" t="s">
        <v>5283</v>
      </c>
      <c r="C1429" s="3" t="s">
        <v>7407</v>
      </c>
      <c r="D1429" s="3" t="s">
        <v>7415</v>
      </c>
      <c r="E1429" s="3" t="s">
        <v>7424</v>
      </c>
      <c r="F1429" s="3" t="s">
        <v>7434</v>
      </c>
      <c r="G1429" s="3">
        <v>3276.84</v>
      </c>
      <c r="H1429" s="3">
        <v>14</v>
      </c>
      <c r="I1429" s="8" t="s">
        <v>7783</v>
      </c>
      <c r="J1429" s="3" t="s">
        <v>8163</v>
      </c>
      <c r="K1429" s="3" t="s">
        <v>8167</v>
      </c>
      <c r="L1429" s="3" t="s">
        <v>8170</v>
      </c>
      <c r="M1429" s="4">
        <v>45875.76</v>
      </c>
      <c r="N1429" s="32">
        <f>Table2[[#This Row],[Price]]*Table2[[#This Row],[Quantity Sold]]</f>
        <v>45875.76</v>
      </c>
      <c r="O1429" s="1">
        <f t="shared" si="178"/>
        <v>2023</v>
      </c>
      <c r="P1429" s="1" t="str">
        <f t="shared" si="179"/>
        <v>KIDS</v>
      </c>
      <c r="Q1429" s="1" t="str">
        <f t="shared" si="184"/>
        <v>Kids_T-Shirts</v>
      </c>
      <c r="T1429" s="1" t="str">
        <f t="shared" si="180"/>
        <v>LOW PRICE</v>
      </c>
      <c r="U1429" t="str">
        <f t="shared" si="177"/>
        <v>No Discount</v>
      </c>
      <c r="V1429" t="str">
        <f t="shared" si="181"/>
        <v>Other</v>
      </c>
      <c r="W1429" s="1" t="b">
        <f t="shared" si="182"/>
        <v>1</v>
      </c>
      <c r="X1429" t="b">
        <f t="shared" si="183"/>
        <v>0</v>
      </c>
    </row>
    <row r="1430" spans="1:24" x14ac:dyDescent="0.3">
      <c r="A1430" s="2" t="s">
        <v>1430</v>
      </c>
      <c r="B1430" s="3" t="s">
        <v>5284</v>
      </c>
      <c r="C1430" s="3" t="s">
        <v>7407</v>
      </c>
      <c r="D1430" s="3" t="s">
        <v>7417</v>
      </c>
      <c r="E1430" s="3" t="s">
        <v>7427</v>
      </c>
      <c r="F1430" s="3" t="s">
        <v>7433</v>
      </c>
      <c r="G1430" s="3">
        <v>3880.25</v>
      </c>
      <c r="H1430" s="3">
        <v>15</v>
      </c>
      <c r="I1430" s="8" t="s">
        <v>7460</v>
      </c>
      <c r="J1430" s="3" t="s">
        <v>8164</v>
      </c>
      <c r="K1430" s="3" t="s">
        <v>8167</v>
      </c>
      <c r="L1430" s="3" t="s">
        <v>8169</v>
      </c>
      <c r="M1430" s="4">
        <v>46563</v>
      </c>
      <c r="N1430" s="32">
        <f>Table2[[#This Row],[Price]]*Table2[[#This Row],[Quantity Sold]]</f>
        <v>58203.75</v>
      </c>
      <c r="O1430" s="1">
        <f t="shared" si="178"/>
        <v>2023</v>
      </c>
      <c r="P1430" s="1" t="str">
        <f t="shared" si="179"/>
        <v>KIDS</v>
      </c>
      <c r="Q1430" s="1" t="str">
        <f t="shared" si="184"/>
        <v>Kids_Shoes</v>
      </c>
      <c r="T1430" s="1" t="str">
        <f t="shared" si="180"/>
        <v>LOW PRICE</v>
      </c>
      <c r="U1430" t="str">
        <f t="shared" si="177"/>
        <v>Discounted</v>
      </c>
      <c r="V1430" t="str">
        <f t="shared" si="181"/>
        <v>Other</v>
      </c>
      <c r="W1430" s="1" t="b">
        <f t="shared" si="182"/>
        <v>1</v>
      </c>
      <c r="X1430" t="b">
        <f t="shared" si="183"/>
        <v>1</v>
      </c>
    </row>
    <row r="1431" spans="1:24" ht="28.8" x14ac:dyDescent="0.3">
      <c r="A1431" s="2" t="s">
        <v>1431</v>
      </c>
      <c r="B1431" s="3" t="s">
        <v>5285</v>
      </c>
      <c r="C1431" s="3" t="s">
        <v>7406</v>
      </c>
      <c r="D1431" s="3" t="s">
        <v>7421</v>
      </c>
      <c r="E1431" s="3" t="s">
        <v>7426</v>
      </c>
      <c r="F1431" s="3" t="s">
        <v>7430</v>
      </c>
      <c r="G1431" s="3">
        <v>9882.81</v>
      </c>
      <c r="H1431" s="3">
        <v>11</v>
      </c>
      <c r="I1431" s="8" t="s">
        <v>7443</v>
      </c>
      <c r="J1431" s="3" t="s">
        <v>8166</v>
      </c>
      <c r="K1431" s="3" t="s">
        <v>8168</v>
      </c>
      <c r="L1431" s="3" t="s">
        <v>8169</v>
      </c>
      <c r="M1431" s="4">
        <v>86969.06</v>
      </c>
      <c r="N1431" s="32">
        <f>Table2[[#This Row],[Price]]*Table2[[#This Row],[Quantity Sold]]</f>
        <v>108710.90999999999</v>
      </c>
      <c r="O1431" s="1">
        <f t="shared" si="178"/>
        <v>2023</v>
      </c>
      <c r="P1431" s="1" t="str">
        <f t="shared" si="179"/>
        <v>ACCESSORIES</v>
      </c>
      <c r="Q1431" s="1" t="str">
        <f t="shared" si="184"/>
        <v>Accessories_Scarves</v>
      </c>
      <c r="T1431" s="1" t="str">
        <f t="shared" si="180"/>
        <v>LOW PRICE</v>
      </c>
      <c r="U1431" t="str">
        <f t="shared" si="177"/>
        <v>Discounted</v>
      </c>
      <c r="V1431" t="str">
        <f t="shared" si="181"/>
        <v>Other</v>
      </c>
      <c r="W1431" s="1" t="b">
        <f t="shared" si="182"/>
        <v>1</v>
      </c>
      <c r="X1431" t="b">
        <f t="shared" si="183"/>
        <v>1</v>
      </c>
    </row>
    <row r="1432" spans="1:24" x14ac:dyDescent="0.3">
      <c r="A1432" s="2" t="s">
        <v>1432</v>
      </c>
      <c r="B1432" s="3" t="s">
        <v>5286</v>
      </c>
      <c r="C1432" s="3" t="s">
        <v>7405</v>
      </c>
      <c r="D1432" s="3" t="s">
        <v>7411</v>
      </c>
      <c r="E1432" s="3" t="s">
        <v>7426</v>
      </c>
      <c r="F1432" s="3" t="s">
        <v>7430</v>
      </c>
      <c r="G1432" s="3">
        <v>5609.97</v>
      </c>
      <c r="H1432" s="3">
        <v>14</v>
      </c>
      <c r="I1432" s="8" t="s">
        <v>7516</v>
      </c>
      <c r="J1432" s="3" t="s">
        <v>8163</v>
      </c>
      <c r="K1432" s="3" t="s">
        <v>8168</v>
      </c>
      <c r="L1432" s="3" t="s">
        <v>8170</v>
      </c>
      <c r="M1432" s="4">
        <v>78539.58</v>
      </c>
      <c r="N1432" s="32">
        <f>Table2[[#This Row],[Price]]*Table2[[#This Row],[Quantity Sold]]</f>
        <v>78539.58</v>
      </c>
      <c r="O1432" s="1">
        <f t="shared" si="178"/>
        <v>2022</v>
      </c>
      <c r="P1432" s="1" t="str">
        <f t="shared" si="179"/>
        <v>MEN</v>
      </c>
      <c r="Q1432" s="1" t="str">
        <f t="shared" si="184"/>
        <v>Men_Pants</v>
      </c>
      <c r="T1432" s="1" t="str">
        <f t="shared" si="180"/>
        <v>LOW PRICE</v>
      </c>
      <c r="U1432" t="str">
        <f t="shared" si="177"/>
        <v>No Discount</v>
      </c>
      <c r="V1432" t="str">
        <f t="shared" si="181"/>
        <v>Other</v>
      </c>
      <c r="W1432" s="1" t="b">
        <f t="shared" si="182"/>
        <v>1</v>
      </c>
      <c r="X1432" t="b">
        <f t="shared" si="183"/>
        <v>0</v>
      </c>
    </row>
    <row r="1433" spans="1:24" ht="28.8" x14ac:dyDescent="0.3">
      <c r="A1433" s="2" t="s">
        <v>1433</v>
      </c>
      <c r="B1433" s="3" t="s">
        <v>5287</v>
      </c>
      <c r="C1433" s="3" t="s">
        <v>7408</v>
      </c>
      <c r="D1433" s="3" t="s">
        <v>7417</v>
      </c>
      <c r="E1433" s="3" t="s">
        <v>7423</v>
      </c>
      <c r="F1433" s="3" t="s">
        <v>7429</v>
      </c>
      <c r="G1433" s="3">
        <v>4925.22</v>
      </c>
      <c r="H1433" s="3">
        <v>15</v>
      </c>
      <c r="I1433" s="8" t="s">
        <v>7567</v>
      </c>
      <c r="J1433" s="3" t="s">
        <v>8163</v>
      </c>
      <c r="K1433" s="3" t="s">
        <v>8168</v>
      </c>
      <c r="L1433" s="3" t="s">
        <v>8170</v>
      </c>
      <c r="M1433" s="4">
        <v>73878.3</v>
      </c>
      <c r="N1433" s="32">
        <f>Table2[[#This Row],[Price]]*Table2[[#This Row],[Quantity Sold]]</f>
        <v>73878.3</v>
      </c>
      <c r="O1433" s="1">
        <f t="shared" si="178"/>
        <v>2024</v>
      </c>
      <c r="P1433" s="1" t="str">
        <f t="shared" si="179"/>
        <v>WOMEN</v>
      </c>
      <c r="Q1433" s="1" t="str">
        <f t="shared" si="184"/>
        <v>Women_Shoes</v>
      </c>
      <c r="T1433" s="1" t="str">
        <f t="shared" si="180"/>
        <v>LOW PRICE</v>
      </c>
      <c r="U1433" t="str">
        <f t="shared" si="177"/>
        <v>No Discount</v>
      </c>
      <c r="V1433" t="str">
        <f t="shared" si="181"/>
        <v>Other</v>
      </c>
      <c r="W1433" s="1" t="b">
        <f t="shared" si="182"/>
        <v>1</v>
      </c>
      <c r="X1433" t="b">
        <f t="shared" si="183"/>
        <v>0</v>
      </c>
    </row>
    <row r="1434" spans="1:24" ht="28.8" x14ac:dyDescent="0.3">
      <c r="A1434" s="2" t="s">
        <v>1434</v>
      </c>
      <c r="B1434" s="3" t="s">
        <v>5288</v>
      </c>
      <c r="C1434" s="3" t="s">
        <v>7408</v>
      </c>
      <c r="D1434" s="3" t="s">
        <v>7419</v>
      </c>
      <c r="E1434" s="3" t="s">
        <v>7426</v>
      </c>
      <c r="F1434" s="3" t="s">
        <v>7434</v>
      </c>
      <c r="G1434" s="3">
        <v>15762.53</v>
      </c>
      <c r="H1434" s="3">
        <v>6</v>
      </c>
      <c r="I1434" s="8" t="s">
        <v>8053</v>
      </c>
      <c r="J1434" s="3" t="s">
        <v>8166</v>
      </c>
      <c r="K1434" s="3" t="s">
        <v>8168</v>
      </c>
      <c r="L1434" s="3" t="s">
        <v>8169</v>
      </c>
      <c r="M1434" s="4">
        <v>75660.31</v>
      </c>
      <c r="N1434" s="32">
        <f>Table2[[#This Row],[Price]]*Table2[[#This Row],[Quantity Sold]]</f>
        <v>94575.180000000008</v>
      </c>
      <c r="O1434" s="1">
        <f t="shared" si="178"/>
        <v>2024</v>
      </c>
      <c r="P1434" s="1" t="str">
        <f t="shared" si="179"/>
        <v>WOMEN</v>
      </c>
      <c r="Q1434" s="1" t="str">
        <f t="shared" si="184"/>
        <v>Women_Dresses</v>
      </c>
      <c r="T1434" s="1" t="str">
        <f t="shared" si="180"/>
        <v>HIGH PRICE</v>
      </c>
      <c r="U1434" t="str">
        <f t="shared" si="177"/>
        <v>Discounted</v>
      </c>
      <c r="V1434" t="str">
        <f t="shared" si="181"/>
        <v>Other</v>
      </c>
      <c r="W1434" s="1" t="b">
        <f t="shared" si="182"/>
        <v>0</v>
      </c>
      <c r="X1434" t="b">
        <f t="shared" si="183"/>
        <v>1</v>
      </c>
    </row>
    <row r="1435" spans="1:24" x14ac:dyDescent="0.3">
      <c r="A1435" s="2" t="s">
        <v>1435</v>
      </c>
      <c r="B1435" s="3" t="s">
        <v>5289</v>
      </c>
      <c r="C1435" s="3" t="s">
        <v>7405</v>
      </c>
      <c r="D1435" s="3" t="s">
        <v>7409</v>
      </c>
      <c r="E1435" s="3" t="s">
        <v>7425</v>
      </c>
      <c r="F1435" s="3" t="s">
        <v>7429</v>
      </c>
      <c r="G1435" s="3">
        <v>13106.53</v>
      </c>
      <c r="H1435" s="3">
        <v>18</v>
      </c>
      <c r="I1435" s="8" t="s">
        <v>7843</v>
      </c>
      <c r="J1435" s="3" t="s">
        <v>8165</v>
      </c>
      <c r="K1435" s="3" t="s">
        <v>8168</v>
      </c>
      <c r="L1435" s="3" t="s">
        <v>8169</v>
      </c>
      <c r="M1435" s="4">
        <v>188733.7</v>
      </c>
      <c r="N1435" s="32">
        <f>Table2[[#This Row],[Price]]*Table2[[#This Row],[Quantity Sold]]</f>
        <v>235917.54</v>
      </c>
      <c r="O1435" s="1">
        <f t="shared" si="178"/>
        <v>2023</v>
      </c>
      <c r="P1435" s="1" t="str">
        <f t="shared" si="179"/>
        <v>MEN</v>
      </c>
      <c r="Q1435" s="1" t="str">
        <f t="shared" si="184"/>
        <v>Men_Jackets</v>
      </c>
      <c r="T1435" s="1" t="str">
        <f t="shared" si="180"/>
        <v>HIGH PRICE</v>
      </c>
      <c r="U1435" t="str">
        <f t="shared" si="177"/>
        <v>Discounted</v>
      </c>
      <c r="V1435" t="str">
        <f t="shared" si="181"/>
        <v>Men's Discounted Item</v>
      </c>
      <c r="W1435" s="1" t="b">
        <f t="shared" si="182"/>
        <v>1</v>
      </c>
      <c r="X1435" t="b">
        <f t="shared" si="183"/>
        <v>1</v>
      </c>
    </row>
    <row r="1436" spans="1:24" x14ac:dyDescent="0.3">
      <c r="A1436" s="2" t="s">
        <v>1436</v>
      </c>
      <c r="B1436" s="3" t="s">
        <v>5290</v>
      </c>
      <c r="C1436" s="3" t="s">
        <v>7405</v>
      </c>
      <c r="D1436" s="3" t="s">
        <v>7411</v>
      </c>
      <c r="E1436" s="3" t="s">
        <v>7424</v>
      </c>
      <c r="F1436" s="3" t="s">
        <v>7429</v>
      </c>
      <c r="G1436" s="3">
        <v>4455.4399999999996</v>
      </c>
      <c r="H1436" s="3">
        <v>10</v>
      </c>
      <c r="I1436" s="8" t="s">
        <v>7812</v>
      </c>
      <c r="J1436" s="3" t="s">
        <v>8163</v>
      </c>
      <c r="K1436" s="3" t="s">
        <v>8168</v>
      </c>
      <c r="L1436" s="3" t="s">
        <v>8170</v>
      </c>
      <c r="M1436" s="4">
        <v>44554.400000000001</v>
      </c>
      <c r="N1436" s="32">
        <f>Table2[[#This Row],[Price]]*Table2[[#This Row],[Quantity Sold]]</f>
        <v>44554.399999999994</v>
      </c>
      <c r="O1436" s="1">
        <f t="shared" si="178"/>
        <v>2023</v>
      </c>
      <c r="P1436" s="1" t="str">
        <f t="shared" si="179"/>
        <v>MEN</v>
      </c>
      <c r="Q1436" s="1" t="str">
        <f t="shared" si="184"/>
        <v>Men_Pants</v>
      </c>
      <c r="T1436" s="1" t="str">
        <f t="shared" si="180"/>
        <v>LOW PRICE</v>
      </c>
      <c r="U1436" t="str">
        <f t="shared" si="177"/>
        <v>No Discount</v>
      </c>
      <c r="V1436" t="str">
        <f t="shared" si="181"/>
        <v>Other</v>
      </c>
      <c r="W1436" s="1" t="b">
        <f t="shared" si="182"/>
        <v>1</v>
      </c>
      <c r="X1436" t="b">
        <f t="shared" si="183"/>
        <v>0</v>
      </c>
    </row>
    <row r="1437" spans="1:24" ht="28.8" x14ac:dyDescent="0.3">
      <c r="A1437" s="2" t="s">
        <v>1437</v>
      </c>
      <c r="B1437" s="3" t="s">
        <v>5291</v>
      </c>
      <c r="C1437" s="3" t="s">
        <v>7408</v>
      </c>
      <c r="D1437" s="3" t="s">
        <v>7417</v>
      </c>
      <c r="E1437" s="3" t="s">
        <v>7427</v>
      </c>
      <c r="F1437" s="3" t="s">
        <v>7430</v>
      </c>
      <c r="G1437" s="3">
        <v>11374.32</v>
      </c>
      <c r="H1437" s="3">
        <v>18</v>
      </c>
      <c r="I1437" s="8" t="s">
        <v>7577</v>
      </c>
      <c r="J1437" s="3" t="s">
        <v>8164</v>
      </c>
      <c r="K1437" s="3" t="s">
        <v>8167</v>
      </c>
      <c r="L1437" s="3" t="s">
        <v>8169</v>
      </c>
      <c r="M1437" s="4">
        <v>163790.54</v>
      </c>
      <c r="N1437" s="32">
        <f>Table2[[#This Row],[Price]]*Table2[[#This Row],[Quantity Sold]]</f>
        <v>204737.76</v>
      </c>
      <c r="O1437" s="1">
        <f t="shared" si="178"/>
        <v>2024</v>
      </c>
      <c r="P1437" s="1" t="str">
        <f t="shared" si="179"/>
        <v>WOMEN</v>
      </c>
      <c r="Q1437" s="1" t="str">
        <f t="shared" si="184"/>
        <v>Women_Shoes</v>
      </c>
      <c r="T1437" s="1" t="str">
        <f t="shared" si="180"/>
        <v>HIGH PRICE</v>
      </c>
      <c r="U1437" t="str">
        <f t="shared" si="177"/>
        <v>Discounted</v>
      </c>
      <c r="V1437" t="str">
        <f t="shared" si="181"/>
        <v>Other</v>
      </c>
      <c r="W1437" s="1" t="b">
        <f t="shared" si="182"/>
        <v>1</v>
      </c>
      <c r="X1437" t="b">
        <f t="shared" si="183"/>
        <v>1</v>
      </c>
    </row>
    <row r="1438" spans="1:24" x14ac:dyDescent="0.3">
      <c r="A1438" s="2" t="s">
        <v>1438</v>
      </c>
      <c r="B1438" s="3" t="s">
        <v>5292</v>
      </c>
      <c r="C1438" s="3" t="s">
        <v>7407</v>
      </c>
      <c r="D1438" s="3" t="s">
        <v>7413</v>
      </c>
      <c r="E1438" s="3" t="s">
        <v>7424</v>
      </c>
      <c r="F1438" s="3" t="s">
        <v>7433</v>
      </c>
      <c r="G1438" s="3">
        <v>3984.83</v>
      </c>
      <c r="H1438" s="3">
        <v>13</v>
      </c>
      <c r="I1438" s="8" t="s">
        <v>7530</v>
      </c>
      <c r="J1438" s="3" t="s">
        <v>8163</v>
      </c>
      <c r="K1438" s="3" t="s">
        <v>8168</v>
      </c>
      <c r="L1438" s="3" t="s">
        <v>8169</v>
      </c>
      <c r="M1438" s="4">
        <v>41441.9</v>
      </c>
      <c r="N1438" s="32">
        <f>Table2[[#This Row],[Price]]*Table2[[#This Row],[Quantity Sold]]</f>
        <v>51802.79</v>
      </c>
      <c r="O1438" s="1">
        <f t="shared" si="178"/>
        <v>2024</v>
      </c>
      <c r="P1438" s="1" t="str">
        <f t="shared" si="179"/>
        <v>KIDS</v>
      </c>
      <c r="Q1438" s="1" t="str">
        <f t="shared" si="184"/>
        <v>Kids_Shorts</v>
      </c>
      <c r="T1438" s="1" t="str">
        <f t="shared" si="180"/>
        <v>LOW PRICE</v>
      </c>
      <c r="U1438" t="str">
        <f t="shared" ref="U1438:U1501" si="185">IF(L1438 = "Yes", "Discounted", "No Discount")</f>
        <v>Discounted</v>
      </c>
      <c r="V1438" t="str">
        <f t="shared" si="181"/>
        <v>Other</v>
      </c>
      <c r="W1438" s="1" t="b">
        <f t="shared" si="182"/>
        <v>1</v>
      </c>
      <c r="X1438" t="b">
        <f t="shared" si="183"/>
        <v>1</v>
      </c>
    </row>
    <row r="1439" spans="1:24" ht="28.8" x14ac:dyDescent="0.3">
      <c r="A1439" s="2" t="s">
        <v>1439</v>
      </c>
      <c r="B1439" s="3" t="s">
        <v>5293</v>
      </c>
      <c r="C1439" s="3" t="s">
        <v>7406</v>
      </c>
      <c r="D1439" s="3" t="s">
        <v>7412</v>
      </c>
      <c r="E1439" s="3" t="s">
        <v>7426</v>
      </c>
      <c r="F1439" s="3" t="s">
        <v>7428</v>
      </c>
      <c r="G1439" s="3">
        <v>11205</v>
      </c>
      <c r="H1439" s="3">
        <v>4</v>
      </c>
      <c r="I1439" s="8" t="s">
        <v>7490</v>
      </c>
      <c r="J1439" s="3" t="s">
        <v>8166</v>
      </c>
      <c r="K1439" s="3" t="s">
        <v>8167</v>
      </c>
      <c r="L1439" s="3" t="s">
        <v>8170</v>
      </c>
      <c r="M1439" s="4">
        <v>44820</v>
      </c>
      <c r="N1439" s="32">
        <f>Table2[[#This Row],[Price]]*Table2[[#This Row],[Quantity Sold]]</f>
        <v>44820</v>
      </c>
      <c r="O1439" s="1">
        <f t="shared" si="178"/>
        <v>2022</v>
      </c>
      <c r="P1439" s="1" t="str">
        <f t="shared" si="179"/>
        <v>ACCESSORIES</v>
      </c>
      <c r="Q1439" s="1" t="str">
        <f t="shared" si="184"/>
        <v>Accessories_Hats</v>
      </c>
      <c r="T1439" s="1" t="str">
        <f t="shared" si="180"/>
        <v>HIGH PRICE</v>
      </c>
      <c r="U1439" t="str">
        <f t="shared" si="185"/>
        <v>No Discount</v>
      </c>
      <c r="V1439" t="str">
        <f t="shared" si="181"/>
        <v>Other</v>
      </c>
      <c r="W1439" s="1" t="b">
        <f t="shared" si="182"/>
        <v>0</v>
      </c>
      <c r="X1439" t="b">
        <f t="shared" si="183"/>
        <v>0</v>
      </c>
    </row>
    <row r="1440" spans="1:24" x14ac:dyDescent="0.3">
      <c r="A1440" s="2" t="s">
        <v>1440</v>
      </c>
      <c r="B1440" s="3" t="s">
        <v>5294</v>
      </c>
      <c r="C1440" s="3" t="s">
        <v>7407</v>
      </c>
      <c r="D1440" s="3" t="s">
        <v>7417</v>
      </c>
      <c r="E1440" s="3" t="s">
        <v>7424</v>
      </c>
      <c r="F1440" s="3" t="s">
        <v>7431</v>
      </c>
      <c r="G1440" s="3">
        <v>7274.12</v>
      </c>
      <c r="H1440" s="3">
        <v>2</v>
      </c>
      <c r="I1440" s="8" t="s">
        <v>7568</v>
      </c>
      <c r="J1440" s="3" t="s">
        <v>8165</v>
      </c>
      <c r="K1440" s="3" t="s">
        <v>8167</v>
      </c>
      <c r="L1440" s="3" t="s">
        <v>8170</v>
      </c>
      <c r="M1440" s="4">
        <v>14548.24</v>
      </c>
      <c r="N1440" s="32">
        <f>Table2[[#This Row],[Price]]*Table2[[#This Row],[Quantity Sold]]</f>
        <v>14548.24</v>
      </c>
      <c r="O1440" s="1">
        <f t="shared" si="178"/>
        <v>2023</v>
      </c>
      <c r="P1440" s="1" t="str">
        <f t="shared" si="179"/>
        <v>KIDS</v>
      </c>
      <c r="Q1440" s="1" t="str">
        <f t="shared" si="184"/>
        <v>Kids_Shoes</v>
      </c>
      <c r="T1440" s="1" t="str">
        <f t="shared" si="180"/>
        <v>LOW PRICE</v>
      </c>
      <c r="U1440" t="str">
        <f t="shared" si="185"/>
        <v>No Discount</v>
      </c>
      <c r="V1440" t="str">
        <f t="shared" si="181"/>
        <v>Other</v>
      </c>
      <c r="W1440" s="1" t="b">
        <f t="shared" si="182"/>
        <v>0</v>
      </c>
      <c r="X1440" t="b">
        <f t="shared" si="183"/>
        <v>0</v>
      </c>
    </row>
    <row r="1441" spans="1:24" x14ac:dyDescent="0.3">
      <c r="A1441" s="2" t="s">
        <v>1441</v>
      </c>
      <c r="B1441" s="3" t="s">
        <v>5295</v>
      </c>
      <c r="C1441" s="3" t="s">
        <v>7405</v>
      </c>
      <c r="D1441" s="3" t="s">
        <v>7410</v>
      </c>
      <c r="E1441" s="3" t="s">
        <v>7425</v>
      </c>
      <c r="F1441" s="3" t="s">
        <v>7429</v>
      </c>
      <c r="G1441" s="3">
        <v>4453.78</v>
      </c>
      <c r="H1441" s="3">
        <v>14</v>
      </c>
      <c r="I1441" s="8" t="s">
        <v>7843</v>
      </c>
      <c r="J1441" s="3" t="s">
        <v>8164</v>
      </c>
      <c r="K1441" s="3" t="s">
        <v>8168</v>
      </c>
      <c r="L1441" s="3" t="s">
        <v>8169</v>
      </c>
      <c r="M1441" s="4">
        <v>49882.17</v>
      </c>
      <c r="N1441" s="32">
        <f>Table2[[#This Row],[Price]]*Table2[[#This Row],[Quantity Sold]]</f>
        <v>62352.92</v>
      </c>
      <c r="O1441" s="1">
        <f t="shared" si="178"/>
        <v>2023</v>
      </c>
      <c r="P1441" s="1" t="str">
        <f t="shared" si="179"/>
        <v>MEN</v>
      </c>
      <c r="Q1441" s="1" t="str">
        <f t="shared" si="184"/>
        <v>Men_Shirts</v>
      </c>
      <c r="T1441" s="1" t="str">
        <f t="shared" si="180"/>
        <v>LOW PRICE</v>
      </c>
      <c r="U1441" t="str">
        <f t="shared" si="185"/>
        <v>Discounted</v>
      </c>
      <c r="V1441" t="str">
        <f t="shared" si="181"/>
        <v>Men's Discounted Item</v>
      </c>
      <c r="W1441" s="1" t="b">
        <f t="shared" si="182"/>
        <v>1</v>
      </c>
      <c r="X1441" t="b">
        <f t="shared" si="183"/>
        <v>1</v>
      </c>
    </row>
    <row r="1442" spans="1:24" x14ac:dyDescent="0.3">
      <c r="A1442" s="2" t="s">
        <v>1442</v>
      </c>
      <c r="B1442" s="3" t="s">
        <v>5296</v>
      </c>
      <c r="C1442" s="3" t="s">
        <v>7405</v>
      </c>
      <c r="D1442" s="3" t="s">
        <v>7411</v>
      </c>
      <c r="E1442" s="3" t="s">
        <v>7426</v>
      </c>
      <c r="F1442" s="3" t="s">
        <v>7431</v>
      </c>
      <c r="G1442" s="3">
        <v>13486.67</v>
      </c>
      <c r="H1442" s="3">
        <v>17</v>
      </c>
      <c r="I1442" s="8" t="s">
        <v>7750</v>
      </c>
      <c r="J1442" s="3" t="s">
        <v>8164</v>
      </c>
      <c r="K1442" s="3" t="s">
        <v>8168</v>
      </c>
      <c r="L1442" s="3" t="s">
        <v>8169</v>
      </c>
      <c r="M1442" s="4">
        <v>183418.38</v>
      </c>
      <c r="N1442" s="32">
        <f>Table2[[#This Row],[Price]]*Table2[[#This Row],[Quantity Sold]]</f>
        <v>229273.39</v>
      </c>
      <c r="O1442" s="1">
        <f t="shared" si="178"/>
        <v>2023</v>
      </c>
      <c r="P1442" s="1" t="str">
        <f t="shared" si="179"/>
        <v>MEN</v>
      </c>
      <c r="Q1442" s="1" t="str">
        <f t="shared" si="184"/>
        <v>Men_Pants</v>
      </c>
      <c r="T1442" s="1" t="str">
        <f t="shared" si="180"/>
        <v>HIGH PRICE</v>
      </c>
      <c r="U1442" t="str">
        <f t="shared" si="185"/>
        <v>Discounted</v>
      </c>
      <c r="V1442" t="str">
        <f t="shared" si="181"/>
        <v>Men's Discounted Item</v>
      </c>
      <c r="W1442" s="1" t="b">
        <f t="shared" si="182"/>
        <v>1</v>
      </c>
      <c r="X1442" t="b">
        <f t="shared" si="183"/>
        <v>1</v>
      </c>
    </row>
    <row r="1443" spans="1:24" x14ac:dyDescent="0.3">
      <c r="A1443" s="2" t="s">
        <v>1443</v>
      </c>
      <c r="B1443" s="3" t="s">
        <v>5297</v>
      </c>
      <c r="C1443" s="3" t="s">
        <v>7407</v>
      </c>
      <c r="D1443" s="3" t="s">
        <v>7415</v>
      </c>
      <c r="E1443" s="3" t="s">
        <v>7427</v>
      </c>
      <c r="F1443" s="3" t="s">
        <v>7432</v>
      </c>
      <c r="G1443" s="3">
        <v>4226.3599999999997</v>
      </c>
      <c r="H1443" s="3">
        <v>19</v>
      </c>
      <c r="I1443" s="8" t="s">
        <v>7439</v>
      </c>
      <c r="J1443" s="3" t="s">
        <v>8165</v>
      </c>
      <c r="K1443" s="3" t="s">
        <v>8167</v>
      </c>
      <c r="L1443" s="3" t="s">
        <v>8169</v>
      </c>
      <c r="M1443" s="4">
        <v>64240.34</v>
      </c>
      <c r="N1443" s="32">
        <f>Table2[[#This Row],[Price]]*Table2[[#This Row],[Quantity Sold]]</f>
        <v>80300.84</v>
      </c>
      <c r="O1443" s="1">
        <f t="shared" si="178"/>
        <v>2023</v>
      </c>
      <c r="P1443" s="1" t="str">
        <f t="shared" si="179"/>
        <v>KIDS</v>
      </c>
      <c r="Q1443" s="1" t="str">
        <f t="shared" si="184"/>
        <v>Kids_T-Shirts</v>
      </c>
      <c r="T1443" s="1" t="str">
        <f t="shared" si="180"/>
        <v>LOW PRICE</v>
      </c>
      <c r="U1443" t="str">
        <f t="shared" si="185"/>
        <v>Discounted</v>
      </c>
      <c r="V1443" t="str">
        <f t="shared" si="181"/>
        <v>Other</v>
      </c>
      <c r="W1443" s="1" t="b">
        <f t="shared" si="182"/>
        <v>1</v>
      </c>
      <c r="X1443" t="b">
        <f t="shared" si="183"/>
        <v>1</v>
      </c>
    </row>
    <row r="1444" spans="1:24" x14ac:dyDescent="0.3">
      <c r="A1444" s="2" t="s">
        <v>1444</v>
      </c>
      <c r="B1444" s="3" t="s">
        <v>5298</v>
      </c>
      <c r="C1444" s="3" t="s">
        <v>7407</v>
      </c>
      <c r="D1444" s="3" t="s">
        <v>7413</v>
      </c>
      <c r="E1444" s="3" t="s">
        <v>7425</v>
      </c>
      <c r="F1444" s="3" t="s">
        <v>7429</v>
      </c>
      <c r="G1444" s="3">
        <v>15491.95</v>
      </c>
      <c r="H1444" s="3">
        <v>20</v>
      </c>
      <c r="I1444" s="8" t="s">
        <v>7714</v>
      </c>
      <c r="J1444" s="3" t="s">
        <v>8165</v>
      </c>
      <c r="K1444" s="3" t="s">
        <v>8168</v>
      </c>
      <c r="L1444" s="3" t="s">
        <v>8170</v>
      </c>
      <c r="M1444" s="4">
        <v>309839</v>
      </c>
      <c r="N1444" s="32">
        <f>Table2[[#This Row],[Price]]*Table2[[#This Row],[Quantity Sold]]</f>
        <v>309839</v>
      </c>
      <c r="O1444" s="1">
        <f t="shared" si="178"/>
        <v>2024</v>
      </c>
      <c r="P1444" s="1" t="str">
        <f t="shared" si="179"/>
        <v>KIDS</v>
      </c>
      <c r="Q1444" s="1" t="str">
        <f t="shared" si="184"/>
        <v>Kids_Shorts</v>
      </c>
      <c r="T1444" s="1" t="str">
        <f t="shared" si="180"/>
        <v>HIGH PRICE</v>
      </c>
      <c r="U1444" t="str">
        <f t="shared" si="185"/>
        <v>No Discount</v>
      </c>
      <c r="V1444" t="str">
        <f t="shared" si="181"/>
        <v>Other</v>
      </c>
      <c r="W1444" s="1" t="b">
        <f t="shared" si="182"/>
        <v>1</v>
      </c>
      <c r="X1444" t="b">
        <f t="shared" si="183"/>
        <v>0</v>
      </c>
    </row>
    <row r="1445" spans="1:24" ht="28.8" x14ac:dyDescent="0.3">
      <c r="A1445" s="2" t="s">
        <v>1445</v>
      </c>
      <c r="B1445" s="3" t="s">
        <v>5299</v>
      </c>
      <c r="C1445" s="3" t="s">
        <v>7408</v>
      </c>
      <c r="D1445" s="3" t="s">
        <v>7419</v>
      </c>
      <c r="E1445" s="3" t="s">
        <v>7425</v>
      </c>
      <c r="F1445" s="3" t="s">
        <v>7433</v>
      </c>
      <c r="G1445" s="3">
        <v>4709.42</v>
      </c>
      <c r="H1445" s="3">
        <v>9</v>
      </c>
      <c r="I1445" s="8" t="s">
        <v>7560</v>
      </c>
      <c r="J1445" s="3" t="s">
        <v>8166</v>
      </c>
      <c r="K1445" s="3" t="s">
        <v>8168</v>
      </c>
      <c r="L1445" s="3" t="s">
        <v>8169</v>
      </c>
      <c r="M1445" s="4">
        <v>33907.99</v>
      </c>
      <c r="N1445" s="32">
        <f>Table2[[#This Row],[Price]]*Table2[[#This Row],[Quantity Sold]]</f>
        <v>42384.78</v>
      </c>
      <c r="O1445" s="1">
        <f t="shared" si="178"/>
        <v>2024</v>
      </c>
      <c r="P1445" s="1" t="str">
        <f t="shared" si="179"/>
        <v>WOMEN</v>
      </c>
      <c r="Q1445" s="1" t="str">
        <f t="shared" si="184"/>
        <v>Women_Dresses</v>
      </c>
      <c r="T1445" s="1" t="str">
        <f t="shared" si="180"/>
        <v>LOW PRICE</v>
      </c>
      <c r="U1445" t="str">
        <f t="shared" si="185"/>
        <v>Discounted</v>
      </c>
      <c r="V1445" t="str">
        <f t="shared" si="181"/>
        <v>Other</v>
      </c>
      <c r="W1445" s="1" t="b">
        <f t="shared" si="182"/>
        <v>0</v>
      </c>
      <c r="X1445" t="b">
        <f t="shared" si="183"/>
        <v>1</v>
      </c>
    </row>
    <row r="1446" spans="1:24" x14ac:dyDescent="0.3">
      <c r="A1446" s="2" t="s">
        <v>1446</v>
      </c>
      <c r="B1446" s="3" t="s">
        <v>5300</v>
      </c>
      <c r="C1446" s="3" t="s">
        <v>7407</v>
      </c>
      <c r="D1446" s="3" t="s">
        <v>7413</v>
      </c>
      <c r="E1446" s="3" t="s">
        <v>7425</v>
      </c>
      <c r="F1446" s="3" t="s">
        <v>7433</v>
      </c>
      <c r="G1446" s="3">
        <v>5991.77</v>
      </c>
      <c r="H1446" s="3">
        <v>14</v>
      </c>
      <c r="I1446" s="8" t="s">
        <v>7592</v>
      </c>
      <c r="J1446" s="3" t="s">
        <v>8162</v>
      </c>
      <c r="K1446" s="3" t="s">
        <v>8167</v>
      </c>
      <c r="L1446" s="3" t="s">
        <v>8170</v>
      </c>
      <c r="M1446" s="4">
        <v>83884.78</v>
      </c>
      <c r="N1446" s="32">
        <f>Table2[[#This Row],[Price]]*Table2[[#This Row],[Quantity Sold]]</f>
        <v>83884.78</v>
      </c>
      <c r="O1446" s="1">
        <f t="shared" si="178"/>
        <v>2024</v>
      </c>
      <c r="P1446" s="1" t="str">
        <f t="shared" si="179"/>
        <v>KIDS</v>
      </c>
      <c r="Q1446" s="1" t="str">
        <f t="shared" si="184"/>
        <v>Kids_Shorts</v>
      </c>
      <c r="T1446" s="1" t="str">
        <f t="shared" si="180"/>
        <v>LOW PRICE</v>
      </c>
      <c r="U1446" t="str">
        <f t="shared" si="185"/>
        <v>No Discount</v>
      </c>
      <c r="V1446" t="str">
        <f t="shared" si="181"/>
        <v>Other</v>
      </c>
      <c r="W1446" s="1" t="b">
        <f t="shared" si="182"/>
        <v>1</v>
      </c>
      <c r="X1446" t="b">
        <f t="shared" si="183"/>
        <v>0</v>
      </c>
    </row>
    <row r="1447" spans="1:24" x14ac:dyDescent="0.3">
      <c r="A1447" s="2" t="s">
        <v>1447</v>
      </c>
      <c r="B1447" s="3" t="s">
        <v>5301</v>
      </c>
      <c r="C1447" s="3" t="s">
        <v>7405</v>
      </c>
      <c r="D1447" s="3" t="s">
        <v>7417</v>
      </c>
      <c r="E1447" s="3" t="s">
        <v>7425</v>
      </c>
      <c r="F1447" s="3" t="s">
        <v>7431</v>
      </c>
      <c r="G1447" s="3">
        <v>15552.54</v>
      </c>
      <c r="H1447" s="3">
        <v>6</v>
      </c>
      <c r="I1447" s="8" t="s">
        <v>7467</v>
      </c>
      <c r="J1447" s="3" t="s">
        <v>8164</v>
      </c>
      <c r="K1447" s="3" t="s">
        <v>8167</v>
      </c>
      <c r="L1447" s="3" t="s">
        <v>8169</v>
      </c>
      <c r="M1447" s="4">
        <v>74651.86</v>
      </c>
      <c r="N1447" s="32">
        <f>Table2[[#This Row],[Price]]*Table2[[#This Row],[Quantity Sold]]</f>
        <v>93315.24</v>
      </c>
      <c r="O1447" s="1">
        <f t="shared" si="178"/>
        <v>2023</v>
      </c>
      <c r="P1447" s="1" t="str">
        <f t="shared" si="179"/>
        <v>MEN</v>
      </c>
      <c r="Q1447" s="1" t="str">
        <f t="shared" si="184"/>
        <v>Men_Shoes</v>
      </c>
      <c r="T1447" s="1" t="str">
        <f t="shared" si="180"/>
        <v>HIGH PRICE</v>
      </c>
      <c r="U1447" t="str">
        <f t="shared" si="185"/>
        <v>Discounted</v>
      </c>
      <c r="V1447" t="str">
        <f t="shared" si="181"/>
        <v>Men's Discounted Item</v>
      </c>
      <c r="W1447" s="1" t="b">
        <f t="shared" si="182"/>
        <v>0</v>
      </c>
      <c r="X1447" t="b">
        <f t="shared" si="183"/>
        <v>1</v>
      </c>
    </row>
    <row r="1448" spans="1:24" ht="28.8" x14ac:dyDescent="0.3">
      <c r="A1448" s="2" t="s">
        <v>1448</v>
      </c>
      <c r="B1448" s="3" t="s">
        <v>5302</v>
      </c>
      <c r="C1448" s="3" t="s">
        <v>7408</v>
      </c>
      <c r="D1448" s="3" t="s">
        <v>7417</v>
      </c>
      <c r="E1448" s="3" t="s">
        <v>7424</v>
      </c>
      <c r="F1448" s="3" t="s">
        <v>7431</v>
      </c>
      <c r="G1448" s="3">
        <v>14252.76</v>
      </c>
      <c r="H1448" s="3">
        <v>5</v>
      </c>
      <c r="I1448" s="8" t="s">
        <v>8054</v>
      </c>
      <c r="J1448" s="3" t="s">
        <v>8164</v>
      </c>
      <c r="K1448" s="3" t="s">
        <v>8168</v>
      </c>
      <c r="L1448" s="3" t="s">
        <v>8169</v>
      </c>
      <c r="M1448" s="4">
        <v>57011.040000000001</v>
      </c>
      <c r="N1448" s="32">
        <f>Table2[[#This Row],[Price]]*Table2[[#This Row],[Quantity Sold]]</f>
        <v>71263.8</v>
      </c>
      <c r="O1448" s="1">
        <f t="shared" si="178"/>
        <v>2023</v>
      </c>
      <c r="P1448" s="1" t="str">
        <f t="shared" si="179"/>
        <v>WOMEN</v>
      </c>
      <c r="Q1448" s="1" t="str">
        <f t="shared" si="184"/>
        <v>Women_Shoes</v>
      </c>
      <c r="T1448" s="1" t="str">
        <f t="shared" si="180"/>
        <v>HIGH PRICE</v>
      </c>
      <c r="U1448" t="str">
        <f t="shared" si="185"/>
        <v>Discounted</v>
      </c>
      <c r="V1448" t="str">
        <f t="shared" si="181"/>
        <v>Other</v>
      </c>
      <c r="W1448" s="1" t="b">
        <f t="shared" si="182"/>
        <v>0</v>
      </c>
      <c r="X1448" t="b">
        <f t="shared" si="183"/>
        <v>1</v>
      </c>
    </row>
    <row r="1449" spans="1:24" x14ac:dyDescent="0.3">
      <c r="A1449" s="2" t="s">
        <v>1449</v>
      </c>
      <c r="B1449" s="3" t="s">
        <v>5303</v>
      </c>
      <c r="C1449" s="3" t="s">
        <v>7407</v>
      </c>
      <c r="D1449" s="3" t="s">
        <v>7413</v>
      </c>
      <c r="E1449" s="3" t="s">
        <v>7426</v>
      </c>
      <c r="F1449" s="3" t="s">
        <v>7432</v>
      </c>
      <c r="G1449" s="3">
        <v>14013.72</v>
      </c>
      <c r="H1449" s="3">
        <v>3</v>
      </c>
      <c r="I1449" s="8" t="s">
        <v>7820</v>
      </c>
      <c r="J1449" s="3" t="s">
        <v>8166</v>
      </c>
      <c r="K1449" s="3" t="s">
        <v>8168</v>
      </c>
      <c r="L1449" s="3" t="s">
        <v>8169</v>
      </c>
      <c r="M1449" s="4">
        <v>33633.26</v>
      </c>
      <c r="N1449" s="32">
        <f>Table2[[#This Row],[Price]]*Table2[[#This Row],[Quantity Sold]]</f>
        <v>42041.159999999996</v>
      </c>
      <c r="O1449" s="1">
        <f t="shared" si="178"/>
        <v>2023</v>
      </c>
      <c r="P1449" s="1" t="str">
        <f t="shared" si="179"/>
        <v>KIDS</v>
      </c>
      <c r="Q1449" s="1" t="str">
        <f t="shared" si="184"/>
        <v>Kids_Shorts</v>
      </c>
      <c r="T1449" s="1" t="str">
        <f t="shared" si="180"/>
        <v>HIGH PRICE</v>
      </c>
      <c r="U1449" t="str">
        <f t="shared" si="185"/>
        <v>Discounted</v>
      </c>
      <c r="V1449" t="str">
        <f t="shared" si="181"/>
        <v>Other</v>
      </c>
      <c r="W1449" s="1" t="b">
        <f t="shared" si="182"/>
        <v>0</v>
      </c>
      <c r="X1449" t="b">
        <f t="shared" si="183"/>
        <v>1</v>
      </c>
    </row>
    <row r="1450" spans="1:24" ht="28.8" x14ac:dyDescent="0.3">
      <c r="A1450" s="2" t="s">
        <v>1450</v>
      </c>
      <c r="B1450" s="3" t="s">
        <v>5304</v>
      </c>
      <c r="C1450" s="3" t="s">
        <v>7406</v>
      </c>
      <c r="D1450" s="3" t="s">
        <v>7416</v>
      </c>
      <c r="E1450" s="3" t="s">
        <v>7424</v>
      </c>
      <c r="F1450" s="3" t="s">
        <v>7432</v>
      </c>
      <c r="G1450" s="3">
        <v>9960.83</v>
      </c>
      <c r="H1450" s="3">
        <v>13</v>
      </c>
      <c r="I1450" s="8" t="s">
        <v>7765</v>
      </c>
      <c r="J1450" s="3" t="s">
        <v>8162</v>
      </c>
      <c r="K1450" s="3" t="s">
        <v>8168</v>
      </c>
      <c r="L1450" s="3" t="s">
        <v>8169</v>
      </c>
      <c r="M1450" s="4">
        <v>103592.3</v>
      </c>
      <c r="N1450" s="32">
        <f>Table2[[#This Row],[Price]]*Table2[[#This Row],[Quantity Sold]]</f>
        <v>129490.79</v>
      </c>
      <c r="O1450" s="1">
        <f t="shared" si="178"/>
        <v>2023</v>
      </c>
      <c r="P1450" s="1" t="str">
        <f t="shared" si="179"/>
        <v>ACCESSORIES</v>
      </c>
      <c r="Q1450" s="1" t="str">
        <f t="shared" si="184"/>
        <v>Accessories_Belts</v>
      </c>
      <c r="T1450" s="1" t="str">
        <f t="shared" si="180"/>
        <v>LOW PRICE</v>
      </c>
      <c r="U1450" t="str">
        <f t="shared" si="185"/>
        <v>Discounted</v>
      </c>
      <c r="V1450" t="str">
        <f t="shared" si="181"/>
        <v>Other</v>
      </c>
      <c r="W1450" s="1" t="b">
        <f t="shared" si="182"/>
        <v>1</v>
      </c>
      <c r="X1450" t="b">
        <f t="shared" si="183"/>
        <v>1</v>
      </c>
    </row>
    <row r="1451" spans="1:24" ht="28.8" x14ac:dyDescent="0.3">
      <c r="A1451" s="2" t="s">
        <v>1451</v>
      </c>
      <c r="B1451" s="3" t="s">
        <v>5305</v>
      </c>
      <c r="C1451" s="3" t="s">
        <v>7406</v>
      </c>
      <c r="D1451" s="3" t="s">
        <v>7421</v>
      </c>
      <c r="E1451" s="3" t="s">
        <v>7424</v>
      </c>
      <c r="F1451" s="3" t="s">
        <v>7434</v>
      </c>
      <c r="G1451" s="3">
        <v>9788.19</v>
      </c>
      <c r="H1451" s="3">
        <v>4</v>
      </c>
      <c r="I1451" s="8" t="s">
        <v>7545</v>
      </c>
      <c r="J1451" s="3" t="s">
        <v>8165</v>
      </c>
      <c r="K1451" s="3" t="s">
        <v>8167</v>
      </c>
      <c r="L1451" s="3" t="s">
        <v>8169</v>
      </c>
      <c r="M1451" s="4">
        <v>31322.54</v>
      </c>
      <c r="N1451" s="32">
        <f>Table2[[#This Row],[Price]]*Table2[[#This Row],[Quantity Sold]]</f>
        <v>39152.76</v>
      </c>
      <c r="O1451" s="1">
        <f t="shared" si="178"/>
        <v>2023</v>
      </c>
      <c r="P1451" s="1" t="str">
        <f t="shared" si="179"/>
        <v>ACCESSORIES</v>
      </c>
      <c r="Q1451" s="1" t="str">
        <f t="shared" si="184"/>
        <v>Accessories_Scarves</v>
      </c>
      <c r="T1451" s="1" t="str">
        <f t="shared" si="180"/>
        <v>LOW PRICE</v>
      </c>
      <c r="U1451" t="str">
        <f t="shared" si="185"/>
        <v>Discounted</v>
      </c>
      <c r="V1451" t="str">
        <f t="shared" si="181"/>
        <v>Other</v>
      </c>
      <c r="W1451" s="1" t="b">
        <f t="shared" si="182"/>
        <v>0</v>
      </c>
      <c r="X1451" t="b">
        <f t="shared" si="183"/>
        <v>1</v>
      </c>
    </row>
    <row r="1452" spans="1:24" x14ac:dyDescent="0.3">
      <c r="A1452" s="2" t="s">
        <v>1452</v>
      </c>
      <c r="B1452" s="3" t="s">
        <v>5306</v>
      </c>
      <c r="C1452" s="3" t="s">
        <v>7405</v>
      </c>
      <c r="D1452" s="3" t="s">
        <v>7417</v>
      </c>
      <c r="E1452" s="3" t="s">
        <v>7425</v>
      </c>
      <c r="F1452" s="3" t="s">
        <v>7431</v>
      </c>
      <c r="G1452" s="3">
        <v>11566.88</v>
      </c>
      <c r="H1452" s="3">
        <v>2</v>
      </c>
      <c r="I1452" s="8" t="s">
        <v>7490</v>
      </c>
      <c r="J1452" s="3" t="s">
        <v>8163</v>
      </c>
      <c r="K1452" s="3" t="s">
        <v>8167</v>
      </c>
      <c r="L1452" s="3" t="s">
        <v>8170</v>
      </c>
      <c r="M1452" s="4">
        <v>23133.759999999998</v>
      </c>
      <c r="N1452" s="32">
        <f>Table2[[#This Row],[Price]]*Table2[[#This Row],[Quantity Sold]]</f>
        <v>23133.759999999998</v>
      </c>
      <c r="O1452" s="1">
        <f t="shared" si="178"/>
        <v>2022</v>
      </c>
      <c r="P1452" s="1" t="str">
        <f t="shared" si="179"/>
        <v>MEN</v>
      </c>
      <c r="Q1452" s="1" t="str">
        <f t="shared" si="184"/>
        <v>Men_Shoes</v>
      </c>
      <c r="T1452" s="1" t="str">
        <f t="shared" si="180"/>
        <v>HIGH PRICE</v>
      </c>
      <c r="U1452" t="str">
        <f t="shared" si="185"/>
        <v>No Discount</v>
      </c>
      <c r="V1452" t="str">
        <f t="shared" si="181"/>
        <v>Other</v>
      </c>
      <c r="W1452" s="1" t="b">
        <f t="shared" si="182"/>
        <v>0</v>
      </c>
      <c r="X1452" t="b">
        <f t="shared" si="183"/>
        <v>0</v>
      </c>
    </row>
    <row r="1453" spans="1:24" ht="28.8" x14ac:dyDescent="0.3">
      <c r="A1453" s="2" t="s">
        <v>1409</v>
      </c>
      <c r="B1453" s="3" t="s">
        <v>5307</v>
      </c>
      <c r="C1453" s="3" t="s">
        <v>7406</v>
      </c>
      <c r="D1453" s="3" t="s">
        <v>7414</v>
      </c>
      <c r="E1453" s="3" t="s">
        <v>7427</v>
      </c>
      <c r="F1453" s="3" t="s">
        <v>7433</v>
      </c>
      <c r="G1453" s="3">
        <v>4702.78</v>
      </c>
      <c r="H1453" s="3">
        <v>14</v>
      </c>
      <c r="I1453" s="8" t="s">
        <v>7932</v>
      </c>
      <c r="J1453" s="3" t="s">
        <v>8164</v>
      </c>
      <c r="K1453" s="3" t="s">
        <v>8167</v>
      </c>
      <c r="L1453" s="3" t="s">
        <v>8169</v>
      </c>
      <c r="M1453" s="4">
        <v>52670.97</v>
      </c>
      <c r="N1453" s="32">
        <f>Table2[[#This Row],[Price]]*Table2[[#This Row],[Quantity Sold]]</f>
        <v>65838.92</v>
      </c>
      <c r="O1453" s="1">
        <f t="shared" si="178"/>
        <v>2023</v>
      </c>
      <c r="P1453" s="1" t="str">
        <f t="shared" si="179"/>
        <v>ACCESSORIES</v>
      </c>
      <c r="Q1453" s="1" t="str">
        <f t="shared" si="184"/>
        <v>Accessories_Bags</v>
      </c>
      <c r="T1453" s="1" t="str">
        <f t="shared" si="180"/>
        <v>LOW PRICE</v>
      </c>
      <c r="U1453" t="str">
        <f t="shared" si="185"/>
        <v>Discounted</v>
      </c>
      <c r="V1453" t="str">
        <f t="shared" si="181"/>
        <v>Other</v>
      </c>
      <c r="W1453" s="1" t="b">
        <f t="shared" si="182"/>
        <v>1</v>
      </c>
      <c r="X1453" t="b">
        <f t="shared" si="183"/>
        <v>1</v>
      </c>
    </row>
    <row r="1454" spans="1:24" x14ac:dyDescent="0.3">
      <c r="A1454" s="2" t="s">
        <v>1453</v>
      </c>
      <c r="B1454" s="3" t="s">
        <v>5308</v>
      </c>
      <c r="C1454" s="3" t="s">
        <v>7405</v>
      </c>
      <c r="D1454" s="3" t="s">
        <v>7411</v>
      </c>
      <c r="E1454" s="3" t="s">
        <v>7425</v>
      </c>
      <c r="F1454" s="3" t="s">
        <v>7434</v>
      </c>
      <c r="G1454" s="3">
        <v>14433.7</v>
      </c>
      <c r="H1454" s="3">
        <v>7</v>
      </c>
      <c r="I1454" s="8" t="s">
        <v>8055</v>
      </c>
      <c r="J1454" s="3" t="s">
        <v>8162</v>
      </c>
      <c r="K1454" s="3" t="s">
        <v>8167</v>
      </c>
      <c r="L1454" s="3" t="s">
        <v>8170</v>
      </c>
      <c r="M1454" s="4">
        <v>101035.9</v>
      </c>
      <c r="N1454" s="32">
        <f>Table2[[#This Row],[Price]]*Table2[[#This Row],[Quantity Sold]]</f>
        <v>101035.90000000001</v>
      </c>
      <c r="O1454" s="1">
        <f t="shared" si="178"/>
        <v>2024</v>
      </c>
      <c r="P1454" s="1" t="str">
        <f t="shared" si="179"/>
        <v>MEN</v>
      </c>
      <c r="Q1454" s="1" t="str">
        <f t="shared" si="184"/>
        <v>Men_Pants</v>
      </c>
      <c r="T1454" s="1" t="str">
        <f t="shared" si="180"/>
        <v>HIGH PRICE</v>
      </c>
      <c r="U1454" t="str">
        <f t="shared" si="185"/>
        <v>No Discount</v>
      </c>
      <c r="V1454" t="str">
        <f t="shared" si="181"/>
        <v>Other</v>
      </c>
      <c r="W1454" s="1" t="b">
        <f t="shared" si="182"/>
        <v>0</v>
      </c>
      <c r="X1454" t="b">
        <f t="shared" si="183"/>
        <v>0</v>
      </c>
    </row>
    <row r="1455" spans="1:24" x14ac:dyDescent="0.3">
      <c r="A1455" s="2" t="s">
        <v>1454</v>
      </c>
      <c r="B1455" s="3" t="s">
        <v>5309</v>
      </c>
      <c r="C1455" s="3" t="s">
        <v>7405</v>
      </c>
      <c r="D1455" s="3" t="s">
        <v>7417</v>
      </c>
      <c r="E1455" s="3" t="s">
        <v>7423</v>
      </c>
      <c r="F1455" s="3" t="s">
        <v>7432</v>
      </c>
      <c r="G1455" s="3">
        <v>13123.96</v>
      </c>
      <c r="H1455" s="3">
        <v>17</v>
      </c>
      <c r="I1455" s="8" t="s">
        <v>8056</v>
      </c>
      <c r="J1455" s="3" t="s">
        <v>8164</v>
      </c>
      <c r="K1455" s="3" t="s">
        <v>8167</v>
      </c>
      <c r="L1455" s="3" t="s">
        <v>8169</v>
      </c>
      <c r="M1455" s="4">
        <v>178485.69</v>
      </c>
      <c r="N1455" s="32">
        <f>Table2[[#This Row],[Price]]*Table2[[#This Row],[Quantity Sold]]</f>
        <v>223107.31999999998</v>
      </c>
      <c r="O1455" s="1">
        <f t="shared" si="178"/>
        <v>2024</v>
      </c>
      <c r="P1455" s="1" t="str">
        <f t="shared" si="179"/>
        <v>MEN</v>
      </c>
      <c r="Q1455" s="1" t="str">
        <f t="shared" si="184"/>
        <v>Men_Shoes</v>
      </c>
      <c r="T1455" s="1" t="str">
        <f t="shared" si="180"/>
        <v>HIGH PRICE</v>
      </c>
      <c r="U1455" t="str">
        <f t="shared" si="185"/>
        <v>Discounted</v>
      </c>
      <c r="V1455" t="str">
        <f t="shared" si="181"/>
        <v>Men's Discounted Item</v>
      </c>
      <c r="W1455" s="1" t="b">
        <f t="shared" si="182"/>
        <v>1</v>
      </c>
      <c r="X1455" t="b">
        <f t="shared" si="183"/>
        <v>1</v>
      </c>
    </row>
    <row r="1456" spans="1:24" ht="28.8" x14ac:dyDescent="0.3">
      <c r="A1456" s="2" t="s">
        <v>1455</v>
      </c>
      <c r="B1456" s="3" t="s">
        <v>4262</v>
      </c>
      <c r="C1456" s="3" t="s">
        <v>7406</v>
      </c>
      <c r="D1456" s="3" t="s">
        <v>7412</v>
      </c>
      <c r="E1456" s="3" t="s">
        <v>7425</v>
      </c>
      <c r="F1456" s="3" t="s">
        <v>7434</v>
      </c>
      <c r="G1456" s="3">
        <v>14509.23</v>
      </c>
      <c r="H1456" s="3">
        <v>11</v>
      </c>
      <c r="I1456" s="8" t="s">
        <v>7963</v>
      </c>
      <c r="J1456" s="3" t="s">
        <v>8166</v>
      </c>
      <c r="K1456" s="3" t="s">
        <v>8167</v>
      </c>
      <c r="L1456" s="3" t="s">
        <v>8169</v>
      </c>
      <c r="M1456" s="4">
        <v>127681.39</v>
      </c>
      <c r="N1456" s="32">
        <f>Table2[[#This Row],[Price]]*Table2[[#This Row],[Quantity Sold]]</f>
        <v>159601.53</v>
      </c>
      <c r="O1456" s="1">
        <f t="shared" si="178"/>
        <v>2023</v>
      </c>
      <c r="P1456" s="1" t="str">
        <f t="shared" si="179"/>
        <v>ACCESSORIES</v>
      </c>
      <c r="Q1456" s="1" t="str">
        <f t="shared" si="184"/>
        <v>Accessories_Hats</v>
      </c>
      <c r="T1456" s="1" t="str">
        <f t="shared" si="180"/>
        <v>HIGH PRICE</v>
      </c>
      <c r="U1456" t="str">
        <f t="shared" si="185"/>
        <v>Discounted</v>
      </c>
      <c r="V1456" t="str">
        <f t="shared" si="181"/>
        <v>Other</v>
      </c>
      <c r="W1456" s="1" t="b">
        <f t="shared" si="182"/>
        <v>1</v>
      </c>
      <c r="X1456" t="b">
        <f t="shared" si="183"/>
        <v>1</v>
      </c>
    </row>
    <row r="1457" spans="1:24" ht="28.8" x14ac:dyDescent="0.3">
      <c r="A1457" s="2" t="s">
        <v>1456</v>
      </c>
      <c r="B1457" s="3" t="s">
        <v>5310</v>
      </c>
      <c r="C1457" s="3" t="s">
        <v>7408</v>
      </c>
      <c r="D1457" s="3" t="s">
        <v>7422</v>
      </c>
      <c r="E1457" s="3" t="s">
        <v>7423</v>
      </c>
      <c r="F1457" s="3" t="s">
        <v>7428</v>
      </c>
      <c r="G1457" s="3">
        <v>3925.9</v>
      </c>
      <c r="H1457" s="3">
        <v>17</v>
      </c>
      <c r="I1457" s="8" t="s">
        <v>7897</v>
      </c>
      <c r="J1457" s="3" t="s">
        <v>8165</v>
      </c>
      <c r="K1457" s="3" t="s">
        <v>8167</v>
      </c>
      <c r="L1457" s="3" t="s">
        <v>8170</v>
      </c>
      <c r="M1457" s="4">
        <v>66740.3</v>
      </c>
      <c r="N1457" s="32">
        <f>Table2[[#This Row],[Price]]*Table2[[#This Row],[Quantity Sold]]</f>
        <v>66740.3</v>
      </c>
      <c r="O1457" s="1">
        <f t="shared" si="178"/>
        <v>2023</v>
      </c>
      <c r="P1457" s="1" t="str">
        <f t="shared" si="179"/>
        <v>WOMEN</v>
      </c>
      <c r="Q1457" s="1" t="str">
        <f t="shared" si="184"/>
        <v>Women_Skirts</v>
      </c>
      <c r="T1457" s="1" t="str">
        <f t="shared" si="180"/>
        <v>LOW PRICE</v>
      </c>
      <c r="U1457" t="str">
        <f t="shared" si="185"/>
        <v>No Discount</v>
      </c>
      <c r="V1457" t="str">
        <f t="shared" si="181"/>
        <v>Other</v>
      </c>
      <c r="W1457" s="1" t="b">
        <f t="shared" si="182"/>
        <v>1</v>
      </c>
      <c r="X1457" t="b">
        <f t="shared" si="183"/>
        <v>0</v>
      </c>
    </row>
    <row r="1458" spans="1:24" ht="28.8" x14ac:dyDescent="0.3">
      <c r="A1458" s="2" t="s">
        <v>1457</v>
      </c>
      <c r="B1458" s="3" t="s">
        <v>5311</v>
      </c>
      <c r="C1458" s="3" t="s">
        <v>7408</v>
      </c>
      <c r="D1458" s="3" t="s">
        <v>7419</v>
      </c>
      <c r="E1458" s="3" t="s">
        <v>7427</v>
      </c>
      <c r="F1458" s="3" t="s">
        <v>7432</v>
      </c>
      <c r="G1458" s="3">
        <v>13530.66</v>
      </c>
      <c r="H1458" s="3">
        <v>19</v>
      </c>
      <c r="I1458" s="8" t="s">
        <v>7932</v>
      </c>
      <c r="J1458" s="3" t="s">
        <v>8166</v>
      </c>
      <c r="K1458" s="3" t="s">
        <v>8168</v>
      </c>
      <c r="L1458" s="3" t="s">
        <v>8170</v>
      </c>
      <c r="M1458" s="4">
        <v>257082.54</v>
      </c>
      <c r="N1458" s="32">
        <f>Table2[[#This Row],[Price]]*Table2[[#This Row],[Quantity Sold]]</f>
        <v>257082.54</v>
      </c>
      <c r="O1458" s="1">
        <f t="shared" si="178"/>
        <v>2023</v>
      </c>
      <c r="P1458" s="1" t="str">
        <f t="shared" si="179"/>
        <v>WOMEN</v>
      </c>
      <c r="Q1458" s="1" t="str">
        <f t="shared" si="184"/>
        <v>Women_Dresses</v>
      </c>
      <c r="T1458" s="1" t="str">
        <f t="shared" si="180"/>
        <v>HIGH PRICE</v>
      </c>
      <c r="U1458" t="str">
        <f t="shared" si="185"/>
        <v>No Discount</v>
      </c>
      <c r="V1458" t="str">
        <f t="shared" si="181"/>
        <v>Other</v>
      </c>
      <c r="W1458" s="1" t="b">
        <f t="shared" si="182"/>
        <v>1</v>
      </c>
      <c r="X1458" t="b">
        <f t="shared" si="183"/>
        <v>0</v>
      </c>
    </row>
    <row r="1459" spans="1:24" x14ac:dyDescent="0.3">
      <c r="A1459" s="2" t="s">
        <v>1458</v>
      </c>
      <c r="B1459" s="3" t="s">
        <v>5312</v>
      </c>
      <c r="C1459" s="3" t="s">
        <v>7407</v>
      </c>
      <c r="D1459" s="3" t="s">
        <v>7415</v>
      </c>
      <c r="E1459" s="3" t="s">
        <v>7425</v>
      </c>
      <c r="F1459" s="3" t="s">
        <v>7428</v>
      </c>
      <c r="G1459" s="3">
        <v>13802.07</v>
      </c>
      <c r="H1459" s="3">
        <v>10</v>
      </c>
      <c r="I1459" s="8" t="s">
        <v>7909</v>
      </c>
      <c r="J1459" s="3" t="s">
        <v>8165</v>
      </c>
      <c r="K1459" s="3" t="s">
        <v>8168</v>
      </c>
      <c r="L1459" s="3" t="s">
        <v>8169</v>
      </c>
      <c r="M1459" s="4">
        <v>110416.56</v>
      </c>
      <c r="N1459" s="32">
        <f>Table2[[#This Row],[Price]]*Table2[[#This Row],[Quantity Sold]]</f>
        <v>138020.70000000001</v>
      </c>
      <c r="O1459" s="1">
        <f t="shared" si="178"/>
        <v>2023</v>
      </c>
      <c r="P1459" s="1" t="str">
        <f t="shared" si="179"/>
        <v>KIDS</v>
      </c>
      <c r="Q1459" s="1" t="str">
        <f t="shared" si="184"/>
        <v>Kids_T-Shirts</v>
      </c>
      <c r="T1459" s="1" t="str">
        <f t="shared" si="180"/>
        <v>HIGH PRICE</v>
      </c>
      <c r="U1459" t="str">
        <f t="shared" si="185"/>
        <v>Discounted</v>
      </c>
      <c r="V1459" t="str">
        <f t="shared" si="181"/>
        <v>Other</v>
      </c>
      <c r="W1459" s="1" t="b">
        <f t="shared" si="182"/>
        <v>1</v>
      </c>
      <c r="X1459" t="b">
        <f t="shared" si="183"/>
        <v>1</v>
      </c>
    </row>
    <row r="1460" spans="1:24" x14ac:dyDescent="0.3">
      <c r="A1460" s="2" t="s">
        <v>1190</v>
      </c>
      <c r="B1460" s="3" t="s">
        <v>5313</v>
      </c>
      <c r="C1460" s="3" t="s">
        <v>7405</v>
      </c>
      <c r="D1460" s="3" t="s">
        <v>7411</v>
      </c>
      <c r="E1460" s="3" t="s">
        <v>7423</v>
      </c>
      <c r="F1460" s="3" t="s">
        <v>7429</v>
      </c>
      <c r="G1460" s="3">
        <v>10126.83</v>
      </c>
      <c r="H1460" s="3">
        <v>11</v>
      </c>
      <c r="I1460" s="8" t="s">
        <v>7920</v>
      </c>
      <c r="J1460" s="3" t="s">
        <v>8166</v>
      </c>
      <c r="K1460" s="3" t="s">
        <v>8167</v>
      </c>
      <c r="L1460" s="3" t="s">
        <v>8170</v>
      </c>
      <c r="M1460" s="4">
        <v>111395.13</v>
      </c>
      <c r="N1460" s="32">
        <f>Table2[[#This Row],[Price]]*Table2[[#This Row],[Quantity Sold]]</f>
        <v>111395.13</v>
      </c>
      <c r="O1460" s="1">
        <f t="shared" si="178"/>
        <v>2024</v>
      </c>
      <c r="P1460" s="1" t="str">
        <f t="shared" si="179"/>
        <v>MEN</v>
      </c>
      <c r="Q1460" s="1" t="str">
        <f t="shared" si="184"/>
        <v>Men_Pants</v>
      </c>
      <c r="T1460" s="1" t="str">
        <f t="shared" si="180"/>
        <v>HIGH PRICE</v>
      </c>
      <c r="U1460" t="str">
        <f t="shared" si="185"/>
        <v>No Discount</v>
      </c>
      <c r="V1460" t="str">
        <f t="shared" si="181"/>
        <v>Other</v>
      </c>
      <c r="W1460" s="1" t="b">
        <f t="shared" si="182"/>
        <v>1</v>
      </c>
      <c r="X1460" t="b">
        <f t="shared" si="183"/>
        <v>0</v>
      </c>
    </row>
    <row r="1461" spans="1:24" ht="28.8" x14ac:dyDescent="0.3">
      <c r="A1461" s="2" t="s">
        <v>1459</v>
      </c>
      <c r="B1461" s="3" t="s">
        <v>5314</v>
      </c>
      <c r="C1461" s="3" t="s">
        <v>7406</v>
      </c>
      <c r="D1461" s="3" t="s">
        <v>7421</v>
      </c>
      <c r="E1461" s="3" t="s">
        <v>7424</v>
      </c>
      <c r="F1461" s="3" t="s">
        <v>7429</v>
      </c>
      <c r="G1461" s="3">
        <v>14648.67</v>
      </c>
      <c r="H1461" s="3">
        <v>11</v>
      </c>
      <c r="I1461" s="8" t="s">
        <v>7995</v>
      </c>
      <c r="J1461" s="3" t="s">
        <v>8165</v>
      </c>
      <c r="K1461" s="3" t="s">
        <v>8167</v>
      </c>
      <c r="L1461" s="3" t="s">
        <v>8169</v>
      </c>
      <c r="M1461" s="4">
        <v>128908.13</v>
      </c>
      <c r="N1461" s="32">
        <f>Table2[[#This Row],[Price]]*Table2[[#This Row],[Quantity Sold]]</f>
        <v>161135.37</v>
      </c>
      <c r="O1461" s="1">
        <f t="shared" si="178"/>
        <v>2024</v>
      </c>
      <c r="P1461" s="1" t="str">
        <f t="shared" si="179"/>
        <v>ACCESSORIES</v>
      </c>
      <c r="Q1461" s="1" t="str">
        <f t="shared" si="184"/>
        <v>Accessories_Scarves</v>
      </c>
      <c r="T1461" s="1" t="str">
        <f t="shared" si="180"/>
        <v>HIGH PRICE</v>
      </c>
      <c r="U1461" t="str">
        <f t="shared" si="185"/>
        <v>Discounted</v>
      </c>
      <c r="V1461" t="str">
        <f t="shared" si="181"/>
        <v>Other</v>
      </c>
      <c r="W1461" s="1" t="b">
        <f t="shared" si="182"/>
        <v>1</v>
      </c>
      <c r="X1461" t="b">
        <f t="shared" si="183"/>
        <v>1</v>
      </c>
    </row>
    <row r="1462" spans="1:24" x14ac:dyDescent="0.3">
      <c r="A1462" s="2" t="s">
        <v>1460</v>
      </c>
      <c r="B1462" s="3" t="s">
        <v>5315</v>
      </c>
      <c r="C1462" s="3" t="s">
        <v>7405</v>
      </c>
      <c r="D1462" s="3" t="s">
        <v>7409</v>
      </c>
      <c r="E1462" s="3" t="s">
        <v>7427</v>
      </c>
      <c r="F1462" s="3" t="s">
        <v>7431</v>
      </c>
      <c r="G1462" s="3">
        <v>7881.68</v>
      </c>
      <c r="H1462" s="3">
        <v>10</v>
      </c>
      <c r="I1462" s="8" t="s">
        <v>8057</v>
      </c>
      <c r="J1462" s="3" t="s">
        <v>8164</v>
      </c>
      <c r="K1462" s="3" t="s">
        <v>8167</v>
      </c>
      <c r="L1462" s="3" t="s">
        <v>8170</v>
      </c>
      <c r="M1462" s="4">
        <v>78816.800000000003</v>
      </c>
      <c r="N1462" s="32">
        <f>Table2[[#This Row],[Price]]*Table2[[#This Row],[Quantity Sold]]</f>
        <v>78816.800000000003</v>
      </c>
      <c r="O1462" s="1">
        <f t="shared" si="178"/>
        <v>2022</v>
      </c>
      <c r="P1462" s="1" t="str">
        <f t="shared" si="179"/>
        <v>MEN</v>
      </c>
      <c r="Q1462" s="1" t="str">
        <f t="shared" si="184"/>
        <v>Men_Jackets</v>
      </c>
      <c r="T1462" s="1" t="str">
        <f t="shared" si="180"/>
        <v>LOW PRICE</v>
      </c>
      <c r="U1462" t="str">
        <f t="shared" si="185"/>
        <v>No Discount</v>
      </c>
      <c r="V1462" t="str">
        <f t="shared" si="181"/>
        <v>Other</v>
      </c>
      <c r="W1462" s="1" t="b">
        <f t="shared" si="182"/>
        <v>1</v>
      </c>
      <c r="X1462" t="b">
        <f t="shared" si="183"/>
        <v>0</v>
      </c>
    </row>
    <row r="1463" spans="1:24" x14ac:dyDescent="0.3">
      <c r="A1463" s="2" t="s">
        <v>1461</v>
      </c>
      <c r="B1463" s="3" t="s">
        <v>5316</v>
      </c>
      <c r="C1463" s="3" t="s">
        <v>7407</v>
      </c>
      <c r="D1463" s="3" t="s">
        <v>7413</v>
      </c>
      <c r="E1463" s="3" t="s">
        <v>7424</v>
      </c>
      <c r="F1463" s="3" t="s">
        <v>7429</v>
      </c>
      <c r="G1463" s="3">
        <v>9843.7999999999993</v>
      </c>
      <c r="H1463" s="3">
        <v>9</v>
      </c>
      <c r="I1463" s="8" t="s">
        <v>7567</v>
      </c>
      <c r="J1463" s="3" t="s">
        <v>8165</v>
      </c>
      <c r="K1463" s="3" t="s">
        <v>8168</v>
      </c>
      <c r="L1463" s="3" t="s">
        <v>8169</v>
      </c>
      <c r="M1463" s="4">
        <v>70875.360000000001</v>
      </c>
      <c r="N1463" s="32">
        <f>Table2[[#This Row],[Price]]*Table2[[#This Row],[Quantity Sold]]</f>
        <v>88594.2</v>
      </c>
      <c r="O1463" s="1">
        <f t="shared" si="178"/>
        <v>2024</v>
      </c>
      <c r="P1463" s="1" t="str">
        <f t="shared" si="179"/>
        <v>KIDS</v>
      </c>
      <c r="Q1463" s="1" t="str">
        <f t="shared" si="184"/>
        <v>Kids_Shorts</v>
      </c>
      <c r="T1463" s="1" t="str">
        <f t="shared" si="180"/>
        <v>LOW PRICE</v>
      </c>
      <c r="U1463" t="str">
        <f t="shared" si="185"/>
        <v>Discounted</v>
      </c>
      <c r="V1463" t="str">
        <f t="shared" si="181"/>
        <v>Other</v>
      </c>
      <c r="W1463" s="1" t="b">
        <f t="shared" si="182"/>
        <v>0</v>
      </c>
      <c r="X1463" t="b">
        <f t="shared" si="183"/>
        <v>1</v>
      </c>
    </row>
    <row r="1464" spans="1:24" ht="28.8" x14ac:dyDescent="0.3">
      <c r="A1464" s="2" t="s">
        <v>1462</v>
      </c>
      <c r="B1464" s="3" t="s">
        <v>5317</v>
      </c>
      <c r="C1464" s="3" t="s">
        <v>7406</v>
      </c>
      <c r="D1464" s="3" t="s">
        <v>7412</v>
      </c>
      <c r="E1464" s="3" t="s">
        <v>7427</v>
      </c>
      <c r="F1464" s="3" t="s">
        <v>7431</v>
      </c>
      <c r="G1464" s="3">
        <v>14801.39</v>
      </c>
      <c r="H1464" s="3">
        <v>3</v>
      </c>
      <c r="I1464" s="8" t="s">
        <v>8058</v>
      </c>
      <c r="J1464" s="3" t="s">
        <v>8165</v>
      </c>
      <c r="K1464" s="3" t="s">
        <v>8167</v>
      </c>
      <c r="L1464" s="3" t="s">
        <v>8170</v>
      </c>
      <c r="M1464" s="4">
        <v>44404.17</v>
      </c>
      <c r="N1464" s="32">
        <f>Table2[[#This Row],[Price]]*Table2[[#This Row],[Quantity Sold]]</f>
        <v>44404.17</v>
      </c>
      <c r="O1464" s="1">
        <f t="shared" si="178"/>
        <v>2023</v>
      </c>
      <c r="P1464" s="1" t="str">
        <f t="shared" si="179"/>
        <v>ACCESSORIES</v>
      </c>
      <c r="Q1464" s="1" t="str">
        <f t="shared" si="184"/>
        <v>Accessories_Hats</v>
      </c>
      <c r="T1464" s="1" t="str">
        <f t="shared" si="180"/>
        <v>HIGH PRICE</v>
      </c>
      <c r="U1464" t="str">
        <f t="shared" si="185"/>
        <v>No Discount</v>
      </c>
      <c r="V1464" t="str">
        <f t="shared" si="181"/>
        <v>Other</v>
      </c>
      <c r="W1464" s="1" t="b">
        <f t="shared" si="182"/>
        <v>0</v>
      </c>
      <c r="X1464" t="b">
        <f t="shared" si="183"/>
        <v>0</v>
      </c>
    </row>
    <row r="1465" spans="1:24" ht="28.8" x14ac:dyDescent="0.3">
      <c r="A1465" s="2" t="s">
        <v>1463</v>
      </c>
      <c r="B1465" s="3" t="s">
        <v>5318</v>
      </c>
      <c r="C1465" s="3" t="s">
        <v>7406</v>
      </c>
      <c r="D1465" s="3" t="s">
        <v>7416</v>
      </c>
      <c r="E1465" s="3" t="s">
        <v>7427</v>
      </c>
      <c r="F1465" s="3" t="s">
        <v>7434</v>
      </c>
      <c r="G1465" s="3">
        <v>13458.45</v>
      </c>
      <c r="H1465" s="3">
        <v>17</v>
      </c>
      <c r="I1465" s="8" t="s">
        <v>7658</v>
      </c>
      <c r="J1465" s="3" t="s">
        <v>8162</v>
      </c>
      <c r="K1465" s="3" t="s">
        <v>8168</v>
      </c>
      <c r="L1465" s="3" t="s">
        <v>8170</v>
      </c>
      <c r="M1465" s="4">
        <v>228793.65</v>
      </c>
      <c r="N1465" s="32">
        <f>Table2[[#This Row],[Price]]*Table2[[#This Row],[Quantity Sold]]</f>
        <v>228793.65000000002</v>
      </c>
      <c r="O1465" s="1">
        <f t="shared" si="178"/>
        <v>2024</v>
      </c>
      <c r="P1465" s="1" t="str">
        <f t="shared" si="179"/>
        <v>ACCESSORIES</v>
      </c>
      <c r="Q1465" s="1" t="str">
        <f t="shared" si="184"/>
        <v>Accessories_Belts</v>
      </c>
      <c r="T1465" s="1" t="str">
        <f t="shared" si="180"/>
        <v>HIGH PRICE</v>
      </c>
      <c r="U1465" t="str">
        <f t="shared" si="185"/>
        <v>No Discount</v>
      </c>
      <c r="V1465" t="str">
        <f t="shared" si="181"/>
        <v>Other</v>
      </c>
      <c r="W1465" s="1" t="b">
        <f t="shared" si="182"/>
        <v>1</v>
      </c>
      <c r="X1465" t="b">
        <f t="shared" si="183"/>
        <v>0</v>
      </c>
    </row>
    <row r="1466" spans="1:24" ht="28.8" x14ac:dyDescent="0.3">
      <c r="A1466" s="2" t="s">
        <v>1464</v>
      </c>
      <c r="B1466" s="3" t="s">
        <v>5319</v>
      </c>
      <c r="C1466" s="3" t="s">
        <v>7408</v>
      </c>
      <c r="D1466" s="3" t="s">
        <v>7419</v>
      </c>
      <c r="E1466" s="3" t="s">
        <v>7423</v>
      </c>
      <c r="F1466" s="3" t="s">
        <v>7429</v>
      </c>
      <c r="G1466" s="3">
        <v>3903.49</v>
      </c>
      <c r="H1466" s="3">
        <v>4</v>
      </c>
      <c r="I1466" s="8" t="s">
        <v>7770</v>
      </c>
      <c r="J1466" s="3" t="s">
        <v>8163</v>
      </c>
      <c r="K1466" s="3" t="s">
        <v>8167</v>
      </c>
      <c r="L1466" s="3" t="s">
        <v>8169</v>
      </c>
      <c r="M1466" s="4">
        <v>12491.5</v>
      </c>
      <c r="N1466" s="32">
        <f>Table2[[#This Row],[Price]]*Table2[[#This Row],[Quantity Sold]]</f>
        <v>15613.96</v>
      </c>
      <c r="O1466" s="1">
        <f t="shared" si="178"/>
        <v>2023</v>
      </c>
      <c r="P1466" s="1" t="str">
        <f t="shared" si="179"/>
        <v>WOMEN</v>
      </c>
      <c r="Q1466" s="1" t="str">
        <f t="shared" si="184"/>
        <v>Women_Dresses</v>
      </c>
      <c r="T1466" s="1" t="str">
        <f t="shared" si="180"/>
        <v>LOW PRICE</v>
      </c>
      <c r="U1466" t="str">
        <f t="shared" si="185"/>
        <v>Discounted</v>
      </c>
      <c r="V1466" t="str">
        <f t="shared" si="181"/>
        <v>Other</v>
      </c>
      <c r="W1466" s="1" t="b">
        <f t="shared" si="182"/>
        <v>0</v>
      </c>
      <c r="X1466" t="b">
        <f t="shared" si="183"/>
        <v>1</v>
      </c>
    </row>
    <row r="1467" spans="1:24" ht="28.8" x14ac:dyDescent="0.3">
      <c r="A1467" s="2" t="s">
        <v>1465</v>
      </c>
      <c r="B1467" s="3" t="s">
        <v>5320</v>
      </c>
      <c r="C1467" s="3" t="s">
        <v>7408</v>
      </c>
      <c r="D1467" s="3" t="s">
        <v>7417</v>
      </c>
      <c r="E1467" s="3" t="s">
        <v>7426</v>
      </c>
      <c r="F1467" s="3" t="s">
        <v>7429</v>
      </c>
      <c r="G1467" s="3">
        <v>10169.16</v>
      </c>
      <c r="H1467" s="3">
        <v>7</v>
      </c>
      <c r="I1467" s="8" t="s">
        <v>7528</v>
      </c>
      <c r="J1467" s="3" t="s">
        <v>8164</v>
      </c>
      <c r="K1467" s="3" t="s">
        <v>8168</v>
      </c>
      <c r="L1467" s="3" t="s">
        <v>8170</v>
      </c>
      <c r="M1467" s="4">
        <v>71184.12</v>
      </c>
      <c r="N1467" s="32">
        <f>Table2[[#This Row],[Price]]*Table2[[#This Row],[Quantity Sold]]</f>
        <v>71184.12</v>
      </c>
      <c r="O1467" s="1">
        <f t="shared" si="178"/>
        <v>2023</v>
      </c>
      <c r="P1467" s="1" t="str">
        <f t="shared" si="179"/>
        <v>WOMEN</v>
      </c>
      <c r="Q1467" s="1" t="str">
        <f t="shared" si="184"/>
        <v>Women_Shoes</v>
      </c>
      <c r="T1467" s="1" t="str">
        <f t="shared" si="180"/>
        <v>HIGH PRICE</v>
      </c>
      <c r="U1467" t="str">
        <f t="shared" si="185"/>
        <v>No Discount</v>
      </c>
      <c r="V1467" t="str">
        <f t="shared" si="181"/>
        <v>Other</v>
      </c>
      <c r="W1467" s="1" t="b">
        <f t="shared" si="182"/>
        <v>0</v>
      </c>
      <c r="X1467" t="b">
        <f t="shared" si="183"/>
        <v>0</v>
      </c>
    </row>
    <row r="1468" spans="1:24" ht="28.8" x14ac:dyDescent="0.3">
      <c r="A1468" s="2" t="s">
        <v>1466</v>
      </c>
      <c r="B1468" s="3" t="s">
        <v>5321</v>
      </c>
      <c r="C1468" s="3" t="s">
        <v>7407</v>
      </c>
      <c r="D1468" s="3" t="s">
        <v>7418</v>
      </c>
      <c r="E1468" s="3" t="s">
        <v>7423</v>
      </c>
      <c r="F1468" s="3" t="s">
        <v>7430</v>
      </c>
      <c r="G1468" s="3">
        <v>16051.37</v>
      </c>
      <c r="H1468" s="3">
        <v>11</v>
      </c>
      <c r="I1468" s="8" t="s">
        <v>7531</v>
      </c>
      <c r="J1468" s="3" t="s">
        <v>8163</v>
      </c>
      <c r="K1468" s="3" t="s">
        <v>8167</v>
      </c>
      <c r="L1468" s="3" t="s">
        <v>8170</v>
      </c>
      <c r="M1468" s="4">
        <v>176565.07</v>
      </c>
      <c r="N1468" s="32">
        <f>Table2[[#This Row],[Price]]*Table2[[#This Row],[Quantity Sold]]</f>
        <v>176565.07</v>
      </c>
      <c r="O1468" s="1">
        <f t="shared" si="178"/>
        <v>2023</v>
      </c>
      <c r="P1468" s="1" t="str">
        <f t="shared" si="179"/>
        <v>KIDS</v>
      </c>
      <c r="Q1468" s="1" t="str">
        <f t="shared" si="184"/>
        <v>Kids_Sweaters</v>
      </c>
      <c r="T1468" s="1" t="str">
        <f t="shared" si="180"/>
        <v>HIGH PRICE</v>
      </c>
      <c r="U1468" t="str">
        <f t="shared" si="185"/>
        <v>No Discount</v>
      </c>
      <c r="V1468" t="str">
        <f t="shared" si="181"/>
        <v>Other</v>
      </c>
      <c r="W1468" s="1" t="b">
        <f t="shared" si="182"/>
        <v>1</v>
      </c>
      <c r="X1468" t="b">
        <f t="shared" si="183"/>
        <v>0</v>
      </c>
    </row>
    <row r="1469" spans="1:24" ht="28.8" x14ac:dyDescent="0.3">
      <c r="A1469" s="2" t="s">
        <v>1467</v>
      </c>
      <c r="B1469" s="3" t="s">
        <v>5322</v>
      </c>
      <c r="C1469" s="3" t="s">
        <v>7406</v>
      </c>
      <c r="D1469" s="3" t="s">
        <v>7416</v>
      </c>
      <c r="E1469" s="3" t="s">
        <v>7427</v>
      </c>
      <c r="F1469" s="3" t="s">
        <v>7431</v>
      </c>
      <c r="G1469" s="3">
        <v>7748.88</v>
      </c>
      <c r="H1469" s="3">
        <v>13</v>
      </c>
      <c r="I1469" s="8" t="s">
        <v>7527</v>
      </c>
      <c r="J1469" s="3" t="s">
        <v>8164</v>
      </c>
      <c r="K1469" s="3" t="s">
        <v>8167</v>
      </c>
      <c r="L1469" s="3" t="s">
        <v>8169</v>
      </c>
      <c r="M1469" s="4">
        <v>80588.02</v>
      </c>
      <c r="N1469" s="32">
        <f>Table2[[#This Row],[Price]]*Table2[[#This Row],[Quantity Sold]]</f>
        <v>100735.44</v>
      </c>
      <c r="O1469" s="1">
        <f t="shared" si="178"/>
        <v>2024</v>
      </c>
      <c r="P1469" s="1" t="str">
        <f t="shared" si="179"/>
        <v>ACCESSORIES</v>
      </c>
      <c r="Q1469" s="1" t="str">
        <f t="shared" si="184"/>
        <v>Accessories_Belts</v>
      </c>
      <c r="T1469" s="1" t="str">
        <f t="shared" si="180"/>
        <v>LOW PRICE</v>
      </c>
      <c r="U1469" t="str">
        <f t="shared" si="185"/>
        <v>Discounted</v>
      </c>
      <c r="V1469" t="str">
        <f t="shared" si="181"/>
        <v>Other</v>
      </c>
      <c r="W1469" s="1" t="b">
        <f t="shared" si="182"/>
        <v>1</v>
      </c>
      <c r="X1469" t="b">
        <f t="shared" si="183"/>
        <v>1</v>
      </c>
    </row>
    <row r="1470" spans="1:24" x14ac:dyDescent="0.3">
      <c r="A1470" s="2" t="s">
        <v>1468</v>
      </c>
      <c r="B1470" s="3" t="s">
        <v>5323</v>
      </c>
      <c r="C1470" s="3" t="s">
        <v>7405</v>
      </c>
      <c r="D1470" s="3" t="s">
        <v>7411</v>
      </c>
      <c r="E1470" s="3" t="s">
        <v>7423</v>
      </c>
      <c r="F1470" s="3" t="s">
        <v>7428</v>
      </c>
      <c r="G1470" s="3">
        <v>3984</v>
      </c>
      <c r="H1470" s="3">
        <v>19</v>
      </c>
      <c r="I1470" s="8" t="s">
        <v>8037</v>
      </c>
      <c r="J1470" s="3" t="s">
        <v>8163</v>
      </c>
      <c r="K1470" s="3" t="s">
        <v>8168</v>
      </c>
      <c r="L1470" s="3" t="s">
        <v>8169</v>
      </c>
      <c r="M1470" s="4">
        <v>60556.800000000003</v>
      </c>
      <c r="N1470" s="32">
        <f>Table2[[#This Row],[Price]]*Table2[[#This Row],[Quantity Sold]]</f>
        <v>75696</v>
      </c>
      <c r="O1470" s="1">
        <f t="shared" si="178"/>
        <v>2023</v>
      </c>
      <c r="P1470" s="1" t="str">
        <f t="shared" si="179"/>
        <v>MEN</v>
      </c>
      <c r="Q1470" s="1" t="str">
        <f t="shared" si="184"/>
        <v>Men_Pants</v>
      </c>
      <c r="T1470" s="1" t="str">
        <f t="shared" si="180"/>
        <v>LOW PRICE</v>
      </c>
      <c r="U1470" t="str">
        <f t="shared" si="185"/>
        <v>Discounted</v>
      </c>
      <c r="V1470" t="str">
        <f t="shared" si="181"/>
        <v>Men's Discounted Item</v>
      </c>
      <c r="W1470" s="1" t="b">
        <f t="shared" si="182"/>
        <v>1</v>
      </c>
      <c r="X1470" t="b">
        <f t="shared" si="183"/>
        <v>1</v>
      </c>
    </row>
    <row r="1471" spans="1:24" ht="28.8" x14ac:dyDescent="0.3">
      <c r="A1471" s="2" t="s">
        <v>1469</v>
      </c>
      <c r="B1471" s="3" t="s">
        <v>4598</v>
      </c>
      <c r="C1471" s="3" t="s">
        <v>7408</v>
      </c>
      <c r="D1471" s="3" t="s">
        <v>7420</v>
      </c>
      <c r="E1471" s="3" t="s">
        <v>7424</v>
      </c>
      <c r="F1471" s="3" t="s">
        <v>7431</v>
      </c>
      <c r="G1471" s="3">
        <v>12350.4</v>
      </c>
      <c r="H1471" s="3">
        <v>5</v>
      </c>
      <c r="I1471" s="8" t="s">
        <v>7815</v>
      </c>
      <c r="J1471" s="3" t="s">
        <v>8165</v>
      </c>
      <c r="K1471" s="3" t="s">
        <v>8168</v>
      </c>
      <c r="L1471" s="3" t="s">
        <v>8169</v>
      </c>
      <c r="M1471" s="4">
        <v>49401.599999999999</v>
      </c>
      <c r="N1471" s="32">
        <f>Table2[[#This Row],[Price]]*Table2[[#This Row],[Quantity Sold]]</f>
        <v>61752</v>
      </c>
      <c r="O1471" s="1">
        <f t="shared" si="178"/>
        <v>2023</v>
      </c>
      <c r="P1471" s="1" t="str">
        <f t="shared" si="179"/>
        <v>WOMEN</v>
      </c>
      <c r="Q1471" s="1" t="str">
        <f t="shared" si="184"/>
        <v>Women_Tops</v>
      </c>
      <c r="T1471" s="1" t="str">
        <f t="shared" si="180"/>
        <v>HIGH PRICE</v>
      </c>
      <c r="U1471" t="str">
        <f t="shared" si="185"/>
        <v>Discounted</v>
      </c>
      <c r="V1471" t="str">
        <f t="shared" si="181"/>
        <v>Other</v>
      </c>
      <c r="W1471" s="1" t="b">
        <f t="shared" si="182"/>
        <v>0</v>
      </c>
      <c r="X1471" t="b">
        <f t="shared" si="183"/>
        <v>1</v>
      </c>
    </row>
    <row r="1472" spans="1:24" ht="28.8" x14ac:dyDescent="0.3">
      <c r="A1472" s="2" t="s">
        <v>1470</v>
      </c>
      <c r="B1472" s="3" t="s">
        <v>5324</v>
      </c>
      <c r="C1472" s="3" t="s">
        <v>7408</v>
      </c>
      <c r="D1472" s="3" t="s">
        <v>7419</v>
      </c>
      <c r="E1472" s="3" t="s">
        <v>7425</v>
      </c>
      <c r="F1472" s="3" t="s">
        <v>7428</v>
      </c>
      <c r="G1472" s="3">
        <v>14258.57</v>
      </c>
      <c r="H1472" s="3">
        <v>8</v>
      </c>
      <c r="I1472" s="8" t="s">
        <v>7531</v>
      </c>
      <c r="J1472" s="3" t="s">
        <v>8163</v>
      </c>
      <c r="K1472" s="3" t="s">
        <v>8168</v>
      </c>
      <c r="L1472" s="3" t="s">
        <v>8170</v>
      </c>
      <c r="M1472" s="4">
        <v>114068.56</v>
      </c>
      <c r="N1472" s="32">
        <f>Table2[[#This Row],[Price]]*Table2[[#This Row],[Quantity Sold]]</f>
        <v>114068.56</v>
      </c>
      <c r="O1472" s="1">
        <f t="shared" si="178"/>
        <v>2023</v>
      </c>
      <c r="P1472" s="1" t="str">
        <f t="shared" si="179"/>
        <v>WOMEN</v>
      </c>
      <c r="Q1472" s="1" t="str">
        <f t="shared" si="184"/>
        <v>Women_Dresses</v>
      </c>
      <c r="T1472" s="1" t="str">
        <f t="shared" si="180"/>
        <v>HIGH PRICE</v>
      </c>
      <c r="U1472" t="str">
        <f t="shared" si="185"/>
        <v>No Discount</v>
      </c>
      <c r="V1472" t="str">
        <f t="shared" si="181"/>
        <v>Other</v>
      </c>
      <c r="W1472" s="1" t="b">
        <f t="shared" si="182"/>
        <v>0</v>
      </c>
      <c r="X1472" t="b">
        <f t="shared" si="183"/>
        <v>0</v>
      </c>
    </row>
    <row r="1473" spans="1:24" ht="28.8" x14ac:dyDescent="0.3">
      <c r="A1473" s="2" t="s">
        <v>1471</v>
      </c>
      <c r="B1473" s="3" t="s">
        <v>5325</v>
      </c>
      <c r="C1473" s="3" t="s">
        <v>7408</v>
      </c>
      <c r="D1473" s="3" t="s">
        <v>7417</v>
      </c>
      <c r="E1473" s="3" t="s">
        <v>7426</v>
      </c>
      <c r="F1473" s="3" t="s">
        <v>7431</v>
      </c>
      <c r="G1473" s="3">
        <v>6584.39</v>
      </c>
      <c r="H1473" s="3">
        <v>9</v>
      </c>
      <c r="I1473" s="8" t="s">
        <v>7779</v>
      </c>
      <c r="J1473" s="3" t="s">
        <v>8163</v>
      </c>
      <c r="K1473" s="3" t="s">
        <v>8168</v>
      </c>
      <c r="L1473" s="3" t="s">
        <v>8169</v>
      </c>
      <c r="M1473" s="4">
        <v>47407.94</v>
      </c>
      <c r="N1473" s="32">
        <f>Table2[[#This Row],[Price]]*Table2[[#This Row],[Quantity Sold]]</f>
        <v>59259.51</v>
      </c>
      <c r="O1473" s="1">
        <f t="shared" si="178"/>
        <v>2024</v>
      </c>
      <c r="P1473" s="1" t="str">
        <f t="shared" si="179"/>
        <v>WOMEN</v>
      </c>
      <c r="Q1473" s="1" t="str">
        <f t="shared" si="184"/>
        <v>Women_Shoes</v>
      </c>
      <c r="T1473" s="1" t="str">
        <f t="shared" si="180"/>
        <v>LOW PRICE</v>
      </c>
      <c r="U1473" t="str">
        <f t="shared" si="185"/>
        <v>Discounted</v>
      </c>
      <c r="V1473" t="str">
        <f t="shared" si="181"/>
        <v>Other</v>
      </c>
      <c r="W1473" s="1" t="b">
        <f t="shared" si="182"/>
        <v>0</v>
      </c>
      <c r="X1473" t="b">
        <f t="shared" si="183"/>
        <v>1</v>
      </c>
    </row>
    <row r="1474" spans="1:24" x14ac:dyDescent="0.3">
      <c r="A1474" s="2" t="s">
        <v>1472</v>
      </c>
      <c r="B1474" s="3" t="s">
        <v>4191</v>
      </c>
      <c r="C1474" s="3" t="s">
        <v>7407</v>
      </c>
      <c r="D1474" s="3" t="s">
        <v>7413</v>
      </c>
      <c r="E1474" s="3" t="s">
        <v>7425</v>
      </c>
      <c r="F1474" s="3" t="s">
        <v>7434</v>
      </c>
      <c r="G1474" s="3">
        <v>7913.22</v>
      </c>
      <c r="H1474" s="3">
        <v>5</v>
      </c>
      <c r="I1474" s="8" t="s">
        <v>7898</v>
      </c>
      <c r="J1474" s="3" t="s">
        <v>8165</v>
      </c>
      <c r="K1474" s="3" t="s">
        <v>8167</v>
      </c>
      <c r="L1474" s="3" t="s">
        <v>8170</v>
      </c>
      <c r="M1474" s="4">
        <v>39566.1</v>
      </c>
      <c r="N1474" s="32">
        <f>Table2[[#This Row],[Price]]*Table2[[#This Row],[Quantity Sold]]</f>
        <v>39566.1</v>
      </c>
      <c r="O1474" s="1">
        <f t="shared" si="178"/>
        <v>2023</v>
      </c>
      <c r="P1474" s="1" t="str">
        <f t="shared" si="179"/>
        <v>KIDS</v>
      </c>
      <c r="Q1474" s="1" t="str">
        <f t="shared" si="184"/>
        <v>Kids_Shorts</v>
      </c>
      <c r="T1474" s="1" t="str">
        <f t="shared" si="180"/>
        <v>LOW PRICE</v>
      </c>
      <c r="U1474" t="str">
        <f t="shared" si="185"/>
        <v>No Discount</v>
      </c>
      <c r="V1474" t="str">
        <f t="shared" si="181"/>
        <v>Other</v>
      </c>
      <c r="W1474" s="1" t="b">
        <f t="shared" si="182"/>
        <v>0</v>
      </c>
      <c r="X1474" t="b">
        <f t="shared" si="183"/>
        <v>0</v>
      </c>
    </row>
    <row r="1475" spans="1:24" ht="28.8" x14ac:dyDescent="0.3">
      <c r="A1475" s="2" t="s">
        <v>1473</v>
      </c>
      <c r="B1475" s="3" t="s">
        <v>4453</v>
      </c>
      <c r="C1475" s="3" t="s">
        <v>7408</v>
      </c>
      <c r="D1475" s="3" t="s">
        <v>7417</v>
      </c>
      <c r="E1475" s="3" t="s">
        <v>7425</v>
      </c>
      <c r="F1475" s="3" t="s">
        <v>7429</v>
      </c>
      <c r="G1475" s="3">
        <v>1734.7</v>
      </c>
      <c r="H1475" s="3">
        <v>2</v>
      </c>
      <c r="I1475" s="8" t="s">
        <v>7577</v>
      </c>
      <c r="J1475" s="3" t="s">
        <v>8162</v>
      </c>
      <c r="K1475" s="3" t="s">
        <v>8168</v>
      </c>
      <c r="L1475" s="3" t="s">
        <v>8169</v>
      </c>
      <c r="M1475" s="4">
        <v>2775.52</v>
      </c>
      <c r="N1475" s="32">
        <f>Table2[[#This Row],[Price]]*Table2[[#This Row],[Quantity Sold]]</f>
        <v>3469.4</v>
      </c>
      <c r="O1475" s="1">
        <f t="shared" ref="O1475:O1538" si="186">YEAR(I1475)</f>
        <v>2024</v>
      </c>
      <c r="P1475" s="1" t="str">
        <f t="shared" ref="P1475:P1538" si="187">UPPER(C1475)</f>
        <v>WOMEN</v>
      </c>
      <c r="Q1475" s="1" t="str">
        <f t="shared" si="184"/>
        <v>Women_Shoes</v>
      </c>
      <c r="T1475" s="1" t="str">
        <f t="shared" ref="T1475:T1538" si="188">IF(G1475&gt;10000,"HIGH PRICE", "LOW PRICE")</f>
        <v>LOW PRICE</v>
      </c>
      <c r="U1475" t="str">
        <f t="shared" si="185"/>
        <v>Discounted</v>
      </c>
      <c r="V1475" t="str">
        <f t="shared" ref="V1475:V1538" si="189">IF(AND(C1475 = "Men", L1475 = "Yes"), "Men's Discounted Item", "Other")</f>
        <v>Other</v>
      </c>
      <c r="W1475" s="1" t="b">
        <f t="shared" ref="W1475:W1538" si="190">H1475&gt;=10</f>
        <v>0</v>
      </c>
      <c r="X1475" t="b">
        <f t="shared" ref="X1475:X1538" si="191">L1475 = "Yes"</f>
        <v>1</v>
      </c>
    </row>
    <row r="1476" spans="1:24" x14ac:dyDescent="0.3">
      <c r="A1476" s="2" t="s">
        <v>1474</v>
      </c>
      <c r="B1476" s="3" t="s">
        <v>5326</v>
      </c>
      <c r="C1476" s="3" t="s">
        <v>7407</v>
      </c>
      <c r="D1476" s="3" t="s">
        <v>7417</v>
      </c>
      <c r="E1476" s="3" t="s">
        <v>7425</v>
      </c>
      <c r="F1476" s="3" t="s">
        <v>7430</v>
      </c>
      <c r="G1476" s="3">
        <v>5853.99</v>
      </c>
      <c r="H1476" s="3">
        <v>2</v>
      </c>
      <c r="I1476" s="8" t="s">
        <v>8059</v>
      </c>
      <c r="J1476" s="3" t="s">
        <v>8166</v>
      </c>
      <c r="K1476" s="3" t="s">
        <v>8167</v>
      </c>
      <c r="L1476" s="3" t="s">
        <v>8170</v>
      </c>
      <c r="M1476" s="4">
        <v>11707.98</v>
      </c>
      <c r="N1476" s="32">
        <f>Table2[[#This Row],[Price]]*Table2[[#This Row],[Quantity Sold]]</f>
        <v>11707.98</v>
      </c>
      <c r="O1476" s="1">
        <f t="shared" si="186"/>
        <v>2022</v>
      </c>
      <c r="P1476" s="1" t="str">
        <f t="shared" si="187"/>
        <v>KIDS</v>
      </c>
      <c r="Q1476" s="1" t="str">
        <f t="shared" si="184"/>
        <v>Kids_Shoes</v>
      </c>
      <c r="T1476" s="1" t="str">
        <f t="shared" si="188"/>
        <v>LOW PRICE</v>
      </c>
      <c r="U1476" t="str">
        <f t="shared" si="185"/>
        <v>No Discount</v>
      </c>
      <c r="V1476" t="str">
        <f t="shared" si="189"/>
        <v>Other</v>
      </c>
      <c r="W1476" s="1" t="b">
        <f t="shared" si="190"/>
        <v>0</v>
      </c>
      <c r="X1476" t="b">
        <f t="shared" si="191"/>
        <v>0</v>
      </c>
    </row>
    <row r="1477" spans="1:24" ht="28.8" x14ac:dyDescent="0.3">
      <c r="A1477" s="2" t="s">
        <v>1475</v>
      </c>
      <c r="B1477" s="3" t="s">
        <v>5327</v>
      </c>
      <c r="C1477" s="3" t="s">
        <v>7408</v>
      </c>
      <c r="D1477" s="3" t="s">
        <v>7422</v>
      </c>
      <c r="E1477" s="3" t="s">
        <v>7427</v>
      </c>
      <c r="F1477" s="3" t="s">
        <v>7434</v>
      </c>
      <c r="G1477" s="3">
        <v>14789.77</v>
      </c>
      <c r="H1477" s="3">
        <v>5</v>
      </c>
      <c r="I1477" s="8" t="s">
        <v>7696</v>
      </c>
      <c r="J1477" s="3" t="s">
        <v>8165</v>
      </c>
      <c r="K1477" s="3" t="s">
        <v>8167</v>
      </c>
      <c r="L1477" s="3" t="s">
        <v>8169</v>
      </c>
      <c r="M1477" s="4">
        <v>59159.08</v>
      </c>
      <c r="N1477" s="32">
        <f>Table2[[#This Row],[Price]]*Table2[[#This Row],[Quantity Sold]]</f>
        <v>73948.850000000006</v>
      </c>
      <c r="O1477" s="1">
        <f t="shared" si="186"/>
        <v>2022</v>
      </c>
      <c r="P1477" s="1" t="str">
        <f t="shared" si="187"/>
        <v>WOMEN</v>
      </c>
      <c r="Q1477" s="1" t="str">
        <f t="shared" si="184"/>
        <v>Women_Skirts</v>
      </c>
      <c r="T1477" s="1" t="str">
        <f t="shared" si="188"/>
        <v>HIGH PRICE</v>
      </c>
      <c r="U1477" t="str">
        <f t="shared" si="185"/>
        <v>Discounted</v>
      </c>
      <c r="V1477" t="str">
        <f t="shared" si="189"/>
        <v>Other</v>
      </c>
      <c r="W1477" s="1" t="b">
        <f t="shared" si="190"/>
        <v>0</v>
      </c>
      <c r="X1477" t="b">
        <f t="shared" si="191"/>
        <v>1</v>
      </c>
    </row>
    <row r="1478" spans="1:24" ht="28.8" x14ac:dyDescent="0.3">
      <c r="A1478" s="2" t="s">
        <v>1476</v>
      </c>
      <c r="B1478" s="3" t="s">
        <v>5328</v>
      </c>
      <c r="C1478" s="3" t="s">
        <v>7406</v>
      </c>
      <c r="D1478" s="3" t="s">
        <v>7412</v>
      </c>
      <c r="E1478" s="3" t="s">
        <v>7426</v>
      </c>
      <c r="F1478" s="3" t="s">
        <v>7428</v>
      </c>
      <c r="G1478" s="3">
        <v>10812.41</v>
      </c>
      <c r="H1478" s="3">
        <v>3</v>
      </c>
      <c r="I1478" s="8" t="s">
        <v>7586</v>
      </c>
      <c r="J1478" s="3" t="s">
        <v>8162</v>
      </c>
      <c r="K1478" s="3" t="s">
        <v>8168</v>
      </c>
      <c r="L1478" s="3" t="s">
        <v>8169</v>
      </c>
      <c r="M1478" s="4">
        <v>25949.95</v>
      </c>
      <c r="N1478" s="32">
        <f>Table2[[#This Row],[Price]]*Table2[[#This Row],[Quantity Sold]]</f>
        <v>32437.23</v>
      </c>
      <c r="O1478" s="1">
        <f t="shared" si="186"/>
        <v>2024</v>
      </c>
      <c r="P1478" s="1" t="str">
        <f t="shared" si="187"/>
        <v>ACCESSORIES</v>
      </c>
      <c r="Q1478" s="1" t="str">
        <f t="shared" si="184"/>
        <v>Accessories_Hats</v>
      </c>
      <c r="T1478" s="1" t="str">
        <f t="shared" si="188"/>
        <v>HIGH PRICE</v>
      </c>
      <c r="U1478" t="str">
        <f t="shared" si="185"/>
        <v>Discounted</v>
      </c>
      <c r="V1478" t="str">
        <f t="shared" si="189"/>
        <v>Other</v>
      </c>
      <c r="W1478" s="1" t="b">
        <f t="shared" si="190"/>
        <v>0</v>
      </c>
      <c r="X1478" t="b">
        <f t="shared" si="191"/>
        <v>1</v>
      </c>
    </row>
    <row r="1479" spans="1:24" ht="28.8" x14ac:dyDescent="0.3">
      <c r="A1479" s="2" t="s">
        <v>1477</v>
      </c>
      <c r="B1479" s="3" t="s">
        <v>5329</v>
      </c>
      <c r="C1479" s="3" t="s">
        <v>7408</v>
      </c>
      <c r="D1479" s="3" t="s">
        <v>7417</v>
      </c>
      <c r="E1479" s="3" t="s">
        <v>7425</v>
      </c>
      <c r="F1479" s="3" t="s">
        <v>7428</v>
      </c>
      <c r="G1479" s="3">
        <v>1079</v>
      </c>
      <c r="H1479" s="3">
        <v>5</v>
      </c>
      <c r="I1479" s="8" t="s">
        <v>7452</v>
      </c>
      <c r="J1479" s="3" t="s">
        <v>8162</v>
      </c>
      <c r="K1479" s="3" t="s">
        <v>8167</v>
      </c>
      <c r="L1479" s="3" t="s">
        <v>8170</v>
      </c>
      <c r="M1479" s="4">
        <v>5395</v>
      </c>
      <c r="N1479" s="32">
        <f>Table2[[#This Row],[Price]]*Table2[[#This Row],[Quantity Sold]]</f>
        <v>5395</v>
      </c>
      <c r="O1479" s="1">
        <f t="shared" si="186"/>
        <v>2023</v>
      </c>
      <c r="P1479" s="1" t="str">
        <f t="shared" si="187"/>
        <v>WOMEN</v>
      </c>
      <c r="Q1479" s="1" t="str">
        <f t="shared" si="184"/>
        <v>Women_Shoes</v>
      </c>
      <c r="T1479" s="1" t="str">
        <f t="shared" si="188"/>
        <v>LOW PRICE</v>
      </c>
      <c r="U1479" t="str">
        <f t="shared" si="185"/>
        <v>No Discount</v>
      </c>
      <c r="V1479" t="str">
        <f t="shared" si="189"/>
        <v>Other</v>
      </c>
      <c r="W1479" s="1" t="b">
        <f t="shared" si="190"/>
        <v>0</v>
      </c>
      <c r="X1479" t="b">
        <f t="shared" si="191"/>
        <v>0</v>
      </c>
    </row>
    <row r="1480" spans="1:24" ht="28.8" x14ac:dyDescent="0.3">
      <c r="A1480" s="2" t="s">
        <v>1478</v>
      </c>
      <c r="B1480" s="3" t="s">
        <v>4702</v>
      </c>
      <c r="C1480" s="3" t="s">
        <v>7408</v>
      </c>
      <c r="D1480" s="3" t="s">
        <v>7419</v>
      </c>
      <c r="E1480" s="3" t="s">
        <v>7426</v>
      </c>
      <c r="F1480" s="3" t="s">
        <v>7430</v>
      </c>
      <c r="G1480" s="3">
        <v>14591.4</v>
      </c>
      <c r="H1480" s="3">
        <v>5</v>
      </c>
      <c r="I1480" s="8" t="s">
        <v>7765</v>
      </c>
      <c r="J1480" s="3" t="s">
        <v>8162</v>
      </c>
      <c r="K1480" s="3" t="s">
        <v>8168</v>
      </c>
      <c r="L1480" s="3" t="s">
        <v>8170</v>
      </c>
      <c r="M1480" s="4">
        <v>72957</v>
      </c>
      <c r="N1480" s="32">
        <f>Table2[[#This Row],[Price]]*Table2[[#This Row],[Quantity Sold]]</f>
        <v>72957</v>
      </c>
      <c r="O1480" s="1">
        <f t="shared" si="186"/>
        <v>2023</v>
      </c>
      <c r="P1480" s="1" t="str">
        <f t="shared" si="187"/>
        <v>WOMEN</v>
      </c>
      <c r="Q1480" s="1" t="str">
        <f t="shared" si="184"/>
        <v>Women_Dresses</v>
      </c>
      <c r="T1480" s="1" t="str">
        <f t="shared" si="188"/>
        <v>HIGH PRICE</v>
      </c>
      <c r="U1480" t="str">
        <f t="shared" si="185"/>
        <v>No Discount</v>
      </c>
      <c r="V1480" t="str">
        <f t="shared" si="189"/>
        <v>Other</v>
      </c>
      <c r="W1480" s="1" t="b">
        <f t="shared" si="190"/>
        <v>0</v>
      </c>
      <c r="X1480" t="b">
        <f t="shared" si="191"/>
        <v>0</v>
      </c>
    </row>
    <row r="1481" spans="1:24" x14ac:dyDescent="0.3">
      <c r="A1481" s="2" t="s">
        <v>1479</v>
      </c>
      <c r="B1481" s="3" t="s">
        <v>4692</v>
      </c>
      <c r="C1481" s="3" t="s">
        <v>7405</v>
      </c>
      <c r="D1481" s="3" t="s">
        <v>7409</v>
      </c>
      <c r="E1481" s="3" t="s">
        <v>7426</v>
      </c>
      <c r="F1481" s="3" t="s">
        <v>7431</v>
      </c>
      <c r="G1481" s="3">
        <v>7375.38</v>
      </c>
      <c r="H1481" s="3">
        <v>3</v>
      </c>
      <c r="I1481" s="8" t="s">
        <v>8060</v>
      </c>
      <c r="J1481" s="3" t="s">
        <v>8164</v>
      </c>
      <c r="K1481" s="3" t="s">
        <v>8167</v>
      </c>
      <c r="L1481" s="3" t="s">
        <v>8169</v>
      </c>
      <c r="M1481" s="4">
        <v>17700.580000000002</v>
      </c>
      <c r="N1481" s="32">
        <f>Table2[[#This Row],[Price]]*Table2[[#This Row],[Quantity Sold]]</f>
        <v>22126.14</v>
      </c>
      <c r="O1481" s="1">
        <f t="shared" si="186"/>
        <v>2024</v>
      </c>
      <c r="P1481" s="1" t="str">
        <f t="shared" si="187"/>
        <v>MEN</v>
      </c>
      <c r="Q1481" s="1" t="str">
        <f t="shared" si="184"/>
        <v>Men_Jackets</v>
      </c>
      <c r="T1481" s="1" t="str">
        <f t="shared" si="188"/>
        <v>LOW PRICE</v>
      </c>
      <c r="U1481" t="str">
        <f t="shared" si="185"/>
        <v>Discounted</v>
      </c>
      <c r="V1481" t="str">
        <f t="shared" si="189"/>
        <v>Men's Discounted Item</v>
      </c>
      <c r="W1481" s="1" t="b">
        <f t="shared" si="190"/>
        <v>0</v>
      </c>
      <c r="X1481" t="b">
        <f t="shared" si="191"/>
        <v>1</v>
      </c>
    </row>
    <row r="1482" spans="1:24" x14ac:dyDescent="0.3">
      <c r="A1482" s="2" t="s">
        <v>1480</v>
      </c>
      <c r="B1482" s="3" t="s">
        <v>5330</v>
      </c>
      <c r="C1482" s="3" t="s">
        <v>7405</v>
      </c>
      <c r="D1482" s="3" t="s">
        <v>7409</v>
      </c>
      <c r="E1482" s="3" t="s">
        <v>7425</v>
      </c>
      <c r="F1482" s="3" t="s">
        <v>7428</v>
      </c>
      <c r="G1482" s="3">
        <v>2395.38</v>
      </c>
      <c r="H1482" s="3">
        <v>14</v>
      </c>
      <c r="I1482" s="8" t="s">
        <v>8061</v>
      </c>
      <c r="J1482" s="3" t="s">
        <v>8162</v>
      </c>
      <c r="K1482" s="3" t="s">
        <v>8167</v>
      </c>
      <c r="L1482" s="3" t="s">
        <v>8170</v>
      </c>
      <c r="M1482" s="4">
        <v>33535.32</v>
      </c>
      <c r="N1482" s="32">
        <f>Table2[[#This Row],[Price]]*Table2[[#This Row],[Quantity Sold]]</f>
        <v>33535.32</v>
      </c>
      <c r="O1482" s="1">
        <f t="shared" si="186"/>
        <v>2022</v>
      </c>
      <c r="P1482" s="1" t="str">
        <f t="shared" si="187"/>
        <v>MEN</v>
      </c>
      <c r="Q1482" s="1" t="str">
        <f t="shared" si="184"/>
        <v>Men_Jackets</v>
      </c>
      <c r="T1482" s="1" t="str">
        <f t="shared" si="188"/>
        <v>LOW PRICE</v>
      </c>
      <c r="U1482" t="str">
        <f t="shared" si="185"/>
        <v>No Discount</v>
      </c>
      <c r="V1482" t="str">
        <f t="shared" si="189"/>
        <v>Other</v>
      </c>
      <c r="W1482" s="1" t="b">
        <f t="shared" si="190"/>
        <v>1</v>
      </c>
      <c r="X1482" t="b">
        <f t="shared" si="191"/>
        <v>0</v>
      </c>
    </row>
    <row r="1483" spans="1:24" x14ac:dyDescent="0.3">
      <c r="A1483" s="2" t="s">
        <v>1481</v>
      </c>
      <c r="B1483" s="3" t="s">
        <v>4452</v>
      </c>
      <c r="C1483" s="3" t="s">
        <v>7407</v>
      </c>
      <c r="D1483" s="3" t="s">
        <v>7413</v>
      </c>
      <c r="E1483" s="3" t="s">
        <v>7423</v>
      </c>
      <c r="F1483" s="3" t="s">
        <v>7431</v>
      </c>
      <c r="G1483" s="3">
        <v>9479.43</v>
      </c>
      <c r="H1483" s="3">
        <v>13</v>
      </c>
      <c r="I1483" s="8" t="s">
        <v>7802</v>
      </c>
      <c r="J1483" s="3" t="s">
        <v>8162</v>
      </c>
      <c r="K1483" s="3" t="s">
        <v>8168</v>
      </c>
      <c r="L1483" s="3" t="s">
        <v>8170</v>
      </c>
      <c r="M1483" s="4">
        <v>123232.59</v>
      </c>
      <c r="N1483" s="32">
        <f>Table2[[#This Row],[Price]]*Table2[[#This Row],[Quantity Sold]]</f>
        <v>123232.59</v>
      </c>
      <c r="O1483" s="1">
        <f t="shared" si="186"/>
        <v>2023</v>
      </c>
      <c r="P1483" s="1" t="str">
        <f t="shared" si="187"/>
        <v>KIDS</v>
      </c>
      <c r="Q1483" s="1" t="str">
        <f t="shared" si="184"/>
        <v>Kids_Shorts</v>
      </c>
      <c r="T1483" s="1" t="str">
        <f t="shared" si="188"/>
        <v>LOW PRICE</v>
      </c>
      <c r="U1483" t="str">
        <f t="shared" si="185"/>
        <v>No Discount</v>
      </c>
      <c r="V1483" t="str">
        <f t="shared" si="189"/>
        <v>Other</v>
      </c>
      <c r="W1483" s="1" t="b">
        <f t="shared" si="190"/>
        <v>1</v>
      </c>
      <c r="X1483" t="b">
        <f t="shared" si="191"/>
        <v>0</v>
      </c>
    </row>
    <row r="1484" spans="1:24" x14ac:dyDescent="0.3">
      <c r="A1484" s="2" t="s">
        <v>1482</v>
      </c>
      <c r="B1484" s="3" t="s">
        <v>5331</v>
      </c>
      <c r="C1484" s="3" t="s">
        <v>7405</v>
      </c>
      <c r="D1484" s="3" t="s">
        <v>7409</v>
      </c>
      <c r="E1484" s="3" t="s">
        <v>7426</v>
      </c>
      <c r="F1484" s="3" t="s">
        <v>7431</v>
      </c>
      <c r="G1484" s="3">
        <v>2971.4</v>
      </c>
      <c r="H1484" s="3">
        <v>17</v>
      </c>
      <c r="I1484" s="8" t="s">
        <v>7678</v>
      </c>
      <c r="J1484" s="3" t="s">
        <v>8165</v>
      </c>
      <c r="K1484" s="3" t="s">
        <v>8167</v>
      </c>
      <c r="L1484" s="3" t="s">
        <v>8170</v>
      </c>
      <c r="M1484" s="4">
        <v>50513.8</v>
      </c>
      <c r="N1484" s="32">
        <f>Table2[[#This Row],[Price]]*Table2[[#This Row],[Quantity Sold]]</f>
        <v>50513.8</v>
      </c>
      <c r="O1484" s="1">
        <f t="shared" si="186"/>
        <v>2024</v>
      </c>
      <c r="P1484" s="1" t="str">
        <f t="shared" si="187"/>
        <v>MEN</v>
      </c>
      <c r="Q1484" s="1" t="str">
        <f t="shared" si="184"/>
        <v>Men_Jackets</v>
      </c>
      <c r="T1484" s="1" t="str">
        <f t="shared" si="188"/>
        <v>LOW PRICE</v>
      </c>
      <c r="U1484" t="str">
        <f t="shared" si="185"/>
        <v>No Discount</v>
      </c>
      <c r="V1484" t="str">
        <f t="shared" si="189"/>
        <v>Other</v>
      </c>
      <c r="W1484" s="1" t="b">
        <f t="shared" si="190"/>
        <v>1</v>
      </c>
      <c r="X1484" t="b">
        <f t="shared" si="191"/>
        <v>0</v>
      </c>
    </row>
    <row r="1485" spans="1:24" ht="28.8" x14ac:dyDescent="0.3">
      <c r="A1485" s="2" t="s">
        <v>1483</v>
      </c>
      <c r="B1485" s="3" t="s">
        <v>5332</v>
      </c>
      <c r="C1485" s="3" t="s">
        <v>7408</v>
      </c>
      <c r="D1485" s="3" t="s">
        <v>7417</v>
      </c>
      <c r="E1485" s="3" t="s">
        <v>7426</v>
      </c>
      <c r="F1485" s="3" t="s">
        <v>7431</v>
      </c>
      <c r="G1485" s="3">
        <v>16124.41</v>
      </c>
      <c r="H1485" s="3">
        <v>10</v>
      </c>
      <c r="I1485" s="8" t="s">
        <v>7879</v>
      </c>
      <c r="J1485" s="3" t="s">
        <v>8165</v>
      </c>
      <c r="K1485" s="3" t="s">
        <v>8168</v>
      </c>
      <c r="L1485" s="3" t="s">
        <v>8169</v>
      </c>
      <c r="M1485" s="4">
        <v>128995.28</v>
      </c>
      <c r="N1485" s="32">
        <f>Table2[[#This Row],[Price]]*Table2[[#This Row],[Quantity Sold]]</f>
        <v>161244.1</v>
      </c>
      <c r="O1485" s="1">
        <f t="shared" si="186"/>
        <v>2024</v>
      </c>
      <c r="P1485" s="1" t="str">
        <f t="shared" si="187"/>
        <v>WOMEN</v>
      </c>
      <c r="Q1485" s="1" t="str">
        <f t="shared" si="184"/>
        <v>Women_Shoes</v>
      </c>
      <c r="T1485" s="1" t="str">
        <f t="shared" si="188"/>
        <v>HIGH PRICE</v>
      </c>
      <c r="U1485" t="str">
        <f t="shared" si="185"/>
        <v>Discounted</v>
      </c>
      <c r="V1485" t="str">
        <f t="shared" si="189"/>
        <v>Other</v>
      </c>
      <c r="W1485" s="1" t="b">
        <f t="shared" si="190"/>
        <v>1</v>
      </c>
      <c r="X1485" t="b">
        <f t="shared" si="191"/>
        <v>1</v>
      </c>
    </row>
    <row r="1486" spans="1:24" x14ac:dyDescent="0.3">
      <c r="A1486" s="2" t="s">
        <v>1484</v>
      </c>
      <c r="B1486" s="3" t="s">
        <v>5333</v>
      </c>
      <c r="C1486" s="3" t="s">
        <v>7405</v>
      </c>
      <c r="D1486" s="3" t="s">
        <v>7409</v>
      </c>
      <c r="E1486" s="3" t="s">
        <v>7427</v>
      </c>
      <c r="F1486" s="3" t="s">
        <v>7431</v>
      </c>
      <c r="G1486" s="3">
        <v>13709.11</v>
      </c>
      <c r="H1486" s="3">
        <v>12</v>
      </c>
      <c r="I1486" s="8" t="s">
        <v>8062</v>
      </c>
      <c r="J1486" s="3" t="s">
        <v>8164</v>
      </c>
      <c r="K1486" s="3" t="s">
        <v>8168</v>
      </c>
      <c r="L1486" s="3" t="s">
        <v>8170</v>
      </c>
      <c r="M1486" s="4">
        <v>164509.32</v>
      </c>
      <c r="N1486" s="32">
        <f>Table2[[#This Row],[Price]]*Table2[[#This Row],[Quantity Sold]]</f>
        <v>164509.32</v>
      </c>
      <c r="O1486" s="1">
        <f t="shared" si="186"/>
        <v>2023</v>
      </c>
      <c r="P1486" s="1" t="str">
        <f t="shared" si="187"/>
        <v>MEN</v>
      </c>
      <c r="Q1486" s="1" t="str">
        <f t="shared" si="184"/>
        <v>Men_Jackets</v>
      </c>
      <c r="T1486" s="1" t="str">
        <f t="shared" si="188"/>
        <v>HIGH PRICE</v>
      </c>
      <c r="U1486" t="str">
        <f t="shared" si="185"/>
        <v>No Discount</v>
      </c>
      <c r="V1486" t="str">
        <f t="shared" si="189"/>
        <v>Other</v>
      </c>
      <c r="W1486" s="1" t="b">
        <f t="shared" si="190"/>
        <v>1</v>
      </c>
      <c r="X1486" t="b">
        <f t="shared" si="191"/>
        <v>0</v>
      </c>
    </row>
    <row r="1487" spans="1:24" ht="28.8" x14ac:dyDescent="0.3">
      <c r="A1487" s="2" t="s">
        <v>1485</v>
      </c>
      <c r="B1487" s="3" t="s">
        <v>4284</v>
      </c>
      <c r="C1487" s="3" t="s">
        <v>7406</v>
      </c>
      <c r="D1487" s="3" t="s">
        <v>7416</v>
      </c>
      <c r="E1487" s="3" t="s">
        <v>7426</v>
      </c>
      <c r="F1487" s="3" t="s">
        <v>7429</v>
      </c>
      <c r="G1487" s="3">
        <v>10932.76</v>
      </c>
      <c r="H1487" s="3">
        <v>2</v>
      </c>
      <c r="I1487" s="8" t="s">
        <v>7910</v>
      </c>
      <c r="J1487" s="3" t="s">
        <v>8166</v>
      </c>
      <c r="K1487" s="3" t="s">
        <v>8167</v>
      </c>
      <c r="L1487" s="3" t="s">
        <v>8170</v>
      </c>
      <c r="M1487" s="4">
        <v>21865.52</v>
      </c>
      <c r="N1487" s="32">
        <f>Table2[[#This Row],[Price]]*Table2[[#This Row],[Quantity Sold]]</f>
        <v>21865.52</v>
      </c>
      <c r="O1487" s="1">
        <f t="shared" si="186"/>
        <v>2023</v>
      </c>
      <c r="P1487" s="1" t="str">
        <f t="shared" si="187"/>
        <v>ACCESSORIES</v>
      </c>
      <c r="Q1487" s="1" t="str">
        <f t="shared" si="184"/>
        <v>Accessories_Belts</v>
      </c>
      <c r="T1487" s="1" t="str">
        <f t="shared" si="188"/>
        <v>HIGH PRICE</v>
      </c>
      <c r="U1487" t="str">
        <f t="shared" si="185"/>
        <v>No Discount</v>
      </c>
      <c r="V1487" t="str">
        <f t="shared" si="189"/>
        <v>Other</v>
      </c>
      <c r="W1487" s="1" t="b">
        <f t="shared" si="190"/>
        <v>0</v>
      </c>
      <c r="X1487" t="b">
        <f t="shared" si="191"/>
        <v>0</v>
      </c>
    </row>
    <row r="1488" spans="1:24" ht="28.8" x14ac:dyDescent="0.3">
      <c r="A1488" s="2" t="s">
        <v>1486</v>
      </c>
      <c r="B1488" s="3" t="s">
        <v>5334</v>
      </c>
      <c r="C1488" s="3" t="s">
        <v>7406</v>
      </c>
      <c r="D1488" s="3" t="s">
        <v>7412</v>
      </c>
      <c r="E1488" s="3" t="s">
        <v>7426</v>
      </c>
      <c r="F1488" s="3" t="s">
        <v>7428</v>
      </c>
      <c r="G1488" s="3">
        <v>6233.3</v>
      </c>
      <c r="H1488" s="3">
        <v>11</v>
      </c>
      <c r="I1488" s="8" t="s">
        <v>7858</v>
      </c>
      <c r="J1488" s="3" t="s">
        <v>8165</v>
      </c>
      <c r="K1488" s="3" t="s">
        <v>8167</v>
      </c>
      <c r="L1488" s="3" t="s">
        <v>8170</v>
      </c>
      <c r="M1488" s="4">
        <v>68566.3</v>
      </c>
      <c r="N1488" s="32">
        <f>Table2[[#This Row],[Price]]*Table2[[#This Row],[Quantity Sold]]</f>
        <v>68566.3</v>
      </c>
      <c r="O1488" s="1">
        <f t="shared" si="186"/>
        <v>2024</v>
      </c>
      <c r="P1488" s="1" t="str">
        <f t="shared" si="187"/>
        <v>ACCESSORIES</v>
      </c>
      <c r="Q1488" s="1" t="str">
        <f t="shared" si="184"/>
        <v>Accessories_Hats</v>
      </c>
      <c r="T1488" s="1" t="str">
        <f t="shared" si="188"/>
        <v>LOW PRICE</v>
      </c>
      <c r="U1488" t="str">
        <f t="shared" si="185"/>
        <v>No Discount</v>
      </c>
      <c r="V1488" t="str">
        <f t="shared" si="189"/>
        <v>Other</v>
      </c>
      <c r="W1488" s="1" t="b">
        <f t="shared" si="190"/>
        <v>1</v>
      </c>
      <c r="X1488" t="b">
        <f t="shared" si="191"/>
        <v>0</v>
      </c>
    </row>
    <row r="1489" spans="1:24" ht="28.8" x14ac:dyDescent="0.3">
      <c r="A1489" s="2" t="s">
        <v>1487</v>
      </c>
      <c r="B1489" s="3" t="s">
        <v>5335</v>
      </c>
      <c r="C1489" s="3" t="s">
        <v>7407</v>
      </c>
      <c r="D1489" s="3" t="s">
        <v>7418</v>
      </c>
      <c r="E1489" s="3" t="s">
        <v>7423</v>
      </c>
      <c r="F1489" s="3" t="s">
        <v>7433</v>
      </c>
      <c r="G1489" s="3">
        <v>13223.56</v>
      </c>
      <c r="H1489" s="3">
        <v>20</v>
      </c>
      <c r="I1489" s="8" t="s">
        <v>7498</v>
      </c>
      <c r="J1489" s="3" t="s">
        <v>8164</v>
      </c>
      <c r="K1489" s="3" t="s">
        <v>8167</v>
      </c>
      <c r="L1489" s="3" t="s">
        <v>8169</v>
      </c>
      <c r="M1489" s="4">
        <v>211576.95999999999</v>
      </c>
      <c r="N1489" s="32">
        <f>Table2[[#This Row],[Price]]*Table2[[#This Row],[Quantity Sold]]</f>
        <v>264471.2</v>
      </c>
      <c r="O1489" s="1">
        <f t="shared" si="186"/>
        <v>2024</v>
      </c>
      <c r="P1489" s="1" t="str">
        <f t="shared" si="187"/>
        <v>KIDS</v>
      </c>
      <c r="Q1489" s="1" t="str">
        <f t="shared" si="184"/>
        <v>Kids_Sweaters</v>
      </c>
      <c r="T1489" s="1" t="str">
        <f t="shared" si="188"/>
        <v>HIGH PRICE</v>
      </c>
      <c r="U1489" t="str">
        <f t="shared" si="185"/>
        <v>Discounted</v>
      </c>
      <c r="V1489" t="str">
        <f t="shared" si="189"/>
        <v>Other</v>
      </c>
      <c r="W1489" s="1" t="b">
        <f t="shared" si="190"/>
        <v>1</v>
      </c>
      <c r="X1489" t="b">
        <f t="shared" si="191"/>
        <v>1</v>
      </c>
    </row>
    <row r="1490" spans="1:24" x14ac:dyDescent="0.3">
      <c r="A1490" s="2" t="s">
        <v>1488</v>
      </c>
      <c r="B1490" s="3" t="s">
        <v>5336</v>
      </c>
      <c r="C1490" s="3" t="s">
        <v>7405</v>
      </c>
      <c r="D1490" s="3" t="s">
        <v>7409</v>
      </c>
      <c r="E1490" s="3" t="s">
        <v>7424</v>
      </c>
      <c r="F1490" s="3" t="s">
        <v>7432</v>
      </c>
      <c r="G1490" s="3">
        <v>2701.65</v>
      </c>
      <c r="H1490" s="3">
        <v>12</v>
      </c>
      <c r="I1490" s="8" t="s">
        <v>7698</v>
      </c>
      <c r="J1490" s="3" t="s">
        <v>8165</v>
      </c>
      <c r="K1490" s="3" t="s">
        <v>8167</v>
      </c>
      <c r="L1490" s="3" t="s">
        <v>8169</v>
      </c>
      <c r="M1490" s="4">
        <v>25935.84</v>
      </c>
      <c r="N1490" s="32">
        <f>Table2[[#This Row],[Price]]*Table2[[#This Row],[Quantity Sold]]</f>
        <v>32419.800000000003</v>
      </c>
      <c r="O1490" s="1">
        <f t="shared" si="186"/>
        <v>2023</v>
      </c>
      <c r="P1490" s="1" t="str">
        <f t="shared" si="187"/>
        <v>MEN</v>
      </c>
      <c r="Q1490" s="1" t="str">
        <f t="shared" ref="Q1490:Q1553" si="192">CONCATENATE(C1490, "_",D1490)</f>
        <v>Men_Jackets</v>
      </c>
      <c r="T1490" s="1" t="str">
        <f t="shared" si="188"/>
        <v>LOW PRICE</v>
      </c>
      <c r="U1490" t="str">
        <f t="shared" si="185"/>
        <v>Discounted</v>
      </c>
      <c r="V1490" t="str">
        <f t="shared" si="189"/>
        <v>Men's Discounted Item</v>
      </c>
      <c r="W1490" s="1" t="b">
        <f t="shared" si="190"/>
        <v>1</v>
      </c>
      <c r="X1490" t="b">
        <f t="shared" si="191"/>
        <v>1</v>
      </c>
    </row>
    <row r="1491" spans="1:24" ht="28.8" x14ac:dyDescent="0.3">
      <c r="A1491" s="2" t="s">
        <v>1489</v>
      </c>
      <c r="B1491" s="3" t="s">
        <v>5337</v>
      </c>
      <c r="C1491" s="3" t="s">
        <v>7406</v>
      </c>
      <c r="D1491" s="3" t="s">
        <v>7414</v>
      </c>
      <c r="E1491" s="3" t="s">
        <v>7427</v>
      </c>
      <c r="F1491" s="3" t="s">
        <v>7431</v>
      </c>
      <c r="G1491" s="3">
        <v>4921.8999999999996</v>
      </c>
      <c r="H1491" s="3">
        <v>17</v>
      </c>
      <c r="I1491" s="8" t="s">
        <v>7527</v>
      </c>
      <c r="J1491" s="3" t="s">
        <v>8162</v>
      </c>
      <c r="K1491" s="3" t="s">
        <v>8168</v>
      </c>
      <c r="L1491" s="3" t="s">
        <v>8169</v>
      </c>
      <c r="M1491" s="4">
        <v>66937.84</v>
      </c>
      <c r="N1491" s="32">
        <f>Table2[[#This Row],[Price]]*Table2[[#This Row],[Quantity Sold]]</f>
        <v>83672.299999999988</v>
      </c>
      <c r="O1491" s="1">
        <f t="shared" si="186"/>
        <v>2024</v>
      </c>
      <c r="P1491" s="1" t="str">
        <f t="shared" si="187"/>
        <v>ACCESSORIES</v>
      </c>
      <c r="Q1491" s="1" t="str">
        <f t="shared" si="192"/>
        <v>Accessories_Bags</v>
      </c>
      <c r="T1491" s="1" t="str">
        <f t="shared" si="188"/>
        <v>LOW PRICE</v>
      </c>
      <c r="U1491" t="str">
        <f t="shared" si="185"/>
        <v>Discounted</v>
      </c>
      <c r="V1491" t="str">
        <f t="shared" si="189"/>
        <v>Other</v>
      </c>
      <c r="W1491" s="1" t="b">
        <f t="shared" si="190"/>
        <v>1</v>
      </c>
      <c r="X1491" t="b">
        <f t="shared" si="191"/>
        <v>1</v>
      </c>
    </row>
    <row r="1492" spans="1:24" ht="28.8" x14ac:dyDescent="0.3">
      <c r="A1492" s="2" t="s">
        <v>1490</v>
      </c>
      <c r="B1492" s="3" t="s">
        <v>5338</v>
      </c>
      <c r="C1492" s="3" t="s">
        <v>7408</v>
      </c>
      <c r="D1492" s="3" t="s">
        <v>7417</v>
      </c>
      <c r="E1492" s="3" t="s">
        <v>7425</v>
      </c>
      <c r="F1492" s="3" t="s">
        <v>7428</v>
      </c>
      <c r="G1492" s="3">
        <v>12656.67</v>
      </c>
      <c r="H1492" s="3">
        <v>9</v>
      </c>
      <c r="I1492" s="8" t="s">
        <v>7883</v>
      </c>
      <c r="J1492" s="3" t="s">
        <v>8163</v>
      </c>
      <c r="K1492" s="3" t="s">
        <v>8168</v>
      </c>
      <c r="L1492" s="3" t="s">
        <v>8169</v>
      </c>
      <c r="M1492" s="4">
        <v>91128.19</v>
      </c>
      <c r="N1492" s="32">
        <f>Table2[[#This Row],[Price]]*Table2[[#This Row],[Quantity Sold]]</f>
        <v>113910.03</v>
      </c>
      <c r="O1492" s="1">
        <f t="shared" si="186"/>
        <v>2023</v>
      </c>
      <c r="P1492" s="1" t="str">
        <f t="shared" si="187"/>
        <v>WOMEN</v>
      </c>
      <c r="Q1492" s="1" t="str">
        <f t="shared" si="192"/>
        <v>Women_Shoes</v>
      </c>
      <c r="T1492" s="1" t="str">
        <f t="shared" si="188"/>
        <v>HIGH PRICE</v>
      </c>
      <c r="U1492" t="str">
        <f t="shared" si="185"/>
        <v>Discounted</v>
      </c>
      <c r="V1492" t="str">
        <f t="shared" si="189"/>
        <v>Other</v>
      </c>
      <c r="W1492" s="1" t="b">
        <f t="shared" si="190"/>
        <v>0</v>
      </c>
      <c r="X1492" t="b">
        <f t="shared" si="191"/>
        <v>1</v>
      </c>
    </row>
    <row r="1493" spans="1:24" x14ac:dyDescent="0.3">
      <c r="A1493" s="2" t="s">
        <v>1491</v>
      </c>
      <c r="B1493" s="3" t="s">
        <v>5339</v>
      </c>
      <c r="C1493" s="3" t="s">
        <v>7405</v>
      </c>
      <c r="D1493" s="3" t="s">
        <v>7409</v>
      </c>
      <c r="E1493" s="3" t="s">
        <v>7423</v>
      </c>
      <c r="F1493" s="3" t="s">
        <v>7431</v>
      </c>
      <c r="G1493" s="3">
        <v>6931.33</v>
      </c>
      <c r="H1493" s="3">
        <v>12</v>
      </c>
      <c r="I1493" s="8" t="s">
        <v>7545</v>
      </c>
      <c r="J1493" s="3" t="s">
        <v>8163</v>
      </c>
      <c r="K1493" s="3" t="s">
        <v>8167</v>
      </c>
      <c r="L1493" s="3" t="s">
        <v>8169</v>
      </c>
      <c r="M1493" s="4">
        <v>66541.100000000006</v>
      </c>
      <c r="N1493" s="32">
        <f>Table2[[#This Row],[Price]]*Table2[[#This Row],[Quantity Sold]]</f>
        <v>83175.959999999992</v>
      </c>
      <c r="O1493" s="1">
        <f t="shared" si="186"/>
        <v>2023</v>
      </c>
      <c r="P1493" s="1" t="str">
        <f t="shared" si="187"/>
        <v>MEN</v>
      </c>
      <c r="Q1493" s="1" t="str">
        <f t="shared" si="192"/>
        <v>Men_Jackets</v>
      </c>
      <c r="T1493" s="1" t="str">
        <f t="shared" si="188"/>
        <v>LOW PRICE</v>
      </c>
      <c r="U1493" t="str">
        <f t="shared" si="185"/>
        <v>Discounted</v>
      </c>
      <c r="V1493" t="str">
        <f t="shared" si="189"/>
        <v>Men's Discounted Item</v>
      </c>
      <c r="W1493" s="1" t="b">
        <f t="shared" si="190"/>
        <v>1</v>
      </c>
      <c r="X1493" t="b">
        <f t="shared" si="191"/>
        <v>1</v>
      </c>
    </row>
    <row r="1494" spans="1:24" ht="28.8" x14ac:dyDescent="0.3">
      <c r="A1494" s="2" t="s">
        <v>1492</v>
      </c>
      <c r="B1494" s="3" t="s">
        <v>5340</v>
      </c>
      <c r="C1494" s="3" t="s">
        <v>7407</v>
      </c>
      <c r="D1494" s="3" t="s">
        <v>7418</v>
      </c>
      <c r="E1494" s="3" t="s">
        <v>7427</v>
      </c>
      <c r="F1494" s="3" t="s">
        <v>7433</v>
      </c>
      <c r="G1494" s="3">
        <v>3773.18</v>
      </c>
      <c r="H1494" s="3">
        <v>8</v>
      </c>
      <c r="I1494" s="8" t="s">
        <v>7846</v>
      </c>
      <c r="J1494" s="3" t="s">
        <v>8166</v>
      </c>
      <c r="K1494" s="3" t="s">
        <v>8168</v>
      </c>
      <c r="L1494" s="3" t="s">
        <v>8170</v>
      </c>
      <c r="M1494" s="4">
        <v>30185.439999999999</v>
      </c>
      <c r="N1494" s="32">
        <f>Table2[[#This Row],[Price]]*Table2[[#This Row],[Quantity Sold]]</f>
        <v>30185.439999999999</v>
      </c>
      <c r="O1494" s="1">
        <f t="shared" si="186"/>
        <v>2024</v>
      </c>
      <c r="P1494" s="1" t="str">
        <f t="shared" si="187"/>
        <v>KIDS</v>
      </c>
      <c r="Q1494" s="1" t="str">
        <f t="shared" si="192"/>
        <v>Kids_Sweaters</v>
      </c>
      <c r="T1494" s="1" t="str">
        <f t="shared" si="188"/>
        <v>LOW PRICE</v>
      </c>
      <c r="U1494" t="str">
        <f t="shared" si="185"/>
        <v>No Discount</v>
      </c>
      <c r="V1494" t="str">
        <f t="shared" si="189"/>
        <v>Other</v>
      </c>
      <c r="W1494" s="1" t="b">
        <f t="shared" si="190"/>
        <v>0</v>
      </c>
      <c r="X1494" t="b">
        <f t="shared" si="191"/>
        <v>0</v>
      </c>
    </row>
    <row r="1495" spans="1:24" ht="28.8" x14ac:dyDescent="0.3">
      <c r="A1495" s="2" t="s">
        <v>1493</v>
      </c>
      <c r="B1495" s="3" t="s">
        <v>5341</v>
      </c>
      <c r="C1495" s="3" t="s">
        <v>7408</v>
      </c>
      <c r="D1495" s="3" t="s">
        <v>7422</v>
      </c>
      <c r="E1495" s="3" t="s">
        <v>7425</v>
      </c>
      <c r="F1495" s="3" t="s">
        <v>7432</v>
      </c>
      <c r="G1495" s="3">
        <v>13121.47</v>
      </c>
      <c r="H1495" s="3">
        <v>20</v>
      </c>
      <c r="I1495" s="8" t="s">
        <v>7503</v>
      </c>
      <c r="J1495" s="3" t="s">
        <v>8163</v>
      </c>
      <c r="K1495" s="3" t="s">
        <v>8167</v>
      </c>
      <c r="L1495" s="3" t="s">
        <v>8169</v>
      </c>
      <c r="M1495" s="4">
        <v>209943.52</v>
      </c>
      <c r="N1495" s="32">
        <f>Table2[[#This Row],[Price]]*Table2[[#This Row],[Quantity Sold]]</f>
        <v>262429.39999999997</v>
      </c>
      <c r="O1495" s="1">
        <f t="shared" si="186"/>
        <v>2022</v>
      </c>
      <c r="P1495" s="1" t="str">
        <f t="shared" si="187"/>
        <v>WOMEN</v>
      </c>
      <c r="Q1495" s="1" t="str">
        <f t="shared" si="192"/>
        <v>Women_Skirts</v>
      </c>
      <c r="T1495" s="1" t="str">
        <f t="shared" si="188"/>
        <v>HIGH PRICE</v>
      </c>
      <c r="U1495" t="str">
        <f t="shared" si="185"/>
        <v>Discounted</v>
      </c>
      <c r="V1495" t="str">
        <f t="shared" si="189"/>
        <v>Other</v>
      </c>
      <c r="W1495" s="1" t="b">
        <f t="shared" si="190"/>
        <v>1</v>
      </c>
      <c r="X1495" t="b">
        <f t="shared" si="191"/>
        <v>1</v>
      </c>
    </row>
    <row r="1496" spans="1:24" ht="28.8" x14ac:dyDescent="0.3">
      <c r="A1496" s="2" t="s">
        <v>1494</v>
      </c>
      <c r="B1496" s="3" t="s">
        <v>5342</v>
      </c>
      <c r="C1496" s="3" t="s">
        <v>7406</v>
      </c>
      <c r="D1496" s="3" t="s">
        <v>7421</v>
      </c>
      <c r="E1496" s="3" t="s">
        <v>7424</v>
      </c>
      <c r="F1496" s="3" t="s">
        <v>7430</v>
      </c>
      <c r="G1496" s="3">
        <v>12259.93</v>
      </c>
      <c r="H1496" s="3">
        <v>3</v>
      </c>
      <c r="I1496" s="8" t="s">
        <v>7466</v>
      </c>
      <c r="J1496" s="3" t="s">
        <v>8166</v>
      </c>
      <c r="K1496" s="3" t="s">
        <v>8167</v>
      </c>
      <c r="L1496" s="3" t="s">
        <v>8169</v>
      </c>
      <c r="M1496" s="4">
        <v>29423.5</v>
      </c>
      <c r="N1496" s="32">
        <f>Table2[[#This Row],[Price]]*Table2[[#This Row],[Quantity Sold]]</f>
        <v>36779.79</v>
      </c>
      <c r="O1496" s="1">
        <f t="shared" si="186"/>
        <v>2024</v>
      </c>
      <c r="P1496" s="1" t="str">
        <f t="shared" si="187"/>
        <v>ACCESSORIES</v>
      </c>
      <c r="Q1496" s="1" t="str">
        <f t="shared" si="192"/>
        <v>Accessories_Scarves</v>
      </c>
      <c r="T1496" s="1" t="str">
        <f t="shared" si="188"/>
        <v>HIGH PRICE</v>
      </c>
      <c r="U1496" t="str">
        <f t="shared" si="185"/>
        <v>Discounted</v>
      </c>
      <c r="V1496" t="str">
        <f t="shared" si="189"/>
        <v>Other</v>
      </c>
      <c r="W1496" s="1" t="b">
        <f t="shared" si="190"/>
        <v>0</v>
      </c>
      <c r="X1496" t="b">
        <f t="shared" si="191"/>
        <v>1</v>
      </c>
    </row>
    <row r="1497" spans="1:24" ht="28.8" x14ac:dyDescent="0.3">
      <c r="A1497" s="2" t="s">
        <v>1367</v>
      </c>
      <c r="B1497" s="3" t="s">
        <v>5343</v>
      </c>
      <c r="C1497" s="3" t="s">
        <v>7407</v>
      </c>
      <c r="D1497" s="3" t="s">
        <v>7418</v>
      </c>
      <c r="E1497" s="3" t="s">
        <v>7426</v>
      </c>
      <c r="F1497" s="3" t="s">
        <v>7431</v>
      </c>
      <c r="G1497" s="3">
        <v>12190.21</v>
      </c>
      <c r="H1497" s="3">
        <v>4</v>
      </c>
      <c r="I1497" s="8" t="s">
        <v>7958</v>
      </c>
      <c r="J1497" s="3" t="s">
        <v>8163</v>
      </c>
      <c r="K1497" s="3" t="s">
        <v>8168</v>
      </c>
      <c r="L1497" s="3" t="s">
        <v>8170</v>
      </c>
      <c r="M1497" s="4">
        <v>48760.84</v>
      </c>
      <c r="N1497" s="32">
        <f>Table2[[#This Row],[Price]]*Table2[[#This Row],[Quantity Sold]]</f>
        <v>48760.84</v>
      </c>
      <c r="O1497" s="1">
        <f t="shared" si="186"/>
        <v>2023</v>
      </c>
      <c r="P1497" s="1" t="str">
        <f t="shared" si="187"/>
        <v>KIDS</v>
      </c>
      <c r="Q1497" s="1" t="str">
        <f t="shared" si="192"/>
        <v>Kids_Sweaters</v>
      </c>
      <c r="T1497" s="1" t="str">
        <f t="shared" si="188"/>
        <v>HIGH PRICE</v>
      </c>
      <c r="U1497" t="str">
        <f t="shared" si="185"/>
        <v>No Discount</v>
      </c>
      <c r="V1497" t="str">
        <f t="shared" si="189"/>
        <v>Other</v>
      </c>
      <c r="W1497" s="1" t="b">
        <f t="shared" si="190"/>
        <v>0</v>
      </c>
      <c r="X1497" t="b">
        <f t="shared" si="191"/>
        <v>0</v>
      </c>
    </row>
    <row r="1498" spans="1:24" x14ac:dyDescent="0.3">
      <c r="A1498" s="2" t="s">
        <v>1495</v>
      </c>
      <c r="B1498" s="3" t="s">
        <v>5344</v>
      </c>
      <c r="C1498" s="3" t="s">
        <v>7407</v>
      </c>
      <c r="D1498" s="3" t="s">
        <v>7417</v>
      </c>
      <c r="E1498" s="3" t="s">
        <v>7426</v>
      </c>
      <c r="F1498" s="3" t="s">
        <v>7431</v>
      </c>
      <c r="G1498" s="3">
        <v>2717.42</v>
      </c>
      <c r="H1498" s="3">
        <v>17</v>
      </c>
      <c r="I1498" s="8" t="s">
        <v>7686</v>
      </c>
      <c r="J1498" s="3" t="s">
        <v>8165</v>
      </c>
      <c r="K1498" s="3" t="s">
        <v>8168</v>
      </c>
      <c r="L1498" s="3" t="s">
        <v>8169</v>
      </c>
      <c r="M1498" s="4">
        <v>36956.58</v>
      </c>
      <c r="N1498" s="32">
        <f>Table2[[#This Row],[Price]]*Table2[[#This Row],[Quantity Sold]]</f>
        <v>46196.14</v>
      </c>
      <c r="O1498" s="1">
        <f t="shared" si="186"/>
        <v>2023</v>
      </c>
      <c r="P1498" s="1" t="str">
        <f t="shared" si="187"/>
        <v>KIDS</v>
      </c>
      <c r="Q1498" s="1" t="str">
        <f t="shared" si="192"/>
        <v>Kids_Shoes</v>
      </c>
      <c r="T1498" s="1" t="str">
        <f t="shared" si="188"/>
        <v>LOW PRICE</v>
      </c>
      <c r="U1498" t="str">
        <f t="shared" si="185"/>
        <v>Discounted</v>
      </c>
      <c r="V1498" t="str">
        <f t="shared" si="189"/>
        <v>Other</v>
      </c>
      <c r="W1498" s="1" t="b">
        <f t="shared" si="190"/>
        <v>1</v>
      </c>
      <c r="X1498" t="b">
        <f t="shared" si="191"/>
        <v>1</v>
      </c>
    </row>
    <row r="1499" spans="1:24" ht="28.8" x14ac:dyDescent="0.3">
      <c r="A1499" s="2" t="s">
        <v>1496</v>
      </c>
      <c r="B1499" s="3" t="s">
        <v>5345</v>
      </c>
      <c r="C1499" s="3" t="s">
        <v>7406</v>
      </c>
      <c r="D1499" s="3" t="s">
        <v>7416</v>
      </c>
      <c r="E1499" s="3" t="s">
        <v>7427</v>
      </c>
      <c r="F1499" s="3" t="s">
        <v>7431</v>
      </c>
      <c r="G1499" s="3">
        <v>12565.37</v>
      </c>
      <c r="H1499" s="3">
        <v>20</v>
      </c>
      <c r="I1499" s="8" t="s">
        <v>7867</v>
      </c>
      <c r="J1499" s="3" t="s">
        <v>8165</v>
      </c>
      <c r="K1499" s="3" t="s">
        <v>8167</v>
      </c>
      <c r="L1499" s="3" t="s">
        <v>8170</v>
      </c>
      <c r="M1499" s="4">
        <v>251307.4</v>
      </c>
      <c r="N1499" s="32">
        <f>Table2[[#This Row],[Price]]*Table2[[#This Row],[Quantity Sold]]</f>
        <v>251307.40000000002</v>
      </c>
      <c r="O1499" s="1">
        <f t="shared" si="186"/>
        <v>2023</v>
      </c>
      <c r="P1499" s="1" t="str">
        <f t="shared" si="187"/>
        <v>ACCESSORIES</v>
      </c>
      <c r="Q1499" s="1" t="str">
        <f t="shared" si="192"/>
        <v>Accessories_Belts</v>
      </c>
      <c r="T1499" s="1" t="str">
        <f t="shared" si="188"/>
        <v>HIGH PRICE</v>
      </c>
      <c r="U1499" t="str">
        <f t="shared" si="185"/>
        <v>No Discount</v>
      </c>
      <c r="V1499" t="str">
        <f t="shared" si="189"/>
        <v>Other</v>
      </c>
      <c r="W1499" s="1" t="b">
        <f t="shared" si="190"/>
        <v>1</v>
      </c>
      <c r="X1499" t="b">
        <f t="shared" si="191"/>
        <v>0</v>
      </c>
    </row>
    <row r="1500" spans="1:24" ht="28.8" x14ac:dyDescent="0.3">
      <c r="A1500" s="2" t="s">
        <v>1497</v>
      </c>
      <c r="B1500" s="3" t="s">
        <v>5346</v>
      </c>
      <c r="C1500" s="3" t="s">
        <v>7408</v>
      </c>
      <c r="D1500" s="3" t="s">
        <v>7419</v>
      </c>
      <c r="E1500" s="3" t="s">
        <v>7426</v>
      </c>
      <c r="F1500" s="3" t="s">
        <v>7432</v>
      </c>
      <c r="G1500" s="3">
        <v>10040.51</v>
      </c>
      <c r="H1500" s="3">
        <v>12</v>
      </c>
      <c r="I1500" s="8" t="s">
        <v>8063</v>
      </c>
      <c r="J1500" s="3" t="s">
        <v>8162</v>
      </c>
      <c r="K1500" s="3" t="s">
        <v>8167</v>
      </c>
      <c r="L1500" s="3" t="s">
        <v>8169</v>
      </c>
      <c r="M1500" s="4">
        <v>96388.73</v>
      </c>
      <c r="N1500" s="32">
        <f>Table2[[#This Row],[Price]]*Table2[[#This Row],[Quantity Sold]]</f>
        <v>120486.12</v>
      </c>
      <c r="O1500" s="1">
        <f t="shared" si="186"/>
        <v>2024</v>
      </c>
      <c r="P1500" s="1" t="str">
        <f t="shared" si="187"/>
        <v>WOMEN</v>
      </c>
      <c r="Q1500" s="1" t="str">
        <f t="shared" si="192"/>
        <v>Women_Dresses</v>
      </c>
      <c r="T1500" s="1" t="str">
        <f t="shared" si="188"/>
        <v>HIGH PRICE</v>
      </c>
      <c r="U1500" t="str">
        <f t="shared" si="185"/>
        <v>Discounted</v>
      </c>
      <c r="V1500" t="str">
        <f t="shared" si="189"/>
        <v>Other</v>
      </c>
      <c r="W1500" s="1" t="b">
        <f t="shared" si="190"/>
        <v>1</v>
      </c>
      <c r="X1500" t="b">
        <f t="shared" si="191"/>
        <v>1</v>
      </c>
    </row>
    <row r="1501" spans="1:24" ht="28.8" x14ac:dyDescent="0.3">
      <c r="A1501" s="2" t="s">
        <v>1498</v>
      </c>
      <c r="B1501" s="3" t="s">
        <v>5347</v>
      </c>
      <c r="C1501" s="3" t="s">
        <v>7406</v>
      </c>
      <c r="D1501" s="3" t="s">
        <v>7412</v>
      </c>
      <c r="E1501" s="3" t="s">
        <v>7424</v>
      </c>
      <c r="F1501" s="3" t="s">
        <v>7429</v>
      </c>
      <c r="G1501" s="3">
        <v>15945.96</v>
      </c>
      <c r="H1501" s="3">
        <v>12</v>
      </c>
      <c r="I1501" s="8" t="s">
        <v>7591</v>
      </c>
      <c r="J1501" s="3" t="s">
        <v>8163</v>
      </c>
      <c r="K1501" s="3" t="s">
        <v>8168</v>
      </c>
      <c r="L1501" s="3" t="s">
        <v>8170</v>
      </c>
      <c r="M1501" s="4">
        <v>191351.52</v>
      </c>
      <c r="N1501" s="32">
        <f>Table2[[#This Row],[Price]]*Table2[[#This Row],[Quantity Sold]]</f>
        <v>191351.52</v>
      </c>
      <c r="O1501" s="1">
        <f t="shared" si="186"/>
        <v>2024</v>
      </c>
      <c r="P1501" s="1" t="str">
        <f t="shared" si="187"/>
        <v>ACCESSORIES</v>
      </c>
      <c r="Q1501" s="1" t="str">
        <f t="shared" si="192"/>
        <v>Accessories_Hats</v>
      </c>
      <c r="T1501" s="1" t="str">
        <f t="shared" si="188"/>
        <v>HIGH PRICE</v>
      </c>
      <c r="U1501" t="str">
        <f t="shared" si="185"/>
        <v>No Discount</v>
      </c>
      <c r="V1501" t="str">
        <f t="shared" si="189"/>
        <v>Other</v>
      </c>
      <c r="W1501" s="1" t="b">
        <f t="shared" si="190"/>
        <v>1</v>
      </c>
      <c r="X1501" t="b">
        <f t="shared" si="191"/>
        <v>0</v>
      </c>
    </row>
    <row r="1502" spans="1:24" ht="28.8" x14ac:dyDescent="0.3">
      <c r="A1502" s="2" t="s">
        <v>1499</v>
      </c>
      <c r="B1502" s="3" t="s">
        <v>5348</v>
      </c>
      <c r="C1502" s="3" t="s">
        <v>7407</v>
      </c>
      <c r="D1502" s="3" t="s">
        <v>7418</v>
      </c>
      <c r="E1502" s="3" t="s">
        <v>7424</v>
      </c>
      <c r="F1502" s="3" t="s">
        <v>7434</v>
      </c>
      <c r="G1502" s="3">
        <v>12838.44</v>
      </c>
      <c r="H1502" s="3">
        <v>1</v>
      </c>
      <c r="I1502" s="8" t="s">
        <v>7509</v>
      </c>
      <c r="J1502" s="3" t="s">
        <v>8163</v>
      </c>
      <c r="K1502" s="3" t="s">
        <v>8168</v>
      </c>
      <c r="L1502" s="3" t="s">
        <v>8169</v>
      </c>
      <c r="M1502" s="4">
        <v>10270.42</v>
      </c>
      <c r="N1502" s="32">
        <f>Table2[[#This Row],[Price]]*Table2[[#This Row],[Quantity Sold]]</f>
        <v>12838.44</v>
      </c>
      <c r="O1502" s="1">
        <f t="shared" si="186"/>
        <v>2023</v>
      </c>
      <c r="P1502" s="1" t="str">
        <f t="shared" si="187"/>
        <v>KIDS</v>
      </c>
      <c r="Q1502" s="1" t="str">
        <f t="shared" si="192"/>
        <v>Kids_Sweaters</v>
      </c>
      <c r="T1502" s="1" t="str">
        <f t="shared" si="188"/>
        <v>HIGH PRICE</v>
      </c>
      <c r="U1502" t="str">
        <f t="shared" ref="U1502:U1565" si="193">IF(L1502 = "Yes", "Discounted", "No Discount")</f>
        <v>Discounted</v>
      </c>
      <c r="V1502" t="str">
        <f t="shared" si="189"/>
        <v>Other</v>
      </c>
      <c r="W1502" s="1" t="b">
        <f t="shared" si="190"/>
        <v>0</v>
      </c>
      <c r="X1502" t="b">
        <f t="shared" si="191"/>
        <v>1</v>
      </c>
    </row>
    <row r="1503" spans="1:24" ht="28.8" x14ac:dyDescent="0.3">
      <c r="A1503" s="2" t="s">
        <v>1500</v>
      </c>
      <c r="B1503" s="3" t="s">
        <v>5349</v>
      </c>
      <c r="C1503" s="3" t="s">
        <v>7406</v>
      </c>
      <c r="D1503" s="3" t="s">
        <v>7412</v>
      </c>
      <c r="E1503" s="3" t="s">
        <v>7424</v>
      </c>
      <c r="F1503" s="3" t="s">
        <v>7432</v>
      </c>
      <c r="G1503" s="3">
        <v>14607.17</v>
      </c>
      <c r="H1503" s="3">
        <v>4</v>
      </c>
      <c r="I1503" s="8" t="s">
        <v>8064</v>
      </c>
      <c r="J1503" s="3" t="s">
        <v>8163</v>
      </c>
      <c r="K1503" s="3" t="s">
        <v>8168</v>
      </c>
      <c r="L1503" s="3" t="s">
        <v>8170</v>
      </c>
      <c r="M1503" s="4">
        <v>58428.68</v>
      </c>
      <c r="N1503" s="32">
        <f>Table2[[#This Row],[Price]]*Table2[[#This Row],[Quantity Sold]]</f>
        <v>58428.68</v>
      </c>
      <c r="O1503" s="1">
        <f t="shared" si="186"/>
        <v>2023</v>
      </c>
      <c r="P1503" s="1" t="str">
        <f t="shared" si="187"/>
        <v>ACCESSORIES</v>
      </c>
      <c r="Q1503" s="1" t="str">
        <f t="shared" si="192"/>
        <v>Accessories_Hats</v>
      </c>
      <c r="T1503" s="1" t="str">
        <f t="shared" si="188"/>
        <v>HIGH PRICE</v>
      </c>
      <c r="U1503" t="str">
        <f t="shared" si="193"/>
        <v>No Discount</v>
      </c>
      <c r="V1503" t="str">
        <f t="shared" si="189"/>
        <v>Other</v>
      </c>
      <c r="W1503" s="1" t="b">
        <f t="shared" si="190"/>
        <v>0</v>
      </c>
      <c r="X1503" t="b">
        <f t="shared" si="191"/>
        <v>0</v>
      </c>
    </row>
    <row r="1504" spans="1:24" ht="28.8" x14ac:dyDescent="0.3">
      <c r="A1504" s="2" t="s">
        <v>1501</v>
      </c>
      <c r="B1504" s="3" t="s">
        <v>4523</v>
      </c>
      <c r="C1504" s="3" t="s">
        <v>7408</v>
      </c>
      <c r="D1504" s="3" t="s">
        <v>7422</v>
      </c>
      <c r="E1504" s="3" t="s">
        <v>7427</v>
      </c>
      <c r="F1504" s="3" t="s">
        <v>7434</v>
      </c>
      <c r="G1504" s="3">
        <v>10480.41</v>
      </c>
      <c r="H1504" s="3">
        <v>15</v>
      </c>
      <c r="I1504" s="8" t="s">
        <v>7577</v>
      </c>
      <c r="J1504" s="3" t="s">
        <v>8163</v>
      </c>
      <c r="K1504" s="3" t="s">
        <v>8167</v>
      </c>
      <c r="L1504" s="3" t="s">
        <v>8169</v>
      </c>
      <c r="M1504" s="4">
        <v>125764.92</v>
      </c>
      <c r="N1504" s="32">
        <f>Table2[[#This Row],[Price]]*Table2[[#This Row],[Quantity Sold]]</f>
        <v>157206.15</v>
      </c>
      <c r="O1504" s="1">
        <f t="shared" si="186"/>
        <v>2024</v>
      </c>
      <c r="P1504" s="1" t="str">
        <f t="shared" si="187"/>
        <v>WOMEN</v>
      </c>
      <c r="Q1504" s="1" t="str">
        <f t="shared" si="192"/>
        <v>Women_Skirts</v>
      </c>
      <c r="T1504" s="1" t="str">
        <f t="shared" si="188"/>
        <v>HIGH PRICE</v>
      </c>
      <c r="U1504" t="str">
        <f t="shared" si="193"/>
        <v>Discounted</v>
      </c>
      <c r="V1504" t="str">
        <f t="shared" si="189"/>
        <v>Other</v>
      </c>
      <c r="W1504" s="1" t="b">
        <f t="shared" si="190"/>
        <v>1</v>
      </c>
      <c r="X1504" t="b">
        <f t="shared" si="191"/>
        <v>1</v>
      </c>
    </row>
    <row r="1505" spans="1:24" ht="28.8" x14ac:dyDescent="0.3">
      <c r="A1505" s="2" t="s">
        <v>1502</v>
      </c>
      <c r="B1505" s="3" t="s">
        <v>5350</v>
      </c>
      <c r="C1505" s="3" t="s">
        <v>7406</v>
      </c>
      <c r="D1505" s="3" t="s">
        <v>7421</v>
      </c>
      <c r="E1505" s="3" t="s">
        <v>7423</v>
      </c>
      <c r="F1505" s="3" t="s">
        <v>7428</v>
      </c>
      <c r="G1505" s="3">
        <v>2514.9</v>
      </c>
      <c r="H1505" s="3">
        <v>19</v>
      </c>
      <c r="I1505" s="8" t="s">
        <v>7785</v>
      </c>
      <c r="J1505" s="3" t="s">
        <v>8162</v>
      </c>
      <c r="K1505" s="3" t="s">
        <v>8167</v>
      </c>
      <c r="L1505" s="3" t="s">
        <v>8170</v>
      </c>
      <c r="M1505" s="4">
        <v>47783.1</v>
      </c>
      <c r="N1505" s="32">
        <f>Table2[[#This Row],[Price]]*Table2[[#This Row],[Quantity Sold]]</f>
        <v>47783.1</v>
      </c>
      <c r="O1505" s="1">
        <f t="shared" si="186"/>
        <v>2023</v>
      </c>
      <c r="P1505" s="1" t="str">
        <f t="shared" si="187"/>
        <v>ACCESSORIES</v>
      </c>
      <c r="Q1505" s="1" t="str">
        <f t="shared" si="192"/>
        <v>Accessories_Scarves</v>
      </c>
      <c r="T1505" s="1" t="str">
        <f t="shared" si="188"/>
        <v>LOW PRICE</v>
      </c>
      <c r="U1505" t="str">
        <f t="shared" si="193"/>
        <v>No Discount</v>
      </c>
      <c r="V1505" t="str">
        <f t="shared" si="189"/>
        <v>Other</v>
      </c>
      <c r="W1505" s="1" t="b">
        <f t="shared" si="190"/>
        <v>1</v>
      </c>
      <c r="X1505" t="b">
        <f t="shared" si="191"/>
        <v>0</v>
      </c>
    </row>
    <row r="1506" spans="1:24" x14ac:dyDescent="0.3">
      <c r="A1506" s="2" t="s">
        <v>1503</v>
      </c>
      <c r="B1506" s="3" t="s">
        <v>5351</v>
      </c>
      <c r="C1506" s="3" t="s">
        <v>7405</v>
      </c>
      <c r="D1506" s="3" t="s">
        <v>7417</v>
      </c>
      <c r="E1506" s="3" t="s">
        <v>7427</v>
      </c>
      <c r="F1506" s="3" t="s">
        <v>7429</v>
      </c>
      <c r="G1506" s="3">
        <v>15448.79</v>
      </c>
      <c r="H1506" s="3">
        <v>13</v>
      </c>
      <c r="I1506" s="8" t="s">
        <v>7828</v>
      </c>
      <c r="J1506" s="3" t="s">
        <v>8166</v>
      </c>
      <c r="K1506" s="3" t="s">
        <v>8167</v>
      </c>
      <c r="L1506" s="3" t="s">
        <v>8170</v>
      </c>
      <c r="M1506" s="4">
        <v>200834.27</v>
      </c>
      <c r="N1506" s="32">
        <f>Table2[[#This Row],[Price]]*Table2[[#This Row],[Quantity Sold]]</f>
        <v>200834.27000000002</v>
      </c>
      <c r="O1506" s="1">
        <f t="shared" si="186"/>
        <v>2024</v>
      </c>
      <c r="P1506" s="1" t="str">
        <f t="shared" si="187"/>
        <v>MEN</v>
      </c>
      <c r="Q1506" s="1" t="str">
        <f t="shared" si="192"/>
        <v>Men_Shoes</v>
      </c>
      <c r="T1506" s="1" t="str">
        <f t="shared" si="188"/>
        <v>HIGH PRICE</v>
      </c>
      <c r="U1506" t="str">
        <f t="shared" si="193"/>
        <v>No Discount</v>
      </c>
      <c r="V1506" t="str">
        <f t="shared" si="189"/>
        <v>Other</v>
      </c>
      <c r="W1506" s="1" t="b">
        <f t="shared" si="190"/>
        <v>1</v>
      </c>
      <c r="X1506" t="b">
        <f t="shared" si="191"/>
        <v>0</v>
      </c>
    </row>
    <row r="1507" spans="1:24" ht="28.8" x14ac:dyDescent="0.3">
      <c r="A1507" s="2" t="s">
        <v>1504</v>
      </c>
      <c r="B1507" s="3" t="s">
        <v>5352</v>
      </c>
      <c r="C1507" s="3" t="s">
        <v>7406</v>
      </c>
      <c r="D1507" s="3" t="s">
        <v>7416</v>
      </c>
      <c r="E1507" s="3" t="s">
        <v>7427</v>
      </c>
      <c r="F1507" s="3" t="s">
        <v>7430</v>
      </c>
      <c r="G1507" s="3">
        <v>12927.25</v>
      </c>
      <c r="H1507" s="3">
        <v>12</v>
      </c>
      <c r="I1507" s="8" t="s">
        <v>7863</v>
      </c>
      <c r="J1507" s="3" t="s">
        <v>8165</v>
      </c>
      <c r="K1507" s="3" t="s">
        <v>8168</v>
      </c>
      <c r="L1507" s="3" t="s">
        <v>8169</v>
      </c>
      <c r="M1507" s="4">
        <v>124101.6</v>
      </c>
      <c r="N1507" s="32">
        <f>Table2[[#This Row],[Price]]*Table2[[#This Row],[Quantity Sold]]</f>
        <v>155127</v>
      </c>
      <c r="O1507" s="1">
        <f t="shared" si="186"/>
        <v>2023</v>
      </c>
      <c r="P1507" s="1" t="str">
        <f t="shared" si="187"/>
        <v>ACCESSORIES</v>
      </c>
      <c r="Q1507" s="1" t="str">
        <f t="shared" si="192"/>
        <v>Accessories_Belts</v>
      </c>
      <c r="T1507" s="1" t="str">
        <f t="shared" si="188"/>
        <v>HIGH PRICE</v>
      </c>
      <c r="U1507" t="str">
        <f t="shared" si="193"/>
        <v>Discounted</v>
      </c>
      <c r="V1507" t="str">
        <f t="shared" si="189"/>
        <v>Other</v>
      </c>
      <c r="W1507" s="1" t="b">
        <f t="shared" si="190"/>
        <v>1</v>
      </c>
      <c r="X1507" t="b">
        <f t="shared" si="191"/>
        <v>1</v>
      </c>
    </row>
    <row r="1508" spans="1:24" x14ac:dyDescent="0.3">
      <c r="A1508" s="2" t="s">
        <v>1505</v>
      </c>
      <c r="B1508" s="3" t="s">
        <v>5353</v>
      </c>
      <c r="C1508" s="3" t="s">
        <v>7407</v>
      </c>
      <c r="D1508" s="3" t="s">
        <v>7417</v>
      </c>
      <c r="E1508" s="3" t="s">
        <v>7424</v>
      </c>
      <c r="F1508" s="3" t="s">
        <v>7434</v>
      </c>
      <c r="G1508" s="3">
        <v>3302.57</v>
      </c>
      <c r="H1508" s="3">
        <v>19</v>
      </c>
      <c r="I1508" s="8" t="s">
        <v>8065</v>
      </c>
      <c r="J1508" s="3" t="s">
        <v>8164</v>
      </c>
      <c r="K1508" s="3" t="s">
        <v>8168</v>
      </c>
      <c r="L1508" s="3" t="s">
        <v>8169</v>
      </c>
      <c r="M1508" s="4">
        <v>50199.23</v>
      </c>
      <c r="N1508" s="32">
        <f>Table2[[#This Row],[Price]]*Table2[[#This Row],[Quantity Sold]]</f>
        <v>62748.83</v>
      </c>
      <c r="O1508" s="1">
        <f t="shared" si="186"/>
        <v>2023</v>
      </c>
      <c r="P1508" s="1" t="str">
        <f t="shared" si="187"/>
        <v>KIDS</v>
      </c>
      <c r="Q1508" s="1" t="str">
        <f t="shared" si="192"/>
        <v>Kids_Shoes</v>
      </c>
      <c r="T1508" s="1" t="str">
        <f t="shared" si="188"/>
        <v>LOW PRICE</v>
      </c>
      <c r="U1508" t="str">
        <f t="shared" si="193"/>
        <v>Discounted</v>
      </c>
      <c r="V1508" t="str">
        <f t="shared" si="189"/>
        <v>Other</v>
      </c>
      <c r="W1508" s="1" t="b">
        <f t="shared" si="190"/>
        <v>1</v>
      </c>
      <c r="X1508" t="b">
        <f t="shared" si="191"/>
        <v>1</v>
      </c>
    </row>
    <row r="1509" spans="1:24" ht="28.8" x14ac:dyDescent="0.3">
      <c r="A1509" s="2" t="s">
        <v>1506</v>
      </c>
      <c r="B1509" s="3" t="s">
        <v>5354</v>
      </c>
      <c r="C1509" s="3" t="s">
        <v>7408</v>
      </c>
      <c r="D1509" s="3" t="s">
        <v>7417</v>
      </c>
      <c r="E1509" s="3" t="s">
        <v>7427</v>
      </c>
      <c r="F1509" s="3" t="s">
        <v>7429</v>
      </c>
      <c r="G1509" s="3">
        <v>2576.3200000000002</v>
      </c>
      <c r="H1509" s="3">
        <v>3</v>
      </c>
      <c r="I1509" s="8" t="s">
        <v>7889</v>
      </c>
      <c r="J1509" s="3" t="s">
        <v>8164</v>
      </c>
      <c r="K1509" s="3" t="s">
        <v>8167</v>
      </c>
      <c r="L1509" s="3" t="s">
        <v>8169</v>
      </c>
      <c r="M1509" s="4">
        <v>6183.5</v>
      </c>
      <c r="N1509" s="32">
        <f>Table2[[#This Row],[Price]]*Table2[[#This Row],[Quantity Sold]]</f>
        <v>7728.9600000000009</v>
      </c>
      <c r="O1509" s="1">
        <f t="shared" si="186"/>
        <v>2023</v>
      </c>
      <c r="P1509" s="1" t="str">
        <f t="shared" si="187"/>
        <v>WOMEN</v>
      </c>
      <c r="Q1509" s="1" t="str">
        <f t="shared" si="192"/>
        <v>Women_Shoes</v>
      </c>
      <c r="T1509" s="1" t="str">
        <f t="shared" si="188"/>
        <v>LOW PRICE</v>
      </c>
      <c r="U1509" t="str">
        <f t="shared" si="193"/>
        <v>Discounted</v>
      </c>
      <c r="V1509" t="str">
        <f t="shared" si="189"/>
        <v>Other</v>
      </c>
      <c r="W1509" s="1" t="b">
        <f t="shared" si="190"/>
        <v>0</v>
      </c>
      <c r="X1509" t="b">
        <f t="shared" si="191"/>
        <v>1</v>
      </c>
    </row>
    <row r="1510" spans="1:24" x14ac:dyDescent="0.3">
      <c r="A1510" s="2" t="s">
        <v>1507</v>
      </c>
      <c r="B1510" s="3" t="s">
        <v>5355</v>
      </c>
      <c r="C1510" s="3" t="s">
        <v>7405</v>
      </c>
      <c r="D1510" s="3" t="s">
        <v>7409</v>
      </c>
      <c r="E1510" s="3" t="s">
        <v>7425</v>
      </c>
      <c r="F1510" s="3" t="s">
        <v>7428</v>
      </c>
      <c r="G1510" s="3">
        <v>7444.27</v>
      </c>
      <c r="H1510" s="3">
        <v>16</v>
      </c>
      <c r="I1510" s="8" t="s">
        <v>7968</v>
      </c>
      <c r="J1510" s="3" t="s">
        <v>8166</v>
      </c>
      <c r="K1510" s="3" t="s">
        <v>8168</v>
      </c>
      <c r="L1510" s="3" t="s">
        <v>8169</v>
      </c>
      <c r="M1510" s="4">
        <v>95286.49</v>
      </c>
      <c r="N1510" s="32">
        <f>Table2[[#This Row],[Price]]*Table2[[#This Row],[Quantity Sold]]</f>
        <v>119108.32</v>
      </c>
      <c r="O1510" s="1">
        <f t="shared" si="186"/>
        <v>2023</v>
      </c>
      <c r="P1510" s="1" t="str">
        <f t="shared" si="187"/>
        <v>MEN</v>
      </c>
      <c r="Q1510" s="1" t="str">
        <f t="shared" si="192"/>
        <v>Men_Jackets</v>
      </c>
      <c r="T1510" s="1" t="str">
        <f t="shared" si="188"/>
        <v>LOW PRICE</v>
      </c>
      <c r="U1510" t="str">
        <f t="shared" si="193"/>
        <v>Discounted</v>
      </c>
      <c r="V1510" t="str">
        <f t="shared" si="189"/>
        <v>Men's Discounted Item</v>
      </c>
      <c r="W1510" s="1" t="b">
        <f t="shared" si="190"/>
        <v>1</v>
      </c>
      <c r="X1510" t="b">
        <f t="shared" si="191"/>
        <v>1</v>
      </c>
    </row>
    <row r="1511" spans="1:24" ht="28.8" x14ac:dyDescent="0.3">
      <c r="A1511" s="2" t="s">
        <v>1508</v>
      </c>
      <c r="B1511" s="3" t="s">
        <v>5356</v>
      </c>
      <c r="C1511" s="3" t="s">
        <v>7408</v>
      </c>
      <c r="D1511" s="3" t="s">
        <v>7422</v>
      </c>
      <c r="E1511" s="3" t="s">
        <v>7427</v>
      </c>
      <c r="F1511" s="3" t="s">
        <v>7431</v>
      </c>
      <c r="G1511" s="3">
        <v>6733.79</v>
      </c>
      <c r="H1511" s="3">
        <v>20</v>
      </c>
      <c r="I1511" s="8" t="s">
        <v>7509</v>
      </c>
      <c r="J1511" s="3" t="s">
        <v>8162</v>
      </c>
      <c r="K1511" s="3" t="s">
        <v>8168</v>
      </c>
      <c r="L1511" s="3" t="s">
        <v>8169</v>
      </c>
      <c r="M1511" s="4">
        <v>107740.64</v>
      </c>
      <c r="N1511" s="32">
        <f>Table2[[#This Row],[Price]]*Table2[[#This Row],[Quantity Sold]]</f>
        <v>134675.79999999999</v>
      </c>
      <c r="O1511" s="1">
        <f t="shared" si="186"/>
        <v>2023</v>
      </c>
      <c r="P1511" s="1" t="str">
        <f t="shared" si="187"/>
        <v>WOMEN</v>
      </c>
      <c r="Q1511" s="1" t="str">
        <f t="shared" si="192"/>
        <v>Women_Skirts</v>
      </c>
      <c r="T1511" s="1" t="str">
        <f t="shared" si="188"/>
        <v>LOW PRICE</v>
      </c>
      <c r="U1511" t="str">
        <f t="shared" si="193"/>
        <v>Discounted</v>
      </c>
      <c r="V1511" t="str">
        <f t="shared" si="189"/>
        <v>Other</v>
      </c>
      <c r="W1511" s="1" t="b">
        <f t="shared" si="190"/>
        <v>1</v>
      </c>
      <c r="X1511" t="b">
        <f t="shared" si="191"/>
        <v>1</v>
      </c>
    </row>
    <row r="1512" spans="1:24" x14ac:dyDescent="0.3">
      <c r="A1512" s="2" t="s">
        <v>1509</v>
      </c>
      <c r="B1512" s="3" t="s">
        <v>5357</v>
      </c>
      <c r="C1512" s="3" t="s">
        <v>7405</v>
      </c>
      <c r="D1512" s="3" t="s">
        <v>7409</v>
      </c>
      <c r="E1512" s="3" t="s">
        <v>7425</v>
      </c>
      <c r="F1512" s="3" t="s">
        <v>7434</v>
      </c>
      <c r="G1512" s="3">
        <v>8929.14</v>
      </c>
      <c r="H1512" s="3">
        <v>13</v>
      </c>
      <c r="I1512" s="8" t="s">
        <v>7885</v>
      </c>
      <c r="J1512" s="3" t="s">
        <v>8164</v>
      </c>
      <c r="K1512" s="3" t="s">
        <v>8167</v>
      </c>
      <c r="L1512" s="3" t="s">
        <v>8169</v>
      </c>
      <c r="M1512" s="4">
        <v>92862.89</v>
      </c>
      <c r="N1512" s="32">
        <f>Table2[[#This Row],[Price]]*Table2[[#This Row],[Quantity Sold]]</f>
        <v>116078.81999999999</v>
      </c>
      <c r="O1512" s="1">
        <f t="shared" si="186"/>
        <v>2023</v>
      </c>
      <c r="P1512" s="1" t="str">
        <f t="shared" si="187"/>
        <v>MEN</v>
      </c>
      <c r="Q1512" s="1" t="str">
        <f t="shared" si="192"/>
        <v>Men_Jackets</v>
      </c>
      <c r="T1512" s="1" t="str">
        <f t="shared" si="188"/>
        <v>LOW PRICE</v>
      </c>
      <c r="U1512" t="str">
        <f t="shared" si="193"/>
        <v>Discounted</v>
      </c>
      <c r="V1512" t="str">
        <f t="shared" si="189"/>
        <v>Men's Discounted Item</v>
      </c>
      <c r="W1512" s="1" t="b">
        <f t="shared" si="190"/>
        <v>1</v>
      </c>
      <c r="X1512" t="b">
        <f t="shared" si="191"/>
        <v>1</v>
      </c>
    </row>
    <row r="1513" spans="1:24" ht="28.8" x14ac:dyDescent="0.3">
      <c r="A1513" s="2" t="s">
        <v>1510</v>
      </c>
      <c r="B1513" s="3" t="s">
        <v>5358</v>
      </c>
      <c r="C1513" s="3" t="s">
        <v>7408</v>
      </c>
      <c r="D1513" s="3" t="s">
        <v>7417</v>
      </c>
      <c r="E1513" s="3" t="s">
        <v>7423</v>
      </c>
      <c r="F1513" s="3" t="s">
        <v>7432</v>
      </c>
      <c r="G1513" s="3">
        <v>12737.18</v>
      </c>
      <c r="H1513" s="3">
        <v>5</v>
      </c>
      <c r="I1513" s="8" t="s">
        <v>8066</v>
      </c>
      <c r="J1513" s="3" t="s">
        <v>8163</v>
      </c>
      <c r="K1513" s="3" t="s">
        <v>8168</v>
      </c>
      <c r="L1513" s="3" t="s">
        <v>8170</v>
      </c>
      <c r="M1513" s="4">
        <v>63685.9</v>
      </c>
      <c r="N1513" s="32">
        <f>Table2[[#This Row],[Price]]*Table2[[#This Row],[Quantity Sold]]</f>
        <v>63685.9</v>
      </c>
      <c r="O1513" s="1">
        <f t="shared" si="186"/>
        <v>2023</v>
      </c>
      <c r="P1513" s="1" t="str">
        <f t="shared" si="187"/>
        <v>WOMEN</v>
      </c>
      <c r="Q1513" s="1" t="str">
        <f t="shared" si="192"/>
        <v>Women_Shoes</v>
      </c>
      <c r="T1513" s="1" t="str">
        <f t="shared" si="188"/>
        <v>HIGH PRICE</v>
      </c>
      <c r="U1513" t="str">
        <f t="shared" si="193"/>
        <v>No Discount</v>
      </c>
      <c r="V1513" t="str">
        <f t="shared" si="189"/>
        <v>Other</v>
      </c>
      <c r="W1513" s="1" t="b">
        <f t="shared" si="190"/>
        <v>0</v>
      </c>
      <c r="X1513" t="b">
        <f t="shared" si="191"/>
        <v>0</v>
      </c>
    </row>
    <row r="1514" spans="1:24" ht="28.8" x14ac:dyDescent="0.3">
      <c r="A1514" s="2" t="s">
        <v>1511</v>
      </c>
      <c r="B1514" s="3" t="s">
        <v>4062</v>
      </c>
      <c r="C1514" s="3" t="s">
        <v>7406</v>
      </c>
      <c r="D1514" s="3" t="s">
        <v>7412</v>
      </c>
      <c r="E1514" s="3" t="s">
        <v>7425</v>
      </c>
      <c r="F1514" s="3" t="s">
        <v>7434</v>
      </c>
      <c r="G1514" s="3">
        <v>6704.74</v>
      </c>
      <c r="H1514" s="3">
        <v>13</v>
      </c>
      <c r="I1514" s="8" t="s">
        <v>8067</v>
      </c>
      <c r="J1514" s="3" t="s">
        <v>8165</v>
      </c>
      <c r="K1514" s="3" t="s">
        <v>8167</v>
      </c>
      <c r="L1514" s="3" t="s">
        <v>8170</v>
      </c>
      <c r="M1514" s="4">
        <v>87161.62</v>
      </c>
      <c r="N1514" s="32">
        <f>Table2[[#This Row],[Price]]*Table2[[#This Row],[Quantity Sold]]</f>
        <v>87161.62</v>
      </c>
      <c r="O1514" s="1">
        <f t="shared" si="186"/>
        <v>2022</v>
      </c>
      <c r="P1514" s="1" t="str">
        <f t="shared" si="187"/>
        <v>ACCESSORIES</v>
      </c>
      <c r="Q1514" s="1" t="str">
        <f t="shared" si="192"/>
        <v>Accessories_Hats</v>
      </c>
      <c r="T1514" s="1" t="str">
        <f t="shared" si="188"/>
        <v>LOW PRICE</v>
      </c>
      <c r="U1514" t="str">
        <f t="shared" si="193"/>
        <v>No Discount</v>
      </c>
      <c r="V1514" t="str">
        <f t="shared" si="189"/>
        <v>Other</v>
      </c>
      <c r="W1514" s="1" t="b">
        <f t="shared" si="190"/>
        <v>1</v>
      </c>
      <c r="X1514" t="b">
        <f t="shared" si="191"/>
        <v>0</v>
      </c>
    </row>
    <row r="1515" spans="1:24" x14ac:dyDescent="0.3">
      <c r="A1515" s="2" t="s">
        <v>1512</v>
      </c>
      <c r="B1515" s="3" t="s">
        <v>5359</v>
      </c>
      <c r="C1515" s="3" t="s">
        <v>7407</v>
      </c>
      <c r="D1515" s="3" t="s">
        <v>7413</v>
      </c>
      <c r="E1515" s="3" t="s">
        <v>7423</v>
      </c>
      <c r="F1515" s="3" t="s">
        <v>7431</v>
      </c>
      <c r="G1515" s="3">
        <v>16303.69</v>
      </c>
      <c r="H1515" s="3">
        <v>17</v>
      </c>
      <c r="I1515" s="8" t="s">
        <v>7835</v>
      </c>
      <c r="J1515" s="3" t="s">
        <v>8166</v>
      </c>
      <c r="K1515" s="3" t="s">
        <v>8167</v>
      </c>
      <c r="L1515" s="3" t="s">
        <v>8169</v>
      </c>
      <c r="M1515" s="4">
        <v>221730.35</v>
      </c>
      <c r="N1515" s="32">
        <f>Table2[[#This Row],[Price]]*Table2[[#This Row],[Quantity Sold]]</f>
        <v>277162.73</v>
      </c>
      <c r="O1515" s="1">
        <f t="shared" si="186"/>
        <v>2022</v>
      </c>
      <c r="P1515" s="1" t="str">
        <f t="shared" si="187"/>
        <v>KIDS</v>
      </c>
      <c r="Q1515" s="1" t="str">
        <f t="shared" si="192"/>
        <v>Kids_Shorts</v>
      </c>
      <c r="T1515" s="1" t="str">
        <f t="shared" si="188"/>
        <v>HIGH PRICE</v>
      </c>
      <c r="U1515" t="str">
        <f t="shared" si="193"/>
        <v>Discounted</v>
      </c>
      <c r="V1515" t="str">
        <f t="shared" si="189"/>
        <v>Other</v>
      </c>
      <c r="W1515" s="1" t="b">
        <f t="shared" si="190"/>
        <v>1</v>
      </c>
      <c r="X1515" t="b">
        <f t="shared" si="191"/>
        <v>1</v>
      </c>
    </row>
    <row r="1516" spans="1:24" x14ac:dyDescent="0.3">
      <c r="A1516" s="2" t="s">
        <v>1513</v>
      </c>
      <c r="B1516" s="3" t="s">
        <v>5360</v>
      </c>
      <c r="C1516" s="3" t="s">
        <v>7405</v>
      </c>
      <c r="D1516" s="3" t="s">
        <v>7411</v>
      </c>
      <c r="E1516" s="3" t="s">
        <v>7425</v>
      </c>
      <c r="F1516" s="3" t="s">
        <v>7430</v>
      </c>
      <c r="G1516" s="3">
        <v>10668.82</v>
      </c>
      <c r="H1516" s="3">
        <v>12</v>
      </c>
      <c r="I1516" s="8" t="s">
        <v>7672</v>
      </c>
      <c r="J1516" s="3" t="s">
        <v>8165</v>
      </c>
      <c r="K1516" s="3" t="s">
        <v>8167</v>
      </c>
      <c r="L1516" s="3" t="s">
        <v>8170</v>
      </c>
      <c r="M1516" s="4">
        <v>128025.84</v>
      </c>
      <c r="N1516" s="32">
        <f>Table2[[#This Row],[Price]]*Table2[[#This Row],[Quantity Sold]]</f>
        <v>128025.84</v>
      </c>
      <c r="O1516" s="1">
        <f t="shared" si="186"/>
        <v>2023</v>
      </c>
      <c r="P1516" s="1" t="str">
        <f t="shared" si="187"/>
        <v>MEN</v>
      </c>
      <c r="Q1516" s="1" t="str">
        <f t="shared" si="192"/>
        <v>Men_Pants</v>
      </c>
      <c r="T1516" s="1" t="str">
        <f t="shared" si="188"/>
        <v>HIGH PRICE</v>
      </c>
      <c r="U1516" t="str">
        <f t="shared" si="193"/>
        <v>No Discount</v>
      </c>
      <c r="V1516" t="str">
        <f t="shared" si="189"/>
        <v>Other</v>
      </c>
      <c r="W1516" s="1" t="b">
        <f t="shared" si="190"/>
        <v>1</v>
      </c>
      <c r="X1516" t="b">
        <f t="shared" si="191"/>
        <v>0</v>
      </c>
    </row>
    <row r="1517" spans="1:24" ht="28.8" x14ac:dyDescent="0.3">
      <c r="A1517" s="2" t="s">
        <v>1514</v>
      </c>
      <c r="B1517" s="3" t="s">
        <v>5361</v>
      </c>
      <c r="C1517" s="3" t="s">
        <v>7408</v>
      </c>
      <c r="D1517" s="3" t="s">
        <v>7417</v>
      </c>
      <c r="E1517" s="3" t="s">
        <v>7426</v>
      </c>
      <c r="F1517" s="3" t="s">
        <v>7429</v>
      </c>
      <c r="G1517" s="3">
        <v>6109.63</v>
      </c>
      <c r="H1517" s="3">
        <v>11</v>
      </c>
      <c r="I1517" s="8" t="s">
        <v>8058</v>
      </c>
      <c r="J1517" s="3" t="s">
        <v>8164</v>
      </c>
      <c r="K1517" s="3" t="s">
        <v>8167</v>
      </c>
      <c r="L1517" s="3" t="s">
        <v>8170</v>
      </c>
      <c r="M1517" s="4">
        <v>67205.929999999993</v>
      </c>
      <c r="N1517" s="32">
        <f>Table2[[#This Row],[Price]]*Table2[[#This Row],[Quantity Sold]]</f>
        <v>67205.930000000008</v>
      </c>
      <c r="O1517" s="1">
        <f t="shared" si="186"/>
        <v>2023</v>
      </c>
      <c r="P1517" s="1" t="str">
        <f t="shared" si="187"/>
        <v>WOMEN</v>
      </c>
      <c r="Q1517" s="1" t="str">
        <f t="shared" si="192"/>
        <v>Women_Shoes</v>
      </c>
      <c r="T1517" s="1" t="str">
        <f t="shared" si="188"/>
        <v>LOW PRICE</v>
      </c>
      <c r="U1517" t="str">
        <f t="shared" si="193"/>
        <v>No Discount</v>
      </c>
      <c r="V1517" t="str">
        <f t="shared" si="189"/>
        <v>Other</v>
      </c>
      <c r="W1517" s="1" t="b">
        <f t="shared" si="190"/>
        <v>1</v>
      </c>
      <c r="X1517" t="b">
        <f t="shared" si="191"/>
        <v>0</v>
      </c>
    </row>
    <row r="1518" spans="1:24" ht="28.8" x14ac:dyDescent="0.3">
      <c r="A1518" s="2" t="s">
        <v>1515</v>
      </c>
      <c r="B1518" s="3" t="s">
        <v>5362</v>
      </c>
      <c r="C1518" s="3" t="s">
        <v>7406</v>
      </c>
      <c r="D1518" s="3" t="s">
        <v>7412</v>
      </c>
      <c r="E1518" s="3" t="s">
        <v>7424</v>
      </c>
      <c r="F1518" s="3" t="s">
        <v>7434</v>
      </c>
      <c r="G1518" s="3">
        <v>4657.96</v>
      </c>
      <c r="H1518" s="3">
        <v>7</v>
      </c>
      <c r="I1518" s="8" t="s">
        <v>7469</v>
      </c>
      <c r="J1518" s="3" t="s">
        <v>8163</v>
      </c>
      <c r="K1518" s="3" t="s">
        <v>8168</v>
      </c>
      <c r="L1518" s="3" t="s">
        <v>8169</v>
      </c>
      <c r="M1518" s="4">
        <v>26084.41</v>
      </c>
      <c r="N1518" s="32">
        <f>Table2[[#This Row],[Price]]*Table2[[#This Row],[Quantity Sold]]</f>
        <v>32605.72</v>
      </c>
      <c r="O1518" s="1">
        <f t="shared" si="186"/>
        <v>2023</v>
      </c>
      <c r="P1518" s="1" t="str">
        <f t="shared" si="187"/>
        <v>ACCESSORIES</v>
      </c>
      <c r="Q1518" s="1" t="str">
        <f t="shared" si="192"/>
        <v>Accessories_Hats</v>
      </c>
      <c r="T1518" s="1" t="str">
        <f t="shared" si="188"/>
        <v>LOW PRICE</v>
      </c>
      <c r="U1518" t="str">
        <f t="shared" si="193"/>
        <v>Discounted</v>
      </c>
      <c r="V1518" t="str">
        <f t="shared" si="189"/>
        <v>Other</v>
      </c>
      <c r="W1518" s="1" t="b">
        <f t="shared" si="190"/>
        <v>0</v>
      </c>
      <c r="X1518" t="b">
        <f t="shared" si="191"/>
        <v>1</v>
      </c>
    </row>
    <row r="1519" spans="1:24" x14ac:dyDescent="0.3">
      <c r="A1519" s="2" t="s">
        <v>1516</v>
      </c>
      <c r="B1519" s="3" t="s">
        <v>5363</v>
      </c>
      <c r="C1519" s="3" t="s">
        <v>7405</v>
      </c>
      <c r="D1519" s="3" t="s">
        <v>7417</v>
      </c>
      <c r="E1519" s="3" t="s">
        <v>7424</v>
      </c>
      <c r="F1519" s="3" t="s">
        <v>7432</v>
      </c>
      <c r="G1519" s="3">
        <v>6938.8</v>
      </c>
      <c r="H1519" s="3">
        <v>6</v>
      </c>
      <c r="I1519" s="8" t="s">
        <v>7950</v>
      </c>
      <c r="J1519" s="3" t="s">
        <v>8163</v>
      </c>
      <c r="K1519" s="3" t="s">
        <v>8168</v>
      </c>
      <c r="L1519" s="3" t="s">
        <v>8169</v>
      </c>
      <c r="M1519" s="4">
        <v>33306.239999999998</v>
      </c>
      <c r="N1519" s="32">
        <f>Table2[[#This Row],[Price]]*Table2[[#This Row],[Quantity Sold]]</f>
        <v>41632.800000000003</v>
      </c>
      <c r="O1519" s="1">
        <f t="shared" si="186"/>
        <v>2024</v>
      </c>
      <c r="P1519" s="1" t="str">
        <f t="shared" si="187"/>
        <v>MEN</v>
      </c>
      <c r="Q1519" s="1" t="str">
        <f t="shared" si="192"/>
        <v>Men_Shoes</v>
      </c>
      <c r="T1519" s="1" t="str">
        <f t="shared" si="188"/>
        <v>LOW PRICE</v>
      </c>
      <c r="U1519" t="str">
        <f t="shared" si="193"/>
        <v>Discounted</v>
      </c>
      <c r="V1519" t="str">
        <f t="shared" si="189"/>
        <v>Men's Discounted Item</v>
      </c>
      <c r="W1519" s="1" t="b">
        <f t="shared" si="190"/>
        <v>0</v>
      </c>
      <c r="X1519" t="b">
        <f t="shared" si="191"/>
        <v>1</v>
      </c>
    </row>
    <row r="1520" spans="1:24" ht="28.8" x14ac:dyDescent="0.3">
      <c r="A1520" s="2" t="s">
        <v>1517</v>
      </c>
      <c r="B1520" s="3" t="s">
        <v>4797</v>
      </c>
      <c r="C1520" s="3" t="s">
        <v>7406</v>
      </c>
      <c r="D1520" s="3" t="s">
        <v>7414</v>
      </c>
      <c r="E1520" s="3" t="s">
        <v>7427</v>
      </c>
      <c r="F1520" s="3" t="s">
        <v>7431</v>
      </c>
      <c r="G1520" s="3">
        <v>5483.81</v>
      </c>
      <c r="H1520" s="3">
        <v>1</v>
      </c>
      <c r="I1520" s="8" t="s">
        <v>8068</v>
      </c>
      <c r="J1520" s="3" t="s">
        <v>8162</v>
      </c>
      <c r="K1520" s="3" t="s">
        <v>8168</v>
      </c>
      <c r="L1520" s="3" t="s">
        <v>8170</v>
      </c>
      <c r="M1520" s="4">
        <v>5483.81</v>
      </c>
      <c r="N1520" s="32">
        <f>Table2[[#This Row],[Price]]*Table2[[#This Row],[Quantity Sold]]</f>
        <v>5483.81</v>
      </c>
      <c r="O1520" s="1">
        <f t="shared" si="186"/>
        <v>2022</v>
      </c>
      <c r="P1520" s="1" t="str">
        <f t="shared" si="187"/>
        <v>ACCESSORIES</v>
      </c>
      <c r="Q1520" s="1" t="str">
        <f t="shared" si="192"/>
        <v>Accessories_Bags</v>
      </c>
      <c r="T1520" s="1" t="str">
        <f t="shared" si="188"/>
        <v>LOW PRICE</v>
      </c>
      <c r="U1520" t="str">
        <f t="shared" si="193"/>
        <v>No Discount</v>
      </c>
      <c r="V1520" t="str">
        <f t="shared" si="189"/>
        <v>Other</v>
      </c>
      <c r="W1520" s="1" t="b">
        <f t="shared" si="190"/>
        <v>0</v>
      </c>
      <c r="X1520" t="b">
        <f t="shared" si="191"/>
        <v>0</v>
      </c>
    </row>
    <row r="1521" spans="1:24" ht="28.8" x14ac:dyDescent="0.3">
      <c r="A1521" s="2" t="s">
        <v>1518</v>
      </c>
      <c r="B1521" s="3" t="s">
        <v>5364</v>
      </c>
      <c r="C1521" s="3" t="s">
        <v>7407</v>
      </c>
      <c r="D1521" s="3" t="s">
        <v>7418</v>
      </c>
      <c r="E1521" s="3" t="s">
        <v>7423</v>
      </c>
      <c r="F1521" s="3" t="s">
        <v>7433</v>
      </c>
      <c r="G1521" s="3">
        <v>10063.75</v>
      </c>
      <c r="H1521" s="3">
        <v>13</v>
      </c>
      <c r="I1521" s="8" t="s">
        <v>7731</v>
      </c>
      <c r="J1521" s="3" t="s">
        <v>8165</v>
      </c>
      <c r="K1521" s="3" t="s">
        <v>8168</v>
      </c>
      <c r="L1521" s="3" t="s">
        <v>8170</v>
      </c>
      <c r="M1521" s="4">
        <v>130828.75</v>
      </c>
      <c r="N1521" s="32">
        <f>Table2[[#This Row],[Price]]*Table2[[#This Row],[Quantity Sold]]</f>
        <v>130828.75</v>
      </c>
      <c r="O1521" s="1">
        <f t="shared" si="186"/>
        <v>2024</v>
      </c>
      <c r="P1521" s="1" t="str">
        <f t="shared" si="187"/>
        <v>KIDS</v>
      </c>
      <c r="Q1521" s="1" t="str">
        <f t="shared" si="192"/>
        <v>Kids_Sweaters</v>
      </c>
      <c r="T1521" s="1" t="str">
        <f t="shared" si="188"/>
        <v>HIGH PRICE</v>
      </c>
      <c r="U1521" t="str">
        <f t="shared" si="193"/>
        <v>No Discount</v>
      </c>
      <c r="V1521" t="str">
        <f t="shared" si="189"/>
        <v>Other</v>
      </c>
      <c r="W1521" s="1" t="b">
        <f t="shared" si="190"/>
        <v>1</v>
      </c>
      <c r="X1521" t="b">
        <f t="shared" si="191"/>
        <v>0</v>
      </c>
    </row>
    <row r="1522" spans="1:24" ht="28.8" x14ac:dyDescent="0.3">
      <c r="A1522" s="2" t="s">
        <v>1519</v>
      </c>
      <c r="B1522" s="3" t="s">
        <v>5365</v>
      </c>
      <c r="C1522" s="3" t="s">
        <v>7406</v>
      </c>
      <c r="D1522" s="3" t="s">
        <v>7412</v>
      </c>
      <c r="E1522" s="3" t="s">
        <v>7426</v>
      </c>
      <c r="F1522" s="3" t="s">
        <v>7433</v>
      </c>
      <c r="G1522" s="3">
        <v>2315.6999999999998</v>
      </c>
      <c r="H1522" s="3">
        <v>4</v>
      </c>
      <c r="I1522" s="8" t="s">
        <v>7991</v>
      </c>
      <c r="J1522" s="3" t="s">
        <v>8163</v>
      </c>
      <c r="K1522" s="3" t="s">
        <v>8168</v>
      </c>
      <c r="L1522" s="3" t="s">
        <v>8170</v>
      </c>
      <c r="M1522" s="4">
        <v>9262.7999999999993</v>
      </c>
      <c r="N1522" s="32">
        <f>Table2[[#This Row],[Price]]*Table2[[#This Row],[Quantity Sold]]</f>
        <v>9262.7999999999993</v>
      </c>
      <c r="O1522" s="1">
        <f t="shared" si="186"/>
        <v>2024</v>
      </c>
      <c r="P1522" s="1" t="str">
        <f t="shared" si="187"/>
        <v>ACCESSORIES</v>
      </c>
      <c r="Q1522" s="1" t="str">
        <f t="shared" si="192"/>
        <v>Accessories_Hats</v>
      </c>
      <c r="T1522" s="1" t="str">
        <f t="shared" si="188"/>
        <v>LOW PRICE</v>
      </c>
      <c r="U1522" t="str">
        <f t="shared" si="193"/>
        <v>No Discount</v>
      </c>
      <c r="V1522" t="str">
        <f t="shared" si="189"/>
        <v>Other</v>
      </c>
      <c r="W1522" s="1" t="b">
        <f t="shared" si="190"/>
        <v>0</v>
      </c>
      <c r="X1522" t="b">
        <f t="shared" si="191"/>
        <v>0</v>
      </c>
    </row>
    <row r="1523" spans="1:24" x14ac:dyDescent="0.3">
      <c r="A1523" s="2" t="s">
        <v>1520</v>
      </c>
      <c r="B1523" s="3" t="s">
        <v>5366</v>
      </c>
      <c r="C1523" s="3" t="s">
        <v>7405</v>
      </c>
      <c r="D1523" s="3" t="s">
        <v>7409</v>
      </c>
      <c r="E1523" s="3" t="s">
        <v>7423</v>
      </c>
      <c r="F1523" s="3" t="s">
        <v>7429</v>
      </c>
      <c r="G1523" s="3">
        <v>4769.18</v>
      </c>
      <c r="H1523" s="3">
        <v>14</v>
      </c>
      <c r="I1523" s="8" t="s">
        <v>7931</v>
      </c>
      <c r="J1523" s="3" t="s">
        <v>8166</v>
      </c>
      <c r="K1523" s="3" t="s">
        <v>8168</v>
      </c>
      <c r="L1523" s="3" t="s">
        <v>8169</v>
      </c>
      <c r="M1523" s="4">
        <v>53414.65</v>
      </c>
      <c r="N1523" s="32">
        <f>Table2[[#This Row],[Price]]*Table2[[#This Row],[Quantity Sold]]</f>
        <v>66768.52</v>
      </c>
      <c r="O1523" s="1">
        <f t="shared" si="186"/>
        <v>2024</v>
      </c>
      <c r="P1523" s="1" t="str">
        <f t="shared" si="187"/>
        <v>MEN</v>
      </c>
      <c r="Q1523" s="1" t="str">
        <f t="shared" si="192"/>
        <v>Men_Jackets</v>
      </c>
      <c r="T1523" s="1" t="str">
        <f t="shared" si="188"/>
        <v>LOW PRICE</v>
      </c>
      <c r="U1523" t="str">
        <f t="shared" si="193"/>
        <v>Discounted</v>
      </c>
      <c r="V1523" t="str">
        <f t="shared" si="189"/>
        <v>Men's Discounted Item</v>
      </c>
      <c r="W1523" s="1" t="b">
        <f t="shared" si="190"/>
        <v>1</v>
      </c>
      <c r="X1523" t="b">
        <f t="shared" si="191"/>
        <v>1</v>
      </c>
    </row>
    <row r="1524" spans="1:24" ht="28.8" x14ac:dyDescent="0.3">
      <c r="A1524" s="2" t="s">
        <v>1521</v>
      </c>
      <c r="B1524" s="3" t="s">
        <v>5367</v>
      </c>
      <c r="C1524" s="3" t="s">
        <v>7406</v>
      </c>
      <c r="D1524" s="3" t="s">
        <v>7421</v>
      </c>
      <c r="E1524" s="3" t="s">
        <v>7423</v>
      </c>
      <c r="F1524" s="3" t="s">
        <v>7430</v>
      </c>
      <c r="G1524" s="3">
        <v>1357.88</v>
      </c>
      <c r="H1524" s="3">
        <v>10</v>
      </c>
      <c r="I1524" s="8" t="s">
        <v>7471</v>
      </c>
      <c r="J1524" s="3" t="s">
        <v>8164</v>
      </c>
      <c r="K1524" s="3" t="s">
        <v>8168</v>
      </c>
      <c r="L1524" s="3" t="s">
        <v>8170</v>
      </c>
      <c r="M1524" s="4">
        <v>13578.8</v>
      </c>
      <c r="N1524" s="32">
        <f>Table2[[#This Row],[Price]]*Table2[[#This Row],[Quantity Sold]]</f>
        <v>13578.800000000001</v>
      </c>
      <c r="O1524" s="1">
        <f t="shared" si="186"/>
        <v>2024</v>
      </c>
      <c r="P1524" s="1" t="str">
        <f t="shared" si="187"/>
        <v>ACCESSORIES</v>
      </c>
      <c r="Q1524" s="1" t="str">
        <f t="shared" si="192"/>
        <v>Accessories_Scarves</v>
      </c>
      <c r="T1524" s="1" t="str">
        <f t="shared" si="188"/>
        <v>LOW PRICE</v>
      </c>
      <c r="U1524" t="str">
        <f t="shared" si="193"/>
        <v>No Discount</v>
      </c>
      <c r="V1524" t="str">
        <f t="shared" si="189"/>
        <v>Other</v>
      </c>
      <c r="W1524" s="1" t="b">
        <f t="shared" si="190"/>
        <v>1</v>
      </c>
      <c r="X1524" t="b">
        <f t="shared" si="191"/>
        <v>0</v>
      </c>
    </row>
    <row r="1525" spans="1:24" x14ac:dyDescent="0.3">
      <c r="A1525" s="2" t="s">
        <v>1522</v>
      </c>
      <c r="B1525" s="3" t="s">
        <v>5368</v>
      </c>
      <c r="C1525" s="3" t="s">
        <v>7407</v>
      </c>
      <c r="D1525" s="3" t="s">
        <v>7413</v>
      </c>
      <c r="E1525" s="3" t="s">
        <v>7424</v>
      </c>
      <c r="F1525" s="3" t="s">
        <v>7431</v>
      </c>
      <c r="G1525" s="3">
        <v>3634.57</v>
      </c>
      <c r="H1525" s="3">
        <v>20</v>
      </c>
      <c r="I1525" s="8" t="s">
        <v>7483</v>
      </c>
      <c r="J1525" s="3" t="s">
        <v>8166</v>
      </c>
      <c r="K1525" s="3" t="s">
        <v>8167</v>
      </c>
      <c r="L1525" s="3" t="s">
        <v>8170</v>
      </c>
      <c r="M1525" s="4">
        <v>72691.399999999994</v>
      </c>
      <c r="N1525" s="32">
        <f>Table2[[#This Row],[Price]]*Table2[[#This Row],[Quantity Sold]]</f>
        <v>72691.400000000009</v>
      </c>
      <c r="O1525" s="1">
        <f t="shared" si="186"/>
        <v>2023</v>
      </c>
      <c r="P1525" s="1" t="str">
        <f t="shared" si="187"/>
        <v>KIDS</v>
      </c>
      <c r="Q1525" s="1" t="str">
        <f t="shared" si="192"/>
        <v>Kids_Shorts</v>
      </c>
      <c r="T1525" s="1" t="str">
        <f t="shared" si="188"/>
        <v>LOW PRICE</v>
      </c>
      <c r="U1525" t="str">
        <f t="shared" si="193"/>
        <v>No Discount</v>
      </c>
      <c r="V1525" t="str">
        <f t="shared" si="189"/>
        <v>Other</v>
      </c>
      <c r="W1525" s="1" t="b">
        <f t="shared" si="190"/>
        <v>1</v>
      </c>
      <c r="X1525" t="b">
        <f t="shared" si="191"/>
        <v>0</v>
      </c>
    </row>
    <row r="1526" spans="1:24" ht="28.8" x14ac:dyDescent="0.3">
      <c r="A1526" s="2" t="s">
        <v>1523</v>
      </c>
      <c r="B1526" s="3" t="s">
        <v>4487</v>
      </c>
      <c r="C1526" s="3" t="s">
        <v>7408</v>
      </c>
      <c r="D1526" s="3" t="s">
        <v>7422</v>
      </c>
      <c r="E1526" s="3" t="s">
        <v>7426</v>
      </c>
      <c r="F1526" s="3" t="s">
        <v>7434</v>
      </c>
      <c r="G1526" s="3">
        <v>8848.6299999999992</v>
      </c>
      <c r="H1526" s="3">
        <v>5</v>
      </c>
      <c r="I1526" s="8" t="s">
        <v>8069</v>
      </c>
      <c r="J1526" s="3" t="s">
        <v>8164</v>
      </c>
      <c r="K1526" s="3" t="s">
        <v>8167</v>
      </c>
      <c r="L1526" s="3" t="s">
        <v>8170</v>
      </c>
      <c r="M1526" s="4">
        <v>44243.15</v>
      </c>
      <c r="N1526" s="32">
        <f>Table2[[#This Row],[Price]]*Table2[[#This Row],[Quantity Sold]]</f>
        <v>44243.149999999994</v>
      </c>
      <c r="O1526" s="1">
        <f t="shared" si="186"/>
        <v>2024</v>
      </c>
      <c r="P1526" s="1" t="str">
        <f t="shared" si="187"/>
        <v>WOMEN</v>
      </c>
      <c r="Q1526" s="1" t="str">
        <f t="shared" si="192"/>
        <v>Women_Skirts</v>
      </c>
      <c r="T1526" s="1" t="str">
        <f t="shared" si="188"/>
        <v>LOW PRICE</v>
      </c>
      <c r="U1526" t="str">
        <f t="shared" si="193"/>
        <v>No Discount</v>
      </c>
      <c r="V1526" t="str">
        <f t="shared" si="189"/>
        <v>Other</v>
      </c>
      <c r="W1526" s="1" t="b">
        <f t="shared" si="190"/>
        <v>0</v>
      </c>
      <c r="X1526" t="b">
        <f t="shared" si="191"/>
        <v>0</v>
      </c>
    </row>
    <row r="1527" spans="1:24" x14ac:dyDescent="0.3">
      <c r="A1527" s="2" t="s">
        <v>1524</v>
      </c>
      <c r="B1527" s="3" t="s">
        <v>5369</v>
      </c>
      <c r="C1527" s="3" t="s">
        <v>7407</v>
      </c>
      <c r="D1527" s="3" t="s">
        <v>7417</v>
      </c>
      <c r="E1527" s="3" t="s">
        <v>7426</v>
      </c>
      <c r="F1527" s="3" t="s">
        <v>7432</v>
      </c>
      <c r="G1527" s="3">
        <v>1798.61</v>
      </c>
      <c r="H1527" s="3">
        <v>4</v>
      </c>
      <c r="I1527" s="8" t="s">
        <v>8000</v>
      </c>
      <c r="J1527" s="3" t="s">
        <v>8162</v>
      </c>
      <c r="K1527" s="3" t="s">
        <v>8168</v>
      </c>
      <c r="L1527" s="3" t="s">
        <v>8170</v>
      </c>
      <c r="M1527" s="4">
        <v>7194.44</v>
      </c>
      <c r="N1527" s="32">
        <f>Table2[[#This Row],[Price]]*Table2[[#This Row],[Quantity Sold]]</f>
        <v>7194.44</v>
      </c>
      <c r="O1527" s="1">
        <f t="shared" si="186"/>
        <v>2023</v>
      </c>
      <c r="P1527" s="1" t="str">
        <f t="shared" si="187"/>
        <v>KIDS</v>
      </c>
      <c r="Q1527" s="1" t="str">
        <f t="shared" si="192"/>
        <v>Kids_Shoes</v>
      </c>
      <c r="T1527" s="1" t="str">
        <f t="shared" si="188"/>
        <v>LOW PRICE</v>
      </c>
      <c r="U1527" t="str">
        <f t="shared" si="193"/>
        <v>No Discount</v>
      </c>
      <c r="V1527" t="str">
        <f t="shared" si="189"/>
        <v>Other</v>
      </c>
      <c r="W1527" s="1" t="b">
        <f t="shared" si="190"/>
        <v>0</v>
      </c>
      <c r="X1527" t="b">
        <f t="shared" si="191"/>
        <v>0</v>
      </c>
    </row>
    <row r="1528" spans="1:24" x14ac:dyDescent="0.3">
      <c r="A1528" s="2" t="s">
        <v>1525</v>
      </c>
      <c r="B1528" s="3" t="s">
        <v>5370</v>
      </c>
      <c r="C1528" s="3" t="s">
        <v>7407</v>
      </c>
      <c r="D1528" s="3" t="s">
        <v>7417</v>
      </c>
      <c r="E1528" s="3" t="s">
        <v>7424</v>
      </c>
      <c r="F1528" s="3" t="s">
        <v>7434</v>
      </c>
      <c r="G1528" s="3">
        <v>5887.19</v>
      </c>
      <c r="H1528" s="3">
        <v>20</v>
      </c>
      <c r="I1528" s="8" t="s">
        <v>7890</v>
      </c>
      <c r="J1528" s="3" t="s">
        <v>8166</v>
      </c>
      <c r="K1528" s="3" t="s">
        <v>8167</v>
      </c>
      <c r="L1528" s="3" t="s">
        <v>8170</v>
      </c>
      <c r="M1528" s="4">
        <v>117743.8</v>
      </c>
      <c r="N1528" s="32">
        <f>Table2[[#This Row],[Price]]*Table2[[#This Row],[Quantity Sold]]</f>
        <v>117743.79999999999</v>
      </c>
      <c r="O1528" s="1">
        <f t="shared" si="186"/>
        <v>2023</v>
      </c>
      <c r="P1528" s="1" t="str">
        <f t="shared" si="187"/>
        <v>KIDS</v>
      </c>
      <c r="Q1528" s="1" t="str">
        <f t="shared" si="192"/>
        <v>Kids_Shoes</v>
      </c>
      <c r="T1528" s="1" t="str">
        <f t="shared" si="188"/>
        <v>LOW PRICE</v>
      </c>
      <c r="U1528" t="str">
        <f t="shared" si="193"/>
        <v>No Discount</v>
      </c>
      <c r="V1528" t="str">
        <f t="shared" si="189"/>
        <v>Other</v>
      </c>
      <c r="W1528" s="1" t="b">
        <f t="shared" si="190"/>
        <v>1</v>
      </c>
      <c r="X1528" t="b">
        <f t="shared" si="191"/>
        <v>0</v>
      </c>
    </row>
    <row r="1529" spans="1:24" ht="28.8" x14ac:dyDescent="0.3">
      <c r="A1529" s="2" t="s">
        <v>1526</v>
      </c>
      <c r="B1529" s="3" t="s">
        <v>5371</v>
      </c>
      <c r="C1529" s="3" t="s">
        <v>7407</v>
      </c>
      <c r="D1529" s="3" t="s">
        <v>7418</v>
      </c>
      <c r="E1529" s="3" t="s">
        <v>7427</v>
      </c>
      <c r="F1529" s="3" t="s">
        <v>7431</v>
      </c>
      <c r="G1529" s="3">
        <v>7215.19</v>
      </c>
      <c r="H1529" s="3">
        <v>1</v>
      </c>
      <c r="I1529" s="8" t="s">
        <v>7839</v>
      </c>
      <c r="J1529" s="3" t="s">
        <v>8166</v>
      </c>
      <c r="K1529" s="3" t="s">
        <v>8168</v>
      </c>
      <c r="L1529" s="3" t="s">
        <v>8169</v>
      </c>
      <c r="M1529" s="4">
        <v>5771.82</v>
      </c>
      <c r="N1529" s="32">
        <f>Table2[[#This Row],[Price]]*Table2[[#This Row],[Quantity Sold]]</f>
        <v>7215.19</v>
      </c>
      <c r="O1529" s="1">
        <f t="shared" si="186"/>
        <v>2024</v>
      </c>
      <c r="P1529" s="1" t="str">
        <f t="shared" si="187"/>
        <v>KIDS</v>
      </c>
      <c r="Q1529" s="1" t="str">
        <f t="shared" si="192"/>
        <v>Kids_Sweaters</v>
      </c>
      <c r="T1529" s="1" t="str">
        <f t="shared" si="188"/>
        <v>LOW PRICE</v>
      </c>
      <c r="U1529" t="str">
        <f t="shared" si="193"/>
        <v>Discounted</v>
      </c>
      <c r="V1529" t="str">
        <f t="shared" si="189"/>
        <v>Other</v>
      </c>
      <c r="W1529" s="1" t="b">
        <f t="shared" si="190"/>
        <v>0</v>
      </c>
      <c r="X1529" t="b">
        <f t="shared" si="191"/>
        <v>1</v>
      </c>
    </row>
    <row r="1530" spans="1:24" x14ac:dyDescent="0.3">
      <c r="A1530" s="2" t="s">
        <v>1527</v>
      </c>
      <c r="B1530" s="3" t="s">
        <v>5372</v>
      </c>
      <c r="C1530" s="3" t="s">
        <v>7407</v>
      </c>
      <c r="D1530" s="3" t="s">
        <v>7417</v>
      </c>
      <c r="E1530" s="3" t="s">
        <v>7426</v>
      </c>
      <c r="F1530" s="3" t="s">
        <v>7429</v>
      </c>
      <c r="G1530" s="3">
        <v>9422.99</v>
      </c>
      <c r="H1530" s="3">
        <v>16</v>
      </c>
      <c r="I1530" s="8" t="s">
        <v>7523</v>
      </c>
      <c r="J1530" s="3" t="s">
        <v>8165</v>
      </c>
      <c r="K1530" s="3" t="s">
        <v>8168</v>
      </c>
      <c r="L1530" s="3" t="s">
        <v>8170</v>
      </c>
      <c r="M1530" s="4">
        <v>150767.84</v>
      </c>
      <c r="N1530" s="32">
        <f>Table2[[#This Row],[Price]]*Table2[[#This Row],[Quantity Sold]]</f>
        <v>150767.84</v>
      </c>
      <c r="O1530" s="1">
        <f t="shared" si="186"/>
        <v>2024</v>
      </c>
      <c r="P1530" s="1" t="str">
        <f t="shared" si="187"/>
        <v>KIDS</v>
      </c>
      <c r="Q1530" s="1" t="str">
        <f t="shared" si="192"/>
        <v>Kids_Shoes</v>
      </c>
      <c r="T1530" s="1" t="str">
        <f t="shared" si="188"/>
        <v>LOW PRICE</v>
      </c>
      <c r="U1530" t="str">
        <f t="shared" si="193"/>
        <v>No Discount</v>
      </c>
      <c r="V1530" t="str">
        <f t="shared" si="189"/>
        <v>Other</v>
      </c>
      <c r="W1530" s="1" t="b">
        <f t="shared" si="190"/>
        <v>1</v>
      </c>
      <c r="X1530" t="b">
        <f t="shared" si="191"/>
        <v>0</v>
      </c>
    </row>
    <row r="1531" spans="1:24" ht="28.8" x14ac:dyDescent="0.3">
      <c r="A1531" s="2" t="s">
        <v>1528</v>
      </c>
      <c r="B1531" s="3" t="s">
        <v>5373</v>
      </c>
      <c r="C1531" s="3" t="s">
        <v>7406</v>
      </c>
      <c r="D1531" s="3" t="s">
        <v>7421</v>
      </c>
      <c r="E1531" s="3" t="s">
        <v>7423</v>
      </c>
      <c r="F1531" s="3" t="s">
        <v>7434</v>
      </c>
      <c r="G1531" s="3">
        <v>14153.16</v>
      </c>
      <c r="H1531" s="3">
        <v>5</v>
      </c>
      <c r="I1531" s="8" t="s">
        <v>7630</v>
      </c>
      <c r="J1531" s="3" t="s">
        <v>8164</v>
      </c>
      <c r="K1531" s="3" t="s">
        <v>8167</v>
      </c>
      <c r="L1531" s="3" t="s">
        <v>8170</v>
      </c>
      <c r="M1531" s="4">
        <v>70765.8</v>
      </c>
      <c r="N1531" s="32">
        <f>Table2[[#This Row],[Price]]*Table2[[#This Row],[Quantity Sold]]</f>
        <v>70765.8</v>
      </c>
      <c r="O1531" s="1">
        <f t="shared" si="186"/>
        <v>2023</v>
      </c>
      <c r="P1531" s="1" t="str">
        <f t="shared" si="187"/>
        <v>ACCESSORIES</v>
      </c>
      <c r="Q1531" s="1" t="str">
        <f t="shared" si="192"/>
        <v>Accessories_Scarves</v>
      </c>
      <c r="T1531" s="1" t="str">
        <f t="shared" si="188"/>
        <v>HIGH PRICE</v>
      </c>
      <c r="U1531" t="str">
        <f t="shared" si="193"/>
        <v>No Discount</v>
      </c>
      <c r="V1531" t="str">
        <f t="shared" si="189"/>
        <v>Other</v>
      </c>
      <c r="W1531" s="1" t="b">
        <f t="shared" si="190"/>
        <v>0</v>
      </c>
      <c r="X1531" t="b">
        <f t="shared" si="191"/>
        <v>0</v>
      </c>
    </row>
    <row r="1532" spans="1:24" x14ac:dyDescent="0.3">
      <c r="A1532" s="2" t="s">
        <v>1529</v>
      </c>
      <c r="B1532" s="3" t="s">
        <v>5374</v>
      </c>
      <c r="C1532" s="3" t="s">
        <v>7405</v>
      </c>
      <c r="D1532" s="3" t="s">
        <v>7409</v>
      </c>
      <c r="E1532" s="3" t="s">
        <v>7427</v>
      </c>
      <c r="F1532" s="3" t="s">
        <v>7432</v>
      </c>
      <c r="G1532" s="3">
        <v>10863.04</v>
      </c>
      <c r="H1532" s="3">
        <v>7</v>
      </c>
      <c r="I1532" s="8" t="s">
        <v>7604</v>
      </c>
      <c r="J1532" s="3" t="s">
        <v>8162</v>
      </c>
      <c r="K1532" s="3" t="s">
        <v>8168</v>
      </c>
      <c r="L1532" s="3" t="s">
        <v>8169</v>
      </c>
      <c r="M1532" s="4">
        <v>60833.19</v>
      </c>
      <c r="N1532" s="32">
        <f>Table2[[#This Row],[Price]]*Table2[[#This Row],[Quantity Sold]]</f>
        <v>76041.279999999999</v>
      </c>
      <c r="O1532" s="1">
        <f t="shared" si="186"/>
        <v>2024</v>
      </c>
      <c r="P1532" s="1" t="str">
        <f t="shared" si="187"/>
        <v>MEN</v>
      </c>
      <c r="Q1532" s="1" t="str">
        <f t="shared" si="192"/>
        <v>Men_Jackets</v>
      </c>
      <c r="T1532" s="1" t="str">
        <f t="shared" si="188"/>
        <v>HIGH PRICE</v>
      </c>
      <c r="U1532" t="str">
        <f t="shared" si="193"/>
        <v>Discounted</v>
      </c>
      <c r="V1532" t="str">
        <f t="shared" si="189"/>
        <v>Men's Discounted Item</v>
      </c>
      <c r="W1532" s="1" t="b">
        <f t="shared" si="190"/>
        <v>0</v>
      </c>
      <c r="X1532" t="b">
        <f t="shared" si="191"/>
        <v>1</v>
      </c>
    </row>
    <row r="1533" spans="1:24" ht="28.8" x14ac:dyDescent="0.3">
      <c r="A1533" s="2" t="s">
        <v>1530</v>
      </c>
      <c r="B1533" s="3" t="s">
        <v>5375</v>
      </c>
      <c r="C1533" s="3" t="s">
        <v>7408</v>
      </c>
      <c r="D1533" s="3" t="s">
        <v>7417</v>
      </c>
      <c r="E1533" s="3" t="s">
        <v>7427</v>
      </c>
      <c r="F1533" s="3" t="s">
        <v>7433</v>
      </c>
      <c r="G1533" s="3">
        <v>12962.94</v>
      </c>
      <c r="H1533" s="3">
        <v>2</v>
      </c>
      <c r="I1533" s="8" t="s">
        <v>7646</v>
      </c>
      <c r="J1533" s="3" t="s">
        <v>8165</v>
      </c>
      <c r="K1533" s="3" t="s">
        <v>8167</v>
      </c>
      <c r="L1533" s="3" t="s">
        <v>8170</v>
      </c>
      <c r="M1533" s="4">
        <v>25925.88</v>
      </c>
      <c r="N1533" s="32">
        <f>Table2[[#This Row],[Price]]*Table2[[#This Row],[Quantity Sold]]</f>
        <v>25925.88</v>
      </c>
      <c r="O1533" s="1">
        <f t="shared" si="186"/>
        <v>2024</v>
      </c>
      <c r="P1533" s="1" t="str">
        <f t="shared" si="187"/>
        <v>WOMEN</v>
      </c>
      <c r="Q1533" s="1" t="str">
        <f t="shared" si="192"/>
        <v>Women_Shoes</v>
      </c>
      <c r="T1533" s="1" t="str">
        <f t="shared" si="188"/>
        <v>HIGH PRICE</v>
      </c>
      <c r="U1533" t="str">
        <f t="shared" si="193"/>
        <v>No Discount</v>
      </c>
      <c r="V1533" t="str">
        <f t="shared" si="189"/>
        <v>Other</v>
      </c>
      <c r="W1533" s="1" t="b">
        <f t="shared" si="190"/>
        <v>0</v>
      </c>
      <c r="X1533" t="b">
        <f t="shared" si="191"/>
        <v>0</v>
      </c>
    </row>
    <row r="1534" spans="1:24" x14ac:dyDescent="0.3">
      <c r="A1534" s="2" t="s">
        <v>1531</v>
      </c>
      <c r="B1534" s="3" t="s">
        <v>5376</v>
      </c>
      <c r="C1534" s="3" t="s">
        <v>7407</v>
      </c>
      <c r="D1534" s="3" t="s">
        <v>7417</v>
      </c>
      <c r="E1534" s="3" t="s">
        <v>7426</v>
      </c>
      <c r="F1534" s="3" t="s">
        <v>7432</v>
      </c>
      <c r="G1534" s="3">
        <v>1600.24</v>
      </c>
      <c r="H1534" s="3">
        <v>3</v>
      </c>
      <c r="I1534" s="8" t="s">
        <v>8070</v>
      </c>
      <c r="J1534" s="3" t="s">
        <v>8162</v>
      </c>
      <c r="K1534" s="3" t="s">
        <v>8168</v>
      </c>
      <c r="L1534" s="3" t="s">
        <v>8170</v>
      </c>
      <c r="M1534" s="4">
        <v>4800.72</v>
      </c>
      <c r="N1534" s="32">
        <f>Table2[[#This Row],[Price]]*Table2[[#This Row],[Quantity Sold]]</f>
        <v>4800.72</v>
      </c>
      <c r="O1534" s="1">
        <f t="shared" si="186"/>
        <v>2023</v>
      </c>
      <c r="P1534" s="1" t="str">
        <f t="shared" si="187"/>
        <v>KIDS</v>
      </c>
      <c r="Q1534" s="1" t="str">
        <f t="shared" si="192"/>
        <v>Kids_Shoes</v>
      </c>
      <c r="T1534" s="1" t="str">
        <f t="shared" si="188"/>
        <v>LOW PRICE</v>
      </c>
      <c r="U1534" t="str">
        <f t="shared" si="193"/>
        <v>No Discount</v>
      </c>
      <c r="V1534" t="str">
        <f t="shared" si="189"/>
        <v>Other</v>
      </c>
      <c r="W1534" s="1" t="b">
        <f t="shared" si="190"/>
        <v>0</v>
      </c>
      <c r="X1534" t="b">
        <f t="shared" si="191"/>
        <v>0</v>
      </c>
    </row>
    <row r="1535" spans="1:24" ht="28.8" x14ac:dyDescent="0.3">
      <c r="A1535" s="2" t="s">
        <v>1532</v>
      </c>
      <c r="B1535" s="3" t="s">
        <v>5377</v>
      </c>
      <c r="C1535" s="3" t="s">
        <v>7408</v>
      </c>
      <c r="D1535" s="3" t="s">
        <v>7419</v>
      </c>
      <c r="E1535" s="3" t="s">
        <v>7427</v>
      </c>
      <c r="F1535" s="3" t="s">
        <v>7431</v>
      </c>
      <c r="G1535" s="3">
        <v>7142.98</v>
      </c>
      <c r="H1535" s="3">
        <v>18</v>
      </c>
      <c r="I1535" s="8" t="s">
        <v>8071</v>
      </c>
      <c r="J1535" s="3" t="s">
        <v>8163</v>
      </c>
      <c r="K1535" s="3" t="s">
        <v>8167</v>
      </c>
      <c r="L1535" s="3" t="s">
        <v>8170</v>
      </c>
      <c r="M1535" s="4">
        <v>128573.64</v>
      </c>
      <c r="N1535" s="32">
        <f>Table2[[#This Row],[Price]]*Table2[[#This Row],[Quantity Sold]]</f>
        <v>128573.63999999998</v>
      </c>
      <c r="O1535" s="1">
        <f t="shared" si="186"/>
        <v>2024</v>
      </c>
      <c r="P1535" s="1" t="str">
        <f t="shared" si="187"/>
        <v>WOMEN</v>
      </c>
      <c r="Q1535" s="1" t="str">
        <f t="shared" si="192"/>
        <v>Women_Dresses</v>
      </c>
      <c r="T1535" s="1" t="str">
        <f t="shared" si="188"/>
        <v>LOW PRICE</v>
      </c>
      <c r="U1535" t="str">
        <f t="shared" si="193"/>
        <v>No Discount</v>
      </c>
      <c r="V1535" t="str">
        <f t="shared" si="189"/>
        <v>Other</v>
      </c>
      <c r="W1535" s="1" t="b">
        <f t="shared" si="190"/>
        <v>1</v>
      </c>
      <c r="X1535" t="b">
        <f t="shared" si="191"/>
        <v>0</v>
      </c>
    </row>
    <row r="1536" spans="1:24" ht="28.8" x14ac:dyDescent="0.3">
      <c r="A1536" s="2" t="s">
        <v>1533</v>
      </c>
      <c r="B1536" s="3" t="s">
        <v>5378</v>
      </c>
      <c r="C1536" s="3" t="s">
        <v>7406</v>
      </c>
      <c r="D1536" s="3" t="s">
        <v>7412</v>
      </c>
      <c r="E1536" s="3" t="s">
        <v>7423</v>
      </c>
      <c r="F1536" s="3" t="s">
        <v>7428</v>
      </c>
      <c r="G1536" s="3">
        <v>8245.2199999999993</v>
      </c>
      <c r="H1536" s="3">
        <v>19</v>
      </c>
      <c r="I1536" s="8" t="s">
        <v>7631</v>
      </c>
      <c r="J1536" s="3" t="s">
        <v>8163</v>
      </c>
      <c r="K1536" s="3" t="s">
        <v>8167</v>
      </c>
      <c r="L1536" s="3" t="s">
        <v>8170</v>
      </c>
      <c r="M1536" s="4">
        <v>156659.18</v>
      </c>
      <c r="N1536" s="32">
        <f>Table2[[#This Row],[Price]]*Table2[[#This Row],[Quantity Sold]]</f>
        <v>156659.18</v>
      </c>
      <c r="O1536" s="1">
        <f t="shared" si="186"/>
        <v>2023</v>
      </c>
      <c r="P1536" s="1" t="str">
        <f t="shared" si="187"/>
        <v>ACCESSORIES</v>
      </c>
      <c r="Q1536" s="1" t="str">
        <f t="shared" si="192"/>
        <v>Accessories_Hats</v>
      </c>
      <c r="T1536" s="1" t="str">
        <f t="shared" si="188"/>
        <v>LOW PRICE</v>
      </c>
      <c r="U1536" t="str">
        <f t="shared" si="193"/>
        <v>No Discount</v>
      </c>
      <c r="V1536" t="str">
        <f t="shared" si="189"/>
        <v>Other</v>
      </c>
      <c r="W1536" s="1" t="b">
        <f t="shared" si="190"/>
        <v>1</v>
      </c>
      <c r="X1536" t="b">
        <f t="shared" si="191"/>
        <v>0</v>
      </c>
    </row>
    <row r="1537" spans="1:24" ht="28.8" x14ac:dyDescent="0.3">
      <c r="A1537" s="2" t="s">
        <v>1534</v>
      </c>
      <c r="B1537" s="3" t="s">
        <v>5379</v>
      </c>
      <c r="C1537" s="3" t="s">
        <v>7406</v>
      </c>
      <c r="D1537" s="3" t="s">
        <v>7416</v>
      </c>
      <c r="E1537" s="3" t="s">
        <v>7425</v>
      </c>
      <c r="F1537" s="3" t="s">
        <v>7431</v>
      </c>
      <c r="G1537" s="3">
        <v>4814.83</v>
      </c>
      <c r="H1537" s="3">
        <v>10</v>
      </c>
      <c r="I1537" s="8" t="s">
        <v>7443</v>
      </c>
      <c r="J1537" s="3" t="s">
        <v>8166</v>
      </c>
      <c r="K1537" s="3" t="s">
        <v>8167</v>
      </c>
      <c r="L1537" s="3" t="s">
        <v>8170</v>
      </c>
      <c r="M1537" s="4">
        <v>48148.3</v>
      </c>
      <c r="N1537" s="32">
        <f>Table2[[#This Row],[Price]]*Table2[[#This Row],[Quantity Sold]]</f>
        <v>48148.3</v>
      </c>
      <c r="O1537" s="1">
        <f t="shared" si="186"/>
        <v>2023</v>
      </c>
      <c r="P1537" s="1" t="str">
        <f t="shared" si="187"/>
        <v>ACCESSORIES</v>
      </c>
      <c r="Q1537" s="1" t="str">
        <f t="shared" si="192"/>
        <v>Accessories_Belts</v>
      </c>
      <c r="T1537" s="1" t="str">
        <f t="shared" si="188"/>
        <v>LOW PRICE</v>
      </c>
      <c r="U1537" t="str">
        <f t="shared" si="193"/>
        <v>No Discount</v>
      </c>
      <c r="V1537" t="str">
        <f t="shared" si="189"/>
        <v>Other</v>
      </c>
      <c r="W1537" s="1" t="b">
        <f t="shared" si="190"/>
        <v>1</v>
      </c>
      <c r="X1537" t="b">
        <f t="shared" si="191"/>
        <v>0</v>
      </c>
    </row>
    <row r="1538" spans="1:24" x14ac:dyDescent="0.3">
      <c r="A1538" s="2" t="s">
        <v>1535</v>
      </c>
      <c r="B1538" s="3" t="s">
        <v>5380</v>
      </c>
      <c r="C1538" s="3" t="s">
        <v>7407</v>
      </c>
      <c r="D1538" s="3" t="s">
        <v>7417</v>
      </c>
      <c r="E1538" s="3" t="s">
        <v>7426</v>
      </c>
      <c r="F1538" s="3" t="s">
        <v>7431</v>
      </c>
      <c r="G1538" s="3">
        <v>10350.1</v>
      </c>
      <c r="H1538" s="3">
        <v>20</v>
      </c>
      <c r="I1538" s="8" t="s">
        <v>7442</v>
      </c>
      <c r="J1538" s="3" t="s">
        <v>8166</v>
      </c>
      <c r="K1538" s="3" t="s">
        <v>8167</v>
      </c>
      <c r="L1538" s="3" t="s">
        <v>8169</v>
      </c>
      <c r="M1538" s="4">
        <v>165601.60000000001</v>
      </c>
      <c r="N1538" s="32">
        <f>Table2[[#This Row],[Price]]*Table2[[#This Row],[Quantity Sold]]</f>
        <v>207002</v>
      </c>
      <c r="O1538" s="1">
        <f t="shared" si="186"/>
        <v>2023</v>
      </c>
      <c r="P1538" s="1" t="str">
        <f t="shared" si="187"/>
        <v>KIDS</v>
      </c>
      <c r="Q1538" s="1" t="str">
        <f t="shared" si="192"/>
        <v>Kids_Shoes</v>
      </c>
      <c r="T1538" s="1" t="str">
        <f t="shared" si="188"/>
        <v>HIGH PRICE</v>
      </c>
      <c r="U1538" t="str">
        <f t="shared" si="193"/>
        <v>Discounted</v>
      </c>
      <c r="V1538" t="str">
        <f t="shared" si="189"/>
        <v>Other</v>
      </c>
      <c r="W1538" s="1" t="b">
        <f t="shared" si="190"/>
        <v>1</v>
      </c>
      <c r="X1538" t="b">
        <f t="shared" si="191"/>
        <v>1</v>
      </c>
    </row>
    <row r="1539" spans="1:24" x14ac:dyDescent="0.3">
      <c r="A1539" s="2" t="s">
        <v>1536</v>
      </c>
      <c r="B1539" s="3" t="s">
        <v>5381</v>
      </c>
      <c r="C1539" s="3" t="s">
        <v>7407</v>
      </c>
      <c r="D1539" s="3" t="s">
        <v>7413</v>
      </c>
      <c r="E1539" s="3" t="s">
        <v>7424</v>
      </c>
      <c r="F1539" s="3" t="s">
        <v>7433</v>
      </c>
      <c r="G1539" s="3">
        <v>9188.1</v>
      </c>
      <c r="H1539" s="3">
        <v>20</v>
      </c>
      <c r="I1539" s="8" t="s">
        <v>8044</v>
      </c>
      <c r="J1539" s="3" t="s">
        <v>8163</v>
      </c>
      <c r="K1539" s="3" t="s">
        <v>8167</v>
      </c>
      <c r="L1539" s="3" t="s">
        <v>8169</v>
      </c>
      <c r="M1539" s="4">
        <v>147009.60000000001</v>
      </c>
      <c r="N1539" s="32">
        <f>Table2[[#This Row],[Price]]*Table2[[#This Row],[Quantity Sold]]</f>
        <v>183762</v>
      </c>
      <c r="O1539" s="1">
        <f t="shared" ref="O1539:O1602" si="194">YEAR(I1539)</f>
        <v>2022</v>
      </c>
      <c r="P1539" s="1" t="str">
        <f t="shared" ref="P1539:P1602" si="195">UPPER(C1539)</f>
        <v>KIDS</v>
      </c>
      <c r="Q1539" s="1" t="str">
        <f t="shared" si="192"/>
        <v>Kids_Shorts</v>
      </c>
      <c r="T1539" s="1" t="str">
        <f t="shared" ref="T1539:T1602" si="196">IF(G1539&gt;10000,"HIGH PRICE", "LOW PRICE")</f>
        <v>LOW PRICE</v>
      </c>
      <c r="U1539" t="str">
        <f t="shared" si="193"/>
        <v>Discounted</v>
      </c>
      <c r="V1539" t="str">
        <f t="shared" ref="V1539:V1602" si="197">IF(AND(C1539 = "Men", L1539 = "Yes"), "Men's Discounted Item", "Other")</f>
        <v>Other</v>
      </c>
      <c r="W1539" s="1" t="b">
        <f t="shared" ref="W1539:W1602" si="198">H1539&gt;=10</f>
        <v>1</v>
      </c>
      <c r="X1539" t="b">
        <f t="shared" ref="X1539:X1602" si="199">L1539 = "Yes"</f>
        <v>1</v>
      </c>
    </row>
    <row r="1540" spans="1:24" x14ac:dyDescent="0.3">
      <c r="A1540" s="2" t="s">
        <v>1537</v>
      </c>
      <c r="B1540" s="3" t="s">
        <v>5167</v>
      </c>
      <c r="C1540" s="3" t="s">
        <v>7407</v>
      </c>
      <c r="D1540" s="3" t="s">
        <v>7413</v>
      </c>
      <c r="E1540" s="3" t="s">
        <v>7427</v>
      </c>
      <c r="F1540" s="3" t="s">
        <v>7431</v>
      </c>
      <c r="G1540" s="3">
        <v>13531.49</v>
      </c>
      <c r="H1540" s="3">
        <v>2</v>
      </c>
      <c r="I1540" s="8" t="s">
        <v>8072</v>
      </c>
      <c r="J1540" s="3" t="s">
        <v>8162</v>
      </c>
      <c r="K1540" s="3" t="s">
        <v>8167</v>
      </c>
      <c r="L1540" s="3" t="s">
        <v>8170</v>
      </c>
      <c r="M1540" s="4">
        <v>27062.98</v>
      </c>
      <c r="N1540" s="32">
        <f>Table2[[#This Row],[Price]]*Table2[[#This Row],[Quantity Sold]]</f>
        <v>27062.98</v>
      </c>
      <c r="O1540" s="1">
        <f t="shared" si="194"/>
        <v>2023</v>
      </c>
      <c r="P1540" s="1" t="str">
        <f t="shared" si="195"/>
        <v>KIDS</v>
      </c>
      <c r="Q1540" s="1" t="str">
        <f t="shared" si="192"/>
        <v>Kids_Shorts</v>
      </c>
      <c r="T1540" s="1" t="str">
        <f t="shared" si="196"/>
        <v>HIGH PRICE</v>
      </c>
      <c r="U1540" t="str">
        <f t="shared" si="193"/>
        <v>No Discount</v>
      </c>
      <c r="V1540" t="str">
        <f t="shared" si="197"/>
        <v>Other</v>
      </c>
      <c r="W1540" s="1" t="b">
        <f t="shared" si="198"/>
        <v>0</v>
      </c>
      <c r="X1540" t="b">
        <f t="shared" si="199"/>
        <v>0</v>
      </c>
    </row>
    <row r="1541" spans="1:24" x14ac:dyDescent="0.3">
      <c r="A1541" s="2" t="s">
        <v>1538</v>
      </c>
      <c r="B1541" s="3" t="s">
        <v>5382</v>
      </c>
      <c r="C1541" s="3" t="s">
        <v>7405</v>
      </c>
      <c r="D1541" s="3" t="s">
        <v>7417</v>
      </c>
      <c r="E1541" s="3" t="s">
        <v>7424</v>
      </c>
      <c r="F1541" s="3" t="s">
        <v>7430</v>
      </c>
      <c r="G1541" s="3">
        <v>16154.29</v>
      </c>
      <c r="H1541" s="3">
        <v>20</v>
      </c>
      <c r="I1541" s="8" t="s">
        <v>8073</v>
      </c>
      <c r="J1541" s="3" t="s">
        <v>8162</v>
      </c>
      <c r="K1541" s="3" t="s">
        <v>8167</v>
      </c>
      <c r="L1541" s="3" t="s">
        <v>8169</v>
      </c>
      <c r="M1541" s="4">
        <v>258468.64</v>
      </c>
      <c r="N1541" s="32">
        <f>Table2[[#This Row],[Price]]*Table2[[#This Row],[Quantity Sold]]</f>
        <v>323085.80000000005</v>
      </c>
      <c r="O1541" s="1">
        <f t="shared" si="194"/>
        <v>2023</v>
      </c>
      <c r="P1541" s="1" t="str">
        <f t="shared" si="195"/>
        <v>MEN</v>
      </c>
      <c r="Q1541" s="1" t="str">
        <f t="shared" si="192"/>
        <v>Men_Shoes</v>
      </c>
      <c r="T1541" s="1" t="str">
        <f t="shared" si="196"/>
        <v>HIGH PRICE</v>
      </c>
      <c r="U1541" t="str">
        <f t="shared" si="193"/>
        <v>Discounted</v>
      </c>
      <c r="V1541" t="str">
        <f t="shared" si="197"/>
        <v>Men's Discounted Item</v>
      </c>
      <c r="W1541" s="1" t="b">
        <f t="shared" si="198"/>
        <v>1</v>
      </c>
      <c r="X1541" t="b">
        <f t="shared" si="199"/>
        <v>1</v>
      </c>
    </row>
    <row r="1542" spans="1:24" ht="28.8" x14ac:dyDescent="0.3">
      <c r="A1542" s="2" t="s">
        <v>1539</v>
      </c>
      <c r="B1542" s="3" t="s">
        <v>5383</v>
      </c>
      <c r="C1542" s="3" t="s">
        <v>7406</v>
      </c>
      <c r="D1542" s="3" t="s">
        <v>7414</v>
      </c>
      <c r="E1542" s="3" t="s">
        <v>7427</v>
      </c>
      <c r="F1542" s="3" t="s">
        <v>7428</v>
      </c>
      <c r="G1542" s="3">
        <v>4730.17</v>
      </c>
      <c r="H1542" s="3">
        <v>14</v>
      </c>
      <c r="I1542" s="8" t="s">
        <v>7653</v>
      </c>
      <c r="J1542" s="3" t="s">
        <v>8162</v>
      </c>
      <c r="K1542" s="3" t="s">
        <v>8168</v>
      </c>
      <c r="L1542" s="3" t="s">
        <v>8169</v>
      </c>
      <c r="M1542" s="4">
        <v>52978.07</v>
      </c>
      <c r="N1542" s="32">
        <f>Table2[[#This Row],[Price]]*Table2[[#This Row],[Quantity Sold]]</f>
        <v>66222.38</v>
      </c>
      <c r="O1542" s="1">
        <f t="shared" si="194"/>
        <v>2023</v>
      </c>
      <c r="P1542" s="1" t="str">
        <f t="shared" si="195"/>
        <v>ACCESSORIES</v>
      </c>
      <c r="Q1542" s="1" t="str">
        <f t="shared" si="192"/>
        <v>Accessories_Bags</v>
      </c>
      <c r="T1542" s="1" t="str">
        <f t="shared" si="196"/>
        <v>LOW PRICE</v>
      </c>
      <c r="U1542" t="str">
        <f t="shared" si="193"/>
        <v>Discounted</v>
      </c>
      <c r="V1542" t="str">
        <f t="shared" si="197"/>
        <v>Other</v>
      </c>
      <c r="W1542" s="1" t="b">
        <f t="shared" si="198"/>
        <v>1</v>
      </c>
      <c r="X1542" t="b">
        <f t="shared" si="199"/>
        <v>1</v>
      </c>
    </row>
    <row r="1543" spans="1:24" ht="28.8" x14ac:dyDescent="0.3">
      <c r="A1543" s="2" t="s">
        <v>1540</v>
      </c>
      <c r="B1543" s="3" t="s">
        <v>5384</v>
      </c>
      <c r="C1543" s="3" t="s">
        <v>7406</v>
      </c>
      <c r="D1543" s="3" t="s">
        <v>7421</v>
      </c>
      <c r="E1543" s="3" t="s">
        <v>7426</v>
      </c>
      <c r="F1543" s="3" t="s">
        <v>7431</v>
      </c>
      <c r="G1543" s="3">
        <v>12946.34</v>
      </c>
      <c r="H1543" s="3">
        <v>11</v>
      </c>
      <c r="I1543" s="8" t="s">
        <v>7540</v>
      </c>
      <c r="J1543" s="3" t="s">
        <v>8162</v>
      </c>
      <c r="K1543" s="3" t="s">
        <v>8168</v>
      </c>
      <c r="L1543" s="3" t="s">
        <v>8169</v>
      </c>
      <c r="M1543" s="4">
        <v>113927.46</v>
      </c>
      <c r="N1543" s="32">
        <f>Table2[[#This Row],[Price]]*Table2[[#This Row],[Quantity Sold]]</f>
        <v>142409.74</v>
      </c>
      <c r="O1543" s="1">
        <f t="shared" si="194"/>
        <v>2023</v>
      </c>
      <c r="P1543" s="1" t="str">
        <f t="shared" si="195"/>
        <v>ACCESSORIES</v>
      </c>
      <c r="Q1543" s="1" t="str">
        <f t="shared" si="192"/>
        <v>Accessories_Scarves</v>
      </c>
      <c r="T1543" s="1" t="str">
        <f t="shared" si="196"/>
        <v>HIGH PRICE</v>
      </c>
      <c r="U1543" t="str">
        <f t="shared" si="193"/>
        <v>Discounted</v>
      </c>
      <c r="V1543" t="str">
        <f t="shared" si="197"/>
        <v>Other</v>
      </c>
      <c r="W1543" s="1" t="b">
        <f t="shared" si="198"/>
        <v>1</v>
      </c>
      <c r="X1543" t="b">
        <f t="shared" si="199"/>
        <v>1</v>
      </c>
    </row>
    <row r="1544" spans="1:24" ht="28.8" x14ac:dyDescent="0.3">
      <c r="A1544" s="2" t="s">
        <v>1541</v>
      </c>
      <c r="B1544" s="3" t="s">
        <v>4217</v>
      </c>
      <c r="C1544" s="3" t="s">
        <v>7406</v>
      </c>
      <c r="D1544" s="3" t="s">
        <v>7414</v>
      </c>
      <c r="E1544" s="3" t="s">
        <v>7425</v>
      </c>
      <c r="F1544" s="3" t="s">
        <v>7431</v>
      </c>
      <c r="G1544" s="3">
        <v>5849.84</v>
      </c>
      <c r="H1544" s="3">
        <v>15</v>
      </c>
      <c r="I1544" s="8" t="s">
        <v>8074</v>
      </c>
      <c r="J1544" s="3" t="s">
        <v>8164</v>
      </c>
      <c r="K1544" s="3" t="s">
        <v>8168</v>
      </c>
      <c r="L1544" s="3" t="s">
        <v>8170</v>
      </c>
      <c r="M1544" s="4">
        <v>87747.6</v>
      </c>
      <c r="N1544" s="32">
        <f>Table2[[#This Row],[Price]]*Table2[[#This Row],[Quantity Sold]]</f>
        <v>87747.6</v>
      </c>
      <c r="O1544" s="1">
        <f t="shared" si="194"/>
        <v>2023</v>
      </c>
      <c r="P1544" s="1" t="str">
        <f t="shared" si="195"/>
        <v>ACCESSORIES</v>
      </c>
      <c r="Q1544" s="1" t="str">
        <f t="shared" si="192"/>
        <v>Accessories_Bags</v>
      </c>
      <c r="T1544" s="1" t="str">
        <f t="shared" si="196"/>
        <v>LOW PRICE</v>
      </c>
      <c r="U1544" t="str">
        <f t="shared" si="193"/>
        <v>No Discount</v>
      </c>
      <c r="V1544" t="str">
        <f t="shared" si="197"/>
        <v>Other</v>
      </c>
      <c r="W1544" s="1" t="b">
        <f t="shared" si="198"/>
        <v>1</v>
      </c>
      <c r="X1544" t="b">
        <f t="shared" si="199"/>
        <v>0</v>
      </c>
    </row>
    <row r="1545" spans="1:24" x14ac:dyDescent="0.3">
      <c r="A1545" s="2" t="s">
        <v>1542</v>
      </c>
      <c r="B1545" s="3" t="s">
        <v>5385</v>
      </c>
      <c r="C1545" s="3" t="s">
        <v>7405</v>
      </c>
      <c r="D1545" s="3" t="s">
        <v>7410</v>
      </c>
      <c r="E1545" s="3" t="s">
        <v>7423</v>
      </c>
      <c r="F1545" s="3" t="s">
        <v>7429</v>
      </c>
      <c r="G1545" s="3">
        <v>10566.73</v>
      </c>
      <c r="H1545" s="3">
        <v>16</v>
      </c>
      <c r="I1545" s="8" t="s">
        <v>7632</v>
      </c>
      <c r="J1545" s="3" t="s">
        <v>8162</v>
      </c>
      <c r="K1545" s="3" t="s">
        <v>8168</v>
      </c>
      <c r="L1545" s="3" t="s">
        <v>8169</v>
      </c>
      <c r="M1545" s="4">
        <v>135254.31</v>
      </c>
      <c r="N1545" s="32">
        <f>Table2[[#This Row],[Price]]*Table2[[#This Row],[Quantity Sold]]</f>
        <v>169067.68</v>
      </c>
      <c r="O1545" s="1">
        <f t="shared" si="194"/>
        <v>2023</v>
      </c>
      <c r="P1545" s="1" t="str">
        <f t="shared" si="195"/>
        <v>MEN</v>
      </c>
      <c r="Q1545" s="1" t="str">
        <f t="shared" si="192"/>
        <v>Men_Shirts</v>
      </c>
      <c r="T1545" s="1" t="str">
        <f t="shared" si="196"/>
        <v>HIGH PRICE</v>
      </c>
      <c r="U1545" t="str">
        <f t="shared" si="193"/>
        <v>Discounted</v>
      </c>
      <c r="V1545" t="str">
        <f t="shared" si="197"/>
        <v>Men's Discounted Item</v>
      </c>
      <c r="W1545" s="1" t="b">
        <f t="shared" si="198"/>
        <v>1</v>
      </c>
      <c r="X1545" t="b">
        <f t="shared" si="199"/>
        <v>1</v>
      </c>
    </row>
    <row r="1546" spans="1:24" x14ac:dyDescent="0.3">
      <c r="A1546" s="2" t="s">
        <v>1543</v>
      </c>
      <c r="B1546" s="3" t="s">
        <v>5386</v>
      </c>
      <c r="C1546" s="3" t="s">
        <v>7405</v>
      </c>
      <c r="D1546" s="3" t="s">
        <v>7417</v>
      </c>
      <c r="E1546" s="3" t="s">
        <v>7425</v>
      </c>
      <c r="F1546" s="3" t="s">
        <v>7428</v>
      </c>
      <c r="G1546" s="3">
        <v>2426.09</v>
      </c>
      <c r="H1546" s="3">
        <v>15</v>
      </c>
      <c r="I1546" s="8" t="s">
        <v>7939</v>
      </c>
      <c r="J1546" s="3" t="s">
        <v>8166</v>
      </c>
      <c r="K1546" s="3" t="s">
        <v>8168</v>
      </c>
      <c r="L1546" s="3" t="s">
        <v>8170</v>
      </c>
      <c r="M1546" s="4">
        <v>36391.35</v>
      </c>
      <c r="N1546" s="32">
        <f>Table2[[#This Row],[Price]]*Table2[[#This Row],[Quantity Sold]]</f>
        <v>36391.350000000006</v>
      </c>
      <c r="O1546" s="1">
        <f t="shared" si="194"/>
        <v>2023</v>
      </c>
      <c r="P1546" s="1" t="str">
        <f t="shared" si="195"/>
        <v>MEN</v>
      </c>
      <c r="Q1546" s="1" t="str">
        <f t="shared" si="192"/>
        <v>Men_Shoes</v>
      </c>
      <c r="T1546" s="1" t="str">
        <f t="shared" si="196"/>
        <v>LOW PRICE</v>
      </c>
      <c r="U1546" t="str">
        <f t="shared" si="193"/>
        <v>No Discount</v>
      </c>
      <c r="V1546" t="str">
        <f t="shared" si="197"/>
        <v>Other</v>
      </c>
      <c r="W1546" s="1" t="b">
        <f t="shared" si="198"/>
        <v>1</v>
      </c>
      <c r="X1546" t="b">
        <f t="shared" si="199"/>
        <v>0</v>
      </c>
    </row>
    <row r="1547" spans="1:24" ht="28.8" x14ac:dyDescent="0.3">
      <c r="A1547" s="2" t="s">
        <v>1544</v>
      </c>
      <c r="B1547" s="3" t="s">
        <v>5387</v>
      </c>
      <c r="C1547" s="3" t="s">
        <v>7406</v>
      </c>
      <c r="D1547" s="3" t="s">
        <v>7421</v>
      </c>
      <c r="E1547" s="3" t="s">
        <v>7423</v>
      </c>
      <c r="F1547" s="3" t="s">
        <v>7432</v>
      </c>
      <c r="G1547" s="3">
        <v>1298.95</v>
      </c>
      <c r="H1547" s="3">
        <v>1</v>
      </c>
      <c r="I1547" s="8" t="s">
        <v>8075</v>
      </c>
      <c r="J1547" s="3" t="s">
        <v>8165</v>
      </c>
      <c r="K1547" s="3" t="s">
        <v>8168</v>
      </c>
      <c r="L1547" s="3" t="s">
        <v>8169</v>
      </c>
      <c r="M1547" s="4">
        <v>1039.1600000000001</v>
      </c>
      <c r="N1547" s="32">
        <f>Table2[[#This Row],[Price]]*Table2[[#This Row],[Quantity Sold]]</f>
        <v>1298.95</v>
      </c>
      <c r="O1547" s="1">
        <f t="shared" si="194"/>
        <v>2023</v>
      </c>
      <c r="P1547" s="1" t="str">
        <f t="shared" si="195"/>
        <v>ACCESSORIES</v>
      </c>
      <c r="Q1547" s="1" t="str">
        <f t="shared" si="192"/>
        <v>Accessories_Scarves</v>
      </c>
      <c r="T1547" s="1" t="str">
        <f t="shared" si="196"/>
        <v>LOW PRICE</v>
      </c>
      <c r="U1547" t="str">
        <f t="shared" si="193"/>
        <v>Discounted</v>
      </c>
      <c r="V1547" t="str">
        <f t="shared" si="197"/>
        <v>Other</v>
      </c>
      <c r="W1547" s="1" t="b">
        <f t="shared" si="198"/>
        <v>0</v>
      </c>
      <c r="X1547" t="b">
        <f t="shared" si="199"/>
        <v>1</v>
      </c>
    </row>
    <row r="1548" spans="1:24" ht="28.8" x14ac:dyDescent="0.3">
      <c r="A1548" s="2" t="s">
        <v>1545</v>
      </c>
      <c r="B1548" s="3" t="s">
        <v>4126</v>
      </c>
      <c r="C1548" s="3" t="s">
        <v>7406</v>
      </c>
      <c r="D1548" s="3" t="s">
        <v>7414</v>
      </c>
      <c r="E1548" s="3" t="s">
        <v>7424</v>
      </c>
      <c r="F1548" s="3" t="s">
        <v>7431</v>
      </c>
      <c r="G1548" s="3">
        <v>4859.6499999999996</v>
      </c>
      <c r="H1548" s="3">
        <v>16</v>
      </c>
      <c r="I1548" s="8" t="s">
        <v>7672</v>
      </c>
      <c r="J1548" s="3" t="s">
        <v>8162</v>
      </c>
      <c r="K1548" s="3" t="s">
        <v>8167</v>
      </c>
      <c r="L1548" s="3" t="s">
        <v>8169</v>
      </c>
      <c r="M1548" s="4">
        <v>62203.519999999997</v>
      </c>
      <c r="N1548" s="32">
        <f>Table2[[#This Row],[Price]]*Table2[[#This Row],[Quantity Sold]]</f>
        <v>77754.399999999994</v>
      </c>
      <c r="O1548" s="1">
        <f t="shared" si="194"/>
        <v>2023</v>
      </c>
      <c r="P1548" s="1" t="str">
        <f t="shared" si="195"/>
        <v>ACCESSORIES</v>
      </c>
      <c r="Q1548" s="1" t="str">
        <f t="shared" si="192"/>
        <v>Accessories_Bags</v>
      </c>
      <c r="T1548" s="1" t="str">
        <f t="shared" si="196"/>
        <v>LOW PRICE</v>
      </c>
      <c r="U1548" t="str">
        <f t="shared" si="193"/>
        <v>Discounted</v>
      </c>
      <c r="V1548" t="str">
        <f t="shared" si="197"/>
        <v>Other</v>
      </c>
      <c r="W1548" s="1" t="b">
        <f t="shared" si="198"/>
        <v>1</v>
      </c>
      <c r="X1548" t="b">
        <f t="shared" si="199"/>
        <v>1</v>
      </c>
    </row>
    <row r="1549" spans="1:24" x14ac:dyDescent="0.3">
      <c r="A1549" s="2" t="s">
        <v>1546</v>
      </c>
      <c r="B1549" s="3" t="s">
        <v>5388</v>
      </c>
      <c r="C1549" s="3" t="s">
        <v>7407</v>
      </c>
      <c r="D1549" s="3" t="s">
        <v>7413</v>
      </c>
      <c r="E1549" s="3" t="s">
        <v>7427</v>
      </c>
      <c r="F1549" s="3" t="s">
        <v>7430</v>
      </c>
      <c r="G1549" s="3">
        <v>2412.81</v>
      </c>
      <c r="H1549" s="3">
        <v>5</v>
      </c>
      <c r="I1549" s="8" t="s">
        <v>7854</v>
      </c>
      <c r="J1549" s="3" t="s">
        <v>8164</v>
      </c>
      <c r="K1549" s="3" t="s">
        <v>8168</v>
      </c>
      <c r="L1549" s="3" t="s">
        <v>8169</v>
      </c>
      <c r="M1549" s="4">
        <v>9651.24</v>
      </c>
      <c r="N1549" s="32">
        <f>Table2[[#This Row],[Price]]*Table2[[#This Row],[Quantity Sold]]</f>
        <v>12064.05</v>
      </c>
      <c r="O1549" s="1">
        <f t="shared" si="194"/>
        <v>2023</v>
      </c>
      <c r="P1549" s="1" t="str">
        <f t="shared" si="195"/>
        <v>KIDS</v>
      </c>
      <c r="Q1549" s="1" t="str">
        <f t="shared" si="192"/>
        <v>Kids_Shorts</v>
      </c>
      <c r="T1549" s="1" t="str">
        <f t="shared" si="196"/>
        <v>LOW PRICE</v>
      </c>
      <c r="U1549" t="str">
        <f t="shared" si="193"/>
        <v>Discounted</v>
      </c>
      <c r="V1549" t="str">
        <f t="shared" si="197"/>
        <v>Other</v>
      </c>
      <c r="W1549" s="1" t="b">
        <f t="shared" si="198"/>
        <v>0</v>
      </c>
      <c r="X1549" t="b">
        <f t="shared" si="199"/>
        <v>1</v>
      </c>
    </row>
    <row r="1550" spans="1:24" ht="28.8" x14ac:dyDescent="0.3">
      <c r="A1550" s="2" t="s">
        <v>1547</v>
      </c>
      <c r="B1550" s="3" t="s">
        <v>4268</v>
      </c>
      <c r="C1550" s="3" t="s">
        <v>7408</v>
      </c>
      <c r="D1550" s="3" t="s">
        <v>7417</v>
      </c>
      <c r="E1550" s="3" t="s">
        <v>7427</v>
      </c>
      <c r="F1550" s="3" t="s">
        <v>7431</v>
      </c>
      <c r="G1550" s="3">
        <v>14610.49</v>
      </c>
      <c r="H1550" s="3">
        <v>6</v>
      </c>
      <c r="I1550" s="8" t="s">
        <v>8000</v>
      </c>
      <c r="J1550" s="3" t="s">
        <v>8162</v>
      </c>
      <c r="K1550" s="3" t="s">
        <v>8167</v>
      </c>
      <c r="L1550" s="3" t="s">
        <v>8169</v>
      </c>
      <c r="M1550" s="4">
        <v>70130.02</v>
      </c>
      <c r="N1550" s="32">
        <f>Table2[[#This Row],[Price]]*Table2[[#This Row],[Quantity Sold]]</f>
        <v>87662.94</v>
      </c>
      <c r="O1550" s="1">
        <f t="shared" si="194"/>
        <v>2023</v>
      </c>
      <c r="P1550" s="1" t="str">
        <f t="shared" si="195"/>
        <v>WOMEN</v>
      </c>
      <c r="Q1550" s="1" t="str">
        <f t="shared" si="192"/>
        <v>Women_Shoes</v>
      </c>
      <c r="T1550" s="1" t="str">
        <f t="shared" si="196"/>
        <v>HIGH PRICE</v>
      </c>
      <c r="U1550" t="str">
        <f t="shared" si="193"/>
        <v>Discounted</v>
      </c>
      <c r="V1550" t="str">
        <f t="shared" si="197"/>
        <v>Other</v>
      </c>
      <c r="W1550" s="1" t="b">
        <f t="shared" si="198"/>
        <v>0</v>
      </c>
      <c r="X1550" t="b">
        <f t="shared" si="199"/>
        <v>1</v>
      </c>
    </row>
    <row r="1551" spans="1:24" ht="28.8" x14ac:dyDescent="0.3">
      <c r="A1551" s="2" t="s">
        <v>1548</v>
      </c>
      <c r="B1551" s="3" t="s">
        <v>5389</v>
      </c>
      <c r="C1551" s="3" t="s">
        <v>7408</v>
      </c>
      <c r="D1551" s="3" t="s">
        <v>7417</v>
      </c>
      <c r="E1551" s="3" t="s">
        <v>7426</v>
      </c>
      <c r="F1551" s="3" t="s">
        <v>7431</v>
      </c>
      <c r="G1551" s="3">
        <v>8679.31</v>
      </c>
      <c r="H1551" s="3">
        <v>9</v>
      </c>
      <c r="I1551" s="8" t="s">
        <v>7553</v>
      </c>
      <c r="J1551" s="3" t="s">
        <v>8164</v>
      </c>
      <c r="K1551" s="3" t="s">
        <v>8167</v>
      </c>
      <c r="L1551" s="3" t="s">
        <v>8170</v>
      </c>
      <c r="M1551" s="4">
        <v>78113.789999999994</v>
      </c>
      <c r="N1551" s="32">
        <f>Table2[[#This Row],[Price]]*Table2[[#This Row],[Quantity Sold]]</f>
        <v>78113.789999999994</v>
      </c>
      <c r="O1551" s="1">
        <f t="shared" si="194"/>
        <v>2022</v>
      </c>
      <c r="P1551" s="1" t="str">
        <f t="shared" si="195"/>
        <v>WOMEN</v>
      </c>
      <c r="Q1551" s="1" t="str">
        <f t="shared" si="192"/>
        <v>Women_Shoes</v>
      </c>
      <c r="T1551" s="1" t="str">
        <f t="shared" si="196"/>
        <v>LOW PRICE</v>
      </c>
      <c r="U1551" t="str">
        <f t="shared" si="193"/>
        <v>No Discount</v>
      </c>
      <c r="V1551" t="str">
        <f t="shared" si="197"/>
        <v>Other</v>
      </c>
      <c r="W1551" s="1" t="b">
        <f t="shared" si="198"/>
        <v>0</v>
      </c>
      <c r="X1551" t="b">
        <f t="shared" si="199"/>
        <v>0</v>
      </c>
    </row>
    <row r="1552" spans="1:24" ht="28.8" x14ac:dyDescent="0.3">
      <c r="A1552" s="2" t="s">
        <v>1549</v>
      </c>
      <c r="B1552" s="3" t="s">
        <v>5390</v>
      </c>
      <c r="C1552" s="3" t="s">
        <v>7408</v>
      </c>
      <c r="D1552" s="3" t="s">
        <v>7422</v>
      </c>
      <c r="E1552" s="3" t="s">
        <v>7425</v>
      </c>
      <c r="F1552" s="3" t="s">
        <v>7428</v>
      </c>
      <c r="G1552" s="3">
        <v>5858.14</v>
      </c>
      <c r="H1552" s="3">
        <v>9</v>
      </c>
      <c r="I1552" s="8" t="s">
        <v>7979</v>
      </c>
      <c r="J1552" s="3" t="s">
        <v>8163</v>
      </c>
      <c r="K1552" s="3" t="s">
        <v>8168</v>
      </c>
      <c r="L1552" s="3" t="s">
        <v>8170</v>
      </c>
      <c r="M1552" s="4">
        <v>52723.26</v>
      </c>
      <c r="N1552" s="32">
        <f>Table2[[#This Row],[Price]]*Table2[[#This Row],[Quantity Sold]]</f>
        <v>52723.26</v>
      </c>
      <c r="O1552" s="1">
        <f t="shared" si="194"/>
        <v>2023</v>
      </c>
      <c r="P1552" s="1" t="str">
        <f t="shared" si="195"/>
        <v>WOMEN</v>
      </c>
      <c r="Q1552" s="1" t="str">
        <f t="shared" si="192"/>
        <v>Women_Skirts</v>
      </c>
      <c r="T1552" s="1" t="str">
        <f t="shared" si="196"/>
        <v>LOW PRICE</v>
      </c>
      <c r="U1552" t="str">
        <f t="shared" si="193"/>
        <v>No Discount</v>
      </c>
      <c r="V1552" t="str">
        <f t="shared" si="197"/>
        <v>Other</v>
      </c>
      <c r="W1552" s="1" t="b">
        <f t="shared" si="198"/>
        <v>0</v>
      </c>
      <c r="X1552" t="b">
        <f t="shared" si="199"/>
        <v>0</v>
      </c>
    </row>
    <row r="1553" spans="1:24" x14ac:dyDescent="0.3">
      <c r="A1553" s="2" t="s">
        <v>1550</v>
      </c>
      <c r="B1553" s="3" t="s">
        <v>5391</v>
      </c>
      <c r="C1553" s="3" t="s">
        <v>7405</v>
      </c>
      <c r="D1553" s="3" t="s">
        <v>7417</v>
      </c>
      <c r="E1553" s="3" t="s">
        <v>7424</v>
      </c>
      <c r="F1553" s="3" t="s">
        <v>7433</v>
      </c>
      <c r="G1553" s="3">
        <v>16492.099999999999</v>
      </c>
      <c r="H1553" s="3">
        <v>9</v>
      </c>
      <c r="I1553" s="8" t="s">
        <v>8076</v>
      </c>
      <c r="J1553" s="3" t="s">
        <v>8164</v>
      </c>
      <c r="K1553" s="3" t="s">
        <v>8168</v>
      </c>
      <c r="L1553" s="3" t="s">
        <v>8170</v>
      </c>
      <c r="M1553" s="4">
        <v>148428.9</v>
      </c>
      <c r="N1553" s="32">
        <f>Table2[[#This Row],[Price]]*Table2[[#This Row],[Quantity Sold]]</f>
        <v>148428.9</v>
      </c>
      <c r="O1553" s="1">
        <f t="shared" si="194"/>
        <v>2023</v>
      </c>
      <c r="P1553" s="1" t="str">
        <f t="shared" si="195"/>
        <v>MEN</v>
      </c>
      <c r="Q1553" s="1" t="str">
        <f t="shared" si="192"/>
        <v>Men_Shoes</v>
      </c>
      <c r="T1553" s="1" t="str">
        <f t="shared" si="196"/>
        <v>HIGH PRICE</v>
      </c>
      <c r="U1553" t="str">
        <f t="shared" si="193"/>
        <v>No Discount</v>
      </c>
      <c r="V1553" t="str">
        <f t="shared" si="197"/>
        <v>Other</v>
      </c>
      <c r="W1553" s="1" t="b">
        <f t="shared" si="198"/>
        <v>0</v>
      </c>
      <c r="X1553" t="b">
        <f t="shared" si="199"/>
        <v>0</v>
      </c>
    </row>
    <row r="1554" spans="1:24" ht="28.8" x14ac:dyDescent="0.3">
      <c r="A1554" s="2" t="s">
        <v>1551</v>
      </c>
      <c r="B1554" s="3" t="s">
        <v>5392</v>
      </c>
      <c r="C1554" s="3" t="s">
        <v>7406</v>
      </c>
      <c r="D1554" s="3" t="s">
        <v>7412</v>
      </c>
      <c r="E1554" s="3" t="s">
        <v>7427</v>
      </c>
      <c r="F1554" s="3" t="s">
        <v>7431</v>
      </c>
      <c r="G1554" s="3">
        <v>8857.76</v>
      </c>
      <c r="H1554" s="3">
        <v>18</v>
      </c>
      <c r="I1554" s="8" t="s">
        <v>7774</v>
      </c>
      <c r="J1554" s="3" t="s">
        <v>8165</v>
      </c>
      <c r="K1554" s="3" t="s">
        <v>8167</v>
      </c>
      <c r="L1554" s="3" t="s">
        <v>8169</v>
      </c>
      <c r="M1554" s="4">
        <v>127551.91</v>
      </c>
      <c r="N1554" s="32">
        <f>Table2[[#This Row],[Price]]*Table2[[#This Row],[Quantity Sold]]</f>
        <v>159439.67999999999</v>
      </c>
      <c r="O1554" s="1">
        <f t="shared" si="194"/>
        <v>2024</v>
      </c>
      <c r="P1554" s="1" t="str">
        <f t="shared" si="195"/>
        <v>ACCESSORIES</v>
      </c>
      <c r="Q1554" s="1" t="str">
        <f t="shared" ref="Q1554:Q1617" si="200">CONCATENATE(C1554, "_",D1554)</f>
        <v>Accessories_Hats</v>
      </c>
      <c r="T1554" s="1" t="str">
        <f t="shared" si="196"/>
        <v>LOW PRICE</v>
      </c>
      <c r="U1554" t="str">
        <f t="shared" si="193"/>
        <v>Discounted</v>
      </c>
      <c r="V1554" t="str">
        <f t="shared" si="197"/>
        <v>Other</v>
      </c>
      <c r="W1554" s="1" t="b">
        <f t="shared" si="198"/>
        <v>1</v>
      </c>
      <c r="X1554" t="b">
        <f t="shared" si="199"/>
        <v>1</v>
      </c>
    </row>
    <row r="1555" spans="1:24" ht="28.8" x14ac:dyDescent="0.3">
      <c r="A1555" s="2" t="s">
        <v>1552</v>
      </c>
      <c r="B1555" s="3" t="s">
        <v>5393</v>
      </c>
      <c r="C1555" s="3" t="s">
        <v>7408</v>
      </c>
      <c r="D1555" s="3" t="s">
        <v>7419</v>
      </c>
      <c r="E1555" s="3" t="s">
        <v>7426</v>
      </c>
      <c r="F1555" s="3" t="s">
        <v>7434</v>
      </c>
      <c r="G1555" s="3">
        <v>11497.16</v>
      </c>
      <c r="H1555" s="3">
        <v>12</v>
      </c>
      <c r="I1555" s="8" t="s">
        <v>7595</v>
      </c>
      <c r="J1555" s="3" t="s">
        <v>8162</v>
      </c>
      <c r="K1555" s="3" t="s">
        <v>8168</v>
      </c>
      <c r="L1555" s="3" t="s">
        <v>8169</v>
      </c>
      <c r="M1555" s="4">
        <v>110372.57</v>
      </c>
      <c r="N1555" s="32">
        <f>Table2[[#This Row],[Price]]*Table2[[#This Row],[Quantity Sold]]</f>
        <v>137965.91999999998</v>
      </c>
      <c r="O1555" s="1">
        <f t="shared" si="194"/>
        <v>2024</v>
      </c>
      <c r="P1555" s="1" t="str">
        <f t="shared" si="195"/>
        <v>WOMEN</v>
      </c>
      <c r="Q1555" s="1" t="str">
        <f t="shared" si="200"/>
        <v>Women_Dresses</v>
      </c>
      <c r="T1555" s="1" t="str">
        <f t="shared" si="196"/>
        <v>HIGH PRICE</v>
      </c>
      <c r="U1555" t="str">
        <f t="shared" si="193"/>
        <v>Discounted</v>
      </c>
      <c r="V1555" t="str">
        <f t="shared" si="197"/>
        <v>Other</v>
      </c>
      <c r="W1555" s="1" t="b">
        <f t="shared" si="198"/>
        <v>1</v>
      </c>
      <c r="X1555" t="b">
        <f t="shared" si="199"/>
        <v>1</v>
      </c>
    </row>
    <row r="1556" spans="1:24" ht="28.8" x14ac:dyDescent="0.3">
      <c r="A1556" s="2" t="s">
        <v>1553</v>
      </c>
      <c r="B1556" s="3" t="s">
        <v>5394</v>
      </c>
      <c r="C1556" s="3" t="s">
        <v>7408</v>
      </c>
      <c r="D1556" s="3" t="s">
        <v>7417</v>
      </c>
      <c r="E1556" s="3" t="s">
        <v>7424</v>
      </c>
      <c r="F1556" s="3" t="s">
        <v>7429</v>
      </c>
      <c r="G1556" s="3">
        <v>3645.36</v>
      </c>
      <c r="H1556" s="3">
        <v>6</v>
      </c>
      <c r="I1556" s="8" t="s">
        <v>8012</v>
      </c>
      <c r="J1556" s="3" t="s">
        <v>8166</v>
      </c>
      <c r="K1556" s="3" t="s">
        <v>8167</v>
      </c>
      <c r="L1556" s="3" t="s">
        <v>8169</v>
      </c>
      <c r="M1556" s="4">
        <v>17498.060000000001</v>
      </c>
      <c r="N1556" s="32">
        <f>Table2[[#This Row],[Price]]*Table2[[#This Row],[Quantity Sold]]</f>
        <v>21872.16</v>
      </c>
      <c r="O1556" s="1">
        <f t="shared" si="194"/>
        <v>2023</v>
      </c>
      <c r="P1556" s="1" t="str">
        <f t="shared" si="195"/>
        <v>WOMEN</v>
      </c>
      <c r="Q1556" s="1" t="str">
        <f t="shared" si="200"/>
        <v>Women_Shoes</v>
      </c>
      <c r="T1556" s="1" t="str">
        <f t="shared" si="196"/>
        <v>LOW PRICE</v>
      </c>
      <c r="U1556" t="str">
        <f t="shared" si="193"/>
        <v>Discounted</v>
      </c>
      <c r="V1556" t="str">
        <f t="shared" si="197"/>
        <v>Other</v>
      </c>
      <c r="W1556" s="1" t="b">
        <f t="shared" si="198"/>
        <v>0</v>
      </c>
      <c r="X1556" t="b">
        <f t="shared" si="199"/>
        <v>1</v>
      </c>
    </row>
    <row r="1557" spans="1:24" x14ac:dyDescent="0.3">
      <c r="A1557" s="2" t="s">
        <v>1554</v>
      </c>
      <c r="B1557" s="3" t="s">
        <v>5395</v>
      </c>
      <c r="C1557" s="3" t="s">
        <v>7407</v>
      </c>
      <c r="D1557" s="3" t="s">
        <v>7417</v>
      </c>
      <c r="E1557" s="3" t="s">
        <v>7424</v>
      </c>
      <c r="F1557" s="3" t="s">
        <v>7429</v>
      </c>
      <c r="G1557" s="3">
        <v>7470.83</v>
      </c>
      <c r="H1557" s="3">
        <v>13</v>
      </c>
      <c r="I1557" s="8" t="s">
        <v>7738</v>
      </c>
      <c r="J1557" s="3" t="s">
        <v>8164</v>
      </c>
      <c r="K1557" s="3" t="s">
        <v>8168</v>
      </c>
      <c r="L1557" s="3" t="s">
        <v>8169</v>
      </c>
      <c r="M1557" s="4">
        <v>77696.3</v>
      </c>
      <c r="N1557" s="32">
        <f>Table2[[#This Row],[Price]]*Table2[[#This Row],[Quantity Sold]]</f>
        <v>97120.79</v>
      </c>
      <c r="O1557" s="1">
        <f t="shared" si="194"/>
        <v>2024</v>
      </c>
      <c r="P1557" s="1" t="str">
        <f t="shared" si="195"/>
        <v>KIDS</v>
      </c>
      <c r="Q1557" s="1" t="str">
        <f t="shared" si="200"/>
        <v>Kids_Shoes</v>
      </c>
      <c r="T1557" s="1" t="str">
        <f t="shared" si="196"/>
        <v>LOW PRICE</v>
      </c>
      <c r="U1557" t="str">
        <f t="shared" si="193"/>
        <v>Discounted</v>
      </c>
      <c r="V1557" t="str">
        <f t="shared" si="197"/>
        <v>Other</v>
      </c>
      <c r="W1557" s="1" t="b">
        <f t="shared" si="198"/>
        <v>1</v>
      </c>
      <c r="X1557" t="b">
        <f t="shared" si="199"/>
        <v>1</v>
      </c>
    </row>
    <row r="1558" spans="1:24" ht="28.8" x14ac:dyDescent="0.3">
      <c r="A1558" s="2" t="s">
        <v>1555</v>
      </c>
      <c r="B1558" s="3" t="s">
        <v>4300</v>
      </c>
      <c r="C1558" s="3" t="s">
        <v>7406</v>
      </c>
      <c r="D1558" s="3" t="s">
        <v>7416</v>
      </c>
      <c r="E1558" s="3" t="s">
        <v>7426</v>
      </c>
      <c r="F1558" s="3" t="s">
        <v>7432</v>
      </c>
      <c r="G1558" s="3">
        <v>5589.22</v>
      </c>
      <c r="H1558" s="3">
        <v>11</v>
      </c>
      <c r="I1558" s="8" t="s">
        <v>8077</v>
      </c>
      <c r="J1558" s="3" t="s">
        <v>8165</v>
      </c>
      <c r="K1558" s="3" t="s">
        <v>8168</v>
      </c>
      <c r="L1558" s="3" t="s">
        <v>8170</v>
      </c>
      <c r="M1558" s="4">
        <v>61481.42</v>
      </c>
      <c r="N1558" s="32">
        <f>Table2[[#This Row],[Price]]*Table2[[#This Row],[Quantity Sold]]</f>
        <v>61481.420000000006</v>
      </c>
      <c r="O1558" s="1">
        <f t="shared" si="194"/>
        <v>2023</v>
      </c>
      <c r="P1558" s="1" t="str">
        <f t="shared" si="195"/>
        <v>ACCESSORIES</v>
      </c>
      <c r="Q1558" s="1" t="str">
        <f t="shared" si="200"/>
        <v>Accessories_Belts</v>
      </c>
      <c r="T1558" s="1" t="str">
        <f t="shared" si="196"/>
        <v>LOW PRICE</v>
      </c>
      <c r="U1558" t="str">
        <f t="shared" si="193"/>
        <v>No Discount</v>
      </c>
      <c r="V1558" t="str">
        <f t="shared" si="197"/>
        <v>Other</v>
      </c>
      <c r="W1558" s="1" t="b">
        <f t="shared" si="198"/>
        <v>1</v>
      </c>
      <c r="X1558" t="b">
        <f t="shared" si="199"/>
        <v>0</v>
      </c>
    </row>
    <row r="1559" spans="1:24" x14ac:dyDescent="0.3">
      <c r="A1559" s="2" t="s">
        <v>1556</v>
      </c>
      <c r="B1559" s="3" t="s">
        <v>5396</v>
      </c>
      <c r="C1559" s="3" t="s">
        <v>7405</v>
      </c>
      <c r="D1559" s="3" t="s">
        <v>7411</v>
      </c>
      <c r="E1559" s="3" t="s">
        <v>7427</v>
      </c>
      <c r="F1559" s="3" t="s">
        <v>7434</v>
      </c>
      <c r="G1559" s="3">
        <v>3679.39</v>
      </c>
      <c r="H1559" s="3">
        <v>7</v>
      </c>
      <c r="I1559" s="8" t="s">
        <v>7848</v>
      </c>
      <c r="J1559" s="3" t="s">
        <v>8164</v>
      </c>
      <c r="K1559" s="3" t="s">
        <v>8167</v>
      </c>
      <c r="L1559" s="3" t="s">
        <v>8170</v>
      </c>
      <c r="M1559" s="4">
        <v>25755.73</v>
      </c>
      <c r="N1559" s="32">
        <f>Table2[[#This Row],[Price]]*Table2[[#This Row],[Quantity Sold]]</f>
        <v>25755.73</v>
      </c>
      <c r="O1559" s="1">
        <f t="shared" si="194"/>
        <v>2023</v>
      </c>
      <c r="P1559" s="1" t="str">
        <f t="shared" si="195"/>
        <v>MEN</v>
      </c>
      <c r="Q1559" s="1" t="str">
        <f t="shared" si="200"/>
        <v>Men_Pants</v>
      </c>
      <c r="T1559" s="1" t="str">
        <f t="shared" si="196"/>
        <v>LOW PRICE</v>
      </c>
      <c r="U1559" t="str">
        <f t="shared" si="193"/>
        <v>No Discount</v>
      </c>
      <c r="V1559" t="str">
        <f t="shared" si="197"/>
        <v>Other</v>
      </c>
      <c r="W1559" s="1" t="b">
        <f t="shared" si="198"/>
        <v>0</v>
      </c>
      <c r="X1559" t="b">
        <f t="shared" si="199"/>
        <v>0</v>
      </c>
    </row>
    <row r="1560" spans="1:24" ht="28.8" x14ac:dyDescent="0.3">
      <c r="A1560" s="2" t="s">
        <v>1557</v>
      </c>
      <c r="B1560" s="3" t="s">
        <v>5397</v>
      </c>
      <c r="C1560" s="3" t="s">
        <v>7407</v>
      </c>
      <c r="D1560" s="3" t="s">
        <v>7418</v>
      </c>
      <c r="E1560" s="3" t="s">
        <v>7426</v>
      </c>
      <c r="F1560" s="3" t="s">
        <v>7428</v>
      </c>
      <c r="G1560" s="3">
        <v>13689.19</v>
      </c>
      <c r="H1560" s="3">
        <v>16</v>
      </c>
      <c r="I1560" s="8" t="s">
        <v>7507</v>
      </c>
      <c r="J1560" s="3" t="s">
        <v>8162</v>
      </c>
      <c r="K1560" s="3" t="s">
        <v>8168</v>
      </c>
      <c r="L1560" s="3" t="s">
        <v>8169</v>
      </c>
      <c r="M1560" s="4">
        <v>175221.3</v>
      </c>
      <c r="N1560" s="32">
        <f>Table2[[#This Row],[Price]]*Table2[[#This Row],[Quantity Sold]]</f>
        <v>219027.04</v>
      </c>
      <c r="O1560" s="1">
        <f t="shared" si="194"/>
        <v>2024</v>
      </c>
      <c r="P1560" s="1" t="str">
        <f t="shared" si="195"/>
        <v>KIDS</v>
      </c>
      <c r="Q1560" s="1" t="str">
        <f t="shared" si="200"/>
        <v>Kids_Sweaters</v>
      </c>
      <c r="T1560" s="1" t="str">
        <f t="shared" si="196"/>
        <v>HIGH PRICE</v>
      </c>
      <c r="U1560" t="str">
        <f t="shared" si="193"/>
        <v>Discounted</v>
      </c>
      <c r="V1560" t="str">
        <f t="shared" si="197"/>
        <v>Other</v>
      </c>
      <c r="W1560" s="1" t="b">
        <f t="shared" si="198"/>
        <v>1</v>
      </c>
      <c r="X1560" t="b">
        <f t="shared" si="199"/>
        <v>1</v>
      </c>
    </row>
    <row r="1561" spans="1:24" ht="28.8" x14ac:dyDescent="0.3">
      <c r="A1561" s="2" t="s">
        <v>1558</v>
      </c>
      <c r="B1561" s="3" t="s">
        <v>5398</v>
      </c>
      <c r="C1561" s="3" t="s">
        <v>7408</v>
      </c>
      <c r="D1561" s="3" t="s">
        <v>7417</v>
      </c>
      <c r="E1561" s="3" t="s">
        <v>7424</v>
      </c>
      <c r="F1561" s="3" t="s">
        <v>7428</v>
      </c>
      <c r="G1561" s="3">
        <v>7319.77</v>
      </c>
      <c r="H1561" s="3">
        <v>5</v>
      </c>
      <c r="I1561" s="8" t="s">
        <v>7513</v>
      </c>
      <c r="J1561" s="3" t="s">
        <v>8165</v>
      </c>
      <c r="K1561" s="3" t="s">
        <v>8167</v>
      </c>
      <c r="L1561" s="3" t="s">
        <v>8170</v>
      </c>
      <c r="M1561" s="4">
        <v>36598.85</v>
      </c>
      <c r="N1561" s="32">
        <f>Table2[[#This Row],[Price]]*Table2[[#This Row],[Quantity Sold]]</f>
        <v>36598.850000000006</v>
      </c>
      <c r="O1561" s="1">
        <f t="shared" si="194"/>
        <v>2024</v>
      </c>
      <c r="P1561" s="1" t="str">
        <f t="shared" si="195"/>
        <v>WOMEN</v>
      </c>
      <c r="Q1561" s="1" t="str">
        <f t="shared" si="200"/>
        <v>Women_Shoes</v>
      </c>
      <c r="T1561" s="1" t="str">
        <f t="shared" si="196"/>
        <v>LOW PRICE</v>
      </c>
      <c r="U1561" t="str">
        <f t="shared" si="193"/>
        <v>No Discount</v>
      </c>
      <c r="V1561" t="str">
        <f t="shared" si="197"/>
        <v>Other</v>
      </c>
      <c r="W1561" s="1" t="b">
        <f t="shared" si="198"/>
        <v>0</v>
      </c>
      <c r="X1561" t="b">
        <f t="shared" si="199"/>
        <v>0</v>
      </c>
    </row>
    <row r="1562" spans="1:24" x14ac:dyDescent="0.3">
      <c r="A1562" s="2" t="s">
        <v>1559</v>
      </c>
      <c r="B1562" s="3" t="s">
        <v>5399</v>
      </c>
      <c r="C1562" s="3" t="s">
        <v>7405</v>
      </c>
      <c r="D1562" s="3" t="s">
        <v>7417</v>
      </c>
      <c r="E1562" s="3" t="s">
        <v>7425</v>
      </c>
      <c r="F1562" s="3" t="s">
        <v>7428</v>
      </c>
      <c r="G1562" s="3">
        <v>14942.49</v>
      </c>
      <c r="H1562" s="3">
        <v>19</v>
      </c>
      <c r="I1562" s="8" t="s">
        <v>7725</v>
      </c>
      <c r="J1562" s="3" t="s">
        <v>8163</v>
      </c>
      <c r="K1562" s="3" t="s">
        <v>8167</v>
      </c>
      <c r="L1562" s="3" t="s">
        <v>8169</v>
      </c>
      <c r="M1562" s="4">
        <v>227126.18</v>
      </c>
      <c r="N1562" s="32">
        <f>Table2[[#This Row],[Price]]*Table2[[#This Row],[Quantity Sold]]</f>
        <v>283907.31</v>
      </c>
      <c r="O1562" s="1">
        <f t="shared" si="194"/>
        <v>2023</v>
      </c>
      <c r="P1562" s="1" t="str">
        <f t="shared" si="195"/>
        <v>MEN</v>
      </c>
      <c r="Q1562" s="1" t="str">
        <f t="shared" si="200"/>
        <v>Men_Shoes</v>
      </c>
      <c r="T1562" s="1" t="str">
        <f t="shared" si="196"/>
        <v>HIGH PRICE</v>
      </c>
      <c r="U1562" t="str">
        <f t="shared" si="193"/>
        <v>Discounted</v>
      </c>
      <c r="V1562" t="str">
        <f t="shared" si="197"/>
        <v>Men's Discounted Item</v>
      </c>
      <c r="W1562" s="1" t="b">
        <f t="shared" si="198"/>
        <v>1</v>
      </c>
      <c r="X1562" t="b">
        <f t="shared" si="199"/>
        <v>1</v>
      </c>
    </row>
    <row r="1563" spans="1:24" ht="28.8" x14ac:dyDescent="0.3">
      <c r="A1563" s="2" t="s">
        <v>1560</v>
      </c>
      <c r="B1563" s="3" t="s">
        <v>5400</v>
      </c>
      <c r="C1563" s="3" t="s">
        <v>7406</v>
      </c>
      <c r="D1563" s="3" t="s">
        <v>7414</v>
      </c>
      <c r="E1563" s="3" t="s">
        <v>7423</v>
      </c>
      <c r="F1563" s="3" t="s">
        <v>7432</v>
      </c>
      <c r="G1563" s="3">
        <v>13872.62</v>
      </c>
      <c r="H1563" s="3">
        <v>2</v>
      </c>
      <c r="I1563" s="8" t="s">
        <v>8052</v>
      </c>
      <c r="J1563" s="3" t="s">
        <v>8164</v>
      </c>
      <c r="K1563" s="3" t="s">
        <v>8167</v>
      </c>
      <c r="L1563" s="3" t="s">
        <v>8169</v>
      </c>
      <c r="M1563" s="4">
        <v>22195.86</v>
      </c>
      <c r="N1563" s="32">
        <f>Table2[[#This Row],[Price]]*Table2[[#This Row],[Quantity Sold]]</f>
        <v>27745.24</v>
      </c>
      <c r="O1563" s="1">
        <f t="shared" si="194"/>
        <v>2024</v>
      </c>
      <c r="P1563" s="1" t="str">
        <f t="shared" si="195"/>
        <v>ACCESSORIES</v>
      </c>
      <c r="Q1563" s="1" t="str">
        <f t="shared" si="200"/>
        <v>Accessories_Bags</v>
      </c>
      <c r="T1563" s="1" t="str">
        <f t="shared" si="196"/>
        <v>HIGH PRICE</v>
      </c>
      <c r="U1563" t="str">
        <f t="shared" si="193"/>
        <v>Discounted</v>
      </c>
      <c r="V1563" t="str">
        <f t="shared" si="197"/>
        <v>Other</v>
      </c>
      <c r="W1563" s="1" t="b">
        <f t="shared" si="198"/>
        <v>0</v>
      </c>
      <c r="X1563" t="b">
        <f t="shared" si="199"/>
        <v>1</v>
      </c>
    </row>
    <row r="1564" spans="1:24" x14ac:dyDescent="0.3">
      <c r="A1564" s="2" t="s">
        <v>1561</v>
      </c>
      <c r="B1564" s="3" t="s">
        <v>5401</v>
      </c>
      <c r="C1564" s="3" t="s">
        <v>7407</v>
      </c>
      <c r="D1564" s="3" t="s">
        <v>7415</v>
      </c>
      <c r="E1564" s="3" t="s">
        <v>7424</v>
      </c>
      <c r="F1564" s="3" t="s">
        <v>7430</v>
      </c>
      <c r="G1564" s="3">
        <v>16348.51</v>
      </c>
      <c r="H1564" s="3">
        <v>12</v>
      </c>
      <c r="I1564" s="8" t="s">
        <v>7628</v>
      </c>
      <c r="J1564" s="3" t="s">
        <v>8166</v>
      </c>
      <c r="K1564" s="3" t="s">
        <v>8167</v>
      </c>
      <c r="L1564" s="3" t="s">
        <v>8169</v>
      </c>
      <c r="M1564" s="4">
        <v>156945.53</v>
      </c>
      <c r="N1564" s="32">
        <f>Table2[[#This Row],[Price]]*Table2[[#This Row],[Quantity Sold]]</f>
        <v>196182.12</v>
      </c>
      <c r="O1564" s="1">
        <f t="shared" si="194"/>
        <v>2024</v>
      </c>
      <c r="P1564" s="1" t="str">
        <f t="shared" si="195"/>
        <v>KIDS</v>
      </c>
      <c r="Q1564" s="1" t="str">
        <f t="shared" si="200"/>
        <v>Kids_T-Shirts</v>
      </c>
      <c r="T1564" s="1" t="str">
        <f t="shared" si="196"/>
        <v>HIGH PRICE</v>
      </c>
      <c r="U1564" t="str">
        <f t="shared" si="193"/>
        <v>Discounted</v>
      </c>
      <c r="V1564" t="str">
        <f t="shared" si="197"/>
        <v>Other</v>
      </c>
      <c r="W1564" s="1" t="b">
        <f t="shared" si="198"/>
        <v>1</v>
      </c>
      <c r="X1564" t="b">
        <f t="shared" si="199"/>
        <v>1</v>
      </c>
    </row>
    <row r="1565" spans="1:24" ht="28.8" x14ac:dyDescent="0.3">
      <c r="A1565" s="2" t="s">
        <v>1562</v>
      </c>
      <c r="B1565" s="3" t="s">
        <v>4497</v>
      </c>
      <c r="C1565" s="3" t="s">
        <v>7408</v>
      </c>
      <c r="D1565" s="3" t="s">
        <v>7419</v>
      </c>
      <c r="E1565" s="3" t="s">
        <v>7426</v>
      </c>
      <c r="F1565" s="3" t="s">
        <v>7429</v>
      </c>
      <c r="G1565" s="3">
        <v>917.98</v>
      </c>
      <c r="H1565" s="3">
        <v>6</v>
      </c>
      <c r="I1565" s="8" t="s">
        <v>8078</v>
      </c>
      <c r="J1565" s="3" t="s">
        <v>8166</v>
      </c>
      <c r="K1565" s="3" t="s">
        <v>8168</v>
      </c>
      <c r="L1565" s="3" t="s">
        <v>8170</v>
      </c>
      <c r="M1565" s="4">
        <v>5507.88</v>
      </c>
      <c r="N1565" s="32">
        <f>Table2[[#This Row],[Price]]*Table2[[#This Row],[Quantity Sold]]</f>
        <v>5507.88</v>
      </c>
      <c r="O1565" s="1">
        <f t="shared" si="194"/>
        <v>2023</v>
      </c>
      <c r="P1565" s="1" t="str">
        <f t="shared" si="195"/>
        <v>WOMEN</v>
      </c>
      <c r="Q1565" s="1" t="str">
        <f t="shared" si="200"/>
        <v>Women_Dresses</v>
      </c>
      <c r="T1565" s="1" t="str">
        <f t="shared" si="196"/>
        <v>LOW PRICE</v>
      </c>
      <c r="U1565" t="str">
        <f t="shared" si="193"/>
        <v>No Discount</v>
      </c>
      <c r="V1565" t="str">
        <f t="shared" si="197"/>
        <v>Other</v>
      </c>
      <c r="W1565" s="1" t="b">
        <f t="shared" si="198"/>
        <v>0</v>
      </c>
      <c r="X1565" t="b">
        <f t="shared" si="199"/>
        <v>0</v>
      </c>
    </row>
    <row r="1566" spans="1:24" x14ac:dyDescent="0.3">
      <c r="A1566" s="2" t="s">
        <v>1563</v>
      </c>
      <c r="B1566" s="3" t="s">
        <v>5402</v>
      </c>
      <c r="C1566" s="3" t="s">
        <v>7407</v>
      </c>
      <c r="D1566" s="3" t="s">
        <v>7415</v>
      </c>
      <c r="E1566" s="3" t="s">
        <v>7427</v>
      </c>
      <c r="F1566" s="3" t="s">
        <v>7429</v>
      </c>
      <c r="G1566" s="3">
        <v>14954.11</v>
      </c>
      <c r="H1566" s="3">
        <v>9</v>
      </c>
      <c r="I1566" s="8" t="s">
        <v>7597</v>
      </c>
      <c r="J1566" s="3" t="s">
        <v>8162</v>
      </c>
      <c r="K1566" s="3" t="s">
        <v>8168</v>
      </c>
      <c r="L1566" s="3" t="s">
        <v>8170</v>
      </c>
      <c r="M1566" s="4">
        <v>134586.99</v>
      </c>
      <c r="N1566" s="32">
        <f>Table2[[#This Row],[Price]]*Table2[[#This Row],[Quantity Sold]]</f>
        <v>134586.99</v>
      </c>
      <c r="O1566" s="1">
        <f t="shared" si="194"/>
        <v>2023</v>
      </c>
      <c r="P1566" s="1" t="str">
        <f t="shared" si="195"/>
        <v>KIDS</v>
      </c>
      <c r="Q1566" s="1" t="str">
        <f t="shared" si="200"/>
        <v>Kids_T-Shirts</v>
      </c>
      <c r="T1566" s="1" t="str">
        <f t="shared" si="196"/>
        <v>HIGH PRICE</v>
      </c>
      <c r="U1566" t="str">
        <f t="shared" ref="U1566:U1625" si="201">IF(L1566 = "Yes", "Discounted", "No Discount")</f>
        <v>No Discount</v>
      </c>
      <c r="V1566" t="str">
        <f t="shared" si="197"/>
        <v>Other</v>
      </c>
      <c r="W1566" s="1" t="b">
        <f t="shared" si="198"/>
        <v>0</v>
      </c>
      <c r="X1566" t="b">
        <f t="shared" si="199"/>
        <v>0</v>
      </c>
    </row>
    <row r="1567" spans="1:24" x14ac:dyDescent="0.3">
      <c r="A1567" s="2" t="s">
        <v>1564</v>
      </c>
      <c r="B1567" s="3" t="s">
        <v>5403</v>
      </c>
      <c r="C1567" s="3" t="s">
        <v>7407</v>
      </c>
      <c r="D1567" s="3" t="s">
        <v>7417</v>
      </c>
      <c r="E1567" s="3" t="s">
        <v>7424</v>
      </c>
      <c r="F1567" s="3" t="s">
        <v>7428</v>
      </c>
      <c r="G1567" s="3">
        <v>5312.83</v>
      </c>
      <c r="H1567" s="3">
        <v>7</v>
      </c>
      <c r="I1567" s="8" t="s">
        <v>7777</v>
      </c>
      <c r="J1567" s="3" t="s">
        <v>8166</v>
      </c>
      <c r="K1567" s="3" t="s">
        <v>8167</v>
      </c>
      <c r="L1567" s="3" t="s">
        <v>8170</v>
      </c>
      <c r="M1567" s="4">
        <v>37189.81</v>
      </c>
      <c r="N1567" s="32">
        <f>Table2[[#This Row],[Price]]*Table2[[#This Row],[Quantity Sold]]</f>
        <v>37189.81</v>
      </c>
      <c r="O1567" s="1">
        <f t="shared" si="194"/>
        <v>2023</v>
      </c>
      <c r="P1567" s="1" t="str">
        <f t="shared" si="195"/>
        <v>KIDS</v>
      </c>
      <c r="Q1567" s="1" t="str">
        <f t="shared" si="200"/>
        <v>Kids_Shoes</v>
      </c>
      <c r="T1567" s="1" t="str">
        <f t="shared" si="196"/>
        <v>LOW PRICE</v>
      </c>
      <c r="U1567" t="str">
        <f t="shared" si="201"/>
        <v>No Discount</v>
      </c>
      <c r="V1567" t="str">
        <f t="shared" si="197"/>
        <v>Other</v>
      </c>
      <c r="W1567" s="1" t="b">
        <f t="shared" si="198"/>
        <v>0</v>
      </c>
      <c r="X1567" t="b">
        <f t="shared" si="199"/>
        <v>0</v>
      </c>
    </row>
    <row r="1568" spans="1:24" ht="28.8" x14ac:dyDescent="0.3">
      <c r="A1568" s="2" t="s">
        <v>1565</v>
      </c>
      <c r="B1568" s="3" t="s">
        <v>5404</v>
      </c>
      <c r="C1568" s="3" t="s">
        <v>7408</v>
      </c>
      <c r="D1568" s="3" t="s">
        <v>7419</v>
      </c>
      <c r="E1568" s="3" t="s">
        <v>7425</v>
      </c>
      <c r="F1568" s="3" t="s">
        <v>7434</v>
      </c>
      <c r="G1568" s="3">
        <v>14725.03</v>
      </c>
      <c r="H1568" s="3">
        <v>20</v>
      </c>
      <c r="I1568" s="8" t="s">
        <v>7467</v>
      </c>
      <c r="J1568" s="3" t="s">
        <v>8166</v>
      </c>
      <c r="K1568" s="3" t="s">
        <v>8167</v>
      </c>
      <c r="L1568" s="3" t="s">
        <v>8170</v>
      </c>
      <c r="M1568" s="4">
        <v>294500.59999999998</v>
      </c>
      <c r="N1568" s="32">
        <f>Table2[[#This Row],[Price]]*Table2[[#This Row],[Quantity Sold]]</f>
        <v>294500.60000000003</v>
      </c>
      <c r="O1568" s="1">
        <f t="shared" si="194"/>
        <v>2023</v>
      </c>
      <c r="P1568" s="1" t="str">
        <f t="shared" si="195"/>
        <v>WOMEN</v>
      </c>
      <c r="Q1568" s="1" t="str">
        <f t="shared" si="200"/>
        <v>Women_Dresses</v>
      </c>
      <c r="T1568" s="1" t="str">
        <f t="shared" si="196"/>
        <v>HIGH PRICE</v>
      </c>
      <c r="U1568" t="str">
        <f t="shared" si="201"/>
        <v>No Discount</v>
      </c>
      <c r="V1568" t="str">
        <f t="shared" si="197"/>
        <v>Other</v>
      </c>
      <c r="W1568" s="1" t="b">
        <f t="shared" si="198"/>
        <v>1</v>
      </c>
      <c r="X1568" t="b">
        <f t="shared" si="199"/>
        <v>0</v>
      </c>
    </row>
    <row r="1569" spans="1:24" x14ac:dyDescent="0.3">
      <c r="A1569" s="2" t="s">
        <v>1566</v>
      </c>
      <c r="B1569" s="3" t="s">
        <v>5405</v>
      </c>
      <c r="C1569" s="3" t="s">
        <v>7405</v>
      </c>
      <c r="D1569" s="3" t="s">
        <v>7409</v>
      </c>
      <c r="E1569" s="3" t="s">
        <v>7423</v>
      </c>
      <c r="F1569" s="3" t="s">
        <v>7434</v>
      </c>
      <c r="G1569" s="3">
        <v>7076.58</v>
      </c>
      <c r="H1569" s="3">
        <v>5</v>
      </c>
      <c r="I1569" s="8" t="s">
        <v>7530</v>
      </c>
      <c r="J1569" s="3" t="s">
        <v>8166</v>
      </c>
      <c r="K1569" s="3" t="s">
        <v>8168</v>
      </c>
      <c r="L1569" s="3" t="s">
        <v>8170</v>
      </c>
      <c r="M1569" s="4">
        <v>35382.9</v>
      </c>
      <c r="N1569" s="32">
        <f>Table2[[#This Row],[Price]]*Table2[[#This Row],[Quantity Sold]]</f>
        <v>35382.9</v>
      </c>
      <c r="O1569" s="1">
        <f t="shared" si="194"/>
        <v>2024</v>
      </c>
      <c r="P1569" s="1" t="str">
        <f t="shared" si="195"/>
        <v>MEN</v>
      </c>
      <c r="Q1569" s="1" t="str">
        <f t="shared" si="200"/>
        <v>Men_Jackets</v>
      </c>
      <c r="T1569" s="1" t="str">
        <f t="shared" si="196"/>
        <v>LOW PRICE</v>
      </c>
      <c r="U1569" t="str">
        <f t="shared" si="201"/>
        <v>No Discount</v>
      </c>
      <c r="V1569" t="str">
        <f t="shared" si="197"/>
        <v>Other</v>
      </c>
      <c r="W1569" s="1" t="b">
        <f t="shared" si="198"/>
        <v>0</v>
      </c>
      <c r="X1569" t="b">
        <f t="shared" si="199"/>
        <v>0</v>
      </c>
    </row>
    <row r="1570" spans="1:24" ht="28.8" x14ac:dyDescent="0.3">
      <c r="A1570" s="2" t="s">
        <v>1567</v>
      </c>
      <c r="B1570" s="3" t="s">
        <v>4639</v>
      </c>
      <c r="C1570" s="3" t="s">
        <v>7408</v>
      </c>
      <c r="D1570" s="3" t="s">
        <v>7417</v>
      </c>
      <c r="E1570" s="3" t="s">
        <v>7425</v>
      </c>
      <c r="F1570" s="3" t="s">
        <v>7429</v>
      </c>
      <c r="G1570" s="3">
        <v>8090.84</v>
      </c>
      <c r="H1570" s="3">
        <v>1</v>
      </c>
      <c r="I1570" s="8" t="s">
        <v>8025</v>
      </c>
      <c r="J1570" s="3" t="s">
        <v>8165</v>
      </c>
      <c r="K1570" s="3" t="s">
        <v>8168</v>
      </c>
      <c r="L1570" s="3" t="s">
        <v>8170</v>
      </c>
      <c r="M1570" s="4">
        <v>8090.84</v>
      </c>
      <c r="N1570" s="32">
        <f>Table2[[#This Row],[Price]]*Table2[[#This Row],[Quantity Sold]]</f>
        <v>8090.84</v>
      </c>
      <c r="O1570" s="1">
        <f t="shared" si="194"/>
        <v>2024</v>
      </c>
      <c r="P1570" s="1" t="str">
        <f t="shared" si="195"/>
        <v>WOMEN</v>
      </c>
      <c r="Q1570" s="1" t="str">
        <f t="shared" si="200"/>
        <v>Women_Shoes</v>
      </c>
      <c r="T1570" s="1" t="str">
        <f t="shared" si="196"/>
        <v>LOW PRICE</v>
      </c>
      <c r="U1570" t="str">
        <f t="shared" si="201"/>
        <v>No Discount</v>
      </c>
      <c r="V1570" t="str">
        <f t="shared" si="197"/>
        <v>Other</v>
      </c>
      <c r="W1570" s="1" t="b">
        <f t="shared" si="198"/>
        <v>0</v>
      </c>
      <c r="X1570" t="b">
        <f t="shared" si="199"/>
        <v>0</v>
      </c>
    </row>
    <row r="1571" spans="1:24" x14ac:dyDescent="0.3">
      <c r="A1571" s="2" t="s">
        <v>1568</v>
      </c>
      <c r="B1571" s="3" t="s">
        <v>5406</v>
      </c>
      <c r="C1571" s="3" t="s">
        <v>7407</v>
      </c>
      <c r="D1571" s="3" t="s">
        <v>7413</v>
      </c>
      <c r="E1571" s="3" t="s">
        <v>7425</v>
      </c>
      <c r="F1571" s="3" t="s">
        <v>7434</v>
      </c>
      <c r="G1571" s="3">
        <v>4527.6499999999996</v>
      </c>
      <c r="H1571" s="3">
        <v>13</v>
      </c>
      <c r="I1571" s="8" t="s">
        <v>7739</v>
      </c>
      <c r="J1571" s="3" t="s">
        <v>8164</v>
      </c>
      <c r="K1571" s="3" t="s">
        <v>8167</v>
      </c>
      <c r="L1571" s="3" t="s">
        <v>8170</v>
      </c>
      <c r="M1571" s="4">
        <v>58859.45</v>
      </c>
      <c r="N1571" s="32">
        <f>Table2[[#This Row],[Price]]*Table2[[#This Row],[Quantity Sold]]</f>
        <v>58859.45</v>
      </c>
      <c r="O1571" s="1">
        <f t="shared" si="194"/>
        <v>2022</v>
      </c>
      <c r="P1571" s="1" t="str">
        <f t="shared" si="195"/>
        <v>KIDS</v>
      </c>
      <c r="Q1571" s="1" t="str">
        <f t="shared" si="200"/>
        <v>Kids_Shorts</v>
      </c>
      <c r="T1571" s="1" t="str">
        <f t="shared" si="196"/>
        <v>LOW PRICE</v>
      </c>
      <c r="U1571" t="str">
        <f t="shared" si="201"/>
        <v>No Discount</v>
      </c>
      <c r="V1571" t="str">
        <f t="shared" si="197"/>
        <v>Other</v>
      </c>
      <c r="W1571" s="1" t="b">
        <f t="shared" si="198"/>
        <v>1</v>
      </c>
      <c r="X1571" t="b">
        <f t="shared" si="199"/>
        <v>0</v>
      </c>
    </row>
    <row r="1572" spans="1:24" ht="28.8" x14ac:dyDescent="0.3">
      <c r="A1572" s="2" t="s">
        <v>1569</v>
      </c>
      <c r="B1572" s="3" t="s">
        <v>5407</v>
      </c>
      <c r="C1572" s="3" t="s">
        <v>7408</v>
      </c>
      <c r="D1572" s="3" t="s">
        <v>7420</v>
      </c>
      <c r="E1572" s="3" t="s">
        <v>7425</v>
      </c>
      <c r="F1572" s="3" t="s">
        <v>7429</v>
      </c>
      <c r="G1572" s="3">
        <v>10720.28</v>
      </c>
      <c r="H1572" s="3">
        <v>12</v>
      </c>
      <c r="I1572" s="8" t="s">
        <v>8079</v>
      </c>
      <c r="J1572" s="3" t="s">
        <v>8164</v>
      </c>
      <c r="K1572" s="3" t="s">
        <v>8167</v>
      </c>
      <c r="L1572" s="3" t="s">
        <v>8169</v>
      </c>
      <c r="M1572" s="4">
        <v>102915.02</v>
      </c>
      <c r="N1572" s="32">
        <f>Table2[[#This Row],[Price]]*Table2[[#This Row],[Quantity Sold]]</f>
        <v>128643.36000000002</v>
      </c>
      <c r="O1572" s="1">
        <f t="shared" si="194"/>
        <v>2023</v>
      </c>
      <c r="P1572" s="1" t="str">
        <f t="shared" si="195"/>
        <v>WOMEN</v>
      </c>
      <c r="Q1572" s="1" t="str">
        <f t="shared" si="200"/>
        <v>Women_Tops</v>
      </c>
      <c r="T1572" s="1" t="str">
        <f t="shared" si="196"/>
        <v>HIGH PRICE</v>
      </c>
      <c r="U1572" t="str">
        <f t="shared" si="201"/>
        <v>Discounted</v>
      </c>
      <c r="V1572" t="str">
        <f t="shared" si="197"/>
        <v>Other</v>
      </c>
      <c r="W1572" s="1" t="b">
        <f t="shared" si="198"/>
        <v>1</v>
      </c>
      <c r="X1572" t="b">
        <f t="shared" si="199"/>
        <v>1</v>
      </c>
    </row>
    <row r="1573" spans="1:24" ht="28.8" x14ac:dyDescent="0.3">
      <c r="A1573" s="2" t="s">
        <v>1570</v>
      </c>
      <c r="B1573" s="3" t="s">
        <v>3984</v>
      </c>
      <c r="C1573" s="3" t="s">
        <v>7408</v>
      </c>
      <c r="D1573" s="3" t="s">
        <v>7417</v>
      </c>
      <c r="E1573" s="3" t="s">
        <v>7425</v>
      </c>
      <c r="F1573" s="3" t="s">
        <v>7428</v>
      </c>
      <c r="G1573" s="3">
        <v>5807.51</v>
      </c>
      <c r="H1573" s="3">
        <v>7</v>
      </c>
      <c r="I1573" s="8" t="s">
        <v>7575</v>
      </c>
      <c r="J1573" s="3" t="s">
        <v>8166</v>
      </c>
      <c r="K1573" s="3" t="s">
        <v>8167</v>
      </c>
      <c r="L1573" s="3" t="s">
        <v>8170</v>
      </c>
      <c r="M1573" s="4">
        <v>40652.57</v>
      </c>
      <c r="N1573" s="32">
        <f>Table2[[#This Row],[Price]]*Table2[[#This Row],[Quantity Sold]]</f>
        <v>40652.57</v>
      </c>
      <c r="O1573" s="1">
        <f t="shared" si="194"/>
        <v>2024</v>
      </c>
      <c r="P1573" s="1" t="str">
        <f t="shared" si="195"/>
        <v>WOMEN</v>
      </c>
      <c r="Q1573" s="1" t="str">
        <f t="shared" si="200"/>
        <v>Women_Shoes</v>
      </c>
      <c r="T1573" s="1" t="str">
        <f t="shared" si="196"/>
        <v>LOW PRICE</v>
      </c>
      <c r="U1573" t="str">
        <f t="shared" si="201"/>
        <v>No Discount</v>
      </c>
      <c r="V1573" t="str">
        <f t="shared" si="197"/>
        <v>Other</v>
      </c>
      <c r="W1573" s="1" t="b">
        <f t="shared" si="198"/>
        <v>0</v>
      </c>
      <c r="X1573" t="b">
        <f t="shared" si="199"/>
        <v>0</v>
      </c>
    </row>
    <row r="1574" spans="1:24" ht="28.8" x14ac:dyDescent="0.3">
      <c r="A1574" s="2" t="s">
        <v>1571</v>
      </c>
      <c r="B1574" s="3" t="s">
        <v>5408</v>
      </c>
      <c r="C1574" s="3" t="s">
        <v>7406</v>
      </c>
      <c r="D1574" s="3" t="s">
        <v>7412</v>
      </c>
      <c r="E1574" s="3" t="s">
        <v>7425</v>
      </c>
      <c r="F1574" s="3" t="s">
        <v>7432</v>
      </c>
      <c r="G1574" s="3">
        <v>8187.95</v>
      </c>
      <c r="H1574" s="3">
        <v>3</v>
      </c>
      <c r="I1574" s="8" t="s">
        <v>7976</v>
      </c>
      <c r="J1574" s="3" t="s">
        <v>8164</v>
      </c>
      <c r="K1574" s="3" t="s">
        <v>8168</v>
      </c>
      <c r="L1574" s="3" t="s">
        <v>8169</v>
      </c>
      <c r="M1574" s="4">
        <v>19651.080000000002</v>
      </c>
      <c r="N1574" s="32">
        <f>Table2[[#This Row],[Price]]*Table2[[#This Row],[Quantity Sold]]</f>
        <v>24563.85</v>
      </c>
      <c r="O1574" s="1">
        <f t="shared" si="194"/>
        <v>2024</v>
      </c>
      <c r="P1574" s="1" t="str">
        <f t="shared" si="195"/>
        <v>ACCESSORIES</v>
      </c>
      <c r="Q1574" s="1" t="str">
        <f t="shared" si="200"/>
        <v>Accessories_Hats</v>
      </c>
      <c r="T1574" s="1" t="str">
        <f t="shared" si="196"/>
        <v>LOW PRICE</v>
      </c>
      <c r="U1574" t="str">
        <f t="shared" si="201"/>
        <v>Discounted</v>
      </c>
      <c r="V1574" t="str">
        <f t="shared" si="197"/>
        <v>Other</v>
      </c>
      <c r="W1574" s="1" t="b">
        <f t="shared" si="198"/>
        <v>0</v>
      </c>
      <c r="X1574" t="b">
        <f t="shared" si="199"/>
        <v>1</v>
      </c>
    </row>
    <row r="1575" spans="1:24" x14ac:dyDescent="0.3">
      <c r="A1575" s="2" t="s">
        <v>1572</v>
      </c>
      <c r="B1575" s="3" t="s">
        <v>5409</v>
      </c>
      <c r="C1575" s="3" t="s">
        <v>7405</v>
      </c>
      <c r="D1575" s="3" t="s">
        <v>7417</v>
      </c>
      <c r="E1575" s="3" t="s">
        <v>7423</v>
      </c>
      <c r="F1575" s="3" t="s">
        <v>7429</v>
      </c>
      <c r="G1575" s="3">
        <v>12667.46</v>
      </c>
      <c r="H1575" s="3">
        <v>10</v>
      </c>
      <c r="I1575" s="8" t="s">
        <v>8080</v>
      </c>
      <c r="J1575" s="3" t="s">
        <v>8162</v>
      </c>
      <c r="K1575" s="3" t="s">
        <v>8168</v>
      </c>
      <c r="L1575" s="3" t="s">
        <v>8170</v>
      </c>
      <c r="M1575" s="4">
        <v>126674.6</v>
      </c>
      <c r="N1575" s="32">
        <f>Table2[[#This Row],[Price]]*Table2[[#This Row],[Quantity Sold]]</f>
        <v>126674.59999999999</v>
      </c>
      <c r="O1575" s="1">
        <f t="shared" si="194"/>
        <v>2023</v>
      </c>
      <c r="P1575" s="1" t="str">
        <f t="shared" si="195"/>
        <v>MEN</v>
      </c>
      <c r="Q1575" s="1" t="str">
        <f t="shared" si="200"/>
        <v>Men_Shoes</v>
      </c>
      <c r="T1575" s="1" t="str">
        <f t="shared" si="196"/>
        <v>HIGH PRICE</v>
      </c>
      <c r="U1575" t="str">
        <f t="shared" si="201"/>
        <v>No Discount</v>
      </c>
      <c r="V1575" t="str">
        <f t="shared" si="197"/>
        <v>Other</v>
      </c>
      <c r="W1575" s="1" t="b">
        <f t="shared" si="198"/>
        <v>1</v>
      </c>
      <c r="X1575" t="b">
        <f t="shared" si="199"/>
        <v>0</v>
      </c>
    </row>
    <row r="1576" spans="1:24" ht="28.8" x14ac:dyDescent="0.3">
      <c r="A1576" s="2" t="s">
        <v>1573</v>
      </c>
      <c r="B1576" s="3" t="s">
        <v>5410</v>
      </c>
      <c r="C1576" s="3" t="s">
        <v>7408</v>
      </c>
      <c r="D1576" s="3" t="s">
        <v>7419</v>
      </c>
      <c r="E1576" s="3" t="s">
        <v>7424</v>
      </c>
      <c r="F1576" s="3" t="s">
        <v>7430</v>
      </c>
      <c r="G1576" s="3">
        <v>15049.56</v>
      </c>
      <c r="H1576" s="3">
        <v>2</v>
      </c>
      <c r="I1576" s="8" t="s">
        <v>7939</v>
      </c>
      <c r="J1576" s="3" t="s">
        <v>8162</v>
      </c>
      <c r="K1576" s="3" t="s">
        <v>8167</v>
      </c>
      <c r="L1576" s="3" t="s">
        <v>8170</v>
      </c>
      <c r="M1576" s="4">
        <v>30099.119999999999</v>
      </c>
      <c r="N1576" s="32">
        <f>Table2[[#This Row],[Price]]*Table2[[#This Row],[Quantity Sold]]</f>
        <v>30099.119999999999</v>
      </c>
      <c r="O1576" s="1">
        <f t="shared" si="194"/>
        <v>2023</v>
      </c>
      <c r="P1576" s="1" t="str">
        <f t="shared" si="195"/>
        <v>WOMEN</v>
      </c>
      <c r="Q1576" s="1" t="str">
        <f t="shared" si="200"/>
        <v>Women_Dresses</v>
      </c>
      <c r="T1576" s="1" t="str">
        <f t="shared" si="196"/>
        <v>HIGH PRICE</v>
      </c>
      <c r="U1576" t="str">
        <f t="shared" si="201"/>
        <v>No Discount</v>
      </c>
      <c r="V1576" t="str">
        <f t="shared" si="197"/>
        <v>Other</v>
      </c>
      <c r="W1576" s="1" t="b">
        <f t="shared" si="198"/>
        <v>0</v>
      </c>
      <c r="X1576" t="b">
        <f t="shared" si="199"/>
        <v>0</v>
      </c>
    </row>
    <row r="1577" spans="1:24" ht="28.8" x14ac:dyDescent="0.3">
      <c r="A1577" s="2" t="s">
        <v>1574</v>
      </c>
      <c r="B1577" s="3" t="s">
        <v>5411</v>
      </c>
      <c r="C1577" s="3" t="s">
        <v>7408</v>
      </c>
      <c r="D1577" s="3" t="s">
        <v>7417</v>
      </c>
      <c r="E1577" s="3" t="s">
        <v>7424</v>
      </c>
      <c r="F1577" s="3" t="s">
        <v>7429</v>
      </c>
      <c r="G1577" s="3">
        <v>11643.24</v>
      </c>
      <c r="H1577" s="3">
        <v>7</v>
      </c>
      <c r="I1577" s="8" t="s">
        <v>7629</v>
      </c>
      <c r="J1577" s="3" t="s">
        <v>8164</v>
      </c>
      <c r="K1577" s="3" t="s">
        <v>8167</v>
      </c>
      <c r="L1577" s="3" t="s">
        <v>8169</v>
      </c>
      <c r="M1577" s="4">
        <v>65202.31</v>
      </c>
      <c r="N1577" s="32">
        <f>Table2[[#This Row],[Price]]*Table2[[#This Row],[Quantity Sold]]</f>
        <v>81502.679999999993</v>
      </c>
      <c r="O1577" s="1">
        <f t="shared" si="194"/>
        <v>2023</v>
      </c>
      <c r="P1577" s="1" t="str">
        <f t="shared" si="195"/>
        <v>WOMEN</v>
      </c>
      <c r="Q1577" s="1" t="str">
        <f t="shared" si="200"/>
        <v>Women_Shoes</v>
      </c>
      <c r="T1577" s="1" t="str">
        <f t="shared" si="196"/>
        <v>HIGH PRICE</v>
      </c>
      <c r="U1577" t="str">
        <f t="shared" si="201"/>
        <v>Discounted</v>
      </c>
      <c r="V1577" t="str">
        <f t="shared" si="197"/>
        <v>Other</v>
      </c>
      <c r="W1577" s="1" t="b">
        <f t="shared" si="198"/>
        <v>0</v>
      </c>
      <c r="X1577" t="b">
        <f t="shared" si="199"/>
        <v>1</v>
      </c>
    </row>
    <row r="1578" spans="1:24" x14ac:dyDescent="0.3">
      <c r="A1578" s="2" t="s">
        <v>1575</v>
      </c>
      <c r="B1578" s="3" t="s">
        <v>5412</v>
      </c>
      <c r="C1578" s="3" t="s">
        <v>7405</v>
      </c>
      <c r="D1578" s="3" t="s">
        <v>7410</v>
      </c>
      <c r="E1578" s="3" t="s">
        <v>7425</v>
      </c>
      <c r="F1578" s="3" t="s">
        <v>7430</v>
      </c>
      <c r="G1578" s="3">
        <v>6196.78</v>
      </c>
      <c r="H1578" s="3">
        <v>12</v>
      </c>
      <c r="I1578" s="8" t="s">
        <v>8081</v>
      </c>
      <c r="J1578" s="3" t="s">
        <v>8163</v>
      </c>
      <c r="K1578" s="3" t="s">
        <v>8167</v>
      </c>
      <c r="L1578" s="3" t="s">
        <v>8169</v>
      </c>
      <c r="M1578" s="4">
        <v>59489.42</v>
      </c>
      <c r="N1578" s="32">
        <f>Table2[[#This Row],[Price]]*Table2[[#This Row],[Quantity Sold]]</f>
        <v>74361.36</v>
      </c>
      <c r="O1578" s="1">
        <f t="shared" si="194"/>
        <v>2023</v>
      </c>
      <c r="P1578" s="1" t="str">
        <f t="shared" si="195"/>
        <v>MEN</v>
      </c>
      <c r="Q1578" s="1" t="str">
        <f t="shared" si="200"/>
        <v>Men_Shirts</v>
      </c>
      <c r="T1578" s="1" t="str">
        <f t="shared" si="196"/>
        <v>LOW PRICE</v>
      </c>
      <c r="U1578" t="str">
        <f t="shared" si="201"/>
        <v>Discounted</v>
      </c>
      <c r="V1578" t="str">
        <f t="shared" si="197"/>
        <v>Men's Discounted Item</v>
      </c>
      <c r="W1578" s="1" t="b">
        <f t="shared" si="198"/>
        <v>1</v>
      </c>
      <c r="X1578" t="b">
        <f t="shared" si="199"/>
        <v>1</v>
      </c>
    </row>
    <row r="1579" spans="1:24" ht="28.8" x14ac:dyDescent="0.3">
      <c r="A1579" s="2" t="s">
        <v>1576</v>
      </c>
      <c r="B1579" s="3" t="s">
        <v>5413</v>
      </c>
      <c r="C1579" s="3" t="s">
        <v>7407</v>
      </c>
      <c r="D1579" s="3" t="s">
        <v>7418</v>
      </c>
      <c r="E1579" s="3" t="s">
        <v>7425</v>
      </c>
      <c r="F1579" s="3" t="s">
        <v>7434</v>
      </c>
      <c r="G1579" s="3">
        <v>15019.68</v>
      </c>
      <c r="H1579" s="3">
        <v>20</v>
      </c>
      <c r="I1579" s="8" t="s">
        <v>7905</v>
      </c>
      <c r="J1579" s="3" t="s">
        <v>8165</v>
      </c>
      <c r="K1579" s="3" t="s">
        <v>8167</v>
      </c>
      <c r="L1579" s="3" t="s">
        <v>8170</v>
      </c>
      <c r="M1579" s="4">
        <v>300393.59999999998</v>
      </c>
      <c r="N1579" s="32">
        <f>Table2[[#This Row],[Price]]*Table2[[#This Row],[Quantity Sold]]</f>
        <v>300393.59999999998</v>
      </c>
      <c r="O1579" s="1">
        <f t="shared" si="194"/>
        <v>2023</v>
      </c>
      <c r="P1579" s="1" t="str">
        <f t="shared" si="195"/>
        <v>KIDS</v>
      </c>
      <c r="Q1579" s="1" t="str">
        <f t="shared" si="200"/>
        <v>Kids_Sweaters</v>
      </c>
      <c r="T1579" s="1" t="str">
        <f t="shared" si="196"/>
        <v>HIGH PRICE</v>
      </c>
      <c r="U1579" t="str">
        <f t="shared" si="201"/>
        <v>No Discount</v>
      </c>
      <c r="V1579" t="str">
        <f t="shared" si="197"/>
        <v>Other</v>
      </c>
      <c r="W1579" s="1" t="b">
        <f t="shared" si="198"/>
        <v>1</v>
      </c>
      <c r="X1579" t="b">
        <f t="shared" si="199"/>
        <v>0</v>
      </c>
    </row>
    <row r="1580" spans="1:24" ht="28.8" x14ac:dyDescent="0.3">
      <c r="A1580" s="2" t="s">
        <v>1577</v>
      </c>
      <c r="B1580" s="3" t="s">
        <v>5414</v>
      </c>
      <c r="C1580" s="3" t="s">
        <v>7408</v>
      </c>
      <c r="D1580" s="3" t="s">
        <v>7417</v>
      </c>
      <c r="E1580" s="3" t="s">
        <v>7425</v>
      </c>
      <c r="F1580" s="3" t="s">
        <v>7431</v>
      </c>
      <c r="G1580" s="3">
        <v>1350.41</v>
      </c>
      <c r="H1580" s="3">
        <v>14</v>
      </c>
      <c r="I1580" s="8" t="s">
        <v>7497</v>
      </c>
      <c r="J1580" s="3" t="s">
        <v>8165</v>
      </c>
      <c r="K1580" s="3" t="s">
        <v>8167</v>
      </c>
      <c r="L1580" s="3" t="s">
        <v>8169</v>
      </c>
      <c r="M1580" s="4">
        <v>15124.26</v>
      </c>
      <c r="N1580" s="32">
        <f>Table2[[#This Row],[Price]]*Table2[[#This Row],[Quantity Sold]]</f>
        <v>18905.740000000002</v>
      </c>
      <c r="O1580" s="1">
        <f t="shared" si="194"/>
        <v>2023</v>
      </c>
      <c r="P1580" s="1" t="str">
        <f t="shared" si="195"/>
        <v>WOMEN</v>
      </c>
      <c r="Q1580" s="1" t="str">
        <f t="shared" si="200"/>
        <v>Women_Shoes</v>
      </c>
      <c r="T1580" s="1" t="str">
        <f t="shared" si="196"/>
        <v>LOW PRICE</v>
      </c>
      <c r="U1580" t="str">
        <f t="shared" si="201"/>
        <v>Discounted</v>
      </c>
      <c r="V1580" t="str">
        <f t="shared" si="197"/>
        <v>Other</v>
      </c>
      <c r="W1580" s="1" t="b">
        <f t="shared" si="198"/>
        <v>1</v>
      </c>
      <c r="X1580" t="b">
        <f t="shared" si="199"/>
        <v>1</v>
      </c>
    </row>
    <row r="1581" spans="1:24" ht="28.8" x14ac:dyDescent="0.3">
      <c r="A1581" s="2" t="s">
        <v>1578</v>
      </c>
      <c r="B1581" s="3" t="s">
        <v>5415</v>
      </c>
      <c r="C1581" s="3" t="s">
        <v>7407</v>
      </c>
      <c r="D1581" s="3" t="s">
        <v>7418</v>
      </c>
      <c r="E1581" s="3" t="s">
        <v>7425</v>
      </c>
      <c r="F1581" s="3" t="s">
        <v>7430</v>
      </c>
      <c r="G1581" s="3">
        <v>2715.76</v>
      </c>
      <c r="H1581" s="3">
        <v>14</v>
      </c>
      <c r="I1581" s="8" t="s">
        <v>7815</v>
      </c>
      <c r="J1581" s="3" t="s">
        <v>8166</v>
      </c>
      <c r="K1581" s="3" t="s">
        <v>8167</v>
      </c>
      <c r="L1581" s="3" t="s">
        <v>8170</v>
      </c>
      <c r="M1581" s="4">
        <v>38020.639999999999</v>
      </c>
      <c r="N1581" s="32">
        <f>Table2[[#This Row],[Price]]*Table2[[#This Row],[Quantity Sold]]</f>
        <v>38020.639999999999</v>
      </c>
      <c r="O1581" s="1">
        <f t="shared" si="194"/>
        <v>2023</v>
      </c>
      <c r="P1581" s="1" t="str">
        <f t="shared" si="195"/>
        <v>KIDS</v>
      </c>
      <c r="Q1581" s="1" t="str">
        <f t="shared" si="200"/>
        <v>Kids_Sweaters</v>
      </c>
      <c r="T1581" s="1" t="str">
        <f t="shared" si="196"/>
        <v>LOW PRICE</v>
      </c>
      <c r="U1581" t="str">
        <f t="shared" si="201"/>
        <v>No Discount</v>
      </c>
      <c r="V1581" t="str">
        <f t="shared" si="197"/>
        <v>Other</v>
      </c>
      <c r="W1581" s="1" t="b">
        <f t="shared" si="198"/>
        <v>1</v>
      </c>
      <c r="X1581" t="b">
        <f t="shared" si="199"/>
        <v>0</v>
      </c>
    </row>
    <row r="1582" spans="1:24" ht="28.8" x14ac:dyDescent="0.3">
      <c r="A1582" s="2" t="s">
        <v>1579</v>
      </c>
      <c r="B1582" s="3" t="s">
        <v>5210</v>
      </c>
      <c r="C1582" s="3" t="s">
        <v>7408</v>
      </c>
      <c r="D1582" s="3" t="s">
        <v>7417</v>
      </c>
      <c r="E1582" s="3" t="s">
        <v>7425</v>
      </c>
      <c r="F1582" s="3" t="s">
        <v>7431</v>
      </c>
      <c r="G1582" s="3">
        <v>13437.7</v>
      </c>
      <c r="H1582" s="3">
        <v>20</v>
      </c>
      <c r="I1582" s="8" t="s">
        <v>8082</v>
      </c>
      <c r="J1582" s="3" t="s">
        <v>8166</v>
      </c>
      <c r="K1582" s="3" t="s">
        <v>8167</v>
      </c>
      <c r="L1582" s="3" t="s">
        <v>8170</v>
      </c>
      <c r="M1582" s="4">
        <v>268754</v>
      </c>
      <c r="N1582" s="32">
        <f>Table2[[#This Row],[Price]]*Table2[[#This Row],[Quantity Sold]]</f>
        <v>268754</v>
      </c>
      <c r="O1582" s="1">
        <f t="shared" si="194"/>
        <v>2023</v>
      </c>
      <c r="P1582" s="1" t="str">
        <f t="shared" si="195"/>
        <v>WOMEN</v>
      </c>
      <c r="Q1582" s="1" t="str">
        <f t="shared" si="200"/>
        <v>Women_Shoes</v>
      </c>
      <c r="T1582" s="1" t="str">
        <f t="shared" si="196"/>
        <v>HIGH PRICE</v>
      </c>
      <c r="U1582" t="str">
        <f t="shared" si="201"/>
        <v>No Discount</v>
      </c>
      <c r="V1582" t="str">
        <f t="shared" si="197"/>
        <v>Other</v>
      </c>
      <c r="W1582" s="1" t="b">
        <f t="shared" si="198"/>
        <v>1</v>
      </c>
      <c r="X1582" t="b">
        <f t="shared" si="199"/>
        <v>0</v>
      </c>
    </row>
    <row r="1583" spans="1:24" x14ac:dyDescent="0.3">
      <c r="A1583" s="2" t="s">
        <v>1580</v>
      </c>
      <c r="B1583" s="3" t="s">
        <v>5416</v>
      </c>
      <c r="C1583" s="3" t="s">
        <v>7405</v>
      </c>
      <c r="D1583" s="3" t="s">
        <v>7410</v>
      </c>
      <c r="E1583" s="3" t="s">
        <v>7424</v>
      </c>
      <c r="F1583" s="3" t="s">
        <v>7428</v>
      </c>
      <c r="G1583" s="3">
        <v>15812.33</v>
      </c>
      <c r="H1583" s="3">
        <v>2</v>
      </c>
      <c r="I1583" s="8" t="s">
        <v>7754</v>
      </c>
      <c r="J1583" s="3" t="s">
        <v>8164</v>
      </c>
      <c r="K1583" s="3" t="s">
        <v>8168</v>
      </c>
      <c r="L1583" s="3" t="s">
        <v>8169</v>
      </c>
      <c r="M1583" s="4">
        <v>25300.06</v>
      </c>
      <c r="N1583" s="32">
        <f>Table2[[#This Row],[Price]]*Table2[[#This Row],[Quantity Sold]]</f>
        <v>31624.66</v>
      </c>
      <c r="O1583" s="1">
        <f t="shared" si="194"/>
        <v>2022</v>
      </c>
      <c r="P1583" s="1" t="str">
        <f t="shared" si="195"/>
        <v>MEN</v>
      </c>
      <c r="Q1583" s="1" t="str">
        <f t="shared" si="200"/>
        <v>Men_Shirts</v>
      </c>
      <c r="T1583" s="1" t="str">
        <f t="shared" si="196"/>
        <v>HIGH PRICE</v>
      </c>
      <c r="U1583" t="str">
        <f t="shared" si="201"/>
        <v>Discounted</v>
      </c>
      <c r="V1583" t="str">
        <f t="shared" si="197"/>
        <v>Men's Discounted Item</v>
      </c>
      <c r="W1583" s="1" t="b">
        <f t="shared" si="198"/>
        <v>0</v>
      </c>
      <c r="X1583" t="b">
        <f t="shared" si="199"/>
        <v>1</v>
      </c>
    </row>
    <row r="1584" spans="1:24" ht="28.8" x14ac:dyDescent="0.3">
      <c r="A1584" s="2" t="s">
        <v>1581</v>
      </c>
      <c r="B1584" s="3" t="s">
        <v>5417</v>
      </c>
      <c r="C1584" s="3" t="s">
        <v>7406</v>
      </c>
      <c r="D1584" s="3" t="s">
        <v>7412</v>
      </c>
      <c r="E1584" s="3" t="s">
        <v>7423</v>
      </c>
      <c r="F1584" s="3" t="s">
        <v>7428</v>
      </c>
      <c r="G1584" s="3">
        <v>4962.57</v>
      </c>
      <c r="H1584" s="3">
        <v>20</v>
      </c>
      <c r="I1584" s="8" t="s">
        <v>7811</v>
      </c>
      <c r="J1584" s="3" t="s">
        <v>8162</v>
      </c>
      <c r="K1584" s="3" t="s">
        <v>8167</v>
      </c>
      <c r="L1584" s="3" t="s">
        <v>8170</v>
      </c>
      <c r="M1584" s="4">
        <v>99251.4</v>
      </c>
      <c r="N1584" s="32">
        <f>Table2[[#This Row],[Price]]*Table2[[#This Row],[Quantity Sold]]</f>
        <v>99251.4</v>
      </c>
      <c r="O1584" s="1">
        <f t="shared" si="194"/>
        <v>2024</v>
      </c>
      <c r="P1584" s="1" t="str">
        <f t="shared" si="195"/>
        <v>ACCESSORIES</v>
      </c>
      <c r="Q1584" s="1" t="str">
        <f t="shared" si="200"/>
        <v>Accessories_Hats</v>
      </c>
      <c r="T1584" s="1" t="str">
        <f t="shared" si="196"/>
        <v>LOW PRICE</v>
      </c>
      <c r="U1584" t="str">
        <f t="shared" si="201"/>
        <v>No Discount</v>
      </c>
      <c r="V1584" t="str">
        <f t="shared" si="197"/>
        <v>Other</v>
      </c>
      <c r="W1584" s="1" t="b">
        <f t="shared" si="198"/>
        <v>1</v>
      </c>
      <c r="X1584" t="b">
        <f t="shared" si="199"/>
        <v>0</v>
      </c>
    </row>
    <row r="1585" spans="1:24" x14ac:dyDescent="0.3">
      <c r="A1585" s="2" t="s">
        <v>271</v>
      </c>
      <c r="B1585" s="3" t="s">
        <v>5418</v>
      </c>
      <c r="C1585" s="3" t="s">
        <v>7407</v>
      </c>
      <c r="D1585" s="3" t="s">
        <v>7413</v>
      </c>
      <c r="E1585" s="3" t="s">
        <v>7427</v>
      </c>
      <c r="F1585" s="3" t="s">
        <v>7430</v>
      </c>
      <c r="G1585" s="3">
        <v>10159.200000000001</v>
      </c>
      <c r="H1585" s="3">
        <v>1</v>
      </c>
      <c r="I1585" s="8" t="s">
        <v>7995</v>
      </c>
      <c r="J1585" s="3" t="s">
        <v>8162</v>
      </c>
      <c r="K1585" s="3" t="s">
        <v>8167</v>
      </c>
      <c r="L1585" s="3" t="s">
        <v>8169</v>
      </c>
      <c r="M1585" s="4">
        <v>8127.36</v>
      </c>
      <c r="N1585" s="32">
        <f>Table2[[#This Row],[Price]]*Table2[[#This Row],[Quantity Sold]]</f>
        <v>10159.200000000001</v>
      </c>
      <c r="O1585" s="1">
        <f t="shared" si="194"/>
        <v>2024</v>
      </c>
      <c r="P1585" s="1" t="str">
        <f t="shared" si="195"/>
        <v>KIDS</v>
      </c>
      <c r="Q1585" s="1" t="str">
        <f t="shared" si="200"/>
        <v>Kids_Shorts</v>
      </c>
      <c r="T1585" s="1" t="str">
        <f t="shared" si="196"/>
        <v>HIGH PRICE</v>
      </c>
      <c r="U1585" t="str">
        <f t="shared" si="201"/>
        <v>Discounted</v>
      </c>
      <c r="V1585" t="str">
        <f t="shared" si="197"/>
        <v>Other</v>
      </c>
      <c r="W1585" s="1" t="b">
        <f t="shared" si="198"/>
        <v>0</v>
      </c>
      <c r="X1585" t="b">
        <f t="shared" si="199"/>
        <v>1</v>
      </c>
    </row>
    <row r="1586" spans="1:24" ht="28.8" x14ac:dyDescent="0.3">
      <c r="A1586" s="2" t="s">
        <v>1582</v>
      </c>
      <c r="B1586" s="3" t="s">
        <v>5419</v>
      </c>
      <c r="C1586" s="3" t="s">
        <v>7406</v>
      </c>
      <c r="D1586" s="3" t="s">
        <v>7412</v>
      </c>
      <c r="E1586" s="3" t="s">
        <v>7427</v>
      </c>
      <c r="F1586" s="3" t="s">
        <v>7428</v>
      </c>
      <c r="G1586" s="3">
        <v>5893.83</v>
      </c>
      <c r="H1586" s="3">
        <v>16</v>
      </c>
      <c r="I1586" s="8" t="s">
        <v>7773</v>
      </c>
      <c r="J1586" s="3" t="s">
        <v>8163</v>
      </c>
      <c r="K1586" s="3" t="s">
        <v>8168</v>
      </c>
      <c r="L1586" s="3" t="s">
        <v>8170</v>
      </c>
      <c r="M1586" s="4">
        <v>94301.28</v>
      </c>
      <c r="N1586" s="32">
        <f>Table2[[#This Row],[Price]]*Table2[[#This Row],[Quantity Sold]]</f>
        <v>94301.28</v>
      </c>
      <c r="O1586" s="1">
        <f t="shared" si="194"/>
        <v>2023</v>
      </c>
      <c r="P1586" s="1" t="str">
        <f t="shared" si="195"/>
        <v>ACCESSORIES</v>
      </c>
      <c r="Q1586" s="1" t="str">
        <f t="shared" si="200"/>
        <v>Accessories_Hats</v>
      </c>
      <c r="T1586" s="1" t="str">
        <f t="shared" si="196"/>
        <v>LOW PRICE</v>
      </c>
      <c r="U1586" t="str">
        <f t="shared" si="201"/>
        <v>No Discount</v>
      </c>
      <c r="V1586" t="str">
        <f t="shared" si="197"/>
        <v>Other</v>
      </c>
      <c r="W1586" s="1" t="b">
        <f t="shared" si="198"/>
        <v>1</v>
      </c>
      <c r="X1586" t="b">
        <f t="shared" si="199"/>
        <v>0</v>
      </c>
    </row>
    <row r="1587" spans="1:24" x14ac:dyDescent="0.3">
      <c r="A1587" s="2" t="s">
        <v>1583</v>
      </c>
      <c r="B1587" s="3" t="s">
        <v>5420</v>
      </c>
      <c r="C1587" s="3" t="s">
        <v>7405</v>
      </c>
      <c r="D1587" s="3" t="s">
        <v>7409</v>
      </c>
      <c r="E1587" s="3" t="s">
        <v>7426</v>
      </c>
      <c r="F1587" s="3" t="s">
        <v>7429</v>
      </c>
      <c r="G1587" s="3">
        <v>9250.35</v>
      </c>
      <c r="H1587" s="3">
        <v>4</v>
      </c>
      <c r="I1587" s="8" t="s">
        <v>8069</v>
      </c>
      <c r="J1587" s="3" t="s">
        <v>8162</v>
      </c>
      <c r="K1587" s="3" t="s">
        <v>8167</v>
      </c>
      <c r="L1587" s="3" t="s">
        <v>8169</v>
      </c>
      <c r="M1587" s="4">
        <v>29601.119999999999</v>
      </c>
      <c r="N1587" s="32">
        <f>Table2[[#This Row],[Price]]*Table2[[#This Row],[Quantity Sold]]</f>
        <v>37001.4</v>
      </c>
      <c r="O1587" s="1">
        <f t="shared" si="194"/>
        <v>2024</v>
      </c>
      <c r="P1587" s="1" t="str">
        <f t="shared" si="195"/>
        <v>MEN</v>
      </c>
      <c r="Q1587" s="1" t="str">
        <f t="shared" si="200"/>
        <v>Men_Jackets</v>
      </c>
      <c r="T1587" s="1" t="str">
        <f t="shared" si="196"/>
        <v>LOW PRICE</v>
      </c>
      <c r="U1587" t="str">
        <f t="shared" si="201"/>
        <v>Discounted</v>
      </c>
      <c r="V1587" t="str">
        <f t="shared" si="197"/>
        <v>Men's Discounted Item</v>
      </c>
      <c r="W1587" s="1" t="b">
        <f t="shared" si="198"/>
        <v>0</v>
      </c>
      <c r="X1587" t="b">
        <f t="shared" si="199"/>
        <v>1</v>
      </c>
    </row>
    <row r="1588" spans="1:24" ht="28.8" x14ac:dyDescent="0.3">
      <c r="A1588" s="2" t="s">
        <v>1584</v>
      </c>
      <c r="B1588" s="3" t="s">
        <v>5421</v>
      </c>
      <c r="C1588" s="3" t="s">
        <v>7408</v>
      </c>
      <c r="D1588" s="3" t="s">
        <v>7422</v>
      </c>
      <c r="E1588" s="3" t="s">
        <v>7425</v>
      </c>
      <c r="F1588" s="3" t="s">
        <v>7434</v>
      </c>
      <c r="G1588" s="3">
        <v>5873.91</v>
      </c>
      <c r="H1588" s="3">
        <v>2</v>
      </c>
      <c r="I1588" s="8" t="s">
        <v>7597</v>
      </c>
      <c r="J1588" s="3" t="s">
        <v>8164</v>
      </c>
      <c r="K1588" s="3" t="s">
        <v>8168</v>
      </c>
      <c r="L1588" s="3" t="s">
        <v>8170</v>
      </c>
      <c r="M1588" s="4">
        <v>11747.82</v>
      </c>
      <c r="N1588" s="32">
        <f>Table2[[#This Row],[Price]]*Table2[[#This Row],[Quantity Sold]]</f>
        <v>11747.82</v>
      </c>
      <c r="O1588" s="1">
        <f t="shared" si="194"/>
        <v>2023</v>
      </c>
      <c r="P1588" s="1" t="str">
        <f t="shared" si="195"/>
        <v>WOMEN</v>
      </c>
      <c r="Q1588" s="1" t="str">
        <f t="shared" si="200"/>
        <v>Women_Skirts</v>
      </c>
      <c r="T1588" s="1" t="str">
        <f t="shared" si="196"/>
        <v>LOW PRICE</v>
      </c>
      <c r="U1588" t="str">
        <f t="shared" si="201"/>
        <v>No Discount</v>
      </c>
      <c r="V1588" t="str">
        <f t="shared" si="197"/>
        <v>Other</v>
      </c>
      <c r="W1588" s="1" t="b">
        <f t="shared" si="198"/>
        <v>0</v>
      </c>
      <c r="X1588" t="b">
        <f t="shared" si="199"/>
        <v>0</v>
      </c>
    </row>
    <row r="1589" spans="1:24" ht="28.8" x14ac:dyDescent="0.3">
      <c r="A1589" s="2" t="s">
        <v>1585</v>
      </c>
      <c r="B1589" s="3" t="s">
        <v>5422</v>
      </c>
      <c r="C1589" s="3" t="s">
        <v>7406</v>
      </c>
      <c r="D1589" s="3" t="s">
        <v>7421</v>
      </c>
      <c r="E1589" s="3" t="s">
        <v>7423</v>
      </c>
      <c r="F1589" s="3" t="s">
        <v>7432</v>
      </c>
      <c r="G1589" s="3">
        <v>16195.79</v>
      </c>
      <c r="H1589" s="3">
        <v>17</v>
      </c>
      <c r="I1589" s="8" t="s">
        <v>8062</v>
      </c>
      <c r="J1589" s="3" t="s">
        <v>8163</v>
      </c>
      <c r="K1589" s="3" t="s">
        <v>8168</v>
      </c>
      <c r="L1589" s="3" t="s">
        <v>8169</v>
      </c>
      <c r="M1589" s="4">
        <v>220262.91</v>
      </c>
      <c r="N1589" s="32">
        <f>Table2[[#This Row],[Price]]*Table2[[#This Row],[Quantity Sold]]</f>
        <v>275328.43</v>
      </c>
      <c r="O1589" s="1">
        <f t="shared" si="194"/>
        <v>2023</v>
      </c>
      <c r="P1589" s="1" t="str">
        <f t="shared" si="195"/>
        <v>ACCESSORIES</v>
      </c>
      <c r="Q1589" s="1" t="str">
        <f t="shared" si="200"/>
        <v>Accessories_Scarves</v>
      </c>
      <c r="T1589" s="1" t="str">
        <f t="shared" si="196"/>
        <v>HIGH PRICE</v>
      </c>
      <c r="U1589" t="str">
        <f t="shared" si="201"/>
        <v>Discounted</v>
      </c>
      <c r="V1589" t="str">
        <f t="shared" si="197"/>
        <v>Other</v>
      </c>
      <c r="W1589" s="1" t="b">
        <f t="shared" si="198"/>
        <v>1</v>
      </c>
      <c r="X1589" t="b">
        <f t="shared" si="199"/>
        <v>1</v>
      </c>
    </row>
    <row r="1590" spans="1:24" ht="28.8" x14ac:dyDescent="0.3">
      <c r="A1590" s="2" t="s">
        <v>1586</v>
      </c>
      <c r="B1590" s="3" t="s">
        <v>5423</v>
      </c>
      <c r="C1590" s="3" t="s">
        <v>7407</v>
      </c>
      <c r="D1590" s="3" t="s">
        <v>7418</v>
      </c>
      <c r="E1590" s="3" t="s">
        <v>7423</v>
      </c>
      <c r="F1590" s="3" t="s">
        <v>7430</v>
      </c>
      <c r="G1590" s="3">
        <v>13972.22</v>
      </c>
      <c r="H1590" s="3">
        <v>18</v>
      </c>
      <c r="I1590" s="8" t="s">
        <v>7468</v>
      </c>
      <c r="J1590" s="3" t="s">
        <v>8164</v>
      </c>
      <c r="K1590" s="3" t="s">
        <v>8167</v>
      </c>
      <c r="L1590" s="3" t="s">
        <v>8170</v>
      </c>
      <c r="M1590" s="4">
        <v>251499.96</v>
      </c>
      <c r="N1590" s="32">
        <f>Table2[[#This Row],[Price]]*Table2[[#This Row],[Quantity Sold]]</f>
        <v>251499.96</v>
      </c>
      <c r="O1590" s="1">
        <f t="shared" si="194"/>
        <v>2023</v>
      </c>
      <c r="P1590" s="1" t="str">
        <f t="shared" si="195"/>
        <v>KIDS</v>
      </c>
      <c r="Q1590" s="1" t="str">
        <f t="shared" si="200"/>
        <v>Kids_Sweaters</v>
      </c>
      <c r="T1590" s="1" t="str">
        <f t="shared" si="196"/>
        <v>HIGH PRICE</v>
      </c>
      <c r="U1590" t="str">
        <f t="shared" si="201"/>
        <v>No Discount</v>
      </c>
      <c r="V1590" t="str">
        <f t="shared" si="197"/>
        <v>Other</v>
      </c>
      <c r="W1590" s="1" t="b">
        <f t="shared" si="198"/>
        <v>1</v>
      </c>
      <c r="X1590" t="b">
        <f t="shared" si="199"/>
        <v>0</v>
      </c>
    </row>
    <row r="1591" spans="1:24" x14ac:dyDescent="0.3">
      <c r="A1591" s="2" t="s">
        <v>1587</v>
      </c>
      <c r="B1591" s="3" t="s">
        <v>5424</v>
      </c>
      <c r="C1591" s="3" t="s">
        <v>7405</v>
      </c>
      <c r="D1591" s="3" t="s">
        <v>7411</v>
      </c>
      <c r="E1591" s="3" t="s">
        <v>7424</v>
      </c>
      <c r="F1591" s="3" t="s">
        <v>7431</v>
      </c>
      <c r="G1591" s="3">
        <v>8021.95</v>
      </c>
      <c r="H1591" s="3">
        <v>2</v>
      </c>
      <c r="I1591" s="8" t="s">
        <v>8083</v>
      </c>
      <c r="J1591" s="3" t="s">
        <v>8165</v>
      </c>
      <c r="K1591" s="3" t="s">
        <v>8167</v>
      </c>
      <c r="L1591" s="3" t="s">
        <v>8170</v>
      </c>
      <c r="M1591" s="4">
        <v>16043.9</v>
      </c>
      <c r="N1591" s="32">
        <f>Table2[[#This Row],[Price]]*Table2[[#This Row],[Quantity Sold]]</f>
        <v>16043.9</v>
      </c>
      <c r="O1591" s="1">
        <f t="shared" si="194"/>
        <v>2023</v>
      </c>
      <c r="P1591" s="1" t="str">
        <f t="shared" si="195"/>
        <v>MEN</v>
      </c>
      <c r="Q1591" s="1" t="str">
        <f t="shared" si="200"/>
        <v>Men_Pants</v>
      </c>
      <c r="T1591" s="1" t="str">
        <f t="shared" si="196"/>
        <v>LOW PRICE</v>
      </c>
      <c r="U1591" t="str">
        <f t="shared" si="201"/>
        <v>No Discount</v>
      </c>
      <c r="V1591" t="str">
        <f t="shared" si="197"/>
        <v>Other</v>
      </c>
      <c r="W1591" s="1" t="b">
        <f t="shared" si="198"/>
        <v>0</v>
      </c>
      <c r="X1591" t="b">
        <f t="shared" si="199"/>
        <v>0</v>
      </c>
    </row>
    <row r="1592" spans="1:24" ht="28.8" x14ac:dyDescent="0.3">
      <c r="A1592" s="2" t="s">
        <v>1588</v>
      </c>
      <c r="B1592" s="3" t="s">
        <v>5425</v>
      </c>
      <c r="C1592" s="3" t="s">
        <v>7406</v>
      </c>
      <c r="D1592" s="3" t="s">
        <v>7412</v>
      </c>
      <c r="E1592" s="3" t="s">
        <v>7426</v>
      </c>
      <c r="F1592" s="3" t="s">
        <v>7433</v>
      </c>
      <c r="G1592" s="3">
        <v>14166.44</v>
      </c>
      <c r="H1592" s="3">
        <v>2</v>
      </c>
      <c r="I1592" s="8" t="s">
        <v>8084</v>
      </c>
      <c r="J1592" s="3" t="s">
        <v>8162</v>
      </c>
      <c r="K1592" s="3" t="s">
        <v>8168</v>
      </c>
      <c r="L1592" s="3" t="s">
        <v>8170</v>
      </c>
      <c r="M1592" s="4">
        <v>28332.880000000001</v>
      </c>
      <c r="N1592" s="32">
        <f>Table2[[#This Row],[Price]]*Table2[[#This Row],[Quantity Sold]]</f>
        <v>28332.880000000001</v>
      </c>
      <c r="O1592" s="1">
        <f t="shared" si="194"/>
        <v>2023</v>
      </c>
      <c r="P1592" s="1" t="str">
        <f t="shared" si="195"/>
        <v>ACCESSORIES</v>
      </c>
      <c r="Q1592" s="1" t="str">
        <f t="shared" si="200"/>
        <v>Accessories_Hats</v>
      </c>
      <c r="T1592" s="1" t="str">
        <f t="shared" si="196"/>
        <v>HIGH PRICE</v>
      </c>
      <c r="U1592" t="str">
        <f t="shared" si="201"/>
        <v>No Discount</v>
      </c>
      <c r="V1592" t="str">
        <f t="shared" si="197"/>
        <v>Other</v>
      </c>
      <c r="W1592" s="1" t="b">
        <f t="shared" si="198"/>
        <v>0</v>
      </c>
      <c r="X1592" t="b">
        <f t="shared" si="199"/>
        <v>0</v>
      </c>
    </row>
    <row r="1593" spans="1:24" ht="28.8" x14ac:dyDescent="0.3">
      <c r="A1593" s="2" t="s">
        <v>1589</v>
      </c>
      <c r="B1593" s="3" t="s">
        <v>5426</v>
      </c>
      <c r="C1593" s="3" t="s">
        <v>7406</v>
      </c>
      <c r="D1593" s="3" t="s">
        <v>7412</v>
      </c>
      <c r="E1593" s="3" t="s">
        <v>7426</v>
      </c>
      <c r="F1593" s="3" t="s">
        <v>7428</v>
      </c>
      <c r="G1593" s="3">
        <v>14588.08</v>
      </c>
      <c r="H1593" s="3">
        <v>13</v>
      </c>
      <c r="I1593" s="8" t="s">
        <v>7981</v>
      </c>
      <c r="J1593" s="3" t="s">
        <v>8162</v>
      </c>
      <c r="K1593" s="3" t="s">
        <v>8167</v>
      </c>
      <c r="L1593" s="3" t="s">
        <v>8170</v>
      </c>
      <c r="M1593" s="4">
        <v>189645.04</v>
      </c>
      <c r="N1593" s="32">
        <f>Table2[[#This Row],[Price]]*Table2[[#This Row],[Quantity Sold]]</f>
        <v>189645.04</v>
      </c>
      <c r="O1593" s="1">
        <f t="shared" si="194"/>
        <v>2023</v>
      </c>
      <c r="P1593" s="1" t="str">
        <f t="shared" si="195"/>
        <v>ACCESSORIES</v>
      </c>
      <c r="Q1593" s="1" t="str">
        <f t="shared" si="200"/>
        <v>Accessories_Hats</v>
      </c>
      <c r="T1593" s="1" t="str">
        <f t="shared" si="196"/>
        <v>HIGH PRICE</v>
      </c>
      <c r="U1593" t="str">
        <f t="shared" si="201"/>
        <v>No Discount</v>
      </c>
      <c r="V1593" t="str">
        <f t="shared" si="197"/>
        <v>Other</v>
      </c>
      <c r="W1593" s="1" t="b">
        <f t="shared" si="198"/>
        <v>1</v>
      </c>
      <c r="X1593" t="b">
        <f t="shared" si="199"/>
        <v>0</v>
      </c>
    </row>
    <row r="1594" spans="1:24" ht="28.8" x14ac:dyDescent="0.3">
      <c r="A1594" s="2" t="s">
        <v>1590</v>
      </c>
      <c r="B1594" s="3" t="s">
        <v>5427</v>
      </c>
      <c r="C1594" s="3" t="s">
        <v>7406</v>
      </c>
      <c r="D1594" s="3" t="s">
        <v>7421</v>
      </c>
      <c r="E1594" s="3" t="s">
        <v>7426</v>
      </c>
      <c r="F1594" s="3" t="s">
        <v>7428</v>
      </c>
      <c r="G1594" s="3">
        <v>2177.09</v>
      </c>
      <c r="H1594" s="3">
        <v>2</v>
      </c>
      <c r="I1594" s="8" t="s">
        <v>7509</v>
      </c>
      <c r="J1594" s="3" t="s">
        <v>8164</v>
      </c>
      <c r="K1594" s="3" t="s">
        <v>8168</v>
      </c>
      <c r="L1594" s="3" t="s">
        <v>8169</v>
      </c>
      <c r="M1594" s="4">
        <v>3483.51</v>
      </c>
      <c r="N1594" s="32">
        <f>Table2[[#This Row],[Price]]*Table2[[#This Row],[Quantity Sold]]</f>
        <v>4354.18</v>
      </c>
      <c r="O1594" s="1">
        <f t="shared" si="194"/>
        <v>2023</v>
      </c>
      <c r="P1594" s="1" t="str">
        <f t="shared" si="195"/>
        <v>ACCESSORIES</v>
      </c>
      <c r="Q1594" s="1" t="str">
        <f t="shared" si="200"/>
        <v>Accessories_Scarves</v>
      </c>
      <c r="T1594" s="1" t="str">
        <f t="shared" si="196"/>
        <v>LOW PRICE</v>
      </c>
      <c r="U1594" t="str">
        <f t="shared" si="201"/>
        <v>Discounted</v>
      </c>
      <c r="V1594" t="str">
        <f t="shared" si="197"/>
        <v>Other</v>
      </c>
      <c r="W1594" s="1" t="b">
        <f t="shared" si="198"/>
        <v>0</v>
      </c>
      <c r="X1594" t="b">
        <f t="shared" si="199"/>
        <v>1</v>
      </c>
    </row>
    <row r="1595" spans="1:24" ht="28.8" x14ac:dyDescent="0.3">
      <c r="A1595" s="2" t="s">
        <v>1591</v>
      </c>
      <c r="B1595" s="3" t="s">
        <v>5428</v>
      </c>
      <c r="C1595" s="3" t="s">
        <v>7406</v>
      </c>
      <c r="D1595" s="3" t="s">
        <v>7421</v>
      </c>
      <c r="E1595" s="3" t="s">
        <v>7425</v>
      </c>
      <c r="F1595" s="3" t="s">
        <v>7434</v>
      </c>
      <c r="G1595" s="3">
        <v>11323.69</v>
      </c>
      <c r="H1595" s="3">
        <v>12</v>
      </c>
      <c r="I1595" s="8" t="s">
        <v>7835</v>
      </c>
      <c r="J1595" s="3" t="s">
        <v>8164</v>
      </c>
      <c r="K1595" s="3" t="s">
        <v>8168</v>
      </c>
      <c r="L1595" s="3" t="s">
        <v>8170</v>
      </c>
      <c r="M1595" s="4">
        <v>135884.28</v>
      </c>
      <c r="N1595" s="32">
        <f>Table2[[#This Row],[Price]]*Table2[[#This Row],[Quantity Sold]]</f>
        <v>135884.28</v>
      </c>
      <c r="O1595" s="1">
        <f t="shared" si="194"/>
        <v>2022</v>
      </c>
      <c r="P1595" s="1" t="str">
        <f t="shared" si="195"/>
        <v>ACCESSORIES</v>
      </c>
      <c r="Q1595" s="1" t="str">
        <f t="shared" si="200"/>
        <v>Accessories_Scarves</v>
      </c>
      <c r="T1595" s="1" t="str">
        <f t="shared" si="196"/>
        <v>HIGH PRICE</v>
      </c>
      <c r="U1595" t="str">
        <f t="shared" si="201"/>
        <v>No Discount</v>
      </c>
      <c r="V1595" t="str">
        <f t="shared" si="197"/>
        <v>Other</v>
      </c>
      <c r="W1595" s="1" t="b">
        <f t="shared" si="198"/>
        <v>1</v>
      </c>
      <c r="X1595" t="b">
        <f t="shared" si="199"/>
        <v>0</v>
      </c>
    </row>
    <row r="1596" spans="1:24" x14ac:dyDescent="0.3">
      <c r="A1596" s="2" t="s">
        <v>1592</v>
      </c>
      <c r="B1596" s="3" t="s">
        <v>5429</v>
      </c>
      <c r="C1596" s="3" t="s">
        <v>7405</v>
      </c>
      <c r="D1596" s="3" t="s">
        <v>7417</v>
      </c>
      <c r="E1596" s="3" t="s">
        <v>7426</v>
      </c>
      <c r="F1596" s="3" t="s">
        <v>7428</v>
      </c>
      <c r="G1596" s="3">
        <v>7470.83</v>
      </c>
      <c r="H1596" s="3">
        <v>18</v>
      </c>
      <c r="I1596" s="8" t="s">
        <v>7654</v>
      </c>
      <c r="J1596" s="3" t="s">
        <v>8165</v>
      </c>
      <c r="K1596" s="3" t="s">
        <v>8168</v>
      </c>
      <c r="L1596" s="3" t="s">
        <v>8169</v>
      </c>
      <c r="M1596" s="4">
        <v>107579.62</v>
      </c>
      <c r="N1596" s="32">
        <f>Table2[[#This Row],[Price]]*Table2[[#This Row],[Quantity Sold]]</f>
        <v>134474.94</v>
      </c>
      <c r="O1596" s="1">
        <f t="shared" si="194"/>
        <v>2023</v>
      </c>
      <c r="P1596" s="1" t="str">
        <f t="shared" si="195"/>
        <v>MEN</v>
      </c>
      <c r="Q1596" s="1" t="str">
        <f t="shared" si="200"/>
        <v>Men_Shoes</v>
      </c>
      <c r="T1596" s="1" t="str">
        <f t="shared" si="196"/>
        <v>LOW PRICE</v>
      </c>
      <c r="U1596" t="str">
        <f t="shared" si="201"/>
        <v>Discounted</v>
      </c>
      <c r="V1596" t="str">
        <f t="shared" si="197"/>
        <v>Men's Discounted Item</v>
      </c>
      <c r="W1596" s="1" t="b">
        <f t="shared" si="198"/>
        <v>1</v>
      </c>
      <c r="X1596" t="b">
        <f t="shared" si="199"/>
        <v>1</v>
      </c>
    </row>
    <row r="1597" spans="1:24" ht="28.8" x14ac:dyDescent="0.3">
      <c r="A1597" s="2" t="s">
        <v>1593</v>
      </c>
      <c r="B1597" s="3" t="s">
        <v>5430</v>
      </c>
      <c r="C1597" s="3" t="s">
        <v>7408</v>
      </c>
      <c r="D1597" s="3" t="s">
        <v>7419</v>
      </c>
      <c r="E1597" s="3" t="s">
        <v>7423</v>
      </c>
      <c r="F1597" s="3" t="s">
        <v>7433</v>
      </c>
      <c r="G1597" s="3">
        <v>2154.6799999999998</v>
      </c>
      <c r="H1597" s="3">
        <v>10</v>
      </c>
      <c r="I1597" s="8" t="s">
        <v>7591</v>
      </c>
      <c r="J1597" s="3" t="s">
        <v>8164</v>
      </c>
      <c r="K1597" s="3" t="s">
        <v>8167</v>
      </c>
      <c r="L1597" s="3" t="s">
        <v>8170</v>
      </c>
      <c r="M1597" s="4">
        <v>21546.799999999999</v>
      </c>
      <c r="N1597" s="32">
        <f>Table2[[#This Row],[Price]]*Table2[[#This Row],[Quantity Sold]]</f>
        <v>21546.799999999999</v>
      </c>
      <c r="O1597" s="1">
        <f t="shared" si="194"/>
        <v>2024</v>
      </c>
      <c r="P1597" s="1" t="str">
        <f t="shared" si="195"/>
        <v>WOMEN</v>
      </c>
      <c r="Q1597" s="1" t="str">
        <f t="shared" si="200"/>
        <v>Women_Dresses</v>
      </c>
      <c r="T1597" s="1" t="str">
        <f t="shared" si="196"/>
        <v>LOW PRICE</v>
      </c>
      <c r="U1597" t="str">
        <f t="shared" si="201"/>
        <v>No Discount</v>
      </c>
      <c r="V1597" t="str">
        <f t="shared" si="197"/>
        <v>Other</v>
      </c>
      <c r="W1597" s="1" t="b">
        <f t="shared" si="198"/>
        <v>1</v>
      </c>
      <c r="X1597" t="b">
        <f t="shared" si="199"/>
        <v>0</v>
      </c>
    </row>
    <row r="1598" spans="1:24" x14ac:dyDescent="0.3">
      <c r="A1598" s="2" t="s">
        <v>1594</v>
      </c>
      <c r="B1598" s="3" t="s">
        <v>5431</v>
      </c>
      <c r="C1598" s="3" t="s">
        <v>7407</v>
      </c>
      <c r="D1598" s="3" t="s">
        <v>7415</v>
      </c>
      <c r="E1598" s="3" t="s">
        <v>7426</v>
      </c>
      <c r="F1598" s="3" t="s">
        <v>7430</v>
      </c>
      <c r="G1598" s="3">
        <v>9613.06</v>
      </c>
      <c r="H1598" s="3">
        <v>3</v>
      </c>
      <c r="I1598" s="8" t="s">
        <v>8076</v>
      </c>
      <c r="J1598" s="3" t="s">
        <v>8165</v>
      </c>
      <c r="K1598" s="3" t="s">
        <v>8167</v>
      </c>
      <c r="L1598" s="3" t="s">
        <v>8169</v>
      </c>
      <c r="M1598" s="4">
        <v>23071.51</v>
      </c>
      <c r="N1598" s="32">
        <f>Table2[[#This Row],[Price]]*Table2[[#This Row],[Quantity Sold]]</f>
        <v>28839.18</v>
      </c>
      <c r="O1598" s="1">
        <f t="shared" si="194"/>
        <v>2023</v>
      </c>
      <c r="P1598" s="1" t="str">
        <f t="shared" si="195"/>
        <v>KIDS</v>
      </c>
      <c r="Q1598" s="1" t="str">
        <f t="shared" si="200"/>
        <v>Kids_T-Shirts</v>
      </c>
      <c r="T1598" s="1" t="str">
        <f t="shared" si="196"/>
        <v>LOW PRICE</v>
      </c>
      <c r="U1598" t="str">
        <f t="shared" si="201"/>
        <v>Discounted</v>
      </c>
      <c r="V1598" t="str">
        <f t="shared" si="197"/>
        <v>Other</v>
      </c>
      <c r="W1598" s="1" t="b">
        <f t="shared" si="198"/>
        <v>0</v>
      </c>
      <c r="X1598" t="b">
        <f t="shared" si="199"/>
        <v>1</v>
      </c>
    </row>
    <row r="1599" spans="1:24" ht="28.8" x14ac:dyDescent="0.3">
      <c r="A1599" s="2" t="s">
        <v>1595</v>
      </c>
      <c r="B1599" s="3" t="s">
        <v>5432</v>
      </c>
      <c r="C1599" s="3" t="s">
        <v>7406</v>
      </c>
      <c r="D1599" s="3" t="s">
        <v>7421</v>
      </c>
      <c r="E1599" s="3" t="s">
        <v>7427</v>
      </c>
      <c r="F1599" s="3" t="s">
        <v>7431</v>
      </c>
      <c r="G1599" s="3">
        <v>5863.95</v>
      </c>
      <c r="H1599" s="3">
        <v>4</v>
      </c>
      <c r="I1599" s="8" t="s">
        <v>7607</v>
      </c>
      <c r="J1599" s="3" t="s">
        <v>8164</v>
      </c>
      <c r="K1599" s="3" t="s">
        <v>8168</v>
      </c>
      <c r="L1599" s="3" t="s">
        <v>8170</v>
      </c>
      <c r="M1599" s="4">
        <v>23455.8</v>
      </c>
      <c r="N1599" s="32">
        <f>Table2[[#This Row],[Price]]*Table2[[#This Row],[Quantity Sold]]</f>
        <v>23455.8</v>
      </c>
      <c r="O1599" s="1">
        <f t="shared" si="194"/>
        <v>2023</v>
      </c>
      <c r="P1599" s="1" t="str">
        <f t="shared" si="195"/>
        <v>ACCESSORIES</v>
      </c>
      <c r="Q1599" s="1" t="str">
        <f t="shared" si="200"/>
        <v>Accessories_Scarves</v>
      </c>
      <c r="T1599" s="1" t="str">
        <f t="shared" si="196"/>
        <v>LOW PRICE</v>
      </c>
      <c r="U1599" t="str">
        <f t="shared" si="201"/>
        <v>No Discount</v>
      </c>
      <c r="V1599" t="str">
        <f t="shared" si="197"/>
        <v>Other</v>
      </c>
      <c r="W1599" s="1" t="b">
        <f t="shared" si="198"/>
        <v>0</v>
      </c>
      <c r="X1599" t="b">
        <f t="shared" si="199"/>
        <v>0</v>
      </c>
    </row>
    <row r="1600" spans="1:24" x14ac:dyDescent="0.3">
      <c r="A1600" s="2" t="s">
        <v>1596</v>
      </c>
      <c r="B1600" s="3" t="s">
        <v>5433</v>
      </c>
      <c r="C1600" s="3" t="s">
        <v>7407</v>
      </c>
      <c r="D1600" s="3" t="s">
        <v>7417</v>
      </c>
      <c r="E1600" s="3" t="s">
        <v>7425</v>
      </c>
      <c r="F1600" s="3" t="s">
        <v>7432</v>
      </c>
      <c r="G1600" s="3">
        <v>16190.81</v>
      </c>
      <c r="H1600" s="3">
        <v>16</v>
      </c>
      <c r="I1600" s="8" t="s">
        <v>7969</v>
      </c>
      <c r="J1600" s="3" t="s">
        <v>8166</v>
      </c>
      <c r="K1600" s="3" t="s">
        <v>8167</v>
      </c>
      <c r="L1600" s="3" t="s">
        <v>8170</v>
      </c>
      <c r="M1600" s="4">
        <v>259052.96</v>
      </c>
      <c r="N1600" s="32">
        <f>Table2[[#This Row],[Price]]*Table2[[#This Row],[Quantity Sold]]</f>
        <v>259052.96</v>
      </c>
      <c r="O1600" s="1">
        <f t="shared" si="194"/>
        <v>2023</v>
      </c>
      <c r="P1600" s="1" t="str">
        <f t="shared" si="195"/>
        <v>KIDS</v>
      </c>
      <c r="Q1600" s="1" t="str">
        <f t="shared" si="200"/>
        <v>Kids_Shoes</v>
      </c>
      <c r="T1600" s="1" t="str">
        <f t="shared" si="196"/>
        <v>HIGH PRICE</v>
      </c>
      <c r="U1600" t="str">
        <f t="shared" si="201"/>
        <v>No Discount</v>
      </c>
      <c r="V1600" t="str">
        <f t="shared" si="197"/>
        <v>Other</v>
      </c>
      <c r="W1600" s="1" t="b">
        <f t="shared" si="198"/>
        <v>1</v>
      </c>
      <c r="X1600" t="b">
        <f t="shared" si="199"/>
        <v>0</v>
      </c>
    </row>
    <row r="1601" spans="1:24" x14ac:dyDescent="0.3">
      <c r="A1601" s="2" t="s">
        <v>1597</v>
      </c>
      <c r="B1601" s="3" t="s">
        <v>5434</v>
      </c>
      <c r="C1601" s="3" t="s">
        <v>7407</v>
      </c>
      <c r="D1601" s="3" t="s">
        <v>7413</v>
      </c>
      <c r="E1601" s="3" t="s">
        <v>7426</v>
      </c>
      <c r="F1601" s="3" t="s">
        <v>7429</v>
      </c>
      <c r="G1601" s="3">
        <v>1621.82</v>
      </c>
      <c r="H1601" s="3">
        <v>19</v>
      </c>
      <c r="I1601" s="8" t="s">
        <v>8044</v>
      </c>
      <c r="J1601" s="3" t="s">
        <v>8166</v>
      </c>
      <c r="K1601" s="3" t="s">
        <v>8168</v>
      </c>
      <c r="L1601" s="3" t="s">
        <v>8170</v>
      </c>
      <c r="M1601" s="4">
        <v>30814.58</v>
      </c>
      <c r="N1601" s="32">
        <f>Table2[[#This Row],[Price]]*Table2[[#This Row],[Quantity Sold]]</f>
        <v>30814.579999999998</v>
      </c>
      <c r="O1601" s="1">
        <f t="shared" si="194"/>
        <v>2022</v>
      </c>
      <c r="P1601" s="1" t="str">
        <f t="shared" si="195"/>
        <v>KIDS</v>
      </c>
      <c r="Q1601" s="1" t="str">
        <f t="shared" si="200"/>
        <v>Kids_Shorts</v>
      </c>
      <c r="T1601" s="1" t="str">
        <f t="shared" si="196"/>
        <v>LOW PRICE</v>
      </c>
      <c r="U1601" t="str">
        <f t="shared" si="201"/>
        <v>No Discount</v>
      </c>
      <c r="V1601" t="str">
        <f t="shared" si="197"/>
        <v>Other</v>
      </c>
      <c r="W1601" s="1" t="b">
        <f t="shared" si="198"/>
        <v>1</v>
      </c>
      <c r="X1601" t="b">
        <f t="shared" si="199"/>
        <v>0</v>
      </c>
    </row>
    <row r="1602" spans="1:24" ht="28.8" x14ac:dyDescent="0.3">
      <c r="A1602" s="2" t="s">
        <v>1598</v>
      </c>
      <c r="B1602" s="3" t="s">
        <v>5435</v>
      </c>
      <c r="C1602" s="3" t="s">
        <v>7406</v>
      </c>
      <c r="D1602" s="3" t="s">
        <v>7421</v>
      </c>
      <c r="E1602" s="3" t="s">
        <v>7423</v>
      </c>
      <c r="F1602" s="3" t="s">
        <v>7428</v>
      </c>
      <c r="G1602" s="3">
        <v>11805.09</v>
      </c>
      <c r="H1602" s="3">
        <v>9</v>
      </c>
      <c r="I1602" s="8" t="s">
        <v>7894</v>
      </c>
      <c r="J1602" s="3" t="s">
        <v>8164</v>
      </c>
      <c r="K1602" s="3" t="s">
        <v>8167</v>
      </c>
      <c r="L1602" s="3" t="s">
        <v>8170</v>
      </c>
      <c r="M1602" s="4">
        <v>106245.81</v>
      </c>
      <c r="N1602" s="32">
        <f>Table2[[#This Row],[Price]]*Table2[[#This Row],[Quantity Sold]]</f>
        <v>106245.81</v>
      </c>
      <c r="O1602" s="1">
        <f t="shared" si="194"/>
        <v>2024</v>
      </c>
      <c r="P1602" s="1" t="str">
        <f t="shared" si="195"/>
        <v>ACCESSORIES</v>
      </c>
      <c r="Q1602" s="1" t="str">
        <f t="shared" si="200"/>
        <v>Accessories_Scarves</v>
      </c>
      <c r="T1602" s="1" t="str">
        <f t="shared" si="196"/>
        <v>HIGH PRICE</v>
      </c>
      <c r="U1602" t="str">
        <f t="shared" si="201"/>
        <v>No Discount</v>
      </c>
      <c r="V1602" t="str">
        <f t="shared" si="197"/>
        <v>Other</v>
      </c>
      <c r="W1602" s="1" t="b">
        <f t="shared" si="198"/>
        <v>0</v>
      </c>
      <c r="X1602" t="b">
        <f t="shared" si="199"/>
        <v>0</v>
      </c>
    </row>
    <row r="1603" spans="1:24" x14ac:dyDescent="0.3">
      <c r="A1603" s="2" t="s">
        <v>1599</v>
      </c>
      <c r="B1603" s="3" t="s">
        <v>5436</v>
      </c>
      <c r="C1603" s="3" t="s">
        <v>7407</v>
      </c>
      <c r="D1603" s="3" t="s">
        <v>7415</v>
      </c>
      <c r="E1603" s="3" t="s">
        <v>7424</v>
      </c>
      <c r="F1603" s="3" t="s">
        <v>7430</v>
      </c>
      <c r="G1603" s="3">
        <v>6856.63</v>
      </c>
      <c r="H1603" s="3">
        <v>11</v>
      </c>
      <c r="I1603" s="8" t="s">
        <v>7695</v>
      </c>
      <c r="J1603" s="3" t="s">
        <v>8165</v>
      </c>
      <c r="K1603" s="3" t="s">
        <v>8168</v>
      </c>
      <c r="L1603" s="3" t="s">
        <v>8170</v>
      </c>
      <c r="M1603" s="4">
        <v>75422.929999999993</v>
      </c>
      <c r="N1603" s="32">
        <f>Table2[[#This Row],[Price]]*Table2[[#This Row],[Quantity Sold]]</f>
        <v>75422.930000000008</v>
      </c>
      <c r="O1603" s="1">
        <f t="shared" ref="O1603:O1666" si="202">YEAR(I1603)</f>
        <v>2024</v>
      </c>
      <c r="P1603" s="1" t="str">
        <f t="shared" ref="P1603:P1666" si="203">UPPER(C1603)</f>
        <v>KIDS</v>
      </c>
      <c r="Q1603" s="1" t="str">
        <f t="shared" si="200"/>
        <v>Kids_T-Shirts</v>
      </c>
      <c r="T1603" s="1" t="str">
        <f t="shared" ref="T1603:T1666" si="204">IF(G1603&gt;10000,"HIGH PRICE", "LOW PRICE")</f>
        <v>LOW PRICE</v>
      </c>
      <c r="U1603" t="str">
        <f t="shared" si="201"/>
        <v>No Discount</v>
      </c>
      <c r="V1603" t="str">
        <f t="shared" ref="V1603:V1666" si="205">IF(AND(C1603 = "Men", L1603 = "Yes"), "Men's Discounted Item", "Other")</f>
        <v>Other</v>
      </c>
      <c r="W1603" s="1" t="b">
        <f t="shared" ref="W1603:W1666" si="206">H1603&gt;=10</f>
        <v>1</v>
      </c>
      <c r="X1603" t="b">
        <f t="shared" ref="X1603:X1666" si="207">L1603 = "Yes"</f>
        <v>0</v>
      </c>
    </row>
    <row r="1604" spans="1:24" ht="28.8" x14ac:dyDescent="0.3">
      <c r="A1604" s="2" t="s">
        <v>1600</v>
      </c>
      <c r="B1604" s="3" t="s">
        <v>5437</v>
      </c>
      <c r="C1604" s="3" t="s">
        <v>7408</v>
      </c>
      <c r="D1604" s="3" t="s">
        <v>7417</v>
      </c>
      <c r="E1604" s="3" t="s">
        <v>7426</v>
      </c>
      <c r="F1604" s="3" t="s">
        <v>7433</v>
      </c>
      <c r="G1604" s="3">
        <v>4394.8500000000004</v>
      </c>
      <c r="H1604" s="3">
        <v>19</v>
      </c>
      <c r="I1604" s="8" t="s">
        <v>7495</v>
      </c>
      <c r="J1604" s="3" t="s">
        <v>8162</v>
      </c>
      <c r="K1604" s="3" t="s">
        <v>8167</v>
      </c>
      <c r="L1604" s="3" t="s">
        <v>8170</v>
      </c>
      <c r="M1604" s="4">
        <v>83502.149999999994</v>
      </c>
      <c r="N1604" s="32">
        <f>Table2[[#This Row],[Price]]*Table2[[#This Row],[Quantity Sold]]</f>
        <v>83502.150000000009</v>
      </c>
      <c r="O1604" s="1">
        <f t="shared" si="202"/>
        <v>2022</v>
      </c>
      <c r="P1604" s="1" t="str">
        <f t="shared" si="203"/>
        <v>WOMEN</v>
      </c>
      <c r="Q1604" s="1" t="str">
        <f t="shared" si="200"/>
        <v>Women_Shoes</v>
      </c>
      <c r="T1604" s="1" t="str">
        <f t="shared" si="204"/>
        <v>LOW PRICE</v>
      </c>
      <c r="U1604" t="str">
        <f t="shared" si="201"/>
        <v>No Discount</v>
      </c>
      <c r="V1604" t="str">
        <f t="shared" si="205"/>
        <v>Other</v>
      </c>
      <c r="W1604" s="1" t="b">
        <f t="shared" si="206"/>
        <v>1</v>
      </c>
      <c r="X1604" t="b">
        <f t="shared" si="207"/>
        <v>0</v>
      </c>
    </row>
    <row r="1605" spans="1:24" ht="28.8" x14ac:dyDescent="0.3">
      <c r="A1605" s="2" t="s">
        <v>1601</v>
      </c>
      <c r="B1605" s="3" t="s">
        <v>5438</v>
      </c>
      <c r="C1605" s="3" t="s">
        <v>7407</v>
      </c>
      <c r="D1605" s="3" t="s">
        <v>7418</v>
      </c>
      <c r="E1605" s="3" t="s">
        <v>7425</v>
      </c>
      <c r="F1605" s="3" t="s">
        <v>7434</v>
      </c>
      <c r="G1605" s="3">
        <v>1189.3900000000001</v>
      </c>
      <c r="H1605" s="3">
        <v>7</v>
      </c>
      <c r="I1605" s="8" t="s">
        <v>7516</v>
      </c>
      <c r="J1605" s="3" t="s">
        <v>8165</v>
      </c>
      <c r="K1605" s="3" t="s">
        <v>8167</v>
      </c>
      <c r="L1605" s="3" t="s">
        <v>8170</v>
      </c>
      <c r="M1605" s="4">
        <v>8325.73</v>
      </c>
      <c r="N1605" s="32">
        <f>Table2[[#This Row],[Price]]*Table2[[#This Row],[Quantity Sold]]</f>
        <v>8325.7300000000014</v>
      </c>
      <c r="O1605" s="1">
        <f t="shared" si="202"/>
        <v>2022</v>
      </c>
      <c r="P1605" s="1" t="str">
        <f t="shared" si="203"/>
        <v>KIDS</v>
      </c>
      <c r="Q1605" s="1" t="str">
        <f t="shared" si="200"/>
        <v>Kids_Sweaters</v>
      </c>
      <c r="T1605" s="1" t="str">
        <f t="shared" si="204"/>
        <v>LOW PRICE</v>
      </c>
      <c r="U1605" t="str">
        <f t="shared" si="201"/>
        <v>No Discount</v>
      </c>
      <c r="V1605" t="str">
        <f t="shared" si="205"/>
        <v>Other</v>
      </c>
      <c r="W1605" s="1" t="b">
        <f t="shared" si="206"/>
        <v>0</v>
      </c>
      <c r="X1605" t="b">
        <f t="shared" si="207"/>
        <v>0</v>
      </c>
    </row>
    <row r="1606" spans="1:24" ht="28.8" x14ac:dyDescent="0.3">
      <c r="A1606" s="2" t="s">
        <v>1602</v>
      </c>
      <c r="B1606" s="3" t="s">
        <v>5439</v>
      </c>
      <c r="C1606" s="3" t="s">
        <v>7408</v>
      </c>
      <c r="D1606" s="3" t="s">
        <v>7419</v>
      </c>
      <c r="E1606" s="3" t="s">
        <v>7424</v>
      </c>
      <c r="F1606" s="3" t="s">
        <v>7429</v>
      </c>
      <c r="G1606" s="3">
        <v>15809.84</v>
      </c>
      <c r="H1606" s="3">
        <v>13</v>
      </c>
      <c r="I1606" s="8" t="s">
        <v>7721</v>
      </c>
      <c r="J1606" s="3" t="s">
        <v>8164</v>
      </c>
      <c r="K1606" s="3" t="s">
        <v>8168</v>
      </c>
      <c r="L1606" s="3" t="s">
        <v>8169</v>
      </c>
      <c r="M1606" s="4">
        <v>164422.17000000001</v>
      </c>
      <c r="N1606" s="32">
        <f>Table2[[#This Row],[Price]]*Table2[[#This Row],[Quantity Sold]]</f>
        <v>205527.92</v>
      </c>
      <c r="O1606" s="1">
        <f t="shared" si="202"/>
        <v>2023</v>
      </c>
      <c r="P1606" s="1" t="str">
        <f t="shared" si="203"/>
        <v>WOMEN</v>
      </c>
      <c r="Q1606" s="1" t="str">
        <f t="shared" si="200"/>
        <v>Women_Dresses</v>
      </c>
      <c r="T1606" s="1" t="str">
        <f t="shared" si="204"/>
        <v>HIGH PRICE</v>
      </c>
      <c r="U1606" t="str">
        <f t="shared" si="201"/>
        <v>Discounted</v>
      </c>
      <c r="V1606" t="str">
        <f t="shared" si="205"/>
        <v>Other</v>
      </c>
      <c r="W1606" s="1" t="b">
        <f t="shared" si="206"/>
        <v>1</v>
      </c>
      <c r="X1606" t="b">
        <f t="shared" si="207"/>
        <v>1</v>
      </c>
    </row>
    <row r="1607" spans="1:24" x14ac:dyDescent="0.3">
      <c r="A1607" s="2" t="s">
        <v>1603</v>
      </c>
      <c r="B1607" s="3" t="s">
        <v>5440</v>
      </c>
      <c r="C1607" s="3" t="s">
        <v>7405</v>
      </c>
      <c r="D1607" s="3" t="s">
        <v>7417</v>
      </c>
      <c r="E1607" s="3" t="s">
        <v>7427</v>
      </c>
      <c r="F1607" s="3" t="s">
        <v>7433</v>
      </c>
      <c r="G1607" s="3">
        <v>8065.94</v>
      </c>
      <c r="H1607" s="3">
        <v>2</v>
      </c>
      <c r="I1607" s="8" t="s">
        <v>7839</v>
      </c>
      <c r="J1607" s="3" t="s">
        <v>8163</v>
      </c>
      <c r="K1607" s="3" t="s">
        <v>8167</v>
      </c>
      <c r="L1607" s="3" t="s">
        <v>8170</v>
      </c>
      <c r="M1607" s="4">
        <v>16131.88</v>
      </c>
      <c r="N1607" s="32">
        <f>Table2[[#This Row],[Price]]*Table2[[#This Row],[Quantity Sold]]</f>
        <v>16131.88</v>
      </c>
      <c r="O1607" s="1">
        <f t="shared" si="202"/>
        <v>2024</v>
      </c>
      <c r="P1607" s="1" t="str">
        <f t="shared" si="203"/>
        <v>MEN</v>
      </c>
      <c r="Q1607" s="1" t="str">
        <f t="shared" si="200"/>
        <v>Men_Shoes</v>
      </c>
      <c r="T1607" s="1" t="str">
        <f t="shared" si="204"/>
        <v>LOW PRICE</v>
      </c>
      <c r="U1607" t="str">
        <f t="shared" si="201"/>
        <v>No Discount</v>
      </c>
      <c r="V1607" t="str">
        <f t="shared" si="205"/>
        <v>Other</v>
      </c>
      <c r="W1607" s="1" t="b">
        <f t="shared" si="206"/>
        <v>0</v>
      </c>
      <c r="X1607" t="b">
        <f t="shared" si="207"/>
        <v>0</v>
      </c>
    </row>
    <row r="1608" spans="1:24" ht="28.8" x14ac:dyDescent="0.3">
      <c r="A1608" s="2" t="s">
        <v>1604</v>
      </c>
      <c r="B1608" s="3" t="s">
        <v>5441</v>
      </c>
      <c r="C1608" s="3" t="s">
        <v>7406</v>
      </c>
      <c r="D1608" s="3" t="s">
        <v>7416</v>
      </c>
      <c r="E1608" s="3" t="s">
        <v>7425</v>
      </c>
      <c r="F1608" s="3" t="s">
        <v>7433</v>
      </c>
      <c r="G1608" s="3">
        <v>11786</v>
      </c>
      <c r="H1608" s="3">
        <v>13</v>
      </c>
      <c r="I1608" s="8" t="s">
        <v>8082</v>
      </c>
      <c r="J1608" s="3" t="s">
        <v>8165</v>
      </c>
      <c r="K1608" s="3" t="s">
        <v>8168</v>
      </c>
      <c r="L1608" s="3" t="s">
        <v>8169</v>
      </c>
      <c r="M1608" s="4">
        <v>122574.39999999999</v>
      </c>
      <c r="N1608" s="32">
        <f>Table2[[#This Row],[Price]]*Table2[[#This Row],[Quantity Sold]]</f>
        <v>153218</v>
      </c>
      <c r="O1608" s="1">
        <f t="shared" si="202"/>
        <v>2023</v>
      </c>
      <c r="P1608" s="1" t="str">
        <f t="shared" si="203"/>
        <v>ACCESSORIES</v>
      </c>
      <c r="Q1608" s="1" t="str">
        <f t="shared" si="200"/>
        <v>Accessories_Belts</v>
      </c>
      <c r="T1608" s="1" t="str">
        <f t="shared" si="204"/>
        <v>HIGH PRICE</v>
      </c>
      <c r="U1608" t="str">
        <f t="shared" si="201"/>
        <v>Discounted</v>
      </c>
      <c r="V1608" t="str">
        <f t="shared" si="205"/>
        <v>Other</v>
      </c>
      <c r="W1608" s="1" t="b">
        <f t="shared" si="206"/>
        <v>1</v>
      </c>
      <c r="X1608" t="b">
        <f t="shared" si="207"/>
        <v>1</v>
      </c>
    </row>
    <row r="1609" spans="1:24" x14ac:dyDescent="0.3">
      <c r="A1609" s="2" t="s">
        <v>1605</v>
      </c>
      <c r="B1609" s="3" t="s">
        <v>5442</v>
      </c>
      <c r="C1609" s="3" t="s">
        <v>7407</v>
      </c>
      <c r="D1609" s="3" t="s">
        <v>7415</v>
      </c>
      <c r="E1609" s="3" t="s">
        <v>7427</v>
      </c>
      <c r="F1609" s="3" t="s">
        <v>7428</v>
      </c>
      <c r="G1609" s="3">
        <v>10804.94</v>
      </c>
      <c r="H1609" s="3">
        <v>14</v>
      </c>
      <c r="I1609" s="8" t="s">
        <v>7864</v>
      </c>
      <c r="J1609" s="3" t="s">
        <v>8163</v>
      </c>
      <c r="K1609" s="3" t="s">
        <v>8167</v>
      </c>
      <c r="L1609" s="3" t="s">
        <v>8169</v>
      </c>
      <c r="M1609" s="4">
        <v>121015.66</v>
      </c>
      <c r="N1609" s="32">
        <f>Table2[[#This Row],[Price]]*Table2[[#This Row],[Quantity Sold]]</f>
        <v>151269.16</v>
      </c>
      <c r="O1609" s="1">
        <f t="shared" si="202"/>
        <v>2023</v>
      </c>
      <c r="P1609" s="1" t="str">
        <f t="shared" si="203"/>
        <v>KIDS</v>
      </c>
      <c r="Q1609" s="1" t="str">
        <f t="shared" si="200"/>
        <v>Kids_T-Shirts</v>
      </c>
      <c r="T1609" s="1" t="str">
        <f t="shared" si="204"/>
        <v>HIGH PRICE</v>
      </c>
      <c r="U1609" t="str">
        <f t="shared" si="201"/>
        <v>Discounted</v>
      </c>
      <c r="V1609" t="str">
        <f t="shared" si="205"/>
        <v>Other</v>
      </c>
      <c r="W1609" s="1" t="b">
        <f t="shared" si="206"/>
        <v>1</v>
      </c>
      <c r="X1609" t="b">
        <f t="shared" si="207"/>
        <v>1</v>
      </c>
    </row>
    <row r="1610" spans="1:24" ht="28.8" x14ac:dyDescent="0.3">
      <c r="A1610" s="2" t="s">
        <v>1606</v>
      </c>
      <c r="B1610" s="3" t="s">
        <v>5443</v>
      </c>
      <c r="C1610" s="3" t="s">
        <v>7406</v>
      </c>
      <c r="D1610" s="3" t="s">
        <v>7414</v>
      </c>
      <c r="E1610" s="3" t="s">
        <v>7423</v>
      </c>
      <c r="F1610" s="3" t="s">
        <v>7434</v>
      </c>
      <c r="G1610" s="3">
        <v>3879.42</v>
      </c>
      <c r="H1610" s="3">
        <v>10</v>
      </c>
      <c r="I1610" s="8" t="s">
        <v>7773</v>
      </c>
      <c r="J1610" s="3" t="s">
        <v>8166</v>
      </c>
      <c r="K1610" s="3" t="s">
        <v>8168</v>
      </c>
      <c r="L1610" s="3" t="s">
        <v>8169</v>
      </c>
      <c r="M1610" s="4">
        <v>31035.360000000001</v>
      </c>
      <c r="N1610" s="32">
        <f>Table2[[#This Row],[Price]]*Table2[[#This Row],[Quantity Sold]]</f>
        <v>38794.199999999997</v>
      </c>
      <c r="O1610" s="1">
        <f t="shared" si="202"/>
        <v>2023</v>
      </c>
      <c r="P1610" s="1" t="str">
        <f t="shared" si="203"/>
        <v>ACCESSORIES</v>
      </c>
      <c r="Q1610" s="1" t="str">
        <f t="shared" si="200"/>
        <v>Accessories_Bags</v>
      </c>
      <c r="T1610" s="1" t="str">
        <f t="shared" si="204"/>
        <v>LOW PRICE</v>
      </c>
      <c r="U1610" t="str">
        <f t="shared" si="201"/>
        <v>Discounted</v>
      </c>
      <c r="V1610" t="str">
        <f t="shared" si="205"/>
        <v>Other</v>
      </c>
      <c r="W1610" s="1" t="b">
        <f t="shared" si="206"/>
        <v>1</v>
      </c>
      <c r="X1610" t="b">
        <f t="shared" si="207"/>
        <v>1</v>
      </c>
    </row>
    <row r="1611" spans="1:24" ht="28.8" x14ac:dyDescent="0.3">
      <c r="A1611" s="2" t="s">
        <v>1607</v>
      </c>
      <c r="B1611" s="3" t="s">
        <v>5444</v>
      </c>
      <c r="C1611" s="3" t="s">
        <v>7406</v>
      </c>
      <c r="D1611" s="3" t="s">
        <v>7416</v>
      </c>
      <c r="E1611" s="3" t="s">
        <v>7427</v>
      </c>
      <c r="F1611" s="3" t="s">
        <v>7429</v>
      </c>
      <c r="G1611" s="3">
        <v>9797.32</v>
      </c>
      <c r="H1611" s="3">
        <v>12</v>
      </c>
      <c r="I1611" s="8" t="s">
        <v>7917</v>
      </c>
      <c r="J1611" s="3" t="s">
        <v>8166</v>
      </c>
      <c r="K1611" s="3" t="s">
        <v>8168</v>
      </c>
      <c r="L1611" s="3" t="s">
        <v>8170</v>
      </c>
      <c r="M1611" s="4">
        <v>117567.84</v>
      </c>
      <c r="N1611" s="32">
        <f>Table2[[#This Row],[Price]]*Table2[[#This Row],[Quantity Sold]]</f>
        <v>117567.84</v>
      </c>
      <c r="O1611" s="1">
        <f t="shared" si="202"/>
        <v>2023</v>
      </c>
      <c r="P1611" s="1" t="str">
        <f t="shared" si="203"/>
        <v>ACCESSORIES</v>
      </c>
      <c r="Q1611" s="1" t="str">
        <f t="shared" si="200"/>
        <v>Accessories_Belts</v>
      </c>
      <c r="T1611" s="1" t="str">
        <f t="shared" si="204"/>
        <v>LOW PRICE</v>
      </c>
      <c r="U1611" t="str">
        <f t="shared" si="201"/>
        <v>No Discount</v>
      </c>
      <c r="V1611" t="str">
        <f t="shared" si="205"/>
        <v>Other</v>
      </c>
      <c r="W1611" s="1" t="b">
        <f t="shared" si="206"/>
        <v>1</v>
      </c>
      <c r="X1611" t="b">
        <f t="shared" si="207"/>
        <v>0</v>
      </c>
    </row>
    <row r="1612" spans="1:24" ht="28.8" x14ac:dyDescent="0.3">
      <c r="A1612" s="2" t="s">
        <v>1608</v>
      </c>
      <c r="B1612" s="3" t="s">
        <v>5445</v>
      </c>
      <c r="C1612" s="3" t="s">
        <v>7406</v>
      </c>
      <c r="D1612" s="3" t="s">
        <v>7416</v>
      </c>
      <c r="E1612" s="3" t="s">
        <v>7427</v>
      </c>
      <c r="F1612" s="3" t="s">
        <v>7433</v>
      </c>
      <c r="G1612" s="3">
        <v>16441.47</v>
      </c>
      <c r="H1612" s="3">
        <v>5</v>
      </c>
      <c r="I1612" s="8" t="s">
        <v>7639</v>
      </c>
      <c r="J1612" s="3" t="s">
        <v>8166</v>
      </c>
      <c r="K1612" s="3" t="s">
        <v>8168</v>
      </c>
      <c r="L1612" s="3" t="s">
        <v>8169</v>
      </c>
      <c r="M1612" s="4">
        <v>65765.88</v>
      </c>
      <c r="N1612" s="32">
        <f>Table2[[#This Row],[Price]]*Table2[[#This Row],[Quantity Sold]]</f>
        <v>82207.350000000006</v>
      </c>
      <c r="O1612" s="1">
        <f t="shared" si="202"/>
        <v>2023</v>
      </c>
      <c r="P1612" s="1" t="str">
        <f t="shared" si="203"/>
        <v>ACCESSORIES</v>
      </c>
      <c r="Q1612" s="1" t="str">
        <f t="shared" si="200"/>
        <v>Accessories_Belts</v>
      </c>
      <c r="T1612" s="1" t="str">
        <f t="shared" si="204"/>
        <v>HIGH PRICE</v>
      </c>
      <c r="U1612" t="str">
        <f t="shared" si="201"/>
        <v>Discounted</v>
      </c>
      <c r="V1612" t="str">
        <f t="shared" si="205"/>
        <v>Other</v>
      </c>
      <c r="W1612" s="1" t="b">
        <f t="shared" si="206"/>
        <v>0</v>
      </c>
      <c r="X1612" t="b">
        <f t="shared" si="207"/>
        <v>1</v>
      </c>
    </row>
    <row r="1613" spans="1:24" x14ac:dyDescent="0.3">
      <c r="A1613" s="2" t="s">
        <v>1609</v>
      </c>
      <c r="B1613" s="3" t="s">
        <v>5446</v>
      </c>
      <c r="C1613" s="3" t="s">
        <v>7407</v>
      </c>
      <c r="D1613" s="3" t="s">
        <v>7413</v>
      </c>
      <c r="E1613" s="3" t="s">
        <v>7423</v>
      </c>
      <c r="F1613" s="3" t="s">
        <v>7434</v>
      </c>
      <c r="G1613" s="3">
        <v>3820.49</v>
      </c>
      <c r="H1613" s="3">
        <v>8</v>
      </c>
      <c r="I1613" s="8" t="s">
        <v>8085</v>
      </c>
      <c r="J1613" s="3" t="s">
        <v>8164</v>
      </c>
      <c r="K1613" s="3" t="s">
        <v>8167</v>
      </c>
      <c r="L1613" s="3" t="s">
        <v>8170</v>
      </c>
      <c r="M1613" s="4">
        <v>30563.919999999998</v>
      </c>
      <c r="N1613" s="32">
        <f>Table2[[#This Row],[Price]]*Table2[[#This Row],[Quantity Sold]]</f>
        <v>30563.919999999998</v>
      </c>
      <c r="O1613" s="1">
        <f t="shared" si="202"/>
        <v>2023</v>
      </c>
      <c r="P1613" s="1" t="str">
        <f t="shared" si="203"/>
        <v>KIDS</v>
      </c>
      <c r="Q1613" s="1" t="str">
        <f t="shared" si="200"/>
        <v>Kids_Shorts</v>
      </c>
      <c r="T1613" s="1" t="str">
        <f t="shared" si="204"/>
        <v>LOW PRICE</v>
      </c>
      <c r="U1613" t="str">
        <f t="shared" si="201"/>
        <v>No Discount</v>
      </c>
      <c r="V1613" t="str">
        <f t="shared" si="205"/>
        <v>Other</v>
      </c>
      <c r="W1613" s="1" t="b">
        <f t="shared" si="206"/>
        <v>0</v>
      </c>
      <c r="X1613" t="b">
        <f t="shared" si="207"/>
        <v>0</v>
      </c>
    </row>
    <row r="1614" spans="1:24" x14ac:dyDescent="0.3">
      <c r="A1614" s="2" t="s">
        <v>1610</v>
      </c>
      <c r="B1614" s="3" t="s">
        <v>5447</v>
      </c>
      <c r="C1614" s="3" t="s">
        <v>7405</v>
      </c>
      <c r="D1614" s="3" t="s">
        <v>7417</v>
      </c>
      <c r="E1614" s="3" t="s">
        <v>7423</v>
      </c>
      <c r="F1614" s="3" t="s">
        <v>7429</v>
      </c>
      <c r="G1614" s="3">
        <v>10506.97</v>
      </c>
      <c r="H1614" s="3">
        <v>5</v>
      </c>
      <c r="I1614" s="8" t="s">
        <v>7947</v>
      </c>
      <c r="J1614" s="3" t="s">
        <v>8162</v>
      </c>
      <c r="K1614" s="3" t="s">
        <v>8168</v>
      </c>
      <c r="L1614" s="3" t="s">
        <v>8170</v>
      </c>
      <c r="M1614" s="4">
        <v>52534.85</v>
      </c>
      <c r="N1614" s="32">
        <f>Table2[[#This Row],[Price]]*Table2[[#This Row],[Quantity Sold]]</f>
        <v>52534.85</v>
      </c>
      <c r="O1614" s="1">
        <f t="shared" si="202"/>
        <v>2023</v>
      </c>
      <c r="P1614" s="1" t="str">
        <f t="shared" si="203"/>
        <v>MEN</v>
      </c>
      <c r="Q1614" s="1" t="str">
        <f t="shared" si="200"/>
        <v>Men_Shoes</v>
      </c>
      <c r="T1614" s="1" t="str">
        <f t="shared" si="204"/>
        <v>HIGH PRICE</v>
      </c>
      <c r="U1614" t="str">
        <f t="shared" si="201"/>
        <v>No Discount</v>
      </c>
      <c r="V1614" t="str">
        <f t="shared" si="205"/>
        <v>Other</v>
      </c>
      <c r="W1614" s="1" t="b">
        <f t="shared" si="206"/>
        <v>0</v>
      </c>
      <c r="X1614" t="b">
        <f t="shared" si="207"/>
        <v>0</v>
      </c>
    </row>
    <row r="1615" spans="1:24" x14ac:dyDescent="0.3">
      <c r="A1615" s="2" t="s">
        <v>1611</v>
      </c>
      <c r="B1615" s="3" t="s">
        <v>5448</v>
      </c>
      <c r="C1615" s="3" t="s">
        <v>7405</v>
      </c>
      <c r="D1615" s="3" t="s">
        <v>7409</v>
      </c>
      <c r="E1615" s="3" t="s">
        <v>7427</v>
      </c>
      <c r="F1615" s="3" t="s">
        <v>7428</v>
      </c>
      <c r="G1615" s="3">
        <v>13529.83</v>
      </c>
      <c r="H1615" s="3">
        <v>9</v>
      </c>
      <c r="I1615" s="8" t="s">
        <v>7666</v>
      </c>
      <c r="J1615" s="3" t="s">
        <v>8164</v>
      </c>
      <c r="K1615" s="3" t="s">
        <v>8167</v>
      </c>
      <c r="L1615" s="3" t="s">
        <v>8169</v>
      </c>
      <c r="M1615" s="4">
        <v>97414.61</v>
      </c>
      <c r="N1615" s="32">
        <f>Table2[[#This Row],[Price]]*Table2[[#This Row],[Quantity Sold]]</f>
        <v>121768.47</v>
      </c>
      <c r="O1615" s="1">
        <f t="shared" si="202"/>
        <v>2023</v>
      </c>
      <c r="P1615" s="1" t="str">
        <f t="shared" si="203"/>
        <v>MEN</v>
      </c>
      <c r="Q1615" s="1" t="str">
        <f t="shared" si="200"/>
        <v>Men_Jackets</v>
      </c>
      <c r="T1615" s="1" t="str">
        <f t="shared" si="204"/>
        <v>HIGH PRICE</v>
      </c>
      <c r="U1615" t="str">
        <f t="shared" si="201"/>
        <v>Discounted</v>
      </c>
      <c r="V1615" t="str">
        <f t="shared" si="205"/>
        <v>Men's Discounted Item</v>
      </c>
      <c r="W1615" s="1" t="b">
        <f t="shared" si="206"/>
        <v>0</v>
      </c>
      <c r="X1615" t="b">
        <f t="shared" si="207"/>
        <v>1</v>
      </c>
    </row>
    <row r="1616" spans="1:24" x14ac:dyDescent="0.3">
      <c r="A1616" s="2" t="s">
        <v>1612</v>
      </c>
      <c r="B1616" s="3" t="s">
        <v>5449</v>
      </c>
      <c r="C1616" s="3" t="s">
        <v>7405</v>
      </c>
      <c r="D1616" s="3" t="s">
        <v>7411</v>
      </c>
      <c r="E1616" s="3" t="s">
        <v>7424</v>
      </c>
      <c r="F1616" s="3" t="s">
        <v>7431</v>
      </c>
      <c r="G1616" s="3">
        <v>3603.86</v>
      </c>
      <c r="H1616" s="3">
        <v>19</v>
      </c>
      <c r="I1616" s="8" t="s">
        <v>7849</v>
      </c>
      <c r="J1616" s="3" t="s">
        <v>8164</v>
      </c>
      <c r="K1616" s="3" t="s">
        <v>8168</v>
      </c>
      <c r="L1616" s="3" t="s">
        <v>8170</v>
      </c>
      <c r="M1616" s="4">
        <v>68473.34</v>
      </c>
      <c r="N1616" s="32">
        <f>Table2[[#This Row],[Price]]*Table2[[#This Row],[Quantity Sold]]</f>
        <v>68473.34</v>
      </c>
      <c r="O1616" s="1">
        <f t="shared" si="202"/>
        <v>2022</v>
      </c>
      <c r="P1616" s="1" t="str">
        <f t="shared" si="203"/>
        <v>MEN</v>
      </c>
      <c r="Q1616" s="1" t="str">
        <f t="shared" si="200"/>
        <v>Men_Pants</v>
      </c>
      <c r="T1616" s="1" t="str">
        <f t="shared" si="204"/>
        <v>LOW PRICE</v>
      </c>
      <c r="U1616" t="str">
        <f t="shared" si="201"/>
        <v>No Discount</v>
      </c>
      <c r="V1616" t="str">
        <f t="shared" si="205"/>
        <v>Other</v>
      </c>
      <c r="W1616" s="1" t="b">
        <f t="shared" si="206"/>
        <v>1</v>
      </c>
      <c r="X1616" t="b">
        <f t="shared" si="207"/>
        <v>0</v>
      </c>
    </row>
    <row r="1617" spans="1:24" ht="28.8" x14ac:dyDescent="0.3">
      <c r="A1617" s="2" t="s">
        <v>1613</v>
      </c>
      <c r="B1617" s="3" t="s">
        <v>5450</v>
      </c>
      <c r="C1617" s="3" t="s">
        <v>7408</v>
      </c>
      <c r="D1617" s="3" t="s">
        <v>7420</v>
      </c>
      <c r="E1617" s="3" t="s">
        <v>7426</v>
      </c>
      <c r="F1617" s="3" t="s">
        <v>7432</v>
      </c>
      <c r="G1617" s="3">
        <v>2227.7199999999998</v>
      </c>
      <c r="H1617" s="3">
        <v>17</v>
      </c>
      <c r="I1617" s="8" t="s">
        <v>7764</v>
      </c>
      <c r="J1617" s="3" t="s">
        <v>8162</v>
      </c>
      <c r="K1617" s="3" t="s">
        <v>8168</v>
      </c>
      <c r="L1617" s="3" t="s">
        <v>8169</v>
      </c>
      <c r="M1617" s="4">
        <v>30296.66</v>
      </c>
      <c r="N1617" s="32">
        <f>Table2[[#This Row],[Price]]*Table2[[#This Row],[Quantity Sold]]</f>
        <v>37871.24</v>
      </c>
      <c r="O1617" s="1">
        <f t="shared" si="202"/>
        <v>2024</v>
      </c>
      <c r="P1617" s="1" t="str">
        <f t="shared" si="203"/>
        <v>WOMEN</v>
      </c>
      <c r="Q1617" s="1" t="str">
        <f t="shared" si="200"/>
        <v>Women_Tops</v>
      </c>
      <c r="T1617" s="1" t="str">
        <f t="shared" si="204"/>
        <v>LOW PRICE</v>
      </c>
      <c r="U1617" t="str">
        <f t="shared" si="201"/>
        <v>Discounted</v>
      </c>
      <c r="V1617" t="str">
        <f t="shared" si="205"/>
        <v>Other</v>
      </c>
      <c r="W1617" s="1" t="b">
        <f t="shared" si="206"/>
        <v>1</v>
      </c>
      <c r="X1617" t="b">
        <f t="shared" si="207"/>
        <v>1</v>
      </c>
    </row>
    <row r="1618" spans="1:24" ht="28.8" x14ac:dyDescent="0.3">
      <c r="A1618" s="2" t="s">
        <v>1614</v>
      </c>
      <c r="B1618" s="3" t="s">
        <v>5451</v>
      </c>
      <c r="C1618" s="3" t="s">
        <v>7408</v>
      </c>
      <c r="D1618" s="3" t="s">
        <v>7417</v>
      </c>
      <c r="E1618" s="3" t="s">
        <v>7425</v>
      </c>
      <c r="F1618" s="3" t="s">
        <v>7434</v>
      </c>
      <c r="G1618" s="3">
        <v>10111.06</v>
      </c>
      <c r="H1618" s="3">
        <v>2</v>
      </c>
      <c r="I1618" s="8" t="s">
        <v>7764</v>
      </c>
      <c r="J1618" s="3" t="s">
        <v>8165</v>
      </c>
      <c r="K1618" s="3" t="s">
        <v>8168</v>
      </c>
      <c r="L1618" s="3" t="s">
        <v>8169</v>
      </c>
      <c r="M1618" s="4">
        <v>16177.53</v>
      </c>
      <c r="N1618" s="32">
        <f>Table2[[#This Row],[Price]]*Table2[[#This Row],[Quantity Sold]]</f>
        <v>20222.12</v>
      </c>
      <c r="O1618" s="1">
        <f t="shared" si="202"/>
        <v>2024</v>
      </c>
      <c r="P1618" s="1" t="str">
        <f t="shared" si="203"/>
        <v>WOMEN</v>
      </c>
      <c r="Q1618" s="1" t="str">
        <f t="shared" ref="Q1618:Q1681" si="208">CONCATENATE(C1618, "_",D1618)</f>
        <v>Women_Shoes</v>
      </c>
      <c r="T1618" s="1" t="str">
        <f t="shared" si="204"/>
        <v>HIGH PRICE</v>
      </c>
      <c r="U1618" t="str">
        <f t="shared" si="201"/>
        <v>Discounted</v>
      </c>
      <c r="V1618" t="str">
        <f t="shared" si="205"/>
        <v>Other</v>
      </c>
      <c r="W1618" s="1" t="b">
        <f t="shared" si="206"/>
        <v>0</v>
      </c>
      <c r="X1618" t="b">
        <f t="shared" si="207"/>
        <v>1</v>
      </c>
    </row>
    <row r="1619" spans="1:24" x14ac:dyDescent="0.3">
      <c r="A1619" s="2" t="s">
        <v>1615</v>
      </c>
      <c r="B1619" s="3" t="s">
        <v>5452</v>
      </c>
      <c r="C1619" s="3" t="s">
        <v>7405</v>
      </c>
      <c r="D1619" s="3" t="s">
        <v>7411</v>
      </c>
      <c r="E1619" s="3" t="s">
        <v>7425</v>
      </c>
      <c r="F1619" s="3" t="s">
        <v>7431</v>
      </c>
      <c r="G1619" s="3">
        <v>11081.33</v>
      </c>
      <c r="H1619" s="3">
        <v>16</v>
      </c>
      <c r="I1619" s="8" t="s">
        <v>7938</v>
      </c>
      <c r="J1619" s="3" t="s">
        <v>8166</v>
      </c>
      <c r="K1619" s="3" t="s">
        <v>8167</v>
      </c>
      <c r="L1619" s="3" t="s">
        <v>8169</v>
      </c>
      <c r="M1619" s="4">
        <v>141841.19</v>
      </c>
      <c r="N1619" s="32">
        <f>Table2[[#This Row],[Price]]*Table2[[#This Row],[Quantity Sold]]</f>
        <v>177301.28</v>
      </c>
      <c r="O1619" s="1">
        <f t="shared" si="202"/>
        <v>2024</v>
      </c>
      <c r="P1619" s="1" t="str">
        <f t="shared" si="203"/>
        <v>MEN</v>
      </c>
      <c r="Q1619" s="1" t="str">
        <f t="shared" si="208"/>
        <v>Men_Pants</v>
      </c>
      <c r="T1619" s="1" t="str">
        <f t="shared" si="204"/>
        <v>HIGH PRICE</v>
      </c>
      <c r="U1619" t="str">
        <f t="shared" si="201"/>
        <v>Discounted</v>
      </c>
      <c r="V1619" t="str">
        <f t="shared" si="205"/>
        <v>Men's Discounted Item</v>
      </c>
      <c r="W1619" s="1" t="b">
        <f t="shared" si="206"/>
        <v>1</v>
      </c>
      <c r="X1619" t="b">
        <f t="shared" si="207"/>
        <v>1</v>
      </c>
    </row>
    <row r="1620" spans="1:24" x14ac:dyDescent="0.3">
      <c r="A1620" s="2" t="s">
        <v>1616</v>
      </c>
      <c r="B1620" s="3" t="s">
        <v>5453</v>
      </c>
      <c r="C1620" s="3" t="s">
        <v>7405</v>
      </c>
      <c r="D1620" s="3" t="s">
        <v>7411</v>
      </c>
      <c r="E1620" s="3" t="s">
        <v>7427</v>
      </c>
      <c r="F1620" s="3" t="s">
        <v>7429</v>
      </c>
      <c r="G1620" s="3">
        <v>11509.61</v>
      </c>
      <c r="H1620" s="3">
        <v>10</v>
      </c>
      <c r="I1620" s="8" t="s">
        <v>8086</v>
      </c>
      <c r="J1620" s="3" t="s">
        <v>8164</v>
      </c>
      <c r="K1620" s="3" t="s">
        <v>8167</v>
      </c>
      <c r="L1620" s="3" t="s">
        <v>8170</v>
      </c>
      <c r="M1620" s="4">
        <v>115096.1</v>
      </c>
      <c r="N1620" s="32">
        <f>Table2[[#This Row],[Price]]*Table2[[#This Row],[Quantity Sold]]</f>
        <v>115096.1</v>
      </c>
      <c r="O1620" s="1">
        <f t="shared" si="202"/>
        <v>2024</v>
      </c>
      <c r="P1620" s="1" t="str">
        <f t="shared" si="203"/>
        <v>MEN</v>
      </c>
      <c r="Q1620" s="1" t="str">
        <f t="shared" si="208"/>
        <v>Men_Pants</v>
      </c>
      <c r="T1620" s="1" t="str">
        <f t="shared" si="204"/>
        <v>HIGH PRICE</v>
      </c>
      <c r="U1620" t="str">
        <f t="shared" si="201"/>
        <v>No Discount</v>
      </c>
      <c r="V1620" t="str">
        <f t="shared" si="205"/>
        <v>Other</v>
      </c>
      <c r="W1620" s="1" t="b">
        <f t="shared" si="206"/>
        <v>1</v>
      </c>
      <c r="X1620" t="b">
        <f t="shared" si="207"/>
        <v>0</v>
      </c>
    </row>
    <row r="1621" spans="1:24" ht="28.8" x14ac:dyDescent="0.3">
      <c r="A1621" s="2" t="s">
        <v>1617</v>
      </c>
      <c r="B1621" s="3" t="s">
        <v>5454</v>
      </c>
      <c r="C1621" s="3" t="s">
        <v>7406</v>
      </c>
      <c r="D1621" s="3" t="s">
        <v>7416</v>
      </c>
      <c r="E1621" s="3" t="s">
        <v>7425</v>
      </c>
      <c r="F1621" s="3" t="s">
        <v>7428</v>
      </c>
      <c r="G1621" s="3">
        <v>14621.28</v>
      </c>
      <c r="H1621" s="3">
        <v>8</v>
      </c>
      <c r="I1621" s="8" t="s">
        <v>7847</v>
      </c>
      <c r="J1621" s="3" t="s">
        <v>8166</v>
      </c>
      <c r="K1621" s="3" t="s">
        <v>8167</v>
      </c>
      <c r="L1621" s="3" t="s">
        <v>8170</v>
      </c>
      <c r="M1621" s="4">
        <v>116970.24000000001</v>
      </c>
      <c r="N1621" s="32">
        <f>Table2[[#This Row],[Price]]*Table2[[#This Row],[Quantity Sold]]</f>
        <v>116970.24000000001</v>
      </c>
      <c r="O1621" s="1">
        <f t="shared" si="202"/>
        <v>2023</v>
      </c>
      <c r="P1621" s="1" t="str">
        <f t="shared" si="203"/>
        <v>ACCESSORIES</v>
      </c>
      <c r="Q1621" s="1" t="str">
        <f t="shared" si="208"/>
        <v>Accessories_Belts</v>
      </c>
      <c r="T1621" s="1" t="str">
        <f t="shared" si="204"/>
        <v>HIGH PRICE</v>
      </c>
      <c r="U1621" t="str">
        <f t="shared" si="201"/>
        <v>No Discount</v>
      </c>
      <c r="V1621" t="str">
        <f t="shared" si="205"/>
        <v>Other</v>
      </c>
      <c r="W1621" s="1" t="b">
        <f t="shared" si="206"/>
        <v>0</v>
      </c>
      <c r="X1621" t="b">
        <f t="shared" si="207"/>
        <v>0</v>
      </c>
    </row>
    <row r="1622" spans="1:24" ht="28.8" x14ac:dyDescent="0.3">
      <c r="A1622" s="2" t="s">
        <v>1618</v>
      </c>
      <c r="B1622" s="3" t="s">
        <v>5455</v>
      </c>
      <c r="C1622" s="3" t="s">
        <v>7407</v>
      </c>
      <c r="D1622" s="3" t="s">
        <v>7418</v>
      </c>
      <c r="E1622" s="3" t="s">
        <v>7424</v>
      </c>
      <c r="F1622" s="3" t="s">
        <v>7434</v>
      </c>
      <c r="G1622" s="3">
        <v>7704.06</v>
      </c>
      <c r="H1622" s="3">
        <v>17</v>
      </c>
      <c r="I1622" s="8" t="s">
        <v>8087</v>
      </c>
      <c r="J1622" s="3" t="s">
        <v>8162</v>
      </c>
      <c r="K1622" s="3" t="s">
        <v>8167</v>
      </c>
      <c r="L1622" s="3" t="s">
        <v>8170</v>
      </c>
      <c r="M1622" s="4">
        <v>130969.02</v>
      </c>
      <c r="N1622" s="32">
        <f>Table2[[#This Row],[Price]]*Table2[[#This Row],[Quantity Sold]]</f>
        <v>130969.02</v>
      </c>
      <c r="O1622" s="1">
        <f t="shared" si="202"/>
        <v>2024</v>
      </c>
      <c r="P1622" s="1" t="str">
        <f t="shared" si="203"/>
        <v>KIDS</v>
      </c>
      <c r="Q1622" s="1" t="str">
        <f t="shared" si="208"/>
        <v>Kids_Sweaters</v>
      </c>
      <c r="T1622" s="1" t="str">
        <f t="shared" si="204"/>
        <v>LOW PRICE</v>
      </c>
      <c r="U1622" t="str">
        <f t="shared" si="201"/>
        <v>No Discount</v>
      </c>
      <c r="V1622" t="str">
        <f t="shared" si="205"/>
        <v>Other</v>
      </c>
      <c r="W1622" s="1" t="b">
        <f t="shared" si="206"/>
        <v>1</v>
      </c>
      <c r="X1622" t="b">
        <f t="shared" si="207"/>
        <v>0</v>
      </c>
    </row>
    <row r="1623" spans="1:24" ht="28.8" x14ac:dyDescent="0.3">
      <c r="A1623" s="2" t="s">
        <v>1619</v>
      </c>
      <c r="B1623" s="3" t="s">
        <v>5456</v>
      </c>
      <c r="C1623" s="3" t="s">
        <v>7406</v>
      </c>
      <c r="D1623" s="3" t="s">
        <v>7416</v>
      </c>
      <c r="E1623" s="3" t="s">
        <v>7426</v>
      </c>
      <c r="F1623" s="3" t="s">
        <v>7432</v>
      </c>
      <c r="G1623" s="3">
        <v>7898.28</v>
      </c>
      <c r="H1623" s="3">
        <v>8</v>
      </c>
      <c r="I1623" s="8" t="s">
        <v>7764</v>
      </c>
      <c r="J1623" s="3" t="s">
        <v>8166</v>
      </c>
      <c r="K1623" s="3" t="s">
        <v>8167</v>
      </c>
      <c r="L1623" s="3" t="s">
        <v>8169</v>
      </c>
      <c r="M1623" s="4">
        <v>50548.66</v>
      </c>
      <c r="N1623" s="32">
        <f>Table2[[#This Row],[Price]]*Table2[[#This Row],[Quantity Sold]]</f>
        <v>63186.239999999998</v>
      </c>
      <c r="O1623" s="1">
        <f t="shared" si="202"/>
        <v>2024</v>
      </c>
      <c r="P1623" s="1" t="str">
        <f t="shared" si="203"/>
        <v>ACCESSORIES</v>
      </c>
      <c r="Q1623" s="1" t="str">
        <f t="shared" si="208"/>
        <v>Accessories_Belts</v>
      </c>
      <c r="T1623" s="1" t="str">
        <f t="shared" si="204"/>
        <v>LOW PRICE</v>
      </c>
      <c r="U1623" t="str">
        <f t="shared" si="201"/>
        <v>Discounted</v>
      </c>
      <c r="V1623" t="str">
        <f t="shared" si="205"/>
        <v>Other</v>
      </c>
      <c r="W1623" s="1" t="b">
        <f t="shared" si="206"/>
        <v>0</v>
      </c>
      <c r="X1623" t="b">
        <f t="shared" si="207"/>
        <v>1</v>
      </c>
    </row>
    <row r="1624" spans="1:24" x14ac:dyDescent="0.3">
      <c r="A1624" s="2" t="s">
        <v>1620</v>
      </c>
      <c r="B1624" s="3" t="s">
        <v>5457</v>
      </c>
      <c r="C1624" s="3" t="s">
        <v>7405</v>
      </c>
      <c r="D1624" s="3" t="s">
        <v>7417</v>
      </c>
      <c r="E1624" s="3" t="s">
        <v>7424</v>
      </c>
      <c r="F1624" s="3" t="s">
        <v>7429</v>
      </c>
      <c r="G1624" s="3">
        <v>3197.16</v>
      </c>
      <c r="H1624" s="3">
        <v>16</v>
      </c>
      <c r="I1624" s="8" t="s">
        <v>7589</v>
      </c>
      <c r="J1624" s="3" t="s">
        <v>8166</v>
      </c>
      <c r="K1624" s="3" t="s">
        <v>8168</v>
      </c>
      <c r="L1624" s="3" t="s">
        <v>8170</v>
      </c>
      <c r="M1624" s="4">
        <v>51154.559999999998</v>
      </c>
      <c r="N1624" s="32">
        <f>Table2[[#This Row],[Price]]*Table2[[#This Row],[Quantity Sold]]</f>
        <v>51154.559999999998</v>
      </c>
      <c r="O1624" s="1">
        <f t="shared" si="202"/>
        <v>2024</v>
      </c>
      <c r="P1624" s="1" t="str">
        <f t="shared" si="203"/>
        <v>MEN</v>
      </c>
      <c r="Q1624" s="1" t="str">
        <f t="shared" si="208"/>
        <v>Men_Shoes</v>
      </c>
      <c r="T1624" s="1" t="str">
        <f t="shared" si="204"/>
        <v>LOW PRICE</v>
      </c>
      <c r="U1624" t="str">
        <f t="shared" si="201"/>
        <v>No Discount</v>
      </c>
      <c r="V1624" t="str">
        <f t="shared" si="205"/>
        <v>Other</v>
      </c>
      <c r="W1624" s="1" t="b">
        <f t="shared" si="206"/>
        <v>1</v>
      </c>
      <c r="X1624" t="b">
        <f t="shared" si="207"/>
        <v>0</v>
      </c>
    </row>
    <row r="1625" spans="1:24" x14ac:dyDescent="0.3">
      <c r="A1625" s="2" t="s">
        <v>1621</v>
      </c>
      <c r="B1625" s="3" t="s">
        <v>5458</v>
      </c>
      <c r="C1625" s="3" t="s">
        <v>7405</v>
      </c>
      <c r="D1625" s="3" t="s">
        <v>7417</v>
      </c>
      <c r="E1625" s="3" t="s">
        <v>7425</v>
      </c>
      <c r="F1625" s="3" t="s">
        <v>7433</v>
      </c>
      <c r="G1625" s="3">
        <v>1191.05</v>
      </c>
      <c r="H1625" s="3">
        <v>2</v>
      </c>
      <c r="I1625" s="8" t="s">
        <v>7678</v>
      </c>
      <c r="J1625" s="3" t="s">
        <v>8162</v>
      </c>
      <c r="K1625" s="3" t="s">
        <v>8167</v>
      </c>
      <c r="L1625" s="3" t="s">
        <v>8169</v>
      </c>
      <c r="M1625" s="4">
        <v>1905.68</v>
      </c>
      <c r="N1625" s="32">
        <f>Table2[[#This Row],[Price]]*Table2[[#This Row],[Quantity Sold]]</f>
        <v>2382.1</v>
      </c>
      <c r="O1625" s="1">
        <f t="shared" si="202"/>
        <v>2024</v>
      </c>
      <c r="P1625" s="1" t="str">
        <f t="shared" si="203"/>
        <v>MEN</v>
      </c>
      <c r="Q1625" s="1" t="str">
        <f t="shared" si="208"/>
        <v>Men_Shoes</v>
      </c>
      <c r="T1625" s="1" t="str">
        <f t="shared" si="204"/>
        <v>LOW PRICE</v>
      </c>
      <c r="U1625" t="str">
        <f t="shared" si="201"/>
        <v>Discounted</v>
      </c>
      <c r="V1625" t="str">
        <f t="shared" si="205"/>
        <v>Men's Discounted Item</v>
      </c>
      <c r="W1625" s="1" t="b">
        <f t="shared" si="206"/>
        <v>0</v>
      </c>
      <c r="X1625" t="b">
        <f t="shared" si="207"/>
        <v>1</v>
      </c>
    </row>
    <row r="1626" spans="1:24" ht="28.8" x14ac:dyDescent="0.3">
      <c r="A1626" s="2" t="s">
        <v>1622</v>
      </c>
      <c r="B1626" s="3" t="s">
        <v>5459</v>
      </c>
      <c r="C1626" s="3" t="s">
        <v>7408</v>
      </c>
      <c r="D1626" s="3" t="s">
        <v>7422</v>
      </c>
      <c r="E1626" s="3" t="s">
        <v>7423</v>
      </c>
      <c r="F1626" s="3" t="s">
        <v>7433</v>
      </c>
      <c r="G1626" s="3">
        <v>12265.74</v>
      </c>
      <c r="H1626" s="3">
        <v>13</v>
      </c>
      <c r="I1626" s="8" t="s">
        <v>8088</v>
      </c>
      <c r="J1626" s="3" t="s">
        <v>8162</v>
      </c>
      <c r="K1626" s="3" t="s">
        <v>8167</v>
      </c>
      <c r="L1626" s="3" t="s">
        <v>8169</v>
      </c>
      <c r="M1626" s="4">
        <v>127563.53</v>
      </c>
      <c r="N1626" s="32">
        <f>Table2[[#This Row],[Price]]*Table2[[#This Row],[Quantity Sold]]</f>
        <v>159454.62</v>
      </c>
      <c r="O1626" s="1">
        <f t="shared" si="202"/>
        <v>2024</v>
      </c>
      <c r="P1626" s="1" t="str">
        <f t="shared" si="203"/>
        <v>WOMEN</v>
      </c>
      <c r="Q1626" s="1" t="str">
        <f t="shared" si="208"/>
        <v>Women_Skirts</v>
      </c>
      <c r="T1626" s="1" t="str">
        <f t="shared" si="204"/>
        <v>HIGH PRICE</v>
      </c>
      <c r="U1626" t="str">
        <f>IF(L1626 = "Yes", "Discounted", "No Discount")</f>
        <v>Discounted</v>
      </c>
      <c r="V1626" t="str">
        <f t="shared" si="205"/>
        <v>Other</v>
      </c>
      <c r="W1626" s="1" t="b">
        <f t="shared" si="206"/>
        <v>1</v>
      </c>
      <c r="X1626" t="b">
        <f t="shared" si="207"/>
        <v>1</v>
      </c>
    </row>
    <row r="1627" spans="1:24" x14ac:dyDescent="0.3">
      <c r="A1627" s="2" t="s">
        <v>1623</v>
      </c>
      <c r="B1627" s="3" t="s">
        <v>4911</v>
      </c>
      <c r="C1627" s="3" t="s">
        <v>7405</v>
      </c>
      <c r="D1627" s="3" t="s">
        <v>7411</v>
      </c>
      <c r="E1627" s="3" t="s">
        <v>7423</v>
      </c>
      <c r="F1627" s="3" t="s">
        <v>7431</v>
      </c>
      <c r="G1627" s="3">
        <v>14666.93</v>
      </c>
      <c r="H1627" s="3">
        <v>16</v>
      </c>
      <c r="I1627" s="8" t="s">
        <v>8089</v>
      </c>
      <c r="J1627" s="3" t="s">
        <v>8165</v>
      </c>
      <c r="K1627" s="3" t="s">
        <v>8167</v>
      </c>
      <c r="L1627" s="3" t="s">
        <v>8170</v>
      </c>
      <c r="M1627" s="4">
        <v>234670.88</v>
      </c>
      <c r="N1627" s="32">
        <f>Table2[[#This Row],[Price]]*Table2[[#This Row],[Quantity Sold]]</f>
        <v>234670.88</v>
      </c>
      <c r="O1627" s="1">
        <f t="shared" si="202"/>
        <v>2023</v>
      </c>
      <c r="P1627" s="1" t="str">
        <f t="shared" si="203"/>
        <v>MEN</v>
      </c>
      <c r="Q1627" s="1" t="str">
        <f t="shared" si="208"/>
        <v>Men_Pants</v>
      </c>
      <c r="T1627" s="1" t="str">
        <f t="shared" si="204"/>
        <v>HIGH PRICE</v>
      </c>
      <c r="U1627" t="str">
        <f t="shared" ref="U1627:U1690" si="209">IF(L1627 = "Yes", "Discounted", "No Discount")</f>
        <v>No Discount</v>
      </c>
      <c r="V1627" t="str">
        <f t="shared" si="205"/>
        <v>Other</v>
      </c>
      <c r="W1627" s="1" t="b">
        <f t="shared" si="206"/>
        <v>1</v>
      </c>
      <c r="X1627" t="b">
        <f t="shared" si="207"/>
        <v>0</v>
      </c>
    </row>
    <row r="1628" spans="1:24" x14ac:dyDescent="0.3">
      <c r="A1628" s="2" t="s">
        <v>1624</v>
      </c>
      <c r="B1628" s="3" t="s">
        <v>5460</v>
      </c>
      <c r="C1628" s="3" t="s">
        <v>7407</v>
      </c>
      <c r="D1628" s="3" t="s">
        <v>7415</v>
      </c>
      <c r="E1628" s="3" t="s">
        <v>7425</v>
      </c>
      <c r="F1628" s="3" t="s">
        <v>7429</v>
      </c>
      <c r="G1628" s="3">
        <v>4020.52</v>
      </c>
      <c r="H1628" s="3">
        <v>11</v>
      </c>
      <c r="I1628" s="8" t="s">
        <v>7525</v>
      </c>
      <c r="J1628" s="3" t="s">
        <v>8162</v>
      </c>
      <c r="K1628" s="3" t="s">
        <v>8168</v>
      </c>
      <c r="L1628" s="3" t="s">
        <v>8169</v>
      </c>
      <c r="M1628" s="4">
        <v>35380.410000000003</v>
      </c>
      <c r="N1628" s="32">
        <f>Table2[[#This Row],[Price]]*Table2[[#This Row],[Quantity Sold]]</f>
        <v>44225.72</v>
      </c>
      <c r="O1628" s="1">
        <f t="shared" si="202"/>
        <v>2023</v>
      </c>
      <c r="P1628" s="1" t="str">
        <f t="shared" si="203"/>
        <v>KIDS</v>
      </c>
      <c r="Q1628" s="1" t="str">
        <f t="shared" si="208"/>
        <v>Kids_T-Shirts</v>
      </c>
      <c r="T1628" s="1" t="str">
        <f t="shared" si="204"/>
        <v>LOW PRICE</v>
      </c>
      <c r="U1628" t="str">
        <f t="shared" si="209"/>
        <v>Discounted</v>
      </c>
      <c r="V1628" t="str">
        <f t="shared" si="205"/>
        <v>Other</v>
      </c>
      <c r="W1628" s="1" t="b">
        <f t="shared" si="206"/>
        <v>1</v>
      </c>
      <c r="X1628" t="b">
        <f t="shared" si="207"/>
        <v>1</v>
      </c>
    </row>
    <row r="1629" spans="1:24" x14ac:dyDescent="0.3">
      <c r="A1629" s="2" t="s">
        <v>1625</v>
      </c>
      <c r="B1629" s="3" t="s">
        <v>5461</v>
      </c>
      <c r="C1629" s="3" t="s">
        <v>7407</v>
      </c>
      <c r="D1629" s="3" t="s">
        <v>7417</v>
      </c>
      <c r="E1629" s="3" t="s">
        <v>7423</v>
      </c>
      <c r="F1629" s="3" t="s">
        <v>7431</v>
      </c>
      <c r="G1629" s="3">
        <v>13029.34</v>
      </c>
      <c r="H1629" s="3">
        <v>5</v>
      </c>
      <c r="I1629" s="8" t="s">
        <v>7534</v>
      </c>
      <c r="J1629" s="3" t="s">
        <v>8164</v>
      </c>
      <c r="K1629" s="3" t="s">
        <v>8168</v>
      </c>
      <c r="L1629" s="3" t="s">
        <v>8169</v>
      </c>
      <c r="M1629" s="4">
        <v>52117.36</v>
      </c>
      <c r="N1629" s="32">
        <f>Table2[[#This Row],[Price]]*Table2[[#This Row],[Quantity Sold]]</f>
        <v>65146.7</v>
      </c>
      <c r="O1629" s="1">
        <f t="shared" si="202"/>
        <v>2023</v>
      </c>
      <c r="P1629" s="1" t="str">
        <f t="shared" si="203"/>
        <v>KIDS</v>
      </c>
      <c r="Q1629" s="1" t="str">
        <f t="shared" si="208"/>
        <v>Kids_Shoes</v>
      </c>
      <c r="T1629" s="1" t="str">
        <f t="shared" si="204"/>
        <v>HIGH PRICE</v>
      </c>
      <c r="U1629" t="str">
        <f t="shared" si="209"/>
        <v>Discounted</v>
      </c>
      <c r="V1629" t="str">
        <f t="shared" si="205"/>
        <v>Other</v>
      </c>
      <c r="W1629" s="1" t="b">
        <f t="shared" si="206"/>
        <v>0</v>
      </c>
      <c r="X1629" t="b">
        <f t="shared" si="207"/>
        <v>1</v>
      </c>
    </row>
    <row r="1630" spans="1:24" ht="28.8" x14ac:dyDescent="0.3">
      <c r="A1630" s="2" t="s">
        <v>1626</v>
      </c>
      <c r="B1630" s="3" t="s">
        <v>5462</v>
      </c>
      <c r="C1630" s="3" t="s">
        <v>7408</v>
      </c>
      <c r="D1630" s="3" t="s">
        <v>7417</v>
      </c>
      <c r="E1630" s="3" t="s">
        <v>7423</v>
      </c>
      <c r="F1630" s="3" t="s">
        <v>7428</v>
      </c>
      <c r="G1630" s="3">
        <v>16092.04</v>
      </c>
      <c r="H1630" s="3">
        <v>9</v>
      </c>
      <c r="I1630" s="8" t="s">
        <v>7818</v>
      </c>
      <c r="J1630" s="3" t="s">
        <v>8162</v>
      </c>
      <c r="K1630" s="3" t="s">
        <v>8167</v>
      </c>
      <c r="L1630" s="3" t="s">
        <v>8169</v>
      </c>
      <c r="M1630" s="4">
        <v>115863.02</v>
      </c>
      <c r="N1630" s="32">
        <f>Table2[[#This Row],[Price]]*Table2[[#This Row],[Quantity Sold]]</f>
        <v>144828.36000000002</v>
      </c>
      <c r="O1630" s="1">
        <f t="shared" si="202"/>
        <v>2023</v>
      </c>
      <c r="P1630" s="1" t="str">
        <f t="shared" si="203"/>
        <v>WOMEN</v>
      </c>
      <c r="Q1630" s="1" t="str">
        <f t="shared" si="208"/>
        <v>Women_Shoes</v>
      </c>
      <c r="T1630" s="1" t="str">
        <f t="shared" si="204"/>
        <v>HIGH PRICE</v>
      </c>
      <c r="U1630" t="str">
        <f t="shared" si="209"/>
        <v>Discounted</v>
      </c>
      <c r="V1630" t="str">
        <f t="shared" si="205"/>
        <v>Other</v>
      </c>
      <c r="W1630" s="1" t="b">
        <f t="shared" si="206"/>
        <v>0</v>
      </c>
      <c r="X1630" t="b">
        <f t="shared" si="207"/>
        <v>1</v>
      </c>
    </row>
    <row r="1631" spans="1:24" ht="28.8" x14ac:dyDescent="0.3">
      <c r="A1631" s="2" t="s">
        <v>1627</v>
      </c>
      <c r="B1631" s="3" t="s">
        <v>5463</v>
      </c>
      <c r="C1631" s="3" t="s">
        <v>7408</v>
      </c>
      <c r="D1631" s="3" t="s">
        <v>7419</v>
      </c>
      <c r="E1631" s="3" t="s">
        <v>7425</v>
      </c>
      <c r="F1631" s="3" t="s">
        <v>7433</v>
      </c>
      <c r="G1631" s="3">
        <v>1861.69</v>
      </c>
      <c r="H1631" s="3">
        <v>15</v>
      </c>
      <c r="I1631" s="8" t="s">
        <v>7780</v>
      </c>
      <c r="J1631" s="3" t="s">
        <v>8163</v>
      </c>
      <c r="K1631" s="3" t="s">
        <v>8168</v>
      </c>
      <c r="L1631" s="3" t="s">
        <v>8169</v>
      </c>
      <c r="M1631" s="4">
        <v>22340.28</v>
      </c>
      <c r="N1631" s="32">
        <f>Table2[[#This Row],[Price]]*Table2[[#This Row],[Quantity Sold]]</f>
        <v>27925.350000000002</v>
      </c>
      <c r="O1631" s="1">
        <f t="shared" si="202"/>
        <v>2023</v>
      </c>
      <c r="P1631" s="1" t="str">
        <f t="shared" si="203"/>
        <v>WOMEN</v>
      </c>
      <c r="Q1631" s="1" t="str">
        <f t="shared" si="208"/>
        <v>Women_Dresses</v>
      </c>
      <c r="T1631" s="1" t="str">
        <f t="shared" si="204"/>
        <v>LOW PRICE</v>
      </c>
      <c r="U1631" t="str">
        <f t="shared" si="209"/>
        <v>Discounted</v>
      </c>
      <c r="V1631" t="str">
        <f t="shared" si="205"/>
        <v>Other</v>
      </c>
      <c r="W1631" s="1" t="b">
        <f t="shared" si="206"/>
        <v>1</v>
      </c>
      <c r="X1631" t="b">
        <f t="shared" si="207"/>
        <v>1</v>
      </c>
    </row>
    <row r="1632" spans="1:24" ht="28.8" x14ac:dyDescent="0.3">
      <c r="A1632" s="2" t="s">
        <v>1628</v>
      </c>
      <c r="B1632" s="3" t="s">
        <v>5464</v>
      </c>
      <c r="C1632" s="3" t="s">
        <v>7407</v>
      </c>
      <c r="D1632" s="3" t="s">
        <v>7418</v>
      </c>
      <c r="E1632" s="3" t="s">
        <v>7427</v>
      </c>
      <c r="F1632" s="3" t="s">
        <v>7428</v>
      </c>
      <c r="G1632" s="3">
        <v>6158.6</v>
      </c>
      <c r="H1632" s="3">
        <v>14</v>
      </c>
      <c r="I1632" s="8" t="s">
        <v>7897</v>
      </c>
      <c r="J1632" s="3" t="s">
        <v>8163</v>
      </c>
      <c r="K1632" s="3" t="s">
        <v>8168</v>
      </c>
      <c r="L1632" s="3" t="s">
        <v>8170</v>
      </c>
      <c r="M1632" s="4">
        <v>86220.4</v>
      </c>
      <c r="N1632" s="32">
        <f>Table2[[#This Row],[Price]]*Table2[[#This Row],[Quantity Sold]]</f>
        <v>86220.400000000009</v>
      </c>
      <c r="O1632" s="1">
        <f t="shared" si="202"/>
        <v>2023</v>
      </c>
      <c r="P1632" s="1" t="str">
        <f t="shared" si="203"/>
        <v>KIDS</v>
      </c>
      <c r="Q1632" s="1" t="str">
        <f t="shared" si="208"/>
        <v>Kids_Sweaters</v>
      </c>
      <c r="T1632" s="1" t="str">
        <f t="shared" si="204"/>
        <v>LOW PRICE</v>
      </c>
      <c r="U1632" t="str">
        <f t="shared" si="209"/>
        <v>No Discount</v>
      </c>
      <c r="V1632" t="str">
        <f t="shared" si="205"/>
        <v>Other</v>
      </c>
      <c r="W1632" s="1" t="b">
        <f t="shared" si="206"/>
        <v>1</v>
      </c>
      <c r="X1632" t="b">
        <f t="shared" si="207"/>
        <v>0</v>
      </c>
    </row>
    <row r="1633" spans="1:24" x14ac:dyDescent="0.3">
      <c r="A1633" s="2" t="s">
        <v>1629</v>
      </c>
      <c r="B1633" s="3" t="s">
        <v>5465</v>
      </c>
      <c r="C1633" s="3" t="s">
        <v>7407</v>
      </c>
      <c r="D1633" s="3" t="s">
        <v>7413</v>
      </c>
      <c r="E1633" s="3" t="s">
        <v>7426</v>
      </c>
      <c r="F1633" s="3" t="s">
        <v>7430</v>
      </c>
      <c r="G1633" s="3">
        <v>4277.82</v>
      </c>
      <c r="H1633" s="3">
        <v>11</v>
      </c>
      <c r="I1633" s="8" t="s">
        <v>7863</v>
      </c>
      <c r="J1633" s="3" t="s">
        <v>8164</v>
      </c>
      <c r="K1633" s="3" t="s">
        <v>8168</v>
      </c>
      <c r="L1633" s="3" t="s">
        <v>8170</v>
      </c>
      <c r="M1633" s="4">
        <v>47056.02</v>
      </c>
      <c r="N1633" s="32">
        <f>Table2[[#This Row],[Price]]*Table2[[#This Row],[Quantity Sold]]</f>
        <v>47056.02</v>
      </c>
      <c r="O1633" s="1">
        <f t="shared" si="202"/>
        <v>2023</v>
      </c>
      <c r="P1633" s="1" t="str">
        <f t="shared" si="203"/>
        <v>KIDS</v>
      </c>
      <c r="Q1633" s="1" t="str">
        <f t="shared" si="208"/>
        <v>Kids_Shorts</v>
      </c>
      <c r="T1633" s="1" t="str">
        <f t="shared" si="204"/>
        <v>LOW PRICE</v>
      </c>
      <c r="U1633" t="str">
        <f t="shared" si="209"/>
        <v>No Discount</v>
      </c>
      <c r="V1633" t="str">
        <f t="shared" si="205"/>
        <v>Other</v>
      </c>
      <c r="W1633" s="1" t="b">
        <f t="shared" si="206"/>
        <v>1</v>
      </c>
      <c r="X1633" t="b">
        <f t="shared" si="207"/>
        <v>0</v>
      </c>
    </row>
    <row r="1634" spans="1:24" ht="28.8" x14ac:dyDescent="0.3">
      <c r="A1634" s="2" t="s">
        <v>1630</v>
      </c>
      <c r="B1634" s="3" t="s">
        <v>4992</v>
      </c>
      <c r="C1634" s="3" t="s">
        <v>7406</v>
      </c>
      <c r="D1634" s="3" t="s">
        <v>7414</v>
      </c>
      <c r="E1634" s="3" t="s">
        <v>7426</v>
      </c>
      <c r="F1634" s="3" t="s">
        <v>7433</v>
      </c>
      <c r="G1634" s="3">
        <v>9794.83</v>
      </c>
      <c r="H1634" s="3">
        <v>9</v>
      </c>
      <c r="I1634" s="8" t="s">
        <v>7801</v>
      </c>
      <c r="J1634" s="3" t="s">
        <v>8164</v>
      </c>
      <c r="K1634" s="3" t="s">
        <v>8168</v>
      </c>
      <c r="L1634" s="3" t="s">
        <v>8169</v>
      </c>
      <c r="M1634" s="4">
        <v>70522.61</v>
      </c>
      <c r="N1634" s="32">
        <f>Table2[[#This Row],[Price]]*Table2[[#This Row],[Quantity Sold]]</f>
        <v>88153.47</v>
      </c>
      <c r="O1634" s="1">
        <f t="shared" si="202"/>
        <v>2023</v>
      </c>
      <c r="P1634" s="1" t="str">
        <f t="shared" si="203"/>
        <v>ACCESSORIES</v>
      </c>
      <c r="Q1634" s="1" t="str">
        <f t="shared" si="208"/>
        <v>Accessories_Bags</v>
      </c>
      <c r="T1634" s="1" t="str">
        <f t="shared" si="204"/>
        <v>LOW PRICE</v>
      </c>
      <c r="U1634" t="str">
        <f t="shared" si="209"/>
        <v>Discounted</v>
      </c>
      <c r="V1634" t="str">
        <f t="shared" si="205"/>
        <v>Other</v>
      </c>
      <c r="W1634" s="1" t="b">
        <f t="shared" si="206"/>
        <v>0</v>
      </c>
      <c r="X1634" t="b">
        <f t="shared" si="207"/>
        <v>1</v>
      </c>
    </row>
    <row r="1635" spans="1:24" ht="28.8" x14ac:dyDescent="0.3">
      <c r="A1635" s="2" t="s">
        <v>1631</v>
      </c>
      <c r="B1635" s="3" t="s">
        <v>4880</v>
      </c>
      <c r="C1635" s="3" t="s">
        <v>7406</v>
      </c>
      <c r="D1635" s="3" t="s">
        <v>7412</v>
      </c>
      <c r="E1635" s="3" t="s">
        <v>7424</v>
      </c>
      <c r="F1635" s="3" t="s">
        <v>7433</v>
      </c>
      <c r="G1635" s="3">
        <v>14751.59</v>
      </c>
      <c r="H1635" s="3">
        <v>5</v>
      </c>
      <c r="I1635" s="8" t="s">
        <v>7701</v>
      </c>
      <c r="J1635" s="3" t="s">
        <v>8162</v>
      </c>
      <c r="K1635" s="3" t="s">
        <v>8168</v>
      </c>
      <c r="L1635" s="3" t="s">
        <v>8169</v>
      </c>
      <c r="M1635" s="4">
        <v>59006.36</v>
      </c>
      <c r="N1635" s="32">
        <f>Table2[[#This Row],[Price]]*Table2[[#This Row],[Quantity Sold]]</f>
        <v>73757.95</v>
      </c>
      <c r="O1635" s="1">
        <f t="shared" si="202"/>
        <v>2023</v>
      </c>
      <c r="P1635" s="1" t="str">
        <f t="shared" si="203"/>
        <v>ACCESSORIES</v>
      </c>
      <c r="Q1635" s="1" t="str">
        <f t="shared" si="208"/>
        <v>Accessories_Hats</v>
      </c>
      <c r="T1635" s="1" t="str">
        <f t="shared" si="204"/>
        <v>HIGH PRICE</v>
      </c>
      <c r="U1635" t="str">
        <f t="shared" si="209"/>
        <v>Discounted</v>
      </c>
      <c r="V1635" t="str">
        <f t="shared" si="205"/>
        <v>Other</v>
      </c>
      <c r="W1635" s="1" t="b">
        <f t="shared" si="206"/>
        <v>0</v>
      </c>
      <c r="X1635" t="b">
        <f t="shared" si="207"/>
        <v>1</v>
      </c>
    </row>
    <row r="1636" spans="1:24" ht="28.8" x14ac:dyDescent="0.3">
      <c r="A1636" s="2" t="s">
        <v>1632</v>
      </c>
      <c r="B1636" s="3" t="s">
        <v>5466</v>
      </c>
      <c r="C1636" s="3" t="s">
        <v>7408</v>
      </c>
      <c r="D1636" s="3" t="s">
        <v>7419</v>
      </c>
      <c r="E1636" s="3" t="s">
        <v>7425</v>
      </c>
      <c r="F1636" s="3" t="s">
        <v>7434</v>
      </c>
      <c r="G1636" s="3">
        <v>15575.78</v>
      </c>
      <c r="H1636" s="3">
        <v>14</v>
      </c>
      <c r="I1636" s="8" t="s">
        <v>8003</v>
      </c>
      <c r="J1636" s="3" t="s">
        <v>8166</v>
      </c>
      <c r="K1636" s="3" t="s">
        <v>8167</v>
      </c>
      <c r="L1636" s="3" t="s">
        <v>8170</v>
      </c>
      <c r="M1636" s="4">
        <v>218060.92</v>
      </c>
      <c r="N1636" s="32">
        <f>Table2[[#This Row],[Price]]*Table2[[#This Row],[Quantity Sold]]</f>
        <v>218060.92</v>
      </c>
      <c r="O1636" s="1">
        <f t="shared" si="202"/>
        <v>2023</v>
      </c>
      <c r="P1636" s="1" t="str">
        <f t="shared" si="203"/>
        <v>WOMEN</v>
      </c>
      <c r="Q1636" s="1" t="str">
        <f t="shared" si="208"/>
        <v>Women_Dresses</v>
      </c>
      <c r="T1636" s="1" t="str">
        <f t="shared" si="204"/>
        <v>HIGH PRICE</v>
      </c>
      <c r="U1636" t="str">
        <f t="shared" si="209"/>
        <v>No Discount</v>
      </c>
      <c r="V1636" t="str">
        <f t="shared" si="205"/>
        <v>Other</v>
      </c>
      <c r="W1636" s="1" t="b">
        <f t="shared" si="206"/>
        <v>1</v>
      </c>
      <c r="X1636" t="b">
        <f t="shared" si="207"/>
        <v>0</v>
      </c>
    </row>
    <row r="1637" spans="1:24" x14ac:dyDescent="0.3">
      <c r="A1637" s="2" t="s">
        <v>1633</v>
      </c>
      <c r="B1637" s="3" t="s">
        <v>5467</v>
      </c>
      <c r="C1637" s="3" t="s">
        <v>7405</v>
      </c>
      <c r="D1637" s="3" t="s">
        <v>7409</v>
      </c>
      <c r="E1637" s="3" t="s">
        <v>7427</v>
      </c>
      <c r="F1637" s="3" t="s">
        <v>7434</v>
      </c>
      <c r="G1637" s="3">
        <v>2652.68</v>
      </c>
      <c r="H1637" s="3">
        <v>4</v>
      </c>
      <c r="I1637" s="8" t="s">
        <v>7862</v>
      </c>
      <c r="J1637" s="3" t="s">
        <v>8165</v>
      </c>
      <c r="K1637" s="3" t="s">
        <v>8168</v>
      </c>
      <c r="L1637" s="3" t="s">
        <v>8170</v>
      </c>
      <c r="M1637" s="4">
        <v>10610.72</v>
      </c>
      <c r="N1637" s="32">
        <f>Table2[[#This Row],[Price]]*Table2[[#This Row],[Quantity Sold]]</f>
        <v>10610.72</v>
      </c>
      <c r="O1637" s="1">
        <f t="shared" si="202"/>
        <v>2022</v>
      </c>
      <c r="P1637" s="1" t="str">
        <f t="shared" si="203"/>
        <v>MEN</v>
      </c>
      <c r="Q1637" s="1" t="str">
        <f t="shared" si="208"/>
        <v>Men_Jackets</v>
      </c>
      <c r="T1637" s="1" t="str">
        <f t="shared" si="204"/>
        <v>LOW PRICE</v>
      </c>
      <c r="U1637" t="str">
        <f t="shared" si="209"/>
        <v>No Discount</v>
      </c>
      <c r="V1637" t="str">
        <f t="shared" si="205"/>
        <v>Other</v>
      </c>
      <c r="W1637" s="1" t="b">
        <f t="shared" si="206"/>
        <v>0</v>
      </c>
      <c r="X1637" t="b">
        <f t="shared" si="207"/>
        <v>0</v>
      </c>
    </row>
    <row r="1638" spans="1:24" x14ac:dyDescent="0.3">
      <c r="A1638" s="2" t="s">
        <v>1634</v>
      </c>
      <c r="B1638" s="3" t="s">
        <v>5053</v>
      </c>
      <c r="C1638" s="3" t="s">
        <v>7407</v>
      </c>
      <c r="D1638" s="3" t="s">
        <v>7417</v>
      </c>
      <c r="E1638" s="3" t="s">
        <v>7424</v>
      </c>
      <c r="F1638" s="3" t="s">
        <v>7433</v>
      </c>
      <c r="G1638" s="3">
        <v>13582.12</v>
      </c>
      <c r="H1638" s="3">
        <v>14</v>
      </c>
      <c r="I1638" s="8" t="s">
        <v>7484</v>
      </c>
      <c r="J1638" s="3" t="s">
        <v>8164</v>
      </c>
      <c r="K1638" s="3" t="s">
        <v>8168</v>
      </c>
      <c r="L1638" s="3" t="s">
        <v>8169</v>
      </c>
      <c r="M1638" s="4">
        <v>152119.91</v>
      </c>
      <c r="N1638" s="32">
        <f>Table2[[#This Row],[Price]]*Table2[[#This Row],[Quantity Sold]]</f>
        <v>190149.68000000002</v>
      </c>
      <c r="O1638" s="1">
        <f t="shared" si="202"/>
        <v>2024</v>
      </c>
      <c r="P1638" s="1" t="str">
        <f t="shared" si="203"/>
        <v>KIDS</v>
      </c>
      <c r="Q1638" s="1" t="str">
        <f t="shared" si="208"/>
        <v>Kids_Shoes</v>
      </c>
      <c r="T1638" s="1" t="str">
        <f t="shared" si="204"/>
        <v>HIGH PRICE</v>
      </c>
      <c r="U1638" t="str">
        <f t="shared" si="209"/>
        <v>Discounted</v>
      </c>
      <c r="V1638" t="str">
        <f t="shared" si="205"/>
        <v>Other</v>
      </c>
      <c r="W1638" s="1" t="b">
        <f t="shared" si="206"/>
        <v>1</v>
      </c>
      <c r="X1638" t="b">
        <f t="shared" si="207"/>
        <v>1</v>
      </c>
    </row>
    <row r="1639" spans="1:24" ht="28.8" x14ac:dyDescent="0.3">
      <c r="A1639" s="2" t="s">
        <v>705</v>
      </c>
      <c r="B1639" s="3" t="s">
        <v>4685</v>
      </c>
      <c r="C1639" s="3" t="s">
        <v>7406</v>
      </c>
      <c r="D1639" s="3" t="s">
        <v>7414</v>
      </c>
      <c r="E1639" s="3" t="s">
        <v>7425</v>
      </c>
      <c r="F1639" s="3" t="s">
        <v>7434</v>
      </c>
      <c r="G1639" s="3">
        <v>11473.09</v>
      </c>
      <c r="H1639" s="3">
        <v>15</v>
      </c>
      <c r="I1639" s="8" t="s">
        <v>8090</v>
      </c>
      <c r="J1639" s="3" t="s">
        <v>8163</v>
      </c>
      <c r="K1639" s="3" t="s">
        <v>8167</v>
      </c>
      <c r="L1639" s="3" t="s">
        <v>8170</v>
      </c>
      <c r="M1639" s="4">
        <v>172096.35</v>
      </c>
      <c r="N1639" s="32">
        <f>Table2[[#This Row],[Price]]*Table2[[#This Row],[Quantity Sold]]</f>
        <v>172096.35</v>
      </c>
      <c r="O1639" s="1">
        <f t="shared" si="202"/>
        <v>2024</v>
      </c>
      <c r="P1639" s="1" t="str">
        <f t="shared" si="203"/>
        <v>ACCESSORIES</v>
      </c>
      <c r="Q1639" s="1" t="str">
        <f t="shared" si="208"/>
        <v>Accessories_Bags</v>
      </c>
      <c r="T1639" s="1" t="str">
        <f t="shared" si="204"/>
        <v>HIGH PRICE</v>
      </c>
      <c r="U1639" t="str">
        <f t="shared" si="209"/>
        <v>No Discount</v>
      </c>
      <c r="V1639" t="str">
        <f t="shared" si="205"/>
        <v>Other</v>
      </c>
      <c r="W1639" s="1" t="b">
        <f t="shared" si="206"/>
        <v>1</v>
      </c>
      <c r="X1639" t="b">
        <f t="shared" si="207"/>
        <v>0</v>
      </c>
    </row>
    <row r="1640" spans="1:24" ht="28.8" x14ac:dyDescent="0.3">
      <c r="A1640" s="2" t="s">
        <v>1635</v>
      </c>
      <c r="B1640" s="3" t="s">
        <v>5468</v>
      </c>
      <c r="C1640" s="3" t="s">
        <v>7406</v>
      </c>
      <c r="D1640" s="3" t="s">
        <v>7414</v>
      </c>
      <c r="E1640" s="3" t="s">
        <v>7423</v>
      </c>
      <c r="F1640" s="3" t="s">
        <v>7433</v>
      </c>
      <c r="G1640" s="3">
        <v>1990.34</v>
      </c>
      <c r="H1640" s="3">
        <v>18</v>
      </c>
      <c r="I1640" s="8" t="s">
        <v>7639</v>
      </c>
      <c r="J1640" s="3" t="s">
        <v>8164</v>
      </c>
      <c r="K1640" s="3" t="s">
        <v>8167</v>
      </c>
      <c r="L1640" s="3" t="s">
        <v>8169</v>
      </c>
      <c r="M1640" s="4">
        <v>28660.73</v>
      </c>
      <c r="N1640" s="32">
        <f>Table2[[#This Row],[Price]]*Table2[[#This Row],[Quantity Sold]]</f>
        <v>35826.119999999995</v>
      </c>
      <c r="O1640" s="1">
        <f t="shared" si="202"/>
        <v>2023</v>
      </c>
      <c r="P1640" s="1" t="str">
        <f t="shared" si="203"/>
        <v>ACCESSORIES</v>
      </c>
      <c r="Q1640" s="1" t="str">
        <f t="shared" si="208"/>
        <v>Accessories_Bags</v>
      </c>
      <c r="T1640" s="1" t="str">
        <f t="shared" si="204"/>
        <v>LOW PRICE</v>
      </c>
      <c r="U1640" t="str">
        <f t="shared" si="209"/>
        <v>Discounted</v>
      </c>
      <c r="V1640" t="str">
        <f t="shared" si="205"/>
        <v>Other</v>
      </c>
      <c r="W1640" s="1" t="b">
        <f t="shared" si="206"/>
        <v>1</v>
      </c>
      <c r="X1640" t="b">
        <f t="shared" si="207"/>
        <v>1</v>
      </c>
    </row>
    <row r="1641" spans="1:24" x14ac:dyDescent="0.3">
      <c r="A1641" s="2" t="s">
        <v>1636</v>
      </c>
      <c r="B1641" s="3" t="s">
        <v>5469</v>
      </c>
      <c r="C1641" s="3" t="s">
        <v>7405</v>
      </c>
      <c r="D1641" s="3" t="s">
        <v>7417</v>
      </c>
      <c r="E1641" s="3" t="s">
        <v>7425</v>
      </c>
      <c r="F1641" s="3" t="s">
        <v>7433</v>
      </c>
      <c r="G1641" s="3">
        <v>8922.5</v>
      </c>
      <c r="H1641" s="3">
        <v>5</v>
      </c>
      <c r="I1641" s="8" t="s">
        <v>8079</v>
      </c>
      <c r="J1641" s="3" t="s">
        <v>8165</v>
      </c>
      <c r="K1641" s="3" t="s">
        <v>8168</v>
      </c>
      <c r="L1641" s="3" t="s">
        <v>8170</v>
      </c>
      <c r="M1641" s="4">
        <v>44612.5</v>
      </c>
      <c r="N1641" s="32">
        <f>Table2[[#This Row],[Price]]*Table2[[#This Row],[Quantity Sold]]</f>
        <v>44612.5</v>
      </c>
      <c r="O1641" s="1">
        <f t="shared" si="202"/>
        <v>2023</v>
      </c>
      <c r="P1641" s="1" t="str">
        <f t="shared" si="203"/>
        <v>MEN</v>
      </c>
      <c r="Q1641" s="1" t="str">
        <f t="shared" si="208"/>
        <v>Men_Shoes</v>
      </c>
      <c r="T1641" s="1" t="str">
        <f t="shared" si="204"/>
        <v>LOW PRICE</v>
      </c>
      <c r="U1641" t="str">
        <f t="shared" si="209"/>
        <v>No Discount</v>
      </c>
      <c r="V1641" t="str">
        <f t="shared" si="205"/>
        <v>Other</v>
      </c>
      <c r="W1641" s="1" t="b">
        <f t="shared" si="206"/>
        <v>0</v>
      </c>
      <c r="X1641" t="b">
        <f t="shared" si="207"/>
        <v>0</v>
      </c>
    </row>
    <row r="1642" spans="1:24" x14ac:dyDescent="0.3">
      <c r="A1642" s="2" t="s">
        <v>1637</v>
      </c>
      <c r="B1642" s="3" t="s">
        <v>5470</v>
      </c>
      <c r="C1642" s="3" t="s">
        <v>7405</v>
      </c>
      <c r="D1642" s="3" t="s">
        <v>7410</v>
      </c>
      <c r="E1642" s="3" t="s">
        <v>7426</v>
      </c>
      <c r="F1642" s="3" t="s">
        <v>7430</v>
      </c>
      <c r="G1642" s="3">
        <v>15828.93</v>
      </c>
      <c r="H1642" s="3">
        <v>7</v>
      </c>
      <c r="I1642" s="8" t="s">
        <v>7668</v>
      </c>
      <c r="J1642" s="3" t="s">
        <v>8163</v>
      </c>
      <c r="K1642" s="3" t="s">
        <v>8167</v>
      </c>
      <c r="L1642" s="3" t="s">
        <v>8169</v>
      </c>
      <c r="M1642" s="4">
        <v>88642.34</v>
      </c>
      <c r="N1642" s="32">
        <f>Table2[[#This Row],[Price]]*Table2[[#This Row],[Quantity Sold]]</f>
        <v>110802.51000000001</v>
      </c>
      <c r="O1642" s="1">
        <f t="shared" si="202"/>
        <v>2024</v>
      </c>
      <c r="P1642" s="1" t="str">
        <f t="shared" si="203"/>
        <v>MEN</v>
      </c>
      <c r="Q1642" s="1" t="str">
        <f t="shared" si="208"/>
        <v>Men_Shirts</v>
      </c>
      <c r="T1642" s="1" t="str">
        <f t="shared" si="204"/>
        <v>HIGH PRICE</v>
      </c>
      <c r="U1642" t="str">
        <f t="shared" si="209"/>
        <v>Discounted</v>
      </c>
      <c r="V1642" t="str">
        <f t="shared" si="205"/>
        <v>Men's Discounted Item</v>
      </c>
      <c r="W1642" s="1" t="b">
        <f t="shared" si="206"/>
        <v>0</v>
      </c>
      <c r="X1642" t="b">
        <f t="shared" si="207"/>
        <v>1</v>
      </c>
    </row>
    <row r="1643" spans="1:24" ht="28.8" x14ac:dyDescent="0.3">
      <c r="A1643" s="2" t="s">
        <v>1638</v>
      </c>
      <c r="B1643" s="3" t="s">
        <v>4560</v>
      </c>
      <c r="C1643" s="3" t="s">
        <v>7408</v>
      </c>
      <c r="D1643" s="3" t="s">
        <v>7419</v>
      </c>
      <c r="E1643" s="3" t="s">
        <v>7423</v>
      </c>
      <c r="F1643" s="3" t="s">
        <v>7434</v>
      </c>
      <c r="G1643" s="3">
        <v>953.67</v>
      </c>
      <c r="H1643" s="3">
        <v>14</v>
      </c>
      <c r="I1643" s="8" t="s">
        <v>8091</v>
      </c>
      <c r="J1643" s="3" t="s">
        <v>8162</v>
      </c>
      <c r="K1643" s="3" t="s">
        <v>8167</v>
      </c>
      <c r="L1643" s="3" t="s">
        <v>8170</v>
      </c>
      <c r="M1643" s="4">
        <v>13351.38</v>
      </c>
      <c r="N1643" s="32">
        <f>Table2[[#This Row],[Price]]*Table2[[#This Row],[Quantity Sold]]</f>
        <v>13351.38</v>
      </c>
      <c r="O1643" s="1">
        <f t="shared" si="202"/>
        <v>2023</v>
      </c>
      <c r="P1643" s="1" t="str">
        <f t="shared" si="203"/>
        <v>WOMEN</v>
      </c>
      <c r="Q1643" s="1" t="str">
        <f t="shared" si="208"/>
        <v>Women_Dresses</v>
      </c>
      <c r="T1643" s="1" t="str">
        <f t="shared" si="204"/>
        <v>LOW PRICE</v>
      </c>
      <c r="U1643" t="str">
        <f t="shared" si="209"/>
        <v>No Discount</v>
      </c>
      <c r="V1643" t="str">
        <f t="shared" si="205"/>
        <v>Other</v>
      </c>
      <c r="W1643" s="1" t="b">
        <f t="shared" si="206"/>
        <v>1</v>
      </c>
      <c r="X1643" t="b">
        <f t="shared" si="207"/>
        <v>0</v>
      </c>
    </row>
    <row r="1644" spans="1:24" x14ac:dyDescent="0.3">
      <c r="A1644" s="2" t="s">
        <v>1639</v>
      </c>
      <c r="B1644" s="3" t="s">
        <v>5471</v>
      </c>
      <c r="C1644" s="3" t="s">
        <v>7405</v>
      </c>
      <c r="D1644" s="3" t="s">
        <v>7409</v>
      </c>
      <c r="E1644" s="3" t="s">
        <v>7423</v>
      </c>
      <c r="F1644" s="3" t="s">
        <v>7428</v>
      </c>
      <c r="G1644" s="3">
        <v>13109.02</v>
      </c>
      <c r="H1644" s="3">
        <v>14</v>
      </c>
      <c r="I1644" s="8" t="s">
        <v>7894</v>
      </c>
      <c r="J1644" s="3" t="s">
        <v>8166</v>
      </c>
      <c r="K1644" s="3" t="s">
        <v>8168</v>
      </c>
      <c r="L1644" s="3" t="s">
        <v>8169</v>
      </c>
      <c r="M1644" s="4">
        <v>146821.19</v>
      </c>
      <c r="N1644" s="32">
        <f>Table2[[#This Row],[Price]]*Table2[[#This Row],[Quantity Sold]]</f>
        <v>183526.28</v>
      </c>
      <c r="O1644" s="1">
        <f t="shared" si="202"/>
        <v>2024</v>
      </c>
      <c r="P1644" s="1" t="str">
        <f t="shared" si="203"/>
        <v>MEN</v>
      </c>
      <c r="Q1644" s="1" t="str">
        <f t="shared" si="208"/>
        <v>Men_Jackets</v>
      </c>
      <c r="T1644" s="1" t="str">
        <f t="shared" si="204"/>
        <v>HIGH PRICE</v>
      </c>
      <c r="U1644" t="str">
        <f t="shared" si="209"/>
        <v>Discounted</v>
      </c>
      <c r="V1644" t="str">
        <f t="shared" si="205"/>
        <v>Men's Discounted Item</v>
      </c>
      <c r="W1644" s="1" t="b">
        <f t="shared" si="206"/>
        <v>1</v>
      </c>
      <c r="X1644" t="b">
        <f t="shared" si="207"/>
        <v>1</v>
      </c>
    </row>
    <row r="1645" spans="1:24" x14ac:dyDescent="0.3">
      <c r="A1645" s="2" t="s">
        <v>1640</v>
      </c>
      <c r="B1645" s="3" t="s">
        <v>5472</v>
      </c>
      <c r="C1645" s="3" t="s">
        <v>7407</v>
      </c>
      <c r="D1645" s="3" t="s">
        <v>7413</v>
      </c>
      <c r="E1645" s="3" t="s">
        <v>7425</v>
      </c>
      <c r="F1645" s="3" t="s">
        <v>7430</v>
      </c>
      <c r="G1645" s="3">
        <v>6351.16</v>
      </c>
      <c r="H1645" s="3">
        <v>20</v>
      </c>
      <c r="I1645" s="8" t="s">
        <v>7496</v>
      </c>
      <c r="J1645" s="3" t="s">
        <v>8165</v>
      </c>
      <c r="K1645" s="3" t="s">
        <v>8168</v>
      </c>
      <c r="L1645" s="3" t="s">
        <v>8169</v>
      </c>
      <c r="M1645" s="4">
        <v>101618.56</v>
      </c>
      <c r="N1645" s="32">
        <f>Table2[[#This Row],[Price]]*Table2[[#This Row],[Quantity Sold]]</f>
        <v>127023.2</v>
      </c>
      <c r="O1645" s="1">
        <f t="shared" si="202"/>
        <v>2024</v>
      </c>
      <c r="P1645" s="1" t="str">
        <f t="shared" si="203"/>
        <v>KIDS</v>
      </c>
      <c r="Q1645" s="1" t="str">
        <f t="shared" si="208"/>
        <v>Kids_Shorts</v>
      </c>
      <c r="T1645" s="1" t="str">
        <f t="shared" si="204"/>
        <v>LOW PRICE</v>
      </c>
      <c r="U1645" t="str">
        <f t="shared" si="209"/>
        <v>Discounted</v>
      </c>
      <c r="V1645" t="str">
        <f t="shared" si="205"/>
        <v>Other</v>
      </c>
      <c r="W1645" s="1" t="b">
        <f t="shared" si="206"/>
        <v>1</v>
      </c>
      <c r="X1645" t="b">
        <f t="shared" si="207"/>
        <v>1</v>
      </c>
    </row>
    <row r="1646" spans="1:24" x14ac:dyDescent="0.3">
      <c r="A1646" s="2" t="s">
        <v>1641</v>
      </c>
      <c r="B1646" s="3" t="s">
        <v>5473</v>
      </c>
      <c r="C1646" s="3" t="s">
        <v>7407</v>
      </c>
      <c r="D1646" s="3" t="s">
        <v>7415</v>
      </c>
      <c r="E1646" s="3" t="s">
        <v>7423</v>
      </c>
      <c r="F1646" s="3" t="s">
        <v>7428</v>
      </c>
      <c r="G1646" s="3">
        <v>11915.48</v>
      </c>
      <c r="H1646" s="3">
        <v>18</v>
      </c>
      <c r="I1646" s="8" t="s">
        <v>8092</v>
      </c>
      <c r="J1646" s="3" t="s">
        <v>8164</v>
      </c>
      <c r="K1646" s="3" t="s">
        <v>8168</v>
      </c>
      <c r="L1646" s="3" t="s">
        <v>8170</v>
      </c>
      <c r="M1646" s="4">
        <v>214478.64</v>
      </c>
      <c r="N1646" s="32">
        <f>Table2[[#This Row],[Price]]*Table2[[#This Row],[Quantity Sold]]</f>
        <v>214478.63999999998</v>
      </c>
      <c r="O1646" s="1">
        <f t="shared" si="202"/>
        <v>2024</v>
      </c>
      <c r="P1646" s="1" t="str">
        <f t="shared" si="203"/>
        <v>KIDS</v>
      </c>
      <c r="Q1646" s="1" t="str">
        <f t="shared" si="208"/>
        <v>Kids_T-Shirts</v>
      </c>
      <c r="T1646" s="1" t="str">
        <f t="shared" si="204"/>
        <v>HIGH PRICE</v>
      </c>
      <c r="U1646" t="str">
        <f t="shared" si="209"/>
        <v>No Discount</v>
      </c>
      <c r="V1646" t="str">
        <f t="shared" si="205"/>
        <v>Other</v>
      </c>
      <c r="W1646" s="1" t="b">
        <f t="shared" si="206"/>
        <v>1</v>
      </c>
      <c r="X1646" t="b">
        <f t="shared" si="207"/>
        <v>0</v>
      </c>
    </row>
    <row r="1647" spans="1:24" x14ac:dyDescent="0.3">
      <c r="A1647" s="2" t="s">
        <v>1642</v>
      </c>
      <c r="B1647" s="3" t="s">
        <v>5474</v>
      </c>
      <c r="C1647" s="3" t="s">
        <v>7405</v>
      </c>
      <c r="D1647" s="3" t="s">
        <v>7410</v>
      </c>
      <c r="E1647" s="3" t="s">
        <v>7427</v>
      </c>
      <c r="F1647" s="3" t="s">
        <v>7431</v>
      </c>
      <c r="G1647" s="3">
        <v>2519.88</v>
      </c>
      <c r="H1647" s="3">
        <v>12</v>
      </c>
      <c r="I1647" s="8" t="s">
        <v>7564</v>
      </c>
      <c r="J1647" s="3" t="s">
        <v>8164</v>
      </c>
      <c r="K1647" s="3" t="s">
        <v>8168</v>
      </c>
      <c r="L1647" s="3" t="s">
        <v>8170</v>
      </c>
      <c r="M1647" s="4">
        <v>30238.560000000001</v>
      </c>
      <c r="N1647" s="32">
        <f>Table2[[#This Row],[Price]]*Table2[[#This Row],[Quantity Sold]]</f>
        <v>30238.560000000001</v>
      </c>
      <c r="O1647" s="1">
        <f t="shared" si="202"/>
        <v>2022</v>
      </c>
      <c r="P1647" s="1" t="str">
        <f t="shared" si="203"/>
        <v>MEN</v>
      </c>
      <c r="Q1647" s="1" t="str">
        <f t="shared" si="208"/>
        <v>Men_Shirts</v>
      </c>
      <c r="T1647" s="1" t="str">
        <f t="shared" si="204"/>
        <v>LOW PRICE</v>
      </c>
      <c r="U1647" t="str">
        <f t="shared" si="209"/>
        <v>No Discount</v>
      </c>
      <c r="V1647" t="str">
        <f t="shared" si="205"/>
        <v>Other</v>
      </c>
      <c r="W1647" s="1" t="b">
        <f t="shared" si="206"/>
        <v>1</v>
      </c>
      <c r="X1647" t="b">
        <f t="shared" si="207"/>
        <v>0</v>
      </c>
    </row>
    <row r="1648" spans="1:24" ht="28.8" x14ac:dyDescent="0.3">
      <c r="A1648" s="2" t="s">
        <v>1643</v>
      </c>
      <c r="B1648" s="3" t="s">
        <v>4858</v>
      </c>
      <c r="C1648" s="3" t="s">
        <v>7406</v>
      </c>
      <c r="D1648" s="3" t="s">
        <v>7416</v>
      </c>
      <c r="E1648" s="3" t="s">
        <v>7424</v>
      </c>
      <c r="F1648" s="3" t="s">
        <v>7428</v>
      </c>
      <c r="G1648" s="3">
        <v>3161.47</v>
      </c>
      <c r="H1648" s="3">
        <v>11</v>
      </c>
      <c r="I1648" s="8" t="s">
        <v>7846</v>
      </c>
      <c r="J1648" s="3" t="s">
        <v>8166</v>
      </c>
      <c r="K1648" s="3" t="s">
        <v>8168</v>
      </c>
      <c r="L1648" s="3" t="s">
        <v>8170</v>
      </c>
      <c r="M1648" s="4">
        <v>34776.17</v>
      </c>
      <c r="N1648" s="32">
        <f>Table2[[#This Row],[Price]]*Table2[[#This Row],[Quantity Sold]]</f>
        <v>34776.17</v>
      </c>
      <c r="O1648" s="1">
        <f t="shared" si="202"/>
        <v>2024</v>
      </c>
      <c r="P1648" s="1" t="str">
        <f t="shared" si="203"/>
        <v>ACCESSORIES</v>
      </c>
      <c r="Q1648" s="1" t="str">
        <f t="shared" si="208"/>
        <v>Accessories_Belts</v>
      </c>
      <c r="T1648" s="1" t="str">
        <f t="shared" si="204"/>
        <v>LOW PRICE</v>
      </c>
      <c r="U1648" t="str">
        <f t="shared" si="209"/>
        <v>No Discount</v>
      </c>
      <c r="V1648" t="str">
        <f t="shared" si="205"/>
        <v>Other</v>
      </c>
      <c r="W1648" s="1" t="b">
        <f t="shared" si="206"/>
        <v>1</v>
      </c>
      <c r="X1648" t="b">
        <f t="shared" si="207"/>
        <v>0</v>
      </c>
    </row>
    <row r="1649" spans="1:24" x14ac:dyDescent="0.3">
      <c r="A1649" s="2" t="s">
        <v>1644</v>
      </c>
      <c r="B1649" s="3" t="s">
        <v>5475</v>
      </c>
      <c r="C1649" s="3" t="s">
        <v>7405</v>
      </c>
      <c r="D1649" s="3" t="s">
        <v>7417</v>
      </c>
      <c r="E1649" s="3" t="s">
        <v>7423</v>
      </c>
      <c r="F1649" s="3" t="s">
        <v>7430</v>
      </c>
      <c r="G1649" s="3">
        <v>6698.93</v>
      </c>
      <c r="H1649" s="3">
        <v>8</v>
      </c>
      <c r="I1649" s="8" t="s">
        <v>7642</v>
      </c>
      <c r="J1649" s="3" t="s">
        <v>8162</v>
      </c>
      <c r="K1649" s="3" t="s">
        <v>8167</v>
      </c>
      <c r="L1649" s="3" t="s">
        <v>8170</v>
      </c>
      <c r="M1649" s="4">
        <v>53591.44</v>
      </c>
      <c r="N1649" s="32">
        <f>Table2[[#This Row],[Price]]*Table2[[#This Row],[Quantity Sold]]</f>
        <v>53591.44</v>
      </c>
      <c r="O1649" s="1">
        <f t="shared" si="202"/>
        <v>2023</v>
      </c>
      <c r="P1649" s="1" t="str">
        <f t="shared" si="203"/>
        <v>MEN</v>
      </c>
      <c r="Q1649" s="1" t="str">
        <f t="shared" si="208"/>
        <v>Men_Shoes</v>
      </c>
      <c r="T1649" s="1" t="str">
        <f t="shared" si="204"/>
        <v>LOW PRICE</v>
      </c>
      <c r="U1649" t="str">
        <f t="shared" si="209"/>
        <v>No Discount</v>
      </c>
      <c r="V1649" t="str">
        <f t="shared" si="205"/>
        <v>Other</v>
      </c>
      <c r="W1649" s="1" t="b">
        <f t="shared" si="206"/>
        <v>0</v>
      </c>
      <c r="X1649" t="b">
        <f t="shared" si="207"/>
        <v>0</v>
      </c>
    </row>
    <row r="1650" spans="1:24" x14ac:dyDescent="0.3">
      <c r="A1650" s="2" t="s">
        <v>1645</v>
      </c>
      <c r="B1650" s="3" t="s">
        <v>5476</v>
      </c>
      <c r="C1650" s="3" t="s">
        <v>7407</v>
      </c>
      <c r="D1650" s="3" t="s">
        <v>7415</v>
      </c>
      <c r="E1650" s="3" t="s">
        <v>7424</v>
      </c>
      <c r="F1650" s="3" t="s">
        <v>7432</v>
      </c>
      <c r="G1650" s="3">
        <v>16514.509999999998</v>
      </c>
      <c r="H1650" s="3">
        <v>16</v>
      </c>
      <c r="I1650" s="8" t="s">
        <v>7738</v>
      </c>
      <c r="J1650" s="3" t="s">
        <v>8166</v>
      </c>
      <c r="K1650" s="3" t="s">
        <v>8167</v>
      </c>
      <c r="L1650" s="3" t="s">
        <v>8170</v>
      </c>
      <c r="M1650" s="4">
        <v>264232.15999999997</v>
      </c>
      <c r="N1650" s="32">
        <f>Table2[[#This Row],[Price]]*Table2[[#This Row],[Quantity Sold]]</f>
        <v>264232.15999999997</v>
      </c>
      <c r="O1650" s="1">
        <f t="shared" si="202"/>
        <v>2024</v>
      </c>
      <c r="P1650" s="1" t="str">
        <f t="shared" si="203"/>
        <v>KIDS</v>
      </c>
      <c r="Q1650" s="1" t="str">
        <f t="shared" si="208"/>
        <v>Kids_T-Shirts</v>
      </c>
      <c r="T1650" s="1" t="str">
        <f t="shared" si="204"/>
        <v>HIGH PRICE</v>
      </c>
      <c r="U1650" t="str">
        <f t="shared" si="209"/>
        <v>No Discount</v>
      </c>
      <c r="V1650" t="str">
        <f t="shared" si="205"/>
        <v>Other</v>
      </c>
      <c r="W1650" s="1" t="b">
        <f t="shared" si="206"/>
        <v>1</v>
      </c>
      <c r="X1650" t="b">
        <f t="shared" si="207"/>
        <v>0</v>
      </c>
    </row>
    <row r="1651" spans="1:24" ht="28.8" x14ac:dyDescent="0.3">
      <c r="A1651" s="2" t="s">
        <v>1646</v>
      </c>
      <c r="B1651" s="3" t="s">
        <v>5477</v>
      </c>
      <c r="C1651" s="3" t="s">
        <v>7408</v>
      </c>
      <c r="D1651" s="3" t="s">
        <v>7420</v>
      </c>
      <c r="E1651" s="3" t="s">
        <v>7423</v>
      </c>
      <c r="F1651" s="3" t="s">
        <v>7434</v>
      </c>
      <c r="G1651" s="3">
        <v>11106.23</v>
      </c>
      <c r="H1651" s="3">
        <v>9</v>
      </c>
      <c r="I1651" s="8" t="s">
        <v>8093</v>
      </c>
      <c r="J1651" s="3" t="s">
        <v>8164</v>
      </c>
      <c r="K1651" s="3" t="s">
        <v>8167</v>
      </c>
      <c r="L1651" s="3" t="s">
        <v>8169</v>
      </c>
      <c r="M1651" s="4">
        <v>79964.69</v>
      </c>
      <c r="N1651" s="32">
        <f>Table2[[#This Row],[Price]]*Table2[[#This Row],[Quantity Sold]]</f>
        <v>99956.069999999992</v>
      </c>
      <c r="O1651" s="1">
        <f t="shared" si="202"/>
        <v>2024</v>
      </c>
      <c r="P1651" s="1" t="str">
        <f t="shared" si="203"/>
        <v>WOMEN</v>
      </c>
      <c r="Q1651" s="1" t="str">
        <f t="shared" si="208"/>
        <v>Women_Tops</v>
      </c>
      <c r="T1651" s="1" t="str">
        <f t="shared" si="204"/>
        <v>HIGH PRICE</v>
      </c>
      <c r="U1651" t="str">
        <f t="shared" si="209"/>
        <v>Discounted</v>
      </c>
      <c r="V1651" t="str">
        <f t="shared" si="205"/>
        <v>Other</v>
      </c>
      <c r="W1651" s="1" t="b">
        <f t="shared" si="206"/>
        <v>0</v>
      </c>
      <c r="X1651" t="b">
        <f t="shared" si="207"/>
        <v>1</v>
      </c>
    </row>
    <row r="1652" spans="1:24" ht="28.8" x14ac:dyDescent="0.3">
      <c r="A1652" s="2" t="s">
        <v>1647</v>
      </c>
      <c r="B1652" s="3" t="s">
        <v>5478</v>
      </c>
      <c r="C1652" s="3" t="s">
        <v>7408</v>
      </c>
      <c r="D1652" s="3" t="s">
        <v>7419</v>
      </c>
      <c r="E1652" s="3" t="s">
        <v>7426</v>
      </c>
      <c r="F1652" s="3" t="s">
        <v>7433</v>
      </c>
      <c r="G1652" s="3">
        <v>15325.95</v>
      </c>
      <c r="H1652" s="3">
        <v>8</v>
      </c>
      <c r="I1652" s="8" t="s">
        <v>7781</v>
      </c>
      <c r="J1652" s="3" t="s">
        <v>8162</v>
      </c>
      <c r="K1652" s="3" t="s">
        <v>8168</v>
      </c>
      <c r="L1652" s="3" t="s">
        <v>8169</v>
      </c>
      <c r="M1652" s="4">
        <v>98086.080000000002</v>
      </c>
      <c r="N1652" s="32">
        <f>Table2[[#This Row],[Price]]*Table2[[#This Row],[Quantity Sold]]</f>
        <v>122607.6</v>
      </c>
      <c r="O1652" s="1">
        <f t="shared" si="202"/>
        <v>2024</v>
      </c>
      <c r="P1652" s="1" t="str">
        <f t="shared" si="203"/>
        <v>WOMEN</v>
      </c>
      <c r="Q1652" s="1" t="str">
        <f t="shared" si="208"/>
        <v>Women_Dresses</v>
      </c>
      <c r="T1652" s="1" t="str">
        <f t="shared" si="204"/>
        <v>HIGH PRICE</v>
      </c>
      <c r="U1652" t="str">
        <f t="shared" si="209"/>
        <v>Discounted</v>
      </c>
      <c r="V1652" t="str">
        <f t="shared" si="205"/>
        <v>Other</v>
      </c>
      <c r="W1652" s="1" t="b">
        <f t="shared" si="206"/>
        <v>0</v>
      </c>
      <c r="X1652" t="b">
        <f t="shared" si="207"/>
        <v>1</v>
      </c>
    </row>
    <row r="1653" spans="1:24" x14ac:dyDescent="0.3">
      <c r="A1653" s="2" t="s">
        <v>1311</v>
      </c>
      <c r="B1653" s="3" t="s">
        <v>5479</v>
      </c>
      <c r="C1653" s="3" t="s">
        <v>7407</v>
      </c>
      <c r="D1653" s="3" t="s">
        <v>7417</v>
      </c>
      <c r="E1653" s="3" t="s">
        <v>7426</v>
      </c>
      <c r="F1653" s="3" t="s">
        <v>7433</v>
      </c>
      <c r="G1653" s="3">
        <v>13188.7</v>
      </c>
      <c r="H1653" s="3">
        <v>19</v>
      </c>
      <c r="I1653" s="8" t="s">
        <v>7710</v>
      </c>
      <c r="J1653" s="3" t="s">
        <v>8164</v>
      </c>
      <c r="K1653" s="3" t="s">
        <v>8168</v>
      </c>
      <c r="L1653" s="3" t="s">
        <v>8170</v>
      </c>
      <c r="M1653" s="4">
        <v>250585.3</v>
      </c>
      <c r="N1653" s="32">
        <f>Table2[[#This Row],[Price]]*Table2[[#This Row],[Quantity Sold]]</f>
        <v>250585.30000000002</v>
      </c>
      <c r="O1653" s="1">
        <f t="shared" si="202"/>
        <v>2023</v>
      </c>
      <c r="P1653" s="1" t="str">
        <f t="shared" si="203"/>
        <v>KIDS</v>
      </c>
      <c r="Q1653" s="1" t="str">
        <f t="shared" si="208"/>
        <v>Kids_Shoes</v>
      </c>
      <c r="T1653" s="1" t="str">
        <f t="shared" si="204"/>
        <v>HIGH PRICE</v>
      </c>
      <c r="U1653" t="str">
        <f t="shared" si="209"/>
        <v>No Discount</v>
      </c>
      <c r="V1653" t="str">
        <f t="shared" si="205"/>
        <v>Other</v>
      </c>
      <c r="W1653" s="1" t="b">
        <f t="shared" si="206"/>
        <v>1</v>
      </c>
      <c r="X1653" t="b">
        <f t="shared" si="207"/>
        <v>0</v>
      </c>
    </row>
    <row r="1654" spans="1:24" x14ac:dyDescent="0.3">
      <c r="A1654" s="2" t="s">
        <v>1648</v>
      </c>
      <c r="B1654" s="3" t="s">
        <v>5480</v>
      </c>
      <c r="C1654" s="3" t="s">
        <v>7407</v>
      </c>
      <c r="D1654" s="3" t="s">
        <v>7415</v>
      </c>
      <c r="E1654" s="3" t="s">
        <v>7425</v>
      </c>
      <c r="F1654" s="3" t="s">
        <v>7433</v>
      </c>
      <c r="G1654" s="3">
        <v>12494.82</v>
      </c>
      <c r="H1654" s="3">
        <v>8</v>
      </c>
      <c r="I1654" s="8" t="s">
        <v>7923</v>
      </c>
      <c r="J1654" s="3" t="s">
        <v>8162</v>
      </c>
      <c r="K1654" s="3" t="s">
        <v>8167</v>
      </c>
      <c r="L1654" s="3" t="s">
        <v>8170</v>
      </c>
      <c r="M1654" s="4">
        <v>99958.56</v>
      </c>
      <c r="N1654" s="32">
        <f>Table2[[#This Row],[Price]]*Table2[[#This Row],[Quantity Sold]]</f>
        <v>99958.56</v>
      </c>
      <c r="O1654" s="1">
        <f t="shared" si="202"/>
        <v>2024</v>
      </c>
      <c r="P1654" s="1" t="str">
        <f t="shared" si="203"/>
        <v>KIDS</v>
      </c>
      <c r="Q1654" s="1" t="str">
        <f t="shared" si="208"/>
        <v>Kids_T-Shirts</v>
      </c>
      <c r="T1654" s="1" t="str">
        <f t="shared" si="204"/>
        <v>HIGH PRICE</v>
      </c>
      <c r="U1654" t="str">
        <f t="shared" si="209"/>
        <v>No Discount</v>
      </c>
      <c r="V1654" t="str">
        <f t="shared" si="205"/>
        <v>Other</v>
      </c>
      <c r="W1654" s="1" t="b">
        <f t="shared" si="206"/>
        <v>0</v>
      </c>
      <c r="X1654" t="b">
        <f t="shared" si="207"/>
        <v>0</v>
      </c>
    </row>
    <row r="1655" spans="1:24" x14ac:dyDescent="0.3">
      <c r="A1655" s="2" t="s">
        <v>1649</v>
      </c>
      <c r="B1655" s="3" t="s">
        <v>5481</v>
      </c>
      <c r="C1655" s="3" t="s">
        <v>7407</v>
      </c>
      <c r="D1655" s="3" t="s">
        <v>7413</v>
      </c>
      <c r="E1655" s="3" t="s">
        <v>7427</v>
      </c>
      <c r="F1655" s="3" t="s">
        <v>7431</v>
      </c>
      <c r="G1655" s="3">
        <v>13947.32</v>
      </c>
      <c r="H1655" s="3">
        <v>10</v>
      </c>
      <c r="I1655" s="8" t="s">
        <v>7821</v>
      </c>
      <c r="J1655" s="3" t="s">
        <v>8165</v>
      </c>
      <c r="K1655" s="3" t="s">
        <v>8168</v>
      </c>
      <c r="L1655" s="3" t="s">
        <v>8170</v>
      </c>
      <c r="M1655" s="4">
        <v>139473.20000000001</v>
      </c>
      <c r="N1655" s="32">
        <f>Table2[[#This Row],[Price]]*Table2[[#This Row],[Quantity Sold]]</f>
        <v>139473.20000000001</v>
      </c>
      <c r="O1655" s="1">
        <f t="shared" si="202"/>
        <v>2024</v>
      </c>
      <c r="P1655" s="1" t="str">
        <f t="shared" si="203"/>
        <v>KIDS</v>
      </c>
      <c r="Q1655" s="1" t="str">
        <f t="shared" si="208"/>
        <v>Kids_Shorts</v>
      </c>
      <c r="T1655" s="1" t="str">
        <f t="shared" si="204"/>
        <v>HIGH PRICE</v>
      </c>
      <c r="U1655" t="str">
        <f t="shared" si="209"/>
        <v>No Discount</v>
      </c>
      <c r="V1655" t="str">
        <f t="shared" si="205"/>
        <v>Other</v>
      </c>
      <c r="W1655" s="1" t="b">
        <f t="shared" si="206"/>
        <v>1</v>
      </c>
      <c r="X1655" t="b">
        <f t="shared" si="207"/>
        <v>0</v>
      </c>
    </row>
    <row r="1656" spans="1:24" x14ac:dyDescent="0.3">
      <c r="A1656" s="2" t="s">
        <v>1650</v>
      </c>
      <c r="B1656" s="3" t="s">
        <v>5482</v>
      </c>
      <c r="C1656" s="3" t="s">
        <v>7407</v>
      </c>
      <c r="D1656" s="3" t="s">
        <v>7413</v>
      </c>
      <c r="E1656" s="3" t="s">
        <v>7426</v>
      </c>
      <c r="F1656" s="3" t="s">
        <v>7429</v>
      </c>
      <c r="G1656" s="3">
        <v>14109.17</v>
      </c>
      <c r="H1656" s="3">
        <v>6</v>
      </c>
      <c r="I1656" s="8" t="s">
        <v>7837</v>
      </c>
      <c r="J1656" s="3" t="s">
        <v>8163</v>
      </c>
      <c r="K1656" s="3" t="s">
        <v>8167</v>
      </c>
      <c r="L1656" s="3" t="s">
        <v>8170</v>
      </c>
      <c r="M1656" s="4">
        <v>84655.02</v>
      </c>
      <c r="N1656" s="32">
        <f>Table2[[#This Row],[Price]]*Table2[[#This Row],[Quantity Sold]]</f>
        <v>84655.02</v>
      </c>
      <c r="O1656" s="1">
        <f t="shared" si="202"/>
        <v>2023</v>
      </c>
      <c r="P1656" s="1" t="str">
        <f t="shared" si="203"/>
        <v>KIDS</v>
      </c>
      <c r="Q1656" s="1" t="str">
        <f t="shared" si="208"/>
        <v>Kids_Shorts</v>
      </c>
      <c r="T1656" s="1" t="str">
        <f t="shared" si="204"/>
        <v>HIGH PRICE</v>
      </c>
      <c r="U1656" t="str">
        <f t="shared" si="209"/>
        <v>No Discount</v>
      </c>
      <c r="V1656" t="str">
        <f t="shared" si="205"/>
        <v>Other</v>
      </c>
      <c r="W1656" s="1" t="b">
        <f t="shared" si="206"/>
        <v>0</v>
      </c>
      <c r="X1656" t="b">
        <f t="shared" si="207"/>
        <v>0</v>
      </c>
    </row>
    <row r="1657" spans="1:24" x14ac:dyDescent="0.3">
      <c r="A1657" s="2" t="s">
        <v>1651</v>
      </c>
      <c r="B1657" s="3" t="s">
        <v>4068</v>
      </c>
      <c r="C1657" s="3" t="s">
        <v>7405</v>
      </c>
      <c r="D1657" s="3" t="s">
        <v>7417</v>
      </c>
      <c r="E1657" s="3" t="s">
        <v>7427</v>
      </c>
      <c r="F1657" s="3" t="s">
        <v>7428</v>
      </c>
      <c r="G1657" s="3">
        <v>10073.709999999999</v>
      </c>
      <c r="H1657" s="3">
        <v>1</v>
      </c>
      <c r="I1657" s="8" t="s">
        <v>7759</v>
      </c>
      <c r="J1657" s="3" t="s">
        <v>8163</v>
      </c>
      <c r="K1657" s="3" t="s">
        <v>8167</v>
      </c>
      <c r="L1657" s="3" t="s">
        <v>8169</v>
      </c>
      <c r="M1657" s="4">
        <v>8059.3</v>
      </c>
      <c r="N1657" s="32">
        <f>Table2[[#This Row],[Price]]*Table2[[#This Row],[Quantity Sold]]</f>
        <v>10073.709999999999</v>
      </c>
      <c r="O1657" s="1">
        <f t="shared" si="202"/>
        <v>2023</v>
      </c>
      <c r="P1657" s="1" t="str">
        <f t="shared" si="203"/>
        <v>MEN</v>
      </c>
      <c r="Q1657" s="1" t="str">
        <f t="shared" si="208"/>
        <v>Men_Shoes</v>
      </c>
      <c r="T1657" s="1" t="str">
        <f t="shared" si="204"/>
        <v>HIGH PRICE</v>
      </c>
      <c r="U1657" t="str">
        <f t="shared" si="209"/>
        <v>Discounted</v>
      </c>
      <c r="V1657" t="str">
        <f t="shared" si="205"/>
        <v>Men's Discounted Item</v>
      </c>
      <c r="W1657" s="1" t="b">
        <f t="shared" si="206"/>
        <v>0</v>
      </c>
      <c r="X1657" t="b">
        <f t="shared" si="207"/>
        <v>1</v>
      </c>
    </row>
    <row r="1658" spans="1:24" ht="28.8" x14ac:dyDescent="0.3">
      <c r="A1658" s="2" t="s">
        <v>1652</v>
      </c>
      <c r="B1658" s="3" t="s">
        <v>5483</v>
      </c>
      <c r="C1658" s="3" t="s">
        <v>7406</v>
      </c>
      <c r="D1658" s="3" t="s">
        <v>7421</v>
      </c>
      <c r="E1658" s="3" t="s">
        <v>7426</v>
      </c>
      <c r="F1658" s="3" t="s">
        <v>7432</v>
      </c>
      <c r="G1658" s="3">
        <v>7621.89</v>
      </c>
      <c r="H1658" s="3">
        <v>6</v>
      </c>
      <c r="I1658" s="8" t="s">
        <v>7972</v>
      </c>
      <c r="J1658" s="3" t="s">
        <v>8166</v>
      </c>
      <c r="K1658" s="3" t="s">
        <v>8167</v>
      </c>
      <c r="L1658" s="3" t="s">
        <v>8169</v>
      </c>
      <c r="M1658" s="4">
        <v>36584.74</v>
      </c>
      <c r="N1658" s="32">
        <f>Table2[[#This Row],[Price]]*Table2[[#This Row],[Quantity Sold]]</f>
        <v>45731.340000000004</v>
      </c>
      <c r="O1658" s="1">
        <f t="shared" si="202"/>
        <v>2023</v>
      </c>
      <c r="P1658" s="1" t="str">
        <f t="shared" si="203"/>
        <v>ACCESSORIES</v>
      </c>
      <c r="Q1658" s="1" t="str">
        <f t="shared" si="208"/>
        <v>Accessories_Scarves</v>
      </c>
      <c r="T1658" s="1" t="str">
        <f t="shared" si="204"/>
        <v>LOW PRICE</v>
      </c>
      <c r="U1658" t="str">
        <f t="shared" si="209"/>
        <v>Discounted</v>
      </c>
      <c r="V1658" t="str">
        <f t="shared" si="205"/>
        <v>Other</v>
      </c>
      <c r="W1658" s="1" t="b">
        <f t="shared" si="206"/>
        <v>0</v>
      </c>
      <c r="X1658" t="b">
        <f t="shared" si="207"/>
        <v>1</v>
      </c>
    </row>
    <row r="1659" spans="1:24" x14ac:dyDescent="0.3">
      <c r="A1659" s="2" t="s">
        <v>1653</v>
      </c>
      <c r="B1659" s="3" t="s">
        <v>5484</v>
      </c>
      <c r="C1659" s="3" t="s">
        <v>7405</v>
      </c>
      <c r="D1659" s="3" t="s">
        <v>7417</v>
      </c>
      <c r="E1659" s="3" t="s">
        <v>7425</v>
      </c>
      <c r="F1659" s="3" t="s">
        <v>7434</v>
      </c>
      <c r="G1659" s="3">
        <v>7368.74</v>
      </c>
      <c r="H1659" s="3">
        <v>20</v>
      </c>
      <c r="I1659" s="8" t="s">
        <v>7646</v>
      </c>
      <c r="J1659" s="3" t="s">
        <v>8164</v>
      </c>
      <c r="K1659" s="3" t="s">
        <v>8167</v>
      </c>
      <c r="L1659" s="3" t="s">
        <v>8169</v>
      </c>
      <c r="M1659" s="4">
        <v>117899.84</v>
      </c>
      <c r="N1659" s="32">
        <f>Table2[[#This Row],[Price]]*Table2[[#This Row],[Quantity Sold]]</f>
        <v>147374.79999999999</v>
      </c>
      <c r="O1659" s="1">
        <f t="shared" si="202"/>
        <v>2024</v>
      </c>
      <c r="P1659" s="1" t="str">
        <f t="shared" si="203"/>
        <v>MEN</v>
      </c>
      <c r="Q1659" s="1" t="str">
        <f t="shared" si="208"/>
        <v>Men_Shoes</v>
      </c>
      <c r="T1659" s="1" t="str">
        <f t="shared" si="204"/>
        <v>LOW PRICE</v>
      </c>
      <c r="U1659" t="str">
        <f t="shared" si="209"/>
        <v>Discounted</v>
      </c>
      <c r="V1659" t="str">
        <f t="shared" si="205"/>
        <v>Men's Discounted Item</v>
      </c>
      <c r="W1659" s="1" t="b">
        <f t="shared" si="206"/>
        <v>1</v>
      </c>
      <c r="X1659" t="b">
        <f t="shared" si="207"/>
        <v>1</v>
      </c>
    </row>
    <row r="1660" spans="1:24" x14ac:dyDescent="0.3">
      <c r="A1660" s="2" t="s">
        <v>1654</v>
      </c>
      <c r="B1660" s="3" t="s">
        <v>5485</v>
      </c>
      <c r="C1660" s="3" t="s">
        <v>7405</v>
      </c>
      <c r="D1660" s="3" t="s">
        <v>7410</v>
      </c>
      <c r="E1660" s="3" t="s">
        <v>7424</v>
      </c>
      <c r="F1660" s="3" t="s">
        <v>7429</v>
      </c>
      <c r="G1660" s="3">
        <v>13328.14</v>
      </c>
      <c r="H1660" s="3">
        <v>5</v>
      </c>
      <c r="I1660" s="8" t="s">
        <v>7466</v>
      </c>
      <c r="J1660" s="3" t="s">
        <v>8162</v>
      </c>
      <c r="K1660" s="3" t="s">
        <v>8167</v>
      </c>
      <c r="L1660" s="3" t="s">
        <v>8170</v>
      </c>
      <c r="M1660" s="4">
        <v>66640.7</v>
      </c>
      <c r="N1660" s="32">
        <f>Table2[[#This Row],[Price]]*Table2[[#This Row],[Quantity Sold]]</f>
        <v>66640.7</v>
      </c>
      <c r="O1660" s="1">
        <f t="shared" si="202"/>
        <v>2024</v>
      </c>
      <c r="P1660" s="1" t="str">
        <f t="shared" si="203"/>
        <v>MEN</v>
      </c>
      <c r="Q1660" s="1" t="str">
        <f t="shared" si="208"/>
        <v>Men_Shirts</v>
      </c>
      <c r="T1660" s="1" t="str">
        <f t="shared" si="204"/>
        <v>HIGH PRICE</v>
      </c>
      <c r="U1660" t="str">
        <f t="shared" si="209"/>
        <v>No Discount</v>
      </c>
      <c r="V1660" t="str">
        <f t="shared" si="205"/>
        <v>Other</v>
      </c>
      <c r="W1660" s="1" t="b">
        <f t="shared" si="206"/>
        <v>0</v>
      </c>
      <c r="X1660" t="b">
        <f t="shared" si="207"/>
        <v>0</v>
      </c>
    </row>
    <row r="1661" spans="1:24" ht="28.8" x14ac:dyDescent="0.3">
      <c r="A1661" s="2" t="s">
        <v>1655</v>
      </c>
      <c r="B1661" s="3" t="s">
        <v>5486</v>
      </c>
      <c r="C1661" s="3" t="s">
        <v>7407</v>
      </c>
      <c r="D1661" s="3" t="s">
        <v>7418</v>
      </c>
      <c r="E1661" s="3" t="s">
        <v>7426</v>
      </c>
      <c r="F1661" s="3" t="s">
        <v>7434</v>
      </c>
      <c r="G1661" s="3">
        <v>10965.13</v>
      </c>
      <c r="H1661" s="3">
        <v>7</v>
      </c>
      <c r="I1661" s="8" t="s">
        <v>7512</v>
      </c>
      <c r="J1661" s="3" t="s">
        <v>8165</v>
      </c>
      <c r="K1661" s="3" t="s">
        <v>8168</v>
      </c>
      <c r="L1661" s="3" t="s">
        <v>8170</v>
      </c>
      <c r="M1661" s="4">
        <v>76755.91</v>
      </c>
      <c r="N1661" s="32">
        <f>Table2[[#This Row],[Price]]*Table2[[#This Row],[Quantity Sold]]</f>
        <v>76755.909999999989</v>
      </c>
      <c r="O1661" s="1">
        <f t="shared" si="202"/>
        <v>2024</v>
      </c>
      <c r="P1661" s="1" t="str">
        <f t="shared" si="203"/>
        <v>KIDS</v>
      </c>
      <c r="Q1661" s="1" t="str">
        <f t="shared" si="208"/>
        <v>Kids_Sweaters</v>
      </c>
      <c r="T1661" s="1" t="str">
        <f t="shared" si="204"/>
        <v>HIGH PRICE</v>
      </c>
      <c r="U1661" t="str">
        <f t="shared" si="209"/>
        <v>No Discount</v>
      </c>
      <c r="V1661" t="str">
        <f t="shared" si="205"/>
        <v>Other</v>
      </c>
      <c r="W1661" s="1" t="b">
        <f t="shared" si="206"/>
        <v>0</v>
      </c>
      <c r="X1661" t="b">
        <f t="shared" si="207"/>
        <v>0</v>
      </c>
    </row>
    <row r="1662" spans="1:24" ht="28.8" x14ac:dyDescent="0.3">
      <c r="A1662" s="2" t="s">
        <v>1656</v>
      </c>
      <c r="B1662" s="3" t="s">
        <v>5487</v>
      </c>
      <c r="C1662" s="3" t="s">
        <v>7406</v>
      </c>
      <c r="D1662" s="3" t="s">
        <v>7416</v>
      </c>
      <c r="E1662" s="3" t="s">
        <v>7426</v>
      </c>
      <c r="F1662" s="3" t="s">
        <v>7431</v>
      </c>
      <c r="G1662" s="3">
        <v>8559.7900000000009</v>
      </c>
      <c r="H1662" s="3">
        <v>17</v>
      </c>
      <c r="I1662" s="8" t="s">
        <v>7771</v>
      </c>
      <c r="J1662" s="3" t="s">
        <v>8163</v>
      </c>
      <c r="K1662" s="3" t="s">
        <v>8167</v>
      </c>
      <c r="L1662" s="3" t="s">
        <v>8170</v>
      </c>
      <c r="M1662" s="4">
        <v>145516.43</v>
      </c>
      <c r="N1662" s="32">
        <f>Table2[[#This Row],[Price]]*Table2[[#This Row],[Quantity Sold]]</f>
        <v>145516.43000000002</v>
      </c>
      <c r="O1662" s="1">
        <f t="shared" si="202"/>
        <v>2024</v>
      </c>
      <c r="P1662" s="1" t="str">
        <f t="shared" si="203"/>
        <v>ACCESSORIES</v>
      </c>
      <c r="Q1662" s="1" t="str">
        <f t="shared" si="208"/>
        <v>Accessories_Belts</v>
      </c>
      <c r="T1662" s="1" t="str">
        <f t="shared" si="204"/>
        <v>LOW PRICE</v>
      </c>
      <c r="U1662" t="str">
        <f t="shared" si="209"/>
        <v>No Discount</v>
      </c>
      <c r="V1662" t="str">
        <f t="shared" si="205"/>
        <v>Other</v>
      </c>
      <c r="W1662" s="1" t="b">
        <f t="shared" si="206"/>
        <v>1</v>
      </c>
      <c r="X1662" t="b">
        <f t="shared" si="207"/>
        <v>0</v>
      </c>
    </row>
    <row r="1663" spans="1:24" x14ac:dyDescent="0.3">
      <c r="A1663" s="2" t="s">
        <v>1657</v>
      </c>
      <c r="B1663" s="3" t="s">
        <v>5488</v>
      </c>
      <c r="C1663" s="3" t="s">
        <v>7407</v>
      </c>
      <c r="D1663" s="3" t="s">
        <v>7413</v>
      </c>
      <c r="E1663" s="3" t="s">
        <v>7427</v>
      </c>
      <c r="F1663" s="3" t="s">
        <v>7429</v>
      </c>
      <c r="G1663" s="3">
        <v>11080.5</v>
      </c>
      <c r="H1663" s="3">
        <v>1</v>
      </c>
      <c r="I1663" s="8" t="s">
        <v>8035</v>
      </c>
      <c r="J1663" s="3" t="s">
        <v>8163</v>
      </c>
      <c r="K1663" s="3" t="s">
        <v>8167</v>
      </c>
      <c r="L1663" s="3" t="s">
        <v>8169</v>
      </c>
      <c r="M1663" s="4">
        <v>8864.4</v>
      </c>
      <c r="N1663" s="32">
        <f>Table2[[#This Row],[Price]]*Table2[[#This Row],[Quantity Sold]]</f>
        <v>11080.5</v>
      </c>
      <c r="O1663" s="1">
        <f t="shared" si="202"/>
        <v>2023</v>
      </c>
      <c r="P1663" s="1" t="str">
        <f t="shared" si="203"/>
        <v>KIDS</v>
      </c>
      <c r="Q1663" s="1" t="str">
        <f t="shared" si="208"/>
        <v>Kids_Shorts</v>
      </c>
      <c r="T1663" s="1" t="str">
        <f t="shared" si="204"/>
        <v>HIGH PRICE</v>
      </c>
      <c r="U1663" t="str">
        <f t="shared" si="209"/>
        <v>Discounted</v>
      </c>
      <c r="V1663" t="str">
        <f t="shared" si="205"/>
        <v>Other</v>
      </c>
      <c r="W1663" s="1" t="b">
        <f t="shared" si="206"/>
        <v>0</v>
      </c>
      <c r="X1663" t="b">
        <f t="shared" si="207"/>
        <v>1</v>
      </c>
    </row>
    <row r="1664" spans="1:24" ht="28.8" x14ac:dyDescent="0.3">
      <c r="A1664" s="2" t="s">
        <v>1658</v>
      </c>
      <c r="B1664" s="3" t="s">
        <v>5489</v>
      </c>
      <c r="C1664" s="3" t="s">
        <v>7406</v>
      </c>
      <c r="D1664" s="3" t="s">
        <v>7414</v>
      </c>
      <c r="E1664" s="3" t="s">
        <v>7423</v>
      </c>
      <c r="F1664" s="3" t="s">
        <v>7432</v>
      </c>
      <c r="G1664" s="3">
        <v>4238.8100000000004</v>
      </c>
      <c r="H1664" s="3">
        <v>11</v>
      </c>
      <c r="I1664" s="8" t="s">
        <v>8069</v>
      </c>
      <c r="J1664" s="3" t="s">
        <v>8165</v>
      </c>
      <c r="K1664" s="3" t="s">
        <v>8167</v>
      </c>
      <c r="L1664" s="3" t="s">
        <v>8169</v>
      </c>
      <c r="M1664" s="4">
        <v>37301.86</v>
      </c>
      <c r="N1664" s="32">
        <f>Table2[[#This Row],[Price]]*Table2[[#This Row],[Quantity Sold]]</f>
        <v>46626.91</v>
      </c>
      <c r="O1664" s="1">
        <f t="shared" si="202"/>
        <v>2024</v>
      </c>
      <c r="P1664" s="1" t="str">
        <f t="shared" si="203"/>
        <v>ACCESSORIES</v>
      </c>
      <c r="Q1664" s="1" t="str">
        <f t="shared" si="208"/>
        <v>Accessories_Bags</v>
      </c>
      <c r="T1664" s="1" t="str">
        <f t="shared" si="204"/>
        <v>LOW PRICE</v>
      </c>
      <c r="U1664" t="str">
        <f t="shared" si="209"/>
        <v>Discounted</v>
      </c>
      <c r="V1664" t="str">
        <f t="shared" si="205"/>
        <v>Other</v>
      </c>
      <c r="W1664" s="1" t="b">
        <f t="shared" si="206"/>
        <v>1</v>
      </c>
      <c r="X1664" t="b">
        <f t="shared" si="207"/>
        <v>1</v>
      </c>
    </row>
    <row r="1665" spans="1:24" x14ac:dyDescent="0.3">
      <c r="A1665" s="2" t="s">
        <v>1659</v>
      </c>
      <c r="B1665" s="3" t="s">
        <v>5490</v>
      </c>
      <c r="C1665" s="3" t="s">
        <v>7405</v>
      </c>
      <c r="D1665" s="3" t="s">
        <v>7411</v>
      </c>
      <c r="E1665" s="3" t="s">
        <v>7423</v>
      </c>
      <c r="F1665" s="3" t="s">
        <v>7431</v>
      </c>
      <c r="G1665" s="3">
        <v>1931.41</v>
      </c>
      <c r="H1665" s="3">
        <v>19</v>
      </c>
      <c r="I1665" s="8" t="s">
        <v>8094</v>
      </c>
      <c r="J1665" s="3" t="s">
        <v>8163</v>
      </c>
      <c r="K1665" s="3" t="s">
        <v>8167</v>
      </c>
      <c r="L1665" s="3" t="s">
        <v>8170</v>
      </c>
      <c r="M1665" s="4">
        <v>36696.79</v>
      </c>
      <c r="N1665" s="32">
        <f>Table2[[#This Row],[Price]]*Table2[[#This Row],[Quantity Sold]]</f>
        <v>36696.79</v>
      </c>
      <c r="O1665" s="1">
        <f t="shared" si="202"/>
        <v>2024</v>
      </c>
      <c r="P1665" s="1" t="str">
        <f t="shared" si="203"/>
        <v>MEN</v>
      </c>
      <c r="Q1665" s="1" t="str">
        <f t="shared" si="208"/>
        <v>Men_Pants</v>
      </c>
      <c r="T1665" s="1" t="str">
        <f t="shared" si="204"/>
        <v>LOW PRICE</v>
      </c>
      <c r="U1665" t="str">
        <f t="shared" si="209"/>
        <v>No Discount</v>
      </c>
      <c r="V1665" t="str">
        <f t="shared" si="205"/>
        <v>Other</v>
      </c>
      <c r="W1665" s="1" t="b">
        <f t="shared" si="206"/>
        <v>1</v>
      </c>
      <c r="X1665" t="b">
        <f t="shared" si="207"/>
        <v>0</v>
      </c>
    </row>
    <row r="1666" spans="1:24" ht="28.8" x14ac:dyDescent="0.3">
      <c r="A1666" s="2" t="s">
        <v>1660</v>
      </c>
      <c r="B1666" s="3" t="s">
        <v>5491</v>
      </c>
      <c r="C1666" s="3" t="s">
        <v>7407</v>
      </c>
      <c r="D1666" s="3" t="s">
        <v>7418</v>
      </c>
      <c r="E1666" s="3" t="s">
        <v>7425</v>
      </c>
      <c r="F1666" s="3" t="s">
        <v>7433</v>
      </c>
      <c r="G1666" s="3">
        <v>13055.07</v>
      </c>
      <c r="H1666" s="3">
        <v>9</v>
      </c>
      <c r="I1666" s="8" t="s">
        <v>7770</v>
      </c>
      <c r="J1666" s="3" t="s">
        <v>8165</v>
      </c>
      <c r="K1666" s="3" t="s">
        <v>8167</v>
      </c>
      <c r="L1666" s="3" t="s">
        <v>8170</v>
      </c>
      <c r="M1666" s="4">
        <v>117495.63</v>
      </c>
      <c r="N1666" s="32">
        <f>Table2[[#This Row],[Price]]*Table2[[#This Row],[Quantity Sold]]</f>
        <v>117495.63</v>
      </c>
      <c r="O1666" s="1">
        <f t="shared" si="202"/>
        <v>2023</v>
      </c>
      <c r="P1666" s="1" t="str">
        <f t="shared" si="203"/>
        <v>KIDS</v>
      </c>
      <c r="Q1666" s="1" t="str">
        <f t="shared" si="208"/>
        <v>Kids_Sweaters</v>
      </c>
      <c r="T1666" s="1" t="str">
        <f t="shared" si="204"/>
        <v>HIGH PRICE</v>
      </c>
      <c r="U1666" t="str">
        <f t="shared" si="209"/>
        <v>No Discount</v>
      </c>
      <c r="V1666" t="str">
        <f t="shared" si="205"/>
        <v>Other</v>
      </c>
      <c r="W1666" s="1" t="b">
        <f t="shared" si="206"/>
        <v>0</v>
      </c>
      <c r="X1666" t="b">
        <f t="shared" si="207"/>
        <v>0</v>
      </c>
    </row>
    <row r="1667" spans="1:24" x14ac:dyDescent="0.3">
      <c r="A1667" s="2" t="s">
        <v>1661</v>
      </c>
      <c r="B1667" s="3" t="s">
        <v>5492</v>
      </c>
      <c r="C1667" s="3" t="s">
        <v>7405</v>
      </c>
      <c r="D1667" s="3" t="s">
        <v>7410</v>
      </c>
      <c r="E1667" s="3" t="s">
        <v>7424</v>
      </c>
      <c r="F1667" s="3" t="s">
        <v>7431</v>
      </c>
      <c r="G1667" s="3">
        <v>12469.09</v>
      </c>
      <c r="H1667" s="3">
        <v>10</v>
      </c>
      <c r="I1667" s="8" t="s">
        <v>7896</v>
      </c>
      <c r="J1667" s="3" t="s">
        <v>8165</v>
      </c>
      <c r="K1667" s="3" t="s">
        <v>8167</v>
      </c>
      <c r="L1667" s="3" t="s">
        <v>8169</v>
      </c>
      <c r="M1667" s="4">
        <v>99752.72</v>
      </c>
      <c r="N1667" s="32">
        <f>Table2[[#This Row],[Price]]*Table2[[#This Row],[Quantity Sold]]</f>
        <v>124690.9</v>
      </c>
      <c r="O1667" s="1">
        <f t="shared" ref="O1667:O1730" si="210">YEAR(I1667)</f>
        <v>2023</v>
      </c>
      <c r="P1667" s="1" t="str">
        <f t="shared" ref="P1667:P1730" si="211">UPPER(C1667)</f>
        <v>MEN</v>
      </c>
      <c r="Q1667" s="1" t="str">
        <f t="shared" si="208"/>
        <v>Men_Shirts</v>
      </c>
      <c r="T1667" s="1" t="str">
        <f t="shared" ref="T1667:T1730" si="212">IF(G1667&gt;10000,"HIGH PRICE", "LOW PRICE")</f>
        <v>HIGH PRICE</v>
      </c>
      <c r="U1667" t="str">
        <f t="shared" si="209"/>
        <v>Discounted</v>
      </c>
      <c r="V1667" t="str">
        <f t="shared" ref="V1667:V1730" si="213">IF(AND(C1667 = "Men", L1667 = "Yes"), "Men's Discounted Item", "Other")</f>
        <v>Men's Discounted Item</v>
      </c>
      <c r="W1667" s="1" t="b">
        <f t="shared" ref="W1667:W1730" si="214">H1667&gt;=10</f>
        <v>1</v>
      </c>
      <c r="X1667" t="b">
        <f t="shared" ref="X1667:X1730" si="215">L1667 = "Yes"</f>
        <v>1</v>
      </c>
    </row>
    <row r="1668" spans="1:24" ht="28.8" x14ac:dyDescent="0.3">
      <c r="A1668" s="2" t="s">
        <v>1662</v>
      </c>
      <c r="B1668" s="3" t="s">
        <v>5493</v>
      </c>
      <c r="C1668" s="3" t="s">
        <v>7406</v>
      </c>
      <c r="D1668" s="3" t="s">
        <v>7421</v>
      </c>
      <c r="E1668" s="3" t="s">
        <v>7424</v>
      </c>
      <c r="F1668" s="3" t="s">
        <v>7434</v>
      </c>
      <c r="G1668" s="3">
        <v>10256.31</v>
      </c>
      <c r="H1668" s="3">
        <v>15</v>
      </c>
      <c r="I1668" s="8" t="s">
        <v>8095</v>
      </c>
      <c r="J1668" s="3" t="s">
        <v>8166</v>
      </c>
      <c r="K1668" s="3" t="s">
        <v>8167</v>
      </c>
      <c r="L1668" s="3" t="s">
        <v>8169</v>
      </c>
      <c r="M1668" s="4">
        <v>123075.72</v>
      </c>
      <c r="N1668" s="32">
        <f>Table2[[#This Row],[Price]]*Table2[[#This Row],[Quantity Sold]]</f>
        <v>153844.65</v>
      </c>
      <c r="O1668" s="1">
        <f t="shared" si="210"/>
        <v>2022</v>
      </c>
      <c r="P1668" s="1" t="str">
        <f t="shared" si="211"/>
        <v>ACCESSORIES</v>
      </c>
      <c r="Q1668" s="1" t="str">
        <f t="shared" si="208"/>
        <v>Accessories_Scarves</v>
      </c>
      <c r="T1668" s="1" t="str">
        <f t="shared" si="212"/>
        <v>HIGH PRICE</v>
      </c>
      <c r="U1668" t="str">
        <f t="shared" si="209"/>
        <v>Discounted</v>
      </c>
      <c r="V1668" t="str">
        <f t="shared" si="213"/>
        <v>Other</v>
      </c>
      <c r="W1668" s="1" t="b">
        <f t="shared" si="214"/>
        <v>1</v>
      </c>
      <c r="X1668" t="b">
        <f t="shared" si="215"/>
        <v>1</v>
      </c>
    </row>
    <row r="1669" spans="1:24" ht="28.8" x14ac:dyDescent="0.3">
      <c r="A1669" s="2" t="s">
        <v>1663</v>
      </c>
      <c r="B1669" s="3" t="s">
        <v>5494</v>
      </c>
      <c r="C1669" s="3" t="s">
        <v>7407</v>
      </c>
      <c r="D1669" s="3" t="s">
        <v>7418</v>
      </c>
      <c r="E1669" s="3" t="s">
        <v>7423</v>
      </c>
      <c r="F1669" s="3" t="s">
        <v>7430</v>
      </c>
      <c r="G1669" s="3">
        <v>8964</v>
      </c>
      <c r="H1669" s="3">
        <v>20</v>
      </c>
      <c r="I1669" s="8" t="s">
        <v>7568</v>
      </c>
      <c r="J1669" s="3" t="s">
        <v>8163</v>
      </c>
      <c r="K1669" s="3" t="s">
        <v>8167</v>
      </c>
      <c r="L1669" s="3" t="s">
        <v>8169</v>
      </c>
      <c r="M1669" s="4">
        <v>143424</v>
      </c>
      <c r="N1669" s="32">
        <f>Table2[[#This Row],[Price]]*Table2[[#This Row],[Quantity Sold]]</f>
        <v>179280</v>
      </c>
      <c r="O1669" s="1">
        <f t="shared" si="210"/>
        <v>2023</v>
      </c>
      <c r="P1669" s="1" t="str">
        <f t="shared" si="211"/>
        <v>KIDS</v>
      </c>
      <c r="Q1669" s="1" t="str">
        <f t="shared" si="208"/>
        <v>Kids_Sweaters</v>
      </c>
      <c r="T1669" s="1" t="str">
        <f t="shared" si="212"/>
        <v>LOW PRICE</v>
      </c>
      <c r="U1669" t="str">
        <f t="shared" si="209"/>
        <v>Discounted</v>
      </c>
      <c r="V1669" t="str">
        <f t="shared" si="213"/>
        <v>Other</v>
      </c>
      <c r="W1669" s="1" t="b">
        <f t="shared" si="214"/>
        <v>1</v>
      </c>
      <c r="X1669" t="b">
        <f t="shared" si="215"/>
        <v>1</v>
      </c>
    </row>
    <row r="1670" spans="1:24" x14ac:dyDescent="0.3">
      <c r="A1670" s="2" t="s">
        <v>1664</v>
      </c>
      <c r="B1670" s="3" t="s">
        <v>5257</v>
      </c>
      <c r="C1670" s="3" t="s">
        <v>7407</v>
      </c>
      <c r="D1670" s="3" t="s">
        <v>7417</v>
      </c>
      <c r="E1670" s="3" t="s">
        <v>7426</v>
      </c>
      <c r="F1670" s="3" t="s">
        <v>7428</v>
      </c>
      <c r="G1670" s="3">
        <v>7048.36</v>
      </c>
      <c r="H1670" s="3">
        <v>13</v>
      </c>
      <c r="I1670" s="8" t="s">
        <v>7758</v>
      </c>
      <c r="J1670" s="3" t="s">
        <v>8162</v>
      </c>
      <c r="K1670" s="3" t="s">
        <v>8168</v>
      </c>
      <c r="L1670" s="3" t="s">
        <v>8170</v>
      </c>
      <c r="M1670" s="4">
        <v>91628.68</v>
      </c>
      <c r="N1670" s="32">
        <f>Table2[[#This Row],[Price]]*Table2[[#This Row],[Quantity Sold]]</f>
        <v>91628.68</v>
      </c>
      <c r="O1670" s="1">
        <f t="shared" si="210"/>
        <v>2023</v>
      </c>
      <c r="P1670" s="1" t="str">
        <f t="shared" si="211"/>
        <v>KIDS</v>
      </c>
      <c r="Q1670" s="1" t="str">
        <f t="shared" si="208"/>
        <v>Kids_Shoes</v>
      </c>
      <c r="T1670" s="1" t="str">
        <f t="shared" si="212"/>
        <v>LOW PRICE</v>
      </c>
      <c r="U1670" t="str">
        <f t="shared" si="209"/>
        <v>No Discount</v>
      </c>
      <c r="V1670" t="str">
        <f t="shared" si="213"/>
        <v>Other</v>
      </c>
      <c r="W1670" s="1" t="b">
        <f t="shared" si="214"/>
        <v>1</v>
      </c>
      <c r="X1670" t="b">
        <f t="shared" si="215"/>
        <v>0</v>
      </c>
    </row>
    <row r="1671" spans="1:24" x14ac:dyDescent="0.3">
      <c r="A1671" s="2" t="s">
        <v>106</v>
      </c>
      <c r="B1671" s="3" t="s">
        <v>5495</v>
      </c>
      <c r="C1671" s="3" t="s">
        <v>7407</v>
      </c>
      <c r="D1671" s="3" t="s">
        <v>7417</v>
      </c>
      <c r="E1671" s="3" t="s">
        <v>7425</v>
      </c>
      <c r="F1671" s="3" t="s">
        <v>7429</v>
      </c>
      <c r="G1671" s="3">
        <v>15327.61</v>
      </c>
      <c r="H1671" s="3">
        <v>3</v>
      </c>
      <c r="I1671" s="8" t="s">
        <v>7498</v>
      </c>
      <c r="J1671" s="3" t="s">
        <v>8163</v>
      </c>
      <c r="K1671" s="3" t="s">
        <v>8168</v>
      </c>
      <c r="L1671" s="3" t="s">
        <v>8169</v>
      </c>
      <c r="M1671" s="4">
        <v>36786.43</v>
      </c>
      <c r="N1671" s="32">
        <f>Table2[[#This Row],[Price]]*Table2[[#This Row],[Quantity Sold]]</f>
        <v>45982.83</v>
      </c>
      <c r="O1671" s="1">
        <f t="shared" si="210"/>
        <v>2024</v>
      </c>
      <c r="P1671" s="1" t="str">
        <f t="shared" si="211"/>
        <v>KIDS</v>
      </c>
      <c r="Q1671" s="1" t="str">
        <f t="shared" si="208"/>
        <v>Kids_Shoes</v>
      </c>
      <c r="T1671" s="1" t="str">
        <f t="shared" si="212"/>
        <v>HIGH PRICE</v>
      </c>
      <c r="U1671" t="str">
        <f t="shared" si="209"/>
        <v>Discounted</v>
      </c>
      <c r="V1671" t="str">
        <f t="shared" si="213"/>
        <v>Other</v>
      </c>
      <c r="W1671" s="1" t="b">
        <f t="shared" si="214"/>
        <v>0</v>
      </c>
      <c r="X1671" t="b">
        <f t="shared" si="215"/>
        <v>1</v>
      </c>
    </row>
    <row r="1672" spans="1:24" ht="28.8" x14ac:dyDescent="0.3">
      <c r="A1672" s="2" t="s">
        <v>1665</v>
      </c>
      <c r="B1672" s="3" t="s">
        <v>5496</v>
      </c>
      <c r="C1672" s="3" t="s">
        <v>7407</v>
      </c>
      <c r="D1672" s="3" t="s">
        <v>7418</v>
      </c>
      <c r="E1672" s="3" t="s">
        <v>7425</v>
      </c>
      <c r="F1672" s="3" t="s">
        <v>7432</v>
      </c>
      <c r="G1672" s="3">
        <v>8185.46</v>
      </c>
      <c r="H1672" s="3">
        <v>9</v>
      </c>
      <c r="I1672" s="8" t="s">
        <v>7979</v>
      </c>
      <c r="J1672" s="3" t="s">
        <v>8165</v>
      </c>
      <c r="K1672" s="3" t="s">
        <v>8167</v>
      </c>
      <c r="L1672" s="3" t="s">
        <v>8170</v>
      </c>
      <c r="M1672" s="4">
        <v>73669.14</v>
      </c>
      <c r="N1672" s="32">
        <f>Table2[[#This Row],[Price]]*Table2[[#This Row],[Quantity Sold]]</f>
        <v>73669.14</v>
      </c>
      <c r="O1672" s="1">
        <f t="shared" si="210"/>
        <v>2023</v>
      </c>
      <c r="P1672" s="1" t="str">
        <f t="shared" si="211"/>
        <v>KIDS</v>
      </c>
      <c r="Q1672" s="1" t="str">
        <f t="shared" si="208"/>
        <v>Kids_Sweaters</v>
      </c>
      <c r="T1672" s="1" t="str">
        <f t="shared" si="212"/>
        <v>LOW PRICE</v>
      </c>
      <c r="U1672" t="str">
        <f t="shared" si="209"/>
        <v>No Discount</v>
      </c>
      <c r="V1672" t="str">
        <f t="shared" si="213"/>
        <v>Other</v>
      </c>
      <c r="W1672" s="1" t="b">
        <f t="shared" si="214"/>
        <v>0</v>
      </c>
      <c r="X1672" t="b">
        <f t="shared" si="215"/>
        <v>0</v>
      </c>
    </row>
    <row r="1673" spans="1:24" ht="28.8" x14ac:dyDescent="0.3">
      <c r="A1673" s="2" t="s">
        <v>1666</v>
      </c>
      <c r="B1673" s="3" t="s">
        <v>5497</v>
      </c>
      <c r="C1673" s="3" t="s">
        <v>7408</v>
      </c>
      <c r="D1673" s="3" t="s">
        <v>7417</v>
      </c>
      <c r="E1673" s="3" t="s">
        <v>7426</v>
      </c>
      <c r="F1673" s="3" t="s">
        <v>7432</v>
      </c>
      <c r="G1673" s="3">
        <v>12847.57</v>
      </c>
      <c r="H1673" s="3">
        <v>9</v>
      </c>
      <c r="I1673" s="8" t="s">
        <v>8037</v>
      </c>
      <c r="J1673" s="3" t="s">
        <v>8166</v>
      </c>
      <c r="K1673" s="3" t="s">
        <v>8168</v>
      </c>
      <c r="L1673" s="3" t="s">
        <v>8170</v>
      </c>
      <c r="M1673" s="4">
        <v>115628.13</v>
      </c>
      <c r="N1673" s="32">
        <f>Table2[[#This Row],[Price]]*Table2[[#This Row],[Quantity Sold]]</f>
        <v>115628.13</v>
      </c>
      <c r="O1673" s="1">
        <f t="shared" si="210"/>
        <v>2023</v>
      </c>
      <c r="P1673" s="1" t="str">
        <f t="shared" si="211"/>
        <v>WOMEN</v>
      </c>
      <c r="Q1673" s="1" t="str">
        <f t="shared" si="208"/>
        <v>Women_Shoes</v>
      </c>
      <c r="T1673" s="1" t="str">
        <f t="shared" si="212"/>
        <v>HIGH PRICE</v>
      </c>
      <c r="U1673" t="str">
        <f t="shared" si="209"/>
        <v>No Discount</v>
      </c>
      <c r="V1673" t="str">
        <f t="shared" si="213"/>
        <v>Other</v>
      </c>
      <c r="W1673" s="1" t="b">
        <f t="shared" si="214"/>
        <v>0</v>
      </c>
      <c r="X1673" t="b">
        <f t="shared" si="215"/>
        <v>0</v>
      </c>
    </row>
    <row r="1674" spans="1:24" ht="28.8" x14ac:dyDescent="0.3">
      <c r="A1674" s="2" t="s">
        <v>1667</v>
      </c>
      <c r="B1674" s="3" t="s">
        <v>5498</v>
      </c>
      <c r="C1674" s="3" t="s">
        <v>7406</v>
      </c>
      <c r="D1674" s="3" t="s">
        <v>7412</v>
      </c>
      <c r="E1674" s="3" t="s">
        <v>7425</v>
      </c>
      <c r="F1674" s="3" t="s">
        <v>7434</v>
      </c>
      <c r="G1674" s="3">
        <v>10599.1</v>
      </c>
      <c r="H1674" s="3">
        <v>10</v>
      </c>
      <c r="I1674" s="8" t="s">
        <v>7470</v>
      </c>
      <c r="J1674" s="3" t="s">
        <v>8166</v>
      </c>
      <c r="K1674" s="3" t="s">
        <v>8167</v>
      </c>
      <c r="L1674" s="3" t="s">
        <v>8169</v>
      </c>
      <c r="M1674" s="4">
        <v>84792.8</v>
      </c>
      <c r="N1674" s="32">
        <f>Table2[[#This Row],[Price]]*Table2[[#This Row],[Quantity Sold]]</f>
        <v>105991</v>
      </c>
      <c r="O1674" s="1">
        <f t="shared" si="210"/>
        <v>2024</v>
      </c>
      <c r="P1674" s="1" t="str">
        <f t="shared" si="211"/>
        <v>ACCESSORIES</v>
      </c>
      <c r="Q1674" s="1" t="str">
        <f t="shared" si="208"/>
        <v>Accessories_Hats</v>
      </c>
      <c r="T1674" s="1" t="str">
        <f t="shared" si="212"/>
        <v>HIGH PRICE</v>
      </c>
      <c r="U1674" t="str">
        <f t="shared" si="209"/>
        <v>Discounted</v>
      </c>
      <c r="V1674" t="str">
        <f t="shared" si="213"/>
        <v>Other</v>
      </c>
      <c r="W1674" s="1" t="b">
        <f t="shared" si="214"/>
        <v>1</v>
      </c>
      <c r="X1674" t="b">
        <f t="shared" si="215"/>
        <v>1</v>
      </c>
    </row>
    <row r="1675" spans="1:24" x14ac:dyDescent="0.3">
      <c r="A1675" s="2" t="s">
        <v>1668</v>
      </c>
      <c r="B1675" s="3" t="s">
        <v>5499</v>
      </c>
      <c r="C1675" s="3" t="s">
        <v>7407</v>
      </c>
      <c r="D1675" s="3" t="s">
        <v>7417</v>
      </c>
      <c r="E1675" s="3" t="s">
        <v>7427</v>
      </c>
      <c r="F1675" s="3" t="s">
        <v>7434</v>
      </c>
      <c r="G1675" s="3">
        <v>11069.71</v>
      </c>
      <c r="H1675" s="3">
        <v>3</v>
      </c>
      <c r="I1675" s="8" t="s">
        <v>7484</v>
      </c>
      <c r="J1675" s="3" t="s">
        <v>8164</v>
      </c>
      <c r="K1675" s="3" t="s">
        <v>8168</v>
      </c>
      <c r="L1675" s="3" t="s">
        <v>8169</v>
      </c>
      <c r="M1675" s="4">
        <v>26567.47</v>
      </c>
      <c r="N1675" s="32">
        <f>Table2[[#This Row],[Price]]*Table2[[#This Row],[Quantity Sold]]</f>
        <v>33209.129999999997</v>
      </c>
      <c r="O1675" s="1">
        <f t="shared" si="210"/>
        <v>2024</v>
      </c>
      <c r="P1675" s="1" t="str">
        <f t="shared" si="211"/>
        <v>KIDS</v>
      </c>
      <c r="Q1675" s="1" t="str">
        <f t="shared" si="208"/>
        <v>Kids_Shoes</v>
      </c>
      <c r="T1675" s="1" t="str">
        <f t="shared" si="212"/>
        <v>HIGH PRICE</v>
      </c>
      <c r="U1675" t="str">
        <f t="shared" si="209"/>
        <v>Discounted</v>
      </c>
      <c r="V1675" t="str">
        <f t="shared" si="213"/>
        <v>Other</v>
      </c>
      <c r="W1675" s="1" t="b">
        <f t="shared" si="214"/>
        <v>0</v>
      </c>
      <c r="X1675" t="b">
        <f t="shared" si="215"/>
        <v>1</v>
      </c>
    </row>
    <row r="1676" spans="1:24" ht="28.8" x14ac:dyDescent="0.3">
      <c r="A1676" s="2" t="s">
        <v>1669</v>
      </c>
      <c r="B1676" s="3" t="s">
        <v>5500</v>
      </c>
      <c r="C1676" s="3" t="s">
        <v>7408</v>
      </c>
      <c r="D1676" s="3" t="s">
        <v>7419</v>
      </c>
      <c r="E1676" s="3" t="s">
        <v>7427</v>
      </c>
      <c r="F1676" s="3" t="s">
        <v>7432</v>
      </c>
      <c r="G1676" s="3">
        <v>10706.17</v>
      </c>
      <c r="H1676" s="3">
        <v>14</v>
      </c>
      <c r="I1676" s="8" t="s">
        <v>7811</v>
      </c>
      <c r="J1676" s="3" t="s">
        <v>8162</v>
      </c>
      <c r="K1676" s="3" t="s">
        <v>8168</v>
      </c>
      <c r="L1676" s="3" t="s">
        <v>8170</v>
      </c>
      <c r="M1676" s="4">
        <v>149886.38</v>
      </c>
      <c r="N1676" s="32">
        <f>Table2[[#This Row],[Price]]*Table2[[#This Row],[Quantity Sold]]</f>
        <v>149886.38</v>
      </c>
      <c r="O1676" s="1">
        <f t="shared" si="210"/>
        <v>2024</v>
      </c>
      <c r="P1676" s="1" t="str">
        <f t="shared" si="211"/>
        <v>WOMEN</v>
      </c>
      <c r="Q1676" s="1" t="str">
        <f t="shared" si="208"/>
        <v>Women_Dresses</v>
      </c>
      <c r="T1676" s="1" t="str">
        <f t="shared" si="212"/>
        <v>HIGH PRICE</v>
      </c>
      <c r="U1676" t="str">
        <f t="shared" si="209"/>
        <v>No Discount</v>
      </c>
      <c r="V1676" t="str">
        <f t="shared" si="213"/>
        <v>Other</v>
      </c>
      <c r="W1676" s="1" t="b">
        <f t="shared" si="214"/>
        <v>1</v>
      </c>
      <c r="X1676" t="b">
        <f t="shared" si="215"/>
        <v>0</v>
      </c>
    </row>
    <row r="1677" spans="1:24" ht="28.8" x14ac:dyDescent="0.3">
      <c r="A1677" s="2" t="s">
        <v>1670</v>
      </c>
      <c r="B1677" s="3" t="s">
        <v>5501</v>
      </c>
      <c r="C1677" s="3" t="s">
        <v>7408</v>
      </c>
      <c r="D1677" s="3" t="s">
        <v>7417</v>
      </c>
      <c r="E1677" s="3" t="s">
        <v>7424</v>
      </c>
      <c r="F1677" s="3" t="s">
        <v>7433</v>
      </c>
      <c r="G1677" s="3">
        <v>7168.71</v>
      </c>
      <c r="H1677" s="3">
        <v>16</v>
      </c>
      <c r="I1677" s="8" t="s">
        <v>7816</v>
      </c>
      <c r="J1677" s="3" t="s">
        <v>8164</v>
      </c>
      <c r="K1677" s="3" t="s">
        <v>8168</v>
      </c>
      <c r="L1677" s="3" t="s">
        <v>8169</v>
      </c>
      <c r="M1677" s="4">
        <v>91759.82</v>
      </c>
      <c r="N1677" s="32">
        <f>Table2[[#This Row],[Price]]*Table2[[#This Row],[Quantity Sold]]</f>
        <v>114699.36</v>
      </c>
      <c r="O1677" s="1">
        <f t="shared" si="210"/>
        <v>2023</v>
      </c>
      <c r="P1677" s="1" t="str">
        <f t="shared" si="211"/>
        <v>WOMEN</v>
      </c>
      <c r="Q1677" s="1" t="str">
        <f t="shared" si="208"/>
        <v>Women_Shoes</v>
      </c>
      <c r="T1677" s="1" t="str">
        <f t="shared" si="212"/>
        <v>LOW PRICE</v>
      </c>
      <c r="U1677" t="str">
        <f t="shared" si="209"/>
        <v>Discounted</v>
      </c>
      <c r="V1677" t="str">
        <f t="shared" si="213"/>
        <v>Other</v>
      </c>
      <c r="W1677" s="1" t="b">
        <f t="shared" si="214"/>
        <v>1</v>
      </c>
      <c r="X1677" t="b">
        <f t="shared" si="215"/>
        <v>1</v>
      </c>
    </row>
    <row r="1678" spans="1:24" x14ac:dyDescent="0.3">
      <c r="A1678" s="2" t="s">
        <v>1671</v>
      </c>
      <c r="B1678" s="3" t="s">
        <v>5502</v>
      </c>
      <c r="C1678" s="3" t="s">
        <v>7405</v>
      </c>
      <c r="D1678" s="3" t="s">
        <v>7411</v>
      </c>
      <c r="E1678" s="3" t="s">
        <v>7423</v>
      </c>
      <c r="F1678" s="3" t="s">
        <v>7429</v>
      </c>
      <c r="G1678" s="3">
        <v>12313.05</v>
      </c>
      <c r="H1678" s="3">
        <v>13</v>
      </c>
      <c r="I1678" s="8" t="s">
        <v>7440</v>
      </c>
      <c r="J1678" s="3" t="s">
        <v>8163</v>
      </c>
      <c r="K1678" s="3" t="s">
        <v>8167</v>
      </c>
      <c r="L1678" s="3" t="s">
        <v>8170</v>
      </c>
      <c r="M1678" s="4">
        <v>160069.65</v>
      </c>
      <c r="N1678" s="32">
        <f>Table2[[#This Row],[Price]]*Table2[[#This Row],[Quantity Sold]]</f>
        <v>160069.65</v>
      </c>
      <c r="O1678" s="1">
        <f t="shared" si="210"/>
        <v>2024</v>
      </c>
      <c r="P1678" s="1" t="str">
        <f t="shared" si="211"/>
        <v>MEN</v>
      </c>
      <c r="Q1678" s="1" t="str">
        <f t="shared" si="208"/>
        <v>Men_Pants</v>
      </c>
      <c r="T1678" s="1" t="str">
        <f t="shared" si="212"/>
        <v>HIGH PRICE</v>
      </c>
      <c r="U1678" t="str">
        <f t="shared" si="209"/>
        <v>No Discount</v>
      </c>
      <c r="V1678" t="str">
        <f t="shared" si="213"/>
        <v>Other</v>
      </c>
      <c r="W1678" s="1" t="b">
        <f t="shared" si="214"/>
        <v>1</v>
      </c>
      <c r="X1678" t="b">
        <f t="shared" si="215"/>
        <v>0</v>
      </c>
    </row>
    <row r="1679" spans="1:24" ht="28.8" x14ac:dyDescent="0.3">
      <c r="A1679" s="2" t="s">
        <v>1672</v>
      </c>
      <c r="B1679" s="3" t="s">
        <v>5503</v>
      </c>
      <c r="C1679" s="3" t="s">
        <v>7408</v>
      </c>
      <c r="D1679" s="3" t="s">
        <v>7422</v>
      </c>
      <c r="E1679" s="3" t="s">
        <v>7426</v>
      </c>
      <c r="F1679" s="3" t="s">
        <v>7433</v>
      </c>
      <c r="G1679" s="3">
        <v>11254.8</v>
      </c>
      <c r="H1679" s="3">
        <v>3</v>
      </c>
      <c r="I1679" s="8" t="s">
        <v>7702</v>
      </c>
      <c r="J1679" s="3" t="s">
        <v>8164</v>
      </c>
      <c r="K1679" s="3" t="s">
        <v>8167</v>
      </c>
      <c r="L1679" s="3" t="s">
        <v>8170</v>
      </c>
      <c r="M1679" s="4">
        <v>33764.400000000001</v>
      </c>
      <c r="N1679" s="32">
        <f>Table2[[#This Row],[Price]]*Table2[[#This Row],[Quantity Sold]]</f>
        <v>33764.399999999994</v>
      </c>
      <c r="O1679" s="1">
        <f t="shared" si="210"/>
        <v>2023</v>
      </c>
      <c r="P1679" s="1" t="str">
        <f t="shared" si="211"/>
        <v>WOMEN</v>
      </c>
      <c r="Q1679" s="1" t="str">
        <f t="shared" si="208"/>
        <v>Women_Skirts</v>
      </c>
      <c r="T1679" s="1" t="str">
        <f t="shared" si="212"/>
        <v>HIGH PRICE</v>
      </c>
      <c r="U1679" t="str">
        <f t="shared" si="209"/>
        <v>No Discount</v>
      </c>
      <c r="V1679" t="str">
        <f t="shared" si="213"/>
        <v>Other</v>
      </c>
      <c r="W1679" s="1" t="b">
        <f t="shared" si="214"/>
        <v>0</v>
      </c>
      <c r="X1679" t="b">
        <f t="shared" si="215"/>
        <v>0</v>
      </c>
    </row>
    <row r="1680" spans="1:24" ht="28.8" x14ac:dyDescent="0.3">
      <c r="A1680" s="2" t="s">
        <v>1673</v>
      </c>
      <c r="B1680" s="3" t="s">
        <v>5504</v>
      </c>
      <c r="C1680" s="3" t="s">
        <v>7406</v>
      </c>
      <c r="D1680" s="3" t="s">
        <v>7414</v>
      </c>
      <c r="E1680" s="3" t="s">
        <v>7423</v>
      </c>
      <c r="F1680" s="3" t="s">
        <v>7428</v>
      </c>
      <c r="G1680" s="3">
        <v>9664.52</v>
      </c>
      <c r="H1680" s="3">
        <v>5</v>
      </c>
      <c r="I1680" s="8" t="s">
        <v>8096</v>
      </c>
      <c r="J1680" s="3" t="s">
        <v>8166</v>
      </c>
      <c r="K1680" s="3" t="s">
        <v>8168</v>
      </c>
      <c r="L1680" s="3" t="s">
        <v>8170</v>
      </c>
      <c r="M1680" s="4">
        <v>48322.6</v>
      </c>
      <c r="N1680" s="32">
        <f>Table2[[#This Row],[Price]]*Table2[[#This Row],[Quantity Sold]]</f>
        <v>48322.600000000006</v>
      </c>
      <c r="O1680" s="1">
        <f t="shared" si="210"/>
        <v>2023</v>
      </c>
      <c r="P1680" s="1" t="str">
        <f t="shared" si="211"/>
        <v>ACCESSORIES</v>
      </c>
      <c r="Q1680" s="1" t="str">
        <f t="shared" si="208"/>
        <v>Accessories_Bags</v>
      </c>
      <c r="T1680" s="1" t="str">
        <f t="shared" si="212"/>
        <v>LOW PRICE</v>
      </c>
      <c r="U1680" t="str">
        <f t="shared" si="209"/>
        <v>No Discount</v>
      </c>
      <c r="V1680" t="str">
        <f t="shared" si="213"/>
        <v>Other</v>
      </c>
      <c r="W1680" s="1" t="b">
        <f t="shared" si="214"/>
        <v>0</v>
      </c>
      <c r="X1680" t="b">
        <f t="shared" si="215"/>
        <v>0</v>
      </c>
    </row>
    <row r="1681" spans="1:24" ht="28.8" x14ac:dyDescent="0.3">
      <c r="A1681" s="2" t="s">
        <v>1674</v>
      </c>
      <c r="B1681" s="3" t="s">
        <v>5505</v>
      </c>
      <c r="C1681" s="3" t="s">
        <v>7406</v>
      </c>
      <c r="D1681" s="3" t="s">
        <v>7416</v>
      </c>
      <c r="E1681" s="3" t="s">
        <v>7426</v>
      </c>
      <c r="F1681" s="3" t="s">
        <v>7432</v>
      </c>
      <c r="G1681" s="3">
        <v>11987.69</v>
      </c>
      <c r="H1681" s="3">
        <v>6</v>
      </c>
      <c r="I1681" s="8" t="s">
        <v>7628</v>
      </c>
      <c r="J1681" s="3" t="s">
        <v>8165</v>
      </c>
      <c r="K1681" s="3" t="s">
        <v>8168</v>
      </c>
      <c r="L1681" s="3" t="s">
        <v>8170</v>
      </c>
      <c r="M1681" s="4">
        <v>71926.14</v>
      </c>
      <c r="N1681" s="32">
        <f>Table2[[#This Row],[Price]]*Table2[[#This Row],[Quantity Sold]]</f>
        <v>71926.14</v>
      </c>
      <c r="O1681" s="1">
        <f t="shared" si="210"/>
        <v>2024</v>
      </c>
      <c r="P1681" s="1" t="str">
        <f t="shared" si="211"/>
        <v>ACCESSORIES</v>
      </c>
      <c r="Q1681" s="1" t="str">
        <f t="shared" si="208"/>
        <v>Accessories_Belts</v>
      </c>
      <c r="T1681" s="1" t="str">
        <f t="shared" si="212"/>
        <v>HIGH PRICE</v>
      </c>
      <c r="U1681" t="str">
        <f t="shared" si="209"/>
        <v>No Discount</v>
      </c>
      <c r="V1681" t="str">
        <f t="shared" si="213"/>
        <v>Other</v>
      </c>
      <c r="W1681" s="1" t="b">
        <f t="shared" si="214"/>
        <v>0</v>
      </c>
      <c r="X1681" t="b">
        <f t="shared" si="215"/>
        <v>0</v>
      </c>
    </row>
    <row r="1682" spans="1:24" ht="28.8" x14ac:dyDescent="0.3">
      <c r="A1682" s="2" t="s">
        <v>1675</v>
      </c>
      <c r="B1682" s="3" t="s">
        <v>5506</v>
      </c>
      <c r="C1682" s="3" t="s">
        <v>7407</v>
      </c>
      <c r="D1682" s="3" t="s">
        <v>7418</v>
      </c>
      <c r="E1682" s="3" t="s">
        <v>7426</v>
      </c>
      <c r="F1682" s="3" t="s">
        <v>7429</v>
      </c>
      <c r="G1682" s="3">
        <v>11052.28</v>
      </c>
      <c r="H1682" s="3">
        <v>3</v>
      </c>
      <c r="I1682" s="8" t="s">
        <v>7559</v>
      </c>
      <c r="J1682" s="3" t="s">
        <v>8162</v>
      </c>
      <c r="K1682" s="3" t="s">
        <v>8168</v>
      </c>
      <c r="L1682" s="3" t="s">
        <v>8170</v>
      </c>
      <c r="M1682" s="4">
        <v>33156.839999999997</v>
      </c>
      <c r="N1682" s="32">
        <f>Table2[[#This Row],[Price]]*Table2[[#This Row],[Quantity Sold]]</f>
        <v>33156.840000000004</v>
      </c>
      <c r="O1682" s="1">
        <f t="shared" si="210"/>
        <v>2024</v>
      </c>
      <c r="P1682" s="1" t="str">
        <f t="shared" si="211"/>
        <v>KIDS</v>
      </c>
      <c r="Q1682" s="1" t="str">
        <f t="shared" ref="Q1682:Q1745" si="216">CONCATENATE(C1682, "_",D1682)</f>
        <v>Kids_Sweaters</v>
      </c>
      <c r="T1682" s="1" t="str">
        <f t="shared" si="212"/>
        <v>HIGH PRICE</v>
      </c>
      <c r="U1682" t="str">
        <f t="shared" si="209"/>
        <v>No Discount</v>
      </c>
      <c r="V1682" t="str">
        <f t="shared" si="213"/>
        <v>Other</v>
      </c>
      <c r="W1682" s="1" t="b">
        <f t="shared" si="214"/>
        <v>0</v>
      </c>
      <c r="X1682" t="b">
        <f t="shared" si="215"/>
        <v>0</v>
      </c>
    </row>
    <row r="1683" spans="1:24" ht="28.8" x14ac:dyDescent="0.3">
      <c r="A1683" s="2" t="s">
        <v>1676</v>
      </c>
      <c r="B1683" s="3" t="s">
        <v>5507</v>
      </c>
      <c r="C1683" s="3" t="s">
        <v>7408</v>
      </c>
      <c r="D1683" s="3" t="s">
        <v>7417</v>
      </c>
      <c r="E1683" s="3" t="s">
        <v>7427</v>
      </c>
      <c r="F1683" s="3" t="s">
        <v>7430</v>
      </c>
      <c r="G1683" s="3">
        <v>14954.94</v>
      </c>
      <c r="H1683" s="3">
        <v>15</v>
      </c>
      <c r="I1683" s="8" t="s">
        <v>7972</v>
      </c>
      <c r="J1683" s="3" t="s">
        <v>8164</v>
      </c>
      <c r="K1683" s="3" t="s">
        <v>8168</v>
      </c>
      <c r="L1683" s="3" t="s">
        <v>8169</v>
      </c>
      <c r="M1683" s="4">
        <v>179459.28</v>
      </c>
      <c r="N1683" s="32">
        <f>Table2[[#This Row],[Price]]*Table2[[#This Row],[Quantity Sold]]</f>
        <v>224324.1</v>
      </c>
      <c r="O1683" s="1">
        <f t="shared" si="210"/>
        <v>2023</v>
      </c>
      <c r="P1683" s="1" t="str">
        <f t="shared" si="211"/>
        <v>WOMEN</v>
      </c>
      <c r="Q1683" s="1" t="str">
        <f t="shared" si="216"/>
        <v>Women_Shoes</v>
      </c>
      <c r="T1683" s="1" t="str">
        <f t="shared" si="212"/>
        <v>HIGH PRICE</v>
      </c>
      <c r="U1683" t="str">
        <f t="shared" si="209"/>
        <v>Discounted</v>
      </c>
      <c r="V1683" t="str">
        <f t="shared" si="213"/>
        <v>Other</v>
      </c>
      <c r="W1683" s="1" t="b">
        <f t="shared" si="214"/>
        <v>1</v>
      </c>
      <c r="X1683" t="b">
        <f t="shared" si="215"/>
        <v>1</v>
      </c>
    </row>
    <row r="1684" spans="1:24" x14ac:dyDescent="0.3">
      <c r="A1684" s="2" t="s">
        <v>850</v>
      </c>
      <c r="B1684" s="3" t="s">
        <v>5508</v>
      </c>
      <c r="C1684" s="3" t="s">
        <v>7405</v>
      </c>
      <c r="D1684" s="3" t="s">
        <v>7411</v>
      </c>
      <c r="E1684" s="3" t="s">
        <v>7427</v>
      </c>
      <c r="F1684" s="3" t="s">
        <v>7431</v>
      </c>
      <c r="G1684" s="3">
        <v>15560.01</v>
      </c>
      <c r="H1684" s="3">
        <v>1</v>
      </c>
      <c r="I1684" s="8" t="s">
        <v>7774</v>
      </c>
      <c r="J1684" s="3" t="s">
        <v>8166</v>
      </c>
      <c r="K1684" s="3" t="s">
        <v>8168</v>
      </c>
      <c r="L1684" s="3" t="s">
        <v>8169</v>
      </c>
      <c r="M1684" s="4">
        <v>12448.34</v>
      </c>
      <c r="N1684" s="32">
        <f>Table2[[#This Row],[Price]]*Table2[[#This Row],[Quantity Sold]]</f>
        <v>15560.01</v>
      </c>
      <c r="O1684" s="1">
        <f t="shared" si="210"/>
        <v>2024</v>
      </c>
      <c r="P1684" s="1" t="str">
        <f t="shared" si="211"/>
        <v>MEN</v>
      </c>
      <c r="Q1684" s="1" t="str">
        <f t="shared" si="216"/>
        <v>Men_Pants</v>
      </c>
      <c r="T1684" s="1" t="str">
        <f t="shared" si="212"/>
        <v>HIGH PRICE</v>
      </c>
      <c r="U1684" t="str">
        <f t="shared" si="209"/>
        <v>Discounted</v>
      </c>
      <c r="V1684" t="str">
        <f t="shared" si="213"/>
        <v>Men's Discounted Item</v>
      </c>
      <c r="W1684" s="1" t="b">
        <f t="shared" si="214"/>
        <v>0</v>
      </c>
      <c r="X1684" t="b">
        <f t="shared" si="215"/>
        <v>1</v>
      </c>
    </row>
    <row r="1685" spans="1:24" x14ac:dyDescent="0.3">
      <c r="A1685" s="2" t="s">
        <v>1677</v>
      </c>
      <c r="B1685" s="3" t="s">
        <v>5509</v>
      </c>
      <c r="C1685" s="3" t="s">
        <v>7405</v>
      </c>
      <c r="D1685" s="3" t="s">
        <v>7410</v>
      </c>
      <c r="E1685" s="3" t="s">
        <v>7425</v>
      </c>
      <c r="F1685" s="3" t="s">
        <v>7431</v>
      </c>
      <c r="G1685" s="3">
        <v>2192.0300000000002</v>
      </c>
      <c r="H1685" s="3">
        <v>14</v>
      </c>
      <c r="I1685" s="8" t="s">
        <v>7816</v>
      </c>
      <c r="J1685" s="3" t="s">
        <v>8164</v>
      </c>
      <c r="K1685" s="3" t="s">
        <v>8168</v>
      </c>
      <c r="L1685" s="3" t="s">
        <v>8170</v>
      </c>
      <c r="M1685" s="4">
        <v>30688.42</v>
      </c>
      <c r="N1685" s="32">
        <f>Table2[[#This Row],[Price]]*Table2[[#This Row],[Quantity Sold]]</f>
        <v>30688.420000000002</v>
      </c>
      <c r="O1685" s="1">
        <f t="shared" si="210"/>
        <v>2023</v>
      </c>
      <c r="P1685" s="1" t="str">
        <f t="shared" si="211"/>
        <v>MEN</v>
      </c>
      <c r="Q1685" s="1" t="str">
        <f t="shared" si="216"/>
        <v>Men_Shirts</v>
      </c>
      <c r="T1685" s="1" t="str">
        <f t="shared" si="212"/>
        <v>LOW PRICE</v>
      </c>
      <c r="U1685" t="str">
        <f t="shared" si="209"/>
        <v>No Discount</v>
      </c>
      <c r="V1685" t="str">
        <f t="shared" si="213"/>
        <v>Other</v>
      </c>
      <c r="W1685" s="1" t="b">
        <f t="shared" si="214"/>
        <v>1</v>
      </c>
      <c r="X1685" t="b">
        <f t="shared" si="215"/>
        <v>0</v>
      </c>
    </row>
    <row r="1686" spans="1:24" x14ac:dyDescent="0.3">
      <c r="A1686" s="2" t="s">
        <v>1678</v>
      </c>
      <c r="B1686" s="3" t="s">
        <v>5510</v>
      </c>
      <c r="C1686" s="3" t="s">
        <v>7405</v>
      </c>
      <c r="D1686" s="3" t="s">
        <v>7409</v>
      </c>
      <c r="E1686" s="3" t="s">
        <v>7424</v>
      </c>
      <c r="F1686" s="3" t="s">
        <v>7428</v>
      </c>
      <c r="G1686" s="3">
        <v>9940.08</v>
      </c>
      <c r="H1686" s="3">
        <v>10</v>
      </c>
      <c r="I1686" s="8" t="s">
        <v>7537</v>
      </c>
      <c r="J1686" s="3" t="s">
        <v>8163</v>
      </c>
      <c r="K1686" s="3" t="s">
        <v>8168</v>
      </c>
      <c r="L1686" s="3" t="s">
        <v>8170</v>
      </c>
      <c r="M1686" s="4">
        <v>99400.8</v>
      </c>
      <c r="N1686" s="32">
        <f>Table2[[#This Row],[Price]]*Table2[[#This Row],[Quantity Sold]]</f>
        <v>99400.8</v>
      </c>
      <c r="O1686" s="1">
        <f t="shared" si="210"/>
        <v>2023</v>
      </c>
      <c r="P1686" s="1" t="str">
        <f t="shared" si="211"/>
        <v>MEN</v>
      </c>
      <c r="Q1686" s="1" t="str">
        <f t="shared" si="216"/>
        <v>Men_Jackets</v>
      </c>
      <c r="T1686" s="1" t="str">
        <f t="shared" si="212"/>
        <v>LOW PRICE</v>
      </c>
      <c r="U1686" t="str">
        <f t="shared" si="209"/>
        <v>No Discount</v>
      </c>
      <c r="V1686" t="str">
        <f t="shared" si="213"/>
        <v>Other</v>
      </c>
      <c r="W1686" s="1" t="b">
        <f t="shared" si="214"/>
        <v>1</v>
      </c>
      <c r="X1686" t="b">
        <f t="shared" si="215"/>
        <v>0</v>
      </c>
    </row>
    <row r="1687" spans="1:24" x14ac:dyDescent="0.3">
      <c r="A1687" s="2" t="s">
        <v>1679</v>
      </c>
      <c r="B1687" s="3" t="s">
        <v>5511</v>
      </c>
      <c r="C1687" s="3" t="s">
        <v>7407</v>
      </c>
      <c r="D1687" s="3" t="s">
        <v>7417</v>
      </c>
      <c r="E1687" s="3" t="s">
        <v>7427</v>
      </c>
      <c r="F1687" s="3" t="s">
        <v>7433</v>
      </c>
      <c r="G1687" s="3">
        <v>16325.27</v>
      </c>
      <c r="H1687" s="3">
        <v>18</v>
      </c>
      <c r="I1687" s="8" t="s">
        <v>8097</v>
      </c>
      <c r="J1687" s="3" t="s">
        <v>8163</v>
      </c>
      <c r="K1687" s="3" t="s">
        <v>8168</v>
      </c>
      <c r="L1687" s="3" t="s">
        <v>8170</v>
      </c>
      <c r="M1687" s="4">
        <v>293854.86</v>
      </c>
      <c r="N1687" s="32">
        <f>Table2[[#This Row],[Price]]*Table2[[#This Row],[Quantity Sold]]</f>
        <v>293854.86</v>
      </c>
      <c r="O1687" s="1">
        <f t="shared" si="210"/>
        <v>2022</v>
      </c>
      <c r="P1687" s="1" t="str">
        <f t="shared" si="211"/>
        <v>KIDS</v>
      </c>
      <c r="Q1687" s="1" t="str">
        <f t="shared" si="216"/>
        <v>Kids_Shoes</v>
      </c>
      <c r="T1687" s="1" t="str">
        <f t="shared" si="212"/>
        <v>HIGH PRICE</v>
      </c>
      <c r="U1687" t="str">
        <f t="shared" si="209"/>
        <v>No Discount</v>
      </c>
      <c r="V1687" t="str">
        <f t="shared" si="213"/>
        <v>Other</v>
      </c>
      <c r="W1687" s="1" t="b">
        <f t="shared" si="214"/>
        <v>1</v>
      </c>
      <c r="X1687" t="b">
        <f t="shared" si="215"/>
        <v>0</v>
      </c>
    </row>
    <row r="1688" spans="1:24" x14ac:dyDescent="0.3">
      <c r="A1688" s="2" t="s">
        <v>1680</v>
      </c>
      <c r="B1688" s="3" t="s">
        <v>5512</v>
      </c>
      <c r="C1688" s="3" t="s">
        <v>7405</v>
      </c>
      <c r="D1688" s="3" t="s">
        <v>7411</v>
      </c>
      <c r="E1688" s="3" t="s">
        <v>7426</v>
      </c>
      <c r="F1688" s="3" t="s">
        <v>7433</v>
      </c>
      <c r="G1688" s="3">
        <v>7801.17</v>
      </c>
      <c r="H1688" s="3">
        <v>18</v>
      </c>
      <c r="I1688" s="8" t="s">
        <v>7518</v>
      </c>
      <c r="J1688" s="3" t="s">
        <v>8165</v>
      </c>
      <c r="K1688" s="3" t="s">
        <v>8168</v>
      </c>
      <c r="L1688" s="3" t="s">
        <v>8170</v>
      </c>
      <c r="M1688" s="4">
        <v>140421.06</v>
      </c>
      <c r="N1688" s="32">
        <f>Table2[[#This Row],[Price]]*Table2[[#This Row],[Quantity Sold]]</f>
        <v>140421.06</v>
      </c>
      <c r="O1688" s="1">
        <f t="shared" si="210"/>
        <v>2023</v>
      </c>
      <c r="P1688" s="1" t="str">
        <f t="shared" si="211"/>
        <v>MEN</v>
      </c>
      <c r="Q1688" s="1" t="str">
        <f t="shared" si="216"/>
        <v>Men_Pants</v>
      </c>
      <c r="T1688" s="1" t="str">
        <f t="shared" si="212"/>
        <v>LOW PRICE</v>
      </c>
      <c r="U1688" t="str">
        <f t="shared" si="209"/>
        <v>No Discount</v>
      </c>
      <c r="V1688" t="str">
        <f t="shared" si="213"/>
        <v>Other</v>
      </c>
      <c r="W1688" s="1" t="b">
        <f t="shared" si="214"/>
        <v>1</v>
      </c>
      <c r="X1688" t="b">
        <f t="shared" si="215"/>
        <v>0</v>
      </c>
    </row>
    <row r="1689" spans="1:24" ht="28.8" x14ac:dyDescent="0.3">
      <c r="A1689" s="2" t="s">
        <v>1681</v>
      </c>
      <c r="B1689" s="3" t="s">
        <v>5513</v>
      </c>
      <c r="C1689" s="3" t="s">
        <v>7406</v>
      </c>
      <c r="D1689" s="3" t="s">
        <v>7416</v>
      </c>
      <c r="E1689" s="3" t="s">
        <v>7424</v>
      </c>
      <c r="F1689" s="3" t="s">
        <v>7429</v>
      </c>
      <c r="G1689" s="3">
        <v>15584.08</v>
      </c>
      <c r="H1689" s="3">
        <v>2</v>
      </c>
      <c r="I1689" s="8" t="s">
        <v>7879</v>
      </c>
      <c r="J1689" s="3" t="s">
        <v>8163</v>
      </c>
      <c r="K1689" s="3" t="s">
        <v>8168</v>
      </c>
      <c r="L1689" s="3" t="s">
        <v>8169</v>
      </c>
      <c r="M1689" s="4">
        <v>24934.86</v>
      </c>
      <c r="N1689" s="32">
        <f>Table2[[#This Row],[Price]]*Table2[[#This Row],[Quantity Sold]]</f>
        <v>31168.16</v>
      </c>
      <c r="O1689" s="1">
        <f t="shared" si="210"/>
        <v>2024</v>
      </c>
      <c r="P1689" s="1" t="str">
        <f t="shared" si="211"/>
        <v>ACCESSORIES</v>
      </c>
      <c r="Q1689" s="1" t="str">
        <f t="shared" si="216"/>
        <v>Accessories_Belts</v>
      </c>
      <c r="T1689" s="1" t="str">
        <f t="shared" si="212"/>
        <v>HIGH PRICE</v>
      </c>
      <c r="U1689" t="str">
        <f t="shared" si="209"/>
        <v>Discounted</v>
      </c>
      <c r="V1689" t="str">
        <f t="shared" si="213"/>
        <v>Other</v>
      </c>
      <c r="W1689" s="1" t="b">
        <f t="shared" si="214"/>
        <v>0</v>
      </c>
      <c r="X1689" t="b">
        <f t="shared" si="215"/>
        <v>1</v>
      </c>
    </row>
    <row r="1690" spans="1:24" ht="28.8" x14ac:dyDescent="0.3">
      <c r="A1690" s="2" t="s">
        <v>1682</v>
      </c>
      <c r="B1690" s="3" t="s">
        <v>5514</v>
      </c>
      <c r="C1690" s="3" t="s">
        <v>7406</v>
      </c>
      <c r="D1690" s="3" t="s">
        <v>7414</v>
      </c>
      <c r="E1690" s="3" t="s">
        <v>7424</v>
      </c>
      <c r="F1690" s="3" t="s">
        <v>7433</v>
      </c>
      <c r="G1690" s="3">
        <v>1861.69</v>
      </c>
      <c r="H1690" s="3">
        <v>1</v>
      </c>
      <c r="I1690" s="8" t="s">
        <v>7677</v>
      </c>
      <c r="J1690" s="3" t="s">
        <v>8163</v>
      </c>
      <c r="K1690" s="3" t="s">
        <v>8168</v>
      </c>
      <c r="L1690" s="3" t="s">
        <v>8170</v>
      </c>
      <c r="M1690" s="4">
        <v>1861.69</v>
      </c>
      <c r="N1690" s="32">
        <f>Table2[[#This Row],[Price]]*Table2[[#This Row],[Quantity Sold]]</f>
        <v>1861.69</v>
      </c>
      <c r="O1690" s="1">
        <f t="shared" si="210"/>
        <v>2024</v>
      </c>
      <c r="P1690" s="1" t="str">
        <f t="shared" si="211"/>
        <v>ACCESSORIES</v>
      </c>
      <c r="Q1690" s="1" t="str">
        <f t="shared" si="216"/>
        <v>Accessories_Bags</v>
      </c>
      <c r="T1690" s="1" t="str">
        <f t="shared" si="212"/>
        <v>LOW PRICE</v>
      </c>
      <c r="U1690" t="str">
        <f t="shared" si="209"/>
        <v>No Discount</v>
      </c>
      <c r="V1690" t="str">
        <f t="shared" si="213"/>
        <v>Other</v>
      </c>
      <c r="W1690" s="1" t="b">
        <f t="shared" si="214"/>
        <v>0</v>
      </c>
      <c r="X1690" t="b">
        <f t="shared" si="215"/>
        <v>0</v>
      </c>
    </row>
    <row r="1691" spans="1:24" ht="28.8" x14ac:dyDescent="0.3">
      <c r="A1691" s="2" t="s">
        <v>1683</v>
      </c>
      <c r="B1691" s="3" t="s">
        <v>5515</v>
      </c>
      <c r="C1691" s="3" t="s">
        <v>7408</v>
      </c>
      <c r="D1691" s="3" t="s">
        <v>7417</v>
      </c>
      <c r="E1691" s="3" t="s">
        <v>7427</v>
      </c>
      <c r="F1691" s="3" t="s">
        <v>7428</v>
      </c>
      <c r="G1691" s="3">
        <v>4758.3900000000003</v>
      </c>
      <c r="H1691" s="3">
        <v>9</v>
      </c>
      <c r="I1691" s="8" t="s">
        <v>7784</v>
      </c>
      <c r="J1691" s="3" t="s">
        <v>8164</v>
      </c>
      <c r="K1691" s="3" t="s">
        <v>8167</v>
      </c>
      <c r="L1691" s="3" t="s">
        <v>8170</v>
      </c>
      <c r="M1691" s="4">
        <v>42825.51</v>
      </c>
      <c r="N1691" s="32">
        <f>Table2[[#This Row],[Price]]*Table2[[#This Row],[Quantity Sold]]</f>
        <v>42825.51</v>
      </c>
      <c r="O1691" s="1">
        <f t="shared" si="210"/>
        <v>2024</v>
      </c>
      <c r="P1691" s="1" t="str">
        <f t="shared" si="211"/>
        <v>WOMEN</v>
      </c>
      <c r="Q1691" s="1" t="str">
        <f t="shared" si="216"/>
        <v>Women_Shoes</v>
      </c>
      <c r="T1691" s="1" t="str">
        <f t="shared" si="212"/>
        <v>LOW PRICE</v>
      </c>
      <c r="U1691" t="str">
        <f t="shared" ref="U1691:U1754" si="217">IF(L1691 = "Yes", "Discounted", "No Discount")</f>
        <v>No Discount</v>
      </c>
      <c r="V1691" t="str">
        <f t="shared" si="213"/>
        <v>Other</v>
      </c>
      <c r="W1691" s="1" t="b">
        <f t="shared" si="214"/>
        <v>0</v>
      </c>
      <c r="X1691" t="b">
        <f t="shared" si="215"/>
        <v>0</v>
      </c>
    </row>
    <row r="1692" spans="1:24" ht="28.8" x14ac:dyDescent="0.3">
      <c r="A1692" s="2" t="s">
        <v>1684</v>
      </c>
      <c r="B1692" s="3" t="s">
        <v>5516</v>
      </c>
      <c r="C1692" s="3" t="s">
        <v>7408</v>
      </c>
      <c r="D1692" s="3" t="s">
        <v>7422</v>
      </c>
      <c r="E1692" s="3" t="s">
        <v>7423</v>
      </c>
      <c r="F1692" s="3" t="s">
        <v>7434</v>
      </c>
      <c r="G1692" s="3">
        <v>4274.5</v>
      </c>
      <c r="H1692" s="3">
        <v>4</v>
      </c>
      <c r="I1692" s="8" t="s">
        <v>7960</v>
      </c>
      <c r="J1692" s="3" t="s">
        <v>8162</v>
      </c>
      <c r="K1692" s="3" t="s">
        <v>8168</v>
      </c>
      <c r="L1692" s="3" t="s">
        <v>8170</v>
      </c>
      <c r="M1692" s="4">
        <v>17098</v>
      </c>
      <c r="N1692" s="32">
        <f>Table2[[#This Row],[Price]]*Table2[[#This Row],[Quantity Sold]]</f>
        <v>17098</v>
      </c>
      <c r="O1692" s="1">
        <f t="shared" si="210"/>
        <v>2023</v>
      </c>
      <c r="P1692" s="1" t="str">
        <f t="shared" si="211"/>
        <v>WOMEN</v>
      </c>
      <c r="Q1692" s="1" t="str">
        <f t="shared" si="216"/>
        <v>Women_Skirts</v>
      </c>
      <c r="T1692" s="1" t="str">
        <f t="shared" si="212"/>
        <v>LOW PRICE</v>
      </c>
      <c r="U1692" t="str">
        <f t="shared" si="217"/>
        <v>No Discount</v>
      </c>
      <c r="V1692" t="str">
        <f t="shared" si="213"/>
        <v>Other</v>
      </c>
      <c r="W1692" s="1" t="b">
        <f t="shared" si="214"/>
        <v>0</v>
      </c>
      <c r="X1692" t="b">
        <f t="shared" si="215"/>
        <v>0</v>
      </c>
    </row>
    <row r="1693" spans="1:24" ht="28.8" x14ac:dyDescent="0.3">
      <c r="A1693" s="2" t="s">
        <v>1685</v>
      </c>
      <c r="B1693" s="3" t="s">
        <v>5517</v>
      </c>
      <c r="C1693" s="3" t="s">
        <v>7406</v>
      </c>
      <c r="D1693" s="3" t="s">
        <v>7421</v>
      </c>
      <c r="E1693" s="3" t="s">
        <v>7427</v>
      </c>
      <c r="F1693" s="3" t="s">
        <v>7429</v>
      </c>
      <c r="G1693" s="3">
        <v>16350.17</v>
      </c>
      <c r="H1693" s="3">
        <v>2</v>
      </c>
      <c r="I1693" s="8" t="s">
        <v>7913</v>
      </c>
      <c r="J1693" s="3" t="s">
        <v>8166</v>
      </c>
      <c r="K1693" s="3" t="s">
        <v>8167</v>
      </c>
      <c r="L1693" s="3" t="s">
        <v>8169</v>
      </c>
      <c r="M1693" s="4">
        <v>26159.94</v>
      </c>
      <c r="N1693" s="32">
        <f>Table2[[#This Row],[Price]]*Table2[[#This Row],[Quantity Sold]]</f>
        <v>32700.34</v>
      </c>
      <c r="O1693" s="1">
        <f t="shared" si="210"/>
        <v>2023</v>
      </c>
      <c r="P1693" s="1" t="str">
        <f t="shared" si="211"/>
        <v>ACCESSORIES</v>
      </c>
      <c r="Q1693" s="1" t="str">
        <f t="shared" si="216"/>
        <v>Accessories_Scarves</v>
      </c>
      <c r="T1693" s="1" t="str">
        <f t="shared" si="212"/>
        <v>HIGH PRICE</v>
      </c>
      <c r="U1693" t="str">
        <f t="shared" si="217"/>
        <v>Discounted</v>
      </c>
      <c r="V1693" t="str">
        <f t="shared" si="213"/>
        <v>Other</v>
      </c>
      <c r="W1693" s="1" t="b">
        <f t="shared" si="214"/>
        <v>0</v>
      </c>
      <c r="X1693" t="b">
        <f t="shared" si="215"/>
        <v>1</v>
      </c>
    </row>
    <row r="1694" spans="1:24" x14ac:dyDescent="0.3">
      <c r="A1694" s="2" t="s">
        <v>1686</v>
      </c>
      <c r="B1694" s="3" t="s">
        <v>5168</v>
      </c>
      <c r="C1694" s="3" t="s">
        <v>7407</v>
      </c>
      <c r="D1694" s="3" t="s">
        <v>7413</v>
      </c>
      <c r="E1694" s="3" t="s">
        <v>7427</v>
      </c>
      <c r="F1694" s="3" t="s">
        <v>7430</v>
      </c>
      <c r="G1694" s="3">
        <v>10840.63</v>
      </c>
      <c r="H1694" s="3">
        <v>14</v>
      </c>
      <c r="I1694" s="8" t="s">
        <v>8098</v>
      </c>
      <c r="J1694" s="3" t="s">
        <v>8165</v>
      </c>
      <c r="K1694" s="3" t="s">
        <v>8167</v>
      </c>
      <c r="L1694" s="3" t="s">
        <v>8170</v>
      </c>
      <c r="M1694" s="4">
        <v>151768.82</v>
      </c>
      <c r="N1694" s="32">
        <f>Table2[[#This Row],[Price]]*Table2[[#This Row],[Quantity Sold]]</f>
        <v>151768.81999999998</v>
      </c>
      <c r="O1694" s="1">
        <f t="shared" si="210"/>
        <v>2022</v>
      </c>
      <c r="P1694" s="1" t="str">
        <f t="shared" si="211"/>
        <v>KIDS</v>
      </c>
      <c r="Q1694" s="1" t="str">
        <f t="shared" si="216"/>
        <v>Kids_Shorts</v>
      </c>
      <c r="T1694" s="1" t="str">
        <f t="shared" si="212"/>
        <v>HIGH PRICE</v>
      </c>
      <c r="U1694" t="str">
        <f t="shared" si="217"/>
        <v>No Discount</v>
      </c>
      <c r="V1694" t="str">
        <f t="shared" si="213"/>
        <v>Other</v>
      </c>
      <c r="W1694" s="1" t="b">
        <f t="shared" si="214"/>
        <v>1</v>
      </c>
      <c r="X1694" t="b">
        <f t="shared" si="215"/>
        <v>0</v>
      </c>
    </row>
    <row r="1695" spans="1:24" ht="28.8" x14ac:dyDescent="0.3">
      <c r="A1695" s="2" t="s">
        <v>1687</v>
      </c>
      <c r="B1695" s="3" t="s">
        <v>5518</v>
      </c>
      <c r="C1695" s="3" t="s">
        <v>7406</v>
      </c>
      <c r="D1695" s="3" t="s">
        <v>7421</v>
      </c>
      <c r="E1695" s="3" t="s">
        <v>7427</v>
      </c>
      <c r="F1695" s="3" t="s">
        <v>7429</v>
      </c>
      <c r="G1695" s="3">
        <v>16266.34</v>
      </c>
      <c r="H1695" s="3">
        <v>16</v>
      </c>
      <c r="I1695" s="8" t="s">
        <v>8029</v>
      </c>
      <c r="J1695" s="3" t="s">
        <v>8164</v>
      </c>
      <c r="K1695" s="3" t="s">
        <v>8168</v>
      </c>
      <c r="L1695" s="3" t="s">
        <v>8169</v>
      </c>
      <c r="M1695" s="4">
        <v>208208.82</v>
      </c>
      <c r="N1695" s="32">
        <f>Table2[[#This Row],[Price]]*Table2[[#This Row],[Quantity Sold]]</f>
        <v>260261.44</v>
      </c>
      <c r="O1695" s="1">
        <f t="shared" si="210"/>
        <v>2023</v>
      </c>
      <c r="P1695" s="1" t="str">
        <f t="shared" si="211"/>
        <v>ACCESSORIES</v>
      </c>
      <c r="Q1695" s="1" t="str">
        <f t="shared" si="216"/>
        <v>Accessories_Scarves</v>
      </c>
      <c r="T1695" s="1" t="str">
        <f t="shared" si="212"/>
        <v>HIGH PRICE</v>
      </c>
      <c r="U1695" t="str">
        <f t="shared" si="217"/>
        <v>Discounted</v>
      </c>
      <c r="V1695" t="str">
        <f t="shared" si="213"/>
        <v>Other</v>
      </c>
      <c r="W1695" s="1" t="b">
        <f t="shared" si="214"/>
        <v>1</v>
      </c>
      <c r="X1695" t="b">
        <f t="shared" si="215"/>
        <v>1</v>
      </c>
    </row>
    <row r="1696" spans="1:24" ht="28.8" x14ac:dyDescent="0.3">
      <c r="A1696" s="2" t="s">
        <v>1688</v>
      </c>
      <c r="B1696" s="3" t="s">
        <v>5519</v>
      </c>
      <c r="C1696" s="3" t="s">
        <v>7408</v>
      </c>
      <c r="D1696" s="3" t="s">
        <v>7417</v>
      </c>
      <c r="E1696" s="3" t="s">
        <v>7426</v>
      </c>
      <c r="F1696" s="3" t="s">
        <v>7429</v>
      </c>
      <c r="G1696" s="3">
        <v>12570.35</v>
      </c>
      <c r="H1696" s="3">
        <v>17</v>
      </c>
      <c r="I1696" s="8" t="s">
        <v>7869</v>
      </c>
      <c r="J1696" s="3" t="s">
        <v>8165</v>
      </c>
      <c r="K1696" s="3" t="s">
        <v>8168</v>
      </c>
      <c r="L1696" s="3" t="s">
        <v>8170</v>
      </c>
      <c r="M1696" s="4">
        <v>213695.95</v>
      </c>
      <c r="N1696" s="32">
        <f>Table2[[#This Row],[Price]]*Table2[[#This Row],[Quantity Sold]]</f>
        <v>213695.95</v>
      </c>
      <c r="O1696" s="1">
        <f t="shared" si="210"/>
        <v>2023</v>
      </c>
      <c r="P1696" s="1" t="str">
        <f t="shared" si="211"/>
        <v>WOMEN</v>
      </c>
      <c r="Q1696" s="1" t="str">
        <f t="shared" si="216"/>
        <v>Women_Shoes</v>
      </c>
      <c r="T1696" s="1" t="str">
        <f t="shared" si="212"/>
        <v>HIGH PRICE</v>
      </c>
      <c r="U1696" t="str">
        <f t="shared" si="217"/>
        <v>No Discount</v>
      </c>
      <c r="V1696" t="str">
        <f t="shared" si="213"/>
        <v>Other</v>
      </c>
      <c r="W1696" s="1" t="b">
        <f t="shared" si="214"/>
        <v>1</v>
      </c>
      <c r="X1696" t="b">
        <f t="shared" si="215"/>
        <v>0</v>
      </c>
    </row>
    <row r="1697" spans="1:24" x14ac:dyDescent="0.3">
      <c r="A1697" s="2" t="s">
        <v>1689</v>
      </c>
      <c r="B1697" s="3" t="s">
        <v>5520</v>
      </c>
      <c r="C1697" s="3" t="s">
        <v>7407</v>
      </c>
      <c r="D1697" s="3" t="s">
        <v>7413</v>
      </c>
      <c r="E1697" s="3" t="s">
        <v>7424</v>
      </c>
      <c r="F1697" s="3" t="s">
        <v>7428</v>
      </c>
      <c r="G1697" s="3">
        <v>12305.58</v>
      </c>
      <c r="H1697" s="3">
        <v>10</v>
      </c>
      <c r="I1697" s="8" t="s">
        <v>8037</v>
      </c>
      <c r="J1697" s="3" t="s">
        <v>8163</v>
      </c>
      <c r="K1697" s="3" t="s">
        <v>8168</v>
      </c>
      <c r="L1697" s="3" t="s">
        <v>8170</v>
      </c>
      <c r="M1697" s="4">
        <v>123055.8</v>
      </c>
      <c r="N1697" s="32">
        <f>Table2[[#This Row],[Price]]*Table2[[#This Row],[Quantity Sold]]</f>
        <v>123055.8</v>
      </c>
      <c r="O1697" s="1">
        <f t="shared" si="210"/>
        <v>2023</v>
      </c>
      <c r="P1697" s="1" t="str">
        <f t="shared" si="211"/>
        <v>KIDS</v>
      </c>
      <c r="Q1697" s="1" t="str">
        <f t="shared" si="216"/>
        <v>Kids_Shorts</v>
      </c>
      <c r="T1697" s="1" t="str">
        <f t="shared" si="212"/>
        <v>HIGH PRICE</v>
      </c>
      <c r="U1697" t="str">
        <f t="shared" si="217"/>
        <v>No Discount</v>
      </c>
      <c r="V1697" t="str">
        <f t="shared" si="213"/>
        <v>Other</v>
      </c>
      <c r="W1697" s="1" t="b">
        <f t="shared" si="214"/>
        <v>1</v>
      </c>
      <c r="X1697" t="b">
        <f t="shared" si="215"/>
        <v>0</v>
      </c>
    </row>
    <row r="1698" spans="1:24" x14ac:dyDescent="0.3">
      <c r="A1698" s="2" t="s">
        <v>1690</v>
      </c>
      <c r="B1698" s="3" t="s">
        <v>4164</v>
      </c>
      <c r="C1698" s="3" t="s">
        <v>7407</v>
      </c>
      <c r="D1698" s="3" t="s">
        <v>7413</v>
      </c>
      <c r="E1698" s="3" t="s">
        <v>7425</v>
      </c>
      <c r="F1698" s="3" t="s">
        <v>7434</v>
      </c>
      <c r="G1698" s="3">
        <v>5031.46</v>
      </c>
      <c r="H1698" s="3">
        <v>15</v>
      </c>
      <c r="I1698" s="8" t="s">
        <v>8024</v>
      </c>
      <c r="J1698" s="3" t="s">
        <v>8162</v>
      </c>
      <c r="K1698" s="3" t="s">
        <v>8167</v>
      </c>
      <c r="L1698" s="3" t="s">
        <v>8170</v>
      </c>
      <c r="M1698" s="4">
        <v>75471.899999999994</v>
      </c>
      <c r="N1698" s="32">
        <f>Table2[[#This Row],[Price]]*Table2[[#This Row],[Quantity Sold]]</f>
        <v>75471.899999999994</v>
      </c>
      <c r="O1698" s="1">
        <f t="shared" si="210"/>
        <v>2023</v>
      </c>
      <c r="P1698" s="1" t="str">
        <f t="shared" si="211"/>
        <v>KIDS</v>
      </c>
      <c r="Q1698" s="1" t="str">
        <f t="shared" si="216"/>
        <v>Kids_Shorts</v>
      </c>
      <c r="T1698" s="1" t="str">
        <f t="shared" si="212"/>
        <v>LOW PRICE</v>
      </c>
      <c r="U1698" t="str">
        <f t="shared" si="217"/>
        <v>No Discount</v>
      </c>
      <c r="V1698" t="str">
        <f t="shared" si="213"/>
        <v>Other</v>
      </c>
      <c r="W1698" s="1" t="b">
        <f t="shared" si="214"/>
        <v>1</v>
      </c>
      <c r="X1698" t="b">
        <f t="shared" si="215"/>
        <v>0</v>
      </c>
    </row>
    <row r="1699" spans="1:24" ht="28.8" x14ac:dyDescent="0.3">
      <c r="A1699" s="2" t="s">
        <v>1691</v>
      </c>
      <c r="B1699" s="3" t="s">
        <v>5521</v>
      </c>
      <c r="C1699" s="3" t="s">
        <v>7408</v>
      </c>
      <c r="D1699" s="3" t="s">
        <v>7417</v>
      </c>
      <c r="E1699" s="3" t="s">
        <v>7427</v>
      </c>
      <c r="F1699" s="3" t="s">
        <v>7430</v>
      </c>
      <c r="G1699" s="3">
        <v>9862.06</v>
      </c>
      <c r="H1699" s="3">
        <v>14</v>
      </c>
      <c r="I1699" s="8" t="s">
        <v>7681</v>
      </c>
      <c r="J1699" s="3" t="s">
        <v>8163</v>
      </c>
      <c r="K1699" s="3" t="s">
        <v>8168</v>
      </c>
      <c r="L1699" s="3" t="s">
        <v>8169</v>
      </c>
      <c r="M1699" s="4">
        <v>110454.74</v>
      </c>
      <c r="N1699" s="32">
        <f>Table2[[#This Row],[Price]]*Table2[[#This Row],[Quantity Sold]]</f>
        <v>138068.84</v>
      </c>
      <c r="O1699" s="1">
        <f t="shared" si="210"/>
        <v>2024</v>
      </c>
      <c r="P1699" s="1" t="str">
        <f t="shared" si="211"/>
        <v>WOMEN</v>
      </c>
      <c r="Q1699" s="1" t="str">
        <f t="shared" si="216"/>
        <v>Women_Shoes</v>
      </c>
      <c r="T1699" s="1" t="str">
        <f t="shared" si="212"/>
        <v>LOW PRICE</v>
      </c>
      <c r="U1699" t="str">
        <f t="shared" si="217"/>
        <v>Discounted</v>
      </c>
      <c r="V1699" t="str">
        <f t="shared" si="213"/>
        <v>Other</v>
      </c>
      <c r="W1699" s="1" t="b">
        <f t="shared" si="214"/>
        <v>1</v>
      </c>
      <c r="X1699" t="b">
        <f t="shared" si="215"/>
        <v>1</v>
      </c>
    </row>
    <row r="1700" spans="1:24" x14ac:dyDescent="0.3">
      <c r="A1700" s="2" t="s">
        <v>1692</v>
      </c>
      <c r="B1700" s="3" t="s">
        <v>5522</v>
      </c>
      <c r="C1700" s="3" t="s">
        <v>7407</v>
      </c>
      <c r="D1700" s="3" t="s">
        <v>7413</v>
      </c>
      <c r="E1700" s="3" t="s">
        <v>7425</v>
      </c>
      <c r="F1700" s="3" t="s">
        <v>7430</v>
      </c>
      <c r="G1700" s="3">
        <v>3744.13</v>
      </c>
      <c r="H1700" s="3">
        <v>13</v>
      </c>
      <c r="I1700" s="8" t="s">
        <v>7690</v>
      </c>
      <c r="J1700" s="3" t="s">
        <v>8162</v>
      </c>
      <c r="K1700" s="3" t="s">
        <v>8168</v>
      </c>
      <c r="L1700" s="3" t="s">
        <v>8169</v>
      </c>
      <c r="M1700" s="4">
        <v>38938.620000000003</v>
      </c>
      <c r="N1700" s="32">
        <f>Table2[[#This Row],[Price]]*Table2[[#This Row],[Quantity Sold]]</f>
        <v>48673.69</v>
      </c>
      <c r="O1700" s="1">
        <f t="shared" si="210"/>
        <v>2023</v>
      </c>
      <c r="P1700" s="1" t="str">
        <f t="shared" si="211"/>
        <v>KIDS</v>
      </c>
      <c r="Q1700" s="1" t="str">
        <f t="shared" si="216"/>
        <v>Kids_Shorts</v>
      </c>
      <c r="T1700" s="1" t="str">
        <f t="shared" si="212"/>
        <v>LOW PRICE</v>
      </c>
      <c r="U1700" t="str">
        <f t="shared" si="217"/>
        <v>Discounted</v>
      </c>
      <c r="V1700" t="str">
        <f t="shared" si="213"/>
        <v>Other</v>
      </c>
      <c r="W1700" s="1" t="b">
        <f t="shared" si="214"/>
        <v>1</v>
      </c>
      <c r="X1700" t="b">
        <f t="shared" si="215"/>
        <v>1</v>
      </c>
    </row>
    <row r="1701" spans="1:24" x14ac:dyDescent="0.3">
      <c r="A1701" s="2" t="s">
        <v>1693</v>
      </c>
      <c r="B1701" s="3" t="s">
        <v>5523</v>
      </c>
      <c r="C1701" s="3" t="s">
        <v>7405</v>
      </c>
      <c r="D1701" s="3" t="s">
        <v>7417</v>
      </c>
      <c r="E1701" s="3" t="s">
        <v>7425</v>
      </c>
      <c r="F1701" s="3" t="s">
        <v>7433</v>
      </c>
      <c r="G1701" s="3">
        <v>944.54</v>
      </c>
      <c r="H1701" s="3">
        <v>4</v>
      </c>
      <c r="I1701" s="8" t="s">
        <v>7657</v>
      </c>
      <c r="J1701" s="3" t="s">
        <v>8165</v>
      </c>
      <c r="K1701" s="3" t="s">
        <v>8167</v>
      </c>
      <c r="L1701" s="3" t="s">
        <v>8170</v>
      </c>
      <c r="M1701" s="4">
        <v>3778.16</v>
      </c>
      <c r="N1701" s="32">
        <f>Table2[[#This Row],[Price]]*Table2[[#This Row],[Quantity Sold]]</f>
        <v>3778.16</v>
      </c>
      <c r="O1701" s="1">
        <f t="shared" si="210"/>
        <v>2024</v>
      </c>
      <c r="P1701" s="1" t="str">
        <f t="shared" si="211"/>
        <v>MEN</v>
      </c>
      <c r="Q1701" s="1" t="str">
        <f t="shared" si="216"/>
        <v>Men_Shoes</v>
      </c>
      <c r="T1701" s="1" t="str">
        <f t="shared" si="212"/>
        <v>LOW PRICE</v>
      </c>
      <c r="U1701" t="str">
        <f t="shared" si="217"/>
        <v>No Discount</v>
      </c>
      <c r="V1701" t="str">
        <f t="shared" si="213"/>
        <v>Other</v>
      </c>
      <c r="W1701" s="1" t="b">
        <f t="shared" si="214"/>
        <v>0</v>
      </c>
      <c r="X1701" t="b">
        <f t="shared" si="215"/>
        <v>0</v>
      </c>
    </row>
    <row r="1702" spans="1:24" ht="28.8" x14ac:dyDescent="0.3">
      <c r="A1702" s="2" t="s">
        <v>1694</v>
      </c>
      <c r="B1702" s="3" t="s">
        <v>5524</v>
      </c>
      <c r="C1702" s="3" t="s">
        <v>7406</v>
      </c>
      <c r="D1702" s="3" t="s">
        <v>7414</v>
      </c>
      <c r="E1702" s="3" t="s">
        <v>7425</v>
      </c>
      <c r="F1702" s="3" t="s">
        <v>7428</v>
      </c>
      <c r="G1702" s="3">
        <v>15447.13</v>
      </c>
      <c r="H1702" s="3">
        <v>7</v>
      </c>
      <c r="I1702" s="8" t="s">
        <v>7678</v>
      </c>
      <c r="J1702" s="3" t="s">
        <v>8164</v>
      </c>
      <c r="K1702" s="3" t="s">
        <v>8167</v>
      </c>
      <c r="L1702" s="3" t="s">
        <v>8169</v>
      </c>
      <c r="M1702" s="4">
        <v>86504.26</v>
      </c>
      <c r="N1702" s="32">
        <f>Table2[[#This Row],[Price]]*Table2[[#This Row],[Quantity Sold]]</f>
        <v>108129.90999999999</v>
      </c>
      <c r="O1702" s="1">
        <f t="shared" si="210"/>
        <v>2024</v>
      </c>
      <c r="P1702" s="1" t="str">
        <f t="shared" si="211"/>
        <v>ACCESSORIES</v>
      </c>
      <c r="Q1702" s="1" t="str">
        <f t="shared" si="216"/>
        <v>Accessories_Bags</v>
      </c>
      <c r="T1702" s="1" t="str">
        <f t="shared" si="212"/>
        <v>HIGH PRICE</v>
      </c>
      <c r="U1702" t="str">
        <f t="shared" si="217"/>
        <v>Discounted</v>
      </c>
      <c r="V1702" t="str">
        <f t="shared" si="213"/>
        <v>Other</v>
      </c>
      <c r="W1702" s="1" t="b">
        <f t="shared" si="214"/>
        <v>0</v>
      </c>
      <c r="X1702" t="b">
        <f t="shared" si="215"/>
        <v>1</v>
      </c>
    </row>
    <row r="1703" spans="1:24" x14ac:dyDescent="0.3">
      <c r="A1703" s="2" t="s">
        <v>1695</v>
      </c>
      <c r="B1703" s="3" t="s">
        <v>5525</v>
      </c>
      <c r="C1703" s="3" t="s">
        <v>7407</v>
      </c>
      <c r="D1703" s="3" t="s">
        <v>7417</v>
      </c>
      <c r="E1703" s="3" t="s">
        <v>7427</v>
      </c>
      <c r="F1703" s="3" t="s">
        <v>7429</v>
      </c>
      <c r="G1703" s="3">
        <v>1112.2</v>
      </c>
      <c r="H1703" s="3">
        <v>17</v>
      </c>
      <c r="I1703" s="8" t="s">
        <v>7768</v>
      </c>
      <c r="J1703" s="3" t="s">
        <v>8162</v>
      </c>
      <c r="K1703" s="3" t="s">
        <v>8167</v>
      </c>
      <c r="L1703" s="3" t="s">
        <v>8169</v>
      </c>
      <c r="M1703" s="4">
        <v>15125.92</v>
      </c>
      <c r="N1703" s="32">
        <f>Table2[[#This Row],[Price]]*Table2[[#This Row],[Quantity Sold]]</f>
        <v>18907.400000000001</v>
      </c>
      <c r="O1703" s="1">
        <f t="shared" si="210"/>
        <v>2023</v>
      </c>
      <c r="P1703" s="1" t="str">
        <f t="shared" si="211"/>
        <v>KIDS</v>
      </c>
      <c r="Q1703" s="1" t="str">
        <f t="shared" si="216"/>
        <v>Kids_Shoes</v>
      </c>
      <c r="T1703" s="1" t="str">
        <f t="shared" si="212"/>
        <v>LOW PRICE</v>
      </c>
      <c r="U1703" t="str">
        <f t="shared" si="217"/>
        <v>Discounted</v>
      </c>
      <c r="V1703" t="str">
        <f t="shared" si="213"/>
        <v>Other</v>
      </c>
      <c r="W1703" s="1" t="b">
        <f t="shared" si="214"/>
        <v>1</v>
      </c>
      <c r="X1703" t="b">
        <f t="shared" si="215"/>
        <v>1</v>
      </c>
    </row>
    <row r="1704" spans="1:24" ht="28.8" x14ac:dyDescent="0.3">
      <c r="A1704" s="2" t="s">
        <v>1696</v>
      </c>
      <c r="B1704" s="3" t="s">
        <v>5526</v>
      </c>
      <c r="C1704" s="3" t="s">
        <v>7408</v>
      </c>
      <c r="D1704" s="3" t="s">
        <v>7422</v>
      </c>
      <c r="E1704" s="3" t="s">
        <v>7425</v>
      </c>
      <c r="F1704" s="3" t="s">
        <v>7428</v>
      </c>
      <c r="G1704" s="3">
        <v>15913.59</v>
      </c>
      <c r="H1704" s="3">
        <v>11</v>
      </c>
      <c r="I1704" s="8" t="s">
        <v>7721</v>
      </c>
      <c r="J1704" s="3" t="s">
        <v>8164</v>
      </c>
      <c r="K1704" s="3" t="s">
        <v>8167</v>
      </c>
      <c r="L1704" s="3" t="s">
        <v>8169</v>
      </c>
      <c r="M1704" s="4">
        <v>140039.26</v>
      </c>
      <c r="N1704" s="32">
        <f>Table2[[#This Row],[Price]]*Table2[[#This Row],[Quantity Sold]]</f>
        <v>175049.49</v>
      </c>
      <c r="O1704" s="1">
        <f t="shared" si="210"/>
        <v>2023</v>
      </c>
      <c r="P1704" s="1" t="str">
        <f t="shared" si="211"/>
        <v>WOMEN</v>
      </c>
      <c r="Q1704" s="1" t="str">
        <f t="shared" si="216"/>
        <v>Women_Skirts</v>
      </c>
      <c r="T1704" s="1" t="str">
        <f t="shared" si="212"/>
        <v>HIGH PRICE</v>
      </c>
      <c r="U1704" t="str">
        <f t="shared" si="217"/>
        <v>Discounted</v>
      </c>
      <c r="V1704" t="str">
        <f t="shared" si="213"/>
        <v>Other</v>
      </c>
      <c r="W1704" s="1" t="b">
        <f t="shared" si="214"/>
        <v>1</v>
      </c>
      <c r="X1704" t="b">
        <f t="shared" si="215"/>
        <v>1</v>
      </c>
    </row>
    <row r="1705" spans="1:24" ht="28.8" x14ac:dyDescent="0.3">
      <c r="A1705" s="2" t="s">
        <v>1697</v>
      </c>
      <c r="B1705" s="3" t="s">
        <v>5527</v>
      </c>
      <c r="C1705" s="3" t="s">
        <v>7408</v>
      </c>
      <c r="D1705" s="3" t="s">
        <v>7422</v>
      </c>
      <c r="E1705" s="3" t="s">
        <v>7423</v>
      </c>
      <c r="F1705" s="3" t="s">
        <v>7428</v>
      </c>
      <c r="G1705" s="3">
        <v>15874.58</v>
      </c>
      <c r="H1705" s="3">
        <v>12</v>
      </c>
      <c r="I1705" s="8" t="s">
        <v>8052</v>
      </c>
      <c r="J1705" s="3" t="s">
        <v>8165</v>
      </c>
      <c r="K1705" s="3" t="s">
        <v>8168</v>
      </c>
      <c r="L1705" s="3" t="s">
        <v>8169</v>
      </c>
      <c r="M1705" s="4">
        <v>152396.29999999999</v>
      </c>
      <c r="N1705" s="32">
        <f>Table2[[#This Row],[Price]]*Table2[[#This Row],[Quantity Sold]]</f>
        <v>190494.96</v>
      </c>
      <c r="O1705" s="1">
        <f t="shared" si="210"/>
        <v>2024</v>
      </c>
      <c r="P1705" s="1" t="str">
        <f t="shared" si="211"/>
        <v>WOMEN</v>
      </c>
      <c r="Q1705" s="1" t="str">
        <f t="shared" si="216"/>
        <v>Women_Skirts</v>
      </c>
      <c r="T1705" s="1" t="str">
        <f t="shared" si="212"/>
        <v>HIGH PRICE</v>
      </c>
      <c r="U1705" t="str">
        <f t="shared" si="217"/>
        <v>Discounted</v>
      </c>
      <c r="V1705" t="str">
        <f t="shared" si="213"/>
        <v>Other</v>
      </c>
      <c r="W1705" s="1" t="b">
        <f t="shared" si="214"/>
        <v>1</v>
      </c>
      <c r="X1705" t="b">
        <f t="shared" si="215"/>
        <v>1</v>
      </c>
    </row>
    <row r="1706" spans="1:24" x14ac:dyDescent="0.3">
      <c r="A1706" s="2" t="s">
        <v>1698</v>
      </c>
      <c r="B1706" s="3" t="s">
        <v>5528</v>
      </c>
      <c r="C1706" s="3" t="s">
        <v>7407</v>
      </c>
      <c r="D1706" s="3" t="s">
        <v>7413</v>
      </c>
      <c r="E1706" s="3" t="s">
        <v>7425</v>
      </c>
      <c r="F1706" s="3" t="s">
        <v>7430</v>
      </c>
      <c r="G1706" s="3">
        <v>8425.33</v>
      </c>
      <c r="H1706" s="3">
        <v>6</v>
      </c>
      <c r="I1706" s="8" t="s">
        <v>7693</v>
      </c>
      <c r="J1706" s="3" t="s">
        <v>8166</v>
      </c>
      <c r="K1706" s="3" t="s">
        <v>8167</v>
      </c>
      <c r="L1706" s="3" t="s">
        <v>8170</v>
      </c>
      <c r="M1706" s="4">
        <v>50551.98</v>
      </c>
      <c r="N1706" s="32">
        <f>Table2[[#This Row],[Price]]*Table2[[#This Row],[Quantity Sold]]</f>
        <v>50551.979999999996</v>
      </c>
      <c r="O1706" s="1">
        <f t="shared" si="210"/>
        <v>2023</v>
      </c>
      <c r="P1706" s="1" t="str">
        <f t="shared" si="211"/>
        <v>KIDS</v>
      </c>
      <c r="Q1706" s="1" t="str">
        <f t="shared" si="216"/>
        <v>Kids_Shorts</v>
      </c>
      <c r="T1706" s="1" t="str">
        <f t="shared" si="212"/>
        <v>LOW PRICE</v>
      </c>
      <c r="U1706" t="str">
        <f t="shared" si="217"/>
        <v>No Discount</v>
      </c>
      <c r="V1706" t="str">
        <f t="shared" si="213"/>
        <v>Other</v>
      </c>
      <c r="W1706" s="1" t="b">
        <f t="shared" si="214"/>
        <v>0</v>
      </c>
      <c r="X1706" t="b">
        <f t="shared" si="215"/>
        <v>0</v>
      </c>
    </row>
    <row r="1707" spans="1:24" x14ac:dyDescent="0.3">
      <c r="A1707" s="2" t="s">
        <v>364</v>
      </c>
      <c r="B1707" s="3" t="s">
        <v>5529</v>
      </c>
      <c r="C1707" s="3" t="s">
        <v>7407</v>
      </c>
      <c r="D1707" s="3" t="s">
        <v>7413</v>
      </c>
      <c r="E1707" s="3" t="s">
        <v>7425</v>
      </c>
      <c r="F1707" s="3" t="s">
        <v>7429</v>
      </c>
      <c r="G1707" s="3">
        <v>10066.24</v>
      </c>
      <c r="H1707" s="3">
        <v>20</v>
      </c>
      <c r="I1707" s="8" t="s">
        <v>7940</v>
      </c>
      <c r="J1707" s="3" t="s">
        <v>8165</v>
      </c>
      <c r="K1707" s="3" t="s">
        <v>8168</v>
      </c>
      <c r="L1707" s="3" t="s">
        <v>8170</v>
      </c>
      <c r="M1707" s="4">
        <v>201324.79999999999</v>
      </c>
      <c r="N1707" s="32">
        <f>Table2[[#This Row],[Price]]*Table2[[#This Row],[Quantity Sold]]</f>
        <v>201324.79999999999</v>
      </c>
      <c r="O1707" s="1">
        <f t="shared" si="210"/>
        <v>2022</v>
      </c>
      <c r="P1707" s="1" t="str">
        <f t="shared" si="211"/>
        <v>KIDS</v>
      </c>
      <c r="Q1707" s="1" t="str">
        <f t="shared" si="216"/>
        <v>Kids_Shorts</v>
      </c>
      <c r="T1707" s="1" t="str">
        <f t="shared" si="212"/>
        <v>HIGH PRICE</v>
      </c>
      <c r="U1707" t="str">
        <f t="shared" si="217"/>
        <v>No Discount</v>
      </c>
      <c r="V1707" t="str">
        <f t="shared" si="213"/>
        <v>Other</v>
      </c>
      <c r="W1707" s="1" t="b">
        <f t="shared" si="214"/>
        <v>1</v>
      </c>
      <c r="X1707" t="b">
        <f t="shared" si="215"/>
        <v>0</v>
      </c>
    </row>
    <row r="1708" spans="1:24" x14ac:dyDescent="0.3">
      <c r="A1708" s="2" t="s">
        <v>1699</v>
      </c>
      <c r="B1708" s="3" t="s">
        <v>5530</v>
      </c>
      <c r="C1708" s="3" t="s">
        <v>7407</v>
      </c>
      <c r="D1708" s="3" t="s">
        <v>7415</v>
      </c>
      <c r="E1708" s="3" t="s">
        <v>7426</v>
      </c>
      <c r="F1708" s="3" t="s">
        <v>7434</v>
      </c>
      <c r="G1708" s="3">
        <v>6181.01</v>
      </c>
      <c r="H1708" s="3">
        <v>11</v>
      </c>
      <c r="I1708" s="8" t="s">
        <v>7514</v>
      </c>
      <c r="J1708" s="3" t="s">
        <v>8163</v>
      </c>
      <c r="K1708" s="3" t="s">
        <v>8168</v>
      </c>
      <c r="L1708" s="3" t="s">
        <v>8170</v>
      </c>
      <c r="M1708" s="4">
        <v>67991.11</v>
      </c>
      <c r="N1708" s="32">
        <f>Table2[[#This Row],[Price]]*Table2[[#This Row],[Quantity Sold]]</f>
        <v>67991.11</v>
      </c>
      <c r="O1708" s="1">
        <f t="shared" si="210"/>
        <v>2024</v>
      </c>
      <c r="P1708" s="1" t="str">
        <f t="shared" si="211"/>
        <v>KIDS</v>
      </c>
      <c r="Q1708" s="1" t="str">
        <f t="shared" si="216"/>
        <v>Kids_T-Shirts</v>
      </c>
      <c r="T1708" s="1" t="str">
        <f t="shared" si="212"/>
        <v>LOW PRICE</v>
      </c>
      <c r="U1708" t="str">
        <f t="shared" si="217"/>
        <v>No Discount</v>
      </c>
      <c r="V1708" t="str">
        <f t="shared" si="213"/>
        <v>Other</v>
      </c>
      <c r="W1708" s="1" t="b">
        <f t="shared" si="214"/>
        <v>1</v>
      </c>
      <c r="X1708" t="b">
        <f t="shared" si="215"/>
        <v>0</v>
      </c>
    </row>
    <row r="1709" spans="1:24" ht="28.8" x14ac:dyDescent="0.3">
      <c r="A1709" s="2" t="s">
        <v>1700</v>
      </c>
      <c r="B1709" s="3" t="s">
        <v>5531</v>
      </c>
      <c r="C1709" s="3" t="s">
        <v>7408</v>
      </c>
      <c r="D1709" s="3" t="s">
        <v>7422</v>
      </c>
      <c r="E1709" s="3" t="s">
        <v>7427</v>
      </c>
      <c r="F1709" s="3" t="s">
        <v>7431</v>
      </c>
      <c r="G1709" s="3">
        <v>9381.49</v>
      </c>
      <c r="H1709" s="3">
        <v>2</v>
      </c>
      <c r="I1709" s="8" t="s">
        <v>7766</v>
      </c>
      <c r="J1709" s="3" t="s">
        <v>8163</v>
      </c>
      <c r="K1709" s="3" t="s">
        <v>8167</v>
      </c>
      <c r="L1709" s="3" t="s">
        <v>8169</v>
      </c>
      <c r="M1709" s="4">
        <v>15010.55</v>
      </c>
      <c r="N1709" s="32">
        <f>Table2[[#This Row],[Price]]*Table2[[#This Row],[Quantity Sold]]</f>
        <v>18762.98</v>
      </c>
      <c r="O1709" s="1">
        <f t="shared" si="210"/>
        <v>2024</v>
      </c>
      <c r="P1709" s="1" t="str">
        <f t="shared" si="211"/>
        <v>WOMEN</v>
      </c>
      <c r="Q1709" s="1" t="str">
        <f t="shared" si="216"/>
        <v>Women_Skirts</v>
      </c>
      <c r="T1709" s="1" t="str">
        <f t="shared" si="212"/>
        <v>LOW PRICE</v>
      </c>
      <c r="U1709" t="str">
        <f t="shared" si="217"/>
        <v>Discounted</v>
      </c>
      <c r="V1709" t="str">
        <f t="shared" si="213"/>
        <v>Other</v>
      </c>
      <c r="W1709" s="1" t="b">
        <f t="shared" si="214"/>
        <v>0</v>
      </c>
      <c r="X1709" t="b">
        <f t="shared" si="215"/>
        <v>1</v>
      </c>
    </row>
    <row r="1710" spans="1:24" ht="28.8" x14ac:dyDescent="0.3">
      <c r="A1710" s="2" t="s">
        <v>1701</v>
      </c>
      <c r="B1710" s="3" t="s">
        <v>5532</v>
      </c>
      <c r="C1710" s="3" t="s">
        <v>7407</v>
      </c>
      <c r="D1710" s="3" t="s">
        <v>7418</v>
      </c>
      <c r="E1710" s="3" t="s">
        <v>7423</v>
      </c>
      <c r="F1710" s="3" t="s">
        <v>7432</v>
      </c>
      <c r="G1710" s="3">
        <v>15120.94</v>
      </c>
      <c r="H1710" s="3">
        <v>11</v>
      </c>
      <c r="I1710" s="8" t="s">
        <v>7809</v>
      </c>
      <c r="J1710" s="3" t="s">
        <v>8162</v>
      </c>
      <c r="K1710" s="3" t="s">
        <v>8167</v>
      </c>
      <c r="L1710" s="3" t="s">
        <v>8169</v>
      </c>
      <c r="M1710" s="4">
        <v>133063.94</v>
      </c>
      <c r="N1710" s="32">
        <f>Table2[[#This Row],[Price]]*Table2[[#This Row],[Quantity Sold]]</f>
        <v>166330.34</v>
      </c>
      <c r="O1710" s="1">
        <f t="shared" si="210"/>
        <v>2024</v>
      </c>
      <c r="P1710" s="1" t="str">
        <f t="shared" si="211"/>
        <v>KIDS</v>
      </c>
      <c r="Q1710" s="1" t="str">
        <f t="shared" si="216"/>
        <v>Kids_Sweaters</v>
      </c>
      <c r="T1710" s="1" t="str">
        <f t="shared" si="212"/>
        <v>HIGH PRICE</v>
      </c>
      <c r="U1710" t="str">
        <f t="shared" si="217"/>
        <v>Discounted</v>
      </c>
      <c r="V1710" t="str">
        <f t="shared" si="213"/>
        <v>Other</v>
      </c>
      <c r="W1710" s="1" t="b">
        <f t="shared" si="214"/>
        <v>1</v>
      </c>
      <c r="X1710" t="b">
        <f t="shared" si="215"/>
        <v>1</v>
      </c>
    </row>
    <row r="1711" spans="1:24" x14ac:dyDescent="0.3">
      <c r="A1711" s="2" t="s">
        <v>1702</v>
      </c>
      <c r="B1711" s="3" t="s">
        <v>5533</v>
      </c>
      <c r="C1711" s="3" t="s">
        <v>7407</v>
      </c>
      <c r="D1711" s="3" t="s">
        <v>7417</v>
      </c>
      <c r="E1711" s="3" t="s">
        <v>7425</v>
      </c>
      <c r="F1711" s="3" t="s">
        <v>7428</v>
      </c>
      <c r="G1711" s="3">
        <v>14093.4</v>
      </c>
      <c r="H1711" s="3">
        <v>5</v>
      </c>
      <c r="I1711" s="8" t="s">
        <v>8087</v>
      </c>
      <c r="J1711" s="3" t="s">
        <v>8163</v>
      </c>
      <c r="K1711" s="3" t="s">
        <v>8167</v>
      </c>
      <c r="L1711" s="3" t="s">
        <v>8169</v>
      </c>
      <c r="M1711" s="4">
        <v>56373.599999999999</v>
      </c>
      <c r="N1711" s="32">
        <f>Table2[[#This Row],[Price]]*Table2[[#This Row],[Quantity Sold]]</f>
        <v>70467</v>
      </c>
      <c r="O1711" s="1">
        <f t="shared" si="210"/>
        <v>2024</v>
      </c>
      <c r="P1711" s="1" t="str">
        <f t="shared" si="211"/>
        <v>KIDS</v>
      </c>
      <c r="Q1711" s="1" t="str">
        <f t="shared" si="216"/>
        <v>Kids_Shoes</v>
      </c>
      <c r="T1711" s="1" t="str">
        <f t="shared" si="212"/>
        <v>HIGH PRICE</v>
      </c>
      <c r="U1711" t="str">
        <f t="shared" si="217"/>
        <v>Discounted</v>
      </c>
      <c r="V1711" t="str">
        <f t="shared" si="213"/>
        <v>Other</v>
      </c>
      <c r="W1711" s="1" t="b">
        <f t="shared" si="214"/>
        <v>0</v>
      </c>
      <c r="X1711" t="b">
        <f t="shared" si="215"/>
        <v>1</v>
      </c>
    </row>
    <row r="1712" spans="1:24" x14ac:dyDescent="0.3">
      <c r="A1712" s="2" t="s">
        <v>1703</v>
      </c>
      <c r="B1712" s="3" t="s">
        <v>5534</v>
      </c>
      <c r="C1712" s="3" t="s">
        <v>7407</v>
      </c>
      <c r="D1712" s="3" t="s">
        <v>7415</v>
      </c>
      <c r="E1712" s="3" t="s">
        <v>7426</v>
      </c>
      <c r="F1712" s="3" t="s">
        <v>7433</v>
      </c>
      <c r="G1712" s="3">
        <v>8144.79</v>
      </c>
      <c r="H1712" s="3">
        <v>19</v>
      </c>
      <c r="I1712" s="8" t="s">
        <v>7789</v>
      </c>
      <c r="J1712" s="3" t="s">
        <v>8165</v>
      </c>
      <c r="K1712" s="3" t="s">
        <v>8167</v>
      </c>
      <c r="L1712" s="3" t="s">
        <v>8170</v>
      </c>
      <c r="M1712" s="4">
        <v>154751.01</v>
      </c>
      <c r="N1712" s="32">
        <f>Table2[[#This Row],[Price]]*Table2[[#This Row],[Quantity Sold]]</f>
        <v>154751.01</v>
      </c>
      <c r="O1712" s="1">
        <f t="shared" si="210"/>
        <v>2024</v>
      </c>
      <c r="P1712" s="1" t="str">
        <f t="shared" si="211"/>
        <v>KIDS</v>
      </c>
      <c r="Q1712" s="1" t="str">
        <f t="shared" si="216"/>
        <v>Kids_T-Shirts</v>
      </c>
      <c r="T1712" s="1" t="str">
        <f t="shared" si="212"/>
        <v>LOW PRICE</v>
      </c>
      <c r="U1712" t="str">
        <f t="shared" si="217"/>
        <v>No Discount</v>
      </c>
      <c r="V1712" t="str">
        <f t="shared" si="213"/>
        <v>Other</v>
      </c>
      <c r="W1712" s="1" t="b">
        <f t="shared" si="214"/>
        <v>1</v>
      </c>
      <c r="X1712" t="b">
        <f t="shared" si="215"/>
        <v>0</v>
      </c>
    </row>
    <row r="1713" spans="1:24" ht="28.8" x14ac:dyDescent="0.3">
      <c r="A1713" s="2" t="s">
        <v>1704</v>
      </c>
      <c r="B1713" s="3" t="s">
        <v>5535</v>
      </c>
      <c r="C1713" s="3" t="s">
        <v>7408</v>
      </c>
      <c r="D1713" s="3" t="s">
        <v>7419</v>
      </c>
      <c r="E1713" s="3" t="s">
        <v>7424</v>
      </c>
      <c r="F1713" s="3" t="s">
        <v>7429</v>
      </c>
      <c r="G1713" s="3">
        <v>2585.4499999999998</v>
      </c>
      <c r="H1713" s="3">
        <v>7</v>
      </c>
      <c r="I1713" s="8" t="s">
        <v>7650</v>
      </c>
      <c r="J1713" s="3" t="s">
        <v>8163</v>
      </c>
      <c r="K1713" s="3" t="s">
        <v>8167</v>
      </c>
      <c r="L1713" s="3" t="s">
        <v>8169</v>
      </c>
      <c r="M1713" s="4">
        <v>14478.52</v>
      </c>
      <c r="N1713" s="32">
        <f>Table2[[#This Row],[Price]]*Table2[[#This Row],[Quantity Sold]]</f>
        <v>18098.149999999998</v>
      </c>
      <c r="O1713" s="1">
        <f t="shared" si="210"/>
        <v>2024</v>
      </c>
      <c r="P1713" s="1" t="str">
        <f t="shared" si="211"/>
        <v>WOMEN</v>
      </c>
      <c r="Q1713" s="1" t="str">
        <f t="shared" si="216"/>
        <v>Women_Dresses</v>
      </c>
      <c r="T1713" s="1" t="str">
        <f t="shared" si="212"/>
        <v>LOW PRICE</v>
      </c>
      <c r="U1713" t="str">
        <f t="shared" si="217"/>
        <v>Discounted</v>
      </c>
      <c r="V1713" t="str">
        <f t="shared" si="213"/>
        <v>Other</v>
      </c>
      <c r="W1713" s="1" t="b">
        <f t="shared" si="214"/>
        <v>0</v>
      </c>
      <c r="X1713" t="b">
        <f t="shared" si="215"/>
        <v>1</v>
      </c>
    </row>
    <row r="1714" spans="1:24" ht="28.8" x14ac:dyDescent="0.3">
      <c r="A1714" s="2" t="s">
        <v>1705</v>
      </c>
      <c r="B1714" s="3" t="s">
        <v>5305</v>
      </c>
      <c r="C1714" s="3" t="s">
        <v>7406</v>
      </c>
      <c r="D1714" s="3" t="s">
        <v>7421</v>
      </c>
      <c r="E1714" s="3" t="s">
        <v>7427</v>
      </c>
      <c r="F1714" s="3" t="s">
        <v>7432</v>
      </c>
      <c r="G1714" s="3">
        <v>8769.7800000000007</v>
      </c>
      <c r="H1714" s="3">
        <v>19</v>
      </c>
      <c r="I1714" s="8" t="s">
        <v>8099</v>
      </c>
      <c r="J1714" s="3" t="s">
        <v>8165</v>
      </c>
      <c r="K1714" s="3" t="s">
        <v>8167</v>
      </c>
      <c r="L1714" s="3" t="s">
        <v>8169</v>
      </c>
      <c r="M1714" s="4">
        <v>133300.49</v>
      </c>
      <c r="N1714" s="32">
        <f>Table2[[#This Row],[Price]]*Table2[[#This Row],[Quantity Sold]]</f>
        <v>166625.82</v>
      </c>
      <c r="O1714" s="1">
        <f t="shared" si="210"/>
        <v>2023</v>
      </c>
      <c r="P1714" s="1" t="str">
        <f t="shared" si="211"/>
        <v>ACCESSORIES</v>
      </c>
      <c r="Q1714" s="1" t="str">
        <f t="shared" si="216"/>
        <v>Accessories_Scarves</v>
      </c>
      <c r="T1714" s="1" t="str">
        <f t="shared" si="212"/>
        <v>LOW PRICE</v>
      </c>
      <c r="U1714" t="str">
        <f t="shared" si="217"/>
        <v>Discounted</v>
      </c>
      <c r="V1714" t="str">
        <f t="shared" si="213"/>
        <v>Other</v>
      </c>
      <c r="W1714" s="1" t="b">
        <f t="shared" si="214"/>
        <v>1</v>
      </c>
      <c r="X1714" t="b">
        <f t="shared" si="215"/>
        <v>1</v>
      </c>
    </row>
    <row r="1715" spans="1:24" ht="28.8" x14ac:dyDescent="0.3">
      <c r="A1715" s="2" t="s">
        <v>1706</v>
      </c>
      <c r="B1715" s="3" t="s">
        <v>5536</v>
      </c>
      <c r="C1715" s="3" t="s">
        <v>7406</v>
      </c>
      <c r="D1715" s="3" t="s">
        <v>7412</v>
      </c>
      <c r="E1715" s="3" t="s">
        <v>7424</v>
      </c>
      <c r="F1715" s="3" t="s">
        <v>7433</v>
      </c>
      <c r="G1715" s="3">
        <v>4463.74</v>
      </c>
      <c r="H1715" s="3">
        <v>16</v>
      </c>
      <c r="I1715" s="8" t="s">
        <v>7784</v>
      </c>
      <c r="J1715" s="3" t="s">
        <v>8165</v>
      </c>
      <c r="K1715" s="3" t="s">
        <v>8168</v>
      </c>
      <c r="L1715" s="3" t="s">
        <v>8169</v>
      </c>
      <c r="M1715" s="4">
        <v>57135.54</v>
      </c>
      <c r="N1715" s="32">
        <f>Table2[[#This Row],[Price]]*Table2[[#This Row],[Quantity Sold]]</f>
        <v>71419.839999999997</v>
      </c>
      <c r="O1715" s="1">
        <f t="shared" si="210"/>
        <v>2024</v>
      </c>
      <c r="P1715" s="1" t="str">
        <f t="shared" si="211"/>
        <v>ACCESSORIES</v>
      </c>
      <c r="Q1715" s="1" t="str">
        <f t="shared" si="216"/>
        <v>Accessories_Hats</v>
      </c>
      <c r="T1715" s="1" t="str">
        <f t="shared" si="212"/>
        <v>LOW PRICE</v>
      </c>
      <c r="U1715" t="str">
        <f t="shared" si="217"/>
        <v>Discounted</v>
      </c>
      <c r="V1715" t="str">
        <f t="shared" si="213"/>
        <v>Other</v>
      </c>
      <c r="W1715" s="1" t="b">
        <f t="shared" si="214"/>
        <v>1</v>
      </c>
      <c r="X1715" t="b">
        <f t="shared" si="215"/>
        <v>1</v>
      </c>
    </row>
    <row r="1716" spans="1:24" x14ac:dyDescent="0.3">
      <c r="A1716" s="2" t="s">
        <v>1707</v>
      </c>
      <c r="B1716" s="3" t="s">
        <v>5376</v>
      </c>
      <c r="C1716" s="3" t="s">
        <v>7407</v>
      </c>
      <c r="D1716" s="3" t="s">
        <v>7417</v>
      </c>
      <c r="E1716" s="3" t="s">
        <v>7425</v>
      </c>
      <c r="F1716" s="3" t="s">
        <v>7429</v>
      </c>
      <c r="G1716" s="3">
        <v>14744.95</v>
      </c>
      <c r="H1716" s="3">
        <v>5</v>
      </c>
      <c r="I1716" s="8" t="s">
        <v>7820</v>
      </c>
      <c r="J1716" s="3" t="s">
        <v>8165</v>
      </c>
      <c r="K1716" s="3" t="s">
        <v>8167</v>
      </c>
      <c r="L1716" s="3" t="s">
        <v>8169</v>
      </c>
      <c r="M1716" s="4">
        <v>58979.8</v>
      </c>
      <c r="N1716" s="32">
        <f>Table2[[#This Row],[Price]]*Table2[[#This Row],[Quantity Sold]]</f>
        <v>73724.75</v>
      </c>
      <c r="O1716" s="1">
        <f t="shared" si="210"/>
        <v>2023</v>
      </c>
      <c r="P1716" s="1" t="str">
        <f t="shared" si="211"/>
        <v>KIDS</v>
      </c>
      <c r="Q1716" s="1" t="str">
        <f t="shared" si="216"/>
        <v>Kids_Shoes</v>
      </c>
      <c r="T1716" s="1" t="str">
        <f t="shared" si="212"/>
        <v>HIGH PRICE</v>
      </c>
      <c r="U1716" t="str">
        <f t="shared" si="217"/>
        <v>Discounted</v>
      </c>
      <c r="V1716" t="str">
        <f t="shared" si="213"/>
        <v>Other</v>
      </c>
      <c r="W1716" s="1" t="b">
        <f t="shared" si="214"/>
        <v>0</v>
      </c>
      <c r="X1716" t="b">
        <f t="shared" si="215"/>
        <v>1</v>
      </c>
    </row>
    <row r="1717" spans="1:24" ht="28.8" x14ac:dyDescent="0.3">
      <c r="A1717" s="2" t="s">
        <v>1708</v>
      </c>
      <c r="B1717" s="3" t="s">
        <v>5537</v>
      </c>
      <c r="C1717" s="3" t="s">
        <v>7407</v>
      </c>
      <c r="D1717" s="3" t="s">
        <v>7418</v>
      </c>
      <c r="E1717" s="3" t="s">
        <v>7423</v>
      </c>
      <c r="F1717" s="3" t="s">
        <v>7432</v>
      </c>
      <c r="G1717" s="3">
        <v>9740.8799999999992</v>
      </c>
      <c r="H1717" s="3">
        <v>15</v>
      </c>
      <c r="I1717" s="8" t="s">
        <v>7713</v>
      </c>
      <c r="J1717" s="3" t="s">
        <v>8162</v>
      </c>
      <c r="K1717" s="3" t="s">
        <v>8168</v>
      </c>
      <c r="L1717" s="3" t="s">
        <v>8170</v>
      </c>
      <c r="M1717" s="4">
        <v>146113.20000000001</v>
      </c>
      <c r="N1717" s="32">
        <f>Table2[[#This Row],[Price]]*Table2[[#This Row],[Quantity Sold]]</f>
        <v>146113.19999999998</v>
      </c>
      <c r="O1717" s="1">
        <f t="shared" si="210"/>
        <v>2024</v>
      </c>
      <c r="P1717" s="1" t="str">
        <f t="shared" si="211"/>
        <v>KIDS</v>
      </c>
      <c r="Q1717" s="1" t="str">
        <f t="shared" si="216"/>
        <v>Kids_Sweaters</v>
      </c>
      <c r="T1717" s="1" t="str">
        <f t="shared" si="212"/>
        <v>LOW PRICE</v>
      </c>
      <c r="U1717" t="str">
        <f t="shared" si="217"/>
        <v>No Discount</v>
      </c>
      <c r="V1717" t="str">
        <f t="shared" si="213"/>
        <v>Other</v>
      </c>
      <c r="W1717" s="1" t="b">
        <f t="shared" si="214"/>
        <v>1</v>
      </c>
      <c r="X1717" t="b">
        <f t="shared" si="215"/>
        <v>0</v>
      </c>
    </row>
    <row r="1718" spans="1:24" x14ac:dyDescent="0.3">
      <c r="A1718" s="2" t="s">
        <v>1709</v>
      </c>
      <c r="B1718" s="3" t="s">
        <v>5353</v>
      </c>
      <c r="C1718" s="3" t="s">
        <v>7407</v>
      </c>
      <c r="D1718" s="3" t="s">
        <v>7417</v>
      </c>
      <c r="E1718" s="3" t="s">
        <v>7426</v>
      </c>
      <c r="F1718" s="3" t="s">
        <v>7431</v>
      </c>
      <c r="G1718" s="3">
        <v>13991.31</v>
      </c>
      <c r="H1718" s="3">
        <v>15</v>
      </c>
      <c r="I1718" s="8" t="s">
        <v>8023</v>
      </c>
      <c r="J1718" s="3" t="s">
        <v>8164</v>
      </c>
      <c r="K1718" s="3" t="s">
        <v>8167</v>
      </c>
      <c r="L1718" s="3" t="s">
        <v>8169</v>
      </c>
      <c r="M1718" s="4">
        <v>167895.72</v>
      </c>
      <c r="N1718" s="32">
        <f>Table2[[#This Row],[Price]]*Table2[[#This Row],[Quantity Sold]]</f>
        <v>209869.65</v>
      </c>
      <c r="O1718" s="1">
        <f t="shared" si="210"/>
        <v>2023</v>
      </c>
      <c r="P1718" s="1" t="str">
        <f t="shared" si="211"/>
        <v>KIDS</v>
      </c>
      <c r="Q1718" s="1" t="str">
        <f t="shared" si="216"/>
        <v>Kids_Shoes</v>
      </c>
      <c r="T1718" s="1" t="str">
        <f t="shared" si="212"/>
        <v>HIGH PRICE</v>
      </c>
      <c r="U1718" t="str">
        <f t="shared" si="217"/>
        <v>Discounted</v>
      </c>
      <c r="V1718" t="str">
        <f t="shared" si="213"/>
        <v>Other</v>
      </c>
      <c r="W1718" s="1" t="b">
        <f t="shared" si="214"/>
        <v>1</v>
      </c>
      <c r="X1718" t="b">
        <f t="shared" si="215"/>
        <v>1</v>
      </c>
    </row>
    <row r="1719" spans="1:24" ht="28.8" x14ac:dyDescent="0.3">
      <c r="A1719" s="2" t="s">
        <v>1710</v>
      </c>
      <c r="B1719" s="3" t="s">
        <v>5538</v>
      </c>
      <c r="C1719" s="3" t="s">
        <v>7408</v>
      </c>
      <c r="D1719" s="3" t="s">
        <v>7419</v>
      </c>
      <c r="E1719" s="3" t="s">
        <v>7424</v>
      </c>
      <c r="F1719" s="3" t="s">
        <v>7428</v>
      </c>
      <c r="G1719" s="3">
        <v>9214.66</v>
      </c>
      <c r="H1719" s="3">
        <v>2</v>
      </c>
      <c r="I1719" s="8" t="s">
        <v>7995</v>
      </c>
      <c r="J1719" s="3" t="s">
        <v>8166</v>
      </c>
      <c r="K1719" s="3" t="s">
        <v>8168</v>
      </c>
      <c r="L1719" s="3" t="s">
        <v>8170</v>
      </c>
      <c r="M1719" s="4">
        <v>18429.32</v>
      </c>
      <c r="N1719" s="32">
        <f>Table2[[#This Row],[Price]]*Table2[[#This Row],[Quantity Sold]]</f>
        <v>18429.32</v>
      </c>
      <c r="O1719" s="1">
        <f t="shared" si="210"/>
        <v>2024</v>
      </c>
      <c r="P1719" s="1" t="str">
        <f t="shared" si="211"/>
        <v>WOMEN</v>
      </c>
      <c r="Q1719" s="1" t="str">
        <f t="shared" si="216"/>
        <v>Women_Dresses</v>
      </c>
      <c r="T1719" s="1" t="str">
        <f t="shared" si="212"/>
        <v>LOW PRICE</v>
      </c>
      <c r="U1719" t="str">
        <f t="shared" si="217"/>
        <v>No Discount</v>
      </c>
      <c r="V1719" t="str">
        <f t="shared" si="213"/>
        <v>Other</v>
      </c>
      <c r="W1719" s="1" t="b">
        <f t="shared" si="214"/>
        <v>0</v>
      </c>
      <c r="X1719" t="b">
        <f t="shared" si="215"/>
        <v>0</v>
      </c>
    </row>
    <row r="1720" spans="1:24" x14ac:dyDescent="0.3">
      <c r="A1720" s="2" t="s">
        <v>1711</v>
      </c>
      <c r="B1720" s="3" t="s">
        <v>5539</v>
      </c>
      <c r="C1720" s="3" t="s">
        <v>7405</v>
      </c>
      <c r="D1720" s="3" t="s">
        <v>7417</v>
      </c>
      <c r="E1720" s="3" t="s">
        <v>7425</v>
      </c>
      <c r="F1720" s="3" t="s">
        <v>7428</v>
      </c>
      <c r="G1720" s="3">
        <v>10678.78</v>
      </c>
      <c r="H1720" s="3">
        <v>6</v>
      </c>
      <c r="I1720" s="8" t="s">
        <v>7670</v>
      </c>
      <c r="J1720" s="3" t="s">
        <v>8164</v>
      </c>
      <c r="K1720" s="3" t="s">
        <v>8167</v>
      </c>
      <c r="L1720" s="3" t="s">
        <v>8169</v>
      </c>
      <c r="M1720" s="4">
        <v>51258.31</v>
      </c>
      <c r="N1720" s="32">
        <f>Table2[[#This Row],[Price]]*Table2[[#This Row],[Quantity Sold]]</f>
        <v>64072.680000000008</v>
      </c>
      <c r="O1720" s="1">
        <f t="shared" si="210"/>
        <v>2024</v>
      </c>
      <c r="P1720" s="1" t="str">
        <f t="shared" si="211"/>
        <v>MEN</v>
      </c>
      <c r="Q1720" s="1" t="str">
        <f t="shared" si="216"/>
        <v>Men_Shoes</v>
      </c>
      <c r="T1720" s="1" t="str">
        <f t="shared" si="212"/>
        <v>HIGH PRICE</v>
      </c>
      <c r="U1720" t="str">
        <f t="shared" si="217"/>
        <v>Discounted</v>
      </c>
      <c r="V1720" t="str">
        <f t="shared" si="213"/>
        <v>Men's Discounted Item</v>
      </c>
      <c r="W1720" s="1" t="b">
        <f t="shared" si="214"/>
        <v>0</v>
      </c>
      <c r="X1720" t="b">
        <f t="shared" si="215"/>
        <v>1</v>
      </c>
    </row>
    <row r="1721" spans="1:24" ht="28.8" x14ac:dyDescent="0.3">
      <c r="A1721" s="2" t="s">
        <v>1712</v>
      </c>
      <c r="B1721" s="3" t="s">
        <v>5540</v>
      </c>
      <c r="C1721" s="3" t="s">
        <v>7406</v>
      </c>
      <c r="D1721" s="3" t="s">
        <v>7416</v>
      </c>
      <c r="E1721" s="3" t="s">
        <v>7427</v>
      </c>
      <c r="F1721" s="3" t="s">
        <v>7430</v>
      </c>
      <c r="G1721" s="3">
        <v>12298.11</v>
      </c>
      <c r="H1721" s="3">
        <v>17</v>
      </c>
      <c r="I1721" s="8" t="s">
        <v>8008</v>
      </c>
      <c r="J1721" s="3" t="s">
        <v>8165</v>
      </c>
      <c r="K1721" s="3" t="s">
        <v>8168</v>
      </c>
      <c r="L1721" s="3" t="s">
        <v>8169</v>
      </c>
      <c r="M1721" s="4">
        <v>167254.13</v>
      </c>
      <c r="N1721" s="32">
        <f>Table2[[#This Row],[Price]]*Table2[[#This Row],[Quantity Sold]]</f>
        <v>209067.87</v>
      </c>
      <c r="O1721" s="1">
        <f t="shared" si="210"/>
        <v>2022</v>
      </c>
      <c r="P1721" s="1" t="str">
        <f t="shared" si="211"/>
        <v>ACCESSORIES</v>
      </c>
      <c r="Q1721" s="1" t="str">
        <f t="shared" si="216"/>
        <v>Accessories_Belts</v>
      </c>
      <c r="T1721" s="1" t="str">
        <f t="shared" si="212"/>
        <v>HIGH PRICE</v>
      </c>
      <c r="U1721" t="str">
        <f t="shared" si="217"/>
        <v>Discounted</v>
      </c>
      <c r="V1721" t="str">
        <f t="shared" si="213"/>
        <v>Other</v>
      </c>
      <c r="W1721" s="1" t="b">
        <f t="shared" si="214"/>
        <v>1</v>
      </c>
      <c r="X1721" t="b">
        <f t="shared" si="215"/>
        <v>1</v>
      </c>
    </row>
    <row r="1722" spans="1:24" x14ac:dyDescent="0.3">
      <c r="A1722" s="2" t="s">
        <v>1713</v>
      </c>
      <c r="B1722" s="3" t="s">
        <v>5541</v>
      </c>
      <c r="C1722" s="3" t="s">
        <v>7407</v>
      </c>
      <c r="D1722" s="3" t="s">
        <v>7413</v>
      </c>
      <c r="E1722" s="3" t="s">
        <v>7425</v>
      </c>
      <c r="F1722" s="3" t="s">
        <v>7429</v>
      </c>
      <c r="G1722" s="3">
        <v>3524.18</v>
      </c>
      <c r="H1722" s="3">
        <v>13</v>
      </c>
      <c r="I1722" s="8" t="s">
        <v>7760</v>
      </c>
      <c r="J1722" s="3" t="s">
        <v>8165</v>
      </c>
      <c r="K1722" s="3" t="s">
        <v>8167</v>
      </c>
      <c r="L1722" s="3" t="s">
        <v>8170</v>
      </c>
      <c r="M1722" s="4">
        <v>45814.34</v>
      </c>
      <c r="N1722" s="32">
        <f>Table2[[#This Row],[Price]]*Table2[[#This Row],[Quantity Sold]]</f>
        <v>45814.34</v>
      </c>
      <c r="O1722" s="1">
        <f t="shared" si="210"/>
        <v>2024</v>
      </c>
      <c r="P1722" s="1" t="str">
        <f t="shared" si="211"/>
        <v>KIDS</v>
      </c>
      <c r="Q1722" s="1" t="str">
        <f t="shared" si="216"/>
        <v>Kids_Shorts</v>
      </c>
      <c r="T1722" s="1" t="str">
        <f t="shared" si="212"/>
        <v>LOW PRICE</v>
      </c>
      <c r="U1722" t="str">
        <f t="shared" si="217"/>
        <v>No Discount</v>
      </c>
      <c r="V1722" t="str">
        <f t="shared" si="213"/>
        <v>Other</v>
      </c>
      <c r="W1722" s="1" t="b">
        <f t="shared" si="214"/>
        <v>1</v>
      </c>
      <c r="X1722" t="b">
        <f t="shared" si="215"/>
        <v>0</v>
      </c>
    </row>
    <row r="1723" spans="1:24" ht="28.8" x14ac:dyDescent="0.3">
      <c r="A1723" s="2" t="s">
        <v>1714</v>
      </c>
      <c r="B1723" s="3" t="s">
        <v>5542</v>
      </c>
      <c r="C1723" s="3" t="s">
        <v>7408</v>
      </c>
      <c r="D1723" s="3" t="s">
        <v>7419</v>
      </c>
      <c r="E1723" s="3" t="s">
        <v>7425</v>
      </c>
      <c r="F1723" s="3" t="s">
        <v>7434</v>
      </c>
      <c r="G1723" s="3">
        <v>1752.13</v>
      </c>
      <c r="H1723" s="3">
        <v>9</v>
      </c>
      <c r="I1723" s="8" t="s">
        <v>7480</v>
      </c>
      <c r="J1723" s="3" t="s">
        <v>8162</v>
      </c>
      <c r="K1723" s="3" t="s">
        <v>8168</v>
      </c>
      <c r="L1723" s="3" t="s">
        <v>8169</v>
      </c>
      <c r="M1723" s="4">
        <v>12615.17</v>
      </c>
      <c r="N1723" s="32">
        <f>Table2[[#This Row],[Price]]*Table2[[#This Row],[Quantity Sold]]</f>
        <v>15769.170000000002</v>
      </c>
      <c r="O1723" s="1">
        <f t="shared" si="210"/>
        <v>2024</v>
      </c>
      <c r="P1723" s="1" t="str">
        <f t="shared" si="211"/>
        <v>WOMEN</v>
      </c>
      <c r="Q1723" s="1" t="str">
        <f t="shared" si="216"/>
        <v>Women_Dresses</v>
      </c>
      <c r="T1723" s="1" t="str">
        <f t="shared" si="212"/>
        <v>LOW PRICE</v>
      </c>
      <c r="U1723" t="str">
        <f t="shared" si="217"/>
        <v>Discounted</v>
      </c>
      <c r="V1723" t="str">
        <f t="shared" si="213"/>
        <v>Other</v>
      </c>
      <c r="W1723" s="1" t="b">
        <f t="shared" si="214"/>
        <v>0</v>
      </c>
      <c r="X1723" t="b">
        <f t="shared" si="215"/>
        <v>1</v>
      </c>
    </row>
    <row r="1724" spans="1:24" ht="28.8" x14ac:dyDescent="0.3">
      <c r="A1724" s="2" t="s">
        <v>1715</v>
      </c>
      <c r="B1724" s="3" t="s">
        <v>5487</v>
      </c>
      <c r="C1724" s="3" t="s">
        <v>7406</v>
      </c>
      <c r="D1724" s="3" t="s">
        <v>7416</v>
      </c>
      <c r="E1724" s="3" t="s">
        <v>7424</v>
      </c>
      <c r="F1724" s="3" t="s">
        <v>7430</v>
      </c>
      <c r="G1724" s="3">
        <v>2017.73</v>
      </c>
      <c r="H1724" s="3">
        <v>19</v>
      </c>
      <c r="I1724" s="8" t="s">
        <v>7679</v>
      </c>
      <c r="J1724" s="3" t="s">
        <v>8165</v>
      </c>
      <c r="K1724" s="3" t="s">
        <v>8168</v>
      </c>
      <c r="L1724" s="3" t="s">
        <v>8170</v>
      </c>
      <c r="M1724" s="4">
        <v>38336.870000000003</v>
      </c>
      <c r="N1724" s="32">
        <f>Table2[[#This Row],[Price]]*Table2[[#This Row],[Quantity Sold]]</f>
        <v>38336.870000000003</v>
      </c>
      <c r="O1724" s="1">
        <f t="shared" si="210"/>
        <v>2023</v>
      </c>
      <c r="P1724" s="1" t="str">
        <f t="shared" si="211"/>
        <v>ACCESSORIES</v>
      </c>
      <c r="Q1724" s="1" t="str">
        <f t="shared" si="216"/>
        <v>Accessories_Belts</v>
      </c>
      <c r="T1724" s="1" t="str">
        <f t="shared" si="212"/>
        <v>LOW PRICE</v>
      </c>
      <c r="U1724" t="str">
        <f t="shared" si="217"/>
        <v>No Discount</v>
      </c>
      <c r="V1724" t="str">
        <f t="shared" si="213"/>
        <v>Other</v>
      </c>
      <c r="W1724" s="1" t="b">
        <f t="shared" si="214"/>
        <v>1</v>
      </c>
      <c r="X1724" t="b">
        <f t="shared" si="215"/>
        <v>0</v>
      </c>
    </row>
    <row r="1725" spans="1:24" ht="28.8" x14ac:dyDescent="0.3">
      <c r="A1725" s="2" t="s">
        <v>1716</v>
      </c>
      <c r="B1725" s="3" t="s">
        <v>5543</v>
      </c>
      <c r="C1725" s="3" t="s">
        <v>7408</v>
      </c>
      <c r="D1725" s="3" t="s">
        <v>7419</v>
      </c>
      <c r="E1725" s="3" t="s">
        <v>7423</v>
      </c>
      <c r="F1725" s="3" t="s">
        <v>7429</v>
      </c>
      <c r="G1725" s="3">
        <v>3510.9</v>
      </c>
      <c r="H1725" s="3">
        <v>9</v>
      </c>
      <c r="I1725" s="8" t="s">
        <v>7483</v>
      </c>
      <c r="J1725" s="3" t="s">
        <v>8164</v>
      </c>
      <c r="K1725" s="3" t="s">
        <v>8168</v>
      </c>
      <c r="L1725" s="3" t="s">
        <v>8170</v>
      </c>
      <c r="M1725" s="4">
        <v>31598.1</v>
      </c>
      <c r="N1725" s="32">
        <f>Table2[[#This Row],[Price]]*Table2[[#This Row],[Quantity Sold]]</f>
        <v>31598.100000000002</v>
      </c>
      <c r="O1725" s="1">
        <f t="shared" si="210"/>
        <v>2023</v>
      </c>
      <c r="P1725" s="1" t="str">
        <f t="shared" si="211"/>
        <v>WOMEN</v>
      </c>
      <c r="Q1725" s="1" t="str">
        <f t="shared" si="216"/>
        <v>Women_Dresses</v>
      </c>
      <c r="T1725" s="1" t="str">
        <f t="shared" si="212"/>
        <v>LOW PRICE</v>
      </c>
      <c r="U1725" t="str">
        <f t="shared" si="217"/>
        <v>No Discount</v>
      </c>
      <c r="V1725" t="str">
        <f t="shared" si="213"/>
        <v>Other</v>
      </c>
      <c r="W1725" s="1" t="b">
        <f t="shared" si="214"/>
        <v>0</v>
      </c>
      <c r="X1725" t="b">
        <f t="shared" si="215"/>
        <v>0</v>
      </c>
    </row>
    <row r="1726" spans="1:24" x14ac:dyDescent="0.3">
      <c r="A1726" s="2" t="s">
        <v>1717</v>
      </c>
      <c r="B1726" s="3" t="s">
        <v>5544</v>
      </c>
      <c r="C1726" s="3" t="s">
        <v>7407</v>
      </c>
      <c r="D1726" s="3" t="s">
        <v>7413</v>
      </c>
      <c r="E1726" s="3" t="s">
        <v>7424</v>
      </c>
      <c r="F1726" s="3" t="s">
        <v>7433</v>
      </c>
      <c r="G1726" s="3">
        <v>3258.58</v>
      </c>
      <c r="H1726" s="3">
        <v>12</v>
      </c>
      <c r="I1726" s="8" t="s">
        <v>8030</v>
      </c>
      <c r="J1726" s="3" t="s">
        <v>8166</v>
      </c>
      <c r="K1726" s="3" t="s">
        <v>8168</v>
      </c>
      <c r="L1726" s="3" t="s">
        <v>8169</v>
      </c>
      <c r="M1726" s="4">
        <v>31282.7</v>
      </c>
      <c r="N1726" s="32">
        <f>Table2[[#This Row],[Price]]*Table2[[#This Row],[Quantity Sold]]</f>
        <v>39102.959999999999</v>
      </c>
      <c r="O1726" s="1">
        <f t="shared" si="210"/>
        <v>2023</v>
      </c>
      <c r="P1726" s="1" t="str">
        <f t="shared" si="211"/>
        <v>KIDS</v>
      </c>
      <c r="Q1726" s="1" t="str">
        <f t="shared" si="216"/>
        <v>Kids_Shorts</v>
      </c>
      <c r="T1726" s="1" t="str">
        <f t="shared" si="212"/>
        <v>LOW PRICE</v>
      </c>
      <c r="U1726" t="str">
        <f t="shared" si="217"/>
        <v>Discounted</v>
      </c>
      <c r="V1726" t="str">
        <f t="shared" si="213"/>
        <v>Other</v>
      </c>
      <c r="W1726" s="1" t="b">
        <f t="shared" si="214"/>
        <v>1</v>
      </c>
      <c r="X1726" t="b">
        <f t="shared" si="215"/>
        <v>1</v>
      </c>
    </row>
    <row r="1727" spans="1:24" x14ac:dyDescent="0.3">
      <c r="A1727" s="2" t="s">
        <v>1718</v>
      </c>
      <c r="B1727" s="3" t="s">
        <v>5545</v>
      </c>
      <c r="C1727" s="3" t="s">
        <v>7407</v>
      </c>
      <c r="D1727" s="3" t="s">
        <v>7413</v>
      </c>
      <c r="E1727" s="3" t="s">
        <v>7426</v>
      </c>
      <c r="F1727" s="3" t="s">
        <v>7431</v>
      </c>
      <c r="G1727" s="3">
        <v>2079.15</v>
      </c>
      <c r="H1727" s="3">
        <v>10</v>
      </c>
      <c r="I1727" s="8" t="s">
        <v>7706</v>
      </c>
      <c r="J1727" s="3" t="s">
        <v>8162</v>
      </c>
      <c r="K1727" s="3" t="s">
        <v>8167</v>
      </c>
      <c r="L1727" s="3" t="s">
        <v>8170</v>
      </c>
      <c r="M1727" s="4">
        <v>20791.5</v>
      </c>
      <c r="N1727" s="32">
        <f>Table2[[#This Row],[Price]]*Table2[[#This Row],[Quantity Sold]]</f>
        <v>20791.5</v>
      </c>
      <c r="O1727" s="1">
        <f t="shared" si="210"/>
        <v>2023</v>
      </c>
      <c r="P1727" s="1" t="str">
        <f t="shared" si="211"/>
        <v>KIDS</v>
      </c>
      <c r="Q1727" s="1" t="str">
        <f t="shared" si="216"/>
        <v>Kids_Shorts</v>
      </c>
      <c r="T1727" s="1" t="str">
        <f t="shared" si="212"/>
        <v>LOW PRICE</v>
      </c>
      <c r="U1727" t="str">
        <f t="shared" si="217"/>
        <v>No Discount</v>
      </c>
      <c r="V1727" t="str">
        <f t="shared" si="213"/>
        <v>Other</v>
      </c>
      <c r="W1727" s="1" t="b">
        <f t="shared" si="214"/>
        <v>1</v>
      </c>
      <c r="X1727" t="b">
        <f t="shared" si="215"/>
        <v>0</v>
      </c>
    </row>
    <row r="1728" spans="1:24" ht="28.8" x14ac:dyDescent="0.3">
      <c r="A1728" s="2" t="s">
        <v>1719</v>
      </c>
      <c r="B1728" s="3" t="s">
        <v>5546</v>
      </c>
      <c r="C1728" s="3" t="s">
        <v>7408</v>
      </c>
      <c r="D1728" s="3" t="s">
        <v>7422</v>
      </c>
      <c r="E1728" s="3" t="s">
        <v>7427</v>
      </c>
      <c r="F1728" s="3" t="s">
        <v>7434</v>
      </c>
      <c r="G1728" s="3">
        <v>3008.75</v>
      </c>
      <c r="H1728" s="3">
        <v>5</v>
      </c>
      <c r="I1728" s="8" t="s">
        <v>8059</v>
      </c>
      <c r="J1728" s="3" t="s">
        <v>8162</v>
      </c>
      <c r="K1728" s="3" t="s">
        <v>8167</v>
      </c>
      <c r="L1728" s="3" t="s">
        <v>8169</v>
      </c>
      <c r="M1728" s="4">
        <v>12035</v>
      </c>
      <c r="N1728" s="32">
        <f>Table2[[#This Row],[Price]]*Table2[[#This Row],[Quantity Sold]]</f>
        <v>15043.75</v>
      </c>
      <c r="O1728" s="1">
        <f t="shared" si="210"/>
        <v>2022</v>
      </c>
      <c r="P1728" s="1" t="str">
        <f t="shared" si="211"/>
        <v>WOMEN</v>
      </c>
      <c r="Q1728" s="1" t="str">
        <f t="shared" si="216"/>
        <v>Women_Skirts</v>
      </c>
      <c r="T1728" s="1" t="str">
        <f t="shared" si="212"/>
        <v>LOW PRICE</v>
      </c>
      <c r="U1728" t="str">
        <f t="shared" si="217"/>
        <v>Discounted</v>
      </c>
      <c r="V1728" t="str">
        <f t="shared" si="213"/>
        <v>Other</v>
      </c>
      <c r="W1728" s="1" t="b">
        <f t="shared" si="214"/>
        <v>0</v>
      </c>
      <c r="X1728" t="b">
        <f t="shared" si="215"/>
        <v>1</v>
      </c>
    </row>
    <row r="1729" spans="1:24" x14ac:dyDescent="0.3">
      <c r="A1729" s="2" t="s">
        <v>1720</v>
      </c>
      <c r="B1729" s="3" t="s">
        <v>5547</v>
      </c>
      <c r="C1729" s="3" t="s">
        <v>7405</v>
      </c>
      <c r="D1729" s="3" t="s">
        <v>7410</v>
      </c>
      <c r="E1729" s="3" t="s">
        <v>7425</v>
      </c>
      <c r="F1729" s="3" t="s">
        <v>7429</v>
      </c>
      <c r="G1729" s="3">
        <v>14834.59</v>
      </c>
      <c r="H1729" s="3">
        <v>6</v>
      </c>
      <c r="I1729" s="8" t="s">
        <v>8073</v>
      </c>
      <c r="J1729" s="3" t="s">
        <v>8165</v>
      </c>
      <c r="K1729" s="3" t="s">
        <v>8167</v>
      </c>
      <c r="L1729" s="3" t="s">
        <v>8170</v>
      </c>
      <c r="M1729" s="4">
        <v>89007.54</v>
      </c>
      <c r="N1729" s="32">
        <f>Table2[[#This Row],[Price]]*Table2[[#This Row],[Quantity Sold]]</f>
        <v>89007.540000000008</v>
      </c>
      <c r="O1729" s="1">
        <f t="shared" si="210"/>
        <v>2023</v>
      </c>
      <c r="P1729" s="1" t="str">
        <f t="shared" si="211"/>
        <v>MEN</v>
      </c>
      <c r="Q1729" s="1" t="str">
        <f t="shared" si="216"/>
        <v>Men_Shirts</v>
      </c>
      <c r="T1729" s="1" t="str">
        <f t="shared" si="212"/>
        <v>HIGH PRICE</v>
      </c>
      <c r="U1729" t="str">
        <f t="shared" si="217"/>
        <v>No Discount</v>
      </c>
      <c r="V1729" t="str">
        <f t="shared" si="213"/>
        <v>Other</v>
      </c>
      <c r="W1729" s="1" t="b">
        <f t="shared" si="214"/>
        <v>0</v>
      </c>
      <c r="X1729" t="b">
        <f t="shared" si="215"/>
        <v>0</v>
      </c>
    </row>
    <row r="1730" spans="1:24" x14ac:dyDescent="0.3">
      <c r="A1730" s="2" t="s">
        <v>1721</v>
      </c>
      <c r="B1730" s="3" t="s">
        <v>5548</v>
      </c>
      <c r="C1730" s="3" t="s">
        <v>7405</v>
      </c>
      <c r="D1730" s="3" t="s">
        <v>7409</v>
      </c>
      <c r="E1730" s="3" t="s">
        <v>7426</v>
      </c>
      <c r="F1730" s="3" t="s">
        <v>7429</v>
      </c>
      <c r="G1730" s="3">
        <v>10099.44</v>
      </c>
      <c r="H1730" s="3">
        <v>1</v>
      </c>
      <c r="I1730" s="8" t="s">
        <v>8089</v>
      </c>
      <c r="J1730" s="3" t="s">
        <v>8163</v>
      </c>
      <c r="K1730" s="3" t="s">
        <v>8168</v>
      </c>
      <c r="L1730" s="3" t="s">
        <v>8169</v>
      </c>
      <c r="M1730" s="4">
        <v>8079.22</v>
      </c>
      <c r="N1730" s="32">
        <f>Table2[[#This Row],[Price]]*Table2[[#This Row],[Quantity Sold]]</f>
        <v>10099.44</v>
      </c>
      <c r="O1730" s="1">
        <f t="shared" si="210"/>
        <v>2023</v>
      </c>
      <c r="P1730" s="1" t="str">
        <f t="shared" si="211"/>
        <v>MEN</v>
      </c>
      <c r="Q1730" s="1" t="str">
        <f t="shared" si="216"/>
        <v>Men_Jackets</v>
      </c>
      <c r="T1730" s="1" t="str">
        <f t="shared" si="212"/>
        <v>HIGH PRICE</v>
      </c>
      <c r="U1730" t="str">
        <f t="shared" si="217"/>
        <v>Discounted</v>
      </c>
      <c r="V1730" t="str">
        <f t="shared" si="213"/>
        <v>Men's Discounted Item</v>
      </c>
      <c r="W1730" s="1" t="b">
        <f t="shared" si="214"/>
        <v>0</v>
      </c>
      <c r="X1730" t="b">
        <f t="shared" si="215"/>
        <v>1</v>
      </c>
    </row>
    <row r="1731" spans="1:24" x14ac:dyDescent="0.3">
      <c r="A1731" s="2" t="s">
        <v>1722</v>
      </c>
      <c r="B1731" s="3" t="s">
        <v>5247</v>
      </c>
      <c r="C1731" s="3" t="s">
        <v>7405</v>
      </c>
      <c r="D1731" s="3" t="s">
        <v>7411</v>
      </c>
      <c r="E1731" s="3" t="s">
        <v>7424</v>
      </c>
      <c r="F1731" s="3" t="s">
        <v>7428</v>
      </c>
      <c r="G1731" s="3">
        <v>13904.99</v>
      </c>
      <c r="H1731" s="3">
        <v>17</v>
      </c>
      <c r="I1731" s="8" t="s">
        <v>7665</v>
      </c>
      <c r="J1731" s="3" t="s">
        <v>8162</v>
      </c>
      <c r="K1731" s="3" t="s">
        <v>8168</v>
      </c>
      <c r="L1731" s="3" t="s">
        <v>8170</v>
      </c>
      <c r="M1731" s="4">
        <v>236384.83</v>
      </c>
      <c r="N1731" s="32">
        <f>Table2[[#This Row],[Price]]*Table2[[#This Row],[Quantity Sold]]</f>
        <v>236384.83</v>
      </c>
      <c r="O1731" s="1">
        <f t="shared" ref="O1731:O1794" si="218">YEAR(I1731)</f>
        <v>2024</v>
      </c>
      <c r="P1731" s="1" t="str">
        <f t="shared" ref="P1731:P1794" si="219">UPPER(C1731)</f>
        <v>MEN</v>
      </c>
      <c r="Q1731" s="1" t="str">
        <f t="shared" si="216"/>
        <v>Men_Pants</v>
      </c>
      <c r="T1731" s="1" t="str">
        <f t="shared" ref="T1731:T1794" si="220">IF(G1731&gt;10000,"HIGH PRICE", "LOW PRICE")</f>
        <v>HIGH PRICE</v>
      </c>
      <c r="U1731" t="str">
        <f t="shared" si="217"/>
        <v>No Discount</v>
      </c>
      <c r="V1731" t="str">
        <f t="shared" ref="V1731:V1794" si="221">IF(AND(C1731 = "Men", L1731 = "Yes"), "Men's Discounted Item", "Other")</f>
        <v>Other</v>
      </c>
      <c r="W1731" s="1" t="b">
        <f t="shared" ref="W1731:W1794" si="222">H1731&gt;=10</f>
        <v>1</v>
      </c>
      <c r="X1731" t="b">
        <f t="shared" ref="X1731:X1794" si="223">L1731 = "Yes"</f>
        <v>0</v>
      </c>
    </row>
    <row r="1732" spans="1:24" x14ac:dyDescent="0.3">
      <c r="A1732" s="2" t="s">
        <v>1723</v>
      </c>
      <c r="B1732" s="3" t="s">
        <v>5549</v>
      </c>
      <c r="C1732" s="3" t="s">
        <v>7407</v>
      </c>
      <c r="D1732" s="3" t="s">
        <v>7417</v>
      </c>
      <c r="E1732" s="3" t="s">
        <v>7427</v>
      </c>
      <c r="F1732" s="3" t="s">
        <v>7432</v>
      </c>
      <c r="G1732" s="3">
        <v>15374.92</v>
      </c>
      <c r="H1732" s="3">
        <v>2</v>
      </c>
      <c r="I1732" s="8" t="s">
        <v>7498</v>
      </c>
      <c r="J1732" s="3" t="s">
        <v>8165</v>
      </c>
      <c r="K1732" s="3" t="s">
        <v>8167</v>
      </c>
      <c r="L1732" s="3" t="s">
        <v>8169</v>
      </c>
      <c r="M1732" s="4">
        <v>24599.54</v>
      </c>
      <c r="N1732" s="32">
        <f>Table2[[#This Row],[Price]]*Table2[[#This Row],[Quantity Sold]]</f>
        <v>30749.84</v>
      </c>
      <c r="O1732" s="1">
        <f t="shared" si="218"/>
        <v>2024</v>
      </c>
      <c r="P1732" s="1" t="str">
        <f t="shared" si="219"/>
        <v>KIDS</v>
      </c>
      <c r="Q1732" s="1" t="str">
        <f t="shared" si="216"/>
        <v>Kids_Shoes</v>
      </c>
      <c r="T1732" s="1" t="str">
        <f t="shared" si="220"/>
        <v>HIGH PRICE</v>
      </c>
      <c r="U1732" t="str">
        <f t="shared" si="217"/>
        <v>Discounted</v>
      </c>
      <c r="V1732" t="str">
        <f t="shared" si="221"/>
        <v>Other</v>
      </c>
      <c r="W1732" s="1" t="b">
        <f t="shared" si="222"/>
        <v>0</v>
      </c>
      <c r="X1732" t="b">
        <f t="shared" si="223"/>
        <v>1</v>
      </c>
    </row>
    <row r="1733" spans="1:24" ht="28.8" x14ac:dyDescent="0.3">
      <c r="A1733" s="2" t="s">
        <v>1724</v>
      </c>
      <c r="B1733" s="3" t="s">
        <v>5550</v>
      </c>
      <c r="C1733" s="3" t="s">
        <v>7406</v>
      </c>
      <c r="D1733" s="3" t="s">
        <v>7421</v>
      </c>
      <c r="E1733" s="3" t="s">
        <v>7423</v>
      </c>
      <c r="F1733" s="3" t="s">
        <v>7428</v>
      </c>
      <c r="G1733" s="3">
        <v>14533.3</v>
      </c>
      <c r="H1733" s="3">
        <v>17</v>
      </c>
      <c r="I1733" s="8" t="s">
        <v>7577</v>
      </c>
      <c r="J1733" s="3" t="s">
        <v>8164</v>
      </c>
      <c r="K1733" s="3" t="s">
        <v>8168</v>
      </c>
      <c r="L1733" s="3" t="s">
        <v>8169</v>
      </c>
      <c r="M1733" s="4">
        <v>197652.88</v>
      </c>
      <c r="N1733" s="32">
        <f>Table2[[#This Row],[Price]]*Table2[[#This Row],[Quantity Sold]]</f>
        <v>247066.09999999998</v>
      </c>
      <c r="O1733" s="1">
        <f t="shared" si="218"/>
        <v>2024</v>
      </c>
      <c r="P1733" s="1" t="str">
        <f t="shared" si="219"/>
        <v>ACCESSORIES</v>
      </c>
      <c r="Q1733" s="1" t="str">
        <f t="shared" si="216"/>
        <v>Accessories_Scarves</v>
      </c>
      <c r="T1733" s="1" t="str">
        <f t="shared" si="220"/>
        <v>HIGH PRICE</v>
      </c>
      <c r="U1733" t="str">
        <f t="shared" si="217"/>
        <v>Discounted</v>
      </c>
      <c r="V1733" t="str">
        <f t="shared" si="221"/>
        <v>Other</v>
      </c>
      <c r="W1733" s="1" t="b">
        <f t="shared" si="222"/>
        <v>1</v>
      </c>
      <c r="X1733" t="b">
        <f t="shared" si="223"/>
        <v>1</v>
      </c>
    </row>
    <row r="1734" spans="1:24" ht="28.8" x14ac:dyDescent="0.3">
      <c r="A1734" s="2" t="s">
        <v>1725</v>
      </c>
      <c r="B1734" s="3" t="s">
        <v>5551</v>
      </c>
      <c r="C1734" s="3" t="s">
        <v>7408</v>
      </c>
      <c r="D1734" s="3" t="s">
        <v>7417</v>
      </c>
      <c r="E1734" s="3" t="s">
        <v>7427</v>
      </c>
      <c r="F1734" s="3" t="s">
        <v>7428</v>
      </c>
      <c r="G1734" s="3">
        <v>13157.99</v>
      </c>
      <c r="H1734" s="3">
        <v>6</v>
      </c>
      <c r="I1734" s="8" t="s">
        <v>8091</v>
      </c>
      <c r="J1734" s="3" t="s">
        <v>8164</v>
      </c>
      <c r="K1734" s="3" t="s">
        <v>8168</v>
      </c>
      <c r="L1734" s="3" t="s">
        <v>8170</v>
      </c>
      <c r="M1734" s="4">
        <v>78947.94</v>
      </c>
      <c r="N1734" s="32">
        <f>Table2[[#This Row],[Price]]*Table2[[#This Row],[Quantity Sold]]</f>
        <v>78947.94</v>
      </c>
      <c r="O1734" s="1">
        <f t="shared" si="218"/>
        <v>2023</v>
      </c>
      <c r="P1734" s="1" t="str">
        <f t="shared" si="219"/>
        <v>WOMEN</v>
      </c>
      <c r="Q1734" s="1" t="str">
        <f t="shared" si="216"/>
        <v>Women_Shoes</v>
      </c>
      <c r="T1734" s="1" t="str">
        <f t="shared" si="220"/>
        <v>HIGH PRICE</v>
      </c>
      <c r="U1734" t="str">
        <f t="shared" si="217"/>
        <v>No Discount</v>
      </c>
      <c r="V1734" t="str">
        <f t="shared" si="221"/>
        <v>Other</v>
      </c>
      <c r="W1734" s="1" t="b">
        <f t="shared" si="222"/>
        <v>0</v>
      </c>
      <c r="X1734" t="b">
        <f t="shared" si="223"/>
        <v>0</v>
      </c>
    </row>
    <row r="1735" spans="1:24" x14ac:dyDescent="0.3">
      <c r="A1735" s="2" t="s">
        <v>1726</v>
      </c>
      <c r="B1735" s="3" t="s">
        <v>5552</v>
      </c>
      <c r="C1735" s="3" t="s">
        <v>7407</v>
      </c>
      <c r="D1735" s="3" t="s">
        <v>7415</v>
      </c>
      <c r="E1735" s="3" t="s">
        <v>7424</v>
      </c>
      <c r="F1735" s="3" t="s">
        <v>7432</v>
      </c>
      <c r="G1735" s="3">
        <v>6267.33</v>
      </c>
      <c r="H1735" s="3">
        <v>5</v>
      </c>
      <c r="I1735" s="8" t="s">
        <v>7553</v>
      </c>
      <c r="J1735" s="3" t="s">
        <v>8164</v>
      </c>
      <c r="K1735" s="3" t="s">
        <v>8168</v>
      </c>
      <c r="L1735" s="3" t="s">
        <v>8170</v>
      </c>
      <c r="M1735" s="4">
        <v>31336.65</v>
      </c>
      <c r="N1735" s="32">
        <f>Table2[[#This Row],[Price]]*Table2[[#This Row],[Quantity Sold]]</f>
        <v>31336.65</v>
      </c>
      <c r="O1735" s="1">
        <f t="shared" si="218"/>
        <v>2022</v>
      </c>
      <c r="P1735" s="1" t="str">
        <f t="shared" si="219"/>
        <v>KIDS</v>
      </c>
      <c r="Q1735" s="1" t="str">
        <f t="shared" si="216"/>
        <v>Kids_T-Shirts</v>
      </c>
      <c r="T1735" s="1" t="str">
        <f t="shared" si="220"/>
        <v>LOW PRICE</v>
      </c>
      <c r="U1735" t="str">
        <f t="shared" si="217"/>
        <v>No Discount</v>
      </c>
      <c r="V1735" t="str">
        <f t="shared" si="221"/>
        <v>Other</v>
      </c>
      <c r="W1735" s="1" t="b">
        <f t="shared" si="222"/>
        <v>0</v>
      </c>
      <c r="X1735" t="b">
        <f t="shared" si="223"/>
        <v>0</v>
      </c>
    </row>
    <row r="1736" spans="1:24" ht="28.8" x14ac:dyDescent="0.3">
      <c r="A1736" s="2" t="s">
        <v>1727</v>
      </c>
      <c r="B1736" s="3" t="s">
        <v>5553</v>
      </c>
      <c r="C1736" s="3" t="s">
        <v>7407</v>
      </c>
      <c r="D1736" s="3" t="s">
        <v>7418</v>
      </c>
      <c r="E1736" s="3" t="s">
        <v>7425</v>
      </c>
      <c r="F1736" s="3" t="s">
        <v>7434</v>
      </c>
      <c r="G1736" s="3">
        <v>3520.03</v>
      </c>
      <c r="H1736" s="3">
        <v>6</v>
      </c>
      <c r="I1736" s="8" t="s">
        <v>7888</v>
      </c>
      <c r="J1736" s="3" t="s">
        <v>8163</v>
      </c>
      <c r="K1736" s="3" t="s">
        <v>8167</v>
      </c>
      <c r="L1736" s="3" t="s">
        <v>8170</v>
      </c>
      <c r="M1736" s="4">
        <v>21120.18</v>
      </c>
      <c r="N1736" s="32">
        <f>Table2[[#This Row],[Price]]*Table2[[#This Row],[Quantity Sold]]</f>
        <v>21120.18</v>
      </c>
      <c r="O1736" s="1">
        <f t="shared" si="218"/>
        <v>2024</v>
      </c>
      <c r="P1736" s="1" t="str">
        <f t="shared" si="219"/>
        <v>KIDS</v>
      </c>
      <c r="Q1736" s="1" t="str">
        <f t="shared" si="216"/>
        <v>Kids_Sweaters</v>
      </c>
      <c r="T1736" s="1" t="str">
        <f t="shared" si="220"/>
        <v>LOW PRICE</v>
      </c>
      <c r="U1736" t="str">
        <f t="shared" si="217"/>
        <v>No Discount</v>
      </c>
      <c r="V1736" t="str">
        <f t="shared" si="221"/>
        <v>Other</v>
      </c>
      <c r="W1736" s="1" t="b">
        <f t="shared" si="222"/>
        <v>0</v>
      </c>
      <c r="X1736" t="b">
        <f t="shared" si="223"/>
        <v>0</v>
      </c>
    </row>
    <row r="1737" spans="1:24" x14ac:dyDescent="0.3">
      <c r="A1737" s="2" t="s">
        <v>1728</v>
      </c>
      <c r="B1737" s="3" t="s">
        <v>5554</v>
      </c>
      <c r="C1737" s="3" t="s">
        <v>7407</v>
      </c>
      <c r="D1737" s="3" t="s">
        <v>7413</v>
      </c>
      <c r="E1737" s="3" t="s">
        <v>7425</v>
      </c>
      <c r="F1737" s="3" t="s">
        <v>7433</v>
      </c>
      <c r="G1737" s="3">
        <v>11493.84</v>
      </c>
      <c r="H1737" s="3">
        <v>14</v>
      </c>
      <c r="I1737" s="8" t="s">
        <v>7582</v>
      </c>
      <c r="J1737" s="3" t="s">
        <v>8166</v>
      </c>
      <c r="K1737" s="3" t="s">
        <v>8167</v>
      </c>
      <c r="L1737" s="3" t="s">
        <v>8170</v>
      </c>
      <c r="M1737" s="4">
        <v>160913.76</v>
      </c>
      <c r="N1737" s="32">
        <f>Table2[[#This Row],[Price]]*Table2[[#This Row],[Quantity Sold]]</f>
        <v>160913.76</v>
      </c>
      <c r="O1737" s="1">
        <f t="shared" si="218"/>
        <v>2023</v>
      </c>
      <c r="P1737" s="1" t="str">
        <f t="shared" si="219"/>
        <v>KIDS</v>
      </c>
      <c r="Q1737" s="1" t="str">
        <f t="shared" si="216"/>
        <v>Kids_Shorts</v>
      </c>
      <c r="T1737" s="1" t="str">
        <f t="shared" si="220"/>
        <v>HIGH PRICE</v>
      </c>
      <c r="U1737" t="str">
        <f t="shared" si="217"/>
        <v>No Discount</v>
      </c>
      <c r="V1737" t="str">
        <f t="shared" si="221"/>
        <v>Other</v>
      </c>
      <c r="W1737" s="1" t="b">
        <f t="shared" si="222"/>
        <v>1</v>
      </c>
      <c r="X1737" t="b">
        <f t="shared" si="223"/>
        <v>0</v>
      </c>
    </row>
    <row r="1738" spans="1:24" ht="28.8" x14ac:dyDescent="0.3">
      <c r="A1738" s="2" t="s">
        <v>1729</v>
      </c>
      <c r="B1738" s="3" t="s">
        <v>5555</v>
      </c>
      <c r="C1738" s="3" t="s">
        <v>7407</v>
      </c>
      <c r="D1738" s="3" t="s">
        <v>7418</v>
      </c>
      <c r="E1738" s="3" t="s">
        <v>7427</v>
      </c>
      <c r="F1738" s="3" t="s">
        <v>7433</v>
      </c>
      <c r="G1738" s="3">
        <v>16063.82</v>
      </c>
      <c r="H1738" s="3">
        <v>16</v>
      </c>
      <c r="I1738" s="8" t="s">
        <v>7583</v>
      </c>
      <c r="J1738" s="3" t="s">
        <v>8165</v>
      </c>
      <c r="K1738" s="3" t="s">
        <v>8167</v>
      </c>
      <c r="L1738" s="3" t="s">
        <v>8169</v>
      </c>
      <c r="M1738" s="4">
        <v>205616.73</v>
      </c>
      <c r="N1738" s="32">
        <f>Table2[[#This Row],[Price]]*Table2[[#This Row],[Quantity Sold]]</f>
        <v>257021.12</v>
      </c>
      <c r="O1738" s="1">
        <f t="shared" si="218"/>
        <v>2023</v>
      </c>
      <c r="P1738" s="1" t="str">
        <f t="shared" si="219"/>
        <v>KIDS</v>
      </c>
      <c r="Q1738" s="1" t="str">
        <f t="shared" si="216"/>
        <v>Kids_Sweaters</v>
      </c>
      <c r="T1738" s="1" t="str">
        <f t="shared" si="220"/>
        <v>HIGH PRICE</v>
      </c>
      <c r="U1738" t="str">
        <f t="shared" si="217"/>
        <v>Discounted</v>
      </c>
      <c r="V1738" t="str">
        <f t="shared" si="221"/>
        <v>Other</v>
      </c>
      <c r="W1738" s="1" t="b">
        <f t="shared" si="222"/>
        <v>1</v>
      </c>
      <c r="X1738" t="b">
        <f t="shared" si="223"/>
        <v>1</v>
      </c>
    </row>
    <row r="1739" spans="1:24" ht="28.8" x14ac:dyDescent="0.3">
      <c r="A1739" s="2" t="s">
        <v>1730</v>
      </c>
      <c r="B1739" s="3" t="s">
        <v>5556</v>
      </c>
      <c r="C1739" s="3" t="s">
        <v>7408</v>
      </c>
      <c r="D1739" s="3" t="s">
        <v>7420</v>
      </c>
      <c r="E1739" s="3" t="s">
        <v>7424</v>
      </c>
      <c r="F1739" s="3" t="s">
        <v>7428</v>
      </c>
      <c r="G1739" s="3">
        <v>16112.79</v>
      </c>
      <c r="H1739" s="3">
        <v>12</v>
      </c>
      <c r="I1739" s="8" t="s">
        <v>8032</v>
      </c>
      <c r="J1739" s="3" t="s">
        <v>8165</v>
      </c>
      <c r="K1739" s="3" t="s">
        <v>8168</v>
      </c>
      <c r="L1739" s="3" t="s">
        <v>8169</v>
      </c>
      <c r="M1739" s="4">
        <v>154682.95000000001</v>
      </c>
      <c r="N1739" s="32">
        <f>Table2[[#This Row],[Price]]*Table2[[#This Row],[Quantity Sold]]</f>
        <v>193353.48</v>
      </c>
      <c r="O1739" s="1">
        <f t="shared" si="218"/>
        <v>2023</v>
      </c>
      <c r="P1739" s="1" t="str">
        <f t="shared" si="219"/>
        <v>WOMEN</v>
      </c>
      <c r="Q1739" s="1" t="str">
        <f t="shared" si="216"/>
        <v>Women_Tops</v>
      </c>
      <c r="T1739" s="1" t="str">
        <f t="shared" si="220"/>
        <v>HIGH PRICE</v>
      </c>
      <c r="U1739" t="str">
        <f t="shared" si="217"/>
        <v>Discounted</v>
      </c>
      <c r="V1739" t="str">
        <f t="shared" si="221"/>
        <v>Other</v>
      </c>
      <c r="W1739" s="1" t="b">
        <f t="shared" si="222"/>
        <v>1</v>
      </c>
      <c r="X1739" t="b">
        <f t="shared" si="223"/>
        <v>1</v>
      </c>
    </row>
    <row r="1740" spans="1:24" ht="28.8" x14ac:dyDescent="0.3">
      <c r="A1740" s="2" t="s">
        <v>1731</v>
      </c>
      <c r="B1740" s="3" t="s">
        <v>5557</v>
      </c>
      <c r="C1740" s="3" t="s">
        <v>7406</v>
      </c>
      <c r="D1740" s="3" t="s">
        <v>7421</v>
      </c>
      <c r="E1740" s="3" t="s">
        <v>7426</v>
      </c>
      <c r="F1740" s="3" t="s">
        <v>7428</v>
      </c>
      <c r="G1740" s="3">
        <v>8134</v>
      </c>
      <c r="H1740" s="3">
        <v>12</v>
      </c>
      <c r="I1740" s="8" t="s">
        <v>7860</v>
      </c>
      <c r="J1740" s="3" t="s">
        <v>8164</v>
      </c>
      <c r="K1740" s="3" t="s">
        <v>8168</v>
      </c>
      <c r="L1740" s="3" t="s">
        <v>8169</v>
      </c>
      <c r="M1740" s="4">
        <v>78086.399999999994</v>
      </c>
      <c r="N1740" s="32">
        <f>Table2[[#This Row],[Price]]*Table2[[#This Row],[Quantity Sold]]</f>
        <v>97608</v>
      </c>
      <c r="O1740" s="1">
        <f t="shared" si="218"/>
        <v>2024</v>
      </c>
      <c r="P1740" s="1" t="str">
        <f t="shared" si="219"/>
        <v>ACCESSORIES</v>
      </c>
      <c r="Q1740" s="1" t="str">
        <f t="shared" si="216"/>
        <v>Accessories_Scarves</v>
      </c>
      <c r="T1740" s="1" t="str">
        <f t="shared" si="220"/>
        <v>LOW PRICE</v>
      </c>
      <c r="U1740" t="str">
        <f t="shared" si="217"/>
        <v>Discounted</v>
      </c>
      <c r="V1740" t="str">
        <f t="shared" si="221"/>
        <v>Other</v>
      </c>
      <c r="W1740" s="1" t="b">
        <f t="shared" si="222"/>
        <v>1</v>
      </c>
      <c r="X1740" t="b">
        <f t="shared" si="223"/>
        <v>1</v>
      </c>
    </row>
    <row r="1741" spans="1:24" ht="28.8" x14ac:dyDescent="0.3">
      <c r="A1741" s="2" t="s">
        <v>1732</v>
      </c>
      <c r="B1741" s="3" t="s">
        <v>5558</v>
      </c>
      <c r="C1741" s="3" t="s">
        <v>7408</v>
      </c>
      <c r="D1741" s="3" t="s">
        <v>7417</v>
      </c>
      <c r="E1741" s="3" t="s">
        <v>7424</v>
      </c>
      <c r="F1741" s="3" t="s">
        <v>7429</v>
      </c>
      <c r="G1741" s="3">
        <v>5775.14</v>
      </c>
      <c r="H1741" s="3">
        <v>7</v>
      </c>
      <c r="I1741" s="8" t="s">
        <v>7669</v>
      </c>
      <c r="J1741" s="3" t="s">
        <v>8163</v>
      </c>
      <c r="K1741" s="3" t="s">
        <v>8167</v>
      </c>
      <c r="L1741" s="3" t="s">
        <v>8170</v>
      </c>
      <c r="M1741" s="4">
        <v>40425.980000000003</v>
      </c>
      <c r="N1741" s="32">
        <f>Table2[[#This Row],[Price]]*Table2[[#This Row],[Quantity Sold]]</f>
        <v>40425.980000000003</v>
      </c>
      <c r="O1741" s="1">
        <f t="shared" si="218"/>
        <v>2023</v>
      </c>
      <c r="P1741" s="1" t="str">
        <f t="shared" si="219"/>
        <v>WOMEN</v>
      </c>
      <c r="Q1741" s="1" t="str">
        <f t="shared" si="216"/>
        <v>Women_Shoes</v>
      </c>
      <c r="T1741" s="1" t="str">
        <f t="shared" si="220"/>
        <v>LOW PRICE</v>
      </c>
      <c r="U1741" t="str">
        <f t="shared" si="217"/>
        <v>No Discount</v>
      </c>
      <c r="V1741" t="str">
        <f t="shared" si="221"/>
        <v>Other</v>
      </c>
      <c r="W1741" s="1" t="b">
        <f t="shared" si="222"/>
        <v>0</v>
      </c>
      <c r="X1741" t="b">
        <f t="shared" si="223"/>
        <v>0</v>
      </c>
    </row>
    <row r="1742" spans="1:24" x14ac:dyDescent="0.3">
      <c r="A1742" s="2" t="s">
        <v>1733</v>
      </c>
      <c r="B1742" s="3" t="s">
        <v>5559</v>
      </c>
      <c r="C1742" s="3" t="s">
        <v>7407</v>
      </c>
      <c r="D1742" s="3" t="s">
        <v>7417</v>
      </c>
      <c r="E1742" s="3" t="s">
        <v>7424</v>
      </c>
      <c r="F1742" s="3" t="s">
        <v>7428</v>
      </c>
      <c r="G1742" s="3">
        <v>11696.36</v>
      </c>
      <c r="H1742" s="3">
        <v>16</v>
      </c>
      <c r="I1742" s="8" t="s">
        <v>7535</v>
      </c>
      <c r="J1742" s="3" t="s">
        <v>8162</v>
      </c>
      <c r="K1742" s="3" t="s">
        <v>8167</v>
      </c>
      <c r="L1742" s="3" t="s">
        <v>8170</v>
      </c>
      <c r="M1742" s="4">
        <v>187141.76000000001</v>
      </c>
      <c r="N1742" s="32">
        <f>Table2[[#This Row],[Price]]*Table2[[#This Row],[Quantity Sold]]</f>
        <v>187141.76000000001</v>
      </c>
      <c r="O1742" s="1">
        <f t="shared" si="218"/>
        <v>2023</v>
      </c>
      <c r="P1742" s="1" t="str">
        <f t="shared" si="219"/>
        <v>KIDS</v>
      </c>
      <c r="Q1742" s="1" t="str">
        <f t="shared" si="216"/>
        <v>Kids_Shoes</v>
      </c>
      <c r="T1742" s="1" t="str">
        <f t="shared" si="220"/>
        <v>HIGH PRICE</v>
      </c>
      <c r="U1742" t="str">
        <f t="shared" si="217"/>
        <v>No Discount</v>
      </c>
      <c r="V1742" t="str">
        <f t="shared" si="221"/>
        <v>Other</v>
      </c>
      <c r="W1742" s="1" t="b">
        <f t="shared" si="222"/>
        <v>1</v>
      </c>
      <c r="X1742" t="b">
        <f t="shared" si="223"/>
        <v>0</v>
      </c>
    </row>
    <row r="1743" spans="1:24" x14ac:dyDescent="0.3">
      <c r="A1743" s="2" t="s">
        <v>1734</v>
      </c>
      <c r="B1743" s="3" t="s">
        <v>5560</v>
      </c>
      <c r="C1743" s="3" t="s">
        <v>7407</v>
      </c>
      <c r="D1743" s="3" t="s">
        <v>7413</v>
      </c>
      <c r="E1743" s="3" t="s">
        <v>7423</v>
      </c>
      <c r="F1743" s="3" t="s">
        <v>7429</v>
      </c>
      <c r="G1743" s="3">
        <v>12102.23</v>
      </c>
      <c r="H1743" s="3">
        <v>13</v>
      </c>
      <c r="I1743" s="8" t="s">
        <v>7565</v>
      </c>
      <c r="J1743" s="3" t="s">
        <v>8165</v>
      </c>
      <c r="K1743" s="3" t="s">
        <v>8168</v>
      </c>
      <c r="L1743" s="3" t="s">
        <v>8169</v>
      </c>
      <c r="M1743" s="4">
        <v>125862.86</v>
      </c>
      <c r="N1743" s="32">
        <f>Table2[[#This Row],[Price]]*Table2[[#This Row],[Quantity Sold]]</f>
        <v>157328.99</v>
      </c>
      <c r="O1743" s="1">
        <f t="shared" si="218"/>
        <v>2024</v>
      </c>
      <c r="P1743" s="1" t="str">
        <f t="shared" si="219"/>
        <v>KIDS</v>
      </c>
      <c r="Q1743" s="1" t="str">
        <f t="shared" si="216"/>
        <v>Kids_Shorts</v>
      </c>
      <c r="T1743" s="1" t="str">
        <f t="shared" si="220"/>
        <v>HIGH PRICE</v>
      </c>
      <c r="U1743" t="str">
        <f t="shared" si="217"/>
        <v>Discounted</v>
      </c>
      <c r="V1743" t="str">
        <f t="shared" si="221"/>
        <v>Other</v>
      </c>
      <c r="W1743" s="1" t="b">
        <f t="shared" si="222"/>
        <v>1</v>
      </c>
      <c r="X1743" t="b">
        <f t="shared" si="223"/>
        <v>1</v>
      </c>
    </row>
    <row r="1744" spans="1:24" ht="28.8" x14ac:dyDescent="0.3">
      <c r="A1744" s="2" t="s">
        <v>1735</v>
      </c>
      <c r="B1744" s="3" t="s">
        <v>4124</v>
      </c>
      <c r="C1744" s="3" t="s">
        <v>7408</v>
      </c>
      <c r="D1744" s="3" t="s">
        <v>7422</v>
      </c>
      <c r="E1744" s="3" t="s">
        <v>7426</v>
      </c>
      <c r="F1744" s="3" t="s">
        <v>7429</v>
      </c>
      <c r="G1744" s="3">
        <v>10190.74</v>
      </c>
      <c r="H1744" s="3">
        <v>16</v>
      </c>
      <c r="I1744" s="8" t="s">
        <v>7969</v>
      </c>
      <c r="J1744" s="3" t="s">
        <v>8163</v>
      </c>
      <c r="K1744" s="3" t="s">
        <v>8168</v>
      </c>
      <c r="L1744" s="3" t="s">
        <v>8170</v>
      </c>
      <c r="M1744" s="4">
        <v>163051.84</v>
      </c>
      <c r="N1744" s="32">
        <f>Table2[[#This Row],[Price]]*Table2[[#This Row],[Quantity Sold]]</f>
        <v>163051.84</v>
      </c>
      <c r="O1744" s="1">
        <f t="shared" si="218"/>
        <v>2023</v>
      </c>
      <c r="P1744" s="1" t="str">
        <f t="shared" si="219"/>
        <v>WOMEN</v>
      </c>
      <c r="Q1744" s="1" t="str">
        <f t="shared" si="216"/>
        <v>Women_Skirts</v>
      </c>
      <c r="T1744" s="1" t="str">
        <f t="shared" si="220"/>
        <v>HIGH PRICE</v>
      </c>
      <c r="U1744" t="str">
        <f t="shared" si="217"/>
        <v>No Discount</v>
      </c>
      <c r="V1744" t="str">
        <f t="shared" si="221"/>
        <v>Other</v>
      </c>
      <c r="W1744" s="1" t="b">
        <f t="shared" si="222"/>
        <v>1</v>
      </c>
      <c r="X1744" t="b">
        <f t="shared" si="223"/>
        <v>0</v>
      </c>
    </row>
    <row r="1745" spans="1:24" x14ac:dyDescent="0.3">
      <c r="A1745" s="2" t="s">
        <v>1736</v>
      </c>
      <c r="B1745" s="3" t="s">
        <v>5561</v>
      </c>
      <c r="C1745" s="3" t="s">
        <v>7405</v>
      </c>
      <c r="D1745" s="3" t="s">
        <v>7410</v>
      </c>
      <c r="E1745" s="3" t="s">
        <v>7427</v>
      </c>
      <c r="F1745" s="3" t="s">
        <v>7431</v>
      </c>
      <c r="G1745" s="3">
        <v>5462.23</v>
      </c>
      <c r="H1745" s="3">
        <v>12</v>
      </c>
      <c r="I1745" s="8" t="s">
        <v>7760</v>
      </c>
      <c r="J1745" s="3" t="s">
        <v>8164</v>
      </c>
      <c r="K1745" s="3" t="s">
        <v>8167</v>
      </c>
      <c r="L1745" s="3" t="s">
        <v>8169</v>
      </c>
      <c r="M1745" s="4">
        <v>52437.74</v>
      </c>
      <c r="N1745" s="32">
        <f>Table2[[#This Row],[Price]]*Table2[[#This Row],[Quantity Sold]]</f>
        <v>65546.759999999995</v>
      </c>
      <c r="O1745" s="1">
        <f t="shared" si="218"/>
        <v>2024</v>
      </c>
      <c r="P1745" s="1" t="str">
        <f t="shared" si="219"/>
        <v>MEN</v>
      </c>
      <c r="Q1745" s="1" t="str">
        <f t="shared" si="216"/>
        <v>Men_Shirts</v>
      </c>
      <c r="T1745" s="1" t="str">
        <f t="shared" si="220"/>
        <v>LOW PRICE</v>
      </c>
      <c r="U1745" t="str">
        <f t="shared" si="217"/>
        <v>Discounted</v>
      </c>
      <c r="V1745" t="str">
        <f t="shared" si="221"/>
        <v>Men's Discounted Item</v>
      </c>
      <c r="W1745" s="1" t="b">
        <f t="shared" si="222"/>
        <v>1</v>
      </c>
      <c r="X1745" t="b">
        <f t="shared" si="223"/>
        <v>1</v>
      </c>
    </row>
    <row r="1746" spans="1:24" x14ac:dyDescent="0.3">
      <c r="A1746" s="2" t="s">
        <v>1737</v>
      </c>
      <c r="B1746" s="3" t="s">
        <v>5562</v>
      </c>
      <c r="C1746" s="3" t="s">
        <v>7405</v>
      </c>
      <c r="D1746" s="3" t="s">
        <v>7417</v>
      </c>
      <c r="E1746" s="3" t="s">
        <v>7427</v>
      </c>
      <c r="F1746" s="3" t="s">
        <v>7430</v>
      </c>
      <c r="G1746" s="3">
        <v>5804.19</v>
      </c>
      <c r="H1746" s="3">
        <v>14</v>
      </c>
      <c r="I1746" s="8" t="s">
        <v>8100</v>
      </c>
      <c r="J1746" s="3" t="s">
        <v>8162</v>
      </c>
      <c r="K1746" s="3" t="s">
        <v>8167</v>
      </c>
      <c r="L1746" s="3" t="s">
        <v>8169</v>
      </c>
      <c r="M1746" s="4">
        <v>65007.26</v>
      </c>
      <c r="N1746" s="32">
        <f>Table2[[#This Row],[Price]]*Table2[[#This Row],[Quantity Sold]]</f>
        <v>81258.659999999989</v>
      </c>
      <c r="O1746" s="1">
        <f t="shared" si="218"/>
        <v>2024</v>
      </c>
      <c r="P1746" s="1" t="str">
        <f t="shared" si="219"/>
        <v>MEN</v>
      </c>
      <c r="Q1746" s="1" t="str">
        <f t="shared" ref="Q1746:Q1809" si="224">CONCATENATE(C1746, "_",D1746)</f>
        <v>Men_Shoes</v>
      </c>
      <c r="T1746" s="1" t="str">
        <f t="shared" si="220"/>
        <v>LOW PRICE</v>
      </c>
      <c r="U1746" t="str">
        <f t="shared" si="217"/>
        <v>Discounted</v>
      </c>
      <c r="V1746" t="str">
        <f t="shared" si="221"/>
        <v>Men's Discounted Item</v>
      </c>
      <c r="W1746" s="1" t="b">
        <f t="shared" si="222"/>
        <v>1</v>
      </c>
      <c r="X1746" t="b">
        <f t="shared" si="223"/>
        <v>1</v>
      </c>
    </row>
    <row r="1747" spans="1:24" ht="28.8" x14ac:dyDescent="0.3">
      <c r="A1747" s="2" t="s">
        <v>1738</v>
      </c>
      <c r="B1747" s="3" t="s">
        <v>5563</v>
      </c>
      <c r="C1747" s="3" t="s">
        <v>7406</v>
      </c>
      <c r="D1747" s="3" t="s">
        <v>7414</v>
      </c>
      <c r="E1747" s="3" t="s">
        <v>7423</v>
      </c>
      <c r="F1747" s="3" t="s">
        <v>7428</v>
      </c>
      <c r="G1747" s="3">
        <v>8039.38</v>
      </c>
      <c r="H1747" s="3">
        <v>18</v>
      </c>
      <c r="I1747" s="8" t="s">
        <v>7522</v>
      </c>
      <c r="J1747" s="3" t="s">
        <v>8163</v>
      </c>
      <c r="K1747" s="3" t="s">
        <v>8167</v>
      </c>
      <c r="L1747" s="3" t="s">
        <v>8170</v>
      </c>
      <c r="M1747" s="4">
        <v>144708.84</v>
      </c>
      <c r="N1747" s="32">
        <f>Table2[[#This Row],[Price]]*Table2[[#This Row],[Quantity Sold]]</f>
        <v>144708.84</v>
      </c>
      <c r="O1747" s="1">
        <f t="shared" si="218"/>
        <v>2024</v>
      </c>
      <c r="P1747" s="1" t="str">
        <f t="shared" si="219"/>
        <v>ACCESSORIES</v>
      </c>
      <c r="Q1747" s="1" t="str">
        <f t="shared" si="224"/>
        <v>Accessories_Bags</v>
      </c>
      <c r="T1747" s="1" t="str">
        <f t="shared" si="220"/>
        <v>LOW PRICE</v>
      </c>
      <c r="U1747" t="str">
        <f t="shared" si="217"/>
        <v>No Discount</v>
      </c>
      <c r="V1747" t="str">
        <f t="shared" si="221"/>
        <v>Other</v>
      </c>
      <c r="W1747" s="1" t="b">
        <f t="shared" si="222"/>
        <v>1</v>
      </c>
      <c r="X1747" t="b">
        <f t="shared" si="223"/>
        <v>0</v>
      </c>
    </row>
    <row r="1748" spans="1:24" ht="28.8" x14ac:dyDescent="0.3">
      <c r="A1748" s="2" t="s">
        <v>1739</v>
      </c>
      <c r="B1748" s="3" t="s">
        <v>5564</v>
      </c>
      <c r="C1748" s="3" t="s">
        <v>7408</v>
      </c>
      <c r="D1748" s="3" t="s">
        <v>7417</v>
      </c>
      <c r="E1748" s="3" t="s">
        <v>7424</v>
      </c>
      <c r="F1748" s="3" t="s">
        <v>7432</v>
      </c>
      <c r="G1748" s="3">
        <v>8158.9</v>
      </c>
      <c r="H1748" s="3">
        <v>1</v>
      </c>
      <c r="I1748" s="8" t="s">
        <v>7611</v>
      </c>
      <c r="J1748" s="3" t="s">
        <v>8163</v>
      </c>
      <c r="K1748" s="3" t="s">
        <v>8167</v>
      </c>
      <c r="L1748" s="3" t="s">
        <v>8169</v>
      </c>
      <c r="M1748" s="4">
        <v>6527.12</v>
      </c>
      <c r="N1748" s="32">
        <f>Table2[[#This Row],[Price]]*Table2[[#This Row],[Quantity Sold]]</f>
        <v>8158.9</v>
      </c>
      <c r="O1748" s="1">
        <f t="shared" si="218"/>
        <v>2023</v>
      </c>
      <c r="P1748" s="1" t="str">
        <f t="shared" si="219"/>
        <v>WOMEN</v>
      </c>
      <c r="Q1748" s="1" t="str">
        <f t="shared" si="224"/>
        <v>Women_Shoes</v>
      </c>
      <c r="T1748" s="1" t="str">
        <f t="shared" si="220"/>
        <v>LOW PRICE</v>
      </c>
      <c r="U1748" t="str">
        <f t="shared" si="217"/>
        <v>Discounted</v>
      </c>
      <c r="V1748" t="str">
        <f t="shared" si="221"/>
        <v>Other</v>
      </c>
      <c r="W1748" s="1" t="b">
        <f t="shared" si="222"/>
        <v>0</v>
      </c>
      <c r="X1748" t="b">
        <f t="shared" si="223"/>
        <v>1</v>
      </c>
    </row>
    <row r="1749" spans="1:24" ht="28.8" x14ac:dyDescent="0.3">
      <c r="A1749" s="2" t="s">
        <v>1740</v>
      </c>
      <c r="B1749" s="3" t="s">
        <v>5565</v>
      </c>
      <c r="C1749" s="3" t="s">
        <v>7408</v>
      </c>
      <c r="D1749" s="3" t="s">
        <v>7417</v>
      </c>
      <c r="E1749" s="3" t="s">
        <v>7423</v>
      </c>
      <c r="F1749" s="3" t="s">
        <v>7431</v>
      </c>
      <c r="G1749" s="3">
        <v>13709.11</v>
      </c>
      <c r="H1749" s="3">
        <v>8</v>
      </c>
      <c r="I1749" s="8" t="s">
        <v>7566</v>
      </c>
      <c r="J1749" s="3" t="s">
        <v>8163</v>
      </c>
      <c r="K1749" s="3" t="s">
        <v>8168</v>
      </c>
      <c r="L1749" s="3" t="s">
        <v>8170</v>
      </c>
      <c r="M1749" s="4">
        <v>109672.88</v>
      </c>
      <c r="N1749" s="32">
        <f>Table2[[#This Row],[Price]]*Table2[[#This Row],[Quantity Sold]]</f>
        <v>109672.88</v>
      </c>
      <c r="O1749" s="1">
        <f t="shared" si="218"/>
        <v>2024</v>
      </c>
      <c r="P1749" s="1" t="str">
        <f t="shared" si="219"/>
        <v>WOMEN</v>
      </c>
      <c r="Q1749" s="1" t="str">
        <f t="shared" si="224"/>
        <v>Women_Shoes</v>
      </c>
      <c r="T1749" s="1" t="str">
        <f t="shared" si="220"/>
        <v>HIGH PRICE</v>
      </c>
      <c r="U1749" t="str">
        <f t="shared" si="217"/>
        <v>No Discount</v>
      </c>
      <c r="V1749" t="str">
        <f t="shared" si="221"/>
        <v>Other</v>
      </c>
      <c r="W1749" s="1" t="b">
        <f t="shared" si="222"/>
        <v>0</v>
      </c>
      <c r="X1749" t="b">
        <f t="shared" si="223"/>
        <v>0</v>
      </c>
    </row>
    <row r="1750" spans="1:24" ht="28.8" x14ac:dyDescent="0.3">
      <c r="A1750" s="2" t="s">
        <v>1741</v>
      </c>
      <c r="B1750" s="3" t="s">
        <v>5566</v>
      </c>
      <c r="C1750" s="3" t="s">
        <v>7406</v>
      </c>
      <c r="D1750" s="3" t="s">
        <v>7421</v>
      </c>
      <c r="E1750" s="3" t="s">
        <v>7427</v>
      </c>
      <c r="F1750" s="3" t="s">
        <v>7433</v>
      </c>
      <c r="G1750" s="3">
        <v>1444.2</v>
      </c>
      <c r="H1750" s="3">
        <v>3</v>
      </c>
      <c r="I1750" s="8" t="s">
        <v>7746</v>
      </c>
      <c r="J1750" s="3" t="s">
        <v>8165</v>
      </c>
      <c r="K1750" s="3" t="s">
        <v>8167</v>
      </c>
      <c r="L1750" s="3" t="s">
        <v>8169</v>
      </c>
      <c r="M1750" s="4">
        <v>3466.08</v>
      </c>
      <c r="N1750" s="32">
        <f>Table2[[#This Row],[Price]]*Table2[[#This Row],[Quantity Sold]]</f>
        <v>4332.6000000000004</v>
      </c>
      <c r="O1750" s="1">
        <f t="shared" si="218"/>
        <v>2023</v>
      </c>
      <c r="P1750" s="1" t="str">
        <f t="shared" si="219"/>
        <v>ACCESSORIES</v>
      </c>
      <c r="Q1750" s="1" t="str">
        <f t="shared" si="224"/>
        <v>Accessories_Scarves</v>
      </c>
      <c r="T1750" s="1" t="str">
        <f t="shared" si="220"/>
        <v>LOW PRICE</v>
      </c>
      <c r="U1750" t="str">
        <f t="shared" si="217"/>
        <v>Discounted</v>
      </c>
      <c r="V1750" t="str">
        <f t="shared" si="221"/>
        <v>Other</v>
      </c>
      <c r="W1750" s="1" t="b">
        <f t="shared" si="222"/>
        <v>0</v>
      </c>
      <c r="X1750" t="b">
        <f t="shared" si="223"/>
        <v>1</v>
      </c>
    </row>
    <row r="1751" spans="1:24" ht="28.8" x14ac:dyDescent="0.3">
      <c r="A1751" s="2" t="s">
        <v>1742</v>
      </c>
      <c r="B1751" s="3" t="s">
        <v>5567</v>
      </c>
      <c r="C1751" s="3" t="s">
        <v>7407</v>
      </c>
      <c r="D1751" s="3" t="s">
        <v>7418</v>
      </c>
      <c r="E1751" s="3" t="s">
        <v>7426</v>
      </c>
      <c r="F1751" s="3" t="s">
        <v>7431</v>
      </c>
      <c r="G1751" s="3">
        <v>14608.83</v>
      </c>
      <c r="H1751" s="3">
        <v>8</v>
      </c>
      <c r="I1751" s="8" t="s">
        <v>7668</v>
      </c>
      <c r="J1751" s="3" t="s">
        <v>8164</v>
      </c>
      <c r="K1751" s="3" t="s">
        <v>8167</v>
      </c>
      <c r="L1751" s="3" t="s">
        <v>8170</v>
      </c>
      <c r="M1751" s="4">
        <v>116870.64</v>
      </c>
      <c r="N1751" s="32">
        <f>Table2[[#This Row],[Price]]*Table2[[#This Row],[Quantity Sold]]</f>
        <v>116870.64</v>
      </c>
      <c r="O1751" s="1">
        <f t="shared" si="218"/>
        <v>2024</v>
      </c>
      <c r="P1751" s="1" t="str">
        <f t="shared" si="219"/>
        <v>KIDS</v>
      </c>
      <c r="Q1751" s="1" t="str">
        <f t="shared" si="224"/>
        <v>Kids_Sweaters</v>
      </c>
      <c r="T1751" s="1" t="str">
        <f t="shared" si="220"/>
        <v>HIGH PRICE</v>
      </c>
      <c r="U1751" t="str">
        <f t="shared" si="217"/>
        <v>No Discount</v>
      </c>
      <c r="V1751" t="str">
        <f t="shared" si="221"/>
        <v>Other</v>
      </c>
      <c r="W1751" s="1" t="b">
        <f t="shared" si="222"/>
        <v>0</v>
      </c>
      <c r="X1751" t="b">
        <f t="shared" si="223"/>
        <v>0</v>
      </c>
    </row>
    <row r="1752" spans="1:24" ht="28.8" x14ac:dyDescent="0.3">
      <c r="A1752" s="2" t="s">
        <v>1743</v>
      </c>
      <c r="B1752" s="3" t="s">
        <v>5568</v>
      </c>
      <c r="C1752" s="3" t="s">
        <v>7408</v>
      </c>
      <c r="D1752" s="3" t="s">
        <v>7417</v>
      </c>
      <c r="E1752" s="3" t="s">
        <v>7423</v>
      </c>
      <c r="F1752" s="3" t="s">
        <v>7434</v>
      </c>
      <c r="G1752" s="3">
        <v>2645.21</v>
      </c>
      <c r="H1752" s="3">
        <v>3</v>
      </c>
      <c r="I1752" s="8" t="s">
        <v>7719</v>
      </c>
      <c r="J1752" s="3" t="s">
        <v>8164</v>
      </c>
      <c r="K1752" s="3" t="s">
        <v>8167</v>
      </c>
      <c r="L1752" s="3" t="s">
        <v>8170</v>
      </c>
      <c r="M1752" s="4">
        <v>7935.63</v>
      </c>
      <c r="N1752" s="32">
        <f>Table2[[#This Row],[Price]]*Table2[[#This Row],[Quantity Sold]]</f>
        <v>7935.63</v>
      </c>
      <c r="O1752" s="1">
        <f t="shared" si="218"/>
        <v>2023</v>
      </c>
      <c r="P1752" s="1" t="str">
        <f t="shared" si="219"/>
        <v>WOMEN</v>
      </c>
      <c r="Q1752" s="1" t="str">
        <f t="shared" si="224"/>
        <v>Women_Shoes</v>
      </c>
      <c r="T1752" s="1" t="str">
        <f t="shared" si="220"/>
        <v>LOW PRICE</v>
      </c>
      <c r="U1752" t="str">
        <f t="shared" si="217"/>
        <v>No Discount</v>
      </c>
      <c r="V1752" t="str">
        <f t="shared" si="221"/>
        <v>Other</v>
      </c>
      <c r="W1752" s="1" t="b">
        <f t="shared" si="222"/>
        <v>0</v>
      </c>
      <c r="X1752" t="b">
        <f t="shared" si="223"/>
        <v>0</v>
      </c>
    </row>
    <row r="1753" spans="1:24" x14ac:dyDescent="0.3">
      <c r="A1753" s="2" t="s">
        <v>1744</v>
      </c>
      <c r="B1753" s="3" t="s">
        <v>5569</v>
      </c>
      <c r="C1753" s="3" t="s">
        <v>7405</v>
      </c>
      <c r="D1753" s="3" t="s">
        <v>7417</v>
      </c>
      <c r="E1753" s="3" t="s">
        <v>7426</v>
      </c>
      <c r="F1753" s="3" t="s">
        <v>7429</v>
      </c>
      <c r="G1753" s="3">
        <v>3246.96</v>
      </c>
      <c r="H1753" s="3">
        <v>6</v>
      </c>
      <c r="I1753" s="8" t="s">
        <v>7869</v>
      </c>
      <c r="J1753" s="3" t="s">
        <v>8162</v>
      </c>
      <c r="K1753" s="3" t="s">
        <v>8168</v>
      </c>
      <c r="L1753" s="3" t="s">
        <v>8169</v>
      </c>
      <c r="M1753" s="4">
        <v>15585.74</v>
      </c>
      <c r="N1753" s="32">
        <f>Table2[[#This Row],[Price]]*Table2[[#This Row],[Quantity Sold]]</f>
        <v>19481.760000000002</v>
      </c>
      <c r="O1753" s="1">
        <f t="shared" si="218"/>
        <v>2023</v>
      </c>
      <c r="P1753" s="1" t="str">
        <f t="shared" si="219"/>
        <v>MEN</v>
      </c>
      <c r="Q1753" s="1" t="str">
        <f t="shared" si="224"/>
        <v>Men_Shoes</v>
      </c>
      <c r="T1753" s="1" t="str">
        <f t="shared" si="220"/>
        <v>LOW PRICE</v>
      </c>
      <c r="U1753" t="str">
        <f t="shared" si="217"/>
        <v>Discounted</v>
      </c>
      <c r="V1753" t="str">
        <f t="shared" si="221"/>
        <v>Men's Discounted Item</v>
      </c>
      <c r="W1753" s="1" t="b">
        <f t="shared" si="222"/>
        <v>0</v>
      </c>
      <c r="X1753" t="b">
        <f t="shared" si="223"/>
        <v>1</v>
      </c>
    </row>
    <row r="1754" spans="1:24" x14ac:dyDescent="0.3">
      <c r="A1754" s="2" t="s">
        <v>1745</v>
      </c>
      <c r="B1754" s="3" t="s">
        <v>5570</v>
      </c>
      <c r="C1754" s="3" t="s">
        <v>7405</v>
      </c>
      <c r="D1754" s="3" t="s">
        <v>7409</v>
      </c>
      <c r="E1754" s="3" t="s">
        <v>7427</v>
      </c>
      <c r="F1754" s="3" t="s">
        <v>7431</v>
      </c>
      <c r="G1754" s="3">
        <v>14301.73</v>
      </c>
      <c r="H1754" s="3">
        <v>2</v>
      </c>
      <c r="I1754" s="8" t="s">
        <v>7951</v>
      </c>
      <c r="J1754" s="3" t="s">
        <v>8162</v>
      </c>
      <c r="K1754" s="3" t="s">
        <v>8168</v>
      </c>
      <c r="L1754" s="3" t="s">
        <v>8169</v>
      </c>
      <c r="M1754" s="4">
        <v>22883.1</v>
      </c>
      <c r="N1754" s="32">
        <f>Table2[[#This Row],[Price]]*Table2[[#This Row],[Quantity Sold]]</f>
        <v>28603.46</v>
      </c>
      <c r="O1754" s="1">
        <f t="shared" si="218"/>
        <v>2022</v>
      </c>
      <c r="P1754" s="1" t="str">
        <f t="shared" si="219"/>
        <v>MEN</v>
      </c>
      <c r="Q1754" s="1" t="str">
        <f t="shared" si="224"/>
        <v>Men_Jackets</v>
      </c>
      <c r="T1754" s="1" t="str">
        <f t="shared" si="220"/>
        <v>HIGH PRICE</v>
      </c>
      <c r="U1754" t="str">
        <f t="shared" si="217"/>
        <v>Discounted</v>
      </c>
      <c r="V1754" t="str">
        <f t="shared" si="221"/>
        <v>Men's Discounted Item</v>
      </c>
      <c r="W1754" s="1" t="b">
        <f t="shared" si="222"/>
        <v>0</v>
      </c>
      <c r="X1754" t="b">
        <f t="shared" si="223"/>
        <v>1</v>
      </c>
    </row>
    <row r="1755" spans="1:24" x14ac:dyDescent="0.3">
      <c r="A1755" s="2" t="s">
        <v>1746</v>
      </c>
      <c r="B1755" s="3" t="s">
        <v>5571</v>
      </c>
      <c r="C1755" s="3" t="s">
        <v>7407</v>
      </c>
      <c r="D1755" s="3" t="s">
        <v>7415</v>
      </c>
      <c r="E1755" s="3" t="s">
        <v>7423</v>
      </c>
      <c r="F1755" s="3" t="s">
        <v>7433</v>
      </c>
      <c r="G1755" s="3">
        <v>11659.84</v>
      </c>
      <c r="H1755" s="3">
        <v>5</v>
      </c>
      <c r="I1755" s="8" t="s">
        <v>8101</v>
      </c>
      <c r="J1755" s="3" t="s">
        <v>8166</v>
      </c>
      <c r="K1755" s="3" t="s">
        <v>8168</v>
      </c>
      <c r="L1755" s="3" t="s">
        <v>8170</v>
      </c>
      <c r="M1755" s="4">
        <v>58299.199999999997</v>
      </c>
      <c r="N1755" s="32">
        <f>Table2[[#This Row],[Price]]*Table2[[#This Row],[Quantity Sold]]</f>
        <v>58299.199999999997</v>
      </c>
      <c r="O1755" s="1">
        <f t="shared" si="218"/>
        <v>2024</v>
      </c>
      <c r="P1755" s="1" t="str">
        <f t="shared" si="219"/>
        <v>KIDS</v>
      </c>
      <c r="Q1755" s="1" t="str">
        <f t="shared" si="224"/>
        <v>Kids_T-Shirts</v>
      </c>
      <c r="T1755" s="1" t="str">
        <f t="shared" si="220"/>
        <v>HIGH PRICE</v>
      </c>
      <c r="U1755" t="str">
        <f t="shared" ref="U1755:U1818" si="225">IF(L1755 = "Yes", "Discounted", "No Discount")</f>
        <v>No Discount</v>
      </c>
      <c r="V1755" t="str">
        <f t="shared" si="221"/>
        <v>Other</v>
      </c>
      <c r="W1755" s="1" t="b">
        <f t="shared" si="222"/>
        <v>0</v>
      </c>
      <c r="X1755" t="b">
        <f t="shared" si="223"/>
        <v>0</v>
      </c>
    </row>
    <row r="1756" spans="1:24" ht="28.8" x14ac:dyDescent="0.3">
      <c r="A1756" s="2" t="s">
        <v>1747</v>
      </c>
      <c r="B1756" s="3" t="s">
        <v>5572</v>
      </c>
      <c r="C1756" s="3" t="s">
        <v>7408</v>
      </c>
      <c r="D1756" s="3" t="s">
        <v>7417</v>
      </c>
      <c r="E1756" s="3" t="s">
        <v>7424</v>
      </c>
      <c r="F1756" s="3" t="s">
        <v>7432</v>
      </c>
      <c r="G1756" s="3">
        <v>12634.26</v>
      </c>
      <c r="H1756" s="3">
        <v>5</v>
      </c>
      <c r="I1756" s="8" t="s">
        <v>7753</v>
      </c>
      <c r="J1756" s="3" t="s">
        <v>8165</v>
      </c>
      <c r="K1756" s="3" t="s">
        <v>8168</v>
      </c>
      <c r="L1756" s="3" t="s">
        <v>8170</v>
      </c>
      <c r="M1756" s="4">
        <v>63171.3</v>
      </c>
      <c r="N1756" s="32">
        <f>Table2[[#This Row],[Price]]*Table2[[#This Row],[Quantity Sold]]</f>
        <v>63171.3</v>
      </c>
      <c r="O1756" s="1">
        <f t="shared" si="218"/>
        <v>2023</v>
      </c>
      <c r="P1756" s="1" t="str">
        <f t="shared" si="219"/>
        <v>WOMEN</v>
      </c>
      <c r="Q1756" s="1" t="str">
        <f t="shared" si="224"/>
        <v>Women_Shoes</v>
      </c>
      <c r="T1756" s="1" t="str">
        <f t="shared" si="220"/>
        <v>HIGH PRICE</v>
      </c>
      <c r="U1756" t="str">
        <f t="shared" si="225"/>
        <v>No Discount</v>
      </c>
      <c r="V1756" t="str">
        <f t="shared" si="221"/>
        <v>Other</v>
      </c>
      <c r="W1756" s="1" t="b">
        <f t="shared" si="222"/>
        <v>0</v>
      </c>
      <c r="X1756" t="b">
        <f t="shared" si="223"/>
        <v>0</v>
      </c>
    </row>
    <row r="1757" spans="1:24" ht="28.8" x14ac:dyDescent="0.3">
      <c r="A1757" s="2" t="s">
        <v>1748</v>
      </c>
      <c r="B1757" s="3" t="s">
        <v>5573</v>
      </c>
      <c r="C1757" s="3" t="s">
        <v>7407</v>
      </c>
      <c r="D1757" s="3" t="s">
        <v>7418</v>
      </c>
      <c r="E1757" s="3" t="s">
        <v>7425</v>
      </c>
      <c r="F1757" s="3" t="s">
        <v>7434</v>
      </c>
      <c r="G1757" s="3">
        <v>9155.73</v>
      </c>
      <c r="H1757" s="3">
        <v>12</v>
      </c>
      <c r="I1757" s="8" t="s">
        <v>8102</v>
      </c>
      <c r="J1757" s="3" t="s">
        <v>8166</v>
      </c>
      <c r="K1757" s="3" t="s">
        <v>8168</v>
      </c>
      <c r="L1757" s="3" t="s">
        <v>8169</v>
      </c>
      <c r="M1757" s="4">
        <v>87895.34</v>
      </c>
      <c r="N1757" s="32">
        <f>Table2[[#This Row],[Price]]*Table2[[#This Row],[Quantity Sold]]</f>
        <v>109868.76</v>
      </c>
      <c r="O1757" s="1">
        <f t="shared" si="218"/>
        <v>2024</v>
      </c>
      <c r="P1757" s="1" t="str">
        <f t="shared" si="219"/>
        <v>KIDS</v>
      </c>
      <c r="Q1757" s="1" t="str">
        <f t="shared" si="224"/>
        <v>Kids_Sweaters</v>
      </c>
      <c r="T1757" s="1" t="str">
        <f t="shared" si="220"/>
        <v>LOW PRICE</v>
      </c>
      <c r="U1757" t="str">
        <f t="shared" si="225"/>
        <v>Discounted</v>
      </c>
      <c r="V1757" t="str">
        <f t="shared" si="221"/>
        <v>Other</v>
      </c>
      <c r="W1757" s="1" t="b">
        <f t="shared" si="222"/>
        <v>1</v>
      </c>
      <c r="X1757" t="b">
        <f t="shared" si="223"/>
        <v>1</v>
      </c>
    </row>
    <row r="1758" spans="1:24" ht="28.8" x14ac:dyDescent="0.3">
      <c r="A1758" s="2" t="s">
        <v>1749</v>
      </c>
      <c r="B1758" s="3" t="s">
        <v>5574</v>
      </c>
      <c r="C1758" s="3" t="s">
        <v>7408</v>
      </c>
      <c r="D1758" s="3" t="s">
        <v>7419</v>
      </c>
      <c r="E1758" s="3" t="s">
        <v>7427</v>
      </c>
      <c r="F1758" s="3" t="s">
        <v>7429</v>
      </c>
      <c r="G1758" s="3">
        <v>1925.6</v>
      </c>
      <c r="H1758" s="3">
        <v>12</v>
      </c>
      <c r="I1758" s="8" t="s">
        <v>7535</v>
      </c>
      <c r="J1758" s="3" t="s">
        <v>8163</v>
      </c>
      <c r="K1758" s="3" t="s">
        <v>8168</v>
      </c>
      <c r="L1758" s="3" t="s">
        <v>8170</v>
      </c>
      <c r="M1758" s="4">
        <v>23107.200000000001</v>
      </c>
      <c r="N1758" s="32">
        <f>Table2[[#This Row],[Price]]*Table2[[#This Row],[Quantity Sold]]</f>
        <v>23107.199999999997</v>
      </c>
      <c r="O1758" s="1">
        <f t="shared" si="218"/>
        <v>2023</v>
      </c>
      <c r="P1758" s="1" t="str">
        <f t="shared" si="219"/>
        <v>WOMEN</v>
      </c>
      <c r="Q1758" s="1" t="str">
        <f t="shared" si="224"/>
        <v>Women_Dresses</v>
      </c>
      <c r="T1758" s="1" t="str">
        <f t="shared" si="220"/>
        <v>LOW PRICE</v>
      </c>
      <c r="U1758" t="str">
        <f t="shared" si="225"/>
        <v>No Discount</v>
      </c>
      <c r="V1758" t="str">
        <f t="shared" si="221"/>
        <v>Other</v>
      </c>
      <c r="W1758" s="1" t="b">
        <f t="shared" si="222"/>
        <v>1</v>
      </c>
      <c r="X1758" t="b">
        <f t="shared" si="223"/>
        <v>0</v>
      </c>
    </row>
    <row r="1759" spans="1:24" x14ac:dyDescent="0.3">
      <c r="A1759" s="2" t="s">
        <v>1750</v>
      </c>
      <c r="B1759" s="3" t="s">
        <v>5575</v>
      </c>
      <c r="C1759" s="3" t="s">
        <v>7405</v>
      </c>
      <c r="D1759" s="3" t="s">
        <v>7417</v>
      </c>
      <c r="E1759" s="3" t="s">
        <v>7423</v>
      </c>
      <c r="F1759" s="3" t="s">
        <v>7429</v>
      </c>
      <c r="G1759" s="3">
        <v>7960.53</v>
      </c>
      <c r="H1759" s="3">
        <v>5</v>
      </c>
      <c r="I1759" s="8" t="s">
        <v>7526</v>
      </c>
      <c r="J1759" s="3" t="s">
        <v>8162</v>
      </c>
      <c r="K1759" s="3" t="s">
        <v>8168</v>
      </c>
      <c r="L1759" s="3" t="s">
        <v>8169</v>
      </c>
      <c r="M1759" s="4">
        <v>31842.12</v>
      </c>
      <c r="N1759" s="32">
        <f>Table2[[#This Row],[Price]]*Table2[[#This Row],[Quantity Sold]]</f>
        <v>39802.65</v>
      </c>
      <c r="O1759" s="1">
        <f t="shared" si="218"/>
        <v>2024</v>
      </c>
      <c r="P1759" s="1" t="str">
        <f t="shared" si="219"/>
        <v>MEN</v>
      </c>
      <c r="Q1759" s="1" t="str">
        <f t="shared" si="224"/>
        <v>Men_Shoes</v>
      </c>
      <c r="T1759" s="1" t="str">
        <f t="shared" si="220"/>
        <v>LOW PRICE</v>
      </c>
      <c r="U1759" t="str">
        <f t="shared" si="225"/>
        <v>Discounted</v>
      </c>
      <c r="V1759" t="str">
        <f t="shared" si="221"/>
        <v>Men's Discounted Item</v>
      </c>
      <c r="W1759" s="1" t="b">
        <f t="shared" si="222"/>
        <v>0</v>
      </c>
      <c r="X1759" t="b">
        <f t="shared" si="223"/>
        <v>1</v>
      </c>
    </row>
    <row r="1760" spans="1:24" x14ac:dyDescent="0.3">
      <c r="A1760" s="2" t="s">
        <v>1751</v>
      </c>
      <c r="B1760" s="3" t="s">
        <v>5576</v>
      </c>
      <c r="C1760" s="3" t="s">
        <v>7405</v>
      </c>
      <c r="D1760" s="3" t="s">
        <v>7417</v>
      </c>
      <c r="E1760" s="3" t="s">
        <v>7425</v>
      </c>
      <c r="F1760" s="3" t="s">
        <v>7434</v>
      </c>
      <c r="G1760" s="3">
        <v>3922.58</v>
      </c>
      <c r="H1760" s="3">
        <v>4</v>
      </c>
      <c r="I1760" s="8" t="s">
        <v>8103</v>
      </c>
      <c r="J1760" s="3" t="s">
        <v>8165</v>
      </c>
      <c r="K1760" s="3" t="s">
        <v>8167</v>
      </c>
      <c r="L1760" s="3" t="s">
        <v>8170</v>
      </c>
      <c r="M1760" s="4">
        <v>15690.32</v>
      </c>
      <c r="N1760" s="32">
        <f>Table2[[#This Row],[Price]]*Table2[[#This Row],[Quantity Sold]]</f>
        <v>15690.32</v>
      </c>
      <c r="O1760" s="1">
        <f t="shared" si="218"/>
        <v>2024</v>
      </c>
      <c r="P1760" s="1" t="str">
        <f t="shared" si="219"/>
        <v>MEN</v>
      </c>
      <c r="Q1760" s="1" t="str">
        <f t="shared" si="224"/>
        <v>Men_Shoes</v>
      </c>
      <c r="T1760" s="1" t="str">
        <f t="shared" si="220"/>
        <v>LOW PRICE</v>
      </c>
      <c r="U1760" t="str">
        <f t="shared" si="225"/>
        <v>No Discount</v>
      </c>
      <c r="V1760" t="str">
        <f t="shared" si="221"/>
        <v>Other</v>
      </c>
      <c r="W1760" s="1" t="b">
        <f t="shared" si="222"/>
        <v>0</v>
      </c>
      <c r="X1760" t="b">
        <f t="shared" si="223"/>
        <v>0</v>
      </c>
    </row>
    <row r="1761" spans="1:24" ht="28.8" x14ac:dyDescent="0.3">
      <c r="A1761" s="2" t="s">
        <v>1752</v>
      </c>
      <c r="B1761" s="3" t="s">
        <v>5577</v>
      </c>
      <c r="C1761" s="3" t="s">
        <v>7406</v>
      </c>
      <c r="D1761" s="3" t="s">
        <v>7416</v>
      </c>
      <c r="E1761" s="3" t="s">
        <v>7426</v>
      </c>
      <c r="F1761" s="3" t="s">
        <v>7430</v>
      </c>
      <c r="G1761" s="3">
        <v>9415.52</v>
      </c>
      <c r="H1761" s="3">
        <v>3</v>
      </c>
      <c r="I1761" s="8" t="s">
        <v>7680</v>
      </c>
      <c r="J1761" s="3" t="s">
        <v>8166</v>
      </c>
      <c r="K1761" s="3" t="s">
        <v>8168</v>
      </c>
      <c r="L1761" s="3" t="s">
        <v>8170</v>
      </c>
      <c r="M1761" s="4">
        <v>28246.560000000001</v>
      </c>
      <c r="N1761" s="32">
        <f>Table2[[#This Row],[Price]]*Table2[[#This Row],[Quantity Sold]]</f>
        <v>28246.560000000001</v>
      </c>
      <c r="O1761" s="1">
        <f t="shared" si="218"/>
        <v>2022</v>
      </c>
      <c r="P1761" s="1" t="str">
        <f t="shared" si="219"/>
        <v>ACCESSORIES</v>
      </c>
      <c r="Q1761" s="1" t="str">
        <f t="shared" si="224"/>
        <v>Accessories_Belts</v>
      </c>
      <c r="T1761" s="1" t="str">
        <f t="shared" si="220"/>
        <v>LOW PRICE</v>
      </c>
      <c r="U1761" t="str">
        <f t="shared" si="225"/>
        <v>No Discount</v>
      </c>
      <c r="V1761" t="str">
        <f t="shared" si="221"/>
        <v>Other</v>
      </c>
      <c r="W1761" s="1" t="b">
        <f t="shared" si="222"/>
        <v>0</v>
      </c>
      <c r="X1761" t="b">
        <f t="shared" si="223"/>
        <v>0</v>
      </c>
    </row>
    <row r="1762" spans="1:24" ht="28.8" x14ac:dyDescent="0.3">
      <c r="A1762" s="2" t="s">
        <v>1167</v>
      </c>
      <c r="B1762" s="3" t="s">
        <v>5578</v>
      </c>
      <c r="C1762" s="3" t="s">
        <v>7406</v>
      </c>
      <c r="D1762" s="3" t="s">
        <v>7414</v>
      </c>
      <c r="E1762" s="3" t="s">
        <v>7426</v>
      </c>
      <c r="F1762" s="3" t="s">
        <v>7434</v>
      </c>
      <c r="G1762" s="3">
        <v>5922.05</v>
      </c>
      <c r="H1762" s="3">
        <v>15</v>
      </c>
      <c r="I1762" s="8" t="s">
        <v>7739</v>
      </c>
      <c r="J1762" s="3" t="s">
        <v>8163</v>
      </c>
      <c r="K1762" s="3" t="s">
        <v>8168</v>
      </c>
      <c r="L1762" s="3" t="s">
        <v>8169</v>
      </c>
      <c r="M1762" s="4">
        <v>71064.600000000006</v>
      </c>
      <c r="N1762" s="32">
        <f>Table2[[#This Row],[Price]]*Table2[[#This Row],[Quantity Sold]]</f>
        <v>88830.75</v>
      </c>
      <c r="O1762" s="1">
        <f t="shared" si="218"/>
        <v>2022</v>
      </c>
      <c r="P1762" s="1" t="str">
        <f t="shared" si="219"/>
        <v>ACCESSORIES</v>
      </c>
      <c r="Q1762" s="1" t="str">
        <f t="shared" si="224"/>
        <v>Accessories_Bags</v>
      </c>
      <c r="T1762" s="1" t="str">
        <f t="shared" si="220"/>
        <v>LOW PRICE</v>
      </c>
      <c r="U1762" t="str">
        <f t="shared" si="225"/>
        <v>Discounted</v>
      </c>
      <c r="V1762" t="str">
        <f t="shared" si="221"/>
        <v>Other</v>
      </c>
      <c r="W1762" s="1" t="b">
        <f t="shared" si="222"/>
        <v>1</v>
      </c>
      <c r="X1762" t="b">
        <f t="shared" si="223"/>
        <v>1</v>
      </c>
    </row>
    <row r="1763" spans="1:24" x14ac:dyDescent="0.3">
      <c r="A1763" s="2" t="s">
        <v>1753</v>
      </c>
      <c r="B1763" s="3" t="s">
        <v>5579</v>
      </c>
      <c r="C1763" s="3" t="s">
        <v>7407</v>
      </c>
      <c r="D1763" s="3" t="s">
        <v>7415</v>
      </c>
      <c r="E1763" s="3" t="s">
        <v>7424</v>
      </c>
      <c r="F1763" s="3" t="s">
        <v>7430</v>
      </c>
      <c r="G1763" s="3">
        <v>4360.82</v>
      </c>
      <c r="H1763" s="3">
        <v>12</v>
      </c>
      <c r="I1763" s="8" t="s">
        <v>7710</v>
      </c>
      <c r="J1763" s="3" t="s">
        <v>8162</v>
      </c>
      <c r="K1763" s="3" t="s">
        <v>8168</v>
      </c>
      <c r="L1763" s="3" t="s">
        <v>8169</v>
      </c>
      <c r="M1763" s="4">
        <v>41863.54</v>
      </c>
      <c r="N1763" s="32">
        <f>Table2[[#This Row],[Price]]*Table2[[#This Row],[Quantity Sold]]</f>
        <v>52329.84</v>
      </c>
      <c r="O1763" s="1">
        <f t="shared" si="218"/>
        <v>2023</v>
      </c>
      <c r="P1763" s="1" t="str">
        <f t="shared" si="219"/>
        <v>KIDS</v>
      </c>
      <c r="Q1763" s="1" t="str">
        <f t="shared" si="224"/>
        <v>Kids_T-Shirts</v>
      </c>
      <c r="T1763" s="1" t="str">
        <f t="shared" si="220"/>
        <v>LOW PRICE</v>
      </c>
      <c r="U1763" t="str">
        <f t="shared" si="225"/>
        <v>Discounted</v>
      </c>
      <c r="V1763" t="str">
        <f t="shared" si="221"/>
        <v>Other</v>
      </c>
      <c r="W1763" s="1" t="b">
        <f t="shared" si="222"/>
        <v>1</v>
      </c>
      <c r="X1763" t="b">
        <f t="shared" si="223"/>
        <v>1</v>
      </c>
    </row>
    <row r="1764" spans="1:24" ht="28.8" x14ac:dyDescent="0.3">
      <c r="A1764" s="2" t="s">
        <v>1754</v>
      </c>
      <c r="B1764" s="3" t="s">
        <v>5580</v>
      </c>
      <c r="C1764" s="3" t="s">
        <v>7408</v>
      </c>
      <c r="D1764" s="3" t="s">
        <v>7419</v>
      </c>
      <c r="E1764" s="3" t="s">
        <v>7425</v>
      </c>
      <c r="F1764" s="3" t="s">
        <v>7431</v>
      </c>
      <c r="G1764" s="3">
        <v>5168.41</v>
      </c>
      <c r="H1764" s="3">
        <v>11</v>
      </c>
      <c r="I1764" s="8" t="s">
        <v>7595</v>
      </c>
      <c r="J1764" s="3" t="s">
        <v>8164</v>
      </c>
      <c r="K1764" s="3" t="s">
        <v>8168</v>
      </c>
      <c r="L1764" s="3" t="s">
        <v>8170</v>
      </c>
      <c r="M1764" s="4">
        <v>56852.51</v>
      </c>
      <c r="N1764" s="32">
        <f>Table2[[#This Row],[Price]]*Table2[[#This Row],[Quantity Sold]]</f>
        <v>56852.509999999995</v>
      </c>
      <c r="O1764" s="1">
        <f t="shared" si="218"/>
        <v>2024</v>
      </c>
      <c r="P1764" s="1" t="str">
        <f t="shared" si="219"/>
        <v>WOMEN</v>
      </c>
      <c r="Q1764" s="1" t="str">
        <f t="shared" si="224"/>
        <v>Women_Dresses</v>
      </c>
      <c r="T1764" s="1" t="str">
        <f t="shared" si="220"/>
        <v>LOW PRICE</v>
      </c>
      <c r="U1764" t="str">
        <f t="shared" si="225"/>
        <v>No Discount</v>
      </c>
      <c r="V1764" t="str">
        <f t="shared" si="221"/>
        <v>Other</v>
      </c>
      <c r="W1764" s="1" t="b">
        <f t="shared" si="222"/>
        <v>1</v>
      </c>
      <c r="X1764" t="b">
        <f t="shared" si="223"/>
        <v>0</v>
      </c>
    </row>
    <row r="1765" spans="1:24" x14ac:dyDescent="0.3">
      <c r="A1765" s="2" t="s">
        <v>1755</v>
      </c>
      <c r="B1765" s="3" t="s">
        <v>5581</v>
      </c>
      <c r="C1765" s="3" t="s">
        <v>7407</v>
      </c>
      <c r="D1765" s="3" t="s">
        <v>7413</v>
      </c>
      <c r="E1765" s="3" t="s">
        <v>7423</v>
      </c>
      <c r="F1765" s="3" t="s">
        <v>7430</v>
      </c>
      <c r="G1765" s="3">
        <v>4659.62</v>
      </c>
      <c r="H1765" s="3">
        <v>15</v>
      </c>
      <c r="I1765" s="8" t="s">
        <v>8083</v>
      </c>
      <c r="J1765" s="3" t="s">
        <v>8162</v>
      </c>
      <c r="K1765" s="3" t="s">
        <v>8167</v>
      </c>
      <c r="L1765" s="3" t="s">
        <v>8170</v>
      </c>
      <c r="M1765" s="4">
        <v>69894.3</v>
      </c>
      <c r="N1765" s="32">
        <f>Table2[[#This Row],[Price]]*Table2[[#This Row],[Quantity Sold]]</f>
        <v>69894.3</v>
      </c>
      <c r="O1765" s="1">
        <f t="shared" si="218"/>
        <v>2023</v>
      </c>
      <c r="P1765" s="1" t="str">
        <f t="shared" si="219"/>
        <v>KIDS</v>
      </c>
      <c r="Q1765" s="1" t="str">
        <f t="shared" si="224"/>
        <v>Kids_Shorts</v>
      </c>
      <c r="T1765" s="1" t="str">
        <f t="shared" si="220"/>
        <v>LOW PRICE</v>
      </c>
      <c r="U1765" t="str">
        <f t="shared" si="225"/>
        <v>No Discount</v>
      </c>
      <c r="V1765" t="str">
        <f t="shared" si="221"/>
        <v>Other</v>
      </c>
      <c r="W1765" s="1" t="b">
        <f t="shared" si="222"/>
        <v>1</v>
      </c>
      <c r="X1765" t="b">
        <f t="shared" si="223"/>
        <v>0</v>
      </c>
    </row>
    <row r="1766" spans="1:24" x14ac:dyDescent="0.3">
      <c r="A1766" s="2" t="s">
        <v>1756</v>
      </c>
      <c r="B1766" s="3" t="s">
        <v>5467</v>
      </c>
      <c r="C1766" s="3" t="s">
        <v>7405</v>
      </c>
      <c r="D1766" s="3" t="s">
        <v>7409</v>
      </c>
      <c r="E1766" s="3" t="s">
        <v>7427</v>
      </c>
      <c r="F1766" s="3" t="s">
        <v>7428</v>
      </c>
      <c r="G1766" s="3">
        <v>13951.47</v>
      </c>
      <c r="H1766" s="3">
        <v>17</v>
      </c>
      <c r="I1766" s="8" t="s">
        <v>8098</v>
      </c>
      <c r="J1766" s="3" t="s">
        <v>8166</v>
      </c>
      <c r="K1766" s="3" t="s">
        <v>8168</v>
      </c>
      <c r="L1766" s="3" t="s">
        <v>8170</v>
      </c>
      <c r="M1766" s="4">
        <v>237174.99</v>
      </c>
      <c r="N1766" s="32">
        <f>Table2[[#This Row],[Price]]*Table2[[#This Row],[Quantity Sold]]</f>
        <v>237174.99</v>
      </c>
      <c r="O1766" s="1">
        <f t="shared" si="218"/>
        <v>2022</v>
      </c>
      <c r="P1766" s="1" t="str">
        <f t="shared" si="219"/>
        <v>MEN</v>
      </c>
      <c r="Q1766" s="1" t="str">
        <f t="shared" si="224"/>
        <v>Men_Jackets</v>
      </c>
      <c r="T1766" s="1" t="str">
        <f t="shared" si="220"/>
        <v>HIGH PRICE</v>
      </c>
      <c r="U1766" t="str">
        <f t="shared" si="225"/>
        <v>No Discount</v>
      </c>
      <c r="V1766" t="str">
        <f t="shared" si="221"/>
        <v>Other</v>
      </c>
      <c r="W1766" s="1" t="b">
        <f t="shared" si="222"/>
        <v>1</v>
      </c>
      <c r="X1766" t="b">
        <f t="shared" si="223"/>
        <v>0</v>
      </c>
    </row>
    <row r="1767" spans="1:24" x14ac:dyDescent="0.3">
      <c r="A1767" s="2" t="s">
        <v>1757</v>
      </c>
      <c r="B1767" s="3" t="s">
        <v>5582</v>
      </c>
      <c r="C1767" s="3" t="s">
        <v>7405</v>
      </c>
      <c r="D1767" s="3" t="s">
        <v>7410</v>
      </c>
      <c r="E1767" s="3" t="s">
        <v>7425</v>
      </c>
      <c r="F1767" s="3" t="s">
        <v>7432</v>
      </c>
      <c r="G1767" s="3">
        <v>12633.43</v>
      </c>
      <c r="H1767" s="3">
        <v>14</v>
      </c>
      <c r="I1767" s="8" t="s">
        <v>7937</v>
      </c>
      <c r="J1767" s="3" t="s">
        <v>8162</v>
      </c>
      <c r="K1767" s="3" t="s">
        <v>8168</v>
      </c>
      <c r="L1767" s="3" t="s">
        <v>8170</v>
      </c>
      <c r="M1767" s="4">
        <v>176868.02</v>
      </c>
      <c r="N1767" s="32">
        <f>Table2[[#This Row],[Price]]*Table2[[#This Row],[Quantity Sold]]</f>
        <v>176868.02000000002</v>
      </c>
      <c r="O1767" s="1">
        <f t="shared" si="218"/>
        <v>2023</v>
      </c>
      <c r="P1767" s="1" t="str">
        <f t="shared" si="219"/>
        <v>MEN</v>
      </c>
      <c r="Q1767" s="1" t="str">
        <f t="shared" si="224"/>
        <v>Men_Shirts</v>
      </c>
      <c r="T1767" s="1" t="str">
        <f t="shared" si="220"/>
        <v>HIGH PRICE</v>
      </c>
      <c r="U1767" t="str">
        <f t="shared" si="225"/>
        <v>No Discount</v>
      </c>
      <c r="V1767" t="str">
        <f t="shared" si="221"/>
        <v>Other</v>
      </c>
      <c r="W1767" s="1" t="b">
        <f t="shared" si="222"/>
        <v>1</v>
      </c>
      <c r="X1767" t="b">
        <f t="shared" si="223"/>
        <v>0</v>
      </c>
    </row>
    <row r="1768" spans="1:24" ht="28.8" x14ac:dyDescent="0.3">
      <c r="A1768" s="2" t="s">
        <v>1758</v>
      </c>
      <c r="B1768" s="3" t="s">
        <v>5583</v>
      </c>
      <c r="C1768" s="3" t="s">
        <v>7406</v>
      </c>
      <c r="D1768" s="3" t="s">
        <v>7412</v>
      </c>
      <c r="E1768" s="3" t="s">
        <v>7423</v>
      </c>
      <c r="F1768" s="3" t="s">
        <v>7434</v>
      </c>
      <c r="G1768" s="3">
        <v>2291.63</v>
      </c>
      <c r="H1768" s="3">
        <v>11</v>
      </c>
      <c r="I1768" s="8" t="s">
        <v>8090</v>
      </c>
      <c r="J1768" s="3" t="s">
        <v>8166</v>
      </c>
      <c r="K1768" s="3" t="s">
        <v>8168</v>
      </c>
      <c r="L1768" s="3" t="s">
        <v>8169</v>
      </c>
      <c r="M1768" s="4">
        <v>20166.509999999998</v>
      </c>
      <c r="N1768" s="32">
        <f>Table2[[#This Row],[Price]]*Table2[[#This Row],[Quantity Sold]]</f>
        <v>25207.93</v>
      </c>
      <c r="O1768" s="1">
        <f t="shared" si="218"/>
        <v>2024</v>
      </c>
      <c r="P1768" s="1" t="str">
        <f t="shared" si="219"/>
        <v>ACCESSORIES</v>
      </c>
      <c r="Q1768" s="1" t="str">
        <f t="shared" si="224"/>
        <v>Accessories_Hats</v>
      </c>
      <c r="T1768" s="1" t="str">
        <f t="shared" si="220"/>
        <v>LOW PRICE</v>
      </c>
      <c r="U1768" t="str">
        <f t="shared" si="225"/>
        <v>Discounted</v>
      </c>
      <c r="V1768" t="str">
        <f t="shared" si="221"/>
        <v>Other</v>
      </c>
      <c r="W1768" s="1" t="b">
        <f t="shared" si="222"/>
        <v>1</v>
      </c>
      <c r="X1768" t="b">
        <f t="shared" si="223"/>
        <v>1</v>
      </c>
    </row>
    <row r="1769" spans="1:24" ht="28.8" x14ac:dyDescent="0.3">
      <c r="A1769" s="2" t="s">
        <v>1759</v>
      </c>
      <c r="B1769" s="3" t="s">
        <v>5584</v>
      </c>
      <c r="C1769" s="3" t="s">
        <v>7408</v>
      </c>
      <c r="D1769" s="3" t="s">
        <v>7422</v>
      </c>
      <c r="E1769" s="3" t="s">
        <v>7425</v>
      </c>
      <c r="F1769" s="3" t="s">
        <v>7428</v>
      </c>
      <c r="G1769" s="3">
        <v>13492.48</v>
      </c>
      <c r="H1769" s="3">
        <v>19</v>
      </c>
      <c r="I1769" s="8" t="s">
        <v>7849</v>
      </c>
      <c r="J1769" s="3" t="s">
        <v>8163</v>
      </c>
      <c r="K1769" s="3" t="s">
        <v>8168</v>
      </c>
      <c r="L1769" s="3" t="s">
        <v>8169</v>
      </c>
      <c r="M1769" s="4">
        <v>205085.53</v>
      </c>
      <c r="N1769" s="32">
        <f>Table2[[#This Row],[Price]]*Table2[[#This Row],[Quantity Sold]]</f>
        <v>256357.12</v>
      </c>
      <c r="O1769" s="1">
        <f t="shared" si="218"/>
        <v>2022</v>
      </c>
      <c r="P1769" s="1" t="str">
        <f t="shared" si="219"/>
        <v>WOMEN</v>
      </c>
      <c r="Q1769" s="1" t="str">
        <f t="shared" si="224"/>
        <v>Women_Skirts</v>
      </c>
      <c r="T1769" s="1" t="str">
        <f t="shared" si="220"/>
        <v>HIGH PRICE</v>
      </c>
      <c r="U1769" t="str">
        <f t="shared" si="225"/>
        <v>Discounted</v>
      </c>
      <c r="V1769" t="str">
        <f t="shared" si="221"/>
        <v>Other</v>
      </c>
      <c r="W1769" s="1" t="b">
        <f t="shared" si="222"/>
        <v>1</v>
      </c>
      <c r="X1769" t="b">
        <f t="shared" si="223"/>
        <v>1</v>
      </c>
    </row>
    <row r="1770" spans="1:24" ht="28.8" x14ac:dyDescent="0.3">
      <c r="A1770" s="2" t="s">
        <v>1760</v>
      </c>
      <c r="B1770" s="3" t="s">
        <v>5585</v>
      </c>
      <c r="C1770" s="3" t="s">
        <v>7406</v>
      </c>
      <c r="D1770" s="3" t="s">
        <v>7414</v>
      </c>
      <c r="E1770" s="3" t="s">
        <v>7427</v>
      </c>
      <c r="F1770" s="3" t="s">
        <v>7429</v>
      </c>
      <c r="G1770" s="3">
        <v>3700.97</v>
      </c>
      <c r="H1770" s="3">
        <v>2</v>
      </c>
      <c r="I1770" s="8" t="s">
        <v>8049</v>
      </c>
      <c r="J1770" s="3" t="s">
        <v>8163</v>
      </c>
      <c r="K1770" s="3" t="s">
        <v>8167</v>
      </c>
      <c r="L1770" s="3" t="s">
        <v>8170</v>
      </c>
      <c r="M1770" s="4">
        <v>7401.94</v>
      </c>
      <c r="N1770" s="32">
        <f>Table2[[#This Row],[Price]]*Table2[[#This Row],[Quantity Sold]]</f>
        <v>7401.94</v>
      </c>
      <c r="O1770" s="1">
        <f t="shared" si="218"/>
        <v>2023</v>
      </c>
      <c r="P1770" s="1" t="str">
        <f t="shared" si="219"/>
        <v>ACCESSORIES</v>
      </c>
      <c r="Q1770" s="1" t="str">
        <f t="shared" si="224"/>
        <v>Accessories_Bags</v>
      </c>
      <c r="T1770" s="1" t="str">
        <f t="shared" si="220"/>
        <v>LOW PRICE</v>
      </c>
      <c r="U1770" t="str">
        <f t="shared" si="225"/>
        <v>No Discount</v>
      </c>
      <c r="V1770" t="str">
        <f t="shared" si="221"/>
        <v>Other</v>
      </c>
      <c r="W1770" s="1" t="b">
        <f t="shared" si="222"/>
        <v>0</v>
      </c>
      <c r="X1770" t="b">
        <f t="shared" si="223"/>
        <v>0</v>
      </c>
    </row>
    <row r="1771" spans="1:24" x14ac:dyDescent="0.3">
      <c r="A1771" s="2" t="s">
        <v>1761</v>
      </c>
      <c r="B1771" s="3" t="s">
        <v>5586</v>
      </c>
      <c r="C1771" s="3" t="s">
        <v>7405</v>
      </c>
      <c r="D1771" s="3" t="s">
        <v>7417</v>
      </c>
      <c r="E1771" s="3" t="s">
        <v>7423</v>
      </c>
      <c r="F1771" s="3" t="s">
        <v>7433</v>
      </c>
      <c r="G1771" s="3">
        <v>13413.63</v>
      </c>
      <c r="H1771" s="3">
        <v>1</v>
      </c>
      <c r="I1771" s="8" t="s">
        <v>7836</v>
      </c>
      <c r="J1771" s="3" t="s">
        <v>8165</v>
      </c>
      <c r="K1771" s="3" t="s">
        <v>8168</v>
      </c>
      <c r="L1771" s="3" t="s">
        <v>8170</v>
      </c>
      <c r="M1771" s="4">
        <v>13413.63</v>
      </c>
      <c r="N1771" s="32">
        <f>Table2[[#This Row],[Price]]*Table2[[#This Row],[Quantity Sold]]</f>
        <v>13413.63</v>
      </c>
      <c r="O1771" s="1">
        <f t="shared" si="218"/>
        <v>2024</v>
      </c>
      <c r="P1771" s="1" t="str">
        <f t="shared" si="219"/>
        <v>MEN</v>
      </c>
      <c r="Q1771" s="1" t="str">
        <f t="shared" si="224"/>
        <v>Men_Shoes</v>
      </c>
      <c r="T1771" s="1" t="str">
        <f t="shared" si="220"/>
        <v>HIGH PRICE</v>
      </c>
      <c r="U1771" t="str">
        <f t="shared" si="225"/>
        <v>No Discount</v>
      </c>
      <c r="V1771" t="str">
        <f t="shared" si="221"/>
        <v>Other</v>
      </c>
      <c r="W1771" s="1" t="b">
        <f t="shared" si="222"/>
        <v>0</v>
      </c>
      <c r="X1771" t="b">
        <f t="shared" si="223"/>
        <v>0</v>
      </c>
    </row>
    <row r="1772" spans="1:24" x14ac:dyDescent="0.3">
      <c r="A1772" s="2" t="s">
        <v>1762</v>
      </c>
      <c r="B1772" s="3" t="s">
        <v>5587</v>
      </c>
      <c r="C1772" s="3" t="s">
        <v>7405</v>
      </c>
      <c r="D1772" s="3" t="s">
        <v>7409</v>
      </c>
      <c r="E1772" s="3" t="s">
        <v>7426</v>
      </c>
      <c r="F1772" s="3" t="s">
        <v>7434</v>
      </c>
      <c r="G1772" s="3">
        <v>13212.77</v>
      </c>
      <c r="H1772" s="3">
        <v>7</v>
      </c>
      <c r="I1772" s="8" t="s">
        <v>7653</v>
      </c>
      <c r="J1772" s="3" t="s">
        <v>8162</v>
      </c>
      <c r="K1772" s="3" t="s">
        <v>8167</v>
      </c>
      <c r="L1772" s="3" t="s">
        <v>8170</v>
      </c>
      <c r="M1772" s="4">
        <v>92489.39</v>
      </c>
      <c r="N1772" s="32">
        <f>Table2[[#This Row],[Price]]*Table2[[#This Row],[Quantity Sold]]</f>
        <v>92489.39</v>
      </c>
      <c r="O1772" s="1">
        <f t="shared" si="218"/>
        <v>2023</v>
      </c>
      <c r="P1772" s="1" t="str">
        <f t="shared" si="219"/>
        <v>MEN</v>
      </c>
      <c r="Q1772" s="1" t="str">
        <f t="shared" si="224"/>
        <v>Men_Jackets</v>
      </c>
      <c r="T1772" s="1" t="str">
        <f t="shared" si="220"/>
        <v>HIGH PRICE</v>
      </c>
      <c r="U1772" t="str">
        <f t="shared" si="225"/>
        <v>No Discount</v>
      </c>
      <c r="V1772" t="str">
        <f t="shared" si="221"/>
        <v>Other</v>
      </c>
      <c r="W1772" s="1" t="b">
        <f t="shared" si="222"/>
        <v>0</v>
      </c>
      <c r="X1772" t="b">
        <f t="shared" si="223"/>
        <v>0</v>
      </c>
    </row>
    <row r="1773" spans="1:24" ht="28.8" x14ac:dyDescent="0.3">
      <c r="A1773" s="2" t="s">
        <v>1763</v>
      </c>
      <c r="B1773" s="3" t="s">
        <v>5588</v>
      </c>
      <c r="C1773" s="3" t="s">
        <v>7406</v>
      </c>
      <c r="D1773" s="3" t="s">
        <v>7421</v>
      </c>
      <c r="E1773" s="3" t="s">
        <v>7423</v>
      </c>
      <c r="F1773" s="3" t="s">
        <v>7429</v>
      </c>
      <c r="G1773" s="3">
        <v>11842.44</v>
      </c>
      <c r="H1773" s="3">
        <v>2</v>
      </c>
      <c r="I1773" s="8" t="s">
        <v>7537</v>
      </c>
      <c r="J1773" s="3" t="s">
        <v>8166</v>
      </c>
      <c r="K1773" s="3" t="s">
        <v>8168</v>
      </c>
      <c r="L1773" s="3" t="s">
        <v>8169</v>
      </c>
      <c r="M1773" s="4">
        <v>18948.07</v>
      </c>
      <c r="N1773" s="32">
        <f>Table2[[#This Row],[Price]]*Table2[[#This Row],[Quantity Sold]]</f>
        <v>23684.880000000001</v>
      </c>
      <c r="O1773" s="1">
        <f t="shared" si="218"/>
        <v>2023</v>
      </c>
      <c r="P1773" s="1" t="str">
        <f t="shared" si="219"/>
        <v>ACCESSORIES</v>
      </c>
      <c r="Q1773" s="1" t="str">
        <f t="shared" si="224"/>
        <v>Accessories_Scarves</v>
      </c>
      <c r="T1773" s="1" t="str">
        <f t="shared" si="220"/>
        <v>HIGH PRICE</v>
      </c>
      <c r="U1773" t="str">
        <f t="shared" si="225"/>
        <v>Discounted</v>
      </c>
      <c r="V1773" t="str">
        <f t="shared" si="221"/>
        <v>Other</v>
      </c>
      <c r="W1773" s="1" t="b">
        <f t="shared" si="222"/>
        <v>0</v>
      </c>
      <c r="X1773" t="b">
        <f t="shared" si="223"/>
        <v>1</v>
      </c>
    </row>
    <row r="1774" spans="1:24" ht="28.8" x14ac:dyDescent="0.3">
      <c r="A1774" s="2" t="s">
        <v>1764</v>
      </c>
      <c r="B1774" s="3" t="s">
        <v>5589</v>
      </c>
      <c r="C1774" s="3" t="s">
        <v>7408</v>
      </c>
      <c r="D1774" s="3" t="s">
        <v>7422</v>
      </c>
      <c r="E1774" s="3" t="s">
        <v>7427</v>
      </c>
      <c r="F1774" s="3" t="s">
        <v>7430</v>
      </c>
      <c r="G1774" s="3">
        <v>5410.77</v>
      </c>
      <c r="H1774" s="3">
        <v>4</v>
      </c>
      <c r="I1774" s="8" t="s">
        <v>7898</v>
      </c>
      <c r="J1774" s="3" t="s">
        <v>8165</v>
      </c>
      <c r="K1774" s="3" t="s">
        <v>8167</v>
      </c>
      <c r="L1774" s="3" t="s">
        <v>8170</v>
      </c>
      <c r="M1774" s="4">
        <v>21643.08</v>
      </c>
      <c r="N1774" s="32">
        <f>Table2[[#This Row],[Price]]*Table2[[#This Row],[Quantity Sold]]</f>
        <v>21643.08</v>
      </c>
      <c r="O1774" s="1">
        <f t="shared" si="218"/>
        <v>2023</v>
      </c>
      <c r="P1774" s="1" t="str">
        <f t="shared" si="219"/>
        <v>WOMEN</v>
      </c>
      <c r="Q1774" s="1" t="str">
        <f t="shared" si="224"/>
        <v>Women_Skirts</v>
      </c>
      <c r="T1774" s="1" t="str">
        <f t="shared" si="220"/>
        <v>LOW PRICE</v>
      </c>
      <c r="U1774" t="str">
        <f t="shared" si="225"/>
        <v>No Discount</v>
      </c>
      <c r="V1774" t="str">
        <f t="shared" si="221"/>
        <v>Other</v>
      </c>
      <c r="W1774" s="1" t="b">
        <f t="shared" si="222"/>
        <v>0</v>
      </c>
      <c r="X1774" t="b">
        <f t="shared" si="223"/>
        <v>0</v>
      </c>
    </row>
    <row r="1775" spans="1:24" x14ac:dyDescent="0.3">
      <c r="A1775" s="2" t="s">
        <v>1765</v>
      </c>
      <c r="B1775" s="3" t="s">
        <v>5590</v>
      </c>
      <c r="C1775" s="3" t="s">
        <v>7407</v>
      </c>
      <c r="D1775" s="3" t="s">
        <v>7417</v>
      </c>
      <c r="E1775" s="3" t="s">
        <v>7427</v>
      </c>
      <c r="F1775" s="3" t="s">
        <v>7429</v>
      </c>
      <c r="G1775" s="3">
        <v>4760.88</v>
      </c>
      <c r="H1775" s="3">
        <v>3</v>
      </c>
      <c r="I1775" s="8" t="s">
        <v>8104</v>
      </c>
      <c r="J1775" s="3" t="s">
        <v>8165</v>
      </c>
      <c r="K1775" s="3" t="s">
        <v>8168</v>
      </c>
      <c r="L1775" s="3" t="s">
        <v>8169</v>
      </c>
      <c r="M1775" s="4">
        <v>11425.78</v>
      </c>
      <c r="N1775" s="32">
        <f>Table2[[#This Row],[Price]]*Table2[[#This Row],[Quantity Sold]]</f>
        <v>14282.64</v>
      </c>
      <c r="O1775" s="1">
        <f t="shared" si="218"/>
        <v>2023</v>
      </c>
      <c r="P1775" s="1" t="str">
        <f t="shared" si="219"/>
        <v>KIDS</v>
      </c>
      <c r="Q1775" s="1" t="str">
        <f t="shared" si="224"/>
        <v>Kids_Shoes</v>
      </c>
      <c r="T1775" s="1" t="str">
        <f t="shared" si="220"/>
        <v>LOW PRICE</v>
      </c>
      <c r="U1775" t="str">
        <f t="shared" si="225"/>
        <v>Discounted</v>
      </c>
      <c r="V1775" t="str">
        <f t="shared" si="221"/>
        <v>Other</v>
      </c>
      <c r="W1775" s="1" t="b">
        <f t="shared" si="222"/>
        <v>0</v>
      </c>
      <c r="X1775" t="b">
        <f t="shared" si="223"/>
        <v>1</v>
      </c>
    </row>
    <row r="1776" spans="1:24" x14ac:dyDescent="0.3">
      <c r="A1776" s="2" t="s">
        <v>1766</v>
      </c>
      <c r="B1776" s="3" t="s">
        <v>5591</v>
      </c>
      <c r="C1776" s="3" t="s">
        <v>7405</v>
      </c>
      <c r="D1776" s="3" t="s">
        <v>7417</v>
      </c>
      <c r="E1776" s="3" t="s">
        <v>7423</v>
      </c>
      <c r="F1776" s="3" t="s">
        <v>7428</v>
      </c>
      <c r="G1776" s="3">
        <v>14647.01</v>
      </c>
      <c r="H1776" s="3">
        <v>12</v>
      </c>
      <c r="I1776" s="8" t="s">
        <v>8067</v>
      </c>
      <c r="J1776" s="3" t="s">
        <v>8162</v>
      </c>
      <c r="K1776" s="3" t="s">
        <v>8167</v>
      </c>
      <c r="L1776" s="3" t="s">
        <v>8169</v>
      </c>
      <c r="M1776" s="4">
        <v>140611.13</v>
      </c>
      <c r="N1776" s="32">
        <f>Table2[[#This Row],[Price]]*Table2[[#This Row],[Quantity Sold]]</f>
        <v>175764.12</v>
      </c>
      <c r="O1776" s="1">
        <f t="shared" si="218"/>
        <v>2022</v>
      </c>
      <c r="P1776" s="1" t="str">
        <f t="shared" si="219"/>
        <v>MEN</v>
      </c>
      <c r="Q1776" s="1" t="str">
        <f t="shared" si="224"/>
        <v>Men_Shoes</v>
      </c>
      <c r="T1776" s="1" t="str">
        <f t="shared" si="220"/>
        <v>HIGH PRICE</v>
      </c>
      <c r="U1776" t="str">
        <f t="shared" si="225"/>
        <v>Discounted</v>
      </c>
      <c r="V1776" t="str">
        <f t="shared" si="221"/>
        <v>Men's Discounted Item</v>
      </c>
      <c r="W1776" s="1" t="b">
        <f t="shared" si="222"/>
        <v>1</v>
      </c>
      <c r="X1776" t="b">
        <f t="shared" si="223"/>
        <v>1</v>
      </c>
    </row>
    <row r="1777" spans="1:24" ht="28.8" x14ac:dyDescent="0.3">
      <c r="A1777" s="2" t="s">
        <v>1767</v>
      </c>
      <c r="B1777" s="3" t="s">
        <v>5592</v>
      </c>
      <c r="C1777" s="3" t="s">
        <v>7407</v>
      </c>
      <c r="D1777" s="3" t="s">
        <v>7418</v>
      </c>
      <c r="E1777" s="3" t="s">
        <v>7423</v>
      </c>
      <c r="F1777" s="3" t="s">
        <v>7432</v>
      </c>
      <c r="G1777" s="3">
        <v>3714.25</v>
      </c>
      <c r="H1777" s="3">
        <v>11</v>
      </c>
      <c r="I1777" s="8" t="s">
        <v>7863</v>
      </c>
      <c r="J1777" s="3" t="s">
        <v>8162</v>
      </c>
      <c r="K1777" s="3" t="s">
        <v>8168</v>
      </c>
      <c r="L1777" s="3" t="s">
        <v>8169</v>
      </c>
      <c r="M1777" s="4">
        <v>32685.4</v>
      </c>
      <c r="N1777" s="32">
        <f>Table2[[#This Row],[Price]]*Table2[[#This Row],[Quantity Sold]]</f>
        <v>40856.75</v>
      </c>
      <c r="O1777" s="1">
        <f t="shared" si="218"/>
        <v>2023</v>
      </c>
      <c r="P1777" s="1" t="str">
        <f t="shared" si="219"/>
        <v>KIDS</v>
      </c>
      <c r="Q1777" s="1" t="str">
        <f t="shared" si="224"/>
        <v>Kids_Sweaters</v>
      </c>
      <c r="T1777" s="1" t="str">
        <f t="shared" si="220"/>
        <v>LOW PRICE</v>
      </c>
      <c r="U1777" t="str">
        <f t="shared" si="225"/>
        <v>Discounted</v>
      </c>
      <c r="V1777" t="str">
        <f t="shared" si="221"/>
        <v>Other</v>
      </c>
      <c r="W1777" s="1" t="b">
        <f t="shared" si="222"/>
        <v>1</v>
      </c>
      <c r="X1777" t="b">
        <f t="shared" si="223"/>
        <v>1</v>
      </c>
    </row>
    <row r="1778" spans="1:24" ht="28.8" x14ac:dyDescent="0.3">
      <c r="A1778" s="2" t="s">
        <v>1768</v>
      </c>
      <c r="B1778" s="3" t="s">
        <v>5593</v>
      </c>
      <c r="C1778" s="3" t="s">
        <v>7408</v>
      </c>
      <c r="D1778" s="3" t="s">
        <v>7422</v>
      </c>
      <c r="E1778" s="3" t="s">
        <v>7427</v>
      </c>
      <c r="F1778" s="3" t="s">
        <v>7428</v>
      </c>
      <c r="G1778" s="3">
        <v>7555.49</v>
      </c>
      <c r="H1778" s="3">
        <v>1</v>
      </c>
      <c r="I1778" s="8" t="s">
        <v>7776</v>
      </c>
      <c r="J1778" s="3" t="s">
        <v>8165</v>
      </c>
      <c r="K1778" s="3" t="s">
        <v>8167</v>
      </c>
      <c r="L1778" s="3" t="s">
        <v>8169</v>
      </c>
      <c r="M1778" s="4">
        <v>6044.06</v>
      </c>
      <c r="N1778" s="32">
        <f>Table2[[#This Row],[Price]]*Table2[[#This Row],[Quantity Sold]]</f>
        <v>7555.49</v>
      </c>
      <c r="O1778" s="1">
        <f t="shared" si="218"/>
        <v>2023</v>
      </c>
      <c r="P1778" s="1" t="str">
        <f t="shared" si="219"/>
        <v>WOMEN</v>
      </c>
      <c r="Q1778" s="1" t="str">
        <f t="shared" si="224"/>
        <v>Women_Skirts</v>
      </c>
      <c r="T1778" s="1" t="str">
        <f t="shared" si="220"/>
        <v>LOW PRICE</v>
      </c>
      <c r="U1778" t="str">
        <f t="shared" si="225"/>
        <v>Discounted</v>
      </c>
      <c r="V1778" t="str">
        <f t="shared" si="221"/>
        <v>Other</v>
      </c>
      <c r="W1778" s="1" t="b">
        <f t="shared" si="222"/>
        <v>0</v>
      </c>
      <c r="X1778" t="b">
        <f t="shared" si="223"/>
        <v>1</v>
      </c>
    </row>
    <row r="1779" spans="1:24" x14ac:dyDescent="0.3">
      <c r="A1779" s="2" t="s">
        <v>1769</v>
      </c>
      <c r="B1779" s="3" t="s">
        <v>5376</v>
      </c>
      <c r="C1779" s="3" t="s">
        <v>7407</v>
      </c>
      <c r="D1779" s="3" t="s">
        <v>7417</v>
      </c>
      <c r="E1779" s="3" t="s">
        <v>7424</v>
      </c>
      <c r="F1779" s="3" t="s">
        <v>7429</v>
      </c>
      <c r="G1779" s="3">
        <v>15485.31</v>
      </c>
      <c r="H1779" s="3">
        <v>18</v>
      </c>
      <c r="I1779" s="8" t="s">
        <v>7801</v>
      </c>
      <c r="J1779" s="3" t="s">
        <v>8163</v>
      </c>
      <c r="K1779" s="3" t="s">
        <v>8167</v>
      </c>
      <c r="L1779" s="3" t="s">
        <v>8169</v>
      </c>
      <c r="M1779" s="4">
        <v>222988.63</v>
      </c>
      <c r="N1779" s="32">
        <f>Table2[[#This Row],[Price]]*Table2[[#This Row],[Quantity Sold]]</f>
        <v>278735.58</v>
      </c>
      <c r="O1779" s="1">
        <f t="shared" si="218"/>
        <v>2023</v>
      </c>
      <c r="P1779" s="1" t="str">
        <f t="shared" si="219"/>
        <v>KIDS</v>
      </c>
      <c r="Q1779" s="1" t="str">
        <f t="shared" si="224"/>
        <v>Kids_Shoes</v>
      </c>
      <c r="T1779" s="1" t="str">
        <f t="shared" si="220"/>
        <v>HIGH PRICE</v>
      </c>
      <c r="U1779" t="str">
        <f t="shared" si="225"/>
        <v>Discounted</v>
      </c>
      <c r="V1779" t="str">
        <f t="shared" si="221"/>
        <v>Other</v>
      </c>
      <c r="W1779" s="1" t="b">
        <f t="shared" si="222"/>
        <v>1</v>
      </c>
      <c r="X1779" t="b">
        <f t="shared" si="223"/>
        <v>1</v>
      </c>
    </row>
    <row r="1780" spans="1:24" ht="28.8" x14ac:dyDescent="0.3">
      <c r="A1780" s="2" t="s">
        <v>1770</v>
      </c>
      <c r="B1780" s="3" t="s">
        <v>5594</v>
      </c>
      <c r="C1780" s="3" t="s">
        <v>7408</v>
      </c>
      <c r="D1780" s="3" t="s">
        <v>7417</v>
      </c>
      <c r="E1780" s="3" t="s">
        <v>7427</v>
      </c>
      <c r="F1780" s="3" t="s">
        <v>7430</v>
      </c>
      <c r="G1780" s="3">
        <v>5176.71</v>
      </c>
      <c r="H1780" s="3">
        <v>18</v>
      </c>
      <c r="I1780" s="8" t="s">
        <v>7921</v>
      </c>
      <c r="J1780" s="3" t="s">
        <v>8162</v>
      </c>
      <c r="K1780" s="3" t="s">
        <v>8168</v>
      </c>
      <c r="L1780" s="3" t="s">
        <v>8170</v>
      </c>
      <c r="M1780" s="4">
        <v>93180.78</v>
      </c>
      <c r="N1780" s="32">
        <f>Table2[[#This Row],[Price]]*Table2[[#This Row],[Quantity Sold]]</f>
        <v>93180.78</v>
      </c>
      <c r="O1780" s="1">
        <f t="shared" si="218"/>
        <v>2022</v>
      </c>
      <c r="P1780" s="1" t="str">
        <f t="shared" si="219"/>
        <v>WOMEN</v>
      </c>
      <c r="Q1780" s="1" t="str">
        <f t="shared" si="224"/>
        <v>Women_Shoes</v>
      </c>
      <c r="T1780" s="1" t="str">
        <f t="shared" si="220"/>
        <v>LOW PRICE</v>
      </c>
      <c r="U1780" t="str">
        <f t="shared" si="225"/>
        <v>No Discount</v>
      </c>
      <c r="V1780" t="str">
        <f t="shared" si="221"/>
        <v>Other</v>
      </c>
      <c r="W1780" s="1" t="b">
        <f t="shared" si="222"/>
        <v>1</v>
      </c>
      <c r="X1780" t="b">
        <f t="shared" si="223"/>
        <v>0</v>
      </c>
    </row>
    <row r="1781" spans="1:24" ht="28.8" x14ac:dyDescent="0.3">
      <c r="A1781" s="2" t="s">
        <v>1771</v>
      </c>
      <c r="B1781" s="3" t="s">
        <v>5595</v>
      </c>
      <c r="C1781" s="3" t="s">
        <v>7406</v>
      </c>
      <c r="D1781" s="3" t="s">
        <v>7414</v>
      </c>
      <c r="E1781" s="3" t="s">
        <v>7424</v>
      </c>
      <c r="F1781" s="3" t="s">
        <v>7434</v>
      </c>
      <c r="G1781" s="3">
        <v>2318.19</v>
      </c>
      <c r="H1781" s="3">
        <v>20</v>
      </c>
      <c r="I1781" s="8" t="s">
        <v>7548</v>
      </c>
      <c r="J1781" s="3" t="s">
        <v>8166</v>
      </c>
      <c r="K1781" s="3" t="s">
        <v>8168</v>
      </c>
      <c r="L1781" s="3" t="s">
        <v>8169</v>
      </c>
      <c r="M1781" s="4">
        <v>37091.040000000001</v>
      </c>
      <c r="N1781" s="32">
        <f>Table2[[#This Row],[Price]]*Table2[[#This Row],[Quantity Sold]]</f>
        <v>46363.8</v>
      </c>
      <c r="O1781" s="1">
        <f t="shared" si="218"/>
        <v>2024</v>
      </c>
      <c r="P1781" s="1" t="str">
        <f t="shared" si="219"/>
        <v>ACCESSORIES</v>
      </c>
      <c r="Q1781" s="1" t="str">
        <f t="shared" si="224"/>
        <v>Accessories_Bags</v>
      </c>
      <c r="T1781" s="1" t="str">
        <f t="shared" si="220"/>
        <v>LOW PRICE</v>
      </c>
      <c r="U1781" t="str">
        <f t="shared" si="225"/>
        <v>Discounted</v>
      </c>
      <c r="V1781" t="str">
        <f t="shared" si="221"/>
        <v>Other</v>
      </c>
      <c r="W1781" s="1" t="b">
        <f t="shared" si="222"/>
        <v>1</v>
      </c>
      <c r="X1781" t="b">
        <f t="shared" si="223"/>
        <v>1</v>
      </c>
    </row>
    <row r="1782" spans="1:24" x14ac:dyDescent="0.3">
      <c r="A1782" s="2" t="s">
        <v>1772</v>
      </c>
      <c r="B1782" s="3" t="s">
        <v>5596</v>
      </c>
      <c r="C1782" s="3" t="s">
        <v>7407</v>
      </c>
      <c r="D1782" s="3" t="s">
        <v>7415</v>
      </c>
      <c r="E1782" s="3" t="s">
        <v>7424</v>
      </c>
      <c r="F1782" s="3" t="s">
        <v>7432</v>
      </c>
      <c r="G1782" s="3">
        <v>16216.54</v>
      </c>
      <c r="H1782" s="3">
        <v>8</v>
      </c>
      <c r="I1782" s="8" t="s">
        <v>7509</v>
      </c>
      <c r="J1782" s="3" t="s">
        <v>8164</v>
      </c>
      <c r="K1782" s="3" t="s">
        <v>8167</v>
      </c>
      <c r="L1782" s="3" t="s">
        <v>8169</v>
      </c>
      <c r="M1782" s="4">
        <v>103785.69</v>
      </c>
      <c r="N1782" s="32">
        <f>Table2[[#This Row],[Price]]*Table2[[#This Row],[Quantity Sold]]</f>
        <v>129732.32</v>
      </c>
      <c r="O1782" s="1">
        <f t="shared" si="218"/>
        <v>2023</v>
      </c>
      <c r="P1782" s="1" t="str">
        <f t="shared" si="219"/>
        <v>KIDS</v>
      </c>
      <c r="Q1782" s="1" t="str">
        <f t="shared" si="224"/>
        <v>Kids_T-Shirts</v>
      </c>
      <c r="T1782" s="1" t="str">
        <f t="shared" si="220"/>
        <v>HIGH PRICE</v>
      </c>
      <c r="U1782" t="str">
        <f t="shared" si="225"/>
        <v>Discounted</v>
      </c>
      <c r="V1782" t="str">
        <f t="shared" si="221"/>
        <v>Other</v>
      </c>
      <c r="W1782" s="1" t="b">
        <f t="shared" si="222"/>
        <v>0</v>
      </c>
      <c r="X1782" t="b">
        <f t="shared" si="223"/>
        <v>1</v>
      </c>
    </row>
    <row r="1783" spans="1:24" x14ac:dyDescent="0.3">
      <c r="A1783" s="2" t="s">
        <v>1773</v>
      </c>
      <c r="B1783" s="3" t="s">
        <v>5597</v>
      </c>
      <c r="C1783" s="3" t="s">
        <v>7407</v>
      </c>
      <c r="D1783" s="3" t="s">
        <v>7415</v>
      </c>
      <c r="E1783" s="3" t="s">
        <v>7427</v>
      </c>
      <c r="F1783" s="3" t="s">
        <v>7428</v>
      </c>
      <c r="G1783" s="3">
        <v>16592.53</v>
      </c>
      <c r="H1783" s="3">
        <v>15</v>
      </c>
      <c r="I1783" s="8" t="s">
        <v>7677</v>
      </c>
      <c r="J1783" s="3" t="s">
        <v>8166</v>
      </c>
      <c r="K1783" s="3" t="s">
        <v>8168</v>
      </c>
      <c r="L1783" s="3" t="s">
        <v>8169</v>
      </c>
      <c r="M1783" s="4">
        <v>199110.36</v>
      </c>
      <c r="N1783" s="32">
        <f>Table2[[#This Row],[Price]]*Table2[[#This Row],[Quantity Sold]]</f>
        <v>248887.94999999998</v>
      </c>
      <c r="O1783" s="1">
        <f t="shared" si="218"/>
        <v>2024</v>
      </c>
      <c r="P1783" s="1" t="str">
        <f t="shared" si="219"/>
        <v>KIDS</v>
      </c>
      <c r="Q1783" s="1" t="str">
        <f t="shared" si="224"/>
        <v>Kids_T-Shirts</v>
      </c>
      <c r="T1783" s="1" t="str">
        <f t="shared" si="220"/>
        <v>HIGH PRICE</v>
      </c>
      <c r="U1783" t="str">
        <f t="shared" si="225"/>
        <v>Discounted</v>
      </c>
      <c r="V1783" t="str">
        <f t="shared" si="221"/>
        <v>Other</v>
      </c>
      <c r="W1783" s="1" t="b">
        <f t="shared" si="222"/>
        <v>1</v>
      </c>
      <c r="X1783" t="b">
        <f t="shared" si="223"/>
        <v>1</v>
      </c>
    </row>
    <row r="1784" spans="1:24" ht="28.8" x14ac:dyDescent="0.3">
      <c r="A1784" s="2" t="s">
        <v>1774</v>
      </c>
      <c r="B1784" s="3" t="s">
        <v>5598</v>
      </c>
      <c r="C1784" s="3" t="s">
        <v>7406</v>
      </c>
      <c r="D1784" s="3" t="s">
        <v>7421</v>
      </c>
      <c r="E1784" s="3" t="s">
        <v>7424</v>
      </c>
      <c r="F1784" s="3" t="s">
        <v>7428</v>
      </c>
      <c r="G1784" s="3">
        <v>10530.21</v>
      </c>
      <c r="H1784" s="3">
        <v>6</v>
      </c>
      <c r="I1784" s="8" t="s">
        <v>7494</v>
      </c>
      <c r="J1784" s="3" t="s">
        <v>8166</v>
      </c>
      <c r="K1784" s="3" t="s">
        <v>8167</v>
      </c>
      <c r="L1784" s="3" t="s">
        <v>8170</v>
      </c>
      <c r="M1784" s="4">
        <v>63181.26</v>
      </c>
      <c r="N1784" s="32">
        <f>Table2[[#This Row],[Price]]*Table2[[#This Row],[Quantity Sold]]</f>
        <v>63181.259999999995</v>
      </c>
      <c r="O1784" s="1">
        <f t="shared" si="218"/>
        <v>2024</v>
      </c>
      <c r="P1784" s="1" t="str">
        <f t="shared" si="219"/>
        <v>ACCESSORIES</v>
      </c>
      <c r="Q1784" s="1" t="str">
        <f t="shared" si="224"/>
        <v>Accessories_Scarves</v>
      </c>
      <c r="T1784" s="1" t="str">
        <f t="shared" si="220"/>
        <v>HIGH PRICE</v>
      </c>
      <c r="U1784" t="str">
        <f t="shared" si="225"/>
        <v>No Discount</v>
      </c>
      <c r="V1784" t="str">
        <f t="shared" si="221"/>
        <v>Other</v>
      </c>
      <c r="W1784" s="1" t="b">
        <f t="shared" si="222"/>
        <v>0</v>
      </c>
      <c r="X1784" t="b">
        <f t="shared" si="223"/>
        <v>0</v>
      </c>
    </row>
    <row r="1785" spans="1:24" x14ac:dyDescent="0.3">
      <c r="A1785" s="2" t="s">
        <v>1775</v>
      </c>
      <c r="B1785" s="3" t="s">
        <v>5599</v>
      </c>
      <c r="C1785" s="3" t="s">
        <v>7405</v>
      </c>
      <c r="D1785" s="3" t="s">
        <v>7411</v>
      </c>
      <c r="E1785" s="3" t="s">
        <v>7423</v>
      </c>
      <c r="F1785" s="3" t="s">
        <v>7431</v>
      </c>
      <c r="G1785" s="3">
        <v>8332.3700000000008</v>
      </c>
      <c r="H1785" s="3">
        <v>11</v>
      </c>
      <c r="I1785" s="8" t="s">
        <v>8105</v>
      </c>
      <c r="J1785" s="3" t="s">
        <v>8166</v>
      </c>
      <c r="K1785" s="3" t="s">
        <v>8167</v>
      </c>
      <c r="L1785" s="3" t="s">
        <v>8170</v>
      </c>
      <c r="M1785" s="4">
        <v>91656.07</v>
      </c>
      <c r="N1785" s="32">
        <f>Table2[[#This Row],[Price]]*Table2[[#This Row],[Quantity Sold]]</f>
        <v>91656.07</v>
      </c>
      <c r="O1785" s="1">
        <f t="shared" si="218"/>
        <v>2023</v>
      </c>
      <c r="P1785" s="1" t="str">
        <f t="shared" si="219"/>
        <v>MEN</v>
      </c>
      <c r="Q1785" s="1" t="str">
        <f t="shared" si="224"/>
        <v>Men_Pants</v>
      </c>
      <c r="T1785" s="1" t="str">
        <f t="shared" si="220"/>
        <v>LOW PRICE</v>
      </c>
      <c r="U1785" t="str">
        <f t="shared" si="225"/>
        <v>No Discount</v>
      </c>
      <c r="V1785" t="str">
        <f t="shared" si="221"/>
        <v>Other</v>
      </c>
      <c r="W1785" s="1" t="b">
        <f t="shared" si="222"/>
        <v>1</v>
      </c>
      <c r="X1785" t="b">
        <f t="shared" si="223"/>
        <v>0</v>
      </c>
    </row>
    <row r="1786" spans="1:24" x14ac:dyDescent="0.3">
      <c r="A1786" s="2" t="s">
        <v>1776</v>
      </c>
      <c r="B1786" s="3" t="s">
        <v>5303</v>
      </c>
      <c r="C1786" s="3" t="s">
        <v>7407</v>
      </c>
      <c r="D1786" s="3" t="s">
        <v>7413</v>
      </c>
      <c r="E1786" s="3" t="s">
        <v>7427</v>
      </c>
      <c r="F1786" s="3" t="s">
        <v>7429</v>
      </c>
      <c r="G1786" s="3">
        <v>15270.34</v>
      </c>
      <c r="H1786" s="3">
        <v>10</v>
      </c>
      <c r="I1786" s="8" t="s">
        <v>8106</v>
      </c>
      <c r="J1786" s="3" t="s">
        <v>8163</v>
      </c>
      <c r="K1786" s="3" t="s">
        <v>8168</v>
      </c>
      <c r="L1786" s="3" t="s">
        <v>8169</v>
      </c>
      <c r="M1786" s="4">
        <v>122162.72</v>
      </c>
      <c r="N1786" s="32">
        <f>Table2[[#This Row],[Price]]*Table2[[#This Row],[Quantity Sold]]</f>
        <v>152703.4</v>
      </c>
      <c r="O1786" s="1">
        <f t="shared" si="218"/>
        <v>2023</v>
      </c>
      <c r="P1786" s="1" t="str">
        <f t="shared" si="219"/>
        <v>KIDS</v>
      </c>
      <c r="Q1786" s="1" t="str">
        <f t="shared" si="224"/>
        <v>Kids_Shorts</v>
      </c>
      <c r="T1786" s="1" t="str">
        <f t="shared" si="220"/>
        <v>HIGH PRICE</v>
      </c>
      <c r="U1786" t="str">
        <f t="shared" si="225"/>
        <v>Discounted</v>
      </c>
      <c r="V1786" t="str">
        <f t="shared" si="221"/>
        <v>Other</v>
      </c>
      <c r="W1786" s="1" t="b">
        <f t="shared" si="222"/>
        <v>1</v>
      </c>
      <c r="X1786" t="b">
        <f t="shared" si="223"/>
        <v>1</v>
      </c>
    </row>
    <row r="1787" spans="1:24" x14ac:dyDescent="0.3">
      <c r="A1787" s="2" t="s">
        <v>1777</v>
      </c>
      <c r="B1787" s="3" t="s">
        <v>4586</v>
      </c>
      <c r="C1787" s="3" t="s">
        <v>7407</v>
      </c>
      <c r="D1787" s="3" t="s">
        <v>7413</v>
      </c>
      <c r="E1787" s="3" t="s">
        <v>7424</v>
      </c>
      <c r="F1787" s="3" t="s">
        <v>7429</v>
      </c>
      <c r="G1787" s="3">
        <v>13453.47</v>
      </c>
      <c r="H1787" s="3">
        <v>10</v>
      </c>
      <c r="I1787" s="8" t="s">
        <v>8107</v>
      </c>
      <c r="J1787" s="3" t="s">
        <v>8163</v>
      </c>
      <c r="K1787" s="3" t="s">
        <v>8167</v>
      </c>
      <c r="L1787" s="3" t="s">
        <v>8169</v>
      </c>
      <c r="M1787" s="4">
        <v>107627.76</v>
      </c>
      <c r="N1787" s="32">
        <f>Table2[[#This Row],[Price]]*Table2[[#This Row],[Quantity Sold]]</f>
        <v>134534.69999999998</v>
      </c>
      <c r="O1787" s="1">
        <f t="shared" si="218"/>
        <v>2024</v>
      </c>
      <c r="P1787" s="1" t="str">
        <f t="shared" si="219"/>
        <v>KIDS</v>
      </c>
      <c r="Q1787" s="1" t="str">
        <f t="shared" si="224"/>
        <v>Kids_Shorts</v>
      </c>
      <c r="T1787" s="1" t="str">
        <f t="shared" si="220"/>
        <v>HIGH PRICE</v>
      </c>
      <c r="U1787" t="str">
        <f t="shared" si="225"/>
        <v>Discounted</v>
      </c>
      <c r="V1787" t="str">
        <f t="shared" si="221"/>
        <v>Other</v>
      </c>
      <c r="W1787" s="1" t="b">
        <f t="shared" si="222"/>
        <v>1</v>
      </c>
      <c r="X1787" t="b">
        <f t="shared" si="223"/>
        <v>1</v>
      </c>
    </row>
    <row r="1788" spans="1:24" ht="28.8" x14ac:dyDescent="0.3">
      <c r="A1788" s="2" t="s">
        <v>1778</v>
      </c>
      <c r="B1788" s="3" t="s">
        <v>5600</v>
      </c>
      <c r="C1788" s="3" t="s">
        <v>7406</v>
      </c>
      <c r="D1788" s="3" t="s">
        <v>7421</v>
      </c>
      <c r="E1788" s="3" t="s">
        <v>7423</v>
      </c>
      <c r="F1788" s="3" t="s">
        <v>7432</v>
      </c>
      <c r="G1788" s="3">
        <v>7800.34</v>
      </c>
      <c r="H1788" s="3">
        <v>19</v>
      </c>
      <c r="I1788" s="8" t="s">
        <v>7767</v>
      </c>
      <c r="J1788" s="3" t="s">
        <v>8165</v>
      </c>
      <c r="K1788" s="3" t="s">
        <v>8168</v>
      </c>
      <c r="L1788" s="3" t="s">
        <v>8170</v>
      </c>
      <c r="M1788" s="4">
        <v>148206.46</v>
      </c>
      <c r="N1788" s="32">
        <f>Table2[[#This Row],[Price]]*Table2[[#This Row],[Quantity Sold]]</f>
        <v>148206.46</v>
      </c>
      <c r="O1788" s="1">
        <f t="shared" si="218"/>
        <v>2023</v>
      </c>
      <c r="P1788" s="1" t="str">
        <f t="shared" si="219"/>
        <v>ACCESSORIES</v>
      </c>
      <c r="Q1788" s="1" t="str">
        <f t="shared" si="224"/>
        <v>Accessories_Scarves</v>
      </c>
      <c r="T1788" s="1" t="str">
        <f t="shared" si="220"/>
        <v>LOW PRICE</v>
      </c>
      <c r="U1788" t="str">
        <f t="shared" si="225"/>
        <v>No Discount</v>
      </c>
      <c r="V1788" t="str">
        <f t="shared" si="221"/>
        <v>Other</v>
      </c>
      <c r="W1788" s="1" t="b">
        <f t="shared" si="222"/>
        <v>1</v>
      </c>
      <c r="X1788" t="b">
        <f t="shared" si="223"/>
        <v>0</v>
      </c>
    </row>
    <row r="1789" spans="1:24" ht="28.8" x14ac:dyDescent="0.3">
      <c r="A1789" s="2" t="s">
        <v>1779</v>
      </c>
      <c r="B1789" s="3" t="s">
        <v>5601</v>
      </c>
      <c r="C1789" s="3" t="s">
        <v>7406</v>
      </c>
      <c r="D1789" s="3" t="s">
        <v>7414</v>
      </c>
      <c r="E1789" s="3" t="s">
        <v>7423</v>
      </c>
      <c r="F1789" s="3" t="s">
        <v>7431</v>
      </c>
      <c r="G1789" s="3">
        <v>5739.45</v>
      </c>
      <c r="H1789" s="3">
        <v>17</v>
      </c>
      <c r="I1789" s="8" t="s">
        <v>7820</v>
      </c>
      <c r="J1789" s="3" t="s">
        <v>8163</v>
      </c>
      <c r="K1789" s="3" t="s">
        <v>8168</v>
      </c>
      <c r="L1789" s="3" t="s">
        <v>8170</v>
      </c>
      <c r="M1789" s="4">
        <v>97570.65</v>
      </c>
      <c r="N1789" s="32">
        <f>Table2[[#This Row],[Price]]*Table2[[#This Row],[Quantity Sold]]</f>
        <v>97570.65</v>
      </c>
      <c r="O1789" s="1">
        <f t="shared" si="218"/>
        <v>2023</v>
      </c>
      <c r="P1789" s="1" t="str">
        <f t="shared" si="219"/>
        <v>ACCESSORIES</v>
      </c>
      <c r="Q1789" s="1" t="str">
        <f t="shared" si="224"/>
        <v>Accessories_Bags</v>
      </c>
      <c r="T1789" s="1" t="str">
        <f t="shared" si="220"/>
        <v>LOW PRICE</v>
      </c>
      <c r="U1789" t="str">
        <f t="shared" si="225"/>
        <v>No Discount</v>
      </c>
      <c r="V1789" t="str">
        <f t="shared" si="221"/>
        <v>Other</v>
      </c>
      <c r="W1789" s="1" t="b">
        <f t="shared" si="222"/>
        <v>1</v>
      </c>
      <c r="X1789" t="b">
        <f t="shared" si="223"/>
        <v>0</v>
      </c>
    </row>
    <row r="1790" spans="1:24" x14ac:dyDescent="0.3">
      <c r="A1790" s="2" t="s">
        <v>1780</v>
      </c>
      <c r="B1790" s="3" t="s">
        <v>5602</v>
      </c>
      <c r="C1790" s="3" t="s">
        <v>7405</v>
      </c>
      <c r="D1790" s="3" t="s">
        <v>7417</v>
      </c>
      <c r="E1790" s="3" t="s">
        <v>7427</v>
      </c>
      <c r="F1790" s="3" t="s">
        <v>7433</v>
      </c>
      <c r="G1790" s="3">
        <v>3325.81</v>
      </c>
      <c r="H1790" s="3">
        <v>17</v>
      </c>
      <c r="I1790" s="8" t="s">
        <v>7768</v>
      </c>
      <c r="J1790" s="3" t="s">
        <v>8164</v>
      </c>
      <c r="K1790" s="3" t="s">
        <v>8167</v>
      </c>
      <c r="L1790" s="3" t="s">
        <v>8169</v>
      </c>
      <c r="M1790" s="4">
        <v>45230.85</v>
      </c>
      <c r="N1790" s="32">
        <f>Table2[[#This Row],[Price]]*Table2[[#This Row],[Quantity Sold]]</f>
        <v>56538.77</v>
      </c>
      <c r="O1790" s="1">
        <f t="shared" si="218"/>
        <v>2023</v>
      </c>
      <c r="P1790" s="1" t="str">
        <f t="shared" si="219"/>
        <v>MEN</v>
      </c>
      <c r="Q1790" s="1" t="str">
        <f t="shared" si="224"/>
        <v>Men_Shoes</v>
      </c>
      <c r="T1790" s="1" t="str">
        <f t="shared" si="220"/>
        <v>LOW PRICE</v>
      </c>
      <c r="U1790" t="str">
        <f t="shared" si="225"/>
        <v>Discounted</v>
      </c>
      <c r="V1790" t="str">
        <f t="shared" si="221"/>
        <v>Men's Discounted Item</v>
      </c>
      <c r="W1790" s="1" t="b">
        <f t="shared" si="222"/>
        <v>1</v>
      </c>
      <c r="X1790" t="b">
        <f t="shared" si="223"/>
        <v>1</v>
      </c>
    </row>
    <row r="1791" spans="1:24" ht="28.8" x14ac:dyDescent="0.3">
      <c r="A1791" s="2" t="s">
        <v>1781</v>
      </c>
      <c r="B1791" s="3" t="s">
        <v>5603</v>
      </c>
      <c r="C1791" s="3" t="s">
        <v>7406</v>
      </c>
      <c r="D1791" s="3" t="s">
        <v>7421</v>
      </c>
      <c r="E1791" s="3" t="s">
        <v>7425</v>
      </c>
      <c r="F1791" s="3" t="s">
        <v>7432</v>
      </c>
      <c r="G1791" s="3">
        <v>12508.1</v>
      </c>
      <c r="H1791" s="3">
        <v>11</v>
      </c>
      <c r="I1791" s="8" t="s">
        <v>7729</v>
      </c>
      <c r="J1791" s="3" t="s">
        <v>8163</v>
      </c>
      <c r="K1791" s="3" t="s">
        <v>8168</v>
      </c>
      <c r="L1791" s="3" t="s">
        <v>8169</v>
      </c>
      <c r="M1791" s="4">
        <v>110071.28</v>
      </c>
      <c r="N1791" s="32">
        <f>Table2[[#This Row],[Price]]*Table2[[#This Row],[Quantity Sold]]</f>
        <v>137589.1</v>
      </c>
      <c r="O1791" s="1">
        <f t="shared" si="218"/>
        <v>2023</v>
      </c>
      <c r="P1791" s="1" t="str">
        <f t="shared" si="219"/>
        <v>ACCESSORIES</v>
      </c>
      <c r="Q1791" s="1" t="str">
        <f t="shared" si="224"/>
        <v>Accessories_Scarves</v>
      </c>
      <c r="T1791" s="1" t="str">
        <f t="shared" si="220"/>
        <v>HIGH PRICE</v>
      </c>
      <c r="U1791" t="str">
        <f t="shared" si="225"/>
        <v>Discounted</v>
      </c>
      <c r="V1791" t="str">
        <f t="shared" si="221"/>
        <v>Other</v>
      </c>
      <c r="W1791" s="1" t="b">
        <f t="shared" si="222"/>
        <v>1</v>
      </c>
      <c r="X1791" t="b">
        <f t="shared" si="223"/>
        <v>1</v>
      </c>
    </row>
    <row r="1792" spans="1:24" x14ac:dyDescent="0.3">
      <c r="A1792" s="2" t="s">
        <v>1782</v>
      </c>
      <c r="B1792" s="3" t="s">
        <v>5604</v>
      </c>
      <c r="C1792" s="3" t="s">
        <v>7407</v>
      </c>
      <c r="D1792" s="3" t="s">
        <v>7415</v>
      </c>
      <c r="E1792" s="3" t="s">
        <v>7424</v>
      </c>
      <c r="F1792" s="3" t="s">
        <v>7428</v>
      </c>
      <c r="G1792" s="3">
        <v>14500.1</v>
      </c>
      <c r="H1792" s="3">
        <v>8</v>
      </c>
      <c r="I1792" s="8" t="s">
        <v>8073</v>
      </c>
      <c r="J1792" s="3" t="s">
        <v>8165</v>
      </c>
      <c r="K1792" s="3" t="s">
        <v>8168</v>
      </c>
      <c r="L1792" s="3" t="s">
        <v>8170</v>
      </c>
      <c r="M1792" s="4">
        <v>116000.8</v>
      </c>
      <c r="N1792" s="32">
        <f>Table2[[#This Row],[Price]]*Table2[[#This Row],[Quantity Sold]]</f>
        <v>116000.8</v>
      </c>
      <c r="O1792" s="1">
        <f t="shared" si="218"/>
        <v>2023</v>
      </c>
      <c r="P1792" s="1" t="str">
        <f t="shared" si="219"/>
        <v>KIDS</v>
      </c>
      <c r="Q1792" s="1" t="str">
        <f t="shared" si="224"/>
        <v>Kids_T-Shirts</v>
      </c>
      <c r="T1792" s="1" t="str">
        <f t="shared" si="220"/>
        <v>HIGH PRICE</v>
      </c>
      <c r="U1792" t="str">
        <f t="shared" si="225"/>
        <v>No Discount</v>
      </c>
      <c r="V1792" t="str">
        <f t="shared" si="221"/>
        <v>Other</v>
      </c>
      <c r="W1792" s="1" t="b">
        <f t="shared" si="222"/>
        <v>0</v>
      </c>
      <c r="X1792" t="b">
        <f t="shared" si="223"/>
        <v>0</v>
      </c>
    </row>
    <row r="1793" spans="1:24" x14ac:dyDescent="0.3">
      <c r="A1793" s="2" t="s">
        <v>1783</v>
      </c>
      <c r="B1793" s="3" t="s">
        <v>5605</v>
      </c>
      <c r="C1793" s="3" t="s">
        <v>7405</v>
      </c>
      <c r="D1793" s="3" t="s">
        <v>7409</v>
      </c>
      <c r="E1793" s="3" t="s">
        <v>7427</v>
      </c>
      <c r="F1793" s="3" t="s">
        <v>7433</v>
      </c>
      <c r="G1793" s="3">
        <v>7410.24</v>
      </c>
      <c r="H1793" s="3">
        <v>12</v>
      </c>
      <c r="I1793" s="8" t="s">
        <v>7472</v>
      </c>
      <c r="J1793" s="3" t="s">
        <v>8164</v>
      </c>
      <c r="K1793" s="3" t="s">
        <v>8167</v>
      </c>
      <c r="L1793" s="3" t="s">
        <v>8169</v>
      </c>
      <c r="M1793" s="4">
        <v>71138.47</v>
      </c>
      <c r="N1793" s="32">
        <f>Table2[[#This Row],[Price]]*Table2[[#This Row],[Quantity Sold]]</f>
        <v>88922.880000000005</v>
      </c>
      <c r="O1793" s="1">
        <f t="shared" si="218"/>
        <v>2023</v>
      </c>
      <c r="P1793" s="1" t="str">
        <f t="shared" si="219"/>
        <v>MEN</v>
      </c>
      <c r="Q1793" s="1" t="str">
        <f t="shared" si="224"/>
        <v>Men_Jackets</v>
      </c>
      <c r="T1793" s="1" t="str">
        <f t="shared" si="220"/>
        <v>LOW PRICE</v>
      </c>
      <c r="U1793" t="str">
        <f t="shared" si="225"/>
        <v>Discounted</v>
      </c>
      <c r="V1793" t="str">
        <f t="shared" si="221"/>
        <v>Men's Discounted Item</v>
      </c>
      <c r="W1793" s="1" t="b">
        <f t="shared" si="222"/>
        <v>1</v>
      </c>
      <c r="X1793" t="b">
        <f t="shared" si="223"/>
        <v>1</v>
      </c>
    </row>
    <row r="1794" spans="1:24" ht="28.8" x14ac:dyDescent="0.3">
      <c r="A1794" s="2" t="s">
        <v>1784</v>
      </c>
      <c r="B1794" s="3" t="s">
        <v>5606</v>
      </c>
      <c r="C1794" s="3" t="s">
        <v>7407</v>
      </c>
      <c r="D1794" s="3" t="s">
        <v>7418</v>
      </c>
      <c r="E1794" s="3" t="s">
        <v>7423</v>
      </c>
      <c r="F1794" s="3" t="s">
        <v>7428</v>
      </c>
      <c r="G1794" s="3">
        <v>7617.74</v>
      </c>
      <c r="H1794" s="3">
        <v>9</v>
      </c>
      <c r="I1794" s="8" t="s">
        <v>7849</v>
      </c>
      <c r="J1794" s="3" t="s">
        <v>8166</v>
      </c>
      <c r="K1794" s="3" t="s">
        <v>8168</v>
      </c>
      <c r="L1794" s="3" t="s">
        <v>8170</v>
      </c>
      <c r="M1794" s="4">
        <v>68559.66</v>
      </c>
      <c r="N1794" s="32">
        <f>Table2[[#This Row],[Price]]*Table2[[#This Row],[Quantity Sold]]</f>
        <v>68559.66</v>
      </c>
      <c r="O1794" s="1">
        <f t="shared" si="218"/>
        <v>2022</v>
      </c>
      <c r="P1794" s="1" t="str">
        <f t="shared" si="219"/>
        <v>KIDS</v>
      </c>
      <c r="Q1794" s="1" t="str">
        <f t="shared" si="224"/>
        <v>Kids_Sweaters</v>
      </c>
      <c r="T1794" s="1" t="str">
        <f t="shared" si="220"/>
        <v>LOW PRICE</v>
      </c>
      <c r="U1794" t="str">
        <f t="shared" si="225"/>
        <v>No Discount</v>
      </c>
      <c r="V1794" t="str">
        <f t="shared" si="221"/>
        <v>Other</v>
      </c>
      <c r="W1794" s="1" t="b">
        <f t="shared" si="222"/>
        <v>0</v>
      </c>
      <c r="X1794" t="b">
        <f t="shared" si="223"/>
        <v>0</v>
      </c>
    </row>
    <row r="1795" spans="1:24" x14ac:dyDescent="0.3">
      <c r="A1795" s="2" t="s">
        <v>1785</v>
      </c>
      <c r="B1795" s="3" t="s">
        <v>5607</v>
      </c>
      <c r="C1795" s="3" t="s">
        <v>7407</v>
      </c>
      <c r="D1795" s="3" t="s">
        <v>7417</v>
      </c>
      <c r="E1795" s="3" t="s">
        <v>7425</v>
      </c>
      <c r="F1795" s="3" t="s">
        <v>7434</v>
      </c>
      <c r="G1795" s="3">
        <v>7145.47</v>
      </c>
      <c r="H1795" s="3">
        <v>16</v>
      </c>
      <c r="I1795" s="8" t="s">
        <v>7615</v>
      </c>
      <c r="J1795" s="3" t="s">
        <v>8165</v>
      </c>
      <c r="K1795" s="3" t="s">
        <v>8168</v>
      </c>
      <c r="L1795" s="3" t="s">
        <v>8169</v>
      </c>
      <c r="M1795" s="4">
        <v>91461.85</v>
      </c>
      <c r="N1795" s="32">
        <f>Table2[[#This Row],[Price]]*Table2[[#This Row],[Quantity Sold]]</f>
        <v>114327.52</v>
      </c>
      <c r="O1795" s="1">
        <f t="shared" ref="O1795:O1858" si="226">YEAR(I1795)</f>
        <v>2022</v>
      </c>
      <c r="P1795" s="1" t="str">
        <f t="shared" ref="P1795:P1858" si="227">UPPER(C1795)</f>
        <v>KIDS</v>
      </c>
      <c r="Q1795" s="1" t="str">
        <f t="shared" si="224"/>
        <v>Kids_Shoes</v>
      </c>
      <c r="T1795" s="1" t="str">
        <f t="shared" ref="T1795:T1858" si="228">IF(G1795&gt;10000,"HIGH PRICE", "LOW PRICE")</f>
        <v>LOW PRICE</v>
      </c>
      <c r="U1795" t="str">
        <f t="shared" si="225"/>
        <v>Discounted</v>
      </c>
      <c r="V1795" t="str">
        <f t="shared" ref="V1795:V1858" si="229">IF(AND(C1795 = "Men", L1795 = "Yes"), "Men's Discounted Item", "Other")</f>
        <v>Other</v>
      </c>
      <c r="W1795" s="1" t="b">
        <f t="shared" ref="W1795:W1858" si="230">H1795&gt;=10</f>
        <v>1</v>
      </c>
      <c r="X1795" t="b">
        <f t="shared" ref="X1795:X1858" si="231">L1795 = "Yes"</f>
        <v>1</v>
      </c>
    </row>
    <row r="1796" spans="1:24" ht="28.8" x14ac:dyDescent="0.3">
      <c r="A1796" s="2" t="s">
        <v>1786</v>
      </c>
      <c r="B1796" s="3" t="s">
        <v>5608</v>
      </c>
      <c r="C1796" s="3" t="s">
        <v>7408</v>
      </c>
      <c r="D1796" s="3" t="s">
        <v>7419</v>
      </c>
      <c r="E1796" s="3" t="s">
        <v>7425</v>
      </c>
      <c r="F1796" s="3" t="s">
        <v>7431</v>
      </c>
      <c r="G1796" s="3">
        <v>1099.75</v>
      </c>
      <c r="H1796" s="3">
        <v>8</v>
      </c>
      <c r="I1796" s="8" t="s">
        <v>7816</v>
      </c>
      <c r="J1796" s="3" t="s">
        <v>8163</v>
      </c>
      <c r="K1796" s="3" t="s">
        <v>8168</v>
      </c>
      <c r="L1796" s="3" t="s">
        <v>8170</v>
      </c>
      <c r="M1796" s="4">
        <v>8798</v>
      </c>
      <c r="N1796" s="32">
        <f>Table2[[#This Row],[Price]]*Table2[[#This Row],[Quantity Sold]]</f>
        <v>8798</v>
      </c>
      <c r="O1796" s="1">
        <f t="shared" si="226"/>
        <v>2023</v>
      </c>
      <c r="P1796" s="1" t="str">
        <f t="shared" si="227"/>
        <v>WOMEN</v>
      </c>
      <c r="Q1796" s="1" t="str">
        <f t="shared" si="224"/>
        <v>Women_Dresses</v>
      </c>
      <c r="T1796" s="1" t="str">
        <f t="shared" si="228"/>
        <v>LOW PRICE</v>
      </c>
      <c r="U1796" t="str">
        <f t="shared" si="225"/>
        <v>No Discount</v>
      </c>
      <c r="V1796" t="str">
        <f t="shared" si="229"/>
        <v>Other</v>
      </c>
      <c r="W1796" s="1" t="b">
        <f t="shared" si="230"/>
        <v>0</v>
      </c>
      <c r="X1796" t="b">
        <f t="shared" si="231"/>
        <v>0</v>
      </c>
    </row>
    <row r="1797" spans="1:24" x14ac:dyDescent="0.3">
      <c r="A1797" s="2" t="s">
        <v>1787</v>
      </c>
      <c r="B1797" s="3" t="s">
        <v>5609</v>
      </c>
      <c r="C1797" s="3" t="s">
        <v>7407</v>
      </c>
      <c r="D1797" s="3" t="s">
        <v>7415</v>
      </c>
      <c r="E1797" s="3" t="s">
        <v>7423</v>
      </c>
      <c r="F1797" s="3" t="s">
        <v>7428</v>
      </c>
      <c r="G1797" s="3">
        <v>16319.46</v>
      </c>
      <c r="H1797" s="3">
        <v>5</v>
      </c>
      <c r="I1797" s="8" t="s">
        <v>7459</v>
      </c>
      <c r="J1797" s="3" t="s">
        <v>8164</v>
      </c>
      <c r="K1797" s="3" t="s">
        <v>8167</v>
      </c>
      <c r="L1797" s="3" t="s">
        <v>8170</v>
      </c>
      <c r="M1797" s="4">
        <v>81597.3</v>
      </c>
      <c r="N1797" s="32">
        <f>Table2[[#This Row],[Price]]*Table2[[#This Row],[Quantity Sold]]</f>
        <v>81597.299999999988</v>
      </c>
      <c r="O1797" s="1">
        <f t="shared" si="226"/>
        <v>2023</v>
      </c>
      <c r="P1797" s="1" t="str">
        <f t="shared" si="227"/>
        <v>KIDS</v>
      </c>
      <c r="Q1797" s="1" t="str">
        <f t="shared" si="224"/>
        <v>Kids_T-Shirts</v>
      </c>
      <c r="T1797" s="1" t="str">
        <f t="shared" si="228"/>
        <v>HIGH PRICE</v>
      </c>
      <c r="U1797" t="str">
        <f t="shared" si="225"/>
        <v>No Discount</v>
      </c>
      <c r="V1797" t="str">
        <f t="shared" si="229"/>
        <v>Other</v>
      </c>
      <c r="W1797" s="1" t="b">
        <f t="shared" si="230"/>
        <v>0</v>
      </c>
      <c r="X1797" t="b">
        <f t="shared" si="231"/>
        <v>0</v>
      </c>
    </row>
    <row r="1798" spans="1:24" ht="28.8" x14ac:dyDescent="0.3">
      <c r="A1798" s="2" t="s">
        <v>1788</v>
      </c>
      <c r="B1798" s="3" t="s">
        <v>5610</v>
      </c>
      <c r="C1798" s="3" t="s">
        <v>7406</v>
      </c>
      <c r="D1798" s="3" t="s">
        <v>7414</v>
      </c>
      <c r="E1798" s="3" t="s">
        <v>7426</v>
      </c>
      <c r="F1798" s="3" t="s">
        <v>7434</v>
      </c>
      <c r="G1798" s="3">
        <v>10732.73</v>
      </c>
      <c r="H1798" s="3">
        <v>11</v>
      </c>
      <c r="I1798" s="8" t="s">
        <v>7814</v>
      </c>
      <c r="J1798" s="3" t="s">
        <v>8163</v>
      </c>
      <c r="K1798" s="3" t="s">
        <v>8168</v>
      </c>
      <c r="L1798" s="3" t="s">
        <v>8169</v>
      </c>
      <c r="M1798" s="4">
        <v>94448.19</v>
      </c>
      <c r="N1798" s="32">
        <f>Table2[[#This Row],[Price]]*Table2[[#This Row],[Quantity Sold]]</f>
        <v>118060.03</v>
      </c>
      <c r="O1798" s="1">
        <f t="shared" si="226"/>
        <v>2024</v>
      </c>
      <c r="P1798" s="1" t="str">
        <f t="shared" si="227"/>
        <v>ACCESSORIES</v>
      </c>
      <c r="Q1798" s="1" t="str">
        <f t="shared" si="224"/>
        <v>Accessories_Bags</v>
      </c>
      <c r="T1798" s="1" t="str">
        <f t="shared" si="228"/>
        <v>HIGH PRICE</v>
      </c>
      <c r="U1798" t="str">
        <f t="shared" si="225"/>
        <v>Discounted</v>
      </c>
      <c r="V1798" t="str">
        <f t="shared" si="229"/>
        <v>Other</v>
      </c>
      <c r="W1798" s="1" t="b">
        <f t="shared" si="230"/>
        <v>1</v>
      </c>
      <c r="X1798" t="b">
        <f t="shared" si="231"/>
        <v>1</v>
      </c>
    </row>
    <row r="1799" spans="1:24" x14ac:dyDescent="0.3">
      <c r="A1799" s="2" t="s">
        <v>1789</v>
      </c>
      <c r="B1799" s="3" t="s">
        <v>4393</v>
      </c>
      <c r="C1799" s="3" t="s">
        <v>7407</v>
      </c>
      <c r="D1799" s="3" t="s">
        <v>7415</v>
      </c>
      <c r="E1799" s="3" t="s">
        <v>7424</v>
      </c>
      <c r="F1799" s="3" t="s">
        <v>7434</v>
      </c>
      <c r="G1799" s="3">
        <v>13631.92</v>
      </c>
      <c r="H1799" s="3">
        <v>16</v>
      </c>
      <c r="I1799" s="8" t="s">
        <v>7640</v>
      </c>
      <c r="J1799" s="3" t="s">
        <v>8163</v>
      </c>
      <c r="K1799" s="3" t="s">
        <v>8168</v>
      </c>
      <c r="L1799" s="3" t="s">
        <v>8169</v>
      </c>
      <c r="M1799" s="4">
        <v>174488.41</v>
      </c>
      <c r="N1799" s="32">
        <f>Table2[[#This Row],[Price]]*Table2[[#This Row],[Quantity Sold]]</f>
        <v>218110.72</v>
      </c>
      <c r="O1799" s="1">
        <f t="shared" si="226"/>
        <v>2024</v>
      </c>
      <c r="P1799" s="1" t="str">
        <f t="shared" si="227"/>
        <v>KIDS</v>
      </c>
      <c r="Q1799" s="1" t="str">
        <f t="shared" si="224"/>
        <v>Kids_T-Shirts</v>
      </c>
      <c r="T1799" s="1" t="str">
        <f t="shared" si="228"/>
        <v>HIGH PRICE</v>
      </c>
      <c r="U1799" t="str">
        <f t="shared" si="225"/>
        <v>Discounted</v>
      </c>
      <c r="V1799" t="str">
        <f t="shared" si="229"/>
        <v>Other</v>
      </c>
      <c r="W1799" s="1" t="b">
        <f t="shared" si="230"/>
        <v>1</v>
      </c>
      <c r="X1799" t="b">
        <f t="shared" si="231"/>
        <v>1</v>
      </c>
    </row>
    <row r="1800" spans="1:24" ht="28.8" x14ac:dyDescent="0.3">
      <c r="A1800" s="2" t="s">
        <v>1790</v>
      </c>
      <c r="B1800" s="3" t="s">
        <v>5147</v>
      </c>
      <c r="C1800" s="3" t="s">
        <v>7408</v>
      </c>
      <c r="D1800" s="3" t="s">
        <v>7419</v>
      </c>
      <c r="E1800" s="3" t="s">
        <v>7427</v>
      </c>
      <c r="F1800" s="3" t="s">
        <v>7429</v>
      </c>
      <c r="G1800" s="3">
        <v>3163.13</v>
      </c>
      <c r="H1800" s="3">
        <v>1</v>
      </c>
      <c r="I1800" s="8" t="s">
        <v>7579</v>
      </c>
      <c r="J1800" s="3" t="s">
        <v>8164</v>
      </c>
      <c r="K1800" s="3" t="s">
        <v>8167</v>
      </c>
      <c r="L1800" s="3" t="s">
        <v>8169</v>
      </c>
      <c r="M1800" s="4">
        <v>2530.67</v>
      </c>
      <c r="N1800" s="32">
        <f>Table2[[#This Row],[Price]]*Table2[[#This Row],[Quantity Sold]]</f>
        <v>3163.13</v>
      </c>
      <c r="O1800" s="1">
        <f t="shared" si="226"/>
        <v>2023</v>
      </c>
      <c r="P1800" s="1" t="str">
        <f t="shared" si="227"/>
        <v>WOMEN</v>
      </c>
      <c r="Q1800" s="1" t="str">
        <f t="shared" si="224"/>
        <v>Women_Dresses</v>
      </c>
      <c r="T1800" s="1" t="str">
        <f t="shared" si="228"/>
        <v>LOW PRICE</v>
      </c>
      <c r="U1800" t="str">
        <f t="shared" si="225"/>
        <v>Discounted</v>
      </c>
      <c r="V1800" t="str">
        <f t="shared" si="229"/>
        <v>Other</v>
      </c>
      <c r="W1800" s="1" t="b">
        <f t="shared" si="230"/>
        <v>0</v>
      </c>
      <c r="X1800" t="b">
        <f t="shared" si="231"/>
        <v>1</v>
      </c>
    </row>
    <row r="1801" spans="1:24" x14ac:dyDescent="0.3">
      <c r="A1801" s="2" t="s">
        <v>1791</v>
      </c>
      <c r="B1801" s="3" t="s">
        <v>5611</v>
      </c>
      <c r="C1801" s="3" t="s">
        <v>7405</v>
      </c>
      <c r="D1801" s="3" t="s">
        <v>7411</v>
      </c>
      <c r="E1801" s="3" t="s">
        <v>7427</v>
      </c>
      <c r="F1801" s="3" t="s">
        <v>7434</v>
      </c>
      <c r="G1801" s="3">
        <v>2577.98</v>
      </c>
      <c r="H1801" s="3">
        <v>20</v>
      </c>
      <c r="I1801" s="8" t="s">
        <v>7553</v>
      </c>
      <c r="J1801" s="3" t="s">
        <v>8163</v>
      </c>
      <c r="K1801" s="3" t="s">
        <v>8167</v>
      </c>
      <c r="L1801" s="3" t="s">
        <v>8170</v>
      </c>
      <c r="M1801" s="4">
        <v>51559.6</v>
      </c>
      <c r="N1801" s="32">
        <f>Table2[[#This Row],[Price]]*Table2[[#This Row],[Quantity Sold]]</f>
        <v>51559.6</v>
      </c>
      <c r="O1801" s="1">
        <f t="shared" si="226"/>
        <v>2022</v>
      </c>
      <c r="P1801" s="1" t="str">
        <f t="shared" si="227"/>
        <v>MEN</v>
      </c>
      <c r="Q1801" s="1" t="str">
        <f t="shared" si="224"/>
        <v>Men_Pants</v>
      </c>
      <c r="T1801" s="1" t="str">
        <f t="shared" si="228"/>
        <v>LOW PRICE</v>
      </c>
      <c r="U1801" t="str">
        <f t="shared" si="225"/>
        <v>No Discount</v>
      </c>
      <c r="V1801" t="str">
        <f t="shared" si="229"/>
        <v>Other</v>
      </c>
      <c r="W1801" s="1" t="b">
        <f t="shared" si="230"/>
        <v>1</v>
      </c>
      <c r="X1801" t="b">
        <f t="shared" si="231"/>
        <v>0</v>
      </c>
    </row>
    <row r="1802" spans="1:24" ht="28.8" x14ac:dyDescent="0.3">
      <c r="A1802" s="2" t="s">
        <v>1792</v>
      </c>
      <c r="B1802" s="3" t="s">
        <v>5612</v>
      </c>
      <c r="C1802" s="3" t="s">
        <v>7408</v>
      </c>
      <c r="D1802" s="3" t="s">
        <v>7422</v>
      </c>
      <c r="E1802" s="3" t="s">
        <v>7426</v>
      </c>
      <c r="F1802" s="3" t="s">
        <v>7431</v>
      </c>
      <c r="G1802" s="3">
        <v>10607.4</v>
      </c>
      <c r="H1802" s="3">
        <v>6</v>
      </c>
      <c r="I1802" s="8" t="s">
        <v>8070</v>
      </c>
      <c r="J1802" s="3" t="s">
        <v>8165</v>
      </c>
      <c r="K1802" s="3" t="s">
        <v>8168</v>
      </c>
      <c r="L1802" s="3" t="s">
        <v>8169</v>
      </c>
      <c r="M1802" s="4">
        <v>50915.519999999997</v>
      </c>
      <c r="N1802" s="32">
        <f>Table2[[#This Row],[Price]]*Table2[[#This Row],[Quantity Sold]]</f>
        <v>63644.399999999994</v>
      </c>
      <c r="O1802" s="1">
        <f t="shared" si="226"/>
        <v>2023</v>
      </c>
      <c r="P1802" s="1" t="str">
        <f t="shared" si="227"/>
        <v>WOMEN</v>
      </c>
      <c r="Q1802" s="1" t="str">
        <f t="shared" si="224"/>
        <v>Women_Skirts</v>
      </c>
      <c r="T1802" s="1" t="str">
        <f t="shared" si="228"/>
        <v>HIGH PRICE</v>
      </c>
      <c r="U1802" t="str">
        <f t="shared" si="225"/>
        <v>Discounted</v>
      </c>
      <c r="V1802" t="str">
        <f t="shared" si="229"/>
        <v>Other</v>
      </c>
      <c r="W1802" s="1" t="b">
        <f t="shared" si="230"/>
        <v>0</v>
      </c>
      <c r="X1802" t="b">
        <f t="shared" si="231"/>
        <v>1</v>
      </c>
    </row>
    <row r="1803" spans="1:24" x14ac:dyDescent="0.3">
      <c r="A1803" s="2" t="s">
        <v>1793</v>
      </c>
      <c r="B1803" s="3" t="s">
        <v>5613</v>
      </c>
      <c r="C1803" s="3" t="s">
        <v>7405</v>
      </c>
      <c r="D1803" s="3" t="s">
        <v>7417</v>
      </c>
      <c r="E1803" s="3" t="s">
        <v>7424</v>
      </c>
      <c r="F1803" s="3" t="s">
        <v>7434</v>
      </c>
      <c r="G1803" s="3">
        <v>7259.18</v>
      </c>
      <c r="H1803" s="3">
        <v>9</v>
      </c>
      <c r="I1803" s="8" t="s">
        <v>8023</v>
      </c>
      <c r="J1803" s="3" t="s">
        <v>8164</v>
      </c>
      <c r="K1803" s="3" t="s">
        <v>8167</v>
      </c>
      <c r="L1803" s="3" t="s">
        <v>8170</v>
      </c>
      <c r="M1803" s="4">
        <v>65332.62</v>
      </c>
      <c r="N1803" s="32">
        <f>Table2[[#This Row],[Price]]*Table2[[#This Row],[Quantity Sold]]</f>
        <v>65332.62</v>
      </c>
      <c r="O1803" s="1">
        <f t="shared" si="226"/>
        <v>2023</v>
      </c>
      <c r="P1803" s="1" t="str">
        <f t="shared" si="227"/>
        <v>MEN</v>
      </c>
      <c r="Q1803" s="1" t="str">
        <f t="shared" si="224"/>
        <v>Men_Shoes</v>
      </c>
      <c r="T1803" s="1" t="str">
        <f t="shared" si="228"/>
        <v>LOW PRICE</v>
      </c>
      <c r="U1803" t="str">
        <f t="shared" si="225"/>
        <v>No Discount</v>
      </c>
      <c r="V1803" t="str">
        <f t="shared" si="229"/>
        <v>Other</v>
      </c>
      <c r="W1803" s="1" t="b">
        <f t="shared" si="230"/>
        <v>0</v>
      </c>
      <c r="X1803" t="b">
        <f t="shared" si="231"/>
        <v>0</v>
      </c>
    </row>
    <row r="1804" spans="1:24" ht="28.8" x14ac:dyDescent="0.3">
      <c r="A1804" s="2" t="s">
        <v>1794</v>
      </c>
      <c r="B1804" s="3" t="s">
        <v>5614</v>
      </c>
      <c r="C1804" s="3" t="s">
        <v>7406</v>
      </c>
      <c r="D1804" s="3" t="s">
        <v>7414</v>
      </c>
      <c r="E1804" s="3" t="s">
        <v>7426</v>
      </c>
      <c r="F1804" s="3" t="s">
        <v>7429</v>
      </c>
      <c r="G1804" s="3">
        <v>14505.08</v>
      </c>
      <c r="H1804" s="3">
        <v>18</v>
      </c>
      <c r="I1804" s="8" t="s">
        <v>7745</v>
      </c>
      <c r="J1804" s="3" t="s">
        <v>8165</v>
      </c>
      <c r="K1804" s="3" t="s">
        <v>8168</v>
      </c>
      <c r="L1804" s="3" t="s">
        <v>8170</v>
      </c>
      <c r="M1804" s="4">
        <v>261091.44</v>
      </c>
      <c r="N1804" s="32">
        <f>Table2[[#This Row],[Price]]*Table2[[#This Row],[Quantity Sold]]</f>
        <v>261091.44</v>
      </c>
      <c r="O1804" s="1">
        <f t="shared" si="226"/>
        <v>2024</v>
      </c>
      <c r="P1804" s="1" t="str">
        <f t="shared" si="227"/>
        <v>ACCESSORIES</v>
      </c>
      <c r="Q1804" s="1" t="str">
        <f t="shared" si="224"/>
        <v>Accessories_Bags</v>
      </c>
      <c r="T1804" s="1" t="str">
        <f t="shared" si="228"/>
        <v>HIGH PRICE</v>
      </c>
      <c r="U1804" t="str">
        <f t="shared" si="225"/>
        <v>No Discount</v>
      </c>
      <c r="V1804" t="str">
        <f t="shared" si="229"/>
        <v>Other</v>
      </c>
      <c r="W1804" s="1" t="b">
        <f t="shared" si="230"/>
        <v>1</v>
      </c>
      <c r="X1804" t="b">
        <f t="shared" si="231"/>
        <v>0</v>
      </c>
    </row>
    <row r="1805" spans="1:24" ht="28.8" x14ac:dyDescent="0.3">
      <c r="A1805" s="2" t="s">
        <v>1795</v>
      </c>
      <c r="B1805" s="3" t="s">
        <v>5615</v>
      </c>
      <c r="C1805" s="3" t="s">
        <v>7406</v>
      </c>
      <c r="D1805" s="3" t="s">
        <v>7416</v>
      </c>
      <c r="E1805" s="3" t="s">
        <v>7423</v>
      </c>
      <c r="F1805" s="3" t="s">
        <v>7432</v>
      </c>
      <c r="G1805" s="3">
        <v>16393.330000000002</v>
      </c>
      <c r="H1805" s="3">
        <v>15</v>
      </c>
      <c r="I1805" s="8" t="s">
        <v>7770</v>
      </c>
      <c r="J1805" s="3" t="s">
        <v>8165</v>
      </c>
      <c r="K1805" s="3" t="s">
        <v>8167</v>
      </c>
      <c r="L1805" s="3" t="s">
        <v>8170</v>
      </c>
      <c r="M1805" s="4">
        <v>245899.95</v>
      </c>
      <c r="N1805" s="32">
        <f>Table2[[#This Row],[Price]]*Table2[[#This Row],[Quantity Sold]]</f>
        <v>245899.95</v>
      </c>
      <c r="O1805" s="1">
        <f t="shared" si="226"/>
        <v>2023</v>
      </c>
      <c r="P1805" s="1" t="str">
        <f t="shared" si="227"/>
        <v>ACCESSORIES</v>
      </c>
      <c r="Q1805" s="1" t="str">
        <f t="shared" si="224"/>
        <v>Accessories_Belts</v>
      </c>
      <c r="T1805" s="1" t="str">
        <f t="shared" si="228"/>
        <v>HIGH PRICE</v>
      </c>
      <c r="U1805" t="str">
        <f t="shared" si="225"/>
        <v>No Discount</v>
      </c>
      <c r="V1805" t="str">
        <f t="shared" si="229"/>
        <v>Other</v>
      </c>
      <c r="W1805" s="1" t="b">
        <f t="shared" si="230"/>
        <v>1</v>
      </c>
      <c r="X1805" t="b">
        <f t="shared" si="231"/>
        <v>0</v>
      </c>
    </row>
    <row r="1806" spans="1:24" ht="28.8" x14ac:dyDescent="0.3">
      <c r="A1806" s="2" t="s">
        <v>1796</v>
      </c>
      <c r="B1806" s="3" t="s">
        <v>5616</v>
      </c>
      <c r="C1806" s="3" t="s">
        <v>7406</v>
      </c>
      <c r="D1806" s="3" t="s">
        <v>7421</v>
      </c>
      <c r="E1806" s="3" t="s">
        <v>7427</v>
      </c>
      <c r="F1806" s="3" t="s">
        <v>7433</v>
      </c>
      <c r="G1806" s="3">
        <v>12009.27</v>
      </c>
      <c r="H1806" s="3">
        <v>2</v>
      </c>
      <c r="I1806" s="8" t="s">
        <v>7943</v>
      </c>
      <c r="J1806" s="3" t="s">
        <v>8162</v>
      </c>
      <c r="K1806" s="3" t="s">
        <v>8168</v>
      </c>
      <c r="L1806" s="3" t="s">
        <v>8170</v>
      </c>
      <c r="M1806" s="4">
        <v>24018.54</v>
      </c>
      <c r="N1806" s="32">
        <f>Table2[[#This Row],[Price]]*Table2[[#This Row],[Quantity Sold]]</f>
        <v>24018.54</v>
      </c>
      <c r="O1806" s="1">
        <f t="shared" si="226"/>
        <v>2024</v>
      </c>
      <c r="P1806" s="1" t="str">
        <f t="shared" si="227"/>
        <v>ACCESSORIES</v>
      </c>
      <c r="Q1806" s="1" t="str">
        <f t="shared" si="224"/>
        <v>Accessories_Scarves</v>
      </c>
      <c r="T1806" s="1" t="str">
        <f t="shared" si="228"/>
        <v>HIGH PRICE</v>
      </c>
      <c r="U1806" t="str">
        <f t="shared" si="225"/>
        <v>No Discount</v>
      </c>
      <c r="V1806" t="str">
        <f t="shared" si="229"/>
        <v>Other</v>
      </c>
      <c r="W1806" s="1" t="b">
        <f t="shared" si="230"/>
        <v>0</v>
      </c>
      <c r="X1806" t="b">
        <f t="shared" si="231"/>
        <v>0</v>
      </c>
    </row>
    <row r="1807" spans="1:24" x14ac:dyDescent="0.3">
      <c r="A1807" s="2" t="s">
        <v>1797</v>
      </c>
      <c r="B1807" s="3" t="s">
        <v>4511</v>
      </c>
      <c r="C1807" s="3" t="s">
        <v>7405</v>
      </c>
      <c r="D1807" s="3" t="s">
        <v>7417</v>
      </c>
      <c r="E1807" s="3" t="s">
        <v>7425</v>
      </c>
      <c r="F1807" s="3" t="s">
        <v>7431</v>
      </c>
      <c r="G1807" s="3">
        <v>2452.65</v>
      </c>
      <c r="H1807" s="3">
        <v>7</v>
      </c>
      <c r="I1807" s="8" t="s">
        <v>7822</v>
      </c>
      <c r="J1807" s="3" t="s">
        <v>8166</v>
      </c>
      <c r="K1807" s="3" t="s">
        <v>8168</v>
      </c>
      <c r="L1807" s="3" t="s">
        <v>8169</v>
      </c>
      <c r="M1807" s="4">
        <v>13734.84</v>
      </c>
      <c r="N1807" s="32">
        <f>Table2[[#This Row],[Price]]*Table2[[#This Row],[Quantity Sold]]</f>
        <v>17168.55</v>
      </c>
      <c r="O1807" s="1">
        <f t="shared" si="226"/>
        <v>2023</v>
      </c>
      <c r="P1807" s="1" t="str">
        <f t="shared" si="227"/>
        <v>MEN</v>
      </c>
      <c r="Q1807" s="1" t="str">
        <f t="shared" si="224"/>
        <v>Men_Shoes</v>
      </c>
      <c r="T1807" s="1" t="str">
        <f t="shared" si="228"/>
        <v>LOW PRICE</v>
      </c>
      <c r="U1807" t="str">
        <f t="shared" si="225"/>
        <v>Discounted</v>
      </c>
      <c r="V1807" t="str">
        <f t="shared" si="229"/>
        <v>Men's Discounted Item</v>
      </c>
      <c r="W1807" s="1" t="b">
        <f t="shared" si="230"/>
        <v>0</v>
      </c>
      <c r="X1807" t="b">
        <f t="shared" si="231"/>
        <v>1</v>
      </c>
    </row>
    <row r="1808" spans="1:24" ht="28.8" x14ac:dyDescent="0.3">
      <c r="A1808" s="2" t="s">
        <v>1798</v>
      </c>
      <c r="B1808" s="3" t="s">
        <v>5617</v>
      </c>
      <c r="C1808" s="3" t="s">
        <v>7408</v>
      </c>
      <c r="D1808" s="3" t="s">
        <v>7420</v>
      </c>
      <c r="E1808" s="3" t="s">
        <v>7425</v>
      </c>
      <c r="F1808" s="3" t="s">
        <v>7432</v>
      </c>
      <c r="G1808" s="3">
        <v>6425.03</v>
      </c>
      <c r="H1808" s="3">
        <v>8</v>
      </c>
      <c r="I1808" s="8" t="s">
        <v>7542</v>
      </c>
      <c r="J1808" s="3" t="s">
        <v>8163</v>
      </c>
      <c r="K1808" s="3" t="s">
        <v>8167</v>
      </c>
      <c r="L1808" s="3" t="s">
        <v>8169</v>
      </c>
      <c r="M1808" s="4">
        <v>41119.86</v>
      </c>
      <c r="N1808" s="32">
        <f>Table2[[#This Row],[Price]]*Table2[[#This Row],[Quantity Sold]]</f>
        <v>51400.24</v>
      </c>
      <c r="O1808" s="1">
        <f t="shared" si="226"/>
        <v>2023</v>
      </c>
      <c r="P1808" s="1" t="str">
        <f t="shared" si="227"/>
        <v>WOMEN</v>
      </c>
      <c r="Q1808" s="1" t="str">
        <f t="shared" si="224"/>
        <v>Women_Tops</v>
      </c>
      <c r="T1808" s="1" t="str">
        <f t="shared" si="228"/>
        <v>LOW PRICE</v>
      </c>
      <c r="U1808" t="str">
        <f t="shared" si="225"/>
        <v>Discounted</v>
      </c>
      <c r="V1808" t="str">
        <f t="shared" si="229"/>
        <v>Other</v>
      </c>
      <c r="W1808" s="1" t="b">
        <f t="shared" si="230"/>
        <v>0</v>
      </c>
      <c r="X1808" t="b">
        <f t="shared" si="231"/>
        <v>1</v>
      </c>
    </row>
    <row r="1809" spans="1:24" ht="28.8" x14ac:dyDescent="0.3">
      <c r="A1809" s="2" t="s">
        <v>1799</v>
      </c>
      <c r="B1809" s="3" t="s">
        <v>5618</v>
      </c>
      <c r="C1809" s="3" t="s">
        <v>7408</v>
      </c>
      <c r="D1809" s="3" t="s">
        <v>7420</v>
      </c>
      <c r="E1809" s="3" t="s">
        <v>7425</v>
      </c>
      <c r="F1809" s="3" t="s">
        <v>7432</v>
      </c>
      <c r="G1809" s="3">
        <v>4573.3</v>
      </c>
      <c r="H1809" s="3">
        <v>17</v>
      </c>
      <c r="I1809" s="8" t="s">
        <v>7623</v>
      </c>
      <c r="J1809" s="3" t="s">
        <v>8163</v>
      </c>
      <c r="K1809" s="3" t="s">
        <v>8167</v>
      </c>
      <c r="L1809" s="3" t="s">
        <v>8169</v>
      </c>
      <c r="M1809" s="4">
        <v>62196.88</v>
      </c>
      <c r="N1809" s="32">
        <f>Table2[[#This Row],[Price]]*Table2[[#This Row],[Quantity Sold]]</f>
        <v>77746.100000000006</v>
      </c>
      <c r="O1809" s="1">
        <f t="shared" si="226"/>
        <v>2024</v>
      </c>
      <c r="P1809" s="1" t="str">
        <f t="shared" si="227"/>
        <v>WOMEN</v>
      </c>
      <c r="Q1809" s="1" t="str">
        <f t="shared" si="224"/>
        <v>Women_Tops</v>
      </c>
      <c r="T1809" s="1" t="str">
        <f t="shared" si="228"/>
        <v>LOW PRICE</v>
      </c>
      <c r="U1809" t="str">
        <f t="shared" si="225"/>
        <v>Discounted</v>
      </c>
      <c r="V1809" t="str">
        <f t="shared" si="229"/>
        <v>Other</v>
      </c>
      <c r="W1809" s="1" t="b">
        <f t="shared" si="230"/>
        <v>1</v>
      </c>
      <c r="X1809" t="b">
        <f t="shared" si="231"/>
        <v>1</v>
      </c>
    </row>
    <row r="1810" spans="1:24" ht="28.8" x14ac:dyDescent="0.3">
      <c r="A1810" s="2" t="s">
        <v>1800</v>
      </c>
      <c r="B1810" s="3" t="s">
        <v>5619</v>
      </c>
      <c r="C1810" s="3" t="s">
        <v>7408</v>
      </c>
      <c r="D1810" s="3" t="s">
        <v>7422</v>
      </c>
      <c r="E1810" s="3" t="s">
        <v>7425</v>
      </c>
      <c r="F1810" s="3" t="s">
        <v>7432</v>
      </c>
      <c r="G1810" s="3">
        <v>8625.36</v>
      </c>
      <c r="H1810" s="3">
        <v>17</v>
      </c>
      <c r="I1810" s="8" t="s">
        <v>7796</v>
      </c>
      <c r="J1810" s="3" t="s">
        <v>8166</v>
      </c>
      <c r="K1810" s="3" t="s">
        <v>8168</v>
      </c>
      <c r="L1810" s="3" t="s">
        <v>8169</v>
      </c>
      <c r="M1810" s="4">
        <v>117304.73</v>
      </c>
      <c r="N1810" s="32">
        <f>Table2[[#This Row],[Price]]*Table2[[#This Row],[Quantity Sold]]</f>
        <v>146631.12</v>
      </c>
      <c r="O1810" s="1">
        <f t="shared" si="226"/>
        <v>2023</v>
      </c>
      <c r="P1810" s="1" t="str">
        <f t="shared" si="227"/>
        <v>WOMEN</v>
      </c>
      <c r="Q1810" s="1" t="str">
        <f t="shared" ref="Q1810:Q1873" si="232">CONCATENATE(C1810, "_",D1810)</f>
        <v>Women_Skirts</v>
      </c>
      <c r="T1810" s="1" t="str">
        <f t="shared" si="228"/>
        <v>LOW PRICE</v>
      </c>
      <c r="U1810" t="str">
        <f t="shared" si="225"/>
        <v>Discounted</v>
      </c>
      <c r="V1810" t="str">
        <f t="shared" si="229"/>
        <v>Other</v>
      </c>
      <c r="W1810" s="1" t="b">
        <f t="shared" si="230"/>
        <v>1</v>
      </c>
      <c r="X1810" t="b">
        <f t="shared" si="231"/>
        <v>1</v>
      </c>
    </row>
    <row r="1811" spans="1:24" ht="28.8" x14ac:dyDescent="0.3">
      <c r="A1811" s="2" t="s">
        <v>1801</v>
      </c>
      <c r="B1811" s="3" t="s">
        <v>5620</v>
      </c>
      <c r="C1811" s="3" t="s">
        <v>7408</v>
      </c>
      <c r="D1811" s="3" t="s">
        <v>7419</v>
      </c>
      <c r="E1811" s="3" t="s">
        <v>7426</v>
      </c>
      <c r="F1811" s="3" t="s">
        <v>7431</v>
      </c>
      <c r="G1811" s="3">
        <v>7329.73</v>
      </c>
      <c r="H1811" s="3">
        <v>3</v>
      </c>
      <c r="I1811" s="8" t="s">
        <v>8033</v>
      </c>
      <c r="J1811" s="3" t="s">
        <v>8162</v>
      </c>
      <c r="K1811" s="3" t="s">
        <v>8167</v>
      </c>
      <c r="L1811" s="3" t="s">
        <v>8169</v>
      </c>
      <c r="M1811" s="4">
        <v>17591.02</v>
      </c>
      <c r="N1811" s="32">
        <f>Table2[[#This Row],[Price]]*Table2[[#This Row],[Quantity Sold]]</f>
        <v>21989.19</v>
      </c>
      <c r="O1811" s="1">
        <f t="shared" si="226"/>
        <v>2022</v>
      </c>
      <c r="P1811" s="1" t="str">
        <f t="shared" si="227"/>
        <v>WOMEN</v>
      </c>
      <c r="Q1811" s="1" t="str">
        <f t="shared" si="232"/>
        <v>Women_Dresses</v>
      </c>
      <c r="T1811" s="1" t="str">
        <f t="shared" si="228"/>
        <v>LOW PRICE</v>
      </c>
      <c r="U1811" t="str">
        <f t="shared" si="225"/>
        <v>Discounted</v>
      </c>
      <c r="V1811" t="str">
        <f t="shared" si="229"/>
        <v>Other</v>
      </c>
      <c r="W1811" s="1" t="b">
        <f t="shared" si="230"/>
        <v>0</v>
      </c>
      <c r="X1811" t="b">
        <f t="shared" si="231"/>
        <v>1</v>
      </c>
    </row>
    <row r="1812" spans="1:24" x14ac:dyDescent="0.3">
      <c r="A1812" s="2" t="s">
        <v>1802</v>
      </c>
      <c r="B1812" s="3" t="s">
        <v>5621</v>
      </c>
      <c r="C1812" s="3" t="s">
        <v>7407</v>
      </c>
      <c r="D1812" s="3" t="s">
        <v>7417</v>
      </c>
      <c r="E1812" s="3" t="s">
        <v>7427</v>
      </c>
      <c r="F1812" s="3" t="s">
        <v>7431</v>
      </c>
      <c r="G1812" s="3">
        <v>11744.5</v>
      </c>
      <c r="H1812" s="3">
        <v>19</v>
      </c>
      <c r="I1812" s="8" t="s">
        <v>7757</v>
      </c>
      <c r="J1812" s="3" t="s">
        <v>8162</v>
      </c>
      <c r="K1812" s="3" t="s">
        <v>8168</v>
      </c>
      <c r="L1812" s="3" t="s">
        <v>8170</v>
      </c>
      <c r="M1812" s="4">
        <v>223145.5</v>
      </c>
      <c r="N1812" s="32">
        <f>Table2[[#This Row],[Price]]*Table2[[#This Row],[Quantity Sold]]</f>
        <v>223145.5</v>
      </c>
      <c r="O1812" s="1">
        <f t="shared" si="226"/>
        <v>2023</v>
      </c>
      <c r="P1812" s="1" t="str">
        <f t="shared" si="227"/>
        <v>KIDS</v>
      </c>
      <c r="Q1812" s="1" t="str">
        <f t="shared" si="232"/>
        <v>Kids_Shoes</v>
      </c>
      <c r="T1812" s="1" t="str">
        <f t="shared" si="228"/>
        <v>HIGH PRICE</v>
      </c>
      <c r="U1812" t="str">
        <f t="shared" si="225"/>
        <v>No Discount</v>
      </c>
      <c r="V1812" t="str">
        <f t="shared" si="229"/>
        <v>Other</v>
      </c>
      <c r="W1812" s="1" t="b">
        <f t="shared" si="230"/>
        <v>1</v>
      </c>
      <c r="X1812" t="b">
        <f t="shared" si="231"/>
        <v>0</v>
      </c>
    </row>
    <row r="1813" spans="1:24" x14ac:dyDescent="0.3">
      <c r="A1813" s="2" t="s">
        <v>1803</v>
      </c>
      <c r="B1813" s="3" t="s">
        <v>5622</v>
      </c>
      <c r="C1813" s="3" t="s">
        <v>7407</v>
      </c>
      <c r="D1813" s="3" t="s">
        <v>7415</v>
      </c>
      <c r="E1813" s="3" t="s">
        <v>7424</v>
      </c>
      <c r="F1813" s="3" t="s">
        <v>7430</v>
      </c>
      <c r="G1813" s="3">
        <v>12904.01</v>
      </c>
      <c r="H1813" s="3">
        <v>7</v>
      </c>
      <c r="I1813" s="8" t="s">
        <v>8091</v>
      </c>
      <c r="J1813" s="3" t="s">
        <v>8165</v>
      </c>
      <c r="K1813" s="3" t="s">
        <v>8168</v>
      </c>
      <c r="L1813" s="3" t="s">
        <v>8170</v>
      </c>
      <c r="M1813" s="4">
        <v>90328.07</v>
      </c>
      <c r="N1813" s="32">
        <f>Table2[[#This Row],[Price]]*Table2[[#This Row],[Quantity Sold]]</f>
        <v>90328.07</v>
      </c>
      <c r="O1813" s="1">
        <f t="shared" si="226"/>
        <v>2023</v>
      </c>
      <c r="P1813" s="1" t="str">
        <f t="shared" si="227"/>
        <v>KIDS</v>
      </c>
      <c r="Q1813" s="1" t="str">
        <f t="shared" si="232"/>
        <v>Kids_T-Shirts</v>
      </c>
      <c r="T1813" s="1" t="str">
        <f t="shared" si="228"/>
        <v>HIGH PRICE</v>
      </c>
      <c r="U1813" t="str">
        <f t="shared" si="225"/>
        <v>No Discount</v>
      </c>
      <c r="V1813" t="str">
        <f t="shared" si="229"/>
        <v>Other</v>
      </c>
      <c r="W1813" s="1" t="b">
        <f t="shared" si="230"/>
        <v>0</v>
      </c>
      <c r="X1813" t="b">
        <f t="shared" si="231"/>
        <v>0</v>
      </c>
    </row>
    <row r="1814" spans="1:24" ht="28.8" x14ac:dyDescent="0.3">
      <c r="A1814" s="2" t="s">
        <v>1804</v>
      </c>
      <c r="B1814" s="3" t="s">
        <v>5623</v>
      </c>
      <c r="C1814" s="3" t="s">
        <v>7407</v>
      </c>
      <c r="D1814" s="3" t="s">
        <v>7418</v>
      </c>
      <c r="E1814" s="3" t="s">
        <v>7424</v>
      </c>
      <c r="F1814" s="3" t="s">
        <v>7433</v>
      </c>
      <c r="G1814" s="3">
        <v>1902.36</v>
      </c>
      <c r="H1814" s="3">
        <v>14</v>
      </c>
      <c r="I1814" s="8" t="s">
        <v>7769</v>
      </c>
      <c r="J1814" s="3" t="s">
        <v>8165</v>
      </c>
      <c r="K1814" s="3" t="s">
        <v>8167</v>
      </c>
      <c r="L1814" s="3" t="s">
        <v>8169</v>
      </c>
      <c r="M1814" s="4">
        <v>21306.1</v>
      </c>
      <c r="N1814" s="32">
        <f>Table2[[#This Row],[Price]]*Table2[[#This Row],[Quantity Sold]]</f>
        <v>26633.039999999997</v>
      </c>
      <c r="O1814" s="1">
        <f t="shared" si="226"/>
        <v>2023</v>
      </c>
      <c r="P1814" s="1" t="str">
        <f t="shared" si="227"/>
        <v>KIDS</v>
      </c>
      <c r="Q1814" s="1" t="str">
        <f t="shared" si="232"/>
        <v>Kids_Sweaters</v>
      </c>
      <c r="T1814" s="1" t="str">
        <f t="shared" si="228"/>
        <v>LOW PRICE</v>
      </c>
      <c r="U1814" t="str">
        <f t="shared" si="225"/>
        <v>Discounted</v>
      </c>
      <c r="V1814" t="str">
        <f t="shared" si="229"/>
        <v>Other</v>
      </c>
      <c r="W1814" s="1" t="b">
        <f t="shared" si="230"/>
        <v>1</v>
      </c>
      <c r="X1814" t="b">
        <f t="shared" si="231"/>
        <v>1</v>
      </c>
    </row>
    <row r="1815" spans="1:24" x14ac:dyDescent="0.3">
      <c r="A1815" s="2" t="s">
        <v>1805</v>
      </c>
      <c r="B1815" s="3" t="s">
        <v>5624</v>
      </c>
      <c r="C1815" s="3" t="s">
        <v>7405</v>
      </c>
      <c r="D1815" s="3" t="s">
        <v>7411</v>
      </c>
      <c r="E1815" s="3" t="s">
        <v>7423</v>
      </c>
      <c r="F1815" s="3" t="s">
        <v>7432</v>
      </c>
      <c r="G1815" s="3">
        <v>8228.6200000000008</v>
      </c>
      <c r="H1815" s="3">
        <v>11</v>
      </c>
      <c r="I1815" s="8" t="s">
        <v>7447</v>
      </c>
      <c r="J1815" s="3" t="s">
        <v>8162</v>
      </c>
      <c r="K1815" s="3" t="s">
        <v>8167</v>
      </c>
      <c r="L1815" s="3" t="s">
        <v>8169</v>
      </c>
      <c r="M1815" s="4">
        <v>72411.69</v>
      </c>
      <c r="N1815" s="32">
        <f>Table2[[#This Row],[Price]]*Table2[[#This Row],[Quantity Sold]]</f>
        <v>90514.82</v>
      </c>
      <c r="O1815" s="1">
        <f t="shared" si="226"/>
        <v>2023</v>
      </c>
      <c r="P1815" s="1" t="str">
        <f t="shared" si="227"/>
        <v>MEN</v>
      </c>
      <c r="Q1815" s="1" t="str">
        <f t="shared" si="232"/>
        <v>Men_Pants</v>
      </c>
      <c r="T1815" s="1" t="str">
        <f t="shared" si="228"/>
        <v>LOW PRICE</v>
      </c>
      <c r="U1815" t="str">
        <f t="shared" si="225"/>
        <v>Discounted</v>
      </c>
      <c r="V1815" t="str">
        <f t="shared" si="229"/>
        <v>Men's Discounted Item</v>
      </c>
      <c r="W1815" s="1" t="b">
        <f t="shared" si="230"/>
        <v>1</v>
      </c>
      <c r="X1815" t="b">
        <f t="shared" si="231"/>
        <v>1</v>
      </c>
    </row>
    <row r="1816" spans="1:24" x14ac:dyDescent="0.3">
      <c r="A1816" s="2" t="s">
        <v>1806</v>
      </c>
      <c r="B1816" s="3" t="s">
        <v>5625</v>
      </c>
      <c r="C1816" s="3" t="s">
        <v>7405</v>
      </c>
      <c r="D1816" s="3" t="s">
        <v>7417</v>
      </c>
      <c r="E1816" s="3" t="s">
        <v>7423</v>
      </c>
      <c r="F1816" s="3" t="s">
        <v>7429</v>
      </c>
      <c r="G1816" s="3">
        <v>16487.95</v>
      </c>
      <c r="H1816" s="3">
        <v>10</v>
      </c>
      <c r="I1816" s="8" t="s">
        <v>7855</v>
      </c>
      <c r="J1816" s="3" t="s">
        <v>8164</v>
      </c>
      <c r="K1816" s="3" t="s">
        <v>8167</v>
      </c>
      <c r="L1816" s="3" t="s">
        <v>8169</v>
      </c>
      <c r="M1816" s="4">
        <v>131903.6</v>
      </c>
      <c r="N1816" s="32">
        <f>Table2[[#This Row],[Price]]*Table2[[#This Row],[Quantity Sold]]</f>
        <v>164879.5</v>
      </c>
      <c r="O1816" s="1">
        <f t="shared" si="226"/>
        <v>2024</v>
      </c>
      <c r="P1816" s="1" t="str">
        <f t="shared" si="227"/>
        <v>MEN</v>
      </c>
      <c r="Q1816" s="1" t="str">
        <f t="shared" si="232"/>
        <v>Men_Shoes</v>
      </c>
      <c r="T1816" s="1" t="str">
        <f t="shared" si="228"/>
        <v>HIGH PRICE</v>
      </c>
      <c r="U1816" t="str">
        <f t="shared" si="225"/>
        <v>Discounted</v>
      </c>
      <c r="V1816" t="str">
        <f t="shared" si="229"/>
        <v>Men's Discounted Item</v>
      </c>
      <c r="W1816" s="1" t="b">
        <f t="shared" si="230"/>
        <v>1</v>
      </c>
      <c r="X1816" t="b">
        <f t="shared" si="231"/>
        <v>1</v>
      </c>
    </row>
    <row r="1817" spans="1:24" x14ac:dyDescent="0.3">
      <c r="A1817" s="2" t="s">
        <v>1807</v>
      </c>
      <c r="B1817" s="3" t="s">
        <v>5626</v>
      </c>
      <c r="C1817" s="3" t="s">
        <v>7405</v>
      </c>
      <c r="D1817" s="3" t="s">
        <v>7410</v>
      </c>
      <c r="E1817" s="3" t="s">
        <v>7425</v>
      </c>
      <c r="F1817" s="3" t="s">
        <v>7434</v>
      </c>
      <c r="G1817" s="3">
        <v>13663.46</v>
      </c>
      <c r="H1817" s="3">
        <v>5</v>
      </c>
      <c r="I1817" s="8" t="s">
        <v>7780</v>
      </c>
      <c r="J1817" s="3" t="s">
        <v>8166</v>
      </c>
      <c r="K1817" s="3" t="s">
        <v>8168</v>
      </c>
      <c r="L1817" s="3" t="s">
        <v>8170</v>
      </c>
      <c r="M1817" s="4">
        <v>68317.3</v>
      </c>
      <c r="N1817" s="32">
        <f>Table2[[#This Row],[Price]]*Table2[[#This Row],[Quantity Sold]]</f>
        <v>68317.299999999988</v>
      </c>
      <c r="O1817" s="1">
        <f t="shared" si="226"/>
        <v>2023</v>
      </c>
      <c r="P1817" s="1" t="str">
        <f t="shared" si="227"/>
        <v>MEN</v>
      </c>
      <c r="Q1817" s="1" t="str">
        <f t="shared" si="232"/>
        <v>Men_Shirts</v>
      </c>
      <c r="T1817" s="1" t="str">
        <f t="shared" si="228"/>
        <v>HIGH PRICE</v>
      </c>
      <c r="U1817" t="str">
        <f t="shared" si="225"/>
        <v>No Discount</v>
      </c>
      <c r="V1817" t="str">
        <f t="shared" si="229"/>
        <v>Other</v>
      </c>
      <c r="W1817" s="1" t="b">
        <f t="shared" si="230"/>
        <v>0</v>
      </c>
      <c r="X1817" t="b">
        <f t="shared" si="231"/>
        <v>0</v>
      </c>
    </row>
    <row r="1818" spans="1:24" ht="28.8" x14ac:dyDescent="0.3">
      <c r="A1818" s="2" t="s">
        <v>1808</v>
      </c>
      <c r="B1818" s="3" t="s">
        <v>5627</v>
      </c>
      <c r="C1818" s="3" t="s">
        <v>7407</v>
      </c>
      <c r="D1818" s="3" t="s">
        <v>7418</v>
      </c>
      <c r="E1818" s="3" t="s">
        <v>7426</v>
      </c>
      <c r="F1818" s="3" t="s">
        <v>7431</v>
      </c>
      <c r="G1818" s="3">
        <v>7076.58</v>
      </c>
      <c r="H1818" s="3">
        <v>18</v>
      </c>
      <c r="I1818" s="8" t="s">
        <v>7809</v>
      </c>
      <c r="J1818" s="3" t="s">
        <v>8163</v>
      </c>
      <c r="K1818" s="3" t="s">
        <v>8167</v>
      </c>
      <c r="L1818" s="3" t="s">
        <v>8170</v>
      </c>
      <c r="M1818" s="4">
        <v>127378.44</v>
      </c>
      <c r="N1818" s="32">
        <f>Table2[[#This Row],[Price]]*Table2[[#This Row],[Quantity Sold]]</f>
        <v>127378.44</v>
      </c>
      <c r="O1818" s="1">
        <f t="shared" si="226"/>
        <v>2024</v>
      </c>
      <c r="P1818" s="1" t="str">
        <f t="shared" si="227"/>
        <v>KIDS</v>
      </c>
      <c r="Q1818" s="1" t="str">
        <f t="shared" si="232"/>
        <v>Kids_Sweaters</v>
      </c>
      <c r="T1818" s="1" t="str">
        <f t="shared" si="228"/>
        <v>LOW PRICE</v>
      </c>
      <c r="U1818" t="str">
        <f t="shared" si="225"/>
        <v>No Discount</v>
      </c>
      <c r="V1818" t="str">
        <f t="shared" si="229"/>
        <v>Other</v>
      </c>
      <c r="W1818" s="1" t="b">
        <f t="shared" si="230"/>
        <v>1</v>
      </c>
      <c r="X1818" t="b">
        <f t="shared" si="231"/>
        <v>0</v>
      </c>
    </row>
    <row r="1819" spans="1:24" x14ac:dyDescent="0.3">
      <c r="A1819" s="2" t="s">
        <v>1809</v>
      </c>
      <c r="B1819" s="3" t="s">
        <v>5628</v>
      </c>
      <c r="C1819" s="3" t="s">
        <v>7407</v>
      </c>
      <c r="D1819" s="3" t="s">
        <v>7413</v>
      </c>
      <c r="E1819" s="3" t="s">
        <v>7424</v>
      </c>
      <c r="F1819" s="3" t="s">
        <v>7434</v>
      </c>
      <c r="G1819" s="3">
        <v>16404.12</v>
      </c>
      <c r="H1819" s="3">
        <v>7</v>
      </c>
      <c r="I1819" s="8" t="s">
        <v>7834</v>
      </c>
      <c r="J1819" s="3" t="s">
        <v>8163</v>
      </c>
      <c r="K1819" s="3" t="s">
        <v>8167</v>
      </c>
      <c r="L1819" s="3" t="s">
        <v>8169</v>
      </c>
      <c r="M1819" s="4">
        <v>91862.74</v>
      </c>
      <c r="N1819" s="32">
        <f>Table2[[#This Row],[Price]]*Table2[[#This Row],[Quantity Sold]]</f>
        <v>114828.84</v>
      </c>
      <c r="O1819" s="1">
        <f t="shared" si="226"/>
        <v>2023</v>
      </c>
      <c r="P1819" s="1" t="str">
        <f t="shared" si="227"/>
        <v>KIDS</v>
      </c>
      <c r="Q1819" s="1" t="str">
        <f t="shared" si="232"/>
        <v>Kids_Shorts</v>
      </c>
      <c r="T1819" s="1" t="str">
        <f t="shared" si="228"/>
        <v>HIGH PRICE</v>
      </c>
      <c r="U1819" t="str">
        <f t="shared" ref="U1819:U1858" si="233">IF(L1819 = "Yes", "Discounted", "No Discount")</f>
        <v>Discounted</v>
      </c>
      <c r="V1819" t="str">
        <f t="shared" si="229"/>
        <v>Other</v>
      </c>
      <c r="W1819" s="1" t="b">
        <f t="shared" si="230"/>
        <v>0</v>
      </c>
      <c r="X1819" t="b">
        <f t="shared" si="231"/>
        <v>1</v>
      </c>
    </row>
    <row r="1820" spans="1:24" ht="28.8" x14ac:dyDescent="0.3">
      <c r="A1820" s="2" t="s">
        <v>1810</v>
      </c>
      <c r="B1820" s="3" t="s">
        <v>5629</v>
      </c>
      <c r="C1820" s="3" t="s">
        <v>7407</v>
      </c>
      <c r="D1820" s="3" t="s">
        <v>7418</v>
      </c>
      <c r="E1820" s="3" t="s">
        <v>7427</v>
      </c>
      <c r="F1820" s="3" t="s">
        <v>7429</v>
      </c>
      <c r="G1820" s="3">
        <v>2677.58</v>
      </c>
      <c r="H1820" s="3">
        <v>10</v>
      </c>
      <c r="I1820" s="8" t="s">
        <v>7613</v>
      </c>
      <c r="J1820" s="3" t="s">
        <v>8164</v>
      </c>
      <c r="K1820" s="3" t="s">
        <v>8168</v>
      </c>
      <c r="L1820" s="3" t="s">
        <v>8170</v>
      </c>
      <c r="M1820" s="4">
        <v>26775.8</v>
      </c>
      <c r="N1820" s="32">
        <f>Table2[[#This Row],[Price]]*Table2[[#This Row],[Quantity Sold]]</f>
        <v>26775.8</v>
      </c>
      <c r="O1820" s="1">
        <f t="shared" si="226"/>
        <v>2024</v>
      </c>
      <c r="P1820" s="1" t="str">
        <f t="shared" si="227"/>
        <v>KIDS</v>
      </c>
      <c r="Q1820" s="1" t="str">
        <f t="shared" si="232"/>
        <v>Kids_Sweaters</v>
      </c>
      <c r="T1820" s="1" t="str">
        <f t="shared" si="228"/>
        <v>LOW PRICE</v>
      </c>
      <c r="U1820" t="str">
        <f t="shared" si="233"/>
        <v>No Discount</v>
      </c>
      <c r="V1820" t="str">
        <f t="shared" si="229"/>
        <v>Other</v>
      </c>
      <c r="W1820" s="1" t="b">
        <f t="shared" si="230"/>
        <v>1</v>
      </c>
      <c r="X1820" t="b">
        <f t="shared" si="231"/>
        <v>0</v>
      </c>
    </row>
    <row r="1821" spans="1:24" ht="28.8" x14ac:dyDescent="0.3">
      <c r="A1821" s="2" t="s">
        <v>1811</v>
      </c>
      <c r="B1821" s="3" t="s">
        <v>5630</v>
      </c>
      <c r="C1821" s="3" t="s">
        <v>7408</v>
      </c>
      <c r="D1821" s="3" t="s">
        <v>7420</v>
      </c>
      <c r="E1821" s="3" t="s">
        <v>7426</v>
      </c>
      <c r="F1821" s="3" t="s">
        <v>7429</v>
      </c>
      <c r="G1821" s="3">
        <v>2745.64</v>
      </c>
      <c r="H1821" s="3">
        <v>4</v>
      </c>
      <c r="I1821" s="8" t="s">
        <v>8101</v>
      </c>
      <c r="J1821" s="3" t="s">
        <v>8165</v>
      </c>
      <c r="K1821" s="3" t="s">
        <v>8167</v>
      </c>
      <c r="L1821" s="3" t="s">
        <v>8169</v>
      </c>
      <c r="M1821" s="4">
        <v>8786.3799999999992</v>
      </c>
      <c r="N1821" s="32">
        <f>Table2[[#This Row],[Price]]*Table2[[#This Row],[Quantity Sold]]</f>
        <v>10982.56</v>
      </c>
      <c r="O1821" s="1">
        <f t="shared" si="226"/>
        <v>2024</v>
      </c>
      <c r="P1821" s="1" t="str">
        <f t="shared" si="227"/>
        <v>WOMEN</v>
      </c>
      <c r="Q1821" s="1" t="str">
        <f t="shared" si="232"/>
        <v>Women_Tops</v>
      </c>
      <c r="T1821" s="1" t="str">
        <f t="shared" si="228"/>
        <v>LOW PRICE</v>
      </c>
      <c r="U1821" t="str">
        <f t="shared" si="233"/>
        <v>Discounted</v>
      </c>
      <c r="V1821" t="str">
        <f t="shared" si="229"/>
        <v>Other</v>
      </c>
      <c r="W1821" s="1" t="b">
        <f t="shared" si="230"/>
        <v>0</v>
      </c>
      <c r="X1821" t="b">
        <f t="shared" si="231"/>
        <v>1</v>
      </c>
    </row>
    <row r="1822" spans="1:24" x14ac:dyDescent="0.3">
      <c r="A1822" s="2" t="s">
        <v>1812</v>
      </c>
      <c r="B1822" s="3" t="s">
        <v>5631</v>
      </c>
      <c r="C1822" s="3" t="s">
        <v>7407</v>
      </c>
      <c r="D1822" s="3" t="s">
        <v>7417</v>
      </c>
      <c r="E1822" s="3" t="s">
        <v>7427</v>
      </c>
      <c r="F1822" s="3" t="s">
        <v>7430</v>
      </c>
      <c r="G1822" s="3">
        <v>10496.18</v>
      </c>
      <c r="H1822" s="3">
        <v>12</v>
      </c>
      <c r="I1822" s="8" t="s">
        <v>7887</v>
      </c>
      <c r="J1822" s="3" t="s">
        <v>8165</v>
      </c>
      <c r="K1822" s="3" t="s">
        <v>8167</v>
      </c>
      <c r="L1822" s="3" t="s">
        <v>8169</v>
      </c>
      <c r="M1822" s="4">
        <v>100763.66</v>
      </c>
      <c r="N1822" s="32">
        <f>Table2[[#This Row],[Price]]*Table2[[#This Row],[Quantity Sold]]</f>
        <v>125954.16</v>
      </c>
      <c r="O1822" s="1">
        <f t="shared" si="226"/>
        <v>2023</v>
      </c>
      <c r="P1822" s="1" t="str">
        <f t="shared" si="227"/>
        <v>KIDS</v>
      </c>
      <c r="Q1822" s="1" t="str">
        <f t="shared" si="232"/>
        <v>Kids_Shoes</v>
      </c>
      <c r="T1822" s="1" t="str">
        <f t="shared" si="228"/>
        <v>HIGH PRICE</v>
      </c>
      <c r="U1822" t="str">
        <f t="shared" si="233"/>
        <v>Discounted</v>
      </c>
      <c r="V1822" t="str">
        <f t="shared" si="229"/>
        <v>Other</v>
      </c>
      <c r="W1822" s="1" t="b">
        <f t="shared" si="230"/>
        <v>1</v>
      </c>
      <c r="X1822" t="b">
        <f t="shared" si="231"/>
        <v>1</v>
      </c>
    </row>
    <row r="1823" spans="1:24" x14ac:dyDescent="0.3">
      <c r="A1823" s="2" t="s">
        <v>1813</v>
      </c>
      <c r="B1823" s="3" t="s">
        <v>5632</v>
      </c>
      <c r="C1823" s="3" t="s">
        <v>7407</v>
      </c>
      <c r="D1823" s="3" t="s">
        <v>7417</v>
      </c>
      <c r="E1823" s="3" t="s">
        <v>7425</v>
      </c>
      <c r="F1823" s="3" t="s">
        <v>7428</v>
      </c>
      <c r="G1823" s="3">
        <v>2885.91</v>
      </c>
      <c r="H1823" s="3">
        <v>1</v>
      </c>
      <c r="I1823" s="8" t="s">
        <v>7436</v>
      </c>
      <c r="J1823" s="3" t="s">
        <v>8163</v>
      </c>
      <c r="K1823" s="3" t="s">
        <v>8167</v>
      </c>
      <c r="L1823" s="3" t="s">
        <v>8169</v>
      </c>
      <c r="M1823" s="4">
        <v>2309.06</v>
      </c>
      <c r="N1823" s="32">
        <f>Table2[[#This Row],[Price]]*Table2[[#This Row],[Quantity Sold]]</f>
        <v>2885.91</v>
      </c>
      <c r="O1823" s="1">
        <f t="shared" si="226"/>
        <v>2023</v>
      </c>
      <c r="P1823" s="1" t="str">
        <f t="shared" si="227"/>
        <v>KIDS</v>
      </c>
      <c r="Q1823" s="1" t="str">
        <f t="shared" si="232"/>
        <v>Kids_Shoes</v>
      </c>
      <c r="T1823" s="1" t="str">
        <f t="shared" si="228"/>
        <v>LOW PRICE</v>
      </c>
      <c r="U1823" t="str">
        <f t="shared" si="233"/>
        <v>Discounted</v>
      </c>
      <c r="V1823" t="str">
        <f t="shared" si="229"/>
        <v>Other</v>
      </c>
      <c r="W1823" s="1" t="b">
        <f t="shared" si="230"/>
        <v>0</v>
      </c>
      <c r="X1823" t="b">
        <f t="shared" si="231"/>
        <v>1</v>
      </c>
    </row>
    <row r="1824" spans="1:24" ht="28.8" x14ac:dyDescent="0.3">
      <c r="A1824" s="2" t="s">
        <v>1814</v>
      </c>
      <c r="B1824" s="3" t="s">
        <v>4056</v>
      </c>
      <c r="C1824" s="3" t="s">
        <v>7408</v>
      </c>
      <c r="D1824" s="3" t="s">
        <v>7419</v>
      </c>
      <c r="E1824" s="3" t="s">
        <v>7426</v>
      </c>
      <c r="F1824" s="3" t="s">
        <v>7429</v>
      </c>
      <c r="G1824" s="3">
        <v>14645.35</v>
      </c>
      <c r="H1824" s="3">
        <v>13</v>
      </c>
      <c r="I1824" s="8" t="s">
        <v>7890</v>
      </c>
      <c r="J1824" s="3" t="s">
        <v>8162</v>
      </c>
      <c r="K1824" s="3" t="s">
        <v>8167</v>
      </c>
      <c r="L1824" s="3" t="s">
        <v>8170</v>
      </c>
      <c r="M1824" s="4">
        <v>190389.55</v>
      </c>
      <c r="N1824" s="32">
        <f>Table2[[#This Row],[Price]]*Table2[[#This Row],[Quantity Sold]]</f>
        <v>190389.55000000002</v>
      </c>
      <c r="O1824" s="1">
        <f t="shared" si="226"/>
        <v>2023</v>
      </c>
      <c r="P1824" s="1" t="str">
        <f t="shared" si="227"/>
        <v>WOMEN</v>
      </c>
      <c r="Q1824" s="1" t="str">
        <f t="shared" si="232"/>
        <v>Women_Dresses</v>
      </c>
      <c r="T1824" s="1" t="str">
        <f t="shared" si="228"/>
        <v>HIGH PRICE</v>
      </c>
      <c r="U1824" t="str">
        <f t="shared" si="233"/>
        <v>No Discount</v>
      </c>
      <c r="V1824" t="str">
        <f t="shared" si="229"/>
        <v>Other</v>
      </c>
      <c r="W1824" s="1" t="b">
        <f t="shared" si="230"/>
        <v>1</v>
      </c>
      <c r="X1824" t="b">
        <f t="shared" si="231"/>
        <v>0</v>
      </c>
    </row>
    <row r="1825" spans="1:24" ht="28.8" x14ac:dyDescent="0.3">
      <c r="A1825" s="2" t="s">
        <v>1815</v>
      </c>
      <c r="B1825" s="3" t="s">
        <v>5633</v>
      </c>
      <c r="C1825" s="3" t="s">
        <v>7408</v>
      </c>
      <c r="D1825" s="3" t="s">
        <v>7419</v>
      </c>
      <c r="E1825" s="3" t="s">
        <v>7423</v>
      </c>
      <c r="F1825" s="3" t="s">
        <v>7431</v>
      </c>
      <c r="G1825" s="3">
        <v>2177.92</v>
      </c>
      <c r="H1825" s="3">
        <v>8</v>
      </c>
      <c r="I1825" s="8" t="s">
        <v>7500</v>
      </c>
      <c r="J1825" s="3" t="s">
        <v>8166</v>
      </c>
      <c r="K1825" s="3" t="s">
        <v>8167</v>
      </c>
      <c r="L1825" s="3" t="s">
        <v>8170</v>
      </c>
      <c r="M1825" s="4">
        <v>17423.36</v>
      </c>
      <c r="N1825" s="32">
        <f>Table2[[#This Row],[Price]]*Table2[[#This Row],[Quantity Sold]]</f>
        <v>17423.36</v>
      </c>
      <c r="O1825" s="1">
        <f t="shared" si="226"/>
        <v>2024</v>
      </c>
      <c r="P1825" s="1" t="str">
        <f t="shared" si="227"/>
        <v>WOMEN</v>
      </c>
      <c r="Q1825" s="1" t="str">
        <f t="shared" si="232"/>
        <v>Women_Dresses</v>
      </c>
      <c r="T1825" s="1" t="str">
        <f t="shared" si="228"/>
        <v>LOW PRICE</v>
      </c>
      <c r="U1825" t="str">
        <f t="shared" si="233"/>
        <v>No Discount</v>
      </c>
      <c r="V1825" t="str">
        <f t="shared" si="229"/>
        <v>Other</v>
      </c>
      <c r="W1825" s="1" t="b">
        <f t="shared" si="230"/>
        <v>0</v>
      </c>
      <c r="X1825" t="b">
        <f t="shared" si="231"/>
        <v>0</v>
      </c>
    </row>
    <row r="1826" spans="1:24" ht="28.8" x14ac:dyDescent="0.3">
      <c r="A1826" s="2" t="s">
        <v>1816</v>
      </c>
      <c r="B1826" s="3" t="s">
        <v>5634</v>
      </c>
      <c r="C1826" s="3" t="s">
        <v>7408</v>
      </c>
      <c r="D1826" s="3" t="s">
        <v>7420</v>
      </c>
      <c r="E1826" s="3" t="s">
        <v>7425</v>
      </c>
      <c r="F1826" s="3" t="s">
        <v>7433</v>
      </c>
      <c r="G1826" s="3">
        <v>6355.31</v>
      </c>
      <c r="H1826" s="3">
        <v>7</v>
      </c>
      <c r="I1826" s="8" t="s">
        <v>7815</v>
      </c>
      <c r="J1826" s="3" t="s">
        <v>8163</v>
      </c>
      <c r="K1826" s="3" t="s">
        <v>8168</v>
      </c>
      <c r="L1826" s="3" t="s">
        <v>8169</v>
      </c>
      <c r="M1826" s="4">
        <v>35589.57</v>
      </c>
      <c r="N1826" s="32">
        <f>Table2[[#This Row],[Price]]*Table2[[#This Row],[Quantity Sold]]</f>
        <v>44487.170000000006</v>
      </c>
      <c r="O1826" s="1">
        <f t="shared" si="226"/>
        <v>2023</v>
      </c>
      <c r="P1826" s="1" t="str">
        <f t="shared" si="227"/>
        <v>WOMEN</v>
      </c>
      <c r="Q1826" s="1" t="str">
        <f t="shared" si="232"/>
        <v>Women_Tops</v>
      </c>
      <c r="T1826" s="1" t="str">
        <f t="shared" si="228"/>
        <v>LOW PRICE</v>
      </c>
      <c r="U1826" t="str">
        <f t="shared" si="233"/>
        <v>Discounted</v>
      </c>
      <c r="V1826" t="str">
        <f t="shared" si="229"/>
        <v>Other</v>
      </c>
      <c r="W1826" s="1" t="b">
        <f t="shared" si="230"/>
        <v>0</v>
      </c>
      <c r="X1826" t="b">
        <f t="shared" si="231"/>
        <v>1</v>
      </c>
    </row>
    <row r="1827" spans="1:24" x14ac:dyDescent="0.3">
      <c r="A1827" s="2" t="s">
        <v>1817</v>
      </c>
      <c r="B1827" s="3" t="s">
        <v>5635</v>
      </c>
      <c r="C1827" s="3" t="s">
        <v>7405</v>
      </c>
      <c r="D1827" s="3" t="s">
        <v>7417</v>
      </c>
      <c r="E1827" s="3" t="s">
        <v>7425</v>
      </c>
      <c r="F1827" s="3" t="s">
        <v>7430</v>
      </c>
      <c r="G1827" s="3">
        <v>8569.75</v>
      </c>
      <c r="H1827" s="3">
        <v>16</v>
      </c>
      <c r="I1827" s="8" t="s">
        <v>7847</v>
      </c>
      <c r="J1827" s="3" t="s">
        <v>8166</v>
      </c>
      <c r="K1827" s="3" t="s">
        <v>8168</v>
      </c>
      <c r="L1827" s="3" t="s">
        <v>8170</v>
      </c>
      <c r="M1827" s="4">
        <v>137116</v>
      </c>
      <c r="N1827" s="32">
        <f>Table2[[#This Row],[Price]]*Table2[[#This Row],[Quantity Sold]]</f>
        <v>137116</v>
      </c>
      <c r="O1827" s="1">
        <f t="shared" si="226"/>
        <v>2023</v>
      </c>
      <c r="P1827" s="1" t="str">
        <f t="shared" si="227"/>
        <v>MEN</v>
      </c>
      <c r="Q1827" s="1" t="str">
        <f t="shared" si="232"/>
        <v>Men_Shoes</v>
      </c>
      <c r="T1827" s="1" t="str">
        <f t="shared" si="228"/>
        <v>LOW PRICE</v>
      </c>
      <c r="U1827" t="str">
        <f t="shared" si="233"/>
        <v>No Discount</v>
      </c>
      <c r="V1827" t="str">
        <f t="shared" si="229"/>
        <v>Other</v>
      </c>
      <c r="W1827" s="1" t="b">
        <f t="shared" si="230"/>
        <v>1</v>
      </c>
      <c r="X1827" t="b">
        <f t="shared" si="231"/>
        <v>0</v>
      </c>
    </row>
    <row r="1828" spans="1:24" x14ac:dyDescent="0.3">
      <c r="A1828" s="2" t="s">
        <v>1818</v>
      </c>
      <c r="B1828" s="3" t="s">
        <v>5636</v>
      </c>
      <c r="C1828" s="3" t="s">
        <v>7407</v>
      </c>
      <c r="D1828" s="3" t="s">
        <v>7417</v>
      </c>
      <c r="E1828" s="3" t="s">
        <v>7426</v>
      </c>
      <c r="F1828" s="3" t="s">
        <v>7429</v>
      </c>
      <c r="G1828" s="3">
        <v>2470.91</v>
      </c>
      <c r="H1828" s="3">
        <v>11</v>
      </c>
      <c r="I1828" s="8" t="s">
        <v>7578</v>
      </c>
      <c r="J1828" s="3" t="s">
        <v>8164</v>
      </c>
      <c r="K1828" s="3" t="s">
        <v>8167</v>
      </c>
      <c r="L1828" s="3" t="s">
        <v>8170</v>
      </c>
      <c r="M1828" s="4">
        <v>27180.01</v>
      </c>
      <c r="N1828" s="32">
        <f>Table2[[#This Row],[Price]]*Table2[[#This Row],[Quantity Sold]]</f>
        <v>27180.01</v>
      </c>
      <c r="O1828" s="1">
        <f t="shared" si="226"/>
        <v>2024</v>
      </c>
      <c r="P1828" s="1" t="str">
        <f t="shared" si="227"/>
        <v>KIDS</v>
      </c>
      <c r="Q1828" s="1" t="str">
        <f t="shared" si="232"/>
        <v>Kids_Shoes</v>
      </c>
      <c r="T1828" s="1" t="str">
        <f t="shared" si="228"/>
        <v>LOW PRICE</v>
      </c>
      <c r="U1828" t="str">
        <f t="shared" si="233"/>
        <v>No Discount</v>
      </c>
      <c r="V1828" t="str">
        <f t="shared" si="229"/>
        <v>Other</v>
      </c>
      <c r="W1828" s="1" t="b">
        <f t="shared" si="230"/>
        <v>1</v>
      </c>
      <c r="X1828" t="b">
        <f t="shared" si="231"/>
        <v>0</v>
      </c>
    </row>
    <row r="1829" spans="1:24" ht="28.8" x14ac:dyDescent="0.3">
      <c r="A1829" s="2" t="s">
        <v>1819</v>
      </c>
      <c r="B1829" s="3" t="s">
        <v>5637</v>
      </c>
      <c r="C1829" s="3" t="s">
        <v>7408</v>
      </c>
      <c r="D1829" s="3" t="s">
        <v>7419</v>
      </c>
      <c r="E1829" s="3" t="s">
        <v>7424</v>
      </c>
      <c r="F1829" s="3" t="s">
        <v>7434</v>
      </c>
      <c r="G1829" s="3">
        <v>7035.91</v>
      </c>
      <c r="H1829" s="3">
        <v>12</v>
      </c>
      <c r="I1829" s="8" t="s">
        <v>7709</v>
      </c>
      <c r="J1829" s="3" t="s">
        <v>8165</v>
      </c>
      <c r="K1829" s="3" t="s">
        <v>8168</v>
      </c>
      <c r="L1829" s="3" t="s">
        <v>8170</v>
      </c>
      <c r="M1829" s="4">
        <v>84430.92</v>
      </c>
      <c r="N1829" s="32">
        <f>Table2[[#This Row],[Price]]*Table2[[#This Row],[Quantity Sold]]</f>
        <v>84430.92</v>
      </c>
      <c r="O1829" s="1">
        <f t="shared" si="226"/>
        <v>2024</v>
      </c>
      <c r="P1829" s="1" t="str">
        <f t="shared" si="227"/>
        <v>WOMEN</v>
      </c>
      <c r="Q1829" s="1" t="str">
        <f t="shared" si="232"/>
        <v>Women_Dresses</v>
      </c>
      <c r="T1829" s="1" t="str">
        <f t="shared" si="228"/>
        <v>LOW PRICE</v>
      </c>
      <c r="U1829" t="str">
        <f t="shared" si="233"/>
        <v>No Discount</v>
      </c>
      <c r="V1829" t="str">
        <f t="shared" si="229"/>
        <v>Other</v>
      </c>
      <c r="W1829" s="1" t="b">
        <f t="shared" si="230"/>
        <v>1</v>
      </c>
      <c r="X1829" t="b">
        <f t="shared" si="231"/>
        <v>0</v>
      </c>
    </row>
    <row r="1830" spans="1:24" ht="28.8" x14ac:dyDescent="0.3">
      <c r="A1830" s="2" t="s">
        <v>1820</v>
      </c>
      <c r="B1830" s="3" t="s">
        <v>5638</v>
      </c>
      <c r="C1830" s="3" t="s">
        <v>7408</v>
      </c>
      <c r="D1830" s="3" t="s">
        <v>7417</v>
      </c>
      <c r="E1830" s="3" t="s">
        <v>7425</v>
      </c>
      <c r="F1830" s="3" t="s">
        <v>7429</v>
      </c>
      <c r="G1830" s="3">
        <v>13990.48</v>
      </c>
      <c r="H1830" s="3">
        <v>3</v>
      </c>
      <c r="I1830" s="8" t="s">
        <v>7623</v>
      </c>
      <c r="J1830" s="3" t="s">
        <v>8165</v>
      </c>
      <c r="K1830" s="3" t="s">
        <v>8168</v>
      </c>
      <c r="L1830" s="3" t="s">
        <v>8170</v>
      </c>
      <c r="M1830" s="4">
        <v>41971.44</v>
      </c>
      <c r="N1830" s="32">
        <f>Table2[[#This Row],[Price]]*Table2[[#This Row],[Quantity Sold]]</f>
        <v>41971.44</v>
      </c>
      <c r="O1830" s="1">
        <f t="shared" si="226"/>
        <v>2024</v>
      </c>
      <c r="P1830" s="1" t="str">
        <f t="shared" si="227"/>
        <v>WOMEN</v>
      </c>
      <c r="Q1830" s="1" t="str">
        <f t="shared" si="232"/>
        <v>Women_Shoes</v>
      </c>
      <c r="T1830" s="1" t="str">
        <f t="shared" si="228"/>
        <v>HIGH PRICE</v>
      </c>
      <c r="U1830" t="str">
        <f t="shared" si="233"/>
        <v>No Discount</v>
      </c>
      <c r="V1830" t="str">
        <f t="shared" si="229"/>
        <v>Other</v>
      </c>
      <c r="W1830" s="1" t="b">
        <f t="shared" si="230"/>
        <v>0</v>
      </c>
      <c r="X1830" t="b">
        <f t="shared" si="231"/>
        <v>0</v>
      </c>
    </row>
    <row r="1831" spans="1:24" ht="28.8" x14ac:dyDescent="0.3">
      <c r="A1831" s="2" t="s">
        <v>1821</v>
      </c>
      <c r="B1831" s="3" t="s">
        <v>5639</v>
      </c>
      <c r="C1831" s="3" t="s">
        <v>7408</v>
      </c>
      <c r="D1831" s="3" t="s">
        <v>7422</v>
      </c>
      <c r="E1831" s="3" t="s">
        <v>7427</v>
      </c>
      <c r="F1831" s="3" t="s">
        <v>7431</v>
      </c>
      <c r="G1831" s="3">
        <v>6921.37</v>
      </c>
      <c r="H1831" s="3">
        <v>14</v>
      </c>
      <c r="I1831" s="8" t="s">
        <v>7637</v>
      </c>
      <c r="J1831" s="3" t="s">
        <v>8166</v>
      </c>
      <c r="K1831" s="3" t="s">
        <v>8167</v>
      </c>
      <c r="L1831" s="3" t="s">
        <v>8170</v>
      </c>
      <c r="M1831" s="4">
        <v>96899.18</v>
      </c>
      <c r="N1831" s="32">
        <f>Table2[[#This Row],[Price]]*Table2[[#This Row],[Quantity Sold]]</f>
        <v>96899.18</v>
      </c>
      <c r="O1831" s="1">
        <f t="shared" si="226"/>
        <v>2023</v>
      </c>
      <c r="P1831" s="1" t="str">
        <f t="shared" si="227"/>
        <v>WOMEN</v>
      </c>
      <c r="Q1831" s="1" t="str">
        <f t="shared" si="232"/>
        <v>Women_Skirts</v>
      </c>
      <c r="T1831" s="1" t="str">
        <f t="shared" si="228"/>
        <v>LOW PRICE</v>
      </c>
      <c r="U1831" t="str">
        <f t="shared" si="233"/>
        <v>No Discount</v>
      </c>
      <c r="V1831" t="str">
        <f t="shared" si="229"/>
        <v>Other</v>
      </c>
      <c r="W1831" s="1" t="b">
        <f t="shared" si="230"/>
        <v>1</v>
      </c>
      <c r="X1831" t="b">
        <f t="shared" si="231"/>
        <v>0</v>
      </c>
    </row>
    <row r="1832" spans="1:24" x14ac:dyDescent="0.3">
      <c r="A1832" s="2" t="s">
        <v>831</v>
      </c>
      <c r="B1832" s="3" t="s">
        <v>5640</v>
      </c>
      <c r="C1832" s="3" t="s">
        <v>7405</v>
      </c>
      <c r="D1832" s="3" t="s">
        <v>7410</v>
      </c>
      <c r="E1832" s="3" t="s">
        <v>7425</v>
      </c>
      <c r="F1832" s="3" t="s">
        <v>7430</v>
      </c>
      <c r="G1832" s="3">
        <v>3964.91</v>
      </c>
      <c r="H1832" s="3">
        <v>9</v>
      </c>
      <c r="I1832" s="8" t="s">
        <v>7690</v>
      </c>
      <c r="J1832" s="3" t="s">
        <v>8166</v>
      </c>
      <c r="K1832" s="3" t="s">
        <v>8167</v>
      </c>
      <c r="L1832" s="3" t="s">
        <v>8170</v>
      </c>
      <c r="M1832" s="4">
        <v>35684.19</v>
      </c>
      <c r="N1832" s="32">
        <f>Table2[[#This Row],[Price]]*Table2[[#This Row],[Quantity Sold]]</f>
        <v>35684.19</v>
      </c>
      <c r="O1832" s="1">
        <f t="shared" si="226"/>
        <v>2023</v>
      </c>
      <c r="P1832" s="1" t="str">
        <f t="shared" si="227"/>
        <v>MEN</v>
      </c>
      <c r="Q1832" s="1" t="str">
        <f t="shared" si="232"/>
        <v>Men_Shirts</v>
      </c>
      <c r="T1832" s="1" t="str">
        <f t="shared" si="228"/>
        <v>LOW PRICE</v>
      </c>
      <c r="U1832" t="str">
        <f t="shared" si="233"/>
        <v>No Discount</v>
      </c>
      <c r="V1832" t="str">
        <f t="shared" si="229"/>
        <v>Other</v>
      </c>
      <c r="W1832" s="1" t="b">
        <f t="shared" si="230"/>
        <v>0</v>
      </c>
      <c r="X1832" t="b">
        <f t="shared" si="231"/>
        <v>0</v>
      </c>
    </row>
    <row r="1833" spans="1:24" x14ac:dyDescent="0.3">
      <c r="A1833" s="2" t="s">
        <v>1822</v>
      </c>
      <c r="B1833" s="3" t="s">
        <v>5641</v>
      </c>
      <c r="C1833" s="3" t="s">
        <v>7405</v>
      </c>
      <c r="D1833" s="3" t="s">
        <v>7417</v>
      </c>
      <c r="E1833" s="3" t="s">
        <v>7426</v>
      </c>
      <c r="F1833" s="3" t="s">
        <v>7434</v>
      </c>
      <c r="G1833" s="3">
        <v>10936.91</v>
      </c>
      <c r="H1833" s="3">
        <v>1</v>
      </c>
      <c r="I1833" s="8" t="s">
        <v>7477</v>
      </c>
      <c r="J1833" s="3" t="s">
        <v>8163</v>
      </c>
      <c r="K1833" s="3" t="s">
        <v>8168</v>
      </c>
      <c r="L1833" s="3" t="s">
        <v>8170</v>
      </c>
      <c r="M1833" s="4">
        <v>10936.91</v>
      </c>
      <c r="N1833" s="32">
        <f>Table2[[#This Row],[Price]]*Table2[[#This Row],[Quantity Sold]]</f>
        <v>10936.91</v>
      </c>
      <c r="O1833" s="1">
        <f t="shared" si="226"/>
        <v>2023</v>
      </c>
      <c r="P1833" s="1" t="str">
        <f t="shared" si="227"/>
        <v>MEN</v>
      </c>
      <c r="Q1833" s="1" t="str">
        <f t="shared" si="232"/>
        <v>Men_Shoes</v>
      </c>
      <c r="T1833" s="1" t="str">
        <f t="shared" si="228"/>
        <v>HIGH PRICE</v>
      </c>
      <c r="U1833" t="str">
        <f t="shared" si="233"/>
        <v>No Discount</v>
      </c>
      <c r="V1833" t="str">
        <f t="shared" si="229"/>
        <v>Other</v>
      </c>
      <c r="W1833" s="1" t="b">
        <f t="shared" si="230"/>
        <v>0</v>
      </c>
      <c r="X1833" t="b">
        <f t="shared" si="231"/>
        <v>0</v>
      </c>
    </row>
    <row r="1834" spans="1:24" ht="28.8" x14ac:dyDescent="0.3">
      <c r="A1834" s="2" t="s">
        <v>1823</v>
      </c>
      <c r="B1834" s="3" t="s">
        <v>5642</v>
      </c>
      <c r="C1834" s="3" t="s">
        <v>7407</v>
      </c>
      <c r="D1834" s="3" t="s">
        <v>7418</v>
      </c>
      <c r="E1834" s="3" t="s">
        <v>7427</v>
      </c>
      <c r="F1834" s="3" t="s">
        <v>7432</v>
      </c>
      <c r="G1834" s="3">
        <v>12060.73</v>
      </c>
      <c r="H1834" s="3">
        <v>19</v>
      </c>
      <c r="I1834" s="8" t="s">
        <v>7625</v>
      </c>
      <c r="J1834" s="3" t="s">
        <v>8166</v>
      </c>
      <c r="K1834" s="3" t="s">
        <v>8168</v>
      </c>
      <c r="L1834" s="3" t="s">
        <v>8170</v>
      </c>
      <c r="M1834" s="4">
        <v>229153.87</v>
      </c>
      <c r="N1834" s="32">
        <f>Table2[[#This Row],[Price]]*Table2[[#This Row],[Quantity Sold]]</f>
        <v>229153.87</v>
      </c>
      <c r="O1834" s="1">
        <f t="shared" si="226"/>
        <v>2022</v>
      </c>
      <c r="P1834" s="1" t="str">
        <f t="shared" si="227"/>
        <v>KIDS</v>
      </c>
      <c r="Q1834" s="1" t="str">
        <f t="shared" si="232"/>
        <v>Kids_Sweaters</v>
      </c>
      <c r="T1834" s="1" t="str">
        <f t="shared" si="228"/>
        <v>HIGH PRICE</v>
      </c>
      <c r="U1834" t="str">
        <f t="shared" si="233"/>
        <v>No Discount</v>
      </c>
      <c r="V1834" t="str">
        <f t="shared" si="229"/>
        <v>Other</v>
      </c>
      <c r="W1834" s="1" t="b">
        <f t="shared" si="230"/>
        <v>1</v>
      </c>
      <c r="X1834" t="b">
        <f t="shared" si="231"/>
        <v>0</v>
      </c>
    </row>
    <row r="1835" spans="1:24" ht="28.8" x14ac:dyDescent="0.3">
      <c r="A1835" s="2" t="s">
        <v>1824</v>
      </c>
      <c r="B1835" s="3" t="s">
        <v>5643</v>
      </c>
      <c r="C1835" s="3" t="s">
        <v>7408</v>
      </c>
      <c r="D1835" s="3" t="s">
        <v>7422</v>
      </c>
      <c r="E1835" s="3" t="s">
        <v>7427</v>
      </c>
      <c r="F1835" s="3" t="s">
        <v>7434</v>
      </c>
      <c r="G1835" s="3">
        <v>3403</v>
      </c>
      <c r="H1835" s="3">
        <v>8</v>
      </c>
      <c r="I1835" s="8" t="s">
        <v>8007</v>
      </c>
      <c r="J1835" s="3" t="s">
        <v>8162</v>
      </c>
      <c r="K1835" s="3" t="s">
        <v>8168</v>
      </c>
      <c r="L1835" s="3" t="s">
        <v>8170</v>
      </c>
      <c r="M1835" s="4">
        <v>27224</v>
      </c>
      <c r="N1835" s="32">
        <f>Table2[[#This Row],[Price]]*Table2[[#This Row],[Quantity Sold]]</f>
        <v>27224</v>
      </c>
      <c r="O1835" s="1">
        <f t="shared" si="226"/>
        <v>2023</v>
      </c>
      <c r="P1835" s="1" t="str">
        <f t="shared" si="227"/>
        <v>WOMEN</v>
      </c>
      <c r="Q1835" s="1" t="str">
        <f t="shared" si="232"/>
        <v>Women_Skirts</v>
      </c>
      <c r="T1835" s="1" t="str">
        <f t="shared" si="228"/>
        <v>LOW PRICE</v>
      </c>
      <c r="U1835" t="str">
        <f t="shared" si="233"/>
        <v>No Discount</v>
      </c>
      <c r="V1835" t="str">
        <f t="shared" si="229"/>
        <v>Other</v>
      </c>
      <c r="W1835" s="1" t="b">
        <f t="shared" si="230"/>
        <v>0</v>
      </c>
      <c r="X1835" t="b">
        <f t="shared" si="231"/>
        <v>0</v>
      </c>
    </row>
    <row r="1836" spans="1:24" ht="28.8" x14ac:dyDescent="0.3">
      <c r="A1836" s="2" t="s">
        <v>1825</v>
      </c>
      <c r="B1836" s="3" t="s">
        <v>5644</v>
      </c>
      <c r="C1836" s="3" t="s">
        <v>7406</v>
      </c>
      <c r="D1836" s="3" t="s">
        <v>7421</v>
      </c>
      <c r="E1836" s="3" t="s">
        <v>7426</v>
      </c>
      <c r="F1836" s="3" t="s">
        <v>7432</v>
      </c>
      <c r="G1836" s="3">
        <v>1452.5</v>
      </c>
      <c r="H1836" s="3">
        <v>2</v>
      </c>
      <c r="I1836" s="8" t="s">
        <v>7664</v>
      </c>
      <c r="J1836" s="3" t="s">
        <v>8166</v>
      </c>
      <c r="K1836" s="3" t="s">
        <v>8167</v>
      </c>
      <c r="L1836" s="3" t="s">
        <v>8169</v>
      </c>
      <c r="M1836" s="4">
        <v>2324</v>
      </c>
      <c r="N1836" s="32">
        <f>Table2[[#This Row],[Price]]*Table2[[#This Row],[Quantity Sold]]</f>
        <v>2905</v>
      </c>
      <c r="O1836" s="1">
        <f t="shared" si="226"/>
        <v>2022</v>
      </c>
      <c r="P1836" s="1" t="str">
        <f t="shared" si="227"/>
        <v>ACCESSORIES</v>
      </c>
      <c r="Q1836" s="1" t="str">
        <f t="shared" si="232"/>
        <v>Accessories_Scarves</v>
      </c>
      <c r="T1836" s="1" t="str">
        <f t="shared" si="228"/>
        <v>LOW PRICE</v>
      </c>
      <c r="U1836" t="str">
        <f t="shared" si="233"/>
        <v>Discounted</v>
      </c>
      <c r="V1836" t="str">
        <f t="shared" si="229"/>
        <v>Other</v>
      </c>
      <c r="W1836" s="1" t="b">
        <f t="shared" si="230"/>
        <v>0</v>
      </c>
      <c r="X1836" t="b">
        <f t="shared" si="231"/>
        <v>1</v>
      </c>
    </row>
    <row r="1837" spans="1:24" ht="28.8" x14ac:dyDescent="0.3">
      <c r="A1837" s="2" t="s">
        <v>1826</v>
      </c>
      <c r="B1837" s="3" t="s">
        <v>4360</v>
      </c>
      <c r="C1837" s="3" t="s">
        <v>7408</v>
      </c>
      <c r="D1837" s="3" t="s">
        <v>7419</v>
      </c>
      <c r="E1837" s="3" t="s">
        <v>7425</v>
      </c>
      <c r="F1837" s="3" t="s">
        <v>7430</v>
      </c>
      <c r="G1837" s="3">
        <v>3066.85</v>
      </c>
      <c r="H1837" s="3">
        <v>4</v>
      </c>
      <c r="I1837" s="8" t="s">
        <v>7705</v>
      </c>
      <c r="J1837" s="3" t="s">
        <v>8162</v>
      </c>
      <c r="K1837" s="3" t="s">
        <v>8168</v>
      </c>
      <c r="L1837" s="3" t="s">
        <v>8169</v>
      </c>
      <c r="M1837" s="4">
        <v>9813.92</v>
      </c>
      <c r="N1837" s="32">
        <f>Table2[[#This Row],[Price]]*Table2[[#This Row],[Quantity Sold]]</f>
        <v>12267.4</v>
      </c>
      <c r="O1837" s="1">
        <f t="shared" si="226"/>
        <v>2023</v>
      </c>
      <c r="P1837" s="1" t="str">
        <f t="shared" si="227"/>
        <v>WOMEN</v>
      </c>
      <c r="Q1837" s="1" t="str">
        <f t="shared" si="232"/>
        <v>Women_Dresses</v>
      </c>
      <c r="T1837" s="1" t="str">
        <f t="shared" si="228"/>
        <v>LOW PRICE</v>
      </c>
      <c r="U1837" t="str">
        <f t="shared" si="233"/>
        <v>Discounted</v>
      </c>
      <c r="V1837" t="str">
        <f t="shared" si="229"/>
        <v>Other</v>
      </c>
      <c r="W1837" s="1" t="b">
        <f t="shared" si="230"/>
        <v>0</v>
      </c>
      <c r="X1837" t="b">
        <f t="shared" si="231"/>
        <v>1</v>
      </c>
    </row>
    <row r="1838" spans="1:24" ht="28.8" x14ac:dyDescent="0.3">
      <c r="A1838" s="2" t="s">
        <v>1827</v>
      </c>
      <c r="B1838" s="3" t="s">
        <v>4141</v>
      </c>
      <c r="C1838" s="3" t="s">
        <v>7406</v>
      </c>
      <c r="D1838" s="3" t="s">
        <v>7421</v>
      </c>
      <c r="E1838" s="3" t="s">
        <v>7423</v>
      </c>
      <c r="F1838" s="3" t="s">
        <v>7434</v>
      </c>
      <c r="G1838" s="3">
        <v>6478.98</v>
      </c>
      <c r="H1838" s="3">
        <v>6</v>
      </c>
      <c r="I1838" s="8" t="s">
        <v>7493</v>
      </c>
      <c r="J1838" s="3" t="s">
        <v>8165</v>
      </c>
      <c r="K1838" s="3" t="s">
        <v>8167</v>
      </c>
      <c r="L1838" s="3" t="s">
        <v>8170</v>
      </c>
      <c r="M1838" s="4">
        <v>38873.879999999997</v>
      </c>
      <c r="N1838" s="32">
        <f>Table2[[#This Row],[Price]]*Table2[[#This Row],[Quantity Sold]]</f>
        <v>38873.879999999997</v>
      </c>
      <c r="O1838" s="1">
        <f t="shared" si="226"/>
        <v>2024</v>
      </c>
      <c r="P1838" s="1" t="str">
        <f t="shared" si="227"/>
        <v>ACCESSORIES</v>
      </c>
      <c r="Q1838" s="1" t="str">
        <f t="shared" si="232"/>
        <v>Accessories_Scarves</v>
      </c>
      <c r="T1838" s="1" t="str">
        <f t="shared" si="228"/>
        <v>LOW PRICE</v>
      </c>
      <c r="U1838" t="str">
        <f t="shared" si="233"/>
        <v>No Discount</v>
      </c>
      <c r="V1838" t="str">
        <f t="shared" si="229"/>
        <v>Other</v>
      </c>
      <c r="W1838" s="1" t="b">
        <f t="shared" si="230"/>
        <v>0</v>
      </c>
      <c r="X1838" t="b">
        <f t="shared" si="231"/>
        <v>0</v>
      </c>
    </row>
    <row r="1839" spans="1:24" ht="28.8" x14ac:dyDescent="0.3">
      <c r="A1839" s="2" t="s">
        <v>1828</v>
      </c>
      <c r="B1839" s="3" t="s">
        <v>5645</v>
      </c>
      <c r="C1839" s="3" t="s">
        <v>7406</v>
      </c>
      <c r="D1839" s="3" t="s">
        <v>7412</v>
      </c>
      <c r="E1839" s="3" t="s">
        <v>7425</v>
      </c>
      <c r="F1839" s="3" t="s">
        <v>7434</v>
      </c>
      <c r="G1839" s="3">
        <v>8432.7999999999993</v>
      </c>
      <c r="H1839" s="3">
        <v>19</v>
      </c>
      <c r="I1839" s="8" t="s">
        <v>7552</v>
      </c>
      <c r="J1839" s="3" t="s">
        <v>8163</v>
      </c>
      <c r="K1839" s="3" t="s">
        <v>8167</v>
      </c>
      <c r="L1839" s="3" t="s">
        <v>8169</v>
      </c>
      <c r="M1839" s="4">
        <v>128178.56</v>
      </c>
      <c r="N1839" s="32">
        <f>Table2[[#This Row],[Price]]*Table2[[#This Row],[Quantity Sold]]</f>
        <v>160223.19999999998</v>
      </c>
      <c r="O1839" s="1">
        <f t="shared" si="226"/>
        <v>2023</v>
      </c>
      <c r="P1839" s="1" t="str">
        <f t="shared" si="227"/>
        <v>ACCESSORIES</v>
      </c>
      <c r="Q1839" s="1" t="str">
        <f t="shared" si="232"/>
        <v>Accessories_Hats</v>
      </c>
      <c r="T1839" s="1" t="str">
        <f t="shared" si="228"/>
        <v>LOW PRICE</v>
      </c>
      <c r="U1839" t="str">
        <f t="shared" si="233"/>
        <v>Discounted</v>
      </c>
      <c r="V1839" t="str">
        <f t="shared" si="229"/>
        <v>Other</v>
      </c>
      <c r="W1839" s="1" t="b">
        <f t="shared" si="230"/>
        <v>1</v>
      </c>
      <c r="X1839" t="b">
        <f t="shared" si="231"/>
        <v>1</v>
      </c>
    </row>
    <row r="1840" spans="1:24" x14ac:dyDescent="0.3">
      <c r="A1840" s="2" t="s">
        <v>1829</v>
      </c>
      <c r="B1840" s="3" t="s">
        <v>5646</v>
      </c>
      <c r="C1840" s="3" t="s">
        <v>7407</v>
      </c>
      <c r="D1840" s="3" t="s">
        <v>7417</v>
      </c>
      <c r="E1840" s="3" t="s">
        <v>7425</v>
      </c>
      <c r="F1840" s="3" t="s">
        <v>7430</v>
      </c>
      <c r="G1840" s="3">
        <v>8891.7900000000009</v>
      </c>
      <c r="H1840" s="3">
        <v>5</v>
      </c>
      <c r="I1840" s="8" t="s">
        <v>7445</v>
      </c>
      <c r="J1840" s="3" t="s">
        <v>8164</v>
      </c>
      <c r="K1840" s="3" t="s">
        <v>8167</v>
      </c>
      <c r="L1840" s="3" t="s">
        <v>8170</v>
      </c>
      <c r="M1840" s="4">
        <v>44458.95</v>
      </c>
      <c r="N1840" s="32">
        <f>Table2[[#This Row],[Price]]*Table2[[#This Row],[Quantity Sold]]</f>
        <v>44458.950000000004</v>
      </c>
      <c r="O1840" s="1">
        <f t="shared" si="226"/>
        <v>2024</v>
      </c>
      <c r="P1840" s="1" t="str">
        <f t="shared" si="227"/>
        <v>KIDS</v>
      </c>
      <c r="Q1840" s="1" t="str">
        <f t="shared" si="232"/>
        <v>Kids_Shoes</v>
      </c>
      <c r="T1840" s="1" t="str">
        <f t="shared" si="228"/>
        <v>LOW PRICE</v>
      </c>
      <c r="U1840" t="str">
        <f t="shared" si="233"/>
        <v>No Discount</v>
      </c>
      <c r="V1840" t="str">
        <f t="shared" si="229"/>
        <v>Other</v>
      </c>
      <c r="W1840" s="1" t="b">
        <f t="shared" si="230"/>
        <v>0</v>
      </c>
      <c r="X1840" t="b">
        <f t="shared" si="231"/>
        <v>0</v>
      </c>
    </row>
    <row r="1841" spans="1:24" ht="28.8" x14ac:dyDescent="0.3">
      <c r="A1841" s="2" t="s">
        <v>1830</v>
      </c>
      <c r="B1841" s="3" t="s">
        <v>5647</v>
      </c>
      <c r="C1841" s="3" t="s">
        <v>7406</v>
      </c>
      <c r="D1841" s="3" t="s">
        <v>7421</v>
      </c>
      <c r="E1841" s="3" t="s">
        <v>7424</v>
      </c>
      <c r="F1841" s="3" t="s">
        <v>7431</v>
      </c>
      <c r="G1841" s="3">
        <v>5273.82</v>
      </c>
      <c r="H1841" s="3">
        <v>12</v>
      </c>
      <c r="I1841" s="8" t="s">
        <v>7873</v>
      </c>
      <c r="J1841" s="3" t="s">
        <v>8162</v>
      </c>
      <c r="K1841" s="3" t="s">
        <v>8168</v>
      </c>
      <c r="L1841" s="3" t="s">
        <v>8170</v>
      </c>
      <c r="M1841" s="4">
        <v>63285.84</v>
      </c>
      <c r="N1841" s="32">
        <f>Table2[[#This Row],[Price]]*Table2[[#This Row],[Quantity Sold]]</f>
        <v>63285.84</v>
      </c>
      <c r="O1841" s="1">
        <f t="shared" si="226"/>
        <v>2023</v>
      </c>
      <c r="P1841" s="1" t="str">
        <f t="shared" si="227"/>
        <v>ACCESSORIES</v>
      </c>
      <c r="Q1841" s="1" t="str">
        <f t="shared" si="232"/>
        <v>Accessories_Scarves</v>
      </c>
      <c r="T1841" s="1" t="str">
        <f t="shared" si="228"/>
        <v>LOW PRICE</v>
      </c>
      <c r="U1841" t="str">
        <f t="shared" si="233"/>
        <v>No Discount</v>
      </c>
      <c r="V1841" t="str">
        <f t="shared" si="229"/>
        <v>Other</v>
      </c>
      <c r="W1841" s="1" t="b">
        <f t="shared" si="230"/>
        <v>1</v>
      </c>
      <c r="X1841" t="b">
        <f t="shared" si="231"/>
        <v>0</v>
      </c>
    </row>
    <row r="1842" spans="1:24" x14ac:dyDescent="0.3">
      <c r="A1842" s="2" t="s">
        <v>1831</v>
      </c>
      <c r="B1842" s="3" t="s">
        <v>5648</v>
      </c>
      <c r="C1842" s="3" t="s">
        <v>7407</v>
      </c>
      <c r="D1842" s="3" t="s">
        <v>7417</v>
      </c>
      <c r="E1842" s="3" t="s">
        <v>7423</v>
      </c>
      <c r="F1842" s="3" t="s">
        <v>7430</v>
      </c>
      <c r="G1842" s="3">
        <v>5382.55</v>
      </c>
      <c r="H1842" s="3">
        <v>20</v>
      </c>
      <c r="I1842" s="8" t="s">
        <v>8108</v>
      </c>
      <c r="J1842" s="3" t="s">
        <v>8165</v>
      </c>
      <c r="K1842" s="3" t="s">
        <v>8167</v>
      </c>
      <c r="L1842" s="3" t="s">
        <v>8169</v>
      </c>
      <c r="M1842" s="4">
        <v>86120.8</v>
      </c>
      <c r="N1842" s="32">
        <f>Table2[[#This Row],[Price]]*Table2[[#This Row],[Quantity Sold]]</f>
        <v>107651</v>
      </c>
      <c r="O1842" s="1">
        <f t="shared" si="226"/>
        <v>2024</v>
      </c>
      <c r="P1842" s="1" t="str">
        <f t="shared" si="227"/>
        <v>KIDS</v>
      </c>
      <c r="Q1842" s="1" t="str">
        <f t="shared" si="232"/>
        <v>Kids_Shoes</v>
      </c>
      <c r="T1842" s="1" t="str">
        <f t="shared" si="228"/>
        <v>LOW PRICE</v>
      </c>
      <c r="U1842" t="str">
        <f t="shared" si="233"/>
        <v>Discounted</v>
      </c>
      <c r="V1842" t="str">
        <f t="shared" si="229"/>
        <v>Other</v>
      </c>
      <c r="W1842" s="1" t="b">
        <f t="shared" si="230"/>
        <v>1</v>
      </c>
      <c r="X1842" t="b">
        <f t="shared" si="231"/>
        <v>1</v>
      </c>
    </row>
    <row r="1843" spans="1:24" ht="28.8" x14ac:dyDescent="0.3">
      <c r="A1843" s="2" t="s">
        <v>1832</v>
      </c>
      <c r="B1843" s="3" t="s">
        <v>5649</v>
      </c>
      <c r="C1843" s="3" t="s">
        <v>7406</v>
      </c>
      <c r="D1843" s="3" t="s">
        <v>7414</v>
      </c>
      <c r="E1843" s="3" t="s">
        <v>7426</v>
      </c>
      <c r="F1843" s="3" t="s">
        <v>7434</v>
      </c>
      <c r="G1843" s="3">
        <v>1655.85</v>
      </c>
      <c r="H1843" s="3">
        <v>3</v>
      </c>
      <c r="I1843" s="8" t="s">
        <v>7892</v>
      </c>
      <c r="J1843" s="3" t="s">
        <v>8163</v>
      </c>
      <c r="K1843" s="3" t="s">
        <v>8168</v>
      </c>
      <c r="L1843" s="3" t="s">
        <v>8170</v>
      </c>
      <c r="M1843" s="4">
        <v>4967.55</v>
      </c>
      <c r="N1843" s="32">
        <f>Table2[[#This Row],[Price]]*Table2[[#This Row],[Quantity Sold]]</f>
        <v>4967.5499999999993</v>
      </c>
      <c r="O1843" s="1">
        <f t="shared" si="226"/>
        <v>2024</v>
      </c>
      <c r="P1843" s="1" t="str">
        <f t="shared" si="227"/>
        <v>ACCESSORIES</v>
      </c>
      <c r="Q1843" s="1" t="str">
        <f t="shared" si="232"/>
        <v>Accessories_Bags</v>
      </c>
      <c r="T1843" s="1" t="str">
        <f t="shared" si="228"/>
        <v>LOW PRICE</v>
      </c>
      <c r="U1843" t="str">
        <f t="shared" si="233"/>
        <v>No Discount</v>
      </c>
      <c r="V1843" t="str">
        <f t="shared" si="229"/>
        <v>Other</v>
      </c>
      <c r="W1843" s="1" t="b">
        <f t="shared" si="230"/>
        <v>0</v>
      </c>
      <c r="X1843" t="b">
        <f t="shared" si="231"/>
        <v>0</v>
      </c>
    </row>
    <row r="1844" spans="1:24" x14ac:dyDescent="0.3">
      <c r="A1844" s="2" t="s">
        <v>1833</v>
      </c>
      <c r="B1844" s="3" t="s">
        <v>5650</v>
      </c>
      <c r="C1844" s="3" t="s">
        <v>7407</v>
      </c>
      <c r="D1844" s="3" t="s">
        <v>7417</v>
      </c>
      <c r="E1844" s="3" t="s">
        <v>7426</v>
      </c>
      <c r="F1844" s="3" t="s">
        <v>7429</v>
      </c>
      <c r="G1844" s="3">
        <v>1245</v>
      </c>
      <c r="H1844" s="3">
        <v>18</v>
      </c>
      <c r="I1844" s="8" t="s">
        <v>7919</v>
      </c>
      <c r="J1844" s="3" t="s">
        <v>8166</v>
      </c>
      <c r="K1844" s="3" t="s">
        <v>8167</v>
      </c>
      <c r="L1844" s="3" t="s">
        <v>8170</v>
      </c>
      <c r="M1844" s="4">
        <v>22410</v>
      </c>
      <c r="N1844" s="32">
        <f>Table2[[#This Row],[Price]]*Table2[[#This Row],[Quantity Sold]]</f>
        <v>22410</v>
      </c>
      <c r="O1844" s="1">
        <f t="shared" si="226"/>
        <v>2023</v>
      </c>
      <c r="P1844" s="1" t="str">
        <f t="shared" si="227"/>
        <v>KIDS</v>
      </c>
      <c r="Q1844" s="1" t="str">
        <f t="shared" si="232"/>
        <v>Kids_Shoes</v>
      </c>
      <c r="T1844" s="1" t="str">
        <f t="shared" si="228"/>
        <v>LOW PRICE</v>
      </c>
      <c r="U1844" t="str">
        <f t="shared" si="233"/>
        <v>No Discount</v>
      </c>
      <c r="V1844" t="str">
        <f t="shared" si="229"/>
        <v>Other</v>
      </c>
      <c r="W1844" s="1" t="b">
        <f t="shared" si="230"/>
        <v>1</v>
      </c>
      <c r="X1844" t="b">
        <f t="shared" si="231"/>
        <v>0</v>
      </c>
    </row>
    <row r="1845" spans="1:24" x14ac:dyDescent="0.3">
      <c r="A1845" s="2" t="s">
        <v>1834</v>
      </c>
      <c r="B1845" s="3" t="s">
        <v>5651</v>
      </c>
      <c r="C1845" s="3" t="s">
        <v>7405</v>
      </c>
      <c r="D1845" s="3" t="s">
        <v>7411</v>
      </c>
      <c r="E1845" s="3" t="s">
        <v>7425</v>
      </c>
      <c r="F1845" s="3" t="s">
        <v>7433</v>
      </c>
      <c r="G1845" s="3">
        <v>5938.65</v>
      </c>
      <c r="H1845" s="3">
        <v>12</v>
      </c>
      <c r="I1845" s="8" t="s">
        <v>7912</v>
      </c>
      <c r="J1845" s="3" t="s">
        <v>8166</v>
      </c>
      <c r="K1845" s="3" t="s">
        <v>8168</v>
      </c>
      <c r="L1845" s="3" t="s">
        <v>8170</v>
      </c>
      <c r="M1845" s="4">
        <v>71263.8</v>
      </c>
      <c r="N1845" s="32">
        <f>Table2[[#This Row],[Price]]*Table2[[#This Row],[Quantity Sold]]</f>
        <v>71263.799999999988</v>
      </c>
      <c r="O1845" s="1">
        <f t="shared" si="226"/>
        <v>2024</v>
      </c>
      <c r="P1845" s="1" t="str">
        <f t="shared" si="227"/>
        <v>MEN</v>
      </c>
      <c r="Q1845" s="1" t="str">
        <f t="shared" si="232"/>
        <v>Men_Pants</v>
      </c>
      <c r="T1845" s="1" t="str">
        <f t="shared" si="228"/>
        <v>LOW PRICE</v>
      </c>
      <c r="U1845" t="str">
        <f t="shared" si="233"/>
        <v>No Discount</v>
      </c>
      <c r="V1845" t="str">
        <f t="shared" si="229"/>
        <v>Other</v>
      </c>
      <c r="W1845" s="1" t="b">
        <f t="shared" si="230"/>
        <v>1</v>
      </c>
      <c r="X1845" t="b">
        <f t="shared" si="231"/>
        <v>0</v>
      </c>
    </row>
    <row r="1846" spans="1:24" ht="28.8" x14ac:dyDescent="0.3">
      <c r="A1846" s="2" t="s">
        <v>1835</v>
      </c>
      <c r="B1846" s="3" t="s">
        <v>4046</v>
      </c>
      <c r="C1846" s="3" t="s">
        <v>7406</v>
      </c>
      <c r="D1846" s="3" t="s">
        <v>7412</v>
      </c>
      <c r="E1846" s="3" t="s">
        <v>7423</v>
      </c>
      <c r="F1846" s="3" t="s">
        <v>7429</v>
      </c>
      <c r="G1846" s="3">
        <v>10469.620000000001</v>
      </c>
      <c r="H1846" s="3">
        <v>1</v>
      </c>
      <c r="I1846" s="8" t="s">
        <v>7446</v>
      </c>
      <c r="J1846" s="3" t="s">
        <v>8165</v>
      </c>
      <c r="K1846" s="3" t="s">
        <v>8167</v>
      </c>
      <c r="L1846" s="3" t="s">
        <v>8170</v>
      </c>
      <c r="M1846" s="4">
        <v>10469.620000000001</v>
      </c>
      <c r="N1846" s="32">
        <f>Table2[[#This Row],[Price]]*Table2[[#This Row],[Quantity Sold]]</f>
        <v>10469.620000000001</v>
      </c>
      <c r="O1846" s="1">
        <f t="shared" si="226"/>
        <v>2024</v>
      </c>
      <c r="P1846" s="1" t="str">
        <f t="shared" si="227"/>
        <v>ACCESSORIES</v>
      </c>
      <c r="Q1846" s="1" t="str">
        <f t="shared" si="232"/>
        <v>Accessories_Hats</v>
      </c>
      <c r="T1846" s="1" t="str">
        <f t="shared" si="228"/>
        <v>HIGH PRICE</v>
      </c>
      <c r="U1846" t="str">
        <f t="shared" si="233"/>
        <v>No Discount</v>
      </c>
      <c r="V1846" t="str">
        <f t="shared" si="229"/>
        <v>Other</v>
      </c>
      <c r="W1846" s="1" t="b">
        <f t="shared" si="230"/>
        <v>0</v>
      </c>
      <c r="X1846" t="b">
        <f t="shared" si="231"/>
        <v>0</v>
      </c>
    </row>
    <row r="1847" spans="1:24" ht="28.8" x14ac:dyDescent="0.3">
      <c r="A1847" s="2" t="s">
        <v>1836</v>
      </c>
      <c r="B1847" s="3" t="s">
        <v>5652</v>
      </c>
      <c r="C1847" s="3" t="s">
        <v>7408</v>
      </c>
      <c r="D1847" s="3" t="s">
        <v>7419</v>
      </c>
      <c r="E1847" s="3" t="s">
        <v>7427</v>
      </c>
      <c r="F1847" s="3" t="s">
        <v>7430</v>
      </c>
      <c r="G1847" s="3">
        <v>9876.17</v>
      </c>
      <c r="H1847" s="3">
        <v>5</v>
      </c>
      <c r="I1847" s="8" t="s">
        <v>7484</v>
      </c>
      <c r="J1847" s="3" t="s">
        <v>8163</v>
      </c>
      <c r="K1847" s="3" t="s">
        <v>8167</v>
      </c>
      <c r="L1847" s="3" t="s">
        <v>8169</v>
      </c>
      <c r="M1847" s="4">
        <v>39504.68</v>
      </c>
      <c r="N1847" s="32">
        <f>Table2[[#This Row],[Price]]*Table2[[#This Row],[Quantity Sold]]</f>
        <v>49380.85</v>
      </c>
      <c r="O1847" s="1">
        <f t="shared" si="226"/>
        <v>2024</v>
      </c>
      <c r="P1847" s="1" t="str">
        <f t="shared" si="227"/>
        <v>WOMEN</v>
      </c>
      <c r="Q1847" s="1" t="str">
        <f t="shared" si="232"/>
        <v>Women_Dresses</v>
      </c>
      <c r="T1847" s="1" t="str">
        <f t="shared" si="228"/>
        <v>LOW PRICE</v>
      </c>
      <c r="U1847" t="str">
        <f t="shared" si="233"/>
        <v>Discounted</v>
      </c>
      <c r="V1847" t="str">
        <f t="shared" si="229"/>
        <v>Other</v>
      </c>
      <c r="W1847" s="1" t="b">
        <f t="shared" si="230"/>
        <v>0</v>
      </c>
      <c r="X1847" t="b">
        <f t="shared" si="231"/>
        <v>1</v>
      </c>
    </row>
    <row r="1848" spans="1:24" x14ac:dyDescent="0.3">
      <c r="A1848" s="2" t="s">
        <v>1837</v>
      </c>
      <c r="B1848" s="3" t="s">
        <v>5653</v>
      </c>
      <c r="C1848" s="3" t="s">
        <v>7405</v>
      </c>
      <c r="D1848" s="3" t="s">
        <v>7410</v>
      </c>
      <c r="E1848" s="3" t="s">
        <v>7426</v>
      </c>
      <c r="F1848" s="3" t="s">
        <v>7433</v>
      </c>
      <c r="G1848" s="3">
        <v>9068.58</v>
      </c>
      <c r="H1848" s="3">
        <v>11</v>
      </c>
      <c r="I1848" s="8" t="s">
        <v>7537</v>
      </c>
      <c r="J1848" s="3" t="s">
        <v>8163</v>
      </c>
      <c r="K1848" s="3" t="s">
        <v>8167</v>
      </c>
      <c r="L1848" s="3" t="s">
        <v>8169</v>
      </c>
      <c r="M1848" s="4">
        <v>79803.67</v>
      </c>
      <c r="N1848" s="32">
        <f>Table2[[#This Row],[Price]]*Table2[[#This Row],[Quantity Sold]]</f>
        <v>99754.38</v>
      </c>
      <c r="O1848" s="1">
        <f t="shared" si="226"/>
        <v>2023</v>
      </c>
      <c r="P1848" s="1" t="str">
        <f t="shared" si="227"/>
        <v>MEN</v>
      </c>
      <c r="Q1848" s="1" t="str">
        <f t="shared" si="232"/>
        <v>Men_Shirts</v>
      </c>
      <c r="T1848" s="1" t="str">
        <f t="shared" si="228"/>
        <v>LOW PRICE</v>
      </c>
      <c r="U1848" t="str">
        <f t="shared" si="233"/>
        <v>Discounted</v>
      </c>
      <c r="V1848" t="str">
        <f t="shared" si="229"/>
        <v>Men's Discounted Item</v>
      </c>
      <c r="W1848" s="1" t="b">
        <f t="shared" si="230"/>
        <v>1</v>
      </c>
      <c r="X1848" t="b">
        <f t="shared" si="231"/>
        <v>1</v>
      </c>
    </row>
    <row r="1849" spans="1:24" x14ac:dyDescent="0.3">
      <c r="A1849" s="2" t="s">
        <v>1838</v>
      </c>
      <c r="B1849" s="3" t="s">
        <v>5654</v>
      </c>
      <c r="C1849" s="3" t="s">
        <v>7405</v>
      </c>
      <c r="D1849" s="3" t="s">
        <v>7409</v>
      </c>
      <c r="E1849" s="3" t="s">
        <v>7427</v>
      </c>
      <c r="F1849" s="3" t="s">
        <v>7429</v>
      </c>
      <c r="G1849" s="3">
        <v>8612.91</v>
      </c>
      <c r="H1849" s="3">
        <v>2</v>
      </c>
      <c r="I1849" s="8" t="s">
        <v>7464</v>
      </c>
      <c r="J1849" s="3" t="s">
        <v>8165</v>
      </c>
      <c r="K1849" s="3" t="s">
        <v>8167</v>
      </c>
      <c r="L1849" s="3" t="s">
        <v>8169</v>
      </c>
      <c r="M1849" s="4">
        <v>13780.49</v>
      </c>
      <c r="N1849" s="32">
        <f>Table2[[#This Row],[Price]]*Table2[[#This Row],[Quantity Sold]]</f>
        <v>17225.82</v>
      </c>
      <c r="O1849" s="1">
        <f t="shared" si="226"/>
        <v>2023</v>
      </c>
      <c r="P1849" s="1" t="str">
        <f t="shared" si="227"/>
        <v>MEN</v>
      </c>
      <c r="Q1849" s="1" t="str">
        <f t="shared" si="232"/>
        <v>Men_Jackets</v>
      </c>
      <c r="T1849" s="1" t="str">
        <f t="shared" si="228"/>
        <v>LOW PRICE</v>
      </c>
      <c r="U1849" t="str">
        <f t="shared" si="233"/>
        <v>Discounted</v>
      </c>
      <c r="V1849" t="str">
        <f t="shared" si="229"/>
        <v>Men's Discounted Item</v>
      </c>
      <c r="W1849" s="1" t="b">
        <f t="shared" si="230"/>
        <v>0</v>
      </c>
      <c r="X1849" t="b">
        <f t="shared" si="231"/>
        <v>1</v>
      </c>
    </row>
    <row r="1850" spans="1:24" x14ac:dyDescent="0.3">
      <c r="A1850" s="2" t="s">
        <v>1839</v>
      </c>
      <c r="B1850" s="3" t="s">
        <v>5655</v>
      </c>
      <c r="C1850" s="3" t="s">
        <v>7405</v>
      </c>
      <c r="D1850" s="3" t="s">
        <v>7417</v>
      </c>
      <c r="E1850" s="3" t="s">
        <v>7424</v>
      </c>
      <c r="F1850" s="3" t="s">
        <v>7433</v>
      </c>
      <c r="G1850" s="3">
        <v>8984.75</v>
      </c>
      <c r="H1850" s="3">
        <v>1</v>
      </c>
      <c r="I1850" s="8" t="s">
        <v>7842</v>
      </c>
      <c r="J1850" s="3" t="s">
        <v>8165</v>
      </c>
      <c r="K1850" s="3" t="s">
        <v>8167</v>
      </c>
      <c r="L1850" s="3" t="s">
        <v>8170</v>
      </c>
      <c r="M1850" s="4">
        <v>8984.75</v>
      </c>
      <c r="N1850" s="32">
        <f>Table2[[#This Row],[Price]]*Table2[[#This Row],[Quantity Sold]]</f>
        <v>8984.75</v>
      </c>
      <c r="O1850" s="1">
        <f t="shared" si="226"/>
        <v>2024</v>
      </c>
      <c r="P1850" s="1" t="str">
        <f t="shared" si="227"/>
        <v>MEN</v>
      </c>
      <c r="Q1850" s="1" t="str">
        <f t="shared" si="232"/>
        <v>Men_Shoes</v>
      </c>
      <c r="T1850" s="1" t="str">
        <f t="shared" si="228"/>
        <v>LOW PRICE</v>
      </c>
      <c r="U1850" t="str">
        <f t="shared" si="233"/>
        <v>No Discount</v>
      </c>
      <c r="V1850" t="str">
        <f t="shared" si="229"/>
        <v>Other</v>
      </c>
      <c r="W1850" s="1" t="b">
        <f t="shared" si="230"/>
        <v>0</v>
      </c>
      <c r="X1850" t="b">
        <f t="shared" si="231"/>
        <v>0</v>
      </c>
    </row>
    <row r="1851" spans="1:24" x14ac:dyDescent="0.3">
      <c r="A1851" s="2" t="s">
        <v>1840</v>
      </c>
      <c r="B1851" s="3" t="s">
        <v>5656</v>
      </c>
      <c r="C1851" s="3" t="s">
        <v>7407</v>
      </c>
      <c r="D1851" s="3" t="s">
        <v>7415</v>
      </c>
      <c r="E1851" s="3" t="s">
        <v>7423</v>
      </c>
      <c r="F1851" s="3" t="s">
        <v>7434</v>
      </c>
      <c r="G1851" s="3">
        <v>1771.22</v>
      </c>
      <c r="H1851" s="3">
        <v>17</v>
      </c>
      <c r="I1851" s="8" t="s">
        <v>7740</v>
      </c>
      <c r="J1851" s="3" t="s">
        <v>8163</v>
      </c>
      <c r="K1851" s="3" t="s">
        <v>8167</v>
      </c>
      <c r="L1851" s="3" t="s">
        <v>8169</v>
      </c>
      <c r="M1851" s="4">
        <v>24088.26</v>
      </c>
      <c r="N1851" s="32">
        <f>Table2[[#This Row],[Price]]*Table2[[#This Row],[Quantity Sold]]</f>
        <v>30110.74</v>
      </c>
      <c r="O1851" s="1">
        <f t="shared" si="226"/>
        <v>2023</v>
      </c>
      <c r="P1851" s="1" t="str">
        <f t="shared" si="227"/>
        <v>KIDS</v>
      </c>
      <c r="Q1851" s="1" t="str">
        <f t="shared" si="232"/>
        <v>Kids_T-Shirts</v>
      </c>
      <c r="T1851" s="1" t="str">
        <f t="shared" si="228"/>
        <v>LOW PRICE</v>
      </c>
      <c r="U1851" t="str">
        <f t="shared" si="233"/>
        <v>Discounted</v>
      </c>
      <c r="V1851" t="str">
        <f t="shared" si="229"/>
        <v>Other</v>
      </c>
      <c r="W1851" s="1" t="b">
        <f t="shared" si="230"/>
        <v>1</v>
      </c>
      <c r="X1851" t="b">
        <f t="shared" si="231"/>
        <v>1</v>
      </c>
    </row>
    <row r="1852" spans="1:24" ht="28.8" x14ac:dyDescent="0.3">
      <c r="A1852" s="2" t="s">
        <v>1841</v>
      </c>
      <c r="B1852" s="3" t="s">
        <v>5657</v>
      </c>
      <c r="C1852" s="3" t="s">
        <v>7408</v>
      </c>
      <c r="D1852" s="3" t="s">
        <v>7422</v>
      </c>
      <c r="E1852" s="3" t="s">
        <v>7425</v>
      </c>
      <c r="F1852" s="3" t="s">
        <v>7429</v>
      </c>
      <c r="G1852" s="3">
        <v>7417.71</v>
      </c>
      <c r="H1852" s="3">
        <v>8</v>
      </c>
      <c r="I1852" s="8" t="s">
        <v>8096</v>
      </c>
      <c r="J1852" s="3" t="s">
        <v>8164</v>
      </c>
      <c r="K1852" s="3" t="s">
        <v>8168</v>
      </c>
      <c r="L1852" s="3" t="s">
        <v>8170</v>
      </c>
      <c r="M1852" s="4">
        <v>59341.68</v>
      </c>
      <c r="N1852" s="32">
        <f>Table2[[#This Row],[Price]]*Table2[[#This Row],[Quantity Sold]]</f>
        <v>59341.68</v>
      </c>
      <c r="O1852" s="1">
        <f t="shared" si="226"/>
        <v>2023</v>
      </c>
      <c r="P1852" s="1" t="str">
        <f t="shared" si="227"/>
        <v>WOMEN</v>
      </c>
      <c r="Q1852" s="1" t="str">
        <f t="shared" si="232"/>
        <v>Women_Skirts</v>
      </c>
      <c r="T1852" s="1" t="str">
        <f t="shared" si="228"/>
        <v>LOW PRICE</v>
      </c>
      <c r="U1852" t="str">
        <f t="shared" si="233"/>
        <v>No Discount</v>
      </c>
      <c r="V1852" t="str">
        <f t="shared" si="229"/>
        <v>Other</v>
      </c>
      <c r="W1852" s="1" t="b">
        <f t="shared" si="230"/>
        <v>0</v>
      </c>
      <c r="X1852" t="b">
        <f t="shared" si="231"/>
        <v>0</v>
      </c>
    </row>
    <row r="1853" spans="1:24" x14ac:dyDescent="0.3">
      <c r="A1853" s="2" t="s">
        <v>1842</v>
      </c>
      <c r="B1853" s="3" t="s">
        <v>5658</v>
      </c>
      <c r="C1853" s="3" t="s">
        <v>7405</v>
      </c>
      <c r="D1853" s="3" t="s">
        <v>7409</v>
      </c>
      <c r="E1853" s="3" t="s">
        <v>7427</v>
      </c>
      <c r="F1853" s="3" t="s">
        <v>7431</v>
      </c>
      <c r="G1853" s="3">
        <v>9292.68</v>
      </c>
      <c r="H1853" s="3">
        <v>5</v>
      </c>
      <c r="I1853" s="8" t="s">
        <v>8000</v>
      </c>
      <c r="J1853" s="3" t="s">
        <v>8162</v>
      </c>
      <c r="K1853" s="3" t="s">
        <v>8168</v>
      </c>
      <c r="L1853" s="3" t="s">
        <v>8170</v>
      </c>
      <c r="M1853" s="4">
        <v>46463.4</v>
      </c>
      <c r="N1853" s="32">
        <f>Table2[[#This Row],[Price]]*Table2[[#This Row],[Quantity Sold]]</f>
        <v>46463.4</v>
      </c>
      <c r="O1853" s="1">
        <f t="shared" si="226"/>
        <v>2023</v>
      </c>
      <c r="P1853" s="1" t="str">
        <f t="shared" si="227"/>
        <v>MEN</v>
      </c>
      <c r="Q1853" s="1" t="str">
        <f t="shared" si="232"/>
        <v>Men_Jackets</v>
      </c>
      <c r="T1853" s="1" t="str">
        <f t="shared" si="228"/>
        <v>LOW PRICE</v>
      </c>
      <c r="U1853" t="str">
        <f t="shared" si="233"/>
        <v>No Discount</v>
      </c>
      <c r="V1853" t="str">
        <f t="shared" si="229"/>
        <v>Other</v>
      </c>
      <c r="W1853" s="1" t="b">
        <f t="shared" si="230"/>
        <v>0</v>
      </c>
      <c r="X1853" t="b">
        <f t="shared" si="231"/>
        <v>0</v>
      </c>
    </row>
    <row r="1854" spans="1:24" ht="28.8" x14ac:dyDescent="0.3">
      <c r="A1854" s="2" t="s">
        <v>1843</v>
      </c>
      <c r="B1854" s="3" t="s">
        <v>5659</v>
      </c>
      <c r="C1854" s="3" t="s">
        <v>7408</v>
      </c>
      <c r="D1854" s="3" t="s">
        <v>7417</v>
      </c>
      <c r="E1854" s="3" t="s">
        <v>7426</v>
      </c>
      <c r="F1854" s="3" t="s">
        <v>7432</v>
      </c>
      <c r="G1854" s="3">
        <v>12609.36</v>
      </c>
      <c r="H1854" s="3">
        <v>15</v>
      </c>
      <c r="I1854" s="8" t="s">
        <v>7550</v>
      </c>
      <c r="J1854" s="3" t="s">
        <v>8162</v>
      </c>
      <c r="K1854" s="3" t="s">
        <v>8167</v>
      </c>
      <c r="L1854" s="3" t="s">
        <v>8169</v>
      </c>
      <c r="M1854" s="4">
        <v>151312.32000000001</v>
      </c>
      <c r="N1854" s="32">
        <f>Table2[[#This Row],[Price]]*Table2[[#This Row],[Quantity Sold]]</f>
        <v>189140.40000000002</v>
      </c>
      <c r="O1854" s="1">
        <f t="shared" si="226"/>
        <v>2024</v>
      </c>
      <c r="P1854" s="1" t="str">
        <f t="shared" si="227"/>
        <v>WOMEN</v>
      </c>
      <c r="Q1854" s="1" t="str">
        <f t="shared" si="232"/>
        <v>Women_Shoes</v>
      </c>
      <c r="T1854" s="1" t="str">
        <f t="shared" si="228"/>
        <v>HIGH PRICE</v>
      </c>
      <c r="U1854" t="str">
        <f t="shared" si="233"/>
        <v>Discounted</v>
      </c>
      <c r="V1854" t="str">
        <f t="shared" si="229"/>
        <v>Other</v>
      </c>
      <c r="W1854" s="1" t="b">
        <f t="shared" si="230"/>
        <v>1</v>
      </c>
      <c r="X1854" t="b">
        <f t="shared" si="231"/>
        <v>1</v>
      </c>
    </row>
    <row r="1855" spans="1:24" x14ac:dyDescent="0.3">
      <c r="A1855" s="2" t="s">
        <v>1844</v>
      </c>
      <c r="B1855" s="3" t="s">
        <v>5660</v>
      </c>
      <c r="C1855" s="3" t="s">
        <v>7407</v>
      </c>
      <c r="D1855" s="3" t="s">
        <v>7413</v>
      </c>
      <c r="E1855" s="3" t="s">
        <v>7426</v>
      </c>
      <c r="F1855" s="3" t="s">
        <v>7432</v>
      </c>
      <c r="G1855" s="3">
        <v>13408.65</v>
      </c>
      <c r="H1855" s="3">
        <v>17</v>
      </c>
      <c r="I1855" s="8" t="s">
        <v>7613</v>
      </c>
      <c r="J1855" s="3" t="s">
        <v>8166</v>
      </c>
      <c r="K1855" s="3" t="s">
        <v>8167</v>
      </c>
      <c r="L1855" s="3" t="s">
        <v>8169</v>
      </c>
      <c r="M1855" s="4">
        <v>182357.64</v>
      </c>
      <c r="N1855" s="32">
        <f>Table2[[#This Row],[Price]]*Table2[[#This Row],[Quantity Sold]]</f>
        <v>227947.05</v>
      </c>
      <c r="O1855" s="1">
        <f t="shared" si="226"/>
        <v>2024</v>
      </c>
      <c r="P1855" s="1" t="str">
        <f t="shared" si="227"/>
        <v>KIDS</v>
      </c>
      <c r="Q1855" s="1" t="str">
        <f t="shared" si="232"/>
        <v>Kids_Shorts</v>
      </c>
      <c r="T1855" s="1" t="str">
        <f t="shared" si="228"/>
        <v>HIGH PRICE</v>
      </c>
      <c r="U1855" t="str">
        <f t="shared" si="233"/>
        <v>Discounted</v>
      </c>
      <c r="V1855" t="str">
        <f t="shared" si="229"/>
        <v>Other</v>
      </c>
      <c r="W1855" s="1" t="b">
        <f t="shared" si="230"/>
        <v>1</v>
      </c>
      <c r="X1855" t="b">
        <f t="shared" si="231"/>
        <v>1</v>
      </c>
    </row>
    <row r="1856" spans="1:24" ht="28.8" x14ac:dyDescent="0.3">
      <c r="A1856" s="2" t="s">
        <v>1845</v>
      </c>
      <c r="B1856" s="3" t="s">
        <v>5661</v>
      </c>
      <c r="C1856" s="3" t="s">
        <v>7406</v>
      </c>
      <c r="D1856" s="3" t="s">
        <v>7412</v>
      </c>
      <c r="E1856" s="3" t="s">
        <v>7427</v>
      </c>
      <c r="F1856" s="3" t="s">
        <v>7434</v>
      </c>
      <c r="G1856" s="3">
        <v>864.03</v>
      </c>
      <c r="H1856" s="3">
        <v>15</v>
      </c>
      <c r="I1856" s="8" t="s">
        <v>7982</v>
      </c>
      <c r="J1856" s="3" t="s">
        <v>8166</v>
      </c>
      <c r="K1856" s="3" t="s">
        <v>8167</v>
      </c>
      <c r="L1856" s="3" t="s">
        <v>8169</v>
      </c>
      <c r="M1856" s="4">
        <v>10368.36</v>
      </c>
      <c r="N1856" s="32">
        <f>Table2[[#This Row],[Price]]*Table2[[#This Row],[Quantity Sold]]</f>
        <v>12960.449999999999</v>
      </c>
      <c r="O1856" s="1">
        <f t="shared" si="226"/>
        <v>2023</v>
      </c>
      <c r="P1856" s="1" t="str">
        <f t="shared" si="227"/>
        <v>ACCESSORIES</v>
      </c>
      <c r="Q1856" s="1" t="str">
        <f t="shared" si="232"/>
        <v>Accessories_Hats</v>
      </c>
      <c r="T1856" s="1" t="str">
        <f t="shared" si="228"/>
        <v>LOW PRICE</v>
      </c>
      <c r="U1856" t="str">
        <f t="shared" si="233"/>
        <v>Discounted</v>
      </c>
      <c r="V1856" t="str">
        <f t="shared" si="229"/>
        <v>Other</v>
      </c>
      <c r="W1856" s="1" t="b">
        <f t="shared" si="230"/>
        <v>1</v>
      </c>
      <c r="X1856" t="b">
        <f t="shared" si="231"/>
        <v>1</v>
      </c>
    </row>
    <row r="1857" spans="1:24" ht="28.8" x14ac:dyDescent="0.3">
      <c r="A1857" s="2" t="s">
        <v>1846</v>
      </c>
      <c r="B1857" s="3" t="s">
        <v>5662</v>
      </c>
      <c r="C1857" s="3" t="s">
        <v>7406</v>
      </c>
      <c r="D1857" s="3" t="s">
        <v>7414</v>
      </c>
      <c r="E1857" s="3" t="s">
        <v>7425</v>
      </c>
      <c r="F1857" s="3" t="s">
        <v>7429</v>
      </c>
      <c r="G1857" s="3">
        <v>5503.73</v>
      </c>
      <c r="H1857" s="3">
        <v>3</v>
      </c>
      <c r="I1857" s="8" t="s">
        <v>7920</v>
      </c>
      <c r="J1857" s="3" t="s">
        <v>8166</v>
      </c>
      <c r="K1857" s="3" t="s">
        <v>8168</v>
      </c>
      <c r="L1857" s="3" t="s">
        <v>8169</v>
      </c>
      <c r="M1857" s="4">
        <v>13208.62</v>
      </c>
      <c r="N1857" s="32">
        <f>Table2[[#This Row],[Price]]*Table2[[#This Row],[Quantity Sold]]</f>
        <v>16511.189999999999</v>
      </c>
      <c r="O1857" s="1">
        <f t="shared" si="226"/>
        <v>2024</v>
      </c>
      <c r="P1857" s="1" t="str">
        <f t="shared" si="227"/>
        <v>ACCESSORIES</v>
      </c>
      <c r="Q1857" s="1" t="str">
        <f t="shared" si="232"/>
        <v>Accessories_Bags</v>
      </c>
      <c r="T1857" s="1" t="str">
        <f t="shared" si="228"/>
        <v>LOW PRICE</v>
      </c>
      <c r="U1857" t="str">
        <f t="shared" si="233"/>
        <v>Discounted</v>
      </c>
      <c r="V1857" t="str">
        <f t="shared" si="229"/>
        <v>Other</v>
      </c>
      <c r="W1857" s="1" t="b">
        <f t="shared" si="230"/>
        <v>0</v>
      </c>
      <c r="X1857" t="b">
        <f t="shared" si="231"/>
        <v>1</v>
      </c>
    </row>
    <row r="1858" spans="1:24" x14ac:dyDescent="0.3">
      <c r="A1858" s="2" t="s">
        <v>1847</v>
      </c>
      <c r="B1858" s="3" t="s">
        <v>5663</v>
      </c>
      <c r="C1858" s="3" t="s">
        <v>7407</v>
      </c>
      <c r="D1858" s="3" t="s">
        <v>7417</v>
      </c>
      <c r="E1858" s="3" t="s">
        <v>7427</v>
      </c>
      <c r="F1858" s="3" t="s">
        <v>7433</v>
      </c>
      <c r="G1858" s="3">
        <v>7573.75</v>
      </c>
      <c r="H1858" s="3">
        <v>14</v>
      </c>
      <c r="I1858" s="8" t="s">
        <v>7662</v>
      </c>
      <c r="J1858" s="3" t="s">
        <v>8166</v>
      </c>
      <c r="K1858" s="3" t="s">
        <v>8168</v>
      </c>
      <c r="L1858" s="3" t="s">
        <v>8169</v>
      </c>
      <c r="M1858" s="4">
        <v>84826</v>
      </c>
      <c r="N1858" s="32">
        <f>Table2[[#This Row],[Price]]*Table2[[#This Row],[Quantity Sold]]</f>
        <v>106032.5</v>
      </c>
      <c r="O1858" s="1">
        <f t="shared" si="226"/>
        <v>2023</v>
      </c>
      <c r="P1858" s="1" t="str">
        <f t="shared" si="227"/>
        <v>KIDS</v>
      </c>
      <c r="Q1858" s="1" t="str">
        <f t="shared" si="232"/>
        <v>Kids_Shoes</v>
      </c>
      <c r="T1858" s="1" t="str">
        <f t="shared" si="228"/>
        <v>LOW PRICE</v>
      </c>
      <c r="U1858" t="str">
        <f t="shared" si="233"/>
        <v>Discounted</v>
      </c>
      <c r="V1858" t="str">
        <f t="shared" si="229"/>
        <v>Other</v>
      </c>
      <c r="W1858" s="1" t="b">
        <f t="shared" si="230"/>
        <v>1</v>
      </c>
      <c r="X1858" t="b">
        <f t="shared" si="231"/>
        <v>1</v>
      </c>
    </row>
    <row r="1859" spans="1:24" ht="28.8" x14ac:dyDescent="0.3">
      <c r="A1859" s="2" t="s">
        <v>1848</v>
      </c>
      <c r="B1859" s="3" t="s">
        <v>5664</v>
      </c>
      <c r="C1859" s="3" t="s">
        <v>7407</v>
      </c>
      <c r="D1859" s="3" t="s">
        <v>7418</v>
      </c>
      <c r="E1859" s="3" t="s">
        <v>7423</v>
      </c>
      <c r="F1859" s="3" t="s">
        <v>7428</v>
      </c>
      <c r="G1859" s="3">
        <v>9930.1200000000008</v>
      </c>
      <c r="H1859" s="3">
        <v>5</v>
      </c>
      <c r="I1859" s="8" t="s">
        <v>7890</v>
      </c>
      <c r="J1859" s="3" t="s">
        <v>8166</v>
      </c>
      <c r="K1859" s="3" t="s">
        <v>8167</v>
      </c>
      <c r="L1859" s="3" t="s">
        <v>8170</v>
      </c>
      <c r="M1859" s="4">
        <v>49650.6</v>
      </c>
      <c r="N1859" s="32">
        <f>Table2[[#This Row],[Price]]*Table2[[#This Row],[Quantity Sold]]</f>
        <v>49650.600000000006</v>
      </c>
      <c r="O1859" s="1">
        <f t="shared" ref="O1859:O1922" si="234">YEAR(I1859)</f>
        <v>2023</v>
      </c>
      <c r="P1859" s="1" t="str">
        <f t="shared" ref="P1859:P1922" si="235">UPPER(C1859)</f>
        <v>KIDS</v>
      </c>
      <c r="Q1859" s="1" t="str">
        <f t="shared" si="232"/>
        <v>Kids_Sweaters</v>
      </c>
      <c r="T1859" s="1" t="str">
        <f t="shared" ref="T1859:T1922" si="236">IF(G1859&gt;10000,"HIGH PRICE", "LOW PRICE")</f>
        <v>LOW PRICE</v>
      </c>
      <c r="U1859" t="str">
        <f>IF(L1859 = "Yes", "Discounted", "No Discount")</f>
        <v>No Discount</v>
      </c>
      <c r="V1859" t="str">
        <f t="shared" ref="V1859:V1922" si="237">IF(AND(C1859 = "Men", L1859 = "Yes"), "Men's Discounted Item", "Other")</f>
        <v>Other</v>
      </c>
      <c r="W1859" s="1" t="b">
        <f t="shared" ref="W1859:W1922" si="238">H1859&gt;=10</f>
        <v>0</v>
      </c>
      <c r="X1859" t="b">
        <f t="shared" ref="X1859:X1922" si="239">L1859 = "Yes"</f>
        <v>0</v>
      </c>
    </row>
    <row r="1860" spans="1:24" x14ac:dyDescent="0.3">
      <c r="A1860" s="2" t="s">
        <v>1849</v>
      </c>
      <c r="B1860" s="3" t="s">
        <v>5665</v>
      </c>
      <c r="C1860" s="3" t="s">
        <v>7407</v>
      </c>
      <c r="D1860" s="3" t="s">
        <v>7417</v>
      </c>
      <c r="E1860" s="3" t="s">
        <v>7426</v>
      </c>
      <c r="F1860" s="3" t="s">
        <v>7432</v>
      </c>
      <c r="G1860" s="3">
        <v>7818.6</v>
      </c>
      <c r="H1860" s="3">
        <v>5</v>
      </c>
      <c r="I1860" s="8" t="s">
        <v>7831</v>
      </c>
      <c r="J1860" s="3" t="s">
        <v>8162</v>
      </c>
      <c r="K1860" s="3" t="s">
        <v>8167</v>
      </c>
      <c r="L1860" s="3" t="s">
        <v>8170</v>
      </c>
      <c r="M1860" s="4">
        <v>39093</v>
      </c>
      <c r="N1860" s="32">
        <f>Table2[[#This Row],[Price]]*Table2[[#This Row],[Quantity Sold]]</f>
        <v>39093</v>
      </c>
      <c r="O1860" s="1">
        <f t="shared" si="234"/>
        <v>2023</v>
      </c>
      <c r="P1860" s="1" t="str">
        <f t="shared" si="235"/>
        <v>KIDS</v>
      </c>
      <c r="Q1860" s="1" t="str">
        <f t="shared" si="232"/>
        <v>Kids_Shoes</v>
      </c>
      <c r="T1860" s="1" t="str">
        <f t="shared" si="236"/>
        <v>LOW PRICE</v>
      </c>
      <c r="U1860" t="str">
        <f t="shared" ref="U1860:U1923" si="240">IF(L1860 = "Yes", "Discounted", "No Discount")</f>
        <v>No Discount</v>
      </c>
      <c r="V1860" t="str">
        <f t="shared" si="237"/>
        <v>Other</v>
      </c>
      <c r="W1860" s="1" t="b">
        <f t="shared" si="238"/>
        <v>0</v>
      </c>
      <c r="X1860" t="b">
        <f t="shared" si="239"/>
        <v>0</v>
      </c>
    </row>
    <row r="1861" spans="1:24" ht="28.8" x14ac:dyDescent="0.3">
      <c r="A1861" s="2" t="s">
        <v>1850</v>
      </c>
      <c r="B1861" s="3" t="s">
        <v>5666</v>
      </c>
      <c r="C1861" s="3" t="s">
        <v>7408</v>
      </c>
      <c r="D1861" s="3" t="s">
        <v>7419</v>
      </c>
      <c r="E1861" s="3" t="s">
        <v>7427</v>
      </c>
      <c r="F1861" s="3" t="s">
        <v>7429</v>
      </c>
      <c r="G1861" s="3">
        <v>1561.23</v>
      </c>
      <c r="H1861" s="3">
        <v>10</v>
      </c>
      <c r="I1861" s="8" t="s">
        <v>7546</v>
      </c>
      <c r="J1861" s="3" t="s">
        <v>8162</v>
      </c>
      <c r="K1861" s="3" t="s">
        <v>8167</v>
      </c>
      <c r="L1861" s="3" t="s">
        <v>8169</v>
      </c>
      <c r="M1861" s="4">
        <v>12489.84</v>
      </c>
      <c r="N1861" s="32">
        <f>Table2[[#This Row],[Price]]*Table2[[#This Row],[Quantity Sold]]</f>
        <v>15612.3</v>
      </c>
      <c r="O1861" s="1">
        <f t="shared" si="234"/>
        <v>2024</v>
      </c>
      <c r="P1861" s="1" t="str">
        <f t="shared" si="235"/>
        <v>WOMEN</v>
      </c>
      <c r="Q1861" s="1" t="str">
        <f t="shared" si="232"/>
        <v>Women_Dresses</v>
      </c>
      <c r="T1861" s="1" t="str">
        <f t="shared" si="236"/>
        <v>LOW PRICE</v>
      </c>
      <c r="U1861" t="str">
        <f t="shared" si="240"/>
        <v>Discounted</v>
      </c>
      <c r="V1861" t="str">
        <f t="shared" si="237"/>
        <v>Other</v>
      </c>
      <c r="W1861" s="1" t="b">
        <f t="shared" si="238"/>
        <v>1</v>
      </c>
      <c r="X1861" t="b">
        <f t="shared" si="239"/>
        <v>1</v>
      </c>
    </row>
    <row r="1862" spans="1:24" x14ac:dyDescent="0.3">
      <c r="A1862" s="2" t="s">
        <v>1851</v>
      </c>
      <c r="B1862" s="3" t="s">
        <v>4413</v>
      </c>
      <c r="C1862" s="3" t="s">
        <v>7405</v>
      </c>
      <c r="D1862" s="3" t="s">
        <v>7409</v>
      </c>
      <c r="E1862" s="3" t="s">
        <v>7423</v>
      </c>
      <c r="F1862" s="3" t="s">
        <v>7434</v>
      </c>
      <c r="G1862" s="3">
        <v>10885.45</v>
      </c>
      <c r="H1862" s="3">
        <v>11</v>
      </c>
      <c r="I1862" s="8" t="s">
        <v>8109</v>
      </c>
      <c r="J1862" s="3" t="s">
        <v>8166</v>
      </c>
      <c r="K1862" s="3" t="s">
        <v>8167</v>
      </c>
      <c r="L1862" s="3" t="s">
        <v>8170</v>
      </c>
      <c r="M1862" s="4">
        <v>119739.95</v>
      </c>
      <c r="N1862" s="32">
        <f>Table2[[#This Row],[Price]]*Table2[[#This Row],[Quantity Sold]]</f>
        <v>119739.95000000001</v>
      </c>
      <c r="O1862" s="1">
        <f t="shared" si="234"/>
        <v>2023</v>
      </c>
      <c r="P1862" s="1" t="str">
        <f t="shared" si="235"/>
        <v>MEN</v>
      </c>
      <c r="Q1862" s="1" t="str">
        <f t="shared" si="232"/>
        <v>Men_Jackets</v>
      </c>
      <c r="T1862" s="1" t="str">
        <f t="shared" si="236"/>
        <v>HIGH PRICE</v>
      </c>
      <c r="U1862" t="str">
        <f t="shared" si="240"/>
        <v>No Discount</v>
      </c>
      <c r="V1862" t="str">
        <f t="shared" si="237"/>
        <v>Other</v>
      </c>
      <c r="W1862" s="1" t="b">
        <f t="shared" si="238"/>
        <v>1</v>
      </c>
      <c r="X1862" t="b">
        <f t="shared" si="239"/>
        <v>0</v>
      </c>
    </row>
    <row r="1863" spans="1:24" ht="28.8" x14ac:dyDescent="0.3">
      <c r="A1863" s="2" t="s">
        <v>1852</v>
      </c>
      <c r="B1863" s="3" t="s">
        <v>5667</v>
      </c>
      <c r="C1863" s="3" t="s">
        <v>7406</v>
      </c>
      <c r="D1863" s="3" t="s">
        <v>7421</v>
      </c>
      <c r="E1863" s="3" t="s">
        <v>7423</v>
      </c>
      <c r="F1863" s="3" t="s">
        <v>7430</v>
      </c>
      <c r="G1863" s="3">
        <v>1557.08</v>
      </c>
      <c r="H1863" s="3">
        <v>16</v>
      </c>
      <c r="I1863" s="8" t="s">
        <v>7599</v>
      </c>
      <c r="J1863" s="3" t="s">
        <v>8162</v>
      </c>
      <c r="K1863" s="3" t="s">
        <v>8167</v>
      </c>
      <c r="L1863" s="3" t="s">
        <v>8170</v>
      </c>
      <c r="M1863" s="4">
        <v>24913.279999999999</v>
      </c>
      <c r="N1863" s="32">
        <f>Table2[[#This Row],[Price]]*Table2[[#This Row],[Quantity Sold]]</f>
        <v>24913.279999999999</v>
      </c>
      <c r="O1863" s="1">
        <f t="shared" si="234"/>
        <v>2023</v>
      </c>
      <c r="P1863" s="1" t="str">
        <f t="shared" si="235"/>
        <v>ACCESSORIES</v>
      </c>
      <c r="Q1863" s="1" t="str">
        <f t="shared" si="232"/>
        <v>Accessories_Scarves</v>
      </c>
      <c r="T1863" s="1" t="str">
        <f t="shared" si="236"/>
        <v>LOW PRICE</v>
      </c>
      <c r="U1863" t="str">
        <f t="shared" si="240"/>
        <v>No Discount</v>
      </c>
      <c r="V1863" t="str">
        <f t="shared" si="237"/>
        <v>Other</v>
      </c>
      <c r="W1863" s="1" t="b">
        <f t="shared" si="238"/>
        <v>1</v>
      </c>
      <c r="X1863" t="b">
        <f t="shared" si="239"/>
        <v>0</v>
      </c>
    </row>
    <row r="1864" spans="1:24" ht="28.8" x14ac:dyDescent="0.3">
      <c r="A1864" s="2" t="s">
        <v>1853</v>
      </c>
      <c r="B1864" s="3" t="s">
        <v>5668</v>
      </c>
      <c r="C1864" s="3" t="s">
        <v>7406</v>
      </c>
      <c r="D1864" s="3" t="s">
        <v>7412</v>
      </c>
      <c r="E1864" s="3" t="s">
        <v>7425</v>
      </c>
      <c r="F1864" s="3" t="s">
        <v>7432</v>
      </c>
      <c r="G1864" s="3">
        <v>4635.55</v>
      </c>
      <c r="H1864" s="3">
        <v>15</v>
      </c>
      <c r="I1864" s="8" t="s">
        <v>7566</v>
      </c>
      <c r="J1864" s="3" t="s">
        <v>8165</v>
      </c>
      <c r="K1864" s="3" t="s">
        <v>8167</v>
      </c>
      <c r="L1864" s="3" t="s">
        <v>8169</v>
      </c>
      <c r="M1864" s="4">
        <v>55626.6</v>
      </c>
      <c r="N1864" s="32">
        <f>Table2[[#This Row],[Price]]*Table2[[#This Row],[Quantity Sold]]</f>
        <v>69533.25</v>
      </c>
      <c r="O1864" s="1">
        <f t="shared" si="234"/>
        <v>2024</v>
      </c>
      <c r="P1864" s="1" t="str">
        <f t="shared" si="235"/>
        <v>ACCESSORIES</v>
      </c>
      <c r="Q1864" s="1" t="str">
        <f t="shared" si="232"/>
        <v>Accessories_Hats</v>
      </c>
      <c r="T1864" s="1" t="str">
        <f t="shared" si="236"/>
        <v>LOW PRICE</v>
      </c>
      <c r="U1864" t="str">
        <f t="shared" si="240"/>
        <v>Discounted</v>
      </c>
      <c r="V1864" t="str">
        <f t="shared" si="237"/>
        <v>Other</v>
      </c>
      <c r="W1864" s="1" t="b">
        <f t="shared" si="238"/>
        <v>1</v>
      </c>
      <c r="X1864" t="b">
        <f t="shared" si="239"/>
        <v>1</v>
      </c>
    </row>
    <row r="1865" spans="1:24" ht="28.8" x14ac:dyDescent="0.3">
      <c r="A1865" s="2" t="s">
        <v>1854</v>
      </c>
      <c r="B1865" s="3" t="s">
        <v>5669</v>
      </c>
      <c r="C1865" s="3" t="s">
        <v>7406</v>
      </c>
      <c r="D1865" s="3" t="s">
        <v>7421</v>
      </c>
      <c r="E1865" s="3" t="s">
        <v>7427</v>
      </c>
      <c r="F1865" s="3" t="s">
        <v>7434</v>
      </c>
      <c r="G1865" s="3">
        <v>9119.2099999999991</v>
      </c>
      <c r="H1865" s="3">
        <v>3</v>
      </c>
      <c r="I1865" s="8" t="s">
        <v>7741</v>
      </c>
      <c r="J1865" s="3" t="s">
        <v>8163</v>
      </c>
      <c r="K1865" s="3" t="s">
        <v>8167</v>
      </c>
      <c r="L1865" s="3" t="s">
        <v>8170</v>
      </c>
      <c r="M1865" s="4">
        <v>27357.63</v>
      </c>
      <c r="N1865" s="32">
        <f>Table2[[#This Row],[Price]]*Table2[[#This Row],[Quantity Sold]]</f>
        <v>27357.629999999997</v>
      </c>
      <c r="O1865" s="1">
        <f t="shared" si="234"/>
        <v>2023</v>
      </c>
      <c r="P1865" s="1" t="str">
        <f t="shared" si="235"/>
        <v>ACCESSORIES</v>
      </c>
      <c r="Q1865" s="1" t="str">
        <f t="shared" si="232"/>
        <v>Accessories_Scarves</v>
      </c>
      <c r="T1865" s="1" t="str">
        <f t="shared" si="236"/>
        <v>LOW PRICE</v>
      </c>
      <c r="U1865" t="str">
        <f t="shared" si="240"/>
        <v>No Discount</v>
      </c>
      <c r="V1865" t="str">
        <f t="shared" si="237"/>
        <v>Other</v>
      </c>
      <c r="W1865" s="1" t="b">
        <f t="shared" si="238"/>
        <v>0</v>
      </c>
      <c r="X1865" t="b">
        <f t="shared" si="239"/>
        <v>0</v>
      </c>
    </row>
    <row r="1866" spans="1:24" ht="28.8" x14ac:dyDescent="0.3">
      <c r="A1866" s="2" t="s">
        <v>1855</v>
      </c>
      <c r="B1866" s="3" t="s">
        <v>5670</v>
      </c>
      <c r="C1866" s="3" t="s">
        <v>7408</v>
      </c>
      <c r="D1866" s="3" t="s">
        <v>7422</v>
      </c>
      <c r="E1866" s="3" t="s">
        <v>7425</v>
      </c>
      <c r="F1866" s="3" t="s">
        <v>7430</v>
      </c>
      <c r="G1866" s="3">
        <v>11054.77</v>
      </c>
      <c r="H1866" s="3">
        <v>15</v>
      </c>
      <c r="I1866" s="8" t="s">
        <v>7487</v>
      </c>
      <c r="J1866" s="3" t="s">
        <v>8164</v>
      </c>
      <c r="K1866" s="3" t="s">
        <v>8167</v>
      </c>
      <c r="L1866" s="3" t="s">
        <v>8170</v>
      </c>
      <c r="M1866" s="4">
        <v>165821.54999999999</v>
      </c>
      <c r="N1866" s="32">
        <f>Table2[[#This Row],[Price]]*Table2[[#This Row],[Quantity Sold]]</f>
        <v>165821.55000000002</v>
      </c>
      <c r="O1866" s="1">
        <f t="shared" si="234"/>
        <v>2023</v>
      </c>
      <c r="P1866" s="1" t="str">
        <f t="shared" si="235"/>
        <v>WOMEN</v>
      </c>
      <c r="Q1866" s="1" t="str">
        <f t="shared" si="232"/>
        <v>Women_Skirts</v>
      </c>
      <c r="T1866" s="1" t="str">
        <f t="shared" si="236"/>
        <v>HIGH PRICE</v>
      </c>
      <c r="U1866" t="str">
        <f t="shared" si="240"/>
        <v>No Discount</v>
      </c>
      <c r="V1866" t="str">
        <f t="shared" si="237"/>
        <v>Other</v>
      </c>
      <c r="W1866" s="1" t="b">
        <f t="shared" si="238"/>
        <v>1</v>
      </c>
      <c r="X1866" t="b">
        <f t="shared" si="239"/>
        <v>0</v>
      </c>
    </row>
    <row r="1867" spans="1:24" x14ac:dyDescent="0.3">
      <c r="A1867" s="2" t="s">
        <v>1856</v>
      </c>
      <c r="B1867" s="3" t="s">
        <v>5671</v>
      </c>
      <c r="C1867" s="3" t="s">
        <v>7405</v>
      </c>
      <c r="D1867" s="3" t="s">
        <v>7409</v>
      </c>
      <c r="E1867" s="3" t="s">
        <v>7424</v>
      </c>
      <c r="F1867" s="3" t="s">
        <v>7429</v>
      </c>
      <c r="G1867" s="3">
        <v>6139.51</v>
      </c>
      <c r="H1867" s="3">
        <v>4</v>
      </c>
      <c r="I1867" s="8" t="s">
        <v>7751</v>
      </c>
      <c r="J1867" s="3" t="s">
        <v>8166</v>
      </c>
      <c r="K1867" s="3" t="s">
        <v>8167</v>
      </c>
      <c r="L1867" s="3" t="s">
        <v>8170</v>
      </c>
      <c r="M1867" s="4">
        <v>24558.04</v>
      </c>
      <c r="N1867" s="32">
        <f>Table2[[#This Row],[Price]]*Table2[[#This Row],[Quantity Sold]]</f>
        <v>24558.04</v>
      </c>
      <c r="O1867" s="1">
        <f t="shared" si="234"/>
        <v>2023</v>
      </c>
      <c r="P1867" s="1" t="str">
        <f t="shared" si="235"/>
        <v>MEN</v>
      </c>
      <c r="Q1867" s="1" t="str">
        <f t="shared" si="232"/>
        <v>Men_Jackets</v>
      </c>
      <c r="T1867" s="1" t="str">
        <f t="shared" si="236"/>
        <v>LOW PRICE</v>
      </c>
      <c r="U1867" t="str">
        <f t="shared" si="240"/>
        <v>No Discount</v>
      </c>
      <c r="V1867" t="str">
        <f t="shared" si="237"/>
        <v>Other</v>
      </c>
      <c r="W1867" s="1" t="b">
        <f t="shared" si="238"/>
        <v>0</v>
      </c>
      <c r="X1867" t="b">
        <f t="shared" si="239"/>
        <v>0</v>
      </c>
    </row>
    <row r="1868" spans="1:24" x14ac:dyDescent="0.3">
      <c r="A1868" s="2" t="s">
        <v>1857</v>
      </c>
      <c r="B1868" s="3" t="s">
        <v>5672</v>
      </c>
      <c r="C1868" s="3" t="s">
        <v>7405</v>
      </c>
      <c r="D1868" s="3" t="s">
        <v>7409</v>
      </c>
      <c r="E1868" s="3" t="s">
        <v>7426</v>
      </c>
      <c r="F1868" s="3" t="s">
        <v>7430</v>
      </c>
      <c r="G1868" s="3">
        <v>1742.17</v>
      </c>
      <c r="H1868" s="3">
        <v>4</v>
      </c>
      <c r="I1868" s="8" t="s">
        <v>8001</v>
      </c>
      <c r="J1868" s="3" t="s">
        <v>8162</v>
      </c>
      <c r="K1868" s="3" t="s">
        <v>8167</v>
      </c>
      <c r="L1868" s="3" t="s">
        <v>8169</v>
      </c>
      <c r="M1868" s="4">
        <v>5575.11</v>
      </c>
      <c r="N1868" s="32">
        <f>Table2[[#This Row],[Price]]*Table2[[#This Row],[Quantity Sold]]</f>
        <v>6968.68</v>
      </c>
      <c r="O1868" s="1">
        <f t="shared" si="234"/>
        <v>2023</v>
      </c>
      <c r="P1868" s="1" t="str">
        <f t="shared" si="235"/>
        <v>MEN</v>
      </c>
      <c r="Q1868" s="1" t="str">
        <f t="shared" si="232"/>
        <v>Men_Jackets</v>
      </c>
      <c r="T1868" s="1" t="str">
        <f t="shared" si="236"/>
        <v>LOW PRICE</v>
      </c>
      <c r="U1868" t="str">
        <f t="shared" si="240"/>
        <v>Discounted</v>
      </c>
      <c r="V1868" t="str">
        <f t="shared" si="237"/>
        <v>Men's Discounted Item</v>
      </c>
      <c r="W1868" s="1" t="b">
        <f t="shared" si="238"/>
        <v>0</v>
      </c>
      <c r="X1868" t="b">
        <f t="shared" si="239"/>
        <v>1</v>
      </c>
    </row>
    <row r="1869" spans="1:24" x14ac:dyDescent="0.3">
      <c r="A1869" s="2" t="s">
        <v>1858</v>
      </c>
      <c r="B1869" s="3" t="s">
        <v>4586</v>
      </c>
      <c r="C1869" s="3" t="s">
        <v>7407</v>
      </c>
      <c r="D1869" s="3" t="s">
        <v>7413</v>
      </c>
      <c r="E1869" s="3" t="s">
        <v>7424</v>
      </c>
      <c r="F1869" s="3" t="s">
        <v>7434</v>
      </c>
      <c r="G1869" s="3">
        <v>8888.4699999999993</v>
      </c>
      <c r="H1869" s="3">
        <v>14</v>
      </c>
      <c r="I1869" s="8" t="s">
        <v>8008</v>
      </c>
      <c r="J1869" s="3" t="s">
        <v>8162</v>
      </c>
      <c r="K1869" s="3" t="s">
        <v>8168</v>
      </c>
      <c r="L1869" s="3" t="s">
        <v>8169</v>
      </c>
      <c r="M1869" s="4">
        <v>99551.03</v>
      </c>
      <c r="N1869" s="32">
        <f>Table2[[#This Row],[Price]]*Table2[[#This Row],[Quantity Sold]]</f>
        <v>124438.57999999999</v>
      </c>
      <c r="O1869" s="1">
        <f t="shared" si="234"/>
        <v>2022</v>
      </c>
      <c r="P1869" s="1" t="str">
        <f t="shared" si="235"/>
        <v>KIDS</v>
      </c>
      <c r="Q1869" s="1" t="str">
        <f t="shared" si="232"/>
        <v>Kids_Shorts</v>
      </c>
      <c r="T1869" s="1" t="str">
        <f t="shared" si="236"/>
        <v>LOW PRICE</v>
      </c>
      <c r="U1869" t="str">
        <f t="shared" si="240"/>
        <v>Discounted</v>
      </c>
      <c r="V1869" t="str">
        <f t="shared" si="237"/>
        <v>Other</v>
      </c>
      <c r="W1869" s="1" t="b">
        <f t="shared" si="238"/>
        <v>1</v>
      </c>
      <c r="X1869" t="b">
        <f t="shared" si="239"/>
        <v>1</v>
      </c>
    </row>
    <row r="1870" spans="1:24" x14ac:dyDescent="0.3">
      <c r="A1870" s="2" t="s">
        <v>1859</v>
      </c>
      <c r="B1870" s="3" t="s">
        <v>5673</v>
      </c>
      <c r="C1870" s="3" t="s">
        <v>7405</v>
      </c>
      <c r="D1870" s="3" t="s">
        <v>7410</v>
      </c>
      <c r="E1870" s="3" t="s">
        <v>7427</v>
      </c>
      <c r="F1870" s="3" t="s">
        <v>7432</v>
      </c>
      <c r="G1870" s="3">
        <v>12569.52</v>
      </c>
      <c r="H1870" s="3">
        <v>3</v>
      </c>
      <c r="I1870" s="8" t="s">
        <v>7569</v>
      </c>
      <c r="J1870" s="3" t="s">
        <v>8165</v>
      </c>
      <c r="K1870" s="3" t="s">
        <v>8167</v>
      </c>
      <c r="L1870" s="3" t="s">
        <v>8170</v>
      </c>
      <c r="M1870" s="4">
        <v>37708.559999999998</v>
      </c>
      <c r="N1870" s="32">
        <f>Table2[[#This Row],[Price]]*Table2[[#This Row],[Quantity Sold]]</f>
        <v>37708.559999999998</v>
      </c>
      <c r="O1870" s="1">
        <f t="shared" si="234"/>
        <v>2024</v>
      </c>
      <c r="P1870" s="1" t="str">
        <f t="shared" si="235"/>
        <v>MEN</v>
      </c>
      <c r="Q1870" s="1" t="str">
        <f t="shared" si="232"/>
        <v>Men_Shirts</v>
      </c>
      <c r="T1870" s="1" t="str">
        <f t="shared" si="236"/>
        <v>HIGH PRICE</v>
      </c>
      <c r="U1870" t="str">
        <f t="shared" si="240"/>
        <v>No Discount</v>
      </c>
      <c r="V1870" t="str">
        <f t="shared" si="237"/>
        <v>Other</v>
      </c>
      <c r="W1870" s="1" t="b">
        <f t="shared" si="238"/>
        <v>0</v>
      </c>
      <c r="X1870" t="b">
        <f t="shared" si="239"/>
        <v>0</v>
      </c>
    </row>
    <row r="1871" spans="1:24" ht="28.8" x14ac:dyDescent="0.3">
      <c r="A1871" s="2" t="s">
        <v>1860</v>
      </c>
      <c r="B1871" s="3" t="s">
        <v>5674</v>
      </c>
      <c r="C1871" s="3" t="s">
        <v>7406</v>
      </c>
      <c r="D1871" s="3" t="s">
        <v>7416</v>
      </c>
      <c r="E1871" s="3" t="s">
        <v>7426</v>
      </c>
      <c r="F1871" s="3" t="s">
        <v>7428</v>
      </c>
      <c r="G1871" s="3">
        <v>16304.52</v>
      </c>
      <c r="H1871" s="3">
        <v>7</v>
      </c>
      <c r="I1871" s="8" t="s">
        <v>7819</v>
      </c>
      <c r="J1871" s="3" t="s">
        <v>8163</v>
      </c>
      <c r="K1871" s="3" t="s">
        <v>8167</v>
      </c>
      <c r="L1871" s="3" t="s">
        <v>8169</v>
      </c>
      <c r="M1871" s="4">
        <v>91304.98</v>
      </c>
      <c r="N1871" s="32">
        <f>Table2[[#This Row],[Price]]*Table2[[#This Row],[Quantity Sold]]</f>
        <v>114131.64</v>
      </c>
      <c r="O1871" s="1">
        <f t="shared" si="234"/>
        <v>2023</v>
      </c>
      <c r="P1871" s="1" t="str">
        <f t="shared" si="235"/>
        <v>ACCESSORIES</v>
      </c>
      <c r="Q1871" s="1" t="str">
        <f t="shared" si="232"/>
        <v>Accessories_Belts</v>
      </c>
      <c r="T1871" s="1" t="str">
        <f t="shared" si="236"/>
        <v>HIGH PRICE</v>
      </c>
      <c r="U1871" t="str">
        <f t="shared" si="240"/>
        <v>Discounted</v>
      </c>
      <c r="V1871" t="str">
        <f t="shared" si="237"/>
        <v>Other</v>
      </c>
      <c r="W1871" s="1" t="b">
        <f t="shared" si="238"/>
        <v>0</v>
      </c>
      <c r="X1871" t="b">
        <f t="shared" si="239"/>
        <v>1</v>
      </c>
    </row>
    <row r="1872" spans="1:24" ht="28.8" x14ac:dyDescent="0.3">
      <c r="A1872" s="2" t="s">
        <v>1861</v>
      </c>
      <c r="B1872" s="3" t="s">
        <v>5675</v>
      </c>
      <c r="C1872" s="3" t="s">
        <v>7408</v>
      </c>
      <c r="D1872" s="3" t="s">
        <v>7422</v>
      </c>
      <c r="E1872" s="3" t="s">
        <v>7427</v>
      </c>
      <c r="F1872" s="3" t="s">
        <v>7432</v>
      </c>
      <c r="G1872" s="3">
        <v>4888.7</v>
      </c>
      <c r="H1872" s="3">
        <v>14</v>
      </c>
      <c r="I1872" s="8" t="s">
        <v>7743</v>
      </c>
      <c r="J1872" s="3" t="s">
        <v>8164</v>
      </c>
      <c r="K1872" s="3" t="s">
        <v>8168</v>
      </c>
      <c r="L1872" s="3" t="s">
        <v>8169</v>
      </c>
      <c r="M1872" s="4">
        <v>54753.440000000002</v>
      </c>
      <c r="N1872" s="32">
        <f>Table2[[#This Row],[Price]]*Table2[[#This Row],[Quantity Sold]]</f>
        <v>68441.8</v>
      </c>
      <c r="O1872" s="1">
        <f t="shared" si="234"/>
        <v>2024</v>
      </c>
      <c r="P1872" s="1" t="str">
        <f t="shared" si="235"/>
        <v>WOMEN</v>
      </c>
      <c r="Q1872" s="1" t="str">
        <f t="shared" si="232"/>
        <v>Women_Skirts</v>
      </c>
      <c r="T1872" s="1" t="str">
        <f t="shared" si="236"/>
        <v>LOW PRICE</v>
      </c>
      <c r="U1872" t="str">
        <f t="shared" si="240"/>
        <v>Discounted</v>
      </c>
      <c r="V1872" t="str">
        <f t="shared" si="237"/>
        <v>Other</v>
      </c>
      <c r="W1872" s="1" t="b">
        <f t="shared" si="238"/>
        <v>1</v>
      </c>
      <c r="X1872" t="b">
        <f t="shared" si="239"/>
        <v>1</v>
      </c>
    </row>
    <row r="1873" spans="1:24" x14ac:dyDescent="0.3">
      <c r="A1873" s="2" t="s">
        <v>1862</v>
      </c>
      <c r="B1873" s="3" t="s">
        <v>5676</v>
      </c>
      <c r="C1873" s="3" t="s">
        <v>7407</v>
      </c>
      <c r="D1873" s="3" t="s">
        <v>7415</v>
      </c>
      <c r="E1873" s="3" t="s">
        <v>7427</v>
      </c>
      <c r="F1873" s="3" t="s">
        <v>7429</v>
      </c>
      <c r="G1873" s="3">
        <v>14044.43</v>
      </c>
      <c r="H1873" s="3">
        <v>7</v>
      </c>
      <c r="I1873" s="8" t="s">
        <v>7682</v>
      </c>
      <c r="J1873" s="3" t="s">
        <v>8163</v>
      </c>
      <c r="K1873" s="3" t="s">
        <v>8167</v>
      </c>
      <c r="L1873" s="3" t="s">
        <v>8170</v>
      </c>
      <c r="M1873" s="4">
        <v>98311.01</v>
      </c>
      <c r="N1873" s="32">
        <f>Table2[[#This Row],[Price]]*Table2[[#This Row],[Quantity Sold]]</f>
        <v>98311.010000000009</v>
      </c>
      <c r="O1873" s="1">
        <f t="shared" si="234"/>
        <v>2023</v>
      </c>
      <c r="P1873" s="1" t="str">
        <f t="shared" si="235"/>
        <v>KIDS</v>
      </c>
      <c r="Q1873" s="1" t="str">
        <f t="shared" si="232"/>
        <v>Kids_T-Shirts</v>
      </c>
      <c r="T1873" s="1" t="str">
        <f t="shared" si="236"/>
        <v>HIGH PRICE</v>
      </c>
      <c r="U1873" t="str">
        <f t="shared" si="240"/>
        <v>No Discount</v>
      </c>
      <c r="V1873" t="str">
        <f t="shared" si="237"/>
        <v>Other</v>
      </c>
      <c r="W1873" s="1" t="b">
        <f t="shared" si="238"/>
        <v>0</v>
      </c>
      <c r="X1873" t="b">
        <f t="shared" si="239"/>
        <v>0</v>
      </c>
    </row>
    <row r="1874" spans="1:24" ht="28.8" x14ac:dyDescent="0.3">
      <c r="A1874" s="2" t="s">
        <v>1863</v>
      </c>
      <c r="B1874" s="3" t="s">
        <v>5677</v>
      </c>
      <c r="C1874" s="3" t="s">
        <v>7406</v>
      </c>
      <c r="D1874" s="3" t="s">
        <v>7412</v>
      </c>
      <c r="E1874" s="3" t="s">
        <v>7427</v>
      </c>
      <c r="F1874" s="3" t="s">
        <v>7430</v>
      </c>
      <c r="G1874" s="3">
        <v>5512.03</v>
      </c>
      <c r="H1874" s="3">
        <v>6</v>
      </c>
      <c r="I1874" s="8" t="s">
        <v>7587</v>
      </c>
      <c r="J1874" s="3" t="s">
        <v>8165</v>
      </c>
      <c r="K1874" s="3" t="s">
        <v>8168</v>
      </c>
      <c r="L1874" s="3" t="s">
        <v>8170</v>
      </c>
      <c r="M1874" s="4">
        <v>33072.18</v>
      </c>
      <c r="N1874" s="32">
        <f>Table2[[#This Row],[Price]]*Table2[[#This Row],[Quantity Sold]]</f>
        <v>33072.18</v>
      </c>
      <c r="O1874" s="1">
        <f t="shared" si="234"/>
        <v>2023</v>
      </c>
      <c r="P1874" s="1" t="str">
        <f t="shared" si="235"/>
        <v>ACCESSORIES</v>
      </c>
      <c r="Q1874" s="1" t="str">
        <f t="shared" ref="Q1874:Q1937" si="241">CONCATENATE(C1874, "_",D1874)</f>
        <v>Accessories_Hats</v>
      </c>
      <c r="T1874" s="1" t="str">
        <f t="shared" si="236"/>
        <v>LOW PRICE</v>
      </c>
      <c r="U1874" t="str">
        <f t="shared" si="240"/>
        <v>No Discount</v>
      </c>
      <c r="V1874" t="str">
        <f t="shared" si="237"/>
        <v>Other</v>
      </c>
      <c r="W1874" s="1" t="b">
        <f t="shared" si="238"/>
        <v>0</v>
      </c>
      <c r="X1874" t="b">
        <f t="shared" si="239"/>
        <v>0</v>
      </c>
    </row>
    <row r="1875" spans="1:24" x14ac:dyDescent="0.3">
      <c r="A1875" s="2" t="s">
        <v>1864</v>
      </c>
      <c r="B1875" s="3" t="s">
        <v>4324</v>
      </c>
      <c r="C1875" s="3" t="s">
        <v>7407</v>
      </c>
      <c r="D1875" s="3" t="s">
        <v>7415</v>
      </c>
      <c r="E1875" s="3" t="s">
        <v>7426</v>
      </c>
      <c r="F1875" s="3" t="s">
        <v>7434</v>
      </c>
      <c r="G1875" s="3">
        <v>4764.2</v>
      </c>
      <c r="H1875" s="3">
        <v>19</v>
      </c>
      <c r="I1875" s="8" t="s">
        <v>7821</v>
      </c>
      <c r="J1875" s="3" t="s">
        <v>8164</v>
      </c>
      <c r="K1875" s="3" t="s">
        <v>8168</v>
      </c>
      <c r="L1875" s="3" t="s">
        <v>8169</v>
      </c>
      <c r="M1875" s="4">
        <v>72415.839999999997</v>
      </c>
      <c r="N1875" s="32">
        <f>Table2[[#This Row],[Price]]*Table2[[#This Row],[Quantity Sold]]</f>
        <v>90519.8</v>
      </c>
      <c r="O1875" s="1">
        <f t="shared" si="234"/>
        <v>2024</v>
      </c>
      <c r="P1875" s="1" t="str">
        <f t="shared" si="235"/>
        <v>KIDS</v>
      </c>
      <c r="Q1875" s="1" t="str">
        <f t="shared" si="241"/>
        <v>Kids_T-Shirts</v>
      </c>
      <c r="T1875" s="1" t="str">
        <f t="shared" si="236"/>
        <v>LOW PRICE</v>
      </c>
      <c r="U1875" t="str">
        <f t="shared" si="240"/>
        <v>Discounted</v>
      </c>
      <c r="V1875" t="str">
        <f t="shared" si="237"/>
        <v>Other</v>
      </c>
      <c r="W1875" s="1" t="b">
        <f t="shared" si="238"/>
        <v>1</v>
      </c>
      <c r="X1875" t="b">
        <f t="shared" si="239"/>
        <v>1</v>
      </c>
    </row>
    <row r="1876" spans="1:24" ht="28.8" x14ac:dyDescent="0.3">
      <c r="A1876" s="2" t="s">
        <v>1865</v>
      </c>
      <c r="B1876" s="3" t="s">
        <v>5678</v>
      </c>
      <c r="C1876" s="3" t="s">
        <v>7408</v>
      </c>
      <c r="D1876" s="3" t="s">
        <v>7419</v>
      </c>
      <c r="E1876" s="3" t="s">
        <v>7425</v>
      </c>
      <c r="F1876" s="3" t="s">
        <v>7433</v>
      </c>
      <c r="G1876" s="3">
        <v>1528.86</v>
      </c>
      <c r="H1876" s="3">
        <v>20</v>
      </c>
      <c r="I1876" s="8" t="s">
        <v>8110</v>
      </c>
      <c r="J1876" s="3" t="s">
        <v>8162</v>
      </c>
      <c r="K1876" s="3" t="s">
        <v>8167</v>
      </c>
      <c r="L1876" s="3" t="s">
        <v>8170</v>
      </c>
      <c r="M1876" s="4">
        <v>30577.200000000001</v>
      </c>
      <c r="N1876" s="32">
        <f>Table2[[#This Row],[Price]]*Table2[[#This Row],[Quantity Sold]]</f>
        <v>30577.199999999997</v>
      </c>
      <c r="O1876" s="1">
        <f t="shared" si="234"/>
        <v>2024</v>
      </c>
      <c r="P1876" s="1" t="str">
        <f t="shared" si="235"/>
        <v>WOMEN</v>
      </c>
      <c r="Q1876" s="1" t="str">
        <f t="shared" si="241"/>
        <v>Women_Dresses</v>
      </c>
      <c r="T1876" s="1" t="str">
        <f t="shared" si="236"/>
        <v>LOW PRICE</v>
      </c>
      <c r="U1876" t="str">
        <f t="shared" si="240"/>
        <v>No Discount</v>
      </c>
      <c r="V1876" t="str">
        <f t="shared" si="237"/>
        <v>Other</v>
      </c>
      <c r="W1876" s="1" t="b">
        <f t="shared" si="238"/>
        <v>1</v>
      </c>
      <c r="X1876" t="b">
        <f t="shared" si="239"/>
        <v>0</v>
      </c>
    </row>
    <row r="1877" spans="1:24" x14ac:dyDescent="0.3">
      <c r="A1877" s="2" t="s">
        <v>1866</v>
      </c>
      <c r="B1877" s="3" t="s">
        <v>5679</v>
      </c>
      <c r="C1877" s="3" t="s">
        <v>7405</v>
      </c>
      <c r="D1877" s="3" t="s">
        <v>7411</v>
      </c>
      <c r="E1877" s="3" t="s">
        <v>7423</v>
      </c>
      <c r="F1877" s="3" t="s">
        <v>7430</v>
      </c>
      <c r="G1877" s="3">
        <v>2956.46</v>
      </c>
      <c r="H1877" s="3">
        <v>4</v>
      </c>
      <c r="I1877" s="8" t="s">
        <v>8098</v>
      </c>
      <c r="J1877" s="3" t="s">
        <v>8164</v>
      </c>
      <c r="K1877" s="3" t="s">
        <v>8168</v>
      </c>
      <c r="L1877" s="3" t="s">
        <v>8170</v>
      </c>
      <c r="M1877" s="4">
        <v>11825.84</v>
      </c>
      <c r="N1877" s="32">
        <f>Table2[[#This Row],[Price]]*Table2[[#This Row],[Quantity Sold]]</f>
        <v>11825.84</v>
      </c>
      <c r="O1877" s="1">
        <f t="shared" si="234"/>
        <v>2022</v>
      </c>
      <c r="P1877" s="1" t="str">
        <f t="shared" si="235"/>
        <v>MEN</v>
      </c>
      <c r="Q1877" s="1" t="str">
        <f t="shared" si="241"/>
        <v>Men_Pants</v>
      </c>
      <c r="T1877" s="1" t="str">
        <f t="shared" si="236"/>
        <v>LOW PRICE</v>
      </c>
      <c r="U1877" t="str">
        <f t="shared" si="240"/>
        <v>No Discount</v>
      </c>
      <c r="V1877" t="str">
        <f t="shared" si="237"/>
        <v>Other</v>
      </c>
      <c r="W1877" s="1" t="b">
        <f t="shared" si="238"/>
        <v>0</v>
      </c>
      <c r="X1877" t="b">
        <f t="shared" si="239"/>
        <v>0</v>
      </c>
    </row>
    <row r="1878" spans="1:24" x14ac:dyDescent="0.3">
      <c r="A1878" s="2" t="s">
        <v>1867</v>
      </c>
      <c r="B1878" s="3" t="s">
        <v>5680</v>
      </c>
      <c r="C1878" s="3" t="s">
        <v>7407</v>
      </c>
      <c r="D1878" s="3" t="s">
        <v>7417</v>
      </c>
      <c r="E1878" s="3" t="s">
        <v>7427</v>
      </c>
      <c r="F1878" s="3" t="s">
        <v>7434</v>
      </c>
      <c r="G1878" s="3">
        <v>8683.4599999999991</v>
      </c>
      <c r="H1878" s="3">
        <v>7</v>
      </c>
      <c r="I1878" s="8" t="s">
        <v>7588</v>
      </c>
      <c r="J1878" s="3" t="s">
        <v>8162</v>
      </c>
      <c r="K1878" s="3" t="s">
        <v>8167</v>
      </c>
      <c r="L1878" s="3" t="s">
        <v>8169</v>
      </c>
      <c r="M1878" s="4">
        <v>48627.21</v>
      </c>
      <c r="N1878" s="32">
        <f>Table2[[#This Row],[Price]]*Table2[[#This Row],[Quantity Sold]]</f>
        <v>60784.219999999994</v>
      </c>
      <c r="O1878" s="1">
        <f t="shared" si="234"/>
        <v>2024</v>
      </c>
      <c r="P1878" s="1" t="str">
        <f t="shared" si="235"/>
        <v>KIDS</v>
      </c>
      <c r="Q1878" s="1" t="str">
        <f t="shared" si="241"/>
        <v>Kids_Shoes</v>
      </c>
      <c r="T1878" s="1" t="str">
        <f t="shared" si="236"/>
        <v>LOW PRICE</v>
      </c>
      <c r="U1878" t="str">
        <f t="shared" si="240"/>
        <v>Discounted</v>
      </c>
      <c r="V1878" t="str">
        <f t="shared" si="237"/>
        <v>Other</v>
      </c>
      <c r="W1878" s="1" t="b">
        <f t="shared" si="238"/>
        <v>0</v>
      </c>
      <c r="X1878" t="b">
        <f t="shared" si="239"/>
        <v>1</v>
      </c>
    </row>
    <row r="1879" spans="1:24" ht="28.8" x14ac:dyDescent="0.3">
      <c r="A1879" s="2" t="s">
        <v>1868</v>
      </c>
      <c r="B1879" s="3" t="s">
        <v>5681</v>
      </c>
      <c r="C1879" s="3" t="s">
        <v>7408</v>
      </c>
      <c r="D1879" s="3" t="s">
        <v>7422</v>
      </c>
      <c r="E1879" s="3" t="s">
        <v>7426</v>
      </c>
      <c r="F1879" s="3" t="s">
        <v>7432</v>
      </c>
      <c r="G1879" s="3">
        <v>6200.1</v>
      </c>
      <c r="H1879" s="3">
        <v>2</v>
      </c>
      <c r="I1879" s="8" t="s">
        <v>7766</v>
      </c>
      <c r="J1879" s="3" t="s">
        <v>8165</v>
      </c>
      <c r="K1879" s="3" t="s">
        <v>8167</v>
      </c>
      <c r="L1879" s="3" t="s">
        <v>8170</v>
      </c>
      <c r="M1879" s="4">
        <v>12400.2</v>
      </c>
      <c r="N1879" s="32">
        <f>Table2[[#This Row],[Price]]*Table2[[#This Row],[Quantity Sold]]</f>
        <v>12400.2</v>
      </c>
      <c r="O1879" s="1">
        <f t="shared" si="234"/>
        <v>2024</v>
      </c>
      <c r="P1879" s="1" t="str">
        <f t="shared" si="235"/>
        <v>WOMEN</v>
      </c>
      <c r="Q1879" s="1" t="str">
        <f t="shared" si="241"/>
        <v>Women_Skirts</v>
      </c>
      <c r="T1879" s="1" t="str">
        <f t="shared" si="236"/>
        <v>LOW PRICE</v>
      </c>
      <c r="U1879" t="str">
        <f t="shared" si="240"/>
        <v>No Discount</v>
      </c>
      <c r="V1879" t="str">
        <f t="shared" si="237"/>
        <v>Other</v>
      </c>
      <c r="W1879" s="1" t="b">
        <f t="shared" si="238"/>
        <v>0</v>
      </c>
      <c r="X1879" t="b">
        <f t="shared" si="239"/>
        <v>0</v>
      </c>
    </row>
    <row r="1880" spans="1:24" ht="28.8" x14ac:dyDescent="0.3">
      <c r="A1880" s="2" t="s">
        <v>1869</v>
      </c>
      <c r="B1880" s="3" t="s">
        <v>5682</v>
      </c>
      <c r="C1880" s="3" t="s">
        <v>7407</v>
      </c>
      <c r="D1880" s="3" t="s">
        <v>7418</v>
      </c>
      <c r="E1880" s="3" t="s">
        <v>7424</v>
      </c>
      <c r="F1880" s="3" t="s">
        <v>7430</v>
      </c>
      <c r="G1880" s="3">
        <v>1428.43</v>
      </c>
      <c r="H1880" s="3">
        <v>4</v>
      </c>
      <c r="I1880" s="8" t="s">
        <v>7630</v>
      </c>
      <c r="J1880" s="3" t="s">
        <v>8163</v>
      </c>
      <c r="K1880" s="3" t="s">
        <v>8168</v>
      </c>
      <c r="L1880" s="3" t="s">
        <v>8170</v>
      </c>
      <c r="M1880" s="4">
        <v>5713.72</v>
      </c>
      <c r="N1880" s="32">
        <f>Table2[[#This Row],[Price]]*Table2[[#This Row],[Quantity Sold]]</f>
        <v>5713.72</v>
      </c>
      <c r="O1880" s="1">
        <f t="shared" si="234"/>
        <v>2023</v>
      </c>
      <c r="P1880" s="1" t="str">
        <f t="shared" si="235"/>
        <v>KIDS</v>
      </c>
      <c r="Q1880" s="1" t="str">
        <f t="shared" si="241"/>
        <v>Kids_Sweaters</v>
      </c>
      <c r="T1880" s="1" t="str">
        <f t="shared" si="236"/>
        <v>LOW PRICE</v>
      </c>
      <c r="U1880" t="str">
        <f t="shared" si="240"/>
        <v>No Discount</v>
      </c>
      <c r="V1880" t="str">
        <f t="shared" si="237"/>
        <v>Other</v>
      </c>
      <c r="W1880" s="1" t="b">
        <f t="shared" si="238"/>
        <v>0</v>
      </c>
      <c r="X1880" t="b">
        <f t="shared" si="239"/>
        <v>0</v>
      </c>
    </row>
    <row r="1881" spans="1:24" ht="28.8" x14ac:dyDescent="0.3">
      <c r="A1881" s="2" t="s">
        <v>1870</v>
      </c>
      <c r="B1881" s="3" t="s">
        <v>5683</v>
      </c>
      <c r="C1881" s="3" t="s">
        <v>7408</v>
      </c>
      <c r="D1881" s="3" t="s">
        <v>7419</v>
      </c>
      <c r="E1881" s="3" t="s">
        <v>7425</v>
      </c>
      <c r="F1881" s="3" t="s">
        <v>7429</v>
      </c>
      <c r="G1881" s="3">
        <v>10899.56</v>
      </c>
      <c r="H1881" s="3">
        <v>13</v>
      </c>
      <c r="I1881" s="8" t="s">
        <v>7504</v>
      </c>
      <c r="J1881" s="3" t="s">
        <v>8163</v>
      </c>
      <c r="K1881" s="3" t="s">
        <v>8167</v>
      </c>
      <c r="L1881" s="3" t="s">
        <v>8170</v>
      </c>
      <c r="M1881" s="4">
        <v>141694.28</v>
      </c>
      <c r="N1881" s="32">
        <f>Table2[[#This Row],[Price]]*Table2[[#This Row],[Quantity Sold]]</f>
        <v>141694.28</v>
      </c>
      <c r="O1881" s="1">
        <f t="shared" si="234"/>
        <v>2023</v>
      </c>
      <c r="P1881" s="1" t="str">
        <f t="shared" si="235"/>
        <v>WOMEN</v>
      </c>
      <c r="Q1881" s="1" t="str">
        <f t="shared" si="241"/>
        <v>Women_Dresses</v>
      </c>
      <c r="T1881" s="1" t="str">
        <f t="shared" si="236"/>
        <v>HIGH PRICE</v>
      </c>
      <c r="U1881" t="str">
        <f t="shared" si="240"/>
        <v>No Discount</v>
      </c>
      <c r="V1881" t="str">
        <f t="shared" si="237"/>
        <v>Other</v>
      </c>
      <c r="W1881" s="1" t="b">
        <f t="shared" si="238"/>
        <v>1</v>
      </c>
      <c r="X1881" t="b">
        <f t="shared" si="239"/>
        <v>0</v>
      </c>
    </row>
    <row r="1882" spans="1:24" x14ac:dyDescent="0.3">
      <c r="A1882" s="2" t="s">
        <v>1871</v>
      </c>
      <c r="B1882" s="3" t="s">
        <v>5684</v>
      </c>
      <c r="C1882" s="3" t="s">
        <v>7407</v>
      </c>
      <c r="D1882" s="3" t="s">
        <v>7415</v>
      </c>
      <c r="E1882" s="3" t="s">
        <v>7423</v>
      </c>
      <c r="F1882" s="3" t="s">
        <v>7431</v>
      </c>
      <c r="G1882" s="3">
        <v>2407</v>
      </c>
      <c r="H1882" s="3">
        <v>19</v>
      </c>
      <c r="I1882" s="8" t="s">
        <v>7442</v>
      </c>
      <c r="J1882" s="3" t="s">
        <v>8166</v>
      </c>
      <c r="K1882" s="3" t="s">
        <v>8167</v>
      </c>
      <c r="L1882" s="3" t="s">
        <v>8169</v>
      </c>
      <c r="M1882" s="4">
        <v>36586.400000000001</v>
      </c>
      <c r="N1882" s="32">
        <f>Table2[[#This Row],[Price]]*Table2[[#This Row],[Quantity Sold]]</f>
        <v>45733</v>
      </c>
      <c r="O1882" s="1">
        <f t="shared" si="234"/>
        <v>2023</v>
      </c>
      <c r="P1882" s="1" t="str">
        <f t="shared" si="235"/>
        <v>KIDS</v>
      </c>
      <c r="Q1882" s="1" t="str">
        <f t="shared" si="241"/>
        <v>Kids_T-Shirts</v>
      </c>
      <c r="T1882" s="1" t="str">
        <f t="shared" si="236"/>
        <v>LOW PRICE</v>
      </c>
      <c r="U1882" t="str">
        <f t="shared" si="240"/>
        <v>Discounted</v>
      </c>
      <c r="V1882" t="str">
        <f t="shared" si="237"/>
        <v>Other</v>
      </c>
      <c r="W1882" s="1" t="b">
        <f t="shared" si="238"/>
        <v>1</v>
      </c>
      <c r="X1882" t="b">
        <f t="shared" si="239"/>
        <v>1</v>
      </c>
    </row>
    <row r="1883" spans="1:24" x14ac:dyDescent="0.3">
      <c r="A1883" s="2" t="s">
        <v>1872</v>
      </c>
      <c r="B1883" s="3" t="s">
        <v>3967</v>
      </c>
      <c r="C1883" s="3" t="s">
        <v>7405</v>
      </c>
      <c r="D1883" s="3" t="s">
        <v>7409</v>
      </c>
      <c r="E1883" s="3" t="s">
        <v>7426</v>
      </c>
      <c r="F1883" s="3" t="s">
        <v>7433</v>
      </c>
      <c r="G1883" s="3">
        <v>8606.27</v>
      </c>
      <c r="H1883" s="3">
        <v>13</v>
      </c>
      <c r="I1883" s="8" t="s">
        <v>8111</v>
      </c>
      <c r="J1883" s="3" t="s">
        <v>8166</v>
      </c>
      <c r="K1883" s="3" t="s">
        <v>8168</v>
      </c>
      <c r="L1883" s="3" t="s">
        <v>8170</v>
      </c>
      <c r="M1883" s="4">
        <v>111881.51</v>
      </c>
      <c r="N1883" s="32">
        <f>Table2[[#This Row],[Price]]*Table2[[#This Row],[Quantity Sold]]</f>
        <v>111881.51000000001</v>
      </c>
      <c r="O1883" s="1">
        <f t="shared" si="234"/>
        <v>2023</v>
      </c>
      <c r="P1883" s="1" t="str">
        <f t="shared" si="235"/>
        <v>MEN</v>
      </c>
      <c r="Q1883" s="1" t="str">
        <f t="shared" si="241"/>
        <v>Men_Jackets</v>
      </c>
      <c r="T1883" s="1" t="str">
        <f t="shared" si="236"/>
        <v>LOW PRICE</v>
      </c>
      <c r="U1883" t="str">
        <f t="shared" si="240"/>
        <v>No Discount</v>
      </c>
      <c r="V1883" t="str">
        <f t="shared" si="237"/>
        <v>Other</v>
      </c>
      <c r="W1883" s="1" t="b">
        <f t="shared" si="238"/>
        <v>1</v>
      </c>
      <c r="X1883" t="b">
        <f t="shared" si="239"/>
        <v>0</v>
      </c>
    </row>
    <row r="1884" spans="1:24" ht="28.8" x14ac:dyDescent="0.3">
      <c r="A1884" s="2" t="s">
        <v>1873</v>
      </c>
      <c r="B1884" s="3" t="s">
        <v>5349</v>
      </c>
      <c r="C1884" s="3" t="s">
        <v>7406</v>
      </c>
      <c r="D1884" s="3" t="s">
        <v>7412</v>
      </c>
      <c r="E1884" s="3" t="s">
        <v>7423</v>
      </c>
      <c r="F1884" s="3" t="s">
        <v>7429</v>
      </c>
      <c r="G1884" s="3">
        <v>842.45</v>
      </c>
      <c r="H1884" s="3">
        <v>18</v>
      </c>
      <c r="I1884" s="8" t="s">
        <v>7554</v>
      </c>
      <c r="J1884" s="3" t="s">
        <v>8165</v>
      </c>
      <c r="K1884" s="3" t="s">
        <v>8167</v>
      </c>
      <c r="L1884" s="3" t="s">
        <v>8170</v>
      </c>
      <c r="M1884" s="4">
        <v>15164.1</v>
      </c>
      <c r="N1884" s="32">
        <f>Table2[[#This Row],[Price]]*Table2[[#This Row],[Quantity Sold]]</f>
        <v>15164.1</v>
      </c>
      <c r="O1884" s="1">
        <f t="shared" si="234"/>
        <v>2023</v>
      </c>
      <c r="P1884" s="1" t="str">
        <f t="shared" si="235"/>
        <v>ACCESSORIES</v>
      </c>
      <c r="Q1884" s="1" t="str">
        <f t="shared" si="241"/>
        <v>Accessories_Hats</v>
      </c>
      <c r="T1884" s="1" t="str">
        <f t="shared" si="236"/>
        <v>LOW PRICE</v>
      </c>
      <c r="U1884" t="str">
        <f t="shared" si="240"/>
        <v>No Discount</v>
      </c>
      <c r="V1884" t="str">
        <f t="shared" si="237"/>
        <v>Other</v>
      </c>
      <c r="W1884" s="1" t="b">
        <f t="shared" si="238"/>
        <v>1</v>
      </c>
      <c r="X1884" t="b">
        <f t="shared" si="239"/>
        <v>0</v>
      </c>
    </row>
    <row r="1885" spans="1:24" x14ac:dyDescent="0.3">
      <c r="A1885" s="2" t="s">
        <v>1874</v>
      </c>
      <c r="B1885" s="3" t="s">
        <v>5685</v>
      </c>
      <c r="C1885" s="3" t="s">
        <v>7405</v>
      </c>
      <c r="D1885" s="3" t="s">
        <v>7417</v>
      </c>
      <c r="E1885" s="3" t="s">
        <v>7423</v>
      </c>
      <c r="F1885" s="3" t="s">
        <v>7428</v>
      </c>
      <c r="G1885" s="3">
        <v>1901.53</v>
      </c>
      <c r="H1885" s="3">
        <v>12</v>
      </c>
      <c r="I1885" s="8" t="s">
        <v>7627</v>
      </c>
      <c r="J1885" s="3" t="s">
        <v>8164</v>
      </c>
      <c r="K1885" s="3" t="s">
        <v>8168</v>
      </c>
      <c r="L1885" s="3" t="s">
        <v>8169</v>
      </c>
      <c r="M1885" s="4">
        <v>18255.02</v>
      </c>
      <c r="N1885" s="32">
        <f>Table2[[#This Row],[Price]]*Table2[[#This Row],[Quantity Sold]]</f>
        <v>22818.36</v>
      </c>
      <c r="O1885" s="1">
        <f t="shared" si="234"/>
        <v>2023</v>
      </c>
      <c r="P1885" s="1" t="str">
        <f t="shared" si="235"/>
        <v>MEN</v>
      </c>
      <c r="Q1885" s="1" t="str">
        <f t="shared" si="241"/>
        <v>Men_Shoes</v>
      </c>
      <c r="T1885" s="1" t="str">
        <f t="shared" si="236"/>
        <v>LOW PRICE</v>
      </c>
      <c r="U1885" t="str">
        <f t="shared" si="240"/>
        <v>Discounted</v>
      </c>
      <c r="V1885" t="str">
        <f t="shared" si="237"/>
        <v>Men's Discounted Item</v>
      </c>
      <c r="W1885" s="1" t="b">
        <f t="shared" si="238"/>
        <v>1</v>
      </c>
      <c r="X1885" t="b">
        <f t="shared" si="239"/>
        <v>1</v>
      </c>
    </row>
    <row r="1886" spans="1:24" x14ac:dyDescent="0.3">
      <c r="A1886" s="2" t="s">
        <v>1875</v>
      </c>
      <c r="B1886" s="3" t="s">
        <v>5686</v>
      </c>
      <c r="C1886" s="3" t="s">
        <v>7405</v>
      </c>
      <c r="D1886" s="3" t="s">
        <v>7411</v>
      </c>
      <c r="E1886" s="3" t="s">
        <v>7425</v>
      </c>
      <c r="F1886" s="3" t="s">
        <v>7434</v>
      </c>
      <c r="G1886" s="3">
        <v>7812.79</v>
      </c>
      <c r="H1886" s="3">
        <v>16</v>
      </c>
      <c r="I1886" s="8" t="s">
        <v>7785</v>
      </c>
      <c r="J1886" s="3" t="s">
        <v>8164</v>
      </c>
      <c r="K1886" s="3" t="s">
        <v>8167</v>
      </c>
      <c r="L1886" s="3" t="s">
        <v>8170</v>
      </c>
      <c r="M1886" s="4">
        <v>125004.64</v>
      </c>
      <c r="N1886" s="32">
        <f>Table2[[#This Row],[Price]]*Table2[[#This Row],[Quantity Sold]]</f>
        <v>125004.64</v>
      </c>
      <c r="O1886" s="1">
        <f t="shared" si="234"/>
        <v>2023</v>
      </c>
      <c r="P1886" s="1" t="str">
        <f t="shared" si="235"/>
        <v>MEN</v>
      </c>
      <c r="Q1886" s="1" t="str">
        <f t="shared" si="241"/>
        <v>Men_Pants</v>
      </c>
      <c r="T1886" s="1" t="str">
        <f t="shared" si="236"/>
        <v>LOW PRICE</v>
      </c>
      <c r="U1886" t="str">
        <f t="shared" si="240"/>
        <v>No Discount</v>
      </c>
      <c r="V1886" t="str">
        <f t="shared" si="237"/>
        <v>Other</v>
      </c>
      <c r="W1886" s="1" t="b">
        <f t="shared" si="238"/>
        <v>1</v>
      </c>
      <c r="X1886" t="b">
        <f t="shared" si="239"/>
        <v>0</v>
      </c>
    </row>
    <row r="1887" spans="1:24" x14ac:dyDescent="0.3">
      <c r="A1887" s="2" t="s">
        <v>1876</v>
      </c>
      <c r="B1887" s="3" t="s">
        <v>5687</v>
      </c>
      <c r="C1887" s="3" t="s">
        <v>7405</v>
      </c>
      <c r="D1887" s="3" t="s">
        <v>7411</v>
      </c>
      <c r="E1887" s="3" t="s">
        <v>7425</v>
      </c>
      <c r="F1887" s="3" t="s">
        <v>7428</v>
      </c>
      <c r="G1887" s="3">
        <v>8599.6299999999992</v>
      </c>
      <c r="H1887" s="3">
        <v>10</v>
      </c>
      <c r="I1887" s="8" t="s">
        <v>7486</v>
      </c>
      <c r="J1887" s="3" t="s">
        <v>8162</v>
      </c>
      <c r="K1887" s="3" t="s">
        <v>8167</v>
      </c>
      <c r="L1887" s="3" t="s">
        <v>8169</v>
      </c>
      <c r="M1887" s="4">
        <v>68797.039999999994</v>
      </c>
      <c r="N1887" s="32">
        <f>Table2[[#This Row],[Price]]*Table2[[#This Row],[Quantity Sold]]</f>
        <v>85996.299999999988</v>
      </c>
      <c r="O1887" s="1">
        <f t="shared" si="234"/>
        <v>2023</v>
      </c>
      <c r="P1887" s="1" t="str">
        <f t="shared" si="235"/>
        <v>MEN</v>
      </c>
      <c r="Q1887" s="1" t="str">
        <f t="shared" si="241"/>
        <v>Men_Pants</v>
      </c>
      <c r="T1887" s="1" t="str">
        <f t="shared" si="236"/>
        <v>LOW PRICE</v>
      </c>
      <c r="U1887" t="str">
        <f t="shared" si="240"/>
        <v>Discounted</v>
      </c>
      <c r="V1887" t="str">
        <f t="shared" si="237"/>
        <v>Men's Discounted Item</v>
      </c>
      <c r="W1887" s="1" t="b">
        <f t="shared" si="238"/>
        <v>1</v>
      </c>
      <c r="X1887" t="b">
        <f t="shared" si="239"/>
        <v>1</v>
      </c>
    </row>
    <row r="1888" spans="1:24" ht="28.8" x14ac:dyDescent="0.3">
      <c r="A1888" s="2" t="s">
        <v>1877</v>
      </c>
      <c r="B1888" s="3" t="s">
        <v>5688</v>
      </c>
      <c r="C1888" s="3" t="s">
        <v>7406</v>
      </c>
      <c r="D1888" s="3" t="s">
        <v>7421</v>
      </c>
      <c r="E1888" s="3" t="s">
        <v>7424</v>
      </c>
      <c r="F1888" s="3" t="s">
        <v>7434</v>
      </c>
      <c r="G1888" s="3">
        <v>2729.04</v>
      </c>
      <c r="H1888" s="3">
        <v>11</v>
      </c>
      <c r="I1888" s="8" t="s">
        <v>7994</v>
      </c>
      <c r="J1888" s="3" t="s">
        <v>8164</v>
      </c>
      <c r="K1888" s="3" t="s">
        <v>8167</v>
      </c>
      <c r="L1888" s="3" t="s">
        <v>8170</v>
      </c>
      <c r="M1888" s="4">
        <v>30019.439999999999</v>
      </c>
      <c r="N1888" s="32">
        <f>Table2[[#This Row],[Price]]*Table2[[#This Row],[Quantity Sold]]</f>
        <v>30019.439999999999</v>
      </c>
      <c r="O1888" s="1">
        <f t="shared" si="234"/>
        <v>2023</v>
      </c>
      <c r="P1888" s="1" t="str">
        <f t="shared" si="235"/>
        <v>ACCESSORIES</v>
      </c>
      <c r="Q1888" s="1" t="str">
        <f t="shared" si="241"/>
        <v>Accessories_Scarves</v>
      </c>
      <c r="T1888" s="1" t="str">
        <f t="shared" si="236"/>
        <v>LOW PRICE</v>
      </c>
      <c r="U1888" t="str">
        <f t="shared" si="240"/>
        <v>No Discount</v>
      </c>
      <c r="V1888" t="str">
        <f t="shared" si="237"/>
        <v>Other</v>
      </c>
      <c r="W1888" s="1" t="b">
        <f t="shared" si="238"/>
        <v>1</v>
      </c>
      <c r="X1888" t="b">
        <f t="shared" si="239"/>
        <v>0</v>
      </c>
    </row>
    <row r="1889" spans="1:24" x14ac:dyDescent="0.3">
      <c r="A1889" s="2" t="s">
        <v>1878</v>
      </c>
      <c r="B1889" s="3" t="s">
        <v>5689</v>
      </c>
      <c r="C1889" s="3" t="s">
        <v>7407</v>
      </c>
      <c r="D1889" s="3" t="s">
        <v>7417</v>
      </c>
      <c r="E1889" s="3" t="s">
        <v>7427</v>
      </c>
      <c r="F1889" s="3" t="s">
        <v>7433</v>
      </c>
      <c r="G1889" s="3">
        <v>13788.79</v>
      </c>
      <c r="H1889" s="3">
        <v>7</v>
      </c>
      <c r="I1889" s="8" t="s">
        <v>7476</v>
      </c>
      <c r="J1889" s="3" t="s">
        <v>8164</v>
      </c>
      <c r="K1889" s="3" t="s">
        <v>8168</v>
      </c>
      <c r="L1889" s="3" t="s">
        <v>8169</v>
      </c>
      <c r="M1889" s="4">
        <v>77217.39</v>
      </c>
      <c r="N1889" s="32">
        <f>Table2[[#This Row],[Price]]*Table2[[#This Row],[Quantity Sold]]</f>
        <v>96521.53</v>
      </c>
      <c r="O1889" s="1">
        <f t="shared" si="234"/>
        <v>2022</v>
      </c>
      <c r="P1889" s="1" t="str">
        <f t="shared" si="235"/>
        <v>KIDS</v>
      </c>
      <c r="Q1889" s="1" t="str">
        <f t="shared" si="241"/>
        <v>Kids_Shoes</v>
      </c>
      <c r="T1889" s="1" t="str">
        <f t="shared" si="236"/>
        <v>HIGH PRICE</v>
      </c>
      <c r="U1889" t="str">
        <f t="shared" si="240"/>
        <v>Discounted</v>
      </c>
      <c r="V1889" t="str">
        <f t="shared" si="237"/>
        <v>Other</v>
      </c>
      <c r="W1889" s="1" t="b">
        <f t="shared" si="238"/>
        <v>0</v>
      </c>
      <c r="X1889" t="b">
        <f t="shared" si="239"/>
        <v>1</v>
      </c>
    </row>
    <row r="1890" spans="1:24" x14ac:dyDescent="0.3">
      <c r="A1890" s="2" t="s">
        <v>1879</v>
      </c>
      <c r="B1890" s="3" t="s">
        <v>5690</v>
      </c>
      <c r="C1890" s="3" t="s">
        <v>7405</v>
      </c>
      <c r="D1890" s="3" t="s">
        <v>7411</v>
      </c>
      <c r="E1890" s="3" t="s">
        <v>7425</v>
      </c>
      <c r="F1890" s="3" t="s">
        <v>7431</v>
      </c>
      <c r="G1890" s="3">
        <v>8597.9699999999993</v>
      </c>
      <c r="H1890" s="3">
        <v>16</v>
      </c>
      <c r="I1890" s="8" t="s">
        <v>7911</v>
      </c>
      <c r="J1890" s="3" t="s">
        <v>8162</v>
      </c>
      <c r="K1890" s="3" t="s">
        <v>8167</v>
      </c>
      <c r="L1890" s="3" t="s">
        <v>8170</v>
      </c>
      <c r="M1890" s="4">
        <v>137567.51999999999</v>
      </c>
      <c r="N1890" s="32">
        <f>Table2[[#This Row],[Price]]*Table2[[#This Row],[Quantity Sold]]</f>
        <v>137567.51999999999</v>
      </c>
      <c r="O1890" s="1">
        <f t="shared" si="234"/>
        <v>2024</v>
      </c>
      <c r="P1890" s="1" t="str">
        <f t="shared" si="235"/>
        <v>MEN</v>
      </c>
      <c r="Q1890" s="1" t="str">
        <f t="shared" si="241"/>
        <v>Men_Pants</v>
      </c>
      <c r="T1890" s="1" t="str">
        <f t="shared" si="236"/>
        <v>LOW PRICE</v>
      </c>
      <c r="U1890" t="str">
        <f t="shared" si="240"/>
        <v>No Discount</v>
      </c>
      <c r="V1890" t="str">
        <f t="shared" si="237"/>
        <v>Other</v>
      </c>
      <c r="W1890" s="1" t="b">
        <f t="shared" si="238"/>
        <v>1</v>
      </c>
      <c r="X1890" t="b">
        <f t="shared" si="239"/>
        <v>0</v>
      </c>
    </row>
    <row r="1891" spans="1:24" x14ac:dyDescent="0.3">
      <c r="A1891" s="2" t="s">
        <v>1880</v>
      </c>
      <c r="B1891" s="3" t="s">
        <v>5691</v>
      </c>
      <c r="C1891" s="3" t="s">
        <v>7405</v>
      </c>
      <c r="D1891" s="3" t="s">
        <v>7410</v>
      </c>
      <c r="E1891" s="3" t="s">
        <v>7423</v>
      </c>
      <c r="F1891" s="3" t="s">
        <v>7428</v>
      </c>
      <c r="G1891" s="3">
        <v>11975.24</v>
      </c>
      <c r="H1891" s="3">
        <v>5</v>
      </c>
      <c r="I1891" s="8" t="s">
        <v>7628</v>
      </c>
      <c r="J1891" s="3" t="s">
        <v>8164</v>
      </c>
      <c r="K1891" s="3" t="s">
        <v>8167</v>
      </c>
      <c r="L1891" s="3" t="s">
        <v>8170</v>
      </c>
      <c r="M1891" s="4">
        <v>59876.2</v>
      </c>
      <c r="N1891" s="32">
        <f>Table2[[#This Row],[Price]]*Table2[[#This Row],[Quantity Sold]]</f>
        <v>59876.2</v>
      </c>
      <c r="O1891" s="1">
        <f t="shared" si="234"/>
        <v>2024</v>
      </c>
      <c r="P1891" s="1" t="str">
        <f t="shared" si="235"/>
        <v>MEN</v>
      </c>
      <c r="Q1891" s="1" t="str">
        <f t="shared" si="241"/>
        <v>Men_Shirts</v>
      </c>
      <c r="T1891" s="1" t="str">
        <f t="shared" si="236"/>
        <v>HIGH PRICE</v>
      </c>
      <c r="U1891" t="str">
        <f t="shared" si="240"/>
        <v>No Discount</v>
      </c>
      <c r="V1891" t="str">
        <f t="shared" si="237"/>
        <v>Other</v>
      </c>
      <c r="W1891" s="1" t="b">
        <f t="shared" si="238"/>
        <v>0</v>
      </c>
      <c r="X1891" t="b">
        <f t="shared" si="239"/>
        <v>0</v>
      </c>
    </row>
    <row r="1892" spans="1:24" x14ac:dyDescent="0.3">
      <c r="A1892" s="2" t="s">
        <v>1881</v>
      </c>
      <c r="B1892" s="3" t="s">
        <v>5044</v>
      </c>
      <c r="C1892" s="3" t="s">
        <v>7407</v>
      </c>
      <c r="D1892" s="3" t="s">
        <v>7415</v>
      </c>
      <c r="E1892" s="3" t="s">
        <v>7427</v>
      </c>
      <c r="F1892" s="3" t="s">
        <v>7433</v>
      </c>
      <c r="G1892" s="3">
        <v>5670.56</v>
      </c>
      <c r="H1892" s="3">
        <v>4</v>
      </c>
      <c r="I1892" s="8" t="s">
        <v>7888</v>
      </c>
      <c r="J1892" s="3" t="s">
        <v>8164</v>
      </c>
      <c r="K1892" s="3" t="s">
        <v>8168</v>
      </c>
      <c r="L1892" s="3" t="s">
        <v>8170</v>
      </c>
      <c r="M1892" s="4">
        <v>22682.240000000002</v>
      </c>
      <c r="N1892" s="32">
        <f>Table2[[#This Row],[Price]]*Table2[[#This Row],[Quantity Sold]]</f>
        <v>22682.240000000002</v>
      </c>
      <c r="O1892" s="1">
        <f t="shared" si="234"/>
        <v>2024</v>
      </c>
      <c r="P1892" s="1" t="str">
        <f t="shared" si="235"/>
        <v>KIDS</v>
      </c>
      <c r="Q1892" s="1" t="str">
        <f t="shared" si="241"/>
        <v>Kids_T-Shirts</v>
      </c>
      <c r="T1892" s="1" t="str">
        <f t="shared" si="236"/>
        <v>LOW PRICE</v>
      </c>
      <c r="U1892" t="str">
        <f t="shared" si="240"/>
        <v>No Discount</v>
      </c>
      <c r="V1892" t="str">
        <f t="shared" si="237"/>
        <v>Other</v>
      </c>
      <c r="W1892" s="1" t="b">
        <f t="shared" si="238"/>
        <v>0</v>
      </c>
      <c r="X1892" t="b">
        <f t="shared" si="239"/>
        <v>0</v>
      </c>
    </row>
    <row r="1893" spans="1:24" ht="28.8" x14ac:dyDescent="0.3">
      <c r="A1893" s="2" t="s">
        <v>1882</v>
      </c>
      <c r="B1893" s="3" t="s">
        <v>5692</v>
      </c>
      <c r="C1893" s="3" t="s">
        <v>7408</v>
      </c>
      <c r="D1893" s="3" t="s">
        <v>7417</v>
      </c>
      <c r="E1893" s="3" t="s">
        <v>7423</v>
      </c>
      <c r="F1893" s="3" t="s">
        <v>7433</v>
      </c>
      <c r="G1893" s="3">
        <v>10833.99</v>
      </c>
      <c r="H1893" s="3">
        <v>15</v>
      </c>
      <c r="I1893" s="8" t="s">
        <v>7548</v>
      </c>
      <c r="J1893" s="3" t="s">
        <v>8163</v>
      </c>
      <c r="K1893" s="3" t="s">
        <v>8167</v>
      </c>
      <c r="L1893" s="3" t="s">
        <v>8170</v>
      </c>
      <c r="M1893" s="4">
        <v>162509.85</v>
      </c>
      <c r="N1893" s="32">
        <f>Table2[[#This Row],[Price]]*Table2[[#This Row],[Quantity Sold]]</f>
        <v>162509.85</v>
      </c>
      <c r="O1893" s="1">
        <f t="shared" si="234"/>
        <v>2024</v>
      </c>
      <c r="P1893" s="1" t="str">
        <f t="shared" si="235"/>
        <v>WOMEN</v>
      </c>
      <c r="Q1893" s="1" t="str">
        <f t="shared" si="241"/>
        <v>Women_Shoes</v>
      </c>
      <c r="T1893" s="1" t="str">
        <f t="shared" si="236"/>
        <v>HIGH PRICE</v>
      </c>
      <c r="U1893" t="str">
        <f t="shared" si="240"/>
        <v>No Discount</v>
      </c>
      <c r="V1893" t="str">
        <f t="shared" si="237"/>
        <v>Other</v>
      </c>
      <c r="W1893" s="1" t="b">
        <f t="shared" si="238"/>
        <v>1</v>
      </c>
      <c r="X1893" t="b">
        <f t="shared" si="239"/>
        <v>0</v>
      </c>
    </row>
    <row r="1894" spans="1:24" x14ac:dyDescent="0.3">
      <c r="A1894" s="2" t="s">
        <v>1883</v>
      </c>
      <c r="B1894" s="3" t="s">
        <v>5693</v>
      </c>
      <c r="C1894" s="3" t="s">
        <v>7405</v>
      </c>
      <c r="D1894" s="3" t="s">
        <v>7410</v>
      </c>
      <c r="E1894" s="3" t="s">
        <v>7423</v>
      </c>
      <c r="F1894" s="3" t="s">
        <v>7434</v>
      </c>
      <c r="G1894" s="3">
        <v>16085.4</v>
      </c>
      <c r="H1894" s="3">
        <v>6</v>
      </c>
      <c r="I1894" s="8" t="s">
        <v>7461</v>
      </c>
      <c r="J1894" s="3" t="s">
        <v>8162</v>
      </c>
      <c r="K1894" s="3" t="s">
        <v>8168</v>
      </c>
      <c r="L1894" s="3" t="s">
        <v>8169</v>
      </c>
      <c r="M1894" s="4">
        <v>77209.919999999998</v>
      </c>
      <c r="N1894" s="32">
        <f>Table2[[#This Row],[Price]]*Table2[[#This Row],[Quantity Sold]]</f>
        <v>96512.4</v>
      </c>
      <c r="O1894" s="1">
        <f t="shared" si="234"/>
        <v>2022</v>
      </c>
      <c r="P1894" s="1" t="str">
        <f t="shared" si="235"/>
        <v>MEN</v>
      </c>
      <c r="Q1894" s="1" t="str">
        <f t="shared" si="241"/>
        <v>Men_Shirts</v>
      </c>
      <c r="T1894" s="1" t="str">
        <f t="shared" si="236"/>
        <v>HIGH PRICE</v>
      </c>
      <c r="U1894" t="str">
        <f t="shared" si="240"/>
        <v>Discounted</v>
      </c>
      <c r="V1894" t="str">
        <f t="shared" si="237"/>
        <v>Men's Discounted Item</v>
      </c>
      <c r="W1894" s="1" t="b">
        <f t="shared" si="238"/>
        <v>0</v>
      </c>
      <c r="X1894" t="b">
        <f t="shared" si="239"/>
        <v>1</v>
      </c>
    </row>
    <row r="1895" spans="1:24" x14ac:dyDescent="0.3">
      <c r="A1895" s="2" t="s">
        <v>1884</v>
      </c>
      <c r="B1895" s="3" t="s">
        <v>5694</v>
      </c>
      <c r="C1895" s="3" t="s">
        <v>7405</v>
      </c>
      <c r="D1895" s="3" t="s">
        <v>7410</v>
      </c>
      <c r="E1895" s="3" t="s">
        <v>7427</v>
      </c>
      <c r="F1895" s="3" t="s">
        <v>7430</v>
      </c>
      <c r="G1895" s="3">
        <v>9427.9699999999993</v>
      </c>
      <c r="H1895" s="3">
        <v>12</v>
      </c>
      <c r="I1895" s="8" t="s">
        <v>7903</v>
      </c>
      <c r="J1895" s="3" t="s">
        <v>8162</v>
      </c>
      <c r="K1895" s="3" t="s">
        <v>8167</v>
      </c>
      <c r="L1895" s="3" t="s">
        <v>8170</v>
      </c>
      <c r="M1895" s="4">
        <v>113135.64</v>
      </c>
      <c r="N1895" s="32">
        <f>Table2[[#This Row],[Price]]*Table2[[#This Row],[Quantity Sold]]</f>
        <v>113135.63999999998</v>
      </c>
      <c r="O1895" s="1">
        <f t="shared" si="234"/>
        <v>2023</v>
      </c>
      <c r="P1895" s="1" t="str">
        <f t="shared" si="235"/>
        <v>MEN</v>
      </c>
      <c r="Q1895" s="1" t="str">
        <f t="shared" si="241"/>
        <v>Men_Shirts</v>
      </c>
      <c r="T1895" s="1" t="str">
        <f t="shared" si="236"/>
        <v>LOW PRICE</v>
      </c>
      <c r="U1895" t="str">
        <f t="shared" si="240"/>
        <v>No Discount</v>
      </c>
      <c r="V1895" t="str">
        <f t="shared" si="237"/>
        <v>Other</v>
      </c>
      <c r="W1895" s="1" t="b">
        <f t="shared" si="238"/>
        <v>1</v>
      </c>
      <c r="X1895" t="b">
        <f t="shared" si="239"/>
        <v>0</v>
      </c>
    </row>
    <row r="1896" spans="1:24" x14ac:dyDescent="0.3">
      <c r="A1896" s="2" t="s">
        <v>1885</v>
      </c>
      <c r="B1896" s="3" t="s">
        <v>5695</v>
      </c>
      <c r="C1896" s="3" t="s">
        <v>7407</v>
      </c>
      <c r="D1896" s="3" t="s">
        <v>7417</v>
      </c>
      <c r="E1896" s="3" t="s">
        <v>7424</v>
      </c>
      <c r="F1896" s="3" t="s">
        <v>7431</v>
      </c>
      <c r="G1896" s="3">
        <v>11629.13</v>
      </c>
      <c r="H1896" s="3">
        <v>14</v>
      </c>
      <c r="I1896" s="8" t="s">
        <v>7776</v>
      </c>
      <c r="J1896" s="3" t="s">
        <v>8162</v>
      </c>
      <c r="K1896" s="3" t="s">
        <v>8167</v>
      </c>
      <c r="L1896" s="3" t="s">
        <v>8170</v>
      </c>
      <c r="M1896" s="4">
        <v>162807.82</v>
      </c>
      <c r="N1896" s="32">
        <f>Table2[[#This Row],[Price]]*Table2[[#This Row],[Quantity Sold]]</f>
        <v>162807.81999999998</v>
      </c>
      <c r="O1896" s="1">
        <f t="shared" si="234"/>
        <v>2023</v>
      </c>
      <c r="P1896" s="1" t="str">
        <f t="shared" si="235"/>
        <v>KIDS</v>
      </c>
      <c r="Q1896" s="1" t="str">
        <f t="shared" si="241"/>
        <v>Kids_Shoes</v>
      </c>
      <c r="T1896" s="1" t="str">
        <f t="shared" si="236"/>
        <v>HIGH PRICE</v>
      </c>
      <c r="U1896" t="str">
        <f t="shared" si="240"/>
        <v>No Discount</v>
      </c>
      <c r="V1896" t="str">
        <f t="shared" si="237"/>
        <v>Other</v>
      </c>
      <c r="W1896" s="1" t="b">
        <f t="shared" si="238"/>
        <v>1</v>
      </c>
      <c r="X1896" t="b">
        <f t="shared" si="239"/>
        <v>0</v>
      </c>
    </row>
    <row r="1897" spans="1:24" ht="28.8" x14ac:dyDescent="0.3">
      <c r="A1897" s="2" t="s">
        <v>1886</v>
      </c>
      <c r="B1897" s="3" t="s">
        <v>5696</v>
      </c>
      <c r="C1897" s="3" t="s">
        <v>7408</v>
      </c>
      <c r="D1897" s="3" t="s">
        <v>7422</v>
      </c>
      <c r="E1897" s="3" t="s">
        <v>7423</v>
      </c>
      <c r="F1897" s="3" t="s">
        <v>7428</v>
      </c>
      <c r="G1897" s="3">
        <v>13265.06</v>
      </c>
      <c r="H1897" s="3">
        <v>20</v>
      </c>
      <c r="I1897" s="8" t="s">
        <v>7725</v>
      </c>
      <c r="J1897" s="3" t="s">
        <v>8165</v>
      </c>
      <c r="K1897" s="3" t="s">
        <v>8168</v>
      </c>
      <c r="L1897" s="3" t="s">
        <v>8170</v>
      </c>
      <c r="M1897" s="4">
        <v>265301.2</v>
      </c>
      <c r="N1897" s="32">
        <f>Table2[[#This Row],[Price]]*Table2[[#This Row],[Quantity Sold]]</f>
        <v>265301.2</v>
      </c>
      <c r="O1897" s="1">
        <f t="shared" si="234"/>
        <v>2023</v>
      </c>
      <c r="P1897" s="1" t="str">
        <f t="shared" si="235"/>
        <v>WOMEN</v>
      </c>
      <c r="Q1897" s="1" t="str">
        <f t="shared" si="241"/>
        <v>Women_Skirts</v>
      </c>
      <c r="T1897" s="1" t="str">
        <f t="shared" si="236"/>
        <v>HIGH PRICE</v>
      </c>
      <c r="U1897" t="str">
        <f t="shared" si="240"/>
        <v>No Discount</v>
      </c>
      <c r="V1897" t="str">
        <f t="shared" si="237"/>
        <v>Other</v>
      </c>
      <c r="W1897" s="1" t="b">
        <f t="shared" si="238"/>
        <v>1</v>
      </c>
      <c r="X1897" t="b">
        <f t="shared" si="239"/>
        <v>0</v>
      </c>
    </row>
    <row r="1898" spans="1:24" x14ac:dyDescent="0.3">
      <c r="A1898" s="2" t="s">
        <v>1887</v>
      </c>
      <c r="B1898" s="3" t="s">
        <v>5697</v>
      </c>
      <c r="C1898" s="3" t="s">
        <v>7405</v>
      </c>
      <c r="D1898" s="3" t="s">
        <v>7411</v>
      </c>
      <c r="E1898" s="3" t="s">
        <v>7424</v>
      </c>
      <c r="F1898" s="3" t="s">
        <v>7431</v>
      </c>
      <c r="G1898" s="3">
        <v>5243.94</v>
      </c>
      <c r="H1898" s="3">
        <v>11</v>
      </c>
      <c r="I1898" s="8" t="s">
        <v>7575</v>
      </c>
      <c r="J1898" s="3" t="s">
        <v>8165</v>
      </c>
      <c r="K1898" s="3" t="s">
        <v>8167</v>
      </c>
      <c r="L1898" s="3" t="s">
        <v>8170</v>
      </c>
      <c r="M1898" s="4">
        <v>57683.34</v>
      </c>
      <c r="N1898" s="32">
        <f>Table2[[#This Row],[Price]]*Table2[[#This Row],[Quantity Sold]]</f>
        <v>57683.34</v>
      </c>
      <c r="O1898" s="1">
        <f t="shared" si="234"/>
        <v>2024</v>
      </c>
      <c r="P1898" s="1" t="str">
        <f t="shared" si="235"/>
        <v>MEN</v>
      </c>
      <c r="Q1898" s="1" t="str">
        <f t="shared" si="241"/>
        <v>Men_Pants</v>
      </c>
      <c r="T1898" s="1" t="str">
        <f t="shared" si="236"/>
        <v>LOW PRICE</v>
      </c>
      <c r="U1898" t="str">
        <f t="shared" si="240"/>
        <v>No Discount</v>
      </c>
      <c r="V1898" t="str">
        <f t="shared" si="237"/>
        <v>Other</v>
      </c>
      <c r="W1898" s="1" t="b">
        <f t="shared" si="238"/>
        <v>1</v>
      </c>
      <c r="X1898" t="b">
        <f t="shared" si="239"/>
        <v>0</v>
      </c>
    </row>
    <row r="1899" spans="1:24" x14ac:dyDescent="0.3">
      <c r="A1899" s="2" t="s">
        <v>1888</v>
      </c>
      <c r="B1899" s="3" t="s">
        <v>5698</v>
      </c>
      <c r="C1899" s="3" t="s">
        <v>7405</v>
      </c>
      <c r="D1899" s="3" t="s">
        <v>7409</v>
      </c>
      <c r="E1899" s="3" t="s">
        <v>7425</v>
      </c>
      <c r="F1899" s="3" t="s">
        <v>7432</v>
      </c>
      <c r="G1899" s="3">
        <v>2739</v>
      </c>
      <c r="H1899" s="3">
        <v>18</v>
      </c>
      <c r="I1899" s="8" t="s">
        <v>8112</v>
      </c>
      <c r="J1899" s="3" t="s">
        <v>8164</v>
      </c>
      <c r="K1899" s="3" t="s">
        <v>8167</v>
      </c>
      <c r="L1899" s="3" t="s">
        <v>8170</v>
      </c>
      <c r="M1899" s="4">
        <v>49302</v>
      </c>
      <c r="N1899" s="32">
        <f>Table2[[#This Row],[Price]]*Table2[[#This Row],[Quantity Sold]]</f>
        <v>49302</v>
      </c>
      <c r="O1899" s="1">
        <f t="shared" si="234"/>
        <v>2024</v>
      </c>
      <c r="P1899" s="1" t="str">
        <f t="shared" si="235"/>
        <v>MEN</v>
      </c>
      <c r="Q1899" s="1" t="str">
        <f t="shared" si="241"/>
        <v>Men_Jackets</v>
      </c>
      <c r="T1899" s="1" t="str">
        <f t="shared" si="236"/>
        <v>LOW PRICE</v>
      </c>
      <c r="U1899" t="str">
        <f t="shared" si="240"/>
        <v>No Discount</v>
      </c>
      <c r="V1899" t="str">
        <f t="shared" si="237"/>
        <v>Other</v>
      </c>
      <c r="W1899" s="1" t="b">
        <f t="shared" si="238"/>
        <v>1</v>
      </c>
      <c r="X1899" t="b">
        <f t="shared" si="239"/>
        <v>0</v>
      </c>
    </row>
    <row r="1900" spans="1:24" x14ac:dyDescent="0.3">
      <c r="A1900" s="2" t="s">
        <v>1889</v>
      </c>
      <c r="B1900" s="3" t="s">
        <v>5699</v>
      </c>
      <c r="C1900" s="3" t="s">
        <v>7405</v>
      </c>
      <c r="D1900" s="3" t="s">
        <v>7410</v>
      </c>
      <c r="E1900" s="3" t="s">
        <v>7426</v>
      </c>
      <c r="F1900" s="3" t="s">
        <v>7431</v>
      </c>
      <c r="G1900" s="3">
        <v>10361.719999999999</v>
      </c>
      <c r="H1900" s="3">
        <v>17</v>
      </c>
      <c r="I1900" s="8" t="s">
        <v>8077</v>
      </c>
      <c r="J1900" s="3" t="s">
        <v>8165</v>
      </c>
      <c r="K1900" s="3" t="s">
        <v>8167</v>
      </c>
      <c r="L1900" s="3" t="s">
        <v>8170</v>
      </c>
      <c r="M1900" s="4">
        <v>176149.24</v>
      </c>
      <c r="N1900" s="32">
        <f>Table2[[#This Row],[Price]]*Table2[[#This Row],[Quantity Sold]]</f>
        <v>176149.24</v>
      </c>
      <c r="O1900" s="1">
        <f t="shared" si="234"/>
        <v>2023</v>
      </c>
      <c r="P1900" s="1" t="str">
        <f t="shared" si="235"/>
        <v>MEN</v>
      </c>
      <c r="Q1900" s="1" t="str">
        <f t="shared" si="241"/>
        <v>Men_Shirts</v>
      </c>
      <c r="T1900" s="1" t="str">
        <f t="shared" si="236"/>
        <v>HIGH PRICE</v>
      </c>
      <c r="U1900" t="str">
        <f t="shared" si="240"/>
        <v>No Discount</v>
      </c>
      <c r="V1900" t="str">
        <f t="shared" si="237"/>
        <v>Other</v>
      </c>
      <c r="W1900" s="1" t="b">
        <f t="shared" si="238"/>
        <v>1</v>
      </c>
      <c r="X1900" t="b">
        <f t="shared" si="239"/>
        <v>0</v>
      </c>
    </row>
    <row r="1901" spans="1:24" ht="28.8" x14ac:dyDescent="0.3">
      <c r="A1901" s="2" t="s">
        <v>1890</v>
      </c>
      <c r="B1901" s="3" t="s">
        <v>5700</v>
      </c>
      <c r="C1901" s="3" t="s">
        <v>7408</v>
      </c>
      <c r="D1901" s="3" t="s">
        <v>7422</v>
      </c>
      <c r="E1901" s="3" t="s">
        <v>7424</v>
      </c>
      <c r="F1901" s="3" t="s">
        <v>7431</v>
      </c>
      <c r="G1901" s="3">
        <v>5450.61</v>
      </c>
      <c r="H1901" s="3">
        <v>20</v>
      </c>
      <c r="I1901" s="8" t="s">
        <v>7468</v>
      </c>
      <c r="J1901" s="3" t="s">
        <v>8162</v>
      </c>
      <c r="K1901" s="3" t="s">
        <v>8167</v>
      </c>
      <c r="L1901" s="3" t="s">
        <v>8169</v>
      </c>
      <c r="M1901" s="4">
        <v>87209.76</v>
      </c>
      <c r="N1901" s="32">
        <f>Table2[[#This Row],[Price]]*Table2[[#This Row],[Quantity Sold]]</f>
        <v>109012.2</v>
      </c>
      <c r="O1901" s="1">
        <f t="shared" si="234"/>
        <v>2023</v>
      </c>
      <c r="P1901" s="1" t="str">
        <f t="shared" si="235"/>
        <v>WOMEN</v>
      </c>
      <c r="Q1901" s="1" t="str">
        <f t="shared" si="241"/>
        <v>Women_Skirts</v>
      </c>
      <c r="T1901" s="1" t="str">
        <f t="shared" si="236"/>
        <v>LOW PRICE</v>
      </c>
      <c r="U1901" t="str">
        <f t="shared" si="240"/>
        <v>Discounted</v>
      </c>
      <c r="V1901" t="str">
        <f t="shared" si="237"/>
        <v>Other</v>
      </c>
      <c r="W1901" s="1" t="b">
        <f t="shared" si="238"/>
        <v>1</v>
      </c>
      <c r="X1901" t="b">
        <f t="shared" si="239"/>
        <v>1</v>
      </c>
    </row>
    <row r="1902" spans="1:24" ht="28.8" x14ac:dyDescent="0.3">
      <c r="A1902" s="2" t="s">
        <v>1891</v>
      </c>
      <c r="B1902" s="3" t="s">
        <v>5701</v>
      </c>
      <c r="C1902" s="3" t="s">
        <v>7406</v>
      </c>
      <c r="D1902" s="3" t="s">
        <v>7412</v>
      </c>
      <c r="E1902" s="3" t="s">
        <v>7424</v>
      </c>
      <c r="F1902" s="3" t="s">
        <v>7431</v>
      </c>
      <c r="G1902" s="3">
        <v>9495.2000000000007</v>
      </c>
      <c r="H1902" s="3">
        <v>20</v>
      </c>
      <c r="I1902" s="8" t="s">
        <v>8113</v>
      </c>
      <c r="J1902" s="3" t="s">
        <v>8163</v>
      </c>
      <c r="K1902" s="3" t="s">
        <v>8168</v>
      </c>
      <c r="L1902" s="3" t="s">
        <v>8170</v>
      </c>
      <c r="M1902" s="4">
        <v>189904</v>
      </c>
      <c r="N1902" s="32">
        <f>Table2[[#This Row],[Price]]*Table2[[#This Row],[Quantity Sold]]</f>
        <v>189904</v>
      </c>
      <c r="O1902" s="1">
        <f t="shared" si="234"/>
        <v>2023</v>
      </c>
      <c r="P1902" s="1" t="str">
        <f t="shared" si="235"/>
        <v>ACCESSORIES</v>
      </c>
      <c r="Q1902" s="1" t="str">
        <f t="shared" si="241"/>
        <v>Accessories_Hats</v>
      </c>
      <c r="T1902" s="1" t="str">
        <f t="shared" si="236"/>
        <v>LOW PRICE</v>
      </c>
      <c r="U1902" t="str">
        <f t="shared" si="240"/>
        <v>No Discount</v>
      </c>
      <c r="V1902" t="str">
        <f t="shared" si="237"/>
        <v>Other</v>
      </c>
      <c r="W1902" s="1" t="b">
        <f t="shared" si="238"/>
        <v>1</v>
      </c>
      <c r="X1902" t="b">
        <f t="shared" si="239"/>
        <v>0</v>
      </c>
    </row>
    <row r="1903" spans="1:24" x14ac:dyDescent="0.3">
      <c r="A1903" s="2" t="s">
        <v>1892</v>
      </c>
      <c r="B1903" s="3" t="s">
        <v>5702</v>
      </c>
      <c r="C1903" s="3" t="s">
        <v>7405</v>
      </c>
      <c r="D1903" s="3" t="s">
        <v>7410</v>
      </c>
      <c r="E1903" s="3" t="s">
        <v>7426</v>
      </c>
      <c r="F1903" s="3" t="s">
        <v>7428</v>
      </c>
      <c r="G1903" s="3">
        <v>8207.0400000000009</v>
      </c>
      <c r="H1903" s="3">
        <v>15</v>
      </c>
      <c r="I1903" s="8" t="s">
        <v>7956</v>
      </c>
      <c r="J1903" s="3" t="s">
        <v>8166</v>
      </c>
      <c r="K1903" s="3" t="s">
        <v>8168</v>
      </c>
      <c r="L1903" s="3" t="s">
        <v>8169</v>
      </c>
      <c r="M1903" s="4">
        <v>98484.479999999996</v>
      </c>
      <c r="N1903" s="32">
        <f>Table2[[#This Row],[Price]]*Table2[[#This Row],[Quantity Sold]]</f>
        <v>123105.60000000001</v>
      </c>
      <c r="O1903" s="1">
        <f t="shared" si="234"/>
        <v>2023</v>
      </c>
      <c r="P1903" s="1" t="str">
        <f t="shared" si="235"/>
        <v>MEN</v>
      </c>
      <c r="Q1903" s="1" t="str">
        <f t="shared" si="241"/>
        <v>Men_Shirts</v>
      </c>
      <c r="T1903" s="1" t="str">
        <f t="shared" si="236"/>
        <v>LOW PRICE</v>
      </c>
      <c r="U1903" t="str">
        <f t="shared" si="240"/>
        <v>Discounted</v>
      </c>
      <c r="V1903" t="str">
        <f t="shared" si="237"/>
        <v>Men's Discounted Item</v>
      </c>
      <c r="W1903" s="1" t="b">
        <f t="shared" si="238"/>
        <v>1</v>
      </c>
      <c r="X1903" t="b">
        <f t="shared" si="239"/>
        <v>1</v>
      </c>
    </row>
    <row r="1904" spans="1:24" ht="28.8" x14ac:dyDescent="0.3">
      <c r="A1904" s="2" t="s">
        <v>1893</v>
      </c>
      <c r="B1904" s="3" t="s">
        <v>5703</v>
      </c>
      <c r="C1904" s="3" t="s">
        <v>7408</v>
      </c>
      <c r="D1904" s="3" t="s">
        <v>7420</v>
      </c>
      <c r="E1904" s="3" t="s">
        <v>7423</v>
      </c>
      <c r="F1904" s="3" t="s">
        <v>7434</v>
      </c>
      <c r="G1904" s="3">
        <v>12551.26</v>
      </c>
      <c r="H1904" s="3">
        <v>2</v>
      </c>
      <c r="I1904" s="8" t="s">
        <v>8001</v>
      </c>
      <c r="J1904" s="3" t="s">
        <v>8166</v>
      </c>
      <c r="K1904" s="3" t="s">
        <v>8168</v>
      </c>
      <c r="L1904" s="3" t="s">
        <v>8170</v>
      </c>
      <c r="M1904" s="4">
        <v>25102.52</v>
      </c>
      <c r="N1904" s="32">
        <f>Table2[[#This Row],[Price]]*Table2[[#This Row],[Quantity Sold]]</f>
        <v>25102.52</v>
      </c>
      <c r="O1904" s="1">
        <f t="shared" si="234"/>
        <v>2023</v>
      </c>
      <c r="P1904" s="1" t="str">
        <f t="shared" si="235"/>
        <v>WOMEN</v>
      </c>
      <c r="Q1904" s="1" t="str">
        <f t="shared" si="241"/>
        <v>Women_Tops</v>
      </c>
      <c r="T1904" s="1" t="str">
        <f t="shared" si="236"/>
        <v>HIGH PRICE</v>
      </c>
      <c r="U1904" t="str">
        <f t="shared" si="240"/>
        <v>No Discount</v>
      </c>
      <c r="V1904" t="str">
        <f t="shared" si="237"/>
        <v>Other</v>
      </c>
      <c r="W1904" s="1" t="b">
        <f t="shared" si="238"/>
        <v>0</v>
      </c>
      <c r="X1904" t="b">
        <f t="shared" si="239"/>
        <v>0</v>
      </c>
    </row>
    <row r="1905" spans="1:24" x14ac:dyDescent="0.3">
      <c r="A1905" s="2" t="s">
        <v>1894</v>
      </c>
      <c r="B1905" s="3" t="s">
        <v>5704</v>
      </c>
      <c r="C1905" s="3" t="s">
        <v>7405</v>
      </c>
      <c r="D1905" s="3" t="s">
        <v>7410</v>
      </c>
      <c r="E1905" s="3" t="s">
        <v>7425</v>
      </c>
      <c r="F1905" s="3" t="s">
        <v>7429</v>
      </c>
      <c r="G1905" s="3">
        <v>1381.95</v>
      </c>
      <c r="H1905" s="3">
        <v>11</v>
      </c>
      <c r="I1905" s="8" t="s">
        <v>8099</v>
      </c>
      <c r="J1905" s="3" t="s">
        <v>8164</v>
      </c>
      <c r="K1905" s="3" t="s">
        <v>8168</v>
      </c>
      <c r="L1905" s="3" t="s">
        <v>8170</v>
      </c>
      <c r="M1905" s="4">
        <v>15201.45</v>
      </c>
      <c r="N1905" s="32">
        <f>Table2[[#This Row],[Price]]*Table2[[#This Row],[Quantity Sold]]</f>
        <v>15201.45</v>
      </c>
      <c r="O1905" s="1">
        <f t="shared" si="234"/>
        <v>2023</v>
      </c>
      <c r="P1905" s="1" t="str">
        <f t="shared" si="235"/>
        <v>MEN</v>
      </c>
      <c r="Q1905" s="1" t="str">
        <f t="shared" si="241"/>
        <v>Men_Shirts</v>
      </c>
      <c r="T1905" s="1" t="str">
        <f t="shared" si="236"/>
        <v>LOW PRICE</v>
      </c>
      <c r="U1905" t="str">
        <f t="shared" si="240"/>
        <v>No Discount</v>
      </c>
      <c r="V1905" t="str">
        <f t="shared" si="237"/>
        <v>Other</v>
      </c>
      <c r="W1905" s="1" t="b">
        <f t="shared" si="238"/>
        <v>1</v>
      </c>
      <c r="X1905" t="b">
        <f t="shared" si="239"/>
        <v>0</v>
      </c>
    </row>
    <row r="1906" spans="1:24" ht="28.8" x14ac:dyDescent="0.3">
      <c r="A1906" s="2" t="s">
        <v>1895</v>
      </c>
      <c r="B1906" s="3" t="s">
        <v>5705</v>
      </c>
      <c r="C1906" s="3" t="s">
        <v>7406</v>
      </c>
      <c r="D1906" s="3" t="s">
        <v>7416</v>
      </c>
      <c r="E1906" s="3" t="s">
        <v>7427</v>
      </c>
      <c r="F1906" s="3" t="s">
        <v>7432</v>
      </c>
      <c r="G1906" s="3">
        <v>4875.42</v>
      </c>
      <c r="H1906" s="3">
        <v>16</v>
      </c>
      <c r="I1906" s="8" t="s">
        <v>7461</v>
      </c>
      <c r="J1906" s="3" t="s">
        <v>8163</v>
      </c>
      <c r="K1906" s="3" t="s">
        <v>8168</v>
      </c>
      <c r="L1906" s="3" t="s">
        <v>8170</v>
      </c>
      <c r="M1906" s="4">
        <v>78006.720000000001</v>
      </c>
      <c r="N1906" s="32">
        <f>Table2[[#This Row],[Price]]*Table2[[#This Row],[Quantity Sold]]</f>
        <v>78006.720000000001</v>
      </c>
      <c r="O1906" s="1">
        <f t="shared" si="234"/>
        <v>2022</v>
      </c>
      <c r="P1906" s="1" t="str">
        <f t="shared" si="235"/>
        <v>ACCESSORIES</v>
      </c>
      <c r="Q1906" s="1" t="str">
        <f t="shared" si="241"/>
        <v>Accessories_Belts</v>
      </c>
      <c r="T1906" s="1" t="str">
        <f t="shared" si="236"/>
        <v>LOW PRICE</v>
      </c>
      <c r="U1906" t="str">
        <f t="shared" si="240"/>
        <v>No Discount</v>
      </c>
      <c r="V1906" t="str">
        <f t="shared" si="237"/>
        <v>Other</v>
      </c>
      <c r="W1906" s="1" t="b">
        <f t="shared" si="238"/>
        <v>1</v>
      </c>
      <c r="X1906" t="b">
        <f t="shared" si="239"/>
        <v>0</v>
      </c>
    </row>
    <row r="1907" spans="1:24" x14ac:dyDescent="0.3">
      <c r="A1907" s="2" t="s">
        <v>1896</v>
      </c>
      <c r="B1907" s="3" t="s">
        <v>5706</v>
      </c>
      <c r="C1907" s="3" t="s">
        <v>7407</v>
      </c>
      <c r="D1907" s="3" t="s">
        <v>7415</v>
      </c>
      <c r="E1907" s="3" t="s">
        <v>7423</v>
      </c>
      <c r="F1907" s="3" t="s">
        <v>7431</v>
      </c>
      <c r="G1907" s="3">
        <v>8457.7000000000007</v>
      </c>
      <c r="H1907" s="3">
        <v>13</v>
      </c>
      <c r="I1907" s="8" t="s">
        <v>7771</v>
      </c>
      <c r="J1907" s="3" t="s">
        <v>8162</v>
      </c>
      <c r="K1907" s="3" t="s">
        <v>8168</v>
      </c>
      <c r="L1907" s="3" t="s">
        <v>8170</v>
      </c>
      <c r="M1907" s="4">
        <v>109950.1</v>
      </c>
      <c r="N1907" s="32">
        <f>Table2[[#This Row],[Price]]*Table2[[#This Row],[Quantity Sold]]</f>
        <v>109950.1</v>
      </c>
      <c r="O1907" s="1">
        <f t="shared" si="234"/>
        <v>2024</v>
      </c>
      <c r="P1907" s="1" t="str">
        <f t="shared" si="235"/>
        <v>KIDS</v>
      </c>
      <c r="Q1907" s="1" t="str">
        <f t="shared" si="241"/>
        <v>Kids_T-Shirts</v>
      </c>
      <c r="T1907" s="1" t="str">
        <f t="shared" si="236"/>
        <v>LOW PRICE</v>
      </c>
      <c r="U1907" t="str">
        <f t="shared" si="240"/>
        <v>No Discount</v>
      </c>
      <c r="V1907" t="str">
        <f t="shared" si="237"/>
        <v>Other</v>
      </c>
      <c r="W1907" s="1" t="b">
        <f t="shared" si="238"/>
        <v>1</v>
      </c>
      <c r="X1907" t="b">
        <f t="shared" si="239"/>
        <v>0</v>
      </c>
    </row>
    <row r="1908" spans="1:24" ht="28.8" x14ac:dyDescent="0.3">
      <c r="A1908" s="2" t="s">
        <v>1897</v>
      </c>
      <c r="B1908" s="3" t="s">
        <v>5707</v>
      </c>
      <c r="C1908" s="3" t="s">
        <v>7406</v>
      </c>
      <c r="D1908" s="3" t="s">
        <v>7421</v>
      </c>
      <c r="E1908" s="3" t="s">
        <v>7424</v>
      </c>
      <c r="F1908" s="3" t="s">
        <v>7432</v>
      </c>
      <c r="G1908" s="3">
        <v>14689.34</v>
      </c>
      <c r="H1908" s="3">
        <v>13</v>
      </c>
      <c r="I1908" s="8" t="s">
        <v>8083</v>
      </c>
      <c r="J1908" s="3" t="s">
        <v>8162</v>
      </c>
      <c r="K1908" s="3" t="s">
        <v>8168</v>
      </c>
      <c r="L1908" s="3" t="s">
        <v>8170</v>
      </c>
      <c r="M1908" s="4">
        <v>190961.42</v>
      </c>
      <c r="N1908" s="32">
        <f>Table2[[#This Row],[Price]]*Table2[[#This Row],[Quantity Sold]]</f>
        <v>190961.42</v>
      </c>
      <c r="O1908" s="1">
        <f t="shared" si="234"/>
        <v>2023</v>
      </c>
      <c r="P1908" s="1" t="str">
        <f t="shared" si="235"/>
        <v>ACCESSORIES</v>
      </c>
      <c r="Q1908" s="1" t="str">
        <f t="shared" si="241"/>
        <v>Accessories_Scarves</v>
      </c>
      <c r="T1908" s="1" t="str">
        <f t="shared" si="236"/>
        <v>HIGH PRICE</v>
      </c>
      <c r="U1908" t="str">
        <f t="shared" si="240"/>
        <v>No Discount</v>
      </c>
      <c r="V1908" t="str">
        <f t="shared" si="237"/>
        <v>Other</v>
      </c>
      <c r="W1908" s="1" t="b">
        <f t="shared" si="238"/>
        <v>1</v>
      </c>
      <c r="X1908" t="b">
        <f t="shared" si="239"/>
        <v>0</v>
      </c>
    </row>
    <row r="1909" spans="1:24" ht="28.8" x14ac:dyDescent="0.3">
      <c r="A1909" s="2" t="s">
        <v>1898</v>
      </c>
      <c r="B1909" s="3" t="s">
        <v>5708</v>
      </c>
      <c r="C1909" s="3" t="s">
        <v>7406</v>
      </c>
      <c r="D1909" s="3" t="s">
        <v>7412</v>
      </c>
      <c r="E1909" s="3" t="s">
        <v>7426</v>
      </c>
      <c r="F1909" s="3" t="s">
        <v>7431</v>
      </c>
      <c r="G1909" s="3">
        <v>9230.43</v>
      </c>
      <c r="H1909" s="3">
        <v>13</v>
      </c>
      <c r="I1909" s="8" t="s">
        <v>7684</v>
      </c>
      <c r="J1909" s="3" t="s">
        <v>8165</v>
      </c>
      <c r="K1909" s="3" t="s">
        <v>8167</v>
      </c>
      <c r="L1909" s="3" t="s">
        <v>8170</v>
      </c>
      <c r="M1909" s="4">
        <v>119995.59</v>
      </c>
      <c r="N1909" s="32">
        <f>Table2[[#This Row],[Price]]*Table2[[#This Row],[Quantity Sold]]</f>
        <v>119995.59</v>
      </c>
      <c r="O1909" s="1">
        <f t="shared" si="234"/>
        <v>2024</v>
      </c>
      <c r="P1909" s="1" t="str">
        <f t="shared" si="235"/>
        <v>ACCESSORIES</v>
      </c>
      <c r="Q1909" s="1" t="str">
        <f t="shared" si="241"/>
        <v>Accessories_Hats</v>
      </c>
      <c r="T1909" s="1" t="str">
        <f t="shared" si="236"/>
        <v>LOW PRICE</v>
      </c>
      <c r="U1909" t="str">
        <f t="shared" si="240"/>
        <v>No Discount</v>
      </c>
      <c r="V1909" t="str">
        <f t="shared" si="237"/>
        <v>Other</v>
      </c>
      <c r="W1909" s="1" t="b">
        <f t="shared" si="238"/>
        <v>1</v>
      </c>
      <c r="X1909" t="b">
        <f t="shared" si="239"/>
        <v>0</v>
      </c>
    </row>
    <row r="1910" spans="1:24" ht="28.8" x14ac:dyDescent="0.3">
      <c r="A1910" s="2" t="s">
        <v>1899</v>
      </c>
      <c r="B1910" s="3" t="s">
        <v>5616</v>
      </c>
      <c r="C1910" s="3" t="s">
        <v>7406</v>
      </c>
      <c r="D1910" s="3" t="s">
        <v>7421</v>
      </c>
      <c r="E1910" s="3" t="s">
        <v>7424</v>
      </c>
      <c r="F1910" s="3" t="s">
        <v>7433</v>
      </c>
      <c r="G1910" s="3">
        <v>13563.86</v>
      </c>
      <c r="H1910" s="3">
        <v>14</v>
      </c>
      <c r="I1910" s="8" t="s">
        <v>8074</v>
      </c>
      <c r="J1910" s="3" t="s">
        <v>8166</v>
      </c>
      <c r="K1910" s="3" t="s">
        <v>8167</v>
      </c>
      <c r="L1910" s="3" t="s">
        <v>8170</v>
      </c>
      <c r="M1910" s="4">
        <v>189894.04</v>
      </c>
      <c r="N1910" s="32">
        <f>Table2[[#This Row],[Price]]*Table2[[#This Row],[Quantity Sold]]</f>
        <v>189894.04</v>
      </c>
      <c r="O1910" s="1">
        <f t="shared" si="234"/>
        <v>2023</v>
      </c>
      <c r="P1910" s="1" t="str">
        <f t="shared" si="235"/>
        <v>ACCESSORIES</v>
      </c>
      <c r="Q1910" s="1" t="str">
        <f t="shared" si="241"/>
        <v>Accessories_Scarves</v>
      </c>
      <c r="T1910" s="1" t="str">
        <f t="shared" si="236"/>
        <v>HIGH PRICE</v>
      </c>
      <c r="U1910" t="str">
        <f t="shared" si="240"/>
        <v>No Discount</v>
      </c>
      <c r="V1910" t="str">
        <f t="shared" si="237"/>
        <v>Other</v>
      </c>
      <c r="W1910" s="1" t="b">
        <f t="shared" si="238"/>
        <v>1</v>
      </c>
      <c r="X1910" t="b">
        <f t="shared" si="239"/>
        <v>0</v>
      </c>
    </row>
    <row r="1911" spans="1:24" ht="28.8" x14ac:dyDescent="0.3">
      <c r="A1911" s="2" t="s">
        <v>1900</v>
      </c>
      <c r="B1911" s="3" t="s">
        <v>5709</v>
      </c>
      <c r="C1911" s="3" t="s">
        <v>7408</v>
      </c>
      <c r="D1911" s="3" t="s">
        <v>7419</v>
      </c>
      <c r="E1911" s="3" t="s">
        <v>7427</v>
      </c>
      <c r="F1911" s="3" t="s">
        <v>7432</v>
      </c>
      <c r="G1911" s="3">
        <v>4090.24</v>
      </c>
      <c r="H1911" s="3">
        <v>12</v>
      </c>
      <c r="I1911" s="8" t="s">
        <v>7906</v>
      </c>
      <c r="J1911" s="3" t="s">
        <v>8163</v>
      </c>
      <c r="K1911" s="3" t="s">
        <v>8168</v>
      </c>
      <c r="L1911" s="3" t="s">
        <v>8170</v>
      </c>
      <c r="M1911" s="4">
        <v>49082.879999999997</v>
      </c>
      <c r="N1911" s="32">
        <f>Table2[[#This Row],[Price]]*Table2[[#This Row],[Quantity Sold]]</f>
        <v>49082.879999999997</v>
      </c>
      <c r="O1911" s="1">
        <f t="shared" si="234"/>
        <v>2023</v>
      </c>
      <c r="P1911" s="1" t="str">
        <f t="shared" si="235"/>
        <v>WOMEN</v>
      </c>
      <c r="Q1911" s="1" t="str">
        <f t="shared" si="241"/>
        <v>Women_Dresses</v>
      </c>
      <c r="T1911" s="1" t="str">
        <f t="shared" si="236"/>
        <v>LOW PRICE</v>
      </c>
      <c r="U1911" t="str">
        <f t="shared" si="240"/>
        <v>No Discount</v>
      </c>
      <c r="V1911" t="str">
        <f t="shared" si="237"/>
        <v>Other</v>
      </c>
      <c r="W1911" s="1" t="b">
        <f t="shared" si="238"/>
        <v>1</v>
      </c>
      <c r="X1911" t="b">
        <f t="shared" si="239"/>
        <v>0</v>
      </c>
    </row>
    <row r="1912" spans="1:24" ht="28.8" x14ac:dyDescent="0.3">
      <c r="A1912" s="2" t="s">
        <v>1901</v>
      </c>
      <c r="B1912" s="3" t="s">
        <v>4432</v>
      </c>
      <c r="C1912" s="3" t="s">
        <v>7406</v>
      </c>
      <c r="D1912" s="3" t="s">
        <v>7421</v>
      </c>
      <c r="E1912" s="3" t="s">
        <v>7426</v>
      </c>
      <c r="F1912" s="3" t="s">
        <v>7431</v>
      </c>
      <c r="G1912" s="3">
        <v>9932.61</v>
      </c>
      <c r="H1912" s="3">
        <v>10</v>
      </c>
      <c r="I1912" s="8" t="s">
        <v>7617</v>
      </c>
      <c r="J1912" s="3" t="s">
        <v>8162</v>
      </c>
      <c r="K1912" s="3" t="s">
        <v>8168</v>
      </c>
      <c r="L1912" s="3" t="s">
        <v>8169</v>
      </c>
      <c r="M1912" s="4">
        <v>79460.88</v>
      </c>
      <c r="N1912" s="32">
        <f>Table2[[#This Row],[Price]]*Table2[[#This Row],[Quantity Sold]]</f>
        <v>99326.1</v>
      </c>
      <c r="O1912" s="1">
        <f t="shared" si="234"/>
        <v>2024</v>
      </c>
      <c r="P1912" s="1" t="str">
        <f t="shared" si="235"/>
        <v>ACCESSORIES</v>
      </c>
      <c r="Q1912" s="1" t="str">
        <f t="shared" si="241"/>
        <v>Accessories_Scarves</v>
      </c>
      <c r="T1912" s="1" t="str">
        <f t="shared" si="236"/>
        <v>LOW PRICE</v>
      </c>
      <c r="U1912" t="str">
        <f t="shared" si="240"/>
        <v>Discounted</v>
      </c>
      <c r="V1912" t="str">
        <f t="shared" si="237"/>
        <v>Other</v>
      </c>
      <c r="W1912" s="1" t="b">
        <f t="shared" si="238"/>
        <v>1</v>
      </c>
      <c r="X1912" t="b">
        <f t="shared" si="239"/>
        <v>1</v>
      </c>
    </row>
    <row r="1913" spans="1:24" x14ac:dyDescent="0.3">
      <c r="A1913" s="2" t="s">
        <v>1902</v>
      </c>
      <c r="B1913" s="3" t="s">
        <v>5710</v>
      </c>
      <c r="C1913" s="3" t="s">
        <v>7407</v>
      </c>
      <c r="D1913" s="3" t="s">
        <v>7413</v>
      </c>
      <c r="E1913" s="3" t="s">
        <v>7425</v>
      </c>
      <c r="F1913" s="3" t="s">
        <v>7432</v>
      </c>
      <c r="G1913" s="3">
        <v>6035.76</v>
      </c>
      <c r="H1913" s="3">
        <v>14</v>
      </c>
      <c r="I1913" s="8" t="s">
        <v>7686</v>
      </c>
      <c r="J1913" s="3" t="s">
        <v>8166</v>
      </c>
      <c r="K1913" s="3" t="s">
        <v>8167</v>
      </c>
      <c r="L1913" s="3" t="s">
        <v>8169</v>
      </c>
      <c r="M1913" s="4">
        <v>67600.179999999993</v>
      </c>
      <c r="N1913" s="32">
        <f>Table2[[#This Row],[Price]]*Table2[[#This Row],[Quantity Sold]]</f>
        <v>84500.64</v>
      </c>
      <c r="O1913" s="1">
        <f t="shared" si="234"/>
        <v>2023</v>
      </c>
      <c r="P1913" s="1" t="str">
        <f t="shared" si="235"/>
        <v>KIDS</v>
      </c>
      <c r="Q1913" s="1" t="str">
        <f t="shared" si="241"/>
        <v>Kids_Shorts</v>
      </c>
      <c r="T1913" s="1" t="str">
        <f t="shared" si="236"/>
        <v>LOW PRICE</v>
      </c>
      <c r="U1913" t="str">
        <f t="shared" si="240"/>
        <v>Discounted</v>
      </c>
      <c r="V1913" t="str">
        <f t="shared" si="237"/>
        <v>Other</v>
      </c>
      <c r="W1913" s="1" t="b">
        <f t="shared" si="238"/>
        <v>1</v>
      </c>
      <c r="X1913" t="b">
        <f t="shared" si="239"/>
        <v>1</v>
      </c>
    </row>
    <row r="1914" spans="1:24" x14ac:dyDescent="0.3">
      <c r="A1914" s="2" t="s">
        <v>1903</v>
      </c>
      <c r="B1914" s="3" t="s">
        <v>5711</v>
      </c>
      <c r="C1914" s="3" t="s">
        <v>7405</v>
      </c>
      <c r="D1914" s="3" t="s">
        <v>7409</v>
      </c>
      <c r="E1914" s="3" t="s">
        <v>7424</v>
      </c>
      <c r="F1914" s="3" t="s">
        <v>7434</v>
      </c>
      <c r="G1914" s="3">
        <v>10209.83</v>
      </c>
      <c r="H1914" s="3">
        <v>15</v>
      </c>
      <c r="I1914" s="8" t="s">
        <v>7556</v>
      </c>
      <c r="J1914" s="3" t="s">
        <v>8163</v>
      </c>
      <c r="K1914" s="3" t="s">
        <v>8167</v>
      </c>
      <c r="L1914" s="3" t="s">
        <v>8169</v>
      </c>
      <c r="M1914" s="4">
        <v>122517.96</v>
      </c>
      <c r="N1914" s="32">
        <f>Table2[[#This Row],[Price]]*Table2[[#This Row],[Quantity Sold]]</f>
        <v>153147.45000000001</v>
      </c>
      <c r="O1914" s="1">
        <f t="shared" si="234"/>
        <v>2024</v>
      </c>
      <c r="P1914" s="1" t="str">
        <f t="shared" si="235"/>
        <v>MEN</v>
      </c>
      <c r="Q1914" s="1" t="str">
        <f t="shared" si="241"/>
        <v>Men_Jackets</v>
      </c>
      <c r="T1914" s="1" t="str">
        <f t="shared" si="236"/>
        <v>HIGH PRICE</v>
      </c>
      <c r="U1914" t="str">
        <f t="shared" si="240"/>
        <v>Discounted</v>
      </c>
      <c r="V1914" t="str">
        <f t="shared" si="237"/>
        <v>Men's Discounted Item</v>
      </c>
      <c r="W1914" s="1" t="b">
        <f t="shared" si="238"/>
        <v>1</v>
      </c>
      <c r="X1914" t="b">
        <f t="shared" si="239"/>
        <v>1</v>
      </c>
    </row>
    <row r="1915" spans="1:24" ht="28.8" x14ac:dyDescent="0.3">
      <c r="A1915" s="2" t="s">
        <v>1904</v>
      </c>
      <c r="B1915" s="3" t="s">
        <v>5712</v>
      </c>
      <c r="C1915" s="3" t="s">
        <v>7408</v>
      </c>
      <c r="D1915" s="3" t="s">
        <v>7422</v>
      </c>
      <c r="E1915" s="3" t="s">
        <v>7424</v>
      </c>
      <c r="F1915" s="3" t="s">
        <v>7432</v>
      </c>
      <c r="G1915" s="3">
        <v>8236.09</v>
      </c>
      <c r="H1915" s="3">
        <v>10</v>
      </c>
      <c r="I1915" s="8" t="s">
        <v>8095</v>
      </c>
      <c r="J1915" s="3" t="s">
        <v>8162</v>
      </c>
      <c r="K1915" s="3" t="s">
        <v>8168</v>
      </c>
      <c r="L1915" s="3" t="s">
        <v>8170</v>
      </c>
      <c r="M1915" s="4">
        <v>82360.899999999994</v>
      </c>
      <c r="N1915" s="32">
        <f>Table2[[#This Row],[Price]]*Table2[[#This Row],[Quantity Sold]]</f>
        <v>82360.899999999994</v>
      </c>
      <c r="O1915" s="1">
        <f t="shared" si="234"/>
        <v>2022</v>
      </c>
      <c r="P1915" s="1" t="str">
        <f t="shared" si="235"/>
        <v>WOMEN</v>
      </c>
      <c r="Q1915" s="1" t="str">
        <f t="shared" si="241"/>
        <v>Women_Skirts</v>
      </c>
      <c r="T1915" s="1" t="str">
        <f t="shared" si="236"/>
        <v>LOW PRICE</v>
      </c>
      <c r="U1915" t="str">
        <f t="shared" si="240"/>
        <v>No Discount</v>
      </c>
      <c r="V1915" t="str">
        <f t="shared" si="237"/>
        <v>Other</v>
      </c>
      <c r="W1915" s="1" t="b">
        <f t="shared" si="238"/>
        <v>1</v>
      </c>
      <c r="X1915" t="b">
        <f t="shared" si="239"/>
        <v>0</v>
      </c>
    </row>
    <row r="1916" spans="1:24" ht="28.8" x14ac:dyDescent="0.3">
      <c r="A1916" s="2" t="s">
        <v>1905</v>
      </c>
      <c r="B1916" s="3" t="s">
        <v>4053</v>
      </c>
      <c r="C1916" s="3" t="s">
        <v>7408</v>
      </c>
      <c r="D1916" s="3" t="s">
        <v>7422</v>
      </c>
      <c r="E1916" s="3" t="s">
        <v>7426</v>
      </c>
      <c r="F1916" s="3" t="s">
        <v>7429</v>
      </c>
      <c r="G1916" s="3">
        <v>8484.26</v>
      </c>
      <c r="H1916" s="3">
        <v>6</v>
      </c>
      <c r="I1916" s="8" t="s">
        <v>7895</v>
      </c>
      <c r="J1916" s="3" t="s">
        <v>8162</v>
      </c>
      <c r="K1916" s="3" t="s">
        <v>8167</v>
      </c>
      <c r="L1916" s="3" t="s">
        <v>8169</v>
      </c>
      <c r="M1916" s="4">
        <v>40724.78</v>
      </c>
      <c r="N1916" s="32">
        <f>Table2[[#This Row],[Price]]*Table2[[#This Row],[Quantity Sold]]</f>
        <v>50905.56</v>
      </c>
      <c r="O1916" s="1">
        <f t="shared" si="234"/>
        <v>2023</v>
      </c>
      <c r="P1916" s="1" t="str">
        <f t="shared" si="235"/>
        <v>WOMEN</v>
      </c>
      <c r="Q1916" s="1" t="str">
        <f t="shared" si="241"/>
        <v>Women_Skirts</v>
      </c>
      <c r="T1916" s="1" t="str">
        <f t="shared" si="236"/>
        <v>LOW PRICE</v>
      </c>
      <c r="U1916" t="str">
        <f t="shared" si="240"/>
        <v>Discounted</v>
      </c>
      <c r="V1916" t="str">
        <f t="shared" si="237"/>
        <v>Other</v>
      </c>
      <c r="W1916" s="1" t="b">
        <f t="shared" si="238"/>
        <v>0</v>
      </c>
      <c r="X1916" t="b">
        <f t="shared" si="239"/>
        <v>1</v>
      </c>
    </row>
    <row r="1917" spans="1:24" ht="28.8" x14ac:dyDescent="0.3">
      <c r="A1917" s="2" t="s">
        <v>1906</v>
      </c>
      <c r="B1917" s="3" t="s">
        <v>5713</v>
      </c>
      <c r="C1917" s="3" t="s">
        <v>7408</v>
      </c>
      <c r="D1917" s="3" t="s">
        <v>7420</v>
      </c>
      <c r="E1917" s="3" t="s">
        <v>7423</v>
      </c>
      <c r="F1917" s="3" t="s">
        <v>7433</v>
      </c>
      <c r="G1917" s="3">
        <v>5928.69</v>
      </c>
      <c r="H1917" s="3">
        <v>13</v>
      </c>
      <c r="I1917" s="8" t="s">
        <v>7883</v>
      </c>
      <c r="J1917" s="3" t="s">
        <v>8163</v>
      </c>
      <c r="K1917" s="3" t="s">
        <v>8167</v>
      </c>
      <c r="L1917" s="3" t="s">
        <v>8170</v>
      </c>
      <c r="M1917" s="4">
        <v>77072.97</v>
      </c>
      <c r="N1917" s="32">
        <f>Table2[[#This Row],[Price]]*Table2[[#This Row],[Quantity Sold]]</f>
        <v>77072.97</v>
      </c>
      <c r="O1917" s="1">
        <f t="shared" si="234"/>
        <v>2023</v>
      </c>
      <c r="P1917" s="1" t="str">
        <f t="shared" si="235"/>
        <v>WOMEN</v>
      </c>
      <c r="Q1917" s="1" t="str">
        <f t="shared" si="241"/>
        <v>Women_Tops</v>
      </c>
      <c r="T1917" s="1" t="str">
        <f t="shared" si="236"/>
        <v>LOW PRICE</v>
      </c>
      <c r="U1917" t="str">
        <f t="shared" si="240"/>
        <v>No Discount</v>
      </c>
      <c r="V1917" t="str">
        <f t="shared" si="237"/>
        <v>Other</v>
      </c>
      <c r="W1917" s="1" t="b">
        <f t="shared" si="238"/>
        <v>1</v>
      </c>
      <c r="X1917" t="b">
        <f t="shared" si="239"/>
        <v>0</v>
      </c>
    </row>
    <row r="1918" spans="1:24" x14ac:dyDescent="0.3">
      <c r="A1918" s="2" t="s">
        <v>1907</v>
      </c>
      <c r="B1918" s="3" t="s">
        <v>5714</v>
      </c>
      <c r="C1918" s="3" t="s">
        <v>7407</v>
      </c>
      <c r="D1918" s="3" t="s">
        <v>7417</v>
      </c>
      <c r="E1918" s="3" t="s">
        <v>7423</v>
      </c>
      <c r="F1918" s="3" t="s">
        <v>7431</v>
      </c>
      <c r="G1918" s="3">
        <v>16503.72</v>
      </c>
      <c r="H1918" s="3">
        <v>13</v>
      </c>
      <c r="I1918" s="8" t="s">
        <v>7607</v>
      </c>
      <c r="J1918" s="3" t="s">
        <v>8166</v>
      </c>
      <c r="K1918" s="3" t="s">
        <v>8167</v>
      </c>
      <c r="L1918" s="3" t="s">
        <v>8170</v>
      </c>
      <c r="M1918" s="4">
        <v>214548.36</v>
      </c>
      <c r="N1918" s="32">
        <f>Table2[[#This Row],[Price]]*Table2[[#This Row],[Quantity Sold]]</f>
        <v>214548.36000000002</v>
      </c>
      <c r="O1918" s="1">
        <f t="shared" si="234"/>
        <v>2023</v>
      </c>
      <c r="P1918" s="1" t="str">
        <f t="shared" si="235"/>
        <v>KIDS</v>
      </c>
      <c r="Q1918" s="1" t="str">
        <f t="shared" si="241"/>
        <v>Kids_Shoes</v>
      </c>
      <c r="T1918" s="1" t="str">
        <f t="shared" si="236"/>
        <v>HIGH PRICE</v>
      </c>
      <c r="U1918" t="str">
        <f t="shared" si="240"/>
        <v>No Discount</v>
      </c>
      <c r="V1918" t="str">
        <f t="shared" si="237"/>
        <v>Other</v>
      </c>
      <c r="W1918" s="1" t="b">
        <f t="shared" si="238"/>
        <v>1</v>
      </c>
      <c r="X1918" t="b">
        <f t="shared" si="239"/>
        <v>0</v>
      </c>
    </row>
    <row r="1919" spans="1:24" ht="28.8" x14ac:dyDescent="0.3">
      <c r="A1919" s="2" t="s">
        <v>1908</v>
      </c>
      <c r="B1919" s="3" t="s">
        <v>5715</v>
      </c>
      <c r="C1919" s="3" t="s">
        <v>7407</v>
      </c>
      <c r="D1919" s="3" t="s">
        <v>7418</v>
      </c>
      <c r="E1919" s="3" t="s">
        <v>7426</v>
      </c>
      <c r="F1919" s="3" t="s">
        <v>7428</v>
      </c>
      <c r="G1919" s="3">
        <v>1031.69</v>
      </c>
      <c r="H1919" s="3">
        <v>2</v>
      </c>
      <c r="I1919" s="8" t="s">
        <v>7913</v>
      </c>
      <c r="J1919" s="3" t="s">
        <v>8162</v>
      </c>
      <c r="K1919" s="3" t="s">
        <v>8168</v>
      </c>
      <c r="L1919" s="3" t="s">
        <v>8170</v>
      </c>
      <c r="M1919" s="4">
        <v>2063.38</v>
      </c>
      <c r="N1919" s="32">
        <f>Table2[[#This Row],[Price]]*Table2[[#This Row],[Quantity Sold]]</f>
        <v>2063.38</v>
      </c>
      <c r="O1919" s="1">
        <f t="shared" si="234"/>
        <v>2023</v>
      </c>
      <c r="P1919" s="1" t="str">
        <f t="shared" si="235"/>
        <v>KIDS</v>
      </c>
      <c r="Q1919" s="1" t="str">
        <f t="shared" si="241"/>
        <v>Kids_Sweaters</v>
      </c>
      <c r="T1919" s="1" t="str">
        <f t="shared" si="236"/>
        <v>LOW PRICE</v>
      </c>
      <c r="U1919" t="str">
        <f t="shared" si="240"/>
        <v>No Discount</v>
      </c>
      <c r="V1919" t="str">
        <f t="shared" si="237"/>
        <v>Other</v>
      </c>
      <c r="W1919" s="1" t="b">
        <f t="shared" si="238"/>
        <v>0</v>
      </c>
      <c r="X1919" t="b">
        <f t="shared" si="239"/>
        <v>0</v>
      </c>
    </row>
    <row r="1920" spans="1:24" ht="28.8" x14ac:dyDescent="0.3">
      <c r="A1920" s="2" t="s">
        <v>1909</v>
      </c>
      <c r="B1920" s="3" t="s">
        <v>5716</v>
      </c>
      <c r="C1920" s="3" t="s">
        <v>7406</v>
      </c>
      <c r="D1920" s="3" t="s">
        <v>7412</v>
      </c>
      <c r="E1920" s="3" t="s">
        <v>7424</v>
      </c>
      <c r="F1920" s="3" t="s">
        <v>7429</v>
      </c>
      <c r="G1920" s="3">
        <v>12726.39</v>
      </c>
      <c r="H1920" s="3">
        <v>16</v>
      </c>
      <c r="I1920" s="8" t="s">
        <v>8114</v>
      </c>
      <c r="J1920" s="3" t="s">
        <v>8164</v>
      </c>
      <c r="K1920" s="3" t="s">
        <v>8168</v>
      </c>
      <c r="L1920" s="3" t="s">
        <v>8169</v>
      </c>
      <c r="M1920" s="4">
        <v>162897.46</v>
      </c>
      <c r="N1920" s="32">
        <f>Table2[[#This Row],[Price]]*Table2[[#This Row],[Quantity Sold]]</f>
        <v>203622.24</v>
      </c>
      <c r="O1920" s="1">
        <f t="shared" si="234"/>
        <v>2023</v>
      </c>
      <c r="P1920" s="1" t="str">
        <f t="shared" si="235"/>
        <v>ACCESSORIES</v>
      </c>
      <c r="Q1920" s="1" t="str">
        <f t="shared" si="241"/>
        <v>Accessories_Hats</v>
      </c>
      <c r="T1920" s="1" t="str">
        <f t="shared" si="236"/>
        <v>HIGH PRICE</v>
      </c>
      <c r="U1920" t="str">
        <f t="shared" si="240"/>
        <v>Discounted</v>
      </c>
      <c r="V1920" t="str">
        <f t="shared" si="237"/>
        <v>Other</v>
      </c>
      <c r="W1920" s="1" t="b">
        <f t="shared" si="238"/>
        <v>1</v>
      </c>
      <c r="X1920" t="b">
        <f t="shared" si="239"/>
        <v>1</v>
      </c>
    </row>
    <row r="1921" spans="1:24" ht="28.8" x14ac:dyDescent="0.3">
      <c r="A1921" s="2" t="s">
        <v>1910</v>
      </c>
      <c r="B1921" s="3" t="s">
        <v>5717</v>
      </c>
      <c r="C1921" s="3" t="s">
        <v>7408</v>
      </c>
      <c r="D1921" s="3" t="s">
        <v>7422</v>
      </c>
      <c r="E1921" s="3" t="s">
        <v>7427</v>
      </c>
      <c r="F1921" s="3" t="s">
        <v>7433</v>
      </c>
      <c r="G1921" s="3">
        <v>6068.96</v>
      </c>
      <c r="H1921" s="3">
        <v>15</v>
      </c>
      <c r="I1921" s="8" t="s">
        <v>7970</v>
      </c>
      <c r="J1921" s="3" t="s">
        <v>8163</v>
      </c>
      <c r="K1921" s="3" t="s">
        <v>8168</v>
      </c>
      <c r="L1921" s="3" t="s">
        <v>8170</v>
      </c>
      <c r="M1921" s="4">
        <v>91034.4</v>
      </c>
      <c r="N1921" s="32">
        <f>Table2[[#This Row],[Price]]*Table2[[#This Row],[Quantity Sold]]</f>
        <v>91034.4</v>
      </c>
      <c r="O1921" s="1">
        <f t="shared" si="234"/>
        <v>2024</v>
      </c>
      <c r="P1921" s="1" t="str">
        <f t="shared" si="235"/>
        <v>WOMEN</v>
      </c>
      <c r="Q1921" s="1" t="str">
        <f t="shared" si="241"/>
        <v>Women_Skirts</v>
      </c>
      <c r="T1921" s="1" t="str">
        <f t="shared" si="236"/>
        <v>LOW PRICE</v>
      </c>
      <c r="U1921" t="str">
        <f t="shared" si="240"/>
        <v>No Discount</v>
      </c>
      <c r="V1921" t="str">
        <f t="shared" si="237"/>
        <v>Other</v>
      </c>
      <c r="W1921" s="1" t="b">
        <f t="shared" si="238"/>
        <v>1</v>
      </c>
      <c r="X1921" t="b">
        <f t="shared" si="239"/>
        <v>0</v>
      </c>
    </row>
    <row r="1922" spans="1:24" ht="28.8" x14ac:dyDescent="0.3">
      <c r="A1922" s="2" t="s">
        <v>1911</v>
      </c>
      <c r="B1922" s="3" t="s">
        <v>5718</v>
      </c>
      <c r="C1922" s="3" t="s">
        <v>7406</v>
      </c>
      <c r="D1922" s="3" t="s">
        <v>7412</v>
      </c>
      <c r="E1922" s="3" t="s">
        <v>7425</v>
      </c>
      <c r="F1922" s="3" t="s">
        <v>7431</v>
      </c>
      <c r="G1922" s="3">
        <v>10999.16</v>
      </c>
      <c r="H1922" s="3">
        <v>6</v>
      </c>
      <c r="I1922" s="8" t="s">
        <v>7527</v>
      </c>
      <c r="J1922" s="3" t="s">
        <v>8163</v>
      </c>
      <c r="K1922" s="3" t="s">
        <v>8168</v>
      </c>
      <c r="L1922" s="3" t="s">
        <v>8169</v>
      </c>
      <c r="M1922" s="4">
        <v>52796.3</v>
      </c>
      <c r="N1922" s="32">
        <f>Table2[[#This Row],[Price]]*Table2[[#This Row],[Quantity Sold]]</f>
        <v>65994.959999999992</v>
      </c>
      <c r="O1922" s="1">
        <f t="shared" si="234"/>
        <v>2024</v>
      </c>
      <c r="P1922" s="1" t="str">
        <f t="shared" si="235"/>
        <v>ACCESSORIES</v>
      </c>
      <c r="Q1922" s="1" t="str">
        <f t="shared" si="241"/>
        <v>Accessories_Hats</v>
      </c>
      <c r="T1922" s="1" t="str">
        <f t="shared" si="236"/>
        <v>HIGH PRICE</v>
      </c>
      <c r="U1922" t="str">
        <f t="shared" si="240"/>
        <v>Discounted</v>
      </c>
      <c r="V1922" t="str">
        <f t="shared" si="237"/>
        <v>Other</v>
      </c>
      <c r="W1922" s="1" t="b">
        <f t="shared" si="238"/>
        <v>0</v>
      </c>
      <c r="X1922" t="b">
        <f t="shared" si="239"/>
        <v>1</v>
      </c>
    </row>
    <row r="1923" spans="1:24" x14ac:dyDescent="0.3">
      <c r="A1923" s="2" t="s">
        <v>1912</v>
      </c>
      <c r="B1923" s="3" t="s">
        <v>5719</v>
      </c>
      <c r="C1923" s="3" t="s">
        <v>7407</v>
      </c>
      <c r="D1923" s="3" t="s">
        <v>7413</v>
      </c>
      <c r="E1923" s="3" t="s">
        <v>7427</v>
      </c>
      <c r="F1923" s="3" t="s">
        <v>7428</v>
      </c>
      <c r="G1923" s="3">
        <v>5630.72</v>
      </c>
      <c r="H1923" s="3">
        <v>4</v>
      </c>
      <c r="I1923" s="8" t="s">
        <v>8115</v>
      </c>
      <c r="J1923" s="3" t="s">
        <v>8165</v>
      </c>
      <c r="K1923" s="3" t="s">
        <v>8167</v>
      </c>
      <c r="L1923" s="3" t="s">
        <v>8169</v>
      </c>
      <c r="M1923" s="4">
        <v>18018.47</v>
      </c>
      <c r="N1923" s="32">
        <f>Table2[[#This Row],[Price]]*Table2[[#This Row],[Quantity Sold]]</f>
        <v>22522.880000000001</v>
      </c>
      <c r="O1923" s="1">
        <f t="shared" ref="O1923:O1986" si="242">YEAR(I1923)</f>
        <v>2023</v>
      </c>
      <c r="P1923" s="1" t="str">
        <f t="shared" ref="P1923:P1986" si="243">UPPER(C1923)</f>
        <v>KIDS</v>
      </c>
      <c r="Q1923" s="1" t="str">
        <f t="shared" si="241"/>
        <v>Kids_Shorts</v>
      </c>
      <c r="T1923" s="1" t="str">
        <f t="shared" ref="T1923:T1986" si="244">IF(G1923&gt;10000,"HIGH PRICE", "LOW PRICE")</f>
        <v>LOW PRICE</v>
      </c>
      <c r="U1923" t="str">
        <f t="shared" si="240"/>
        <v>Discounted</v>
      </c>
      <c r="V1923" t="str">
        <f t="shared" ref="V1923:V1986" si="245">IF(AND(C1923 = "Men", L1923 = "Yes"), "Men's Discounted Item", "Other")</f>
        <v>Other</v>
      </c>
      <c r="W1923" s="1" t="b">
        <f t="shared" ref="W1923:W1986" si="246">H1923&gt;=10</f>
        <v>0</v>
      </c>
      <c r="X1923" t="b">
        <f t="shared" ref="X1923:X1986" si="247">L1923 = "Yes"</f>
        <v>1</v>
      </c>
    </row>
    <row r="1924" spans="1:24" ht="28.8" x14ac:dyDescent="0.3">
      <c r="A1924" s="2" t="s">
        <v>1913</v>
      </c>
      <c r="B1924" s="3" t="s">
        <v>5720</v>
      </c>
      <c r="C1924" s="3" t="s">
        <v>7408</v>
      </c>
      <c r="D1924" s="3" t="s">
        <v>7422</v>
      </c>
      <c r="E1924" s="3" t="s">
        <v>7427</v>
      </c>
      <c r="F1924" s="3" t="s">
        <v>7433</v>
      </c>
      <c r="G1924" s="3">
        <v>8439.44</v>
      </c>
      <c r="H1924" s="3">
        <v>4</v>
      </c>
      <c r="I1924" s="8" t="s">
        <v>7848</v>
      </c>
      <c r="J1924" s="3" t="s">
        <v>8166</v>
      </c>
      <c r="K1924" s="3" t="s">
        <v>8167</v>
      </c>
      <c r="L1924" s="3" t="s">
        <v>8170</v>
      </c>
      <c r="M1924" s="4">
        <v>33757.760000000002</v>
      </c>
      <c r="N1924" s="32">
        <f>Table2[[#This Row],[Price]]*Table2[[#This Row],[Quantity Sold]]</f>
        <v>33757.760000000002</v>
      </c>
      <c r="O1924" s="1">
        <f t="shared" si="242"/>
        <v>2023</v>
      </c>
      <c r="P1924" s="1" t="str">
        <f t="shared" si="243"/>
        <v>WOMEN</v>
      </c>
      <c r="Q1924" s="1" t="str">
        <f t="shared" si="241"/>
        <v>Women_Skirts</v>
      </c>
      <c r="T1924" s="1" t="str">
        <f t="shared" si="244"/>
        <v>LOW PRICE</v>
      </c>
      <c r="U1924" t="str">
        <f t="shared" ref="U1924:U1987" si="248">IF(L1924 = "Yes", "Discounted", "No Discount")</f>
        <v>No Discount</v>
      </c>
      <c r="V1924" t="str">
        <f t="shared" si="245"/>
        <v>Other</v>
      </c>
      <c r="W1924" s="1" t="b">
        <f t="shared" si="246"/>
        <v>0</v>
      </c>
      <c r="X1924" t="b">
        <f t="shared" si="247"/>
        <v>0</v>
      </c>
    </row>
    <row r="1925" spans="1:24" x14ac:dyDescent="0.3">
      <c r="A1925" s="2" t="s">
        <v>1914</v>
      </c>
      <c r="B1925" s="3" t="s">
        <v>5721</v>
      </c>
      <c r="C1925" s="3" t="s">
        <v>7407</v>
      </c>
      <c r="D1925" s="3" t="s">
        <v>7415</v>
      </c>
      <c r="E1925" s="3" t="s">
        <v>7423</v>
      </c>
      <c r="F1925" s="3" t="s">
        <v>7434</v>
      </c>
      <c r="G1925" s="3">
        <v>11561.07</v>
      </c>
      <c r="H1925" s="3">
        <v>14</v>
      </c>
      <c r="I1925" s="8" t="s">
        <v>7552</v>
      </c>
      <c r="J1925" s="3" t="s">
        <v>8165</v>
      </c>
      <c r="K1925" s="3" t="s">
        <v>8167</v>
      </c>
      <c r="L1925" s="3" t="s">
        <v>8170</v>
      </c>
      <c r="M1925" s="4">
        <v>161854.98000000001</v>
      </c>
      <c r="N1925" s="32">
        <f>Table2[[#This Row],[Price]]*Table2[[#This Row],[Quantity Sold]]</f>
        <v>161854.97999999998</v>
      </c>
      <c r="O1925" s="1">
        <f t="shared" si="242"/>
        <v>2023</v>
      </c>
      <c r="P1925" s="1" t="str">
        <f t="shared" si="243"/>
        <v>KIDS</v>
      </c>
      <c r="Q1925" s="1" t="str">
        <f t="shared" si="241"/>
        <v>Kids_T-Shirts</v>
      </c>
      <c r="T1925" s="1" t="str">
        <f t="shared" si="244"/>
        <v>HIGH PRICE</v>
      </c>
      <c r="U1925" t="str">
        <f t="shared" si="248"/>
        <v>No Discount</v>
      </c>
      <c r="V1925" t="str">
        <f t="shared" si="245"/>
        <v>Other</v>
      </c>
      <c r="W1925" s="1" t="b">
        <f t="shared" si="246"/>
        <v>1</v>
      </c>
      <c r="X1925" t="b">
        <f t="shared" si="247"/>
        <v>0</v>
      </c>
    </row>
    <row r="1926" spans="1:24" x14ac:dyDescent="0.3">
      <c r="A1926" s="2" t="s">
        <v>1915</v>
      </c>
      <c r="B1926" s="3" t="s">
        <v>5722</v>
      </c>
      <c r="C1926" s="3" t="s">
        <v>7407</v>
      </c>
      <c r="D1926" s="3" t="s">
        <v>7417</v>
      </c>
      <c r="E1926" s="3" t="s">
        <v>7424</v>
      </c>
      <c r="F1926" s="3" t="s">
        <v>7430</v>
      </c>
      <c r="G1926" s="3">
        <v>9513.4599999999991</v>
      </c>
      <c r="H1926" s="3">
        <v>20</v>
      </c>
      <c r="I1926" s="8" t="s">
        <v>8037</v>
      </c>
      <c r="J1926" s="3" t="s">
        <v>8166</v>
      </c>
      <c r="K1926" s="3" t="s">
        <v>8168</v>
      </c>
      <c r="L1926" s="3" t="s">
        <v>8170</v>
      </c>
      <c r="M1926" s="4">
        <v>190269.2</v>
      </c>
      <c r="N1926" s="32">
        <f>Table2[[#This Row],[Price]]*Table2[[#This Row],[Quantity Sold]]</f>
        <v>190269.19999999998</v>
      </c>
      <c r="O1926" s="1">
        <f t="shared" si="242"/>
        <v>2023</v>
      </c>
      <c r="P1926" s="1" t="str">
        <f t="shared" si="243"/>
        <v>KIDS</v>
      </c>
      <c r="Q1926" s="1" t="str">
        <f t="shared" si="241"/>
        <v>Kids_Shoes</v>
      </c>
      <c r="T1926" s="1" t="str">
        <f t="shared" si="244"/>
        <v>LOW PRICE</v>
      </c>
      <c r="U1926" t="str">
        <f t="shared" si="248"/>
        <v>No Discount</v>
      </c>
      <c r="V1926" t="str">
        <f t="shared" si="245"/>
        <v>Other</v>
      </c>
      <c r="W1926" s="1" t="b">
        <f t="shared" si="246"/>
        <v>1</v>
      </c>
      <c r="X1926" t="b">
        <f t="shared" si="247"/>
        <v>0</v>
      </c>
    </row>
    <row r="1927" spans="1:24" ht="28.8" x14ac:dyDescent="0.3">
      <c r="A1927" s="2" t="s">
        <v>1916</v>
      </c>
      <c r="B1927" s="3" t="s">
        <v>5723</v>
      </c>
      <c r="C1927" s="3" t="s">
        <v>7408</v>
      </c>
      <c r="D1927" s="3" t="s">
        <v>7422</v>
      </c>
      <c r="E1927" s="3" t="s">
        <v>7426</v>
      </c>
      <c r="F1927" s="3" t="s">
        <v>7429</v>
      </c>
      <c r="G1927" s="3">
        <v>5916.24</v>
      </c>
      <c r="H1927" s="3">
        <v>19</v>
      </c>
      <c r="I1927" s="8" t="s">
        <v>7959</v>
      </c>
      <c r="J1927" s="3" t="s">
        <v>8166</v>
      </c>
      <c r="K1927" s="3" t="s">
        <v>8167</v>
      </c>
      <c r="L1927" s="3" t="s">
        <v>8169</v>
      </c>
      <c r="M1927" s="4">
        <v>89927.18</v>
      </c>
      <c r="N1927" s="32">
        <f>Table2[[#This Row],[Price]]*Table2[[#This Row],[Quantity Sold]]</f>
        <v>112408.56</v>
      </c>
      <c r="O1927" s="1">
        <f t="shared" si="242"/>
        <v>2023</v>
      </c>
      <c r="P1927" s="1" t="str">
        <f t="shared" si="243"/>
        <v>WOMEN</v>
      </c>
      <c r="Q1927" s="1" t="str">
        <f t="shared" si="241"/>
        <v>Women_Skirts</v>
      </c>
      <c r="T1927" s="1" t="str">
        <f t="shared" si="244"/>
        <v>LOW PRICE</v>
      </c>
      <c r="U1927" t="str">
        <f t="shared" si="248"/>
        <v>Discounted</v>
      </c>
      <c r="V1927" t="str">
        <f t="shared" si="245"/>
        <v>Other</v>
      </c>
      <c r="W1927" s="1" t="b">
        <f t="shared" si="246"/>
        <v>1</v>
      </c>
      <c r="X1927" t="b">
        <f t="shared" si="247"/>
        <v>1</v>
      </c>
    </row>
    <row r="1928" spans="1:24" ht="28.8" x14ac:dyDescent="0.3">
      <c r="A1928" s="2" t="s">
        <v>1917</v>
      </c>
      <c r="B1928" s="3" t="s">
        <v>5724</v>
      </c>
      <c r="C1928" s="3" t="s">
        <v>7408</v>
      </c>
      <c r="D1928" s="3" t="s">
        <v>7420</v>
      </c>
      <c r="E1928" s="3" t="s">
        <v>7425</v>
      </c>
      <c r="F1928" s="3" t="s">
        <v>7431</v>
      </c>
      <c r="G1928" s="3">
        <v>11187.57</v>
      </c>
      <c r="H1928" s="3">
        <v>13</v>
      </c>
      <c r="I1928" s="8" t="s">
        <v>7672</v>
      </c>
      <c r="J1928" s="3" t="s">
        <v>8162</v>
      </c>
      <c r="K1928" s="3" t="s">
        <v>8168</v>
      </c>
      <c r="L1928" s="3" t="s">
        <v>8169</v>
      </c>
      <c r="M1928" s="4">
        <v>116351.06</v>
      </c>
      <c r="N1928" s="32">
        <f>Table2[[#This Row],[Price]]*Table2[[#This Row],[Quantity Sold]]</f>
        <v>145438.41</v>
      </c>
      <c r="O1928" s="1">
        <f t="shared" si="242"/>
        <v>2023</v>
      </c>
      <c r="P1928" s="1" t="str">
        <f t="shared" si="243"/>
        <v>WOMEN</v>
      </c>
      <c r="Q1928" s="1" t="str">
        <f t="shared" si="241"/>
        <v>Women_Tops</v>
      </c>
      <c r="T1928" s="1" t="str">
        <f t="shared" si="244"/>
        <v>HIGH PRICE</v>
      </c>
      <c r="U1928" t="str">
        <f t="shared" si="248"/>
        <v>Discounted</v>
      </c>
      <c r="V1928" t="str">
        <f t="shared" si="245"/>
        <v>Other</v>
      </c>
      <c r="W1928" s="1" t="b">
        <f t="shared" si="246"/>
        <v>1</v>
      </c>
      <c r="X1928" t="b">
        <f t="shared" si="247"/>
        <v>1</v>
      </c>
    </row>
    <row r="1929" spans="1:24" ht="28.8" x14ac:dyDescent="0.3">
      <c r="A1929" s="2" t="s">
        <v>1918</v>
      </c>
      <c r="B1929" s="3" t="s">
        <v>5725</v>
      </c>
      <c r="C1929" s="3" t="s">
        <v>7407</v>
      </c>
      <c r="D1929" s="3" t="s">
        <v>7418</v>
      </c>
      <c r="E1929" s="3" t="s">
        <v>7423</v>
      </c>
      <c r="F1929" s="3" t="s">
        <v>7431</v>
      </c>
      <c r="G1929" s="3">
        <v>11948.68</v>
      </c>
      <c r="H1929" s="3">
        <v>4</v>
      </c>
      <c r="I1929" s="8" t="s">
        <v>7435</v>
      </c>
      <c r="J1929" s="3" t="s">
        <v>8164</v>
      </c>
      <c r="K1929" s="3" t="s">
        <v>8168</v>
      </c>
      <c r="L1929" s="3" t="s">
        <v>8169</v>
      </c>
      <c r="M1929" s="4">
        <v>38235.61</v>
      </c>
      <c r="N1929" s="32">
        <f>Table2[[#This Row],[Price]]*Table2[[#This Row],[Quantity Sold]]</f>
        <v>47794.720000000001</v>
      </c>
      <c r="O1929" s="1">
        <f t="shared" si="242"/>
        <v>2024</v>
      </c>
      <c r="P1929" s="1" t="str">
        <f t="shared" si="243"/>
        <v>KIDS</v>
      </c>
      <c r="Q1929" s="1" t="str">
        <f t="shared" si="241"/>
        <v>Kids_Sweaters</v>
      </c>
      <c r="T1929" s="1" t="str">
        <f t="shared" si="244"/>
        <v>HIGH PRICE</v>
      </c>
      <c r="U1929" t="str">
        <f t="shared" si="248"/>
        <v>Discounted</v>
      </c>
      <c r="V1929" t="str">
        <f t="shared" si="245"/>
        <v>Other</v>
      </c>
      <c r="W1929" s="1" t="b">
        <f t="shared" si="246"/>
        <v>0</v>
      </c>
      <c r="X1929" t="b">
        <f t="shared" si="247"/>
        <v>1</v>
      </c>
    </row>
    <row r="1930" spans="1:24" ht="28.8" x14ac:dyDescent="0.3">
      <c r="A1930" s="2" t="s">
        <v>1919</v>
      </c>
      <c r="B1930" s="3" t="s">
        <v>5726</v>
      </c>
      <c r="C1930" s="3" t="s">
        <v>7408</v>
      </c>
      <c r="D1930" s="3" t="s">
        <v>7419</v>
      </c>
      <c r="E1930" s="3" t="s">
        <v>7427</v>
      </c>
      <c r="F1930" s="3" t="s">
        <v>7431</v>
      </c>
      <c r="G1930" s="3">
        <v>1903.19</v>
      </c>
      <c r="H1930" s="3">
        <v>7</v>
      </c>
      <c r="I1930" s="8" t="s">
        <v>8040</v>
      </c>
      <c r="J1930" s="3" t="s">
        <v>8165</v>
      </c>
      <c r="K1930" s="3" t="s">
        <v>8168</v>
      </c>
      <c r="L1930" s="3" t="s">
        <v>8169</v>
      </c>
      <c r="M1930" s="4">
        <v>10658.03</v>
      </c>
      <c r="N1930" s="32">
        <f>Table2[[#This Row],[Price]]*Table2[[#This Row],[Quantity Sold]]</f>
        <v>13322.33</v>
      </c>
      <c r="O1930" s="1">
        <f t="shared" si="242"/>
        <v>2023</v>
      </c>
      <c r="P1930" s="1" t="str">
        <f t="shared" si="243"/>
        <v>WOMEN</v>
      </c>
      <c r="Q1930" s="1" t="str">
        <f t="shared" si="241"/>
        <v>Women_Dresses</v>
      </c>
      <c r="T1930" s="1" t="str">
        <f t="shared" si="244"/>
        <v>LOW PRICE</v>
      </c>
      <c r="U1930" t="str">
        <f t="shared" si="248"/>
        <v>Discounted</v>
      </c>
      <c r="V1930" t="str">
        <f t="shared" si="245"/>
        <v>Other</v>
      </c>
      <c r="W1930" s="1" t="b">
        <f t="shared" si="246"/>
        <v>0</v>
      </c>
      <c r="X1930" t="b">
        <f t="shared" si="247"/>
        <v>1</v>
      </c>
    </row>
    <row r="1931" spans="1:24" ht="28.8" x14ac:dyDescent="0.3">
      <c r="A1931" s="2" t="s">
        <v>1920</v>
      </c>
      <c r="B1931" s="3" t="s">
        <v>5727</v>
      </c>
      <c r="C1931" s="3" t="s">
        <v>7408</v>
      </c>
      <c r="D1931" s="3" t="s">
        <v>7420</v>
      </c>
      <c r="E1931" s="3" t="s">
        <v>7426</v>
      </c>
      <c r="F1931" s="3" t="s">
        <v>7429</v>
      </c>
      <c r="G1931" s="3">
        <v>8921.67</v>
      </c>
      <c r="H1931" s="3">
        <v>18</v>
      </c>
      <c r="I1931" s="8" t="s">
        <v>7938</v>
      </c>
      <c r="J1931" s="3" t="s">
        <v>8166</v>
      </c>
      <c r="K1931" s="3" t="s">
        <v>8167</v>
      </c>
      <c r="L1931" s="3" t="s">
        <v>8169</v>
      </c>
      <c r="M1931" s="4">
        <v>128472.38</v>
      </c>
      <c r="N1931" s="32">
        <f>Table2[[#This Row],[Price]]*Table2[[#This Row],[Quantity Sold]]</f>
        <v>160590.06</v>
      </c>
      <c r="O1931" s="1">
        <f t="shared" si="242"/>
        <v>2024</v>
      </c>
      <c r="P1931" s="1" t="str">
        <f t="shared" si="243"/>
        <v>WOMEN</v>
      </c>
      <c r="Q1931" s="1" t="str">
        <f t="shared" si="241"/>
        <v>Women_Tops</v>
      </c>
      <c r="T1931" s="1" t="str">
        <f t="shared" si="244"/>
        <v>LOW PRICE</v>
      </c>
      <c r="U1931" t="str">
        <f t="shared" si="248"/>
        <v>Discounted</v>
      </c>
      <c r="V1931" t="str">
        <f t="shared" si="245"/>
        <v>Other</v>
      </c>
      <c r="W1931" s="1" t="b">
        <f t="shared" si="246"/>
        <v>1</v>
      </c>
      <c r="X1931" t="b">
        <f t="shared" si="247"/>
        <v>1</v>
      </c>
    </row>
    <row r="1932" spans="1:24" ht="28.8" x14ac:dyDescent="0.3">
      <c r="A1932" s="2" t="s">
        <v>1921</v>
      </c>
      <c r="B1932" s="3" t="s">
        <v>4376</v>
      </c>
      <c r="C1932" s="3" t="s">
        <v>7407</v>
      </c>
      <c r="D1932" s="3" t="s">
        <v>7418</v>
      </c>
      <c r="E1932" s="3" t="s">
        <v>7427</v>
      </c>
      <c r="F1932" s="3" t="s">
        <v>7430</v>
      </c>
      <c r="G1932" s="3">
        <v>1614.35</v>
      </c>
      <c r="H1932" s="3">
        <v>16</v>
      </c>
      <c r="I1932" s="8" t="s">
        <v>7467</v>
      </c>
      <c r="J1932" s="3" t="s">
        <v>8162</v>
      </c>
      <c r="K1932" s="3" t="s">
        <v>8168</v>
      </c>
      <c r="L1932" s="3" t="s">
        <v>8170</v>
      </c>
      <c r="M1932" s="4">
        <v>25829.599999999999</v>
      </c>
      <c r="N1932" s="32">
        <f>Table2[[#This Row],[Price]]*Table2[[#This Row],[Quantity Sold]]</f>
        <v>25829.599999999999</v>
      </c>
      <c r="O1932" s="1">
        <f t="shared" si="242"/>
        <v>2023</v>
      </c>
      <c r="P1932" s="1" t="str">
        <f t="shared" si="243"/>
        <v>KIDS</v>
      </c>
      <c r="Q1932" s="1" t="str">
        <f t="shared" si="241"/>
        <v>Kids_Sweaters</v>
      </c>
      <c r="T1932" s="1" t="str">
        <f t="shared" si="244"/>
        <v>LOW PRICE</v>
      </c>
      <c r="U1932" t="str">
        <f t="shared" si="248"/>
        <v>No Discount</v>
      </c>
      <c r="V1932" t="str">
        <f t="shared" si="245"/>
        <v>Other</v>
      </c>
      <c r="W1932" s="1" t="b">
        <f t="shared" si="246"/>
        <v>1</v>
      </c>
      <c r="X1932" t="b">
        <f t="shared" si="247"/>
        <v>0</v>
      </c>
    </row>
    <row r="1933" spans="1:24" x14ac:dyDescent="0.3">
      <c r="A1933" s="2" t="s">
        <v>1922</v>
      </c>
      <c r="B1933" s="3" t="s">
        <v>4004</v>
      </c>
      <c r="C1933" s="3" t="s">
        <v>7407</v>
      </c>
      <c r="D1933" s="3" t="s">
        <v>7415</v>
      </c>
      <c r="E1933" s="3" t="s">
        <v>7426</v>
      </c>
      <c r="F1933" s="3" t="s">
        <v>7428</v>
      </c>
      <c r="G1933" s="3">
        <v>14104.19</v>
      </c>
      <c r="H1933" s="3">
        <v>1</v>
      </c>
      <c r="I1933" s="8" t="s">
        <v>7950</v>
      </c>
      <c r="J1933" s="3" t="s">
        <v>8166</v>
      </c>
      <c r="K1933" s="3" t="s">
        <v>8168</v>
      </c>
      <c r="L1933" s="3" t="s">
        <v>8170</v>
      </c>
      <c r="M1933" s="4">
        <v>14104.19</v>
      </c>
      <c r="N1933" s="32">
        <f>Table2[[#This Row],[Price]]*Table2[[#This Row],[Quantity Sold]]</f>
        <v>14104.19</v>
      </c>
      <c r="O1933" s="1">
        <f t="shared" si="242"/>
        <v>2024</v>
      </c>
      <c r="P1933" s="1" t="str">
        <f t="shared" si="243"/>
        <v>KIDS</v>
      </c>
      <c r="Q1933" s="1" t="str">
        <f t="shared" si="241"/>
        <v>Kids_T-Shirts</v>
      </c>
      <c r="T1933" s="1" t="str">
        <f t="shared" si="244"/>
        <v>HIGH PRICE</v>
      </c>
      <c r="U1933" t="str">
        <f t="shared" si="248"/>
        <v>No Discount</v>
      </c>
      <c r="V1933" t="str">
        <f t="shared" si="245"/>
        <v>Other</v>
      </c>
      <c r="W1933" s="1" t="b">
        <f t="shared" si="246"/>
        <v>0</v>
      </c>
      <c r="X1933" t="b">
        <f t="shared" si="247"/>
        <v>0</v>
      </c>
    </row>
    <row r="1934" spans="1:24" ht="28.8" x14ac:dyDescent="0.3">
      <c r="A1934" s="2" t="s">
        <v>1923</v>
      </c>
      <c r="B1934" s="3" t="s">
        <v>5728</v>
      </c>
      <c r="C1934" s="3" t="s">
        <v>7408</v>
      </c>
      <c r="D1934" s="3" t="s">
        <v>7420</v>
      </c>
      <c r="E1934" s="3" t="s">
        <v>7427</v>
      </c>
      <c r="F1934" s="3" t="s">
        <v>7431</v>
      </c>
      <c r="G1934" s="3">
        <v>2674.26</v>
      </c>
      <c r="H1934" s="3">
        <v>14</v>
      </c>
      <c r="I1934" s="8" t="s">
        <v>7905</v>
      </c>
      <c r="J1934" s="3" t="s">
        <v>8165</v>
      </c>
      <c r="K1934" s="3" t="s">
        <v>8168</v>
      </c>
      <c r="L1934" s="3" t="s">
        <v>8169</v>
      </c>
      <c r="M1934" s="4">
        <v>29951.38</v>
      </c>
      <c r="N1934" s="32">
        <f>Table2[[#This Row],[Price]]*Table2[[#This Row],[Quantity Sold]]</f>
        <v>37439.64</v>
      </c>
      <c r="O1934" s="1">
        <f t="shared" si="242"/>
        <v>2023</v>
      </c>
      <c r="P1934" s="1" t="str">
        <f t="shared" si="243"/>
        <v>WOMEN</v>
      </c>
      <c r="Q1934" s="1" t="str">
        <f t="shared" si="241"/>
        <v>Women_Tops</v>
      </c>
      <c r="T1934" s="1" t="str">
        <f t="shared" si="244"/>
        <v>LOW PRICE</v>
      </c>
      <c r="U1934" t="str">
        <f t="shared" si="248"/>
        <v>Discounted</v>
      </c>
      <c r="V1934" t="str">
        <f t="shared" si="245"/>
        <v>Other</v>
      </c>
      <c r="W1934" s="1" t="b">
        <f t="shared" si="246"/>
        <v>1</v>
      </c>
      <c r="X1934" t="b">
        <f t="shared" si="247"/>
        <v>1</v>
      </c>
    </row>
    <row r="1935" spans="1:24" x14ac:dyDescent="0.3">
      <c r="A1935" s="2" t="s">
        <v>1924</v>
      </c>
      <c r="B1935" s="3" t="s">
        <v>5729</v>
      </c>
      <c r="C1935" s="3" t="s">
        <v>7407</v>
      </c>
      <c r="D1935" s="3" t="s">
        <v>7413</v>
      </c>
      <c r="E1935" s="3" t="s">
        <v>7423</v>
      </c>
      <c r="F1935" s="3" t="s">
        <v>7432</v>
      </c>
      <c r="G1935" s="3">
        <v>4464.57</v>
      </c>
      <c r="H1935" s="3">
        <v>9</v>
      </c>
      <c r="I1935" s="8" t="s">
        <v>7964</v>
      </c>
      <c r="J1935" s="3" t="s">
        <v>8165</v>
      </c>
      <c r="K1935" s="3" t="s">
        <v>8168</v>
      </c>
      <c r="L1935" s="3" t="s">
        <v>8169</v>
      </c>
      <c r="M1935" s="4">
        <v>32145.07</v>
      </c>
      <c r="N1935" s="32">
        <f>Table2[[#This Row],[Price]]*Table2[[#This Row],[Quantity Sold]]</f>
        <v>40181.129999999997</v>
      </c>
      <c r="O1935" s="1">
        <f t="shared" si="242"/>
        <v>2024</v>
      </c>
      <c r="P1935" s="1" t="str">
        <f t="shared" si="243"/>
        <v>KIDS</v>
      </c>
      <c r="Q1935" s="1" t="str">
        <f t="shared" si="241"/>
        <v>Kids_Shorts</v>
      </c>
      <c r="T1935" s="1" t="str">
        <f t="shared" si="244"/>
        <v>LOW PRICE</v>
      </c>
      <c r="U1935" t="str">
        <f t="shared" si="248"/>
        <v>Discounted</v>
      </c>
      <c r="V1935" t="str">
        <f t="shared" si="245"/>
        <v>Other</v>
      </c>
      <c r="W1935" s="1" t="b">
        <f t="shared" si="246"/>
        <v>0</v>
      </c>
      <c r="X1935" t="b">
        <f t="shared" si="247"/>
        <v>1</v>
      </c>
    </row>
    <row r="1936" spans="1:24" x14ac:dyDescent="0.3">
      <c r="A1936" s="2" t="s">
        <v>1925</v>
      </c>
      <c r="B1936" s="3" t="s">
        <v>5730</v>
      </c>
      <c r="C1936" s="3" t="s">
        <v>7405</v>
      </c>
      <c r="D1936" s="3" t="s">
        <v>7417</v>
      </c>
      <c r="E1936" s="3" t="s">
        <v>7423</v>
      </c>
      <c r="F1936" s="3" t="s">
        <v>7432</v>
      </c>
      <c r="G1936" s="3">
        <v>5419.07</v>
      </c>
      <c r="H1936" s="3">
        <v>17</v>
      </c>
      <c r="I1936" s="8" t="s">
        <v>7946</v>
      </c>
      <c r="J1936" s="3" t="s">
        <v>8165</v>
      </c>
      <c r="K1936" s="3" t="s">
        <v>8168</v>
      </c>
      <c r="L1936" s="3" t="s">
        <v>8170</v>
      </c>
      <c r="M1936" s="4">
        <v>92124.19</v>
      </c>
      <c r="N1936" s="32">
        <f>Table2[[#This Row],[Price]]*Table2[[#This Row],[Quantity Sold]]</f>
        <v>92124.19</v>
      </c>
      <c r="O1936" s="1">
        <f t="shared" si="242"/>
        <v>2022</v>
      </c>
      <c r="P1936" s="1" t="str">
        <f t="shared" si="243"/>
        <v>MEN</v>
      </c>
      <c r="Q1936" s="1" t="str">
        <f t="shared" si="241"/>
        <v>Men_Shoes</v>
      </c>
      <c r="T1936" s="1" t="str">
        <f t="shared" si="244"/>
        <v>LOW PRICE</v>
      </c>
      <c r="U1936" t="str">
        <f t="shared" si="248"/>
        <v>No Discount</v>
      </c>
      <c r="V1936" t="str">
        <f t="shared" si="245"/>
        <v>Other</v>
      </c>
      <c r="W1936" s="1" t="b">
        <f t="shared" si="246"/>
        <v>1</v>
      </c>
      <c r="X1936" t="b">
        <f t="shared" si="247"/>
        <v>0</v>
      </c>
    </row>
    <row r="1937" spans="1:24" x14ac:dyDescent="0.3">
      <c r="A1937" s="2" t="s">
        <v>1926</v>
      </c>
      <c r="B1937" s="3" t="s">
        <v>5731</v>
      </c>
      <c r="C1937" s="3" t="s">
        <v>7407</v>
      </c>
      <c r="D1937" s="3" t="s">
        <v>7415</v>
      </c>
      <c r="E1937" s="3" t="s">
        <v>7427</v>
      </c>
      <c r="F1937" s="3" t="s">
        <v>7434</v>
      </c>
      <c r="G1937" s="3">
        <v>10477.92</v>
      </c>
      <c r="H1937" s="3">
        <v>8</v>
      </c>
      <c r="I1937" s="8" t="s">
        <v>7551</v>
      </c>
      <c r="J1937" s="3" t="s">
        <v>8165</v>
      </c>
      <c r="K1937" s="3" t="s">
        <v>8167</v>
      </c>
      <c r="L1937" s="3" t="s">
        <v>8170</v>
      </c>
      <c r="M1937" s="4">
        <v>83823.360000000001</v>
      </c>
      <c r="N1937" s="32">
        <f>Table2[[#This Row],[Price]]*Table2[[#This Row],[Quantity Sold]]</f>
        <v>83823.360000000001</v>
      </c>
      <c r="O1937" s="1">
        <f t="shared" si="242"/>
        <v>2023</v>
      </c>
      <c r="P1937" s="1" t="str">
        <f t="shared" si="243"/>
        <v>KIDS</v>
      </c>
      <c r="Q1937" s="1" t="str">
        <f t="shared" si="241"/>
        <v>Kids_T-Shirts</v>
      </c>
      <c r="T1937" s="1" t="str">
        <f t="shared" si="244"/>
        <v>HIGH PRICE</v>
      </c>
      <c r="U1937" t="str">
        <f t="shared" si="248"/>
        <v>No Discount</v>
      </c>
      <c r="V1937" t="str">
        <f t="shared" si="245"/>
        <v>Other</v>
      </c>
      <c r="W1937" s="1" t="b">
        <f t="shared" si="246"/>
        <v>0</v>
      </c>
      <c r="X1937" t="b">
        <f t="shared" si="247"/>
        <v>0</v>
      </c>
    </row>
    <row r="1938" spans="1:24" ht="28.8" x14ac:dyDescent="0.3">
      <c r="A1938" s="2" t="s">
        <v>1927</v>
      </c>
      <c r="B1938" s="3" t="s">
        <v>5732</v>
      </c>
      <c r="C1938" s="3" t="s">
        <v>7406</v>
      </c>
      <c r="D1938" s="3" t="s">
        <v>7412</v>
      </c>
      <c r="E1938" s="3" t="s">
        <v>7425</v>
      </c>
      <c r="F1938" s="3" t="s">
        <v>7428</v>
      </c>
      <c r="G1938" s="3">
        <v>9804.7900000000009</v>
      </c>
      <c r="H1938" s="3">
        <v>11</v>
      </c>
      <c r="I1938" s="8" t="s">
        <v>7707</v>
      </c>
      <c r="J1938" s="3" t="s">
        <v>8164</v>
      </c>
      <c r="K1938" s="3" t="s">
        <v>8167</v>
      </c>
      <c r="L1938" s="3" t="s">
        <v>8169</v>
      </c>
      <c r="M1938" s="4">
        <v>86281.82</v>
      </c>
      <c r="N1938" s="32">
        <f>Table2[[#This Row],[Price]]*Table2[[#This Row],[Quantity Sold]]</f>
        <v>107852.69</v>
      </c>
      <c r="O1938" s="1">
        <f t="shared" si="242"/>
        <v>2024</v>
      </c>
      <c r="P1938" s="1" t="str">
        <f t="shared" si="243"/>
        <v>ACCESSORIES</v>
      </c>
      <c r="Q1938" s="1" t="str">
        <f t="shared" ref="Q1938:Q2001" si="249">CONCATENATE(C1938, "_",D1938)</f>
        <v>Accessories_Hats</v>
      </c>
      <c r="T1938" s="1" t="str">
        <f t="shared" si="244"/>
        <v>LOW PRICE</v>
      </c>
      <c r="U1938" t="str">
        <f t="shared" si="248"/>
        <v>Discounted</v>
      </c>
      <c r="V1938" t="str">
        <f t="shared" si="245"/>
        <v>Other</v>
      </c>
      <c r="W1938" s="1" t="b">
        <f t="shared" si="246"/>
        <v>1</v>
      </c>
      <c r="X1938" t="b">
        <f t="shared" si="247"/>
        <v>1</v>
      </c>
    </row>
    <row r="1939" spans="1:24" ht="28.8" x14ac:dyDescent="0.3">
      <c r="A1939" s="2" t="s">
        <v>1928</v>
      </c>
      <c r="B1939" s="3" t="s">
        <v>5733</v>
      </c>
      <c r="C1939" s="3" t="s">
        <v>7406</v>
      </c>
      <c r="D1939" s="3" t="s">
        <v>7412</v>
      </c>
      <c r="E1939" s="3" t="s">
        <v>7426</v>
      </c>
      <c r="F1939" s="3" t="s">
        <v>7428</v>
      </c>
      <c r="G1939" s="3">
        <v>14139.88</v>
      </c>
      <c r="H1939" s="3">
        <v>6</v>
      </c>
      <c r="I1939" s="8" t="s">
        <v>7965</v>
      </c>
      <c r="J1939" s="3" t="s">
        <v>8164</v>
      </c>
      <c r="K1939" s="3" t="s">
        <v>8168</v>
      </c>
      <c r="L1939" s="3" t="s">
        <v>8169</v>
      </c>
      <c r="M1939" s="4">
        <v>67871.59</v>
      </c>
      <c r="N1939" s="32">
        <f>Table2[[#This Row],[Price]]*Table2[[#This Row],[Quantity Sold]]</f>
        <v>84839.28</v>
      </c>
      <c r="O1939" s="1">
        <f t="shared" si="242"/>
        <v>2023</v>
      </c>
      <c r="P1939" s="1" t="str">
        <f t="shared" si="243"/>
        <v>ACCESSORIES</v>
      </c>
      <c r="Q1939" s="1" t="str">
        <f t="shared" si="249"/>
        <v>Accessories_Hats</v>
      </c>
      <c r="T1939" s="1" t="str">
        <f t="shared" si="244"/>
        <v>HIGH PRICE</v>
      </c>
      <c r="U1939" t="str">
        <f t="shared" si="248"/>
        <v>Discounted</v>
      </c>
      <c r="V1939" t="str">
        <f t="shared" si="245"/>
        <v>Other</v>
      </c>
      <c r="W1939" s="1" t="b">
        <f t="shared" si="246"/>
        <v>0</v>
      </c>
      <c r="X1939" t="b">
        <f t="shared" si="247"/>
        <v>1</v>
      </c>
    </row>
    <row r="1940" spans="1:24" ht="28.8" x14ac:dyDescent="0.3">
      <c r="A1940" s="2" t="s">
        <v>1929</v>
      </c>
      <c r="B1940" s="3" t="s">
        <v>5734</v>
      </c>
      <c r="C1940" s="3" t="s">
        <v>7408</v>
      </c>
      <c r="D1940" s="3" t="s">
        <v>7420</v>
      </c>
      <c r="E1940" s="3" t="s">
        <v>7424</v>
      </c>
      <c r="F1940" s="3" t="s">
        <v>7432</v>
      </c>
      <c r="G1940" s="3">
        <v>8152.26</v>
      </c>
      <c r="H1940" s="3">
        <v>12</v>
      </c>
      <c r="I1940" s="8" t="s">
        <v>7483</v>
      </c>
      <c r="J1940" s="3" t="s">
        <v>8162</v>
      </c>
      <c r="K1940" s="3" t="s">
        <v>8167</v>
      </c>
      <c r="L1940" s="3" t="s">
        <v>8170</v>
      </c>
      <c r="M1940" s="4">
        <v>97827.12</v>
      </c>
      <c r="N1940" s="32">
        <f>Table2[[#This Row],[Price]]*Table2[[#This Row],[Quantity Sold]]</f>
        <v>97827.12</v>
      </c>
      <c r="O1940" s="1">
        <f t="shared" si="242"/>
        <v>2023</v>
      </c>
      <c r="P1940" s="1" t="str">
        <f t="shared" si="243"/>
        <v>WOMEN</v>
      </c>
      <c r="Q1940" s="1" t="str">
        <f t="shared" si="249"/>
        <v>Women_Tops</v>
      </c>
      <c r="T1940" s="1" t="str">
        <f t="shared" si="244"/>
        <v>LOW PRICE</v>
      </c>
      <c r="U1940" t="str">
        <f t="shared" si="248"/>
        <v>No Discount</v>
      </c>
      <c r="V1940" t="str">
        <f t="shared" si="245"/>
        <v>Other</v>
      </c>
      <c r="W1940" s="1" t="b">
        <f t="shared" si="246"/>
        <v>1</v>
      </c>
      <c r="X1940" t="b">
        <f t="shared" si="247"/>
        <v>0</v>
      </c>
    </row>
    <row r="1941" spans="1:24" x14ac:dyDescent="0.3">
      <c r="A1941" s="2" t="s">
        <v>580</v>
      </c>
      <c r="B1941" s="3" t="s">
        <v>5735</v>
      </c>
      <c r="C1941" s="3" t="s">
        <v>7407</v>
      </c>
      <c r="D1941" s="3" t="s">
        <v>7415</v>
      </c>
      <c r="E1941" s="3" t="s">
        <v>7425</v>
      </c>
      <c r="F1941" s="3" t="s">
        <v>7430</v>
      </c>
      <c r="G1941" s="3">
        <v>2961.44</v>
      </c>
      <c r="H1941" s="3">
        <v>7</v>
      </c>
      <c r="I1941" s="8" t="s">
        <v>7591</v>
      </c>
      <c r="J1941" s="3" t="s">
        <v>8164</v>
      </c>
      <c r="K1941" s="3" t="s">
        <v>8167</v>
      </c>
      <c r="L1941" s="3" t="s">
        <v>8170</v>
      </c>
      <c r="M1941" s="4">
        <v>20730.080000000002</v>
      </c>
      <c r="N1941" s="32">
        <f>Table2[[#This Row],[Price]]*Table2[[#This Row],[Quantity Sold]]</f>
        <v>20730.080000000002</v>
      </c>
      <c r="O1941" s="1">
        <f t="shared" si="242"/>
        <v>2024</v>
      </c>
      <c r="P1941" s="1" t="str">
        <f t="shared" si="243"/>
        <v>KIDS</v>
      </c>
      <c r="Q1941" s="1" t="str">
        <f t="shared" si="249"/>
        <v>Kids_T-Shirts</v>
      </c>
      <c r="T1941" s="1" t="str">
        <f t="shared" si="244"/>
        <v>LOW PRICE</v>
      </c>
      <c r="U1941" t="str">
        <f t="shared" si="248"/>
        <v>No Discount</v>
      </c>
      <c r="V1941" t="str">
        <f t="shared" si="245"/>
        <v>Other</v>
      </c>
      <c r="W1941" s="1" t="b">
        <f t="shared" si="246"/>
        <v>0</v>
      </c>
      <c r="X1941" t="b">
        <f t="shared" si="247"/>
        <v>0</v>
      </c>
    </row>
    <row r="1942" spans="1:24" x14ac:dyDescent="0.3">
      <c r="A1942" s="2" t="s">
        <v>1930</v>
      </c>
      <c r="B1942" s="3" t="s">
        <v>5736</v>
      </c>
      <c r="C1942" s="3" t="s">
        <v>7405</v>
      </c>
      <c r="D1942" s="3" t="s">
        <v>7417</v>
      </c>
      <c r="E1942" s="3" t="s">
        <v>7425</v>
      </c>
      <c r="F1942" s="3" t="s">
        <v>7431</v>
      </c>
      <c r="G1942" s="3">
        <v>14948.3</v>
      </c>
      <c r="H1942" s="3">
        <v>11</v>
      </c>
      <c r="I1942" s="8" t="s">
        <v>7498</v>
      </c>
      <c r="J1942" s="3" t="s">
        <v>8162</v>
      </c>
      <c r="K1942" s="3" t="s">
        <v>8167</v>
      </c>
      <c r="L1942" s="3" t="s">
        <v>8170</v>
      </c>
      <c r="M1942" s="4">
        <v>164431.29999999999</v>
      </c>
      <c r="N1942" s="32">
        <f>Table2[[#This Row],[Price]]*Table2[[#This Row],[Quantity Sold]]</f>
        <v>164431.29999999999</v>
      </c>
      <c r="O1942" s="1">
        <f t="shared" si="242"/>
        <v>2024</v>
      </c>
      <c r="P1942" s="1" t="str">
        <f t="shared" si="243"/>
        <v>MEN</v>
      </c>
      <c r="Q1942" s="1" t="str">
        <f t="shared" si="249"/>
        <v>Men_Shoes</v>
      </c>
      <c r="T1942" s="1" t="str">
        <f t="shared" si="244"/>
        <v>HIGH PRICE</v>
      </c>
      <c r="U1942" t="str">
        <f t="shared" si="248"/>
        <v>No Discount</v>
      </c>
      <c r="V1942" t="str">
        <f t="shared" si="245"/>
        <v>Other</v>
      </c>
      <c r="W1942" s="1" t="b">
        <f t="shared" si="246"/>
        <v>1</v>
      </c>
      <c r="X1942" t="b">
        <f t="shared" si="247"/>
        <v>0</v>
      </c>
    </row>
    <row r="1943" spans="1:24" x14ac:dyDescent="0.3">
      <c r="A1943" s="2" t="s">
        <v>1931</v>
      </c>
      <c r="B1943" s="3" t="s">
        <v>5737</v>
      </c>
      <c r="C1943" s="3" t="s">
        <v>7405</v>
      </c>
      <c r="D1943" s="3" t="s">
        <v>7410</v>
      </c>
      <c r="E1943" s="3" t="s">
        <v>7426</v>
      </c>
      <c r="F1943" s="3" t="s">
        <v>7428</v>
      </c>
      <c r="G1943" s="3">
        <v>12949.66</v>
      </c>
      <c r="H1943" s="3">
        <v>14</v>
      </c>
      <c r="I1943" s="8" t="s">
        <v>7603</v>
      </c>
      <c r="J1943" s="3" t="s">
        <v>8166</v>
      </c>
      <c r="K1943" s="3" t="s">
        <v>8168</v>
      </c>
      <c r="L1943" s="3" t="s">
        <v>8170</v>
      </c>
      <c r="M1943" s="4">
        <v>181295.24</v>
      </c>
      <c r="N1943" s="32">
        <f>Table2[[#This Row],[Price]]*Table2[[#This Row],[Quantity Sold]]</f>
        <v>181295.24</v>
      </c>
      <c r="O1943" s="1">
        <f t="shared" si="242"/>
        <v>2024</v>
      </c>
      <c r="P1943" s="1" t="str">
        <f t="shared" si="243"/>
        <v>MEN</v>
      </c>
      <c r="Q1943" s="1" t="str">
        <f t="shared" si="249"/>
        <v>Men_Shirts</v>
      </c>
      <c r="T1943" s="1" t="str">
        <f t="shared" si="244"/>
        <v>HIGH PRICE</v>
      </c>
      <c r="U1943" t="str">
        <f t="shared" si="248"/>
        <v>No Discount</v>
      </c>
      <c r="V1943" t="str">
        <f t="shared" si="245"/>
        <v>Other</v>
      </c>
      <c r="W1943" s="1" t="b">
        <f t="shared" si="246"/>
        <v>1</v>
      </c>
      <c r="X1943" t="b">
        <f t="shared" si="247"/>
        <v>0</v>
      </c>
    </row>
    <row r="1944" spans="1:24" x14ac:dyDescent="0.3">
      <c r="A1944" s="2" t="s">
        <v>1932</v>
      </c>
      <c r="B1944" s="3" t="s">
        <v>5738</v>
      </c>
      <c r="C1944" s="3" t="s">
        <v>7405</v>
      </c>
      <c r="D1944" s="3" t="s">
        <v>7417</v>
      </c>
      <c r="E1944" s="3" t="s">
        <v>7427</v>
      </c>
      <c r="F1944" s="3" t="s">
        <v>7430</v>
      </c>
      <c r="G1944" s="3">
        <v>13984.67</v>
      </c>
      <c r="H1944" s="3">
        <v>17</v>
      </c>
      <c r="I1944" s="8" t="s">
        <v>8116</v>
      </c>
      <c r="J1944" s="3" t="s">
        <v>8165</v>
      </c>
      <c r="K1944" s="3" t="s">
        <v>8167</v>
      </c>
      <c r="L1944" s="3" t="s">
        <v>8169</v>
      </c>
      <c r="M1944" s="4">
        <v>190191.18</v>
      </c>
      <c r="N1944" s="32">
        <f>Table2[[#This Row],[Price]]*Table2[[#This Row],[Quantity Sold]]</f>
        <v>237739.39</v>
      </c>
      <c r="O1944" s="1">
        <f t="shared" si="242"/>
        <v>2023</v>
      </c>
      <c r="P1944" s="1" t="str">
        <f t="shared" si="243"/>
        <v>MEN</v>
      </c>
      <c r="Q1944" s="1" t="str">
        <f t="shared" si="249"/>
        <v>Men_Shoes</v>
      </c>
      <c r="T1944" s="1" t="str">
        <f t="shared" si="244"/>
        <v>HIGH PRICE</v>
      </c>
      <c r="U1944" t="str">
        <f t="shared" si="248"/>
        <v>Discounted</v>
      </c>
      <c r="V1944" t="str">
        <f t="shared" si="245"/>
        <v>Men's Discounted Item</v>
      </c>
      <c r="W1944" s="1" t="b">
        <f t="shared" si="246"/>
        <v>1</v>
      </c>
      <c r="X1944" t="b">
        <f t="shared" si="247"/>
        <v>1</v>
      </c>
    </row>
    <row r="1945" spans="1:24" x14ac:dyDescent="0.3">
      <c r="A1945" s="2" t="s">
        <v>1933</v>
      </c>
      <c r="B1945" s="3" t="s">
        <v>5739</v>
      </c>
      <c r="C1945" s="3" t="s">
        <v>7405</v>
      </c>
      <c r="D1945" s="3" t="s">
        <v>7409</v>
      </c>
      <c r="E1945" s="3" t="s">
        <v>7424</v>
      </c>
      <c r="F1945" s="3" t="s">
        <v>7432</v>
      </c>
      <c r="G1945" s="3">
        <v>9923.48</v>
      </c>
      <c r="H1945" s="3">
        <v>18</v>
      </c>
      <c r="I1945" s="8" t="s">
        <v>7923</v>
      </c>
      <c r="J1945" s="3" t="s">
        <v>8163</v>
      </c>
      <c r="K1945" s="3" t="s">
        <v>8167</v>
      </c>
      <c r="L1945" s="3" t="s">
        <v>8170</v>
      </c>
      <c r="M1945" s="4">
        <v>178622.64</v>
      </c>
      <c r="N1945" s="32">
        <f>Table2[[#This Row],[Price]]*Table2[[#This Row],[Quantity Sold]]</f>
        <v>178622.63999999998</v>
      </c>
      <c r="O1945" s="1">
        <f t="shared" si="242"/>
        <v>2024</v>
      </c>
      <c r="P1945" s="1" t="str">
        <f t="shared" si="243"/>
        <v>MEN</v>
      </c>
      <c r="Q1945" s="1" t="str">
        <f t="shared" si="249"/>
        <v>Men_Jackets</v>
      </c>
      <c r="T1945" s="1" t="str">
        <f t="shared" si="244"/>
        <v>LOW PRICE</v>
      </c>
      <c r="U1945" t="str">
        <f t="shared" si="248"/>
        <v>No Discount</v>
      </c>
      <c r="V1945" t="str">
        <f t="shared" si="245"/>
        <v>Other</v>
      </c>
      <c r="W1945" s="1" t="b">
        <f t="shared" si="246"/>
        <v>1</v>
      </c>
      <c r="X1945" t="b">
        <f t="shared" si="247"/>
        <v>0</v>
      </c>
    </row>
    <row r="1946" spans="1:24" ht="28.8" x14ac:dyDescent="0.3">
      <c r="A1946" s="2" t="s">
        <v>1934</v>
      </c>
      <c r="B1946" s="3" t="s">
        <v>5197</v>
      </c>
      <c r="C1946" s="3" t="s">
        <v>7406</v>
      </c>
      <c r="D1946" s="3" t="s">
        <v>7414</v>
      </c>
      <c r="E1946" s="3" t="s">
        <v>7424</v>
      </c>
      <c r="F1946" s="3" t="s">
        <v>7434</v>
      </c>
      <c r="G1946" s="3">
        <v>9393.11</v>
      </c>
      <c r="H1946" s="3">
        <v>10</v>
      </c>
      <c r="I1946" s="8" t="s">
        <v>7487</v>
      </c>
      <c r="J1946" s="3" t="s">
        <v>8162</v>
      </c>
      <c r="K1946" s="3" t="s">
        <v>8168</v>
      </c>
      <c r="L1946" s="3" t="s">
        <v>8169</v>
      </c>
      <c r="M1946" s="4">
        <v>75144.88</v>
      </c>
      <c r="N1946" s="32">
        <f>Table2[[#This Row],[Price]]*Table2[[#This Row],[Quantity Sold]]</f>
        <v>93931.1</v>
      </c>
      <c r="O1946" s="1">
        <f t="shared" si="242"/>
        <v>2023</v>
      </c>
      <c r="P1946" s="1" t="str">
        <f t="shared" si="243"/>
        <v>ACCESSORIES</v>
      </c>
      <c r="Q1946" s="1" t="str">
        <f t="shared" si="249"/>
        <v>Accessories_Bags</v>
      </c>
      <c r="T1946" s="1" t="str">
        <f t="shared" si="244"/>
        <v>LOW PRICE</v>
      </c>
      <c r="U1946" t="str">
        <f t="shared" si="248"/>
        <v>Discounted</v>
      </c>
      <c r="V1946" t="str">
        <f t="shared" si="245"/>
        <v>Other</v>
      </c>
      <c r="W1946" s="1" t="b">
        <f t="shared" si="246"/>
        <v>1</v>
      </c>
      <c r="X1946" t="b">
        <f t="shared" si="247"/>
        <v>1</v>
      </c>
    </row>
    <row r="1947" spans="1:24" ht="28.8" x14ac:dyDescent="0.3">
      <c r="A1947" s="2" t="s">
        <v>1935</v>
      </c>
      <c r="B1947" s="3" t="s">
        <v>5740</v>
      </c>
      <c r="C1947" s="3" t="s">
        <v>7406</v>
      </c>
      <c r="D1947" s="3" t="s">
        <v>7416</v>
      </c>
      <c r="E1947" s="3" t="s">
        <v>7426</v>
      </c>
      <c r="F1947" s="3" t="s">
        <v>7433</v>
      </c>
      <c r="G1947" s="3">
        <v>5695.46</v>
      </c>
      <c r="H1947" s="3">
        <v>5</v>
      </c>
      <c r="I1947" s="8" t="s">
        <v>7656</v>
      </c>
      <c r="J1947" s="3" t="s">
        <v>8163</v>
      </c>
      <c r="K1947" s="3" t="s">
        <v>8168</v>
      </c>
      <c r="L1947" s="3" t="s">
        <v>8170</v>
      </c>
      <c r="M1947" s="4">
        <v>28477.3</v>
      </c>
      <c r="N1947" s="32">
        <f>Table2[[#This Row],[Price]]*Table2[[#This Row],[Quantity Sold]]</f>
        <v>28477.3</v>
      </c>
      <c r="O1947" s="1">
        <f t="shared" si="242"/>
        <v>2024</v>
      </c>
      <c r="P1947" s="1" t="str">
        <f t="shared" si="243"/>
        <v>ACCESSORIES</v>
      </c>
      <c r="Q1947" s="1" t="str">
        <f t="shared" si="249"/>
        <v>Accessories_Belts</v>
      </c>
      <c r="T1947" s="1" t="str">
        <f t="shared" si="244"/>
        <v>LOW PRICE</v>
      </c>
      <c r="U1947" t="str">
        <f t="shared" si="248"/>
        <v>No Discount</v>
      </c>
      <c r="V1947" t="str">
        <f t="shared" si="245"/>
        <v>Other</v>
      </c>
      <c r="W1947" s="1" t="b">
        <f t="shared" si="246"/>
        <v>0</v>
      </c>
      <c r="X1947" t="b">
        <f t="shared" si="247"/>
        <v>0</v>
      </c>
    </row>
    <row r="1948" spans="1:24" x14ac:dyDescent="0.3">
      <c r="A1948" s="2" t="s">
        <v>1936</v>
      </c>
      <c r="B1948" s="3" t="s">
        <v>5741</v>
      </c>
      <c r="C1948" s="3" t="s">
        <v>7407</v>
      </c>
      <c r="D1948" s="3" t="s">
        <v>7415</v>
      </c>
      <c r="E1948" s="3" t="s">
        <v>7425</v>
      </c>
      <c r="F1948" s="3" t="s">
        <v>7429</v>
      </c>
      <c r="G1948" s="3">
        <v>10341.799999999999</v>
      </c>
      <c r="H1948" s="3">
        <v>14</v>
      </c>
      <c r="I1948" s="8" t="s">
        <v>7891</v>
      </c>
      <c r="J1948" s="3" t="s">
        <v>8163</v>
      </c>
      <c r="K1948" s="3" t="s">
        <v>8167</v>
      </c>
      <c r="L1948" s="3" t="s">
        <v>8170</v>
      </c>
      <c r="M1948" s="4">
        <v>144785.20000000001</v>
      </c>
      <c r="N1948" s="32">
        <f>Table2[[#This Row],[Price]]*Table2[[#This Row],[Quantity Sold]]</f>
        <v>144785.19999999998</v>
      </c>
      <c r="O1948" s="1">
        <f t="shared" si="242"/>
        <v>2023</v>
      </c>
      <c r="P1948" s="1" t="str">
        <f t="shared" si="243"/>
        <v>KIDS</v>
      </c>
      <c r="Q1948" s="1" t="str">
        <f t="shared" si="249"/>
        <v>Kids_T-Shirts</v>
      </c>
      <c r="T1948" s="1" t="str">
        <f t="shared" si="244"/>
        <v>HIGH PRICE</v>
      </c>
      <c r="U1948" t="str">
        <f t="shared" si="248"/>
        <v>No Discount</v>
      </c>
      <c r="V1948" t="str">
        <f t="shared" si="245"/>
        <v>Other</v>
      </c>
      <c r="W1948" s="1" t="b">
        <f t="shared" si="246"/>
        <v>1</v>
      </c>
      <c r="X1948" t="b">
        <f t="shared" si="247"/>
        <v>0</v>
      </c>
    </row>
    <row r="1949" spans="1:24" x14ac:dyDescent="0.3">
      <c r="A1949" s="2" t="s">
        <v>1937</v>
      </c>
      <c r="B1949" s="3" t="s">
        <v>5742</v>
      </c>
      <c r="C1949" s="3" t="s">
        <v>7407</v>
      </c>
      <c r="D1949" s="3" t="s">
        <v>7417</v>
      </c>
      <c r="E1949" s="3" t="s">
        <v>7427</v>
      </c>
      <c r="F1949" s="3" t="s">
        <v>7431</v>
      </c>
      <c r="G1949" s="3">
        <v>13109.85</v>
      </c>
      <c r="H1949" s="3">
        <v>6</v>
      </c>
      <c r="I1949" s="8" t="s">
        <v>7455</v>
      </c>
      <c r="J1949" s="3" t="s">
        <v>8164</v>
      </c>
      <c r="K1949" s="3" t="s">
        <v>8168</v>
      </c>
      <c r="L1949" s="3" t="s">
        <v>8170</v>
      </c>
      <c r="M1949" s="4">
        <v>78659.100000000006</v>
      </c>
      <c r="N1949" s="32">
        <f>Table2[[#This Row],[Price]]*Table2[[#This Row],[Quantity Sold]]</f>
        <v>78659.100000000006</v>
      </c>
      <c r="O1949" s="1">
        <f t="shared" si="242"/>
        <v>2024</v>
      </c>
      <c r="P1949" s="1" t="str">
        <f t="shared" si="243"/>
        <v>KIDS</v>
      </c>
      <c r="Q1949" s="1" t="str">
        <f t="shared" si="249"/>
        <v>Kids_Shoes</v>
      </c>
      <c r="T1949" s="1" t="str">
        <f t="shared" si="244"/>
        <v>HIGH PRICE</v>
      </c>
      <c r="U1949" t="str">
        <f t="shared" si="248"/>
        <v>No Discount</v>
      </c>
      <c r="V1949" t="str">
        <f t="shared" si="245"/>
        <v>Other</v>
      </c>
      <c r="W1949" s="1" t="b">
        <f t="shared" si="246"/>
        <v>0</v>
      </c>
      <c r="X1949" t="b">
        <f t="shared" si="247"/>
        <v>0</v>
      </c>
    </row>
    <row r="1950" spans="1:24" ht="28.8" x14ac:dyDescent="0.3">
      <c r="A1950" s="2" t="s">
        <v>1938</v>
      </c>
      <c r="B1950" s="3" t="s">
        <v>5743</v>
      </c>
      <c r="C1950" s="3" t="s">
        <v>7406</v>
      </c>
      <c r="D1950" s="3" t="s">
        <v>7412</v>
      </c>
      <c r="E1950" s="3" t="s">
        <v>7427</v>
      </c>
      <c r="F1950" s="3" t="s">
        <v>7431</v>
      </c>
      <c r="G1950" s="3">
        <v>8706.7000000000007</v>
      </c>
      <c r="H1950" s="3">
        <v>16</v>
      </c>
      <c r="I1950" s="8" t="s">
        <v>7996</v>
      </c>
      <c r="J1950" s="3" t="s">
        <v>8163</v>
      </c>
      <c r="K1950" s="3" t="s">
        <v>8167</v>
      </c>
      <c r="L1950" s="3" t="s">
        <v>8170</v>
      </c>
      <c r="M1950" s="4">
        <v>139307.20000000001</v>
      </c>
      <c r="N1950" s="32">
        <f>Table2[[#This Row],[Price]]*Table2[[#This Row],[Quantity Sold]]</f>
        <v>139307.20000000001</v>
      </c>
      <c r="O1950" s="1">
        <f t="shared" si="242"/>
        <v>2024</v>
      </c>
      <c r="P1950" s="1" t="str">
        <f t="shared" si="243"/>
        <v>ACCESSORIES</v>
      </c>
      <c r="Q1950" s="1" t="str">
        <f t="shared" si="249"/>
        <v>Accessories_Hats</v>
      </c>
      <c r="T1950" s="1" t="str">
        <f t="shared" si="244"/>
        <v>LOW PRICE</v>
      </c>
      <c r="U1950" t="str">
        <f t="shared" si="248"/>
        <v>No Discount</v>
      </c>
      <c r="V1950" t="str">
        <f t="shared" si="245"/>
        <v>Other</v>
      </c>
      <c r="W1950" s="1" t="b">
        <f t="shared" si="246"/>
        <v>1</v>
      </c>
      <c r="X1950" t="b">
        <f t="shared" si="247"/>
        <v>0</v>
      </c>
    </row>
    <row r="1951" spans="1:24" x14ac:dyDescent="0.3">
      <c r="A1951" s="2" t="s">
        <v>1939</v>
      </c>
      <c r="B1951" s="3" t="s">
        <v>5744</v>
      </c>
      <c r="C1951" s="3" t="s">
        <v>7407</v>
      </c>
      <c r="D1951" s="3" t="s">
        <v>7417</v>
      </c>
      <c r="E1951" s="3" t="s">
        <v>7425</v>
      </c>
      <c r="F1951" s="3" t="s">
        <v>7429</v>
      </c>
      <c r="G1951" s="3">
        <v>7908.24</v>
      </c>
      <c r="H1951" s="3">
        <v>13</v>
      </c>
      <c r="I1951" s="8" t="s">
        <v>7577</v>
      </c>
      <c r="J1951" s="3" t="s">
        <v>8162</v>
      </c>
      <c r="K1951" s="3" t="s">
        <v>8167</v>
      </c>
      <c r="L1951" s="3" t="s">
        <v>8169</v>
      </c>
      <c r="M1951" s="4">
        <v>82245.53</v>
      </c>
      <c r="N1951" s="32">
        <f>Table2[[#This Row],[Price]]*Table2[[#This Row],[Quantity Sold]]</f>
        <v>102807.12</v>
      </c>
      <c r="O1951" s="1">
        <f t="shared" si="242"/>
        <v>2024</v>
      </c>
      <c r="P1951" s="1" t="str">
        <f t="shared" si="243"/>
        <v>KIDS</v>
      </c>
      <c r="Q1951" s="1" t="str">
        <f t="shared" si="249"/>
        <v>Kids_Shoes</v>
      </c>
      <c r="T1951" s="1" t="str">
        <f t="shared" si="244"/>
        <v>LOW PRICE</v>
      </c>
      <c r="U1951" t="str">
        <f t="shared" si="248"/>
        <v>Discounted</v>
      </c>
      <c r="V1951" t="str">
        <f t="shared" si="245"/>
        <v>Other</v>
      </c>
      <c r="W1951" s="1" t="b">
        <f t="shared" si="246"/>
        <v>1</v>
      </c>
      <c r="X1951" t="b">
        <f t="shared" si="247"/>
        <v>1</v>
      </c>
    </row>
    <row r="1952" spans="1:24" x14ac:dyDescent="0.3">
      <c r="A1952" s="2" t="s">
        <v>1940</v>
      </c>
      <c r="B1952" s="3" t="s">
        <v>5745</v>
      </c>
      <c r="C1952" s="3" t="s">
        <v>7407</v>
      </c>
      <c r="D1952" s="3" t="s">
        <v>7415</v>
      </c>
      <c r="E1952" s="3" t="s">
        <v>7427</v>
      </c>
      <c r="F1952" s="3" t="s">
        <v>7433</v>
      </c>
      <c r="G1952" s="3">
        <v>3835.43</v>
      </c>
      <c r="H1952" s="3">
        <v>18</v>
      </c>
      <c r="I1952" s="8" t="s">
        <v>7625</v>
      </c>
      <c r="J1952" s="3" t="s">
        <v>8162</v>
      </c>
      <c r="K1952" s="3" t="s">
        <v>8167</v>
      </c>
      <c r="L1952" s="3" t="s">
        <v>8170</v>
      </c>
      <c r="M1952" s="4">
        <v>69037.740000000005</v>
      </c>
      <c r="N1952" s="32">
        <f>Table2[[#This Row],[Price]]*Table2[[#This Row],[Quantity Sold]]</f>
        <v>69037.739999999991</v>
      </c>
      <c r="O1952" s="1">
        <f t="shared" si="242"/>
        <v>2022</v>
      </c>
      <c r="P1952" s="1" t="str">
        <f t="shared" si="243"/>
        <v>KIDS</v>
      </c>
      <c r="Q1952" s="1" t="str">
        <f t="shared" si="249"/>
        <v>Kids_T-Shirts</v>
      </c>
      <c r="T1952" s="1" t="str">
        <f t="shared" si="244"/>
        <v>LOW PRICE</v>
      </c>
      <c r="U1952" t="str">
        <f t="shared" si="248"/>
        <v>No Discount</v>
      </c>
      <c r="V1952" t="str">
        <f t="shared" si="245"/>
        <v>Other</v>
      </c>
      <c r="W1952" s="1" t="b">
        <f t="shared" si="246"/>
        <v>1</v>
      </c>
      <c r="X1952" t="b">
        <f t="shared" si="247"/>
        <v>0</v>
      </c>
    </row>
    <row r="1953" spans="1:24" ht="28.8" x14ac:dyDescent="0.3">
      <c r="A1953" s="2" t="s">
        <v>1941</v>
      </c>
      <c r="B1953" s="3" t="s">
        <v>5746</v>
      </c>
      <c r="C1953" s="3" t="s">
        <v>7407</v>
      </c>
      <c r="D1953" s="3" t="s">
        <v>7418</v>
      </c>
      <c r="E1953" s="3" t="s">
        <v>7426</v>
      </c>
      <c r="F1953" s="3" t="s">
        <v>7433</v>
      </c>
      <c r="G1953" s="3">
        <v>8163.88</v>
      </c>
      <c r="H1953" s="3">
        <v>4</v>
      </c>
      <c r="I1953" s="8" t="s">
        <v>7772</v>
      </c>
      <c r="J1953" s="3" t="s">
        <v>8166</v>
      </c>
      <c r="K1953" s="3" t="s">
        <v>8167</v>
      </c>
      <c r="L1953" s="3" t="s">
        <v>8170</v>
      </c>
      <c r="M1953" s="4">
        <v>32655.52</v>
      </c>
      <c r="N1953" s="32">
        <f>Table2[[#This Row],[Price]]*Table2[[#This Row],[Quantity Sold]]</f>
        <v>32655.52</v>
      </c>
      <c r="O1953" s="1">
        <f t="shared" si="242"/>
        <v>2023</v>
      </c>
      <c r="P1953" s="1" t="str">
        <f t="shared" si="243"/>
        <v>KIDS</v>
      </c>
      <c r="Q1953" s="1" t="str">
        <f t="shared" si="249"/>
        <v>Kids_Sweaters</v>
      </c>
      <c r="T1953" s="1" t="str">
        <f t="shared" si="244"/>
        <v>LOW PRICE</v>
      </c>
      <c r="U1953" t="str">
        <f t="shared" si="248"/>
        <v>No Discount</v>
      </c>
      <c r="V1953" t="str">
        <f t="shared" si="245"/>
        <v>Other</v>
      </c>
      <c r="W1953" s="1" t="b">
        <f t="shared" si="246"/>
        <v>0</v>
      </c>
      <c r="X1953" t="b">
        <f t="shared" si="247"/>
        <v>0</v>
      </c>
    </row>
    <row r="1954" spans="1:24" ht="28.8" x14ac:dyDescent="0.3">
      <c r="A1954" s="2" t="s">
        <v>1942</v>
      </c>
      <c r="B1954" s="3" t="s">
        <v>5747</v>
      </c>
      <c r="C1954" s="3" t="s">
        <v>7408</v>
      </c>
      <c r="D1954" s="3" t="s">
        <v>7422</v>
      </c>
      <c r="E1954" s="3" t="s">
        <v>7424</v>
      </c>
      <c r="F1954" s="3" t="s">
        <v>7430</v>
      </c>
      <c r="G1954" s="3">
        <v>10731.9</v>
      </c>
      <c r="H1954" s="3">
        <v>4</v>
      </c>
      <c r="I1954" s="8" t="s">
        <v>7757</v>
      </c>
      <c r="J1954" s="3" t="s">
        <v>8166</v>
      </c>
      <c r="K1954" s="3" t="s">
        <v>8167</v>
      </c>
      <c r="L1954" s="3" t="s">
        <v>8169</v>
      </c>
      <c r="M1954" s="4">
        <v>34342.080000000002</v>
      </c>
      <c r="N1954" s="32">
        <f>Table2[[#This Row],[Price]]*Table2[[#This Row],[Quantity Sold]]</f>
        <v>42927.6</v>
      </c>
      <c r="O1954" s="1">
        <f t="shared" si="242"/>
        <v>2023</v>
      </c>
      <c r="P1954" s="1" t="str">
        <f t="shared" si="243"/>
        <v>WOMEN</v>
      </c>
      <c r="Q1954" s="1" t="str">
        <f t="shared" si="249"/>
        <v>Women_Skirts</v>
      </c>
      <c r="T1954" s="1" t="str">
        <f t="shared" si="244"/>
        <v>HIGH PRICE</v>
      </c>
      <c r="U1954" t="str">
        <f t="shared" si="248"/>
        <v>Discounted</v>
      </c>
      <c r="V1954" t="str">
        <f t="shared" si="245"/>
        <v>Other</v>
      </c>
      <c r="W1954" s="1" t="b">
        <f t="shared" si="246"/>
        <v>0</v>
      </c>
      <c r="X1954" t="b">
        <f t="shared" si="247"/>
        <v>1</v>
      </c>
    </row>
    <row r="1955" spans="1:24" ht="28.8" x14ac:dyDescent="0.3">
      <c r="A1955" s="2" t="s">
        <v>1943</v>
      </c>
      <c r="B1955" s="3" t="s">
        <v>5748</v>
      </c>
      <c r="C1955" s="3" t="s">
        <v>7406</v>
      </c>
      <c r="D1955" s="3" t="s">
        <v>7421</v>
      </c>
      <c r="E1955" s="3" t="s">
        <v>7424</v>
      </c>
      <c r="F1955" s="3" t="s">
        <v>7434</v>
      </c>
      <c r="G1955" s="3">
        <v>13624.45</v>
      </c>
      <c r="H1955" s="3">
        <v>14</v>
      </c>
      <c r="I1955" s="8" t="s">
        <v>7617</v>
      </c>
      <c r="J1955" s="3" t="s">
        <v>8166</v>
      </c>
      <c r="K1955" s="3" t="s">
        <v>8168</v>
      </c>
      <c r="L1955" s="3" t="s">
        <v>8170</v>
      </c>
      <c r="M1955" s="4">
        <v>190742.3</v>
      </c>
      <c r="N1955" s="32">
        <f>Table2[[#This Row],[Price]]*Table2[[#This Row],[Quantity Sold]]</f>
        <v>190742.30000000002</v>
      </c>
      <c r="O1955" s="1">
        <f t="shared" si="242"/>
        <v>2024</v>
      </c>
      <c r="P1955" s="1" t="str">
        <f t="shared" si="243"/>
        <v>ACCESSORIES</v>
      </c>
      <c r="Q1955" s="1" t="str">
        <f t="shared" si="249"/>
        <v>Accessories_Scarves</v>
      </c>
      <c r="T1955" s="1" t="str">
        <f t="shared" si="244"/>
        <v>HIGH PRICE</v>
      </c>
      <c r="U1955" t="str">
        <f t="shared" si="248"/>
        <v>No Discount</v>
      </c>
      <c r="V1955" t="str">
        <f t="shared" si="245"/>
        <v>Other</v>
      </c>
      <c r="W1955" s="1" t="b">
        <f t="shared" si="246"/>
        <v>1</v>
      </c>
      <c r="X1955" t="b">
        <f t="shared" si="247"/>
        <v>0</v>
      </c>
    </row>
    <row r="1956" spans="1:24" ht="28.8" x14ac:dyDescent="0.3">
      <c r="A1956" s="2" t="s">
        <v>1944</v>
      </c>
      <c r="B1956" s="3" t="s">
        <v>5749</v>
      </c>
      <c r="C1956" s="3" t="s">
        <v>7407</v>
      </c>
      <c r="D1956" s="3" t="s">
        <v>7418</v>
      </c>
      <c r="E1956" s="3" t="s">
        <v>7423</v>
      </c>
      <c r="F1956" s="3" t="s">
        <v>7430</v>
      </c>
      <c r="G1956" s="3">
        <v>1498.98</v>
      </c>
      <c r="H1956" s="3">
        <v>2</v>
      </c>
      <c r="I1956" s="8" t="s">
        <v>7565</v>
      </c>
      <c r="J1956" s="3" t="s">
        <v>8166</v>
      </c>
      <c r="K1956" s="3" t="s">
        <v>8167</v>
      </c>
      <c r="L1956" s="3" t="s">
        <v>8170</v>
      </c>
      <c r="M1956" s="4">
        <v>2997.96</v>
      </c>
      <c r="N1956" s="32">
        <f>Table2[[#This Row],[Price]]*Table2[[#This Row],[Quantity Sold]]</f>
        <v>2997.96</v>
      </c>
      <c r="O1956" s="1">
        <f t="shared" si="242"/>
        <v>2024</v>
      </c>
      <c r="P1956" s="1" t="str">
        <f t="shared" si="243"/>
        <v>KIDS</v>
      </c>
      <c r="Q1956" s="1" t="str">
        <f t="shared" si="249"/>
        <v>Kids_Sweaters</v>
      </c>
      <c r="T1956" s="1" t="str">
        <f t="shared" si="244"/>
        <v>LOW PRICE</v>
      </c>
      <c r="U1956" t="str">
        <f t="shared" si="248"/>
        <v>No Discount</v>
      </c>
      <c r="V1956" t="str">
        <f t="shared" si="245"/>
        <v>Other</v>
      </c>
      <c r="W1956" s="1" t="b">
        <f t="shared" si="246"/>
        <v>0</v>
      </c>
      <c r="X1956" t="b">
        <f t="shared" si="247"/>
        <v>0</v>
      </c>
    </row>
    <row r="1957" spans="1:24" ht="28.8" x14ac:dyDescent="0.3">
      <c r="A1957" s="2" t="s">
        <v>1945</v>
      </c>
      <c r="B1957" s="3" t="s">
        <v>5750</v>
      </c>
      <c r="C1957" s="3" t="s">
        <v>7406</v>
      </c>
      <c r="D1957" s="3" t="s">
        <v>7414</v>
      </c>
      <c r="E1957" s="3" t="s">
        <v>7425</v>
      </c>
      <c r="F1957" s="3" t="s">
        <v>7434</v>
      </c>
      <c r="G1957" s="3">
        <v>11593.44</v>
      </c>
      <c r="H1957" s="3">
        <v>2</v>
      </c>
      <c r="I1957" s="8" t="s">
        <v>7711</v>
      </c>
      <c r="J1957" s="3" t="s">
        <v>8164</v>
      </c>
      <c r="K1957" s="3" t="s">
        <v>8168</v>
      </c>
      <c r="L1957" s="3" t="s">
        <v>8170</v>
      </c>
      <c r="M1957" s="4">
        <v>23186.880000000001</v>
      </c>
      <c r="N1957" s="32">
        <f>Table2[[#This Row],[Price]]*Table2[[#This Row],[Quantity Sold]]</f>
        <v>23186.880000000001</v>
      </c>
      <c r="O1957" s="1">
        <f t="shared" si="242"/>
        <v>2023</v>
      </c>
      <c r="P1957" s="1" t="str">
        <f t="shared" si="243"/>
        <v>ACCESSORIES</v>
      </c>
      <c r="Q1957" s="1" t="str">
        <f t="shared" si="249"/>
        <v>Accessories_Bags</v>
      </c>
      <c r="T1957" s="1" t="str">
        <f t="shared" si="244"/>
        <v>HIGH PRICE</v>
      </c>
      <c r="U1957" t="str">
        <f t="shared" si="248"/>
        <v>No Discount</v>
      </c>
      <c r="V1957" t="str">
        <f t="shared" si="245"/>
        <v>Other</v>
      </c>
      <c r="W1957" s="1" t="b">
        <f t="shared" si="246"/>
        <v>0</v>
      </c>
      <c r="X1957" t="b">
        <f t="shared" si="247"/>
        <v>0</v>
      </c>
    </row>
    <row r="1958" spans="1:24" ht="28.8" x14ac:dyDescent="0.3">
      <c r="A1958" s="2" t="s">
        <v>1946</v>
      </c>
      <c r="B1958" s="3" t="s">
        <v>5751</v>
      </c>
      <c r="C1958" s="3" t="s">
        <v>7406</v>
      </c>
      <c r="D1958" s="3" t="s">
        <v>7416</v>
      </c>
      <c r="E1958" s="3" t="s">
        <v>7425</v>
      </c>
      <c r="F1958" s="3" t="s">
        <v>7433</v>
      </c>
      <c r="G1958" s="3">
        <v>12143.73</v>
      </c>
      <c r="H1958" s="3">
        <v>11</v>
      </c>
      <c r="I1958" s="8" t="s">
        <v>7437</v>
      </c>
      <c r="J1958" s="3" t="s">
        <v>8165</v>
      </c>
      <c r="K1958" s="3" t="s">
        <v>8168</v>
      </c>
      <c r="L1958" s="3" t="s">
        <v>8169</v>
      </c>
      <c r="M1958" s="4">
        <v>106864.99</v>
      </c>
      <c r="N1958" s="32">
        <f>Table2[[#This Row],[Price]]*Table2[[#This Row],[Quantity Sold]]</f>
        <v>133581.03</v>
      </c>
      <c r="O1958" s="1">
        <f t="shared" si="242"/>
        <v>2023</v>
      </c>
      <c r="P1958" s="1" t="str">
        <f t="shared" si="243"/>
        <v>ACCESSORIES</v>
      </c>
      <c r="Q1958" s="1" t="str">
        <f t="shared" si="249"/>
        <v>Accessories_Belts</v>
      </c>
      <c r="T1958" s="1" t="str">
        <f t="shared" si="244"/>
        <v>HIGH PRICE</v>
      </c>
      <c r="U1958" t="str">
        <f t="shared" si="248"/>
        <v>Discounted</v>
      </c>
      <c r="V1958" t="str">
        <f t="shared" si="245"/>
        <v>Other</v>
      </c>
      <c r="W1958" s="1" t="b">
        <f t="shared" si="246"/>
        <v>1</v>
      </c>
      <c r="X1958" t="b">
        <f t="shared" si="247"/>
        <v>1</v>
      </c>
    </row>
    <row r="1959" spans="1:24" x14ac:dyDescent="0.3">
      <c r="A1959" s="2" t="s">
        <v>1947</v>
      </c>
      <c r="B1959" s="3" t="s">
        <v>5752</v>
      </c>
      <c r="C1959" s="3" t="s">
        <v>7405</v>
      </c>
      <c r="D1959" s="3" t="s">
        <v>7410</v>
      </c>
      <c r="E1959" s="3" t="s">
        <v>7425</v>
      </c>
      <c r="F1959" s="3" t="s">
        <v>7430</v>
      </c>
      <c r="G1959" s="3">
        <v>12520.55</v>
      </c>
      <c r="H1959" s="3">
        <v>6</v>
      </c>
      <c r="I1959" s="8" t="s">
        <v>7852</v>
      </c>
      <c r="J1959" s="3" t="s">
        <v>8162</v>
      </c>
      <c r="K1959" s="3" t="s">
        <v>8167</v>
      </c>
      <c r="L1959" s="3" t="s">
        <v>8170</v>
      </c>
      <c r="M1959" s="4">
        <v>75123.3</v>
      </c>
      <c r="N1959" s="32">
        <f>Table2[[#This Row],[Price]]*Table2[[#This Row],[Quantity Sold]]</f>
        <v>75123.299999999988</v>
      </c>
      <c r="O1959" s="1">
        <f t="shared" si="242"/>
        <v>2023</v>
      </c>
      <c r="P1959" s="1" t="str">
        <f t="shared" si="243"/>
        <v>MEN</v>
      </c>
      <c r="Q1959" s="1" t="str">
        <f t="shared" si="249"/>
        <v>Men_Shirts</v>
      </c>
      <c r="T1959" s="1" t="str">
        <f t="shared" si="244"/>
        <v>HIGH PRICE</v>
      </c>
      <c r="U1959" t="str">
        <f t="shared" si="248"/>
        <v>No Discount</v>
      </c>
      <c r="V1959" t="str">
        <f t="shared" si="245"/>
        <v>Other</v>
      </c>
      <c r="W1959" s="1" t="b">
        <f t="shared" si="246"/>
        <v>0</v>
      </c>
      <c r="X1959" t="b">
        <f t="shared" si="247"/>
        <v>0</v>
      </c>
    </row>
    <row r="1960" spans="1:24" ht="28.8" x14ac:dyDescent="0.3">
      <c r="A1960" s="2" t="s">
        <v>1948</v>
      </c>
      <c r="B1960" s="3" t="s">
        <v>5753</v>
      </c>
      <c r="C1960" s="3" t="s">
        <v>7407</v>
      </c>
      <c r="D1960" s="3" t="s">
        <v>7418</v>
      </c>
      <c r="E1960" s="3" t="s">
        <v>7427</v>
      </c>
      <c r="F1960" s="3" t="s">
        <v>7434</v>
      </c>
      <c r="G1960" s="3">
        <v>1127.1400000000001</v>
      </c>
      <c r="H1960" s="3">
        <v>12</v>
      </c>
      <c r="I1960" s="8" t="s">
        <v>7501</v>
      </c>
      <c r="J1960" s="3" t="s">
        <v>8163</v>
      </c>
      <c r="K1960" s="3" t="s">
        <v>8168</v>
      </c>
      <c r="L1960" s="3" t="s">
        <v>8169</v>
      </c>
      <c r="M1960" s="4">
        <v>10820.71</v>
      </c>
      <c r="N1960" s="32">
        <f>Table2[[#This Row],[Price]]*Table2[[#This Row],[Quantity Sold]]</f>
        <v>13525.68</v>
      </c>
      <c r="O1960" s="1">
        <f t="shared" si="242"/>
        <v>2024</v>
      </c>
      <c r="P1960" s="1" t="str">
        <f t="shared" si="243"/>
        <v>KIDS</v>
      </c>
      <c r="Q1960" s="1" t="str">
        <f t="shared" si="249"/>
        <v>Kids_Sweaters</v>
      </c>
      <c r="T1960" s="1" t="str">
        <f t="shared" si="244"/>
        <v>LOW PRICE</v>
      </c>
      <c r="U1960" t="str">
        <f t="shared" si="248"/>
        <v>Discounted</v>
      </c>
      <c r="V1960" t="str">
        <f t="shared" si="245"/>
        <v>Other</v>
      </c>
      <c r="W1960" s="1" t="b">
        <f t="shared" si="246"/>
        <v>1</v>
      </c>
      <c r="X1960" t="b">
        <f t="shared" si="247"/>
        <v>1</v>
      </c>
    </row>
    <row r="1961" spans="1:24" x14ac:dyDescent="0.3">
      <c r="A1961" s="2" t="s">
        <v>1949</v>
      </c>
      <c r="B1961" s="3" t="s">
        <v>5754</v>
      </c>
      <c r="C1961" s="3" t="s">
        <v>7405</v>
      </c>
      <c r="D1961" s="3" t="s">
        <v>7410</v>
      </c>
      <c r="E1961" s="3" t="s">
        <v>7425</v>
      </c>
      <c r="F1961" s="3" t="s">
        <v>7431</v>
      </c>
      <c r="G1961" s="3">
        <v>13098.23</v>
      </c>
      <c r="H1961" s="3">
        <v>13</v>
      </c>
      <c r="I1961" s="8" t="s">
        <v>7894</v>
      </c>
      <c r="J1961" s="3" t="s">
        <v>8166</v>
      </c>
      <c r="K1961" s="3" t="s">
        <v>8168</v>
      </c>
      <c r="L1961" s="3" t="s">
        <v>8170</v>
      </c>
      <c r="M1961" s="4">
        <v>170276.99</v>
      </c>
      <c r="N1961" s="32">
        <f>Table2[[#This Row],[Price]]*Table2[[#This Row],[Quantity Sold]]</f>
        <v>170276.99</v>
      </c>
      <c r="O1961" s="1">
        <f t="shared" si="242"/>
        <v>2024</v>
      </c>
      <c r="P1961" s="1" t="str">
        <f t="shared" si="243"/>
        <v>MEN</v>
      </c>
      <c r="Q1961" s="1" t="str">
        <f t="shared" si="249"/>
        <v>Men_Shirts</v>
      </c>
      <c r="T1961" s="1" t="str">
        <f t="shared" si="244"/>
        <v>HIGH PRICE</v>
      </c>
      <c r="U1961" t="str">
        <f t="shared" si="248"/>
        <v>No Discount</v>
      </c>
      <c r="V1961" t="str">
        <f t="shared" si="245"/>
        <v>Other</v>
      </c>
      <c r="W1961" s="1" t="b">
        <f t="shared" si="246"/>
        <v>1</v>
      </c>
      <c r="X1961" t="b">
        <f t="shared" si="247"/>
        <v>0</v>
      </c>
    </row>
    <row r="1962" spans="1:24" ht="28.8" x14ac:dyDescent="0.3">
      <c r="A1962" s="2" t="s">
        <v>1950</v>
      </c>
      <c r="B1962" s="3" t="s">
        <v>5755</v>
      </c>
      <c r="C1962" s="3" t="s">
        <v>7406</v>
      </c>
      <c r="D1962" s="3" t="s">
        <v>7421</v>
      </c>
      <c r="E1962" s="3" t="s">
        <v>7424</v>
      </c>
      <c r="F1962" s="3" t="s">
        <v>7428</v>
      </c>
      <c r="G1962" s="3">
        <v>9365.7199999999993</v>
      </c>
      <c r="H1962" s="3">
        <v>1</v>
      </c>
      <c r="I1962" s="8" t="s">
        <v>7517</v>
      </c>
      <c r="J1962" s="3" t="s">
        <v>8166</v>
      </c>
      <c r="K1962" s="3" t="s">
        <v>8168</v>
      </c>
      <c r="L1962" s="3" t="s">
        <v>8170</v>
      </c>
      <c r="M1962" s="4">
        <v>9365.7199999999993</v>
      </c>
      <c r="N1962" s="32">
        <f>Table2[[#This Row],[Price]]*Table2[[#This Row],[Quantity Sold]]</f>
        <v>9365.7199999999993</v>
      </c>
      <c r="O1962" s="1">
        <f t="shared" si="242"/>
        <v>2023</v>
      </c>
      <c r="P1962" s="1" t="str">
        <f t="shared" si="243"/>
        <v>ACCESSORIES</v>
      </c>
      <c r="Q1962" s="1" t="str">
        <f t="shared" si="249"/>
        <v>Accessories_Scarves</v>
      </c>
      <c r="T1962" s="1" t="str">
        <f t="shared" si="244"/>
        <v>LOW PRICE</v>
      </c>
      <c r="U1962" t="str">
        <f t="shared" si="248"/>
        <v>No Discount</v>
      </c>
      <c r="V1962" t="str">
        <f t="shared" si="245"/>
        <v>Other</v>
      </c>
      <c r="W1962" s="1" t="b">
        <f t="shared" si="246"/>
        <v>0</v>
      </c>
      <c r="X1962" t="b">
        <f t="shared" si="247"/>
        <v>0</v>
      </c>
    </row>
    <row r="1963" spans="1:24" x14ac:dyDescent="0.3">
      <c r="A1963" s="2" t="s">
        <v>1951</v>
      </c>
      <c r="B1963" s="3" t="s">
        <v>5756</v>
      </c>
      <c r="C1963" s="3" t="s">
        <v>7407</v>
      </c>
      <c r="D1963" s="3" t="s">
        <v>7417</v>
      </c>
      <c r="E1963" s="3" t="s">
        <v>7423</v>
      </c>
      <c r="F1963" s="3" t="s">
        <v>7428</v>
      </c>
      <c r="G1963" s="3">
        <v>4008.07</v>
      </c>
      <c r="H1963" s="3">
        <v>6</v>
      </c>
      <c r="I1963" s="8" t="s">
        <v>7463</v>
      </c>
      <c r="J1963" s="3" t="s">
        <v>8164</v>
      </c>
      <c r="K1963" s="3" t="s">
        <v>8167</v>
      </c>
      <c r="L1963" s="3" t="s">
        <v>8169</v>
      </c>
      <c r="M1963" s="4">
        <v>19238.57</v>
      </c>
      <c r="N1963" s="32">
        <f>Table2[[#This Row],[Price]]*Table2[[#This Row],[Quantity Sold]]</f>
        <v>24048.420000000002</v>
      </c>
      <c r="O1963" s="1">
        <f t="shared" si="242"/>
        <v>2024</v>
      </c>
      <c r="P1963" s="1" t="str">
        <f t="shared" si="243"/>
        <v>KIDS</v>
      </c>
      <c r="Q1963" s="1" t="str">
        <f t="shared" si="249"/>
        <v>Kids_Shoes</v>
      </c>
      <c r="T1963" s="1" t="str">
        <f t="shared" si="244"/>
        <v>LOW PRICE</v>
      </c>
      <c r="U1963" t="str">
        <f t="shared" si="248"/>
        <v>Discounted</v>
      </c>
      <c r="V1963" t="str">
        <f t="shared" si="245"/>
        <v>Other</v>
      </c>
      <c r="W1963" s="1" t="b">
        <f t="shared" si="246"/>
        <v>0</v>
      </c>
      <c r="X1963" t="b">
        <f t="shared" si="247"/>
        <v>1</v>
      </c>
    </row>
    <row r="1964" spans="1:24" ht="28.8" x14ac:dyDescent="0.3">
      <c r="A1964" s="2" t="s">
        <v>1952</v>
      </c>
      <c r="B1964" s="3" t="s">
        <v>5757</v>
      </c>
      <c r="C1964" s="3" t="s">
        <v>7406</v>
      </c>
      <c r="D1964" s="3" t="s">
        <v>7414</v>
      </c>
      <c r="E1964" s="3" t="s">
        <v>7426</v>
      </c>
      <c r="F1964" s="3" t="s">
        <v>7430</v>
      </c>
      <c r="G1964" s="3">
        <v>10084.5</v>
      </c>
      <c r="H1964" s="3">
        <v>7</v>
      </c>
      <c r="I1964" s="8" t="s">
        <v>7835</v>
      </c>
      <c r="J1964" s="3" t="s">
        <v>8166</v>
      </c>
      <c r="K1964" s="3" t="s">
        <v>8167</v>
      </c>
      <c r="L1964" s="3" t="s">
        <v>8169</v>
      </c>
      <c r="M1964" s="4">
        <v>56473.2</v>
      </c>
      <c r="N1964" s="32">
        <f>Table2[[#This Row],[Price]]*Table2[[#This Row],[Quantity Sold]]</f>
        <v>70591.5</v>
      </c>
      <c r="O1964" s="1">
        <f t="shared" si="242"/>
        <v>2022</v>
      </c>
      <c r="P1964" s="1" t="str">
        <f t="shared" si="243"/>
        <v>ACCESSORIES</v>
      </c>
      <c r="Q1964" s="1" t="str">
        <f t="shared" si="249"/>
        <v>Accessories_Bags</v>
      </c>
      <c r="T1964" s="1" t="str">
        <f t="shared" si="244"/>
        <v>HIGH PRICE</v>
      </c>
      <c r="U1964" t="str">
        <f t="shared" si="248"/>
        <v>Discounted</v>
      </c>
      <c r="V1964" t="str">
        <f t="shared" si="245"/>
        <v>Other</v>
      </c>
      <c r="W1964" s="1" t="b">
        <f t="shared" si="246"/>
        <v>0</v>
      </c>
      <c r="X1964" t="b">
        <f t="shared" si="247"/>
        <v>1</v>
      </c>
    </row>
    <row r="1965" spans="1:24" ht="28.8" x14ac:dyDescent="0.3">
      <c r="A1965" s="2" t="s">
        <v>1953</v>
      </c>
      <c r="B1965" s="3" t="s">
        <v>5758</v>
      </c>
      <c r="C1965" s="3" t="s">
        <v>7406</v>
      </c>
      <c r="D1965" s="3" t="s">
        <v>7412</v>
      </c>
      <c r="E1965" s="3" t="s">
        <v>7423</v>
      </c>
      <c r="F1965" s="3" t="s">
        <v>7428</v>
      </c>
      <c r="G1965" s="3">
        <v>15349.19</v>
      </c>
      <c r="H1965" s="3">
        <v>6</v>
      </c>
      <c r="I1965" s="8" t="s">
        <v>7998</v>
      </c>
      <c r="J1965" s="3" t="s">
        <v>8164</v>
      </c>
      <c r="K1965" s="3" t="s">
        <v>8168</v>
      </c>
      <c r="L1965" s="3" t="s">
        <v>8169</v>
      </c>
      <c r="M1965" s="4">
        <v>73675.78</v>
      </c>
      <c r="N1965" s="32">
        <f>Table2[[#This Row],[Price]]*Table2[[#This Row],[Quantity Sold]]</f>
        <v>92095.14</v>
      </c>
      <c r="O1965" s="1">
        <f t="shared" si="242"/>
        <v>2024</v>
      </c>
      <c r="P1965" s="1" t="str">
        <f t="shared" si="243"/>
        <v>ACCESSORIES</v>
      </c>
      <c r="Q1965" s="1" t="str">
        <f t="shared" si="249"/>
        <v>Accessories_Hats</v>
      </c>
      <c r="T1965" s="1" t="str">
        <f t="shared" si="244"/>
        <v>HIGH PRICE</v>
      </c>
      <c r="U1965" t="str">
        <f t="shared" si="248"/>
        <v>Discounted</v>
      </c>
      <c r="V1965" t="str">
        <f t="shared" si="245"/>
        <v>Other</v>
      </c>
      <c r="W1965" s="1" t="b">
        <f t="shared" si="246"/>
        <v>0</v>
      </c>
      <c r="X1965" t="b">
        <f t="shared" si="247"/>
        <v>1</v>
      </c>
    </row>
    <row r="1966" spans="1:24" ht="28.8" x14ac:dyDescent="0.3">
      <c r="A1966" s="2" t="s">
        <v>1954</v>
      </c>
      <c r="B1966" s="3" t="s">
        <v>5759</v>
      </c>
      <c r="C1966" s="3" t="s">
        <v>7406</v>
      </c>
      <c r="D1966" s="3" t="s">
        <v>7416</v>
      </c>
      <c r="E1966" s="3" t="s">
        <v>7424</v>
      </c>
      <c r="F1966" s="3" t="s">
        <v>7434</v>
      </c>
      <c r="G1966" s="3">
        <v>7414.39</v>
      </c>
      <c r="H1966" s="3">
        <v>11</v>
      </c>
      <c r="I1966" s="8" t="s">
        <v>7605</v>
      </c>
      <c r="J1966" s="3" t="s">
        <v>8165</v>
      </c>
      <c r="K1966" s="3" t="s">
        <v>8167</v>
      </c>
      <c r="L1966" s="3" t="s">
        <v>8169</v>
      </c>
      <c r="M1966" s="4">
        <v>65246.3</v>
      </c>
      <c r="N1966" s="32">
        <f>Table2[[#This Row],[Price]]*Table2[[#This Row],[Quantity Sold]]</f>
        <v>81558.290000000008</v>
      </c>
      <c r="O1966" s="1">
        <f t="shared" si="242"/>
        <v>2024</v>
      </c>
      <c r="P1966" s="1" t="str">
        <f t="shared" si="243"/>
        <v>ACCESSORIES</v>
      </c>
      <c r="Q1966" s="1" t="str">
        <f t="shared" si="249"/>
        <v>Accessories_Belts</v>
      </c>
      <c r="T1966" s="1" t="str">
        <f t="shared" si="244"/>
        <v>LOW PRICE</v>
      </c>
      <c r="U1966" t="str">
        <f t="shared" si="248"/>
        <v>Discounted</v>
      </c>
      <c r="V1966" t="str">
        <f t="shared" si="245"/>
        <v>Other</v>
      </c>
      <c r="W1966" s="1" t="b">
        <f t="shared" si="246"/>
        <v>1</v>
      </c>
      <c r="X1966" t="b">
        <f t="shared" si="247"/>
        <v>1</v>
      </c>
    </row>
    <row r="1967" spans="1:24" x14ac:dyDescent="0.3">
      <c r="A1967" s="2" t="s">
        <v>1955</v>
      </c>
      <c r="B1967" s="3" t="s">
        <v>5760</v>
      </c>
      <c r="C1967" s="3" t="s">
        <v>7407</v>
      </c>
      <c r="D1967" s="3" t="s">
        <v>7417</v>
      </c>
      <c r="E1967" s="3" t="s">
        <v>7423</v>
      </c>
      <c r="F1967" s="3" t="s">
        <v>7433</v>
      </c>
      <c r="G1967" s="3">
        <v>12234.2</v>
      </c>
      <c r="H1967" s="3">
        <v>19</v>
      </c>
      <c r="I1967" s="8" t="s">
        <v>7666</v>
      </c>
      <c r="J1967" s="3" t="s">
        <v>8164</v>
      </c>
      <c r="K1967" s="3" t="s">
        <v>8168</v>
      </c>
      <c r="L1967" s="3" t="s">
        <v>8169</v>
      </c>
      <c r="M1967" s="4">
        <v>185959.84</v>
      </c>
      <c r="N1967" s="32">
        <f>Table2[[#This Row],[Price]]*Table2[[#This Row],[Quantity Sold]]</f>
        <v>232449.80000000002</v>
      </c>
      <c r="O1967" s="1">
        <f t="shared" si="242"/>
        <v>2023</v>
      </c>
      <c r="P1967" s="1" t="str">
        <f t="shared" si="243"/>
        <v>KIDS</v>
      </c>
      <c r="Q1967" s="1" t="str">
        <f t="shared" si="249"/>
        <v>Kids_Shoes</v>
      </c>
      <c r="T1967" s="1" t="str">
        <f t="shared" si="244"/>
        <v>HIGH PRICE</v>
      </c>
      <c r="U1967" t="str">
        <f t="shared" si="248"/>
        <v>Discounted</v>
      </c>
      <c r="V1967" t="str">
        <f t="shared" si="245"/>
        <v>Other</v>
      </c>
      <c r="W1967" s="1" t="b">
        <f t="shared" si="246"/>
        <v>1</v>
      </c>
      <c r="X1967" t="b">
        <f t="shared" si="247"/>
        <v>1</v>
      </c>
    </row>
    <row r="1968" spans="1:24" x14ac:dyDescent="0.3">
      <c r="A1968" s="2" t="s">
        <v>1956</v>
      </c>
      <c r="B1968" s="3" t="s">
        <v>5761</v>
      </c>
      <c r="C1968" s="3" t="s">
        <v>7405</v>
      </c>
      <c r="D1968" s="3" t="s">
        <v>7409</v>
      </c>
      <c r="E1968" s="3" t="s">
        <v>7426</v>
      </c>
      <c r="F1968" s="3" t="s">
        <v>7428</v>
      </c>
      <c r="G1968" s="3">
        <v>6872.4</v>
      </c>
      <c r="H1968" s="3">
        <v>10</v>
      </c>
      <c r="I1968" s="8" t="s">
        <v>7992</v>
      </c>
      <c r="J1968" s="3" t="s">
        <v>8166</v>
      </c>
      <c r="K1968" s="3" t="s">
        <v>8168</v>
      </c>
      <c r="L1968" s="3" t="s">
        <v>8170</v>
      </c>
      <c r="M1968" s="4">
        <v>68724</v>
      </c>
      <c r="N1968" s="32">
        <f>Table2[[#This Row],[Price]]*Table2[[#This Row],[Quantity Sold]]</f>
        <v>68724</v>
      </c>
      <c r="O1968" s="1">
        <f t="shared" si="242"/>
        <v>2023</v>
      </c>
      <c r="P1968" s="1" t="str">
        <f t="shared" si="243"/>
        <v>MEN</v>
      </c>
      <c r="Q1968" s="1" t="str">
        <f t="shared" si="249"/>
        <v>Men_Jackets</v>
      </c>
      <c r="T1968" s="1" t="str">
        <f t="shared" si="244"/>
        <v>LOW PRICE</v>
      </c>
      <c r="U1968" t="str">
        <f t="shared" si="248"/>
        <v>No Discount</v>
      </c>
      <c r="V1968" t="str">
        <f t="shared" si="245"/>
        <v>Other</v>
      </c>
      <c r="W1968" s="1" t="b">
        <f t="shared" si="246"/>
        <v>1</v>
      </c>
      <c r="X1968" t="b">
        <f t="shared" si="247"/>
        <v>0</v>
      </c>
    </row>
    <row r="1969" spans="1:24" ht="28.8" x14ac:dyDescent="0.3">
      <c r="A1969" s="2" t="s">
        <v>1957</v>
      </c>
      <c r="B1969" s="3" t="s">
        <v>5762</v>
      </c>
      <c r="C1969" s="3" t="s">
        <v>7406</v>
      </c>
      <c r="D1969" s="3" t="s">
        <v>7412</v>
      </c>
      <c r="E1969" s="3" t="s">
        <v>7427</v>
      </c>
      <c r="F1969" s="3" t="s">
        <v>7434</v>
      </c>
      <c r="G1969" s="3">
        <v>15955.09</v>
      </c>
      <c r="H1969" s="3">
        <v>7</v>
      </c>
      <c r="I1969" s="8" t="s">
        <v>7744</v>
      </c>
      <c r="J1969" s="3" t="s">
        <v>8163</v>
      </c>
      <c r="K1969" s="3" t="s">
        <v>8167</v>
      </c>
      <c r="L1969" s="3" t="s">
        <v>8169</v>
      </c>
      <c r="M1969" s="4">
        <v>89348.67</v>
      </c>
      <c r="N1969" s="32">
        <f>Table2[[#This Row],[Price]]*Table2[[#This Row],[Quantity Sold]]</f>
        <v>111685.63</v>
      </c>
      <c r="O1969" s="1">
        <f t="shared" si="242"/>
        <v>2023</v>
      </c>
      <c r="P1969" s="1" t="str">
        <f t="shared" si="243"/>
        <v>ACCESSORIES</v>
      </c>
      <c r="Q1969" s="1" t="str">
        <f t="shared" si="249"/>
        <v>Accessories_Hats</v>
      </c>
      <c r="T1969" s="1" t="str">
        <f t="shared" si="244"/>
        <v>HIGH PRICE</v>
      </c>
      <c r="U1969" t="str">
        <f t="shared" si="248"/>
        <v>Discounted</v>
      </c>
      <c r="V1969" t="str">
        <f t="shared" si="245"/>
        <v>Other</v>
      </c>
      <c r="W1969" s="1" t="b">
        <f t="shared" si="246"/>
        <v>0</v>
      </c>
      <c r="X1969" t="b">
        <f t="shared" si="247"/>
        <v>1</v>
      </c>
    </row>
    <row r="1970" spans="1:24" x14ac:dyDescent="0.3">
      <c r="A1970" s="2" t="s">
        <v>1958</v>
      </c>
      <c r="B1970" s="3" t="s">
        <v>5763</v>
      </c>
      <c r="C1970" s="3" t="s">
        <v>7405</v>
      </c>
      <c r="D1970" s="3" t="s">
        <v>7411</v>
      </c>
      <c r="E1970" s="3" t="s">
        <v>7425</v>
      </c>
      <c r="F1970" s="3" t="s">
        <v>7430</v>
      </c>
      <c r="G1970" s="3">
        <v>13022.7</v>
      </c>
      <c r="H1970" s="3">
        <v>18</v>
      </c>
      <c r="I1970" s="8" t="s">
        <v>7660</v>
      </c>
      <c r="J1970" s="3" t="s">
        <v>8163</v>
      </c>
      <c r="K1970" s="3" t="s">
        <v>8167</v>
      </c>
      <c r="L1970" s="3" t="s">
        <v>8169</v>
      </c>
      <c r="M1970" s="4">
        <v>187526.88</v>
      </c>
      <c r="N1970" s="32">
        <f>Table2[[#This Row],[Price]]*Table2[[#This Row],[Quantity Sold]]</f>
        <v>234408.6</v>
      </c>
      <c r="O1970" s="1">
        <f t="shared" si="242"/>
        <v>2022</v>
      </c>
      <c r="P1970" s="1" t="str">
        <f t="shared" si="243"/>
        <v>MEN</v>
      </c>
      <c r="Q1970" s="1" t="str">
        <f t="shared" si="249"/>
        <v>Men_Pants</v>
      </c>
      <c r="T1970" s="1" t="str">
        <f t="shared" si="244"/>
        <v>HIGH PRICE</v>
      </c>
      <c r="U1970" t="str">
        <f t="shared" si="248"/>
        <v>Discounted</v>
      </c>
      <c r="V1970" t="str">
        <f t="shared" si="245"/>
        <v>Men's Discounted Item</v>
      </c>
      <c r="W1970" s="1" t="b">
        <f t="shared" si="246"/>
        <v>1</v>
      </c>
      <c r="X1970" t="b">
        <f t="shared" si="247"/>
        <v>1</v>
      </c>
    </row>
    <row r="1971" spans="1:24" ht="28.8" x14ac:dyDescent="0.3">
      <c r="A1971" s="2" t="s">
        <v>1959</v>
      </c>
      <c r="B1971" s="3" t="s">
        <v>5764</v>
      </c>
      <c r="C1971" s="3" t="s">
        <v>7408</v>
      </c>
      <c r="D1971" s="3" t="s">
        <v>7419</v>
      </c>
      <c r="E1971" s="3" t="s">
        <v>7424</v>
      </c>
      <c r="F1971" s="3" t="s">
        <v>7433</v>
      </c>
      <c r="G1971" s="3">
        <v>5745.26</v>
      </c>
      <c r="H1971" s="3">
        <v>3</v>
      </c>
      <c r="I1971" s="8" t="s">
        <v>7513</v>
      </c>
      <c r="J1971" s="3" t="s">
        <v>8166</v>
      </c>
      <c r="K1971" s="3" t="s">
        <v>8167</v>
      </c>
      <c r="L1971" s="3" t="s">
        <v>8170</v>
      </c>
      <c r="M1971" s="4">
        <v>17235.78</v>
      </c>
      <c r="N1971" s="32">
        <f>Table2[[#This Row],[Price]]*Table2[[#This Row],[Quantity Sold]]</f>
        <v>17235.78</v>
      </c>
      <c r="O1971" s="1">
        <f t="shared" si="242"/>
        <v>2024</v>
      </c>
      <c r="P1971" s="1" t="str">
        <f t="shared" si="243"/>
        <v>WOMEN</v>
      </c>
      <c r="Q1971" s="1" t="str">
        <f t="shared" si="249"/>
        <v>Women_Dresses</v>
      </c>
      <c r="T1971" s="1" t="str">
        <f t="shared" si="244"/>
        <v>LOW PRICE</v>
      </c>
      <c r="U1971" t="str">
        <f t="shared" si="248"/>
        <v>No Discount</v>
      </c>
      <c r="V1971" t="str">
        <f t="shared" si="245"/>
        <v>Other</v>
      </c>
      <c r="W1971" s="1" t="b">
        <f t="shared" si="246"/>
        <v>0</v>
      </c>
      <c r="X1971" t="b">
        <f t="shared" si="247"/>
        <v>0</v>
      </c>
    </row>
    <row r="1972" spans="1:24" ht="28.8" x14ac:dyDescent="0.3">
      <c r="A1972" s="2" t="s">
        <v>1960</v>
      </c>
      <c r="B1972" s="3" t="s">
        <v>5765</v>
      </c>
      <c r="C1972" s="3" t="s">
        <v>7408</v>
      </c>
      <c r="D1972" s="3" t="s">
        <v>7422</v>
      </c>
      <c r="E1972" s="3" t="s">
        <v>7423</v>
      </c>
      <c r="F1972" s="3" t="s">
        <v>7432</v>
      </c>
      <c r="G1972" s="3">
        <v>7466.68</v>
      </c>
      <c r="H1972" s="3">
        <v>14</v>
      </c>
      <c r="I1972" s="8" t="s">
        <v>7654</v>
      </c>
      <c r="J1972" s="3" t="s">
        <v>8166</v>
      </c>
      <c r="K1972" s="3" t="s">
        <v>8168</v>
      </c>
      <c r="L1972" s="3" t="s">
        <v>8169</v>
      </c>
      <c r="M1972" s="4">
        <v>83626.649999999994</v>
      </c>
      <c r="N1972" s="32">
        <f>Table2[[#This Row],[Price]]*Table2[[#This Row],[Quantity Sold]]</f>
        <v>104533.52</v>
      </c>
      <c r="O1972" s="1">
        <f t="shared" si="242"/>
        <v>2023</v>
      </c>
      <c r="P1972" s="1" t="str">
        <f t="shared" si="243"/>
        <v>WOMEN</v>
      </c>
      <c r="Q1972" s="1" t="str">
        <f t="shared" si="249"/>
        <v>Women_Skirts</v>
      </c>
      <c r="T1972" s="1" t="str">
        <f t="shared" si="244"/>
        <v>LOW PRICE</v>
      </c>
      <c r="U1972" t="str">
        <f t="shared" si="248"/>
        <v>Discounted</v>
      </c>
      <c r="V1972" t="str">
        <f t="shared" si="245"/>
        <v>Other</v>
      </c>
      <c r="W1972" s="1" t="b">
        <f t="shared" si="246"/>
        <v>1</v>
      </c>
      <c r="X1972" t="b">
        <f t="shared" si="247"/>
        <v>1</v>
      </c>
    </row>
    <row r="1973" spans="1:24" x14ac:dyDescent="0.3">
      <c r="A1973" s="2" t="s">
        <v>1961</v>
      </c>
      <c r="B1973" s="3" t="s">
        <v>5766</v>
      </c>
      <c r="C1973" s="3" t="s">
        <v>7405</v>
      </c>
      <c r="D1973" s="3" t="s">
        <v>7417</v>
      </c>
      <c r="E1973" s="3" t="s">
        <v>7425</v>
      </c>
      <c r="F1973" s="3" t="s">
        <v>7433</v>
      </c>
      <c r="G1973" s="3">
        <v>16530.28</v>
      </c>
      <c r="H1973" s="3">
        <v>11</v>
      </c>
      <c r="I1973" s="8" t="s">
        <v>7852</v>
      </c>
      <c r="J1973" s="3" t="s">
        <v>8162</v>
      </c>
      <c r="K1973" s="3" t="s">
        <v>8168</v>
      </c>
      <c r="L1973" s="3" t="s">
        <v>8169</v>
      </c>
      <c r="M1973" s="4">
        <v>145466.63</v>
      </c>
      <c r="N1973" s="32">
        <f>Table2[[#This Row],[Price]]*Table2[[#This Row],[Quantity Sold]]</f>
        <v>181833.08</v>
      </c>
      <c r="O1973" s="1">
        <f t="shared" si="242"/>
        <v>2023</v>
      </c>
      <c r="P1973" s="1" t="str">
        <f t="shared" si="243"/>
        <v>MEN</v>
      </c>
      <c r="Q1973" s="1" t="str">
        <f t="shared" si="249"/>
        <v>Men_Shoes</v>
      </c>
      <c r="T1973" s="1" t="str">
        <f t="shared" si="244"/>
        <v>HIGH PRICE</v>
      </c>
      <c r="U1973" t="str">
        <f t="shared" si="248"/>
        <v>Discounted</v>
      </c>
      <c r="V1973" t="str">
        <f t="shared" si="245"/>
        <v>Men's Discounted Item</v>
      </c>
      <c r="W1973" s="1" t="b">
        <f t="shared" si="246"/>
        <v>1</v>
      </c>
      <c r="X1973" t="b">
        <f t="shared" si="247"/>
        <v>1</v>
      </c>
    </row>
    <row r="1974" spans="1:24" x14ac:dyDescent="0.3">
      <c r="A1974" s="2" t="s">
        <v>1962</v>
      </c>
      <c r="B1974" s="3" t="s">
        <v>5767</v>
      </c>
      <c r="C1974" s="3" t="s">
        <v>7407</v>
      </c>
      <c r="D1974" s="3" t="s">
        <v>7417</v>
      </c>
      <c r="E1974" s="3" t="s">
        <v>7427</v>
      </c>
      <c r="F1974" s="3" t="s">
        <v>7431</v>
      </c>
      <c r="G1974" s="3">
        <v>2524.86</v>
      </c>
      <c r="H1974" s="3">
        <v>19</v>
      </c>
      <c r="I1974" s="8" t="s">
        <v>7697</v>
      </c>
      <c r="J1974" s="3" t="s">
        <v>8166</v>
      </c>
      <c r="K1974" s="3" t="s">
        <v>8167</v>
      </c>
      <c r="L1974" s="3" t="s">
        <v>8169</v>
      </c>
      <c r="M1974" s="4">
        <v>38377.54</v>
      </c>
      <c r="N1974" s="32">
        <f>Table2[[#This Row],[Price]]*Table2[[#This Row],[Quantity Sold]]</f>
        <v>47972.340000000004</v>
      </c>
      <c r="O1974" s="1">
        <f t="shared" si="242"/>
        <v>2024</v>
      </c>
      <c r="P1974" s="1" t="str">
        <f t="shared" si="243"/>
        <v>KIDS</v>
      </c>
      <c r="Q1974" s="1" t="str">
        <f t="shared" si="249"/>
        <v>Kids_Shoes</v>
      </c>
      <c r="T1974" s="1" t="str">
        <f t="shared" si="244"/>
        <v>LOW PRICE</v>
      </c>
      <c r="U1974" t="str">
        <f t="shared" si="248"/>
        <v>Discounted</v>
      </c>
      <c r="V1974" t="str">
        <f t="shared" si="245"/>
        <v>Other</v>
      </c>
      <c r="W1974" s="1" t="b">
        <f t="shared" si="246"/>
        <v>1</v>
      </c>
      <c r="X1974" t="b">
        <f t="shared" si="247"/>
        <v>1</v>
      </c>
    </row>
    <row r="1975" spans="1:24" x14ac:dyDescent="0.3">
      <c r="A1975" s="2" t="s">
        <v>1963</v>
      </c>
      <c r="B1975" s="3" t="s">
        <v>5768</v>
      </c>
      <c r="C1975" s="3" t="s">
        <v>7405</v>
      </c>
      <c r="D1975" s="3" t="s">
        <v>7417</v>
      </c>
      <c r="E1975" s="3" t="s">
        <v>7425</v>
      </c>
      <c r="F1975" s="3" t="s">
        <v>7429</v>
      </c>
      <c r="G1975" s="3">
        <v>1012.6</v>
      </c>
      <c r="H1975" s="3">
        <v>17</v>
      </c>
      <c r="I1975" s="8" t="s">
        <v>7917</v>
      </c>
      <c r="J1975" s="3" t="s">
        <v>8165</v>
      </c>
      <c r="K1975" s="3" t="s">
        <v>8168</v>
      </c>
      <c r="L1975" s="3" t="s">
        <v>8170</v>
      </c>
      <c r="M1975" s="4">
        <v>17214.2</v>
      </c>
      <c r="N1975" s="32">
        <f>Table2[[#This Row],[Price]]*Table2[[#This Row],[Quantity Sold]]</f>
        <v>17214.2</v>
      </c>
      <c r="O1975" s="1">
        <f t="shared" si="242"/>
        <v>2023</v>
      </c>
      <c r="P1975" s="1" t="str">
        <f t="shared" si="243"/>
        <v>MEN</v>
      </c>
      <c r="Q1975" s="1" t="str">
        <f t="shared" si="249"/>
        <v>Men_Shoes</v>
      </c>
      <c r="T1975" s="1" t="str">
        <f t="shared" si="244"/>
        <v>LOW PRICE</v>
      </c>
      <c r="U1975" t="str">
        <f t="shared" si="248"/>
        <v>No Discount</v>
      </c>
      <c r="V1975" t="str">
        <f t="shared" si="245"/>
        <v>Other</v>
      </c>
      <c r="W1975" s="1" t="b">
        <f t="shared" si="246"/>
        <v>1</v>
      </c>
      <c r="X1975" t="b">
        <f t="shared" si="247"/>
        <v>0</v>
      </c>
    </row>
    <row r="1976" spans="1:24" x14ac:dyDescent="0.3">
      <c r="A1976" s="2" t="s">
        <v>1964</v>
      </c>
      <c r="B1976" s="3" t="s">
        <v>5769</v>
      </c>
      <c r="C1976" s="3" t="s">
        <v>7405</v>
      </c>
      <c r="D1976" s="3" t="s">
        <v>7417</v>
      </c>
      <c r="E1976" s="3" t="s">
        <v>7423</v>
      </c>
      <c r="F1976" s="3" t="s">
        <v>7429</v>
      </c>
      <c r="G1976" s="3">
        <v>3373.12</v>
      </c>
      <c r="H1976" s="3">
        <v>14</v>
      </c>
      <c r="I1976" s="8" t="s">
        <v>7869</v>
      </c>
      <c r="J1976" s="3" t="s">
        <v>8162</v>
      </c>
      <c r="K1976" s="3" t="s">
        <v>8167</v>
      </c>
      <c r="L1976" s="3" t="s">
        <v>8169</v>
      </c>
      <c r="M1976" s="4">
        <v>37779.11</v>
      </c>
      <c r="N1976" s="32">
        <f>Table2[[#This Row],[Price]]*Table2[[#This Row],[Quantity Sold]]</f>
        <v>47223.68</v>
      </c>
      <c r="O1976" s="1">
        <f t="shared" si="242"/>
        <v>2023</v>
      </c>
      <c r="P1976" s="1" t="str">
        <f t="shared" si="243"/>
        <v>MEN</v>
      </c>
      <c r="Q1976" s="1" t="str">
        <f t="shared" si="249"/>
        <v>Men_Shoes</v>
      </c>
      <c r="T1976" s="1" t="str">
        <f t="shared" si="244"/>
        <v>LOW PRICE</v>
      </c>
      <c r="U1976" t="str">
        <f t="shared" si="248"/>
        <v>Discounted</v>
      </c>
      <c r="V1976" t="str">
        <f t="shared" si="245"/>
        <v>Men's Discounted Item</v>
      </c>
      <c r="W1976" s="1" t="b">
        <f t="shared" si="246"/>
        <v>1</v>
      </c>
      <c r="X1976" t="b">
        <f t="shared" si="247"/>
        <v>1</v>
      </c>
    </row>
    <row r="1977" spans="1:24" x14ac:dyDescent="0.3">
      <c r="A1977" s="2" t="s">
        <v>1965</v>
      </c>
      <c r="B1977" s="3" t="s">
        <v>5770</v>
      </c>
      <c r="C1977" s="3" t="s">
        <v>7407</v>
      </c>
      <c r="D1977" s="3" t="s">
        <v>7417</v>
      </c>
      <c r="E1977" s="3" t="s">
        <v>7423</v>
      </c>
      <c r="F1977" s="3" t="s">
        <v>7432</v>
      </c>
      <c r="G1977" s="3">
        <v>10081.18</v>
      </c>
      <c r="H1977" s="3">
        <v>8</v>
      </c>
      <c r="I1977" s="8" t="s">
        <v>7974</v>
      </c>
      <c r="J1977" s="3" t="s">
        <v>8166</v>
      </c>
      <c r="K1977" s="3" t="s">
        <v>8167</v>
      </c>
      <c r="L1977" s="3" t="s">
        <v>8170</v>
      </c>
      <c r="M1977" s="4">
        <v>80649.440000000002</v>
      </c>
      <c r="N1977" s="32">
        <f>Table2[[#This Row],[Price]]*Table2[[#This Row],[Quantity Sold]]</f>
        <v>80649.440000000002</v>
      </c>
      <c r="O1977" s="1">
        <f t="shared" si="242"/>
        <v>2022</v>
      </c>
      <c r="P1977" s="1" t="str">
        <f t="shared" si="243"/>
        <v>KIDS</v>
      </c>
      <c r="Q1977" s="1" t="str">
        <f t="shared" si="249"/>
        <v>Kids_Shoes</v>
      </c>
      <c r="T1977" s="1" t="str">
        <f t="shared" si="244"/>
        <v>HIGH PRICE</v>
      </c>
      <c r="U1977" t="str">
        <f t="shared" si="248"/>
        <v>No Discount</v>
      </c>
      <c r="V1977" t="str">
        <f t="shared" si="245"/>
        <v>Other</v>
      </c>
      <c r="W1977" s="1" t="b">
        <f t="shared" si="246"/>
        <v>0</v>
      </c>
      <c r="X1977" t="b">
        <f t="shared" si="247"/>
        <v>0</v>
      </c>
    </row>
    <row r="1978" spans="1:24" x14ac:dyDescent="0.3">
      <c r="A1978" s="2" t="s">
        <v>1966</v>
      </c>
      <c r="B1978" s="3" t="s">
        <v>5254</v>
      </c>
      <c r="C1978" s="3" t="s">
        <v>7407</v>
      </c>
      <c r="D1978" s="3" t="s">
        <v>7413</v>
      </c>
      <c r="E1978" s="3" t="s">
        <v>7426</v>
      </c>
      <c r="F1978" s="3" t="s">
        <v>7430</v>
      </c>
      <c r="G1978" s="3">
        <v>5244.77</v>
      </c>
      <c r="H1978" s="3">
        <v>1</v>
      </c>
      <c r="I1978" s="8" t="s">
        <v>7825</v>
      </c>
      <c r="J1978" s="3" t="s">
        <v>8163</v>
      </c>
      <c r="K1978" s="3" t="s">
        <v>8167</v>
      </c>
      <c r="L1978" s="3" t="s">
        <v>8170</v>
      </c>
      <c r="M1978" s="4">
        <v>5244.77</v>
      </c>
      <c r="N1978" s="32">
        <f>Table2[[#This Row],[Price]]*Table2[[#This Row],[Quantity Sold]]</f>
        <v>5244.77</v>
      </c>
      <c r="O1978" s="1">
        <f t="shared" si="242"/>
        <v>2023</v>
      </c>
      <c r="P1978" s="1" t="str">
        <f t="shared" si="243"/>
        <v>KIDS</v>
      </c>
      <c r="Q1978" s="1" t="str">
        <f t="shared" si="249"/>
        <v>Kids_Shorts</v>
      </c>
      <c r="T1978" s="1" t="str">
        <f t="shared" si="244"/>
        <v>LOW PRICE</v>
      </c>
      <c r="U1978" t="str">
        <f t="shared" si="248"/>
        <v>No Discount</v>
      </c>
      <c r="V1978" t="str">
        <f t="shared" si="245"/>
        <v>Other</v>
      </c>
      <c r="W1978" s="1" t="b">
        <f t="shared" si="246"/>
        <v>0</v>
      </c>
      <c r="X1978" t="b">
        <f t="shared" si="247"/>
        <v>0</v>
      </c>
    </row>
    <row r="1979" spans="1:24" x14ac:dyDescent="0.3">
      <c r="A1979" s="2" t="s">
        <v>1967</v>
      </c>
      <c r="B1979" s="3" t="s">
        <v>5771</v>
      </c>
      <c r="C1979" s="3" t="s">
        <v>7405</v>
      </c>
      <c r="D1979" s="3" t="s">
        <v>7417</v>
      </c>
      <c r="E1979" s="3" t="s">
        <v>7426</v>
      </c>
      <c r="F1979" s="3" t="s">
        <v>7429</v>
      </c>
      <c r="G1979" s="3">
        <v>13997.12</v>
      </c>
      <c r="H1979" s="3">
        <v>11</v>
      </c>
      <c r="I1979" s="8" t="s">
        <v>7866</v>
      </c>
      <c r="J1979" s="3" t="s">
        <v>8166</v>
      </c>
      <c r="K1979" s="3" t="s">
        <v>8167</v>
      </c>
      <c r="L1979" s="3" t="s">
        <v>8169</v>
      </c>
      <c r="M1979" s="4">
        <v>123174.49</v>
      </c>
      <c r="N1979" s="32">
        <f>Table2[[#This Row],[Price]]*Table2[[#This Row],[Quantity Sold]]</f>
        <v>153968.32000000001</v>
      </c>
      <c r="O1979" s="1">
        <f t="shared" si="242"/>
        <v>2024</v>
      </c>
      <c r="P1979" s="1" t="str">
        <f t="shared" si="243"/>
        <v>MEN</v>
      </c>
      <c r="Q1979" s="1" t="str">
        <f t="shared" si="249"/>
        <v>Men_Shoes</v>
      </c>
      <c r="T1979" s="1" t="str">
        <f t="shared" si="244"/>
        <v>HIGH PRICE</v>
      </c>
      <c r="U1979" t="str">
        <f t="shared" si="248"/>
        <v>Discounted</v>
      </c>
      <c r="V1979" t="str">
        <f t="shared" si="245"/>
        <v>Men's Discounted Item</v>
      </c>
      <c r="W1979" s="1" t="b">
        <f t="shared" si="246"/>
        <v>1</v>
      </c>
      <c r="X1979" t="b">
        <f t="shared" si="247"/>
        <v>1</v>
      </c>
    </row>
    <row r="1980" spans="1:24" x14ac:dyDescent="0.3">
      <c r="A1980" s="2" t="s">
        <v>1968</v>
      </c>
      <c r="B1980" s="3" t="s">
        <v>5772</v>
      </c>
      <c r="C1980" s="3" t="s">
        <v>7405</v>
      </c>
      <c r="D1980" s="3" t="s">
        <v>7410</v>
      </c>
      <c r="E1980" s="3" t="s">
        <v>7425</v>
      </c>
      <c r="F1980" s="3" t="s">
        <v>7430</v>
      </c>
      <c r="G1980" s="3">
        <v>7662.56</v>
      </c>
      <c r="H1980" s="3">
        <v>9</v>
      </c>
      <c r="I1980" s="8" t="s">
        <v>7666</v>
      </c>
      <c r="J1980" s="3" t="s">
        <v>8166</v>
      </c>
      <c r="K1980" s="3" t="s">
        <v>8167</v>
      </c>
      <c r="L1980" s="3" t="s">
        <v>8169</v>
      </c>
      <c r="M1980" s="4">
        <v>55170.1</v>
      </c>
      <c r="N1980" s="32">
        <f>Table2[[#This Row],[Price]]*Table2[[#This Row],[Quantity Sold]]</f>
        <v>68963.040000000008</v>
      </c>
      <c r="O1980" s="1">
        <f t="shared" si="242"/>
        <v>2023</v>
      </c>
      <c r="P1980" s="1" t="str">
        <f t="shared" si="243"/>
        <v>MEN</v>
      </c>
      <c r="Q1980" s="1" t="str">
        <f t="shared" si="249"/>
        <v>Men_Shirts</v>
      </c>
      <c r="T1980" s="1" t="str">
        <f t="shared" si="244"/>
        <v>LOW PRICE</v>
      </c>
      <c r="U1980" t="str">
        <f t="shared" si="248"/>
        <v>Discounted</v>
      </c>
      <c r="V1980" t="str">
        <f t="shared" si="245"/>
        <v>Men's Discounted Item</v>
      </c>
      <c r="W1980" s="1" t="b">
        <f t="shared" si="246"/>
        <v>0</v>
      </c>
      <c r="X1980" t="b">
        <f t="shared" si="247"/>
        <v>1</v>
      </c>
    </row>
    <row r="1981" spans="1:24" ht="28.8" x14ac:dyDescent="0.3">
      <c r="A1981" s="2" t="s">
        <v>1969</v>
      </c>
      <c r="B1981" s="3" t="s">
        <v>5773</v>
      </c>
      <c r="C1981" s="3" t="s">
        <v>7406</v>
      </c>
      <c r="D1981" s="3" t="s">
        <v>7412</v>
      </c>
      <c r="E1981" s="3" t="s">
        <v>7423</v>
      </c>
      <c r="F1981" s="3" t="s">
        <v>7429</v>
      </c>
      <c r="G1981" s="3">
        <v>4989.13</v>
      </c>
      <c r="H1981" s="3">
        <v>20</v>
      </c>
      <c r="I1981" s="8" t="s">
        <v>7584</v>
      </c>
      <c r="J1981" s="3" t="s">
        <v>8163</v>
      </c>
      <c r="K1981" s="3" t="s">
        <v>8168</v>
      </c>
      <c r="L1981" s="3" t="s">
        <v>8170</v>
      </c>
      <c r="M1981" s="4">
        <v>99782.6</v>
      </c>
      <c r="N1981" s="32">
        <f>Table2[[#This Row],[Price]]*Table2[[#This Row],[Quantity Sold]]</f>
        <v>99782.6</v>
      </c>
      <c r="O1981" s="1">
        <f t="shared" si="242"/>
        <v>2023</v>
      </c>
      <c r="P1981" s="1" t="str">
        <f t="shared" si="243"/>
        <v>ACCESSORIES</v>
      </c>
      <c r="Q1981" s="1" t="str">
        <f t="shared" si="249"/>
        <v>Accessories_Hats</v>
      </c>
      <c r="T1981" s="1" t="str">
        <f t="shared" si="244"/>
        <v>LOW PRICE</v>
      </c>
      <c r="U1981" t="str">
        <f t="shared" si="248"/>
        <v>No Discount</v>
      </c>
      <c r="V1981" t="str">
        <f t="shared" si="245"/>
        <v>Other</v>
      </c>
      <c r="W1981" s="1" t="b">
        <f t="shared" si="246"/>
        <v>1</v>
      </c>
      <c r="X1981" t="b">
        <f t="shared" si="247"/>
        <v>0</v>
      </c>
    </row>
    <row r="1982" spans="1:24" ht="28.8" x14ac:dyDescent="0.3">
      <c r="A1982" s="2" t="s">
        <v>1970</v>
      </c>
      <c r="B1982" s="3" t="s">
        <v>5774</v>
      </c>
      <c r="C1982" s="3" t="s">
        <v>7408</v>
      </c>
      <c r="D1982" s="3" t="s">
        <v>7422</v>
      </c>
      <c r="E1982" s="3" t="s">
        <v>7423</v>
      </c>
      <c r="F1982" s="3" t="s">
        <v>7428</v>
      </c>
      <c r="G1982" s="3">
        <v>15901.97</v>
      </c>
      <c r="H1982" s="3">
        <v>13</v>
      </c>
      <c r="I1982" s="8" t="s">
        <v>7832</v>
      </c>
      <c r="J1982" s="3" t="s">
        <v>8164</v>
      </c>
      <c r="K1982" s="3" t="s">
        <v>8167</v>
      </c>
      <c r="L1982" s="3" t="s">
        <v>8169</v>
      </c>
      <c r="M1982" s="4">
        <v>165380.82</v>
      </c>
      <c r="N1982" s="32">
        <f>Table2[[#This Row],[Price]]*Table2[[#This Row],[Quantity Sold]]</f>
        <v>206725.61</v>
      </c>
      <c r="O1982" s="1">
        <f t="shared" si="242"/>
        <v>2022</v>
      </c>
      <c r="P1982" s="1" t="str">
        <f t="shared" si="243"/>
        <v>WOMEN</v>
      </c>
      <c r="Q1982" s="1" t="str">
        <f t="shared" si="249"/>
        <v>Women_Skirts</v>
      </c>
      <c r="T1982" s="1" t="str">
        <f t="shared" si="244"/>
        <v>HIGH PRICE</v>
      </c>
      <c r="U1982" t="str">
        <f t="shared" si="248"/>
        <v>Discounted</v>
      </c>
      <c r="V1982" t="str">
        <f t="shared" si="245"/>
        <v>Other</v>
      </c>
      <c r="W1982" s="1" t="b">
        <f t="shared" si="246"/>
        <v>1</v>
      </c>
      <c r="X1982" t="b">
        <f t="shared" si="247"/>
        <v>1</v>
      </c>
    </row>
    <row r="1983" spans="1:24" ht="28.8" x14ac:dyDescent="0.3">
      <c r="A1983" s="2" t="s">
        <v>1971</v>
      </c>
      <c r="B1983" s="3" t="s">
        <v>5775</v>
      </c>
      <c r="C1983" s="3" t="s">
        <v>7406</v>
      </c>
      <c r="D1983" s="3" t="s">
        <v>7421</v>
      </c>
      <c r="E1983" s="3" t="s">
        <v>7424</v>
      </c>
      <c r="F1983" s="3" t="s">
        <v>7428</v>
      </c>
      <c r="G1983" s="3">
        <v>8258.5</v>
      </c>
      <c r="H1983" s="3">
        <v>19</v>
      </c>
      <c r="I1983" s="8" t="s">
        <v>7847</v>
      </c>
      <c r="J1983" s="3" t="s">
        <v>8165</v>
      </c>
      <c r="K1983" s="3" t="s">
        <v>8168</v>
      </c>
      <c r="L1983" s="3" t="s">
        <v>8170</v>
      </c>
      <c r="M1983" s="4">
        <v>156911.5</v>
      </c>
      <c r="N1983" s="32">
        <f>Table2[[#This Row],[Price]]*Table2[[#This Row],[Quantity Sold]]</f>
        <v>156911.5</v>
      </c>
      <c r="O1983" s="1">
        <f t="shared" si="242"/>
        <v>2023</v>
      </c>
      <c r="P1983" s="1" t="str">
        <f t="shared" si="243"/>
        <v>ACCESSORIES</v>
      </c>
      <c r="Q1983" s="1" t="str">
        <f t="shared" si="249"/>
        <v>Accessories_Scarves</v>
      </c>
      <c r="T1983" s="1" t="str">
        <f t="shared" si="244"/>
        <v>LOW PRICE</v>
      </c>
      <c r="U1983" t="str">
        <f t="shared" si="248"/>
        <v>No Discount</v>
      </c>
      <c r="V1983" t="str">
        <f t="shared" si="245"/>
        <v>Other</v>
      </c>
      <c r="W1983" s="1" t="b">
        <f t="shared" si="246"/>
        <v>1</v>
      </c>
      <c r="X1983" t="b">
        <f t="shared" si="247"/>
        <v>0</v>
      </c>
    </row>
    <row r="1984" spans="1:24" ht="28.8" x14ac:dyDescent="0.3">
      <c r="A1984" s="2" t="s">
        <v>1972</v>
      </c>
      <c r="B1984" s="3" t="s">
        <v>5776</v>
      </c>
      <c r="C1984" s="3" t="s">
        <v>7406</v>
      </c>
      <c r="D1984" s="3" t="s">
        <v>7416</v>
      </c>
      <c r="E1984" s="3" t="s">
        <v>7423</v>
      </c>
      <c r="F1984" s="3" t="s">
        <v>7432</v>
      </c>
      <c r="G1984" s="3">
        <v>7708.21</v>
      </c>
      <c r="H1984" s="3">
        <v>1</v>
      </c>
      <c r="I1984" s="8" t="s">
        <v>7447</v>
      </c>
      <c r="J1984" s="3" t="s">
        <v>8165</v>
      </c>
      <c r="K1984" s="3" t="s">
        <v>8168</v>
      </c>
      <c r="L1984" s="3" t="s">
        <v>8170</v>
      </c>
      <c r="M1984" s="4">
        <v>7708.21</v>
      </c>
      <c r="N1984" s="32">
        <f>Table2[[#This Row],[Price]]*Table2[[#This Row],[Quantity Sold]]</f>
        <v>7708.21</v>
      </c>
      <c r="O1984" s="1">
        <f t="shared" si="242"/>
        <v>2023</v>
      </c>
      <c r="P1984" s="1" t="str">
        <f t="shared" si="243"/>
        <v>ACCESSORIES</v>
      </c>
      <c r="Q1984" s="1" t="str">
        <f t="shared" si="249"/>
        <v>Accessories_Belts</v>
      </c>
      <c r="T1984" s="1" t="str">
        <f t="shared" si="244"/>
        <v>LOW PRICE</v>
      </c>
      <c r="U1984" t="str">
        <f t="shared" si="248"/>
        <v>No Discount</v>
      </c>
      <c r="V1984" t="str">
        <f t="shared" si="245"/>
        <v>Other</v>
      </c>
      <c r="W1984" s="1" t="b">
        <f t="shared" si="246"/>
        <v>0</v>
      </c>
      <c r="X1984" t="b">
        <f t="shared" si="247"/>
        <v>0</v>
      </c>
    </row>
    <row r="1985" spans="1:24" ht="28.8" x14ac:dyDescent="0.3">
      <c r="A1985" s="2" t="s">
        <v>1973</v>
      </c>
      <c r="B1985" s="3" t="s">
        <v>5777</v>
      </c>
      <c r="C1985" s="3" t="s">
        <v>7406</v>
      </c>
      <c r="D1985" s="3" t="s">
        <v>7416</v>
      </c>
      <c r="E1985" s="3" t="s">
        <v>7426</v>
      </c>
      <c r="F1985" s="3" t="s">
        <v>7430</v>
      </c>
      <c r="G1985" s="3">
        <v>8383</v>
      </c>
      <c r="H1985" s="3">
        <v>9</v>
      </c>
      <c r="I1985" s="8" t="s">
        <v>7740</v>
      </c>
      <c r="J1985" s="3" t="s">
        <v>8162</v>
      </c>
      <c r="K1985" s="3" t="s">
        <v>8167</v>
      </c>
      <c r="L1985" s="3" t="s">
        <v>8169</v>
      </c>
      <c r="M1985" s="4">
        <v>60357.599999999999</v>
      </c>
      <c r="N1985" s="32">
        <f>Table2[[#This Row],[Price]]*Table2[[#This Row],[Quantity Sold]]</f>
        <v>75447</v>
      </c>
      <c r="O1985" s="1">
        <f t="shared" si="242"/>
        <v>2023</v>
      </c>
      <c r="P1985" s="1" t="str">
        <f t="shared" si="243"/>
        <v>ACCESSORIES</v>
      </c>
      <c r="Q1985" s="1" t="str">
        <f t="shared" si="249"/>
        <v>Accessories_Belts</v>
      </c>
      <c r="T1985" s="1" t="str">
        <f t="shared" si="244"/>
        <v>LOW PRICE</v>
      </c>
      <c r="U1985" t="str">
        <f t="shared" si="248"/>
        <v>Discounted</v>
      </c>
      <c r="V1985" t="str">
        <f t="shared" si="245"/>
        <v>Other</v>
      </c>
      <c r="W1985" s="1" t="b">
        <f t="shared" si="246"/>
        <v>0</v>
      </c>
      <c r="X1985" t="b">
        <f t="shared" si="247"/>
        <v>1</v>
      </c>
    </row>
    <row r="1986" spans="1:24" ht="28.8" x14ac:dyDescent="0.3">
      <c r="A1986" s="2" t="s">
        <v>1974</v>
      </c>
      <c r="B1986" s="3" t="s">
        <v>5778</v>
      </c>
      <c r="C1986" s="3" t="s">
        <v>7406</v>
      </c>
      <c r="D1986" s="3" t="s">
        <v>7416</v>
      </c>
      <c r="E1986" s="3" t="s">
        <v>7423</v>
      </c>
      <c r="F1986" s="3" t="s">
        <v>7429</v>
      </c>
      <c r="G1986" s="3">
        <v>3012.9</v>
      </c>
      <c r="H1986" s="3">
        <v>8</v>
      </c>
      <c r="I1986" s="8" t="s">
        <v>7953</v>
      </c>
      <c r="J1986" s="3" t="s">
        <v>8163</v>
      </c>
      <c r="K1986" s="3" t="s">
        <v>8168</v>
      </c>
      <c r="L1986" s="3" t="s">
        <v>8169</v>
      </c>
      <c r="M1986" s="4">
        <v>19282.560000000001</v>
      </c>
      <c r="N1986" s="32">
        <f>Table2[[#This Row],[Price]]*Table2[[#This Row],[Quantity Sold]]</f>
        <v>24103.200000000001</v>
      </c>
      <c r="O1986" s="1">
        <f t="shared" si="242"/>
        <v>2023</v>
      </c>
      <c r="P1986" s="1" t="str">
        <f t="shared" si="243"/>
        <v>ACCESSORIES</v>
      </c>
      <c r="Q1986" s="1" t="str">
        <f t="shared" si="249"/>
        <v>Accessories_Belts</v>
      </c>
      <c r="T1986" s="1" t="str">
        <f t="shared" si="244"/>
        <v>LOW PRICE</v>
      </c>
      <c r="U1986" t="str">
        <f t="shared" si="248"/>
        <v>Discounted</v>
      </c>
      <c r="V1986" t="str">
        <f t="shared" si="245"/>
        <v>Other</v>
      </c>
      <c r="W1986" s="1" t="b">
        <f t="shared" si="246"/>
        <v>0</v>
      </c>
      <c r="X1986" t="b">
        <f t="shared" si="247"/>
        <v>1</v>
      </c>
    </row>
    <row r="1987" spans="1:24" ht="28.8" x14ac:dyDescent="0.3">
      <c r="A1987" s="2" t="s">
        <v>1975</v>
      </c>
      <c r="B1987" s="3" t="s">
        <v>5779</v>
      </c>
      <c r="C1987" s="3" t="s">
        <v>7406</v>
      </c>
      <c r="D1987" s="3" t="s">
        <v>7412</v>
      </c>
      <c r="E1987" s="3" t="s">
        <v>7423</v>
      </c>
      <c r="F1987" s="3" t="s">
        <v>7428</v>
      </c>
      <c r="G1987" s="3">
        <v>13681.72</v>
      </c>
      <c r="H1987" s="3">
        <v>4</v>
      </c>
      <c r="I1987" s="8" t="s">
        <v>7922</v>
      </c>
      <c r="J1987" s="3" t="s">
        <v>8165</v>
      </c>
      <c r="K1987" s="3" t="s">
        <v>8167</v>
      </c>
      <c r="L1987" s="3" t="s">
        <v>8169</v>
      </c>
      <c r="M1987" s="4">
        <v>43781.67</v>
      </c>
      <c r="N1987" s="32">
        <f>Table2[[#This Row],[Price]]*Table2[[#This Row],[Quantity Sold]]</f>
        <v>54726.879999999997</v>
      </c>
      <c r="O1987" s="1">
        <f t="shared" ref="O1987:O2050" si="250">YEAR(I1987)</f>
        <v>2024</v>
      </c>
      <c r="P1987" s="1" t="str">
        <f t="shared" ref="P1987:P2050" si="251">UPPER(C1987)</f>
        <v>ACCESSORIES</v>
      </c>
      <c r="Q1987" s="1" t="str">
        <f t="shared" si="249"/>
        <v>Accessories_Hats</v>
      </c>
      <c r="T1987" s="1" t="str">
        <f t="shared" ref="T1987:T2050" si="252">IF(G1987&gt;10000,"HIGH PRICE", "LOW PRICE")</f>
        <v>HIGH PRICE</v>
      </c>
      <c r="U1987" t="str">
        <f t="shared" si="248"/>
        <v>Discounted</v>
      </c>
      <c r="V1987" t="str">
        <f t="shared" ref="V1987:V2050" si="253">IF(AND(C1987 = "Men", L1987 = "Yes"), "Men's Discounted Item", "Other")</f>
        <v>Other</v>
      </c>
      <c r="W1987" s="1" t="b">
        <f t="shared" ref="W1987:W2050" si="254">H1987&gt;=10</f>
        <v>0</v>
      </c>
      <c r="X1987" t="b">
        <f t="shared" ref="X1987:X2050" si="255">L1987 = "Yes"</f>
        <v>1</v>
      </c>
    </row>
    <row r="1988" spans="1:24" ht="28.8" x14ac:dyDescent="0.3">
      <c r="A1988" s="2" t="s">
        <v>1976</v>
      </c>
      <c r="B1988" s="3" t="s">
        <v>5780</v>
      </c>
      <c r="C1988" s="3" t="s">
        <v>7408</v>
      </c>
      <c r="D1988" s="3" t="s">
        <v>7419</v>
      </c>
      <c r="E1988" s="3" t="s">
        <v>7425</v>
      </c>
      <c r="F1988" s="3" t="s">
        <v>7432</v>
      </c>
      <c r="G1988" s="3">
        <v>11168.48</v>
      </c>
      <c r="H1988" s="3">
        <v>1</v>
      </c>
      <c r="I1988" s="8" t="s">
        <v>8021</v>
      </c>
      <c r="J1988" s="3" t="s">
        <v>8163</v>
      </c>
      <c r="K1988" s="3" t="s">
        <v>8167</v>
      </c>
      <c r="L1988" s="3" t="s">
        <v>8169</v>
      </c>
      <c r="M1988" s="4">
        <v>8934.9500000000007</v>
      </c>
      <c r="N1988" s="32">
        <f>Table2[[#This Row],[Price]]*Table2[[#This Row],[Quantity Sold]]</f>
        <v>11168.48</v>
      </c>
      <c r="O1988" s="1">
        <f t="shared" si="250"/>
        <v>2024</v>
      </c>
      <c r="P1988" s="1" t="str">
        <f t="shared" si="251"/>
        <v>WOMEN</v>
      </c>
      <c r="Q1988" s="1" t="str">
        <f t="shared" si="249"/>
        <v>Women_Dresses</v>
      </c>
      <c r="T1988" s="1" t="str">
        <f t="shared" si="252"/>
        <v>HIGH PRICE</v>
      </c>
      <c r="U1988" t="str">
        <f t="shared" ref="U1988:U2043" si="256">IF(L1988 = "Yes", "Discounted", "No Discount")</f>
        <v>Discounted</v>
      </c>
      <c r="V1988" t="str">
        <f t="shared" si="253"/>
        <v>Other</v>
      </c>
      <c r="W1988" s="1" t="b">
        <f t="shared" si="254"/>
        <v>0</v>
      </c>
      <c r="X1988" t="b">
        <f t="shared" si="255"/>
        <v>1</v>
      </c>
    </row>
    <row r="1989" spans="1:24" x14ac:dyDescent="0.3">
      <c r="A1989" s="2" t="s">
        <v>1977</v>
      </c>
      <c r="B1989" s="3" t="s">
        <v>5781</v>
      </c>
      <c r="C1989" s="3" t="s">
        <v>7405</v>
      </c>
      <c r="D1989" s="3" t="s">
        <v>7409</v>
      </c>
      <c r="E1989" s="3" t="s">
        <v>7427</v>
      </c>
      <c r="F1989" s="3" t="s">
        <v>7430</v>
      </c>
      <c r="G1989" s="3">
        <v>8270.1200000000008</v>
      </c>
      <c r="H1989" s="3">
        <v>5</v>
      </c>
      <c r="I1989" s="8" t="s">
        <v>7862</v>
      </c>
      <c r="J1989" s="3" t="s">
        <v>8166</v>
      </c>
      <c r="K1989" s="3" t="s">
        <v>8168</v>
      </c>
      <c r="L1989" s="3" t="s">
        <v>8169</v>
      </c>
      <c r="M1989" s="4">
        <v>33080.480000000003</v>
      </c>
      <c r="N1989" s="32">
        <f>Table2[[#This Row],[Price]]*Table2[[#This Row],[Quantity Sold]]</f>
        <v>41350.600000000006</v>
      </c>
      <c r="O1989" s="1">
        <f t="shared" si="250"/>
        <v>2022</v>
      </c>
      <c r="P1989" s="1" t="str">
        <f t="shared" si="251"/>
        <v>MEN</v>
      </c>
      <c r="Q1989" s="1" t="str">
        <f t="shared" si="249"/>
        <v>Men_Jackets</v>
      </c>
      <c r="T1989" s="1" t="str">
        <f t="shared" si="252"/>
        <v>LOW PRICE</v>
      </c>
      <c r="U1989" t="str">
        <f t="shared" si="256"/>
        <v>Discounted</v>
      </c>
      <c r="V1989" t="str">
        <f t="shared" si="253"/>
        <v>Men's Discounted Item</v>
      </c>
      <c r="W1989" s="1" t="b">
        <f t="shared" si="254"/>
        <v>0</v>
      </c>
      <c r="X1989" t="b">
        <f t="shared" si="255"/>
        <v>1</v>
      </c>
    </row>
    <row r="1990" spans="1:24" ht="28.8" x14ac:dyDescent="0.3">
      <c r="A1990" s="2" t="s">
        <v>1978</v>
      </c>
      <c r="B1990" s="3" t="s">
        <v>5782</v>
      </c>
      <c r="C1990" s="3" t="s">
        <v>7408</v>
      </c>
      <c r="D1990" s="3" t="s">
        <v>7419</v>
      </c>
      <c r="E1990" s="3" t="s">
        <v>7425</v>
      </c>
      <c r="F1990" s="3" t="s">
        <v>7434</v>
      </c>
      <c r="G1990" s="3">
        <v>16526.13</v>
      </c>
      <c r="H1990" s="3">
        <v>17</v>
      </c>
      <c r="I1990" s="8" t="s">
        <v>8073</v>
      </c>
      <c r="J1990" s="3" t="s">
        <v>8166</v>
      </c>
      <c r="K1990" s="3" t="s">
        <v>8167</v>
      </c>
      <c r="L1990" s="3" t="s">
        <v>8169</v>
      </c>
      <c r="M1990" s="4">
        <v>224755.7</v>
      </c>
      <c r="N1990" s="32">
        <f>Table2[[#This Row],[Price]]*Table2[[#This Row],[Quantity Sold]]</f>
        <v>280944.21000000002</v>
      </c>
      <c r="O1990" s="1">
        <f t="shared" si="250"/>
        <v>2023</v>
      </c>
      <c r="P1990" s="1" t="str">
        <f t="shared" si="251"/>
        <v>WOMEN</v>
      </c>
      <c r="Q1990" s="1" t="str">
        <f t="shared" si="249"/>
        <v>Women_Dresses</v>
      </c>
      <c r="T1990" s="1" t="str">
        <f t="shared" si="252"/>
        <v>HIGH PRICE</v>
      </c>
      <c r="U1990" t="str">
        <f t="shared" si="256"/>
        <v>Discounted</v>
      </c>
      <c r="V1990" t="str">
        <f t="shared" si="253"/>
        <v>Other</v>
      </c>
      <c r="W1990" s="1" t="b">
        <f t="shared" si="254"/>
        <v>1</v>
      </c>
      <c r="X1990" t="b">
        <f t="shared" si="255"/>
        <v>1</v>
      </c>
    </row>
    <row r="1991" spans="1:24" ht="28.8" x14ac:dyDescent="0.3">
      <c r="A1991" s="2" t="s">
        <v>1979</v>
      </c>
      <c r="B1991" s="3" t="s">
        <v>5783</v>
      </c>
      <c r="C1991" s="3" t="s">
        <v>7408</v>
      </c>
      <c r="D1991" s="3" t="s">
        <v>7419</v>
      </c>
      <c r="E1991" s="3" t="s">
        <v>7423</v>
      </c>
      <c r="F1991" s="3" t="s">
        <v>7432</v>
      </c>
      <c r="G1991" s="3">
        <v>14161.46</v>
      </c>
      <c r="H1991" s="3">
        <v>10</v>
      </c>
      <c r="I1991" s="8" t="s">
        <v>7455</v>
      </c>
      <c r="J1991" s="3" t="s">
        <v>8162</v>
      </c>
      <c r="K1991" s="3" t="s">
        <v>8167</v>
      </c>
      <c r="L1991" s="3" t="s">
        <v>8170</v>
      </c>
      <c r="M1991" s="4">
        <v>141614.6</v>
      </c>
      <c r="N1991" s="32">
        <f>Table2[[#This Row],[Price]]*Table2[[#This Row],[Quantity Sold]]</f>
        <v>141614.59999999998</v>
      </c>
      <c r="O1991" s="1">
        <f t="shared" si="250"/>
        <v>2024</v>
      </c>
      <c r="P1991" s="1" t="str">
        <f t="shared" si="251"/>
        <v>WOMEN</v>
      </c>
      <c r="Q1991" s="1" t="str">
        <f t="shared" si="249"/>
        <v>Women_Dresses</v>
      </c>
      <c r="T1991" s="1" t="str">
        <f t="shared" si="252"/>
        <v>HIGH PRICE</v>
      </c>
      <c r="U1991" t="str">
        <f t="shared" si="256"/>
        <v>No Discount</v>
      </c>
      <c r="V1991" t="str">
        <f t="shared" si="253"/>
        <v>Other</v>
      </c>
      <c r="W1991" s="1" t="b">
        <f t="shared" si="254"/>
        <v>1</v>
      </c>
      <c r="X1991" t="b">
        <f t="shared" si="255"/>
        <v>0</v>
      </c>
    </row>
    <row r="1992" spans="1:24" x14ac:dyDescent="0.3">
      <c r="A1992" s="2" t="s">
        <v>1980</v>
      </c>
      <c r="B1992" s="3" t="s">
        <v>5784</v>
      </c>
      <c r="C1992" s="3" t="s">
        <v>7405</v>
      </c>
      <c r="D1992" s="3" t="s">
        <v>7411</v>
      </c>
      <c r="E1992" s="3" t="s">
        <v>7427</v>
      </c>
      <c r="F1992" s="3" t="s">
        <v>7434</v>
      </c>
      <c r="G1992" s="3">
        <v>2415.3000000000002</v>
      </c>
      <c r="H1992" s="3">
        <v>10</v>
      </c>
      <c r="I1992" s="8" t="s">
        <v>7480</v>
      </c>
      <c r="J1992" s="3" t="s">
        <v>8164</v>
      </c>
      <c r="K1992" s="3" t="s">
        <v>8167</v>
      </c>
      <c r="L1992" s="3" t="s">
        <v>8170</v>
      </c>
      <c r="M1992" s="4">
        <v>24153</v>
      </c>
      <c r="N1992" s="32">
        <f>Table2[[#This Row],[Price]]*Table2[[#This Row],[Quantity Sold]]</f>
        <v>24153</v>
      </c>
      <c r="O1992" s="1">
        <f t="shared" si="250"/>
        <v>2024</v>
      </c>
      <c r="P1992" s="1" t="str">
        <f t="shared" si="251"/>
        <v>MEN</v>
      </c>
      <c r="Q1992" s="1" t="str">
        <f t="shared" si="249"/>
        <v>Men_Pants</v>
      </c>
      <c r="T1992" s="1" t="str">
        <f t="shared" si="252"/>
        <v>LOW PRICE</v>
      </c>
      <c r="U1992" t="str">
        <f t="shared" si="256"/>
        <v>No Discount</v>
      </c>
      <c r="V1992" t="str">
        <f t="shared" si="253"/>
        <v>Other</v>
      </c>
      <c r="W1992" s="1" t="b">
        <f t="shared" si="254"/>
        <v>1</v>
      </c>
      <c r="X1992" t="b">
        <f t="shared" si="255"/>
        <v>0</v>
      </c>
    </row>
    <row r="1993" spans="1:24" x14ac:dyDescent="0.3">
      <c r="A1993" s="2" t="s">
        <v>1981</v>
      </c>
      <c r="B1993" s="3" t="s">
        <v>5785</v>
      </c>
      <c r="C1993" s="3" t="s">
        <v>7405</v>
      </c>
      <c r="D1993" s="3" t="s">
        <v>7410</v>
      </c>
      <c r="E1993" s="3" t="s">
        <v>7427</v>
      </c>
      <c r="F1993" s="3" t="s">
        <v>7433</v>
      </c>
      <c r="G1993" s="3">
        <v>16499.57</v>
      </c>
      <c r="H1993" s="3">
        <v>12</v>
      </c>
      <c r="I1993" s="8" t="s">
        <v>7700</v>
      </c>
      <c r="J1993" s="3" t="s">
        <v>8164</v>
      </c>
      <c r="K1993" s="3" t="s">
        <v>8167</v>
      </c>
      <c r="L1993" s="3" t="s">
        <v>8170</v>
      </c>
      <c r="M1993" s="4">
        <v>197994.84</v>
      </c>
      <c r="N1993" s="32">
        <f>Table2[[#This Row],[Price]]*Table2[[#This Row],[Quantity Sold]]</f>
        <v>197994.84</v>
      </c>
      <c r="O1993" s="1">
        <f t="shared" si="250"/>
        <v>2023</v>
      </c>
      <c r="P1993" s="1" t="str">
        <f t="shared" si="251"/>
        <v>MEN</v>
      </c>
      <c r="Q1993" s="1" t="str">
        <f t="shared" si="249"/>
        <v>Men_Shirts</v>
      </c>
      <c r="T1993" s="1" t="str">
        <f t="shared" si="252"/>
        <v>HIGH PRICE</v>
      </c>
      <c r="U1993" t="str">
        <f t="shared" si="256"/>
        <v>No Discount</v>
      </c>
      <c r="V1993" t="str">
        <f t="shared" si="253"/>
        <v>Other</v>
      </c>
      <c r="W1993" s="1" t="b">
        <f t="shared" si="254"/>
        <v>1</v>
      </c>
      <c r="X1993" t="b">
        <f t="shared" si="255"/>
        <v>0</v>
      </c>
    </row>
    <row r="1994" spans="1:24" x14ac:dyDescent="0.3">
      <c r="A1994" s="2" t="s">
        <v>1982</v>
      </c>
      <c r="B1994" s="3" t="s">
        <v>5786</v>
      </c>
      <c r="C1994" s="3" t="s">
        <v>7407</v>
      </c>
      <c r="D1994" s="3" t="s">
        <v>7417</v>
      </c>
      <c r="E1994" s="3" t="s">
        <v>7426</v>
      </c>
      <c r="F1994" s="3" t="s">
        <v>7430</v>
      </c>
      <c r="G1994" s="3">
        <v>7732.28</v>
      </c>
      <c r="H1994" s="3">
        <v>6</v>
      </c>
      <c r="I1994" s="8" t="s">
        <v>7737</v>
      </c>
      <c r="J1994" s="3" t="s">
        <v>8166</v>
      </c>
      <c r="K1994" s="3" t="s">
        <v>8167</v>
      </c>
      <c r="L1994" s="3" t="s">
        <v>8170</v>
      </c>
      <c r="M1994" s="4">
        <v>46393.68</v>
      </c>
      <c r="N1994" s="32">
        <f>Table2[[#This Row],[Price]]*Table2[[#This Row],[Quantity Sold]]</f>
        <v>46393.68</v>
      </c>
      <c r="O1994" s="1">
        <f t="shared" si="250"/>
        <v>2024</v>
      </c>
      <c r="P1994" s="1" t="str">
        <f t="shared" si="251"/>
        <v>KIDS</v>
      </c>
      <c r="Q1994" s="1" t="str">
        <f t="shared" si="249"/>
        <v>Kids_Shoes</v>
      </c>
      <c r="T1994" s="1" t="str">
        <f t="shared" si="252"/>
        <v>LOW PRICE</v>
      </c>
      <c r="U1994" t="str">
        <f t="shared" si="256"/>
        <v>No Discount</v>
      </c>
      <c r="V1994" t="str">
        <f t="shared" si="253"/>
        <v>Other</v>
      </c>
      <c r="W1994" s="1" t="b">
        <f t="shared" si="254"/>
        <v>0</v>
      </c>
      <c r="X1994" t="b">
        <f t="shared" si="255"/>
        <v>0</v>
      </c>
    </row>
    <row r="1995" spans="1:24" x14ac:dyDescent="0.3">
      <c r="A1995" s="2" t="s">
        <v>1983</v>
      </c>
      <c r="B1995" s="3" t="s">
        <v>5787</v>
      </c>
      <c r="C1995" s="3" t="s">
        <v>7405</v>
      </c>
      <c r="D1995" s="3" t="s">
        <v>7411</v>
      </c>
      <c r="E1995" s="3" t="s">
        <v>7424</v>
      </c>
      <c r="F1995" s="3" t="s">
        <v>7429</v>
      </c>
      <c r="G1995" s="3">
        <v>1786.99</v>
      </c>
      <c r="H1995" s="3">
        <v>8</v>
      </c>
      <c r="I1995" s="8" t="s">
        <v>8095</v>
      </c>
      <c r="J1995" s="3" t="s">
        <v>8165</v>
      </c>
      <c r="K1995" s="3" t="s">
        <v>8168</v>
      </c>
      <c r="L1995" s="3" t="s">
        <v>8170</v>
      </c>
      <c r="M1995" s="4">
        <v>14295.92</v>
      </c>
      <c r="N1995" s="32">
        <f>Table2[[#This Row],[Price]]*Table2[[#This Row],[Quantity Sold]]</f>
        <v>14295.92</v>
      </c>
      <c r="O1995" s="1">
        <f t="shared" si="250"/>
        <v>2022</v>
      </c>
      <c r="P1995" s="1" t="str">
        <f t="shared" si="251"/>
        <v>MEN</v>
      </c>
      <c r="Q1995" s="1" t="str">
        <f t="shared" si="249"/>
        <v>Men_Pants</v>
      </c>
      <c r="T1995" s="1" t="str">
        <f t="shared" si="252"/>
        <v>LOW PRICE</v>
      </c>
      <c r="U1995" t="str">
        <f t="shared" si="256"/>
        <v>No Discount</v>
      </c>
      <c r="V1995" t="str">
        <f t="shared" si="253"/>
        <v>Other</v>
      </c>
      <c r="W1995" s="1" t="b">
        <f t="shared" si="254"/>
        <v>0</v>
      </c>
      <c r="X1995" t="b">
        <f t="shared" si="255"/>
        <v>0</v>
      </c>
    </row>
    <row r="1996" spans="1:24" ht="28.8" x14ac:dyDescent="0.3">
      <c r="A1996" s="2" t="s">
        <v>1984</v>
      </c>
      <c r="B1996" s="3" t="s">
        <v>5788</v>
      </c>
      <c r="C1996" s="3" t="s">
        <v>7408</v>
      </c>
      <c r="D1996" s="3" t="s">
        <v>7417</v>
      </c>
      <c r="E1996" s="3" t="s">
        <v>7426</v>
      </c>
      <c r="F1996" s="3" t="s">
        <v>7428</v>
      </c>
      <c r="G1996" s="3">
        <v>1261.5999999999999</v>
      </c>
      <c r="H1996" s="3">
        <v>20</v>
      </c>
      <c r="I1996" s="8" t="s">
        <v>7840</v>
      </c>
      <c r="J1996" s="3" t="s">
        <v>8162</v>
      </c>
      <c r="K1996" s="3" t="s">
        <v>8167</v>
      </c>
      <c r="L1996" s="3" t="s">
        <v>8170</v>
      </c>
      <c r="M1996" s="4">
        <v>25232</v>
      </c>
      <c r="N1996" s="32">
        <f>Table2[[#This Row],[Price]]*Table2[[#This Row],[Quantity Sold]]</f>
        <v>25232</v>
      </c>
      <c r="O1996" s="1">
        <f t="shared" si="250"/>
        <v>2022</v>
      </c>
      <c r="P1996" s="1" t="str">
        <f t="shared" si="251"/>
        <v>WOMEN</v>
      </c>
      <c r="Q1996" s="1" t="str">
        <f t="shared" si="249"/>
        <v>Women_Shoes</v>
      </c>
      <c r="T1996" s="1" t="str">
        <f t="shared" si="252"/>
        <v>LOW PRICE</v>
      </c>
      <c r="U1996" t="str">
        <f t="shared" si="256"/>
        <v>No Discount</v>
      </c>
      <c r="V1996" t="str">
        <f t="shared" si="253"/>
        <v>Other</v>
      </c>
      <c r="W1996" s="1" t="b">
        <f t="shared" si="254"/>
        <v>1</v>
      </c>
      <c r="X1996" t="b">
        <f t="shared" si="255"/>
        <v>0</v>
      </c>
    </row>
    <row r="1997" spans="1:24" ht="28.8" x14ac:dyDescent="0.3">
      <c r="A1997" s="2" t="s">
        <v>1985</v>
      </c>
      <c r="B1997" s="3" t="s">
        <v>5789</v>
      </c>
      <c r="C1997" s="3" t="s">
        <v>7408</v>
      </c>
      <c r="D1997" s="3" t="s">
        <v>7422</v>
      </c>
      <c r="E1997" s="3" t="s">
        <v>7423</v>
      </c>
      <c r="F1997" s="3" t="s">
        <v>7432</v>
      </c>
      <c r="G1997" s="3">
        <v>15746.76</v>
      </c>
      <c r="H1997" s="3">
        <v>16</v>
      </c>
      <c r="I1997" s="8" t="s">
        <v>7695</v>
      </c>
      <c r="J1997" s="3" t="s">
        <v>8166</v>
      </c>
      <c r="K1997" s="3" t="s">
        <v>8167</v>
      </c>
      <c r="L1997" s="3" t="s">
        <v>8169</v>
      </c>
      <c r="M1997" s="4">
        <v>201558.86</v>
      </c>
      <c r="N1997" s="32">
        <f>Table2[[#This Row],[Price]]*Table2[[#This Row],[Quantity Sold]]</f>
        <v>251948.16</v>
      </c>
      <c r="O1997" s="1">
        <f t="shared" si="250"/>
        <v>2024</v>
      </c>
      <c r="P1997" s="1" t="str">
        <f t="shared" si="251"/>
        <v>WOMEN</v>
      </c>
      <c r="Q1997" s="1" t="str">
        <f t="shared" si="249"/>
        <v>Women_Skirts</v>
      </c>
      <c r="T1997" s="1" t="str">
        <f t="shared" si="252"/>
        <v>HIGH PRICE</v>
      </c>
      <c r="U1997" t="str">
        <f t="shared" si="256"/>
        <v>Discounted</v>
      </c>
      <c r="V1997" t="str">
        <f t="shared" si="253"/>
        <v>Other</v>
      </c>
      <c r="W1997" s="1" t="b">
        <f t="shared" si="254"/>
        <v>1</v>
      </c>
      <c r="X1997" t="b">
        <f t="shared" si="255"/>
        <v>1</v>
      </c>
    </row>
    <row r="1998" spans="1:24" ht="28.8" x14ac:dyDescent="0.3">
      <c r="A1998" s="2" t="s">
        <v>1986</v>
      </c>
      <c r="B1998" s="3" t="s">
        <v>5790</v>
      </c>
      <c r="C1998" s="3" t="s">
        <v>7406</v>
      </c>
      <c r="D1998" s="3" t="s">
        <v>7412</v>
      </c>
      <c r="E1998" s="3" t="s">
        <v>7424</v>
      </c>
      <c r="F1998" s="3" t="s">
        <v>7434</v>
      </c>
      <c r="G1998" s="3">
        <v>12251.63</v>
      </c>
      <c r="H1998" s="3">
        <v>11</v>
      </c>
      <c r="I1998" s="8" t="s">
        <v>7491</v>
      </c>
      <c r="J1998" s="3" t="s">
        <v>8163</v>
      </c>
      <c r="K1998" s="3" t="s">
        <v>8167</v>
      </c>
      <c r="L1998" s="3" t="s">
        <v>8169</v>
      </c>
      <c r="M1998" s="4">
        <v>107814.51</v>
      </c>
      <c r="N1998" s="32">
        <f>Table2[[#This Row],[Price]]*Table2[[#This Row],[Quantity Sold]]</f>
        <v>134767.93</v>
      </c>
      <c r="O1998" s="1">
        <f t="shared" si="250"/>
        <v>2023</v>
      </c>
      <c r="P1998" s="1" t="str">
        <f t="shared" si="251"/>
        <v>ACCESSORIES</v>
      </c>
      <c r="Q1998" s="1" t="str">
        <f t="shared" si="249"/>
        <v>Accessories_Hats</v>
      </c>
      <c r="T1998" s="1" t="str">
        <f t="shared" si="252"/>
        <v>HIGH PRICE</v>
      </c>
      <c r="U1998" t="str">
        <f t="shared" si="256"/>
        <v>Discounted</v>
      </c>
      <c r="V1998" t="str">
        <f t="shared" si="253"/>
        <v>Other</v>
      </c>
      <c r="W1998" s="1" t="b">
        <f t="shared" si="254"/>
        <v>1</v>
      </c>
      <c r="X1998" t="b">
        <f t="shared" si="255"/>
        <v>1</v>
      </c>
    </row>
    <row r="1999" spans="1:24" ht="28.8" x14ac:dyDescent="0.3">
      <c r="A1999" s="2" t="s">
        <v>1987</v>
      </c>
      <c r="B1999" s="3" t="s">
        <v>5791</v>
      </c>
      <c r="C1999" s="3" t="s">
        <v>7407</v>
      </c>
      <c r="D1999" s="3" t="s">
        <v>7418</v>
      </c>
      <c r="E1999" s="3" t="s">
        <v>7424</v>
      </c>
      <c r="F1999" s="3" t="s">
        <v>7430</v>
      </c>
      <c r="G1999" s="3">
        <v>6156.11</v>
      </c>
      <c r="H1999" s="3">
        <v>10</v>
      </c>
      <c r="I1999" s="8" t="s">
        <v>7652</v>
      </c>
      <c r="J1999" s="3" t="s">
        <v>8164</v>
      </c>
      <c r="K1999" s="3" t="s">
        <v>8167</v>
      </c>
      <c r="L1999" s="3" t="s">
        <v>8169</v>
      </c>
      <c r="M1999" s="4">
        <v>49248.88</v>
      </c>
      <c r="N1999" s="32">
        <f>Table2[[#This Row],[Price]]*Table2[[#This Row],[Quantity Sold]]</f>
        <v>61561.1</v>
      </c>
      <c r="O1999" s="1">
        <f t="shared" si="250"/>
        <v>2023</v>
      </c>
      <c r="P1999" s="1" t="str">
        <f t="shared" si="251"/>
        <v>KIDS</v>
      </c>
      <c r="Q1999" s="1" t="str">
        <f t="shared" si="249"/>
        <v>Kids_Sweaters</v>
      </c>
      <c r="T1999" s="1" t="str">
        <f t="shared" si="252"/>
        <v>LOW PRICE</v>
      </c>
      <c r="U1999" t="str">
        <f t="shared" si="256"/>
        <v>Discounted</v>
      </c>
      <c r="V1999" t="str">
        <f t="shared" si="253"/>
        <v>Other</v>
      </c>
      <c r="W1999" s="1" t="b">
        <f t="shared" si="254"/>
        <v>1</v>
      </c>
      <c r="X1999" t="b">
        <f t="shared" si="255"/>
        <v>1</v>
      </c>
    </row>
    <row r="2000" spans="1:24" x14ac:dyDescent="0.3">
      <c r="A2000" s="2" t="s">
        <v>1988</v>
      </c>
      <c r="B2000" s="3" t="s">
        <v>5792</v>
      </c>
      <c r="C2000" s="3" t="s">
        <v>7405</v>
      </c>
      <c r="D2000" s="3" t="s">
        <v>7411</v>
      </c>
      <c r="E2000" s="3" t="s">
        <v>7424</v>
      </c>
      <c r="F2000" s="3" t="s">
        <v>7428</v>
      </c>
      <c r="G2000" s="3">
        <v>1876.63</v>
      </c>
      <c r="H2000" s="3">
        <v>18</v>
      </c>
      <c r="I2000" s="8" t="s">
        <v>7661</v>
      </c>
      <c r="J2000" s="3" t="s">
        <v>8166</v>
      </c>
      <c r="K2000" s="3" t="s">
        <v>8168</v>
      </c>
      <c r="L2000" s="3" t="s">
        <v>8170</v>
      </c>
      <c r="M2000" s="4">
        <v>33779.339999999997</v>
      </c>
      <c r="N2000" s="32">
        <f>Table2[[#This Row],[Price]]*Table2[[#This Row],[Quantity Sold]]</f>
        <v>33779.340000000004</v>
      </c>
      <c r="O2000" s="1">
        <f t="shared" si="250"/>
        <v>2024</v>
      </c>
      <c r="P2000" s="1" t="str">
        <f t="shared" si="251"/>
        <v>MEN</v>
      </c>
      <c r="Q2000" s="1" t="str">
        <f t="shared" si="249"/>
        <v>Men_Pants</v>
      </c>
      <c r="T2000" s="1" t="str">
        <f t="shared" si="252"/>
        <v>LOW PRICE</v>
      </c>
      <c r="U2000" t="str">
        <f t="shared" si="256"/>
        <v>No Discount</v>
      </c>
      <c r="V2000" t="str">
        <f t="shared" si="253"/>
        <v>Other</v>
      </c>
      <c r="W2000" s="1" t="b">
        <f t="shared" si="254"/>
        <v>1</v>
      </c>
      <c r="X2000" t="b">
        <f t="shared" si="255"/>
        <v>0</v>
      </c>
    </row>
    <row r="2001" spans="1:24" ht="28.8" x14ac:dyDescent="0.3">
      <c r="A2001" s="2" t="s">
        <v>1989</v>
      </c>
      <c r="B2001" s="3" t="s">
        <v>5793</v>
      </c>
      <c r="C2001" s="3" t="s">
        <v>7406</v>
      </c>
      <c r="D2001" s="3" t="s">
        <v>7421</v>
      </c>
      <c r="E2001" s="3" t="s">
        <v>7425</v>
      </c>
      <c r="F2001" s="3" t="s">
        <v>7431</v>
      </c>
      <c r="G2001" s="3">
        <v>8553.15</v>
      </c>
      <c r="H2001" s="3">
        <v>8</v>
      </c>
      <c r="I2001" s="8" t="s">
        <v>7951</v>
      </c>
      <c r="J2001" s="3" t="s">
        <v>8166</v>
      </c>
      <c r="K2001" s="3" t="s">
        <v>8167</v>
      </c>
      <c r="L2001" s="3" t="s">
        <v>8170</v>
      </c>
      <c r="M2001" s="4">
        <v>68425.2</v>
      </c>
      <c r="N2001" s="32">
        <f>Table2[[#This Row],[Price]]*Table2[[#This Row],[Quantity Sold]]</f>
        <v>68425.2</v>
      </c>
      <c r="O2001" s="1">
        <f t="shared" si="250"/>
        <v>2022</v>
      </c>
      <c r="P2001" s="1" t="str">
        <f t="shared" si="251"/>
        <v>ACCESSORIES</v>
      </c>
      <c r="Q2001" s="1" t="str">
        <f t="shared" si="249"/>
        <v>Accessories_Scarves</v>
      </c>
      <c r="T2001" s="1" t="str">
        <f t="shared" si="252"/>
        <v>LOW PRICE</v>
      </c>
      <c r="U2001" t="str">
        <f t="shared" si="256"/>
        <v>No Discount</v>
      </c>
      <c r="V2001" t="str">
        <f t="shared" si="253"/>
        <v>Other</v>
      </c>
      <c r="W2001" s="1" t="b">
        <f t="shared" si="254"/>
        <v>0</v>
      </c>
      <c r="X2001" t="b">
        <f t="shared" si="255"/>
        <v>0</v>
      </c>
    </row>
    <row r="2002" spans="1:24" ht="28.8" x14ac:dyDescent="0.3">
      <c r="A2002" s="2" t="s">
        <v>1990</v>
      </c>
      <c r="B2002" s="3" t="s">
        <v>5794</v>
      </c>
      <c r="C2002" s="3" t="s">
        <v>7406</v>
      </c>
      <c r="D2002" s="3" t="s">
        <v>7416</v>
      </c>
      <c r="E2002" s="3" t="s">
        <v>7427</v>
      </c>
      <c r="F2002" s="3" t="s">
        <v>7431</v>
      </c>
      <c r="G2002" s="3">
        <v>11960.3</v>
      </c>
      <c r="H2002" s="3">
        <v>4</v>
      </c>
      <c r="I2002" s="8" t="s">
        <v>7822</v>
      </c>
      <c r="J2002" s="3" t="s">
        <v>8166</v>
      </c>
      <c r="K2002" s="3" t="s">
        <v>8167</v>
      </c>
      <c r="L2002" s="3" t="s">
        <v>8169</v>
      </c>
      <c r="M2002" s="4">
        <v>38272.959999999999</v>
      </c>
      <c r="N2002" s="32">
        <f>Table2[[#This Row],[Price]]*Table2[[#This Row],[Quantity Sold]]</f>
        <v>47841.2</v>
      </c>
      <c r="O2002" s="1">
        <f t="shared" si="250"/>
        <v>2023</v>
      </c>
      <c r="P2002" s="1" t="str">
        <f t="shared" si="251"/>
        <v>ACCESSORIES</v>
      </c>
      <c r="Q2002" s="1" t="str">
        <f t="shared" ref="Q2002:Q2065" si="257">CONCATENATE(C2002, "_",D2002)</f>
        <v>Accessories_Belts</v>
      </c>
      <c r="T2002" s="1" t="str">
        <f t="shared" si="252"/>
        <v>HIGH PRICE</v>
      </c>
      <c r="U2002" t="str">
        <f t="shared" si="256"/>
        <v>Discounted</v>
      </c>
      <c r="V2002" t="str">
        <f t="shared" si="253"/>
        <v>Other</v>
      </c>
      <c r="W2002" s="1" t="b">
        <f t="shared" si="254"/>
        <v>0</v>
      </c>
      <c r="X2002" t="b">
        <f t="shared" si="255"/>
        <v>1</v>
      </c>
    </row>
    <row r="2003" spans="1:24" x14ac:dyDescent="0.3">
      <c r="A2003" s="2" t="s">
        <v>1991</v>
      </c>
      <c r="B2003" s="3" t="s">
        <v>5795</v>
      </c>
      <c r="C2003" s="3" t="s">
        <v>7405</v>
      </c>
      <c r="D2003" s="3" t="s">
        <v>7411</v>
      </c>
      <c r="E2003" s="3" t="s">
        <v>7424</v>
      </c>
      <c r="F2003" s="3" t="s">
        <v>7429</v>
      </c>
      <c r="G2003" s="3">
        <v>2025.2</v>
      </c>
      <c r="H2003" s="3">
        <v>12</v>
      </c>
      <c r="I2003" s="8" t="s">
        <v>8089</v>
      </c>
      <c r="J2003" s="3" t="s">
        <v>8164</v>
      </c>
      <c r="K2003" s="3" t="s">
        <v>8167</v>
      </c>
      <c r="L2003" s="3" t="s">
        <v>8170</v>
      </c>
      <c r="M2003" s="4">
        <v>24302.400000000001</v>
      </c>
      <c r="N2003" s="32">
        <f>Table2[[#This Row],[Price]]*Table2[[#This Row],[Quantity Sold]]</f>
        <v>24302.400000000001</v>
      </c>
      <c r="O2003" s="1">
        <f t="shared" si="250"/>
        <v>2023</v>
      </c>
      <c r="P2003" s="1" t="str">
        <f t="shared" si="251"/>
        <v>MEN</v>
      </c>
      <c r="Q2003" s="1" t="str">
        <f t="shared" si="257"/>
        <v>Men_Pants</v>
      </c>
      <c r="T2003" s="1" t="str">
        <f t="shared" si="252"/>
        <v>LOW PRICE</v>
      </c>
      <c r="U2003" t="str">
        <f t="shared" si="256"/>
        <v>No Discount</v>
      </c>
      <c r="V2003" t="str">
        <f t="shared" si="253"/>
        <v>Other</v>
      </c>
      <c r="W2003" s="1" t="b">
        <f t="shared" si="254"/>
        <v>1</v>
      </c>
      <c r="X2003" t="b">
        <f t="shared" si="255"/>
        <v>0</v>
      </c>
    </row>
    <row r="2004" spans="1:24" x14ac:dyDescent="0.3">
      <c r="A2004" s="2" t="s">
        <v>1992</v>
      </c>
      <c r="B2004" s="3" t="s">
        <v>5796</v>
      </c>
      <c r="C2004" s="3" t="s">
        <v>7405</v>
      </c>
      <c r="D2004" s="3" t="s">
        <v>7409</v>
      </c>
      <c r="E2004" s="3" t="s">
        <v>7424</v>
      </c>
      <c r="F2004" s="3" t="s">
        <v>7431</v>
      </c>
      <c r="G2004" s="3">
        <v>3011.24</v>
      </c>
      <c r="H2004" s="3">
        <v>8</v>
      </c>
      <c r="I2004" s="8" t="s">
        <v>7870</v>
      </c>
      <c r="J2004" s="3" t="s">
        <v>8163</v>
      </c>
      <c r="K2004" s="3" t="s">
        <v>8168</v>
      </c>
      <c r="L2004" s="3" t="s">
        <v>8170</v>
      </c>
      <c r="M2004" s="4">
        <v>24089.919999999998</v>
      </c>
      <c r="N2004" s="32">
        <f>Table2[[#This Row],[Price]]*Table2[[#This Row],[Quantity Sold]]</f>
        <v>24089.919999999998</v>
      </c>
      <c r="O2004" s="1">
        <f t="shared" si="250"/>
        <v>2023</v>
      </c>
      <c r="P2004" s="1" t="str">
        <f t="shared" si="251"/>
        <v>MEN</v>
      </c>
      <c r="Q2004" s="1" t="str">
        <f t="shared" si="257"/>
        <v>Men_Jackets</v>
      </c>
      <c r="T2004" s="1" t="str">
        <f t="shared" si="252"/>
        <v>LOW PRICE</v>
      </c>
      <c r="U2004" t="str">
        <f t="shared" si="256"/>
        <v>No Discount</v>
      </c>
      <c r="V2004" t="str">
        <f t="shared" si="253"/>
        <v>Other</v>
      </c>
      <c r="W2004" s="1" t="b">
        <f t="shared" si="254"/>
        <v>0</v>
      </c>
      <c r="X2004" t="b">
        <f t="shared" si="255"/>
        <v>0</v>
      </c>
    </row>
    <row r="2005" spans="1:24" x14ac:dyDescent="0.3">
      <c r="A2005" s="2" t="s">
        <v>1993</v>
      </c>
      <c r="B2005" s="3" t="s">
        <v>5797</v>
      </c>
      <c r="C2005" s="3" t="s">
        <v>7407</v>
      </c>
      <c r="D2005" s="3" t="s">
        <v>7413</v>
      </c>
      <c r="E2005" s="3" t="s">
        <v>7423</v>
      </c>
      <c r="F2005" s="3" t="s">
        <v>7430</v>
      </c>
      <c r="G2005" s="3">
        <v>8680.9699999999993</v>
      </c>
      <c r="H2005" s="3">
        <v>17</v>
      </c>
      <c r="I2005" s="8" t="s">
        <v>7765</v>
      </c>
      <c r="J2005" s="3" t="s">
        <v>8163</v>
      </c>
      <c r="K2005" s="3" t="s">
        <v>8167</v>
      </c>
      <c r="L2005" s="3" t="s">
        <v>8169</v>
      </c>
      <c r="M2005" s="4">
        <v>118060.86</v>
      </c>
      <c r="N2005" s="32">
        <f>Table2[[#This Row],[Price]]*Table2[[#This Row],[Quantity Sold]]</f>
        <v>147576.49</v>
      </c>
      <c r="O2005" s="1">
        <f t="shared" si="250"/>
        <v>2023</v>
      </c>
      <c r="P2005" s="1" t="str">
        <f t="shared" si="251"/>
        <v>KIDS</v>
      </c>
      <c r="Q2005" s="1" t="str">
        <f t="shared" si="257"/>
        <v>Kids_Shorts</v>
      </c>
      <c r="T2005" s="1" t="str">
        <f t="shared" si="252"/>
        <v>LOW PRICE</v>
      </c>
      <c r="U2005" t="str">
        <f t="shared" si="256"/>
        <v>Discounted</v>
      </c>
      <c r="V2005" t="str">
        <f t="shared" si="253"/>
        <v>Other</v>
      </c>
      <c r="W2005" s="1" t="b">
        <f t="shared" si="254"/>
        <v>1</v>
      </c>
      <c r="X2005" t="b">
        <f t="shared" si="255"/>
        <v>1</v>
      </c>
    </row>
    <row r="2006" spans="1:24" ht="28.8" x14ac:dyDescent="0.3">
      <c r="A2006" s="2" t="s">
        <v>1994</v>
      </c>
      <c r="B2006" s="3" t="s">
        <v>5798</v>
      </c>
      <c r="C2006" s="3" t="s">
        <v>7408</v>
      </c>
      <c r="D2006" s="3" t="s">
        <v>7420</v>
      </c>
      <c r="E2006" s="3" t="s">
        <v>7427</v>
      </c>
      <c r="F2006" s="3" t="s">
        <v>7431</v>
      </c>
      <c r="G2006" s="3">
        <v>4120.95</v>
      </c>
      <c r="H2006" s="3">
        <v>14</v>
      </c>
      <c r="I2006" s="8" t="s">
        <v>7450</v>
      </c>
      <c r="J2006" s="3" t="s">
        <v>8166</v>
      </c>
      <c r="K2006" s="3" t="s">
        <v>8167</v>
      </c>
      <c r="L2006" s="3" t="s">
        <v>8170</v>
      </c>
      <c r="M2006" s="4">
        <v>57693.3</v>
      </c>
      <c r="N2006" s="32">
        <f>Table2[[#This Row],[Price]]*Table2[[#This Row],[Quantity Sold]]</f>
        <v>57693.299999999996</v>
      </c>
      <c r="O2006" s="1">
        <f t="shared" si="250"/>
        <v>2023</v>
      </c>
      <c r="P2006" s="1" t="str">
        <f t="shared" si="251"/>
        <v>WOMEN</v>
      </c>
      <c r="Q2006" s="1" t="str">
        <f t="shared" si="257"/>
        <v>Women_Tops</v>
      </c>
      <c r="T2006" s="1" t="str">
        <f t="shared" si="252"/>
        <v>LOW PRICE</v>
      </c>
      <c r="U2006" t="str">
        <f t="shared" si="256"/>
        <v>No Discount</v>
      </c>
      <c r="V2006" t="str">
        <f t="shared" si="253"/>
        <v>Other</v>
      </c>
      <c r="W2006" s="1" t="b">
        <f t="shared" si="254"/>
        <v>1</v>
      </c>
      <c r="X2006" t="b">
        <f t="shared" si="255"/>
        <v>0</v>
      </c>
    </row>
    <row r="2007" spans="1:24" x14ac:dyDescent="0.3">
      <c r="A2007" s="2" t="s">
        <v>1995</v>
      </c>
      <c r="B2007" s="3" t="s">
        <v>5799</v>
      </c>
      <c r="C2007" s="3" t="s">
        <v>7407</v>
      </c>
      <c r="D2007" s="3" t="s">
        <v>7415</v>
      </c>
      <c r="E2007" s="3" t="s">
        <v>7423</v>
      </c>
      <c r="F2007" s="3" t="s">
        <v>7428</v>
      </c>
      <c r="G2007" s="3">
        <v>1664.98</v>
      </c>
      <c r="H2007" s="3">
        <v>2</v>
      </c>
      <c r="I2007" s="8" t="s">
        <v>8078</v>
      </c>
      <c r="J2007" s="3" t="s">
        <v>8165</v>
      </c>
      <c r="K2007" s="3" t="s">
        <v>8168</v>
      </c>
      <c r="L2007" s="3" t="s">
        <v>8170</v>
      </c>
      <c r="M2007" s="4">
        <v>3329.96</v>
      </c>
      <c r="N2007" s="32">
        <f>Table2[[#This Row],[Price]]*Table2[[#This Row],[Quantity Sold]]</f>
        <v>3329.96</v>
      </c>
      <c r="O2007" s="1">
        <f t="shared" si="250"/>
        <v>2023</v>
      </c>
      <c r="P2007" s="1" t="str">
        <f t="shared" si="251"/>
        <v>KIDS</v>
      </c>
      <c r="Q2007" s="1" t="str">
        <f t="shared" si="257"/>
        <v>Kids_T-Shirts</v>
      </c>
      <c r="T2007" s="1" t="str">
        <f t="shared" si="252"/>
        <v>LOW PRICE</v>
      </c>
      <c r="U2007" t="str">
        <f t="shared" si="256"/>
        <v>No Discount</v>
      </c>
      <c r="V2007" t="str">
        <f t="shared" si="253"/>
        <v>Other</v>
      </c>
      <c r="W2007" s="1" t="b">
        <f t="shared" si="254"/>
        <v>0</v>
      </c>
      <c r="X2007" t="b">
        <f t="shared" si="255"/>
        <v>0</v>
      </c>
    </row>
    <row r="2008" spans="1:24" ht="28.8" x14ac:dyDescent="0.3">
      <c r="A2008" s="2" t="s">
        <v>1996</v>
      </c>
      <c r="B2008" s="3" t="s">
        <v>5800</v>
      </c>
      <c r="C2008" s="3" t="s">
        <v>7408</v>
      </c>
      <c r="D2008" s="3" t="s">
        <v>7420</v>
      </c>
      <c r="E2008" s="3" t="s">
        <v>7427</v>
      </c>
      <c r="F2008" s="3" t="s">
        <v>7434</v>
      </c>
      <c r="G2008" s="3">
        <v>15180.7</v>
      </c>
      <c r="H2008" s="3">
        <v>2</v>
      </c>
      <c r="I2008" s="8" t="s">
        <v>7816</v>
      </c>
      <c r="J2008" s="3" t="s">
        <v>8162</v>
      </c>
      <c r="K2008" s="3" t="s">
        <v>8167</v>
      </c>
      <c r="L2008" s="3" t="s">
        <v>8169</v>
      </c>
      <c r="M2008" s="4">
        <v>24289.119999999999</v>
      </c>
      <c r="N2008" s="32">
        <f>Table2[[#This Row],[Price]]*Table2[[#This Row],[Quantity Sold]]</f>
        <v>30361.4</v>
      </c>
      <c r="O2008" s="1">
        <f t="shared" si="250"/>
        <v>2023</v>
      </c>
      <c r="P2008" s="1" t="str">
        <f t="shared" si="251"/>
        <v>WOMEN</v>
      </c>
      <c r="Q2008" s="1" t="str">
        <f t="shared" si="257"/>
        <v>Women_Tops</v>
      </c>
      <c r="T2008" s="1" t="str">
        <f t="shared" si="252"/>
        <v>HIGH PRICE</v>
      </c>
      <c r="U2008" t="str">
        <f t="shared" si="256"/>
        <v>Discounted</v>
      </c>
      <c r="V2008" t="str">
        <f t="shared" si="253"/>
        <v>Other</v>
      </c>
      <c r="W2008" s="1" t="b">
        <f t="shared" si="254"/>
        <v>0</v>
      </c>
      <c r="X2008" t="b">
        <f t="shared" si="255"/>
        <v>1</v>
      </c>
    </row>
    <row r="2009" spans="1:24" x14ac:dyDescent="0.3">
      <c r="A2009" s="2" t="s">
        <v>1997</v>
      </c>
      <c r="B2009" s="3" t="s">
        <v>5801</v>
      </c>
      <c r="C2009" s="3" t="s">
        <v>7405</v>
      </c>
      <c r="D2009" s="3" t="s">
        <v>7409</v>
      </c>
      <c r="E2009" s="3" t="s">
        <v>7424</v>
      </c>
      <c r="F2009" s="3" t="s">
        <v>7434</v>
      </c>
      <c r="G2009" s="3">
        <v>15237.97</v>
      </c>
      <c r="H2009" s="3">
        <v>19</v>
      </c>
      <c r="I2009" s="8" t="s">
        <v>8019</v>
      </c>
      <c r="J2009" s="3" t="s">
        <v>8163</v>
      </c>
      <c r="K2009" s="3" t="s">
        <v>8167</v>
      </c>
      <c r="L2009" s="3" t="s">
        <v>8169</v>
      </c>
      <c r="M2009" s="4">
        <v>231617.31</v>
      </c>
      <c r="N2009" s="32">
        <f>Table2[[#This Row],[Price]]*Table2[[#This Row],[Quantity Sold]]</f>
        <v>289521.43</v>
      </c>
      <c r="O2009" s="1">
        <f t="shared" si="250"/>
        <v>2023</v>
      </c>
      <c r="P2009" s="1" t="str">
        <f t="shared" si="251"/>
        <v>MEN</v>
      </c>
      <c r="Q2009" s="1" t="str">
        <f t="shared" si="257"/>
        <v>Men_Jackets</v>
      </c>
      <c r="T2009" s="1" t="str">
        <f t="shared" si="252"/>
        <v>HIGH PRICE</v>
      </c>
      <c r="U2009" t="str">
        <f t="shared" si="256"/>
        <v>Discounted</v>
      </c>
      <c r="V2009" t="str">
        <f t="shared" si="253"/>
        <v>Men's Discounted Item</v>
      </c>
      <c r="W2009" s="1" t="b">
        <f t="shared" si="254"/>
        <v>1</v>
      </c>
      <c r="X2009" t="b">
        <f t="shared" si="255"/>
        <v>1</v>
      </c>
    </row>
    <row r="2010" spans="1:24" x14ac:dyDescent="0.3">
      <c r="A2010" s="2" t="s">
        <v>1998</v>
      </c>
      <c r="B2010" s="3" t="s">
        <v>5802</v>
      </c>
      <c r="C2010" s="3" t="s">
        <v>7407</v>
      </c>
      <c r="D2010" s="3" t="s">
        <v>7415</v>
      </c>
      <c r="E2010" s="3" t="s">
        <v>7427</v>
      </c>
      <c r="F2010" s="3" t="s">
        <v>7428</v>
      </c>
      <c r="G2010" s="3">
        <v>13551.41</v>
      </c>
      <c r="H2010" s="3">
        <v>7</v>
      </c>
      <c r="I2010" s="8" t="s">
        <v>7789</v>
      </c>
      <c r="J2010" s="3" t="s">
        <v>8163</v>
      </c>
      <c r="K2010" s="3" t="s">
        <v>8168</v>
      </c>
      <c r="L2010" s="3" t="s">
        <v>8170</v>
      </c>
      <c r="M2010" s="4">
        <v>94859.87</v>
      </c>
      <c r="N2010" s="32">
        <f>Table2[[#This Row],[Price]]*Table2[[#This Row],[Quantity Sold]]</f>
        <v>94859.87</v>
      </c>
      <c r="O2010" s="1">
        <f t="shared" si="250"/>
        <v>2024</v>
      </c>
      <c r="P2010" s="1" t="str">
        <f t="shared" si="251"/>
        <v>KIDS</v>
      </c>
      <c r="Q2010" s="1" t="str">
        <f t="shared" si="257"/>
        <v>Kids_T-Shirts</v>
      </c>
      <c r="T2010" s="1" t="str">
        <f t="shared" si="252"/>
        <v>HIGH PRICE</v>
      </c>
      <c r="U2010" t="str">
        <f t="shared" si="256"/>
        <v>No Discount</v>
      </c>
      <c r="V2010" t="str">
        <f t="shared" si="253"/>
        <v>Other</v>
      </c>
      <c r="W2010" s="1" t="b">
        <f t="shared" si="254"/>
        <v>0</v>
      </c>
      <c r="X2010" t="b">
        <f t="shared" si="255"/>
        <v>0</v>
      </c>
    </row>
    <row r="2011" spans="1:24" x14ac:dyDescent="0.3">
      <c r="A2011" s="2" t="s">
        <v>1999</v>
      </c>
      <c r="B2011" s="3" t="s">
        <v>5803</v>
      </c>
      <c r="C2011" s="3" t="s">
        <v>7405</v>
      </c>
      <c r="D2011" s="3" t="s">
        <v>7411</v>
      </c>
      <c r="E2011" s="3" t="s">
        <v>7427</v>
      </c>
      <c r="F2011" s="3" t="s">
        <v>7432</v>
      </c>
      <c r="G2011" s="3">
        <v>3327.47</v>
      </c>
      <c r="H2011" s="3">
        <v>12</v>
      </c>
      <c r="I2011" s="8" t="s">
        <v>7519</v>
      </c>
      <c r="J2011" s="3" t="s">
        <v>8165</v>
      </c>
      <c r="K2011" s="3" t="s">
        <v>8167</v>
      </c>
      <c r="L2011" s="3" t="s">
        <v>8170</v>
      </c>
      <c r="M2011" s="4">
        <v>39929.64</v>
      </c>
      <c r="N2011" s="32">
        <f>Table2[[#This Row],[Price]]*Table2[[#This Row],[Quantity Sold]]</f>
        <v>39929.64</v>
      </c>
      <c r="O2011" s="1">
        <f t="shared" si="250"/>
        <v>2023</v>
      </c>
      <c r="P2011" s="1" t="str">
        <f t="shared" si="251"/>
        <v>MEN</v>
      </c>
      <c r="Q2011" s="1" t="str">
        <f t="shared" si="257"/>
        <v>Men_Pants</v>
      </c>
      <c r="T2011" s="1" t="str">
        <f t="shared" si="252"/>
        <v>LOW PRICE</v>
      </c>
      <c r="U2011" t="str">
        <f t="shared" si="256"/>
        <v>No Discount</v>
      </c>
      <c r="V2011" t="str">
        <f t="shared" si="253"/>
        <v>Other</v>
      </c>
      <c r="W2011" s="1" t="b">
        <f t="shared" si="254"/>
        <v>1</v>
      </c>
      <c r="X2011" t="b">
        <f t="shared" si="255"/>
        <v>0</v>
      </c>
    </row>
    <row r="2012" spans="1:24" x14ac:dyDescent="0.3">
      <c r="A2012" s="2" t="s">
        <v>2000</v>
      </c>
      <c r="B2012" s="3" t="s">
        <v>5804</v>
      </c>
      <c r="C2012" s="3" t="s">
        <v>7405</v>
      </c>
      <c r="D2012" s="3" t="s">
        <v>7409</v>
      </c>
      <c r="E2012" s="3" t="s">
        <v>7426</v>
      </c>
      <c r="F2012" s="3" t="s">
        <v>7428</v>
      </c>
      <c r="G2012" s="3">
        <v>6093.86</v>
      </c>
      <c r="H2012" s="3">
        <v>13</v>
      </c>
      <c r="I2012" s="8" t="s">
        <v>7869</v>
      </c>
      <c r="J2012" s="3" t="s">
        <v>8164</v>
      </c>
      <c r="K2012" s="3" t="s">
        <v>8167</v>
      </c>
      <c r="L2012" s="3" t="s">
        <v>8169</v>
      </c>
      <c r="M2012" s="4">
        <v>63376.31</v>
      </c>
      <c r="N2012" s="32">
        <f>Table2[[#This Row],[Price]]*Table2[[#This Row],[Quantity Sold]]</f>
        <v>79220.179999999993</v>
      </c>
      <c r="O2012" s="1">
        <f t="shared" si="250"/>
        <v>2023</v>
      </c>
      <c r="P2012" s="1" t="str">
        <f t="shared" si="251"/>
        <v>MEN</v>
      </c>
      <c r="Q2012" s="1" t="str">
        <f t="shared" si="257"/>
        <v>Men_Jackets</v>
      </c>
      <c r="T2012" s="1" t="str">
        <f t="shared" si="252"/>
        <v>LOW PRICE</v>
      </c>
      <c r="U2012" t="str">
        <f t="shared" si="256"/>
        <v>Discounted</v>
      </c>
      <c r="V2012" t="str">
        <f t="shared" si="253"/>
        <v>Men's Discounted Item</v>
      </c>
      <c r="W2012" s="1" t="b">
        <f t="shared" si="254"/>
        <v>1</v>
      </c>
      <c r="X2012" t="b">
        <f t="shared" si="255"/>
        <v>1</v>
      </c>
    </row>
    <row r="2013" spans="1:24" ht="28.8" x14ac:dyDescent="0.3">
      <c r="A2013" s="2" t="s">
        <v>2001</v>
      </c>
      <c r="B2013" s="3" t="s">
        <v>5012</v>
      </c>
      <c r="C2013" s="3" t="s">
        <v>7408</v>
      </c>
      <c r="D2013" s="3" t="s">
        <v>7419</v>
      </c>
      <c r="E2013" s="3" t="s">
        <v>7425</v>
      </c>
      <c r="F2013" s="3" t="s">
        <v>7433</v>
      </c>
      <c r="G2013" s="3">
        <v>3165.62</v>
      </c>
      <c r="H2013" s="3">
        <v>11</v>
      </c>
      <c r="I2013" s="8" t="s">
        <v>7836</v>
      </c>
      <c r="J2013" s="3" t="s">
        <v>8164</v>
      </c>
      <c r="K2013" s="3" t="s">
        <v>8167</v>
      </c>
      <c r="L2013" s="3" t="s">
        <v>8170</v>
      </c>
      <c r="M2013" s="4">
        <v>34821.82</v>
      </c>
      <c r="N2013" s="32">
        <f>Table2[[#This Row],[Price]]*Table2[[#This Row],[Quantity Sold]]</f>
        <v>34821.82</v>
      </c>
      <c r="O2013" s="1">
        <f t="shared" si="250"/>
        <v>2024</v>
      </c>
      <c r="P2013" s="1" t="str">
        <f t="shared" si="251"/>
        <v>WOMEN</v>
      </c>
      <c r="Q2013" s="1" t="str">
        <f t="shared" si="257"/>
        <v>Women_Dresses</v>
      </c>
      <c r="T2013" s="1" t="str">
        <f t="shared" si="252"/>
        <v>LOW PRICE</v>
      </c>
      <c r="U2013" t="str">
        <f t="shared" si="256"/>
        <v>No Discount</v>
      </c>
      <c r="V2013" t="str">
        <f t="shared" si="253"/>
        <v>Other</v>
      </c>
      <c r="W2013" s="1" t="b">
        <f t="shared" si="254"/>
        <v>1</v>
      </c>
      <c r="X2013" t="b">
        <f t="shared" si="255"/>
        <v>0</v>
      </c>
    </row>
    <row r="2014" spans="1:24" ht="28.8" x14ac:dyDescent="0.3">
      <c r="A2014" s="2" t="s">
        <v>2002</v>
      </c>
      <c r="B2014" s="3" t="s">
        <v>5805</v>
      </c>
      <c r="C2014" s="3" t="s">
        <v>7408</v>
      </c>
      <c r="D2014" s="3" t="s">
        <v>7417</v>
      </c>
      <c r="E2014" s="3" t="s">
        <v>7424</v>
      </c>
      <c r="F2014" s="3" t="s">
        <v>7433</v>
      </c>
      <c r="G2014" s="3">
        <v>7072.43</v>
      </c>
      <c r="H2014" s="3">
        <v>5</v>
      </c>
      <c r="I2014" s="8" t="s">
        <v>7453</v>
      </c>
      <c r="J2014" s="3" t="s">
        <v>8164</v>
      </c>
      <c r="K2014" s="3" t="s">
        <v>8167</v>
      </c>
      <c r="L2014" s="3" t="s">
        <v>8169</v>
      </c>
      <c r="M2014" s="4">
        <v>28289.72</v>
      </c>
      <c r="N2014" s="32">
        <f>Table2[[#This Row],[Price]]*Table2[[#This Row],[Quantity Sold]]</f>
        <v>35362.15</v>
      </c>
      <c r="O2014" s="1">
        <f t="shared" si="250"/>
        <v>2022</v>
      </c>
      <c r="P2014" s="1" t="str">
        <f t="shared" si="251"/>
        <v>WOMEN</v>
      </c>
      <c r="Q2014" s="1" t="str">
        <f t="shared" si="257"/>
        <v>Women_Shoes</v>
      </c>
      <c r="T2014" s="1" t="str">
        <f t="shared" si="252"/>
        <v>LOW PRICE</v>
      </c>
      <c r="U2014" t="str">
        <f t="shared" si="256"/>
        <v>Discounted</v>
      </c>
      <c r="V2014" t="str">
        <f t="shared" si="253"/>
        <v>Other</v>
      </c>
      <c r="W2014" s="1" t="b">
        <f t="shared" si="254"/>
        <v>0</v>
      </c>
      <c r="X2014" t="b">
        <f t="shared" si="255"/>
        <v>1</v>
      </c>
    </row>
    <row r="2015" spans="1:24" ht="28.8" x14ac:dyDescent="0.3">
      <c r="A2015" s="2" t="s">
        <v>2003</v>
      </c>
      <c r="B2015" s="3" t="s">
        <v>5806</v>
      </c>
      <c r="C2015" s="3" t="s">
        <v>7406</v>
      </c>
      <c r="D2015" s="3" t="s">
        <v>7421</v>
      </c>
      <c r="E2015" s="3" t="s">
        <v>7426</v>
      </c>
      <c r="F2015" s="3" t="s">
        <v>7434</v>
      </c>
      <c r="G2015" s="3">
        <v>16071.29</v>
      </c>
      <c r="H2015" s="3">
        <v>4</v>
      </c>
      <c r="I2015" s="8" t="s">
        <v>7597</v>
      </c>
      <c r="J2015" s="3" t="s">
        <v>8163</v>
      </c>
      <c r="K2015" s="3" t="s">
        <v>8167</v>
      </c>
      <c r="L2015" s="3" t="s">
        <v>8170</v>
      </c>
      <c r="M2015" s="4">
        <v>64285.16</v>
      </c>
      <c r="N2015" s="32">
        <f>Table2[[#This Row],[Price]]*Table2[[#This Row],[Quantity Sold]]</f>
        <v>64285.16</v>
      </c>
      <c r="O2015" s="1">
        <f t="shared" si="250"/>
        <v>2023</v>
      </c>
      <c r="P2015" s="1" t="str">
        <f t="shared" si="251"/>
        <v>ACCESSORIES</v>
      </c>
      <c r="Q2015" s="1" t="str">
        <f t="shared" si="257"/>
        <v>Accessories_Scarves</v>
      </c>
      <c r="T2015" s="1" t="str">
        <f t="shared" si="252"/>
        <v>HIGH PRICE</v>
      </c>
      <c r="U2015" t="str">
        <f t="shared" si="256"/>
        <v>No Discount</v>
      </c>
      <c r="V2015" t="str">
        <f t="shared" si="253"/>
        <v>Other</v>
      </c>
      <c r="W2015" s="1" t="b">
        <f t="shared" si="254"/>
        <v>0</v>
      </c>
      <c r="X2015" t="b">
        <f t="shared" si="255"/>
        <v>0</v>
      </c>
    </row>
    <row r="2016" spans="1:24" ht="28.8" x14ac:dyDescent="0.3">
      <c r="A2016" s="2" t="s">
        <v>2004</v>
      </c>
      <c r="B2016" s="3" t="s">
        <v>5807</v>
      </c>
      <c r="C2016" s="3" t="s">
        <v>7408</v>
      </c>
      <c r="D2016" s="3" t="s">
        <v>7419</v>
      </c>
      <c r="E2016" s="3" t="s">
        <v>7426</v>
      </c>
      <c r="F2016" s="3" t="s">
        <v>7432</v>
      </c>
      <c r="G2016" s="3">
        <v>2004.45</v>
      </c>
      <c r="H2016" s="3">
        <v>10</v>
      </c>
      <c r="I2016" s="8" t="s">
        <v>7646</v>
      </c>
      <c r="J2016" s="3" t="s">
        <v>8163</v>
      </c>
      <c r="K2016" s="3" t="s">
        <v>8168</v>
      </c>
      <c r="L2016" s="3" t="s">
        <v>8169</v>
      </c>
      <c r="M2016" s="4">
        <v>16035.6</v>
      </c>
      <c r="N2016" s="32">
        <f>Table2[[#This Row],[Price]]*Table2[[#This Row],[Quantity Sold]]</f>
        <v>20044.5</v>
      </c>
      <c r="O2016" s="1">
        <f t="shared" si="250"/>
        <v>2024</v>
      </c>
      <c r="P2016" s="1" t="str">
        <f t="shared" si="251"/>
        <v>WOMEN</v>
      </c>
      <c r="Q2016" s="1" t="str">
        <f t="shared" si="257"/>
        <v>Women_Dresses</v>
      </c>
      <c r="T2016" s="1" t="str">
        <f t="shared" si="252"/>
        <v>LOW PRICE</v>
      </c>
      <c r="U2016" t="str">
        <f t="shared" si="256"/>
        <v>Discounted</v>
      </c>
      <c r="V2016" t="str">
        <f t="shared" si="253"/>
        <v>Other</v>
      </c>
      <c r="W2016" s="1" t="b">
        <f t="shared" si="254"/>
        <v>1</v>
      </c>
      <c r="X2016" t="b">
        <f t="shared" si="255"/>
        <v>1</v>
      </c>
    </row>
    <row r="2017" spans="1:24" ht="28.8" x14ac:dyDescent="0.3">
      <c r="A2017" s="2" t="s">
        <v>2005</v>
      </c>
      <c r="B2017" s="3" t="s">
        <v>5808</v>
      </c>
      <c r="C2017" s="3" t="s">
        <v>7407</v>
      </c>
      <c r="D2017" s="3" t="s">
        <v>7418</v>
      </c>
      <c r="E2017" s="3" t="s">
        <v>7423</v>
      </c>
      <c r="F2017" s="3" t="s">
        <v>7428</v>
      </c>
      <c r="G2017" s="3">
        <v>13635.24</v>
      </c>
      <c r="H2017" s="3">
        <v>3</v>
      </c>
      <c r="I2017" s="8" t="s">
        <v>8009</v>
      </c>
      <c r="J2017" s="3" t="s">
        <v>8165</v>
      </c>
      <c r="K2017" s="3" t="s">
        <v>8167</v>
      </c>
      <c r="L2017" s="3" t="s">
        <v>8170</v>
      </c>
      <c r="M2017" s="4">
        <v>40905.72</v>
      </c>
      <c r="N2017" s="32">
        <f>Table2[[#This Row],[Price]]*Table2[[#This Row],[Quantity Sold]]</f>
        <v>40905.72</v>
      </c>
      <c r="O2017" s="1">
        <f t="shared" si="250"/>
        <v>2022</v>
      </c>
      <c r="P2017" s="1" t="str">
        <f t="shared" si="251"/>
        <v>KIDS</v>
      </c>
      <c r="Q2017" s="1" t="str">
        <f t="shared" si="257"/>
        <v>Kids_Sweaters</v>
      </c>
      <c r="T2017" s="1" t="str">
        <f t="shared" si="252"/>
        <v>HIGH PRICE</v>
      </c>
      <c r="U2017" t="str">
        <f t="shared" si="256"/>
        <v>No Discount</v>
      </c>
      <c r="V2017" t="str">
        <f t="shared" si="253"/>
        <v>Other</v>
      </c>
      <c r="W2017" s="1" t="b">
        <f t="shared" si="254"/>
        <v>0</v>
      </c>
      <c r="X2017" t="b">
        <f t="shared" si="255"/>
        <v>0</v>
      </c>
    </row>
    <row r="2018" spans="1:24" x14ac:dyDescent="0.3">
      <c r="A2018" s="2" t="s">
        <v>2006</v>
      </c>
      <c r="B2018" s="3" t="s">
        <v>5809</v>
      </c>
      <c r="C2018" s="3" t="s">
        <v>7407</v>
      </c>
      <c r="D2018" s="3" t="s">
        <v>7415</v>
      </c>
      <c r="E2018" s="3" t="s">
        <v>7425</v>
      </c>
      <c r="F2018" s="3" t="s">
        <v>7433</v>
      </c>
      <c r="G2018" s="3">
        <v>1423.45</v>
      </c>
      <c r="H2018" s="3">
        <v>8</v>
      </c>
      <c r="I2018" s="8" t="s">
        <v>7860</v>
      </c>
      <c r="J2018" s="3" t="s">
        <v>8164</v>
      </c>
      <c r="K2018" s="3" t="s">
        <v>8168</v>
      </c>
      <c r="L2018" s="3" t="s">
        <v>8170</v>
      </c>
      <c r="M2018" s="4">
        <v>11387.6</v>
      </c>
      <c r="N2018" s="32">
        <f>Table2[[#This Row],[Price]]*Table2[[#This Row],[Quantity Sold]]</f>
        <v>11387.6</v>
      </c>
      <c r="O2018" s="1">
        <f t="shared" si="250"/>
        <v>2024</v>
      </c>
      <c r="P2018" s="1" t="str">
        <f t="shared" si="251"/>
        <v>KIDS</v>
      </c>
      <c r="Q2018" s="1" t="str">
        <f t="shared" si="257"/>
        <v>Kids_T-Shirts</v>
      </c>
      <c r="T2018" s="1" t="str">
        <f t="shared" si="252"/>
        <v>LOW PRICE</v>
      </c>
      <c r="U2018" t="str">
        <f t="shared" si="256"/>
        <v>No Discount</v>
      </c>
      <c r="V2018" t="str">
        <f t="shared" si="253"/>
        <v>Other</v>
      </c>
      <c r="W2018" s="1" t="b">
        <f t="shared" si="254"/>
        <v>0</v>
      </c>
      <c r="X2018" t="b">
        <f t="shared" si="255"/>
        <v>0</v>
      </c>
    </row>
    <row r="2019" spans="1:24" ht="28.8" x14ac:dyDescent="0.3">
      <c r="A2019" s="2" t="s">
        <v>2007</v>
      </c>
      <c r="B2019" s="3" t="s">
        <v>4549</v>
      </c>
      <c r="C2019" s="3" t="s">
        <v>7407</v>
      </c>
      <c r="D2019" s="3" t="s">
        <v>7418</v>
      </c>
      <c r="E2019" s="3" t="s">
        <v>7423</v>
      </c>
      <c r="F2019" s="3" t="s">
        <v>7433</v>
      </c>
      <c r="G2019" s="3">
        <v>14027.83</v>
      </c>
      <c r="H2019" s="3">
        <v>15</v>
      </c>
      <c r="I2019" s="8" t="s">
        <v>7538</v>
      </c>
      <c r="J2019" s="3" t="s">
        <v>8163</v>
      </c>
      <c r="K2019" s="3" t="s">
        <v>8168</v>
      </c>
      <c r="L2019" s="3" t="s">
        <v>8170</v>
      </c>
      <c r="M2019" s="4">
        <v>210417.45</v>
      </c>
      <c r="N2019" s="32">
        <f>Table2[[#This Row],[Price]]*Table2[[#This Row],[Quantity Sold]]</f>
        <v>210417.45</v>
      </c>
      <c r="O2019" s="1">
        <f t="shared" si="250"/>
        <v>2023</v>
      </c>
      <c r="P2019" s="1" t="str">
        <f t="shared" si="251"/>
        <v>KIDS</v>
      </c>
      <c r="Q2019" s="1" t="str">
        <f t="shared" si="257"/>
        <v>Kids_Sweaters</v>
      </c>
      <c r="T2019" s="1" t="str">
        <f t="shared" si="252"/>
        <v>HIGH PRICE</v>
      </c>
      <c r="U2019" t="str">
        <f t="shared" si="256"/>
        <v>No Discount</v>
      </c>
      <c r="V2019" t="str">
        <f t="shared" si="253"/>
        <v>Other</v>
      </c>
      <c r="W2019" s="1" t="b">
        <f t="shared" si="254"/>
        <v>1</v>
      </c>
      <c r="X2019" t="b">
        <f t="shared" si="255"/>
        <v>0</v>
      </c>
    </row>
    <row r="2020" spans="1:24" x14ac:dyDescent="0.3">
      <c r="A2020" s="2" t="s">
        <v>2008</v>
      </c>
      <c r="B2020" s="3" t="s">
        <v>5810</v>
      </c>
      <c r="C2020" s="3" t="s">
        <v>7407</v>
      </c>
      <c r="D2020" s="3" t="s">
        <v>7415</v>
      </c>
      <c r="E2020" s="3" t="s">
        <v>7425</v>
      </c>
      <c r="F2020" s="3" t="s">
        <v>7431</v>
      </c>
      <c r="G2020" s="3">
        <v>10380.81</v>
      </c>
      <c r="H2020" s="3">
        <v>4</v>
      </c>
      <c r="I2020" s="8" t="s">
        <v>7437</v>
      </c>
      <c r="J2020" s="3" t="s">
        <v>8163</v>
      </c>
      <c r="K2020" s="3" t="s">
        <v>8168</v>
      </c>
      <c r="L2020" s="3" t="s">
        <v>8170</v>
      </c>
      <c r="M2020" s="4">
        <v>41523.24</v>
      </c>
      <c r="N2020" s="32">
        <f>Table2[[#This Row],[Price]]*Table2[[#This Row],[Quantity Sold]]</f>
        <v>41523.24</v>
      </c>
      <c r="O2020" s="1">
        <f t="shared" si="250"/>
        <v>2023</v>
      </c>
      <c r="P2020" s="1" t="str">
        <f t="shared" si="251"/>
        <v>KIDS</v>
      </c>
      <c r="Q2020" s="1" t="str">
        <f t="shared" si="257"/>
        <v>Kids_T-Shirts</v>
      </c>
      <c r="T2020" s="1" t="str">
        <f t="shared" si="252"/>
        <v>HIGH PRICE</v>
      </c>
      <c r="U2020" t="str">
        <f t="shared" si="256"/>
        <v>No Discount</v>
      </c>
      <c r="V2020" t="str">
        <f t="shared" si="253"/>
        <v>Other</v>
      </c>
      <c r="W2020" s="1" t="b">
        <f t="shared" si="254"/>
        <v>0</v>
      </c>
      <c r="X2020" t="b">
        <f t="shared" si="255"/>
        <v>0</v>
      </c>
    </row>
    <row r="2021" spans="1:24" x14ac:dyDescent="0.3">
      <c r="A2021" s="2" t="s">
        <v>2009</v>
      </c>
      <c r="B2021" s="3" t="s">
        <v>5811</v>
      </c>
      <c r="C2021" s="3" t="s">
        <v>7405</v>
      </c>
      <c r="D2021" s="3" t="s">
        <v>7410</v>
      </c>
      <c r="E2021" s="3" t="s">
        <v>7426</v>
      </c>
      <c r="F2021" s="3" t="s">
        <v>7432</v>
      </c>
      <c r="G2021" s="3">
        <v>10710.32</v>
      </c>
      <c r="H2021" s="3">
        <v>7</v>
      </c>
      <c r="I2021" s="8" t="s">
        <v>8026</v>
      </c>
      <c r="J2021" s="3" t="s">
        <v>8162</v>
      </c>
      <c r="K2021" s="3" t="s">
        <v>8167</v>
      </c>
      <c r="L2021" s="3" t="s">
        <v>8170</v>
      </c>
      <c r="M2021" s="4">
        <v>74972.240000000005</v>
      </c>
      <c r="N2021" s="32">
        <f>Table2[[#This Row],[Price]]*Table2[[#This Row],[Quantity Sold]]</f>
        <v>74972.239999999991</v>
      </c>
      <c r="O2021" s="1">
        <f t="shared" si="250"/>
        <v>2023</v>
      </c>
      <c r="P2021" s="1" t="str">
        <f t="shared" si="251"/>
        <v>MEN</v>
      </c>
      <c r="Q2021" s="1" t="str">
        <f t="shared" si="257"/>
        <v>Men_Shirts</v>
      </c>
      <c r="T2021" s="1" t="str">
        <f t="shared" si="252"/>
        <v>HIGH PRICE</v>
      </c>
      <c r="U2021" t="str">
        <f t="shared" si="256"/>
        <v>No Discount</v>
      </c>
      <c r="V2021" t="str">
        <f t="shared" si="253"/>
        <v>Other</v>
      </c>
      <c r="W2021" s="1" t="b">
        <f t="shared" si="254"/>
        <v>0</v>
      </c>
      <c r="X2021" t="b">
        <f t="shared" si="255"/>
        <v>0</v>
      </c>
    </row>
    <row r="2022" spans="1:24" x14ac:dyDescent="0.3">
      <c r="A2022" s="2" t="s">
        <v>2010</v>
      </c>
      <c r="B2022" s="3" t="s">
        <v>5812</v>
      </c>
      <c r="C2022" s="3" t="s">
        <v>7407</v>
      </c>
      <c r="D2022" s="3" t="s">
        <v>7415</v>
      </c>
      <c r="E2022" s="3" t="s">
        <v>7424</v>
      </c>
      <c r="F2022" s="3" t="s">
        <v>7430</v>
      </c>
      <c r="G2022" s="3">
        <v>6553.68</v>
      </c>
      <c r="H2022" s="3">
        <v>20</v>
      </c>
      <c r="I2022" s="8" t="s">
        <v>7615</v>
      </c>
      <c r="J2022" s="3" t="s">
        <v>8166</v>
      </c>
      <c r="K2022" s="3" t="s">
        <v>8167</v>
      </c>
      <c r="L2022" s="3" t="s">
        <v>8170</v>
      </c>
      <c r="M2022" s="4">
        <v>131073.60000000001</v>
      </c>
      <c r="N2022" s="32">
        <f>Table2[[#This Row],[Price]]*Table2[[#This Row],[Quantity Sold]]</f>
        <v>131073.60000000001</v>
      </c>
      <c r="O2022" s="1">
        <f t="shared" si="250"/>
        <v>2022</v>
      </c>
      <c r="P2022" s="1" t="str">
        <f t="shared" si="251"/>
        <v>KIDS</v>
      </c>
      <c r="Q2022" s="1" t="str">
        <f t="shared" si="257"/>
        <v>Kids_T-Shirts</v>
      </c>
      <c r="T2022" s="1" t="str">
        <f t="shared" si="252"/>
        <v>LOW PRICE</v>
      </c>
      <c r="U2022" t="str">
        <f t="shared" si="256"/>
        <v>No Discount</v>
      </c>
      <c r="V2022" t="str">
        <f t="shared" si="253"/>
        <v>Other</v>
      </c>
      <c r="W2022" s="1" t="b">
        <f t="shared" si="254"/>
        <v>1</v>
      </c>
      <c r="X2022" t="b">
        <f t="shared" si="255"/>
        <v>0</v>
      </c>
    </row>
    <row r="2023" spans="1:24" x14ac:dyDescent="0.3">
      <c r="A2023" s="2" t="s">
        <v>2011</v>
      </c>
      <c r="B2023" s="3" t="s">
        <v>5813</v>
      </c>
      <c r="C2023" s="3" t="s">
        <v>7405</v>
      </c>
      <c r="D2023" s="3" t="s">
        <v>7417</v>
      </c>
      <c r="E2023" s="3" t="s">
        <v>7426</v>
      </c>
      <c r="F2023" s="3" t="s">
        <v>7434</v>
      </c>
      <c r="G2023" s="3">
        <v>13474.22</v>
      </c>
      <c r="H2023" s="3">
        <v>14</v>
      </c>
      <c r="I2023" s="8" t="s">
        <v>7820</v>
      </c>
      <c r="J2023" s="3" t="s">
        <v>8162</v>
      </c>
      <c r="K2023" s="3" t="s">
        <v>8167</v>
      </c>
      <c r="L2023" s="3" t="s">
        <v>8169</v>
      </c>
      <c r="M2023" s="4">
        <v>150911.43</v>
      </c>
      <c r="N2023" s="32">
        <f>Table2[[#This Row],[Price]]*Table2[[#This Row],[Quantity Sold]]</f>
        <v>188639.08</v>
      </c>
      <c r="O2023" s="1">
        <f t="shared" si="250"/>
        <v>2023</v>
      </c>
      <c r="P2023" s="1" t="str">
        <f t="shared" si="251"/>
        <v>MEN</v>
      </c>
      <c r="Q2023" s="1" t="str">
        <f t="shared" si="257"/>
        <v>Men_Shoes</v>
      </c>
      <c r="T2023" s="1" t="str">
        <f t="shared" si="252"/>
        <v>HIGH PRICE</v>
      </c>
      <c r="U2023" t="str">
        <f t="shared" si="256"/>
        <v>Discounted</v>
      </c>
      <c r="V2023" t="str">
        <f t="shared" si="253"/>
        <v>Men's Discounted Item</v>
      </c>
      <c r="W2023" s="1" t="b">
        <f t="shared" si="254"/>
        <v>1</v>
      </c>
      <c r="X2023" t="b">
        <f t="shared" si="255"/>
        <v>1</v>
      </c>
    </row>
    <row r="2024" spans="1:24" x14ac:dyDescent="0.3">
      <c r="A2024" s="2" t="s">
        <v>2012</v>
      </c>
      <c r="B2024" s="3" t="s">
        <v>5814</v>
      </c>
      <c r="C2024" s="3" t="s">
        <v>7405</v>
      </c>
      <c r="D2024" s="3" t="s">
        <v>7417</v>
      </c>
      <c r="E2024" s="3" t="s">
        <v>7423</v>
      </c>
      <c r="F2024" s="3" t="s">
        <v>7433</v>
      </c>
      <c r="G2024" s="3">
        <v>1751.3</v>
      </c>
      <c r="H2024" s="3">
        <v>10</v>
      </c>
      <c r="I2024" s="8" t="s">
        <v>7924</v>
      </c>
      <c r="J2024" s="3" t="s">
        <v>8166</v>
      </c>
      <c r="K2024" s="3" t="s">
        <v>8168</v>
      </c>
      <c r="L2024" s="3" t="s">
        <v>8169</v>
      </c>
      <c r="M2024" s="4">
        <v>14010.4</v>
      </c>
      <c r="N2024" s="32">
        <f>Table2[[#This Row],[Price]]*Table2[[#This Row],[Quantity Sold]]</f>
        <v>17513</v>
      </c>
      <c r="O2024" s="1">
        <f t="shared" si="250"/>
        <v>2023</v>
      </c>
      <c r="P2024" s="1" t="str">
        <f t="shared" si="251"/>
        <v>MEN</v>
      </c>
      <c r="Q2024" s="1" t="str">
        <f t="shared" si="257"/>
        <v>Men_Shoes</v>
      </c>
      <c r="T2024" s="1" t="str">
        <f t="shared" si="252"/>
        <v>LOW PRICE</v>
      </c>
      <c r="U2024" t="str">
        <f t="shared" si="256"/>
        <v>Discounted</v>
      </c>
      <c r="V2024" t="str">
        <f t="shared" si="253"/>
        <v>Men's Discounted Item</v>
      </c>
      <c r="W2024" s="1" t="b">
        <f t="shared" si="254"/>
        <v>1</v>
      </c>
      <c r="X2024" t="b">
        <f t="shared" si="255"/>
        <v>1</v>
      </c>
    </row>
    <row r="2025" spans="1:24" ht="28.8" x14ac:dyDescent="0.3">
      <c r="A2025" s="2" t="s">
        <v>2013</v>
      </c>
      <c r="B2025" s="3" t="s">
        <v>5815</v>
      </c>
      <c r="C2025" s="3" t="s">
        <v>7408</v>
      </c>
      <c r="D2025" s="3" t="s">
        <v>7420</v>
      </c>
      <c r="E2025" s="3" t="s">
        <v>7425</v>
      </c>
      <c r="F2025" s="3" t="s">
        <v>7432</v>
      </c>
      <c r="G2025" s="3">
        <v>14469.39</v>
      </c>
      <c r="H2025" s="3">
        <v>19</v>
      </c>
      <c r="I2025" s="8" t="s">
        <v>8017</v>
      </c>
      <c r="J2025" s="3" t="s">
        <v>8164</v>
      </c>
      <c r="K2025" s="3" t="s">
        <v>8168</v>
      </c>
      <c r="L2025" s="3" t="s">
        <v>8170</v>
      </c>
      <c r="M2025" s="4">
        <v>274918.40999999997</v>
      </c>
      <c r="N2025" s="32">
        <f>Table2[[#This Row],[Price]]*Table2[[#This Row],[Quantity Sold]]</f>
        <v>274918.40999999997</v>
      </c>
      <c r="O2025" s="1">
        <f t="shared" si="250"/>
        <v>2022</v>
      </c>
      <c r="P2025" s="1" t="str">
        <f t="shared" si="251"/>
        <v>WOMEN</v>
      </c>
      <c r="Q2025" s="1" t="str">
        <f t="shared" si="257"/>
        <v>Women_Tops</v>
      </c>
      <c r="T2025" s="1" t="str">
        <f t="shared" si="252"/>
        <v>HIGH PRICE</v>
      </c>
      <c r="U2025" t="str">
        <f t="shared" si="256"/>
        <v>No Discount</v>
      </c>
      <c r="V2025" t="str">
        <f t="shared" si="253"/>
        <v>Other</v>
      </c>
      <c r="W2025" s="1" t="b">
        <f t="shared" si="254"/>
        <v>1</v>
      </c>
      <c r="X2025" t="b">
        <f t="shared" si="255"/>
        <v>0</v>
      </c>
    </row>
    <row r="2026" spans="1:24" ht="28.8" x14ac:dyDescent="0.3">
      <c r="A2026" s="2" t="s">
        <v>2014</v>
      </c>
      <c r="B2026" s="3" t="s">
        <v>5816</v>
      </c>
      <c r="C2026" s="3" t="s">
        <v>7408</v>
      </c>
      <c r="D2026" s="3" t="s">
        <v>7420</v>
      </c>
      <c r="E2026" s="3" t="s">
        <v>7424</v>
      </c>
      <c r="F2026" s="3" t="s">
        <v>7432</v>
      </c>
      <c r="G2026" s="3">
        <v>10854.74</v>
      </c>
      <c r="H2026" s="3">
        <v>6</v>
      </c>
      <c r="I2026" s="8" t="s">
        <v>7897</v>
      </c>
      <c r="J2026" s="3" t="s">
        <v>8164</v>
      </c>
      <c r="K2026" s="3" t="s">
        <v>8168</v>
      </c>
      <c r="L2026" s="3" t="s">
        <v>8169</v>
      </c>
      <c r="M2026" s="4">
        <v>52102.42</v>
      </c>
      <c r="N2026" s="32">
        <f>Table2[[#This Row],[Price]]*Table2[[#This Row],[Quantity Sold]]</f>
        <v>65128.44</v>
      </c>
      <c r="O2026" s="1">
        <f t="shared" si="250"/>
        <v>2023</v>
      </c>
      <c r="P2026" s="1" t="str">
        <f t="shared" si="251"/>
        <v>WOMEN</v>
      </c>
      <c r="Q2026" s="1" t="str">
        <f t="shared" si="257"/>
        <v>Women_Tops</v>
      </c>
      <c r="T2026" s="1" t="str">
        <f t="shared" si="252"/>
        <v>HIGH PRICE</v>
      </c>
      <c r="U2026" t="str">
        <f t="shared" si="256"/>
        <v>Discounted</v>
      </c>
      <c r="V2026" t="str">
        <f t="shared" si="253"/>
        <v>Other</v>
      </c>
      <c r="W2026" s="1" t="b">
        <f t="shared" si="254"/>
        <v>0</v>
      </c>
      <c r="X2026" t="b">
        <f t="shared" si="255"/>
        <v>1</v>
      </c>
    </row>
    <row r="2027" spans="1:24" x14ac:dyDescent="0.3">
      <c r="A2027" s="2" t="s">
        <v>2015</v>
      </c>
      <c r="B2027" s="3" t="s">
        <v>5817</v>
      </c>
      <c r="C2027" s="3" t="s">
        <v>7407</v>
      </c>
      <c r="D2027" s="3" t="s">
        <v>7417</v>
      </c>
      <c r="E2027" s="3" t="s">
        <v>7423</v>
      </c>
      <c r="F2027" s="3" t="s">
        <v>7431</v>
      </c>
      <c r="G2027" s="3">
        <v>15565.82</v>
      </c>
      <c r="H2027" s="3">
        <v>4</v>
      </c>
      <c r="I2027" s="8" t="s">
        <v>7848</v>
      </c>
      <c r="J2027" s="3" t="s">
        <v>8162</v>
      </c>
      <c r="K2027" s="3" t="s">
        <v>8168</v>
      </c>
      <c r="L2027" s="3" t="s">
        <v>8169</v>
      </c>
      <c r="M2027" s="4">
        <v>49810.79</v>
      </c>
      <c r="N2027" s="32">
        <f>Table2[[#This Row],[Price]]*Table2[[#This Row],[Quantity Sold]]</f>
        <v>62263.28</v>
      </c>
      <c r="O2027" s="1">
        <f t="shared" si="250"/>
        <v>2023</v>
      </c>
      <c r="P2027" s="1" t="str">
        <f t="shared" si="251"/>
        <v>KIDS</v>
      </c>
      <c r="Q2027" s="1" t="str">
        <f t="shared" si="257"/>
        <v>Kids_Shoes</v>
      </c>
      <c r="T2027" s="1" t="str">
        <f t="shared" si="252"/>
        <v>HIGH PRICE</v>
      </c>
      <c r="U2027" t="str">
        <f t="shared" si="256"/>
        <v>Discounted</v>
      </c>
      <c r="V2027" t="str">
        <f t="shared" si="253"/>
        <v>Other</v>
      </c>
      <c r="W2027" s="1" t="b">
        <f t="shared" si="254"/>
        <v>0</v>
      </c>
      <c r="X2027" t="b">
        <f t="shared" si="255"/>
        <v>1</v>
      </c>
    </row>
    <row r="2028" spans="1:24" ht="28.8" x14ac:dyDescent="0.3">
      <c r="A2028" s="2" t="s">
        <v>2016</v>
      </c>
      <c r="B2028" s="3" t="s">
        <v>5818</v>
      </c>
      <c r="C2028" s="3" t="s">
        <v>7406</v>
      </c>
      <c r="D2028" s="3" t="s">
        <v>7414</v>
      </c>
      <c r="E2028" s="3" t="s">
        <v>7427</v>
      </c>
      <c r="F2028" s="3" t="s">
        <v>7432</v>
      </c>
      <c r="G2028" s="3">
        <v>16313.65</v>
      </c>
      <c r="H2028" s="3">
        <v>8</v>
      </c>
      <c r="I2028" s="8" t="s">
        <v>7855</v>
      </c>
      <c r="J2028" s="3" t="s">
        <v>8166</v>
      </c>
      <c r="K2028" s="3" t="s">
        <v>8167</v>
      </c>
      <c r="L2028" s="3" t="s">
        <v>8170</v>
      </c>
      <c r="M2028" s="4">
        <v>130509.2</v>
      </c>
      <c r="N2028" s="32">
        <f>Table2[[#This Row],[Price]]*Table2[[#This Row],[Quantity Sold]]</f>
        <v>130509.2</v>
      </c>
      <c r="O2028" s="1">
        <f t="shared" si="250"/>
        <v>2024</v>
      </c>
      <c r="P2028" s="1" t="str">
        <f t="shared" si="251"/>
        <v>ACCESSORIES</v>
      </c>
      <c r="Q2028" s="1" t="str">
        <f t="shared" si="257"/>
        <v>Accessories_Bags</v>
      </c>
      <c r="T2028" s="1" t="str">
        <f t="shared" si="252"/>
        <v>HIGH PRICE</v>
      </c>
      <c r="U2028" t="str">
        <f t="shared" si="256"/>
        <v>No Discount</v>
      </c>
      <c r="V2028" t="str">
        <f t="shared" si="253"/>
        <v>Other</v>
      </c>
      <c r="W2028" s="1" t="b">
        <f t="shared" si="254"/>
        <v>0</v>
      </c>
      <c r="X2028" t="b">
        <f t="shared" si="255"/>
        <v>0</v>
      </c>
    </row>
    <row r="2029" spans="1:24" x14ac:dyDescent="0.3">
      <c r="A2029" s="2" t="s">
        <v>2017</v>
      </c>
      <c r="B2029" s="3" t="s">
        <v>4818</v>
      </c>
      <c r="C2029" s="3" t="s">
        <v>7407</v>
      </c>
      <c r="D2029" s="3" t="s">
        <v>7415</v>
      </c>
      <c r="E2029" s="3" t="s">
        <v>7424</v>
      </c>
      <c r="F2029" s="3" t="s">
        <v>7428</v>
      </c>
      <c r="G2029" s="3">
        <v>14737.48</v>
      </c>
      <c r="H2029" s="3">
        <v>17</v>
      </c>
      <c r="I2029" s="8" t="s">
        <v>7728</v>
      </c>
      <c r="J2029" s="3" t="s">
        <v>8162</v>
      </c>
      <c r="K2029" s="3" t="s">
        <v>8168</v>
      </c>
      <c r="L2029" s="3" t="s">
        <v>8169</v>
      </c>
      <c r="M2029" s="4">
        <v>200430.06</v>
      </c>
      <c r="N2029" s="32">
        <f>Table2[[#This Row],[Price]]*Table2[[#This Row],[Quantity Sold]]</f>
        <v>250537.16</v>
      </c>
      <c r="O2029" s="1">
        <f t="shared" si="250"/>
        <v>2023</v>
      </c>
      <c r="P2029" s="1" t="str">
        <f t="shared" si="251"/>
        <v>KIDS</v>
      </c>
      <c r="Q2029" s="1" t="str">
        <f t="shared" si="257"/>
        <v>Kids_T-Shirts</v>
      </c>
      <c r="T2029" s="1" t="str">
        <f t="shared" si="252"/>
        <v>HIGH PRICE</v>
      </c>
      <c r="U2029" t="str">
        <f t="shared" si="256"/>
        <v>Discounted</v>
      </c>
      <c r="V2029" t="str">
        <f t="shared" si="253"/>
        <v>Other</v>
      </c>
      <c r="W2029" s="1" t="b">
        <f t="shared" si="254"/>
        <v>1</v>
      </c>
      <c r="X2029" t="b">
        <f t="shared" si="255"/>
        <v>1</v>
      </c>
    </row>
    <row r="2030" spans="1:24" ht="28.8" x14ac:dyDescent="0.3">
      <c r="A2030" s="2" t="s">
        <v>2018</v>
      </c>
      <c r="B2030" s="3" t="s">
        <v>5819</v>
      </c>
      <c r="C2030" s="3" t="s">
        <v>7406</v>
      </c>
      <c r="D2030" s="3" t="s">
        <v>7412</v>
      </c>
      <c r="E2030" s="3" t="s">
        <v>7425</v>
      </c>
      <c r="F2030" s="3" t="s">
        <v>7432</v>
      </c>
      <c r="G2030" s="3">
        <v>11482.22</v>
      </c>
      <c r="H2030" s="3">
        <v>19</v>
      </c>
      <c r="I2030" s="8" t="s">
        <v>7573</v>
      </c>
      <c r="J2030" s="3" t="s">
        <v>8162</v>
      </c>
      <c r="K2030" s="3" t="s">
        <v>8167</v>
      </c>
      <c r="L2030" s="3" t="s">
        <v>8169</v>
      </c>
      <c r="M2030" s="4">
        <v>174529.91</v>
      </c>
      <c r="N2030" s="32">
        <f>Table2[[#This Row],[Price]]*Table2[[#This Row],[Quantity Sold]]</f>
        <v>218162.18</v>
      </c>
      <c r="O2030" s="1">
        <f t="shared" si="250"/>
        <v>2024</v>
      </c>
      <c r="P2030" s="1" t="str">
        <f t="shared" si="251"/>
        <v>ACCESSORIES</v>
      </c>
      <c r="Q2030" s="1" t="str">
        <f t="shared" si="257"/>
        <v>Accessories_Hats</v>
      </c>
      <c r="T2030" s="1" t="str">
        <f t="shared" si="252"/>
        <v>HIGH PRICE</v>
      </c>
      <c r="U2030" t="str">
        <f t="shared" si="256"/>
        <v>Discounted</v>
      </c>
      <c r="V2030" t="str">
        <f t="shared" si="253"/>
        <v>Other</v>
      </c>
      <c r="W2030" s="1" t="b">
        <f t="shared" si="254"/>
        <v>1</v>
      </c>
      <c r="X2030" t="b">
        <f t="shared" si="255"/>
        <v>1</v>
      </c>
    </row>
    <row r="2031" spans="1:24" ht="28.8" x14ac:dyDescent="0.3">
      <c r="A2031" s="2" t="s">
        <v>2019</v>
      </c>
      <c r="B2031" s="3" t="s">
        <v>5820</v>
      </c>
      <c r="C2031" s="3" t="s">
        <v>7408</v>
      </c>
      <c r="D2031" s="3" t="s">
        <v>7419</v>
      </c>
      <c r="E2031" s="3" t="s">
        <v>7423</v>
      </c>
      <c r="F2031" s="3" t="s">
        <v>7432</v>
      </c>
      <c r="G2031" s="3">
        <v>2747.3</v>
      </c>
      <c r="H2031" s="3">
        <v>19</v>
      </c>
      <c r="I2031" s="8" t="s">
        <v>7802</v>
      </c>
      <c r="J2031" s="3" t="s">
        <v>8162</v>
      </c>
      <c r="K2031" s="3" t="s">
        <v>8167</v>
      </c>
      <c r="L2031" s="3" t="s">
        <v>8170</v>
      </c>
      <c r="M2031" s="4">
        <v>52198.7</v>
      </c>
      <c r="N2031" s="32">
        <f>Table2[[#This Row],[Price]]*Table2[[#This Row],[Quantity Sold]]</f>
        <v>52198.700000000004</v>
      </c>
      <c r="O2031" s="1">
        <f t="shared" si="250"/>
        <v>2023</v>
      </c>
      <c r="P2031" s="1" t="str">
        <f t="shared" si="251"/>
        <v>WOMEN</v>
      </c>
      <c r="Q2031" s="1" t="str">
        <f t="shared" si="257"/>
        <v>Women_Dresses</v>
      </c>
      <c r="T2031" s="1" t="str">
        <f t="shared" si="252"/>
        <v>LOW PRICE</v>
      </c>
      <c r="U2031" t="str">
        <f t="shared" si="256"/>
        <v>No Discount</v>
      </c>
      <c r="V2031" t="str">
        <f t="shared" si="253"/>
        <v>Other</v>
      </c>
      <c r="W2031" s="1" t="b">
        <f t="shared" si="254"/>
        <v>1</v>
      </c>
      <c r="X2031" t="b">
        <f t="shared" si="255"/>
        <v>0</v>
      </c>
    </row>
    <row r="2032" spans="1:24" x14ac:dyDescent="0.3">
      <c r="A2032" s="2" t="s">
        <v>2020</v>
      </c>
      <c r="B2032" s="3" t="s">
        <v>5821</v>
      </c>
      <c r="C2032" s="3" t="s">
        <v>7407</v>
      </c>
      <c r="D2032" s="3" t="s">
        <v>7415</v>
      </c>
      <c r="E2032" s="3" t="s">
        <v>7423</v>
      </c>
      <c r="F2032" s="3" t="s">
        <v>7429</v>
      </c>
      <c r="G2032" s="3">
        <v>4002.26</v>
      </c>
      <c r="H2032" s="3">
        <v>7</v>
      </c>
      <c r="I2032" s="8" t="s">
        <v>7817</v>
      </c>
      <c r="J2032" s="3" t="s">
        <v>8165</v>
      </c>
      <c r="K2032" s="3" t="s">
        <v>8168</v>
      </c>
      <c r="L2032" s="3" t="s">
        <v>8170</v>
      </c>
      <c r="M2032" s="4">
        <v>28015.82</v>
      </c>
      <c r="N2032" s="32">
        <f>Table2[[#This Row],[Price]]*Table2[[#This Row],[Quantity Sold]]</f>
        <v>28015.82</v>
      </c>
      <c r="O2032" s="1">
        <f t="shared" si="250"/>
        <v>2024</v>
      </c>
      <c r="P2032" s="1" t="str">
        <f t="shared" si="251"/>
        <v>KIDS</v>
      </c>
      <c r="Q2032" s="1" t="str">
        <f t="shared" si="257"/>
        <v>Kids_T-Shirts</v>
      </c>
      <c r="T2032" s="1" t="str">
        <f t="shared" si="252"/>
        <v>LOW PRICE</v>
      </c>
      <c r="U2032" t="str">
        <f t="shared" si="256"/>
        <v>No Discount</v>
      </c>
      <c r="V2032" t="str">
        <f t="shared" si="253"/>
        <v>Other</v>
      </c>
      <c r="W2032" s="1" t="b">
        <f t="shared" si="254"/>
        <v>0</v>
      </c>
      <c r="X2032" t="b">
        <f t="shared" si="255"/>
        <v>0</v>
      </c>
    </row>
    <row r="2033" spans="1:24" ht="28.8" x14ac:dyDescent="0.3">
      <c r="A2033" s="2" t="s">
        <v>2021</v>
      </c>
      <c r="B2033" s="3" t="s">
        <v>4825</v>
      </c>
      <c r="C2033" s="3" t="s">
        <v>7407</v>
      </c>
      <c r="D2033" s="3" t="s">
        <v>7418</v>
      </c>
      <c r="E2033" s="3" t="s">
        <v>7423</v>
      </c>
      <c r="F2033" s="3" t="s">
        <v>7431</v>
      </c>
      <c r="G2033" s="3">
        <v>7664.22</v>
      </c>
      <c r="H2033" s="3">
        <v>6</v>
      </c>
      <c r="I2033" s="8" t="s">
        <v>7672</v>
      </c>
      <c r="J2033" s="3" t="s">
        <v>8165</v>
      </c>
      <c r="K2033" s="3" t="s">
        <v>8167</v>
      </c>
      <c r="L2033" s="3" t="s">
        <v>8170</v>
      </c>
      <c r="M2033" s="4">
        <v>45985.32</v>
      </c>
      <c r="N2033" s="32">
        <f>Table2[[#This Row],[Price]]*Table2[[#This Row],[Quantity Sold]]</f>
        <v>45985.32</v>
      </c>
      <c r="O2033" s="1">
        <f t="shared" si="250"/>
        <v>2023</v>
      </c>
      <c r="P2033" s="1" t="str">
        <f t="shared" si="251"/>
        <v>KIDS</v>
      </c>
      <c r="Q2033" s="1" t="str">
        <f t="shared" si="257"/>
        <v>Kids_Sweaters</v>
      </c>
      <c r="T2033" s="1" t="str">
        <f t="shared" si="252"/>
        <v>LOW PRICE</v>
      </c>
      <c r="U2033" t="str">
        <f t="shared" si="256"/>
        <v>No Discount</v>
      </c>
      <c r="V2033" t="str">
        <f t="shared" si="253"/>
        <v>Other</v>
      </c>
      <c r="W2033" s="1" t="b">
        <f t="shared" si="254"/>
        <v>0</v>
      </c>
      <c r="X2033" t="b">
        <f t="shared" si="255"/>
        <v>0</v>
      </c>
    </row>
    <row r="2034" spans="1:24" ht="28.8" x14ac:dyDescent="0.3">
      <c r="A2034" s="2" t="s">
        <v>2022</v>
      </c>
      <c r="B2034" s="3" t="s">
        <v>5822</v>
      </c>
      <c r="C2034" s="3" t="s">
        <v>7406</v>
      </c>
      <c r="D2034" s="3" t="s">
        <v>7416</v>
      </c>
      <c r="E2034" s="3" t="s">
        <v>7426</v>
      </c>
      <c r="F2034" s="3" t="s">
        <v>7432</v>
      </c>
      <c r="G2034" s="3">
        <v>3012.9</v>
      </c>
      <c r="H2034" s="3">
        <v>20</v>
      </c>
      <c r="I2034" s="8" t="s">
        <v>7456</v>
      </c>
      <c r="J2034" s="3" t="s">
        <v>8163</v>
      </c>
      <c r="K2034" s="3" t="s">
        <v>8167</v>
      </c>
      <c r="L2034" s="3" t="s">
        <v>8169</v>
      </c>
      <c r="M2034" s="4">
        <v>48206.400000000001</v>
      </c>
      <c r="N2034" s="32">
        <f>Table2[[#This Row],[Price]]*Table2[[#This Row],[Quantity Sold]]</f>
        <v>60258</v>
      </c>
      <c r="O2034" s="1">
        <f t="shared" si="250"/>
        <v>2023</v>
      </c>
      <c r="P2034" s="1" t="str">
        <f t="shared" si="251"/>
        <v>ACCESSORIES</v>
      </c>
      <c r="Q2034" s="1" t="str">
        <f t="shared" si="257"/>
        <v>Accessories_Belts</v>
      </c>
      <c r="T2034" s="1" t="str">
        <f t="shared" si="252"/>
        <v>LOW PRICE</v>
      </c>
      <c r="U2034" t="str">
        <f t="shared" si="256"/>
        <v>Discounted</v>
      </c>
      <c r="V2034" t="str">
        <f t="shared" si="253"/>
        <v>Other</v>
      </c>
      <c r="W2034" s="1" t="b">
        <f t="shared" si="254"/>
        <v>1</v>
      </c>
      <c r="X2034" t="b">
        <f t="shared" si="255"/>
        <v>1</v>
      </c>
    </row>
    <row r="2035" spans="1:24" x14ac:dyDescent="0.3">
      <c r="A2035" s="2" t="s">
        <v>2023</v>
      </c>
      <c r="B2035" s="3" t="s">
        <v>5823</v>
      </c>
      <c r="C2035" s="3" t="s">
        <v>7405</v>
      </c>
      <c r="D2035" s="3" t="s">
        <v>7411</v>
      </c>
      <c r="E2035" s="3" t="s">
        <v>7423</v>
      </c>
      <c r="F2035" s="3" t="s">
        <v>7431</v>
      </c>
      <c r="G2035" s="3">
        <v>9804.7900000000009</v>
      </c>
      <c r="H2035" s="3">
        <v>7</v>
      </c>
      <c r="I2035" s="8" t="s">
        <v>7962</v>
      </c>
      <c r="J2035" s="3" t="s">
        <v>8164</v>
      </c>
      <c r="K2035" s="3" t="s">
        <v>8168</v>
      </c>
      <c r="L2035" s="3" t="s">
        <v>8170</v>
      </c>
      <c r="M2035" s="4">
        <v>68633.53</v>
      </c>
      <c r="N2035" s="32">
        <f>Table2[[#This Row],[Price]]*Table2[[#This Row],[Quantity Sold]]</f>
        <v>68633.53</v>
      </c>
      <c r="O2035" s="1">
        <f t="shared" si="250"/>
        <v>2023</v>
      </c>
      <c r="P2035" s="1" t="str">
        <f t="shared" si="251"/>
        <v>MEN</v>
      </c>
      <c r="Q2035" s="1" t="str">
        <f t="shared" si="257"/>
        <v>Men_Pants</v>
      </c>
      <c r="T2035" s="1" t="str">
        <f t="shared" si="252"/>
        <v>LOW PRICE</v>
      </c>
      <c r="U2035" t="str">
        <f t="shared" si="256"/>
        <v>No Discount</v>
      </c>
      <c r="V2035" t="str">
        <f t="shared" si="253"/>
        <v>Other</v>
      </c>
      <c r="W2035" s="1" t="b">
        <f t="shared" si="254"/>
        <v>0</v>
      </c>
      <c r="X2035" t="b">
        <f t="shared" si="255"/>
        <v>0</v>
      </c>
    </row>
    <row r="2036" spans="1:24" x14ac:dyDescent="0.3">
      <c r="A2036" s="2" t="s">
        <v>2024</v>
      </c>
      <c r="B2036" s="3" t="s">
        <v>5824</v>
      </c>
      <c r="C2036" s="3" t="s">
        <v>7407</v>
      </c>
      <c r="D2036" s="3" t="s">
        <v>7415</v>
      </c>
      <c r="E2036" s="3" t="s">
        <v>7427</v>
      </c>
      <c r="F2036" s="3" t="s">
        <v>7431</v>
      </c>
      <c r="G2036" s="3">
        <v>2113.1799999999998</v>
      </c>
      <c r="H2036" s="3">
        <v>10</v>
      </c>
      <c r="I2036" s="8" t="s">
        <v>7868</v>
      </c>
      <c r="J2036" s="3" t="s">
        <v>8163</v>
      </c>
      <c r="K2036" s="3" t="s">
        <v>8167</v>
      </c>
      <c r="L2036" s="3" t="s">
        <v>8170</v>
      </c>
      <c r="M2036" s="4">
        <v>21131.8</v>
      </c>
      <c r="N2036" s="32">
        <f>Table2[[#This Row],[Price]]*Table2[[#This Row],[Quantity Sold]]</f>
        <v>21131.8</v>
      </c>
      <c r="O2036" s="1">
        <f t="shared" si="250"/>
        <v>2024</v>
      </c>
      <c r="P2036" s="1" t="str">
        <f t="shared" si="251"/>
        <v>KIDS</v>
      </c>
      <c r="Q2036" s="1" t="str">
        <f t="shared" si="257"/>
        <v>Kids_T-Shirts</v>
      </c>
      <c r="T2036" s="1" t="str">
        <f t="shared" si="252"/>
        <v>LOW PRICE</v>
      </c>
      <c r="U2036" t="str">
        <f t="shared" si="256"/>
        <v>No Discount</v>
      </c>
      <c r="V2036" t="str">
        <f t="shared" si="253"/>
        <v>Other</v>
      </c>
      <c r="W2036" s="1" t="b">
        <f t="shared" si="254"/>
        <v>1</v>
      </c>
      <c r="X2036" t="b">
        <f t="shared" si="255"/>
        <v>0</v>
      </c>
    </row>
    <row r="2037" spans="1:24" x14ac:dyDescent="0.3">
      <c r="A2037" s="2" t="s">
        <v>2025</v>
      </c>
      <c r="B2037" s="3" t="s">
        <v>5825</v>
      </c>
      <c r="C2037" s="3" t="s">
        <v>7405</v>
      </c>
      <c r="D2037" s="3" t="s">
        <v>7417</v>
      </c>
      <c r="E2037" s="3" t="s">
        <v>7427</v>
      </c>
      <c r="F2037" s="3" t="s">
        <v>7432</v>
      </c>
      <c r="G2037" s="3">
        <v>14833.76</v>
      </c>
      <c r="H2037" s="3">
        <v>3</v>
      </c>
      <c r="I2037" s="8" t="s">
        <v>7776</v>
      </c>
      <c r="J2037" s="3" t="s">
        <v>8165</v>
      </c>
      <c r="K2037" s="3" t="s">
        <v>8168</v>
      </c>
      <c r="L2037" s="3" t="s">
        <v>8169</v>
      </c>
      <c r="M2037" s="4">
        <v>35601.19</v>
      </c>
      <c r="N2037" s="32">
        <f>Table2[[#This Row],[Price]]*Table2[[#This Row],[Quantity Sold]]</f>
        <v>44501.279999999999</v>
      </c>
      <c r="O2037" s="1">
        <f t="shared" si="250"/>
        <v>2023</v>
      </c>
      <c r="P2037" s="1" t="str">
        <f t="shared" si="251"/>
        <v>MEN</v>
      </c>
      <c r="Q2037" s="1" t="str">
        <f t="shared" si="257"/>
        <v>Men_Shoes</v>
      </c>
      <c r="T2037" s="1" t="str">
        <f t="shared" si="252"/>
        <v>HIGH PRICE</v>
      </c>
      <c r="U2037" t="str">
        <f t="shared" si="256"/>
        <v>Discounted</v>
      </c>
      <c r="V2037" t="str">
        <f t="shared" si="253"/>
        <v>Men's Discounted Item</v>
      </c>
      <c r="W2037" s="1" t="b">
        <f t="shared" si="254"/>
        <v>0</v>
      </c>
      <c r="X2037" t="b">
        <f t="shared" si="255"/>
        <v>1</v>
      </c>
    </row>
    <row r="2038" spans="1:24" ht="28.8" x14ac:dyDescent="0.3">
      <c r="A2038" s="2" t="s">
        <v>2026</v>
      </c>
      <c r="B2038" s="3" t="s">
        <v>5826</v>
      </c>
      <c r="C2038" s="3" t="s">
        <v>7407</v>
      </c>
      <c r="D2038" s="3" t="s">
        <v>7418</v>
      </c>
      <c r="E2038" s="3" t="s">
        <v>7424</v>
      </c>
      <c r="F2038" s="3" t="s">
        <v>7431</v>
      </c>
      <c r="G2038" s="3">
        <v>14342.4</v>
      </c>
      <c r="H2038" s="3">
        <v>8</v>
      </c>
      <c r="I2038" s="8" t="s">
        <v>7935</v>
      </c>
      <c r="J2038" s="3" t="s">
        <v>8165</v>
      </c>
      <c r="K2038" s="3" t="s">
        <v>8167</v>
      </c>
      <c r="L2038" s="3" t="s">
        <v>8170</v>
      </c>
      <c r="M2038" s="4">
        <v>114739.2</v>
      </c>
      <c r="N2038" s="32">
        <f>Table2[[#This Row],[Price]]*Table2[[#This Row],[Quantity Sold]]</f>
        <v>114739.2</v>
      </c>
      <c r="O2038" s="1">
        <f t="shared" si="250"/>
        <v>2022</v>
      </c>
      <c r="P2038" s="1" t="str">
        <f t="shared" si="251"/>
        <v>KIDS</v>
      </c>
      <c r="Q2038" s="1" t="str">
        <f t="shared" si="257"/>
        <v>Kids_Sweaters</v>
      </c>
      <c r="T2038" s="1" t="str">
        <f t="shared" si="252"/>
        <v>HIGH PRICE</v>
      </c>
      <c r="U2038" t="str">
        <f t="shared" si="256"/>
        <v>No Discount</v>
      </c>
      <c r="V2038" t="str">
        <f t="shared" si="253"/>
        <v>Other</v>
      </c>
      <c r="W2038" s="1" t="b">
        <f t="shared" si="254"/>
        <v>0</v>
      </c>
      <c r="X2038" t="b">
        <f t="shared" si="255"/>
        <v>0</v>
      </c>
    </row>
    <row r="2039" spans="1:24" x14ac:dyDescent="0.3">
      <c r="A2039" s="2" t="s">
        <v>2027</v>
      </c>
      <c r="B2039" s="3" t="s">
        <v>5827</v>
      </c>
      <c r="C2039" s="3" t="s">
        <v>7407</v>
      </c>
      <c r="D2039" s="3" t="s">
        <v>7413</v>
      </c>
      <c r="E2039" s="3" t="s">
        <v>7423</v>
      </c>
      <c r="F2039" s="3" t="s">
        <v>7431</v>
      </c>
      <c r="G2039" s="3">
        <v>13364.66</v>
      </c>
      <c r="H2039" s="3">
        <v>1</v>
      </c>
      <c r="I2039" s="8" t="s">
        <v>7643</v>
      </c>
      <c r="J2039" s="3" t="s">
        <v>8164</v>
      </c>
      <c r="K2039" s="3" t="s">
        <v>8167</v>
      </c>
      <c r="L2039" s="3" t="s">
        <v>8169</v>
      </c>
      <c r="M2039" s="4">
        <v>10692.06</v>
      </c>
      <c r="N2039" s="32">
        <f>Table2[[#This Row],[Price]]*Table2[[#This Row],[Quantity Sold]]</f>
        <v>13364.66</v>
      </c>
      <c r="O2039" s="1">
        <f t="shared" si="250"/>
        <v>2024</v>
      </c>
      <c r="P2039" s="1" t="str">
        <f t="shared" si="251"/>
        <v>KIDS</v>
      </c>
      <c r="Q2039" s="1" t="str">
        <f t="shared" si="257"/>
        <v>Kids_Shorts</v>
      </c>
      <c r="T2039" s="1" t="str">
        <f t="shared" si="252"/>
        <v>HIGH PRICE</v>
      </c>
      <c r="U2039" t="str">
        <f t="shared" si="256"/>
        <v>Discounted</v>
      </c>
      <c r="V2039" t="str">
        <f t="shared" si="253"/>
        <v>Other</v>
      </c>
      <c r="W2039" s="1" t="b">
        <f t="shared" si="254"/>
        <v>0</v>
      </c>
      <c r="X2039" t="b">
        <f t="shared" si="255"/>
        <v>1</v>
      </c>
    </row>
    <row r="2040" spans="1:24" ht="28.8" x14ac:dyDescent="0.3">
      <c r="A2040" s="2" t="s">
        <v>2028</v>
      </c>
      <c r="B2040" s="3" t="s">
        <v>5828</v>
      </c>
      <c r="C2040" s="3" t="s">
        <v>7406</v>
      </c>
      <c r="D2040" s="3" t="s">
        <v>7416</v>
      </c>
      <c r="E2040" s="3" t="s">
        <v>7424</v>
      </c>
      <c r="F2040" s="3" t="s">
        <v>7433</v>
      </c>
      <c r="G2040" s="3">
        <v>6380.21</v>
      </c>
      <c r="H2040" s="3">
        <v>16</v>
      </c>
      <c r="I2040" s="8" t="s">
        <v>7692</v>
      </c>
      <c r="J2040" s="3" t="s">
        <v>8165</v>
      </c>
      <c r="K2040" s="3" t="s">
        <v>8168</v>
      </c>
      <c r="L2040" s="3" t="s">
        <v>8169</v>
      </c>
      <c r="M2040" s="4">
        <v>81667.02</v>
      </c>
      <c r="N2040" s="32">
        <f>Table2[[#This Row],[Price]]*Table2[[#This Row],[Quantity Sold]]</f>
        <v>102083.36</v>
      </c>
      <c r="O2040" s="1">
        <f t="shared" si="250"/>
        <v>2023</v>
      </c>
      <c r="P2040" s="1" t="str">
        <f t="shared" si="251"/>
        <v>ACCESSORIES</v>
      </c>
      <c r="Q2040" s="1" t="str">
        <f t="shared" si="257"/>
        <v>Accessories_Belts</v>
      </c>
      <c r="T2040" s="1" t="str">
        <f t="shared" si="252"/>
        <v>LOW PRICE</v>
      </c>
      <c r="U2040" t="str">
        <f t="shared" si="256"/>
        <v>Discounted</v>
      </c>
      <c r="V2040" t="str">
        <f t="shared" si="253"/>
        <v>Other</v>
      </c>
      <c r="W2040" s="1" t="b">
        <f t="shared" si="254"/>
        <v>1</v>
      </c>
      <c r="X2040" t="b">
        <f t="shared" si="255"/>
        <v>1</v>
      </c>
    </row>
    <row r="2041" spans="1:24" ht="28.8" x14ac:dyDescent="0.3">
      <c r="A2041" s="2" t="s">
        <v>2029</v>
      </c>
      <c r="B2041" s="3" t="s">
        <v>5829</v>
      </c>
      <c r="C2041" s="3" t="s">
        <v>7406</v>
      </c>
      <c r="D2041" s="3" t="s">
        <v>7414</v>
      </c>
      <c r="E2041" s="3" t="s">
        <v>7423</v>
      </c>
      <c r="F2041" s="3" t="s">
        <v>7434</v>
      </c>
      <c r="G2041" s="3">
        <v>16336.89</v>
      </c>
      <c r="H2041" s="3">
        <v>17</v>
      </c>
      <c r="I2041" s="8" t="s">
        <v>7583</v>
      </c>
      <c r="J2041" s="3" t="s">
        <v>8162</v>
      </c>
      <c r="K2041" s="3" t="s">
        <v>8168</v>
      </c>
      <c r="L2041" s="3" t="s">
        <v>8170</v>
      </c>
      <c r="M2041" s="4">
        <v>277727.13</v>
      </c>
      <c r="N2041" s="32">
        <f>Table2[[#This Row],[Price]]*Table2[[#This Row],[Quantity Sold]]</f>
        <v>277727.13</v>
      </c>
      <c r="O2041" s="1">
        <f t="shared" si="250"/>
        <v>2023</v>
      </c>
      <c r="P2041" s="1" t="str">
        <f t="shared" si="251"/>
        <v>ACCESSORIES</v>
      </c>
      <c r="Q2041" s="1" t="str">
        <f t="shared" si="257"/>
        <v>Accessories_Bags</v>
      </c>
      <c r="T2041" s="1" t="str">
        <f t="shared" si="252"/>
        <v>HIGH PRICE</v>
      </c>
      <c r="U2041" t="str">
        <f t="shared" si="256"/>
        <v>No Discount</v>
      </c>
      <c r="V2041" t="str">
        <f t="shared" si="253"/>
        <v>Other</v>
      </c>
      <c r="W2041" s="1" t="b">
        <f t="shared" si="254"/>
        <v>1</v>
      </c>
      <c r="X2041" t="b">
        <f t="shared" si="255"/>
        <v>0</v>
      </c>
    </row>
    <row r="2042" spans="1:24" ht="28.8" x14ac:dyDescent="0.3">
      <c r="A2042" s="2" t="s">
        <v>2030</v>
      </c>
      <c r="B2042" s="3" t="s">
        <v>5830</v>
      </c>
      <c r="C2042" s="3" t="s">
        <v>7407</v>
      </c>
      <c r="D2042" s="3" t="s">
        <v>7418</v>
      </c>
      <c r="E2042" s="3" t="s">
        <v>7425</v>
      </c>
      <c r="F2042" s="3" t="s">
        <v>7431</v>
      </c>
      <c r="G2042" s="3">
        <v>3585.6</v>
      </c>
      <c r="H2042" s="3">
        <v>5</v>
      </c>
      <c r="I2042" s="8" t="s">
        <v>8000</v>
      </c>
      <c r="J2042" s="3" t="s">
        <v>8162</v>
      </c>
      <c r="K2042" s="3" t="s">
        <v>8168</v>
      </c>
      <c r="L2042" s="3" t="s">
        <v>8169</v>
      </c>
      <c r="M2042" s="4">
        <v>14342.4</v>
      </c>
      <c r="N2042" s="32">
        <f>Table2[[#This Row],[Price]]*Table2[[#This Row],[Quantity Sold]]</f>
        <v>17928</v>
      </c>
      <c r="O2042" s="1">
        <f t="shared" si="250"/>
        <v>2023</v>
      </c>
      <c r="P2042" s="1" t="str">
        <f t="shared" si="251"/>
        <v>KIDS</v>
      </c>
      <c r="Q2042" s="1" t="str">
        <f t="shared" si="257"/>
        <v>Kids_Sweaters</v>
      </c>
      <c r="T2042" s="1" t="str">
        <f t="shared" si="252"/>
        <v>LOW PRICE</v>
      </c>
      <c r="U2042" t="str">
        <f t="shared" si="256"/>
        <v>Discounted</v>
      </c>
      <c r="V2042" t="str">
        <f t="shared" si="253"/>
        <v>Other</v>
      </c>
      <c r="W2042" s="1" t="b">
        <f t="shared" si="254"/>
        <v>0</v>
      </c>
      <c r="X2042" t="b">
        <f t="shared" si="255"/>
        <v>1</v>
      </c>
    </row>
    <row r="2043" spans="1:24" ht="28.8" x14ac:dyDescent="0.3">
      <c r="A2043" s="2" t="s">
        <v>2031</v>
      </c>
      <c r="B2043" s="3" t="s">
        <v>5831</v>
      </c>
      <c r="C2043" s="3" t="s">
        <v>7408</v>
      </c>
      <c r="D2043" s="3" t="s">
        <v>7422</v>
      </c>
      <c r="E2043" s="3" t="s">
        <v>7424</v>
      </c>
      <c r="F2043" s="3" t="s">
        <v>7432</v>
      </c>
      <c r="G2043" s="3">
        <v>2895.87</v>
      </c>
      <c r="H2043" s="3">
        <v>15</v>
      </c>
      <c r="I2043" s="8" t="s">
        <v>7786</v>
      </c>
      <c r="J2043" s="3" t="s">
        <v>8166</v>
      </c>
      <c r="K2043" s="3" t="s">
        <v>8168</v>
      </c>
      <c r="L2043" s="3" t="s">
        <v>8170</v>
      </c>
      <c r="M2043" s="4">
        <v>43438.05</v>
      </c>
      <c r="N2043" s="32">
        <f>Table2[[#This Row],[Price]]*Table2[[#This Row],[Quantity Sold]]</f>
        <v>43438.049999999996</v>
      </c>
      <c r="O2043" s="1">
        <f t="shared" si="250"/>
        <v>2023</v>
      </c>
      <c r="P2043" s="1" t="str">
        <f t="shared" si="251"/>
        <v>WOMEN</v>
      </c>
      <c r="Q2043" s="1" t="str">
        <f t="shared" si="257"/>
        <v>Women_Skirts</v>
      </c>
      <c r="T2043" s="1" t="str">
        <f t="shared" si="252"/>
        <v>LOW PRICE</v>
      </c>
      <c r="U2043" t="str">
        <f t="shared" si="256"/>
        <v>No Discount</v>
      </c>
      <c r="V2043" t="str">
        <f t="shared" si="253"/>
        <v>Other</v>
      </c>
      <c r="W2043" s="1" t="b">
        <f t="shared" si="254"/>
        <v>1</v>
      </c>
      <c r="X2043" t="b">
        <f t="shared" si="255"/>
        <v>0</v>
      </c>
    </row>
    <row r="2044" spans="1:24" ht="28.8" x14ac:dyDescent="0.3">
      <c r="A2044" s="2" t="s">
        <v>2032</v>
      </c>
      <c r="B2044" s="3" t="s">
        <v>4436</v>
      </c>
      <c r="C2044" s="3" t="s">
        <v>7408</v>
      </c>
      <c r="D2044" s="3" t="s">
        <v>7420</v>
      </c>
      <c r="E2044" s="3" t="s">
        <v>7424</v>
      </c>
      <c r="F2044" s="3" t="s">
        <v>7431</v>
      </c>
      <c r="G2044" s="3">
        <v>4966.72</v>
      </c>
      <c r="H2044" s="3">
        <v>2</v>
      </c>
      <c r="I2044" s="8" t="s">
        <v>8040</v>
      </c>
      <c r="J2044" s="3" t="s">
        <v>8162</v>
      </c>
      <c r="K2044" s="3" t="s">
        <v>8168</v>
      </c>
      <c r="L2044" s="3" t="s">
        <v>8170</v>
      </c>
      <c r="M2044" s="4">
        <v>9933.44</v>
      </c>
      <c r="N2044" s="32">
        <f>Table2[[#This Row],[Price]]*Table2[[#This Row],[Quantity Sold]]</f>
        <v>9933.44</v>
      </c>
      <c r="O2044" s="1">
        <f t="shared" si="250"/>
        <v>2023</v>
      </c>
      <c r="P2044" s="1" t="str">
        <f t="shared" si="251"/>
        <v>WOMEN</v>
      </c>
      <c r="Q2044" s="1" t="str">
        <f t="shared" si="257"/>
        <v>Women_Tops</v>
      </c>
      <c r="T2044" s="1" t="str">
        <f t="shared" si="252"/>
        <v>LOW PRICE</v>
      </c>
      <c r="U2044" t="str">
        <f>IF(L2044 = "Yes", "Discounted", "No Discount")</f>
        <v>No Discount</v>
      </c>
      <c r="V2044" t="str">
        <f t="shared" si="253"/>
        <v>Other</v>
      </c>
      <c r="W2044" s="1" t="b">
        <f t="shared" si="254"/>
        <v>0</v>
      </c>
      <c r="X2044" t="b">
        <f t="shared" si="255"/>
        <v>0</v>
      </c>
    </row>
    <row r="2045" spans="1:24" ht="28.8" x14ac:dyDescent="0.3">
      <c r="A2045" s="2" t="s">
        <v>2033</v>
      </c>
      <c r="B2045" s="3" t="s">
        <v>5832</v>
      </c>
      <c r="C2045" s="3" t="s">
        <v>7408</v>
      </c>
      <c r="D2045" s="3" t="s">
        <v>7422</v>
      </c>
      <c r="E2045" s="3" t="s">
        <v>7426</v>
      </c>
      <c r="F2045" s="3" t="s">
        <v>7428</v>
      </c>
      <c r="G2045" s="3">
        <v>8960.68</v>
      </c>
      <c r="H2045" s="3">
        <v>3</v>
      </c>
      <c r="I2045" s="8" t="s">
        <v>7978</v>
      </c>
      <c r="J2045" s="3" t="s">
        <v>8166</v>
      </c>
      <c r="K2045" s="3" t="s">
        <v>8167</v>
      </c>
      <c r="L2045" s="3" t="s">
        <v>8170</v>
      </c>
      <c r="M2045" s="4">
        <v>26882.04</v>
      </c>
      <c r="N2045" s="32">
        <f>Table2[[#This Row],[Price]]*Table2[[#This Row],[Quantity Sold]]</f>
        <v>26882.04</v>
      </c>
      <c r="O2045" s="1">
        <f t="shared" si="250"/>
        <v>2024</v>
      </c>
      <c r="P2045" s="1" t="str">
        <f t="shared" si="251"/>
        <v>WOMEN</v>
      </c>
      <c r="Q2045" s="1" t="str">
        <f t="shared" si="257"/>
        <v>Women_Skirts</v>
      </c>
      <c r="T2045" s="1" t="str">
        <f t="shared" si="252"/>
        <v>LOW PRICE</v>
      </c>
      <c r="U2045" t="str">
        <f t="shared" ref="U2045:U2108" si="258">IF(L2045 = "Yes", "Discounted", "No Discount")</f>
        <v>No Discount</v>
      </c>
      <c r="V2045" t="str">
        <f t="shared" si="253"/>
        <v>Other</v>
      </c>
      <c r="W2045" s="1" t="b">
        <f t="shared" si="254"/>
        <v>0</v>
      </c>
      <c r="X2045" t="b">
        <f t="shared" si="255"/>
        <v>0</v>
      </c>
    </row>
    <row r="2046" spans="1:24" x14ac:dyDescent="0.3">
      <c r="A2046" s="2" t="s">
        <v>2034</v>
      </c>
      <c r="B2046" s="3" t="s">
        <v>5833</v>
      </c>
      <c r="C2046" s="3" t="s">
        <v>7405</v>
      </c>
      <c r="D2046" s="3" t="s">
        <v>7417</v>
      </c>
      <c r="E2046" s="3" t="s">
        <v>7427</v>
      </c>
      <c r="F2046" s="3" t="s">
        <v>7428</v>
      </c>
      <c r="G2046" s="3">
        <v>3354.86</v>
      </c>
      <c r="H2046" s="3">
        <v>11</v>
      </c>
      <c r="I2046" s="8" t="s">
        <v>7912</v>
      </c>
      <c r="J2046" s="3" t="s">
        <v>8162</v>
      </c>
      <c r="K2046" s="3" t="s">
        <v>8167</v>
      </c>
      <c r="L2046" s="3" t="s">
        <v>8170</v>
      </c>
      <c r="M2046" s="4">
        <v>36903.46</v>
      </c>
      <c r="N2046" s="32">
        <f>Table2[[#This Row],[Price]]*Table2[[#This Row],[Quantity Sold]]</f>
        <v>36903.46</v>
      </c>
      <c r="O2046" s="1">
        <f t="shared" si="250"/>
        <v>2024</v>
      </c>
      <c r="P2046" s="1" t="str">
        <f t="shared" si="251"/>
        <v>MEN</v>
      </c>
      <c r="Q2046" s="1" t="str">
        <f t="shared" si="257"/>
        <v>Men_Shoes</v>
      </c>
      <c r="T2046" s="1" t="str">
        <f t="shared" si="252"/>
        <v>LOW PRICE</v>
      </c>
      <c r="U2046" t="str">
        <f t="shared" si="258"/>
        <v>No Discount</v>
      </c>
      <c r="V2046" t="str">
        <f t="shared" si="253"/>
        <v>Other</v>
      </c>
      <c r="W2046" s="1" t="b">
        <f t="shared" si="254"/>
        <v>1</v>
      </c>
      <c r="X2046" t="b">
        <f t="shared" si="255"/>
        <v>0</v>
      </c>
    </row>
    <row r="2047" spans="1:24" x14ac:dyDescent="0.3">
      <c r="A2047" s="2" t="s">
        <v>2035</v>
      </c>
      <c r="B2047" s="3" t="s">
        <v>5834</v>
      </c>
      <c r="C2047" s="3" t="s">
        <v>7405</v>
      </c>
      <c r="D2047" s="3" t="s">
        <v>7417</v>
      </c>
      <c r="E2047" s="3" t="s">
        <v>7425</v>
      </c>
      <c r="F2047" s="3" t="s">
        <v>7430</v>
      </c>
      <c r="G2047" s="3">
        <v>6008.37</v>
      </c>
      <c r="H2047" s="3">
        <v>1</v>
      </c>
      <c r="I2047" s="8" t="s">
        <v>7583</v>
      </c>
      <c r="J2047" s="3" t="s">
        <v>8164</v>
      </c>
      <c r="K2047" s="3" t="s">
        <v>8167</v>
      </c>
      <c r="L2047" s="3" t="s">
        <v>8169</v>
      </c>
      <c r="M2047" s="4">
        <v>4806.53</v>
      </c>
      <c r="N2047" s="32">
        <f>Table2[[#This Row],[Price]]*Table2[[#This Row],[Quantity Sold]]</f>
        <v>6008.37</v>
      </c>
      <c r="O2047" s="1">
        <f t="shared" si="250"/>
        <v>2023</v>
      </c>
      <c r="P2047" s="1" t="str">
        <f t="shared" si="251"/>
        <v>MEN</v>
      </c>
      <c r="Q2047" s="1" t="str">
        <f t="shared" si="257"/>
        <v>Men_Shoes</v>
      </c>
      <c r="T2047" s="1" t="str">
        <f t="shared" si="252"/>
        <v>LOW PRICE</v>
      </c>
      <c r="U2047" t="str">
        <f t="shared" si="258"/>
        <v>Discounted</v>
      </c>
      <c r="V2047" t="str">
        <f t="shared" si="253"/>
        <v>Men's Discounted Item</v>
      </c>
      <c r="W2047" s="1" t="b">
        <f t="shared" si="254"/>
        <v>0</v>
      </c>
      <c r="X2047" t="b">
        <f t="shared" si="255"/>
        <v>1</v>
      </c>
    </row>
    <row r="2048" spans="1:24" x14ac:dyDescent="0.3">
      <c r="A2048" s="2" t="s">
        <v>2036</v>
      </c>
      <c r="B2048" s="3" t="s">
        <v>5835</v>
      </c>
      <c r="C2048" s="3" t="s">
        <v>7405</v>
      </c>
      <c r="D2048" s="3" t="s">
        <v>7410</v>
      </c>
      <c r="E2048" s="3" t="s">
        <v>7425</v>
      </c>
      <c r="F2048" s="3" t="s">
        <v>7429</v>
      </c>
      <c r="G2048" s="3">
        <v>4179.88</v>
      </c>
      <c r="H2048" s="3">
        <v>13</v>
      </c>
      <c r="I2048" s="8" t="s">
        <v>7931</v>
      </c>
      <c r="J2048" s="3" t="s">
        <v>8163</v>
      </c>
      <c r="K2048" s="3" t="s">
        <v>8168</v>
      </c>
      <c r="L2048" s="3" t="s">
        <v>8169</v>
      </c>
      <c r="M2048" s="4">
        <v>43470.42</v>
      </c>
      <c r="N2048" s="32">
        <f>Table2[[#This Row],[Price]]*Table2[[#This Row],[Quantity Sold]]</f>
        <v>54338.44</v>
      </c>
      <c r="O2048" s="1">
        <f t="shared" si="250"/>
        <v>2024</v>
      </c>
      <c r="P2048" s="1" t="str">
        <f t="shared" si="251"/>
        <v>MEN</v>
      </c>
      <c r="Q2048" s="1" t="str">
        <f t="shared" si="257"/>
        <v>Men_Shirts</v>
      </c>
      <c r="T2048" s="1" t="str">
        <f t="shared" si="252"/>
        <v>LOW PRICE</v>
      </c>
      <c r="U2048" t="str">
        <f t="shared" si="258"/>
        <v>Discounted</v>
      </c>
      <c r="V2048" t="str">
        <f t="shared" si="253"/>
        <v>Men's Discounted Item</v>
      </c>
      <c r="W2048" s="1" t="b">
        <f t="shared" si="254"/>
        <v>1</v>
      </c>
      <c r="X2048" t="b">
        <f t="shared" si="255"/>
        <v>1</v>
      </c>
    </row>
    <row r="2049" spans="1:24" ht="28.8" x14ac:dyDescent="0.3">
      <c r="A2049" s="2" t="s">
        <v>2037</v>
      </c>
      <c r="B2049" s="3" t="s">
        <v>5836</v>
      </c>
      <c r="C2049" s="3" t="s">
        <v>7406</v>
      </c>
      <c r="D2049" s="3" t="s">
        <v>7414</v>
      </c>
      <c r="E2049" s="3" t="s">
        <v>7425</v>
      </c>
      <c r="F2049" s="3" t="s">
        <v>7430</v>
      </c>
      <c r="G2049" s="3">
        <v>8148.11</v>
      </c>
      <c r="H2049" s="3">
        <v>16</v>
      </c>
      <c r="I2049" s="8" t="s">
        <v>7822</v>
      </c>
      <c r="J2049" s="3" t="s">
        <v>8162</v>
      </c>
      <c r="K2049" s="3" t="s">
        <v>8168</v>
      </c>
      <c r="L2049" s="3" t="s">
        <v>8169</v>
      </c>
      <c r="M2049" s="4">
        <v>104296.14</v>
      </c>
      <c r="N2049" s="32">
        <f>Table2[[#This Row],[Price]]*Table2[[#This Row],[Quantity Sold]]</f>
        <v>130369.76</v>
      </c>
      <c r="O2049" s="1">
        <f t="shared" si="250"/>
        <v>2023</v>
      </c>
      <c r="P2049" s="1" t="str">
        <f t="shared" si="251"/>
        <v>ACCESSORIES</v>
      </c>
      <c r="Q2049" s="1" t="str">
        <f t="shared" si="257"/>
        <v>Accessories_Bags</v>
      </c>
      <c r="T2049" s="1" t="str">
        <f t="shared" si="252"/>
        <v>LOW PRICE</v>
      </c>
      <c r="U2049" t="str">
        <f t="shared" si="258"/>
        <v>Discounted</v>
      </c>
      <c r="V2049" t="str">
        <f t="shared" si="253"/>
        <v>Other</v>
      </c>
      <c r="W2049" s="1" t="b">
        <f t="shared" si="254"/>
        <v>1</v>
      </c>
      <c r="X2049" t="b">
        <f t="shared" si="255"/>
        <v>1</v>
      </c>
    </row>
    <row r="2050" spans="1:24" ht="28.8" x14ac:dyDescent="0.3">
      <c r="A2050" s="2" t="s">
        <v>2038</v>
      </c>
      <c r="B2050" s="3" t="s">
        <v>5837</v>
      </c>
      <c r="C2050" s="3" t="s">
        <v>7407</v>
      </c>
      <c r="D2050" s="3" t="s">
        <v>7418</v>
      </c>
      <c r="E2050" s="3" t="s">
        <v>7427</v>
      </c>
      <c r="F2050" s="3" t="s">
        <v>7429</v>
      </c>
      <c r="G2050" s="3">
        <v>8186.29</v>
      </c>
      <c r="H2050" s="3">
        <v>19</v>
      </c>
      <c r="I2050" s="8" t="s">
        <v>7928</v>
      </c>
      <c r="J2050" s="3" t="s">
        <v>8162</v>
      </c>
      <c r="K2050" s="3" t="s">
        <v>8167</v>
      </c>
      <c r="L2050" s="3" t="s">
        <v>8170</v>
      </c>
      <c r="M2050" s="4">
        <v>155539.51</v>
      </c>
      <c r="N2050" s="32">
        <f>Table2[[#This Row],[Price]]*Table2[[#This Row],[Quantity Sold]]</f>
        <v>155539.51</v>
      </c>
      <c r="O2050" s="1">
        <f t="shared" si="250"/>
        <v>2023</v>
      </c>
      <c r="P2050" s="1" t="str">
        <f t="shared" si="251"/>
        <v>KIDS</v>
      </c>
      <c r="Q2050" s="1" t="str">
        <f t="shared" si="257"/>
        <v>Kids_Sweaters</v>
      </c>
      <c r="T2050" s="1" t="str">
        <f t="shared" si="252"/>
        <v>LOW PRICE</v>
      </c>
      <c r="U2050" t="str">
        <f t="shared" si="258"/>
        <v>No Discount</v>
      </c>
      <c r="V2050" t="str">
        <f t="shared" si="253"/>
        <v>Other</v>
      </c>
      <c r="W2050" s="1" t="b">
        <f t="shared" si="254"/>
        <v>1</v>
      </c>
      <c r="X2050" t="b">
        <f t="shared" si="255"/>
        <v>0</v>
      </c>
    </row>
    <row r="2051" spans="1:24" x14ac:dyDescent="0.3">
      <c r="A2051" s="2" t="s">
        <v>2039</v>
      </c>
      <c r="B2051" s="3" t="s">
        <v>5838</v>
      </c>
      <c r="C2051" s="3" t="s">
        <v>7407</v>
      </c>
      <c r="D2051" s="3" t="s">
        <v>7417</v>
      </c>
      <c r="E2051" s="3" t="s">
        <v>7424</v>
      </c>
      <c r="F2051" s="3" t="s">
        <v>7433</v>
      </c>
      <c r="G2051" s="3">
        <v>16097.85</v>
      </c>
      <c r="H2051" s="3">
        <v>7</v>
      </c>
      <c r="I2051" s="8" t="s">
        <v>8001</v>
      </c>
      <c r="J2051" s="3" t="s">
        <v>8162</v>
      </c>
      <c r="K2051" s="3" t="s">
        <v>8167</v>
      </c>
      <c r="L2051" s="3" t="s">
        <v>8169</v>
      </c>
      <c r="M2051" s="4">
        <v>90147.96</v>
      </c>
      <c r="N2051" s="32">
        <f>Table2[[#This Row],[Price]]*Table2[[#This Row],[Quantity Sold]]</f>
        <v>112684.95</v>
      </c>
      <c r="O2051" s="1">
        <f t="shared" ref="O2051:O2114" si="259">YEAR(I2051)</f>
        <v>2023</v>
      </c>
      <c r="P2051" s="1" t="str">
        <f t="shared" ref="P2051:P2114" si="260">UPPER(C2051)</f>
        <v>KIDS</v>
      </c>
      <c r="Q2051" s="1" t="str">
        <f t="shared" si="257"/>
        <v>Kids_Shoes</v>
      </c>
      <c r="T2051" s="1" t="str">
        <f t="shared" ref="T2051:T2114" si="261">IF(G2051&gt;10000,"HIGH PRICE", "LOW PRICE")</f>
        <v>HIGH PRICE</v>
      </c>
      <c r="U2051" t="str">
        <f t="shared" si="258"/>
        <v>Discounted</v>
      </c>
      <c r="V2051" t="str">
        <f t="shared" ref="V2051:V2114" si="262">IF(AND(C2051 = "Men", L2051 = "Yes"), "Men's Discounted Item", "Other")</f>
        <v>Other</v>
      </c>
      <c r="W2051" s="1" t="b">
        <f t="shared" ref="W2051:W2114" si="263">H2051&gt;=10</f>
        <v>0</v>
      </c>
      <c r="X2051" t="b">
        <f t="shared" ref="X2051:X2114" si="264">L2051 = "Yes"</f>
        <v>1</v>
      </c>
    </row>
    <row r="2052" spans="1:24" ht="28.8" x14ac:dyDescent="0.3">
      <c r="A2052" s="2" t="s">
        <v>2040</v>
      </c>
      <c r="B2052" s="3" t="s">
        <v>5839</v>
      </c>
      <c r="C2052" s="3" t="s">
        <v>7406</v>
      </c>
      <c r="D2052" s="3" t="s">
        <v>7414</v>
      </c>
      <c r="E2052" s="3" t="s">
        <v>7424</v>
      </c>
      <c r="F2052" s="3" t="s">
        <v>7428</v>
      </c>
      <c r="G2052" s="3">
        <v>6465.7</v>
      </c>
      <c r="H2052" s="3">
        <v>6</v>
      </c>
      <c r="I2052" s="8" t="s">
        <v>7662</v>
      </c>
      <c r="J2052" s="3" t="s">
        <v>8165</v>
      </c>
      <c r="K2052" s="3" t="s">
        <v>8167</v>
      </c>
      <c r="L2052" s="3" t="s">
        <v>8169</v>
      </c>
      <c r="M2052" s="4">
        <v>31035.360000000001</v>
      </c>
      <c r="N2052" s="32">
        <f>Table2[[#This Row],[Price]]*Table2[[#This Row],[Quantity Sold]]</f>
        <v>38794.199999999997</v>
      </c>
      <c r="O2052" s="1">
        <f t="shared" si="259"/>
        <v>2023</v>
      </c>
      <c r="P2052" s="1" t="str">
        <f t="shared" si="260"/>
        <v>ACCESSORIES</v>
      </c>
      <c r="Q2052" s="1" t="str">
        <f t="shared" si="257"/>
        <v>Accessories_Bags</v>
      </c>
      <c r="T2052" s="1" t="str">
        <f t="shared" si="261"/>
        <v>LOW PRICE</v>
      </c>
      <c r="U2052" t="str">
        <f t="shared" si="258"/>
        <v>Discounted</v>
      </c>
      <c r="V2052" t="str">
        <f t="shared" si="262"/>
        <v>Other</v>
      </c>
      <c r="W2052" s="1" t="b">
        <f t="shared" si="263"/>
        <v>0</v>
      </c>
      <c r="X2052" t="b">
        <f t="shared" si="264"/>
        <v>1</v>
      </c>
    </row>
    <row r="2053" spans="1:24" x14ac:dyDescent="0.3">
      <c r="A2053" s="2" t="s">
        <v>2041</v>
      </c>
      <c r="B2053" s="3" t="s">
        <v>5840</v>
      </c>
      <c r="C2053" s="3" t="s">
        <v>7407</v>
      </c>
      <c r="D2053" s="3" t="s">
        <v>7413</v>
      </c>
      <c r="E2053" s="3" t="s">
        <v>7425</v>
      </c>
      <c r="F2053" s="3" t="s">
        <v>7434</v>
      </c>
      <c r="G2053" s="3">
        <v>16540.240000000002</v>
      </c>
      <c r="H2053" s="3">
        <v>4</v>
      </c>
      <c r="I2053" s="8" t="s">
        <v>7882</v>
      </c>
      <c r="J2053" s="3" t="s">
        <v>8162</v>
      </c>
      <c r="K2053" s="3" t="s">
        <v>8168</v>
      </c>
      <c r="L2053" s="3" t="s">
        <v>8170</v>
      </c>
      <c r="M2053" s="4">
        <v>66160.960000000006</v>
      </c>
      <c r="N2053" s="32">
        <f>Table2[[#This Row],[Price]]*Table2[[#This Row],[Quantity Sold]]</f>
        <v>66160.960000000006</v>
      </c>
      <c r="O2053" s="1">
        <f t="shared" si="259"/>
        <v>2023</v>
      </c>
      <c r="P2053" s="1" t="str">
        <f t="shared" si="260"/>
        <v>KIDS</v>
      </c>
      <c r="Q2053" s="1" t="str">
        <f t="shared" si="257"/>
        <v>Kids_Shorts</v>
      </c>
      <c r="T2053" s="1" t="str">
        <f t="shared" si="261"/>
        <v>HIGH PRICE</v>
      </c>
      <c r="U2053" t="str">
        <f t="shared" si="258"/>
        <v>No Discount</v>
      </c>
      <c r="V2053" t="str">
        <f t="shared" si="262"/>
        <v>Other</v>
      </c>
      <c r="W2053" s="1" t="b">
        <f t="shared" si="263"/>
        <v>0</v>
      </c>
      <c r="X2053" t="b">
        <f t="shared" si="264"/>
        <v>0</v>
      </c>
    </row>
    <row r="2054" spans="1:24" ht="28.8" x14ac:dyDescent="0.3">
      <c r="A2054" s="2" t="s">
        <v>2042</v>
      </c>
      <c r="B2054" s="3" t="s">
        <v>5841</v>
      </c>
      <c r="C2054" s="3" t="s">
        <v>7408</v>
      </c>
      <c r="D2054" s="3" t="s">
        <v>7420</v>
      </c>
      <c r="E2054" s="3" t="s">
        <v>7423</v>
      </c>
      <c r="F2054" s="3" t="s">
        <v>7430</v>
      </c>
      <c r="G2054" s="3">
        <v>3940.84</v>
      </c>
      <c r="H2054" s="3">
        <v>17</v>
      </c>
      <c r="I2054" s="8" t="s">
        <v>8117</v>
      </c>
      <c r="J2054" s="3" t="s">
        <v>8165</v>
      </c>
      <c r="K2054" s="3" t="s">
        <v>8168</v>
      </c>
      <c r="L2054" s="3" t="s">
        <v>8170</v>
      </c>
      <c r="M2054" s="4">
        <v>66994.28</v>
      </c>
      <c r="N2054" s="32">
        <f>Table2[[#This Row],[Price]]*Table2[[#This Row],[Quantity Sold]]</f>
        <v>66994.28</v>
      </c>
      <c r="O2054" s="1">
        <f t="shared" si="259"/>
        <v>2023</v>
      </c>
      <c r="P2054" s="1" t="str">
        <f t="shared" si="260"/>
        <v>WOMEN</v>
      </c>
      <c r="Q2054" s="1" t="str">
        <f t="shared" si="257"/>
        <v>Women_Tops</v>
      </c>
      <c r="T2054" s="1" t="str">
        <f t="shared" si="261"/>
        <v>LOW PRICE</v>
      </c>
      <c r="U2054" t="str">
        <f t="shared" si="258"/>
        <v>No Discount</v>
      </c>
      <c r="V2054" t="str">
        <f t="shared" si="262"/>
        <v>Other</v>
      </c>
      <c r="W2054" s="1" t="b">
        <f t="shared" si="263"/>
        <v>1</v>
      </c>
      <c r="X2054" t="b">
        <f t="shared" si="264"/>
        <v>0</v>
      </c>
    </row>
    <row r="2055" spans="1:24" x14ac:dyDescent="0.3">
      <c r="A2055" s="2" t="s">
        <v>2043</v>
      </c>
      <c r="B2055" s="3" t="s">
        <v>5842</v>
      </c>
      <c r="C2055" s="3" t="s">
        <v>7407</v>
      </c>
      <c r="D2055" s="3" t="s">
        <v>7413</v>
      </c>
      <c r="E2055" s="3" t="s">
        <v>7423</v>
      </c>
      <c r="F2055" s="3" t="s">
        <v>7429</v>
      </c>
      <c r="G2055" s="3">
        <v>12674.93</v>
      </c>
      <c r="H2055" s="3">
        <v>12</v>
      </c>
      <c r="I2055" s="8" t="s">
        <v>7653</v>
      </c>
      <c r="J2055" s="3" t="s">
        <v>8162</v>
      </c>
      <c r="K2055" s="3" t="s">
        <v>8167</v>
      </c>
      <c r="L2055" s="3" t="s">
        <v>8169</v>
      </c>
      <c r="M2055" s="4">
        <v>121679.66</v>
      </c>
      <c r="N2055" s="32">
        <f>Table2[[#This Row],[Price]]*Table2[[#This Row],[Quantity Sold]]</f>
        <v>152099.16</v>
      </c>
      <c r="O2055" s="1">
        <f t="shared" si="259"/>
        <v>2023</v>
      </c>
      <c r="P2055" s="1" t="str">
        <f t="shared" si="260"/>
        <v>KIDS</v>
      </c>
      <c r="Q2055" s="1" t="str">
        <f t="shared" si="257"/>
        <v>Kids_Shorts</v>
      </c>
      <c r="T2055" s="1" t="str">
        <f t="shared" si="261"/>
        <v>HIGH PRICE</v>
      </c>
      <c r="U2055" t="str">
        <f t="shared" si="258"/>
        <v>Discounted</v>
      </c>
      <c r="V2055" t="str">
        <f t="shared" si="262"/>
        <v>Other</v>
      </c>
      <c r="W2055" s="1" t="b">
        <f t="shared" si="263"/>
        <v>1</v>
      </c>
      <c r="X2055" t="b">
        <f t="shared" si="264"/>
        <v>1</v>
      </c>
    </row>
    <row r="2056" spans="1:24" ht="28.8" x14ac:dyDescent="0.3">
      <c r="A2056" s="2" t="s">
        <v>2044</v>
      </c>
      <c r="B2056" s="3" t="s">
        <v>5843</v>
      </c>
      <c r="C2056" s="3" t="s">
        <v>7406</v>
      </c>
      <c r="D2056" s="3" t="s">
        <v>7421</v>
      </c>
      <c r="E2056" s="3" t="s">
        <v>7423</v>
      </c>
      <c r="F2056" s="3" t="s">
        <v>7433</v>
      </c>
      <c r="G2056" s="3">
        <v>12398.54</v>
      </c>
      <c r="H2056" s="3">
        <v>19</v>
      </c>
      <c r="I2056" s="8" t="s">
        <v>7799</v>
      </c>
      <c r="J2056" s="3" t="s">
        <v>8162</v>
      </c>
      <c r="K2056" s="3" t="s">
        <v>8167</v>
      </c>
      <c r="L2056" s="3" t="s">
        <v>8170</v>
      </c>
      <c r="M2056" s="4">
        <v>235572.26</v>
      </c>
      <c r="N2056" s="32">
        <f>Table2[[#This Row],[Price]]*Table2[[#This Row],[Quantity Sold]]</f>
        <v>235572.26</v>
      </c>
      <c r="O2056" s="1">
        <f t="shared" si="259"/>
        <v>2023</v>
      </c>
      <c r="P2056" s="1" t="str">
        <f t="shared" si="260"/>
        <v>ACCESSORIES</v>
      </c>
      <c r="Q2056" s="1" t="str">
        <f t="shared" si="257"/>
        <v>Accessories_Scarves</v>
      </c>
      <c r="T2056" s="1" t="str">
        <f t="shared" si="261"/>
        <v>HIGH PRICE</v>
      </c>
      <c r="U2056" t="str">
        <f t="shared" si="258"/>
        <v>No Discount</v>
      </c>
      <c r="V2056" t="str">
        <f t="shared" si="262"/>
        <v>Other</v>
      </c>
      <c r="W2056" s="1" t="b">
        <f t="shared" si="263"/>
        <v>1</v>
      </c>
      <c r="X2056" t="b">
        <f t="shared" si="264"/>
        <v>0</v>
      </c>
    </row>
    <row r="2057" spans="1:24" ht="28.8" x14ac:dyDescent="0.3">
      <c r="A2057" s="2" t="s">
        <v>2045</v>
      </c>
      <c r="B2057" s="3" t="s">
        <v>5844</v>
      </c>
      <c r="C2057" s="3" t="s">
        <v>7406</v>
      </c>
      <c r="D2057" s="3" t="s">
        <v>7414</v>
      </c>
      <c r="E2057" s="3" t="s">
        <v>7424</v>
      </c>
      <c r="F2057" s="3" t="s">
        <v>7432</v>
      </c>
      <c r="G2057" s="3">
        <v>3713.42</v>
      </c>
      <c r="H2057" s="3">
        <v>10</v>
      </c>
      <c r="I2057" s="8" t="s">
        <v>7497</v>
      </c>
      <c r="J2057" s="3" t="s">
        <v>8165</v>
      </c>
      <c r="K2057" s="3" t="s">
        <v>8167</v>
      </c>
      <c r="L2057" s="3" t="s">
        <v>8170</v>
      </c>
      <c r="M2057" s="4">
        <v>37134.199999999997</v>
      </c>
      <c r="N2057" s="32">
        <f>Table2[[#This Row],[Price]]*Table2[[#This Row],[Quantity Sold]]</f>
        <v>37134.199999999997</v>
      </c>
      <c r="O2057" s="1">
        <f t="shared" si="259"/>
        <v>2023</v>
      </c>
      <c r="P2057" s="1" t="str">
        <f t="shared" si="260"/>
        <v>ACCESSORIES</v>
      </c>
      <c r="Q2057" s="1" t="str">
        <f t="shared" si="257"/>
        <v>Accessories_Bags</v>
      </c>
      <c r="T2057" s="1" t="str">
        <f t="shared" si="261"/>
        <v>LOW PRICE</v>
      </c>
      <c r="U2057" t="str">
        <f t="shared" si="258"/>
        <v>No Discount</v>
      </c>
      <c r="V2057" t="str">
        <f t="shared" si="262"/>
        <v>Other</v>
      </c>
      <c r="W2057" s="1" t="b">
        <f t="shared" si="263"/>
        <v>1</v>
      </c>
      <c r="X2057" t="b">
        <f t="shared" si="264"/>
        <v>0</v>
      </c>
    </row>
    <row r="2058" spans="1:24" x14ac:dyDescent="0.3">
      <c r="A2058" s="2" t="s">
        <v>2046</v>
      </c>
      <c r="B2058" s="3" t="s">
        <v>5845</v>
      </c>
      <c r="C2058" s="3" t="s">
        <v>7405</v>
      </c>
      <c r="D2058" s="3" t="s">
        <v>7411</v>
      </c>
      <c r="E2058" s="3" t="s">
        <v>7426</v>
      </c>
      <c r="F2058" s="3" t="s">
        <v>7430</v>
      </c>
      <c r="G2058" s="3">
        <v>13088.27</v>
      </c>
      <c r="H2058" s="3">
        <v>12</v>
      </c>
      <c r="I2058" s="8" t="s">
        <v>7635</v>
      </c>
      <c r="J2058" s="3" t="s">
        <v>8166</v>
      </c>
      <c r="K2058" s="3" t="s">
        <v>8168</v>
      </c>
      <c r="L2058" s="3" t="s">
        <v>8170</v>
      </c>
      <c r="M2058" s="4">
        <v>157059.24</v>
      </c>
      <c r="N2058" s="32">
        <f>Table2[[#This Row],[Price]]*Table2[[#This Row],[Quantity Sold]]</f>
        <v>157059.24</v>
      </c>
      <c r="O2058" s="1">
        <f t="shared" si="259"/>
        <v>2022</v>
      </c>
      <c r="P2058" s="1" t="str">
        <f t="shared" si="260"/>
        <v>MEN</v>
      </c>
      <c r="Q2058" s="1" t="str">
        <f t="shared" si="257"/>
        <v>Men_Pants</v>
      </c>
      <c r="T2058" s="1" t="str">
        <f t="shared" si="261"/>
        <v>HIGH PRICE</v>
      </c>
      <c r="U2058" t="str">
        <f t="shared" si="258"/>
        <v>No Discount</v>
      </c>
      <c r="V2058" t="str">
        <f t="shared" si="262"/>
        <v>Other</v>
      </c>
      <c r="W2058" s="1" t="b">
        <f t="shared" si="263"/>
        <v>1</v>
      </c>
      <c r="X2058" t="b">
        <f t="shared" si="264"/>
        <v>0</v>
      </c>
    </row>
    <row r="2059" spans="1:24" ht="28.8" x14ac:dyDescent="0.3">
      <c r="A2059" s="2" t="s">
        <v>2047</v>
      </c>
      <c r="B2059" s="3" t="s">
        <v>5846</v>
      </c>
      <c r="C2059" s="3" t="s">
        <v>7408</v>
      </c>
      <c r="D2059" s="3" t="s">
        <v>7419</v>
      </c>
      <c r="E2059" s="3" t="s">
        <v>7425</v>
      </c>
      <c r="F2059" s="3" t="s">
        <v>7429</v>
      </c>
      <c r="G2059" s="3">
        <v>4255.41</v>
      </c>
      <c r="H2059" s="3">
        <v>18</v>
      </c>
      <c r="I2059" s="8" t="s">
        <v>7814</v>
      </c>
      <c r="J2059" s="3" t="s">
        <v>8164</v>
      </c>
      <c r="K2059" s="3" t="s">
        <v>8168</v>
      </c>
      <c r="L2059" s="3" t="s">
        <v>8170</v>
      </c>
      <c r="M2059" s="4">
        <v>76597.38</v>
      </c>
      <c r="N2059" s="32">
        <f>Table2[[#This Row],[Price]]*Table2[[#This Row],[Quantity Sold]]</f>
        <v>76597.38</v>
      </c>
      <c r="O2059" s="1">
        <f t="shared" si="259"/>
        <v>2024</v>
      </c>
      <c r="P2059" s="1" t="str">
        <f t="shared" si="260"/>
        <v>WOMEN</v>
      </c>
      <c r="Q2059" s="1" t="str">
        <f t="shared" si="257"/>
        <v>Women_Dresses</v>
      </c>
      <c r="T2059" s="1" t="str">
        <f t="shared" si="261"/>
        <v>LOW PRICE</v>
      </c>
      <c r="U2059" t="str">
        <f t="shared" si="258"/>
        <v>No Discount</v>
      </c>
      <c r="V2059" t="str">
        <f t="shared" si="262"/>
        <v>Other</v>
      </c>
      <c r="W2059" s="1" t="b">
        <f t="shared" si="263"/>
        <v>1</v>
      </c>
      <c r="X2059" t="b">
        <f t="shared" si="264"/>
        <v>0</v>
      </c>
    </row>
    <row r="2060" spans="1:24" ht="28.8" x14ac:dyDescent="0.3">
      <c r="A2060" s="2" t="s">
        <v>2048</v>
      </c>
      <c r="B2060" s="3" t="s">
        <v>5847</v>
      </c>
      <c r="C2060" s="3" t="s">
        <v>7408</v>
      </c>
      <c r="D2060" s="3" t="s">
        <v>7419</v>
      </c>
      <c r="E2060" s="3" t="s">
        <v>7423</v>
      </c>
      <c r="F2060" s="3" t="s">
        <v>7434</v>
      </c>
      <c r="G2060" s="3">
        <v>3662.79</v>
      </c>
      <c r="H2060" s="3">
        <v>20</v>
      </c>
      <c r="I2060" s="8" t="s">
        <v>7607</v>
      </c>
      <c r="J2060" s="3" t="s">
        <v>8166</v>
      </c>
      <c r="K2060" s="3" t="s">
        <v>8168</v>
      </c>
      <c r="L2060" s="3" t="s">
        <v>8169</v>
      </c>
      <c r="M2060" s="4">
        <v>58604.639999999999</v>
      </c>
      <c r="N2060" s="32">
        <f>Table2[[#This Row],[Price]]*Table2[[#This Row],[Quantity Sold]]</f>
        <v>73255.8</v>
      </c>
      <c r="O2060" s="1">
        <f t="shared" si="259"/>
        <v>2023</v>
      </c>
      <c r="P2060" s="1" t="str">
        <f t="shared" si="260"/>
        <v>WOMEN</v>
      </c>
      <c r="Q2060" s="1" t="str">
        <f t="shared" si="257"/>
        <v>Women_Dresses</v>
      </c>
      <c r="T2060" s="1" t="str">
        <f t="shared" si="261"/>
        <v>LOW PRICE</v>
      </c>
      <c r="U2060" t="str">
        <f t="shared" si="258"/>
        <v>Discounted</v>
      </c>
      <c r="V2060" t="str">
        <f t="shared" si="262"/>
        <v>Other</v>
      </c>
      <c r="W2060" s="1" t="b">
        <f t="shared" si="263"/>
        <v>1</v>
      </c>
      <c r="X2060" t="b">
        <f t="shared" si="264"/>
        <v>1</v>
      </c>
    </row>
    <row r="2061" spans="1:24" ht="28.8" x14ac:dyDescent="0.3">
      <c r="A2061" s="2" t="s">
        <v>2049</v>
      </c>
      <c r="B2061" s="3" t="s">
        <v>5585</v>
      </c>
      <c r="C2061" s="3" t="s">
        <v>7406</v>
      </c>
      <c r="D2061" s="3" t="s">
        <v>7414</v>
      </c>
      <c r="E2061" s="3" t="s">
        <v>7424</v>
      </c>
      <c r="F2061" s="3" t="s">
        <v>7432</v>
      </c>
      <c r="G2061" s="3">
        <v>13620.3</v>
      </c>
      <c r="H2061" s="3">
        <v>11</v>
      </c>
      <c r="I2061" s="8" t="s">
        <v>7986</v>
      </c>
      <c r="J2061" s="3" t="s">
        <v>8165</v>
      </c>
      <c r="K2061" s="3" t="s">
        <v>8167</v>
      </c>
      <c r="L2061" s="3" t="s">
        <v>8170</v>
      </c>
      <c r="M2061" s="4">
        <v>149823.29999999999</v>
      </c>
      <c r="N2061" s="32">
        <f>Table2[[#This Row],[Price]]*Table2[[#This Row],[Quantity Sold]]</f>
        <v>149823.29999999999</v>
      </c>
      <c r="O2061" s="1">
        <f t="shared" si="259"/>
        <v>2022</v>
      </c>
      <c r="P2061" s="1" t="str">
        <f t="shared" si="260"/>
        <v>ACCESSORIES</v>
      </c>
      <c r="Q2061" s="1" t="str">
        <f t="shared" si="257"/>
        <v>Accessories_Bags</v>
      </c>
      <c r="T2061" s="1" t="str">
        <f t="shared" si="261"/>
        <v>HIGH PRICE</v>
      </c>
      <c r="U2061" t="str">
        <f t="shared" si="258"/>
        <v>No Discount</v>
      </c>
      <c r="V2061" t="str">
        <f t="shared" si="262"/>
        <v>Other</v>
      </c>
      <c r="W2061" s="1" t="b">
        <f t="shared" si="263"/>
        <v>1</v>
      </c>
      <c r="X2061" t="b">
        <f t="shared" si="264"/>
        <v>0</v>
      </c>
    </row>
    <row r="2062" spans="1:24" x14ac:dyDescent="0.3">
      <c r="A2062" s="2" t="s">
        <v>2050</v>
      </c>
      <c r="B2062" s="3" t="s">
        <v>5848</v>
      </c>
      <c r="C2062" s="3" t="s">
        <v>7405</v>
      </c>
      <c r="D2062" s="3" t="s">
        <v>7410</v>
      </c>
      <c r="E2062" s="3" t="s">
        <v>7426</v>
      </c>
      <c r="F2062" s="3" t="s">
        <v>7430</v>
      </c>
      <c r="G2062" s="3">
        <v>8507.5</v>
      </c>
      <c r="H2062" s="3">
        <v>3</v>
      </c>
      <c r="I2062" s="8" t="s">
        <v>7929</v>
      </c>
      <c r="J2062" s="3" t="s">
        <v>8164</v>
      </c>
      <c r="K2062" s="3" t="s">
        <v>8167</v>
      </c>
      <c r="L2062" s="3" t="s">
        <v>8169</v>
      </c>
      <c r="M2062" s="4">
        <v>20418</v>
      </c>
      <c r="N2062" s="32">
        <f>Table2[[#This Row],[Price]]*Table2[[#This Row],[Quantity Sold]]</f>
        <v>25522.5</v>
      </c>
      <c r="O2062" s="1">
        <f t="shared" si="259"/>
        <v>2024</v>
      </c>
      <c r="P2062" s="1" t="str">
        <f t="shared" si="260"/>
        <v>MEN</v>
      </c>
      <c r="Q2062" s="1" t="str">
        <f t="shared" si="257"/>
        <v>Men_Shirts</v>
      </c>
      <c r="T2062" s="1" t="str">
        <f t="shared" si="261"/>
        <v>LOW PRICE</v>
      </c>
      <c r="U2062" t="str">
        <f t="shared" si="258"/>
        <v>Discounted</v>
      </c>
      <c r="V2062" t="str">
        <f t="shared" si="262"/>
        <v>Men's Discounted Item</v>
      </c>
      <c r="W2062" s="1" t="b">
        <f t="shared" si="263"/>
        <v>0</v>
      </c>
      <c r="X2062" t="b">
        <f t="shared" si="264"/>
        <v>1</v>
      </c>
    </row>
    <row r="2063" spans="1:24" x14ac:dyDescent="0.3">
      <c r="A2063" s="2" t="s">
        <v>2051</v>
      </c>
      <c r="B2063" s="3" t="s">
        <v>4945</v>
      </c>
      <c r="C2063" s="3" t="s">
        <v>7405</v>
      </c>
      <c r="D2063" s="3" t="s">
        <v>7417</v>
      </c>
      <c r="E2063" s="3" t="s">
        <v>7426</v>
      </c>
      <c r="F2063" s="3" t="s">
        <v>7433</v>
      </c>
      <c r="G2063" s="3">
        <v>8854.44</v>
      </c>
      <c r="H2063" s="3">
        <v>18</v>
      </c>
      <c r="I2063" s="8" t="s">
        <v>8024</v>
      </c>
      <c r="J2063" s="3" t="s">
        <v>8164</v>
      </c>
      <c r="K2063" s="3" t="s">
        <v>8168</v>
      </c>
      <c r="L2063" s="3" t="s">
        <v>8169</v>
      </c>
      <c r="M2063" s="4">
        <v>127503.77</v>
      </c>
      <c r="N2063" s="32">
        <f>Table2[[#This Row],[Price]]*Table2[[#This Row],[Quantity Sold]]</f>
        <v>159379.92000000001</v>
      </c>
      <c r="O2063" s="1">
        <f t="shared" si="259"/>
        <v>2023</v>
      </c>
      <c r="P2063" s="1" t="str">
        <f t="shared" si="260"/>
        <v>MEN</v>
      </c>
      <c r="Q2063" s="1" t="str">
        <f t="shared" si="257"/>
        <v>Men_Shoes</v>
      </c>
      <c r="T2063" s="1" t="str">
        <f t="shared" si="261"/>
        <v>LOW PRICE</v>
      </c>
      <c r="U2063" t="str">
        <f t="shared" si="258"/>
        <v>Discounted</v>
      </c>
      <c r="V2063" t="str">
        <f t="shared" si="262"/>
        <v>Men's Discounted Item</v>
      </c>
      <c r="W2063" s="1" t="b">
        <f t="shared" si="263"/>
        <v>1</v>
      </c>
      <c r="X2063" t="b">
        <f t="shared" si="264"/>
        <v>1</v>
      </c>
    </row>
    <row r="2064" spans="1:24" x14ac:dyDescent="0.3">
      <c r="A2064" s="2" t="s">
        <v>2052</v>
      </c>
      <c r="B2064" s="3" t="s">
        <v>5849</v>
      </c>
      <c r="C2064" s="3" t="s">
        <v>7405</v>
      </c>
      <c r="D2064" s="3" t="s">
        <v>7411</v>
      </c>
      <c r="E2064" s="3" t="s">
        <v>7423</v>
      </c>
      <c r="F2064" s="3" t="s">
        <v>7434</v>
      </c>
      <c r="G2064" s="3">
        <v>8720.81</v>
      </c>
      <c r="H2064" s="3">
        <v>1</v>
      </c>
      <c r="I2064" s="8" t="s">
        <v>7453</v>
      </c>
      <c r="J2064" s="3" t="s">
        <v>8163</v>
      </c>
      <c r="K2064" s="3" t="s">
        <v>8168</v>
      </c>
      <c r="L2064" s="3" t="s">
        <v>8170</v>
      </c>
      <c r="M2064" s="4">
        <v>8720.81</v>
      </c>
      <c r="N2064" s="32">
        <f>Table2[[#This Row],[Price]]*Table2[[#This Row],[Quantity Sold]]</f>
        <v>8720.81</v>
      </c>
      <c r="O2064" s="1">
        <f t="shared" si="259"/>
        <v>2022</v>
      </c>
      <c r="P2064" s="1" t="str">
        <f t="shared" si="260"/>
        <v>MEN</v>
      </c>
      <c r="Q2064" s="1" t="str">
        <f t="shared" si="257"/>
        <v>Men_Pants</v>
      </c>
      <c r="T2064" s="1" t="str">
        <f t="shared" si="261"/>
        <v>LOW PRICE</v>
      </c>
      <c r="U2064" t="str">
        <f t="shared" si="258"/>
        <v>No Discount</v>
      </c>
      <c r="V2064" t="str">
        <f t="shared" si="262"/>
        <v>Other</v>
      </c>
      <c r="W2064" s="1" t="b">
        <f t="shared" si="263"/>
        <v>0</v>
      </c>
      <c r="X2064" t="b">
        <f t="shared" si="264"/>
        <v>0</v>
      </c>
    </row>
    <row r="2065" spans="1:24" x14ac:dyDescent="0.3">
      <c r="A2065" s="2" t="s">
        <v>2053</v>
      </c>
      <c r="B2065" s="3" t="s">
        <v>5850</v>
      </c>
      <c r="C2065" s="3" t="s">
        <v>7405</v>
      </c>
      <c r="D2065" s="3" t="s">
        <v>7411</v>
      </c>
      <c r="E2065" s="3" t="s">
        <v>7427</v>
      </c>
      <c r="F2065" s="3" t="s">
        <v>7429</v>
      </c>
      <c r="G2065" s="3">
        <v>4423.07</v>
      </c>
      <c r="H2065" s="3">
        <v>9</v>
      </c>
      <c r="I2065" s="8" t="s">
        <v>8051</v>
      </c>
      <c r="J2065" s="3" t="s">
        <v>8164</v>
      </c>
      <c r="K2065" s="3" t="s">
        <v>8167</v>
      </c>
      <c r="L2065" s="3" t="s">
        <v>8170</v>
      </c>
      <c r="M2065" s="4">
        <v>39807.629999999997</v>
      </c>
      <c r="N2065" s="32">
        <f>Table2[[#This Row],[Price]]*Table2[[#This Row],[Quantity Sold]]</f>
        <v>39807.629999999997</v>
      </c>
      <c r="O2065" s="1">
        <f t="shared" si="259"/>
        <v>2022</v>
      </c>
      <c r="P2065" s="1" t="str">
        <f t="shared" si="260"/>
        <v>MEN</v>
      </c>
      <c r="Q2065" s="1" t="str">
        <f t="shared" si="257"/>
        <v>Men_Pants</v>
      </c>
      <c r="T2065" s="1" t="str">
        <f t="shared" si="261"/>
        <v>LOW PRICE</v>
      </c>
      <c r="U2065" t="str">
        <f t="shared" si="258"/>
        <v>No Discount</v>
      </c>
      <c r="V2065" t="str">
        <f t="shared" si="262"/>
        <v>Other</v>
      </c>
      <c r="W2065" s="1" t="b">
        <f t="shared" si="263"/>
        <v>0</v>
      </c>
      <c r="X2065" t="b">
        <f t="shared" si="264"/>
        <v>0</v>
      </c>
    </row>
    <row r="2066" spans="1:24" ht="28.8" x14ac:dyDescent="0.3">
      <c r="A2066" s="2" t="s">
        <v>2054</v>
      </c>
      <c r="B2066" s="3" t="s">
        <v>5851</v>
      </c>
      <c r="C2066" s="3" t="s">
        <v>7408</v>
      </c>
      <c r="D2066" s="3" t="s">
        <v>7417</v>
      </c>
      <c r="E2066" s="3" t="s">
        <v>7425</v>
      </c>
      <c r="F2066" s="3" t="s">
        <v>7429</v>
      </c>
      <c r="G2066" s="3">
        <v>4740.13</v>
      </c>
      <c r="H2066" s="3">
        <v>2</v>
      </c>
      <c r="I2066" s="8" t="s">
        <v>7593</v>
      </c>
      <c r="J2066" s="3" t="s">
        <v>8162</v>
      </c>
      <c r="K2066" s="3" t="s">
        <v>8167</v>
      </c>
      <c r="L2066" s="3" t="s">
        <v>8169</v>
      </c>
      <c r="M2066" s="4">
        <v>7584.54</v>
      </c>
      <c r="N2066" s="32">
        <f>Table2[[#This Row],[Price]]*Table2[[#This Row],[Quantity Sold]]</f>
        <v>9480.26</v>
      </c>
      <c r="O2066" s="1">
        <f t="shared" si="259"/>
        <v>2024</v>
      </c>
      <c r="P2066" s="1" t="str">
        <f t="shared" si="260"/>
        <v>WOMEN</v>
      </c>
      <c r="Q2066" s="1" t="str">
        <f t="shared" ref="Q2066:Q2129" si="265">CONCATENATE(C2066, "_",D2066)</f>
        <v>Women_Shoes</v>
      </c>
      <c r="T2066" s="1" t="str">
        <f t="shared" si="261"/>
        <v>LOW PRICE</v>
      </c>
      <c r="U2066" t="str">
        <f t="shared" si="258"/>
        <v>Discounted</v>
      </c>
      <c r="V2066" t="str">
        <f t="shared" si="262"/>
        <v>Other</v>
      </c>
      <c r="W2066" s="1" t="b">
        <f t="shared" si="263"/>
        <v>0</v>
      </c>
      <c r="X2066" t="b">
        <f t="shared" si="264"/>
        <v>1</v>
      </c>
    </row>
    <row r="2067" spans="1:24" ht="28.8" x14ac:dyDescent="0.3">
      <c r="A2067" s="2" t="s">
        <v>2055</v>
      </c>
      <c r="B2067" s="3" t="s">
        <v>5852</v>
      </c>
      <c r="C2067" s="3" t="s">
        <v>7407</v>
      </c>
      <c r="D2067" s="3" t="s">
        <v>7418</v>
      </c>
      <c r="E2067" s="3" t="s">
        <v>7425</v>
      </c>
      <c r="F2067" s="3" t="s">
        <v>7432</v>
      </c>
      <c r="G2067" s="3">
        <v>15126.75</v>
      </c>
      <c r="H2067" s="3">
        <v>20</v>
      </c>
      <c r="I2067" s="8" t="s">
        <v>7478</v>
      </c>
      <c r="J2067" s="3" t="s">
        <v>8162</v>
      </c>
      <c r="K2067" s="3" t="s">
        <v>8168</v>
      </c>
      <c r="L2067" s="3" t="s">
        <v>8170</v>
      </c>
      <c r="M2067" s="4">
        <v>302535</v>
      </c>
      <c r="N2067" s="32">
        <f>Table2[[#This Row],[Price]]*Table2[[#This Row],[Quantity Sold]]</f>
        <v>302535</v>
      </c>
      <c r="O2067" s="1">
        <f t="shared" si="259"/>
        <v>2023</v>
      </c>
      <c r="P2067" s="1" t="str">
        <f t="shared" si="260"/>
        <v>KIDS</v>
      </c>
      <c r="Q2067" s="1" t="str">
        <f t="shared" si="265"/>
        <v>Kids_Sweaters</v>
      </c>
      <c r="T2067" s="1" t="str">
        <f t="shared" si="261"/>
        <v>HIGH PRICE</v>
      </c>
      <c r="U2067" t="str">
        <f t="shared" si="258"/>
        <v>No Discount</v>
      </c>
      <c r="V2067" t="str">
        <f t="shared" si="262"/>
        <v>Other</v>
      </c>
      <c r="W2067" s="1" t="b">
        <f t="shared" si="263"/>
        <v>1</v>
      </c>
      <c r="X2067" t="b">
        <f t="shared" si="264"/>
        <v>0</v>
      </c>
    </row>
    <row r="2068" spans="1:24" ht="28.8" x14ac:dyDescent="0.3">
      <c r="A2068" s="2" t="s">
        <v>2056</v>
      </c>
      <c r="B2068" s="3" t="s">
        <v>5853</v>
      </c>
      <c r="C2068" s="3" t="s">
        <v>7408</v>
      </c>
      <c r="D2068" s="3" t="s">
        <v>7417</v>
      </c>
      <c r="E2068" s="3" t="s">
        <v>7427</v>
      </c>
      <c r="F2068" s="3" t="s">
        <v>7432</v>
      </c>
      <c r="G2068" s="3">
        <v>6113.78</v>
      </c>
      <c r="H2068" s="3">
        <v>16</v>
      </c>
      <c r="I2068" s="8" t="s">
        <v>7908</v>
      </c>
      <c r="J2068" s="3" t="s">
        <v>8163</v>
      </c>
      <c r="K2068" s="3" t="s">
        <v>8168</v>
      </c>
      <c r="L2068" s="3" t="s">
        <v>8170</v>
      </c>
      <c r="M2068" s="4">
        <v>97820.479999999996</v>
      </c>
      <c r="N2068" s="32">
        <f>Table2[[#This Row],[Price]]*Table2[[#This Row],[Quantity Sold]]</f>
        <v>97820.479999999996</v>
      </c>
      <c r="O2068" s="1">
        <f t="shared" si="259"/>
        <v>2023</v>
      </c>
      <c r="P2068" s="1" t="str">
        <f t="shared" si="260"/>
        <v>WOMEN</v>
      </c>
      <c r="Q2068" s="1" t="str">
        <f t="shared" si="265"/>
        <v>Women_Shoes</v>
      </c>
      <c r="T2068" s="1" t="str">
        <f t="shared" si="261"/>
        <v>LOW PRICE</v>
      </c>
      <c r="U2068" t="str">
        <f t="shared" si="258"/>
        <v>No Discount</v>
      </c>
      <c r="V2068" t="str">
        <f t="shared" si="262"/>
        <v>Other</v>
      </c>
      <c r="W2068" s="1" t="b">
        <f t="shared" si="263"/>
        <v>1</v>
      </c>
      <c r="X2068" t="b">
        <f t="shared" si="264"/>
        <v>0</v>
      </c>
    </row>
    <row r="2069" spans="1:24" ht="28.8" x14ac:dyDescent="0.3">
      <c r="A2069" s="2" t="s">
        <v>2057</v>
      </c>
      <c r="B2069" s="3" t="s">
        <v>5854</v>
      </c>
      <c r="C2069" s="3" t="s">
        <v>7407</v>
      </c>
      <c r="D2069" s="3" t="s">
        <v>7418</v>
      </c>
      <c r="E2069" s="3" t="s">
        <v>7424</v>
      </c>
      <c r="F2069" s="3" t="s">
        <v>7433</v>
      </c>
      <c r="G2069" s="3">
        <v>15599.85</v>
      </c>
      <c r="H2069" s="3">
        <v>8</v>
      </c>
      <c r="I2069" s="8" t="s">
        <v>7693</v>
      </c>
      <c r="J2069" s="3" t="s">
        <v>8166</v>
      </c>
      <c r="K2069" s="3" t="s">
        <v>8167</v>
      </c>
      <c r="L2069" s="3" t="s">
        <v>8169</v>
      </c>
      <c r="M2069" s="4">
        <v>99839.039999999994</v>
      </c>
      <c r="N2069" s="32">
        <f>Table2[[#This Row],[Price]]*Table2[[#This Row],[Quantity Sold]]</f>
        <v>124798.8</v>
      </c>
      <c r="O2069" s="1">
        <f t="shared" si="259"/>
        <v>2023</v>
      </c>
      <c r="P2069" s="1" t="str">
        <f t="shared" si="260"/>
        <v>KIDS</v>
      </c>
      <c r="Q2069" s="1" t="str">
        <f t="shared" si="265"/>
        <v>Kids_Sweaters</v>
      </c>
      <c r="T2069" s="1" t="str">
        <f t="shared" si="261"/>
        <v>HIGH PRICE</v>
      </c>
      <c r="U2069" t="str">
        <f t="shared" si="258"/>
        <v>Discounted</v>
      </c>
      <c r="V2069" t="str">
        <f t="shared" si="262"/>
        <v>Other</v>
      </c>
      <c r="W2069" s="1" t="b">
        <f t="shared" si="263"/>
        <v>0</v>
      </c>
      <c r="X2069" t="b">
        <f t="shared" si="264"/>
        <v>1</v>
      </c>
    </row>
    <row r="2070" spans="1:24" x14ac:dyDescent="0.3">
      <c r="A2070" s="2" t="s">
        <v>2058</v>
      </c>
      <c r="B2070" s="3" t="s">
        <v>5804</v>
      </c>
      <c r="C2070" s="3" t="s">
        <v>7405</v>
      </c>
      <c r="D2070" s="3" t="s">
        <v>7409</v>
      </c>
      <c r="E2070" s="3" t="s">
        <v>7426</v>
      </c>
      <c r="F2070" s="3" t="s">
        <v>7433</v>
      </c>
      <c r="G2070" s="3">
        <v>1136.27</v>
      </c>
      <c r="H2070" s="3">
        <v>7</v>
      </c>
      <c r="I2070" s="8" t="s">
        <v>7989</v>
      </c>
      <c r="J2070" s="3" t="s">
        <v>8163</v>
      </c>
      <c r="K2070" s="3" t="s">
        <v>8167</v>
      </c>
      <c r="L2070" s="3" t="s">
        <v>8170</v>
      </c>
      <c r="M2070" s="4">
        <v>7953.89</v>
      </c>
      <c r="N2070" s="32">
        <f>Table2[[#This Row],[Price]]*Table2[[#This Row],[Quantity Sold]]</f>
        <v>7953.8899999999994</v>
      </c>
      <c r="O2070" s="1">
        <f t="shared" si="259"/>
        <v>2023</v>
      </c>
      <c r="P2070" s="1" t="str">
        <f t="shared" si="260"/>
        <v>MEN</v>
      </c>
      <c r="Q2070" s="1" t="str">
        <f t="shared" si="265"/>
        <v>Men_Jackets</v>
      </c>
      <c r="T2070" s="1" t="str">
        <f t="shared" si="261"/>
        <v>LOW PRICE</v>
      </c>
      <c r="U2070" t="str">
        <f t="shared" si="258"/>
        <v>No Discount</v>
      </c>
      <c r="V2070" t="str">
        <f t="shared" si="262"/>
        <v>Other</v>
      </c>
      <c r="W2070" s="1" t="b">
        <f t="shared" si="263"/>
        <v>0</v>
      </c>
      <c r="X2070" t="b">
        <f t="shared" si="264"/>
        <v>0</v>
      </c>
    </row>
    <row r="2071" spans="1:24" ht="28.8" x14ac:dyDescent="0.3">
      <c r="A2071" s="2" t="s">
        <v>2059</v>
      </c>
      <c r="B2071" s="3" t="s">
        <v>5166</v>
      </c>
      <c r="C2071" s="3" t="s">
        <v>7408</v>
      </c>
      <c r="D2071" s="3" t="s">
        <v>7417</v>
      </c>
      <c r="E2071" s="3" t="s">
        <v>7425</v>
      </c>
      <c r="F2071" s="3" t="s">
        <v>7434</v>
      </c>
      <c r="G2071" s="3">
        <v>14562.35</v>
      </c>
      <c r="H2071" s="3">
        <v>20</v>
      </c>
      <c r="I2071" s="8" t="s">
        <v>7606</v>
      </c>
      <c r="J2071" s="3" t="s">
        <v>8163</v>
      </c>
      <c r="K2071" s="3" t="s">
        <v>8167</v>
      </c>
      <c r="L2071" s="3" t="s">
        <v>8170</v>
      </c>
      <c r="M2071" s="4">
        <v>291247</v>
      </c>
      <c r="N2071" s="32">
        <f>Table2[[#This Row],[Price]]*Table2[[#This Row],[Quantity Sold]]</f>
        <v>291247</v>
      </c>
      <c r="O2071" s="1">
        <f t="shared" si="259"/>
        <v>2023</v>
      </c>
      <c r="P2071" s="1" t="str">
        <f t="shared" si="260"/>
        <v>WOMEN</v>
      </c>
      <c r="Q2071" s="1" t="str">
        <f t="shared" si="265"/>
        <v>Women_Shoes</v>
      </c>
      <c r="T2071" s="1" t="str">
        <f t="shared" si="261"/>
        <v>HIGH PRICE</v>
      </c>
      <c r="U2071" t="str">
        <f t="shared" si="258"/>
        <v>No Discount</v>
      </c>
      <c r="V2071" t="str">
        <f t="shared" si="262"/>
        <v>Other</v>
      </c>
      <c r="W2071" s="1" t="b">
        <f t="shared" si="263"/>
        <v>1</v>
      </c>
      <c r="X2071" t="b">
        <f t="shared" si="264"/>
        <v>0</v>
      </c>
    </row>
    <row r="2072" spans="1:24" x14ac:dyDescent="0.3">
      <c r="A2072" s="2" t="s">
        <v>2060</v>
      </c>
      <c r="B2072" s="3" t="s">
        <v>4958</v>
      </c>
      <c r="C2072" s="3" t="s">
        <v>7405</v>
      </c>
      <c r="D2072" s="3" t="s">
        <v>7409</v>
      </c>
      <c r="E2072" s="3" t="s">
        <v>7423</v>
      </c>
      <c r="F2072" s="3" t="s">
        <v>7428</v>
      </c>
      <c r="G2072" s="3">
        <v>7731.45</v>
      </c>
      <c r="H2072" s="3">
        <v>14</v>
      </c>
      <c r="I2072" s="8" t="s">
        <v>7469</v>
      </c>
      <c r="J2072" s="3" t="s">
        <v>8162</v>
      </c>
      <c r="K2072" s="3" t="s">
        <v>8168</v>
      </c>
      <c r="L2072" s="3" t="s">
        <v>8170</v>
      </c>
      <c r="M2072" s="4">
        <v>108240.3</v>
      </c>
      <c r="N2072" s="32">
        <f>Table2[[#This Row],[Price]]*Table2[[#This Row],[Quantity Sold]]</f>
        <v>108240.3</v>
      </c>
      <c r="O2072" s="1">
        <f t="shared" si="259"/>
        <v>2023</v>
      </c>
      <c r="P2072" s="1" t="str">
        <f t="shared" si="260"/>
        <v>MEN</v>
      </c>
      <c r="Q2072" s="1" t="str">
        <f t="shared" si="265"/>
        <v>Men_Jackets</v>
      </c>
      <c r="T2072" s="1" t="str">
        <f t="shared" si="261"/>
        <v>LOW PRICE</v>
      </c>
      <c r="U2072" t="str">
        <f t="shared" si="258"/>
        <v>No Discount</v>
      </c>
      <c r="V2072" t="str">
        <f t="shared" si="262"/>
        <v>Other</v>
      </c>
      <c r="W2072" s="1" t="b">
        <f t="shared" si="263"/>
        <v>1</v>
      </c>
      <c r="X2072" t="b">
        <f t="shared" si="264"/>
        <v>0</v>
      </c>
    </row>
    <row r="2073" spans="1:24" x14ac:dyDescent="0.3">
      <c r="A2073" s="2" t="s">
        <v>2061</v>
      </c>
      <c r="B2073" s="3" t="s">
        <v>5855</v>
      </c>
      <c r="C2073" s="3" t="s">
        <v>7405</v>
      </c>
      <c r="D2073" s="3" t="s">
        <v>7417</v>
      </c>
      <c r="E2073" s="3" t="s">
        <v>7424</v>
      </c>
      <c r="F2073" s="3" t="s">
        <v>7428</v>
      </c>
      <c r="G2073" s="3">
        <v>16081.25</v>
      </c>
      <c r="H2073" s="3">
        <v>10</v>
      </c>
      <c r="I2073" s="8" t="s">
        <v>7988</v>
      </c>
      <c r="J2073" s="3" t="s">
        <v>8166</v>
      </c>
      <c r="K2073" s="3" t="s">
        <v>8167</v>
      </c>
      <c r="L2073" s="3" t="s">
        <v>8170</v>
      </c>
      <c r="M2073" s="4">
        <v>160812.5</v>
      </c>
      <c r="N2073" s="32">
        <f>Table2[[#This Row],[Price]]*Table2[[#This Row],[Quantity Sold]]</f>
        <v>160812.5</v>
      </c>
      <c r="O2073" s="1">
        <f t="shared" si="259"/>
        <v>2024</v>
      </c>
      <c r="P2073" s="1" t="str">
        <f t="shared" si="260"/>
        <v>MEN</v>
      </c>
      <c r="Q2073" s="1" t="str">
        <f t="shared" si="265"/>
        <v>Men_Shoes</v>
      </c>
      <c r="T2073" s="1" t="str">
        <f t="shared" si="261"/>
        <v>HIGH PRICE</v>
      </c>
      <c r="U2073" t="str">
        <f t="shared" si="258"/>
        <v>No Discount</v>
      </c>
      <c r="V2073" t="str">
        <f t="shared" si="262"/>
        <v>Other</v>
      </c>
      <c r="W2073" s="1" t="b">
        <f t="shared" si="263"/>
        <v>1</v>
      </c>
      <c r="X2073" t="b">
        <f t="shared" si="264"/>
        <v>0</v>
      </c>
    </row>
    <row r="2074" spans="1:24" ht="28.8" x14ac:dyDescent="0.3">
      <c r="A2074" s="2" t="s">
        <v>2062</v>
      </c>
      <c r="B2074" s="3" t="s">
        <v>4259</v>
      </c>
      <c r="C2074" s="3" t="s">
        <v>7408</v>
      </c>
      <c r="D2074" s="3" t="s">
        <v>7417</v>
      </c>
      <c r="E2074" s="3" t="s">
        <v>7425</v>
      </c>
      <c r="F2074" s="3" t="s">
        <v>7434</v>
      </c>
      <c r="G2074" s="3">
        <v>3736.66</v>
      </c>
      <c r="H2074" s="3">
        <v>9</v>
      </c>
      <c r="I2074" s="8" t="s">
        <v>7907</v>
      </c>
      <c r="J2074" s="3" t="s">
        <v>8166</v>
      </c>
      <c r="K2074" s="3" t="s">
        <v>8167</v>
      </c>
      <c r="L2074" s="3" t="s">
        <v>8170</v>
      </c>
      <c r="M2074" s="4">
        <v>33629.94</v>
      </c>
      <c r="N2074" s="32">
        <f>Table2[[#This Row],[Price]]*Table2[[#This Row],[Quantity Sold]]</f>
        <v>33629.94</v>
      </c>
      <c r="O2074" s="1">
        <f t="shared" si="259"/>
        <v>2024</v>
      </c>
      <c r="P2074" s="1" t="str">
        <f t="shared" si="260"/>
        <v>WOMEN</v>
      </c>
      <c r="Q2074" s="1" t="str">
        <f t="shared" si="265"/>
        <v>Women_Shoes</v>
      </c>
      <c r="T2074" s="1" t="str">
        <f t="shared" si="261"/>
        <v>LOW PRICE</v>
      </c>
      <c r="U2074" t="str">
        <f t="shared" si="258"/>
        <v>No Discount</v>
      </c>
      <c r="V2074" t="str">
        <f t="shared" si="262"/>
        <v>Other</v>
      </c>
      <c r="W2074" s="1" t="b">
        <f t="shared" si="263"/>
        <v>0</v>
      </c>
      <c r="X2074" t="b">
        <f t="shared" si="264"/>
        <v>0</v>
      </c>
    </row>
    <row r="2075" spans="1:24" ht="28.8" x14ac:dyDescent="0.3">
      <c r="A2075" s="2" t="s">
        <v>2063</v>
      </c>
      <c r="B2075" s="3" t="s">
        <v>5856</v>
      </c>
      <c r="C2075" s="3" t="s">
        <v>7408</v>
      </c>
      <c r="D2075" s="3" t="s">
        <v>7422</v>
      </c>
      <c r="E2075" s="3" t="s">
        <v>7427</v>
      </c>
      <c r="F2075" s="3" t="s">
        <v>7431</v>
      </c>
      <c r="G2075" s="3">
        <v>2128.12</v>
      </c>
      <c r="H2075" s="3">
        <v>16</v>
      </c>
      <c r="I2075" s="8" t="s">
        <v>7935</v>
      </c>
      <c r="J2075" s="3" t="s">
        <v>8166</v>
      </c>
      <c r="K2075" s="3" t="s">
        <v>8167</v>
      </c>
      <c r="L2075" s="3" t="s">
        <v>8169</v>
      </c>
      <c r="M2075" s="4">
        <v>27239.77</v>
      </c>
      <c r="N2075" s="32">
        <f>Table2[[#This Row],[Price]]*Table2[[#This Row],[Quantity Sold]]</f>
        <v>34049.919999999998</v>
      </c>
      <c r="O2075" s="1">
        <f t="shared" si="259"/>
        <v>2022</v>
      </c>
      <c r="P2075" s="1" t="str">
        <f t="shared" si="260"/>
        <v>WOMEN</v>
      </c>
      <c r="Q2075" s="1" t="str">
        <f t="shared" si="265"/>
        <v>Women_Skirts</v>
      </c>
      <c r="T2075" s="1" t="str">
        <f t="shared" si="261"/>
        <v>LOW PRICE</v>
      </c>
      <c r="U2075" t="str">
        <f t="shared" si="258"/>
        <v>Discounted</v>
      </c>
      <c r="V2075" t="str">
        <f t="shared" si="262"/>
        <v>Other</v>
      </c>
      <c r="W2075" s="1" t="b">
        <f t="shared" si="263"/>
        <v>1</v>
      </c>
      <c r="X2075" t="b">
        <f t="shared" si="264"/>
        <v>1</v>
      </c>
    </row>
    <row r="2076" spans="1:24" x14ac:dyDescent="0.3">
      <c r="A2076" s="2" t="s">
        <v>2064</v>
      </c>
      <c r="B2076" s="3" t="s">
        <v>5857</v>
      </c>
      <c r="C2076" s="3" t="s">
        <v>7405</v>
      </c>
      <c r="D2076" s="3" t="s">
        <v>7410</v>
      </c>
      <c r="E2076" s="3" t="s">
        <v>7426</v>
      </c>
      <c r="F2076" s="3" t="s">
        <v>7431</v>
      </c>
      <c r="G2076" s="3">
        <v>3558.21</v>
      </c>
      <c r="H2076" s="3">
        <v>14</v>
      </c>
      <c r="I2076" s="8" t="s">
        <v>8040</v>
      </c>
      <c r="J2076" s="3" t="s">
        <v>8166</v>
      </c>
      <c r="K2076" s="3" t="s">
        <v>8167</v>
      </c>
      <c r="L2076" s="3" t="s">
        <v>8169</v>
      </c>
      <c r="M2076" s="4">
        <v>39851.620000000003</v>
      </c>
      <c r="N2076" s="32">
        <f>Table2[[#This Row],[Price]]*Table2[[#This Row],[Quantity Sold]]</f>
        <v>49814.94</v>
      </c>
      <c r="O2076" s="1">
        <f t="shared" si="259"/>
        <v>2023</v>
      </c>
      <c r="P2076" s="1" t="str">
        <f t="shared" si="260"/>
        <v>MEN</v>
      </c>
      <c r="Q2076" s="1" t="str">
        <f t="shared" si="265"/>
        <v>Men_Shirts</v>
      </c>
      <c r="T2076" s="1" t="str">
        <f t="shared" si="261"/>
        <v>LOW PRICE</v>
      </c>
      <c r="U2076" t="str">
        <f t="shared" si="258"/>
        <v>Discounted</v>
      </c>
      <c r="V2076" t="str">
        <f t="shared" si="262"/>
        <v>Men's Discounted Item</v>
      </c>
      <c r="W2076" s="1" t="b">
        <f t="shared" si="263"/>
        <v>1</v>
      </c>
      <c r="X2076" t="b">
        <f t="shared" si="264"/>
        <v>1</v>
      </c>
    </row>
    <row r="2077" spans="1:24" x14ac:dyDescent="0.3">
      <c r="A2077" s="2" t="s">
        <v>2065</v>
      </c>
      <c r="B2077" s="3" t="s">
        <v>5858</v>
      </c>
      <c r="C2077" s="3" t="s">
        <v>7405</v>
      </c>
      <c r="D2077" s="3" t="s">
        <v>7410</v>
      </c>
      <c r="E2077" s="3" t="s">
        <v>7424</v>
      </c>
      <c r="F2077" s="3" t="s">
        <v>7431</v>
      </c>
      <c r="G2077" s="3">
        <v>15820.63</v>
      </c>
      <c r="H2077" s="3">
        <v>14</v>
      </c>
      <c r="I2077" s="8" t="s">
        <v>7763</v>
      </c>
      <c r="J2077" s="3" t="s">
        <v>8162</v>
      </c>
      <c r="K2077" s="3" t="s">
        <v>8168</v>
      </c>
      <c r="L2077" s="3" t="s">
        <v>8170</v>
      </c>
      <c r="M2077" s="4">
        <v>221488.82</v>
      </c>
      <c r="N2077" s="32">
        <f>Table2[[#This Row],[Price]]*Table2[[#This Row],[Quantity Sold]]</f>
        <v>221488.81999999998</v>
      </c>
      <c r="O2077" s="1">
        <f t="shared" si="259"/>
        <v>2024</v>
      </c>
      <c r="P2077" s="1" t="str">
        <f t="shared" si="260"/>
        <v>MEN</v>
      </c>
      <c r="Q2077" s="1" t="str">
        <f t="shared" si="265"/>
        <v>Men_Shirts</v>
      </c>
      <c r="T2077" s="1" t="str">
        <f t="shared" si="261"/>
        <v>HIGH PRICE</v>
      </c>
      <c r="U2077" t="str">
        <f t="shared" si="258"/>
        <v>No Discount</v>
      </c>
      <c r="V2077" t="str">
        <f t="shared" si="262"/>
        <v>Other</v>
      </c>
      <c r="W2077" s="1" t="b">
        <f t="shared" si="263"/>
        <v>1</v>
      </c>
      <c r="X2077" t="b">
        <f t="shared" si="264"/>
        <v>0</v>
      </c>
    </row>
    <row r="2078" spans="1:24" x14ac:dyDescent="0.3">
      <c r="A2078" s="2" t="s">
        <v>2066</v>
      </c>
      <c r="B2078" s="3" t="s">
        <v>5859</v>
      </c>
      <c r="C2078" s="3" t="s">
        <v>7405</v>
      </c>
      <c r="D2078" s="3" t="s">
        <v>7410</v>
      </c>
      <c r="E2078" s="3" t="s">
        <v>7423</v>
      </c>
      <c r="F2078" s="3" t="s">
        <v>7431</v>
      </c>
      <c r="G2078" s="3">
        <v>1375.31</v>
      </c>
      <c r="H2078" s="3">
        <v>14</v>
      </c>
      <c r="I2078" s="8" t="s">
        <v>8035</v>
      </c>
      <c r="J2078" s="3" t="s">
        <v>8163</v>
      </c>
      <c r="K2078" s="3" t="s">
        <v>8168</v>
      </c>
      <c r="L2078" s="3" t="s">
        <v>8169</v>
      </c>
      <c r="M2078" s="4">
        <v>15403.14</v>
      </c>
      <c r="N2078" s="32">
        <f>Table2[[#This Row],[Price]]*Table2[[#This Row],[Quantity Sold]]</f>
        <v>19254.34</v>
      </c>
      <c r="O2078" s="1">
        <f t="shared" si="259"/>
        <v>2023</v>
      </c>
      <c r="P2078" s="1" t="str">
        <f t="shared" si="260"/>
        <v>MEN</v>
      </c>
      <c r="Q2078" s="1" t="str">
        <f t="shared" si="265"/>
        <v>Men_Shirts</v>
      </c>
      <c r="T2078" s="1" t="str">
        <f t="shared" si="261"/>
        <v>LOW PRICE</v>
      </c>
      <c r="U2078" t="str">
        <f t="shared" si="258"/>
        <v>Discounted</v>
      </c>
      <c r="V2078" t="str">
        <f t="shared" si="262"/>
        <v>Men's Discounted Item</v>
      </c>
      <c r="W2078" s="1" t="b">
        <f t="shared" si="263"/>
        <v>1</v>
      </c>
      <c r="X2078" t="b">
        <f t="shared" si="264"/>
        <v>1</v>
      </c>
    </row>
    <row r="2079" spans="1:24" x14ac:dyDescent="0.3">
      <c r="A2079" s="2" t="s">
        <v>2067</v>
      </c>
      <c r="B2079" s="3" t="s">
        <v>5860</v>
      </c>
      <c r="C2079" s="3" t="s">
        <v>7405</v>
      </c>
      <c r="D2079" s="3" t="s">
        <v>7417</v>
      </c>
      <c r="E2079" s="3" t="s">
        <v>7426</v>
      </c>
      <c r="F2079" s="3" t="s">
        <v>7431</v>
      </c>
      <c r="G2079" s="3">
        <v>9098.4599999999991</v>
      </c>
      <c r="H2079" s="3">
        <v>5</v>
      </c>
      <c r="I2079" s="8" t="s">
        <v>7600</v>
      </c>
      <c r="J2079" s="3" t="s">
        <v>8164</v>
      </c>
      <c r="K2079" s="3" t="s">
        <v>8168</v>
      </c>
      <c r="L2079" s="3" t="s">
        <v>8170</v>
      </c>
      <c r="M2079" s="4">
        <v>45492.3</v>
      </c>
      <c r="N2079" s="32">
        <f>Table2[[#This Row],[Price]]*Table2[[#This Row],[Quantity Sold]]</f>
        <v>45492.299999999996</v>
      </c>
      <c r="O2079" s="1">
        <f t="shared" si="259"/>
        <v>2023</v>
      </c>
      <c r="P2079" s="1" t="str">
        <f t="shared" si="260"/>
        <v>MEN</v>
      </c>
      <c r="Q2079" s="1" t="str">
        <f t="shared" si="265"/>
        <v>Men_Shoes</v>
      </c>
      <c r="T2079" s="1" t="str">
        <f t="shared" si="261"/>
        <v>LOW PRICE</v>
      </c>
      <c r="U2079" t="str">
        <f t="shared" si="258"/>
        <v>No Discount</v>
      </c>
      <c r="V2079" t="str">
        <f t="shared" si="262"/>
        <v>Other</v>
      </c>
      <c r="W2079" s="1" t="b">
        <f t="shared" si="263"/>
        <v>0</v>
      </c>
      <c r="X2079" t="b">
        <f t="shared" si="264"/>
        <v>0</v>
      </c>
    </row>
    <row r="2080" spans="1:24" x14ac:dyDescent="0.3">
      <c r="A2080" s="2" t="s">
        <v>2068</v>
      </c>
      <c r="B2080" s="3" t="s">
        <v>5861</v>
      </c>
      <c r="C2080" s="3" t="s">
        <v>7407</v>
      </c>
      <c r="D2080" s="3" t="s">
        <v>7415</v>
      </c>
      <c r="E2080" s="3" t="s">
        <v>7427</v>
      </c>
      <c r="F2080" s="3" t="s">
        <v>7429</v>
      </c>
      <c r="G2080" s="3">
        <v>15270.34</v>
      </c>
      <c r="H2080" s="3">
        <v>16</v>
      </c>
      <c r="I2080" s="8" t="s">
        <v>7925</v>
      </c>
      <c r="J2080" s="3" t="s">
        <v>8164</v>
      </c>
      <c r="K2080" s="3" t="s">
        <v>8167</v>
      </c>
      <c r="L2080" s="3" t="s">
        <v>8169</v>
      </c>
      <c r="M2080" s="4">
        <v>195460.02</v>
      </c>
      <c r="N2080" s="32">
        <f>Table2[[#This Row],[Price]]*Table2[[#This Row],[Quantity Sold]]</f>
        <v>244325.44</v>
      </c>
      <c r="O2080" s="1">
        <f t="shared" si="259"/>
        <v>2022</v>
      </c>
      <c r="P2080" s="1" t="str">
        <f t="shared" si="260"/>
        <v>KIDS</v>
      </c>
      <c r="Q2080" s="1" t="str">
        <f t="shared" si="265"/>
        <v>Kids_T-Shirts</v>
      </c>
      <c r="T2080" s="1" t="str">
        <f t="shared" si="261"/>
        <v>HIGH PRICE</v>
      </c>
      <c r="U2080" t="str">
        <f t="shared" si="258"/>
        <v>Discounted</v>
      </c>
      <c r="V2080" t="str">
        <f t="shared" si="262"/>
        <v>Other</v>
      </c>
      <c r="W2080" s="1" t="b">
        <f t="shared" si="263"/>
        <v>1</v>
      </c>
      <c r="X2080" t="b">
        <f t="shared" si="264"/>
        <v>1</v>
      </c>
    </row>
    <row r="2081" spans="1:24" ht="28.8" x14ac:dyDescent="0.3">
      <c r="A2081" s="2" t="s">
        <v>1460</v>
      </c>
      <c r="B2081" s="3" t="s">
        <v>5187</v>
      </c>
      <c r="C2081" s="3" t="s">
        <v>7408</v>
      </c>
      <c r="D2081" s="3" t="s">
        <v>7417</v>
      </c>
      <c r="E2081" s="3" t="s">
        <v>7425</v>
      </c>
      <c r="F2081" s="3" t="s">
        <v>7432</v>
      </c>
      <c r="G2081" s="3">
        <v>16438.150000000001</v>
      </c>
      <c r="H2081" s="3">
        <v>18</v>
      </c>
      <c r="I2081" s="8" t="s">
        <v>8027</v>
      </c>
      <c r="J2081" s="3" t="s">
        <v>8163</v>
      </c>
      <c r="K2081" s="3" t="s">
        <v>8168</v>
      </c>
      <c r="L2081" s="3" t="s">
        <v>8169</v>
      </c>
      <c r="M2081" s="4">
        <v>236709.36</v>
      </c>
      <c r="N2081" s="32">
        <f>Table2[[#This Row],[Price]]*Table2[[#This Row],[Quantity Sold]]</f>
        <v>295886.7</v>
      </c>
      <c r="O2081" s="1">
        <f t="shared" si="259"/>
        <v>2024</v>
      </c>
      <c r="P2081" s="1" t="str">
        <f t="shared" si="260"/>
        <v>WOMEN</v>
      </c>
      <c r="Q2081" s="1" t="str">
        <f t="shared" si="265"/>
        <v>Women_Shoes</v>
      </c>
      <c r="T2081" s="1" t="str">
        <f t="shared" si="261"/>
        <v>HIGH PRICE</v>
      </c>
      <c r="U2081" t="str">
        <f t="shared" si="258"/>
        <v>Discounted</v>
      </c>
      <c r="V2081" t="str">
        <f t="shared" si="262"/>
        <v>Other</v>
      </c>
      <c r="W2081" s="1" t="b">
        <f t="shared" si="263"/>
        <v>1</v>
      </c>
      <c r="X2081" t="b">
        <f t="shared" si="264"/>
        <v>1</v>
      </c>
    </row>
    <row r="2082" spans="1:24" ht="28.8" x14ac:dyDescent="0.3">
      <c r="A2082" s="2" t="s">
        <v>2069</v>
      </c>
      <c r="B2082" s="3" t="s">
        <v>5862</v>
      </c>
      <c r="C2082" s="3" t="s">
        <v>7406</v>
      </c>
      <c r="D2082" s="3" t="s">
        <v>7421</v>
      </c>
      <c r="E2082" s="3" t="s">
        <v>7424</v>
      </c>
      <c r="F2082" s="3" t="s">
        <v>7434</v>
      </c>
      <c r="G2082" s="3">
        <v>5939.48</v>
      </c>
      <c r="H2082" s="3">
        <v>3</v>
      </c>
      <c r="I2082" s="8" t="s">
        <v>7738</v>
      </c>
      <c r="J2082" s="3" t="s">
        <v>8164</v>
      </c>
      <c r="K2082" s="3" t="s">
        <v>8168</v>
      </c>
      <c r="L2082" s="3" t="s">
        <v>8169</v>
      </c>
      <c r="M2082" s="4">
        <v>14254.42</v>
      </c>
      <c r="N2082" s="32">
        <f>Table2[[#This Row],[Price]]*Table2[[#This Row],[Quantity Sold]]</f>
        <v>17818.439999999999</v>
      </c>
      <c r="O2082" s="1">
        <f t="shared" si="259"/>
        <v>2024</v>
      </c>
      <c r="P2082" s="1" t="str">
        <f t="shared" si="260"/>
        <v>ACCESSORIES</v>
      </c>
      <c r="Q2082" s="1" t="str">
        <f t="shared" si="265"/>
        <v>Accessories_Scarves</v>
      </c>
      <c r="T2082" s="1" t="str">
        <f t="shared" si="261"/>
        <v>LOW PRICE</v>
      </c>
      <c r="U2082" t="str">
        <f t="shared" si="258"/>
        <v>Discounted</v>
      </c>
      <c r="V2082" t="str">
        <f t="shared" si="262"/>
        <v>Other</v>
      </c>
      <c r="W2082" s="1" t="b">
        <f t="shared" si="263"/>
        <v>0</v>
      </c>
      <c r="X2082" t="b">
        <f t="shared" si="264"/>
        <v>1</v>
      </c>
    </row>
    <row r="2083" spans="1:24" ht="28.8" x14ac:dyDescent="0.3">
      <c r="A2083" s="2" t="s">
        <v>2070</v>
      </c>
      <c r="B2083" s="3" t="s">
        <v>5863</v>
      </c>
      <c r="C2083" s="3" t="s">
        <v>7406</v>
      </c>
      <c r="D2083" s="3" t="s">
        <v>7414</v>
      </c>
      <c r="E2083" s="3" t="s">
        <v>7427</v>
      </c>
      <c r="F2083" s="3" t="s">
        <v>7432</v>
      </c>
      <c r="G2083" s="3">
        <v>15330.1</v>
      </c>
      <c r="H2083" s="3">
        <v>18</v>
      </c>
      <c r="I2083" s="8" t="s">
        <v>7771</v>
      </c>
      <c r="J2083" s="3" t="s">
        <v>8165</v>
      </c>
      <c r="K2083" s="3" t="s">
        <v>8168</v>
      </c>
      <c r="L2083" s="3" t="s">
        <v>8169</v>
      </c>
      <c r="M2083" s="4">
        <v>220753.44</v>
      </c>
      <c r="N2083" s="32">
        <f>Table2[[#This Row],[Price]]*Table2[[#This Row],[Quantity Sold]]</f>
        <v>275941.8</v>
      </c>
      <c r="O2083" s="1">
        <f t="shared" si="259"/>
        <v>2024</v>
      </c>
      <c r="P2083" s="1" t="str">
        <f t="shared" si="260"/>
        <v>ACCESSORIES</v>
      </c>
      <c r="Q2083" s="1" t="str">
        <f t="shared" si="265"/>
        <v>Accessories_Bags</v>
      </c>
      <c r="T2083" s="1" t="str">
        <f t="shared" si="261"/>
        <v>HIGH PRICE</v>
      </c>
      <c r="U2083" t="str">
        <f t="shared" si="258"/>
        <v>Discounted</v>
      </c>
      <c r="V2083" t="str">
        <f t="shared" si="262"/>
        <v>Other</v>
      </c>
      <c r="W2083" s="1" t="b">
        <f t="shared" si="263"/>
        <v>1</v>
      </c>
      <c r="X2083" t="b">
        <f t="shared" si="264"/>
        <v>1</v>
      </c>
    </row>
    <row r="2084" spans="1:24" x14ac:dyDescent="0.3">
      <c r="A2084" s="2" t="s">
        <v>2071</v>
      </c>
      <c r="B2084" s="3" t="s">
        <v>5864</v>
      </c>
      <c r="C2084" s="3" t="s">
        <v>7405</v>
      </c>
      <c r="D2084" s="3" t="s">
        <v>7409</v>
      </c>
      <c r="E2084" s="3" t="s">
        <v>7427</v>
      </c>
      <c r="F2084" s="3" t="s">
        <v>7429</v>
      </c>
      <c r="G2084" s="3">
        <v>4480.34</v>
      </c>
      <c r="H2084" s="3">
        <v>4</v>
      </c>
      <c r="I2084" s="8" t="s">
        <v>7582</v>
      </c>
      <c r="J2084" s="3" t="s">
        <v>8162</v>
      </c>
      <c r="K2084" s="3" t="s">
        <v>8167</v>
      </c>
      <c r="L2084" s="3" t="s">
        <v>8170</v>
      </c>
      <c r="M2084" s="4">
        <v>17921.36</v>
      </c>
      <c r="N2084" s="32">
        <f>Table2[[#This Row],[Price]]*Table2[[#This Row],[Quantity Sold]]</f>
        <v>17921.36</v>
      </c>
      <c r="O2084" s="1">
        <f t="shared" si="259"/>
        <v>2023</v>
      </c>
      <c r="P2084" s="1" t="str">
        <f t="shared" si="260"/>
        <v>MEN</v>
      </c>
      <c r="Q2084" s="1" t="str">
        <f t="shared" si="265"/>
        <v>Men_Jackets</v>
      </c>
      <c r="T2084" s="1" t="str">
        <f t="shared" si="261"/>
        <v>LOW PRICE</v>
      </c>
      <c r="U2084" t="str">
        <f t="shared" si="258"/>
        <v>No Discount</v>
      </c>
      <c r="V2084" t="str">
        <f t="shared" si="262"/>
        <v>Other</v>
      </c>
      <c r="W2084" s="1" t="b">
        <f t="shared" si="263"/>
        <v>0</v>
      </c>
      <c r="X2084" t="b">
        <f t="shared" si="264"/>
        <v>0</v>
      </c>
    </row>
    <row r="2085" spans="1:24" ht="28.8" x14ac:dyDescent="0.3">
      <c r="A2085" s="2" t="s">
        <v>2072</v>
      </c>
      <c r="B2085" s="3" t="s">
        <v>5865</v>
      </c>
      <c r="C2085" s="3" t="s">
        <v>7407</v>
      </c>
      <c r="D2085" s="3" t="s">
        <v>7418</v>
      </c>
      <c r="E2085" s="3" t="s">
        <v>7425</v>
      </c>
      <c r="F2085" s="3" t="s">
        <v>7433</v>
      </c>
      <c r="G2085" s="3">
        <v>7909.9</v>
      </c>
      <c r="H2085" s="3">
        <v>16</v>
      </c>
      <c r="I2085" s="8" t="s">
        <v>8006</v>
      </c>
      <c r="J2085" s="3" t="s">
        <v>8163</v>
      </c>
      <c r="K2085" s="3" t="s">
        <v>8167</v>
      </c>
      <c r="L2085" s="3" t="s">
        <v>8169</v>
      </c>
      <c r="M2085" s="4">
        <v>101246.72</v>
      </c>
      <c r="N2085" s="32">
        <f>Table2[[#This Row],[Price]]*Table2[[#This Row],[Quantity Sold]]</f>
        <v>126558.39999999999</v>
      </c>
      <c r="O2085" s="1">
        <f t="shared" si="259"/>
        <v>2023</v>
      </c>
      <c r="P2085" s="1" t="str">
        <f t="shared" si="260"/>
        <v>KIDS</v>
      </c>
      <c r="Q2085" s="1" t="str">
        <f t="shared" si="265"/>
        <v>Kids_Sweaters</v>
      </c>
      <c r="T2085" s="1" t="str">
        <f t="shared" si="261"/>
        <v>LOW PRICE</v>
      </c>
      <c r="U2085" t="str">
        <f t="shared" si="258"/>
        <v>Discounted</v>
      </c>
      <c r="V2085" t="str">
        <f t="shared" si="262"/>
        <v>Other</v>
      </c>
      <c r="W2085" s="1" t="b">
        <f t="shared" si="263"/>
        <v>1</v>
      </c>
      <c r="X2085" t="b">
        <f t="shared" si="264"/>
        <v>1</v>
      </c>
    </row>
    <row r="2086" spans="1:24" ht="28.8" x14ac:dyDescent="0.3">
      <c r="A2086" s="2" t="s">
        <v>2073</v>
      </c>
      <c r="B2086" s="3" t="s">
        <v>5866</v>
      </c>
      <c r="C2086" s="3" t="s">
        <v>7408</v>
      </c>
      <c r="D2086" s="3" t="s">
        <v>7422</v>
      </c>
      <c r="E2086" s="3" t="s">
        <v>7425</v>
      </c>
      <c r="F2086" s="3" t="s">
        <v>7428</v>
      </c>
      <c r="G2086" s="3">
        <v>1152.8699999999999</v>
      </c>
      <c r="H2086" s="3">
        <v>18</v>
      </c>
      <c r="I2086" s="8" t="s">
        <v>7792</v>
      </c>
      <c r="J2086" s="3" t="s">
        <v>8163</v>
      </c>
      <c r="K2086" s="3" t="s">
        <v>8167</v>
      </c>
      <c r="L2086" s="3" t="s">
        <v>8170</v>
      </c>
      <c r="M2086" s="4">
        <v>20751.66</v>
      </c>
      <c r="N2086" s="32">
        <f>Table2[[#This Row],[Price]]*Table2[[#This Row],[Quantity Sold]]</f>
        <v>20751.659999999996</v>
      </c>
      <c r="O2086" s="1">
        <f t="shared" si="259"/>
        <v>2022</v>
      </c>
      <c r="P2086" s="1" t="str">
        <f t="shared" si="260"/>
        <v>WOMEN</v>
      </c>
      <c r="Q2086" s="1" t="str">
        <f t="shared" si="265"/>
        <v>Women_Skirts</v>
      </c>
      <c r="T2086" s="1" t="str">
        <f t="shared" si="261"/>
        <v>LOW PRICE</v>
      </c>
      <c r="U2086" t="str">
        <f t="shared" si="258"/>
        <v>No Discount</v>
      </c>
      <c r="V2086" t="str">
        <f t="shared" si="262"/>
        <v>Other</v>
      </c>
      <c r="W2086" s="1" t="b">
        <f t="shared" si="263"/>
        <v>1</v>
      </c>
      <c r="X2086" t="b">
        <f t="shared" si="264"/>
        <v>0</v>
      </c>
    </row>
    <row r="2087" spans="1:24" ht="28.8" x14ac:dyDescent="0.3">
      <c r="A2087" s="2" t="s">
        <v>2074</v>
      </c>
      <c r="B2087" s="3" t="s">
        <v>5867</v>
      </c>
      <c r="C2087" s="3" t="s">
        <v>7406</v>
      </c>
      <c r="D2087" s="3" t="s">
        <v>7421</v>
      </c>
      <c r="E2087" s="3" t="s">
        <v>7427</v>
      </c>
      <c r="F2087" s="3" t="s">
        <v>7433</v>
      </c>
      <c r="G2087" s="3">
        <v>851.58</v>
      </c>
      <c r="H2087" s="3">
        <v>12</v>
      </c>
      <c r="I2087" s="8" t="s">
        <v>7503</v>
      </c>
      <c r="J2087" s="3" t="s">
        <v>8166</v>
      </c>
      <c r="K2087" s="3" t="s">
        <v>8167</v>
      </c>
      <c r="L2087" s="3" t="s">
        <v>8169</v>
      </c>
      <c r="M2087" s="4">
        <v>8175.5</v>
      </c>
      <c r="N2087" s="32">
        <f>Table2[[#This Row],[Price]]*Table2[[#This Row],[Quantity Sold]]</f>
        <v>10218.960000000001</v>
      </c>
      <c r="O2087" s="1">
        <f t="shared" si="259"/>
        <v>2022</v>
      </c>
      <c r="P2087" s="1" t="str">
        <f t="shared" si="260"/>
        <v>ACCESSORIES</v>
      </c>
      <c r="Q2087" s="1" t="str">
        <f t="shared" si="265"/>
        <v>Accessories_Scarves</v>
      </c>
      <c r="T2087" s="1" t="str">
        <f t="shared" si="261"/>
        <v>LOW PRICE</v>
      </c>
      <c r="U2087" t="str">
        <f t="shared" si="258"/>
        <v>Discounted</v>
      </c>
      <c r="V2087" t="str">
        <f t="shared" si="262"/>
        <v>Other</v>
      </c>
      <c r="W2087" s="1" t="b">
        <f t="shared" si="263"/>
        <v>1</v>
      </c>
      <c r="X2087" t="b">
        <f t="shared" si="264"/>
        <v>1</v>
      </c>
    </row>
    <row r="2088" spans="1:24" x14ac:dyDescent="0.3">
      <c r="A2088" s="2" t="s">
        <v>2075</v>
      </c>
      <c r="B2088" s="3" t="s">
        <v>5868</v>
      </c>
      <c r="C2088" s="3" t="s">
        <v>7407</v>
      </c>
      <c r="D2088" s="3" t="s">
        <v>7417</v>
      </c>
      <c r="E2088" s="3" t="s">
        <v>7425</v>
      </c>
      <c r="F2088" s="3" t="s">
        <v>7433</v>
      </c>
      <c r="G2088" s="3">
        <v>989.36</v>
      </c>
      <c r="H2088" s="3">
        <v>7</v>
      </c>
      <c r="I2088" s="8" t="s">
        <v>7806</v>
      </c>
      <c r="J2088" s="3" t="s">
        <v>8165</v>
      </c>
      <c r="K2088" s="3" t="s">
        <v>8167</v>
      </c>
      <c r="L2088" s="3" t="s">
        <v>8169</v>
      </c>
      <c r="M2088" s="4">
        <v>5540.25</v>
      </c>
      <c r="N2088" s="32">
        <f>Table2[[#This Row],[Price]]*Table2[[#This Row],[Quantity Sold]]</f>
        <v>6925.52</v>
      </c>
      <c r="O2088" s="1">
        <f t="shared" si="259"/>
        <v>2024</v>
      </c>
      <c r="P2088" s="1" t="str">
        <f t="shared" si="260"/>
        <v>KIDS</v>
      </c>
      <c r="Q2088" s="1" t="str">
        <f t="shared" si="265"/>
        <v>Kids_Shoes</v>
      </c>
      <c r="T2088" s="1" t="str">
        <f t="shared" si="261"/>
        <v>LOW PRICE</v>
      </c>
      <c r="U2088" t="str">
        <f t="shared" si="258"/>
        <v>Discounted</v>
      </c>
      <c r="V2088" t="str">
        <f t="shared" si="262"/>
        <v>Other</v>
      </c>
      <c r="W2088" s="1" t="b">
        <f t="shared" si="263"/>
        <v>0</v>
      </c>
      <c r="X2088" t="b">
        <f t="shared" si="264"/>
        <v>1</v>
      </c>
    </row>
    <row r="2089" spans="1:24" ht="28.8" x14ac:dyDescent="0.3">
      <c r="A2089" s="2" t="s">
        <v>2076</v>
      </c>
      <c r="B2089" s="3" t="s">
        <v>5869</v>
      </c>
      <c r="C2089" s="3" t="s">
        <v>7408</v>
      </c>
      <c r="D2089" s="3" t="s">
        <v>7417</v>
      </c>
      <c r="E2089" s="3" t="s">
        <v>7427</v>
      </c>
      <c r="F2089" s="3" t="s">
        <v>7431</v>
      </c>
      <c r="G2089" s="3">
        <v>8467.66</v>
      </c>
      <c r="H2089" s="3">
        <v>7</v>
      </c>
      <c r="I2089" s="8" t="s">
        <v>8047</v>
      </c>
      <c r="J2089" s="3" t="s">
        <v>8166</v>
      </c>
      <c r="K2089" s="3" t="s">
        <v>8167</v>
      </c>
      <c r="L2089" s="3" t="s">
        <v>8170</v>
      </c>
      <c r="M2089" s="4">
        <v>59273.62</v>
      </c>
      <c r="N2089" s="32">
        <f>Table2[[#This Row],[Price]]*Table2[[#This Row],[Quantity Sold]]</f>
        <v>59273.619999999995</v>
      </c>
      <c r="O2089" s="1">
        <f t="shared" si="259"/>
        <v>2023</v>
      </c>
      <c r="P2089" s="1" t="str">
        <f t="shared" si="260"/>
        <v>WOMEN</v>
      </c>
      <c r="Q2089" s="1" t="str">
        <f t="shared" si="265"/>
        <v>Women_Shoes</v>
      </c>
      <c r="T2089" s="1" t="str">
        <f t="shared" si="261"/>
        <v>LOW PRICE</v>
      </c>
      <c r="U2089" t="str">
        <f t="shared" si="258"/>
        <v>No Discount</v>
      </c>
      <c r="V2089" t="str">
        <f t="shared" si="262"/>
        <v>Other</v>
      </c>
      <c r="W2089" s="1" t="b">
        <f t="shared" si="263"/>
        <v>0</v>
      </c>
      <c r="X2089" t="b">
        <f t="shared" si="264"/>
        <v>0</v>
      </c>
    </row>
    <row r="2090" spans="1:24" ht="28.8" x14ac:dyDescent="0.3">
      <c r="A2090" s="2" t="s">
        <v>2077</v>
      </c>
      <c r="B2090" s="3" t="s">
        <v>5327</v>
      </c>
      <c r="C2090" s="3" t="s">
        <v>7408</v>
      </c>
      <c r="D2090" s="3" t="s">
        <v>7422</v>
      </c>
      <c r="E2090" s="3" t="s">
        <v>7424</v>
      </c>
      <c r="F2090" s="3" t="s">
        <v>7433</v>
      </c>
      <c r="G2090" s="3">
        <v>2250.13</v>
      </c>
      <c r="H2090" s="3">
        <v>9</v>
      </c>
      <c r="I2090" s="8" t="s">
        <v>7546</v>
      </c>
      <c r="J2090" s="3" t="s">
        <v>8163</v>
      </c>
      <c r="K2090" s="3" t="s">
        <v>8167</v>
      </c>
      <c r="L2090" s="3" t="s">
        <v>8170</v>
      </c>
      <c r="M2090" s="4">
        <v>20251.169999999998</v>
      </c>
      <c r="N2090" s="32">
        <f>Table2[[#This Row],[Price]]*Table2[[#This Row],[Quantity Sold]]</f>
        <v>20251.170000000002</v>
      </c>
      <c r="O2090" s="1">
        <f t="shared" si="259"/>
        <v>2024</v>
      </c>
      <c r="P2090" s="1" t="str">
        <f t="shared" si="260"/>
        <v>WOMEN</v>
      </c>
      <c r="Q2090" s="1" t="str">
        <f t="shared" si="265"/>
        <v>Women_Skirts</v>
      </c>
      <c r="T2090" s="1" t="str">
        <f t="shared" si="261"/>
        <v>LOW PRICE</v>
      </c>
      <c r="U2090" t="str">
        <f t="shared" si="258"/>
        <v>No Discount</v>
      </c>
      <c r="V2090" t="str">
        <f t="shared" si="262"/>
        <v>Other</v>
      </c>
      <c r="W2090" s="1" t="b">
        <f t="shared" si="263"/>
        <v>0</v>
      </c>
      <c r="X2090" t="b">
        <f t="shared" si="264"/>
        <v>0</v>
      </c>
    </row>
    <row r="2091" spans="1:24" ht="28.8" x14ac:dyDescent="0.3">
      <c r="A2091" s="2" t="s">
        <v>2078</v>
      </c>
      <c r="B2091" s="3" t="s">
        <v>5870</v>
      </c>
      <c r="C2091" s="3" t="s">
        <v>7406</v>
      </c>
      <c r="D2091" s="3" t="s">
        <v>7412</v>
      </c>
      <c r="E2091" s="3" t="s">
        <v>7426</v>
      </c>
      <c r="F2091" s="3" t="s">
        <v>7431</v>
      </c>
      <c r="G2091" s="3">
        <v>7858.44</v>
      </c>
      <c r="H2091" s="3">
        <v>1</v>
      </c>
      <c r="I2091" s="8" t="s">
        <v>8029</v>
      </c>
      <c r="J2091" s="3" t="s">
        <v>8165</v>
      </c>
      <c r="K2091" s="3" t="s">
        <v>8167</v>
      </c>
      <c r="L2091" s="3" t="s">
        <v>8170</v>
      </c>
      <c r="M2091" s="4">
        <v>7858.44</v>
      </c>
      <c r="N2091" s="32">
        <f>Table2[[#This Row],[Price]]*Table2[[#This Row],[Quantity Sold]]</f>
        <v>7858.44</v>
      </c>
      <c r="O2091" s="1">
        <f t="shared" si="259"/>
        <v>2023</v>
      </c>
      <c r="P2091" s="1" t="str">
        <f t="shared" si="260"/>
        <v>ACCESSORIES</v>
      </c>
      <c r="Q2091" s="1" t="str">
        <f t="shared" si="265"/>
        <v>Accessories_Hats</v>
      </c>
      <c r="T2091" s="1" t="str">
        <f t="shared" si="261"/>
        <v>LOW PRICE</v>
      </c>
      <c r="U2091" t="str">
        <f t="shared" si="258"/>
        <v>No Discount</v>
      </c>
      <c r="V2091" t="str">
        <f t="shared" si="262"/>
        <v>Other</v>
      </c>
      <c r="W2091" s="1" t="b">
        <f t="shared" si="263"/>
        <v>0</v>
      </c>
      <c r="X2091" t="b">
        <f t="shared" si="264"/>
        <v>0</v>
      </c>
    </row>
    <row r="2092" spans="1:24" ht="28.8" x14ac:dyDescent="0.3">
      <c r="A2092" s="2" t="s">
        <v>2079</v>
      </c>
      <c r="B2092" s="3" t="s">
        <v>5871</v>
      </c>
      <c r="C2092" s="3" t="s">
        <v>7407</v>
      </c>
      <c r="D2092" s="3" t="s">
        <v>7418</v>
      </c>
      <c r="E2092" s="3" t="s">
        <v>7427</v>
      </c>
      <c r="F2092" s="3" t="s">
        <v>7434</v>
      </c>
      <c r="G2092" s="3">
        <v>15584.91</v>
      </c>
      <c r="H2092" s="3">
        <v>17</v>
      </c>
      <c r="I2092" s="8" t="s">
        <v>7981</v>
      </c>
      <c r="J2092" s="3" t="s">
        <v>8165</v>
      </c>
      <c r="K2092" s="3" t="s">
        <v>8168</v>
      </c>
      <c r="L2092" s="3" t="s">
        <v>8169</v>
      </c>
      <c r="M2092" s="4">
        <v>211954.61</v>
      </c>
      <c r="N2092" s="32">
        <f>Table2[[#This Row],[Price]]*Table2[[#This Row],[Quantity Sold]]</f>
        <v>264943.46999999997</v>
      </c>
      <c r="O2092" s="1">
        <f t="shared" si="259"/>
        <v>2023</v>
      </c>
      <c r="P2092" s="1" t="str">
        <f t="shared" si="260"/>
        <v>KIDS</v>
      </c>
      <c r="Q2092" s="1" t="str">
        <f t="shared" si="265"/>
        <v>Kids_Sweaters</v>
      </c>
      <c r="T2092" s="1" t="str">
        <f t="shared" si="261"/>
        <v>HIGH PRICE</v>
      </c>
      <c r="U2092" t="str">
        <f t="shared" si="258"/>
        <v>Discounted</v>
      </c>
      <c r="V2092" t="str">
        <f t="shared" si="262"/>
        <v>Other</v>
      </c>
      <c r="W2092" s="1" t="b">
        <f t="shared" si="263"/>
        <v>1</v>
      </c>
      <c r="X2092" t="b">
        <f t="shared" si="264"/>
        <v>1</v>
      </c>
    </row>
    <row r="2093" spans="1:24" ht="28.8" x14ac:dyDescent="0.3">
      <c r="A2093" s="2" t="s">
        <v>2080</v>
      </c>
      <c r="B2093" s="3" t="s">
        <v>5872</v>
      </c>
      <c r="C2093" s="3" t="s">
        <v>7408</v>
      </c>
      <c r="D2093" s="3" t="s">
        <v>7417</v>
      </c>
      <c r="E2093" s="3" t="s">
        <v>7427</v>
      </c>
      <c r="F2093" s="3" t="s">
        <v>7434</v>
      </c>
      <c r="G2093" s="3">
        <v>12081.48</v>
      </c>
      <c r="H2093" s="3">
        <v>20</v>
      </c>
      <c r="I2093" s="8" t="s">
        <v>7926</v>
      </c>
      <c r="J2093" s="3" t="s">
        <v>8165</v>
      </c>
      <c r="K2093" s="3" t="s">
        <v>8167</v>
      </c>
      <c r="L2093" s="3" t="s">
        <v>8169</v>
      </c>
      <c r="M2093" s="4">
        <v>193303.67999999999</v>
      </c>
      <c r="N2093" s="32">
        <f>Table2[[#This Row],[Price]]*Table2[[#This Row],[Quantity Sold]]</f>
        <v>241629.59999999998</v>
      </c>
      <c r="O2093" s="1">
        <f t="shared" si="259"/>
        <v>2023</v>
      </c>
      <c r="P2093" s="1" t="str">
        <f t="shared" si="260"/>
        <v>WOMEN</v>
      </c>
      <c r="Q2093" s="1" t="str">
        <f t="shared" si="265"/>
        <v>Women_Shoes</v>
      </c>
      <c r="T2093" s="1" t="str">
        <f t="shared" si="261"/>
        <v>HIGH PRICE</v>
      </c>
      <c r="U2093" t="str">
        <f t="shared" si="258"/>
        <v>Discounted</v>
      </c>
      <c r="V2093" t="str">
        <f t="shared" si="262"/>
        <v>Other</v>
      </c>
      <c r="W2093" s="1" t="b">
        <f t="shared" si="263"/>
        <v>1</v>
      </c>
      <c r="X2093" t="b">
        <f t="shared" si="264"/>
        <v>1</v>
      </c>
    </row>
    <row r="2094" spans="1:24" ht="28.8" x14ac:dyDescent="0.3">
      <c r="A2094" s="2" t="s">
        <v>2081</v>
      </c>
      <c r="B2094" s="3" t="s">
        <v>5873</v>
      </c>
      <c r="C2094" s="3" t="s">
        <v>7406</v>
      </c>
      <c r="D2094" s="3" t="s">
        <v>7416</v>
      </c>
      <c r="E2094" s="3" t="s">
        <v>7427</v>
      </c>
      <c r="F2094" s="3" t="s">
        <v>7432</v>
      </c>
      <c r="G2094" s="3">
        <v>5729.49</v>
      </c>
      <c r="H2094" s="3">
        <v>8</v>
      </c>
      <c r="I2094" s="8" t="s">
        <v>7732</v>
      </c>
      <c r="J2094" s="3" t="s">
        <v>8165</v>
      </c>
      <c r="K2094" s="3" t="s">
        <v>8167</v>
      </c>
      <c r="L2094" s="3" t="s">
        <v>8170</v>
      </c>
      <c r="M2094" s="4">
        <v>45835.92</v>
      </c>
      <c r="N2094" s="32">
        <f>Table2[[#This Row],[Price]]*Table2[[#This Row],[Quantity Sold]]</f>
        <v>45835.92</v>
      </c>
      <c r="O2094" s="1">
        <f t="shared" si="259"/>
        <v>2023</v>
      </c>
      <c r="P2094" s="1" t="str">
        <f t="shared" si="260"/>
        <v>ACCESSORIES</v>
      </c>
      <c r="Q2094" s="1" t="str">
        <f t="shared" si="265"/>
        <v>Accessories_Belts</v>
      </c>
      <c r="T2094" s="1" t="str">
        <f t="shared" si="261"/>
        <v>LOW PRICE</v>
      </c>
      <c r="U2094" t="str">
        <f t="shared" si="258"/>
        <v>No Discount</v>
      </c>
      <c r="V2094" t="str">
        <f t="shared" si="262"/>
        <v>Other</v>
      </c>
      <c r="W2094" s="1" t="b">
        <f t="shared" si="263"/>
        <v>0</v>
      </c>
      <c r="X2094" t="b">
        <f t="shared" si="264"/>
        <v>0</v>
      </c>
    </row>
    <row r="2095" spans="1:24" ht="28.8" x14ac:dyDescent="0.3">
      <c r="A2095" s="2" t="s">
        <v>2082</v>
      </c>
      <c r="B2095" s="3" t="s">
        <v>5874</v>
      </c>
      <c r="C2095" s="3" t="s">
        <v>7408</v>
      </c>
      <c r="D2095" s="3" t="s">
        <v>7417</v>
      </c>
      <c r="E2095" s="3" t="s">
        <v>7423</v>
      </c>
      <c r="F2095" s="3" t="s">
        <v>7431</v>
      </c>
      <c r="G2095" s="3">
        <v>9822.2199999999993</v>
      </c>
      <c r="H2095" s="3">
        <v>17</v>
      </c>
      <c r="I2095" s="8" t="s">
        <v>7860</v>
      </c>
      <c r="J2095" s="3" t="s">
        <v>8166</v>
      </c>
      <c r="K2095" s="3" t="s">
        <v>8168</v>
      </c>
      <c r="L2095" s="3" t="s">
        <v>8169</v>
      </c>
      <c r="M2095" s="4">
        <v>133581.85999999999</v>
      </c>
      <c r="N2095" s="32">
        <f>Table2[[#This Row],[Price]]*Table2[[#This Row],[Quantity Sold]]</f>
        <v>166977.74</v>
      </c>
      <c r="O2095" s="1">
        <f t="shared" si="259"/>
        <v>2024</v>
      </c>
      <c r="P2095" s="1" t="str">
        <f t="shared" si="260"/>
        <v>WOMEN</v>
      </c>
      <c r="Q2095" s="1" t="str">
        <f t="shared" si="265"/>
        <v>Women_Shoes</v>
      </c>
      <c r="T2095" s="1" t="str">
        <f t="shared" si="261"/>
        <v>LOW PRICE</v>
      </c>
      <c r="U2095" t="str">
        <f t="shared" si="258"/>
        <v>Discounted</v>
      </c>
      <c r="V2095" t="str">
        <f t="shared" si="262"/>
        <v>Other</v>
      </c>
      <c r="W2095" s="1" t="b">
        <f t="shared" si="263"/>
        <v>1</v>
      </c>
      <c r="X2095" t="b">
        <f t="shared" si="264"/>
        <v>1</v>
      </c>
    </row>
    <row r="2096" spans="1:24" x14ac:dyDescent="0.3">
      <c r="A2096" s="2" t="s">
        <v>2083</v>
      </c>
      <c r="B2096" s="3" t="s">
        <v>5875</v>
      </c>
      <c r="C2096" s="3" t="s">
        <v>7407</v>
      </c>
      <c r="D2096" s="3" t="s">
        <v>7415</v>
      </c>
      <c r="E2096" s="3" t="s">
        <v>7423</v>
      </c>
      <c r="F2096" s="3" t="s">
        <v>7431</v>
      </c>
      <c r="G2096" s="3">
        <v>14881.9</v>
      </c>
      <c r="H2096" s="3">
        <v>19</v>
      </c>
      <c r="I2096" s="8" t="s">
        <v>8118</v>
      </c>
      <c r="J2096" s="3" t="s">
        <v>8166</v>
      </c>
      <c r="K2096" s="3" t="s">
        <v>8167</v>
      </c>
      <c r="L2096" s="3" t="s">
        <v>8170</v>
      </c>
      <c r="M2096" s="4">
        <v>282756.09999999998</v>
      </c>
      <c r="N2096" s="32">
        <f>Table2[[#This Row],[Price]]*Table2[[#This Row],[Quantity Sold]]</f>
        <v>282756.09999999998</v>
      </c>
      <c r="O2096" s="1">
        <f t="shared" si="259"/>
        <v>2023</v>
      </c>
      <c r="P2096" s="1" t="str">
        <f t="shared" si="260"/>
        <v>KIDS</v>
      </c>
      <c r="Q2096" s="1" t="str">
        <f t="shared" si="265"/>
        <v>Kids_T-Shirts</v>
      </c>
      <c r="T2096" s="1" t="str">
        <f t="shared" si="261"/>
        <v>HIGH PRICE</v>
      </c>
      <c r="U2096" t="str">
        <f t="shared" si="258"/>
        <v>No Discount</v>
      </c>
      <c r="V2096" t="str">
        <f t="shared" si="262"/>
        <v>Other</v>
      </c>
      <c r="W2096" s="1" t="b">
        <f t="shared" si="263"/>
        <v>1</v>
      </c>
      <c r="X2096" t="b">
        <f t="shared" si="264"/>
        <v>0</v>
      </c>
    </row>
    <row r="2097" spans="1:24" ht="28.8" x14ac:dyDescent="0.3">
      <c r="A2097" s="2" t="s">
        <v>2084</v>
      </c>
      <c r="B2097" s="3" t="s">
        <v>5876</v>
      </c>
      <c r="C2097" s="3" t="s">
        <v>7406</v>
      </c>
      <c r="D2097" s="3" t="s">
        <v>7412</v>
      </c>
      <c r="E2097" s="3" t="s">
        <v>7423</v>
      </c>
      <c r="F2097" s="3" t="s">
        <v>7434</v>
      </c>
      <c r="G2097" s="3">
        <v>2114.84</v>
      </c>
      <c r="H2097" s="3">
        <v>7</v>
      </c>
      <c r="I2097" s="8" t="s">
        <v>7740</v>
      </c>
      <c r="J2097" s="3" t="s">
        <v>8162</v>
      </c>
      <c r="K2097" s="3" t="s">
        <v>8168</v>
      </c>
      <c r="L2097" s="3" t="s">
        <v>8170</v>
      </c>
      <c r="M2097" s="4">
        <v>14803.88</v>
      </c>
      <c r="N2097" s="32">
        <f>Table2[[#This Row],[Price]]*Table2[[#This Row],[Quantity Sold]]</f>
        <v>14803.880000000001</v>
      </c>
      <c r="O2097" s="1">
        <f t="shared" si="259"/>
        <v>2023</v>
      </c>
      <c r="P2097" s="1" t="str">
        <f t="shared" si="260"/>
        <v>ACCESSORIES</v>
      </c>
      <c r="Q2097" s="1" t="str">
        <f t="shared" si="265"/>
        <v>Accessories_Hats</v>
      </c>
      <c r="T2097" s="1" t="str">
        <f t="shared" si="261"/>
        <v>LOW PRICE</v>
      </c>
      <c r="U2097" t="str">
        <f t="shared" si="258"/>
        <v>No Discount</v>
      </c>
      <c r="V2097" t="str">
        <f t="shared" si="262"/>
        <v>Other</v>
      </c>
      <c r="W2097" s="1" t="b">
        <f t="shared" si="263"/>
        <v>0</v>
      </c>
      <c r="X2097" t="b">
        <f t="shared" si="264"/>
        <v>0</v>
      </c>
    </row>
    <row r="2098" spans="1:24" ht="28.8" x14ac:dyDescent="0.3">
      <c r="A2098" s="2" t="s">
        <v>2085</v>
      </c>
      <c r="B2098" s="3" t="s">
        <v>5877</v>
      </c>
      <c r="C2098" s="3" t="s">
        <v>7408</v>
      </c>
      <c r="D2098" s="3" t="s">
        <v>7422</v>
      </c>
      <c r="E2098" s="3" t="s">
        <v>7424</v>
      </c>
      <c r="F2098" s="3" t="s">
        <v>7433</v>
      </c>
      <c r="G2098" s="3">
        <v>9769.93</v>
      </c>
      <c r="H2098" s="3">
        <v>18</v>
      </c>
      <c r="I2098" s="8" t="s">
        <v>7848</v>
      </c>
      <c r="J2098" s="3" t="s">
        <v>8163</v>
      </c>
      <c r="K2098" s="3" t="s">
        <v>8168</v>
      </c>
      <c r="L2098" s="3" t="s">
        <v>8170</v>
      </c>
      <c r="M2098" s="4">
        <v>175858.74</v>
      </c>
      <c r="N2098" s="32">
        <f>Table2[[#This Row],[Price]]*Table2[[#This Row],[Quantity Sold]]</f>
        <v>175858.74</v>
      </c>
      <c r="O2098" s="1">
        <f t="shared" si="259"/>
        <v>2023</v>
      </c>
      <c r="P2098" s="1" t="str">
        <f t="shared" si="260"/>
        <v>WOMEN</v>
      </c>
      <c r="Q2098" s="1" t="str">
        <f t="shared" si="265"/>
        <v>Women_Skirts</v>
      </c>
      <c r="T2098" s="1" t="str">
        <f t="shared" si="261"/>
        <v>LOW PRICE</v>
      </c>
      <c r="U2098" t="str">
        <f t="shared" si="258"/>
        <v>No Discount</v>
      </c>
      <c r="V2098" t="str">
        <f t="shared" si="262"/>
        <v>Other</v>
      </c>
      <c r="W2098" s="1" t="b">
        <f t="shared" si="263"/>
        <v>1</v>
      </c>
      <c r="X2098" t="b">
        <f t="shared" si="264"/>
        <v>0</v>
      </c>
    </row>
    <row r="2099" spans="1:24" ht="28.8" x14ac:dyDescent="0.3">
      <c r="A2099" s="2" t="s">
        <v>2086</v>
      </c>
      <c r="B2099" s="3" t="s">
        <v>5878</v>
      </c>
      <c r="C2099" s="3" t="s">
        <v>7406</v>
      </c>
      <c r="D2099" s="3" t="s">
        <v>7416</v>
      </c>
      <c r="E2099" s="3" t="s">
        <v>7423</v>
      </c>
      <c r="F2099" s="3" t="s">
        <v>7429</v>
      </c>
      <c r="G2099" s="3">
        <v>2129.7800000000002</v>
      </c>
      <c r="H2099" s="3">
        <v>2</v>
      </c>
      <c r="I2099" s="8" t="s">
        <v>7936</v>
      </c>
      <c r="J2099" s="3" t="s">
        <v>8165</v>
      </c>
      <c r="K2099" s="3" t="s">
        <v>8167</v>
      </c>
      <c r="L2099" s="3" t="s">
        <v>8169</v>
      </c>
      <c r="M2099" s="4">
        <v>3407.98</v>
      </c>
      <c r="N2099" s="32">
        <f>Table2[[#This Row],[Price]]*Table2[[#This Row],[Quantity Sold]]</f>
        <v>4259.5600000000004</v>
      </c>
      <c r="O2099" s="1">
        <f t="shared" si="259"/>
        <v>2024</v>
      </c>
      <c r="P2099" s="1" t="str">
        <f t="shared" si="260"/>
        <v>ACCESSORIES</v>
      </c>
      <c r="Q2099" s="1" t="str">
        <f t="shared" si="265"/>
        <v>Accessories_Belts</v>
      </c>
      <c r="T2099" s="1" t="str">
        <f t="shared" si="261"/>
        <v>LOW PRICE</v>
      </c>
      <c r="U2099" t="str">
        <f t="shared" si="258"/>
        <v>Discounted</v>
      </c>
      <c r="V2099" t="str">
        <f t="shared" si="262"/>
        <v>Other</v>
      </c>
      <c r="W2099" s="1" t="b">
        <f t="shared" si="263"/>
        <v>0</v>
      </c>
      <c r="X2099" t="b">
        <f t="shared" si="264"/>
        <v>1</v>
      </c>
    </row>
    <row r="2100" spans="1:24" x14ac:dyDescent="0.3">
      <c r="A2100" s="2" t="s">
        <v>2087</v>
      </c>
      <c r="B2100" s="3" t="s">
        <v>5879</v>
      </c>
      <c r="C2100" s="3" t="s">
        <v>7407</v>
      </c>
      <c r="D2100" s="3" t="s">
        <v>7413</v>
      </c>
      <c r="E2100" s="3" t="s">
        <v>7423</v>
      </c>
      <c r="F2100" s="3" t="s">
        <v>7429</v>
      </c>
      <c r="G2100" s="3">
        <v>1384.44</v>
      </c>
      <c r="H2100" s="3">
        <v>17</v>
      </c>
      <c r="I2100" s="8" t="s">
        <v>7881</v>
      </c>
      <c r="J2100" s="3" t="s">
        <v>8164</v>
      </c>
      <c r="K2100" s="3" t="s">
        <v>8167</v>
      </c>
      <c r="L2100" s="3" t="s">
        <v>8170</v>
      </c>
      <c r="M2100" s="4">
        <v>23535.48</v>
      </c>
      <c r="N2100" s="32">
        <f>Table2[[#This Row],[Price]]*Table2[[#This Row],[Quantity Sold]]</f>
        <v>23535.48</v>
      </c>
      <c r="O2100" s="1">
        <f t="shared" si="259"/>
        <v>2023</v>
      </c>
      <c r="P2100" s="1" t="str">
        <f t="shared" si="260"/>
        <v>KIDS</v>
      </c>
      <c r="Q2100" s="1" t="str">
        <f t="shared" si="265"/>
        <v>Kids_Shorts</v>
      </c>
      <c r="T2100" s="1" t="str">
        <f t="shared" si="261"/>
        <v>LOW PRICE</v>
      </c>
      <c r="U2100" t="str">
        <f t="shared" si="258"/>
        <v>No Discount</v>
      </c>
      <c r="V2100" t="str">
        <f t="shared" si="262"/>
        <v>Other</v>
      </c>
      <c r="W2100" s="1" t="b">
        <f t="shared" si="263"/>
        <v>1</v>
      </c>
      <c r="X2100" t="b">
        <f t="shared" si="264"/>
        <v>0</v>
      </c>
    </row>
    <row r="2101" spans="1:24" x14ac:dyDescent="0.3">
      <c r="A2101" s="2" t="s">
        <v>2088</v>
      </c>
      <c r="B2101" s="3" t="s">
        <v>5880</v>
      </c>
      <c r="C2101" s="3" t="s">
        <v>7407</v>
      </c>
      <c r="D2101" s="3" t="s">
        <v>7415</v>
      </c>
      <c r="E2101" s="3" t="s">
        <v>7425</v>
      </c>
      <c r="F2101" s="3" t="s">
        <v>7434</v>
      </c>
      <c r="G2101" s="3">
        <v>14794.75</v>
      </c>
      <c r="H2101" s="3">
        <v>10</v>
      </c>
      <c r="I2101" s="8" t="s">
        <v>8101</v>
      </c>
      <c r="J2101" s="3" t="s">
        <v>8163</v>
      </c>
      <c r="K2101" s="3" t="s">
        <v>8167</v>
      </c>
      <c r="L2101" s="3" t="s">
        <v>8169</v>
      </c>
      <c r="M2101" s="4">
        <v>118358</v>
      </c>
      <c r="N2101" s="32">
        <f>Table2[[#This Row],[Price]]*Table2[[#This Row],[Quantity Sold]]</f>
        <v>147947.5</v>
      </c>
      <c r="O2101" s="1">
        <f t="shared" si="259"/>
        <v>2024</v>
      </c>
      <c r="P2101" s="1" t="str">
        <f t="shared" si="260"/>
        <v>KIDS</v>
      </c>
      <c r="Q2101" s="1" t="str">
        <f t="shared" si="265"/>
        <v>Kids_T-Shirts</v>
      </c>
      <c r="T2101" s="1" t="str">
        <f t="shared" si="261"/>
        <v>HIGH PRICE</v>
      </c>
      <c r="U2101" t="str">
        <f t="shared" si="258"/>
        <v>Discounted</v>
      </c>
      <c r="V2101" t="str">
        <f t="shared" si="262"/>
        <v>Other</v>
      </c>
      <c r="W2101" s="1" t="b">
        <f t="shared" si="263"/>
        <v>1</v>
      </c>
      <c r="X2101" t="b">
        <f t="shared" si="264"/>
        <v>1</v>
      </c>
    </row>
    <row r="2102" spans="1:24" x14ac:dyDescent="0.3">
      <c r="A2102" s="2" t="s">
        <v>2089</v>
      </c>
      <c r="B2102" s="3" t="s">
        <v>5355</v>
      </c>
      <c r="C2102" s="3" t="s">
        <v>7405</v>
      </c>
      <c r="D2102" s="3" t="s">
        <v>7409</v>
      </c>
      <c r="E2102" s="3" t="s">
        <v>7423</v>
      </c>
      <c r="F2102" s="3" t="s">
        <v>7429</v>
      </c>
      <c r="G2102" s="3">
        <v>8162.22</v>
      </c>
      <c r="H2102" s="3">
        <v>1</v>
      </c>
      <c r="I2102" s="8" t="s">
        <v>8075</v>
      </c>
      <c r="J2102" s="3" t="s">
        <v>8166</v>
      </c>
      <c r="K2102" s="3" t="s">
        <v>8168</v>
      </c>
      <c r="L2102" s="3" t="s">
        <v>8169</v>
      </c>
      <c r="M2102" s="4">
        <v>6529.61</v>
      </c>
      <c r="N2102" s="32">
        <f>Table2[[#This Row],[Price]]*Table2[[#This Row],[Quantity Sold]]</f>
        <v>8162.22</v>
      </c>
      <c r="O2102" s="1">
        <f t="shared" si="259"/>
        <v>2023</v>
      </c>
      <c r="P2102" s="1" t="str">
        <f t="shared" si="260"/>
        <v>MEN</v>
      </c>
      <c r="Q2102" s="1" t="str">
        <f t="shared" si="265"/>
        <v>Men_Jackets</v>
      </c>
      <c r="T2102" s="1" t="str">
        <f t="shared" si="261"/>
        <v>LOW PRICE</v>
      </c>
      <c r="U2102" t="str">
        <f t="shared" si="258"/>
        <v>Discounted</v>
      </c>
      <c r="V2102" t="str">
        <f t="shared" si="262"/>
        <v>Men's Discounted Item</v>
      </c>
      <c r="W2102" s="1" t="b">
        <f t="shared" si="263"/>
        <v>0</v>
      </c>
      <c r="X2102" t="b">
        <f t="shared" si="264"/>
        <v>1</v>
      </c>
    </row>
    <row r="2103" spans="1:24" ht="28.8" x14ac:dyDescent="0.3">
      <c r="A2103" s="2" t="s">
        <v>2090</v>
      </c>
      <c r="B2103" s="3" t="s">
        <v>5881</v>
      </c>
      <c r="C2103" s="3" t="s">
        <v>7408</v>
      </c>
      <c r="D2103" s="3" t="s">
        <v>7422</v>
      </c>
      <c r="E2103" s="3" t="s">
        <v>7424</v>
      </c>
      <c r="F2103" s="3" t="s">
        <v>7433</v>
      </c>
      <c r="G2103" s="3">
        <v>6669.88</v>
      </c>
      <c r="H2103" s="3">
        <v>5</v>
      </c>
      <c r="I2103" s="8" t="s">
        <v>7463</v>
      </c>
      <c r="J2103" s="3" t="s">
        <v>8166</v>
      </c>
      <c r="K2103" s="3" t="s">
        <v>8168</v>
      </c>
      <c r="L2103" s="3" t="s">
        <v>8169</v>
      </c>
      <c r="M2103" s="4">
        <v>26679.52</v>
      </c>
      <c r="N2103" s="32">
        <f>Table2[[#This Row],[Price]]*Table2[[#This Row],[Quantity Sold]]</f>
        <v>33349.4</v>
      </c>
      <c r="O2103" s="1">
        <f t="shared" si="259"/>
        <v>2024</v>
      </c>
      <c r="P2103" s="1" t="str">
        <f t="shared" si="260"/>
        <v>WOMEN</v>
      </c>
      <c r="Q2103" s="1" t="str">
        <f t="shared" si="265"/>
        <v>Women_Skirts</v>
      </c>
      <c r="T2103" s="1" t="str">
        <f t="shared" si="261"/>
        <v>LOW PRICE</v>
      </c>
      <c r="U2103" t="str">
        <f t="shared" si="258"/>
        <v>Discounted</v>
      </c>
      <c r="V2103" t="str">
        <f t="shared" si="262"/>
        <v>Other</v>
      </c>
      <c r="W2103" s="1" t="b">
        <f t="shared" si="263"/>
        <v>0</v>
      </c>
      <c r="X2103" t="b">
        <f t="shared" si="264"/>
        <v>1</v>
      </c>
    </row>
    <row r="2104" spans="1:24" ht="28.8" x14ac:dyDescent="0.3">
      <c r="A2104" s="2" t="s">
        <v>2091</v>
      </c>
      <c r="B2104" s="3" t="s">
        <v>5882</v>
      </c>
      <c r="C2104" s="3" t="s">
        <v>7408</v>
      </c>
      <c r="D2104" s="3" t="s">
        <v>7420</v>
      </c>
      <c r="E2104" s="3" t="s">
        <v>7425</v>
      </c>
      <c r="F2104" s="3" t="s">
        <v>7432</v>
      </c>
      <c r="G2104" s="3">
        <v>2680.07</v>
      </c>
      <c r="H2104" s="3">
        <v>9</v>
      </c>
      <c r="I2104" s="8" t="s">
        <v>7973</v>
      </c>
      <c r="J2104" s="3" t="s">
        <v>8164</v>
      </c>
      <c r="K2104" s="3" t="s">
        <v>8167</v>
      </c>
      <c r="L2104" s="3" t="s">
        <v>8170</v>
      </c>
      <c r="M2104" s="4">
        <v>24120.63</v>
      </c>
      <c r="N2104" s="32">
        <f>Table2[[#This Row],[Price]]*Table2[[#This Row],[Quantity Sold]]</f>
        <v>24120.63</v>
      </c>
      <c r="O2104" s="1">
        <f t="shared" si="259"/>
        <v>2024</v>
      </c>
      <c r="P2104" s="1" t="str">
        <f t="shared" si="260"/>
        <v>WOMEN</v>
      </c>
      <c r="Q2104" s="1" t="str">
        <f t="shared" si="265"/>
        <v>Women_Tops</v>
      </c>
      <c r="T2104" s="1" t="str">
        <f t="shared" si="261"/>
        <v>LOW PRICE</v>
      </c>
      <c r="U2104" t="str">
        <f t="shared" si="258"/>
        <v>No Discount</v>
      </c>
      <c r="V2104" t="str">
        <f t="shared" si="262"/>
        <v>Other</v>
      </c>
      <c r="W2104" s="1" t="b">
        <f t="shared" si="263"/>
        <v>0</v>
      </c>
      <c r="X2104" t="b">
        <f t="shared" si="264"/>
        <v>0</v>
      </c>
    </row>
    <row r="2105" spans="1:24" x14ac:dyDescent="0.3">
      <c r="A2105" s="2" t="s">
        <v>2092</v>
      </c>
      <c r="B2105" s="3" t="s">
        <v>5883</v>
      </c>
      <c r="C2105" s="3" t="s">
        <v>7407</v>
      </c>
      <c r="D2105" s="3" t="s">
        <v>7415</v>
      </c>
      <c r="E2105" s="3" t="s">
        <v>7423</v>
      </c>
      <c r="F2105" s="3" t="s">
        <v>7433</v>
      </c>
      <c r="G2105" s="3">
        <v>5409.11</v>
      </c>
      <c r="H2105" s="3">
        <v>5</v>
      </c>
      <c r="I2105" s="8" t="s">
        <v>8119</v>
      </c>
      <c r="J2105" s="3" t="s">
        <v>8165</v>
      </c>
      <c r="K2105" s="3" t="s">
        <v>8168</v>
      </c>
      <c r="L2105" s="3" t="s">
        <v>8170</v>
      </c>
      <c r="M2105" s="4">
        <v>27045.55</v>
      </c>
      <c r="N2105" s="32">
        <f>Table2[[#This Row],[Price]]*Table2[[#This Row],[Quantity Sold]]</f>
        <v>27045.55</v>
      </c>
      <c r="O2105" s="1">
        <f t="shared" si="259"/>
        <v>2023</v>
      </c>
      <c r="P2105" s="1" t="str">
        <f t="shared" si="260"/>
        <v>KIDS</v>
      </c>
      <c r="Q2105" s="1" t="str">
        <f t="shared" si="265"/>
        <v>Kids_T-Shirts</v>
      </c>
      <c r="T2105" s="1" t="str">
        <f t="shared" si="261"/>
        <v>LOW PRICE</v>
      </c>
      <c r="U2105" t="str">
        <f t="shared" si="258"/>
        <v>No Discount</v>
      </c>
      <c r="V2105" t="str">
        <f t="shared" si="262"/>
        <v>Other</v>
      </c>
      <c r="W2105" s="1" t="b">
        <f t="shared" si="263"/>
        <v>0</v>
      </c>
      <c r="X2105" t="b">
        <f t="shared" si="264"/>
        <v>0</v>
      </c>
    </row>
    <row r="2106" spans="1:24" ht="28.8" x14ac:dyDescent="0.3">
      <c r="A2106" s="2" t="s">
        <v>2093</v>
      </c>
      <c r="B2106" s="3" t="s">
        <v>5884</v>
      </c>
      <c r="C2106" s="3" t="s">
        <v>7406</v>
      </c>
      <c r="D2106" s="3" t="s">
        <v>7414</v>
      </c>
      <c r="E2106" s="3" t="s">
        <v>7424</v>
      </c>
      <c r="F2106" s="3" t="s">
        <v>7432</v>
      </c>
      <c r="G2106" s="3">
        <v>13451.81</v>
      </c>
      <c r="H2106" s="3">
        <v>5</v>
      </c>
      <c r="I2106" s="8" t="s">
        <v>7688</v>
      </c>
      <c r="J2106" s="3" t="s">
        <v>8165</v>
      </c>
      <c r="K2106" s="3" t="s">
        <v>8168</v>
      </c>
      <c r="L2106" s="3" t="s">
        <v>8169</v>
      </c>
      <c r="M2106" s="4">
        <v>53807.24</v>
      </c>
      <c r="N2106" s="32">
        <f>Table2[[#This Row],[Price]]*Table2[[#This Row],[Quantity Sold]]</f>
        <v>67259.05</v>
      </c>
      <c r="O2106" s="1">
        <f t="shared" si="259"/>
        <v>2023</v>
      </c>
      <c r="P2106" s="1" t="str">
        <f t="shared" si="260"/>
        <v>ACCESSORIES</v>
      </c>
      <c r="Q2106" s="1" t="str">
        <f t="shared" si="265"/>
        <v>Accessories_Bags</v>
      </c>
      <c r="T2106" s="1" t="str">
        <f t="shared" si="261"/>
        <v>HIGH PRICE</v>
      </c>
      <c r="U2106" t="str">
        <f t="shared" si="258"/>
        <v>Discounted</v>
      </c>
      <c r="V2106" t="str">
        <f t="shared" si="262"/>
        <v>Other</v>
      </c>
      <c r="W2106" s="1" t="b">
        <f t="shared" si="263"/>
        <v>0</v>
      </c>
      <c r="X2106" t="b">
        <f t="shared" si="264"/>
        <v>1</v>
      </c>
    </row>
    <row r="2107" spans="1:24" ht="28.8" x14ac:dyDescent="0.3">
      <c r="A2107" s="2" t="s">
        <v>2094</v>
      </c>
      <c r="B2107" s="3" t="s">
        <v>5504</v>
      </c>
      <c r="C2107" s="3" t="s">
        <v>7406</v>
      </c>
      <c r="D2107" s="3" t="s">
        <v>7414</v>
      </c>
      <c r="E2107" s="3" t="s">
        <v>7425</v>
      </c>
      <c r="F2107" s="3" t="s">
        <v>7428</v>
      </c>
      <c r="G2107" s="3">
        <v>11999.31</v>
      </c>
      <c r="H2107" s="3">
        <v>10</v>
      </c>
      <c r="I2107" s="8" t="s">
        <v>7931</v>
      </c>
      <c r="J2107" s="3" t="s">
        <v>8164</v>
      </c>
      <c r="K2107" s="3" t="s">
        <v>8168</v>
      </c>
      <c r="L2107" s="3" t="s">
        <v>8170</v>
      </c>
      <c r="M2107" s="4">
        <v>119993.1</v>
      </c>
      <c r="N2107" s="32">
        <f>Table2[[#This Row],[Price]]*Table2[[#This Row],[Quantity Sold]]</f>
        <v>119993.09999999999</v>
      </c>
      <c r="O2107" s="1">
        <f t="shared" si="259"/>
        <v>2024</v>
      </c>
      <c r="P2107" s="1" t="str">
        <f t="shared" si="260"/>
        <v>ACCESSORIES</v>
      </c>
      <c r="Q2107" s="1" t="str">
        <f t="shared" si="265"/>
        <v>Accessories_Bags</v>
      </c>
      <c r="T2107" s="1" t="str">
        <f t="shared" si="261"/>
        <v>HIGH PRICE</v>
      </c>
      <c r="U2107" t="str">
        <f t="shared" si="258"/>
        <v>No Discount</v>
      </c>
      <c r="V2107" t="str">
        <f t="shared" si="262"/>
        <v>Other</v>
      </c>
      <c r="W2107" s="1" t="b">
        <f t="shared" si="263"/>
        <v>1</v>
      </c>
      <c r="X2107" t="b">
        <f t="shared" si="264"/>
        <v>0</v>
      </c>
    </row>
    <row r="2108" spans="1:24" ht="28.8" x14ac:dyDescent="0.3">
      <c r="A2108" s="2" t="s">
        <v>2095</v>
      </c>
      <c r="B2108" s="3" t="s">
        <v>5885</v>
      </c>
      <c r="C2108" s="3" t="s">
        <v>7406</v>
      </c>
      <c r="D2108" s="3" t="s">
        <v>7412</v>
      </c>
      <c r="E2108" s="3" t="s">
        <v>7426</v>
      </c>
      <c r="F2108" s="3" t="s">
        <v>7433</v>
      </c>
      <c r="G2108" s="3">
        <v>11996.82</v>
      </c>
      <c r="H2108" s="3">
        <v>3</v>
      </c>
      <c r="I2108" s="8" t="s">
        <v>8027</v>
      </c>
      <c r="J2108" s="3" t="s">
        <v>8166</v>
      </c>
      <c r="K2108" s="3" t="s">
        <v>8167</v>
      </c>
      <c r="L2108" s="3" t="s">
        <v>8169</v>
      </c>
      <c r="M2108" s="4">
        <v>28792.7</v>
      </c>
      <c r="N2108" s="32">
        <f>Table2[[#This Row],[Price]]*Table2[[#This Row],[Quantity Sold]]</f>
        <v>35990.46</v>
      </c>
      <c r="O2108" s="1">
        <f t="shared" si="259"/>
        <v>2024</v>
      </c>
      <c r="P2108" s="1" t="str">
        <f t="shared" si="260"/>
        <v>ACCESSORIES</v>
      </c>
      <c r="Q2108" s="1" t="str">
        <f t="shared" si="265"/>
        <v>Accessories_Hats</v>
      </c>
      <c r="T2108" s="1" t="str">
        <f t="shared" si="261"/>
        <v>HIGH PRICE</v>
      </c>
      <c r="U2108" t="str">
        <f t="shared" si="258"/>
        <v>Discounted</v>
      </c>
      <c r="V2108" t="str">
        <f t="shared" si="262"/>
        <v>Other</v>
      </c>
      <c r="W2108" s="1" t="b">
        <f t="shared" si="263"/>
        <v>0</v>
      </c>
      <c r="X2108" t="b">
        <f t="shared" si="264"/>
        <v>1</v>
      </c>
    </row>
    <row r="2109" spans="1:24" ht="28.8" x14ac:dyDescent="0.3">
      <c r="A2109" s="2" t="s">
        <v>2096</v>
      </c>
      <c r="B2109" s="3" t="s">
        <v>5886</v>
      </c>
      <c r="C2109" s="3" t="s">
        <v>7407</v>
      </c>
      <c r="D2109" s="3" t="s">
        <v>7418</v>
      </c>
      <c r="E2109" s="3" t="s">
        <v>7425</v>
      </c>
      <c r="F2109" s="3" t="s">
        <v>7429</v>
      </c>
      <c r="G2109" s="3">
        <v>13020.21</v>
      </c>
      <c r="H2109" s="3">
        <v>12</v>
      </c>
      <c r="I2109" s="8" t="s">
        <v>7566</v>
      </c>
      <c r="J2109" s="3" t="s">
        <v>8166</v>
      </c>
      <c r="K2109" s="3" t="s">
        <v>8168</v>
      </c>
      <c r="L2109" s="3" t="s">
        <v>8169</v>
      </c>
      <c r="M2109" s="4">
        <v>124993.85</v>
      </c>
      <c r="N2109" s="32">
        <f>Table2[[#This Row],[Price]]*Table2[[#This Row],[Quantity Sold]]</f>
        <v>156242.51999999999</v>
      </c>
      <c r="O2109" s="1">
        <f t="shared" si="259"/>
        <v>2024</v>
      </c>
      <c r="P2109" s="1" t="str">
        <f t="shared" si="260"/>
        <v>KIDS</v>
      </c>
      <c r="Q2109" s="1" t="str">
        <f t="shared" si="265"/>
        <v>Kids_Sweaters</v>
      </c>
      <c r="T2109" s="1" t="str">
        <f t="shared" si="261"/>
        <v>HIGH PRICE</v>
      </c>
      <c r="U2109" t="str">
        <f t="shared" ref="U2109:U2172" si="266">IF(L2109 = "Yes", "Discounted", "No Discount")</f>
        <v>Discounted</v>
      </c>
      <c r="V2109" t="str">
        <f t="shared" si="262"/>
        <v>Other</v>
      </c>
      <c r="W2109" s="1" t="b">
        <f t="shared" si="263"/>
        <v>1</v>
      </c>
      <c r="X2109" t="b">
        <f t="shared" si="264"/>
        <v>1</v>
      </c>
    </row>
    <row r="2110" spans="1:24" x14ac:dyDescent="0.3">
      <c r="A2110" s="2" t="s">
        <v>2097</v>
      </c>
      <c r="B2110" s="3" t="s">
        <v>4440</v>
      </c>
      <c r="C2110" s="3" t="s">
        <v>7405</v>
      </c>
      <c r="D2110" s="3" t="s">
        <v>7417</v>
      </c>
      <c r="E2110" s="3" t="s">
        <v>7425</v>
      </c>
      <c r="F2110" s="3" t="s">
        <v>7431</v>
      </c>
      <c r="G2110" s="3">
        <v>6003.39</v>
      </c>
      <c r="H2110" s="3">
        <v>1</v>
      </c>
      <c r="I2110" s="8" t="s">
        <v>7919</v>
      </c>
      <c r="J2110" s="3" t="s">
        <v>8166</v>
      </c>
      <c r="K2110" s="3" t="s">
        <v>8168</v>
      </c>
      <c r="L2110" s="3" t="s">
        <v>8170</v>
      </c>
      <c r="M2110" s="4">
        <v>6003.39</v>
      </c>
      <c r="N2110" s="32">
        <f>Table2[[#This Row],[Price]]*Table2[[#This Row],[Quantity Sold]]</f>
        <v>6003.39</v>
      </c>
      <c r="O2110" s="1">
        <f t="shared" si="259"/>
        <v>2023</v>
      </c>
      <c r="P2110" s="1" t="str">
        <f t="shared" si="260"/>
        <v>MEN</v>
      </c>
      <c r="Q2110" s="1" t="str">
        <f t="shared" si="265"/>
        <v>Men_Shoes</v>
      </c>
      <c r="T2110" s="1" t="str">
        <f t="shared" si="261"/>
        <v>LOW PRICE</v>
      </c>
      <c r="U2110" t="str">
        <f t="shared" si="266"/>
        <v>No Discount</v>
      </c>
      <c r="V2110" t="str">
        <f t="shared" si="262"/>
        <v>Other</v>
      </c>
      <c r="W2110" s="1" t="b">
        <f t="shared" si="263"/>
        <v>0</v>
      </c>
      <c r="X2110" t="b">
        <f t="shared" si="264"/>
        <v>0</v>
      </c>
    </row>
    <row r="2111" spans="1:24" x14ac:dyDescent="0.3">
      <c r="A2111" s="2" t="s">
        <v>2098</v>
      </c>
      <c r="B2111" s="3" t="s">
        <v>5887</v>
      </c>
      <c r="C2111" s="3" t="s">
        <v>7405</v>
      </c>
      <c r="D2111" s="3" t="s">
        <v>7411</v>
      </c>
      <c r="E2111" s="3" t="s">
        <v>7425</v>
      </c>
      <c r="F2111" s="3" t="s">
        <v>7432</v>
      </c>
      <c r="G2111" s="3">
        <v>8531.57</v>
      </c>
      <c r="H2111" s="3">
        <v>2</v>
      </c>
      <c r="I2111" s="8" t="s">
        <v>7485</v>
      </c>
      <c r="J2111" s="3" t="s">
        <v>8165</v>
      </c>
      <c r="K2111" s="3" t="s">
        <v>8168</v>
      </c>
      <c r="L2111" s="3" t="s">
        <v>8169</v>
      </c>
      <c r="M2111" s="4">
        <v>13650.18</v>
      </c>
      <c r="N2111" s="32">
        <f>Table2[[#This Row],[Price]]*Table2[[#This Row],[Quantity Sold]]</f>
        <v>17063.14</v>
      </c>
      <c r="O2111" s="1">
        <f t="shared" si="259"/>
        <v>2023</v>
      </c>
      <c r="P2111" s="1" t="str">
        <f t="shared" si="260"/>
        <v>MEN</v>
      </c>
      <c r="Q2111" s="1" t="str">
        <f t="shared" si="265"/>
        <v>Men_Pants</v>
      </c>
      <c r="T2111" s="1" t="str">
        <f t="shared" si="261"/>
        <v>LOW PRICE</v>
      </c>
      <c r="U2111" t="str">
        <f t="shared" si="266"/>
        <v>Discounted</v>
      </c>
      <c r="V2111" t="str">
        <f t="shared" si="262"/>
        <v>Men's Discounted Item</v>
      </c>
      <c r="W2111" s="1" t="b">
        <f t="shared" si="263"/>
        <v>0</v>
      </c>
      <c r="X2111" t="b">
        <f t="shared" si="264"/>
        <v>1</v>
      </c>
    </row>
    <row r="2112" spans="1:24" ht="28.8" x14ac:dyDescent="0.3">
      <c r="A2112" s="2" t="s">
        <v>2099</v>
      </c>
      <c r="B2112" s="3" t="s">
        <v>5888</v>
      </c>
      <c r="C2112" s="3" t="s">
        <v>7408</v>
      </c>
      <c r="D2112" s="3" t="s">
        <v>7420</v>
      </c>
      <c r="E2112" s="3" t="s">
        <v>7426</v>
      </c>
      <c r="F2112" s="3" t="s">
        <v>7432</v>
      </c>
      <c r="G2112" s="3">
        <v>12669.95</v>
      </c>
      <c r="H2112" s="3">
        <v>19</v>
      </c>
      <c r="I2112" s="8" t="s">
        <v>7907</v>
      </c>
      <c r="J2112" s="3" t="s">
        <v>8164</v>
      </c>
      <c r="K2112" s="3" t="s">
        <v>8167</v>
      </c>
      <c r="L2112" s="3" t="s">
        <v>8170</v>
      </c>
      <c r="M2112" s="4">
        <v>240729.05</v>
      </c>
      <c r="N2112" s="32">
        <f>Table2[[#This Row],[Price]]*Table2[[#This Row],[Quantity Sold]]</f>
        <v>240729.05000000002</v>
      </c>
      <c r="O2112" s="1">
        <f t="shared" si="259"/>
        <v>2024</v>
      </c>
      <c r="P2112" s="1" t="str">
        <f t="shared" si="260"/>
        <v>WOMEN</v>
      </c>
      <c r="Q2112" s="1" t="str">
        <f t="shared" si="265"/>
        <v>Women_Tops</v>
      </c>
      <c r="T2112" s="1" t="str">
        <f t="shared" si="261"/>
        <v>HIGH PRICE</v>
      </c>
      <c r="U2112" t="str">
        <f t="shared" si="266"/>
        <v>No Discount</v>
      </c>
      <c r="V2112" t="str">
        <f t="shared" si="262"/>
        <v>Other</v>
      </c>
      <c r="W2112" s="1" t="b">
        <f t="shared" si="263"/>
        <v>1</v>
      </c>
      <c r="X2112" t="b">
        <f t="shared" si="264"/>
        <v>0</v>
      </c>
    </row>
    <row r="2113" spans="1:24" ht="28.8" x14ac:dyDescent="0.3">
      <c r="A2113" s="2" t="s">
        <v>2100</v>
      </c>
      <c r="B2113" s="3" t="s">
        <v>5889</v>
      </c>
      <c r="C2113" s="3" t="s">
        <v>7408</v>
      </c>
      <c r="D2113" s="3" t="s">
        <v>7422</v>
      </c>
      <c r="E2113" s="3" t="s">
        <v>7426</v>
      </c>
      <c r="F2113" s="3" t="s">
        <v>7432</v>
      </c>
      <c r="G2113" s="3">
        <v>15424.72</v>
      </c>
      <c r="H2113" s="3">
        <v>20</v>
      </c>
      <c r="I2113" s="8" t="s">
        <v>7736</v>
      </c>
      <c r="J2113" s="3" t="s">
        <v>8162</v>
      </c>
      <c r="K2113" s="3" t="s">
        <v>8168</v>
      </c>
      <c r="L2113" s="3" t="s">
        <v>8170</v>
      </c>
      <c r="M2113" s="4">
        <v>308494.40000000002</v>
      </c>
      <c r="N2113" s="32">
        <f>Table2[[#This Row],[Price]]*Table2[[#This Row],[Quantity Sold]]</f>
        <v>308494.39999999997</v>
      </c>
      <c r="O2113" s="1">
        <f t="shared" si="259"/>
        <v>2024</v>
      </c>
      <c r="P2113" s="1" t="str">
        <f t="shared" si="260"/>
        <v>WOMEN</v>
      </c>
      <c r="Q2113" s="1" t="str">
        <f t="shared" si="265"/>
        <v>Women_Skirts</v>
      </c>
      <c r="T2113" s="1" t="str">
        <f t="shared" si="261"/>
        <v>HIGH PRICE</v>
      </c>
      <c r="U2113" t="str">
        <f t="shared" si="266"/>
        <v>No Discount</v>
      </c>
      <c r="V2113" t="str">
        <f t="shared" si="262"/>
        <v>Other</v>
      </c>
      <c r="W2113" s="1" t="b">
        <f t="shared" si="263"/>
        <v>1</v>
      </c>
      <c r="X2113" t="b">
        <f t="shared" si="264"/>
        <v>0</v>
      </c>
    </row>
    <row r="2114" spans="1:24" x14ac:dyDescent="0.3">
      <c r="A2114" s="2" t="s">
        <v>2101</v>
      </c>
      <c r="B2114" s="3" t="s">
        <v>5890</v>
      </c>
      <c r="C2114" s="3" t="s">
        <v>7405</v>
      </c>
      <c r="D2114" s="3" t="s">
        <v>7411</v>
      </c>
      <c r="E2114" s="3" t="s">
        <v>7425</v>
      </c>
      <c r="F2114" s="3" t="s">
        <v>7432</v>
      </c>
      <c r="G2114" s="3">
        <v>14482.67</v>
      </c>
      <c r="H2114" s="3">
        <v>17</v>
      </c>
      <c r="I2114" s="8" t="s">
        <v>7746</v>
      </c>
      <c r="J2114" s="3" t="s">
        <v>8165</v>
      </c>
      <c r="K2114" s="3" t="s">
        <v>8167</v>
      </c>
      <c r="L2114" s="3" t="s">
        <v>8170</v>
      </c>
      <c r="M2114" s="4">
        <v>246205.39</v>
      </c>
      <c r="N2114" s="32">
        <f>Table2[[#This Row],[Price]]*Table2[[#This Row],[Quantity Sold]]</f>
        <v>246205.39</v>
      </c>
      <c r="O2114" s="1">
        <f t="shared" si="259"/>
        <v>2023</v>
      </c>
      <c r="P2114" s="1" t="str">
        <f t="shared" si="260"/>
        <v>MEN</v>
      </c>
      <c r="Q2114" s="1" t="str">
        <f t="shared" si="265"/>
        <v>Men_Pants</v>
      </c>
      <c r="T2114" s="1" t="str">
        <f t="shared" si="261"/>
        <v>HIGH PRICE</v>
      </c>
      <c r="U2114" t="str">
        <f t="shared" si="266"/>
        <v>No Discount</v>
      </c>
      <c r="V2114" t="str">
        <f t="shared" si="262"/>
        <v>Other</v>
      </c>
      <c r="W2114" s="1" t="b">
        <f t="shared" si="263"/>
        <v>1</v>
      </c>
      <c r="X2114" t="b">
        <f t="shared" si="264"/>
        <v>0</v>
      </c>
    </row>
    <row r="2115" spans="1:24" ht="28.8" x14ac:dyDescent="0.3">
      <c r="A2115" s="2" t="s">
        <v>2102</v>
      </c>
      <c r="B2115" s="3" t="s">
        <v>5891</v>
      </c>
      <c r="C2115" s="3" t="s">
        <v>7406</v>
      </c>
      <c r="D2115" s="3" t="s">
        <v>7412</v>
      </c>
      <c r="E2115" s="3" t="s">
        <v>7427</v>
      </c>
      <c r="F2115" s="3" t="s">
        <v>7428</v>
      </c>
      <c r="G2115" s="3">
        <v>11052.28</v>
      </c>
      <c r="H2115" s="3">
        <v>3</v>
      </c>
      <c r="I2115" s="8" t="s">
        <v>7923</v>
      </c>
      <c r="J2115" s="3" t="s">
        <v>8162</v>
      </c>
      <c r="K2115" s="3" t="s">
        <v>8168</v>
      </c>
      <c r="L2115" s="3" t="s">
        <v>8170</v>
      </c>
      <c r="M2115" s="4">
        <v>33156.839999999997</v>
      </c>
      <c r="N2115" s="32">
        <f>Table2[[#This Row],[Price]]*Table2[[#This Row],[Quantity Sold]]</f>
        <v>33156.840000000004</v>
      </c>
      <c r="O2115" s="1">
        <f t="shared" ref="O2115:O2178" si="267">YEAR(I2115)</f>
        <v>2024</v>
      </c>
      <c r="P2115" s="1" t="str">
        <f t="shared" ref="P2115:P2178" si="268">UPPER(C2115)</f>
        <v>ACCESSORIES</v>
      </c>
      <c r="Q2115" s="1" t="str">
        <f t="shared" si="265"/>
        <v>Accessories_Hats</v>
      </c>
      <c r="T2115" s="1" t="str">
        <f t="shared" ref="T2115:T2178" si="269">IF(G2115&gt;10000,"HIGH PRICE", "LOW PRICE")</f>
        <v>HIGH PRICE</v>
      </c>
      <c r="U2115" t="str">
        <f t="shared" si="266"/>
        <v>No Discount</v>
      </c>
      <c r="V2115" t="str">
        <f t="shared" ref="V2115:V2178" si="270">IF(AND(C2115 = "Men", L2115 = "Yes"), "Men's Discounted Item", "Other")</f>
        <v>Other</v>
      </c>
      <c r="W2115" s="1" t="b">
        <f t="shared" ref="W2115:W2178" si="271">H2115&gt;=10</f>
        <v>0</v>
      </c>
      <c r="X2115" t="b">
        <f t="shared" ref="X2115:X2178" si="272">L2115 = "Yes"</f>
        <v>0</v>
      </c>
    </row>
    <row r="2116" spans="1:24" ht="28.8" x14ac:dyDescent="0.3">
      <c r="A2116" s="2" t="s">
        <v>2103</v>
      </c>
      <c r="B2116" s="3" t="s">
        <v>5892</v>
      </c>
      <c r="C2116" s="3" t="s">
        <v>7408</v>
      </c>
      <c r="D2116" s="3" t="s">
        <v>7417</v>
      </c>
      <c r="E2116" s="3" t="s">
        <v>7423</v>
      </c>
      <c r="F2116" s="3" t="s">
        <v>7428</v>
      </c>
      <c r="G2116" s="3">
        <v>15309.35</v>
      </c>
      <c r="H2116" s="3">
        <v>17</v>
      </c>
      <c r="I2116" s="8" t="s">
        <v>7798</v>
      </c>
      <c r="J2116" s="3" t="s">
        <v>8162</v>
      </c>
      <c r="K2116" s="3" t="s">
        <v>8167</v>
      </c>
      <c r="L2116" s="3" t="s">
        <v>8170</v>
      </c>
      <c r="M2116" s="4">
        <v>260258.95</v>
      </c>
      <c r="N2116" s="32">
        <f>Table2[[#This Row],[Price]]*Table2[[#This Row],[Quantity Sold]]</f>
        <v>260258.95</v>
      </c>
      <c r="O2116" s="1">
        <f t="shared" si="267"/>
        <v>2023</v>
      </c>
      <c r="P2116" s="1" t="str">
        <f t="shared" si="268"/>
        <v>WOMEN</v>
      </c>
      <c r="Q2116" s="1" t="str">
        <f t="shared" si="265"/>
        <v>Women_Shoes</v>
      </c>
      <c r="T2116" s="1" t="str">
        <f t="shared" si="269"/>
        <v>HIGH PRICE</v>
      </c>
      <c r="U2116" t="str">
        <f t="shared" si="266"/>
        <v>No Discount</v>
      </c>
      <c r="V2116" t="str">
        <f t="shared" si="270"/>
        <v>Other</v>
      </c>
      <c r="W2116" s="1" t="b">
        <f t="shared" si="271"/>
        <v>1</v>
      </c>
      <c r="X2116" t="b">
        <f t="shared" si="272"/>
        <v>0</v>
      </c>
    </row>
    <row r="2117" spans="1:24" ht="28.8" x14ac:dyDescent="0.3">
      <c r="A2117" s="2" t="s">
        <v>2104</v>
      </c>
      <c r="B2117" s="3" t="s">
        <v>5893</v>
      </c>
      <c r="C2117" s="3" t="s">
        <v>7406</v>
      </c>
      <c r="D2117" s="3" t="s">
        <v>7412</v>
      </c>
      <c r="E2117" s="3" t="s">
        <v>7427</v>
      </c>
      <c r="F2117" s="3" t="s">
        <v>7429</v>
      </c>
      <c r="G2117" s="3">
        <v>9345.7999999999993</v>
      </c>
      <c r="H2117" s="3">
        <v>15</v>
      </c>
      <c r="I2117" s="8" t="s">
        <v>7566</v>
      </c>
      <c r="J2117" s="3" t="s">
        <v>8165</v>
      </c>
      <c r="K2117" s="3" t="s">
        <v>8167</v>
      </c>
      <c r="L2117" s="3" t="s">
        <v>8169</v>
      </c>
      <c r="M2117" s="4">
        <v>112149.6</v>
      </c>
      <c r="N2117" s="32">
        <f>Table2[[#This Row],[Price]]*Table2[[#This Row],[Quantity Sold]]</f>
        <v>140187</v>
      </c>
      <c r="O2117" s="1">
        <f t="shared" si="267"/>
        <v>2024</v>
      </c>
      <c r="P2117" s="1" t="str">
        <f t="shared" si="268"/>
        <v>ACCESSORIES</v>
      </c>
      <c r="Q2117" s="1" t="str">
        <f t="shared" si="265"/>
        <v>Accessories_Hats</v>
      </c>
      <c r="T2117" s="1" t="str">
        <f t="shared" si="269"/>
        <v>LOW PRICE</v>
      </c>
      <c r="U2117" t="str">
        <f t="shared" si="266"/>
        <v>Discounted</v>
      </c>
      <c r="V2117" t="str">
        <f t="shared" si="270"/>
        <v>Other</v>
      </c>
      <c r="W2117" s="1" t="b">
        <f t="shared" si="271"/>
        <v>1</v>
      </c>
      <c r="X2117" t="b">
        <f t="shared" si="272"/>
        <v>1</v>
      </c>
    </row>
    <row r="2118" spans="1:24" x14ac:dyDescent="0.3">
      <c r="A2118" s="2" t="s">
        <v>2105</v>
      </c>
      <c r="B2118" s="3" t="s">
        <v>5061</v>
      </c>
      <c r="C2118" s="3" t="s">
        <v>7405</v>
      </c>
      <c r="D2118" s="3" t="s">
        <v>7410</v>
      </c>
      <c r="E2118" s="3" t="s">
        <v>7424</v>
      </c>
      <c r="F2118" s="3" t="s">
        <v>7434</v>
      </c>
      <c r="G2118" s="3">
        <v>11293.81</v>
      </c>
      <c r="H2118" s="3">
        <v>15</v>
      </c>
      <c r="I2118" s="8" t="s">
        <v>7443</v>
      </c>
      <c r="J2118" s="3" t="s">
        <v>8163</v>
      </c>
      <c r="K2118" s="3" t="s">
        <v>8168</v>
      </c>
      <c r="L2118" s="3" t="s">
        <v>8170</v>
      </c>
      <c r="M2118" s="4">
        <v>169407.15</v>
      </c>
      <c r="N2118" s="32">
        <f>Table2[[#This Row],[Price]]*Table2[[#This Row],[Quantity Sold]]</f>
        <v>169407.15</v>
      </c>
      <c r="O2118" s="1">
        <f t="shared" si="267"/>
        <v>2023</v>
      </c>
      <c r="P2118" s="1" t="str">
        <f t="shared" si="268"/>
        <v>MEN</v>
      </c>
      <c r="Q2118" s="1" t="str">
        <f t="shared" si="265"/>
        <v>Men_Shirts</v>
      </c>
      <c r="T2118" s="1" t="str">
        <f t="shared" si="269"/>
        <v>HIGH PRICE</v>
      </c>
      <c r="U2118" t="str">
        <f t="shared" si="266"/>
        <v>No Discount</v>
      </c>
      <c r="V2118" t="str">
        <f t="shared" si="270"/>
        <v>Other</v>
      </c>
      <c r="W2118" s="1" t="b">
        <f t="shared" si="271"/>
        <v>1</v>
      </c>
      <c r="X2118" t="b">
        <f t="shared" si="272"/>
        <v>0</v>
      </c>
    </row>
    <row r="2119" spans="1:24" ht="28.8" x14ac:dyDescent="0.3">
      <c r="A2119" s="2" t="s">
        <v>2106</v>
      </c>
      <c r="B2119" s="3" t="s">
        <v>5894</v>
      </c>
      <c r="C2119" s="3" t="s">
        <v>7406</v>
      </c>
      <c r="D2119" s="3" t="s">
        <v>7416</v>
      </c>
      <c r="E2119" s="3" t="s">
        <v>7423</v>
      </c>
      <c r="F2119" s="3" t="s">
        <v>7431</v>
      </c>
      <c r="G2119" s="3">
        <v>7510.67</v>
      </c>
      <c r="H2119" s="3">
        <v>19</v>
      </c>
      <c r="I2119" s="8" t="s">
        <v>8089</v>
      </c>
      <c r="J2119" s="3" t="s">
        <v>8164</v>
      </c>
      <c r="K2119" s="3" t="s">
        <v>8167</v>
      </c>
      <c r="L2119" s="3" t="s">
        <v>8169</v>
      </c>
      <c r="M2119" s="4">
        <v>114162.35</v>
      </c>
      <c r="N2119" s="32">
        <f>Table2[[#This Row],[Price]]*Table2[[#This Row],[Quantity Sold]]</f>
        <v>142702.73000000001</v>
      </c>
      <c r="O2119" s="1">
        <f t="shared" si="267"/>
        <v>2023</v>
      </c>
      <c r="P2119" s="1" t="str">
        <f t="shared" si="268"/>
        <v>ACCESSORIES</v>
      </c>
      <c r="Q2119" s="1" t="str">
        <f t="shared" si="265"/>
        <v>Accessories_Belts</v>
      </c>
      <c r="T2119" s="1" t="str">
        <f t="shared" si="269"/>
        <v>LOW PRICE</v>
      </c>
      <c r="U2119" t="str">
        <f t="shared" si="266"/>
        <v>Discounted</v>
      </c>
      <c r="V2119" t="str">
        <f t="shared" si="270"/>
        <v>Other</v>
      </c>
      <c r="W2119" s="1" t="b">
        <f t="shared" si="271"/>
        <v>1</v>
      </c>
      <c r="X2119" t="b">
        <f t="shared" si="272"/>
        <v>1</v>
      </c>
    </row>
    <row r="2120" spans="1:24" x14ac:dyDescent="0.3">
      <c r="A2120" s="2" t="s">
        <v>2107</v>
      </c>
      <c r="B2120" s="3" t="s">
        <v>5895</v>
      </c>
      <c r="C2120" s="3" t="s">
        <v>7405</v>
      </c>
      <c r="D2120" s="3" t="s">
        <v>7411</v>
      </c>
      <c r="E2120" s="3" t="s">
        <v>7423</v>
      </c>
      <c r="F2120" s="3" t="s">
        <v>7433</v>
      </c>
      <c r="G2120" s="3">
        <v>3201.31</v>
      </c>
      <c r="H2120" s="3">
        <v>19</v>
      </c>
      <c r="I2120" s="8" t="s">
        <v>7522</v>
      </c>
      <c r="J2120" s="3" t="s">
        <v>8162</v>
      </c>
      <c r="K2120" s="3" t="s">
        <v>8167</v>
      </c>
      <c r="L2120" s="3" t="s">
        <v>8170</v>
      </c>
      <c r="M2120" s="4">
        <v>60824.89</v>
      </c>
      <c r="N2120" s="32">
        <f>Table2[[#This Row],[Price]]*Table2[[#This Row],[Quantity Sold]]</f>
        <v>60824.89</v>
      </c>
      <c r="O2120" s="1">
        <f t="shared" si="267"/>
        <v>2024</v>
      </c>
      <c r="P2120" s="1" t="str">
        <f t="shared" si="268"/>
        <v>MEN</v>
      </c>
      <c r="Q2120" s="1" t="str">
        <f t="shared" si="265"/>
        <v>Men_Pants</v>
      </c>
      <c r="T2120" s="1" t="str">
        <f t="shared" si="269"/>
        <v>LOW PRICE</v>
      </c>
      <c r="U2120" t="str">
        <f t="shared" si="266"/>
        <v>No Discount</v>
      </c>
      <c r="V2120" t="str">
        <f t="shared" si="270"/>
        <v>Other</v>
      </c>
      <c r="W2120" s="1" t="b">
        <f t="shared" si="271"/>
        <v>1</v>
      </c>
      <c r="X2120" t="b">
        <f t="shared" si="272"/>
        <v>0</v>
      </c>
    </row>
    <row r="2121" spans="1:24" ht="28.8" x14ac:dyDescent="0.3">
      <c r="A2121" s="2" t="s">
        <v>2108</v>
      </c>
      <c r="B2121" s="3" t="s">
        <v>5896</v>
      </c>
      <c r="C2121" s="3" t="s">
        <v>7406</v>
      </c>
      <c r="D2121" s="3" t="s">
        <v>7421</v>
      </c>
      <c r="E2121" s="3" t="s">
        <v>7426</v>
      </c>
      <c r="F2121" s="3" t="s">
        <v>7430</v>
      </c>
      <c r="G2121" s="3">
        <v>5885.53</v>
      </c>
      <c r="H2121" s="3">
        <v>18</v>
      </c>
      <c r="I2121" s="8" t="s">
        <v>7886</v>
      </c>
      <c r="J2121" s="3" t="s">
        <v>8162</v>
      </c>
      <c r="K2121" s="3" t="s">
        <v>8167</v>
      </c>
      <c r="L2121" s="3" t="s">
        <v>8170</v>
      </c>
      <c r="M2121" s="4">
        <v>105939.54</v>
      </c>
      <c r="N2121" s="32">
        <f>Table2[[#This Row],[Price]]*Table2[[#This Row],[Quantity Sold]]</f>
        <v>105939.54</v>
      </c>
      <c r="O2121" s="1">
        <f t="shared" si="267"/>
        <v>2023</v>
      </c>
      <c r="P2121" s="1" t="str">
        <f t="shared" si="268"/>
        <v>ACCESSORIES</v>
      </c>
      <c r="Q2121" s="1" t="str">
        <f t="shared" si="265"/>
        <v>Accessories_Scarves</v>
      </c>
      <c r="T2121" s="1" t="str">
        <f t="shared" si="269"/>
        <v>LOW PRICE</v>
      </c>
      <c r="U2121" t="str">
        <f t="shared" si="266"/>
        <v>No Discount</v>
      </c>
      <c r="V2121" t="str">
        <f t="shared" si="270"/>
        <v>Other</v>
      </c>
      <c r="W2121" s="1" t="b">
        <f t="shared" si="271"/>
        <v>1</v>
      </c>
      <c r="X2121" t="b">
        <f t="shared" si="272"/>
        <v>0</v>
      </c>
    </row>
    <row r="2122" spans="1:24" ht="28.8" x14ac:dyDescent="0.3">
      <c r="A2122" s="2" t="s">
        <v>2109</v>
      </c>
      <c r="B2122" s="3" t="s">
        <v>5897</v>
      </c>
      <c r="C2122" s="3" t="s">
        <v>7406</v>
      </c>
      <c r="D2122" s="3" t="s">
        <v>7416</v>
      </c>
      <c r="E2122" s="3" t="s">
        <v>7427</v>
      </c>
      <c r="F2122" s="3" t="s">
        <v>7432</v>
      </c>
      <c r="G2122" s="3">
        <v>10929.44</v>
      </c>
      <c r="H2122" s="3">
        <v>3</v>
      </c>
      <c r="I2122" s="8" t="s">
        <v>7963</v>
      </c>
      <c r="J2122" s="3" t="s">
        <v>8162</v>
      </c>
      <c r="K2122" s="3" t="s">
        <v>8168</v>
      </c>
      <c r="L2122" s="3" t="s">
        <v>8170</v>
      </c>
      <c r="M2122" s="4">
        <v>32788.32</v>
      </c>
      <c r="N2122" s="32">
        <f>Table2[[#This Row],[Price]]*Table2[[#This Row],[Quantity Sold]]</f>
        <v>32788.32</v>
      </c>
      <c r="O2122" s="1">
        <f t="shared" si="267"/>
        <v>2023</v>
      </c>
      <c r="P2122" s="1" t="str">
        <f t="shared" si="268"/>
        <v>ACCESSORIES</v>
      </c>
      <c r="Q2122" s="1" t="str">
        <f t="shared" si="265"/>
        <v>Accessories_Belts</v>
      </c>
      <c r="T2122" s="1" t="str">
        <f t="shared" si="269"/>
        <v>HIGH PRICE</v>
      </c>
      <c r="U2122" t="str">
        <f t="shared" si="266"/>
        <v>No Discount</v>
      </c>
      <c r="V2122" t="str">
        <f t="shared" si="270"/>
        <v>Other</v>
      </c>
      <c r="W2122" s="1" t="b">
        <f t="shared" si="271"/>
        <v>0</v>
      </c>
      <c r="X2122" t="b">
        <f t="shared" si="272"/>
        <v>0</v>
      </c>
    </row>
    <row r="2123" spans="1:24" ht="28.8" x14ac:dyDescent="0.3">
      <c r="A2123" s="2" t="s">
        <v>2110</v>
      </c>
      <c r="B2123" s="3" t="s">
        <v>5898</v>
      </c>
      <c r="C2123" s="3" t="s">
        <v>7408</v>
      </c>
      <c r="D2123" s="3" t="s">
        <v>7422</v>
      </c>
      <c r="E2123" s="3" t="s">
        <v>7426</v>
      </c>
      <c r="F2123" s="3" t="s">
        <v>7434</v>
      </c>
      <c r="G2123" s="3">
        <v>1665.81</v>
      </c>
      <c r="H2123" s="3">
        <v>8</v>
      </c>
      <c r="I2123" s="8" t="s">
        <v>7492</v>
      </c>
      <c r="J2123" s="3" t="s">
        <v>8164</v>
      </c>
      <c r="K2123" s="3" t="s">
        <v>8167</v>
      </c>
      <c r="L2123" s="3" t="s">
        <v>8169</v>
      </c>
      <c r="M2123" s="4">
        <v>10661.35</v>
      </c>
      <c r="N2123" s="32">
        <f>Table2[[#This Row],[Price]]*Table2[[#This Row],[Quantity Sold]]</f>
        <v>13326.48</v>
      </c>
      <c r="O2123" s="1">
        <f t="shared" si="267"/>
        <v>2023</v>
      </c>
      <c r="P2123" s="1" t="str">
        <f t="shared" si="268"/>
        <v>WOMEN</v>
      </c>
      <c r="Q2123" s="1" t="str">
        <f t="shared" si="265"/>
        <v>Women_Skirts</v>
      </c>
      <c r="T2123" s="1" t="str">
        <f t="shared" si="269"/>
        <v>LOW PRICE</v>
      </c>
      <c r="U2123" t="str">
        <f t="shared" si="266"/>
        <v>Discounted</v>
      </c>
      <c r="V2123" t="str">
        <f t="shared" si="270"/>
        <v>Other</v>
      </c>
      <c r="W2123" s="1" t="b">
        <f t="shared" si="271"/>
        <v>0</v>
      </c>
      <c r="X2123" t="b">
        <f t="shared" si="272"/>
        <v>1</v>
      </c>
    </row>
    <row r="2124" spans="1:24" ht="28.8" x14ac:dyDescent="0.3">
      <c r="A2124" s="2" t="s">
        <v>2111</v>
      </c>
      <c r="B2124" s="3" t="s">
        <v>5899</v>
      </c>
      <c r="C2124" s="3" t="s">
        <v>7406</v>
      </c>
      <c r="D2124" s="3" t="s">
        <v>7421</v>
      </c>
      <c r="E2124" s="3" t="s">
        <v>7426</v>
      </c>
      <c r="F2124" s="3" t="s">
        <v>7434</v>
      </c>
      <c r="G2124" s="3">
        <v>6791.89</v>
      </c>
      <c r="H2124" s="3">
        <v>4</v>
      </c>
      <c r="I2124" s="8" t="s">
        <v>7604</v>
      </c>
      <c r="J2124" s="3" t="s">
        <v>8164</v>
      </c>
      <c r="K2124" s="3" t="s">
        <v>8168</v>
      </c>
      <c r="L2124" s="3" t="s">
        <v>8170</v>
      </c>
      <c r="M2124" s="4">
        <v>27167.56</v>
      </c>
      <c r="N2124" s="32">
        <f>Table2[[#This Row],[Price]]*Table2[[#This Row],[Quantity Sold]]</f>
        <v>27167.56</v>
      </c>
      <c r="O2124" s="1">
        <f t="shared" si="267"/>
        <v>2024</v>
      </c>
      <c r="P2124" s="1" t="str">
        <f t="shared" si="268"/>
        <v>ACCESSORIES</v>
      </c>
      <c r="Q2124" s="1" t="str">
        <f t="shared" si="265"/>
        <v>Accessories_Scarves</v>
      </c>
      <c r="T2124" s="1" t="str">
        <f t="shared" si="269"/>
        <v>LOW PRICE</v>
      </c>
      <c r="U2124" t="str">
        <f t="shared" si="266"/>
        <v>No Discount</v>
      </c>
      <c r="V2124" t="str">
        <f t="shared" si="270"/>
        <v>Other</v>
      </c>
      <c r="W2124" s="1" t="b">
        <f t="shared" si="271"/>
        <v>0</v>
      </c>
      <c r="X2124" t="b">
        <f t="shared" si="272"/>
        <v>0</v>
      </c>
    </row>
    <row r="2125" spans="1:24" x14ac:dyDescent="0.3">
      <c r="A2125" s="2" t="s">
        <v>2112</v>
      </c>
      <c r="B2125" s="3" t="s">
        <v>5900</v>
      </c>
      <c r="C2125" s="3" t="s">
        <v>7405</v>
      </c>
      <c r="D2125" s="3" t="s">
        <v>7411</v>
      </c>
      <c r="E2125" s="3" t="s">
        <v>7423</v>
      </c>
      <c r="F2125" s="3" t="s">
        <v>7433</v>
      </c>
      <c r="G2125" s="3">
        <v>9828.0300000000007</v>
      </c>
      <c r="H2125" s="3">
        <v>18</v>
      </c>
      <c r="I2125" s="8" t="s">
        <v>7980</v>
      </c>
      <c r="J2125" s="3" t="s">
        <v>8166</v>
      </c>
      <c r="K2125" s="3" t="s">
        <v>8168</v>
      </c>
      <c r="L2125" s="3" t="s">
        <v>8170</v>
      </c>
      <c r="M2125" s="4">
        <v>176904.54</v>
      </c>
      <c r="N2125" s="32">
        <f>Table2[[#This Row],[Price]]*Table2[[#This Row],[Quantity Sold]]</f>
        <v>176904.54</v>
      </c>
      <c r="O2125" s="1">
        <f t="shared" si="267"/>
        <v>2024</v>
      </c>
      <c r="P2125" s="1" t="str">
        <f t="shared" si="268"/>
        <v>MEN</v>
      </c>
      <c r="Q2125" s="1" t="str">
        <f t="shared" si="265"/>
        <v>Men_Pants</v>
      </c>
      <c r="T2125" s="1" t="str">
        <f t="shared" si="269"/>
        <v>LOW PRICE</v>
      </c>
      <c r="U2125" t="str">
        <f t="shared" si="266"/>
        <v>No Discount</v>
      </c>
      <c r="V2125" t="str">
        <f t="shared" si="270"/>
        <v>Other</v>
      </c>
      <c r="W2125" s="1" t="b">
        <f t="shared" si="271"/>
        <v>1</v>
      </c>
      <c r="X2125" t="b">
        <f t="shared" si="272"/>
        <v>0</v>
      </c>
    </row>
    <row r="2126" spans="1:24" ht="28.8" x14ac:dyDescent="0.3">
      <c r="A2126" s="2" t="s">
        <v>2113</v>
      </c>
      <c r="B2126" s="3" t="s">
        <v>5901</v>
      </c>
      <c r="C2126" s="3" t="s">
        <v>7408</v>
      </c>
      <c r="D2126" s="3" t="s">
        <v>7420</v>
      </c>
      <c r="E2126" s="3" t="s">
        <v>7427</v>
      </c>
      <c r="F2126" s="3" t="s">
        <v>7431</v>
      </c>
      <c r="G2126" s="3">
        <v>11213.3</v>
      </c>
      <c r="H2126" s="3">
        <v>16</v>
      </c>
      <c r="I2126" s="8" t="s">
        <v>7878</v>
      </c>
      <c r="J2126" s="3" t="s">
        <v>8163</v>
      </c>
      <c r="K2126" s="3" t="s">
        <v>8168</v>
      </c>
      <c r="L2126" s="3" t="s">
        <v>8169</v>
      </c>
      <c r="M2126" s="4">
        <v>143530.23999999999</v>
      </c>
      <c r="N2126" s="32">
        <f>Table2[[#This Row],[Price]]*Table2[[#This Row],[Quantity Sold]]</f>
        <v>179412.8</v>
      </c>
      <c r="O2126" s="1">
        <f t="shared" si="267"/>
        <v>2023</v>
      </c>
      <c r="P2126" s="1" t="str">
        <f t="shared" si="268"/>
        <v>WOMEN</v>
      </c>
      <c r="Q2126" s="1" t="str">
        <f t="shared" si="265"/>
        <v>Women_Tops</v>
      </c>
      <c r="T2126" s="1" t="str">
        <f t="shared" si="269"/>
        <v>HIGH PRICE</v>
      </c>
      <c r="U2126" t="str">
        <f t="shared" si="266"/>
        <v>Discounted</v>
      </c>
      <c r="V2126" t="str">
        <f t="shared" si="270"/>
        <v>Other</v>
      </c>
      <c r="W2126" s="1" t="b">
        <f t="shared" si="271"/>
        <v>1</v>
      </c>
      <c r="X2126" t="b">
        <f t="shared" si="272"/>
        <v>1</v>
      </c>
    </row>
    <row r="2127" spans="1:24" ht="28.8" x14ac:dyDescent="0.3">
      <c r="A2127" s="2" t="s">
        <v>2114</v>
      </c>
      <c r="B2127" s="3" t="s">
        <v>5902</v>
      </c>
      <c r="C2127" s="3" t="s">
        <v>7406</v>
      </c>
      <c r="D2127" s="3" t="s">
        <v>7412</v>
      </c>
      <c r="E2127" s="3" t="s">
        <v>7425</v>
      </c>
      <c r="F2127" s="3" t="s">
        <v>7431</v>
      </c>
      <c r="G2127" s="3">
        <v>8957.36</v>
      </c>
      <c r="H2127" s="3">
        <v>10</v>
      </c>
      <c r="I2127" s="8" t="s">
        <v>7749</v>
      </c>
      <c r="J2127" s="3" t="s">
        <v>8163</v>
      </c>
      <c r="K2127" s="3" t="s">
        <v>8167</v>
      </c>
      <c r="L2127" s="3" t="s">
        <v>8169</v>
      </c>
      <c r="M2127" s="4">
        <v>71658.880000000005</v>
      </c>
      <c r="N2127" s="32">
        <f>Table2[[#This Row],[Price]]*Table2[[#This Row],[Quantity Sold]]</f>
        <v>89573.6</v>
      </c>
      <c r="O2127" s="1">
        <f t="shared" si="267"/>
        <v>2024</v>
      </c>
      <c r="P2127" s="1" t="str">
        <f t="shared" si="268"/>
        <v>ACCESSORIES</v>
      </c>
      <c r="Q2127" s="1" t="str">
        <f t="shared" si="265"/>
        <v>Accessories_Hats</v>
      </c>
      <c r="T2127" s="1" t="str">
        <f t="shared" si="269"/>
        <v>LOW PRICE</v>
      </c>
      <c r="U2127" t="str">
        <f t="shared" si="266"/>
        <v>Discounted</v>
      </c>
      <c r="V2127" t="str">
        <f t="shared" si="270"/>
        <v>Other</v>
      </c>
      <c r="W2127" s="1" t="b">
        <f t="shared" si="271"/>
        <v>1</v>
      </c>
      <c r="X2127" t="b">
        <f t="shared" si="272"/>
        <v>1</v>
      </c>
    </row>
    <row r="2128" spans="1:24" x14ac:dyDescent="0.3">
      <c r="A2128" s="2" t="s">
        <v>2115</v>
      </c>
      <c r="B2128" s="3" t="s">
        <v>5903</v>
      </c>
      <c r="C2128" s="3" t="s">
        <v>7407</v>
      </c>
      <c r="D2128" s="3" t="s">
        <v>7417</v>
      </c>
      <c r="E2128" s="3" t="s">
        <v>7425</v>
      </c>
      <c r="F2128" s="3" t="s">
        <v>7432</v>
      </c>
      <c r="G2128" s="3">
        <v>8857.76</v>
      </c>
      <c r="H2128" s="3">
        <v>2</v>
      </c>
      <c r="I2128" s="8" t="s">
        <v>7978</v>
      </c>
      <c r="J2128" s="3" t="s">
        <v>8164</v>
      </c>
      <c r="K2128" s="3" t="s">
        <v>8168</v>
      </c>
      <c r="L2128" s="3" t="s">
        <v>8170</v>
      </c>
      <c r="M2128" s="4">
        <v>17715.52</v>
      </c>
      <c r="N2128" s="32">
        <f>Table2[[#This Row],[Price]]*Table2[[#This Row],[Quantity Sold]]</f>
        <v>17715.52</v>
      </c>
      <c r="O2128" s="1">
        <f t="shared" si="267"/>
        <v>2024</v>
      </c>
      <c r="P2128" s="1" t="str">
        <f t="shared" si="268"/>
        <v>KIDS</v>
      </c>
      <c r="Q2128" s="1" t="str">
        <f t="shared" si="265"/>
        <v>Kids_Shoes</v>
      </c>
      <c r="T2128" s="1" t="str">
        <f t="shared" si="269"/>
        <v>LOW PRICE</v>
      </c>
      <c r="U2128" t="str">
        <f t="shared" si="266"/>
        <v>No Discount</v>
      </c>
      <c r="V2128" t="str">
        <f t="shared" si="270"/>
        <v>Other</v>
      </c>
      <c r="W2128" s="1" t="b">
        <f t="shared" si="271"/>
        <v>0</v>
      </c>
      <c r="X2128" t="b">
        <f t="shared" si="272"/>
        <v>0</v>
      </c>
    </row>
    <row r="2129" spans="1:24" ht="28.8" x14ac:dyDescent="0.3">
      <c r="A2129" s="2" t="s">
        <v>2116</v>
      </c>
      <c r="B2129" s="3" t="s">
        <v>5904</v>
      </c>
      <c r="C2129" s="3" t="s">
        <v>7406</v>
      </c>
      <c r="D2129" s="3" t="s">
        <v>7414</v>
      </c>
      <c r="E2129" s="3" t="s">
        <v>7427</v>
      </c>
      <c r="F2129" s="3" t="s">
        <v>7434</v>
      </c>
      <c r="G2129" s="3">
        <v>13966.41</v>
      </c>
      <c r="H2129" s="3">
        <v>14</v>
      </c>
      <c r="I2129" s="8" t="s">
        <v>8120</v>
      </c>
      <c r="J2129" s="3" t="s">
        <v>8162</v>
      </c>
      <c r="K2129" s="3" t="s">
        <v>8168</v>
      </c>
      <c r="L2129" s="3" t="s">
        <v>8169</v>
      </c>
      <c r="M2129" s="4">
        <v>156423.46</v>
      </c>
      <c r="N2129" s="32">
        <f>Table2[[#This Row],[Price]]*Table2[[#This Row],[Quantity Sold]]</f>
        <v>195529.74</v>
      </c>
      <c r="O2129" s="1">
        <f t="shared" si="267"/>
        <v>2024</v>
      </c>
      <c r="P2129" s="1" t="str">
        <f t="shared" si="268"/>
        <v>ACCESSORIES</v>
      </c>
      <c r="Q2129" s="1" t="str">
        <f t="shared" si="265"/>
        <v>Accessories_Bags</v>
      </c>
      <c r="T2129" s="1" t="str">
        <f t="shared" si="269"/>
        <v>HIGH PRICE</v>
      </c>
      <c r="U2129" t="str">
        <f t="shared" si="266"/>
        <v>Discounted</v>
      </c>
      <c r="V2129" t="str">
        <f t="shared" si="270"/>
        <v>Other</v>
      </c>
      <c r="W2129" s="1" t="b">
        <f t="shared" si="271"/>
        <v>1</v>
      </c>
      <c r="X2129" t="b">
        <f t="shared" si="272"/>
        <v>1</v>
      </c>
    </row>
    <row r="2130" spans="1:24" ht="28.8" x14ac:dyDescent="0.3">
      <c r="A2130" s="2" t="s">
        <v>2117</v>
      </c>
      <c r="B2130" s="3" t="s">
        <v>5905</v>
      </c>
      <c r="C2130" s="3" t="s">
        <v>7407</v>
      </c>
      <c r="D2130" s="3" t="s">
        <v>7418</v>
      </c>
      <c r="E2130" s="3" t="s">
        <v>7425</v>
      </c>
      <c r="F2130" s="3" t="s">
        <v>7434</v>
      </c>
      <c r="G2130" s="3">
        <v>7050.02</v>
      </c>
      <c r="H2130" s="3">
        <v>5</v>
      </c>
      <c r="I2130" s="8" t="s">
        <v>8116</v>
      </c>
      <c r="J2130" s="3" t="s">
        <v>8163</v>
      </c>
      <c r="K2130" s="3" t="s">
        <v>8167</v>
      </c>
      <c r="L2130" s="3" t="s">
        <v>8169</v>
      </c>
      <c r="M2130" s="4">
        <v>28200.080000000002</v>
      </c>
      <c r="N2130" s="32">
        <f>Table2[[#This Row],[Price]]*Table2[[#This Row],[Quantity Sold]]</f>
        <v>35250.100000000006</v>
      </c>
      <c r="O2130" s="1">
        <f t="shared" si="267"/>
        <v>2023</v>
      </c>
      <c r="P2130" s="1" t="str">
        <f t="shared" si="268"/>
        <v>KIDS</v>
      </c>
      <c r="Q2130" s="1" t="str">
        <f t="shared" ref="Q2130:Q2193" si="273">CONCATENATE(C2130, "_",D2130)</f>
        <v>Kids_Sweaters</v>
      </c>
      <c r="T2130" s="1" t="str">
        <f t="shared" si="269"/>
        <v>LOW PRICE</v>
      </c>
      <c r="U2130" t="str">
        <f t="shared" si="266"/>
        <v>Discounted</v>
      </c>
      <c r="V2130" t="str">
        <f t="shared" si="270"/>
        <v>Other</v>
      </c>
      <c r="W2130" s="1" t="b">
        <f t="shared" si="271"/>
        <v>0</v>
      </c>
      <c r="X2130" t="b">
        <f t="shared" si="272"/>
        <v>1</v>
      </c>
    </row>
    <row r="2131" spans="1:24" ht="28.8" x14ac:dyDescent="0.3">
      <c r="A2131" s="2" t="s">
        <v>2118</v>
      </c>
      <c r="B2131" s="3" t="s">
        <v>5906</v>
      </c>
      <c r="C2131" s="3" t="s">
        <v>7408</v>
      </c>
      <c r="D2131" s="3" t="s">
        <v>7419</v>
      </c>
      <c r="E2131" s="3" t="s">
        <v>7427</v>
      </c>
      <c r="F2131" s="3" t="s">
        <v>7428</v>
      </c>
      <c r="G2131" s="3">
        <v>6740.43</v>
      </c>
      <c r="H2131" s="3">
        <v>9</v>
      </c>
      <c r="I2131" s="8" t="s">
        <v>7723</v>
      </c>
      <c r="J2131" s="3" t="s">
        <v>8165</v>
      </c>
      <c r="K2131" s="3" t="s">
        <v>8168</v>
      </c>
      <c r="L2131" s="3" t="s">
        <v>8170</v>
      </c>
      <c r="M2131" s="4">
        <v>60663.87</v>
      </c>
      <c r="N2131" s="32">
        <f>Table2[[#This Row],[Price]]*Table2[[#This Row],[Quantity Sold]]</f>
        <v>60663.87</v>
      </c>
      <c r="O2131" s="1">
        <f t="shared" si="267"/>
        <v>2023</v>
      </c>
      <c r="P2131" s="1" t="str">
        <f t="shared" si="268"/>
        <v>WOMEN</v>
      </c>
      <c r="Q2131" s="1" t="str">
        <f t="shared" si="273"/>
        <v>Women_Dresses</v>
      </c>
      <c r="T2131" s="1" t="str">
        <f t="shared" si="269"/>
        <v>LOW PRICE</v>
      </c>
      <c r="U2131" t="str">
        <f t="shared" si="266"/>
        <v>No Discount</v>
      </c>
      <c r="V2131" t="str">
        <f t="shared" si="270"/>
        <v>Other</v>
      </c>
      <c r="W2131" s="1" t="b">
        <f t="shared" si="271"/>
        <v>0</v>
      </c>
      <c r="X2131" t="b">
        <f t="shared" si="272"/>
        <v>0</v>
      </c>
    </row>
    <row r="2132" spans="1:24" ht="28.8" x14ac:dyDescent="0.3">
      <c r="A2132" s="2" t="s">
        <v>2119</v>
      </c>
      <c r="B2132" s="3" t="s">
        <v>5907</v>
      </c>
      <c r="C2132" s="3" t="s">
        <v>7406</v>
      </c>
      <c r="D2132" s="3" t="s">
        <v>7416</v>
      </c>
      <c r="E2132" s="3" t="s">
        <v>7423</v>
      </c>
      <c r="F2132" s="3" t="s">
        <v>7428</v>
      </c>
      <c r="G2132" s="3">
        <v>12318.86</v>
      </c>
      <c r="H2132" s="3">
        <v>6</v>
      </c>
      <c r="I2132" s="8" t="s">
        <v>7440</v>
      </c>
      <c r="J2132" s="3" t="s">
        <v>8164</v>
      </c>
      <c r="K2132" s="3" t="s">
        <v>8167</v>
      </c>
      <c r="L2132" s="3" t="s">
        <v>8170</v>
      </c>
      <c r="M2132" s="4">
        <v>73913.16</v>
      </c>
      <c r="N2132" s="32">
        <f>Table2[[#This Row],[Price]]*Table2[[#This Row],[Quantity Sold]]</f>
        <v>73913.16</v>
      </c>
      <c r="O2132" s="1">
        <f t="shared" si="267"/>
        <v>2024</v>
      </c>
      <c r="P2132" s="1" t="str">
        <f t="shared" si="268"/>
        <v>ACCESSORIES</v>
      </c>
      <c r="Q2132" s="1" t="str">
        <f t="shared" si="273"/>
        <v>Accessories_Belts</v>
      </c>
      <c r="T2132" s="1" t="str">
        <f t="shared" si="269"/>
        <v>HIGH PRICE</v>
      </c>
      <c r="U2132" t="str">
        <f t="shared" si="266"/>
        <v>No Discount</v>
      </c>
      <c r="V2132" t="str">
        <f t="shared" si="270"/>
        <v>Other</v>
      </c>
      <c r="W2132" s="1" t="b">
        <f t="shared" si="271"/>
        <v>0</v>
      </c>
      <c r="X2132" t="b">
        <f t="shared" si="272"/>
        <v>0</v>
      </c>
    </row>
    <row r="2133" spans="1:24" ht="28.8" x14ac:dyDescent="0.3">
      <c r="A2133" s="2" t="s">
        <v>2120</v>
      </c>
      <c r="B2133" s="3" t="s">
        <v>5908</v>
      </c>
      <c r="C2133" s="3" t="s">
        <v>7408</v>
      </c>
      <c r="D2133" s="3" t="s">
        <v>7420</v>
      </c>
      <c r="E2133" s="3" t="s">
        <v>7426</v>
      </c>
      <c r="F2133" s="3" t="s">
        <v>7434</v>
      </c>
      <c r="G2133" s="3">
        <v>1667.47</v>
      </c>
      <c r="H2133" s="3">
        <v>14</v>
      </c>
      <c r="I2133" s="8" t="s">
        <v>7550</v>
      </c>
      <c r="J2133" s="3" t="s">
        <v>8162</v>
      </c>
      <c r="K2133" s="3" t="s">
        <v>8168</v>
      </c>
      <c r="L2133" s="3" t="s">
        <v>8169</v>
      </c>
      <c r="M2133" s="4">
        <v>18675.830000000002</v>
      </c>
      <c r="N2133" s="32">
        <f>Table2[[#This Row],[Price]]*Table2[[#This Row],[Quantity Sold]]</f>
        <v>23344.58</v>
      </c>
      <c r="O2133" s="1">
        <f t="shared" si="267"/>
        <v>2024</v>
      </c>
      <c r="P2133" s="1" t="str">
        <f t="shared" si="268"/>
        <v>WOMEN</v>
      </c>
      <c r="Q2133" s="1" t="str">
        <f t="shared" si="273"/>
        <v>Women_Tops</v>
      </c>
      <c r="T2133" s="1" t="str">
        <f t="shared" si="269"/>
        <v>LOW PRICE</v>
      </c>
      <c r="U2133" t="str">
        <f t="shared" si="266"/>
        <v>Discounted</v>
      </c>
      <c r="V2133" t="str">
        <f t="shared" si="270"/>
        <v>Other</v>
      </c>
      <c r="W2133" s="1" t="b">
        <f t="shared" si="271"/>
        <v>1</v>
      </c>
      <c r="X2133" t="b">
        <f t="shared" si="272"/>
        <v>1</v>
      </c>
    </row>
    <row r="2134" spans="1:24" ht="28.8" x14ac:dyDescent="0.3">
      <c r="A2134" s="2" t="s">
        <v>2121</v>
      </c>
      <c r="B2134" s="3" t="s">
        <v>5909</v>
      </c>
      <c r="C2134" s="3" t="s">
        <v>7406</v>
      </c>
      <c r="D2134" s="3" t="s">
        <v>7414</v>
      </c>
      <c r="E2134" s="3" t="s">
        <v>7424</v>
      </c>
      <c r="F2134" s="3" t="s">
        <v>7430</v>
      </c>
      <c r="G2134" s="3">
        <v>2886.74</v>
      </c>
      <c r="H2134" s="3">
        <v>12</v>
      </c>
      <c r="I2134" s="8" t="s">
        <v>8082</v>
      </c>
      <c r="J2134" s="3" t="s">
        <v>8165</v>
      </c>
      <c r="K2134" s="3" t="s">
        <v>8167</v>
      </c>
      <c r="L2134" s="3" t="s">
        <v>8170</v>
      </c>
      <c r="M2134" s="4">
        <v>34640.879999999997</v>
      </c>
      <c r="N2134" s="32">
        <f>Table2[[#This Row],[Price]]*Table2[[#This Row],[Quantity Sold]]</f>
        <v>34640.879999999997</v>
      </c>
      <c r="O2134" s="1">
        <f t="shared" si="267"/>
        <v>2023</v>
      </c>
      <c r="P2134" s="1" t="str">
        <f t="shared" si="268"/>
        <v>ACCESSORIES</v>
      </c>
      <c r="Q2134" s="1" t="str">
        <f t="shared" si="273"/>
        <v>Accessories_Bags</v>
      </c>
      <c r="T2134" s="1" t="str">
        <f t="shared" si="269"/>
        <v>LOW PRICE</v>
      </c>
      <c r="U2134" t="str">
        <f t="shared" si="266"/>
        <v>No Discount</v>
      </c>
      <c r="V2134" t="str">
        <f t="shared" si="270"/>
        <v>Other</v>
      </c>
      <c r="W2134" s="1" t="b">
        <f t="shared" si="271"/>
        <v>1</v>
      </c>
      <c r="X2134" t="b">
        <f t="shared" si="272"/>
        <v>0</v>
      </c>
    </row>
    <row r="2135" spans="1:24" ht="28.8" x14ac:dyDescent="0.3">
      <c r="A2135" s="2" t="s">
        <v>2122</v>
      </c>
      <c r="B2135" s="3" t="s">
        <v>5910</v>
      </c>
      <c r="C2135" s="3" t="s">
        <v>7406</v>
      </c>
      <c r="D2135" s="3" t="s">
        <v>7412</v>
      </c>
      <c r="E2135" s="3" t="s">
        <v>7426</v>
      </c>
      <c r="F2135" s="3" t="s">
        <v>7431</v>
      </c>
      <c r="G2135" s="3">
        <v>4342.5600000000004</v>
      </c>
      <c r="H2135" s="3">
        <v>19</v>
      </c>
      <c r="I2135" s="8" t="s">
        <v>7958</v>
      </c>
      <c r="J2135" s="3" t="s">
        <v>8163</v>
      </c>
      <c r="K2135" s="3" t="s">
        <v>8167</v>
      </c>
      <c r="L2135" s="3" t="s">
        <v>8170</v>
      </c>
      <c r="M2135" s="4">
        <v>82508.639999999999</v>
      </c>
      <c r="N2135" s="32">
        <f>Table2[[#This Row],[Price]]*Table2[[#This Row],[Quantity Sold]]</f>
        <v>82508.640000000014</v>
      </c>
      <c r="O2135" s="1">
        <f t="shared" si="267"/>
        <v>2023</v>
      </c>
      <c r="P2135" s="1" t="str">
        <f t="shared" si="268"/>
        <v>ACCESSORIES</v>
      </c>
      <c r="Q2135" s="1" t="str">
        <f t="shared" si="273"/>
        <v>Accessories_Hats</v>
      </c>
      <c r="T2135" s="1" t="str">
        <f t="shared" si="269"/>
        <v>LOW PRICE</v>
      </c>
      <c r="U2135" t="str">
        <f t="shared" si="266"/>
        <v>No Discount</v>
      </c>
      <c r="V2135" t="str">
        <f t="shared" si="270"/>
        <v>Other</v>
      </c>
      <c r="W2135" s="1" t="b">
        <f t="shared" si="271"/>
        <v>1</v>
      </c>
      <c r="X2135" t="b">
        <f t="shared" si="272"/>
        <v>0</v>
      </c>
    </row>
    <row r="2136" spans="1:24" ht="28.8" x14ac:dyDescent="0.3">
      <c r="A2136" s="2" t="s">
        <v>2123</v>
      </c>
      <c r="B2136" s="3" t="s">
        <v>5911</v>
      </c>
      <c r="C2136" s="3" t="s">
        <v>7406</v>
      </c>
      <c r="D2136" s="3" t="s">
        <v>7421</v>
      </c>
      <c r="E2136" s="3" t="s">
        <v>7427</v>
      </c>
      <c r="F2136" s="3" t="s">
        <v>7433</v>
      </c>
      <c r="G2136" s="3">
        <v>11814.22</v>
      </c>
      <c r="H2136" s="3">
        <v>14</v>
      </c>
      <c r="I2136" s="8" t="s">
        <v>7982</v>
      </c>
      <c r="J2136" s="3" t="s">
        <v>8164</v>
      </c>
      <c r="K2136" s="3" t="s">
        <v>8168</v>
      </c>
      <c r="L2136" s="3" t="s">
        <v>8169</v>
      </c>
      <c r="M2136" s="4">
        <v>132319.43</v>
      </c>
      <c r="N2136" s="32">
        <f>Table2[[#This Row],[Price]]*Table2[[#This Row],[Quantity Sold]]</f>
        <v>165399.07999999999</v>
      </c>
      <c r="O2136" s="1">
        <f t="shared" si="267"/>
        <v>2023</v>
      </c>
      <c r="P2136" s="1" t="str">
        <f t="shared" si="268"/>
        <v>ACCESSORIES</v>
      </c>
      <c r="Q2136" s="1" t="str">
        <f t="shared" si="273"/>
        <v>Accessories_Scarves</v>
      </c>
      <c r="T2136" s="1" t="str">
        <f t="shared" si="269"/>
        <v>HIGH PRICE</v>
      </c>
      <c r="U2136" t="str">
        <f t="shared" si="266"/>
        <v>Discounted</v>
      </c>
      <c r="V2136" t="str">
        <f t="shared" si="270"/>
        <v>Other</v>
      </c>
      <c r="W2136" s="1" t="b">
        <f t="shared" si="271"/>
        <v>1</v>
      </c>
      <c r="X2136" t="b">
        <f t="shared" si="272"/>
        <v>1</v>
      </c>
    </row>
    <row r="2137" spans="1:24" ht="28.8" x14ac:dyDescent="0.3">
      <c r="A2137" s="2" t="s">
        <v>2124</v>
      </c>
      <c r="B2137" s="3" t="s">
        <v>5367</v>
      </c>
      <c r="C2137" s="3" t="s">
        <v>7406</v>
      </c>
      <c r="D2137" s="3" t="s">
        <v>7421</v>
      </c>
      <c r="E2137" s="3" t="s">
        <v>7424</v>
      </c>
      <c r="F2137" s="3" t="s">
        <v>7434</v>
      </c>
      <c r="G2137" s="3">
        <v>10790.83</v>
      </c>
      <c r="H2137" s="3">
        <v>9</v>
      </c>
      <c r="I2137" s="8" t="s">
        <v>8025</v>
      </c>
      <c r="J2137" s="3" t="s">
        <v>8164</v>
      </c>
      <c r="K2137" s="3" t="s">
        <v>8168</v>
      </c>
      <c r="L2137" s="3" t="s">
        <v>8169</v>
      </c>
      <c r="M2137" s="4">
        <v>77693.81</v>
      </c>
      <c r="N2137" s="32">
        <f>Table2[[#This Row],[Price]]*Table2[[#This Row],[Quantity Sold]]</f>
        <v>97117.47</v>
      </c>
      <c r="O2137" s="1">
        <f t="shared" si="267"/>
        <v>2024</v>
      </c>
      <c r="P2137" s="1" t="str">
        <f t="shared" si="268"/>
        <v>ACCESSORIES</v>
      </c>
      <c r="Q2137" s="1" t="str">
        <f t="shared" si="273"/>
        <v>Accessories_Scarves</v>
      </c>
      <c r="T2137" s="1" t="str">
        <f t="shared" si="269"/>
        <v>HIGH PRICE</v>
      </c>
      <c r="U2137" t="str">
        <f t="shared" si="266"/>
        <v>Discounted</v>
      </c>
      <c r="V2137" t="str">
        <f t="shared" si="270"/>
        <v>Other</v>
      </c>
      <c r="W2137" s="1" t="b">
        <f t="shared" si="271"/>
        <v>0</v>
      </c>
      <c r="X2137" t="b">
        <f t="shared" si="272"/>
        <v>1</v>
      </c>
    </row>
    <row r="2138" spans="1:24" ht="28.8" x14ac:dyDescent="0.3">
      <c r="A2138" s="2" t="s">
        <v>2125</v>
      </c>
      <c r="B2138" s="3" t="s">
        <v>5404</v>
      </c>
      <c r="C2138" s="3" t="s">
        <v>7408</v>
      </c>
      <c r="D2138" s="3" t="s">
        <v>7419</v>
      </c>
      <c r="E2138" s="3" t="s">
        <v>7423</v>
      </c>
      <c r="F2138" s="3" t="s">
        <v>7434</v>
      </c>
      <c r="G2138" s="3">
        <v>8011.16</v>
      </c>
      <c r="H2138" s="3">
        <v>6</v>
      </c>
      <c r="I2138" s="8" t="s">
        <v>8120</v>
      </c>
      <c r="J2138" s="3" t="s">
        <v>8162</v>
      </c>
      <c r="K2138" s="3" t="s">
        <v>8168</v>
      </c>
      <c r="L2138" s="3" t="s">
        <v>8169</v>
      </c>
      <c r="M2138" s="4">
        <v>38453.9</v>
      </c>
      <c r="N2138" s="32">
        <f>Table2[[#This Row],[Price]]*Table2[[#This Row],[Quantity Sold]]</f>
        <v>48066.96</v>
      </c>
      <c r="O2138" s="1">
        <f t="shared" si="267"/>
        <v>2024</v>
      </c>
      <c r="P2138" s="1" t="str">
        <f t="shared" si="268"/>
        <v>WOMEN</v>
      </c>
      <c r="Q2138" s="1" t="str">
        <f t="shared" si="273"/>
        <v>Women_Dresses</v>
      </c>
      <c r="T2138" s="1" t="str">
        <f t="shared" si="269"/>
        <v>LOW PRICE</v>
      </c>
      <c r="U2138" t="str">
        <f t="shared" si="266"/>
        <v>Discounted</v>
      </c>
      <c r="V2138" t="str">
        <f t="shared" si="270"/>
        <v>Other</v>
      </c>
      <c r="W2138" s="1" t="b">
        <f t="shared" si="271"/>
        <v>0</v>
      </c>
      <c r="X2138" t="b">
        <f t="shared" si="272"/>
        <v>1</v>
      </c>
    </row>
    <row r="2139" spans="1:24" ht="28.8" x14ac:dyDescent="0.3">
      <c r="A2139" s="2" t="s">
        <v>2126</v>
      </c>
      <c r="B2139" s="3" t="s">
        <v>5912</v>
      </c>
      <c r="C2139" s="3" t="s">
        <v>7406</v>
      </c>
      <c r="D2139" s="3" t="s">
        <v>7416</v>
      </c>
      <c r="E2139" s="3" t="s">
        <v>7427</v>
      </c>
      <c r="F2139" s="3" t="s">
        <v>7434</v>
      </c>
      <c r="G2139" s="3">
        <v>5772.65</v>
      </c>
      <c r="H2139" s="3">
        <v>19</v>
      </c>
      <c r="I2139" s="8" t="s">
        <v>7482</v>
      </c>
      <c r="J2139" s="3" t="s">
        <v>8166</v>
      </c>
      <c r="K2139" s="3" t="s">
        <v>8167</v>
      </c>
      <c r="L2139" s="3" t="s">
        <v>8169</v>
      </c>
      <c r="M2139" s="4">
        <v>87744.28</v>
      </c>
      <c r="N2139" s="32">
        <f>Table2[[#This Row],[Price]]*Table2[[#This Row],[Quantity Sold]]</f>
        <v>109680.34999999999</v>
      </c>
      <c r="O2139" s="1">
        <f t="shared" si="267"/>
        <v>2023</v>
      </c>
      <c r="P2139" s="1" t="str">
        <f t="shared" si="268"/>
        <v>ACCESSORIES</v>
      </c>
      <c r="Q2139" s="1" t="str">
        <f t="shared" si="273"/>
        <v>Accessories_Belts</v>
      </c>
      <c r="T2139" s="1" t="str">
        <f t="shared" si="269"/>
        <v>LOW PRICE</v>
      </c>
      <c r="U2139" t="str">
        <f t="shared" si="266"/>
        <v>Discounted</v>
      </c>
      <c r="V2139" t="str">
        <f t="shared" si="270"/>
        <v>Other</v>
      </c>
      <c r="W2139" s="1" t="b">
        <f t="shared" si="271"/>
        <v>1</v>
      </c>
      <c r="X2139" t="b">
        <f t="shared" si="272"/>
        <v>1</v>
      </c>
    </row>
    <row r="2140" spans="1:24" ht="28.8" x14ac:dyDescent="0.3">
      <c r="A2140" s="2" t="s">
        <v>2127</v>
      </c>
      <c r="B2140" s="3" t="s">
        <v>5913</v>
      </c>
      <c r="C2140" s="3" t="s">
        <v>7406</v>
      </c>
      <c r="D2140" s="3" t="s">
        <v>7421</v>
      </c>
      <c r="E2140" s="3" t="s">
        <v>7423</v>
      </c>
      <c r="F2140" s="3" t="s">
        <v>7430</v>
      </c>
      <c r="G2140" s="3">
        <v>3356.52</v>
      </c>
      <c r="H2140" s="3">
        <v>14</v>
      </c>
      <c r="I2140" s="8" t="s">
        <v>7617</v>
      </c>
      <c r="J2140" s="3" t="s">
        <v>8165</v>
      </c>
      <c r="K2140" s="3" t="s">
        <v>8168</v>
      </c>
      <c r="L2140" s="3" t="s">
        <v>8169</v>
      </c>
      <c r="M2140" s="4">
        <v>37593.19</v>
      </c>
      <c r="N2140" s="32">
        <f>Table2[[#This Row],[Price]]*Table2[[#This Row],[Quantity Sold]]</f>
        <v>46991.28</v>
      </c>
      <c r="O2140" s="1">
        <f t="shared" si="267"/>
        <v>2024</v>
      </c>
      <c r="P2140" s="1" t="str">
        <f t="shared" si="268"/>
        <v>ACCESSORIES</v>
      </c>
      <c r="Q2140" s="1" t="str">
        <f t="shared" si="273"/>
        <v>Accessories_Scarves</v>
      </c>
      <c r="T2140" s="1" t="str">
        <f t="shared" si="269"/>
        <v>LOW PRICE</v>
      </c>
      <c r="U2140" t="str">
        <f t="shared" si="266"/>
        <v>Discounted</v>
      </c>
      <c r="V2140" t="str">
        <f t="shared" si="270"/>
        <v>Other</v>
      </c>
      <c r="W2140" s="1" t="b">
        <f t="shared" si="271"/>
        <v>1</v>
      </c>
      <c r="X2140" t="b">
        <f t="shared" si="272"/>
        <v>1</v>
      </c>
    </row>
    <row r="2141" spans="1:24" x14ac:dyDescent="0.3">
      <c r="A2141" s="2" t="s">
        <v>2128</v>
      </c>
      <c r="B2141" s="3" t="s">
        <v>5914</v>
      </c>
      <c r="C2141" s="3" t="s">
        <v>7405</v>
      </c>
      <c r="D2141" s="3" t="s">
        <v>7410</v>
      </c>
      <c r="E2141" s="3" t="s">
        <v>7427</v>
      </c>
      <c r="F2141" s="3" t="s">
        <v>7428</v>
      </c>
      <c r="G2141" s="3">
        <v>3931.71</v>
      </c>
      <c r="H2141" s="3">
        <v>14</v>
      </c>
      <c r="I2141" s="8" t="s">
        <v>7917</v>
      </c>
      <c r="J2141" s="3" t="s">
        <v>8165</v>
      </c>
      <c r="K2141" s="3" t="s">
        <v>8167</v>
      </c>
      <c r="L2141" s="3" t="s">
        <v>8170</v>
      </c>
      <c r="M2141" s="4">
        <v>55043.94</v>
      </c>
      <c r="N2141" s="32">
        <f>Table2[[#This Row],[Price]]*Table2[[#This Row],[Quantity Sold]]</f>
        <v>55043.94</v>
      </c>
      <c r="O2141" s="1">
        <f t="shared" si="267"/>
        <v>2023</v>
      </c>
      <c r="P2141" s="1" t="str">
        <f t="shared" si="268"/>
        <v>MEN</v>
      </c>
      <c r="Q2141" s="1" t="str">
        <f t="shared" si="273"/>
        <v>Men_Shirts</v>
      </c>
      <c r="T2141" s="1" t="str">
        <f t="shared" si="269"/>
        <v>LOW PRICE</v>
      </c>
      <c r="U2141" t="str">
        <f t="shared" si="266"/>
        <v>No Discount</v>
      </c>
      <c r="V2141" t="str">
        <f t="shared" si="270"/>
        <v>Other</v>
      </c>
      <c r="W2141" s="1" t="b">
        <f t="shared" si="271"/>
        <v>1</v>
      </c>
      <c r="X2141" t="b">
        <f t="shared" si="272"/>
        <v>0</v>
      </c>
    </row>
    <row r="2142" spans="1:24" x14ac:dyDescent="0.3">
      <c r="A2142" s="2" t="s">
        <v>2129</v>
      </c>
      <c r="B2142" s="3" t="s">
        <v>5395</v>
      </c>
      <c r="C2142" s="3" t="s">
        <v>7407</v>
      </c>
      <c r="D2142" s="3" t="s">
        <v>7417</v>
      </c>
      <c r="E2142" s="3" t="s">
        <v>7427</v>
      </c>
      <c r="F2142" s="3" t="s">
        <v>7429</v>
      </c>
      <c r="G2142" s="3">
        <v>14207.94</v>
      </c>
      <c r="H2142" s="3">
        <v>2</v>
      </c>
      <c r="I2142" s="8" t="s">
        <v>7580</v>
      </c>
      <c r="J2142" s="3" t="s">
        <v>8163</v>
      </c>
      <c r="K2142" s="3" t="s">
        <v>8168</v>
      </c>
      <c r="L2142" s="3" t="s">
        <v>8169</v>
      </c>
      <c r="M2142" s="4">
        <v>22732.87</v>
      </c>
      <c r="N2142" s="32">
        <f>Table2[[#This Row],[Price]]*Table2[[#This Row],[Quantity Sold]]</f>
        <v>28415.88</v>
      </c>
      <c r="O2142" s="1">
        <f t="shared" si="267"/>
        <v>2023</v>
      </c>
      <c r="P2142" s="1" t="str">
        <f t="shared" si="268"/>
        <v>KIDS</v>
      </c>
      <c r="Q2142" s="1" t="str">
        <f t="shared" si="273"/>
        <v>Kids_Shoes</v>
      </c>
      <c r="T2142" s="1" t="str">
        <f t="shared" si="269"/>
        <v>HIGH PRICE</v>
      </c>
      <c r="U2142" t="str">
        <f t="shared" si="266"/>
        <v>Discounted</v>
      </c>
      <c r="V2142" t="str">
        <f t="shared" si="270"/>
        <v>Other</v>
      </c>
      <c r="W2142" s="1" t="b">
        <f t="shared" si="271"/>
        <v>0</v>
      </c>
      <c r="X2142" t="b">
        <f t="shared" si="272"/>
        <v>1</v>
      </c>
    </row>
    <row r="2143" spans="1:24" ht="28.8" x14ac:dyDescent="0.3">
      <c r="A2143" s="2" t="s">
        <v>2130</v>
      </c>
      <c r="B2143" s="3" t="s">
        <v>5915</v>
      </c>
      <c r="C2143" s="3" t="s">
        <v>7406</v>
      </c>
      <c r="D2143" s="3" t="s">
        <v>7414</v>
      </c>
      <c r="E2143" s="3" t="s">
        <v>7425</v>
      </c>
      <c r="F2143" s="3" t="s">
        <v>7431</v>
      </c>
      <c r="G2143" s="3">
        <v>1262.43</v>
      </c>
      <c r="H2143" s="3">
        <v>20</v>
      </c>
      <c r="I2143" s="8" t="s">
        <v>7532</v>
      </c>
      <c r="J2143" s="3" t="s">
        <v>8166</v>
      </c>
      <c r="K2143" s="3" t="s">
        <v>8167</v>
      </c>
      <c r="L2143" s="3" t="s">
        <v>8169</v>
      </c>
      <c r="M2143" s="4">
        <v>20198.88</v>
      </c>
      <c r="N2143" s="32">
        <f>Table2[[#This Row],[Price]]*Table2[[#This Row],[Quantity Sold]]</f>
        <v>25248.600000000002</v>
      </c>
      <c r="O2143" s="1">
        <f t="shared" si="267"/>
        <v>2023</v>
      </c>
      <c r="P2143" s="1" t="str">
        <f t="shared" si="268"/>
        <v>ACCESSORIES</v>
      </c>
      <c r="Q2143" s="1" t="str">
        <f t="shared" si="273"/>
        <v>Accessories_Bags</v>
      </c>
      <c r="T2143" s="1" t="str">
        <f t="shared" si="269"/>
        <v>LOW PRICE</v>
      </c>
      <c r="U2143" t="str">
        <f t="shared" si="266"/>
        <v>Discounted</v>
      </c>
      <c r="V2143" t="str">
        <f t="shared" si="270"/>
        <v>Other</v>
      </c>
      <c r="W2143" s="1" t="b">
        <f t="shared" si="271"/>
        <v>1</v>
      </c>
      <c r="X2143" t="b">
        <f t="shared" si="272"/>
        <v>1</v>
      </c>
    </row>
    <row r="2144" spans="1:24" ht="28.8" x14ac:dyDescent="0.3">
      <c r="A2144" s="2" t="s">
        <v>2131</v>
      </c>
      <c r="B2144" s="3" t="s">
        <v>4483</v>
      </c>
      <c r="C2144" s="3" t="s">
        <v>7406</v>
      </c>
      <c r="D2144" s="3" t="s">
        <v>7416</v>
      </c>
      <c r="E2144" s="3" t="s">
        <v>7425</v>
      </c>
      <c r="F2144" s="3" t="s">
        <v>7431</v>
      </c>
      <c r="G2144" s="3">
        <v>12270.72</v>
      </c>
      <c r="H2144" s="3">
        <v>20</v>
      </c>
      <c r="I2144" s="8" t="s">
        <v>8080</v>
      </c>
      <c r="J2144" s="3" t="s">
        <v>8163</v>
      </c>
      <c r="K2144" s="3" t="s">
        <v>8168</v>
      </c>
      <c r="L2144" s="3" t="s">
        <v>8170</v>
      </c>
      <c r="M2144" s="4">
        <v>245414.39999999999</v>
      </c>
      <c r="N2144" s="32">
        <f>Table2[[#This Row],[Price]]*Table2[[#This Row],[Quantity Sold]]</f>
        <v>245414.39999999999</v>
      </c>
      <c r="O2144" s="1">
        <f t="shared" si="267"/>
        <v>2023</v>
      </c>
      <c r="P2144" s="1" t="str">
        <f t="shared" si="268"/>
        <v>ACCESSORIES</v>
      </c>
      <c r="Q2144" s="1" t="str">
        <f t="shared" si="273"/>
        <v>Accessories_Belts</v>
      </c>
      <c r="T2144" s="1" t="str">
        <f t="shared" si="269"/>
        <v>HIGH PRICE</v>
      </c>
      <c r="U2144" t="str">
        <f t="shared" si="266"/>
        <v>No Discount</v>
      </c>
      <c r="V2144" t="str">
        <f t="shared" si="270"/>
        <v>Other</v>
      </c>
      <c r="W2144" s="1" t="b">
        <f t="shared" si="271"/>
        <v>1</v>
      </c>
      <c r="X2144" t="b">
        <f t="shared" si="272"/>
        <v>0</v>
      </c>
    </row>
    <row r="2145" spans="1:24" ht="28.8" x14ac:dyDescent="0.3">
      <c r="A2145" s="2" t="s">
        <v>2132</v>
      </c>
      <c r="B2145" s="3" t="s">
        <v>5916</v>
      </c>
      <c r="C2145" s="3" t="s">
        <v>7408</v>
      </c>
      <c r="D2145" s="3" t="s">
        <v>7417</v>
      </c>
      <c r="E2145" s="3" t="s">
        <v>7425</v>
      </c>
      <c r="F2145" s="3" t="s">
        <v>7433</v>
      </c>
      <c r="G2145" s="3">
        <v>12640.07</v>
      </c>
      <c r="H2145" s="3">
        <v>14</v>
      </c>
      <c r="I2145" s="8" t="s">
        <v>7886</v>
      </c>
      <c r="J2145" s="3" t="s">
        <v>8163</v>
      </c>
      <c r="K2145" s="3" t="s">
        <v>8167</v>
      </c>
      <c r="L2145" s="3" t="s">
        <v>8170</v>
      </c>
      <c r="M2145" s="4">
        <v>176960.98</v>
      </c>
      <c r="N2145" s="32">
        <f>Table2[[#This Row],[Price]]*Table2[[#This Row],[Quantity Sold]]</f>
        <v>176960.97999999998</v>
      </c>
      <c r="O2145" s="1">
        <f t="shared" si="267"/>
        <v>2023</v>
      </c>
      <c r="P2145" s="1" t="str">
        <f t="shared" si="268"/>
        <v>WOMEN</v>
      </c>
      <c r="Q2145" s="1" t="str">
        <f t="shared" si="273"/>
        <v>Women_Shoes</v>
      </c>
      <c r="T2145" s="1" t="str">
        <f t="shared" si="269"/>
        <v>HIGH PRICE</v>
      </c>
      <c r="U2145" t="str">
        <f t="shared" si="266"/>
        <v>No Discount</v>
      </c>
      <c r="V2145" t="str">
        <f t="shared" si="270"/>
        <v>Other</v>
      </c>
      <c r="W2145" s="1" t="b">
        <f t="shared" si="271"/>
        <v>1</v>
      </c>
      <c r="X2145" t="b">
        <f t="shared" si="272"/>
        <v>0</v>
      </c>
    </row>
    <row r="2146" spans="1:24" x14ac:dyDescent="0.3">
      <c r="A2146" s="2" t="s">
        <v>2133</v>
      </c>
      <c r="B2146" s="3" t="s">
        <v>5917</v>
      </c>
      <c r="C2146" s="3" t="s">
        <v>7407</v>
      </c>
      <c r="D2146" s="3" t="s">
        <v>7413</v>
      </c>
      <c r="E2146" s="3" t="s">
        <v>7425</v>
      </c>
      <c r="F2146" s="3" t="s">
        <v>7429</v>
      </c>
      <c r="G2146" s="3">
        <v>3254.43</v>
      </c>
      <c r="H2146" s="3">
        <v>17</v>
      </c>
      <c r="I2146" s="8" t="s">
        <v>7675</v>
      </c>
      <c r="J2146" s="3" t="s">
        <v>8164</v>
      </c>
      <c r="K2146" s="3" t="s">
        <v>8168</v>
      </c>
      <c r="L2146" s="3" t="s">
        <v>8170</v>
      </c>
      <c r="M2146" s="4">
        <v>55325.31</v>
      </c>
      <c r="N2146" s="32">
        <f>Table2[[#This Row],[Price]]*Table2[[#This Row],[Quantity Sold]]</f>
        <v>55325.31</v>
      </c>
      <c r="O2146" s="1">
        <f t="shared" si="267"/>
        <v>2023</v>
      </c>
      <c r="P2146" s="1" t="str">
        <f t="shared" si="268"/>
        <v>KIDS</v>
      </c>
      <c r="Q2146" s="1" t="str">
        <f t="shared" si="273"/>
        <v>Kids_Shorts</v>
      </c>
      <c r="T2146" s="1" t="str">
        <f t="shared" si="269"/>
        <v>LOW PRICE</v>
      </c>
      <c r="U2146" t="str">
        <f t="shared" si="266"/>
        <v>No Discount</v>
      </c>
      <c r="V2146" t="str">
        <f t="shared" si="270"/>
        <v>Other</v>
      </c>
      <c r="W2146" s="1" t="b">
        <f t="shared" si="271"/>
        <v>1</v>
      </c>
      <c r="X2146" t="b">
        <f t="shared" si="272"/>
        <v>0</v>
      </c>
    </row>
    <row r="2147" spans="1:24" ht="28.8" x14ac:dyDescent="0.3">
      <c r="A2147" s="2" t="s">
        <v>2134</v>
      </c>
      <c r="B2147" s="3" t="s">
        <v>5918</v>
      </c>
      <c r="C2147" s="3" t="s">
        <v>7407</v>
      </c>
      <c r="D2147" s="3" t="s">
        <v>7418</v>
      </c>
      <c r="E2147" s="3" t="s">
        <v>7424</v>
      </c>
      <c r="F2147" s="3" t="s">
        <v>7432</v>
      </c>
      <c r="G2147" s="3">
        <v>11414.16</v>
      </c>
      <c r="H2147" s="3">
        <v>11</v>
      </c>
      <c r="I2147" s="8" t="s">
        <v>8031</v>
      </c>
      <c r="J2147" s="3" t="s">
        <v>8166</v>
      </c>
      <c r="K2147" s="3" t="s">
        <v>8168</v>
      </c>
      <c r="L2147" s="3" t="s">
        <v>8169</v>
      </c>
      <c r="M2147" s="4">
        <v>100444.94</v>
      </c>
      <c r="N2147" s="32">
        <f>Table2[[#This Row],[Price]]*Table2[[#This Row],[Quantity Sold]]</f>
        <v>125555.76</v>
      </c>
      <c r="O2147" s="1">
        <f t="shared" si="267"/>
        <v>2023</v>
      </c>
      <c r="P2147" s="1" t="str">
        <f t="shared" si="268"/>
        <v>KIDS</v>
      </c>
      <c r="Q2147" s="1" t="str">
        <f t="shared" si="273"/>
        <v>Kids_Sweaters</v>
      </c>
      <c r="T2147" s="1" t="str">
        <f t="shared" si="269"/>
        <v>HIGH PRICE</v>
      </c>
      <c r="U2147" t="str">
        <f t="shared" si="266"/>
        <v>Discounted</v>
      </c>
      <c r="V2147" t="str">
        <f t="shared" si="270"/>
        <v>Other</v>
      </c>
      <c r="W2147" s="1" t="b">
        <f t="shared" si="271"/>
        <v>1</v>
      </c>
      <c r="X2147" t="b">
        <f t="shared" si="272"/>
        <v>1</v>
      </c>
    </row>
    <row r="2148" spans="1:24" x14ac:dyDescent="0.3">
      <c r="A2148" s="2" t="s">
        <v>2135</v>
      </c>
      <c r="B2148" s="3" t="s">
        <v>5919</v>
      </c>
      <c r="C2148" s="3" t="s">
        <v>7407</v>
      </c>
      <c r="D2148" s="3" t="s">
        <v>7413</v>
      </c>
      <c r="E2148" s="3" t="s">
        <v>7424</v>
      </c>
      <c r="F2148" s="3" t="s">
        <v>7428</v>
      </c>
      <c r="G2148" s="3">
        <v>12334.63</v>
      </c>
      <c r="H2148" s="3">
        <v>17</v>
      </c>
      <c r="I2148" s="8" t="s">
        <v>7679</v>
      </c>
      <c r="J2148" s="3" t="s">
        <v>8164</v>
      </c>
      <c r="K2148" s="3" t="s">
        <v>8168</v>
      </c>
      <c r="L2148" s="3" t="s">
        <v>8169</v>
      </c>
      <c r="M2148" s="4">
        <v>167751.29999999999</v>
      </c>
      <c r="N2148" s="32">
        <f>Table2[[#This Row],[Price]]*Table2[[#This Row],[Quantity Sold]]</f>
        <v>209688.71</v>
      </c>
      <c r="O2148" s="1">
        <f t="shared" si="267"/>
        <v>2023</v>
      </c>
      <c r="P2148" s="1" t="str">
        <f t="shared" si="268"/>
        <v>KIDS</v>
      </c>
      <c r="Q2148" s="1" t="str">
        <f t="shared" si="273"/>
        <v>Kids_Shorts</v>
      </c>
      <c r="T2148" s="1" t="str">
        <f t="shared" si="269"/>
        <v>HIGH PRICE</v>
      </c>
      <c r="U2148" t="str">
        <f t="shared" si="266"/>
        <v>Discounted</v>
      </c>
      <c r="V2148" t="str">
        <f t="shared" si="270"/>
        <v>Other</v>
      </c>
      <c r="W2148" s="1" t="b">
        <f t="shared" si="271"/>
        <v>1</v>
      </c>
      <c r="X2148" t="b">
        <f t="shared" si="272"/>
        <v>1</v>
      </c>
    </row>
    <row r="2149" spans="1:24" x14ac:dyDescent="0.3">
      <c r="A2149" s="2" t="s">
        <v>2136</v>
      </c>
      <c r="B2149" s="3" t="s">
        <v>5920</v>
      </c>
      <c r="C2149" s="3" t="s">
        <v>7405</v>
      </c>
      <c r="D2149" s="3" t="s">
        <v>7410</v>
      </c>
      <c r="E2149" s="3" t="s">
        <v>7427</v>
      </c>
      <c r="F2149" s="3" t="s">
        <v>7433</v>
      </c>
      <c r="G2149" s="3">
        <v>6124.57</v>
      </c>
      <c r="H2149" s="3">
        <v>11</v>
      </c>
      <c r="I2149" s="8" t="s">
        <v>7836</v>
      </c>
      <c r="J2149" s="3" t="s">
        <v>8162</v>
      </c>
      <c r="K2149" s="3" t="s">
        <v>8167</v>
      </c>
      <c r="L2149" s="3" t="s">
        <v>8169</v>
      </c>
      <c r="M2149" s="4">
        <v>53896.05</v>
      </c>
      <c r="N2149" s="32">
        <f>Table2[[#This Row],[Price]]*Table2[[#This Row],[Quantity Sold]]</f>
        <v>67370.26999999999</v>
      </c>
      <c r="O2149" s="1">
        <f t="shared" si="267"/>
        <v>2024</v>
      </c>
      <c r="P2149" s="1" t="str">
        <f t="shared" si="268"/>
        <v>MEN</v>
      </c>
      <c r="Q2149" s="1" t="str">
        <f t="shared" si="273"/>
        <v>Men_Shirts</v>
      </c>
      <c r="T2149" s="1" t="str">
        <f t="shared" si="269"/>
        <v>LOW PRICE</v>
      </c>
      <c r="U2149" t="str">
        <f t="shared" si="266"/>
        <v>Discounted</v>
      </c>
      <c r="V2149" t="str">
        <f t="shared" si="270"/>
        <v>Men's Discounted Item</v>
      </c>
      <c r="W2149" s="1" t="b">
        <f t="shared" si="271"/>
        <v>1</v>
      </c>
      <c r="X2149" t="b">
        <f t="shared" si="272"/>
        <v>1</v>
      </c>
    </row>
    <row r="2150" spans="1:24" x14ac:dyDescent="0.3">
      <c r="A2150" s="2" t="s">
        <v>2137</v>
      </c>
      <c r="B2150" s="3" t="s">
        <v>5921</v>
      </c>
      <c r="C2150" s="3" t="s">
        <v>7407</v>
      </c>
      <c r="D2150" s="3" t="s">
        <v>7413</v>
      </c>
      <c r="E2150" s="3" t="s">
        <v>7424</v>
      </c>
      <c r="F2150" s="3" t="s">
        <v>7434</v>
      </c>
      <c r="G2150" s="3">
        <v>1266.58</v>
      </c>
      <c r="H2150" s="3">
        <v>6</v>
      </c>
      <c r="I2150" s="8" t="s">
        <v>7533</v>
      </c>
      <c r="J2150" s="3" t="s">
        <v>8164</v>
      </c>
      <c r="K2150" s="3" t="s">
        <v>8167</v>
      </c>
      <c r="L2150" s="3" t="s">
        <v>8169</v>
      </c>
      <c r="M2150" s="4">
        <v>6079.75</v>
      </c>
      <c r="N2150" s="32">
        <f>Table2[[#This Row],[Price]]*Table2[[#This Row],[Quantity Sold]]</f>
        <v>7599.48</v>
      </c>
      <c r="O2150" s="1">
        <f t="shared" si="267"/>
        <v>2023</v>
      </c>
      <c r="P2150" s="1" t="str">
        <f t="shared" si="268"/>
        <v>KIDS</v>
      </c>
      <c r="Q2150" s="1" t="str">
        <f t="shared" si="273"/>
        <v>Kids_Shorts</v>
      </c>
      <c r="T2150" s="1" t="str">
        <f t="shared" si="269"/>
        <v>LOW PRICE</v>
      </c>
      <c r="U2150" t="str">
        <f t="shared" si="266"/>
        <v>Discounted</v>
      </c>
      <c r="V2150" t="str">
        <f t="shared" si="270"/>
        <v>Other</v>
      </c>
      <c r="W2150" s="1" t="b">
        <f t="shared" si="271"/>
        <v>0</v>
      </c>
      <c r="X2150" t="b">
        <f t="shared" si="272"/>
        <v>1</v>
      </c>
    </row>
    <row r="2151" spans="1:24" ht="28.8" x14ac:dyDescent="0.3">
      <c r="A2151" s="2" t="s">
        <v>2138</v>
      </c>
      <c r="B2151" s="3" t="s">
        <v>5922</v>
      </c>
      <c r="C2151" s="3" t="s">
        <v>7406</v>
      </c>
      <c r="D2151" s="3" t="s">
        <v>7412</v>
      </c>
      <c r="E2151" s="3" t="s">
        <v>7423</v>
      </c>
      <c r="F2151" s="3" t="s">
        <v>7432</v>
      </c>
      <c r="G2151" s="3">
        <v>13696.66</v>
      </c>
      <c r="H2151" s="3">
        <v>4</v>
      </c>
      <c r="I2151" s="8" t="s">
        <v>7677</v>
      </c>
      <c r="J2151" s="3" t="s">
        <v>8163</v>
      </c>
      <c r="K2151" s="3" t="s">
        <v>8167</v>
      </c>
      <c r="L2151" s="3" t="s">
        <v>8170</v>
      </c>
      <c r="M2151" s="4">
        <v>54786.64</v>
      </c>
      <c r="N2151" s="32">
        <f>Table2[[#This Row],[Price]]*Table2[[#This Row],[Quantity Sold]]</f>
        <v>54786.64</v>
      </c>
      <c r="O2151" s="1">
        <f t="shared" si="267"/>
        <v>2024</v>
      </c>
      <c r="P2151" s="1" t="str">
        <f t="shared" si="268"/>
        <v>ACCESSORIES</v>
      </c>
      <c r="Q2151" s="1" t="str">
        <f t="shared" si="273"/>
        <v>Accessories_Hats</v>
      </c>
      <c r="T2151" s="1" t="str">
        <f t="shared" si="269"/>
        <v>HIGH PRICE</v>
      </c>
      <c r="U2151" t="str">
        <f t="shared" si="266"/>
        <v>No Discount</v>
      </c>
      <c r="V2151" t="str">
        <f t="shared" si="270"/>
        <v>Other</v>
      </c>
      <c r="W2151" s="1" t="b">
        <f t="shared" si="271"/>
        <v>0</v>
      </c>
      <c r="X2151" t="b">
        <f t="shared" si="272"/>
        <v>0</v>
      </c>
    </row>
    <row r="2152" spans="1:24" ht="28.8" x14ac:dyDescent="0.3">
      <c r="A2152" s="2" t="s">
        <v>2139</v>
      </c>
      <c r="B2152" s="3" t="s">
        <v>5923</v>
      </c>
      <c r="C2152" s="3" t="s">
        <v>7408</v>
      </c>
      <c r="D2152" s="3" t="s">
        <v>7422</v>
      </c>
      <c r="E2152" s="3" t="s">
        <v>7426</v>
      </c>
      <c r="F2152" s="3" t="s">
        <v>7428</v>
      </c>
      <c r="G2152" s="3">
        <v>13070.01</v>
      </c>
      <c r="H2152" s="3">
        <v>4</v>
      </c>
      <c r="I2152" s="8" t="s">
        <v>8121</v>
      </c>
      <c r="J2152" s="3" t="s">
        <v>8166</v>
      </c>
      <c r="K2152" s="3" t="s">
        <v>8168</v>
      </c>
      <c r="L2152" s="3" t="s">
        <v>8169</v>
      </c>
      <c r="M2152" s="4">
        <v>41823.699999999997</v>
      </c>
      <c r="N2152" s="32">
        <f>Table2[[#This Row],[Price]]*Table2[[#This Row],[Quantity Sold]]</f>
        <v>52280.04</v>
      </c>
      <c r="O2152" s="1">
        <f t="shared" si="267"/>
        <v>2024</v>
      </c>
      <c r="P2152" s="1" t="str">
        <f t="shared" si="268"/>
        <v>WOMEN</v>
      </c>
      <c r="Q2152" s="1" t="str">
        <f t="shared" si="273"/>
        <v>Women_Skirts</v>
      </c>
      <c r="T2152" s="1" t="str">
        <f t="shared" si="269"/>
        <v>HIGH PRICE</v>
      </c>
      <c r="U2152" t="str">
        <f t="shared" si="266"/>
        <v>Discounted</v>
      </c>
      <c r="V2152" t="str">
        <f t="shared" si="270"/>
        <v>Other</v>
      </c>
      <c r="W2152" s="1" t="b">
        <f t="shared" si="271"/>
        <v>0</v>
      </c>
      <c r="X2152" t="b">
        <f t="shared" si="272"/>
        <v>1</v>
      </c>
    </row>
    <row r="2153" spans="1:24" x14ac:dyDescent="0.3">
      <c r="A2153" s="2" t="s">
        <v>2140</v>
      </c>
      <c r="B2153" s="3" t="s">
        <v>5914</v>
      </c>
      <c r="C2153" s="3" t="s">
        <v>7405</v>
      </c>
      <c r="D2153" s="3" t="s">
        <v>7410</v>
      </c>
      <c r="E2153" s="3" t="s">
        <v>7427</v>
      </c>
      <c r="F2153" s="3" t="s">
        <v>7429</v>
      </c>
      <c r="G2153" s="3">
        <v>11831.65</v>
      </c>
      <c r="H2153" s="3">
        <v>11</v>
      </c>
      <c r="I2153" s="8" t="s">
        <v>7637</v>
      </c>
      <c r="J2153" s="3" t="s">
        <v>8164</v>
      </c>
      <c r="K2153" s="3" t="s">
        <v>8168</v>
      </c>
      <c r="L2153" s="3" t="s">
        <v>8169</v>
      </c>
      <c r="M2153" s="4">
        <v>104118.52</v>
      </c>
      <c r="N2153" s="32">
        <f>Table2[[#This Row],[Price]]*Table2[[#This Row],[Quantity Sold]]</f>
        <v>130148.15</v>
      </c>
      <c r="O2153" s="1">
        <f t="shared" si="267"/>
        <v>2023</v>
      </c>
      <c r="P2153" s="1" t="str">
        <f t="shared" si="268"/>
        <v>MEN</v>
      </c>
      <c r="Q2153" s="1" t="str">
        <f t="shared" si="273"/>
        <v>Men_Shirts</v>
      </c>
      <c r="T2153" s="1" t="str">
        <f t="shared" si="269"/>
        <v>HIGH PRICE</v>
      </c>
      <c r="U2153" t="str">
        <f t="shared" si="266"/>
        <v>Discounted</v>
      </c>
      <c r="V2153" t="str">
        <f t="shared" si="270"/>
        <v>Men's Discounted Item</v>
      </c>
      <c r="W2153" s="1" t="b">
        <f t="shared" si="271"/>
        <v>1</v>
      </c>
      <c r="X2153" t="b">
        <f t="shared" si="272"/>
        <v>1</v>
      </c>
    </row>
    <row r="2154" spans="1:24" x14ac:dyDescent="0.3">
      <c r="A2154" s="2" t="s">
        <v>2141</v>
      </c>
      <c r="B2154" s="3" t="s">
        <v>5924</v>
      </c>
      <c r="C2154" s="3" t="s">
        <v>7405</v>
      </c>
      <c r="D2154" s="3" t="s">
        <v>7410</v>
      </c>
      <c r="E2154" s="3" t="s">
        <v>7425</v>
      </c>
      <c r="F2154" s="3" t="s">
        <v>7429</v>
      </c>
      <c r="G2154" s="3">
        <v>1071.53</v>
      </c>
      <c r="H2154" s="3">
        <v>18</v>
      </c>
      <c r="I2154" s="8" t="s">
        <v>7619</v>
      </c>
      <c r="J2154" s="3" t="s">
        <v>8164</v>
      </c>
      <c r="K2154" s="3" t="s">
        <v>8167</v>
      </c>
      <c r="L2154" s="3" t="s">
        <v>8170</v>
      </c>
      <c r="M2154" s="4">
        <v>19287.54</v>
      </c>
      <c r="N2154" s="32">
        <f>Table2[[#This Row],[Price]]*Table2[[#This Row],[Quantity Sold]]</f>
        <v>19287.54</v>
      </c>
      <c r="O2154" s="1">
        <f t="shared" si="267"/>
        <v>2023</v>
      </c>
      <c r="P2154" s="1" t="str">
        <f t="shared" si="268"/>
        <v>MEN</v>
      </c>
      <c r="Q2154" s="1" t="str">
        <f t="shared" si="273"/>
        <v>Men_Shirts</v>
      </c>
      <c r="T2154" s="1" t="str">
        <f t="shared" si="269"/>
        <v>LOW PRICE</v>
      </c>
      <c r="U2154" t="str">
        <f t="shared" si="266"/>
        <v>No Discount</v>
      </c>
      <c r="V2154" t="str">
        <f t="shared" si="270"/>
        <v>Other</v>
      </c>
      <c r="W2154" s="1" t="b">
        <f t="shared" si="271"/>
        <v>1</v>
      </c>
      <c r="X2154" t="b">
        <f t="shared" si="272"/>
        <v>0</v>
      </c>
    </row>
    <row r="2155" spans="1:24" x14ac:dyDescent="0.3">
      <c r="A2155" s="2" t="s">
        <v>2142</v>
      </c>
      <c r="B2155" s="3" t="s">
        <v>5925</v>
      </c>
      <c r="C2155" s="3" t="s">
        <v>7405</v>
      </c>
      <c r="D2155" s="3" t="s">
        <v>7411</v>
      </c>
      <c r="E2155" s="3" t="s">
        <v>7423</v>
      </c>
      <c r="F2155" s="3" t="s">
        <v>7433</v>
      </c>
      <c r="G2155" s="3">
        <v>4634.72</v>
      </c>
      <c r="H2155" s="3">
        <v>17</v>
      </c>
      <c r="I2155" s="8" t="s">
        <v>8015</v>
      </c>
      <c r="J2155" s="3" t="s">
        <v>8165</v>
      </c>
      <c r="K2155" s="3" t="s">
        <v>8167</v>
      </c>
      <c r="L2155" s="3" t="s">
        <v>8170</v>
      </c>
      <c r="M2155" s="4">
        <v>78790.240000000005</v>
      </c>
      <c r="N2155" s="32">
        <f>Table2[[#This Row],[Price]]*Table2[[#This Row],[Quantity Sold]]</f>
        <v>78790.240000000005</v>
      </c>
      <c r="O2155" s="1">
        <f t="shared" si="267"/>
        <v>2022</v>
      </c>
      <c r="P2155" s="1" t="str">
        <f t="shared" si="268"/>
        <v>MEN</v>
      </c>
      <c r="Q2155" s="1" t="str">
        <f t="shared" si="273"/>
        <v>Men_Pants</v>
      </c>
      <c r="T2155" s="1" t="str">
        <f t="shared" si="269"/>
        <v>LOW PRICE</v>
      </c>
      <c r="U2155" t="str">
        <f t="shared" si="266"/>
        <v>No Discount</v>
      </c>
      <c r="V2155" t="str">
        <f t="shared" si="270"/>
        <v>Other</v>
      </c>
      <c r="W2155" s="1" t="b">
        <f t="shared" si="271"/>
        <v>1</v>
      </c>
      <c r="X2155" t="b">
        <f t="shared" si="272"/>
        <v>0</v>
      </c>
    </row>
    <row r="2156" spans="1:24" ht="28.8" x14ac:dyDescent="0.3">
      <c r="A2156" s="2" t="s">
        <v>2143</v>
      </c>
      <c r="B2156" s="3" t="s">
        <v>5926</v>
      </c>
      <c r="C2156" s="3" t="s">
        <v>7406</v>
      </c>
      <c r="D2156" s="3" t="s">
        <v>7421</v>
      </c>
      <c r="E2156" s="3" t="s">
        <v>7424</v>
      </c>
      <c r="F2156" s="3" t="s">
        <v>7430</v>
      </c>
      <c r="G2156" s="3">
        <v>11704.66</v>
      </c>
      <c r="H2156" s="3">
        <v>14</v>
      </c>
      <c r="I2156" s="8" t="s">
        <v>7724</v>
      </c>
      <c r="J2156" s="3" t="s">
        <v>8165</v>
      </c>
      <c r="K2156" s="3" t="s">
        <v>8167</v>
      </c>
      <c r="L2156" s="3" t="s">
        <v>8170</v>
      </c>
      <c r="M2156" s="4">
        <v>163865.24</v>
      </c>
      <c r="N2156" s="32">
        <f>Table2[[#This Row],[Price]]*Table2[[#This Row],[Quantity Sold]]</f>
        <v>163865.24</v>
      </c>
      <c r="O2156" s="1">
        <f t="shared" si="267"/>
        <v>2023</v>
      </c>
      <c r="P2156" s="1" t="str">
        <f t="shared" si="268"/>
        <v>ACCESSORIES</v>
      </c>
      <c r="Q2156" s="1" t="str">
        <f t="shared" si="273"/>
        <v>Accessories_Scarves</v>
      </c>
      <c r="T2156" s="1" t="str">
        <f t="shared" si="269"/>
        <v>HIGH PRICE</v>
      </c>
      <c r="U2156" t="str">
        <f t="shared" si="266"/>
        <v>No Discount</v>
      </c>
      <c r="V2156" t="str">
        <f t="shared" si="270"/>
        <v>Other</v>
      </c>
      <c r="W2156" s="1" t="b">
        <f t="shared" si="271"/>
        <v>1</v>
      </c>
      <c r="X2156" t="b">
        <f t="shared" si="272"/>
        <v>0</v>
      </c>
    </row>
    <row r="2157" spans="1:24" ht="28.8" x14ac:dyDescent="0.3">
      <c r="A2157" s="2" t="s">
        <v>2144</v>
      </c>
      <c r="B2157" s="3" t="s">
        <v>5927</v>
      </c>
      <c r="C2157" s="3" t="s">
        <v>7408</v>
      </c>
      <c r="D2157" s="3" t="s">
        <v>7422</v>
      </c>
      <c r="E2157" s="3" t="s">
        <v>7427</v>
      </c>
      <c r="F2157" s="3" t="s">
        <v>7433</v>
      </c>
      <c r="G2157" s="3">
        <v>12176.1</v>
      </c>
      <c r="H2157" s="3">
        <v>12</v>
      </c>
      <c r="I2157" s="8" t="s">
        <v>7866</v>
      </c>
      <c r="J2157" s="3" t="s">
        <v>8166</v>
      </c>
      <c r="K2157" s="3" t="s">
        <v>8167</v>
      </c>
      <c r="L2157" s="3" t="s">
        <v>8170</v>
      </c>
      <c r="M2157" s="4">
        <v>146113.20000000001</v>
      </c>
      <c r="N2157" s="32">
        <f>Table2[[#This Row],[Price]]*Table2[[#This Row],[Quantity Sold]]</f>
        <v>146113.20000000001</v>
      </c>
      <c r="O2157" s="1">
        <f t="shared" si="267"/>
        <v>2024</v>
      </c>
      <c r="P2157" s="1" t="str">
        <f t="shared" si="268"/>
        <v>WOMEN</v>
      </c>
      <c r="Q2157" s="1" t="str">
        <f t="shared" si="273"/>
        <v>Women_Skirts</v>
      </c>
      <c r="T2157" s="1" t="str">
        <f t="shared" si="269"/>
        <v>HIGH PRICE</v>
      </c>
      <c r="U2157" t="str">
        <f t="shared" si="266"/>
        <v>No Discount</v>
      </c>
      <c r="V2157" t="str">
        <f t="shared" si="270"/>
        <v>Other</v>
      </c>
      <c r="W2157" s="1" t="b">
        <f t="shared" si="271"/>
        <v>1</v>
      </c>
      <c r="X2157" t="b">
        <f t="shared" si="272"/>
        <v>0</v>
      </c>
    </row>
    <row r="2158" spans="1:24" ht="28.8" x14ac:dyDescent="0.3">
      <c r="A2158" s="2" t="s">
        <v>2145</v>
      </c>
      <c r="B2158" s="3" t="s">
        <v>5928</v>
      </c>
      <c r="C2158" s="3" t="s">
        <v>7406</v>
      </c>
      <c r="D2158" s="3" t="s">
        <v>7414</v>
      </c>
      <c r="E2158" s="3" t="s">
        <v>7424</v>
      </c>
      <c r="F2158" s="3" t="s">
        <v>7433</v>
      </c>
      <c r="G2158" s="3">
        <v>7323.92</v>
      </c>
      <c r="H2158" s="3">
        <v>18</v>
      </c>
      <c r="I2158" s="8" t="s">
        <v>8084</v>
      </c>
      <c r="J2158" s="3" t="s">
        <v>8166</v>
      </c>
      <c r="K2158" s="3" t="s">
        <v>8168</v>
      </c>
      <c r="L2158" s="3" t="s">
        <v>8169</v>
      </c>
      <c r="M2158" s="4">
        <v>105464.78</v>
      </c>
      <c r="N2158" s="32">
        <f>Table2[[#This Row],[Price]]*Table2[[#This Row],[Quantity Sold]]</f>
        <v>131830.56</v>
      </c>
      <c r="O2158" s="1">
        <f t="shared" si="267"/>
        <v>2023</v>
      </c>
      <c r="P2158" s="1" t="str">
        <f t="shared" si="268"/>
        <v>ACCESSORIES</v>
      </c>
      <c r="Q2158" s="1" t="str">
        <f t="shared" si="273"/>
        <v>Accessories_Bags</v>
      </c>
      <c r="T2158" s="1" t="str">
        <f t="shared" si="269"/>
        <v>LOW PRICE</v>
      </c>
      <c r="U2158" t="str">
        <f t="shared" si="266"/>
        <v>Discounted</v>
      </c>
      <c r="V2158" t="str">
        <f t="shared" si="270"/>
        <v>Other</v>
      </c>
      <c r="W2158" s="1" t="b">
        <f t="shared" si="271"/>
        <v>1</v>
      </c>
      <c r="X2158" t="b">
        <f t="shared" si="272"/>
        <v>1</v>
      </c>
    </row>
    <row r="2159" spans="1:24" ht="28.8" x14ac:dyDescent="0.3">
      <c r="A2159" s="2" t="s">
        <v>2146</v>
      </c>
      <c r="B2159" s="3" t="s">
        <v>5929</v>
      </c>
      <c r="C2159" s="3" t="s">
        <v>7406</v>
      </c>
      <c r="D2159" s="3" t="s">
        <v>7421</v>
      </c>
      <c r="E2159" s="3" t="s">
        <v>7425</v>
      </c>
      <c r="F2159" s="3" t="s">
        <v>7431</v>
      </c>
      <c r="G2159" s="3">
        <v>11450.68</v>
      </c>
      <c r="H2159" s="3">
        <v>13</v>
      </c>
      <c r="I2159" s="8" t="s">
        <v>7889</v>
      </c>
      <c r="J2159" s="3" t="s">
        <v>8162</v>
      </c>
      <c r="K2159" s="3" t="s">
        <v>8168</v>
      </c>
      <c r="L2159" s="3" t="s">
        <v>8169</v>
      </c>
      <c r="M2159" s="4">
        <v>119086.74</v>
      </c>
      <c r="N2159" s="32">
        <f>Table2[[#This Row],[Price]]*Table2[[#This Row],[Quantity Sold]]</f>
        <v>148858.84</v>
      </c>
      <c r="O2159" s="1">
        <f t="shared" si="267"/>
        <v>2023</v>
      </c>
      <c r="P2159" s="1" t="str">
        <f t="shared" si="268"/>
        <v>ACCESSORIES</v>
      </c>
      <c r="Q2159" s="1" t="str">
        <f t="shared" si="273"/>
        <v>Accessories_Scarves</v>
      </c>
      <c r="T2159" s="1" t="str">
        <f t="shared" si="269"/>
        <v>HIGH PRICE</v>
      </c>
      <c r="U2159" t="str">
        <f t="shared" si="266"/>
        <v>Discounted</v>
      </c>
      <c r="V2159" t="str">
        <f t="shared" si="270"/>
        <v>Other</v>
      </c>
      <c r="W2159" s="1" t="b">
        <f t="shared" si="271"/>
        <v>1</v>
      </c>
      <c r="X2159" t="b">
        <f t="shared" si="272"/>
        <v>1</v>
      </c>
    </row>
    <row r="2160" spans="1:24" x14ac:dyDescent="0.3">
      <c r="A2160" s="2" t="s">
        <v>2147</v>
      </c>
      <c r="B2160" s="3" t="s">
        <v>5864</v>
      </c>
      <c r="C2160" s="3" t="s">
        <v>7405</v>
      </c>
      <c r="D2160" s="3" t="s">
        <v>7409</v>
      </c>
      <c r="E2160" s="3" t="s">
        <v>7423</v>
      </c>
      <c r="F2160" s="3" t="s">
        <v>7434</v>
      </c>
      <c r="G2160" s="3">
        <v>11092.95</v>
      </c>
      <c r="H2160" s="3">
        <v>16</v>
      </c>
      <c r="I2160" s="8" t="s">
        <v>8122</v>
      </c>
      <c r="J2160" s="3" t="s">
        <v>8166</v>
      </c>
      <c r="K2160" s="3" t="s">
        <v>8168</v>
      </c>
      <c r="L2160" s="3" t="s">
        <v>8170</v>
      </c>
      <c r="M2160" s="4">
        <v>177487.2</v>
      </c>
      <c r="N2160" s="32">
        <f>Table2[[#This Row],[Price]]*Table2[[#This Row],[Quantity Sold]]</f>
        <v>177487.2</v>
      </c>
      <c r="O2160" s="1">
        <f t="shared" si="267"/>
        <v>2023</v>
      </c>
      <c r="P2160" s="1" t="str">
        <f t="shared" si="268"/>
        <v>MEN</v>
      </c>
      <c r="Q2160" s="1" t="str">
        <f t="shared" si="273"/>
        <v>Men_Jackets</v>
      </c>
      <c r="T2160" s="1" t="str">
        <f t="shared" si="269"/>
        <v>HIGH PRICE</v>
      </c>
      <c r="U2160" t="str">
        <f t="shared" si="266"/>
        <v>No Discount</v>
      </c>
      <c r="V2160" t="str">
        <f t="shared" si="270"/>
        <v>Other</v>
      </c>
      <c r="W2160" s="1" t="b">
        <f t="shared" si="271"/>
        <v>1</v>
      </c>
      <c r="X2160" t="b">
        <f t="shared" si="272"/>
        <v>0</v>
      </c>
    </row>
    <row r="2161" spans="1:24" ht="28.8" x14ac:dyDescent="0.3">
      <c r="A2161" s="2" t="s">
        <v>2148</v>
      </c>
      <c r="B2161" s="3" t="s">
        <v>4274</v>
      </c>
      <c r="C2161" s="3" t="s">
        <v>7408</v>
      </c>
      <c r="D2161" s="3" t="s">
        <v>7420</v>
      </c>
      <c r="E2161" s="3" t="s">
        <v>7424</v>
      </c>
      <c r="F2161" s="3" t="s">
        <v>7430</v>
      </c>
      <c r="G2161" s="3">
        <v>2055.08</v>
      </c>
      <c r="H2161" s="3">
        <v>3</v>
      </c>
      <c r="I2161" s="8" t="s">
        <v>7901</v>
      </c>
      <c r="J2161" s="3" t="s">
        <v>8166</v>
      </c>
      <c r="K2161" s="3" t="s">
        <v>8167</v>
      </c>
      <c r="L2161" s="3" t="s">
        <v>8169</v>
      </c>
      <c r="M2161" s="4">
        <v>4931.8599999999997</v>
      </c>
      <c r="N2161" s="32">
        <f>Table2[[#This Row],[Price]]*Table2[[#This Row],[Quantity Sold]]</f>
        <v>6165.24</v>
      </c>
      <c r="O2161" s="1">
        <f t="shared" si="267"/>
        <v>2023</v>
      </c>
      <c r="P2161" s="1" t="str">
        <f t="shared" si="268"/>
        <v>WOMEN</v>
      </c>
      <c r="Q2161" s="1" t="str">
        <f t="shared" si="273"/>
        <v>Women_Tops</v>
      </c>
      <c r="T2161" s="1" t="str">
        <f t="shared" si="269"/>
        <v>LOW PRICE</v>
      </c>
      <c r="U2161" t="str">
        <f t="shared" si="266"/>
        <v>Discounted</v>
      </c>
      <c r="V2161" t="str">
        <f t="shared" si="270"/>
        <v>Other</v>
      </c>
      <c r="W2161" s="1" t="b">
        <f t="shared" si="271"/>
        <v>0</v>
      </c>
      <c r="X2161" t="b">
        <f t="shared" si="272"/>
        <v>1</v>
      </c>
    </row>
    <row r="2162" spans="1:24" ht="28.8" x14ac:dyDescent="0.3">
      <c r="A2162" s="2" t="s">
        <v>2149</v>
      </c>
      <c r="B2162" s="3" t="s">
        <v>5930</v>
      </c>
      <c r="C2162" s="3" t="s">
        <v>7408</v>
      </c>
      <c r="D2162" s="3" t="s">
        <v>7422</v>
      </c>
      <c r="E2162" s="3" t="s">
        <v>7425</v>
      </c>
      <c r="F2162" s="3" t="s">
        <v>7429</v>
      </c>
      <c r="G2162" s="3">
        <v>7118.91</v>
      </c>
      <c r="H2162" s="3">
        <v>6</v>
      </c>
      <c r="I2162" s="8" t="s">
        <v>7975</v>
      </c>
      <c r="J2162" s="3" t="s">
        <v>8165</v>
      </c>
      <c r="K2162" s="3" t="s">
        <v>8168</v>
      </c>
      <c r="L2162" s="3" t="s">
        <v>8170</v>
      </c>
      <c r="M2162" s="4">
        <v>42713.46</v>
      </c>
      <c r="N2162" s="32">
        <f>Table2[[#This Row],[Price]]*Table2[[#This Row],[Quantity Sold]]</f>
        <v>42713.46</v>
      </c>
      <c r="O2162" s="1">
        <f t="shared" si="267"/>
        <v>2023</v>
      </c>
      <c r="P2162" s="1" t="str">
        <f t="shared" si="268"/>
        <v>WOMEN</v>
      </c>
      <c r="Q2162" s="1" t="str">
        <f t="shared" si="273"/>
        <v>Women_Skirts</v>
      </c>
      <c r="T2162" s="1" t="str">
        <f t="shared" si="269"/>
        <v>LOW PRICE</v>
      </c>
      <c r="U2162" t="str">
        <f t="shared" si="266"/>
        <v>No Discount</v>
      </c>
      <c r="V2162" t="str">
        <f t="shared" si="270"/>
        <v>Other</v>
      </c>
      <c r="W2162" s="1" t="b">
        <f t="shared" si="271"/>
        <v>0</v>
      </c>
      <c r="X2162" t="b">
        <f t="shared" si="272"/>
        <v>0</v>
      </c>
    </row>
    <row r="2163" spans="1:24" ht="28.8" x14ac:dyDescent="0.3">
      <c r="A2163" s="2" t="s">
        <v>2150</v>
      </c>
      <c r="B2163" s="3" t="s">
        <v>5931</v>
      </c>
      <c r="C2163" s="3" t="s">
        <v>7408</v>
      </c>
      <c r="D2163" s="3" t="s">
        <v>7422</v>
      </c>
      <c r="E2163" s="3" t="s">
        <v>7426</v>
      </c>
      <c r="F2163" s="3" t="s">
        <v>7429</v>
      </c>
      <c r="G2163" s="3">
        <v>14340.74</v>
      </c>
      <c r="H2163" s="3">
        <v>5</v>
      </c>
      <c r="I2163" s="8" t="s">
        <v>7778</v>
      </c>
      <c r="J2163" s="3" t="s">
        <v>8163</v>
      </c>
      <c r="K2163" s="3" t="s">
        <v>8167</v>
      </c>
      <c r="L2163" s="3" t="s">
        <v>8169</v>
      </c>
      <c r="M2163" s="4">
        <v>57362.96</v>
      </c>
      <c r="N2163" s="32">
        <f>Table2[[#This Row],[Price]]*Table2[[#This Row],[Quantity Sold]]</f>
        <v>71703.7</v>
      </c>
      <c r="O2163" s="1">
        <f t="shared" si="267"/>
        <v>2024</v>
      </c>
      <c r="P2163" s="1" t="str">
        <f t="shared" si="268"/>
        <v>WOMEN</v>
      </c>
      <c r="Q2163" s="1" t="str">
        <f t="shared" si="273"/>
        <v>Women_Skirts</v>
      </c>
      <c r="T2163" s="1" t="str">
        <f t="shared" si="269"/>
        <v>HIGH PRICE</v>
      </c>
      <c r="U2163" t="str">
        <f t="shared" si="266"/>
        <v>Discounted</v>
      </c>
      <c r="V2163" t="str">
        <f t="shared" si="270"/>
        <v>Other</v>
      </c>
      <c r="W2163" s="1" t="b">
        <f t="shared" si="271"/>
        <v>0</v>
      </c>
      <c r="X2163" t="b">
        <f t="shared" si="272"/>
        <v>1</v>
      </c>
    </row>
    <row r="2164" spans="1:24" x14ac:dyDescent="0.3">
      <c r="A2164" s="2" t="s">
        <v>2151</v>
      </c>
      <c r="B2164" s="3" t="s">
        <v>5303</v>
      </c>
      <c r="C2164" s="3" t="s">
        <v>7407</v>
      </c>
      <c r="D2164" s="3" t="s">
        <v>7413</v>
      </c>
      <c r="E2164" s="3" t="s">
        <v>7424</v>
      </c>
      <c r="F2164" s="3" t="s">
        <v>7431</v>
      </c>
      <c r="G2164" s="3">
        <v>10731.9</v>
      </c>
      <c r="H2164" s="3">
        <v>16</v>
      </c>
      <c r="I2164" s="8" t="s">
        <v>7768</v>
      </c>
      <c r="J2164" s="3" t="s">
        <v>8162</v>
      </c>
      <c r="K2164" s="3" t="s">
        <v>8167</v>
      </c>
      <c r="L2164" s="3" t="s">
        <v>8170</v>
      </c>
      <c r="M2164" s="4">
        <v>171710.4</v>
      </c>
      <c r="N2164" s="32">
        <f>Table2[[#This Row],[Price]]*Table2[[#This Row],[Quantity Sold]]</f>
        <v>171710.4</v>
      </c>
      <c r="O2164" s="1">
        <f t="shared" si="267"/>
        <v>2023</v>
      </c>
      <c r="P2164" s="1" t="str">
        <f t="shared" si="268"/>
        <v>KIDS</v>
      </c>
      <c r="Q2164" s="1" t="str">
        <f t="shared" si="273"/>
        <v>Kids_Shorts</v>
      </c>
      <c r="T2164" s="1" t="str">
        <f t="shared" si="269"/>
        <v>HIGH PRICE</v>
      </c>
      <c r="U2164" t="str">
        <f t="shared" si="266"/>
        <v>No Discount</v>
      </c>
      <c r="V2164" t="str">
        <f t="shared" si="270"/>
        <v>Other</v>
      </c>
      <c r="W2164" s="1" t="b">
        <f t="shared" si="271"/>
        <v>1</v>
      </c>
      <c r="X2164" t="b">
        <f t="shared" si="272"/>
        <v>0</v>
      </c>
    </row>
    <row r="2165" spans="1:24" ht="28.8" x14ac:dyDescent="0.3">
      <c r="A2165" s="2" t="s">
        <v>2152</v>
      </c>
      <c r="B2165" s="3" t="s">
        <v>5932</v>
      </c>
      <c r="C2165" s="3" t="s">
        <v>7408</v>
      </c>
      <c r="D2165" s="3" t="s">
        <v>7422</v>
      </c>
      <c r="E2165" s="3" t="s">
        <v>7427</v>
      </c>
      <c r="F2165" s="3" t="s">
        <v>7428</v>
      </c>
      <c r="G2165" s="3">
        <v>2957.29</v>
      </c>
      <c r="H2165" s="3">
        <v>11</v>
      </c>
      <c r="I2165" s="8" t="s">
        <v>7676</v>
      </c>
      <c r="J2165" s="3" t="s">
        <v>8166</v>
      </c>
      <c r="K2165" s="3" t="s">
        <v>8168</v>
      </c>
      <c r="L2165" s="3" t="s">
        <v>8170</v>
      </c>
      <c r="M2165" s="4">
        <v>32530.19</v>
      </c>
      <c r="N2165" s="32">
        <f>Table2[[#This Row],[Price]]*Table2[[#This Row],[Quantity Sold]]</f>
        <v>32530.19</v>
      </c>
      <c r="O2165" s="1">
        <f t="shared" si="267"/>
        <v>2024</v>
      </c>
      <c r="P2165" s="1" t="str">
        <f t="shared" si="268"/>
        <v>WOMEN</v>
      </c>
      <c r="Q2165" s="1" t="str">
        <f t="shared" si="273"/>
        <v>Women_Skirts</v>
      </c>
      <c r="T2165" s="1" t="str">
        <f t="shared" si="269"/>
        <v>LOW PRICE</v>
      </c>
      <c r="U2165" t="str">
        <f t="shared" si="266"/>
        <v>No Discount</v>
      </c>
      <c r="V2165" t="str">
        <f t="shared" si="270"/>
        <v>Other</v>
      </c>
      <c r="W2165" s="1" t="b">
        <f t="shared" si="271"/>
        <v>1</v>
      </c>
      <c r="X2165" t="b">
        <f t="shared" si="272"/>
        <v>0</v>
      </c>
    </row>
    <row r="2166" spans="1:24" x14ac:dyDescent="0.3">
      <c r="A2166" s="2" t="s">
        <v>2153</v>
      </c>
      <c r="B2166" s="3" t="s">
        <v>5933</v>
      </c>
      <c r="C2166" s="3" t="s">
        <v>7405</v>
      </c>
      <c r="D2166" s="3" t="s">
        <v>7410</v>
      </c>
      <c r="E2166" s="3" t="s">
        <v>7426</v>
      </c>
      <c r="F2166" s="3" t="s">
        <v>7433</v>
      </c>
      <c r="G2166" s="3">
        <v>15106</v>
      </c>
      <c r="H2166" s="3">
        <v>11</v>
      </c>
      <c r="I2166" s="8" t="s">
        <v>7587</v>
      </c>
      <c r="J2166" s="3" t="s">
        <v>8164</v>
      </c>
      <c r="K2166" s="3" t="s">
        <v>8168</v>
      </c>
      <c r="L2166" s="3" t="s">
        <v>8169</v>
      </c>
      <c r="M2166" s="4">
        <v>132932.79999999999</v>
      </c>
      <c r="N2166" s="32">
        <f>Table2[[#This Row],[Price]]*Table2[[#This Row],[Quantity Sold]]</f>
        <v>166166</v>
      </c>
      <c r="O2166" s="1">
        <f t="shared" si="267"/>
        <v>2023</v>
      </c>
      <c r="P2166" s="1" t="str">
        <f t="shared" si="268"/>
        <v>MEN</v>
      </c>
      <c r="Q2166" s="1" t="str">
        <f t="shared" si="273"/>
        <v>Men_Shirts</v>
      </c>
      <c r="T2166" s="1" t="str">
        <f t="shared" si="269"/>
        <v>HIGH PRICE</v>
      </c>
      <c r="U2166" t="str">
        <f t="shared" si="266"/>
        <v>Discounted</v>
      </c>
      <c r="V2166" t="str">
        <f t="shared" si="270"/>
        <v>Men's Discounted Item</v>
      </c>
      <c r="W2166" s="1" t="b">
        <f t="shared" si="271"/>
        <v>1</v>
      </c>
      <c r="X2166" t="b">
        <f t="shared" si="272"/>
        <v>1</v>
      </c>
    </row>
    <row r="2167" spans="1:24" ht="28.8" x14ac:dyDescent="0.3">
      <c r="A2167" s="2" t="s">
        <v>2154</v>
      </c>
      <c r="B2167" s="3" t="s">
        <v>5934</v>
      </c>
      <c r="C2167" s="3" t="s">
        <v>7408</v>
      </c>
      <c r="D2167" s="3" t="s">
        <v>7420</v>
      </c>
      <c r="E2167" s="3" t="s">
        <v>7425</v>
      </c>
      <c r="F2167" s="3" t="s">
        <v>7428</v>
      </c>
      <c r="G2167" s="3">
        <v>15384.05</v>
      </c>
      <c r="H2167" s="3">
        <v>19</v>
      </c>
      <c r="I2167" s="8" t="s">
        <v>8014</v>
      </c>
      <c r="J2167" s="3" t="s">
        <v>8163</v>
      </c>
      <c r="K2167" s="3" t="s">
        <v>8168</v>
      </c>
      <c r="L2167" s="3" t="s">
        <v>8169</v>
      </c>
      <c r="M2167" s="4">
        <v>233837.56</v>
      </c>
      <c r="N2167" s="32">
        <f>Table2[[#This Row],[Price]]*Table2[[#This Row],[Quantity Sold]]</f>
        <v>292296.95</v>
      </c>
      <c r="O2167" s="1">
        <f t="shared" si="267"/>
        <v>2023</v>
      </c>
      <c r="P2167" s="1" t="str">
        <f t="shared" si="268"/>
        <v>WOMEN</v>
      </c>
      <c r="Q2167" s="1" t="str">
        <f t="shared" si="273"/>
        <v>Women_Tops</v>
      </c>
      <c r="T2167" s="1" t="str">
        <f t="shared" si="269"/>
        <v>HIGH PRICE</v>
      </c>
      <c r="U2167" t="str">
        <f t="shared" si="266"/>
        <v>Discounted</v>
      </c>
      <c r="V2167" t="str">
        <f t="shared" si="270"/>
        <v>Other</v>
      </c>
      <c r="W2167" s="1" t="b">
        <f t="shared" si="271"/>
        <v>1</v>
      </c>
      <c r="X2167" t="b">
        <f t="shared" si="272"/>
        <v>1</v>
      </c>
    </row>
    <row r="2168" spans="1:24" ht="28.8" x14ac:dyDescent="0.3">
      <c r="A2168" s="2" t="s">
        <v>2155</v>
      </c>
      <c r="B2168" s="3" t="s">
        <v>5935</v>
      </c>
      <c r="C2168" s="3" t="s">
        <v>7408</v>
      </c>
      <c r="D2168" s="3" t="s">
        <v>7417</v>
      </c>
      <c r="E2168" s="3" t="s">
        <v>7427</v>
      </c>
      <c r="F2168" s="3" t="s">
        <v>7431</v>
      </c>
      <c r="G2168" s="3">
        <v>9432.9500000000007</v>
      </c>
      <c r="H2168" s="3">
        <v>12</v>
      </c>
      <c r="I2168" s="8" t="s">
        <v>7840</v>
      </c>
      <c r="J2168" s="3" t="s">
        <v>8166</v>
      </c>
      <c r="K2168" s="3" t="s">
        <v>8168</v>
      </c>
      <c r="L2168" s="3" t="s">
        <v>8170</v>
      </c>
      <c r="M2168" s="4">
        <v>113195.4</v>
      </c>
      <c r="N2168" s="32">
        <f>Table2[[#This Row],[Price]]*Table2[[#This Row],[Quantity Sold]]</f>
        <v>113195.40000000001</v>
      </c>
      <c r="O2168" s="1">
        <f t="shared" si="267"/>
        <v>2022</v>
      </c>
      <c r="P2168" s="1" t="str">
        <f t="shared" si="268"/>
        <v>WOMEN</v>
      </c>
      <c r="Q2168" s="1" t="str">
        <f t="shared" si="273"/>
        <v>Women_Shoes</v>
      </c>
      <c r="T2168" s="1" t="str">
        <f t="shared" si="269"/>
        <v>LOW PRICE</v>
      </c>
      <c r="U2168" t="str">
        <f t="shared" si="266"/>
        <v>No Discount</v>
      </c>
      <c r="V2168" t="str">
        <f t="shared" si="270"/>
        <v>Other</v>
      </c>
      <c r="W2168" s="1" t="b">
        <f t="shared" si="271"/>
        <v>1</v>
      </c>
      <c r="X2168" t="b">
        <f t="shared" si="272"/>
        <v>0</v>
      </c>
    </row>
    <row r="2169" spans="1:24" x14ac:dyDescent="0.3">
      <c r="A2169" s="2" t="s">
        <v>2156</v>
      </c>
      <c r="B2169" s="3" t="s">
        <v>5936</v>
      </c>
      <c r="C2169" s="3" t="s">
        <v>7407</v>
      </c>
      <c r="D2169" s="3" t="s">
        <v>7415</v>
      </c>
      <c r="E2169" s="3" t="s">
        <v>7424</v>
      </c>
      <c r="F2169" s="3" t="s">
        <v>7434</v>
      </c>
      <c r="G2169" s="3">
        <v>15492.78</v>
      </c>
      <c r="H2169" s="3">
        <v>5</v>
      </c>
      <c r="I2169" s="8" t="s">
        <v>7767</v>
      </c>
      <c r="J2169" s="3" t="s">
        <v>8163</v>
      </c>
      <c r="K2169" s="3" t="s">
        <v>8167</v>
      </c>
      <c r="L2169" s="3" t="s">
        <v>8169</v>
      </c>
      <c r="M2169" s="4">
        <v>61971.12</v>
      </c>
      <c r="N2169" s="32">
        <f>Table2[[#This Row],[Price]]*Table2[[#This Row],[Quantity Sold]]</f>
        <v>77463.900000000009</v>
      </c>
      <c r="O2169" s="1">
        <f t="shared" si="267"/>
        <v>2023</v>
      </c>
      <c r="P2169" s="1" t="str">
        <f t="shared" si="268"/>
        <v>KIDS</v>
      </c>
      <c r="Q2169" s="1" t="str">
        <f t="shared" si="273"/>
        <v>Kids_T-Shirts</v>
      </c>
      <c r="T2169" s="1" t="str">
        <f t="shared" si="269"/>
        <v>HIGH PRICE</v>
      </c>
      <c r="U2169" t="str">
        <f t="shared" si="266"/>
        <v>Discounted</v>
      </c>
      <c r="V2169" t="str">
        <f t="shared" si="270"/>
        <v>Other</v>
      </c>
      <c r="W2169" s="1" t="b">
        <f t="shared" si="271"/>
        <v>0</v>
      </c>
      <c r="X2169" t="b">
        <f t="shared" si="272"/>
        <v>1</v>
      </c>
    </row>
    <row r="2170" spans="1:24" x14ac:dyDescent="0.3">
      <c r="A2170" s="2" t="s">
        <v>2157</v>
      </c>
      <c r="B2170" s="3" t="s">
        <v>5937</v>
      </c>
      <c r="C2170" s="3" t="s">
        <v>7407</v>
      </c>
      <c r="D2170" s="3" t="s">
        <v>7413</v>
      </c>
      <c r="E2170" s="3" t="s">
        <v>7423</v>
      </c>
      <c r="F2170" s="3" t="s">
        <v>7432</v>
      </c>
      <c r="G2170" s="3">
        <v>12277.36</v>
      </c>
      <c r="H2170" s="3">
        <v>6</v>
      </c>
      <c r="I2170" s="8" t="s">
        <v>7866</v>
      </c>
      <c r="J2170" s="3" t="s">
        <v>8162</v>
      </c>
      <c r="K2170" s="3" t="s">
        <v>8168</v>
      </c>
      <c r="L2170" s="3" t="s">
        <v>8169</v>
      </c>
      <c r="M2170" s="4">
        <v>58931.66</v>
      </c>
      <c r="N2170" s="32">
        <f>Table2[[#This Row],[Price]]*Table2[[#This Row],[Quantity Sold]]</f>
        <v>73664.160000000003</v>
      </c>
      <c r="O2170" s="1">
        <f t="shared" si="267"/>
        <v>2024</v>
      </c>
      <c r="P2170" s="1" t="str">
        <f t="shared" si="268"/>
        <v>KIDS</v>
      </c>
      <c r="Q2170" s="1" t="str">
        <f t="shared" si="273"/>
        <v>Kids_Shorts</v>
      </c>
      <c r="T2170" s="1" t="str">
        <f t="shared" si="269"/>
        <v>HIGH PRICE</v>
      </c>
      <c r="U2170" t="str">
        <f t="shared" si="266"/>
        <v>Discounted</v>
      </c>
      <c r="V2170" t="str">
        <f t="shared" si="270"/>
        <v>Other</v>
      </c>
      <c r="W2170" s="1" t="b">
        <f t="shared" si="271"/>
        <v>0</v>
      </c>
      <c r="X2170" t="b">
        <f t="shared" si="272"/>
        <v>1</v>
      </c>
    </row>
    <row r="2171" spans="1:24" ht="28.8" x14ac:dyDescent="0.3">
      <c r="A2171" s="2" t="s">
        <v>2158</v>
      </c>
      <c r="B2171" s="3" t="s">
        <v>5938</v>
      </c>
      <c r="C2171" s="3" t="s">
        <v>7406</v>
      </c>
      <c r="D2171" s="3" t="s">
        <v>7416</v>
      </c>
      <c r="E2171" s="3" t="s">
        <v>7425</v>
      </c>
      <c r="F2171" s="3" t="s">
        <v>7431</v>
      </c>
      <c r="G2171" s="3">
        <v>9960</v>
      </c>
      <c r="H2171" s="3">
        <v>8</v>
      </c>
      <c r="I2171" s="8" t="s">
        <v>7956</v>
      </c>
      <c r="J2171" s="3" t="s">
        <v>8166</v>
      </c>
      <c r="K2171" s="3" t="s">
        <v>8168</v>
      </c>
      <c r="L2171" s="3" t="s">
        <v>8169</v>
      </c>
      <c r="M2171" s="4">
        <v>63744</v>
      </c>
      <c r="N2171" s="32">
        <f>Table2[[#This Row],[Price]]*Table2[[#This Row],[Quantity Sold]]</f>
        <v>79680</v>
      </c>
      <c r="O2171" s="1">
        <f t="shared" si="267"/>
        <v>2023</v>
      </c>
      <c r="P2171" s="1" t="str">
        <f t="shared" si="268"/>
        <v>ACCESSORIES</v>
      </c>
      <c r="Q2171" s="1" t="str">
        <f t="shared" si="273"/>
        <v>Accessories_Belts</v>
      </c>
      <c r="T2171" s="1" t="str">
        <f t="shared" si="269"/>
        <v>LOW PRICE</v>
      </c>
      <c r="U2171" t="str">
        <f t="shared" si="266"/>
        <v>Discounted</v>
      </c>
      <c r="V2171" t="str">
        <f t="shared" si="270"/>
        <v>Other</v>
      </c>
      <c r="W2171" s="1" t="b">
        <f t="shared" si="271"/>
        <v>0</v>
      </c>
      <c r="X2171" t="b">
        <f t="shared" si="272"/>
        <v>1</v>
      </c>
    </row>
    <row r="2172" spans="1:24" x14ac:dyDescent="0.3">
      <c r="A2172" s="2" t="s">
        <v>2159</v>
      </c>
      <c r="B2172" s="3" t="s">
        <v>5698</v>
      </c>
      <c r="C2172" s="3" t="s">
        <v>7405</v>
      </c>
      <c r="D2172" s="3" t="s">
        <v>7409</v>
      </c>
      <c r="E2172" s="3" t="s">
        <v>7423</v>
      </c>
      <c r="F2172" s="3" t="s">
        <v>7429</v>
      </c>
      <c r="G2172" s="3">
        <v>12606.87</v>
      </c>
      <c r="H2172" s="3">
        <v>5</v>
      </c>
      <c r="I2172" s="8" t="s">
        <v>7691</v>
      </c>
      <c r="J2172" s="3" t="s">
        <v>8165</v>
      </c>
      <c r="K2172" s="3" t="s">
        <v>8167</v>
      </c>
      <c r="L2172" s="3" t="s">
        <v>8169</v>
      </c>
      <c r="M2172" s="4">
        <v>50427.48</v>
      </c>
      <c r="N2172" s="32">
        <f>Table2[[#This Row],[Price]]*Table2[[#This Row],[Quantity Sold]]</f>
        <v>63034.350000000006</v>
      </c>
      <c r="O2172" s="1">
        <f t="shared" si="267"/>
        <v>2023</v>
      </c>
      <c r="P2172" s="1" t="str">
        <f t="shared" si="268"/>
        <v>MEN</v>
      </c>
      <c r="Q2172" s="1" t="str">
        <f t="shared" si="273"/>
        <v>Men_Jackets</v>
      </c>
      <c r="T2172" s="1" t="str">
        <f t="shared" si="269"/>
        <v>HIGH PRICE</v>
      </c>
      <c r="U2172" t="str">
        <f t="shared" si="266"/>
        <v>Discounted</v>
      </c>
      <c r="V2172" t="str">
        <f t="shared" si="270"/>
        <v>Men's Discounted Item</v>
      </c>
      <c r="W2172" s="1" t="b">
        <f t="shared" si="271"/>
        <v>0</v>
      </c>
      <c r="X2172" t="b">
        <f t="shared" si="272"/>
        <v>1</v>
      </c>
    </row>
    <row r="2173" spans="1:24" x14ac:dyDescent="0.3">
      <c r="A2173" s="2" t="s">
        <v>2160</v>
      </c>
      <c r="B2173" s="3" t="s">
        <v>5939</v>
      </c>
      <c r="C2173" s="3" t="s">
        <v>7407</v>
      </c>
      <c r="D2173" s="3" t="s">
        <v>7413</v>
      </c>
      <c r="E2173" s="3" t="s">
        <v>7424</v>
      </c>
      <c r="F2173" s="3" t="s">
        <v>7429</v>
      </c>
      <c r="G2173" s="3">
        <v>13074.99</v>
      </c>
      <c r="H2173" s="3">
        <v>3</v>
      </c>
      <c r="I2173" s="8" t="s">
        <v>7918</v>
      </c>
      <c r="J2173" s="3" t="s">
        <v>8166</v>
      </c>
      <c r="K2173" s="3" t="s">
        <v>8167</v>
      </c>
      <c r="L2173" s="3" t="s">
        <v>8169</v>
      </c>
      <c r="M2173" s="4">
        <v>31379.81</v>
      </c>
      <c r="N2173" s="32">
        <f>Table2[[#This Row],[Price]]*Table2[[#This Row],[Quantity Sold]]</f>
        <v>39224.97</v>
      </c>
      <c r="O2173" s="1">
        <f t="shared" si="267"/>
        <v>2024</v>
      </c>
      <c r="P2173" s="1" t="str">
        <f t="shared" si="268"/>
        <v>KIDS</v>
      </c>
      <c r="Q2173" s="1" t="str">
        <f t="shared" si="273"/>
        <v>Kids_Shorts</v>
      </c>
      <c r="T2173" s="1" t="str">
        <f t="shared" si="269"/>
        <v>HIGH PRICE</v>
      </c>
      <c r="U2173" t="str">
        <f t="shared" ref="U2173:U2236" si="274">IF(L2173 = "Yes", "Discounted", "No Discount")</f>
        <v>Discounted</v>
      </c>
      <c r="V2173" t="str">
        <f t="shared" si="270"/>
        <v>Other</v>
      </c>
      <c r="W2173" s="1" t="b">
        <f t="shared" si="271"/>
        <v>0</v>
      </c>
      <c r="X2173" t="b">
        <f t="shared" si="272"/>
        <v>1</v>
      </c>
    </row>
    <row r="2174" spans="1:24" x14ac:dyDescent="0.3">
      <c r="A2174" s="2" t="s">
        <v>2161</v>
      </c>
      <c r="B2174" s="3" t="s">
        <v>5833</v>
      </c>
      <c r="C2174" s="3" t="s">
        <v>7405</v>
      </c>
      <c r="D2174" s="3" t="s">
        <v>7417</v>
      </c>
      <c r="E2174" s="3" t="s">
        <v>7426</v>
      </c>
      <c r="F2174" s="3" t="s">
        <v>7434</v>
      </c>
      <c r="G2174" s="3">
        <v>13334.78</v>
      </c>
      <c r="H2174" s="3">
        <v>15</v>
      </c>
      <c r="I2174" s="8" t="s">
        <v>7634</v>
      </c>
      <c r="J2174" s="3" t="s">
        <v>8165</v>
      </c>
      <c r="K2174" s="3" t="s">
        <v>8168</v>
      </c>
      <c r="L2174" s="3" t="s">
        <v>8170</v>
      </c>
      <c r="M2174" s="4">
        <v>200021.7</v>
      </c>
      <c r="N2174" s="32">
        <f>Table2[[#This Row],[Price]]*Table2[[#This Row],[Quantity Sold]]</f>
        <v>200021.7</v>
      </c>
      <c r="O2174" s="1">
        <f t="shared" si="267"/>
        <v>2023</v>
      </c>
      <c r="P2174" s="1" t="str">
        <f t="shared" si="268"/>
        <v>MEN</v>
      </c>
      <c r="Q2174" s="1" t="str">
        <f t="shared" si="273"/>
        <v>Men_Shoes</v>
      </c>
      <c r="T2174" s="1" t="str">
        <f t="shared" si="269"/>
        <v>HIGH PRICE</v>
      </c>
      <c r="U2174" t="str">
        <f t="shared" si="274"/>
        <v>No Discount</v>
      </c>
      <c r="V2174" t="str">
        <f t="shared" si="270"/>
        <v>Other</v>
      </c>
      <c r="W2174" s="1" t="b">
        <f t="shared" si="271"/>
        <v>1</v>
      </c>
      <c r="X2174" t="b">
        <f t="shared" si="272"/>
        <v>0</v>
      </c>
    </row>
    <row r="2175" spans="1:24" ht="28.8" x14ac:dyDescent="0.3">
      <c r="A2175" s="2" t="s">
        <v>2162</v>
      </c>
      <c r="B2175" s="3" t="s">
        <v>5940</v>
      </c>
      <c r="C2175" s="3" t="s">
        <v>7408</v>
      </c>
      <c r="D2175" s="3" t="s">
        <v>7417</v>
      </c>
      <c r="E2175" s="3" t="s">
        <v>7426</v>
      </c>
      <c r="F2175" s="3" t="s">
        <v>7434</v>
      </c>
      <c r="G2175" s="3">
        <v>3541.61</v>
      </c>
      <c r="H2175" s="3">
        <v>8</v>
      </c>
      <c r="I2175" s="8" t="s">
        <v>7677</v>
      </c>
      <c r="J2175" s="3" t="s">
        <v>8166</v>
      </c>
      <c r="K2175" s="3" t="s">
        <v>8168</v>
      </c>
      <c r="L2175" s="3" t="s">
        <v>8169</v>
      </c>
      <c r="M2175" s="4">
        <v>22666.47</v>
      </c>
      <c r="N2175" s="32">
        <f>Table2[[#This Row],[Price]]*Table2[[#This Row],[Quantity Sold]]</f>
        <v>28332.880000000001</v>
      </c>
      <c r="O2175" s="1">
        <f t="shared" si="267"/>
        <v>2024</v>
      </c>
      <c r="P2175" s="1" t="str">
        <f t="shared" si="268"/>
        <v>WOMEN</v>
      </c>
      <c r="Q2175" s="1" t="str">
        <f t="shared" si="273"/>
        <v>Women_Shoes</v>
      </c>
      <c r="T2175" s="1" t="str">
        <f t="shared" si="269"/>
        <v>LOW PRICE</v>
      </c>
      <c r="U2175" t="str">
        <f t="shared" si="274"/>
        <v>Discounted</v>
      </c>
      <c r="V2175" t="str">
        <f t="shared" si="270"/>
        <v>Other</v>
      </c>
      <c r="W2175" s="1" t="b">
        <f t="shared" si="271"/>
        <v>0</v>
      </c>
      <c r="X2175" t="b">
        <f t="shared" si="272"/>
        <v>1</v>
      </c>
    </row>
    <row r="2176" spans="1:24" ht="28.8" x14ac:dyDescent="0.3">
      <c r="A2176" s="2" t="s">
        <v>2163</v>
      </c>
      <c r="B2176" s="3" t="s">
        <v>5941</v>
      </c>
      <c r="C2176" s="3" t="s">
        <v>7408</v>
      </c>
      <c r="D2176" s="3" t="s">
        <v>7419</v>
      </c>
      <c r="E2176" s="3" t="s">
        <v>7427</v>
      </c>
      <c r="F2176" s="3" t="s">
        <v>7429</v>
      </c>
      <c r="G2176" s="3">
        <v>3283.48</v>
      </c>
      <c r="H2176" s="3">
        <v>1</v>
      </c>
      <c r="I2176" s="8" t="s">
        <v>8107</v>
      </c>
      <c r="J2176" s="3" t="s">
        <v>8163</v>
      </c>
      <c r="K2176" s="3" t="s">
        <v>8168</v>
      </c>
      <c r="L2176" s="3" t="s">
        <v>8170</v>
      </c>
      <c r="M2176" s="4">
        <v>3283.48</v>
      </c>
      <c r="N2176" s="32">
        <f>Table2[[#This Row],[Price]]*Table2[[#This Row],[Quantity Sold]]</f>
        <v>3283.48</v>
      </c>
      <c r="O2176" s="1">
        <f t="shared" si="267"/>
        <v>2024</v>
      </c>
      <c r="P2176" s="1" t="str">
        <f t="shared" si="268"/>
        <v>WOMEN</v>
      </c>
      <c r="Q2176" s="1" t="str">
        <f t="shared" si="273"/>
        <v>Women_Dresses</v>
      </c>
      <c r="T2176" s="1" t="str">
        <f t="shared" si="269"/>
        <v>LOW PRICE</v>
      </c>
      <c r="U2176" t="str">
        <f t="shared" si="274"/>
        <v>No Discount</v>
      </c>
      <c r="V2176" t="str">
        <f t="shared" si="270"/>
        <v>Other</v>
      </c>
      <c r="W2176" s="1" t="b">
        <f t="shared" si="271"/>
        <v>0</v>
      </c>
      <c r="X2176" t="b">
        <f t="shared" si="272"/>
        <v>0</v>
      </c>
    </row>
    <row r="2177" spans="1:24" ht="28.8" x14ac:dyDescent="0.3">
      <c r="A2177" s="2" t="s">
        <v>2164</v>
      </c>
      <c r="B2177" s="3" t="s">
        <v>5942</v>
      </c>
      <c r="C2177" s="3" t="s">
        <v>7406</v>
      </c>
      <c r="D2177" s="3" t="s">
        <v>7414</v>
      </c>
      <c r="E2177" s="3" t="s">
        <v>7424</v>
      </c>
      <c r="F2177" s="3" t="s">
        <v>7429</v>
      </c>
      <c r="G2177" s="3">
        <v>4516.8599999999997</v>
      </c>
      <c r="H2177" s="3">
        <v>2</v>
      </c>
      <c r="I2177" s="8" t="s">
        <v>7840</v>
      </c>
      <c r="J2177" s="3" t="s">
        <v>8162</v>
      </c>
      <c r="K2177" s="3" t="s">
        <v>8167</v>
      </c>
      <c r="L2177" s="3" t="s">
        <v>8169</v>
      </c>
      <c r="M2177" s="4">
        <v>7226.81</v>
      </c>
      <c r="N2177" s="32">
        <f>Table2[[#This Row],[Price]]*Table2[[#This Row],[Quantity Sold]]</f>
        <v>9033.7199999999993</v>
      </c>
      <c r="O2177" s="1">
        <f t="shared" si="267"/>
        <v>2022</v>
      </c>
      <c r="P2177" s="1" t="str">
        <f t="shared" si="268"/>
        <v>ACCESSORIES</v>
      </c>
      <c r="Q2177" s="1" t="str">
        <f t="shared" si="273"/>
        <v>Accessories_Bags</v>
      </c>
      <c r="T2177" s="1" t="str">
        <f t="shared" si="269"/>
        <v>LOW PRICE</v>
      </c>
      <c r="U2177" t="str">
        <f t="shared" si="274"/>
        <v>Discounted</v>
      </c>
      <c r="V2177" t="str">
        <f t="shared" si="270"/>
        <v>Other</v>
      </c>
      <c r="W2177" s="1" t="b">
        <f t="shared" si="271"/>
        <v>0</v>
      </c>
      <c r="X2177" t="b">
        <f t="shared" si="272"/>
        <v>1</v>
      </c>
    </row>
    <row r="2178" spans="1:24" x14ac:dyDescent="0.3">
      <c r="A2178" s="2" t="s">
        <v>2165</v>
      </c>
      <c r="B2178" s="3" t="s">
        <v>5943</v>
      </c>
      <c r="C2178" s="3" t="s">
        <v>7405</v>
      </c>
      <c r="D2178" s="3" t="s">
        <v>7417</v>
      </c>
      <c r="E2178" s="3" t="s">
        <v>7423</v>
      </c>
      <c r="F2178" s="3" t="s">
        <v>7431</v>
      </c>
      <c r="G2178" s="3">
        <v>16504.55</v>
      </c>
      <c r="H2178" s="3">
        <v>13</v>
      </c>
      <c r="I2178" s="8" t="s">
        <v>7446</v>
      </c>
      <c r="J2178" s="3" t="s">
        <v>8164</v>
      </c>
      <c r="K2178" s="3" t="s">
        <v>8167</v>
      </c>
      <c r="L2178" s="3" t="s">
        <v>8169</v>
      </c>
      <c r="M2178" s="4">
        <v>171647.32</v>
      </c>
      <c r="N2178" s="32">
        <f>Table2[[#This Row],[Price]]*Table2[[#This Row],[Quantity Sold]]</f>
        <v>214559.15</v>
      </c>
      <c r="O2178" s="1">
        <f t="shared" si="267"/>
        <v>2024</v>
      </c>
      <c r="P2178" s="1" t="str">
        <f t="shared" si="268"/>
        <v>MEN</v>
      </c>
      <c r="Q2178" s="1" t="str">
        <f t="shared" si="273"/>
        <v>Men_Shoes</v>
      </c>
      <c r="T2178" s="1" t="str">
        <f t="shared" si="269"/>
        <v>HIGH PRICE</v>
      </c>
      <c r="U2178" t="str">
        <f t="shared" si="274"/>
        <v>Discounted</v>
      </c>
      <c r="V2178" t="str">
        <f t="shared" si="270"/>
        <v>Men's Discounted Item</v>
      </c>
      <c r="W2178" s="1" t="b">
        <f t="shared" si="271"/>
        <v>1</v>
      </c>
      <c r="X2178" t="b">
        <f t="shared" si="272"/>
        <v>1</v>
      </c>
    </row>
    <row r="2179" spans="1:24" ht="28.8" x14ac:dyDescent="0.3">
      <c r="A2179" s="2" t="s">
        <v>2166</v>
      </c>
      <c r="B2179" s="3" t="s">
        <v>5944</v>
      </c>
      <c r="C2179" s="3" t="s">
        <v>7408</v>
      </c>
      <c r="D2179" s="3" t="s">
        <v>7422</v>
      </c>
      <c r="E2179" s="3" t="s">
        <v>7423</v>
      </c>
      <c r="F2179" s="3" t="s">
        <v>7428</v>
      </c>
      <c r="G2179" s="3">
        <v>15733.48</v>
      </c>
      <c r="H2179" s="3">
        <v>18</v>
      </c>
      <c r="I2179" s="8" t="s">
        <v>8123</v>
      </c>
      <c r="J2179" s="3" t="s">
        <v>8162</v>
      </c>
      <c r="K2179" s="3" t="s">
        <v>8168</v>
      </c>
      <c r="L2179" s="3" t="s">
        <v>8169</v>
      </c>
      <c r="M2179" s="4">
        <v>226561.78</v>
      </c>
      <c r="N2179" s="32">
        <f>Table2[[#This Row],[Price]]*Table2[[#This Row],[Quantity Sold]]</f>
        <v>283202.64</v>
      </c>
      <c r="O2179" s="1">
        <f t="shared" ref="O2179:O2242" si="275">YEAR(I2179)</f>
        <v>2024</v>
      </c>
      <c r="P2179" s="1" t="str">
        <f t="shared" ref="P2179:P2242" si="276">UPPER(C2179)</f>
        <v>WOMEN</v>
      </c>
      <c r="Q2179" s="1" t="str">
        <f t="shared" si="273"/>
        <v>Women_Skirts</v>
      </c>
      <c r="T2179" s="1" t="str">
        <f t="shared" ref="T2179:T2242" si="277">IF(G2179&gt;10000,"HIGH PRICE", "LOW PRICE")</f>
        <v>HIGH PRICE</v>
      </c>
      <c r="U2179" t="str">
        <f t="shared" si="274"/>
        <v>Discounted</v>
      </c>
      <c r="V2179" t="str">
        <f t="shared" ref="V2179:V2242" si="278">IF(AND(C2179 = "Men", L2179 = "Yes"), "Men's Discounted Item", "Other")</f>
        <v>Other</v>
      </c>
      <c r="W2179" s="1" t="b">
        <f t="shared" ref="W2179:W2242" si="279">H2179&gt;=10</f>
        <v>1</v>
      </c>
      <c r="X2179" t="b">
        <f t="shared" ref="X2179:X2242" si="280">L2179 = "Yes"</f>
        <v>1</v>
      </c>
    </row>
    <row r="2180" spans="1:24" ht="28.8" x14ac:dyDescent="0.3">
      <c r="A2180" s="2" t="s">
        <v>2167</v>
      </c>
      <c r="B2180" s="3" t="s">
        <v>5945</v>
      </c>
      <c r="C2180" s="3" t="s">
        <v>7406</v>
      </c>
      <c r="D2180" s="3" t="s">
        <v>7421</v>
      </c>
      <c r="E2180" s="3" t="s">
        <v>7425</v>
      </c>
      <c r="F2180" s="3" t="s">
        <v>7429</v>
      </c>
      <c r="G2180" s="3">
        <v>4341.7299999999996</v>
      </c>
      <c r="H2180" s="3">
        <v>18</v>
      </c>
      <c r="I2180" s="8" t="s">
        <v>7778</v>
      </c>
      <c r="J2180" s="3" t="s">
        <v>8164</v>
      </c>
      <c r="K2180" s="3" t="s">
        <v>8168</v>
      </c>
      <c r="L2180" s="3" t="s">
        <v>8169</v>
      </c>
      <c r="M2180" s="4">
        <v>62520.58</v>
      </c>
      <c r="N2180" s="32">
        <f>Table2[[#This Row],[Price]]*Table2[[#This Row],[Quantity Sold]]</f>
        <v>78151.139999999985</v>
      </c>
      <c r="O2180" s="1">
        <f t="shared" si="275"/>
        <v>2024</v>
      </c>
      <c r="P2180" s="1" t="str">
        <f t="shared" si="276"/>
        <v>ACCESSORIES</v>
      </c>
      <c r="Q2180" s="1" t="str">
        <f t="shared" si="273"/>
        <v>Accessories_Scarves</v>
      </c>
      <c r="T2180" s="1" t="str">
        <f t="shared" si="277"/>
        <v>LOW PRICE</v>
      </c>
      <c r="U2180" t="str">
        <f t="shared" si="274"/>
        <v>Discounted</v>
      </c>
      <c r="V2180" t="str">
        <f t="shared" si="278"/>
        <v>Other</v>
      </c>
      <c r="W2180" s="1" t="b">
        <f t="shared" si="279"/>
        <v>1</v>
      </c>
      <c r="X2180" t="b">
        <f t="shared" si="280"/>
        <v>1</v>
      </c>
    </row>
    <row r="2181" spans="1:24" x14ac:dyDescent="0.3">
      <c r="A2181" s="2" t="s">
        <v>2168</v>
      </c>
      <c r="B2181" s="3" t="s">
        <v>5946</v>
      </c>
      <c r="C2181" s="3" t="s">
        <v>7407</v>
      </c>
      <c r="D2181" s="3" t="s">
        <v>7415</v>
      </c>
      <c r="E2181" s="3" t="s">
        <v>7426</v>
      </c>
      <c r="F2181" s="3" t="s">
        <v>7430</v>
      </c>
      <c r="G2181" s="3">
        <v>6597.67</v>
      </c>
      <c r="H2181" s="3">
        <v>11</v>
      </c>
      <c r="I2181" s="8" t="s">
        <v>8096</v>
      </c>
      <c r="J2181" s="3" t="s">
        <v>8166</v>
      </c>
      <c r="K2181" s="3" t="s">
        <v>8167</v>
      </c>
      <c r="L2181" s="3" t="s">
        <v>8170</v>
      </c>
      <c r="M2181" s="4">
        <v>72574.37</v>
      </c>
      <c r="N2181" s="32">
        <f>Table2[[#This Row],[Price]]*Table2[[#This Row],[Quantity Sold]]</f>
        <v>72574.37</v>
      </c>
      <c r="O2181" s="1">
        <f t="shared" si="275"/>
        <v>2023</v>
      </c>
      <c r="P2181" s="1" t="str">
        <f t="shared" si="276"/>
        <v>KIDS</v>
      </c>
      <c r="Q2181" s="1" t="str">
        <f t="shared" si="273"/>
        <v>Kids_T-Shirts</v>
      </c>
      <c r="T2181" s="1" t="str">
        <f t="shared" si="277"/>
        <v>LOW PRICE</v>
      </c>
      <c r="U2181" t="str">
        <f t="shared" si="274"/>
        <v>No Discount</v>
      </c>
      <c r="V2181" t="str">
        <f t="shared" si="278"/>
        <v>Other</v>
      </c>
      <c r="W2181" s="1" t="b">
        <f t="shared" si="279"/>
        <v>1</v>
      </c>
      <c r="X2181" t="b">
        <f t="shared" si="280"/>
        <v>0</v>
      </c>
    </row>
    <row r="2182" spans="1:24" x14ac:dyDescent="0.3">
      <c r="A2182" s="2" t="s">
        <v>2169</v>
      </c>
      <c r="B2182" s="3" t="s">
        <v>5947</v>
      </c>
      <c r="C2182" s="3" t="s">
        <v>7407</v>
      </c>
      <c r="D2182" s="3" t="s">
        <v>7413</v>
      </c>
      <c r="E2182" s="3" t="s">
        <v>7424</v>
      </c>
      <c r="F2182" s="3" t="s">
        <v>7433</v>
      </c>
      <c r="G2182" s="3">
        <v>8727.4500000000007</v>
      </c>
      <c r="H2182" s="3">
        <v>13</v>
      </c>
      <c r="I2182" s="8" t="s">
        <v>7670</v>
      </c>
      <c r="J2182" s="3" t="s">
        <v>8165</v>
      </c>
      <c r="K2182" s="3" t="s">
        <v>8168</v>
      </c>
      <c r="L2182" s="3" t="s">
        <v>8169</v>
      </c>
      <c r="M2182" s="4">
        <v>90765.48</v>
      </c>
      <c r="N2182" s="32">
        <f>Table2[[#This Row],[Price]]*Table2[[#This Row],[Quantity Sold]]</f>
        <v>113456.85</v>
      </c>
      <c r="O2182" s="1">
        <f t="shared" si="275"/>
        <v>2024</v>
      </c>
      <c r="P2182" s="1" t="str">
        <f t="shared" si="276"/>
        <v>KIDS</v>
      </c>
      <c r="Q2182" s="1" t="str">
        <f t="shared" si="273"/>
        <v>Kids_Shorts</v>
      </c>
      <c r="T2182" s="1" t="str">
        <f t="shared" si="277"/>
        <v>LOW PRICE</v>
      </c>
      <c r="U2182" t="str">
        <f t="shared" si="274"/>
        <v>Discounted</v>
      </c>
      <c r="V2182" t="str">
        <f t="shared" si="278"/>
        <v>Other</v>
      </c>
      <c r="W2182" s="1" t="b">
        <f t="shared" si="279"/>
        <v>1</v>
      </c>
      <c r="X2182" t="b">
        <f t="shared" si="280"/>
        <v>1</v>
      </c>
    </row>
    <row r="2183" spans="1:24" ht="28.8" x14ac:dyDescent="0.3">
      <c r="A2183" s="2" t="s">
        <v>2170</v>
      </c>
      <c r="B2183" s="3" t="s">
        <v>5948</v>
      </c>
      <c r="C2183" s="3" t="s">
        <v>7407</v>
      </c>
      <c r="D2183" s="3" t="s">
        <v>7418</v>
      </c>
      <c r="E2183" s="3" t="s">
        <v>7427</v>
      </c>
      <c r="F2183" s="3" t="s">
        <v>7433</v>
      </c>
      <c r="G2183" s="3">
        <v>6738.77</v>
      </c>
      <c r="H2183" s="3">
        <v>5</v>
      </c>
      <c r="I2183" s="8" t="s">
        <v>7490</v>
      </c>
      <c r="J2183" s="3" t="s">
        <v>8165</v>
      </c>
      <c r="K2183" s="3" t="s">
        <v>8167</v>
      </c>
      <c r="L2183" s="3" t="s">
        <v>8170</v>
      </c>
      <c r="M2183" s="4">
        <v>33693.85</v>
      </c>
      <c r="N2183" s="32">
        <f>Table2[[#This Row],[Price]]*Table2[[#This Row],[Quantity Sold]]</f>
        <v>33693.850000000006</v>
      </c>
      <c r="O2183" s="1">
        <f t="shared" si="275"/>
        <v>2022</v>
      </c>
      <c r="P2183" s="1" t="str">
        <f t="shared" si="276"/>
        <v>KIDS</v>
      </c>
      <c r="Q2183" s="1" t="str">
        <f t="shared" si="273"/>
        <v>Kids_Sweaters</v>
      </c>
      <c r="T2183" s="1" t="str">
        <f t="shared" si="277"/>
        <v>LOW PRICE</v>
      </c>
      <c r="U2183" t="str">
        <f t="shared" si="274"/>
        <v>No Discount</v>
      </c>
      <c r="V2183" t="str">
        <f t="shared" si="278"/>
        <v>Other</v>
      </c>
      <c r="W2183" s="1" t="b">
        <f t="shared" si="279"/>
        <v>0</v>
      </c>
      <c r="X2183" t="b">
        <f t="shared" si="280"/>
        <v>0</v>
      </c>
    </row>
    <row r="2184" spans="1:24" x14ac:dyDescent="0.3">
      <c r="A2184" s="2" t="s">
        <v>2171</v>
      </c>
      <c r="B2184" s="3" t="s">
        <v>5949</v>
      </c>
      <c r="C2184" s="3" t="s">
        <v>7405</v>
      </c>
      <c r="D2184" s="3" t="s">
        <v>7411</v>
      </c>
      <c r="E2184" s="3" t="s">
        <v>7423</v>
      </c>
      <c r="F2184" s="3" t="s">
        <v>7428</v>
      </c>
      <c r="G2184" s="3">
        <v>15364.96</v>
      </c>
      <c r="H2184" s="3">
        <v>19</v>
      </c>
      <c r="I2184" s="8" t="s">
        <v>7593</v>
      </c>
      <c r="J2184" s="3" t="s">
        <v>8163</v>
      </c>
      <c r="K2184" s="3" t="s">
        <v>8168</v>
      </c>
      <c r="L2184" s="3" t="s">
        <v>8170</v>
      </c>
      <c r="M2184" s="4">
        <v>291934.24</v>
      </c>
      <c r="N2184" s="32">
        <f>Table2[[#This Row],[Price]]*Table2[[#This Row],[Quantity Sold]]</f>
        <v>291934.24</v>
      </c>
      <c r="O2184" s="1">
        <f t="shared" si="275"/>
        <v>2024</v>
      </c>
      <c r="P2184" s="1" t="str">
        <f t="shared" si="276"/>
        <v>MEN</v>
      </c>
      <c r="Q2184" s="1" t="str">
        <f t="shared" si="273"/>
        <v>Men_Pants</v>
      </c>
      <c r="T2184" s="1" t="str">
        <f t="shared" si="277"/>
        <v>HIGH PRICE</v>
      </c>
      <c r="U2184" t="str">
        <f t="shared" si="274"/>
        <v>No Discount</v>
      </c>
      <c r="V2184" t="str">
        <f t="shared" si="278"/>
        <v>Other</v>
      </c>
      <c r="W2184" s="1" t="b">
        <f t="shared" si="279"/>
        <v>1</v>
      </c>
      <c r="X2184" t="b">
        <f t="shared" si="280"/>
        <v>0</v>
      </c>
    </row>
    <row r="2185" spans="1:24" ht="28.8" x14ac:dyDescent="0.3">
      <c r="A2185" s="2" t="s">
        <v>2172</v>
      </c>
      <c r="B2185" s="3" t="s">
        <v>5950</v>
      </c>
      <c r="C2185" s="3" t="s">
        <v>7406</v>
      </c>
      <c r="D2185" s="3" t="s">
        <v>7421</v>
      </c>
      <c r="E2185" s="3" t="s">
        <v>7423</v>
      </c>
      <c r="F2185" s="3" t="s">
        <v>7429</v>
      </c>
      <c r="G2185" s="3">
        <v>12542.96</v>
      </c>
      <c r="H2185" s="3">
        <v>7</v>
      </c>
      <c r="I2185" s="8" t="s">
        <v>7767</v>
      </c>
      <c r="J2185" s="3" t="s">
        <v>8162</v>
      </c>
      <c r="K2185" s="3" t="s">
        <v>8168</v>
      </c>
      <c r="L2185" s="3" t="s">
        <v>8169</v>
      </c>
      <c r="M2185" s="4">
        <v>70240.41</v>
      </c>
      <c r="N2185" s="32">
        <f>Table2[[#This Row],[Price]]*Table2[[#This Row],[Quantity Sold]]</f>
        <v>87800.72</v>
      </c>
      <c r="O2185" s="1">
        <f t="shared" si="275"/>
        <v>2023</v>
      </c>
      <c r="P2185" s="1" t="str">
        <f t="shared" si="276"/>
        <v>ACCESSORIES</v>
      </c>
      <c r="Q2185" s="1" t="str">
        <f t="shared" si="273"/>
        <v>Accessories_Scarves</v>
      </c>
      <c r="T2185" s="1" t="str">
        <f t="shared" si="277"/>
        <v>HIGH PRICE</v>
      </c>
      <c r="U2185" t="str">
        <f t="shared" si="274"/>
        <v>Discounted</v>
      </c>
      <c r="V2185" t="str">
        <f t="shared" si="278"/>
        <v>Other</v>
      </c>
      <c r="W2185" s="1" t="b">
        <f t="shared" si="279"/>
        <v>0</v>
      </c>
      <c r="X2185" t="b">
        <f t="shared" si="280"/>
        <v>1</v>
      </c>
    </row>
    <row r="2186" spans="1:24" x14ac:dyDescent="0.3">
      <c r="A2186" s="2" t="s">
        <v>2173</v>
      </c>
      <c r="B2186" s="3" t="s">
        <v>5951</v>
      </c>
      <c r="C2186" s="3" t="s">
        <v>7407</v>
      </c>
      <c r="D2186" s="3" t="s">
        <v>7413</v>
      </c>
      <c r="E2186" s="3" t="s">
        <v>7424</v>
      </c>
      <c r="F2186" s="3" t="s">
        <v>7433</v>
      </c>
      <c r="G2186" s="3">
        <v>8250.2000000000007</v>
      </c>
      <c r="H2186" s="3">
        <v>20</v>
      </c>
      <c r="I2186" s="8" t="s">
        <v>8103</v>
      </c>
      <c r="J2186" s="3" t="s">
        <v>8166</v>
      </c>
      <c r="K2186" s="3" t="s">
        <v>8168</v>
      </c>
      <c r="L2186" s="3" t="s">
        <v>8170</v>
      </c>
      <c r="M2186" s="4">
        <v>165004</v>
      </c>
      <c r="N2186" s="32">
        <f>Table2[[#This Row],[Price]]*Table2[[#This Row],[Quantity Sold]]</f>
        <v>165004</v>
      </c>
      <c r="O2186" s="1">
        <f t="shared" si="275"/>
        <v>2024</v>
      </c>
      <c r="P2186" s="1" t="str">
        <f t="shared" si="276"/>
        <v>KIDS</v>
      </c>
      <c r="Q2186" s="1" t="str">
        <f t="shared" si="273"/>
        <v>Kids_Shorts</v>
      </c>
      <c r="T2186" s="1" t="str">
        <f t="shared" si="277"/>
        <v>LOW PRICE</v>
      </c>
      <c r="U2186" t="str">
        <f t="shared" si="274"/>
        <v>No Discount</v>
      </c>
      <c r="V2186" t="str">
        <f t="shared" si="278"/>
        <v>Other</v>
      </c>
      <c r="W2186" s="1" t="b">
        <f t="shared" si="279"/>
        <v>1</v>
      </c>
      <c r="X2186" t="b">
        <f t="shared" si="280"/>
        <v>0</v>
      </c>
    </row>
    <row r="2187" spans="1:24" x14ac:dyDescent="0.3">
      <c r="A2187" s="2" t="s">
        <v>2174</v>
      </c>
      <c r="B2187" s="3" t="s">
        <v>4344</v>
      </c>
      <c r="C2187" s="3" t="s">
        <v>7407</v>
      </c>
      <c r="D2187" s="3" t="s">
        <v>7415</v>
      </c>
      <c r="E2187" s="3" t="s">
        <v>7424</v>
      </c>
      <c r="F2187" s="3" t="s">
        <v>7432</v>
      </c>
      <c r="G2187" s="3">
        <v>4667.09</v>
      </c>
      <c r="H2187" s="3">
        <v>14</v>
      </c>
      <c r="I2187" s="8" t="s">
        <v>7910</v>
      </c>
      <c r="J2187" s="3" t="s">
        <v>8163</v>
      </c>
      <c r="K2187" s="3" t="s">
        <v>8168</v>
      </c>
      <c r="L2187" s="3" t="s">
        <v>8169</v>
      </c>
      <c r="M2187" s="4">
        <v>52271.74</v>
      </c>
      <c r="N2187" s="32">
        <f>Table2[[#This Row],[Price]]*Table2[[#This Row],[Quantity Sold]]</f>
        <v>65339.26</v>
      </c>
      <c r="O2187" s="1">
        <f t="shared" si="275"/>
        <v>2023</v>
      </c>
      <c r="P2187" s="1" t="str">
        <f t="shared" si="276"/>
        <v>KIDS</v>
      </c>
      <c r="Q2187" s="1" t="str">
        <f t="shared" si="273"/>
        <v>Kids_T-Shirts</v>
      </c>
      <c r="T2187" s="1" t="str">
        <f t="shared" si="277"/>
        <v>LOW PRICE</v>
      </c>
      <c r="U2187" t="str">
        <f t="shared" si="274"/>
        <v>Discounted</v>
      </c>
      <c r="V2187" t="str">
        <f t="shared" si="278"/>
        <v>Other</v>
      </c>
      <c r="W2187" s="1" t="b">
        <f t="shared" si="279"/>
        <v>1</v>
      </c>
      <c r="X2187" t="b">
        <f t="shared" si="280"/>
        <v>1</v>
      </c>
    </row>
    <row r="2188" spans="1:24" x14ac:dyDescent="0.3">
      <c r="A2188" s="2" t="s">
        <v>2175</v>
      </c>
      <c r="B2188" s="3" t="s">
        <v>5952</v>
      </c>
      <c r="C2188" s="3" t="s">
        <v>7407</v>
      </c>
      <c r="D2188" s="3" t="s">
        <v>7413</v>
      </c>
      <c r="E2188" s="3" t="s">
        <v>7427</v>
      </c>
      <c r="F2188" s="3" t="s">
        <v>7433</v>
      </c>
      <c r="G2188" s="3">
        <v>9870.36</v>
      </c>
      <c r="H2188" s="3">
        <v>4</v>
      </c>
      <c r="I2188" s="8" t="s">
        <v>7518</v>
      </c>
      <c r="J2188" s="3" t="s">
        <v>8166</v>
      </c>
      <c r="K2188" s="3" t="s">
        <v>8167</v>
      </c>
      <c r="L2188" s="3" t="s">
        <v>8169</v>
      </c>
      <c r="M2188" s="4">
        <v>31584.82</v>
      </c>
      <c r="N2188" s="32">
        <f>Table2[[#This Row],[Price]]*Table2[[#This Row],[Quantity Sold]]</f>
        <v>39481.440000000002</v>
      </c>
      <c r="O2188" s="1">
        <f t="shared" si="275"/>
        <v>2023</v>
      </c>
      <c r="P2188" s="1" t="str">
        <f t="shared" si="276"/>
        <v>KIDS</v>
      </c>
      <c r="Q2188" s="1" t="str">
        <f t="shared" si="273"/>
        <v>Kids_Shorts</v>
      </c>
      <c r="T2188" s="1" t="str">
        <f t="shared" si="277"/>
        <v>LOW PRICE</v>
      </c>
      <c r="U2188" t="str">
        <f t="shared" si="274"/>
        <v>Discounted</v>
      </c>
      <c r="V2188" t="str">
        <f t="shared" si="278"/>
        <v>Other</v>
      </c>
      <c r="W2188" s="1" t="b">
        <f t="shared" si="279"/>
        <v>0</v>
      </c>
      <c r="X2188" t="b">
        <f t="shared" si="280"/>
        <v>1</v>
      </c>
    </row>
    <row r="2189" spans="1:24" ht="28.8" x14ac:dyDescent="0.3">
      <c r="A2189" s="2" t="s">
        <v>2176</v>
      </c>
      <c r="B2189" s="3" t="s">
        <v>5953</v>
      </c>
      <c r="C2189" s="3" t="s">
        <v>7408</v>
      </c>
      <c r="D2189" s="3" t="s">
        <v>7420</v>
      </c>
      <c r="E2189" s="3" t="s">
        <v>7425</v>
      </c>
      <c r="F2189" s="3" t="s">
        <v>7429</v>
      </c>
      <c r="G2189" s="3">
        <v>6386.02</v>
      </c>
      <c r="H2189" s="3">
        <v>3</v>
      </c>
      <c r="I2189" s="8" t="s">
        <v>7503</v>
      </c>
      <c r="J2189" s="3" t="s">
        <v>8165</v>
      </c>
      <c r="K2189" s="3" t="s">
        <v>8167</v>
      </c>
      <c r="L2189" s="3" t="s">
        <v>8169</v>
      </c>
      <c r="M2189" s="4">
        <v>15326.78</v>
      </c>
      <c r="N2189" s="32">
        <f>Table2[[#This Row],[Price]]*Table2[[#This Row],[Quantity Sold]]</f>
        <v>19158.060000000001</v>
      </c>
      <c r="O2189" s="1">
        <f t="shared" si="275"/>
        <v>2022</v>
      </c>
      <c r="P2189" s="1" t="str">
        <f t="shared" si="276"/>
        <v>WOMEN</v>
      </c>
      <c r="Q2189" s="1" t="str">
        <f t="shared" si="273"/>
        <v>Women_Tops</v>
      </c>
      <c r="T2189" s="1" t="str">
        <f t="shared" si="277"/>
        <v>LOW PRICE</v>
      </c>
      <c r="U2189" t="str">
        <f t="shared" si="274"/>
        <v>Discounted</v>
      </c>
      <c r="V2189" t="str">
        <f t="shared" si="278"/>
        <v>Other</v>
      </c>
      <c r="W2189" s="1" t="b">
        <f t="shared" si="279"/>
        <v>0</v>
      </c>
      <c r="X2189" t="b">
        <f t="shared" si="280"/>
        <v>1</v>
      </c>
    </row>
    <row r="2190" spans="1:24" ht="28.8" x14ac:dyDescent="0.3">
      <c r="A2190" s="2" t="s">
        <v>2177</v>
      </c>
      <c r="B2190" s="3" t="s">
        <v>5954</v>
      </c>
      <c r="C2190" s="3" t="s">
        <v>7408</v>
      </c>
      <c r="D2190" s="3" t="s">
        <v>7419</v>
      </c>
      <c r="E2190" s="3" t="s">
        <v>7423</v>
      </c>
      <c r="F2190" s="3" t="s">
        <v>7429</v>
      </c>
      <c r="G2190" s="3">
        <v>6679.84</v>
      </c>
      <c r="H2190" s="3">
        <v>13</v>
      </c>
      <c r="I2190" s="8" t="s">
        <v>8007</v>
      </c>
      <c r="J2190" s="3" t="s">
        <v>8164</v>
      </c>
      <c r="K2190" s="3" t="s">
        <v>8168</v>
      </c>
      <c r="L2190" s="3" t="s">
        <v>8169</v>
      </c>
      <c r="M2190" s="4">
        <v>69470.17</v>
      </c>
      <c r="N2190" s="32">
        <f>Table2[[#This Row],[Price]]*Table2[[#This Row],[Quantity Sold]]</f>
        <v>86837.92</v>
      </c>
      <c r="O2190" s="1">
        <f t="shared" si="275"/>
        <v>2023</v>
      </c>
      <c r="P2190" s="1" t="str">
        <f t="shared" si="276"/>
        <v>WOMEN</v>
      </c>
      <c r="Q2190" s="1" t="str">
        <f t="shared" si="273"/>
        <v>Women_Dresses</v>
      </c>
      <c r="T2190" s="1" t="str">
        <f t="shared" si="277"/>
        <v>LOW PRICE</v>
      </c>
      <c r="U2190" t="str">
        <f t="shared" si="274"/>
        <v>Discounted</v>
      </c>
      <c r="V2190" t="str">
        <f t="shared" si="278"/>
        <v>Other</v>
      </c>
      <c r="W2190" s="1" t="b">
        <f t="shared" si="279"/>
        <v>1</v>
      </c>
      <c r="X2190" t="b">
        <f t="shared" si="280"/>
        <v>1</v>
      </c>
    </row>
    <row r="2191" spans="1:24" x14ac:dyDescent="0.3">
      <c r="A2191" s="2" t="s">
        <v>2178</v>
      </c>
      <c r="B2191" s="3" t="s">
        <v>5955</v>
      </c>
      <c r="C2191" s="3" t="s">
        <v>7407</v>
      </c>
      <c r="D2191" s="3" t="s">
        <v>7415</v>
      </c>
      <c r="E2191" s="3" t="s">
        <v>7427</v>
      </c>
      <c r="F2191" s="3" t="s">
        <v>7433</v>
      </c>
      <c r="G2191" s="3">
        <v>8656.9</v>
      </c>
      <c r="H2191" s="3">
        <v>8</v>
      </c>
      <c r="I2191" s="8" t="s">
        <v>7877</v>
      </c>
      <c r="J2191" s="3" t="s">
        <v>8165</v>
      </c>
      <c r="K2191" s="3" t="s">
        <v>8168</v>
      </c>
      <c r="L2191" s="3" t="s">
        <v>8169</v>
      </c>
      <c r="M2191" s="4">
        <v>55404.160000000003</v>
      </c>
      <c r="N2191" s="32">
        <f>Table2[[#This Row],[Price]]*Table2[[#This Row],[Quantity Sold]]</f>
        <v>69255.199999999997</v>
      </c>
      <c r="O2191" s="1">
        <f t="shared" si="275"/>
        <v>2022</v>
      </c>
      <c r="P2191" s="1" t="str">
        <f t="shared" si="276"/>
        <v>KIDS</v>
      </c>
      <c r="Q2191" s="1" t="str">
        <f t="shared" si="273"/>
        <v>Kids_T-Shirts</v>
      </c>
      <c r="T2191" s="1" t="str">
        <f t="shared" si="277"/>
        <v>LOW PRICE</v>
      </c>
      <c r="U2191" t="str">
        <f t="shared" si="274"/>
        <v>Discounted</v>
      </c>
      <c r="V2191" t="str">
        <f t="shared" si="278"/>
        <v>Other</v>
      </c>
      <c r="W2191" s="1" t="b">
        <f t="shared" si="279"/>
        <v>0</v>
      </c>
      <c r="X2191" t="b">
        <f t="shared" si="280"/>
        <v>1</v>
      </c>
    </row>
    <row r="2192" spans="1:24" x14ac:dyDescent="0.3">
      <c r="A2192" s="2" t="s">
        <v>2179</v>
      </c>
      <c r="B2192" s="3" t="s">
        <v>5956</v>
      </c>
      <c r="C2192" s="3" t="s">
        <v>7405</v>
      </c>
      <c r="D2192" s="3" t="s">
        <v>7411</v>
      </c>
      <c r="E2192" s="3" t="s">
        <v>7427</v>
      </c>
      <c r="F2192" s="3" t="s">
        <v>7431</v>
      </c>
      <c r="G2192" s="3">
        <v>1235.8699999999999</v>
      </c>
      <c r="H2192" s="3">
        <v>10</v>
      </c>
      <c r="I2192" s="8" t="s">
        <v>7720</v>
      </c>
      <c r="J2192" s="3" t="s">
        <v>8165</v>
      </c>
      <c r="K2192" s="3" t="s">
        <v>8167</v>
      </c>
      <c r="L2192" s="3" t="s">
        <v>8169</v>
      </c>
      <c r="M2192" s="4">
        <v>9886.9599999999991</v>
      </c>
      <c r="N2192" s="32">
        <f>Table2[[#This Row],[Price]]*Table2[[#This Row],[Quantity Sold]]</f>
        <v>12358.699999999999</v>
      </c>
      <c r="O2192" s="1">
        <f t="shared" si="275"/>
        <v>2023</v>
      </c>
      <c r="P2192" s="1" t="str">
        <f t="shared" si="276"/>
        <v>MEN</v>
      </c>
      <c r="Q2192" s="1" t="str">
        <f t="shared" si="273"/>
        <v>Men_Pants</v>
      </c>
      <c r="T2192" s="1" t="str">
        <f t="shared" si="277"/>
        <v>LOW PRICE</v>
      </c>
      <c r="U2192" t="str">
        <f t="shared" si="274"/>
        <v>Discounted</v>
      </c>
      <c r="V2192" t="str">
        <f t="shared" si="278"/>
        <v>Men's Discounted Item</v>
      </c>
      <c r="W2192" s="1" t="b">
        <f t="shared" si="279"/>
        <v>1</v>
      </c>
      <c r="X2192" t="b">
        <f t="shared" si="280"/>
        <v>1</v>
      </c>
    </row>
    <row r="2193" spans="1:24" ht="28.8" x14ac:dyDescent="0.3">
      <c r="A2193" s="2" t="s">
        <v>1999</v>
      </c>
      <c r="B2193" s="3" t="s">
        <v>5957</v>
      </c>
      <c r="C2193" s="3" t="s">
        <v>7408</v>
      </c>
      <c r="D2193" s="3" t="s">
        <v>7419</v>
      </c>
      <c r="E2193" s="3" t="s">
        <v>7427</v>
      </c>
      <c r="F2193" s="3" t="s">
        <v>7429</v>
      </c>
      <c r="G2193" s="3">
        <v>8270.9500000000007</v>
      </c>
      <c r="H2193" s="3">
        <v>5</v>
      </c>
      <c r="I2193" s="8" t="s">
        <v>7642</v>
      </c>
      <c r="J2193" s="3" t="s">
        <v>8163</v>
      </c>
      <c r="K2193" s="3" t="s">
        <v>8168</v>
      </c>
      <c r="L2193" s="3" t="s">
        <v>8169</v>
      </c>
      <c r="M2193" s="4">
        <v>33083.800000000003</v>
      </c>
      <c r="N2193" s="32">
        <f>Table2[[#This Row],[Price]]*Table2[[#This Row],[Quantity Sold]]</f>
        <v>41354.75</v>
      </c>
      <c r="O2193" s="1">
        <f t="shared" si="275"/>
        <v>2023</v>
      </c>
      <c r="P2193" s="1" t="str">
        <f t="shared" si="276"/>
        <v>WOMEN</v>
      </c>
      <c r="Q2193" s="1" t="str">
        <f t="shared" si="273"/>
        <v>Women_Dresses</v>
      </c>
      <c r="T2193" s="1" t="str">
        <f t="shared" si="277"/>
        <v>LOW PRICE</v>
      </c>
      <c r="U2193" t="str">
        <f t="shared" si="274"/>
        <v>Discounted</v>
      </c>
      <c r="V2193" t="str">
        <f t="shared" si="278"/>
        <v>Other</v>
      </c>
      <c r="W2193" s="1" t="b">
        <f t="shared" si="279"/>
        <v>0</v>
      </c>
      <c r="X2193" t="b">
        <f t="shared" si="280"/>
        <v>1</v>
      </c>
    </row>
    <row r="2194" spans="1:24" x14ac:dyDescent="0.3">
      <c r="A2194" s="2" t="s">
        <v>2180</v>
      </c>
      <c r="B2194" s="3" t="s">
        <v>5958</v>
      </c>
      <c r="C2194" s="3" t="s">
        <v>7407</v>
      </c>
      <c r="D2194" s="3" t="s">
        <v>7415</v>
      </c>
      <c r="E2194" s="3" t="s">
        <v>7424</v>
      </c>
      <c r="F2194" s="3" t="s">
        <v>7431</v>
      </c>
      <c r="G2194" s="3">
        <v>15776.64</v>
      </c>
      <c r="H2194" s="3">
        <v>6</v>
      </c>
      <c r="I2194" s="8" t="s">
        <v>7653</v>
      </c>
      <c r="J2194" s="3" t="s">
        <v>8166</v>
      </c>
      <c r="K2194" s="3" t="s">
        <v>8167</v>
      </c>
      <c r="L2194" s="3" t="s">
        <v>8170</v>
      </c>
      <c r="M2194" s="4">
        <v>94659.839999999997</v>
      </c>
      <c r="N2194" s="32">
        <f>Table2[[#This Row],[Price]]*Table2[[#This Row],[Quantity Sold]]</f>
        <v>94659.839999999997</v>
      </c>
      <c r="O2194" s="1">
        <f t="shared" si="275"/>
        <v>2023</v>
      </c>
      <c r="P2194" s="1" t="str">
        <f t="shared" si="276"/>
        <v>KIDS</v>
      </c>
      <c r="Q2194" s="1" t="str">
        <f t="shared" ref="Q2194:Q2257" si="281">CONCATENATE(C2194, "_",D2194)</f>
        <v>Kids_T-Shirts</v>
      </c>
      <c r="T2194" s="1" t="str">
        <f t="shared" si="277"/>
        <v>HIGH PRICE</v>
      </c>
      <c r="U2194" t="str">
        <f t="shared" si="274"/>
        <v>No Discount</v>
      </c>
      <c r="V2194" t="str">
        <f t="shared" si="278"/>
        <v>Other</v>
      </c>
      <c r="W2194" s="1" t="b">
        <f t="shared" si="279"/>
        <v>0</v>
      </c>
      <c r="X2194" t="b">
        <f t="shared" si="280"/>
        <v>0</v>
      </c>
    </row>
    <row r="2195" spans="1:24" x14ac:dyDescent="0.3">
      <c r="A2195" s="2" t="s">
        <v>2181</v>
      </c>
      <c r="B2195" s="3" t="s">
        <v>5959</v>
      </c>
      <c r="C2195" s="3" t="s">
        <v>7405</v>
      </c>
      <c r="D2195" s="3" t="s">
        <v>7409</v>
      </c>
      <c r="E2195" s="3" t="s">
        <v>7423</v>
      </c>
      <c r="F2195" s="3" t="s">
        <v>7433</v>
      </c>
      <c r="G2195" s="3">
        <v>9325.8799999999992</v>
      </c>
      <c r="H2195" s="3">
        <v>12</v>
      </c>
      <c r="I2195" s="8" t="s">
        <v>7450</v>
      </c>
      <c r="J2195" s="3" t="s">
        <v>8163</v>
      </c>
      <c r="K2195" s="3" t="s">
        <v>8167</v>
      </c>
      <c r="L2195" s="3" t="s">
        <v>8169</v>
      </c>
      <c r="M2195" s="4">
        <v>89528.78</v>
      </c>
      <c r="N2195" s="32">
        <f>Table2[[#This Row],[Price]]*Table2[[#This Row],[Quantity Sold]]</f>
        <v>111910.56</v>
      </c>
      <c r="O2195" s="1">
        <f t="shared" si="275"/>
        <v>2023</v>
      </c>
      <c r="P2195" s="1" t="str">
        <f t="shared" si="276"/>
        <v>MEN</v>
      </c>
      <c r="Q2195" s="1" t="str">
        <f t="shared" si="281"/>
        <v>Men_Jackets</v>
      </c>
      <c r="T2195" s="1" t="str">
        <f t="shared" si="277"/>
        <v>LOW PRICE</v>
      </c>
      <c r="U2195" t="str">
        <f t="shared" si="274"/>
        <v>Discounted</v>
      </c>
      <c r="V2195" t="str">
        <f t="shared" si="278"/>
        <v>Men's Discounted Item</v>
      </c>
      <c r="W2195" s="1" t="b">
        <f t="shared" si="279"/>
        <v>1</v>
      </c>
      <c r="X2195" t="b">
        <f t="shared" si="280"/>
        <v>1</v>
      </c>
    </row>
    <row r="2196" spans="1:24" x14ac:dyDescent="0.3">
      <c r="A2196" s="2" t="s">
        <v>2182</v>
      </c>
      <c r="B2196" s="3" t="s">
        <v>5960</v>
      </c>
      <c r="C2196" s="3" t="s">
        <v>7405</v>
      </c>
      <c r="D2196" s="3" t="s">
        <v>7417</v>
      </c>
      <c r="E2196" s="3" t="s">
        <v>7424</v>
      </c>
      <c r="F2196" s="3" t="s">
        <v>7431</v>
      </c>
      <c r="G2196" s="3">
        <v>6609.29</v>
      </c>
      <c r="H2196" s="3">
        <v>2</v>
      </c>
      <c r="I2196" s="8" t="s">
        <v>7715</v>
      </c>
      <c r="J2196" s="3" t="s">
        <v>8164</v>
      </c>
      <c r="K2196" s="3" t="s">
        <v>8168</v>
      </c>
      <c r="L2196" s="3" t="s">
        <v>8169</v>
      </c>
      <c r="M2196" s="4">
        <v>10575.03</v>
      </c>
      <c r="N2196" s="32">
        <f>Table2[[#This Row],[Price]]*Table2[[#This Row],[Quantity Sold]]</f>
        <v>13218.58</v>
      </c>
      <c r="O2196" s="1">
        <f t="shared" si="275"/>
        <v>2023</v>
      </c>
      <c r="P2196" s="1" t="str">
        <f t="shared" si="276"/>
        <v>MEN</v>
      </c>
      <c r="Q2196" s="1" t="str">
        <f t="shared" si="281"/>
        <v>Men_Shoes</v>
      </c>
      <c r="T2196" s="1" t="str">
        <f t="shared" si="277"/>
        <v>LOW PRICE</v>
      </c>
      <c r="U2196" t="str">
        <f t="shared" si="274"/>
        <v>Discounted</v>
      </c>
      <c r="V2196" t="str">
        <f t="shared" si="278"/>
        <v>Men's Discounted Item</v>
      </c>
      <c r="W2196" s="1" t="b">
        <f t="shared" si="279"/>
        <v>0</v>
      </c>
      <c r="X2196" t="b">
        <f t="shared" si="280"/>
        <v>1</v>
      </c>
    </row>
    <row r="2197" spans="1:24" ht="28.8" x14ac:dyDescent="0.3">
      <c r="A2197" s="2" t="s">
        <v>2183</v>
      </c>
      <c r="B2197" s="3" t="s">
        <v>5961</v>
      </c>
      <c r="C2197" s="3" t="s">
        <v>7408</v>
      </c>
      <c r="D2197" s="3" t="s">
        <v>7417</v>
      </c>
      <c r="E2197" s="3" t="s">
        <v>7426</v>
      </c>
      <c r="F2197" s="3" t="s">
        <v>7428</v>
      </c>
      <c r="G2197" s="3">
        <v>11939.55</v>
      </c>
      <c r="H2197" s="3">
        <v>2</v>
      </c>
      <c r="I2197" s="8" t="s">
        <v>7570</v>
      </c>
      <c r="J2197" s="3" t="s">
        <v>8164</v>
      </c>
      <c r="K2197" s="3" t="s">
        <v>8167</v>
      </c>
      <c r="L2197" s="3" t="s">
        <v>8169</v>
      </c>
      <c r="M2197" s="4">
        <v>19103.28</v>
      </c>
      <c r="N2197" s="32">
        <f>Table2[[#This Row],[Price]]*Table2[[#This Row],[Quantity Sold]]</f>
        <v>23879.1</v>
      </c>
      <c r="O2197" s="1">
        <f t="shared" si="275"/>
        <v>2022</v>
      </c>
      <c r="P2197" s="1" t="str">
        <f t="shared" si="276"/>
        <v>WOMEN</v>
      </c>
      <c r="Q2197" s="1" t="str">
        <f t="shared" si="281"/>
        <v>Women_Shoes</v>
      </c>
      <c r="T2197" s="1" t="str">
        <f t="shared" si="277"/>
        <v>HIGH PRICE</v>
      </c>
      <c r="U2197" t="str">
        <f t="shared" si="274"/>
        <v>Discounted</v>
      </c>
      <c r="V2197" t="str">
        <f t="shared" si="278"/>
        <v>Other</v>
      </c>
      <c r="W2197" s="1" t="b">
        <f t="shared" si="279"/>
        <v>0</v>
      </c>
      <c r="X2197" t="b">
        <f t="shared" si="280"/>
        <v>1</v>
      </c>
    </row>
    <row r="2198" spans="1:24" ht="28.8" x14ac:dyDescent="0.3">
      <c r="A2198" s="2" t="s">
        <v>2184</v>
      </c>
      <c r="B2198" s="3" t="s">
        <v>5962</v>
      </c>
      <c r="C2198" s="3" t="s">
        <v>7407</v>
      </c>
      <c r="D2198" s="3" t="s">
        <v>7418</v>
      </c>
      <c r="E2198" s="3" t="s">
        <v>7424</v>
      </c>
      <c r="F2198" s="3" t="s">
        <v>7429</v>
      </c>
      <c r="G2198" s="3">
        <v>13507.42</v>
      </c>
      <c r="H2198" s="3">
        <v>17</v>
      </c>
      <c r="I2198" s="8" t="s">
        <v>7933</v>
      </c>
      <c r="J2198" s="3" t="s">
        <v>8163</v>
      </c>
      <c r="K2198" s="3" t="s">
        <v>8168</v>
      </c>
      <c r="L2198" s="3" t="s">
        <v>8169</v>
      </c>
      <c r="M2198" s="4">
        <v>183700.58</v>
      </c>
      <c r="N2198" s="32">
        <f>Table2[[#This Row],[Price]]*Table2[[#This Row],[Quantity Sold]]</f>
        <v>229626.14</v>
      </c>
      <c r="O2198" s="1">
        <f t="shared" si="275"/>
        <v>2024</v>
      </c>
      <c r="P2198" s="1" t="str">
        <f t="shared" si="276"/>
        <v>KIDS</v>
      </c>
      <c r="Q2198" s="1" t="str">
        <f t="shared" si="281"/>
        <v>Kids_Sweaters</v>
      </c>
      <c r="T2198" s="1" t="str">
        <f t="shared" si="277"/>
        <v>HIGH PRICE</v>
      </c>
      <c r="U2198" t="str">
        <f t="shared" si="274"/>
        <v>Discounted</v>
      </c>
      <c r="V2198" t="str">
        <f t="shared" si="278"/>
        <v>Other</v>
      </c>
      <c r="W2198" s="1" t="b">
        <f t="shared" si="279"/>
        <v>1</v>
      </c>
      <c r="X2198" t="b">
        <f t="shared" si="280"/>
        <v>1</v>
      </c>
    </row>
    <row r="2199" spans="1:24" x14ac:dyDescent="0.3">
      <c r="A2199" s="2" t="s">
        <v>2185</v>
      </c>
      <c r="B2199" s="3" t="s">
        <v>5963</v>
      </c>
      <c r="C2199" s="3" t="s">
        <v>7405</v>
      </c>
      <c r="D2199" s="3" t="s">
        <v>7409</v>
      </c>
      <c r="E2199" s="3" t="s">
        <v>7426</v>
      </c>
      <c r="F2199" s="3" t="s">
        <v>7429</v>
      </c>
      <c r="G2199" s="3">
        <v>12643.39</v>
      </c>
      <c r="H2199" s="3">
        <v>5</v>
      </c>
      <c r="I2199" s="8" t="s">
        <v>7465</v>
      </c>
      <c r="J2199" s="3" t="s">
        <v>8163</v>
      </c>
      <c r="K2199" s="3" t="s">
        <v>8168</v>
      </c>
      <c r="L2199" s="3" t="s">
        <v>8169</v>
      </c>
      <c r="M2199" s="4">
        <v>50573.56</v>
      </c>
      <c r="N2199" s="32">
        <f>Table2[[#This Row],[Price]]*Table2[[#This Row],[Quantity Sold]]</f>
        <v>63216.95</v>
      </c>
      <c r="O2199" s="1">
        <f t="shared" si="275"/>
        <v>2023</v>
      </c>
      <c r="P2199" s="1" t="str">
        <f t="shared" si="276"/>
        <v>MEN</v>
      </c>
      <c r="Q2199" s="1" t="str">
        <f t="shared" si="281"/>
        <v>Men_Jackets</v>
      </c>
      <c r="T2199" s="1" t="str">
        <f t="shared" si="277"/>
        <v>HIGH PRICE</v>
      </c>
      <c r="U2199" t="str">
        <f t="shared" si="274"/>
        <v>Discounted</v>
      </c>
      <c r="V2199" t="str">
        <f t="shared" si="278"/>
        <v>Men's Discounted Item</v>
      </c>
      <c r="W2199" s="1" t="b">
        <f t="shared" si="279"/>
        <v>0</v>
      </c>
      <c r="X2199" t="b">
        <f t="shared" si="280"/>
        <v>1</v>
      </c>
    </row>
    <row r="2200" spans="1:24" ht="28.8" x14ac:dyDescent="0.3">
      <c r="A2200" s="2" t="s">
        <v>2186</v>
      </c>
      <c r="B2200" s="3" t="s">
        <v>5964</v>
      </c>
      <c r="C2200" s="3" t="s">
        <v>7408</v>
      </c>
      <c r="D2200" s="3" t="s">
        <v>7420</v>
      </c>
      <c r="E2200" s="3" t="s">
        <v>7424</v>
      </c>
      <c r="F2200" s="3" t="s">
        <v>7428</v>
      </c>
      <c r="G2200" s="3">
        <v>8495.8799999999992</v>
      </c>
      <c r="H2200" s="3">
        <v>5</v>
      </c>
      <c r="I2200" s="8" t="s">
        <v>7857</v>
      </c>
      <c r="J2200" s="3" t="s">
        <v>8162</v>
      </c>
      <c r="K2200" s="3" t="s">
        <v>8168</v>
      </c>
      <c r="L2200" s="3" t="s">
        <v>8169</v>
      </c>
      <c r="M2200" s="4">
        <v>33983.519999999997</v>
      </c>
      <c r="N2200" s="32">
        <f>Table2[[#This Row],[Price]]*Table2[[#This Row],[Quantity Sold]]</f>
        <v>42479.399999999994</v>
      </c>
      <c r="O2200" s="1">
        <f t="shared" si="275"/>
        <v>2023</v>
      </c>
      <c r="P2200" s="1" t="str">
        <f t="shared" si="276"/>
        <v>WOMEN</v>
      </c>
      <c r="Q2200" s="1" t="str">
        <f t="shared" si="281"/>
        <v>Women_Tops</v>
      </c>
      <c r="T2200" s="1" t="str">
        <f t="shared" si="277"/>
        <v>LOW PRICE</v>
      </c>
      <c r="U2200" t="str">
        <f t="shared" si="274"/>
        <v>Discounted</v>
      </c>
      <c r="V2200" t="str">
        <f t="shared" si="278"/>
        <v>Other</v>
      </c>
      <c r="W2200" s="1" t="b">
        <f t="shared" si="279"/>
        <v>0</v>
      </c>
      <c r="X2200" t="b">
        <f t="shared" si="280"/>
        <v>1</v>
      </c>
    </row>
    <row r="2201" spans="1:24" x14ac:dyDescent="0.3">
      <c r="A2201" s="2" t="s">
        <v>2187</v>
      </c>
      <c r="B2201" s="3" t="s">
        <v>5965</v>
      </c>
      <c r="C2201" s="3" t="s">
        <v>7407</v>
      </c>
      <c r="D2201" s="3" t="s">
        <v>7417</v>
      </c>
      <c r="E2201" s="3" t="s">
        <v>7427</v>
      </c>
      <c r="F2201" s="3" t="s">
        <v>7430</v>
      </c>
      <c r="G2201" s="3">
        <v>6776.12</v>
      </c>
      <c r="H2201" s="3">
        <v>4</v>
      </c>
      <c r="I2201" s="8" t="s">
        <v>7869</v>
      </c>
      <c r="J2201" s="3" t="s">
        <v>8166</v>
      </c>
      <c r="K2201" s="3" t="s">
        <v>8168</v>
      </c>
      <c r="L2201" s="3" t="s">
        <v>8170</v>
      </c>
      <c r="M2201" s="4">
        <v>27104.48</v>
      </c>
      <c r="N2201" s="32">
        <f>Table2[[#This Row],[Price]]*Table2[[#This Row],[Quantity Sold]]</f>
        <v>27104.48</v>
      </c>
      <c r="O2201" s="1">
        <f t="shared" si="275"/>
        <v>2023</v>
      </c>
      <c r="P2201" s="1" t="str">
        <f t="shared" si="276"/>
        <v>KIDS</v>
      </c>
      <c r="Q2201" s="1" t="str">
        <f t="shared" si="281"/>
        <v>Kids_Shoes</v>
      </c>
      <c r="T2201" s="1" t="str">
        <f t="shared" si="277"/>
        <v>LOW PRICE</v>
      </c>
      <c r="U2201" t="str">
        <f t="shared" si="274"/>
        <v>No Discount</v>
      </c>
      <c r="V2201" t="str">
        <f t="shared" si="278"/>
        <v>Other</v>
      </c>
      <c r="W2201" s="1" t="b">
        <f t="shared" si="279"/>
        <v>0</v>
      </c>
      <c r="X2201" t="b">
        <f t="shared" si="280"/>
        <v>0</v>
      </c>
    </row>
    <row r="2202" spans="1:24" ht="28.8" x14ac:dyDescent="0.3">
      <c r="A2202" s="2" t="s">
        <v>2188</v>
      </c>
      <c r="B2202" s="3" t="s">
        <v>5966</v>
      </c>
      <c r="C2202" s="3" t="s">
        <v>7408</v>
      </c>
      <c r="D2202" s="3" t="s">
        <v>7419</v>
      </c>
      <c r="E2202" s="3" t="s">
        <v>7426</v>
      </c>
      <c r="F2202" s="3" t="s">
        <v>7434</v>
      </c>
      <c r="G2202" s="3">
        <v>3655.32</v>
      </c>
      <c r="H2202" s="3">
        <v>4</v>
      </c>
      <c r="I2202" s="8" t="s">
        <v>8124</v>
      </c>
      <c r="J2202" s="3" t="s">
        <v>8166</v>
      </c>
      <c r="K2202" s="3" t="s">
        <v>8167</v>
      </c>
      <c r="L2202" s="3" t="s">
        <v>8170</v>
      </c>
      <c r="M2202" s="4">
        <v>14621.28</v>
      </c>
      <c r="N2202" s="32">
        <f>Table2[[#This Row],[Price]]*Table2[[#This Row],[Quantity Sold]]</f>
        <v>14621.28</v>
      </c>
      <c r="O2202" s="1">
        <f t="shared" si="275"/>
        <v>2024</v>
      </c>
      <c r="P2202" s="1" t="str">
        <f t="shared" si="276"/>
        <v>WOMEN</v>
      </c>
      <c r="Q2202" s="1" t="str">
        <f t="shared" si="281"/>
        <v>Women_Dresses</v>
      </c>
      <c r="T2202" s="1" t="str">
        <f t="shared" si="277"/>
        <v>LOW PRICE</v>
      </c>
      <c r="U2202" t="str">
        <f t="shared" si="274"/>
        <v>No Discount</v>
      </c>
      <c r="V2202" t="str">
        <f t="shared" si="278"/>
        <v>Other</v>
      </c>
      <c r="W2202" s="1" t="b">
        <f t="shared" si="279"/>
        <v>0</v>
      </c>
      <c r="X2202" t="b">
        <f t="shared" si="280"/>
        <v>0</v>
      </c>
    </row>
    <row r="2203" spans="1:24" ht="28.8" x14ac:dyDescent="0.3">
      <c r="A2203" s="2" t="s">
        <v>2189</v>
      </c>
      <c r="B2203" s="3" t="s">
        <v>4562</v>
      </c>
      <c r="C2203" s="3" t="s">
        <v>7408</v>
      </c>
      <c r="D2203" s="3" t="s">
        <v>7420</v>
      </c>
      <c r="E2203" s="3" t="s">
        <v>7426</v>
      </c>
      <c r="F2203" s="3" t="s">
        <v>7434</v>
      </c>
      <c r="G2203" s="3">
        <v>8503.35</v>
      </c>
      <c r="H2203" s="3">
        <v>17</v>
      </c>
      <c r="I2203" s="8" t="s">
        <v>7967</v>
      </c>
      <c r="J2203" s="3" t="s">
        <v>8166</v>
      </c>
      <c r="K2203" s="3" t="s">
        <v>8168</v>
      </c>
      <c r="L2203" s="3" t="s">
        <v>8170</v>
      </c>
      <c r="M2203" s="4">
        <v>144556.95000000001</v>
      </c>
      <c r="N2203" s="32">
        <f>Table2[[#This Row],[Price]]*Table2[[#This Row],[Quantity Sold]]</f>
        <v>144556.95000000001</v>
      </c>
      <c r="O2203" s="1">
        <f t="shared" si="275"/>
        <v>2023</v>
      </c>
      <c r="P2203" s="1" t="str">
        <f t="shared" si="276"/>
        <v>WOMEN</v>
      </c>
      <c r="Q2203" s="1" t="str">
        <f t="shared" si="281"/>
        <v>Women_Tops</v>
      </c>
      <c r="T2203" s="1" t="str">
        <f t="shared" si="277"/>
        <v>LOW PRICE</v>
      </c>
      <c r="U2203" t="str">
        <f t="shared" si="274"/>
        <v>No Discount</v>
      </c>
      <c r="V2203" t="str">
        <f t="shared" si="278"/>
        <v>Other</v>
      </c>
      <c r="W2203" s="1" t="b">
        <f t="shared" si="279"/>
        <v>1</v>
      </c>
      <c r="X2203" t="b">
        <f t="shared" si="280"/>
        <v>0</v>
      </c>
    </row>
    <row r="2204" spans="1:24" x14ac:dyDescent="0.3">
      <c r="A2204" s="2" t="s">
        <v>2190</v>
      </c>
      <c r="B2204" s="3" t="s">
        <v>4658</v>
      </c>
      <c r="C2204" s="3" t="s">
        <v>7407</v>
      </c>
      <c r="D2204" s="3" t="s">
        <v>7417</v>
      </c>
      <c r="E2204" s="3" t="s">
        <v>7423</v>
      </c>
      <c r="F2204" s="3" t="s">
        <v>7433</v>
      </c>
      <c r="G2204" s="3">
        <v>7156.26</v>
      </c>
      <c r="H2204" s="3">
        <v>8</v>
      </c>
      <c r="I2204" s="8" t="s">
        <v>7974</v>
      </c>
      <c r="J2204" s="3" t="s">
        <v>8162</v>
      </c>
      <c r="K2204" s="3" t="s">
        <v>8168</v>
      </c>
      <c r="L2204" s="3" t="s">
        <v>8169</v>
      </c>
      <c r="M2204" s="4">
        <v>45800.23</v>
      </c>
      <c r="N2204" s="32">
        <f>Table2[[#This Row],[Price]]*Table2[[#This Row],[Quantity Sold]]</f>
        <v>57250.080000000002</v>
      </c>
      <c r="O2204" s="1">
        <f t="shared" si="275"/>
        <v>2022</v>
      </c>
      <c r="P2204" s="1" t="str">
        <f t="shared" si="276"/>
        <v>KIDS</v>
      </c>
      <c r="Q2204" s="1" t="str">
        <f t="shared" si="281"/>
        <v>Kids_Shoes</v>
      </c>
      <c r="T2204" s="1" t="str">
        <f t="shared" si="277"/>
        <v>LOW PRICE</v>
      </c>
      <c r="U2204" t="str">
        <f t="shared" si="274"/>
        <v>Discounted</v>
      </c>
      <c r="V2204" t="str">
        <f t="shared" si="278"/>
        <v>Other</v>
      </c>
      <c r="W2204" s="1" t="b">
        <f t="shared" si="279"/>
        <v>0</v>
      </c>
      <c r="X2204" t="b">
        <f t="shared" si="280"/>
        <v>1</v>
      </c>
    </row>
    <row r="2205" spans="1:24" x14ac:dyDescent="0.3">
      <c r="A2205" s="2" t="s">
        <v>2191</v>
      </c>
      <c r="B2205" s="3" t="s">
        <v>5967</v>
      </c>
      <c r="C2205" s="3" t="s">
        <v>7405</v>
      </c>
      <c r="D2205" s="3" t="s">
        <v>7410</v>
      </c>
      <c r="E2205" s="3" t="s">
        <v>7424</v>
      </c>
      <c r="F2205" s="3" t="s">
        <v>7429</v>
      </c>
      <c r="G2205" s="3">
        <v>6549.53</v>
      </c>
      <c r="H2205" s="3">
        <v>14</v>
      </c>
      <c r="I2205" s="8" t="s">
        <v>8060</v>
      </c>
      <c r="J2205" s="3" t="s">
        <v>8164</v>
      </c>
      <c r="K2205" s="3" t="s">
        <v>8167</v>
      </c>
      <c r="L2205" s="3" t="s">
        <v>8169</v>
      </c>
      <c r="M2205" s="4">
        <v>73354.570000000007</v>
      </c>
      <c r="N2205" s="32">
        <f>Table2[[#This Row],[Price]]*Table2[[#This Row],[Quantity Sold]]</f>
        <v>91693.42</v>
      </c>
      <c r="O2205" s="1">
        <f t="shared" si="275"/>
        <v>2024</v>
      </c>
      <c r="P2205" s="1" t="str">
        <f t="shared" si="276"/>
        <v>MEN</v>
      </c>
      <c r="Q2205" s="1" t="str">
        <f t="shared" si="281"/>
        <v>Men_Shirts</v>
      </c>
      <c r="T2205" s="1" t="str">
        <f t="shared" si="277"/>
        <v>LOW PRICE</v>
      </c>
      <c r="U2205" t="str">
        <f t="shared" si="274"/>
        <v>Discounted</v>
      </c>
      <c r="V2205" t="str">
        <f t="shared" si="278"/>
        <v>Men's Discounted Item</v>
      </c>
      <c r="W2205" s="1" t="b">
        <f t="shared" si="279"/>
        <v>1</v>
      </c>
      <c r="X2205" t="b">
        <f t="shared" si="280"/>
        <v>1</v>
      </c>
    </row>
    <row r="2206" spans="1:24" ht="28.8" x14ac:dyDescent="0.3">
      <c r="A2206" s="2" t="s">
        <v>2192</v>
      </c>
      <c r="B2206" s="3" t="s">
        <v>4621</v>
      </c>
      <c r="C2206" s="3" t="s">
        <v>7406</v>
      </c>
      <c r="D2206" s="3" t="s">
        <v>7414</v>
      </c>
      <c r="E2206" s="3" t="s">
        <v>7427</v>
      </c>
      <c r="F2206" s="3" t="s">
        <v>7431</v>
      </c>
      <c r="G2206" s="3">
        <v>15251.25</v>
      </c>
      <c r="H2206" s="3">
        <v>18</v>
      </c>
      <c r="I2206" s="8" t="s">
        <v>8125</v>
      </c>
      <c r="J2206" s="3" t="s">
        <v>8166</v>
      </c>
      <c r="K2206" s="3" t="s">
        <v>8168</v>
      </c>
      <c r="L2206" s="3" t="s">
        <v>8169</v>
      </c>
      <c r="M2206" s="4">
        <v>219618</v>
      </c>
      <c r="N2206" s="32">
        <f>Table2[[#This Row],[Price]]*Table2[[#This Row],[Quantity Sold]]</f>
        <v>274522.5</v>
      </c>
      <c r="O2206" s="1">
        <f t="shared" si="275"/>
        <v>2024</v>
      </c>
      <c r="P2206" s="1" t="str">
        <f t="shared" si="276"/>
        <v>ACCESSORIES</v>
      </c>
      <c r="Q2206" s="1" t="str">
        <f t="shared" si="281"/>
        <v>Accessories_Bags</v>
      </c>
      <c r="T2206" s="1" t="str">
        <f t="shared" si="277"/>
        <v>HIGH PRICE</v>
      </c>
      <c r="U2206" t="str">
        <f t="shared" si="274"/>
        <v>Discounted</v>
      </c>
      <c r="V2206" t="str">
        <f t="shared" si="278"/>
        <v>Other</v>
      </c>
      <c r="W2206" s="1" t="b">
        <f t="shared" si="279"/>
        <v>1</v>
      </c>
      <c r="X2206" t="b">
        <f t="shared" si="280"/>
        <v>1</v>
      </c>
    </row>
    <row r="2207" spans="1:24" ht="28.8" x14ac:dyDescent="0.3">
      <c r="A2207" s="2" t="s">
        <v>2193</v>
      </c>
      <c r="B2207" s="3" t="s">
        <v>5968</v>
      </c>
      <c r="C2207" s="3" t="s">
        <v>7406</v>
      </c>
      <c r="D2207" s="3" t="s">
        <v>7412</v>
      </c>
      <c r="E2207" s="3" t="s">
        <v>7427</v>
      </c>
      <c r="F2207" s="3" t="s">
        <v>7429</v>
      </c>
      <c r="G2207" s="3">
        <v>13074.16</v>
      </c>
      <c r="H2207" s="3">
        <v>19</v>
      </c>
      <c r="I2207" s="8" t="s">
        <v>7947</v>
      </c>
      <c r="J2207" s="3" t="s">
        <v>8162</v>
      </c>
      <c r="K2207" s="3" t="s">
        <v>8168</v>
      </c>
      <c r="L2207" s="3" t="s">
        <v>8170</v>
      </c>
      <c r="M2207" s="4">
        <v>248409.04</v>
      </c>
      <c r="N2207" s="32">
        <f>Table2[[#This Row],[Price]]*Table2[[#This Row],[Quantity Sold]]</f>
        <v>248409.04</v>
      </c>
      <c r="O2207" s="1">
        <f t="shared" si="275"/>
        <v>2023</v>
      </c>
      <c r="P2207" s="1" t="str">
        <f t="shared" si="276"/>
        <v>ACCESSORIES</v>
      </c>
      <c r="Q2207" s="1" t="str">
        <f t="shared" si="281"/>
        <v>Accessories_Hats</v>
      </c>
      <c r="T2207" s="1" t="str">
        <f t="shared" si="277"/>
        <v>HIGH PRICE</v>
      </c>
      <c r="U2207" t="str">
        <f t="shared" si="274"/>
        <v>No Discount</v>
      </c>
      <c r="V2207" t="str">
        <f t="shared" si="278"/>
        <v>Other</v>
      </c>
      <c r="W2207" s="1" t="b">
        <f t="shared" si="279"/>
        <v>1</v>
      </c>
      <c r="X2207" t="b">
        <f t="shared" si="280"/>
        <v>0</v>
      </c>
    </row>
    <row r="2208" spans="1:24" ht="28.8" x14ac:dyDescent="0.3">
      <c r="A2208" s="2" t="s">
        <v>2194</v>
      </c>
      <c r="B2208" s="3" t="s">
        <v>5969</v>
      </c>
      <c r="C2208" s="3" t="s">
        <v>7408</v>
      </c>
      <c r="D2208" s="3" t="s">
        <v>7422</v>
      </c>
      <c r="E2208" s="3" t="s">
        <v>7425</v>
      </c>
      <c r="F2208" s="3" t="s">
        <v>7428</v>
      </c>
      <c r="G2208" s="3">
        <v>16053.86</v>
      </c>
      <c r="H2208" s="3">
        <v>7</v>
      </c>
      <c r="I2208" s="8" t="s">
        <v>7726</v>
      </c>
      <c r="J2208" s="3" t="s">
        <v>8164</v>
      </c>
      <c r="K2208" s="3" t="s">
        <v>8168</v>
      </c>
      <c r="L2208" s="3" t="s">
        <v>8169</v>
      </c>
      <c r="M2208" s="4">
        <v>89901.45</v>
      </c>
      <c r="N2208" s="32">
        <f>Table2[[#This Row],[Price]]*Table2[[#This Row],[Quantity Sold]]</f>
        <v>112377.02</v>
      </c>
      <c r="O2208" s="1">
        <f t="shared" si="275"/>
        <v>2023</v>
      </c>
      <c r="P2208" s="1" t="str">
        <f t="shared" si="276"/>
        <v>WOMEN</v>
      </c>
      <c r="Q2208" s="1" t="str">
        <f t="shared" si="281"/>
        <v>Women_Skirts</v>
      </c>
      <c r="T2208" s="1" t="str">
        <f t="shared" si="277"/>
        <v>HIGH PRICE</v>
      </c>
      <c r="U2208" t="str">
        <f t="shared" si="274"/>
        <v>Discounted</v>
      </c>
      <c r="V2208" t="str">
        <f t="shared" si="278"/>
        <v>Other</v>
      </c>
      <c r="W2208" s="1" t="b">
        <f t="shared" si="279"/>
        <v>0</v>
      </c>
      <c r="X2208" t="b">
        <f t="shared" si="280"/>
        <v>1</v>
      </c>
    </row>
    <row r="2209" spans="1:24" x14ac:dyDescent="0.3">
      <c r="A2209" s="2" t="s">
        <v>2195</v>
      </c>
      <c r="B2209" s="3" t="s">
        <v>5970</v>
      </c>
      <c r="C2209" s="3" t="s">
        <v>7405</v>
      </c>
      <c r="D2209" s="3" t="s">
        <v>7409</v>
      </c>
      <c r="E2209" s="3" t="s">
        <v>7425</v>
      </c>
      <c r="F2209" s="3" t="s">
        <v>7431</v>
      </c>
      <c r="G2209" s="3">
        <v>7039.23</v>
      </c>
      <c r="H2209" s="3">
        <v>1</v>
      </c>
      <c r="I2209" s="8" t="s">
        <v>8112</v>
      </c>
      <c r="J2209" s="3" t="s">
        <v>8166</v>
      </c>
      <c r="K2209" s="3" t="s">
        <v>8167</v>
      </c>
      <c r="L2209" s="3" t="s">
        <v>8169</v>
      </c>
      <c r="M2209" s="4">
        <v>5631.55</v>
      </c>
      <c r="N2209" s="32">
        <f>Table2[[#This Row],[Price]]*Table2[[#This Row],[Quantity Sold]]</f>
        <v>7039.23</v>
      </c>
      <c r="O2209" s="1">
        <f t="shared" si="275"/>
        <v>2024</v>
      </c>
      <c r="P2209" s="1" t="str">
        <f t="shared" si="276"/>
        <v>MEN</v>
      </c>
      <c r="Q2209" s="1" t="str">
        <f t="shared" si="281"/>
        <v>Men_Jackets</v>
      </c>
      <c r="T2209" s="1" t="str">
        <f t="shared" si="277"/>
        <v>LOW PRICE</v>
      </c>
      <c r="U2209" t="str">
        <f t="shared" si="274"/>
        <v>Discounted</v>
      </c>
      <c r="V2209" t="str">
        <f t="shared" si="278"/>
        <v>Men's Discounted Item</v>
      </c>
      <c r="W2209" s="1" t="b">
        <f t="shared" si="279"/>
        <v>0</v>
      </c>
      <c r="X2209" t="b">
        <f t="shared" si="280"/>
        <v>1</v>
      </c>
    </row>
    <row r="2210" spans="1:24" ht="28.8" x14ac:dyDescent="0.3">
      <c r="A2210" s="2" t="s">
        <v>2196</v>
      </c>
      <c r="B2210" s="3" t="s">
        <v>4741</v>
      </c>
      <c r="C2210" s="3" t="s">
        <v>7406</v>
      </c>
      <c r="D2210" s="3" t="s">
        <v>7412</v>
      </c>
      <c r="E2210" s="3" t="s">
        <v>7427</v>
      </c>
      <c r="F2210" s="3" t="s">
        <v>7434</v>
      </c>
      <c r="G2210" s="3">
        <v>9172.33</v>
      </c>
      <c r="H2210" s="3">
        <v>19</v>
      </c>
      <c r="I2210" s="8" t="s">
        <v>7677</v>
      </c>
      <c r="J2210" s="3" t="s">
        <v>8165</v>
      </c>
      <c r="K2210" s="3" t="s">
        <v>8167</v>
      </c>
      <c r="L2210" s="3" t="s">
        <v>8170</v>
      </c>
      <c r="M2210" s="4">
        <v>174274.27</v>
      </c>
      <c r="N2210" s="32">
        <f>Table2[[#This Row],[Price]]*Table2[[#This Row],[Quantity Sold]]</f>
        <v>174274.27</v>
      </c>
      <c r="O2210" s="1">
        <f t="shared" si="275"/>
        <v>2024</v>
      </c>
      <c r="P2210" s="1" t="str">
        <f t="shared" si="276"/>
        <v>ACCESSORIES</v>
      </c>
      <c r="Q2210" s="1" t="str">
        <f t="shared" si="281"/>
        <v>Accessories_Hats</v>
      </c>
      <c r="T2210" s="1" t="str">
        <f t="shared" si="277"/>
        <v>LOW PRICE</v>
      </c>
      <c r="U2210" t="str">
        <f t="shared" si="274"/>
        <v>No Discount</v>
      </c>
      <c r="V2210" t="str">
        <f t="shared" si="278"/>
        <v>Other</v>
      </c>
      <c r="W2210" s="1" t="b">
        <f t="shared" si="279"/>
        <v>1</v>
      </c>
      <c r="X2210" t="b">
        <f t="shared" si="280"/>
        <v>0</v>
      </c>
    </row>
    <row r="2211" spans="1:24" x14ac:dyDescent="0.3">
      <c r="A2211" s="2" t="s">
        <v>2197</v>
      </c>
      <c r="B2211" s="3" t="s">
        <v>5971</v>
      </c>
      <c r="C2211" s="3" t="s">
        <v>7405</v>
      </c>
      <c r="D2211" s="3" t="s">
        <v>7410</v>
      </c>
      <c r="E2211" s="3" t="s">
        <v>7425</v>
      </c>
      <c r="F2211" s="3" t="s">
        <v>7434</v>
      </c>
      <c r="G2211" s="3">
        <v>5724.51</v>
      </c>
      <c r="H2211" s="3">
        <v>3</v>
      </c>
      <c r="I2211" s="8" t="s">
        <v>7696</v>
      </c>
      <c r="J2211" s="3" t="s">
        <v>8166</v>
      </c>
      <c r="K2211" s="3" t="s">
        <v>8168</v>
      </c>
      <c r="L2211" s="3" t="s">
        <v>8169</v>
      </c>
      <c r="M2211" s="4">
        <v>13738.99</v>
      </c>
      <c r="N2211" s="32">
        <f>Table2[[#This Row],[Price]]*Table2[[#This Row],[Quantity Sold]]</f>
        <v>17173.53</v>
      </c>
      <c r="O2211" s="1">
        <f t="shared" si="275"/>
        <v>2022</v>
      </c>
      <c r="P2211" s="1" t="str">
        <f t="shared" si="276"/>
        <v>MEN</v>
      </c>
      <c r="Q2211" s="1" t="str">
        <f t="shared" si="281"/>
        <v>Men_Shirts</v>
      </c>
      <c r="T2211" s="1" t="str">
        <f t="shared" si="277"/>
        <v>LOW PRICE</v>
      </c>
      <c r="U2211" t="str">
        <f t="shared" si="274"/>
        <v>Discounted</v>
      </c>
      <c r="V2211" t="str">
        <f t="shared" si="278"/>
        <v>Men's Discounted Item</v>
      </c>
      <c r="W2211" s="1" t="b">
        <f t="shared" si="279"/>
        <v>0</v>
      </c>
      <c r="X2211" t="b">
        <f t="shared" si="280"/>
        <v>1</v>
      </c>
    </row>
    <row r="2212" spans="1:24" ht="28.8" x14ac:dyDescent="0.3">
      <c r="A2212" s="2" t="s">
        <v>2198</v>
      </c>
      <c r="B2212" s="3" t="s">
        <v>5972</v>
      </c>
      <c r="C2212" s="3" t="s">
        <v>7408</v>
      </c>
      <c r="D2212" s="3" t="s">
        <v>7422</v>
      </c>
      <c r="E2212" s="3" t="s">
        <v>7425</v>
      </c>
      <c r="F2212" s="3" t="s">
        <v>7434</v>
      </c>
      <c r="G2212" s="3">
        <v>14969.05</v>
      </c>
      <c r="H2212" s="3">
        <v>1</v>
      </c>
      <c r="I2212" s="8" t="s">
        <v>8075</v>
      </c>
      <c r="J2212" s="3" t="s">
        <v>8166</v>
      </c>
      <c r="K2212" s="3" t="s">
        <v>8167</v>
      </c>
      <c r="L2212" s="3" t="s">
        <v>8169</v>
      </c>
      <c r="M2212" s="4">
        <v>11975.24</v>
      </c>
      <c r="N2212" s="32">
        <f>Table2[[#This Row],[Price]]*Table2[[#This Row],[Quantity Sold]]</f>
        <v>14969.05</v>
      </c>
      <c r="O2212" s="1">
        <f t="shared" si="275"/>
        <v>2023</v>
      </c>
      <c r="P2212" s="1" t="str">
        <f t="shared" si="276"/>
        <v>WOMEN</v>
      </c>
      <c r="Q2212" s="1" t="str">
        <f t="shared" si="281"/>
        <v>Women_Skirts</v>
      </c>
      <c r="T2212" s="1" t="str">
        <f t="shared" si="277"/>
        <v>HIGH PRICE</v>
      </c>
      <c r="U2212" t="str">
        <f t="shared" si="274"/>
        <v>Discounted</v>
      </c>
      <c r="V2212" t="str">
        <f t="shared" si="278"/>
        <v>Other</v>
      </c>
      <c r="W2212" s="1" t="b">
        <f t="shared" si="279"/>
        <v>0</v>
      </c>
      <c r="X2212" t="b">
        <f t="shared" si="280"/>
        <v>1</v>
      </c>
    </row>
    <row r="2213" spans="1:24" ht="28.8" x14ac:dyDescent="0.3">
      <c r="A2213" s="2" t="s">
        <v>2199</v>
      </c>
      <c r="B2213" s="3" t="s">
        <v>5973</v>
      </c>
      <c r="C2213" s="3" t="s">
        <v>7407</v>
      </c>
      <c r="D2213" s="3" t="s">
        <v>7418</v>
      </c>
      <c r="E2213" s="3" t="s">
        <v>7426</v>
      </c>
      <c r="F2213" s="3" t="s">
        <v>7432</v>
      </c>
      <c r="G2213" s="3">
        <v>11679.76</v>
      </c>
      <c r="H2213" s="3">
        <v>4</v>
      </c>
      <c r="I2213" s="8" t="s">
        <v>8111</v>
      </c>
      <c r="J2213" s="3" t="s">
        <v>8164</v>
      </c>
      <c r="K2213" s="3" t="s">
        <v>8167</v>
      </c>
      <c r="L2213" s="3" t="s">
        <v>8170</v>
      </c>
      <c r="M2213" s="4">
        <v>46719.040000000001</v>
      </c>
      <c r="N2213" s="32">
        <f>Table2[[#This Row],[Price]]*Table2[[#This Row],[Quantity Sold]]</f>
        <v>46719.040000000001</v>
      </c>
      <c r="O2213" s="1">
        <f t="shared" si="275"/>
        <v>2023</v>
      </c>
      <c r="P2213" s="1" t="str">
        <f t="shared" si="276"/>
        <v>KIDS</v>
      </c>
      <c r="Q2213" s="1" t="str">
        <f t="shared" si="281"/>
        <v>Kids_Sweaters</v>
      </c>
      <c r="T2213" s="1" t="str">
        <f t="shared" si="277"/>
        <v>HIGH PRICE</v>
      </c>
      <c r="U2213" t="str">
        <f t="shared" si="274"/>
        <v>No Discount</v>
      </c>
      <c r="V2213" t="str">
        <f t="shared" si="278"/>
        <v>Other</v>
      </c>
      <c r="W2213" s="1" t="b">
        <f t="shared" si="279"/>
        <v>0</v>
      </c>
      <c r="X2213" t="b">
        <f t="shared" si="280"/>
        <v>0</v>
      </c>
    </row>
    <row r="2214" spans="1:24" ht="28.8" x14ac:dyDescent="0.3">
      <c r="A2214" s="2" t="s">
        <v>2200</v>
      </c>
      <c r="B2214" s="3" t="s">
        <v>5974</v>
      </c>
      <c r="C2214" s="3" t="s">
        <v>7406</v>
      </c>
      <c r="D2214" s="3" t="s">
        <v>7414</v>
      </c>
      <c r="E2214" s="3" t="s">
        <v>7425</v>
      </c>
      <c r="F2214" s="3" t="s">
        <v>7432</v>
      </c>
      <c r="G2214" s="3">
        <v>9237.9</v>
      </c>
      <c r="H2214" s="3">
        <v>6</v>
      </c>
      <c r="I2214" s="8" t="s">
        <v>7843</v>
      </c>
      <c r="J2214" s="3" t="s">
        <v>8162</v>
      </c>
      <c r="K2214" s="3" t="s">
        <v>8167</v>
      </c>
      <c r="L2214" s="3" t="s">
        <v>8169</v>
      </c>
      <c r="M2214" s="4">
        <v>44341.919999999998</v>
      </c>
      <c r="N2214" s="32">
        <f>Table2[[#This Row],[Price]]*Table2[[#This Row],[Quantity Sold]]</f>
        <v>55427.399999999994</v>
      </c>
      <c r="O2214" s="1">
        <f t="shared" si="275"/>
        <v>2023</v>
      </c>
      <c r="P2214" s="1" t="str">
        <f t="shared" si="276"/>
        <v>ACCESSORIES</v>
      </c>
      <c r="Q2214" s="1" t="str">
        <f t="shared" si="281"/>
        <v>Accessories_Bags</v>
      </c>
      <c r="T2214" s="1" t="str">
        <f t="shared" si="277"/>
        <v>LOW PRICE</v>
      </c>
      <c r="U2214" t="str">
        <f t="shared" si="274"/>
        <v>Discounted</v>
      </c>
      <c r="V2214" t="str">
        <f t="shared" si="278"/>
        <v>Other</v>
      </c>
      <c r="W2214" s="1" t="b">
        <f t="shared" si="279"/>
        <v>0</v>
      </c>
      <c r="X2214" t="b">
        <f t="shared" si="280"/>
        <v>1</v>
      </c>
    </row>
    <row r="2215" spans="1:24" x14ac:dyDescent="0.3">
      <c r="A2215" s="2" t="s">
        <v>2201</v>
      </c>
      <c r="B2215" s="3" t="s">
        <v>5975</v>
      </c>
      <c r="C2215" s="3" t="s">
        <v>7405</v>
      </c>
      <c r="D2215" s="3" t="s">
        <v>7410</v>
      </c>
      <c r="E2215" s="3" t="s">
        <v>7427</v>
      </c>
      <c r="F2215" s="3" t="s">
        <v>7434</v>
      </c>
      <c r="G2215" s="3">
        <v>7231.79</v>
      </c>
      <c r="H2215" s="3">
        <v>14</v>
      </c>
      <c r="I2215" s="8" t="s">
        <v>7542</v>
      </c>
      <c r="J2215" s="3" t="s">
        <v>8166</v>
      </c>
      <c r="K2215" s="3" t="s">
        <v>8167</v>
      </c>
      <c r="L2215" s="3" t="s">
        <v>8170</v>
      </c>
      <c r="M2215" s="4">
        <v>101245.06</v>
      </c>
      <c r="N2215" s="32">
        <f>Table2[[#This Row],[Price]]*Table2[[#This Row],[Quantity Sold]]</f>
        <v>101245.06</v>
      </c>
      <c r="O2215" s="1">
        <f t="shared" si="275"/>
        <v>2023</v>
      </c>
      <c r="P2215" s="1" t="str">
        <f t="shared" si="276"/>
        <v>MEN</v>
      </c>
      <c r="Q2215" s="1" t="str">
        <f t="shared" si="281"/>
        <v>Men_Shirts</v>
      </c>
      <c r="T2215" s="1" t="str">
        <f t="shared" si="277"/>
        <v>LOW PRICE</v>
      </c>
      <c r="U2215" t="str">
        <f t="shared" si="274"/>
        <v>No Discount</v>
      </c>
      <c r="V2215" t="str">
        <f t="shared" si="278"/>
        <v>Other</v>
      </c>
      <c r="W2215" s="1" t="b">
        <f t="shared" si="279"/>
        <v>1</v>
      </c>
      <c r="X2215" t="b">
        <f t="shared" si="280"/>
        <v>0</v>
      </c>
    </row>
    <row r="2216" spans="1:24" x14ac:dyDescent="0.3">
      <c r="A2216" s="2" t="s">
        <v>2202</v>
      </c>
      <c r="B2216" s="3" t="s">
        <v>5976</v>
      </c>
      <c r="C2216" s="3" t="s">
        <v>7407</v>
      </c>
      <c r="D2216" s="3" t="s">
        <v>7413</v>
      </c>
      <c r="E2216" s="3" t="s">
        <v>7426</v>
      </c>
      <c r="F2216" s="3" t="s">
        <v>7432</v>
      </c>
      <c r="G2216" s="3">
        <v>10405.709999999999</v>
      </c>
      <c r="H2216" s="3">
        <v>17</v>
      </c>
      <c r="I2216" s="8" t="s">
        <v>7582</v>
      </c>
      <c r="J2216" s="3" t="s">
        <v>8166</v>
      </c>
      <c r="K2216" s="3" t="s">
        <v>8167</v>
      </c>
      <c r="L2216" s="3" t="s">
        <v>8170</v>
      </c>
      <c r="M2216" s="4">
        <v>176897.07</v>
      </c>
      <c r="N2216" s="32">
        <f>Table2[[#This Row],[Price]]*Table2[[#This Row],[Quantity Sold]]</f>
        <v>176897.06999999998</v>
      </c>
      <c r="O2216" s="1">
        <f t="shared" si="275"/>
        <v>2023</v>
      </c>
      <c r="P2216" s="1" t="str">
        <f t="shared" si="276"/>
        <v>KIDS</v>
      </c>
      <c r="Q2216" s="1" t="str">
        <f t="shared" si="281"/>
        <v>Kids_Shorts</v>
      </c>
      <c r="T2216" s="1" t="str">
        <f t="shared" si="277"/>
        <v>HIGH PRICE</v>
      </c>
      <c r="U2216" t="str">
        <f t="shared" si="274"/>
        <v>No Discount</v>
      </c>
      <c r="V2216" t="str">
        <f t="shared" si="278"/>
        <v>Other</v>
      </c>
      <c r="W2216" s="1" t="b">
        <f t="shared" si="279"/>
        <v>1</v>
      </c>
      <c r="X2216" t="b">
        <f t="shared" si="280"/>
        <v>0</v>
      </c>
    </row>
    <row r="2217" spans="1:24" ht="28.8" x14ac:dyDescent="0.3">
      <c r="A2217" s="2" t="s">
        <v>2203</v>
      </c>
      <c r="B2217" s="3" t="s">
        <v>5977</v>
      </c>
      <c r="C2217" s="3" t="s">
        <v>7407</v>
      </c>
      <c r="D2217" s="3" t="s">
        <v>7418</v>
      </c>
      <c r="E2217" s="3" t="s">
        <v>7426</v>
      </c>
      <c r="F2217" s="3" t="s">
        <v>7434</v>
      </c>
      <c r="G2217" s="3">
        <v>4359.16</v>
      </c>
      <c r="H2217" s="3">
        <v>19</v>
      </c>
      <c r="I2217" s="8" t="s">
        <v>7924</v>
      </c>
      <c r="J2217" s="3" t="s">
        <v>8166</v>
      </c>
      <c r="K2217" s="3" t="s">
        <v>8168</v>
      </c>
      <c r="L2217" s="3" t="s">
        <v>8170</v>
      </c>
      <c r="M2217" s="4">
        <v>82824.039999999994</v>
      </c>
      <c r="N2217" s="32">
        <f>Table2[[#This Row],[Price]]*Table2[[#This Row],[Quantity Sold]]</f>
        <v>82824.039999999994</v>
      </c>
      <c r="O2217" s="1">
        <f t="shared" si="275"/>
        <v>2023</v>
      </c>
      <c r="P2217" s="1" t="str">
        <f t="shared" si="276"/>
        <v>KIDS</v>
      </c>
      <c r="Q2217" s="1" t="str">
        <f t="shared" si="281"/>
        <v>Kids_Sweaters</v>
      </c>
      <c r="T2217" s="1" t="str">
        <f t="shared" si="277"/>
        <v>LOW PRICE</v>
      </c>
      <c r="U2217" t="str">
        <f t="shared" si="274"/>
        <v>No Discount</v>
      </c>
      <c r="V2217" t="str">
        <f t="shared" si="278"/>
        <v>Other</v>
      </c>
      <c r="W2217" s="1" t="b">
        <f t="shared" si="279"/>
        <v>1</v>
      </c>
      <c r="X2217" t="b">
        <f t="shared" si="280"/>
        <v>0</v>
      </c>
    </row>
    <row r="2218" spans="1:24" ht="28.8" x14ac:dyDescent="0.3">
      <c r="A2218" s="2" t="s">
        <v>2204</v>
      </c>
      <c r="B2218" s="3" t="s">
        <v>5978</v>
      </c>
      <c r="C2218" s="3" t="s">
        <v>7408</v>
      </c>
      <c r="D2218" s="3" t="s">
        <v>7422</v>
      </c>
      <c r="E2218" s="3" t="s">
        <v>7424</v>
      </c>
      <c r="F2218" s="3" t="s">
        <v>7429</v>
      </c>
      <c r="G2218" s="3">
        <v>6994.41</v>
      </c>
      <c r="H2218" s="3">
        <v>6</v>
      </c>
      <c r="I2218" s="8" t="s">
        <v>7864</v>
      </c>
      <c r="J2218" s="3" t="s">
        <v>8166</v>
      </c>
      <c r="K2218" s="3" t="s">
        <v>8167</v>
      </c>
      <c r="L2218" s="3" t="s">
        <v>8169</v>
      </c>
      <c r="M2218" s="4">
        <v>33573.5</v>
      </c>
      <c r="N2218" s="32">
        <f>Table2[[#This Row],[Price]]*Table2[[#This Row],[Quantity Sold]]</f>
        <v>41966.46</v>
      </c>
      <c r="O2218" s="1">
        <f t="shared" si="275"/>
        <v>2023</v>
      </c>
      <c r="P2218" s="1" t="str">
        <f t="shared" si="276"/>
        <v>WOMEN</v>
      </c>
      <c r="Q2218" s="1" t="str">
        <f t="shared" si="281"/>
        <v>Women_Skirts</v>
      </c>
      <c r="T2218" s="1" t="str">
        <f t="shared" si="277"/>
        <v>LOW PRICE</v>
      </c>
      <c r="U2218" t="str">
        <f t="shared" si="274"/>
        <v>Discounted</v>
      </c>
      <c r="V2218" t="str">
        <f t="shared" si="278"/>
        <v>Other</v>
      </c>
      <c r="W2218" s="1" t="b">
        <f t="shared" si="279"/>
        <v>0</v>
      </c>
      <c r="X2218" t="b">
        <f t="shared" si="280"/>
        <v>1</v>
      </c>
    </row>
    <row r="2219" spans="1:24" ht="28.8" x14ac:dyDescent="0.3">
      <c r="A2219" s="2" t="s">
        <v>2205</v>
      </c>
      <c r="B2219" s="3" t="s">
        <v>3947</v>
      </c>
      <c r="C2219" s="3" t="s">
        <v>7407</v>
      </c>
      <c r="D2219" s="3" t="s">
        <v>7418</v>
      </c>
      <c r="E2219" s="3" t="s">
        <v>7427</v>
      </c>
      <c r="F2219" s="3" t="s">
        <v>7433</v>
      </c>
      <c r="G2219" s="3">
        <v>5113.63</v>
      </c>
      <c r="H2219" s="3">
        <v>9</v>
      </c>
      <c r="I2219" s="8" t="s">
        <v>8050</v>
      </c>
      <c r="J2219" s="3" t="s">
        <v>8164</v>
      </c>
      <c r="K2219" s="3" t="s">
        <v>8167</v>
      </c>
      <c r="L2219" s="3" t="s">
        <v>8169</v>
      </c>
      <c r="M2219" s="4">
        <v>36817.97</v>
      </c>
      <c r="N2219" s="32">
        <f>Table2[[#This Row],[Price]]*Table2[[#This Row],[Quantity Sold]]</f>
        <v>46022.67</v>
      </c>
      <c r="O2219" s="1">
        <f t="shared" si="275"/>
        <v>2023</v>
      </c>
      <c r="P2219" s="1" t="str">
        <f t="shared" si="276"/>
        <v>KIDS</v>
      </c>
      <c r="Q2219" s="1" t="str">
        <f t="shared" si="281"/>
        <v>Kids_Sweaters</v>
      </c>
      <c r="T2219" s="1" t="str">
        <f t="shared" si="277"/>
        <v>LOW PRICE</v>
      </c>
      <c r="U2219" t="str">
        <f t="shared" si="274"/>
        <v>Discounted</v>
      </c>
      <c r="V2219" t="str">
        <f t="shared" si="278"/>
        <v>Other</v>
      </c>
      <c r="W2219" s="1" t="b">
        <f t="shared" si="279"/>
        <v>0</v>
      </c>
      <c r="X2219" t="b">
        <f t="shared" si="280"/>
        <v>1</v>
      </c>
    </row>
    <row r="2220" spans="1:24" ht="28.8" x14ac:dyDescent="0.3">
      <c r="A2220" s="2" t="s">
        <v>2206</v>
      </c>
      <c r="B2220" s="3" t="s">
        <v>5979</v>
      </c>
      <c r="C2220" s="3" t="s">
        <v>7406</v>
      </c>
      <c r="D2220" s="3" t="s">
        <v>7416</v>
      </c>
      <c r="E2220" s="3" t="s">
        <v>7423</v>
      </c>
      <c r="F2220" s="3" t="s">
        <v>7431</v>
      </c>
      <c r="G2220" s="3">
        <v>15106</v>
      </c>
      <c r="H2220" s="3">
        <v>17</v>
      </c>
      <c r="I2220" s="8" t="s">
        <v>8000</v>
      </c>
      <c r="J2220" s="3" t="s">
        <v>8165</v>
      </c>
      <c r="K2220" s="3" t="s">
        <v>8168</v>
      </c>
      <c r="L2220" s="3" t="s">
        <v>8169</v>
      </c>
      <c r="M2220" s="4">
        <v>205441.6</v>
      </c>
      <c r="N2220" s="32">
        <f>Table2[[#This Row],[Price]]*Table2[[#This Row],[Quantity Sold]]</f>
        <v>256802</v>
      </c>
      <c r="O2220" s="1">
        <f t="shared" si="275"/>
        <v>2023</v>
      </c>
      <c r="P2220" s="1" t="str">
        <f t="shared" si="276"/>
        <v>ACCESSORIES</v>
      </c>
      <c r="Q2220" s="1" t="str">
        <f t="shared" si="281"/>
        <v>Accessories_Belts</v>
      </c>
      <c r="T2220" s="1" t="str">
        <f t="shared" si="277"/>
        <v>HIGH PRICE</v>
      </c>
      <c r="U2220" t="str">
        <f t="shared" si="274"/>
        <v>Discounted</v>
      </c>
      <c r="V2220" t="str">
        <f t="shared" si="278"/>
        <v>Other</v>
      </c>
      <c r="W2220" s="1" t="b">
        <f t="shared" si="279"/>
        <v>1</v>
      </c>
      <c r="X2220" t="b">
        <f t="shared" si="280"/>
        <v>1</v>
      </c>
    </row>
    <row r="2221" spans="1:24" x14ac:dyDescent="0.3">
      <c r="A2221" s="2" t="s">
        <v>2207</v>
      </c>
      <c r="B2221" s="3" t="s">
        <v>5980</v>
      </c>
      <c r="C2221" s="3" t="s">
        <v>7405</v>
      </c>
      <c r="D2221" s="3" t="s">
        <v>7409</v>
      </c>
      <c r="E2221" s="3" t="s">
        <v>7424</v>
      </c>
      <c r="F2221" s="3" t="s">
        <v>7428</v>
      </c>
      <c r="G2221" s="3">
        <v>14986.48</v>
      </c>
      <c r="H2221" s="3">
        <v>6</v>
      </c>
      <c r="I2221" s="8" t="s">
        <v>7912</v>
      </c>
      <c r="J2221" s="3" t="s">
        <v>8162</v>
      </c>
      <c r="K2221" s="3" t="s">
        <v>8167</v>
      </c>
      <c r="L2221" s="3" t="s">
        <v>8170</v>
      </c>
      <c r="M2221" s="4">
        <v>89918.88</v>
      </c>
      <c r="N2221" s="32">
        <f>Table2[[#This Row],[Price]]*Table2[[#This Row],[Quantity Sold]]</f>
        <v>89918.88</v>
      </c>
      <c r="O2221" s="1">
        <f t="shared" si="275"/>
        <v>2024</v>
      </c>
      <c r="P2221" s="1" t="str">
        <f t="shared" si="276"/>
        <v>MEN</v>
      </c>
      <c r="Q2221" s="1" t="str">
        <f t="shared" si="281"/>
        <v>Men_Jackets</v>
      </c>
      <c r="T2221" s="1" t="str">
        <f t="shared" si="277"/>
        <v>HIGH PRICE</v>
      </c>
      <c r="U2221" t="str">
        <f t="shared" si="274"/>
        <v>No Discount</v>
      </c>
      <c r="V2221" t="str">
        <f t="shared" si="278"/>
        <v>Other</v>
      </c>
      <c r="W2221" s="1" t="b">
        <f t="shared" si="279"/>
        <v>0</v>
      </c>
      <c r="X2221" t="b">
        <f t="shared" si="280"/>
        <v>0</v>
      </c>
    </row>
    <row r="2222" spans="1:24" ht="28.8" x14ac:dyDescent="0.3">
      <c r="A2222" s="2" t="s">
        <v>2208</v>
      </c>
      <c r="B2222" s="3" t="s">
        <v>5981</v>
      </c>
      <c r="C2222" s="3" t="s">
        <v>7408</v>
      </c>
      <c r="D2222" s="3" t="s">
        <v>7417</v>
      </c>
      <c r="E2222" s="3" t="s">
        <v>7425</v>
      </c>
      <c r="F2222" s="3" t="s">
        <v>7433</v>
      </c>
      <c r="G2222" s="3">
        <v>13760.57</v>
      </c>
      <c r="H2222" s="3">
        <v>16</v>
      </c>
      <c r="I2222" s="8" t="s">
        <v>7588</v>
      </c>
      <c r="J2222" s="3" t="s">
        <v>8163</v>
      </c>
      <c r="K2222" s="3" t="s">
        <v>8167</v>
      </c>
      <c r="L2222" s="3" t="s">
        <v>8169</v>
      </c>
      <c r="M2222" s="4">
        <v>176135.13</v>
      </c>
      <c r="N2222" s="32">
        <f>Table2[[#This Row],[Price]]*Table2[[#This Row],[Quantity Sold]]</f>
        <v>220169.12</v>
      </c>
      <c r="O2222" s="1">
        <f t="shared" si="275"/>
        <v>2024</v>
      </c>
      <c r="P2222" s="1" t="str">
        <f t="shared" si="276"/>
        <v>WOMEN</v>
      </c>
      <c r="Q2222" s="1" t="str">
        <f t="shared" si="281"/>
        <v>Women_Shoes</v>
      </c>
      <c r="T2222" s="1" t="str">
        <f t="shared" si="277"/>
        <v>HIGH PRICE</v>
      </c>
      <c r="U2222" t="str">
        <f t="shared" si="274"/>
        <v>Discounted</v>
      </c>
      <c r="V2222" t="str">
        <f t="shared" si="278"/>
        <v>Other</v>
      </c>
      <c r="W2222" s="1" t="b">
        <f t="shared" si="279"/>
        <v>1</v>
      </c>
      <c r="X2222" t="b">
        <f t="shared" si="280"/>
        <v>1</v>
      </c>
    </row>
    <row r="2223" spans="1:24" ht="28.8" x14ac:dyDescent="0.3">
      <c r="A2223" s="2" t="s">
        <v>2209</v>
      </c>
      <c r="B2223" s="3" t="s">
        <v>5982</v>
      </c>
      <c r="C2223" s="3" t="s">
        <v>7406</v>
      </c>
      <c r="D2223" s="3" t="s">
        <v>7412</v>
      </c>
      <c r="E2223" s="3" t="s">
        <v>7426</v>
      </c>
      <c r="F2223" s="3" t="s">
        <v>7428</v>
      </c>
      <c r="G2223" s="3">
        <v>6136.19</v>
      </c>
      <c r="H2223" s="3">
        <v>20</v>
      </c>
      <c r="I2223" s="8" t="s">
        <v>7715</v>
      </c>
      <c r="J2223" s="3" t="s">
        <v>8163</v>
      </c>
      <c r="K2223" s="3" t="s">
        <v>8168</v>
      </c>
      <c r="L2223" s="3" t="s">
        <v>8170</v>
      </c>
      <c r="M2223" s="4">
        <v>122723.8</v>
      </c>
      <c r="N2223" s="32">
        <f>Table2[[#This Row],[Price]]*Table2[[#This Row],[Quantity Sold]]</f>
        <v>122723.79999999999</v>
      </c>
      <c r="O2223" s="1">
        <f t="shared" si="275"/>
        <v>2023</v>
      </c>
      <c r="P2223" s="1" t="str">
        <f t="shared" si="276"/>
        <v>ACCESSORIES</v>
      </c>
      <c r="Q2223" s="1" t="str">
        <f t="shared" si="281"/>
        <v>Accessories_Hats</v>
      </c>
      <c r="T2223" s="1" t="str">
        <f t="shared" si="277"/>
        <v>LOW PRICE</v>
      </c>
      <c r="U2223" t="str">
        <f t="shared" si="274"/>
        <v>No Discount</v>
      </c>
      <c r="V2223" t="str">
        <f t="shared" si="278"/>
        <v>Other</v>
      </c>
      <c r="W2223" s="1" t="b">
        <f t="shared" si="279"/>
        <v>1</v>
      </c>
      <c r="X2223" t="b">
        <f t="shared" si="280"/>
        <v>0</v>
      </c>
    </row>
    <row r="2224" spans="1:24" x14ac:dyDescent="0.3">
      <c r="A2224" s="2" t="s">
        <v>2210</v>
      </c>
      <c r="B2224" s="3" t="s">
        <v>5983</v>
      </c>
      <c r="C2224" s="3" t="s">
        <v>7407</v>
      </c>
      <c r="D2224" s="3" t="s">
        <v>7415</v>
      </c>
      <c r="E2224" s="3" t="s">
        <v>7423</v>
      </c>
      <c r="F2224" s="3" t="s">
        <v>7430</v>
      </c>
      <c r="G2224" s="3">
        <v>6208.4</v>
      </c>
      <c r="H2224" s="3">
        <v>11</v>
      </c>
      <c r="I2224" s="8" t="s">
        <v>7506</v>
      </c>
      <c r="J2224" s="3" t="s">
        <v>8166</v>
      </c>
      <c r="K2224" s="3" t="s">
        <v>8168</v>
      </c>
      <c r="L2224" s="3" t="s">
        <v>8170</v>
      </c>
      <c r="M2224" s="4">
        <v>68292.399999999994</v>
      </c>
      <c r="N2224" s="32">
        <f>Table2[[#This Row],[Price]]*Table2[[#This Row],[Quantity Sold]]</f>
        <v>68292.399999999994</v>
      </c>
      <c r="O2224" s="1">
        <f t="shared" si="275"/>
        <v>2023</v>
      </c>
      <c r="P2224" s="1" t="str">
        <f t="shared" si="276"/>
        <v>KIDS</v>
      </c>
      <c r="Q2224" s="1" t="str">
        <f t="shared" si="281"/>
        <v>Kids_T-Shirts</v>
      </c>
      <c r="T2224" s="1" t="str">
        <f t="shared" si="277"/>
        <v>LOW PRICE</v>
      </c>
      <c r="U2224" t="str">
        <f t="shared" si="274"/>
        <v>No Discount</v>
      </c>
      <c r="V2224" t="str">
        <f t="shared" si="278"/>
        <v>Other</v>
      </c>
      <c r="W2224" s="1" t="b">
        <f t="shared" si="279"/>
        <v>1</v>
      </c>
      <c r="X2224" t="b">
        <f t="shared" si="280"/>
        <v>0</v>
      </c>
    </row>
    <row r="2225" spans="1:24" ht="28.8" x14ac:dyDescent="0.3">
      <c r="A2225" s="2" t="s">
        <v>2211</v>
      </c>
      <c r="B2225" s="3" t="s">
        <v>5285</v>
      </c>
      <c r="C2225" s="3" t="s">
        <v>7406</v>
      </c>
      <c r="D2225" s="3" t="s">
        <v>7421</v>
      </c>
      <c r="E2225" s="3" t="s">
        <v>7426</v>
      </c>
      <c r="F2225" s="3" t="s">
        <v>7429</v>
      </c>
      <c r="G2225" s="3">
        <v>3607.18</v>
      </c>
      <c r="H2225" s="3">
        <v>3</v>
      </c>
      <c r="I2225" s="8" t="s">
        <v>8094</v>
      </c>
      <c r="J2225" s="3" t="s">
        <v>8164</v>
      </c>
      <c r="K2225" s="3" t="s">
        <v>8167</v>
      </c>
      <c r="L2225" s="3" t="s">
        <v>8170</v>
      </c>
      <c r="M2225" s="4">
        <v>10821.54</v>
      </c>
      <c r="N2225" s="32">
        <f>Table2[[#This Row],[Price]]*Table2[[#This Row],[Quantity Sold]]</f>
        <v>10821.539999999999</v>
      </c>
      <c r="O2225" s="1">
        <f t="shared" si="275"/>
        <v>2024</v>
      </c>
      <c r="P2225" s="1" t="str">
        <f t="shared" si="276"/>
        <v>ACCESSORIES</v>
      </c>
      <c r="Q2225" s="1" t="str">
        <f t="shared" si="281"/>
        <v>Accessories_Scarves</v>
      </c>
      <c r="T2225" s="1" t="str">
        <f t="shared" si="277"/>
        <v>LOW PRICE</v>
      </c>
      <c r="U2225" t="str">
        <f t="shared" si="274"/>
        <v>No Discount</v>
      </c>
      <c r="V2225" t="str">
        <f t="shared" si="278"/>
        <v>Other</v>
      </c>
      <c r="W2225" s="1" t="b">
        <f t="shared" si="279"/>
        <v>0</v>
      </c>
      <c r="X2225" t="b">
        <f t="shared" si="280"/>
        <v>0</v>
      </c>
    </row>
    <row r="2226" spans="1:24" x14ac:dyDescent="0.3">
      <c r="A2226" s="2" t="s">
        <v>2212</v>
      </c>
      <c r="B2226" s="3" t="s">
        <v>5984</v>
      </c>
      <c r="C2226" s="3" t="s">
        <v>7405</v>
      </c>
      <c r="D2226" s="3" t="s">
        <v>7410</v>
      </c>
      <c r="E2226" s="3" t="s">
        <v>7423</v>
      </c>
      <c r="F2226" s="3" t="s">
        <v>7434</v>
      </c>
      <c r="G2226" s="3">
        <v>16370.92</v>
      </c>
      <c r="H2226" s="3">
        <v>2</v>
      </c>
      <c r="I2226" s="8" t="s">
        <v>7863</v>
      </c>
      <c r="J2226" s="3" t="s">
        <v>8165</v>
      </c>
      <c r="K2226" s="3" t="s">
        <v>8168</v>
      </c>
      <c r="L2226" s="3" t="s">
        <v>8170</v>
      </c>
      <c r="M2226" s="4">
        <v>32741.84</v>
      </c>
      <c r="N2226" s="32">
        <f>Table2[[#This Row],[Price]]*Table2[[#This Row],[Quantity Sold]]</f>
        <v>32741.84</v>
      </c>
      <c r="O2226" s="1">
        <f t="shared" si="275"/>
        <v>2023</v>
      </c>
      <c r="P2226" s="1" t="str">
        <f t="shared" si="276"/>
        <v>MEN</v>
      </c>
      <c r="Q2226" s="1" t="str">
        <f t="shared" si="281"/>
        <v>Men_Shirts</v>
      </c>
      <c r="T2226" s="1" t="str">
        <f t="shared" si="277"/>
        <v>HIGH PRICE</v>
      </c>
      <c r="U2226" t="str">
        <f t="shared" si="274"/>
        <v>No Discount</v>
      </c>
      <c r="V2226" t="str">
        <f t="shared" si="278"/>
        <v>Other</v>
      </c>
      <c r="W2226" s="1" t="b">
        <f t="shared" si="279"/>
        <v>0</v>
      </c>
      <c r="X2226" t="b">
        <f t="shared" si="280"/>
        <v>0</v>
      </c>
    </row>
    <row r="2227" spans="1:24" ht="28.8" x14ac:dyDescent="0.3">
      <c r="A2227" s="2" t="s">
        <v>2213</v>
      </c>
      <c r="B2227" s="3" t="s">
        <v>5985</v>
      </c>
      <c r="C2227" s="3" t="s">
        <v>7406</v>
      </c>
      <c r="D2227" s="3" t="s">
        <v>7421</v>
      </c>
      <c r="E2227" s="3" t="s">
        <v>7423</v>
      </c>
      <c r="F2227" s="3" t="s">
        <v>7428</v>
      </c>
      <c r="G2227" s="3">
        <v>15647.16</v>
      </c>
      <c r="H2227" s="3">
        <v>7</v>
      </c>
      <c r="I2227" s="8" t="s">
        <v>8026</v>
      </c>
      <c r="J2227" s="3" t="s">
        <v>8164</v>
      </c>
      <c r="K2227" s="3" t="s">
        <v>8168</v>
      </c>
      <c r="L2227" s="3" t="s">
        <v>8169</v>
      </c>
      <c r="M2227" s="4">
        <v>87623.93</v>
      </c>
      <c r="N2227" s="32">
        <f>Table2[[#This Row],[Price]]*Table2[[#This Row],[Quantity Sold]]</f>
        <v>109530.12</v>
      </c>
      <c r="O2227" s="1">
        <f t="shared" si="275"/>
        <v>2023</v>
      </c>
      <c r="P2227" s="1" t="str">
        <f t="shared" si="276"/>
        <v>ACCESSORIES</v>
      </c>
      <c r="Q2227" s="1" t="str">
        <f t="shared" si="281"/>
        <v>Accessories_Scarves</v>
      </c>
      <c r="T2227" s="1" t="str">
        <f t="shared" si="277"/>
        <v>HIGH PRICE</v>
      </c>
      <c r="U2227" t="str">
        <f t="shared" si="274"/>
        <v>Discounted</v>
      </c>
      <c r="V2227" t="str">
        <f t="shared" si="278"/>
        <v>Other</v>
      </c>
      <c r="W2227" s="1" t="b">
        <f t="shared" si="279"/>
        <v>0</v>
      </c>
      <c r="X2227" t="b">
        <f t="shared" si="280"/>
        <v>1</v>
      </c>
    </row>
    <row r="2228" spans="1:24" ht="28.8" x14ac:dyDescent="0.3">
      <c r="A2228" s="2" t="s">
        <v>2214</v>
      </c>
      <c r="B2228" s="3" t="s">
        <v>5986</v>
      </c>
      <c r="C2228" s="3" t="s">
        <v>7408</v>
      </c>
      <c r="D2228" s="3" t="s">
        <v>7422</v>
      </c>
      <c r="E2228" s="3" t="s">
        <v>7423</v>
      </c>
      <c r="F2228" s="3" t="s">
        <v>7429</v>
      </c>
      <c r="G2228" s="3">
        <v>9879.49</v>
      </c>
      <c r="H2228" s="3">
        <v>4</v>
      </c>
      <c r="I2228" s="8" t="s">
        <v>7891</v>
      </c>
      <c r="J2228" s="3" t="s">
        <v>8164</v>
      </c>
      <c r="K2228" s="3" t="s">
        <v>8168</v>
      </c>
      <c r="L2228" s="3" t="s">
        <v>8170</v>
      </c>
      <c r="M2228" s="4">
        <v>39517.96</v>
      </c>
      <c r="N2228" s="32">
        <f>Table2[[#This Row],[Price]]*Table2[[#This Row],[Quantity Sold]]</f>
        <v>39517.96</v>
      </c>
      <c r="O2228" s="1">
        <f t="shared" si="275"/>
        <v>2023</v>
      </c>
      <c r="P2228" s="1" t="str">
        <f t="shared" si="276"/>
        <v>WOMEN</v>
      </c>
      <c r="Q2228" s="1" t="str">
        <f t="shared" si="281"/>
        <v>Women_Skirts</v>
      </c>
      <c r="T2228" s="1" t="str">
        <f t="shared" si="277"/>
        <v>LOW PRICE</v>
      </c>
      <c r="U2228" t="str">
        <f t="shared" si="274"/>
        <v>No Discount</v>
      </c>
      <c r="V2228" t="str">
        <f t="shared" si="278"/>
        <v>Other</v>
      </c>
      <c r="W2228" s="1" t="b">
        <f t="shared" si="279"/>
        <v>0</v>
      </c>
      <c r="X2228" t="b">
        <f t="shared" si="280"/>
        <v>0</v>
      </c>
    </row>
    <row r="2229" spans="1:24" x14ac:dyDescent="0.3">
      <c r="A2229" s="2" t="s">
        <v>2215</v>
      </c>
      <c r="B2229" s="3" t="s">
        <v>5987</v>
      </c>
      <c r="C2229" s="3" t="s">
        <v>7407</v>
      </c>
      <c r="D2229" s="3" t="s">
        <v>7417</v>
      </c>
      <c r="E2229" s="3" t="s">
        <v>7423</v>
      </c>
      <c r="F2229" s="3" t="s">
        <v>7429</v>
      </c>
      <c r="G2229" s="3">
        <v>3037.8</v>
      </c>
      <c r="H2229" s="3">
        <v>4</v>
      </c>
      <c r="I2229" s="8" t="s">
        <v>8114</v>
      </c>
      <c r="J2229" s="3" t="s">
        <v>8166</v>
      </c>
      <c r="K2229" s="3" t="s">
        <v>8168</v>
      </c>
      <c r="L2229" s="3" t="s">
        <v>8170</v>
      </c>
      <c r="M2229" s="4">
        <v>12151.2</v>
      </c>
      <c r="N2229" s="32">
        <f>Table2[[#This Row],[Price]]*Table2[[#This Row],[Quantity Sold]]</f>
        <v>12151.2</v>
      </c>
      <c r="O2229" s="1">
        <f t="shared" si="275"/>
        <v>2023</v>
      </c>
      <c r="P2229" s="1" t="str">
        <f t="shared" si="276"/>
        <v>KIDS</v>
      </c>
      <c r="Q2229" s="1" t="str">
        <f t="shared" si="281"/>
        <v>Kids_Shoes</v>
      </c>
      <c r="T2229" s="1" t="str">
        <f t="shared" si="277"/>
        <v>LOW PRICE</v>
      </c>
      <c r="U2229" t="str">
        <f t="shared" si="274"/>
        <v>No Discount</v>
      </c>
      <c r="V2229" t="str">
        <f t="shared" si="278"/>
        <v>Other</v>
      </c>
      <c r="W2229" s="1" t="b">
        <f t="shared" si="279"/>
        <v>0</v>
      </c>
      <c r="X2229" t="b">
        <f t="shared" si="280"/>
        <v>0</v>
      </c>
    </row>
    <row r="2230" spans="1:24" x14ac:dyDescent="0.3">
      <c r="A2230" s="2" t="s">
        <v>2216</v>
      </c>
      <c r="B2230" s="3" t="s">
        <v>5988</v>
      </c>
      <c r="C2230" s="3" t="s">
        <v>7405</v>
      </c>
      <c r="D2230" s="3" t="s">
        <v>7409</v>
      </c>
      <c r="E2230" s="3" t="s">
        <v>7426</v>
      </c>
      <c r="F2230" s="3" t="s">
        <v>7428</v>
      </c>
      <c r="G2230" s="3">
        <v>8701.7199999999993</v>
      </c>
      <c r="H2230" s="3">
        <v>4</v>
      </c>
      <c r="I2230" s="8" t="s">
        <v>7838</v>
      </c>
      <c r="J2230" s="3" t="s">
        <v>8164</v>
      </c>
      <c r="K2230" s="3" t="s">
        <v>8168</v>
      </c>
      <c r="L2230" s="3" t="s">
        <v>8169</v>
      </c>
      <c r="M2230" s="4">
        <v>27845.67</v>
      </c>
      <c r="N2230" s="32">
        <f>Table2[[#This Row],[Price]]*Table2[[#This Row],[Quantity Sold]]</f>
        <v>34806.879999999997</v>
      </c>
      <c r="O2230" s="1">
        <f t="shared" si="275"/>
        <v>2022</v>
      </c>
      <c r="P2230" s="1" t="str">
        <f t="shared" si="276"/>
        <v>MEN</v>
      </c>
      <c r="Q2230" s="1" t="str">
        <f t="shared" si="281"/>
        <v>Men_Jackets</v>
      </c>
      <c r="T2230" s="1" t="str">
        <f t="shared" si="277"/>
        <v>LOW PRICE</v>
      </c>
      <c r="U2230" t="str">
        <f t="shared" si="274"/>
        <v>Discounted</v>
      </c>
      <c r="V2230" t="str">
        <f t="shared" si="278"/>
        <v>Men's Discounted Item</v>
      </c>
      <c r="W2230" s="1" t="b">
        <f t="shared" si="279"/>
        <v>0</v>
      </c>
      <c r="X2230" t="b">
        <f t="shared" si="280"/>
        <v>1</v>
      </c>
    </row>
    <row r="2231" spans="1:24" x14ac:dyDescent="0.3">
      <c r="A2231" s="2" t="s">
        <v>2217</v>
      </c>
      <c r="B2231" s="3" t="s">
        <v>5989</v>
      </c>
      <c r="C2231" s="3" t="s">
        <v>7405</v>
      </c>
      <c r="D2231" s="3" t="s">
        <v>7409</v>
      </c>
      <c r="E2231" s="3" t="s">
        <v>7424</v>
      </c>
      <c r="F2231" s="3" t="s">
        <v>7431</v>
      </c>
      <c r="G2231" s="3">
        <v>14746.61</v>
      </c>
      <c r="H2231" s="3">
        <v>2</v>
      </c>
      <c r="I2231" s="8" t="s">
        <v>7612</v>
      </c>
      <c r="J2231" s="3" t="s">
        <v>8162</v>
      </c>
      <c r="K2231" s="3" t="s">
        <v>8168</v>
      </c>
      <c r="L2231" s="3" t="s">
        <v>8170</v>
      </c>
      <c r="M2231" s="4">
        <v>29493.22</v>
      </c>
      <c r="N2231" s="32">
        <f>Table2[[#This Row],[Price]]*Table2[[#This Row],[Quantity Sold]]</f>
        <v>29493.22</v>
      </c>
      <c r="O2231" s="1">
        <f t="shared" si="275"/>
        <v>2024</v>
      </c>
      <c r="P2231" s="1" t="str">
        <f t="shared" si="276"/>
        <v>MEN</v>
      </c>
      <c r="Q2231" s="1" t="str">
        <f t="shared" si="281"/>
        <v>Men_Jackets</v>
      </c>
      <c r="T2231" s="1" t="str">
        <f t="shared" si="277"/>
        <v>HIGH PRICE</v>
      </c>
      <c r="U2231" t="str">
        <f t="shared" si="274"/>
        <v>No Discount</v>
      </c>
      <c r="V2231" t="str">
        <f t="shared" si="278"/>
        <v>Other</v>
      </c>
      <c r="W2231" s="1" t="b">
        <f t="shared" si="279"/>
        <v>0</v>
      </c>
      <c r="X2231" t="b">
        <f t="shared" si="280"/>
        <v>0</v>
      </c>
    </row>
    <row r="2232" spans="1:24" ht="28.8" x14ac:dyDescent="0.3">
      <c r="A2232" s="2" t="s">
        <v>2218</v>
      </c>
      <c r="B2232" s="3" t="s">
        <v>4857</v>
      </c>
      <c r="C2232" s="3" t="s">
        <v>7406</v>
      </c>
      <c r="D2232" s="3" t="s">
        <v>7421</v>
      </c>
      <c r="E2232" s="3" t="s">
        <v>7425</v>
      </c>
      <c r="F2232" s="3" t="s">
        <v>7434</v>
      </c>
      <c r="G2232" s="3">
        <v>16154.29</v>
      </c>
      <c r="H2232" s="3">
        <v>4</v>
      </c>
      <c r="I2232" s="8" t="s">
        <v>7998</v>
      </c>
      <c r="J2232" s="3" t="s">
        <v>8164</v>
      </c>
      <c r="K2232" s="3" t="s">
        <v>8168</v>
      </c>
      <c r="L2232" s="3" t="s">
        <v>8169</v>
      </c>
      <c r="M2232" s="4">
        <v>51694.06</v>
      </c>
      <c r="N2232" s="32">
        <f>Table2[[#This Row],[Price]]*Table2[[#This Row],[Quantity Sold]]</f>
        <v>64617.16</v>
      </c>
      <c r="O2232" s="1">
        <f t="shared" si="275"/>
        <v>2024</v>
      </c>
      <c r="P2232" s="1" t="str">
        <f t="shared" si="276"/>
        <v>ACCESSORIES</v>
      </c>
      <c r="Q2232" s="1" t="str">
        <f t="shared" si="281"/>
        <v>Accessories_Scarves</v>
      </c>
      <c r="T2232" s="1" t="str">
        <f t="shared" si="277"/>
        <v>HIGH PRICE</v>
      </c>
      <c r="U2232" t="str">
        <f t="shared" si="274"/>
        <v>Discounted</v>
      </c>
      <c r="V2232" t="str">
        <f t="shared" si="278"/>
        <v>Other</v>
      </c>
      <c r="W2232" s="1" t="b">
        <f t="shared" si="279"/>
        <v>0</v>
      </c>
      <c r="X2232" t="b">
        <f t="shared" si="280"/>
        <v>1</v>
      </c>
    </row>
    <row r="2233" spans="1:24" x14ac:dyDescent="0.3">
      <c r="A2233" s="2" t="s">
        <v>2219</v>
      </c>
      <c r="B2233" s="3" t="s">
        <v>5990</v>
      </c>
      <c r="C2233" s="3" t="s">
        <v>7405</v>
      </c>
      <c r="D2233" s="3" t="s">
        <v>7410</v>
      </c>
      <c r="E2233" s="3" t="s">
        <v>7424</v>
      </c>
      <c r="F2233" s="3" t="s">
        <v>7428</v>
      </c>
      <c r="G2233" s="3">
        <v>3970.72</v>
      </c>
      <c r="H2233" s="3">
        <v>6</v>
      </c>
      <c r="I2233" s="8" t="s">
        <v>7769</v>
      </c>
      <c r="J2233" s="3" t="s">
        <v>8165</v>
      </c>
      <c r="K2233" s="3" t="s">
        <v>8168</v>
      </c>
      <c r="L2233" s="3" t="s">
        <v>8170</v>
      </c>
      <c r="M2233" s="4">
        <v>23824.32</v>
      </c>
      <c r="N2233" s="32">
        <f>Table2[[#This Row],[Price]]*Table2[[#This Row],[Quantity Sold]]</f>
        <v>23824.32</v>
      </c>
      <c r="O2233" s="1">
        <f t="shared" si="275"/>
        <v>2023</v>
      </c>
      <c r="P2233" s="1" t="str">
        <f t="shared" si="276"/>
        <v>MEN</v>
      </c>
      <c r="Q2233" s="1" t="str">
        <f t="shared" si="281"/>
        <v>Men_Shirts</v>
      </c>
      <c r="T2233" s="1" t="str">
        <f t="shared" si="277"/>
        <v>LOW PRICE</v>
      </c>
      <c r="U2233" t="str">
        <f t="shared" si="274"/>
        <v>No Discount</v>
      </c>
      <c r="V2233" t="str">
        <f t="shared" si="278"/>
        <v>Other</v>
      </c>
      <c r="W2233" s="1" t="b">
        <f t="shared" si="279"/>
        <v>0</v>
      </c>
      <c r="X2233" t="b">
        <f t="shared" si="280"/>
        <v>0</v>
      </c>
    </row>
    <row r="2234" spans="1:24" x14ac:dyDescent="0.3">
      <c r="A2234" s="2" t="s">
        <v>2220</v>
      </c>
      <c r="B2234" s="3" t="s">
        <v>5991</v>
      </c>
      <c r="C2234" s="3" t="s">
        <v>7405</v>
      </c>
      <c r="D2234" s="3" t="s">
        <v>7411</v>
      </c>
      <c r="E2234" s="3" t="s">
        <v>7423</v>
      </c>
      <c r="F2234" s="3" t="s">
        <v>7433</v>
      </c>
      <c r="G2234" s="3">
        <v>2704.14</v>
      </c>
      <c r="H2234" s="3">
        <v>7</v>
      </c>
      <c r="I2234" s="8" t="s">
        <v>7577</v>
      </c>
      <c r="J2234" s="3" t="s">
        <v>8166</v>
      </c>
      <c r="K2234" s="3" t="s">
        <v>8167</v>
      </c>
      <c r="L2234" s="3" t="s">
        <v>8169</v>
      </c>
      <c r="M2234" s="4">
        <v>15143.35</v>
      </c>
      <c r="N2234" s="32">
        <f>Table2[[#This Row],[Price]]*Table2[[#This Row],[Quantity Sold]]</f>
        <v>18928.98</v>
      </c>
      <c r="O2234" s="1">
        <f t="shared" si="275"/>
        <v>2024</v>
      </c>
      <c r="P2234" s="1" t="str">
        <f t="shared" si="276"/>
        <v>MEN</v>
      </c>
      <c r="Q2234" s="1" t="str">
        <f t="shared" si="281"/>
        <v>Men_Pants</v>
      </c>
      <c r="T2234" s="1" t="str">
        <f t="shared" si="277"/>
        <v>LOW PRICE</v>
      </c>
      <c r="U2234" t="str">
        <f t="shared" si="274"/>
        <v>Discounted</v>
      </c>
      <c r="V2234" t="str">
        <f t="shared" si="278"/>
        <v>Men's Discounted Item</v>
      </c>
      <c r="W2234" s="1" t="b">
        <f t="shared" si="279"/>
        <v>0</v>
      </c>
      <c r="X2234" t="b">
        <f t="shared" si="280"/>
        <v>1</v>
      </c>
    </row>
    <row r="2235" spans="1:24" ht="28.8" x14ac:dyDescent="0.3">
      <c r="A2235" s="2" t="s">
        <v>2221</v>
      </c>
      <c r="B2235" s="3" t="s">
        <v>5229</v>
      </c>
      <c r="C2235" s="3" t="s">
        <v>7408</v>
      </c>
      <c r="D2235" s="3" t="s">
        <v>7420</v>
      </c>
      <c r="E2235" s="3" t="s">
        <v>7425</v>
      </c>
      <c r="F2235" s="3" t="s">
        <v>7429</v>
      </c>
      <c r="G2235" s="3">
        <v>11704.66</v>
      </c>
      <c r="H2235" s="3">
        <v>13</v>
      </c>
      <c r="I2235" s="8" t="s">
        <v>7599</v>
      </c>
      <c r="J2235" s="3" t="s">
        <v>8163</v>
      </c>
      <c r="K2235" s="3" t="s">
        <v>8167</v>
      </c>
      <c r="L2235" s="3" t="s">
        <v>8169</v>
      </c>
      <c r="M2235" s="4">
        <v>121728.63</v>
      </c>
      <c r="N2235" s="32">
        <f>Table2[[#This Row],[Price]]*Table2[[#This Row],[Quantity Sold]]</f>
        <v>152160.57999999999</v>
      </c>
      <c r="O2235" s="1">
        <f t="shared" si="275"/>
        <v>2023</v>
      </c>
      <c r="P2235" s="1" t="str">
        <f t="shared" si="276"/>
        <v>WOMEN</v>
      </c>
      <c r="Q2235" s="1" t="str">
        <f t="shared" si="281"/>
        <v>Women_Tops</v>
      </c>
      <c r="T2235" s="1" t="str">
        <f t="shared" si="277"/>
        <v>HIGH PRICE</v>
      </c>
      <c r="U2235" t="str">
        <f t="shared" si="274"/>
        <v>Discounted</v>
      </c>
      <c r="V2235" t="str">
        <f t="shared" si="278"/>
        <v>Other</v>
      </c>
      <c r="W2235" s="1" t="b">
        <f t="shared" si="279"/>
        <v>1</v>
      </c>
      <c r="X2235" t="b">
        <f t="shared" si="280"/>
        <v>1</v>
      </c>
    </row>
    <row r="2236" spans="1:24" ht="28.8" x14ac:dyDescent="0.3">
      <c r="A2236" s="2" t="s">
        <v>2222</v>
      </c>
      <c r="B2236" s="3" t="s">
        <v>5992</v>
      </c>
      <c r="C2236" s="3" t="s">
        <v>7408</v>
      </c>
      <c r="D2236" s="3" t="s">
        <v>7417</v>
      </c>
      <c r="E2236" s="3" t="s">
        <v>7426</v>
      </c>
      <c r="F2236" s="3" t="s">
        <v>7434</v>
      </c>
      <c r="G2236" s="3">
        <v>2601.2199999999998</v>
      </c>
      <c r="H2236" s="3">
        <v>13</v>
      </c>
      <c r="I2236" s="8" t="s">
        <v>8004</v>
      </c>
      <c r="J2236" s="3" t="s">
        <v>8163</v>
      </c>
      <c r="K2236" s="3" t="s">
        <v>8167</v>
      </c>
      <c r="L2236" s="3" t="s">
        <v>8170</v>
      </c>
      <c r="M2236" s="4">
        <v>33815.86</v>
      </c>
      <c r="N2236" s="32">
        <f>Table2[[#This Row],[Price]]*Table2[[#This Row],[Quantity Sold]]</f>
        <v>33815.86</v>
      </c>
      <c r="O2236" s="1">
        <f t="shared" si="275"/>
        <v>2024</v>
      </c>
      <c r="P2236" s="1" t="str">
        <f t="shared" si="276"/>
        <v>WOMEN</v>
      </c>
      <c r="Q2236" s="1" t="str">
        <f t="shared" si="281"/>
        <v>Women_Shoes</v>
      </c>
      <c r="T2236" s="1" t="str">
        <f t="shared" si="277"/>
        <v>LOW PRICE</v>
      </c>
      <c r="U2236" t="str">
        <f t="shared" si="274"/>
        <v>No Discount</v>
      </c>
      <c r="V2236" t="str">
        <f t="shared" si="278"/>
        <v>Other</v>
      </c>
      <c r="W2236" s="1" t="b">
        <f t="shared" si="279"/>
        <v>1</v>
      </c>
      <c r="X2236" t="b">
        <f t="shared" si="280"/>
        <v>0</v>
      </c>
    </row>
    <row r="2237" spans="1:24" ht="28.8" x14ac:dyDescent="0.3">
      <c r="A2237" s="2" t="s">
        <v>2223</v>
      </c>
      <c r="B2237" s="3" t="s">
        <v>5993</v>
      </c>
      <c r="C2237" s="3" t="s">
        <v>7408</v>
      </c>
      <c r="D2237" s="3" t="s">
        <v>7422</v>
      </c>
      <c r="E2237" s="3" t="s">
        <v>7427</v>
      </c>
      <c r="F2237" s="3" t="s">
        <v>7433</v>
      </c>
      <c r="G2237" s="3">
        <v>6524.63</v>
      </c>
      <c r="H2237" s="3">
        <v>13</v>
      </c>
      <c r="I2237" s="8" t="s">
        <v>7576</v>
      </c>
      <c r="J2237" s="3" t="s">
        <v>8164</v>
      </c>
      <c r="K2237" s="3" t="s">
        <v>8168</v>
      </c>
      <c r="L2237" s="3" t="s">
        <v>8169</v>
      </c>
      <c r="M2237" s="4">
        <v>67855.820000000007</v>
      </c>
      <c r="N2237" s="32">
        <f>Table2[[#This Row],[Price]]*Table2[[#This Row],[Quantity Sold]]</f>
        <v>84820.19</v>
      </c>
      <c r="O2237" s="1">
        <f t="shared" si="275"/>
        <v>2022</v>
      </c>
      <c r="P2237" s="1" t="str">
        <f t="shared" si="276"/>
        <v>WOMEN</v>
      </c>
      <c r="Q2237" s="1" t="str">
        <f t="shared" si="281"/>
        <v>Women_Skirts</v>
      </c>
      <c r="T2237" s="1" t="str">
        <f t="shared" si="277"/>
        <v>LOW PRICE</v>
      </c>
      <c r="U2237" t="str">
        <f t="shared" ref="U2237:U2300" si="282">IF(L2237 = "Yes", "Discounted", "No Discount")</f>
        <v>Discounted</v>
      </c>
      <c r="V2237" t="str">
        <f t="shared" si="278"/>
        <v>Other</v>
      </c>
      <c r="W2237" s="1" t="b">
        <f t="shared" si="279"/>
        <v>1</v>
      </c>
      <c r="X2237" t="b">
        <f t="shared" si="280"/>
        <v>1</v>
      </c>
    </row>
    <row r="2238" spans="1:24" ht="28.8" x14ac:dyDescent="0.3">
      <c r="A2238" s="2" t="s">
        <v>2224</v>
      </c>
      <c r="B2238" s="3" t="s">
        <v>5994</v>
      </c>
      <c r="C2238" s="3" t="s">
        <v>7408</v>
      </c>
      <c r="D2238" s="3" t="s">
        <v>7422</v>
      </c>
      <c r="E2238" s="3" t="s">
        <v>7427</v>
      </c>
      <c r="F2238" s="3" t="s">
        <v>7434</v>
      </c>
      <c r="G2238" s="3">
        <v>11845.76</v>
      </c>
      <c r="H2238" s="3">
        <v>18</v>
      </c>
      <c r="I2238" s="8" t="s">
        <v>7822</v>
      </c>
      <c r="J2238" s="3" t="s">
        <v>8163</v>
      </c>
      <c r="K2238" s="3" t="s">
        <v>8168</v>
      </c>
      <c r="L2238" s="3" t="s">
        <v>8169</v>
      </c>
      <c r="M2238" s="4">
        <v>170579.11</v>
      </c>
      <c r="N2238" s="32">
        <f>Table2[[#This Row],[Price]]*Table2[[#This Row],[Quantity Sold]]</f>
        <v>213223.67999999999</v>
      </c>
      <c r="O2238" s="1">
        <f t="shared" si="275"/>
        <v>2023</v>
      </c>
      <c r="P2238" s="1" t="str">
        <f t="shared" si="276"/>
        <v>WOMEN</v>
      </c>
      <c r="Q2238" s="1" t="str">
        <f t="shared" si="281"/>
        <v>Women_Skirts</v>
      </c>
      <c r="T2238" s="1" t="str">
        <f t="shared" si="277"/>
        <v>HIGH PRICE</v>
      </c>
      <c r="U2238" t="str">
        <f t="shared" si="282"/>
        <v>Discounted</v>
      </c>
      <c r="V2238" t="str">
        <f t="shared" si="278"/>
        <v>Other</v>
      </c>
      <c r="W2238" s="1" t="b">
        <f t="shared" si="279"/>
        <v>1</v>
      </c>
      <c r="X2238" t="b">
        <f t="shared" si="280"/>
        <v>1</v>
      </c>
    </row>
    <row r="2239" spans="1:24" ht="28.8" x14ac:dyDescent="0.3">
      <c r="A2239" s="2" t="s">
        <v>2225</v>
      </c>
      <c r="B2239" s="3" t="s">
        <v>4007</v>
      </c>
      <c r="C2239" s="3" t="s">
        <v>7406</v>
      </c>
      <c r="D2239" s="3" t="s">
        <v>7416</v>
      </c>
      <c r="E2239" s="3" t="s">
        <v>7423</v>
      </c>
      <c r="F2239" s="3" t="s">
        <v>7431</v>
      </c>
      <c r="G2239" s="3">
        <v>15546.73</v>
      </c>
      <c r="H2239" s="3">
        <v>18</v>
      </c>
      <c r="I2239" s="8" t="s">
        <v>7762</v>
      </c>
      <c r="J2239" s="3" t="s">
        <v>8165</v>
      </c>
      <c r="K2239" s="3" t="s">
        <v>8168</v>
      </c>
      <c r="L2239" s="3" t="s">
        <v>8169</v>
      </c>
      <c r="M2239" s="4">
        <v>223872.58</v>
      </c>
      <c r="N2239" s="32">
        <f>Table2[[#This Row],[Price]]*Table2[[#This Row],[Quantity Sold]]</f>
        <v>279841.14</v>
      </c>
      <c r="O2239" s="1">
        <f t="shared" si="275"/>
        <v>2024</v>
      </c>
      <c r="P2239" s="1" t="str">
        <f t="shared" si="276"/>
        <v>ACCESSORIES</v>
      </c>
      <c r="Q2239" s="1" t="str">
        <f t="shared" si="281"/>
        <v>Accessories_Belts</v>
      </c>
      <c r="T2239" s="1" t="str">
        <f t="shared" si="277"/>
        <v>HIGH PRICE</v>
      </c>
      <c r="U2239" t="str">
        <f t="shared" si="282"/>
        <v>Discounted</v>
      </c>
      <c r="V2239" t="str">
        <f t="shared" si="278"/>
        <v>Other</v>
      </c>
      <c r="W2239" s="1" t="b">
        <f t="shared" si="279"/>
        <v>1</v>
      </c>
      <c r="X2239" t="b">
        <f t="shared" si="280"/>
        <v>1</v>
      </c>
    </row>
    <row r="2240" spans="1:24" ht="28.8" x14ac:dyDescent="0.3">
      <c r="A2240" s="2" t="s">
        <v>1379</v>
      </c>
      <c r="B2240" s="3" t="s">
        <v>5322</v>
      </c>
      <c r="C2240" s="3" t="s">
        <v>7406</v>
      </c>
      <c r="D2240" s="3" t="s">
        <v>7416</v>
      </c>
      <c r="E2240" s="3" t="s">
        <v>7425</v>
      </c>
      <c r="F2240" s="3" t="s">
        <v>7429</v>
      </c>
      <c r="G2240" s="3">
        <v>7628.53</v>
      </c>
      <c r="H2240" s="3">
        <v>13</v>
      </c>
      <c r="I2240" s="8" t="s">
        <v>7902</v>
      </c>
      <c r="J2240" s="3" t="s">
        <v>8164</v>
      </c>
      <c r="K2240" s="3" t="s">
        <v>8167</v>
      </c>
      <c r="L2240" s="3" t="s">
        <v>8170</v>
      </c>
      <c r="M2240" s="4">
        <v>99170.89</v>
      </c>
      <c r="N2240" s="32">
        <f>Table2[[#This Row],[Price]]*Table2[[#This Row],[Quantity Sold]]</f>
        <v>99170.89</v>
      </c>
      <c r="O2240" s="1">
        <f t="shared" si="275"/>
        <v>2024</v>
      </c>
      <c r="P2240" s="1" t="str">
        <f t="shared" si="276"/>
        <v>ACCESSORIES</v>
      </c>
      <c r="Q2240" s="1" t="str">
        <f t="shared" si="281"/>
        <v>Accessories_Belts</v>
      </c>
      <c r="T2240" s="1" t="str">
        <f t="shared" si="277"/>
        <v>LOW PRICE</v>
      </c>
      <c r="U2240" t="str">
        <f t="shared" si="282"/>
        <v>No Discount</v>
      </c>
      <c r="V2240" t="str">
        <f t="shared" si="278"/>
        <v>Other</v>
      </c>
      <c r="W2240" s="1" t="b">
        <f t="shared" si="279"/>
        <v>1</v>
      </c>
      <c r="X2240" t="b">
        <f t="shared" si="280"/>
        <v>0</v>
      </c>
    </row>
    <row r="2241" spans="1:24" ht="28.8" x14ac:dyDescent="0.3">
      <c r="A2241" s="2" t="s">
        <v>2226</v>
      </c>
      <c r="B2241" s="3" t="s">
        <v>5995</v>
      </c>
      <c r="C2241" s="3" t="s">
        <v>7406</v>
      </c>
      <c r="D2241" s="3" t="s">
        <v>7412</v>
      </c>
      <c r="E2241" s="3" t="s">
        <v>7425</v>
      </c>
      <c r="F2241" s="3" t="s">
        <v>7429</v>
      </c>
      <c r="G2241" s="3">
        <v>9787.36</v>
      </c>
      <c r="H2241" s="3">
        <v>20</v>
      </c>
      <c r="I2241" s="8" t="s">
        <v>7908</v>
      </c>
      <c r="J2241" s="3" t="s">
        <v>8162</v>
      </c>
      <c r="K2241" s="3" t="s">
        <v>8168</v>
      </c>
      <c r="L2241" s="3" t="s">
        <v>8170</v>
      </c>
      <c r="M2241" s="4">
        <v>195747.20000000001</v>
      </c>
      <c r="N2241" s="32">
        <f>Table2[[#This Row],[Price]]*Table2[[#This Row],[Quantity Sold]]</f>
        <v>195747.20000000001</v>
      </c>
      <c r="O2241" s="1">
        <f t="shared" si="275"/>
        <v>2023</v>
      </c>
      <c r="P2241" s="1" t="str">
        <f t="shared" si="276"/>
        <v>ACCESSORIES</v>
      </c>
      <c r="Q2241" s="1" t="str">
        <f t="shared" si="281"/>
        <v>Accessories_Hats</v>
      </c>
      <c r="T2241" s="1" t="str">
        <f t="shared" si="277"/>
        <v>LOW PRICE</v>
      </c>
      <c r="U2241" t="str">
        <f t="shared" si="282"/>
        <v>No Discount</v>
      </c>
      <c r="V2241" t="str">
        <f t="shared" si="278"/>
        <v>Other</v>
      </c>
      <c r="W2241" s="1" t="b">
        <f t="shared" si="279"/>
        <v>1</v>
      </c>
      <c r="X2241" t="b">
        <f t="shared" si="280"/>
        <v>0</v>
      </c>
    </row>
    <row r="2242" spans="1:24" x14ac:dyDescent="0.3">
      <c r="A2242" s="2" t="s">
        <v>2227</v>
      </c>
      <c r="B2242" s="3" t="s">
        <v>5405</v>
      </c>
      <c r="C2242" s="3" t="s">
        <v>7405</v>
      </c>
      <c r="D2242" s="3" t="s">
        <v>7409</v>
      </c>
      <c r="E2242" s="3" t="s">
        <v>7424</v>
      </c>
      <c r="F2242" s="3" t="s">
        <v>7431</v>
      </c>
      <c r="G2242" s="3">
        <v>4106.84</v>
      </c>
      <c r="H2242" s="3">
        <v>13</v>
      </c>
      <c r="I2242" s="8" t="s">
        <v>7550</v>
      </c>
      <c r="J2242" s="3" t="s">
        <v>8162</v>
      </c>
      <c r="K2242" s="3" t="s">
        <v>8167</v>
      </c>
      <c r="L2242" s="3" t="s">
        <v>8169</v>
      </c>
      <c r="M2242" s="4">
        <v>42710.97</v>
      </c>
      <c r="N2242" s="32">
        <f>Table2[[#This Row],[Price]]*Table2[[#This Row],[Quantity Sold]]</f>
        <v>53388.92</v>
      </c>
      <c r="O2242" s="1">
        <f t="shared" si="275"/>
        <v>2024</v>
      </c>
      <c r="P2242" s="1" t="str">
        <f t="shared" si="276"/>
        <v>MEN</v>
      </c>
      <c r="Q2242" s="1" t="str">
        <f t="shared" si="281"/>
        <v>Men_Jackets</v>
      </c>
      <c r="T2242" s="1" t="str">
        <f t="shared" si="277"/>
        <v>LOW PRICE</v>
      </c>
      <c r="U2242" t="str">
        <f t="shared" si="282"/>
        <v>Discounted</v>
      </c>
      <c r="V2242" t="str">
        <f t="shared" si="278"/>
        <v>Men's Discounted Item</v>
      </c>
      <c r="W2242" s="1" t="b">
        <f t="shared" si="279"/>
        <v>1</v>
      </c>
      <c r="X2242" t="b">
        <f t="shared" si="280"/>
        <v>1</v>
      </c>
    </row>
    <row r="2243" spans="1:24" ht="28.8" x14ac:dyDescent="0.3">
      <c r="A2243" s="2" t="s">
        <v>2228</v>
      </c>
      <c r="B2243" s="3" t="s">
        <v>5996</v>
      </c>
      <c r="C2243" s="3" t="s">
        <v>7406</v>
      </c>
      <c r="D2243" s="3" t="s">
        <v>7414</v>
      </c>
      <c r="E2243" s="3" t="s">
        <v>7423</v>
      </c>
      <c r="F2243" s="3" t="s">
        <v>7431</v>
      </c>
      <c r="G2243" s="3">
        <v>2038.48</v>
      </c>
      <c r="H2243" s="3">
        <v>9</v>
      </c>
      <c r="I2243" s="8" t="s">
        <v>7846</v>
      </c>
      <c r="J2243" s="3" t="s">
        <v>8165</v>
      </c>
      <c r="K2243" s="3" t="s">
        <v>8168</v>
      </c>
      <c r="L2243" s="3" t="s">
        <v>8169</v>
      </c>
      <c r="M2243" s="4">
        <v>14676.89</v>
      </c>
      <c r="N2243" s="32">
        <f>Table2[[#This Row],[Price]]*Table2[[#This Row],[Quantity Sold]]</f>
        <v>18346.32</v>
      </c>
      <c r="O2243" s="1">
        <f t="shared" ref="O2243:O2306" si="283">YEAR(I2243)</f>
        <v>2024</v>
      </c>
      <c r="P2243" s="1" t="str">
        <f t="shared" ref="P2243:P2306" si="284">UPPER(C2243)</f>
        <v>ACCESSORIES</v>
      </c>
      <c r="Q2243" s="1" t="str">
        <f t="shared" si="281"/>
        <v>Accessories_Bags</v>
      </c>
      <c r="T2243" s="1" t="str">
        <f t="shared" ref="T2243:T2306" si="285">IF(G2243&gt;10000,"HIGH PRICE", "LOW PRICE")</f>
        <v>LOW PRICE</v>
      </c>
      <c r="U2243" t="str">
        <f t="shared" si="282"/>
        <v>Discounted</v>
      </c>
      <c r="V2243" t="str">
        <f t="shared" ref="V2243:V2306" si="286">IF(AND(C2243 = "Men", L2243 = "Yes"), "Men's Discounted Item", "Other")</f>
        <v>Other</v>
      </c>
      <c r="W2243" s="1" t="b">
        <f t="shared" ref="W2243:W2306" si="287">H2243&gt;=10</f>
        <v>0</v>
      </c>
      <c r="X2243" t="b">
        <f t="shared" ref="X2243:X2306" si="288">L2243 = "Yes"</f>
        <v>1</v>
      </c>
    </row>
    <row r="2244" spans="1:24" ht="28.8" x14ac:dyDescent="0.3">
      <c r="A2244" s="2" t="s">
        <v>2229</v>
      </c>
      <c r="B2244" s="3" t="s">
        <v>5997</v>
      </c>
      <c r="C2244" s="3" t="s">
        <v>7406</v>
      </c>
      <c r="D2244" s="3" t="s">
        <v>7421</v>
      </c>
      <c r="E2244" s="3" t="s">
        <v>7423</v>
      </c>
      <c r="F2244" s="3" t="s">
        <v>7429</v>
      </c>
      <c r="G2244" s="3">
        <v>10499.5</v>
      </c>
      <c r="H2244" s="3">
        <v>1</v>
      </c>
      <c r="I2244" s="8" t="s">
        <v>7540</v>
      </c>
      <c r="J2244" s="3" t="s">
        <v>8163</v>
      </c>
      <c r="K2244" s="3" t="s">
        <v>8168</v>
      </c>
      <c r="L2244" s="3" t="s">
        <v>8170</v>
      </c>
      <c r="M2244" s="4">
        <v>10499.5</v>
      </c>
      <c r="N2244" s="32">
        <f>Table2[[#This Row],[Price]]*Table2[[#This Row],[Quantity Sold]]</f>
        <v>10499.5</v>
      </c>
      <c r="O2244" s="1">
        <f t="shared" si="283"/>
        <v>2023</v>
      </c>
      <c r="P2244" s="1" t="str">
        <f t="shared" si="284"/>
        <v>ACCESSORIES</v>
      </c>
      <c r="Q2244" s="1" t="str">
        <f t="shared" si="281"/>
        <v>Accessories_Scarves</v>
      </c>
      <c r="T2244" s="1" t="str">
        <f t="shared" si="285"/>
        <v>HIGH PRICE</v>
      </c>
      <c r="U2244" t="str">
        <f t="shared" si="282"/>
        <v>No Discount</v>
      </c>
      <c r="V2244" t="str">
        <f t="shared" si="286"/>
        <v>Other</v>
      </c>
      <c r="W2244" s="1" t="b">
        <f t="shared" si="287"/>
        <v>0</v>
      </c>
      <c r="X2244" t="b">
        <f t="shared" si="288"/>
        <v>0</v>
      </c>
    </row>
    <row r="2245" spans="1:24" x14ac:dyDescent="0.3">
      <c r="A2245" s="2" t="s">
        <v>2230</v>
      </c>
      <c r="B2245" s="3" t="s">
        <v>5998</v>
      </c>
      <c r="C2245" s="3" t="s">
        <v>7405</v>
      </c>
      <c r="D2245" s="3" t="s">
        <v>7410</v>
      </c>
      <c r="E2245" s="3" t="s">
        <v>7425</v>
      </c>
      <c r="F2245" s="3" t="s">
        <v>7430</v>
      </c>
      <c r="G2245" s="3">
        <v>10014.780000000001</v>
      </c>
      <c r="H2245" s="3">
        <v>13</v>
      </c>
      <c r="I2245" s="8" t="s">
        <v>8126</v>
      </c>
      <c r="J2245" s="3" t="s">
        <v>8165</v>
      </c>
      <c r="K2245" s="3" t="s">
        <v>8168</v>
      </c>
      <c r="L2245" s="3" t="s">
        <v>8170</v>
      </c>
      <c r="M2245" s="4">
        <v>130192.14</v>
      </c>
      <c r="N2245" s="32">
        <f>Table2[[#This Row],[Price]]*Table2[[#This Row],[Quantity Sold]]</f>
        <v>130192.14000000001</v>
      </c>
      <c r="O2245" s="1">
        <f t="shared" si="283"/>
        <v>2023</v>
      </c>
      <c r="P2245" s="1" t="str">
        <f t="shared" si="284"/>
        <v>MEN</v>
      </c>
      <c r="Q2245" s="1" t="str">
        <f t="shared" si="281"/>
        <v>Men_Shirts</v>
      </c>
      <c r="T2245" s="1" t="str">
        <f t="shared" si="285"/>
        <v>HIGH PRICE</v>
      </c>
      <c r="U2245" t="str">
        <f t="shared" si="282"/>
        <v>No Discount</v>
      </c>
      <c r="V2245" t="str">
        <f t="shared" si="286"/>
        <v>Other</v>
      </c>
      <c r="W2245" s="1" t="b">
        <f t="shared" si="287"/>
        <v>1</v>
      </c>
      <c r="X2245" t="b">
        <f t="shared" si="288"/>
        <v>0</v>
      </c>
    </row>
    <row r="2246" spans="1:24" ht="28.8" x14ac:dyDescent="0.3">
      <c r="A2246" s="2" t="s">
        <v>2231</v>
      </c>
      <c r="B2246" s="3" t="s">
        <v>5177</v>
      </c>
      <c r="C2246" s="3" t="s">
        <v>7408</v>
      </c>
      <c r="D2246" s="3" t="s">
        <v>7419</v>
      </c>
      <c r="E2246" s="3" t="s">
        <v>7425</v>
      </c>
      <c r="F2246" s="3" t="s">
        <v>7429</v>
      </c>
      <c r="G2246" s="3">
        <v>15680.36</v>
      </c>
      <c r="H2246" s="3">
        <v>6</v>
      </c>
      <c r="I2246" s="8" t="s">
        <v>7718</v>
      </c>
      <c r="J2246" s="3" t="s">
        <v>8164</v>
      </c>
      <c r="K2246" s="3" t="s">
        <v>8168</v>
      </c>
      <c r="L2246" s="3" t="s">
        <v>8170</v>
      </c>
      <c r="M2246" s="4">
        <v>94082.16</v>
      </c>
      <c r="N2246" s="32">
        <f>Table2[[#This Row],[Price]]*Table2[[#This Row],[Quantity Sold]]</f>
        <v>94082.16</v>
      </c>
      <c r="O2246" s="1">
        <f t="shared" si="283"/>
        <v>2023</v>
      </c>
      <c r="P2246" s="1" t="str">
        <f t="shared" si="284"/>
        <v>WOMEN</v>
      </c>
      <c r="Q2246" s="1" t="str">
        <f t="shared" si="281"/>
        <v>Women_Dresses</v>
      </c>
      <c r="T2246" s="1" t="str">
        <f t="shared" si="285"/>
        <v>HIGH PRICE</v>
      </c>
      <c r="U2246" t="str">
        <f t="shared" si="282"/>
        <v>No Discount</v>
      </c>
      <c r="V2246" t="str">
        <f t="shared" si="286"/>
        <v>Other</v>
      </c>
      <c r="W2246" s="1" t="b">
        <f t="shared" si="287"/>
        <v>0</v>
      </c>
      <c r="X2246" t="b">
        <f t="shared" si="288"/>
        <v>0</v>
      </c>
    </row>
    <row r="2247" spans="1:24" x14ac:dyDescent="0.3">
      <c r="A2247" s="2" t="s">
        <v>2232</v>
      </c>
      <c r="B2247" s="3" t="s">
        <v>5999</v>
      </c>
      <c r="C2247" s="3" t="s">
        <v>7405</v>
      </c>
      <c r="D2247" s="3" t="s">
        <v>7409</v>
      </c>
      <c r="E2247" s="3" t="s">
        <v>7426</v>
      </c>
      <c r="F2247" s="3" t="s">
        <v>7433</v>
      </c>
      <c r="G2247" s="3">
        <v>919.64</v>
      </c>
      <c r="H2247" s="3">
        <v>16</v>
      </c>
      <c r="I2247" s="8" t="s">
        <v>7923</v>
      </c>
      <c r="J2247" s="3" t="s">
        <v>8164</v>
      </c>
      <c r="K2247" s="3" t="s">
        <v>8168</v>
      </c>
      <c r="L2247" s="3" t="s">
        <v>8169</v>
      </c>
      <c r="M2247" s="4">
        <v>11771.06</v>
      </c>
      <c r="N2247" s="32">
        <f>Table2[[#This Row],[Price]]*Table2[[#This Row],[Quantity Sold]]</f>
        <v>14714.24</v>
      </c>
      <c r="O2247" s="1">
        <f t="shared" si="283"/>
        <v>2024</v>
      </c>
      <c r="P2247" s="1" t="str">
        <f t="shared" si="284"/>
        <v>MEN</v>
      </c>
      <c r="Q2247" s="1" t="str">
        <f t="shared" si="281"/>
        <v>Men_Jackets</v>
      </c>
      <c r="T2247" s="1" t="str">
        <f t="shared" si="285"/>
        <v>LOW PRICE</v>
      </c>
      <c r="U2247" t="str">
        <f t="shared" si="282"/>
        <v>Discounted</v>
      </c>
      <c r="V2247" t="str">
        <f t="shared" si="286"/>
        <v>Men's Discounted Item</v>
      </c>
      <c r="W2247" s="1" t="b">
        <f t="shared" si="287"/>
        <v>1</v>
      </c>
      <c r="X2247" t="b">
        <f t="shared" si="288"/>
        <v>1</v>
      </c>
    </row>
    <row r="2248" spans="1:24" ht="28.8" x14ac:dyDescent="0.3">
      <c r="A2248" s="2" t="s">
        <v>2233</v>
      </c>
      <c r="B2248" s="3" t="s">
        <v>5543</v>
      </c>
      <c r="C2248" s="3" t="s">
        <v>7408</v>
      </c>
      <c r="D2248" s="3" t="s">
        <v>7419</v>
      </c>
      <c r="E2248" s="3" t="s">
        <v>7425</v>
      </c>
      <c r="F2248" s="3" t="s">
        <v>7429</v>
      </c>
      <c r="G2248" s="3">
        <v>12942.19</v>
      </c>
      <c r="H2248" s="3">
        <v>15</v>
      </c>
      <c r="I2248" s="8" t="s">
        <v>7503</v>
      </c>
      <c r="J2248" s="3" t="s">
        <v>8163</v>
      </c>
      <c r="K2248" s="3" t="s">
        <v>8167</v>
      </c>
      <c r="L2248" s="3" t="s">
        <v>8169</v>
      </c>
      <c r="M2248" s="4">
        <v>155306.28</v>
      </c>
      <c r="N2248" s="32">
        <f>Table2[[#This Row],[Price]]*Table2[[#This Row],[Quantity Sold]]</f>
        <v>194132.85</v>
      </c>
      <c r="O2248" s="1">
        <f t="shared" si="283"/>
        <v>2022</v>
      </c>
      <c r="P2248" s="1" t="str">
        <f t="shared" si="284"/>
        <v>WOMEN</v>
      </c>
      <c r="Q2248" s="1" t="str">
        <f t="shared" si="281"/>
        <v>Women_Dresses</v>
      </c>
      <c r="T2248" s="1" t="str">
        <f t="shared" si="285"/>
        <v>HIGH PRICE</v>
      </c>
      <c r="U2248" t="str">
        <f t="shared" si="282"/>
        <v>Discounted</v>
      </c>
      <c r="V2248" t="str">
        <f t="shared" si="286"/>
        <v>Other</v>
      </c>
      <c r="W2248" s="1" t="b">
        <f t="shared" si="287"/>
        <v>1</v>
      </c>
      <c r="X2248" t="b">
        <f t="shared" si="288"/>
        <v>1</v>
      </c>
    </row>
    <row r="2249" spans="1:24" x14ac:dyDescent="0.3">
      <c r="A2249" s="2" t="s">
        <v>2234</v>
      </c>
      <c r="B2249" s="3" t="s">
        <v>6000</v>
      </c>
      <c r="C2249" s="3" t="s">
        <v>7407</v>
      </c>
      <c r="D2249" s="3" t="s">
        <v>7413</v>
      </c>
      <c r="E2249" s="3" t="s">
        <v>7425</v>
      </c>
      <c r="F2249" s="3" t="s">
        <v>7429</v>
      </c>
      <c r="G2249" s="3">
        <v>16072.95</v>
      </c>
      <c r="H2249" s="3">
        <v>1</v>
      </c>
      <c r="I2249" s="8" t="s">
        <v>7835</v>
      </c>
      <c r="J2249" s="3" t="s">
        <v>8165</v>
      </c>
      <c r="K2249" s="3" t="s">
        <v>8167</v>
      </c>
      <c r="L2249" s="3" t="s">
        <v>8170</v>
      </c>
      <c r="M2249" s="4">
        <v>16072.95</v>
      </c>
      <c r="N2249" s="32">
        <f>Table2[[#This Row],[Price]]*Table2[[#This Row],[Quantity Sold]]</f>
        <v>16072.95</v>
      </c>
      <c r="O2249" s="1">
        <f t="shared" si="283"/>
        <v>2022</v>
      </c>
      <c r="P2249" s="1" t="str">
        <f t="shared" si="284"/>
        <v>KIDS</v>
      </c>
      <c r="Q2249" s="1" t="str">
        <f t="shared" si="281"/>
        <v>Kids_Shorts</v>
      </c>
      <c r="T2249" s="1" t="str">
        <f t="shared" si="285"/>
        <v>HIGH PRICE</v>
      </c>
      <c r="U2249" t="str">
        <f t="shared" si="282"/>
        <v>No Discount</v>
      </c>
      <c r="V2249" t="str">
        <f t="shared" si="286"/>
        <v>Other</v>
      </c>
      <c r="W2249" s="1" t="b">
        <f t="shared" si="287"/>
        <v>0</v>
      </c>
      <c r="X2249" t="b">
        <f t="shared" si="288"/>
        <v>0</v>
      </c>
    </row>
    <row r="2250" spans="1:24" ht="28.8" x14ac:dyDescent="0.3">
      <c r="A2250" s="2" t="s">
        <v>2235</v>
      </c>
      <c r="B2250" s="3" t="s">
        <v>6001</v>
      </c>
      <c r="C2250" s="3" t="s">
        <v>7406</v>
      </c>
      <c r="D2250" s="3" t="s">
        <v>7416</v>
      </c>
      <c r="E2250" s="3" t="s">
        <v>7426</v>
      </c>
      <c r="F2250" s="3" t="s">
        <v>7432</v>
      </c>
      <c r="G2250" s="3">
        <v>7352.14</v>
      </c>
      <c r="H2250" s="3">
        <v>7</v>
      </c>
      <c r="I2250" s="8" t="s">
        <v>7741</v>
      </c>
      <c r="J2250" s="3" t="s">
        <v>8162</v>
      </c>
      <c r="K2250" s="3" t="s">
        <v>8168</v>
      </c>
      <c r="L2250" s="3" t="s">
        <v>8169</v>
      </c>
      <c r="M2250" s="4">
        <v>41172.15</v>
      </c>
      <c r="N2250" s="32">
        <f>Table2[[#This Row],[Price]]*Table2[[#This Row],[Quantity Sold]]</f>
        <v>51464.98</v>
      </c>
      <c r="O2250" s="1">
        <f t="shared" si="283"/>
        <v>2023</v>
      </c>
      <c r="P2250" s="1" t="str">
        <f t="shared" si="284"/>
        <v>ACCESSORIES</v>
      </c>
      <c r="Q2250" s="1" t="str">
        <f t="shared" si="281"/>
        <v>Accessories_Belts</v>
      </c>
      <c r="T2250" s="1" t="str">
        <f t="shared" si="285"/>
        <v>LOW PRICE</v>
      </c>
      <c r="U2250" t="str">
        <f t="shared" si="282"/>
        <v>Discounted</v>
      </c>
      <c r="V2250" t="str">
        <f t="shared" si="286"/>
        <v>Other</v>
      </c>
      <c r="W2250" s="1" t="b">
        <f t="shared" si="287"/>
        <v>0</v>
      </c>
      <c r="X2250" t="b">
        <f t="shared" si="288"/>
        <v>1</v>
      </c>
    </row>
    <row r="2251" spans="1:24" x14ac:dyDescent="0.3">
      <c r="A2251" s="2" t="s">
        <v>2236</v>
      </c>
      <c r="B2251" s="3" t="s">
        <v>6002</v>
      </c>
      <c r="C2251" s="3" t="s">
        <v>7405</v>
      </c>
      <c r="D2251" s="3" t="s">
        <v>7409</v>
      </c>
      <c r="E2251" s="3" t="s">
        <v>7423</v>
      </c>
      <c r="F2251" s="3" t="s">
        <v>7434</v>
      </c>
      <c r="G2251" s="3">
        <v>11602.57</v>
      </c>
      <c r="H2251" s="3">
        <v>12</v>
      </c>
      <c r="I2251" s="8" t="s">
        <v>8022</v>
      </c>
      <c r="J2251" s="3" t="s">
        <v>8165</v>
      </c>
      <c r="K2251" s="3" t="s">
        <v>8167</v>
      </c>
      <c r="L2251" s="3" t="s">
        <v>8169</v>
      </c>
      <c r="M2251" s="4">
        <v>111384.34</v>
      </c>
      <c r="N2251" s="32">
        <f>Table2[[#This Row],[Price]]*Table2[[#This Row],[Quantity Sold]]</f>
        <v>139230.84</v>
      </c>
      <c r="O2251" s="1">
        <f t="shared" si="283"/>
        <v>2023</v>
      </c>
      <c r="P2251" s="1" t="str">
        <f t="shared" si="284"/>
        <v>MEN</v>
      </c>
      <c r="Q2251" s="1" t="str">
        <f t="shared" si="281"/>
        <v>Men_Jackets</v>
      </c>
      <c r="T2251" s="1" t="str">
        <f t="shared" si="285"/>
        <v>HIGH PRICE</v>
      </c>
      <c r="U2251" t="str">
        <f t="shared" si="282"/>
        <v>Discounted</v>
      </c>
      <c r="V2251" t="str">
        <f t="shared" si="286"/>
        <v>Men's Discounted Item</v>
      </c>
      <c r="W2251" s="1" t="b">
        <f t="shared" si="287"/>
        <v>1</v>
      </c>
      <c r="X2251" t="b">
        <f t="shared" si="288"/>
        <v>1</v>
      </c>
    </row>
    <row r="2252" spans="1:24" x14ac:dyDescent="0.3">
      <c r="A2252" s="2" t="s">
        <v>2237</v>
      </c>
      <c r="B2252" s="3" t="s">
        <v>6003</v>
      </c>
      <c r="C2252" s="3" t="s">
        <v>7407</v>
      </c>
      <c r="D2252" s="3" t="s">
        <v>7413</v>
      </c>
      <c r="E2252" s="3" t="s">
        <v>7426</v>
      </c>
      <c r="F2252" s="3" t="s">
        <v>7433</v>
      </c>
      <c r="G2252" s="3">
        <v>2458.46</v>
      </c>
      <c r="H2252" s="3">
        <v>2</v>
      </c>
      <c r="I2252" s="8" t="s">
        <v>7653</v>
      </c>
      <c r="J2252" s="3" t="s">
        <v>8164</v>
      </c>
      <c r="K2252" s="3" t="s">
        <v>8167</v>
      </c>
      <c r="L2252" s="3" t="s">
        <v>8169</v>
      </c>
      <c r="M2252" s="4">
        <v>3933.37</v>
      </c>
      <c r="N2252" s="32">
        <f>Table2[[#This Row],[Price]]*Table2[[#This Row],[Quantity Sold]]</f>
        <v>4916.92</v>
      </c>
      <c r="O2252" s="1">
        <f t="shared" si="283"/>
        <v>2023</v>
      </c>
      <c r="P2252" s="1" t="str">
        <f t="shared" si="284"/>
        <v>KIDS</v>
      </c>
      <c r="Q2252" s="1" t="str">
        <f t="shared" si="281"/>
        <v>Kids_Shorts</v>
      </c>
      <c r="T2252" s="1" t="str">
        <f t="shared" si="285"/>
        <v>LOW PRICE</v>
      </c>
      <c r="U2252" t="str">
        <f t="shared" si="282"/>
        <v>Discounted</v>
      </c>
      <c r="V2252" t="str">
        <f t="shared" si="286"/>
        <v>Other</v>
      </c>
      <c r="W2252" s="1" t="b">
        <f t="shared" si="287"/>
        <v>0</v>
      </c>
      <c r="X2252" t="b">
        <f t="shared" si="288"/>
        <v>1</v>
      </c>
    </row>
    <row r="2253" spans="1:24" ht="28.8" x14ac:dyDescent="0.3">
      <c r="A2253" s="2" t="s">
        <v>2238</v>
      </c>
      <c r="B2253" s="3" t="s">
        <v>6004</v>
      </c>
      <c r="C2253" s="3" t="s">
        <v>7406</v>
      </c>
      <c r="D2253" s="3" t="s">
        <v>7416</v>
      </c>
      <c r="E2253" s="3" t="s">
        <v>7427</v>
      </c>
      <c r="F2253" s="3" t="s">
        <v>7428</v>
      </c>
      <c r="G2253" s="3">
        <v>11587.63</v>
      </c>
      <c r="H2253" s="3">
        <v>15</v>
      </c>
      <c r="I2253" s="8" t="s">
        <v>7578</v>
      </c>
      <c r="J2253" s="3" t="s">
        <v>8162</v>
      </c>
      <c r="K2253" s="3" t="s">
        <v>8168</v>
      </c>
      <c r="L2253" s="3" t="s">
        <v>8169</v>
      </c>
      <c r="M2253" s="4">
        <v>139051.56</v>
      </c>
      <c r="N2253" s="32">
        <f>Table2[[#This Row],[Price]]*Table2[[#This Row],[Quantity Sold]]</f>
        <v>173814.44999999998</v>
      </c>
      <c r="O2253" s="1">
        <f t="shared" si="283"/>
        <v>2024</v>
      </c>
      <c r="P2253" s="1" t="str">
        <f t="shared" si="284"/>
        <v>ACCESSORIES</v>
      </c>
      <c r="Q2253" s="1" t="str">
        <f t="shared" si="281"/>
        <v>Accessories_Belts</v>
      </c>
      <c r="T2253" s="1" t="str">
        <f t="shared" si="285"/>
        <v>HIGH PRICE</v>
      </c>
      <c r="U2253" t="str">
        <f t="shared" si="282"/>
        <v>Discounted</v>
      </c>
      <c r="V2253" t="str">
        <f t="shared" si="286"/>
        <v>Other</v>
      </c>
      <c r="W2253" s="1" t="b">
        <f t="shared" si="287"/>
        <v>1</v>
      </c>
      <c r="X2253" t="b">
        <f t="shared" si="288"/>
        <v>1</v>
      </c>
    </row>
    <row r="2254" spans="1:24" ht="28.8" x14ac:dyDescent="0.3">
      <c r="A2254" s="2" t="s">
        <v>2239</v>
      </c>
      <c r="B2254" s="3" t="s">
        <v>5969</v>
      </c>
      <c r="C2254" s="3" t="s">
        <v>7408</v>
      </c>
      <c r="D2254" s="3" t="s">
        <v>7422</v>
      </c>
      <c r="E2254" s="3" t="s">
        <v>7425</v>
      </c>
      <c r="F2254" s="3" t="s">
        <v>7433</v>
      </c>
      <c r="G2254" s="3">
        <v>3101.71</v>
      </c>
      <c r="H2254" s="3">
        <v>11</v>
      </c>
      <c r="I2254" s="8" t="s">
        <v>7841</v>
      </c>
      <c r="J2254" s="3" t="s">
        <v>8162</v>
      </c>
      <c r="K2254" s="3" t="s">
        <v>8168</v>
      </c>
      <c r="L2254" s="3" t="s">
        <v>8170</v>
      </c>
      <c r="M2254" s="4">
        <v>34118.81</v>
      </c>
      <c r="N2254" s="32">
        <f>Table2[[#This Row],[Price]]*Table2[[#This Row],[Quantity Sold]]</f>
        <v>34118.81</v>
      </c>
      <c r="O2254" s="1">
        <f t="shared" si="283"/>
        <v>2023</v>
      </c>
      <c r="P2254" s="1" t="str">
        <f t="shared" si="284"/>
        <v>WOMEN</v>
      </c>
      <c r="Q2254" s="1" t="str">
        <f t="shared" si="281"/>
        <v>Women_Skirts</v>
      </c>
      <c r="T2254" s="1" t="str">
        <f t="shared" si="285"/>
        <v>LOW PRICE</v>
      </c>
      <c r="U2254" t="str">
        <f t="shared" si="282"/>
        <v>No Discount</v>
      </c>
      <c r="V2254" t="str">
        <f t="shared" si="286"/>
        <v>Other</v>
      </c>
      <c r="W2254" s="1" t="b">
        <f t="shared" si="287"/>
        <v>1</v>
      </c>
      <c r="X2254" t="b">
        <f t="shared" si="288"/>
        <v>0</v>
      </c>
    </row>
    <row r="2255" spans="1:24" x14ac:dyDescent="0.3">
      <c r="A2255" s="2" t="s">
        <v>2240</v>
      </c>
      <c r="B2255" s="3" t="s">
        <v>6005</v>
      </c>
      <c r="C2255" s="3" t="s">
        <v>7405</v>
      </c>
      <c r="D2255" s="3" t="s">
        <v>7410</v>
      </c>
      <c r="E2255" s="3" t="s">
        <v>7427</v>
      </c>
      <c r="F2255" s="3" t="s">
        <v>7434</v>
      </c>
      <c r="G2255" s="3">
        <v>16370.09</v>
      </c>
      <c r="H2255" s="3">
        <v>8</v>
      </c>
      <c r="I2255" s="8" t="s">
        <v>7551</v>
      </c>
      <c r="J2255" s="3" t="s">
        <v>8162</v>
      </c>
      <c r="K2255" s="3" t="s">
        <v>8168</v>
      </c>
      <c r="L2255" s="3" t="s">
        <v>8170</v>
      </c>
      <c r="M2255" s="4">
        <v>130960.72</v>
      </c>
      <c r="N2255" s="32">
        <f>Table2[[#This Row],[Price]]*Table2[[#This Row],[Quantity Sold]]</f>
        <v>130960.72</v>
      </c>
      <c r="O2255" s="1">
        <f t="shared" si="283"/>
        <v>2023</v>
      </c>
      <c r="P2255" s="1" t="str">
        <f t="shared" si="284"/>
        <v>MEN</v>
      </c>
      <c r="Q2255" s="1" t="str">
        <f t="shared" si="281"/>
        <v>Men_Shirts</v>
      </c>
      <c r="T2255" s="1" t="str">
        <f t="shared" si="285"/>
        <v>HIGH PRICE</v>
      </c>
      <c r="U2255" t="str">
        <f t="shared" si="282"/>
        <v>No Discount</v>
      </c>
      <c r="V2255" t="str">
        <f t="shared" si="286"/>
        <v>Other</v>
      </c>
      <c r="W2255" s="1" t="b">
        <f t="shared" si="287"/>
        <v>0</v>
      </c>
      <c r="X2255" t="b">
        <f t="shared" si="288"/>
        <v>0</v>
      </c>
    </row>
    <row r="2256" spans="1:24" x14ac:dyDescent="0.3">
      <c r="A2256" s="2" t="s">
        <v>2241</v>
      </c>
      <c r="B2256" s="3" t="s">
        <v>6006</v>
      </c>
      <c r="C2256" s="3" t="s">
        <v>7405</v>
      </c>
      <c r="D2256" s="3" t="s">
        <v>7411</v>
      </c>
      <c r="E2256" s="3" t="s">
        <v>7425</v>
      </c>
      <c r="F2256" s="3" t="s">
        <v>7428</v>
      </c>
      <c r="G2256" s="3">
        <v>9298.49</v>
      </c>
      <c r="H2256" s="3">
        <v>19</v>
      </c>
      <c r="I2256" s="8" t="s">
        <v>7446</v>
      </c>
      <c r="J2256" s="3" t="s">
        <v>8166</v>
      </c>
      <c r="K2256" s="3" t="s">
        <v>8168</v>
      </c>
      <c r="L2256" s="3" t="s">
        <v>8170</v>
      </c>
      <c r="M2256" s="4">
        <v>176671.31</v>
      </c>
      <c r="N2256" s="32">
        <f>Table2[[#This Row],[Price]]*Table2[[#This Row],[Quantity Sold]]</f>
        <v>176671.31</v>
      </c>
      <c r="O2256" s="1">
        <f t="shared" si="283"/>
        <v>2024</v>
      </c>
      <c r="P2256" s="1" t="str">
        <f t="shared" si="284"/>
        <v>MEN</v>
      </c>
      <c r="Q2256" s="1" t="str">
        <f t="shared" si="281"/>
        <v>Men_Pants</v>
      </c>
      <c r="T2256" s="1" t="str">
        <f t="shared" si="285"/>
        <v>LOW PRICE</v>
      </c>
      <c r="U2256" t="str">
        <f t="shared" si="282"/>
        <v>No Discount</v>
      </c>
      <c r="V2256" t="str">
        <f t="shared" si="286"/>
        <v>Other</v>
      </c>
      <c r="W2256" s="1" t="b">
        <f t="shared" si="287"/>
        <v>1</v>
      </c>
      <c r="X2256" t="b">
        <f t="shared" si="288"/>
        <v>0</v>
      </c>
    </row>
    <row r="2257" spans="1:24" ht="28.8" x14ac:dyDescent="0.3">
      <c r="A2257" s="2" t="s">
        <v>2242</v>
      </c>
      <c r="B2257" s="3" t="s">
        <v>6007</v>
      </c>
      <c r="C2257" s="3" t="s">
        <v>7407</v>
      </c>
      <c r="D2257" s="3" t="s">
        <v>7418</v>
      </c>
      <c r="E2257" s="3" t="s">
        <v>7425</v>
      </c>
      <c r="F2257" s="3" t="s">
        <v>7431</v>
      </c>
      <c r="G2257" s="3">
        <v>14037.79</v>
      </c>
      <c r="H2257" s="3">
        <v>2</v>
      </c>
      <c r="I2257" s="8" t="s">
        <v>7828</v>
      </c>
      <c r="J2257" s="3" t="s">
        <v>8163</v>
      </c>
      <c r="K2257" s="3" t="s">
        <v>8167</v>
      </c>
      <c r="L2257" s="3" t="s">
        <v>8169</v>
      </c>
      <c r="M2257" s="4">
        <v>22460.63</v>
      </c>
      <c r="N2257" s="32">
        <f>Table2[[#This Row],[Price]]*Table2[[#This Row],[Quantity Sold]]</f>
        <v>28075.58</v>
      </c>
      <c r="O2257" s="1">
        <f t="shared" si="283"/>
        <v>2024</v>
      </c>
      <c r="P2257" s="1" t="str">
        <f t="shared" si="284"/>
        <v>KIDS</v>
      </c>
      <c r="Q2257" s="1" t="str">
        <f t="shared" si="281"/>
        <v>Kids_Sweaters</v>
      </c>
      <c r="T2257" s="1" t="str">
        <f t="shared" si="285"/>
        <v>HIGH PRICE</v>
      </c>
      <c r="U2257" t="str">
        <f t="shared" si="282"/>
        <v>Discounted</v>
      </c>
      <c r="V2257" t="str">
        <f t="shared" si="286"/>
        <v>Other</v>
      </c>
      <c r="W2257" s="1" t="b">
        <f t="shared" si="287"/>
        <v>0</v>
      </c>
      <c r="X2257" t="b">
        <f t="shared" si="288"/>
        <v>1</v>
      </c>
    </row>
    <row r="2258" spans="1:24" ht="28.8" x14ac:dyDescent="0.3">
      <c r="A2258" s="2" t="s">
        <v>2243</v>
      </c>
      <c r="B2258" s="3" t="s">
        <v>6008</v>
      </c>
      <c r="C2258" s="3" t="s">
        <v>7408</v>
      </c>
      <c r="D2258" s="3" t="s">
        <v>7420</v>
      </c>
      <c r="E2258" s="3" t="s">
        <v>7427</v>
      </c>
      <c r="F2258" s="3" t="s">
        <v>7433</v>
      </c>
      <c r="G2258" s="3">
        <v>10061.26</v>
      </c>
      <c r="H2258" s="3">
        <v>11</v>
      </c>
      <c r="I2258" s="8" t="s">
        <v>7805</v>
      </c>
      <c r="J2258" s="3" t="s">
        <v>8165</v>
      </c>
      <c r="K2258" s="3" t="s">
        <v>8168</v>
      </c>
      <c r="L2258" s="3" t="s">
        <v>8170</v>
      </c>
      <c r="M2258" s="4">
        <v>110673.86</v>
      </c>
      <c r="N2258" s="32">
        <f>Table2[[#This Row],[Price]]*Table2[[#This Row],[Quantity Sold]]</f>
        <v>110673.86</v>
      </c>
      <c r="O2258" s="1">
        <f t="shared" si="283"/>
        <v>2024</v>
      </c>
      <c r="P2258" s="1" t="str">
        <f t="shared" si="284"/>
        <v>WOMEN</v>
      </c>
      <c r="Q2258" s="1" t="str">
        <f t="shared" ref="Q2258:Q2321" si="289">CONCATENATE(C2258, "_",D2258)</f>
        <v>Women_Tops</v>
      </c>
      <c r="T2258" s="1" t="str">
        <f t="shared" si="285"/>
        <v>HIGH PRICE</v>
      </c>
      <c r="U2258" t="str">
        <f t="shared" si="282"/>
        <v>No Discount</v>
      </c>
      <c r="V2258" t="str">
        <f t="shared" si="286"/>
        <v>Other</v>
      </c>
      <c r="W2258" s="1" t="b">
        <f t="shared" si="287"/>
        <v>1</v>
      </c>
      <c r="X2258" t="b">
        <f t="shared" si="288"/>
        <v>0</v>
      </c>
    </row>
    <row r="2259" spans="1:24" x14ac:dyDescent="0.3">
      <c r="A2259" s="2" t="s">
        <v>2244</v>
      </c>
      <c r="B2259" s="3" t="s">
        <v>6009</v>
      </c>
      <c r="C2259" s="3" t="s">
        <v>7407</v>
      </c>
      <c r="D2259" s="3" t="s">
        <v>7413</v>
      </c>
      <c r="E2259" s="3" t="s">
        <v>7426</v>
      </c>
      <c r="F2259" s="3" t="s">
        <v>7428</v>
      </c>
      <c r="G2259" s="3">
        <v>5888.85</v>
      </c>
      <c r="H2259" s="3">
        <v>16</v>
      </c>
      <c r="I2259" s="8" t="s">
        <v>7901</v>
      </c>
      <c r="J2259" s="3" t="s">
        <v>8163</v>
      </c>
      <c r="K2259" s="3" t="s">
        <v>8167</v>
      </c>
      <c r="L2259" s="3" t="s">
        <v>8170</v>
      </c>
      <c r="M2259" s="4">
        <v>94221.6</v>
      </c>
      <c r="N2259" s="32">
        <f>Table2[[#This Row],[Price]]*Table2[[#This Row],[Quantity Sold]]</f>
        <v>94221.6</v>
      </c>
      <c r="O2259" s="1">
        <f t="shared" si="283"/>
        <v>2023</v>
      </c>
      <c r="P2259" s="1" t="str">
        <f t="shared" si="284"/>
        <v>KIDS</v>
      </c>
      <c r="Q2259" s="1" t="str">
        <f t="shared" si="289"/>
        <v>Kids_Shorts</v>
      </c>
      <c r="T2259" s="1" t="str">
        <f t="shared" si="285"/>
        <v>LOW PRICE</v>
      </c>
      <c r="U2259" t="str">
        <f t="shared" si="282"/>
        <v>No Discount</v>
      </c>
      <c r="V2259" t="str">
        <f t="shared" si="286"/>
        <v>Other</v>
      </c>
      <c r="W2259" s="1" t="b">
        <f t="shared" si="287"/>
        <v>1</v>
      </c>
      <c r="X2259" t="b">
        <f t="shared" si="288"/>
        <v>0</v>
      </c>
    </row>
    <row r="2260" spans="1:24" x14ac:dyDescent="0.3">
      <c r="A2260" s="2" t="s">
        <v>2245</v>
      </c>
      <c r="B2260" s="3" t="s">
        <v>6010</v>
      </c>
      <c r="C2260" s="3" t="s">
        <v>7405</v>
      </c>
      <c r="D2260" s="3" t="s">
        <v>7417</v>
      </c>
      <c r="E2260" s="3" t="s">
        <v>7423</v>
      </c>
      <c r="F2260" s="3" t="s">
        <v>7430</v>
      </c>
      <c r="G2260" s="3">
        <v>3754.09</v>
      </c>
      <c r="H2260" s="3">
        <v>18</v>
      </c>
      <c r="I2260" s="8" t="s">
        <v>7503</v>
      </c>
      <c r="J2260" s="3" t="s">
        <v>8165</v>
      </c>
      <c r="K2260" s="3" t="s">
        <v>8167</v>
      </c>
      <c r="L2260" s="3" t="s">
        <v>8169</v>
      </c>
      <c r="M2260" s="4">
        <v>54058.73</v>
      </c>
      <c r="N2260" s="32">
        <f>Table2[[#This Row],[Price]]*Table2[[#This Row],[Quantity Sold]]</f>
        <v>67573.62</v>
      </c>
      <c r="O2260" s="1">
        <f t="shared" si="283"/>
        <v>2022</v>
      </c>
      <c r="P2260" s="1" t="str">
        <f t="shared" si="284"/>
        <v>MEN</v>
      </c>
      <c r="Q2260" s="1" t="str">
        <f t="shared" si="289"/>
        <v>Men_Shoes</v>
      </c>
      <c r="T2260" s="1" t="str">
        <f t="shared" si="285"/>
        <v>LOW PRICE</v>
      </c>
      <c r="U2260" t="str">
        <f t="shared" si="282"/>
        <v>Discounted</v>
      </c>
      <c r="V2260" t="str">
        <f t="shared" si="286"/>
        <v>Men's Discounted Item</v>
      </c>
      <c r="W2260" s="1" t="b">
        <f t="shared" si="287"/>
        <v>1</v>
      </c>
      <c r="X2260" t="b">
        <f t="shared" si="288"/>
        <v>1</v>
      </c>
    </row>
    <row r="2261" spans="1:24" ht="28.8" x14ac:dyDescent="0.3">
      <c r="A2261" s="2" t="s">
        <v>2246</v>
      </c>
      <c r="B2261" s="3" t="s">
        <v>6011</v>
      </c>
      <c r="C2261" s="3" t="s">
        <v>7408</v>
      </c>
      <c r="D2261" s="3" t="s">
        <v>7417</v>
      </c>
      <c r="E2261" s="3" t="s">
        <v>7427</v>
      </c>
      <c r="F2261" s="3" t="s">
        <v>7431</v>
      </c>
      <c r="G2261" s="3">
        <v>16353.49</v>
      </c>
      <c r="H2261" s="3">
        <v>7</v>
      </c>
      <c r="I2261" s="8" t="s">
        <v>7447</v>
      </c>
      <c r="J2261" s="3" t="s">
        <v>8165</v>
      </c>
      <c r="K2261" s="3" t="s">
        <v>8167</v>
      </c>
      <c r="L2261" s="3" t="s">
        <v>8170</v>
      </c>
      <c r="M2261" s="4">
        <v>114474.43</v>
      </c>
      <c r="N2261" s="32">
        <f>Table2[[#This Row],[Price]]*Table2[[#This Row],[Quantity Sold]]</f>
        <v>114474.43</v>
      </c>
      <c r="O2261" s="1">
        <f t="shared" si="283"/>
        <v>2023</v>
      </c>
      <c r="P2261" s="1" t="str">
        <f t="shared" si="284"/>
        <v>WOMEN</v>
      </c>
      <c r="Q2261" s="1" t="str">
        <f t="shared" si="289"/>
        <v>Women_Shoes</v>
      </c>
      <c r="T2261" s="1" t="str">
        <f t="shared" si="285"/>
        <v>HIGH PRICE</v>
      </c>
      <c r="U2261" t="str">
        <f t="shared" si="282"/>
        <v>No Discount</v>
      </c>
      <c r="V2261" t="str">
        <f t="shared" si="286"/>
        <v>Other</v>
      </c>
      <c r="W2261" s="1" t="b">
        <f t="shared" si="287"/>
        <v>0</v>
      </c>
      <c r="X2261" t="b">
        <f t="shared" si="288"/>
        <v>0</v>
      </c>
    </row>
    <row r="2262" spans="1:24" x14ac:dyDescent="0.3">
      <c r="A2262" s="2" t="s">
        <v>2247</v>
      </c>
      <c r="B2262" s="3" t="s">
        <v>6012</v>
      </c>
      <c r="C2262" s="3" t="s">
        <v>7405</v>
      </c>
      <c r="D2262" s="3" t="s">
        <v>7410</v>
      </c>
      <c r="E2262" s="3" t="s">
        <v>7426</v>
      </c>
      <c r="F2262" s="3" t="s">
        <v>7429</v>
      </c>
      <c r="G2262" s="3">
        <v>14754.08</v>
      </c>
      <c r="H2262" s="3">
        <v>19</v>
      </c>
      <c r="I2262" s="8" t="s">
        <v>8046</v>
      </c>
      <c r="J2262" s="3" t="s">
        <v>8163</v>
      </c>
      <c r="K2262" s="3" t="s">
        <v>8167</v>
      </c>
      <c r="L2262" s="3" t="s">
        <v>8170</v>
      </c>
      <c r="M2262" s="4">
        <v>280327.52</v>
      </c>
      <c r="N2262" s="32">
        <f>Table2[[#This Row],[Price]]*Table2[[#This Row],[Quantity Sold]]</f>
        <v>280327.52</v>
      </c>
      <c r="O2262" s="1">
        <f t="shared" si="283"/>
        <v>2022</v>
      </c>
      <c r="P2262" s="1" t="str">
        <f t="shared" si="284"/>
        <v>MEN</v>
      </c>
      <c r="Q2262" s="1" t="str">
        <f t="shared" si="289"/>
        <v>Men_Shirts</v>
      </c>
      <c r="T2262" s="1" t="str">
        <f t="shared" si="285"/>
        <v>HIGH PRICE</v>
      </c>
      <c r="U2262" t="str">
        <f t="shared" si="282"/>
        <v>No Discount</v>
      </c>
      <c r="V2262" t="str">
        <f t="shared" si="286"/>
        <v>Other</v>
      </c>
      <c r="W2262" s="1" t="b">
        <f t="shared" si="287"/>
        <v>1</v>
      </c>
      <c r="X2262" t="b">
        <f t="shared" si="288"/>
        <v>0</v>
      </c>
    </row>
    <row r="2263" spans="1:24" ht="28.8" x14ac:dyDescent="0.3">
      <c r="A2263" s="2" t="s">
        <v>2248</v>
      </c>
      <c r="B2263" s="3" t="s">
        <v>6013</v>
      </c>
      <c r="C2263" s="3" t="s">
        <v>7408</v>
      </c>
      <c r="D2263" s="3" t="s">
        <v>7419</v>
      </c>
      <c r="E2263" s="3" t="s">
        <v>7424</v>
      </c>
      <c r="F2263" s="3" t="s">
        <v>7432</v>
      </c>
      <c r="G2263" s="3">
        <v>6245.75</v>
      </c>
      <c r="H2263" s="3">
        <v>20</v>
      </c>
      <c r="I2263" s="8" t="s">
        <v>8110</v>
      </c>
      <c r="J2263" s="3" t="s">
        <v>8164</v>
      </c>
      <c r="K2263" s="3" t="s">
        <v>8167</v>
      </c>
      <c r="L2263" s="3" t="s">
        <v>8170</v>
      </c>
      <c r="M2263" s="4">
        <v>124915</v>
      </c>
      <c r="N2263" s="32">
        <f>Table2[[#This Row],[Price]]*Table2[[#This Row],[Quantity Sold]]</f>
        <v>124915</v>
      </c>
      <c r="O2263" s="1">
        <f t="shared" si="283"/>
        <v>2024</v>
      </c>
      <c r="P2263" s="1" t="str">
        <f t="shared" si="284"/>
        <v>WOMEN</v>
      </c>
      <c r="Q2263" s="1" t="str">
        <f t="shared" si="289"/>
        <v>Women_Dresses</v>
      </c>
      <c r="T2263" s="1" t="str">
        <f t="shared" si="285"/>
        <v>LOW PRICE</v>
      </c>
      <c r="U2263" t="str">
        <f t="shared" si="282"/>
        <v>No Discount</v>
      </c>
      <c r="V2263" t="str">
        <f t="shared" si="286"/>
        <v>Other</v>
      </c>
      <c r="W2263" s="1" t="b">
        <f t="shared" si="287"/>
        <v>1</v>
      </c>
      <c r="X2263" t="b">
        <f t="shared" si="288"/>
        <v>0</v>
      </c>
    </row>
    <row r="2264" spans="1:24" ht="28.8" x14ac:dyDescent="0.3">
      <c r="A2264" s="2" t="s">
        <v>2249</v>
      </c>
      <c r="B2264" s="3" t="s">
        <v>6014</v>
      </c>
      <c r="C2264" s="3" t="s">
        <v>7408</v>
      </c>
      <c r="D2264" s="3" t="s">
        <v>7417</v>
      </c>
      <c r="E2264" s="3" t="s">
        <v>7424</v>
      </c>
      <c r="F2264" s="3" t="s">
        <v>7434</v>
      </c>
      <c r="G2264" s="3">
        <v>8768.9500000000007</v>
      </c>
      <c r="H2264" s="3">
        <v>3</v>
      </c>
      <c r="I2264" s="8" t="s">
        <v>7590</v>
      </c>
      <c r="J2264" s="3" t="s">
        <v>8164</v>
      </c>
      <c r="K2264" s="3" t="s">
        <v>8168</v>
      </c>
      <c r="L2264" s="3" t="s">
        <v>8169</v>
      </c>
      <c r="M2264" s="4">
        <v>21045.48</v>
      </c>
      <c r="N2264" s="32">
        <f>Table2[[#This Row],[Price]]*Table2[[#This Row],[Quantity Sold]]</f>
        <v>26306.850000000002</v>
      </c>
      <c r="O2264" s="1">
        <f t="shared" si="283"/>
        <v>2023</v>
      </c>
      <c r="P2264" s="1" t="str">
        <f t="shared" si="284"/>
        <v>WOMEN</v>
      </c>
      <c r="Q2264" s="1" t="str">
        <f t="shared" si="289"/>
        <v>Women_Shoes</v>
      </c>
      <c r="T2264" s="1" t="str">
        <f t="shared" si="285"/>
        <v>LOW PRICE</v>
      </c>
      <c r="U2264" t="str">
        <f t="shared" si="282"/>
        <v>Discounted</v>
      </c>
      <c r="V2264" t="str">
        <f t="shared" si="286"/>
        <v>Other</v>
      </c>
      <c r="W2264" s="1" t="b">
        <f t="shared" si="287"/>
        <v>0</v>
      </c>
      <c r="X2264" t="b">
        <f t="shared" si="288"/>
        <v>1</v>
      </c>
    </row>
    <row r="2265" spans="1:24" ht="28.8" x14ac:dyDescent="0.3">
      <c r="A2265" s="2" t="s">
        <v>2250</v>
      </c>
      <c r="B2265" s="3" t="s">
        <v>6015</v>
      </c>
      <c r="C2265" s="3" t="s">
        <v>7408</v>
      </c>
      <c r="D2265" s="3" t="s">
        <v>7422</v>
      </c>
      <c r="E2265" s="3" t="s">
        <v>7423</v>
      </c>
      <c r="F2265" s="3" t="s">
        <v>7433</v>
      </c>
      <c r="G2265" s="3">
        <v>1147.06</v>
      </c>
      <c r="H2265" s="3">
        <v>14</v>
      </c>
      <c r="I2265" s="8" t="s">
        <v>7695</v>
      </c>
      <c r="J2265" s="3" t="s">
        <v>8163</v>
      </c>
      <c r="K2265" s="3" t="s">
        <v>8167</v>
      </c>
      <c r="L2265" s="3" t="s">
        <v>8170</v>
      </c>
      <c r="M2265" s="4">
        <v>16058.84</v>
      </c>
      <c r="N2265" s="32">
        <f>Table2[[#This Row],[Price]]*Table2[[#This Row],[Quantity Sold]]</f>
        <v>16058.84</v>
      </c>
      <c r="O2265" s="1">
        <f t="shared" si="283"/>
        <v>2024</v>
      </c>
      <c r="P2265" s="1" t="str">
        <f t="shared" si="284"/>
        <v>WOMEN</v>
      </c>
      <c r="Q2265" s="1" t="str">
        <f t="shared" si="289"/>
        <v>Women_Skirts</v>
      </c>
      <c r="T2265" s="1" t="str">
        <f t="shared" si="285"/>
        <v>LOW PRICE</v>
      </c>
      <c r="U2265" t="str">
        <f t="shared" si="282"/>
        <v>No Discount</v>
      </c>
      <c r="V2265" t="str">
        <f t="shared" si="286"/>
        <v>Other</v>
      </c>
      <c r="W2265" s="1" t="b">
        <f t="shared" si="287"/>
        <v>1</v>
      </c>
      <c r="X2265" t="b">
        <f t="shared" si="288"/>
        <v>0</v>
      </c>
    </row>
    <row r="2266" spans="1:24" ht="28.8" x14ac:dyDescent="0.3">
      <c r="A2266" s="2" t="s">
        <v>2251</v>
      </c>
      <c r="B2266" s="3" t="s">
        <v>6016</v>
      </c>
      <c r="C2266" s="3" t="s">
        <v>7406</v>
      </c>
      <c r="D2266" s="3" t="s">
        <v>7414</v>
      </c>
      <c r="E2266" s="3" t="s">
        <v>7426</v>
      </c>
      <c r="F2266" s="3" t="s">
        <v>7433</v>
      </c>
      <c r="G2266" s="3">
        <v>8524.93</v>
      </c>
      <c r="H2266" s="3">
        <v>7</v>
      </c>
      <c r="I2266" s="8" t="s">
        <v>7673</v>
      </c>
      <c r="J2266" s="3" t="s">
        <v>8163</v>
      </c>
      <c r="K2266" s="3" t="s">
        <v>8167</v>
      </c>
      <c r="L2266" s="3" t="s">
        <v>8169</v>
      </c>
      <c r="M2266" s="4">
        <v>47739.94</v>
      </c>
      <c r="N2266" s="32">
        <f>Table2[[#This Row],[Price]]*Table2[[#This Row],[Quantity Sold]]</f>
        <v>59674.51</v>
      </c>
      <c r="O2266" s="1">
        <f t="shared" si="283"/>
        <v>2024</v>
      </c>
      <c r="P2266" s="1" t="str">
        <f t="shared" si="284"/>
        <v>ACCESSORIES</v>
      </c>
      <c r="Q2266" s="1" t="str">
        <f t="shared" si="289"/>
        <v>Accessories_Bags</v>
      </c>
      <c r="T2266" s="1" t="str">
        <f t="shared" si="285"/>
        <v>LOW PRICE</v>
      </c>
      <c r="U2266" t="str">
        <f t="shared" si="282"/>
        <v>Discounted</v>
      </c>
      <c r="V2266" t="str">
        <f t="shared" si="286"/>
        <v>Other</v>
      </c>
      <c r="W2266" s="1" t="b">
        <f t="shared" si="287"/>
        <v>0</v>
      </c>
      <c r="X2266" t="b">
        <f t="shared" si="288"/>
        <v>1</v>
      </c>
    </row>
    <row r="2267" spans="1:24" ht="28.8" x14ac:dyDescent="0.3">
      <c r="A2267" s="2" t="s">
        <v>2252</v>
      </c>
      <c r="B2267" s="3" t="s">
        <v>6017</v>
      </c>
      <c r="C2267" s="3" t="s">
        <v>7406</v>
      </c>
      <c r="D2267" s="3" t="s">
        <v>7421</v>
      </c>
      <c r="E2267" s="3" t="s">
        <v>7426</v>
      </c>
      <c r="F2267" s="3" t="s">
        <v>7433</v>
      </c>
      <c r="G2267" s="3">
        <v>15138.37</v>
      </c>
      <c r="H2267" s="3">
        <v>18</v>
      </c>
      <c r="I2267" s="8" t="s">
        <v>8048</v>
      </c>
      <c r="J2267" s="3" t="s">
        <v>8165</v>
      </c>
      <c r="K2267" s="3" t="s">
        <v>8168</v>
      </c>
      <c r="L2267" s="3" t="s">
        <v>8169</v>
      </c>
      <c r="M2267" s="4">
        <v>217992.86</v>
      </c>
      <c r="N2267" s="32">
        <f>Table2[[#This Row],[Price]]*Table2[[#This Row],[Quantity Sold]]</f>
        <v>272490.66000000003</v>
      </c>
      <c r="O2267" s="1">
        <f t="shared" si="283"/>
        <v>2024</v>
      </c>
      <c r="P2267" s="1" t="str">
        <f t="shared" si="284"/>
        <v>ACCESSORIES</v>
      </c>
      <c r="Q2267" s="1" t="str">
        <f t="shared" si="289"/>
        <v>Accessories_Scarves</v>
      </c>
      <c r="T2267" s="1" t="str">
        <f t="shared" si="285"/>
        <v>HIGH PRICE</v>
      </c>
      <c r="U2267" t="str">
        <f t="shared" si="282"/>
        <v>Discounted</v>
      </c>
      <c r="V2267" t="str">
        <f t="shared" si="286"/>
        <v>Other</v>
      </c>
      <c r="W2267" s="1" t="b">
        <f t="shared" si="287"/>
        <v>1</v>
      </c>
      <c r="X2267" t="b">
        <f t="shared" si="288"/>
        <v>1</v>
      </c>
    </row>
    <row r="2268" spans="1:24" ht="28.8" x14ac:dyDescent="0.3">
      <c r="A2268" s="2" t="s">
        <v>2253</v>
      </c>
      <c r="B2268" s="3" t="s">
        <v>6018</v>
      </c>
      <c r="C2268" s="3" t="s">
        <v>7406</v>
      </c>
      <c r="D2268" s="3" t="s">
        <v>7414</v>
      </c>
      <c r="E2268" s="3" t="s">
        <v>7427</v>
      </c>
      <c r="F2268" s="3" t="s">
        <v>7429</v>
      </c>
      <c r="G2268" s="3">
        <v>8669.35</v>
      </c>
      <c r="H2268" s="3">
        <v>8</v>
      </c>
      <c r="I2268" s="8" t="s">
        <v>7897</v>
      </c>
      <c r="J2268" s="3" t="s">
        <v>8163</v>
      </c>
      <c r="K2268" s="3" t="s">
        <v>8168</v>
      </c>
      <c r="L2268" s="3" t="s">
        <v>8170</v>
      </c>
      <c r="M2268" s="4">
        <v>69354.8</v>
      </c>
      <c r="N2268" s="32">
        <f>Table2[[#This Row],[Price]]*Table2[[#This Row],[Quantity Sold]]</f>
        <v>69354.8</v>
      </c>
      <c r="O2268" s="1">
        <f t="shared" si="283"/>
        <v>2023</v>
      </c>
      <c r="P2268" s="1" t="str">
        <f t="shared" si="284"/>
        <v>ACCESSORIES</v>
      </c>
      <c r="Q2268" s="1" t="str">
        <f t="shared" si="289"/>
        <v>Accessories_Bags</v>
      </c>
      <c r="T2268" s="1" t="str">
        <f t="shared" si="285"/>
        <v>LOW PRICE</v>
      </c>
      <c r="U2268" t="str">
        <f t="shared" si="282"/>
        <v>No Discount</v>
      </c>
      <c r="V2268" t="str">
        <f t="shared" si="286"/>
        <v>Other</v>
      </c>
      <c r="W2268" s="1" t="b">
        <f t="shared" si="287"/>
        <v>0</v>
      </c>
      <c r="X2268" t="b">
        <f t="shared" si="288"/>
        <v>0</v>
      </c>
    </row>
    <row r="2269" spans="1:24" x14ac:dyDescent="0.3">
      <c r="A2269" s="2" t="s">
        <v>2254</v>
      </c>
      <c r="B2269" s="3" t="s">
        <v>6019</v>
      </c>
      <c r="C2269" s="3" t="s">
        <v>7405</v>
      </c>
      <c r="D2269" s="3" t="s">
        <v>7410</v>
      </c>
      <c r="E2269" s="3" t="s">
        <v>7425</v>
      </c>
      <c r="F2269" s="3" t="s">
        <v>7434</v>
      </c>
      <c r="G2269" s="3">
        <v>15347.53</v>
      </c>
      <c r="H2269" s="3">
        <v>14</v>
      </c>
      <c r="I2269" s="8" t="s">
        <v>8054</v>
      </c>
      <c r="J2269" s="3" t="s">
        <v>8162</v>
      </c>
      <c r="K2269" s="3" t="s">
        <v>8167</v>
      </c>
      <c r="L2269" s="3" t="s">
        <v>8169</v>
      </c>
      <c r="M2269" s="4">
        <v>171892.17</v>
      </c>
      <c r="N2269" s="32">
        <f>Table2[[#This Row],[Price]]*Table2[[#This Row],[Quantity Sold]]</f>
        <v>214865.42</v>
      </c>
      <c r="O2269" s="1">
        <f t="shared" si="283"/>
        <v>2023</v>
      </c>
      <c r="P2269" s="1" t="str">
        <f t="shared" si="284"/>
        <v>MEN</v>
      </c>
      <c r="Q2269" s="1" t="str">
        <f t="shared" si="289"/>
        <v>Men_Shirts</v>
      </c>
      <c r="T2269" s="1" t="str">
        <f t="shared" si="285"/>
        <v>HIGH PRICE</v>
      </c>
      <c r="U2269" t="str">
        <f t="shared" si="282"/>
        <v>Discounted</v>
      </c>
      <c r="V2269" t="str">
        <f t="shared" si="286"/>
        <v>Men's Discounted Item</v>
      </c>
      <c r="W2269" s="1" t="b">
        <f t="shared" si="287"/>
        <v>1</v>
      </c>
      <c r="X2269" t="b">
        <f t="shared" si="288"/>
        <v>1</v>
      </c>
    </row>
    <row r="2270" spans="1:24" ht="28.8" x14ac:dyDescent="0.3">
      <c r="A2270" s="2" t="s">
        <v>2255</v>
      </c>
      <c r="B2270" s="3" t="s">
        <v>4514</v>
      </c>
      <c r="C2270" s="3" t="s">
        <v>7408</v>
      </c>
      <c r="D2270" s="3" t="s">
        <v>7419</v>
      </c>
      <c r="E2270" s="3" t="s">
        <v>7426</v>
      </c>
      <c r="F2270" s="3" t="s">
        <v>7429</v>
      </c>
      <c r="G2270" s="3">
        <v>14824.63</v>
      </c>
      <c r="H2270" s="3">
        <v>3</v>
      </c>
      <c r="I2270" s="8" t="s">
        <v>7996</v>
      </c>
      <c r="J2270" s="3" t="s">
        <v>8162</v>
      </c>
      <c r="K2270" s="3" t="s">
        <v>8168</v>
      </c>
      <c r="L2270" s="3" t="s">
        <v>8170</v>
      </c>
      <c r="M2270" s="4">
        <v>44473.89</v>
      </c>
      <c r="N2270" s="32">
        <f>Table2[[#This Row],[Price]]*Table2[[#This Row],[Quantity Sold]]</f>
        <v>44473.89</v>
      </c>
      <c r="O2270" s="1">
        <f t="shared" si="283"/>
        <v>2024</v>
      </c>
      <c r="P2270" s="1" t="str">
        <f t="shared" si="284"/>
        <v>WOMEN</v>
      </c>
      <c r="Q2270" s="1" t="str">
        <f t="shared" si="289"/>
        <v>Women_Dresses</v>
      </c>
      <c r="T2270" s="1" t="str">
        <f t="shared" si="285"/>
        <v>HIGH PRICE</v>
      </c>
      <c r="U2270" t="str">
        <f t="shared" si="282"/>
        <v>No Discount</v>
      </c>
      <c r="V2270" t="str">
        <f t="shared" si="286"/>
        <v>Other</v>
      </c>
      <c r="W2270" s="1" t="b">
        <f t="shared" si="287"/>
        <v>0</v>
      </c>
      <c r="X2270" t="b">
        <f t="shared" si="288"/>
        <v>0</v>
      </c>
    </row>
    <row r="2271" spans="1:24" ht="28.8" x14ac:dyDescent="0.3">
      <c r="A2271" s="2" t="s">
        <v>2256</v>
      </c>
      <c r="B2271" s="3" t="s">
        <v>6020</v>
      </c>
      <c r="C2271" s="3" t="s">
        <v>7408</v>
      </c>
      <c r="D2271" s="3" t="s">
        <v>7417</v>
      </c>
      <c r="E2271" s="3" t="s">
        <v>7425</v>
      </c>
      <c r="F2271" s="3" t="s">
        <v>7433</v>
      </c>
      <c r="G2271" s="3">
        <v>14815.5</v>
      </c>
      <c r="H2271" s="3">
        <v>18</v>
      </c>
      <c r="I2271" s="8" t="s">
        <v>7830</v>
      </c>
      <c r="J2271" s="3" t="s">
        <v>8166</v>
      </c>
      <c r="K2271" s="3" t="s">
        <v>8168</v>
      </c>
      <c r="L2271" s="3" t="s">
        <v>8169</v>
      </c>
      <c r="M2271" s="4">
        <v>213343.2</v>
      </c>
      <c r="N2271" s="32">
        <f>Table2[[#This Row],[Price]]*Table2[[#This Row],[Quantity Sold]]</f>
        <v>266679</v>
      </c>
      <c r="O2271" s="1">
        <f t="shared" si="283"/>
        <v>2024</v>
      </c>
      <c r="P2271" s="1" t="str">
        <f t="shared" si="284"/>
        <v>WOMEN</v>
      </c>
      <c r="Q2271" s="1" t="str">
        <f t="shared" si="289"/>
        <v>Women_Shoes</v>
      </c>
      <c r="T2271" s="1" t="str">
        <f t="shared" si="285"/>
        <v>HIGH PRICE</v>
      </c>
      <c r="U2271" t="str">
        <f t="shared" si="282"/>
        <v>Discounted</v>
      </c>
      <c r="V2271" t="str">
        <f t="shared" si="286"/>
        <v>Other</v>
      </c>
      <c r="W2271" s="1" t="b">
        <f t="shared" si="287"/>
        <v>1</v>
      </c>
      <c r="X2271" t="b">
        <f t="shared" si="288"/>
        <v>1</v>
      </c>
    </row>
    <row r="2272" spans="1:24" x14ac:dyDescent="0.3">
      <c r="A2272" s="2" t="s">
        <v>2257</v>
      </c>
      <c r="B2272" s="3" t="s">
        <v>6021</v>
      </c>
      <c r="C2272" s="3" t="s">
        <v>7405</v>
      </c>
      <c r="D2272" s="3" t="s">
        <v>7409</v>
      </c>
      <c r="E2272" s="3" t="s">
        <v>7424</v>
      </c>
      <c r="F2272" s="3" t="s">
        <v>7431</v>
      </c>
      <c r="G2272" s="3">
        <v>7626.04</v>
      </c>
      <c r="H2272" s="3">
        <v>20</v>
      </c>
      <c r="I2272" s="8" t="s">
        <v>7647</v>
      </c>
      <c r="J2272" s="3" t="s">
        <v>8166</v>
      </c>
      <c r="K2272" s="3" t="s">
        <v>8167</v>
      </c>
      <c r="L2272" s="3" t="s">
        <v>8169</v>
      </c>
      <c r="M2272" s="4">
        <v>122016.64</v>
      </c>
      <c r="N2272" s="32">
        <f>Table2[[#This Row],[Price]]*Table2[[#This Row],[Quantity Sold]]</f>
        <v>152520.79999999999</v>
      </c>
      <c r="O2272" s="1">
        <f t="shared" si="283"/>
        <v>2023</v>
      </c>
      <c r="P2272" s="1" t="str">
        <f t="shared" si="284"/>
        <v>MEN</v>
      </c>
      <c r="Q2272" s="1" t="str">
        <f t="shared" si="289"/>
        <v>Men_Jackets</v>
      </c>
      <c r="T2272" s="1" t="str">
        <f t="shared" si="285"/>
        <v>LOW PRICE</v>
      </c>
      <c r="U2272" t="str">
        <f t="shared" si="282"/>
        <v>Discounted</v>
      </c>
      <c r="V2272" t="str">
        <f t="shared" si="286"/>
        <v>Men's Discounted Item</v>
      </c>
      <c r="W2272" s="1" t="b">
        <f t="shared" si="287"/>
        <v>1</v>
      </c>
      <c r="X2272" t="b">
        <f t="shared" si="288"/>
        <v>1</v>
      </c>
    </row>
    <row r="2273" spans="1:24" ht="28.8" x14ac:dyDescent="0.3">
      <c r="A2273" s="2" t="s">
        <v>2258</v>
      </c>
      <c r="B2273" s="3" t="s">
        <v>6022</v>
      </c>
      <c r="C2273" s="3" t="s">
        <v>7406</v>
      </c>
      <c r="D2273" s="3" t="s">
        <v>7416</v>
      </c>
      <c r="E2273" s="3" t="s">
        <v>7425</v>
      </c>
      <c r="F2273" s="3" t="s">
        <v>7432</v>
      </c>
      <c r="G2273" s="3">
        <v>3971.55</v>
      </c>
      <c r="H2273" s="3">
        <v>4</v>
      </c>
      <c r="I2273" s="8" t="s">
        <v>7451</v>
      </c>
      <c r="J2273" s="3" t="s">
        <v>8164</v>
      </c>
      <c r="K2273" s="3" t="s">
        <v>8168</v>
      </c>
      <c r="L2273" s="3" t="s">
        <v>8170</v>
      </c>
      <c r="M2273" s="4">
        <v>15886.2</v>
      </c>
      <c r="N2273" s="32">
        <f>Table2[[#This Row],[Price]]*Table2[[#This Row],[Quantity Sold]]</f>
        <v>15886.2</v>
      </c>
      <c r="O2273" s="1">
        <f t="shared" si="283"/>
        <v>2023</v>
      </c>
      <c r="P2273" s="1" t="str">
        <f t="shared" si="284"/>
        <v>ACCESSORIES</v>
      </c>
      <c r="Q2273" s="1" t="str">
        <f t="shared" si="289"/>
        <v>Accessories_Belts</v>
      </c>
      <c r="T2273" s="1" t="str">
        <f t="shared" si="285"/>
        <v>LOW PRICE</v>
      </c>
      <c r="U2273" t="str">
        <f t="shared" si="282"/>
        <v>No Discount</v>
      </c>
      <c r="V2273" t="str">
        <f t="shared" si="286"/>
        <v>Other</v>
      </c>
      <c r="W2273" s="1" t="b">
        <f t="shared" si="287"/>
        <v>0</v>
      </c>
      <c r="X2273" t="b">
        <f t="shared" si="288"/>
        <v>0</v>
      </c>
    </row>
    <row r="2274" spans="1:24" ht="28.8" x14ac:dyDescent="0.3">
      <c r="A2274" s="2" t="s">
        <v>2259</v>
      </c>
      <c r="B2274" s="3" t="s">
        <v>6023</v>
      </c>
      <c r="C2274" s="3" t="s">
        <v>7406</v>
      </c>
      <c r="D2274" s="3" t="s">
        <v>7416</v>
      </c>
      <c r="E2274" s="3" t="s">
        <v>7426</v>
      </c>
      <c r="F2274" s="3" t="s">
        <v>7429</v>
      </c>
      <c r="G2274" s="3">
        <v>13831.12</v>
      </c>
      <c r="H2274" s="3">
        <v>6</v>
      </c>
      <c r="I2274" s="8" t="s">
        <v>8092</v>
      </c>
      <c r="J2274" s="3" t="s">
        <v>8163</v>
      </c>
      <c r="K2274" s="3" t="s">
        <v>8167</v>
      </c>
      <c r="L2274" s="3" t="s">
        <v>8170</v>
      </c>
      <c r="M2274" s="4">
        <v>82986.720000000001</v>
      </c>
      <c r="N2274" s="32">
        <f>Table2[[#This Row],[Price]]*Table2[[#This Row],[Quantity Sold]]</f>
        <v>82986.720000000001</v>
      </c>
      <c r="O2274" s="1">
        <f t="shared" si="283"/>
        <v>2024</v>
      </c>
      <c r="P2274" s="1" t="str">
        <f t="shared" si="284"/>
        <v>ACCESSORIES</v>
      </c>
      <c r="Q2274" s="1" t="str">
        <f t="shared" si="289"/>
        <v>Accessories_Belts</v>
      </c>
      <c r="T2274" s="1" t="str">
        <f t="shared" si="285"/>
        <v>HIGH PRICE</v>
      </c>
      <c r="U2274" t="str">
        <f t="shared" si="282"/>
        <v>No Discount</v>
      </c>
      <c r="V2274" t="str">
        <f t="shared" si="286"/>
        <v>Other</v>
      </c>
      <c r="W2274" s="1" t="b">
        <f t="shared" si="287"/>
        <v>0</v>
      </c>
      <c r="X2274" t="b">
        <f t="shared" si="288"/>
        <v>0</v>
      </c>
    </row>
    <row r="2275" spans="1:24" ht="28.8" x14ac:dyDescent="0.3">
      <c r="A2275" s="2" t="s">
        <v>2260</v>
      </c>
      <c r="B2275" s="3" t="s">
        <v>6024</v>
      </c>
      <c r="C2275" s="3" t="s">
        <v>7406</v>
      </c>
      <c r="D2275" s="3" t="s">
        <v>7421</v>
      </c>
      <c r="E2275" s="3" t="s">
        <v>7425</v>
      </c>
      <c r="F2275" s="3" t="s">
        <v>7429</v>
      </c>
      <c r="G2275" s="3">
        <v>15009.72</v>
      </c>
      <c r="H2275" s="3">
        <v>16</v>
      </c>
      <c r="I2275" s="8" t="s">
        <v>8127</v>
      </c>
      <c r="J2275" s="3" t="s">
        <v>8166</v>
      </c>
      <c r="K2275" s="3" t="s">
        <v>8167</v>
      </c>
      <c r="L2275" s="3" t="s">
        <v>8169</v>
      </c>
      <c r="M2275" s="4">
        <v>192124.25</v>
      </c>
      <c r="N2275" s="32">
        <f>Table2[[#This Row],[Price]]*Table2[[#This Row],[Quantity Sold]]</f>
        <v>240155.51999999999</v>
      </c>
      <c r="O2275" s="1">
        <f t="shared" si="283"/>
        <v>2024</v>
      </c>
      <c r="P2275" s="1" t="str">
        <f t="shared" si="284"/>
        <v>ACCESSORIES</v>
      </c>
      <c r="Q2275" s="1" t="str">
        <f t="shared" si="289"/>
        <v>Accessories_Scarves</v>
      </c>
      <c r="T2275" s="1" t="str">
        <f t="shared" si="285"/>
        <v>HIGH PRICE</v>
      </c>
      <c r="U2275" t="str">
        <f t="shared" si="282"/>
        <v>Discounted</v>
      </c>
      <c r="V2275" t="str">
        <f t="shared" si="286"/>
        <v>Other</v>
      </c>
      <c r="W2275" s="1" t="b">
        <f t="shared" si="287"/>
        <v>1</v>
      </c>
      <c r="X2275" t="b">
        <f t="shared" si="288"/>
        <v>1</v>
      </c>
    </row>
    <row r="2276" spans="1:24" ht="28.8" x14ac:dyDescent="0.3">
      <c r="A2276" s="2" t="s">
        <v>2261</v>
      </c>
      <c r="B2276" s="3" t="s">
        <v>6025</v>
      </c>
      <c r="C2276" s="3" t="s">
        <v>7408</v>
      </c>
      <c r="D2276" s="3" t="s">
        <v>7420</v>
      </c>
      <c r="E2276" s="3" t="s">
        <v>7424</v>
      </c>
      <c r="F2276" s="3" t="s">
        <v>7434</v>
      </c>
      <c r="G2276" s="3">
        <v>8632.83</v>
      </c>
      <c r="H2276" s="3">
        <v>18</v>
      </c>
      <c r="I2276" s="8" t="s">
        <v>7520</v>
      </c>
      <c r="J2276" s="3" t="s">
        <v>8164</v>
      </c>
      <c r="K2276" s="3" t="s">
        <v>8167</v>
      </c>
      <c r="L2276" s="3" t="s">
        <v>8169</v>
      </c>
      <c r="M2276" s="4">
        <v>124312.42</v>
      </c>
      <c r="N2276" s="32">
        <f>Table2[[#This Row],[Price]]*Table2[[#This Row],[Quantity Sold]]</f>
        <v>155390.94</v>
      </c>
      <c r="O2276" s="1">
        <f t="shared" si="283"/>
        <v>2023</v>
      </c>
      <c r="P2276" s="1" t="str">
        <f t="shared" si="284"/>
        <v>WOMEN</v>
      </c>
      <c r="Q2276" s="1" t="str">
        <f t="shared" si="289"/>
        <v>Women_Tops</v>
      </c>
      <c r="T2276" s="1" t="str">
        <f t="shared" si="285"/>
        <v>LOW PRICE</v>
      </c>
      <c r="U2276" t="str">
        <f t="shared" si="282"/>
        <v>Discounted</v>
      </c>
      <c r="V2276" t="str">
        <f t="shared" si="286"/>
        <v>Other</v>
      </c>
      <c r="W2276" s="1" t="b">
        <f t="shared" si="287"/>
        <v>1</v>
      </c>
      <c r="X2276" t="b">
        <f t="shared" si="288"/>
        <v>1</v>
      </c>
    </row>
    <row r="2277" spans="1:24" ht="28.8" x14ac:dyDescent="0.3">
      <c r="A2277" s="2" t="s">
        <v>2262</v>
      </c>
      <c r="B2277" s="3" t="s">
        <v>6026</v>
      </c>
      <c r="C2277" s="3" t="s">
        <v>7408</v>
      </c>
      <c r="D2277" s="3" t="s">
        <v>7417</v>
      </c>
      <c r="E2277" s="3" t="s">
        <v>7424</v>
      </c>
      <c r="F2277" s="3" t="s">
        <v>7428</v>
      </c>
      <c r="G2277" s="3">
        <v>12394.39</v>
      </c>
      <c r="H2277" s="3">
        <v>2</v>
      </c>
      <c r="I2277" s="8" t="s">
        <v>7900</v>
      </c>
      <c r="J2277" s="3" t="s">
        <v>8163</v>
      </c>
      <c r="K2277" s="3" t="s">
        <v>8167</v>
      </c>
      <c r="L2277" s="3" t="s">
        <v>8170</v>
      </c>
      <c r="M2277" s="4">
        <v>24788.78</v>
      </c>
      <c r="N2277" s="32">
        <f>Table2[[#This Row],[Price]]*Table2[[#This Row],[Quantity Sold]]</f>
        <v>24788.78</v>
      </c>
      <c r="O2277" s="1">
        <f t="shared" si="283"/>
        <v>2023</v>
      </c>
      <c r="P2277" s="1" t="str">
        <f t="shared" si="284"/>
        <v>WOMEN</v>
      </c>
      <c r="Q2277" s="1" t="str">
        <f t="shared" si="289"/>
        <v>Women_Shoes</v>
      </c>
      <c r="T2277" s="1" t="str">
        <f t="shared" si="285"/>
        <v>HIGH PRICE</v>
      </c>
      <c r="U2277" t="str">
        <f t="shared" si="282"/>
        <v>No Discount</v>
      </c>
      <c r="V2277" t="str">
        <f t="shared" si="286"/>
        <v>Other</v>
      </c>
      <c r="W2277" s="1" t="b">
        <f t="shared" si="287"/>
        <v>0</v>
      </c>
      <c r="X2277" t="b">
        <f t="shared" si="288"/>
        <v>0</v>
      </c>
    </row>
    <row r="2278" spans="1:24" x14ac:dyDescent="0.3">
      <c r="A2278" s="2" t="s">
        <v>2263</v>
      </c>
      <c r="B2278" s="3" t="s">
        <v>6027</v>
      </c>
      <c r="C2278" s="3" t="s">
        <v>7407</v>
      </c>
      <c r="D2278" s="3" t="s">
        <v>7415</v>
      </c>
      <c r="E2278" s="3" t="s">
        <v>7427</v>
      </c>
      <c r="F2278" s="3" t="s">
        <v>7433</v>
      </c>
      <c r="G2278" s="3">
        <v>1435.07</v>
      </c>
      <c r="H2278" s="3">
        <v>14</v>
      </c>
      <c r="I2278" s="8" t="s">
        <v>7610</v>
      </c>
      <c r="J2278" s="3" t="s">
        <v>8162</v>
      </c>
      <c r="K2278" s="3" t="s">
        <v>8168</v>
      </c>
      <c r="L2278" s="3" t="s">
        <v>8170</v>
      </c>
      <c r="M2278" s="4">
        <v>20090.98</v>
      </c>
      <c r="N2278" s="32">
        <f>Table2[[#This Row],[Price]]*Table2[[#This Row],[Quantity Sold]]</f>
        <v>20090.98</v>
      </c>
      <c r="O2278" s="1">
        <f t="shared" si="283"/>
        <v>2024</v>
      </c>
      <c r="P2278" s="1" t="str">
        <f t="shared" si="284"/>
        <v>KIDS</v>
      </c>
      <c r="Q2278" s="1" t="str">
        <f t="shared" si="289"/>
        <v>Kids_T-Shirts</v>
      </c>
      <c r="T2278" s="1" t="str">
        <f t="shared" si="285"/>
        <v>LOW PRICE</v>
      </c>
      <c r="U2278" t="str">
        <f t="shared" si="282"/>
        <v>No Discount</v>
      </c>
      <c r="V2278" t="str">
        <f t="shared" si="286"/>
        <v>Other</v>
      </c>
      <c r="W2278" s="1" t="b">
        <f t="shared" si="287"/>
        <v>1</v>
      </c>
      <c r="X2278" t="b">
        <f t="shared" si="288"/>
        <v>0</v>
      </c>
    </row>
    <row r="2279" spans="1:24" x14ac:dyDescent="0.3">
      <c r="A2279" s="2" t="s">
        <v>2264</v>
      </c>
      <c r="B2279" s="3" t="s">
        <v>6028</v>
      </c>
      <c r="C2279" s="3" t="s">
        <v>7405</v>
      </c>
      <c r="D2279" s="3" t="s">
        <v>7417</v>
      </c>
      <c r="E2279" s="3" t="s">
        <v>7425</v>
      </c>
      <c r="F2279" s="3" t="s">
        <v>7429</v>
      </c>
      <c r="G2279" s="3">
        <v>3549.08</v>
      </c>
      <c r="H2279" s="3">
        <v>5</v>
      </c>
      <c r="I2279" s="8" t="s">
        <v>7753</v>
      </c>
      <c r="J2279" s="3" t="s">
        <v>8162</v>
      </c>
      <c r="K2279" s="3" t="s">
        <v>8167</v>
      </c>
      <c r="L2279" s="3" t="s">
        <v>8170</v>
      </c>
      <c r="M2279" s="4">
        <v>17745.400000000001</v>
      </c>
      <c r="N2279" s="32">
        <f>Table2[[#This Row],[Price]]*Table2[[#This Row],[Quantity Sold]]</f>
        <v>17745.400000000001</v>
      </c>
      <c r="O2279" s="1">
        <f t="shared" si="283"/>
        <v>2023</v>
      </c>
      <c r="P2279" s="1" t="str">
        <f t="shared" si="284"/>
        <v>MEN</v>
      </c>
      <c r="Q2279" s="1" t="str">
        <f t="shared" si="289"/>
        <v>Men_Shoes</v>
      </c>
      <c r="T2279" s="1" t="str">
        <f t="shared" si="285"/>
        <v>LOW PRICE</v>
      </c>
      <c r="U2279" t="str">
        <f t="shared" si="282"/>
        <v>No Discount</v>
      </c>
      <c r="V2279" t="str">
        <f t="shared" si="286"/>
        <v>Other</v>
      </c>
      <c r="W2279" s="1" t="b">
        <f t="shared" si="287"/>
        <v>0</v>
      </c>
      <c r="X2279" t="b">
        <f t="shared" si="288"/>
        <v>0</v>
      </c>
    </row>
    <row r="2280" spans="1:24" ht="28.8" x14ac:dyDescent="0.3">
      <c r="A2280" s="2" t="s">
        <v>2265</v>
      </c>
      <c r="B2280" s="3" t="s">
        <v>6029</v>
      </c>
      <c r="C2280" s="3" t="s">
        <v>7406</v>
      </c>
      <c r="D2280" s="3" t="s">
        <v>7412</v>
      </c>
      <c r="E2280" s="3" t="s">
        <v>7426</v>
      </c>
      <c r="F2280" s="3" t="s">
        <v>7432</v>
      </c>
      <c r="G2280" s="3">
        <v>9507.65</v>
      </c>
      <c r="H2280" s="3">
        <v>12</v>
      </c>
      <c r="I2280" s="8" t="s">
        <v>7877</v>
      </c>
      <c r="J2280" s="3" t="s">
        <v>8164</v>
      </c>
      <c r="K2280" s="3" t="s">
        <v>8167</v>
      </c>
      <c r="L2280" s="3" t="s">
        <v>8169</v>
      </c>
      <c r="M2280" s="4">
        <v>91273.44</v>
      </c>
      <c r="N2280" s="32">
        <f>Table2[[#This Row],[Price]]*Table2[[#This Row],[Quantity Sold]]</f>
        <v>114091.79999999999</v>
      </c>
      <c r="O2280" s="1">
        <f t="shared" si="283"/>
        <v>2022</v>
      </c>
      <c r="P2280" s="1" t="str">
        <f t="shared" si="284"/>
        <v>ACCESSORIES</v>
      </c>
      <c r="Q2280" s="1" t="str">
        <f t="shared" si="289"/>
        <v>Accessories_Hats</v>
      </c>
      <c r="T2280" s="1" t="str">
        <f t="shared" si="285"/>
        <v>LOW PRICE</v>
      </c>
      <c r="U2280" t="str">
        <f t="shared" si="282"/>
        <v>Discounted</v>
      </c>
      <c r="V2280" t="str">
        <f t="shared" si="286"/>
        <v>Other</v>
      </c>
      <c r="W2280" s="1" t="b">
        <f t="shared" si="287"/>
        <v>1</v>
      </c>
      <c r="X2280" t="b">
        <f t="shared" si="288"/>
        <v>1</v>
      </c>
    </row>
    <row r="2281" spans="1:24" x14ac:dyDescent="0.3">
      <c r="A2281" s="2" t="s">
        <v>2266</v>
      </c>
      <c r="B2281" s="3" t="s">
        <v>6030</v>
      </c>
      <c r="C2281" s="3" t="s">
        <v>7405</v>
      </c>
      <c r="D2281" s="3" t="s">
        <v>7417</v>
      </c>
      <c r="E2281" s="3" t="s">
        <v>7424</v>
      </c>
      <c r="F2281" s="3" t="s">
        <v>7431</v>
      </c>
      <c r="G2281" s="3">
        <v>7040.06</v>
      </c>
      <c r="H2281" s="3">
        <v>20</v>
      </c>
      <c r="I2281" s="8" t="s">
        <v>7796</v>
      </c>
      <c r="J2281" s="3" t="s">
        <v>8163</v>
      </c>
      <c r="K2281" s="3" t="s">
        <v>8168</v>
      </c>
      <c r="L2281" s="3" t="s">
        <v>8170</v>
      </c>
      <c r="M2281" s="4">
        <v>140801.20000000001</v>
      </c>
      <c r="N2281" s="32">
        <f>Table2[[#This Row],[Price]]*Table2[[#This Row],[Quantity Sold]]</f>
        <v>140801.20000000001</v>
      </c>
      <c r="O2281" s="1">
        <f t="shared" si="283"/>
        <v>2023</v>
      </c>
      <c r="P2281" s="1" t="str">
        <f t="shared" si="284"/>
        <v>MEN</v>
      </c>
      <c r="Q2281" s="1" t="str">
        <f t="shared" si="289"/>
        <v>Men_Shoes</v>
      </c>
      <c r="T2281" s="1" t="str">
        <f t="shared" si="285"/>
        <v>LOW PRICE</v>
      </c>
      <c r="U2281" t="str">
        <f t="shared" si="282"/>
        <v>No Discount</v>
      </c>
      <c r="V2281" t="str">
        <f t="shared" si="286"/>
        <v>Other</v>
      </c>
      <c r="W2281" s="1" t="b">
        <f t="shared" si="287"/>
        <v>1</v>
      </c>
      <c r="X2281" t="b">
        <f t="shared" si="288"/>
        <v>0</v>
      </c>
    </row>
    <row r="2282" spans="1:24" ht="28.8" x14ac:dyDescent="0.3">
      <c r="A2282" s="2" t="s">
        <v>2267</v>
      </c>
      <c r="B2282" s="3" t="s">
        <v>6031</v>
      </c>
      <c r="C2282" s="3" t="s">
        <v>7407</v>
      </c>
      <c r="D2282" s="3" t="s">
        <v>7418</v>
      </c>
      <c r="E2282" s="3" t="s">
        <v>7427</v>
      </c>
      <c r="F2282" s="3" t="s">
        <v>7428</v>
      </c>
      <c r="G2282" s="3">
        <v>9725.94</v>
      </c>
      <c r="H2282" s="3">
        <v>11</v>
      </c>
      <c r="I2282" s="8" t="s">
        <v>8012</v>
      </c>
      <c r="J2282" s="3" t="s">
        <v>8164</v>
      </c>
      <c r="K2282" s="3" t="s">
        <v>8168</v>
      </c>
      <c r="L2282" s="3" t="s">
        <v>8169</v>
      </c>
      <c r="M2282" s="4">
        <v>85587.94</v>
      </c>
      <c r="N2282" s="32">
        <f>Table2[[#This Row],[Price]]*Table2[[#This Row],[Quantity Sold]]</f>
        <v>106985.34000000001</v>
      </c>
      <c r="O2282" s="1">
        <f t="shared" si="283"/>
        <v>2023</v>
      </c>
      <c r="P2282" s="1" t="str">
        <f t="shared" si="284"/>
        <v>KIDS</v>
      </c>
      <c r="Q2282" s="1" t="str">
        <f t="shared" si="289"/>
        <v>Kids_Sweaters</v>
      </c>
      <c r="T2282" s="1" t="str">
        <f t="shared" si="285"/>
        <v>LOW PRICE</v>
      </c>
      <c r="U2282" t="str">
        <f t="shared" si="282"/>
        <v>Discounted</v>
      </c>
      <c r="V2282" t="str">
        <f t="shared" si="286"/>
        <v>Other</v>
      </c>
      <c r="W2282" s="1" t="b">
        <f t="shared" si="287"/>
        <v>1</v>
      </c>
      <c r="X2282" t="b">
        <f t="shared" si="288"/>
        <v>1</v>
      </c>
    </row>
    <row r="2283" spans="1:24" x14ac:dyDescent="0.3">
      <c r="A2283" s="2" t="s">
        <v>2268</v>
      </c>
      <c r="B2283" s="3" t="s">
        <v>6032</v>
      </c>
      <c r="C2283" s="3" t="s">
        <v>7407</v>
      </c>
      <c r="D2283" s="3" t="s">
        <v>7415</v>
      </c>
      <c r="E2283" s="3" t="s">
        <v>7424</v>
      </c>
      <c r="F2283" s="3" t="s">
        <v>7434</v>
      </c>
      <c r="G2283" s="3">
        <v>9749.18</v>
      </c>
      <c r="H2283" s="3">
        <v>9</v>
      </c>
      <c r="I2283" s="8" t="s">
        <v>8063</v>
      </c>
      <c r="J2283" s="3" t="s">
        <v>8164</v>
      </c>
      <c r="K2283" s="3" t="s">
        <v>8168</v>
      </c>
      <c r="L2283" s="3" t="s">
        <v>8169</v>
      </c>
      <c r="M2283" s="4">
        <v>70193.929999999993</v>
      </c>
      <c r="N2283" s="32">
        <f>Table2[[#This Row],[Price]]*Table2[[#This Row],[Quantity Sold]]</f>
        <v>87742.62</v>
      </c>
      <c r="O2283" s="1">
        <f t="shared" si="283"/>
        <v>2024</v>
      </c>
      <c r="P2283" s="1" t="str">
        <f t="shared" si="284"/>
        <v>KIDS</v>
      </c>
      <c r="Q2283" s="1" t="str">
        <f t="shared" si="289"/>
        <v>Kids_T-Shirts</v>
      </c>
      <c r="T2283" s="1" t="str">
        <f t="shared" si="285"/>
        <v>LOW PRICE</v>
      </c>
      <c r="U2283" t="str">
        <f t="shared" si="282"/>
        <v>Discounted</v>
      </c>
      <c r="V2283" t="str">
        <f t="shared" si="286"/>
        <v>Other</v>
      </c>
      <c r="W2283" s="1" t="b">
        <f t="shared" si="287"/>
        <v>0</v>
      </c>
      <c r="X2283" t="b">
        <f t="shared" si="288"/>
        <v>1</v>
      </c>
    </row>
    <row r="2284" spans="1:24" x14ac:dyDescent="0.3">
      <c r="A2284" s="2" t="s">
        <v>2269</v>
      </c>
      <c r="B2284" s="3" t="s">
        <v>6033</v>
      </c>
      <c r="C2284" s="3" t="s">
        <v>7405</v>
      </c>
      <c r="D2284" s="3" t="s">
        <v>7409</v>
      </c>
      <c r="E2284" s="3" t="s">
        <v>7423</v>
      </c>
      <c r="F2284" s="3" t="s">
        <v>7433</v>
      </c>
      <c r="G2284" s="3">
        <v>8641.9599999999991</v>
      </c>
      <c r="H2284" s="3">
        <v>3</v>
      </c>
      <c r="I2284" s="8" t="s">
        <v>7600</v>
      </c>
      <c r="J2284" s="3" t="s">
        <v>8162</v>
      </c>
      <c r="K2284" s="3" t="s">
        <v>8167</v>
      </c>
      <c r="L2284" s="3" t="s">
        <v>8170</v>
      </c>
      <c r="M2284" s="4">
        <v>25925.88</v>
      </c>
      <c r="N2284" s="32">
        <f>Table2[[#This Row],[Price]]*Table2[[#This Row],[Quantity Sold]]</f>
        <v>25925.879999999997</v>
      </c>
      <c r="O2284" s="1">
        <f t="shared" si="283"/>
        <v>2023</v>
      </c>
      <c r="P2284" s="1" t="str">
        <f t="shared" si="284"/>
        <v>MEN</v>
      </c>
      <c r="Q2284" s="1" t="str">
        <f t="shared" si="289"/>
        <v>Men_Jackets</v>
      </c>
      <c r="T2284" s="1" t="str">
        <f t="shared" si="285"/>
        <v>LOW PRICE</v>
      </c>
      <c r="U2284" t="str">
        <f t="shared" si="282"/>
        <v>No Discount</v>
      </c>
      <c r="V2284" t="str">
        <f t="shared" si="286"/>
        <v>Other</v>
      </c>
      <c r="W2284" s="1" t="b">
        <f t="shared" si="287"/>
        <v>0</v>
      </c>
      <c r="X2284" t="b">
        <f t="shared" si="288"/>
        <v>0</v>
      </c>
    </row>
    <row r="2285" spans="1:24" x14ac:dyDescent="0.3">
      <c r="A2285" s="2" t="s">
        <v>2270</v>
      </c>
      <c r="B2285" s="3" t="s">
        <v>6034</v>
      </c>
      <c r="C2285" s="3" t="s">
        <v>7405</v>
      </c>
      <c r="D2285" s="3" t="s">
        <v>7417</v>
      </c>
      <c r="E2285" s="3" t="s">
        <v>7426</v>
      </c>
      <c r="F2285" s="3" t="s">
        <v>7434</v>
      </c>
      <c r="G2285" s="3">
        <v>15787.43</v>
      </c>
      <c r="H2285" s="3">
        <v>19</v>
      </c>
      <c r="I2285" s="8" t="s">
        <v>7947</v>
      </c>
      <c r="J2285" s="3" t="s">
        <v>8163</v>
      </c>
      <c r="K2285" s="3" t="s">
        <v>8168</v>
      </c>
      <c r="L2285" s="3" t="s">
        <v>8170</v>
      </c>
      <c r="M2285" s="4">
        <v>299961.17</v>
      </c>
      <c r="N2285" s="32">
        <f>Table2[[#This Row],[Price]]*Table2[[#This Row],[Quantity Sold]]</f>
        <v>299961.17</v>
      </c>
      <c r="O2285" s="1">
        <f t="shared" si="283"/>
        <v>2023</v>
      </c>
      <c r="P2285" s="1" t="str">
        <f t="shared" si="284"/>
        <v>MEN</v>
      </c>
      <c r="Q2285" s="1" t="str">
        <f t="shared" si="289"/>
        <v>Men_Shoes</v>
      </c>
      <c r="T2285" s="1" t="str">
        <f t="shared" si="285"/>
        <v>HIGH PRICE</v>
      </c>
      <c r="U2285" t="str">
        <f t="shared" si="282"/>
        <v>No Discount</v>
      </c>
      <c r="V2285" t="str">
        <f t="shared" si="286"/>
        <v>Other</v>
      </c>
      <c r="W2285" s="1" t="b">
        <f t="shared" si="287"/>
        <v>1</v>
      </c>
      <c r="X2285" t="b">
        <f t="shared" si="288"/>
        <v>0</v>
      </c>
    </row>
    <row r="2286" spans="1:24" ht="28.8" x14ac:dyDescent="0.3">
      <c r="A2286" s="2" t="s">
        <v>2271</v>
      </c>
      <c r="B2286" s="3" t="s">
        <v>6035</v>
      </c>
      <c r="C2286" s="3" t="s">
        <v>7406</v>
      </c>
      <c r="D2286" s="3" t="s">
        <v>7412</v>
      </c>
      <c r="E2286" s="3" t="s">
        <v>7427</v>
      </c>
      <c r="F2286" s="3" t="s">
        <v>7431</v>
      </c>
      <c r="G2286" s="3">
        <v>12697.34</v>
      </c>
      <c r="H2286" s="3">
        <v>11</v>
      </c>
      <c r="I2286" s="8" t="s">
        <v>7497</v>
      </c>
      <c r="J2286" s="3" t="s">
        <v>8163</v>
      </c>
      <c r="K2286" s="3" t="s">
        <v>8168</v>
      </c>
      <c r="L2286" s="3" t="s">
        <v>8169</v>
      </c>
      <c r="M2286" s="4">
        <v>111736.26</v>
      </c>
      <c r="N2286" s="32">
        <f>Table2[[#This Row],[Price]]*Table2[[#This Row],[Quantity Sold]]</f>
        <v>139670.74</v>
      </c>
      <c r="O2286" s="1">
        <f t="shared" si="283"/>
        <v>2023</v>
      </c>
      <c r="P2286" s="1" t="str">
        <f t="shared" si="284"/>
        <v>ACCESSORIES</v>
      </c>
      <c r="Q2286" s="1" t="str">
        <f t="shared" si="289"/>
        <v>Accessories_Hats</v>
      </c>
      <c r="T2286" s="1" t="str">
        <f t="shared" si="285"/>
        <v>HIGH PRICE</v>
      </c>
      <c r="U2286" t="str">
        <f t="shared" si="282"/>
        <v>Discounted</v>
      </c>
      <c r="V2286" t="str">
        <f t="shared" si="286"/>
        <v>Other</v>
      </c>
      <c r="W2286" s="1" t="b">
        <f t="shared" si="287"/>
        <v>1</v>
      </c>
      <c r="X2286" t="b">
        <f t="shared" si="288"/>
        <v>1</v>
      </c>
    </row>
    <row r="2287" spans="1:24" ht="28.8" x14ac:dyDescent="0.3">
      <c r="A2287" s="2" t="s">
        <v>2272</v>
      </c>
      <c r="B2287" s="3" t="s">
        <v>6036</v>
      </c>
      <c r="C2287" s="3" t="s">
        <v>7406</v>
      </c>
      <c r="D2287" s="3" t="s">
        <v>7421</v>
      </c>
      <c r="E2287" s="3" t="s">
        <v>7423</v>
      </c>
      <c r="F2287" s="3" t="s">
        <v>7431</v>
      </c>
      <c r="G2287" s="3">
        <v>9725.94</v>
      </c>
      <c r="H2287" s="3">
        <v>13</v>
      </c>
      <c r="I2287" s="8" t="s">
        <v>7649</v>
      </c>
      <c r="J2287" s="3" t="s">
        <v>8165</v>
      </c>
      <c r="K2287" s="3" t="s">
        <v>8168</v>
      </c>
      <c r="L2287" s="3" t="s">
        <v>8169</v>
      </c>
      <c r="M2287" s="4">
        <v>101149.61</v>
      </c>
      <c r="N2287" s="32">
        <f>Table2[[#This Row],[Price]]*Table2[[#This Row],[Quantity Sold]]</f>
        <v>126437.22</v>
      </c>
      <c r="O2287" s="1">
        <f t="shared" si="283"/>
        <v>2023</v>
      </c>
      <c r="P2287" s="1" t="str">
        <f t="shared" si="284"/>
        <v>ACCESSORIES</v>
      </c>
      <c r="Q2287" s="1" t="str">
        <f t="shared" si="289"/>
        <v>Accessories_Scarves</v>
      </c>
      <c r="T2287" s="1" t="str">
        <f t="shared" si="285"/>
        <v>LOW PRICE</v>
      </c>
      <c r="U2287" t="str">
        <f t="shared" si="282"/>
        <v>Discounted</v>
      </c>
      <c r="V2287" t="str">
        <f t="shared" si="286"/>
        <v>Other</v>
      </c>
      <c r="W2287" s="1" t="b">
        <f t="shared" si="287"/>
        <v>1</v>
      </c>
      <c r="X2287" t="b">
        <f t="shared" si="288"/>
        <v>1</v>
      </c>
    </row>
    <row r="2288" spans="1:24" ht="28.8" x14ac:dyDescent="0.3">
      <c r="A2288" s="2" t="s">
        <v>2273</v>
      </c>
      <c r="B2288" s="3" t="s">
        <v>6037</v>
      </c>
      <c r="C2288" s="3" t="s">
        <v>7408</v>
      </c>
      <c r="D2288" s="3" t="s">
        <v>7417</v>
      </c>
      <c r="E2288" s="3" t="s">
        <v>7425</v>
      </c>
      <c r="F2288" s="3" t="s">
        <v>7432</v>
      </c>
      <c r="G2288" s="3">
        <v>2087.4499999999998</v>
      </c>
      <c r="H2288" s="3">
        <v>1</v>
      </c>
      <c r="I2288" s="8" t="s">
        <v>7679</v>
      </c>
      <c r="J2288" s="3" t="s">
        <v>8162</v>
      </c>
      <c r="K2288" s="3" t="s">
        <v>8168</v>
      </c>
      <c r="L2288" s="3" t="s">
        <v>8169</v>
      </c>
      <c r="M2288" s="4">
        <v>1669.96</v>
      </c>
      <c r="N2288" s="32">
        <f>Table2[[#This Row],[Price]]*Table2[[#This Row],[Quantity Sold]]</f>
        <v>2087.4499999999998</v>
      </c>
      <c r="O2288" s="1">
        <f t="shared" si="283"/>
        <v>2023</v>
      </c>
      <c r="P2288" s="1" t="str">
        <f t="shared" si="284"/>
        <v>WOMEN</v>
      </c>
      <c r="Q2288" s="1" t="str">
        <f t="shared" si="289"/>
        <v>Women_Shoes</v>
      </c>
      <c r="T2288" s="1" t="str">
        <f t="shared" si="285"/>
        <v>LOW PRICE</v>
      </c>
      <c r="U2288" t="str">
        <f t="shared" si="282"/>
        <v>Discounted</v>
      </c>
      <c r="V2288" t="str">
        <f t="shared" si="286"/>
        <v>Other</v>
      </c>
      <c r="W2288" s="1" t="b">
        <f t="shared" si="287"/>
        <v>0</v>
      </c>
      <c r="X2288" t="b">
        <f t="shared" si="288"/>
        <v>1</v>
      </c>
    </row>
    <row r="2289" spans="1:24" ht="28.8" x14ac:dyDescent="0.3">
      <c r="A2289" s="2" t="s">
        <v>2274</v>
      </c>
      <c r="B2289" s="3" t="s">
        <v>6038</v>
      </c>
      <c r="C2289" s="3" t="s">
        <v>7406</v>
      </c>
      <c r="D2289" s="3" t="s">
        <v>7416</v>
      </c>
      <c r="E2289" s="3" t="s">
        <v>7425</v>
      </c>
      <c r="F2289" s="3" t="s">
        <v>7431</v>
      </c>
      <c r="G2289" s="3">
        <v>13187.87</v>
      </c>
      <c r="H2289" s="3">
        <v>6</v>
      </c>
      <c r="I2289" s="8" t="s">
        <v>7806</v>
      </c>
      <c r="J2289" s="3" t="s">
        <v>8165</v>
      </c>
      <c r="K2289" s="3" t="s">
        <v>8167</v>
      </c>
      <c r="L2289" s="3" t="s">
        <v>8169</v>
      </c>
      <c r="M2289" s="4">
        <v>63301.61</v>
      </c>
      <c r="N2289" s="32">
        <f>Table2[[#This Row],[Price]]*Table2[[#This Row],[Quantity Sold]]</f>
        <v>79127.22</v>
      </c>
      <c r="O2289" s="1">
        <f t="shared" si="283"/>
        <v>2024</v>
      </c>
      <c r="P2289" s="1" t="str">
        <f t="shared" si="284"/>
        <v>ACCESSORIES</v>
      </c>
      <c r="Q2289" s="1" t="str">
        <f t="shared" si="289"/>
        <v>Accessories_Belts</v>
      </c>
      <c r="T2289" s="1" t="str">
        <f t="shared" si="285"/>
        <v>HIGH PRICE</v>
      </c>
      <c r="U2289" t="str">
        <f t="shared" si="282"/>
        <v>Discounted</v>
      </c>
      <c r="V2289" t="str">
        <f t="shared" si="286"/>
        <v>Other</v>
      </c>
      <c r="W2289" s="1" t="b">
        <f t="shared" si="287"/>
        <v>0</v>
      </c>
      <c r="X2289" t="b">
        <f t="shared" si="288"/>
        <v>1</v>
      </c>
    </row>
    <row r="2290" spans="1:24" x14ac:dyDescent="0.3">
      <c r="A2290" s="2" t="s">
        <v>2275</v>
      </c>
      <c r="B2290" s="3" t="s">
        <v>6039</v>
      </c>
      <c r="C2290" s="3" t="s">
        <v>7405</v>
      </c>
      <c r="D2290" s="3" t="s">
        <v>7417</v>
      </c>
      <c r="E2290" s="3" t="s">
        <v>7425</v>
      </c>
      <c r="F2290" s="3" t="s">
        <v>7429</v>
      </c>
      <c r="G2290" s="3">
        <v>14910.12</v>
      </c>
      <c r="H2290" s="3">
        <v>19</v>
      </c>
      <c r="I2290" s="8" t="s">
        <v>7737</v>
      </c>
      <c r="J2290" s="3" t="s">
        <v>8164</v>
      </c>
      <c r="K2290" s="3" t="s">
        <v>8167</v>
      </c>
      <c r="L2290" s="3" t="s">
        <v>8169</v>
      </c>
      <c r="M2290" s="4">
        <v>226633.99</v>
      </c>
      <c r="N2290" s="32">
        <f>Table2[[#This Row],[Price]]*Table2[[#This Row],[Quantity Sold]]</f>
        <v>283292.28000000003</v>
      </c>
      <c r="O2290" s="1">
        <f t="shared" si="283"/>
        <v>2024</v>
      </c>
      <c r="P2290" s="1" t="str">
        <f t="shared" si="284"/>
        <v>MEN</v>
      </c>
      <c r="Q2290" s="1" t="str">
        <f t="shared" si="289"/>
        <v>Men_Shoes</v>
      </c>
      <c r="T2290" s="1" t="str">
        <f t="shared" si="285"/>
        <v>HIGH PRICE</v>
      </c>
      <c r="U2290" t="str">
        <f t="shared" si="282"/>
        <v>Discounted</v>
      </c>
      <c r="V2290" t="str">
        <f t="shared" si="286"/>
        <v>Men's Discounted Item</v>
      </c>
      <c r="W2290" s="1" t="b">
        <f t="shared" si="287"/>
        <v>1</v>
      </c>
      <c r="X2290" t="b">
        <f t="shared" si="288"/>
        <v>1</v>
      </c>
    </row>
    <row r="2291" spans="1:24" ht="28.8" x14ac:dyDescent="0.3">
      <c r="A2291" s="2" t="s">
        <v>2276</v>
      </c>
      <c r="B2291" s="3" t="s">
        <v>5886</v>
      </c>
      <c r="C2291" s="3" t="s">
        <v>7407</v>
      </c>
      <c r="D2291" s="3" t="s">
        <v>7418</v>
      </c>
      <c r="E2291" s="3" t="s">
        <v>7424</v>
      </c>
      <c r="F2291" s="3" t="s">
        <v>7428</v>
      </c>
      <c r="G2291" s="3">
        <v>3704.29</v>
      </c>
      <c r="H2291" s="3">
        <v>10</v>
      </c>
      <c r="I2291" s="8" t="s">
        <v>8029</v>
      </c>
      <c r="J2291" s="3" t="s">
        <v>8162</v>
      </c>
      <c r="K2291" s="3" t="s">
        <v>8168</v>
      </c>
      <c r="L2291" s="3" t="s">
        <v>8170</v>
      </c>
      <c r="M2291" s="4">
        <v>37042.9</v>
      </c>
      <c r="N2291" s="32">
        <f>Table2[[#This Row],[Price]]*Table2[[#This Row],[Quantity Sold]]</f>
        <v>37042.9</v>
      </c>
      <c r="O2291" s="1">
        <f t="shared" si="283"/>
        <v>2023</v>
      </c>
      <c r="P2291" s="1" t="str">
        <f t="shared" si="284"/>
        <v>KIDS</v>
      </c>
      <c r="Q2291" s="1" t="str">
        <f t="shared" si="289"/>
        <v>Kids_Sweaters</v>
      </c>
      <c r="T2291" s="1" t="str">
        <f t="shared" si="285"/>
        <v>LOW PRICE</v>
      </c>
      <c r="U2291" t="str">
        <f t="shared" si="282"/>
        <v>No Discount</v>
      </c>
      <c r="V2291" t="str">
        <f t="shared" si="286"/>
        <v>Other</v>
      </c>
      <c r="W2291" s="1" t="b">
        <f t="shared" si="287"/>
        <v>1</v>
      </c>
      <c r="X2291" t="b">
        <f t="shared" si="288"/>
        <v>0</v>
      </c>
    </row>
    <row r="2292" spans="1:24" x14ac:dyDescent="0.3">
      <c r="A2292" s="2" t="s">
        <v>2277</v>
      </c>
      <c r="B2292" s="3" t="s">
        <v>6040</v>
      </c>
      <c r="C2292" s="3" t="s">
        <v>7407</v>
      </c>
      <c r="D2292" s="3" t="s">
        <v>7413</v>
      </c>
      <c r="E2292" s="3" t="s">
        <v>7424</v>
      </c>
      <c r="F2292" s="3" t="s">
        <v>7428</v>
      </c>
      <c r="G2292" s="3">
        <v>9039.5300000000007</v>
      </c>
      <c r="H2292" s="3">
        <v>8</v>
      </c>
      <c r="I2292" s="8" t="s">
        <v>8016</v>
      </c>
      <c r="J2292" s="3" t="s">
        <v>8162</v>
      </c>
      <c r="K2292" s="3" t="s">
        <v>8168</v>
      </c>
      <c r="L2292" s="3" t="s">
        <v>8170</v>
      </c>
      <c r="M2292" s="4">
        <v>72316.240000000005</v>
      </c>
      <c r="N2292" s="32">
        <f>Table2[[#This Row],[Price]]*Table2[[#This Row],[Quantity Sold]]</f>
        <v>72316.240000000005</v>
      </c>
      <c r="O2292" s="1">
        <f t="shared" si="283"/>
        <v>2023</v>
      </c>
      <c r="P2292" s="1" t="str">
        <f t="shared" si="284"/>
        <v>KIDS</v>
      </c>
      <c r="Q2292" s="1" t="str">
        <f t="shared" si="289"/>
        <v>Kids_Shorts</v>
      </c>
      <c r="T2292" s="1" t="str">
        <f t="shared" si="285"/>
        <v>LOW PRICE</v>
      </c>
      <c r="U2292" t="str">
        <f t="shared" si="282"/>
        <v>No Discount</v>
      </c>
      <c r="V2292" t="str">
        <f t="shared" si="286"/>
        <v>Other</v>
      </c>
      <c r="W2292" s="1" t="b">
        <f t="shared" si="287"/>
        <v>0</v>
      </c>
      <c r="X2292" t="b">
        <f t="shared" si="288"/>
        <v>0</v>
      </c>
    </row>
    <row r="2293" spans="1:24" ht="28.8" x14ac:dyDescent="0.3">
      <c r="A2293" s="2" t="s">
        <v>2278</v>
      </c>
      <c r="B2293" s="3" t="s">
        <v>6041</v>
      </c>
      <c r="C2293" s="3" t="s">
        <v>7406</v>
      </c>
      <c r="D2293" s="3" t="s">
        <v>7414</v>
      </c>
      <c r="E2293" s="3" t="s">
        <v>7427</v>
      </c>
      <c r="F2293" s="3" t="s">
        <v>7432</v>
      </c>
      <c r="G2293" s="3">
        <v>12734.69</v>
      </c>
      <c r="H2293" s="3">
        <v>14</v>
      </c>
      <c r="I2293" s="8" t="s">
        <v>7848</v>
      </c>
      <c r="J2293" s="3" t="s">
        <v>8164</v>
      </c>
      <c r="K2293" s="3" t="s">
        <v>8167</v>
      </c>
      <c r="L2293" s="3" t="s">
        <v>8169</v>
      </c>
      <c r="M2293" s="4">
        <v>142628.85999999999</v>
      </c>
      <c r="N2293" s="32">
        <f>Table2[[#This Row],[Price]]*Table2[[#This Row],[Quantity Sold]]</f>
        <v>178285.66</v>
      </c>
      <c r="O2293" s="1">
        <f t="shared" si="283"/>
        <v>2023</v>
      </c>
      <c r="P2293" s="1" t="str">
        <f t="shared" si="284"/>
        <v>ACCESSORIES</v>
      </c>
      <c r="Q2293" s="1" t="str">
        <f t="shared" si="289"/>
        <v>Accessories_Bags</v>
      </c>
      <c r="T2293" s="1" t="str">
        <f t="shared" si="285"/>
        <v>HIGH PRICE</v>
      </c>
      <c r="U2293" t="str">
        <f t="shared" si="282"/>
        <v>Discounted</v>
      </c>
      <c r="V2293" t="str">
        <f t="shared" si="286"/>
        <v>Other</v>
      </c>
      <c r="W2293" s="1" t="b">
        <f t="shared" si="287"/>
        <v>1</v>
      </c>
      <c r="X2293" t="b">
        <f t="shared" si="288"/>
        <v>1</v>
      </c>
    </row>
    <row r="2294" spans="1:24" ht="28.8" x14ac:dyDescent="0.3">
      <c r="A2294" s="2" t="s">
        <v>2279</v>
      </c>
      <c r="B2294" s="3" t="s">
        <v>6042</v>
      </c>
      <c r="C2294" s="3" t="s">
        <v>7406</v>
      </c>
      <c r="D2294" s="3" t="s">
        <v>7414</v>
      </c>
      <c r="E2294" s="3" t="s">
        <v>7424</v>
      </c>
      <c r="F2294" s="3" t="s">
        <v>7428</v>
      </c>
      <c r="G2294" s="3">
        <v>2318.19</v>
      </c>
      <c r="H2294" s="3">
        <v>14</v>
      </c>
      <c r="I2294" s="8" t="s">
        <v>7852</v>
      </c>
      <c r="J2294" s="3" t="s">
        <v>8166</v>
      </c>
      <c r="K2294" s="3" t="s">
        <v>8167</v>
      </c>
      <c r="L2294" s="3" t="s">
        <v>8169</v>
      </c>
      <c r="M2294" s="4">
        <v>25964.06</v>
      </c>
      <c r="N2294" s="32">
        <f>Table2[[#This Row],[Price]]*Table2[[#This Row],[Quantity Sold]]</f>
        <v>32454.66</v>
      </c>
      <c r="O2294" s="1">
        <f t="shared" si="283"/>
        <v>2023</v>
      </c>
      <c r="P2294" s="1" t="str">
        <f t="shared" si="284"/>
        <v>ACCESSORIES</v>
      </c>
      <c r="Q2294" s="1" t="str">
        <f t="shared" si="289"/>
        <v>Accessories_Bags</v>
      </c>
      <c r="T2294" s="1" t="str">
        <f t="shared" si="285"/>
        <v>LOW PRICE</v>
      </c>
      <c r="U2294" t="str">
        <f t="shared" si="282"/>
        <v>Discounted</v>
      </c>
      <c r="V2294" t="str">
        <f t="shared" si="286"/>
        <v>Other</v>
      </c>
      <c r="W2294" s="1" t="b">
        <f t="shared" si="287"/>
        <v>1</v>
      </c>
      <c r="X2294" t="b">
        <f t="shared" si="288"/>
        <v>1</v>
      </c>
    </row>
    <row r="2295" spans="1:24" x14ac:dyDescent="0.3">
      <c r="A2295" s="2" t="s">
        <v>2280</v>
      </c>
      <c r="B2295" s="3" t="s">
        <v>6043</v>
      </c>
      <c r="C2295" s="3" t="s">
        <v>7407</v>
      </c>
      <c r="D2295" s="3" t="s">
        <v>7417</v>
      </c>
      <c r="E2295" s="3" t="s">
        <v>7427</v>
      </c>
      <c r="F2295" s="3" t="s">
        <v>7433</v>
      </c>
      <c r="G2295" s="3">
        <v>13584.61</v>
      </c>
      <c r="H2295" s="3">
        <v>17</v>
      </c>
      <c r="I2295" s="8" t="s">
        <v>7466</v>
      </c>
      <c r="J2295" s="3" t="s">
        <v>8165</v>
      </c>
      <c r="K2295" s="3" t="s">
        <v>8168</v>
      </c>
      <c r="L2295" s="3" t="s">
        <v>8169</v>
      </c>
      <c r="M2295" s="4">
        <v>184750.53</v>
      </c>
      <c r="N2295" s="32">
        <f>Table2[[#This Row],[Price]]*Table2[[#This Row],[Quantity Sold]]</f>
        <v>230938.37</v>
      </c>
      <c r="O2295" s="1">
        <f t="shared" si="283"/>
        <v>2024</v>
      </c>
      <c r="P2295" s="1" t="str">
        <f t="shared" si="284"/>
        <v>KIDS</v>
      </c>
      <c r="Q2295" s="1" t="str">
        <f t="shared" si="289"/>
        <v>Kids_Shoes</v>
      </c>
      <c r="T2295" s="1" t="str">
        <f t="shared" si="285"/>
        <v>HIGH PRICE</v>
      </c>
      <c r="U2295" t="str">
        <f t="shared" si="282"/>
        <v>Discounted</v>
      </c>
      <c r="V2295" t="str">
        <f t="shared" si="286"/>
        <v>Other</v>
      </c>
      <c r="W2295" s="1" t="b">
        <f t="shared" si="287"/>
        <v>1</v>
      </c>
      <c r="X2295" t="b">
        <f t="shared" si="288"/>
        <v>1</v>
      </c>
    </row>
    <row r="2296" spans="1:24" x14ac:dyDescent="0.3">
      <c r="A2296" s="2" t="s">
        <v>2281</v>
      </c>
      <c r="B2296" s="3" t="s">
        <v>6044</v>
      </c>
      <c r="C2296" s="3" t="s">
        <v>7405</v>
      </c>
      <c r="D2296" s="3" t="s">
        <v>7411</v>
      </c>
      <c r="E2296" s="3" t="s">
        <v>7423</v>
      </c>
      <c r="F2296" s="3" t="s">
        <v>7432</v>
      </c>
      <c r="G2296" s="3">
        <v>10398.24</v>
      </c>
      <c r="H2296" s="3">
        <v>5</v>
      </c>
      <c r="I2296" s="8" t="s">
        <v>7538</v>
      </c>
      <c r="J2296" s="3" t="s">
        <v>8166</v>
      </c>
      <c r="K2296" s="3" t="s">
        <v>8168</v>
      </c>
      <c r="L2296" s="3" t="s">
        <v>8170</v>
      </c>
      <c r="M2296" s="4">
        <v>51991.199999999997</v>
      </c>
      <c r="N2296" s="32">
        <f>Table2[[#This Row],[Price]]*Table2[[#This Row],[Quantity Sold]]</f>
        <v>51991.199999999997</v>
      </c>
      <c r="O2296" s="1">
        <f t="shared" si="283"/>
        <v>2023</v>
      </c>
      <c r="P2296" s="1" t="str">
        <f t="shared" si="284"/>
        <v>MEN</v>
      </c>
      <c r="Q2296" s="1" t="str">
        <f t="shared" si="289"/>
        <v>Men_Pants</v>
      </c>
      <c r="T2296" s="1" t="str">
        <f t="shared" si="285"/>
        <v>HIGH PRICE</v>
      </c>
      <c r="U2296" t="str">
        <f t="shared" si="282"/>
        <v>No Discount</v>
      </c>
      <c r="V2296" t="str">
        <f t="shared" si="286"/>
        <v>Other</v>
      </c>
      <c r="W2296" s="1" t="b">
        <f t="shared" si="287"/>
        <v>0</v>
      </c>
      <c r="X2296" t="b">
        <f t="shared" si="288"/>
        <v>0</v>
      </c>
    </row>
    <row r="2297" spans="1:24" ht="28.8" x14ac:dyDescent="0.3">
      <c r="A2297" s="2" t="s">
        <v>2282</v>
      </c>
      <c r="B2297" s="3" t="s">
        <v>6045</v>
      </c>
      <c r="C2297" s="3" t="s">
        <v>7408</v>
      </c>
      <c r="D2297" s="3" t="s">
        <v>7417</v>
      </c>
      <c r="E2297" s="3" t="s">
        <v>7427</v>
      </c>
      <c r="F2297" s="3" t="s">
        <v>7428</v>
      </c>
      <c r="G2297" s="3">
        <v>11762.76</v>
      </c>
      <c r="H2297" s="3">
        <v>13</v>
      </c>
      <c r="I2297" s="8" t="s">
        <v>7569</v>
      </c>
      <c r="J2297" s="3" t="s">
        <v>8164</v>
      </c>
      <c r="K2297" s="3" t="s">
        <v>8167</v>
      </c>
      <c r="L2297" s="3" t="s">
        <v>8169</v>
      </c>
      <c r="M2297" s="4">
        <v>122332.87</v>
      </c>
      <c r="N2297" s="32">
        <f>Table2[[#This Row],[Price]]*Table2[[#This Row],[Quantity Sold]]</f>
        <v>152915.88</v>
      </c>
      <c r="O2297" s="1">
        <f t="shared" si="283"/>
        <v>2024</v>
      </c>
      <c r="P2297" s="1" t="str">
        <f t="shared" si="284"/>
        <v>WOMEN</v>
      </c>
      <c r="Q2297" s="1" t="str">
        <f t="shared" si="289"/>
        <v>Women_Shoes</v>
      </c>
      <c r="T2297" s="1" t="str">
        <f t="shared" si="285"/>
        <v>HIGH PRICE</v>
      </c>
      <c r="U2297" t="str">
        <f t="shared" si="282"/>
        <v>Discounted</v>
      </c>
      <c r="V2297" t="str">
        <f t="shared" si="286"/>
        <v>Other</v>
      </c>
      <c r="W2297" s="1" t="b">
        <f t="shared" si="287"/>
        <v>1</v>
      </c>
      <c r="X2297" t="b">
        <f t="shared" si="288"/>
        <v>1</v>
      </c>
    </row>
    <row r="2298" spans="1:24" ht="28.8" x14ac:dyDescent="0.3">
      <c r="A2298" s="2" t="s">
        <v>2283</v>
      </c>
      <c r="B2298" s="3" t="s">
        <v>6046</v>
      </c>
      <c r="C2298" s="3" t="s">
        <v>7408</v>
      </c>
      <c r="D2298" s="3" t="s">
        <v>7417</v>
      </c>
      <c r="E2298" s="3" t="s">
        <v>7424</v>
      </c>
      <c r="F2298" s="3" t="s">
        <v>7433</v>
      </c>
      <c r="G2298" s="3">
        <v>9445.4</v>
      </c>
      <c r="H2298" s="3">
        <v>13</v>
      </c>
      <c r="I2298" s="8" t="s">
        <v>7925</v>
      </c>
      <c r="J2298" s="3" t="s">
        <v>8162</v>
      </c>
      <c r="K2298" s="3" t="s">
        <v>8168</v>
      </c>
      <c r="L2298" s="3" t="s">
        <v>8170</v>
      </c>
      <c r="M2298" s="4">
        <v>122790.2</v>
      </c>
      <c r="N2298" s="32">
        <f>Table2[[#This Row],[Price]]*Table2[[#This Row],[Quantity Sold]]</f>
        <v>122790.2</v>
      </c>
      <c r="O2298" s="1">
        <f t="shared" si="283"/>
        <v>2022</v>
      </c>
      <c r="P2298" s="1" t="str">
        <f t="shared" si="284"/>
        <v>WOMEN</v>
      </c>
      <c r="Q2298" s="1" t="str">
        <f t="shared" si="289"/>
        <v>Women_Shoes</v>
      </c>
      <c r="T2298" s="1" t="str">
        <f t="shared" si="285"/>
        <v>LOW PRICE</v>
      </c>
      <c r="U2298" t="str">
        <f t="shared" si="282"/>
        <v>No Discount</v>
      </c>
      <c r="V2298" t="str">
        <f t="shared" si="286"/>
        <v>Other</v>
      </c>
      <c r="W2298" s="1" t="b">
        <f t="shared" si="287"/>
        <v>1</v>
      </c>
      <c r="X2298" t="b">
        <f t="shared" si="288"/>
        <v>0</v>
      </c>
    </row>
    <row r="2299" spans="1:24" ht="28.8" x14ac:dyDescent="0.3">
      <c r="A2299" s="2" t="s">
        <v>2284</v>
      </c>
      <c r="B2299" s="3" t="s">
        <v>6047</v>
      </c>
      <c r="C2299" s="3" t="s">
        <v>7408</v>
      </c>
      <c r="D2299" s="3" t="s">
        <v>7422</v>
      </c>
      <c r="E2299" s="3" t="s">
        <v>7426</v>
      </c>
      <c r="F2299" s="3" t="s">
        <v>7430</v>
      </c>
      <c r="G2299" s="3">
        <v>5298.72</v>
      </c>
      <c r="H2299" s="3">
        <v>9</v>
      </c>
      <c r="I2299" s="8" t="s">
        <v>8015</v>
      </c>
      <c r="J2299" s="3" t="s">
        <v>8166</v>
      </c>
      <c r="K2299" s="3" t="s">
        <v>8167</v>
      </c>
      <c r="L2299" s="3" t="s">
        <v>8170</v>
      </c>
      <c r="M2299" s="4">
        <v>47688.480000000003</v>
      </c>
      <c r="N2299" s="32">
        <f>Table2[[#This Row],[Price]]*Table2[[#This Row],[Quantity Sold]]</f>
        <v>47688.480000000003</v>
      </c>
      <c r="O2299" s="1">
        <f t="shared" si="283"/>
        <v>2022</v>
      </c>
      <c r="P2299" s="1" t="str">
        <f t="shared" si="284"/>
        <v>WOMEN</v>
      </c>
      <c r="Q2299" s="1" t="str">
        <f t="shared" si="289"/>
        <v>Women_Skirts</v>
      </c>
      <c r="T2299" s="1" t="str">
        <f t="shared" si="285"/>
        <v>LOW PRICE</v>
      </c>
      <c r="U2299" t="str">
        <f t="shared" si="282"/>
        <v>No Discount</v>
      </c>
      <c r="V2299" t="str">
        <f t="shared" si="286"/>
        <v>Other</v>
      </c>
      <c r="W2299" s="1" t="b">
        <f t="shared" si="287"/>
        <v>0</v>
      </c>
      <c r="X2299" t="b">
        <f t="shared" si="288"/>
        <v>0</v>
      </c>
    </row>
    <row r="2300" spans="1:24" x14ac:dyDescent="0.3">
      <c r="A2300" s="2" t="s">
        <v>2285</v>
      </c>
      <c r="B2300" s="3" t="s">
        <v>6048</v>
      </c>
      <c r="C2300" s="3" t="s">
        <v>7407</v>
      </c>
      <c r="D2300" s="3" t="s">
        <v>7415</v>
      </c>
      <c r="E2300" s="3" t="s">
        <v>7424</v>
      </c>
      <c r="F2300" s="3" t="s">
        <v>7429</v>
      </c>
      <c r="G2300" s="3">
        <v>11086.31</v>
      </c>
      <c r="H2300" s="3">
        <v>7</v>
      </c>
      <c r="I2300" s="8" t="s">
        <v>7529</v>
      </c>
      <c r="J2300" s="3" t="s">
        <v>8163</v>
      </c>
      <c r="K2300" s="3" t="s">
        <v>8167</v>
      </c>
      <c r="L2300" s="3" t="s">
        <v>8170</v>
      </c>
      <c r="M2300" s="4">
        <v>77604.17</v>
      </c>
      <c r="N2300" s="32">
        <f>Table2[[#This Row],[Price]]*Table2[[#This Row],[Quantity Sold]]</f>
        <v>77604.17</v>
      </c>
      <c r="O2300" s="1">
        <f t="shared" si="283"/>
        <v>2024</v>
      </c>
      <c r="P2300" s="1" t="str">
        <f t="shared" si="284"/>
        <v>KIDS</v>
      </c>
      <c r="Q2300" s="1" t="str">
        <f t="shared" si="289"/>
        <v>Kids_T-Shirts</v>
      </c>
      <c r="T2300" s="1" t="str">
        <f t="shared" si="285"/>
        <v>HIGH PRICE</v>
      </c>
      <c r="U2300" t="str">
        <f t="shared" si="282"/>
        <v>No Discount</v>
      </c>
      <c r="V2300" t="str">
        <f t="shared" si="286"/>
        <v>Other</v>
      </c>
      <c r="W2300" s="1" t="b">
        <f t="shared" si="287"/>
        <v>0</v>
      </c>
      <c r="X2300" t="b">
        <f t="shared" si="288"/>
        <v>0</v>
      </c>
    </row>
    <row r="2301" spans="1:24" x14ac:dyDescent="0.3">
      <c r="A2301" s="2" t="s">
        <v>2286</v>
      </c>
      <c r="B2301" s="3" t="s">
        <v>6049</v>
      </c>
      <c r="C2301" s="3" t="s">
        <v>7407</v>
      </c>
      <c r="D2301" s="3" t="s">
        <v>7415</v>
      </c>
      <c r="E2301" s="3" t="s">
        <v>7427</v>
      </c>
      <c r="F2301" s="3" t="s">
        <v>7433</v>
      </c>
      <c r="G2301" s="3">
        <v>10768.42</v>
      </c>
      <c r="H2301" s="3">
        <v>8</v>
      </c>
      <c r="I2301" s="8" t="s">
        <v>7685</v>
      </c>
      <c r="J2301" s="3" t="s">
        <v>8162</v>
      </c>
      <c r="K2301" s="3" t="s">
        <v>8168</v>
      </c>
      <c r="L2301" s="3" t="s">
        <v>8170</v>
      </c>
      <c r="M2301" s="4">
        <v>86147.36</v>
      </c>
      <c r="N2301" s="32">
        <f>Table2[[#This Row],[Price]]*Table2[[#This Row],[Quantity Sold]]</f>
        <v>86147.36</v>
      </c>
      <c r="O2301" s="1">
        <f t="shared" si="283"/>
        <v>2023</v>
      </c>
      <c r="P2301" s="1" t="str">
        <f t="shared" si="284"/>
        <v>KIDS</v>
      </c>
      <c r="Q2301" s="1" t="str">
        <f t="shared" si="289"/>
        <v>Kids_T-Shirts</v>
      </c>
      <c r="T2301" s="1" t="str">
        <f t="shared" si="285"/>
        <v>HIGH PRICE</v>
      </c>
      <c r="U2301" t="str">
        <f t="shared" ref="U2301:U2316" si="290">IF(L2301 = "Yes", "Discounted", "No Discount")</f>
        <v>No Discount</v>
      </c>
      <c r="V2301" t="str">
        <f t="shared" si="286"/>
        <v>Other</v>
      </c>
      <c r="W2301" s="1" t="b">
        <f t="shared" si="287"/>
        <v>0</v>
      </c>
      <c r="X2301" t="b">
        <f t="shared" si="288"/>
        <v>0</v>
      </c>
    </row>
    <row r="2302" spans="1:24" ht="28.8" x14ac:dyDescent="0.3">
      <c r="A2302" s="2" t="s">
        <v>2287</v>
      </c>
      <c r="B2302" s="3" t="s">
        <v>4728</v>
      </c>
      <c r="C2302" s="3" t="s">
        <v>7407</v>
      </c>
      <c r="D2302" s="3" t="s">
        <v>7418</v>
      </c>
      <c r="E2302" s="3" t="s">
        <v>7427</v>
      </c>
      <c r="F2302" s="3" t="s">
        <v>7430</v>
      </c>
      <c r="G2302" s="3">
        <v>2816.19</v>
      </c>
      <c r="H2302" s="3">
        <v>18</v>
      </c>
      <c r="I2302" s="8" t="s">
        <v>7495</v>
      </c>
      <c r="J2302" s="3" t="s">
        <v>8164</v>
      </c>
      <c r="K2302" s="3" t="s">
        <v>8167</v>
      </c>
      <c r="L2302" s="3" t="s">
        <v>8170</v>
      </c>
      <c r="M2302" s="4">
        <v>50691.42</v>
      </c>
      <c r="N2302" s="32">
        <f>Table2[[#This Row],[Price]]*Table2[[#This Row],[Quantity Sold]]</f>
        <v>50691.42</v>
      </c>
      <c r="O2302" s="1">
        <f t="shared" si="283"/>
        <v>2022</v>
      </c>
      <c r="P2302" s="1" t="str">
        <f t="shared" si="284"/>
        <v>KIDS</v>
      </c>
      <c r="Q2302" s="1" t="str">
        <f t="shared" si="289"/>
        <v>Kids_Sweaters</v>
      </c>
      <c r="T2302" s="1" t="str">
        <f t="shared" si="285"/>
        <v>LOW PRICE</v>
      </c>
      <c r="U2302" t="str">
        <f t="shared" si="290"/>
        <v>No Discount</v>
      </c>
      <c r="V2302" t="str">
        <f t="shared" si="286"/>
        <v>Other</v>
      </c>
      <c r="W2302" s="1" t="b">
        <f t="shared" si="287"/>
        <v>1</v>
      </c>
      <c r="X2302" t="b">
        <f t="shared" si="288"/>
        <v>0</v>
      </c>
    </row>
    <row r="2303" spans="1:24" x14ac:dyDescent="0.3">
      <c r="A2303" s="2" t="s">
        <v>2288</v>
      </c>
      <c r="B2303" s="3" t="s">
        <v>6050</v>
      </c>
      <c r="C2303" s="3" t="s">
        <v>7405</v>
      </c>
      <c r="D2303" s="3" t="s">
        <v>7409</v>
      </c>
      <c r="E2303" s="3" t="s">
        <v>7427</v>
      </c>
      <c r="F2303" s="3" t="s">
        <v>7428</v>
      </c>
      <c r="G2303" s="3">
        <v>4558.3599999999997</v>
      </c>
      <c r="H2303" s="3">
        <v>18</v>
      </c>
      <c r="I2303" s="8" t="s">
        <v>8022</v>
      </c>
      <c r="J2303" s="3" t="s">
        <v>8163</v>
      </c>
      <c r="K2303" s="3" t="s">
        <v>8168</v>
      </c>
      <c r="L2303" s="3" t="s">
        <v>8169</v>
      </c>
      <c r="M2303" s="4">
        <v>65640.55</v>
      </c>
      <c r="N2303" s="32">
        <f>Table2[[#This Row],[Price]]*Table2[[#This Row],[Quantity Sold]]</f>
        <v>82050.48</v>
      </c>
      <c r="O2303" s="1">
        <f t="shared" si="283"/>
        <v>2023</v>
      </c>
      <c r="P2303" s="1" t="str">
        <f t="shared" si="284"/>
        <v>MEN</v>
      </c>
      <c r="Q2303" s="1" t="str">
        <f t="shared" si="289"/>
        <v>Men_Jackets</v>
      </c>
      <c r="T2303" s="1" t="str">
        <f t="shared" si="285"/>
        <v>LOW PRICE</v>
      </c>
      <c r="U2303" t="str">
        <f t="shared" si="290"/>
        <v>Discounted</v>
      </c>
      <c r="V2303" t="str">
        <f t="shared" si="286"/>
        <v>Men's Discounted Item</v>
      </c>
      <c r="W2303" s="1" t="b">
        <f t="shared" si="287"/>
        <v>1</v>
      </c>
      <c r="X2303" t="b">
        <f t="shared" si="288"/>
        <v>1</v>
      </c>
    </row>
    <row r="2304" spans="1:24" ht="28.8" x14ac:dyDescent="0.3">
      <c r="A2304" s="2" t="s">
        <v>2289</v>
      </c>
      <c r="B2304" s="3" t="s">
        <v>6051</v>
      </c>
      <c r="C2304" s="3" t="s">
        <v>7406</v>
      </c>
      <c r="D2304" s="3" t="s">
        <v>7414</v>
      </c>
      <c r="E2304" s="3" t="s">
        <v>7425</v>
      </c>
      <c r="F2304" s="3" t="s">
        <v>7428</v>
      </c>
      <c r="G2304" s="3">
        <v>10885.45</v>
      </c>
      <c r="H2304" s="3">
        <v>12</v>
      </c>
      <c r="I2304" s="8" t="s">
        <v>7775</v>
      </c>
      <c r="J2304" s="3" t="s">
        <v>8162</v>
      </c>
      <c r="K2304" s="3" t="s">
        <v>8167</v>
      </c>
      <c r="L2304" s="3" t="s">
        <v>8169</v>
      </c>
      <c r="M2304" s="4">
        <v>104500.32</v>
      </c>
      <c r="N2304" s="32">
        <f>Table2[[#This Row],[Price]]*Table2[[#This Row],[Quantity Sold]]</f>
        <v>130625.40000000001</v>
      </c>
      <c r="O2304" s="1">
        <f t="shared" si="283"/>
        <v>2024</v>
      </c>
      <c r="P2304" s="1" t="str">
        <f t="shared" si="284"/>
        <v>ACCESSORIES</v>
      </c>
      <c r="Q2304" s="1" t="str">
        <f t="shared" si="289"/>
        <v>Accessories_Bags</v>
      </c>
      <c r="T2304" s="1" t="str">
        <f t="shared" si="285"/>
        <v>HIGH PRICE</v>
      </c>
      <c r="U2304" t="str">
        <f t="shared" si="290"/>
        <v>Discounted</v>
      </c>
      <c r="V2304" t="str">
        <f t="shared" si="286"/>
        <v>Other</v>
      </c>
      <c r="W2304" s="1" t="b">
        <f t="shared" si="287"/>
        <v>1</v>
      </c>
      <c r="X2304" t="b">
        <f t="shared" si="288"/>
        <v>1</v>
      </c>
    </row>
    <row r="2305" spans="1:24" ht="28.8" x14ac:dyDescent="0.3">
      <c r="A2305" s="2" t="s">
        <v>2290</v>
      </c>
      <c r="B2305" s="3" t="s">
        <v>6052</v>
      </c>
      <c r="C2305" s="3" t="s">
        <v>7408</v>
      </c>
      <c r="D2305" s="3" t="s">
        <v>7417</v>
      </c>
      <c r="E2305" s="3" t="s">
        <v>7425</v>
      </c>
      <c r="F2305" s="3" t="s">
        <v>7432</v>
      </c>
      <c r="G2305" s="3">
        <v>2015.24</v>
      </c>
      <c r="H2305" s="3">
        <v>7</v>
      </c>
      <c r="I2305" s="8" t="s">
        <v>7971</v>
      </c>
      <c r="J2305" s="3" t="s">
        <v>8164</v>
      </c>
      <c r="K2305" s="3" t="s">
        <v>8167</v>
      </c>
      <c r="L2305" s="3" t="s">
        <v>8170</v>
      </c>
      <c r="M2305" s="4">
        <v>14106.68</v>
      </c>
      <c r="N2305" s="32">
        <f>Table2[[#This Row],[Price]]*Table2[[#This Row],[Quantity Sold]]</f>
        <v>14106.68</v>
      </c>
      <c r="O2305" s="1">
        <f t="shared" si="283"/>
        <v>2023</v>
      </c>
      <c r="P2305" s="1" t="str">
        <f t="shared" si="284"/>
        <v>WOMEN</v>
      </c>
      <c r="Q2305" s="1" t="str">
        <f t="shared" si="289"/>
        <v>Women_Shoes</v>
      </c>
      <c r="T2305" s="1" t="str">
        <f t="shared" si="285"/>
        <v>LOW PRICE</v>
      </c>
      <c r="U2305" t="str">
        <f t="shared" si="290"/>
        <v>No Discount</v>
      </c>
      <c r="V2305" t="str">
        <f t="shared" si="286"/>
        <v>Other</v>
      </c>
      <c r="W2305" s="1" t="b">
        <f t="shared" si="287"/>
        <v>0</v>
      </c>
      <c r="X2305" t="b">
        <f t="shared" si="288"/>
        <v>0</v>
      </c>
    </row>
    <row r="2306" spans="1:24" x14ac:dyDescent="0.3">
      <c r="A2306" s="2" t="s">
        <v>2291</v>
      </c>
      <c r="B2306" s="3" t="s">
        <v>6053</v>
      </c>
      <c r="C2306" s="3" t="s">
        <v>7405</v>
      </c>
      <c r="D2306" s="3" t="s">
        <v>7417</v>
      </c>
      <c r="E2306" s="3" t="s">
        <v>7423</v>
      </c>
      <c r="F2306" s="3" t="s">
        <v>7428</v>
      </c>
      <c r="G2306" s="3">
        <v>3739.98</v>
      </c>
      <c r="H2306" s="3">
        <v>20</v>
      </c>
      <c r="I2306" s="8" t="s">
        <v>7970</v>
      </c>
      <c r="J2306" s="3" t="s">
        <v>8166</v>
      </c>
      <c r="K2306" s="3" t="s">
        <v>8167</v>
      </c>
      <c r="L2306" s="3" t="s">
        <v>8170</v>
      </c>
      <c r="M2306" s="4">
        <v>74799.600000000006</v>
      </c>
      <c r="N2306" s="32">
        <f>Table2[[#This Row],[Price]]*Table2[[#This Row],[Quantity Sold]]</f>
        <v>74799.600000000006</v>
      </c>
      <c r="O2306" s="1">
        <f t="shared" si="283"/>
        <v>2024</v>
      </c>
      <c r="P2306" s="1" t="str">
        <f t="shared" si="284"/>
        <v>MEN</v>
      </c>
      <c r="Q2306" s="1" t="str">
        <f t="shared" si="289"/>
        <v>Men_Shoes</v>
      </c>
      <c r="T2306" s="1" t="str">
        <f t="shared" si="285"/>
        <v>LOW PRICE</v>
      </c>
      <c r="U2306" t="str">
        <f t="shared" si="290"/>
        <v>No Discount</v>
      </c>
      <c r="V2306" t="str">
        <f t="shared" si="286"/>
        <v>Other</v>
      </c>
      <c r="W2306" s="1" t="b">
        <f t="shared" si="287"/>
        <v>1</v>
      </c>
      <c r="X2306" t="b">
        <f t="shared" si="288"/>
        <v>0</v>
      </c>
    </row>
    <row r="2307" spans="1:24" ht="28.8" x14ac:dyDescent="0.3">
      <c r="A2307" s="2" t="s">
        <v>2292</v>
      </c>
      <c r="B2307" s="3" t="s">
        <v>6054</v>
      </c>
      <c r="C2307" s="3" t="s">
        <v>7406</v>
      </c>
      <c r="D2307" s="3" t="s">
        <v>7412</v>
      </c>
      <c r="E2307" s="3" t="s">
        <v>7423</v>
      </c>
      <c r="F2307" s="3" t="s">
        <v>7431</v>
      </c>
      <c r="G2307" s="3">
        <v>8236.09</v>
      </c>
      <c r="H2307" s="3">
        <v>16</v>
      </c>
      <c r="I2307" s="8" t="s">
        <v>7756</v>
      </c>
      <c r="J2307" s="3" t="s">
        <v>8162</v>
      </c>
      <c r="K2307" s="3" t="s">
        <v>8168</v>
      </c>
      <c r="L2307" s="3" t="s">
        <v>8169</v>
      </c>
      <c r="M2307" s="4">
        <v>105421.62</v>
      </c>
      <c r="N2307" s="32">
        <f>Table2[[#This Row],[Price]]*Table2[[#This Row],[Quantity Sold]]</f>
        <v>131777.44</v>
      </c>
      <c r="O2307" s="1">
        <f t="shared" ref="O2307:O2370" si="291">YEAR(I2307)</f>
        <v>2022</v>
      </c>
      <c r="P2307" s="1" t="str">
        <f t="shared" ref="P2307:P2370" si="292">UPPER(C2307)</f>
        <v>ACCESSORIES</v>
      </c>
      <c r="Q2307" s="1" t="str">
        <f t="shared" si="289"/>
        <v>Accessories_Hats</v>
      </c>
      <c r="T2307" s="1" t="str">
        <f t="shared" ref="T2307:T2370" si="293">IF(G2307&gt;10000,"HIGH PRICE", "LOW PRICE")</f>
        <v>LOW PRICE</v>
      </c>
      <c r="U2307" t="str">
        <f t="shared" si="290"/>
        <v>Discounted</v>
      </c>
      <c r="V2307" t="str">
        <f t="shared" ref="V2307:V2370" si="294">IF(AND(C2307 = "Men", L2307 = "Yes"), "Men's Discounted Item", "Other")</f>
        <v>Other</v>
      </c>
      <c r="W2307" s="1" t="b">
        <f t="shared" ref="W2307:W2370" si="295">H2307&gt;=10</f>
        <v>1</v>
      </c>
      <c r="X2307" t="b">
        <f t="shared" ref="X2307:X2370" si="296">L2307 = "Yes"</f>
        <v>1</v>
      </c>
    </row>
    <row r="2308" spans="1:24" x14ac:dyDescent="0.3">
      <c r="A2308" s="2" t="s">
        <v>2293</v>
      </c>
      <c r="B2308" s="3" t="s">
        <v>6055</v>
      </c>
      <c r="C2308" s="3" t="s">
        <v>7407</v>
      </c>
      <c r="D2308" s="3" t="s">
        <v>7415</v>
      </c>
      <c r="E2308" s="3" t="s">
        <v>7425</v>
      </c>
      <c r="F2308" s="3" t="s">
        <v>7433</v>
      </c>
      <c r="G2308" s="3">
        <v>13048.43</v>
      </c>
      <c r="H2308" s="3">
        <v>18</v>
      </c>
      <c r="I2308" s="8" t="s">
        <v>8128</v>
      </c>
      <c r="J2308" s="3" t="s">
        <v>8165</v>
      </c>
      <c r="K2308" s="3" t="s">
        <v>8168</v>
      </c>
      <c r="L2308" s="3" t="s">
        <v>8170</v>
      </c>
      <c r="M2308" s="4">
        <v>234871.74</v>
      </c>
      <c r="N2308" s="32">
        <f>Table2[[#This Row],[Price]]*Table2[[#This Row],[Quantity Sold]]</f>
        <v>234871.74</v>
      </c>
      <c r="O2308" s="1">
        <f t="shared" si="291"/>
        <v>2024</v>
      </c>
      <c r="P2308" s="1" t="str">
        <f t="shared" si="292"/>
        <v>KIDS</v>
      </c>
      <c r="Q2308" s="1" t="str">
        <f t="shared" si="289"/>
        <v>Kids_T-Shirts</v>
      </c>
      <c r="T2308" s="1" t="str">
        <f t="shared" si="293"/>
        <v>HIGH PRICE</v>
      </c>
      <c r="U2308" t="str">
        <f t="shared" si="290"/>
        <v>No Discount</v>
      </c>
      <c r="V2308" t="str">
        <f t="shared" si="294"/>
        <v>Other</v>
      </c>
      <c r="W2308" s="1" t="b">
        <f t="shared" si="295"/>
        <v>1</v>
      </c>
      <c r="X2308" t="b">
        <f t="shared" si="296"/>
        <v>0</v>
      </c>
    </row>
    <row r="2309" spans="1:24" ht="28.8" x14ac:dyDescent="0.3">
      <c r="A2309" s="2" t="s">
        <v>2294</v>
      </c>
      <c r="B2309" s="3" t="s">
        <v>6056</v>
      </c>
      <c r="C2309" s="3" t="s">
        <v>7408</v>
      </c>
      <c r="D2309" s="3" t="s">
        <v>7419</v>
      </c>
      <c r="E2309" s="3" t="s">
        <v>7427</v>
      </c>
      <c r="F2309" s="3" t="s">
        <v>7431</v>
      </c>
      <c r="G2309" s="3">
        <v>6678.18</v>
      </c>
      <c r="H2309" s="3">
        <v>13</v>
      </c>
      <c r="I2309" s="8" t="s">
        <v>7670</v>
      </c>
      <c r="J2309" s="3" t="s">
        <v>8166</v>
      </c>
      <c r="K2309" s="3" t="s">
        <v>8168</v>
      </c>
      <c r="L2309" s="3" t="s">
        <v>8169</v>
      </c>
      <c r="M2309" s="4">
        <v>69452.740000000005</v>
      </c>
      <c r="N2309" s="32">
        <f>Table2[[#This Row],[Price]]*Table2[[#This Row],[Quantity Sold]]</f>
        <v>86816.34</v>
      </c>
      <c r="O2309" s="1">
        <f t="shared" si="291"/>
        <v>2024</v>
      </c>
      <c r="P2309" s="1" t="str">
        <f t="shared" si="292"/>
        <v>WOMEN</v>
      </c>
      <c r="Q2309" s="1" t="str">
        <f t="shared" si="289"/>
        <v>Women_Dresses</v>
      </c>
      <c r="T2309" s="1" t="str">
        <f t="shared" si="293"/>
        <v>LOW PRICE</v>
      </c>
      <c r="U2309" t="str">
        <f t="shared" si="290"/>
        <v>Discounted</v>
      </c>
      <c r="V2309" t="str">
        <f t="shared" si="294"/>
        <v>Other</v>
      </c>
      <c r="W2309" s="1" t="b">
        <f t="shared" si="295"/>
        <v>1</v>
      </c>
      <c r="X2309" t="b">
        <f t="shared" si="296"/>
        <v>1</v>
      </c>
    </row>
    <row r="2310" spans="1:24" ht="28.8" x14ac:dyDescent="0.3">
      <c r="A2310" s="2" t="s">
        <v>2295</v>
      </c>
      <c r="B2310" s="3" t="s">
        <v>5299</v>
      </c>
      <c r="C2310" s="3" t="s">
        <v>7408</v>
      </c>
      <c r="D2310" s="3" t="s">
        <v>7419</v>
      </c>
      <c r="E2310" s="3" t="s">
        <v>7424</v>
      </c>
      <c r="F2310" s="3" t="s">
        <v>7429</v>
      </c>
      <c r="G2310" s="3">
        <v>7151.28</v>
      </c>
      <c r="H2310" s="3">
        <v>17</v>
      </c>
      <c r="I2310" s="8" t="s">
        <v>7819</v>
      </c>
      <c r="J2310" s="3" t="s">
        <v>8163</v>
      </c>
      <c r="K2310" s="3" t="s">
        <v>8167</v>
      </c>
      <c r="L2310" s="3" t="s">
        <v>8170</v>
      </c>
      <c r="M2310" s="4">
        <v>121571.76</v>
      </c>
      <c r="N2310" s="32">
        <f>Table2[[#This Row],[Price]]*Table2[[#This Row],[Quantity Sold]]</f>
        <v>121571.76</v>
      </c>
      <c r="O2310" s="1">
        <f t="shared" si="291"/>
        <v>2023</v>
      </c>
      <c r="P2310" s="1" t="str">
        <f t="shared" si="292"/>
        <v>WOMEN</v>
      </c>
      <c r="Q2310" s="1" t="str">
        <f t="shared" si="289"/>
        <v>Women_Dresses</v>
      </c>
      <c r="T2310" s="1" t="str">
        <f t="shared" si="293"/>
        <v>LOW PRICE</v>
      </c>
      <c r="U2310" t="str">
        <f t="shared" si="290"/>
        <v>No Discount</v>
      </c>
      <c r="V2310" t="str">
        <f t="shared" si="294"/>
        <v>Other</v>
      </c>
      <c r="W2310" s="1" t="b">
        <f t="shared" si="295"/>
        <v>1</v>
      </c>
      <c r="X2310" t="b">
        <f t="shared" si="296"/>
        <v>0</v>
      </c>
    </row>
    <row r="2311" spans="1:24" ht="28.8" x14ac:dyDescent="0.3">
      <c r="A2311" s="2" t="s">
        <v>2296</v>
      </c>
      <c r="B2311" s="3" t="s">
        <v>6057</v>
      </c>
      <c r="C2311" s="3" t="s">
        <v>7406</v>
      </c>
      <c r="D2311" s="3" t="s">
        <v>7416</v>
      </c>
      <c r="E2311" s="3" t="s">
        <v>7426</v>
      </c>
      <c r="F2311" s="3" t="s">
        <v>7429</v>
      </c>
      <c r="G2311" s="3">
        <v>14627.92</v>
      </c>
      <c r="H2311" s="3">
        <v>18</v>
      </c>
      <c r="I2311" s="8" t="s">
        <v>7692</v>
      </c>
      <c r="J2311" s="3" t="s">
        <v>8166</v>
      </c>
      <c r="K2311" s="3" t="s">
        <v>8167</v>
      </c>
      <c r="L2311" s="3" t="s">
        <v>8170</v>
      </c>
      <c r="M2311" s="4">
        <v>263302.56</v>
      </c>
      <c r="N2311" s="32">
        <f>Table2[[#This Row],[Price]]*Table2[[#This Row],[Quantity Sold]]</f>
        <v>263302.56</v>
      </c>
      <c r="O2311" s="1">
        <f t="shared" si="291"/>
        <v>2023</v>
      </c>
      <c r="P2311" s="1" t="str">
        <f t="shared" si="292"/>
        <v>ACCESSORIES</v>
      </c>
      <c r="Q2311" s="1" t="str">
        <f t="shared" si="289"/>
        <v>Accessories_Belts</v>
      </c>
      <c r="T2311" s="1" t="str">
        <f t="shared" si="293"/>
        <v>HIGH PRICE</v>
      </c>
      <c r="U2311" t="str">
        <f t="shared" si="290"/>
        <v>No Discount</v>
      </c>
      <c r="V2311" t="str">
        <f t="shared" si="294"/>
        <v>Other</v>
      </c>
      <c r="W2311" s="1" t="b">
        <f t="shared" si="295"/>
        <v>1</v>
      </c>
      <c r="X2311" t="b">
        <f t="shared" si="296"/>
        <v>0</v>
      </c>
    </row>
    <row r="2312" spans="1:24" ht="28.8" x14ac:dyDescent="0.3">
      <c r="A2312" s="2" t="s">
        <v>2297</v>
      </c>
      <c r="B2312" s="3" t="s">
        <v>6058</v>
      </c>
      <c r="C2312" s="3" t="s">
        <v>7406</v>
      </c>
      <c r="D2312" s="3" t="s">
        <v>7414</v>
      </c>
      <c r="E2312" s="3" t="s">
        <v>7427</v>
      </c>
      <c r="F2312" s="3" t="s">
        <v>7431</v>
      </c>
      <c r="G2312" s="3">
        <v>5869.76</v>
      </c>
      <c r="H2312" s="3">
        <v>4</v>
      </c>
      <c r="I2312" s="8" t="s">
        <v>7779</v>
      </c>
      <c r="J2312" s="3" t="s">
        <v>8166</v>
      </c>
      <c r="K2312" s="3" t="s">
        <v>8167</v>
      </c>
      <c r="L2312" s="3" t="s">
        <v>8170</v>
      </c>
      <c r="M2312" s="4">
        <v>23479.040000000001</v>
      </c>
      <c r="N2312" s="32">
        <f>Table2[[#This Row],[Price]]*Table2[[#This Row],[Quantity Sold]]</f>
        <v>23479.040000000001</v>
      </c>
      <c r="O2312" s="1">
        <f t="shared" si="291"/>
        <v>2024</v>
      </c>
      <c r="P2312" s="1" t="str">
        <f t="shared" si="292"/>
        <v>ACCESSORIES</v>
      </c>
      <c r="Q2312" s="1" t="str">
        <f t="shared" si="289"/>
        <v>Accessories_Bags</v>
      </c>
      <c r="T2312" s="1" t="str">
        <f t="shared" si="293"/>
        <v>LOW PRICE</v>
      </c>
      <c r="U2312" t="str">
        <f t="shared" si="290"/>
        <v>No Discount</v>
      </c>
      <c r="V2312" t="str">
        <f t="shared" si="294"/>
        <v>Other</v>
      </c>
      <c r="W2312" s="1" t="b">
        <f t="shared" si="295"/>
        <v>0</v>
      </c>
      <c r="X2312" t="b">
        <f t="shared" si="296"/>
        <v>0</v>
      </c>
    </row>
    <row r="2313" spans="1:24" ht="28.8" x14ac:dyDescent="0.3">
      <c r="A2313" s="2" t="s">
        <v>2298</v>
      </c>
      <c r="B2313" s="3" t="s">
        <v>6059</v>
      </c>
      <c r="C2313" s="3" t="s">
        <v>7408</v>
      </c>
      <c r="D2313" s="3" t="s">
        <v>7419</v>
      </c>
      <c r="E2313" s="3" t="s">
        <v>7426</v>
      </c>
      <c r="F2313" s="3" t="s">
        <v>7433</v>
      </c>
      <c r="G2313" s="3">
        <v>1641.74</v>
      </c>
      <c r="H2313" s="3">
        <v>9</v>
      </c>
      <c r="I2313" s="8" t="s">
        <v>7816</v>
      </c>
      <c r="J2313" s="3" t="s">
        <v>8162</v>
      </c>
      <c r="K2313" s="3" t="s">
        <v>8167</v>
      </c>
      <c r="L2313" s="3" t="s">
        <v>8169</v>
      </c>
      <c r="M2313" s="4">
        <v>11820.86</v>
      </c>
      <c r="N2313" s="32">
        <f>Table2[[#This Row],[Price]]*Table2[[#This Row],[Quantity Sold]]</f>
        <v>14775.66</v>
      </c>
      <c r="O2313" s="1">
        <f t="shared" si="291"/>
        <v>2023</v>
      </c>
      <c r="P2313" s="1" t="str">
        <f t="shared" si="292"/>
        <v>WOMEN</v>
      </c>
      <c r="Q2313" s="1" t="str">
        <f t="shared" si="289"/>
        <v>Women_Dresses</v>
      </c>
      <c r="T2313" s="1" t="str">
        <f t="shared" si="293"/>
        <v>LOW PRICE</v>
      </c>
      <c r="U2313" t="str">
        <f t="shared" si="290"/>
        <v>Discounted</v>
      </c>
      <c r="V2313" t="str">
        <f t="shared" si="294"/>
        <v>Other</v>
      </c>
      <c r="W2313" s="1" t="b">
        <f t="shared" si="295"/>
        <v>0</v>
      </c>
      <c r="X2313" t="b">
        <f t="shared" si="296"/>
        <v>1</v>
      </c>
    </row>
    <row r="2314" spans="1:24" ht="28.8" x14ac:dyDescent="0.3">
      <c r="A2314" s="2" t="s">
        <v>2299</v>
      </c>
      <c r="B2314" s="3" t="s">
        <v>6060</v>
      </c>
      <c r="C2314" s="3" t="s">
        <v>7406</v>
      </c>
      <c r="D2314" s="3" t="s">
        <v>7421</v>
      </c>
      <c r="E2314" s="3" t="s">
        <v>7426</v>
      </c>
      <c r="F2314" s="3" t="s">
        <v>7433</v>
      </c>
      <c r="G2314" s="3">
        <v>1342.94</v>
      </c>
      <c r="H2314" s="3">
        <v>3</v>
      </c>
      <c r="I2314" s="8" t="s">
        <v>7937</v>
      </c>
      <c r="J2314" s="3" t="s">
        <v>8163</v>
      </c>
      <c r="K2314" s="3" t="s">
        <v>8168</v>
      </c>
      <c r="L2314" s="3" t="s">
        <v>8170</v>
      </c>
      <c r="M2314" s="4">
        <v>4028.82</v>
      </c>
      <c r="N2314" s="32">
        <f>Table2[[#This Row],[Price]]*Table2[[#This Row],[Quantity Sold]]</f>
        <v>4028.82</v>
      </c>
      <c r="O2314" s="1">
        <f t="shared" si="291"/>
        <v>2023</v>
      </c>
      <c r="P2314" s="1" t="str">
        <f t="shared" si="292"/>
        <v>ACCESSORIES</v>
      </c>
      <c r="Q2314" s="1" t="str">
        <f t="shared" si="289"/>
        <v>Accessories_Scarves</v>
      </c>
      <c r="T2314" s="1" t="str">
        <f t="shared" si="293"/>
        <v>LOW PRICE</v>
      </c>
      <c r="U2314" t="str">
        <f t="shared" si="290"/>
        <v>No Discount</v>
      </c>
      <c r="V2314" t="str">
        <f t="shared" si="294"/>
        <v>Other</v>
      </c>
      <c r="W2314" s="1" t="b">
        <f t="shared" si="295"/>
        <v>0</v>
      </c>
      <c r="X2314" t="b">
        <f t="shared" si="296"/>
        <v>0</v>
      </c>
    </row>
    <row r="2315" spans="1:24" x14ac:dyDescent="0.3">
      <c r="A2315" s="2" t="s">
        <v>2300</v>
      </c>
      <c r="B2315" s="3" t="s">
        <v>6061</v>
      </c>
      <c r="C2315" s="3" t="s">
        <v>7407</v>
      </c>
      <c r="D2315" s="3" t="s">
        <v>7417</v>
      </c>
      <c r="E2315" s="3" t="s">
        <v>7425</v>
      </c>
      <c r="F2315" s="3" t="s">
        <v>7434</v>
      </c>
      <c r="G2315" s="3">
        <v>14907.63</v>
      </c>
      <c r="H2315" s="3">
        <v>6</v>
      </c>
      <c r="I2315" s="8" t="s">
        <v>7844</v>
      </c>
      <c r="J2315" s="3" t="s">
        <v>8164</v>
      </c>
      <c r="K2315" s="3" t="s">
        <v>8168</v>
      </c>
      <c r="L2315" s="3" t="s">
        <v>8170</v>
      </c>
      <c r="M2315" s="4">
        <v>89445.78</v>
      </c>
      <c r="N2315" s="32">
        <f>Table2[[#This Row],[Price]]*Table2[[#This Row],[Quantity Sold]]</f>
        <v>89445.78</v>
      </c>
      <c r="O2315" s="1">
        <f t="shared" si="291"/>
        <v>2024</v>
      </c>
      <c r="P2315" s="1" t="str">
        <f t="shared" si="292"/>
        <v>KIDS</v>
      </c>
      <c r="Q2315" s="1" t="str">
        <f t="shared" si="289"/>
        <v>Kids_Shoes</v>
      </c>
      <c r="T2315" s="1" t="str">
        <f t="shared" si="293"/>
        <v>HIGH PRICE</v>
      </c>
      <c r="U2315" t="str">
        <f t="shared" si="290"/>
        <v>No Discount</v>
      </c>
      <c r="V2315" t="str">
        <f t="shared" si="294"/>
        <v>Other</v>
      </c>
      <c r="W2315" s="1" t="b">
        <f t="shared" si="295"/>
        <v>0</v>
      </c>
      <c r="X2315" t="b">
        <f t="shared" si="296"/>
        <v>0</v>
      </c>
    </row>
    <row r="2316" spans="1:24" x14ac:dyDescent="0.3">
      <c r="A2316" s="2" t="s">
        <v>2301</v>
      </c>
      <c r="B2316" s="3" t="s">
        <v>6062</v>
      </c>
      <c r="C2316" s="3" t="s">
        <v>7405</v>
      </c>
      <c r="D2316" s="3" t="s">
        <v>7417</v>
      </c>
      <c r="E2316" s="3" t="s">
        <v>7425</v>
      </c>
      <c r="F2316" s="3" t="s">
        <v>7431</v>
      </c>
      <c r="G2316" s="3">
        <v>11176.78</v>
      </c>
      <c r="H2316" s="3">
        <v>13</v>
      </c>
      <c r="I2316" s="8" t="s">
        <v>7859</v>
      </c>
      <c r="J2316" s="3" t="s">
        <v>8163</v>
      </c>
      <c r="K2316" s="3" t="s">
        <v>8167</v>
      </c>
      <c r="L2316" s="3" t="s">
        <v>8170</v>
      </c>
      <c r="M2316" s="4">
        <v>145298.14000000001</v>
      </c>
      <c r="N2316" s="32">
        <f>Table2[[#This Row],[Price]]*Table2[[#This Row],[Quantity Sold]]</f>
        <v>145298.14000000001</v>
      </c>
      <c r="O2316" s="1">
        <f t="shared" si="291"/>
        <v>2022</v>
      </c>
      <c r="P2316" s="1" t="str">
        <f t="shared" si="292"/>
        <v>MEN</v>
      </c>
      <c r="Q2316" s="1" t="str">
        <f t="shared" si="289"/>
        <v>Men_Shoes</v>
      </c>
      <c r="T2316" s="1" t="str">
        <f t="shared" si="293"/>
        <v>HIGH PRICE</v>
      </c>
      <c r="U2316" t="str">
        <f t="shared" si="290"/>
        <v>No Discount</v>
      </c>
      <c r="V2316" t="str">
        <f t="shared" si="294"/>
        <v>Other</v>
      </c>
      <c r="W2316" s="1" t="b">
        <f t="shared" si="295"/>
        <v>1</v>
      </c>
      <c r="X2316" t="b">
        <f t="shared" si="296"/>
        <v>0</v>
      </c>
    </row>
    <row r="2317" spans="1:24" ht="28.8" x14ac:dyDescent="0.3">
      <c r="A2317" s="2" t="s">
        <v>2302</v>
      </c>
      <c r="B2317" s="3" t="s">
        <v>6063</v>
      </c>
      <c r="C2317" s="3" t="s">
        <v>7406</v>
      </c>
      <c r="D2317" s="3" t="s">
        <v>7414</v>
      </c>
      <c r="E2317" s="3" t="s">
        <v>7424</v>
      </c>
      <c r="F2317" s="3" t="s">
        <v>7430</v>
      </c>
      <c r="G2317" s="3">
        <v>7266.65</v>
      </c>
      <c r="H2317" s="3">
        <v>13</v>
      </c>
      <c r="I2317" s="8" t="s">
        <v>7636</v>
      </c>
      <c r="J2317" s="3" t="s">
        <v>8163</v>
      </c>
      <c r="K2317" s="3" t="s">
        <v>8168</v>
      </c>
      <c r="L2317" s="3" t="s">
        <v>8169</v>
      </c>
      <c r="M2317" s="4">
        <v>75573.16</v>
      </c>
      <c r="N2317" s="32">
        <f>Table2[[#This Row],[Price]]*Table2[[#This Row],[Quantity Sold]]</f>
        <v>94466.45</v>
      </c>
      <c r="O2317" s="1">
        <f t="shared" si="291"/>
        <v>2024</v>
      </c>
      <c r="P2317" s="1" t="str">
        <f t="shared" si="292"/>
        <v>ACCESSORIES</v>
      </c>
      <c r="Q2317" s="1" t="str">
        <f t="shared" si="289"/>
        <v>Accessories_Bags</v>
      </c>
      <c r="T2317" s="1" t="str">
        <f t="shared" si="293"/>
        <v>LOW PRICE</v>
      </c>
      <c r="U2317" t="str">
        <f>IF(L2317 = "Yes", "Discounted", "No Discount")</f>
        <v>Discounted</v>
      </c>
      <c r="V2317" t="str">
        <f t="shared" si="294"/>
        <v>Other</v>
      </c>
      <c r="W2317" s="1" t="b">
        <f t="shared" si="295"/>
        <v>1</v>
      </c>
      <c r="X2317" t="b">
        <f t="shared" si="296"/>
        <v>1</v>
      </c>
    </row>
    <row r="2318" spans="1:24" x14ac:dyDescent="0.3">
      <c r="A2318" s="2" t="s">
        <v>2303</v>
      </c>
      <c r="B2318" s="3" t="s">
        <v>6064</v>
      </c>
      <c r="C2318" s="3" t="s">
        <v>7405</v>
      </c>
      <c r="D2318" s="3" t="s">
        <v>7417</v>
      </c>
      <c r="E2318" s="3" t="s">
        <v>7426</v>
      </c>
      <c r="F2318" s="3" t="s">
        <v>7433</v>
      </c>
      <c r="G2318" s="3">
        <v>11429.1</v>
      </c>
      <c r="H2318" s="3">
        <v>5</v>
      </c>
      <c r="I2318" s="8" t="s">
        <v>8018</v>
      </c>
      <c r="J2318" s="3" t="s">
        <v>8162</v>
      </c>
      <c r="K2318" s="3" t="s">
        <v>8167</v>
      </c>
      <c r="L2318" s="3" t="s">
        <v>8170</v>
      </c>
      <c r="M2318" s="4">
        <v>57145.5</v>
      </c>
      <c r="N2318" s="32">
        <f>Table2[[#This Row],[Price]]*Table2[[#This Row],[Quantity Sold]]</f>
        <v>57145.5</v>
      </c>
      <c r="O2318" s="1">
        <f t="shared" si="291"/>
        <v>2023</v>
      </c>
      <c r="P2318" s="1" t="str">
        <f t="shared" si="292"/>
        <v>MEN</v>
      </c>
      <c r="Q2318" s="1" t="str">
        <f t="shared" si="289"/>
        <v>Men_Shoes</v>
      </c>
      <c r="T2318" s="1" t="str">
        <f t="shared" si="293"/>
        <v>HIGH PRICE</v>
      </c>
      <c r="U2318" t="str">
        <f t="shared" ref="U2318:U2330" si="297">IF(L2318 = "Yes", "Discounted", "No Discount")</f>
        <v>No Discount</v>
      </c>
      <c r="V2318" t="str">
        <f t="shared" si="294"/>
        <v>Other</v>
      </c>
      <c r="W2318" s="1" t="b">
        <f t="shared" si="295"/>
        <v>0</v>
      </c>
      <c r="X2318" t="b">
        <f t="shared" si="296"/>
        <v>0</v>
      </c>
    </row>
    <row r="2319" spans="1:24" ht="28.8" x14ac:dyDescent="0.3">
      <c r="A2319" s="2" t="s">
        <v>2304</v>
      </c>
      <c r="B2319" s="3" t="s">
        <v>6065</v>
      </c>
      <c r="C2319" s="3" t="s">
        <v>7406</v>
      </c>
      <c r="D2319" s="3" t="s">
        <v>7421</v>
      </c>
      <c r="E2319" s="3" t="s">
        <v>7423</v>
      </c>
      <c r="F2319" s="3" t="s">
        <v>7429</v>
      </c>
      <c r="G2319" s="3">
        <v>11961.13</v>
      </c>
      <c r="H2319" s="3">
        <v>14</v>
      </c>
      <c r="I2319" s="8" t="s">
        <v>8114</v>
      </c>
      <c r="J2319" s="3" t="s">
        <v>8164</v>
      </c>
      <c r="K2319" s="3" t="s">
        <v>8168</v>
      </c>
      <c r="L2319" s="3" t="s">
        <v>8169</v>
      </c>
      <c r="M2319" s="4">
        <v>133964.49</v>
      </c>
      <c r="N2319" s="32">
        <f>Table2[[#This Row],[Price]]*Table2[[#This Row],[Quantity Sold]]</f>
        <v>167455.81999999998</v>
      </c>
      <c r="O2319" s="1">
        <f t="shared" si="291"/>
        <v>2023</v>
      </c>
      <c r="P2319" s="1" t="str">
        <f t="shared" si="292"/>
        <v>ACCESSORIES</v>
      </c>
      <c r="Q2319" s="1" t="str">
        <f t="shared" si="289"/>
        <v>Accessories_Scarves</v>
      </c>
      <c r="T2319" s="1" t="str">
        <f t="shared" si="293"/>
        <v>HIGH PRICE</v>
      </c>
      <c r="U2319" t="str">
        <f t="shared" si="297"/>
        <v>Discounted</v>
      </c>
      <c r="V2319" t="str">
        <f t="shared" si="294"/>
        <v>Other</v>
      </c>
      <c r="W2319" s="1" t="b">
        <f t="shared" si="295"/>
        <v>1</v>
      </c>
      <c r="X2319" t="b">
        <f t="shared" si="296"/>
        <v>1</v>
      </c>
    </row>
    <row r="2320" spans="1:24" x14ac:dyDescent="0.3">
      <c r="A2320" s="2" t="s">
        <v>2305</v>
      </c>
      <c r="B2320" s="3" t="s">
        <v>6066</v>
      </c>
      <c r="C2320" s="3" t="s">
        <v>7405</v>
      </c>
      <c r="D2320" s="3" t="s">
        <v>7417</v>
      </c>
      <c r="E2320" s="3" t="s">
        <v>7424</v>
      </c>
      <c r="F2320" s="3" t="s">
        <v>7429</v>
      </c>
      <c r="G2320" s="3">
        <v>12527.19</v>
      </c>
      <c r="H2320" s="3">
        <v>3</v>
      </c>
      <c r="I2320" s="8" t="s">
        <v>7782</v>
      </c>
      <c r="J2320" s="3" t="s">
        <v>8165</v>
      </c>
      <c r="K2320" s="3" t="s">
        <v>8167</v>
      </c>
      <c r="L2320" s="3" t="s">
        <v>8170</v>
      </c>
      <c r="M2320" s="4">
        <v>37581.57</v>
      </c>
      <c r="N2320" s="32">
        <f>Table2[[#This Row],[Price]]*Table2[[#This Row],[Quantity Sold]]</f>
        <v>37581.57</v>
      </c>
      <c r="O2320" s="1">
        <f t="shared" si="291"/>
        <v>2024</v>
      </c>
      <c r="P2320" s="1" t="str">
        <f t="shared" si="292"/>
        <v>MEN</v>
      </c>
      <c r="Q2320" s="1" t="str">
        <f t="shared" si="289"/>
        <v>Men_Shoes</v>
      </c>
      <c r="T2320" s="1" t="str">
        <f t="shared" si="293"/>
        <v>HIGH PRICE</v>
      </c>
      <c r="U2320" t="str">
        <f t="shared" si="297"/>
        <v>No Discount</v>
      </c>
      <c r="V2320" t="str">
        <f t="shared" si="294"/>
        <v>Other</v>
      </c>
      <c r="W2320" s="1" t="b">
        <f t="shared" si="295"/>
        <v>0</v>
      </c>
      <c r="X2320" t="b">
        <f t="shared" si="296"/>
        <v>0</v>
      </c>
    </row>
    <row r="2321" spans="1:24" ht="28.8" x14ac:dyDescent="0.3">
      <c r="A2321" s="2" t="s">
        <v>2306</v>
      </c>
      <c r="B2321" s="3" t="s">
        <v>6067</v>
      </c>
      <c r="C2321" s="3" t="s">
        <v>7406</v>
      </c>
      <c r="D2321" s="3" t="s">
        <v>7414</v>
      </c>
      <c r="E2321" s="3" t="s">
        <v>7424</v>
      </c>
      <c r="F2321" s="3" t="s">
        <v>7434</v>
      </c>
      <c r="G2321" s="3">
        <v>12077.33</v>
      </c>
      <c r="H2321" s="3">
        <v>3</v>
      </c>
      <c r="I2321" s="8" t="s">
        <v>8051</v>
      </c>
      <c r="J2321" s="3" t="s">
        <v>8164</v>
      </c>
      <c r="K2321" s="3" t="s">
        <v>8168</v>
      </c>
      <c r="L2321" s="3" t="s">
        <v>8170</v>
      </c>
      <c r="M2321" s="4">
        <v>36231.99</v>
      </c>
      <c r="N2321" s="32">
        <f>Table2[[#This Row],[Price]]*Table2[[#This Row],[Quantity Sold]]</f>
        <v>36231.99</v>
      </c>
      <c r="O2321" s="1">
        <f t="shared" si="291"/>
        <v>2022</v>
      </c>
      <c r="P2321" s="1" t="str">
        <f t="shared" si="292"/>
        <v>ACCESSORIES</v>
      </c>
      <c r="Q2321" s="1" t="str">
        <f t="shared" si="289"/>
        <v>Accessories_Bags</v>
      </c>
      <c r="T2321" s="1" t="str">
        <f t="shared" si="293"/>
        <v>HIGH PRICE</v>
      </c>
      <c r="U2321" t="str">
        <f t="shared" si="297"/>
        <v>No Discount</v>
      </c>
      <c r="V2321" t="str">
        <f t="shared" si="294"/>
        <v>Other</v>
      </c>
      <c r="W2321" s="1" t="b">
        <f t="shared" si="295"/>
        <v>0</v>
      </c>
      <c r="X2321" t="b">
        <f t="shared" si="296"/>
        <v>0</v>
      </c>
    </row>
    <row r="2322" spans="1:24" x14ac:dyDescent="0.3">
      <c r="A2322" s="2" t="s">
        <v>2307</v>
      </c>
      <c r="B2322" s="3" t="s">
        <v>6068</v>
      </c>
      <c r="C2322" s="3" t="s">
        <v>7405</v>
      </c>
      <c r="D2322" s="3" t="s">
        <v>7410</v>
      </c>
      <c r="E2322" s="3" t="s">
        <v>7424</v>
      </c>
      <c r="F2322" s="3" t="s">
        <v>7430</v>
      </c>
      <c r="G2322" s="3">
        <v>8411.2199999999993</v>
      </c>
      <c r="H2322" s="3">
        <v>8</v>
      </c>
      <c r="I2322" s="8" t="s">
        <v>7682</v>
      </c>
      <c r="J2322" s="3" t="s">
        <v>8163</v>
      </c>
      <c r="K2322" s="3" t="s">
        <v>8167</v>
      </c>
      <c r="L2322" s="3" t="s">
        <v>8170</v>
      </c>
      <c r="M2322" s="4">
        <v>67289.759999999995</v>
      </c>
      <c r="N2322" s="32">
        <f>Table2[[#This Row],[Price]]*Table2[[#This Row],[Quantity Sold]]</f>
        <v>67289.759999999995</v>
      </c>
      <c r="O2322" s="1">
        <f t="shared" si="291"/>
        <v>2023</v>
      </c>
      <c r="P2322" s="1" t="str">
        <f t="shared" si="292"/>
        <v>MEN</v>
      </c>
      <c r="Q2322" s="1" t="str">
        <f t="shared" ref="Q2322:Q2385" si="298">CONCATENATE(C2322, "_",D2322)</f>
        <v>Men_Shirts</v>
      </c>
      <c r="T2322" s="1" t="str">
        <f t="shared" si="293"/>
        <v>LOW PRICE</v>
      </c>
      <c r="U2322" t="str">
        <f t="shared" si="297"/>
        <v>No Discount</v>
      </c>
      <c r="V2322" t="str">
        <f t="shared" si="294"/>
        <v>Other</v>
      </c>
      <c r="W2322" s="1" t="b">
        <f t="shared" si="295"/>
        <v>0</v>
      </c>
      <c r="X2322" t="b">
        <f t="shared" si="296"/>
        <v>0</v>
      </c>
    </row>
    <row r="2323" spans="1:24" ht="28.8" x14ac:dyDescent="0.3">
      <c r="A2323" s="2" t="s">
        <v>2308</v>
      </c>
      <c r="B2323" s="3" t="s">
        <v>5462</v>
      </c>
      <c r="C2323" s="3" t="s">
        <v>7408</v>
      </c>
      <c r="D2323" s="3" t="s">
        <v>7417</v>
      </c>
      <c r="E2323" s="3" t="s">
        <v>7425</v>
      </c>
      <c r="F2323" s="3" t="s">
        <v>7434</v>
      </c>
      <c r="G2323" s="3">
        <v>1773.71</v>
      </c>
      <c r="H2323" s="3">
        <v>6</v>
      </c>
      <c r="I2323" s="8" t="s">
        <v>8080</v>
      </c>
      <c r="J2323" s="3" t="s">
        <v>8162</v>
      </c>
      <c r="K2323" s="3" t="s">
        <v>8167</v>
      </c>
      <c r="L2323" s="3" t="s">
        <v>8169</v>
      </c>
      <c r="M2323" s="4">
        <v>8514.14</v>
      </c>
      <c r="N2323" s="32">
        <f>Table2[[#This Row],[Price]]*Table2[[#This Row],[Quantity Sold]]</f>
        <v>10642.26</v>
      </c>
      <c r="O2323" s="1">
        <f t="shared" si="291"/>
        <v>2023</v>
      </c>
      <c r="P2323" s="1" t="str">
        <f t="shared" si="292"/>
        <v>WOMEN</v>
      </c>
      <c r="Q2323" s="1" t="str">
        <f t="shared" si="298"/>
        <v>Women_Shoes</v>
      </c>
      <c r="T2323" s="1" t="str">
        <f t="shared" si="293"/>
        <v>LOW PRICE</v>
      </c>
      <c r="U2323" t="str">
        <f t="shared" si="297"/>
        <v>Discounted</v>
      </c>
      <c r="V2323" t="str">
        <f t="shared" si="294"/>
        <v>Other</v>
      </c>
      <c r="W2323" s="1" t="b">
        <f t="shared" si="295"/>
        <v>0</v>
      </c>
      <c r="X2323" t="b">
        <f t="shared" si="296"/>
        <v>1</v>
      </c>
    </row>
    <row r="2324" spans="1:24" x14ac:dyDescent="0.3">
      <c r="A2324" s="2" t="s">
        <v>2309</v>
      </c>
      <c r="B2324" s="3" t="s">
        <v>6069</v>
      </c>
      <c r="C2324" s="3" t="s">
        <v>7407</v>
      </c>
      <c r="D2324" s="3" t="s">
        <v>7415</v>
      </c>
      <c r="E2324" s="3" t="s">
        <v>7425</v>
      </c>
      <c r="F2324" s="3" t="s">
        <v>7431</v>
      </c>
      <c r="G2324" s="3">
        <v>15041.26</v>
      </c>
      <c r="H2324" s="3">
        <v>1</v>
      </c>
      <c r="I2324" s="8" t="s">
        <v>7965</v>
      </c>
      <c r="J2324" s="3" t="s">
        <v>8166</v>
      </c>
      <c r="K2324" s="3" t="s">
        <v>8168</v>
      </c>
      <c r="L2324" s="3" t="s">
        <v>8170</v>
      </c>
      <c r="M2324" s="4">
        <v>15041.26</v>
      </c>
      <c r="N2324" s="32">
        <f>Table2[[#This Row],[Price]]*Table2[[#This Row],[Quantity Sold]]</f>
        <v>15041.26</v>
      </c>
      <c r="O2324" s="1">
        <f t="shared" si="291"/>
        <v>2023</v>
      </c>
      <c r="P2324" s="1" t="str">
        <f t="shared" si="292"/>
        <v>KIDS</v>
      </c>
      <c r="Q2324" s="1" t="str">
        <f t="shared" si="298"/>
        <v>Kids_T-Shirts</v>
      </c>
      <c r="T2324" s="1" t="str">
        <f t="shared" si="293"/>
        <v>HIGH PRICE</v>
      </c>
      <c r="U2324" t="str">
        <f t="shared" si="297"/>
        <v>No Discount</v>
      </c>
      <c r="V2324" t="str">
        <f t="shared" si="294"/>
        <v>Other</v>
      </c>
      <c r="W2324" s="1" t="b">
        <f t="shared" si="295"/>
        <v>0</v>
      </c>
      <c r="X2324" t="b">
        <f t="shared" si="296"/>
        <v>0</v>
      </c>
    </row>
    <row r="2325" spans="1:24" ht="28.8" x14ac:dyDescent="0.3">
      <c r="A2325" s="2" t="s">
        <v>2310</v>
      </c>
      <c r="B2325" s="3" t="s">
        <v>6070</v>
      </c>
      <c r="C2325" s="3" t="s">
        <v>7406</v>
      </c>
      <c r="D2325" s="3" t="s">
        <v>7421</v>
      </c>
      <c r="E2325" s="3" t="s">
        <v>7424</v>
      </c>
      <c r="F2325" s="3" t="s">
        <v>7428</v>
      </c>
      <c r="G2325" s="3">
        <v>2867.65</v>
      </c>
      <c r="H2325" s="3">
        <v>2</v>
      </c>
      <c r="I2325" s="8" t="s">
        <v>7951</v>
      </c>
      <c r="J2325" s="3" t="s">
        <v>8163</v>
      </c>
      <c r="K2325" s="3" t="s">
        <v>8168</v>
      </c>
      <c r="L2325" s="3" t="s">
        <v>8169</v>
      </c>
      <c r="M2325" s="4">
        <v>4588.24</v>
      </c>
      <c r="N2325" s="32">
        <f>Table2[[#This Row],[Price]]*Table2[[#This Row],[Quantity Sold]]</f>
        <v>5735.3</v>
      </c>
      <c r="O2325" s="1">
        <f t="shared" si="291"/>
        <v>2022</v>
      </c>
      <c r="P2325" s="1" t="str">
        <f t="shared" si="292"/>
        <v>ACCESSORIES</v>
      </c>
      <c r="Q2325" s="1" t="str">
        <f t="shared" si="298"/>
        <v>Accessories_Scarves</v>
      </c>
      <c r="T2325" s="1" t="str">
        <f t="shared" si="293"/>
        <v>LOW PRICE</v>
      </c>
      <c r="U2325" t="str">
        <f t="shared" si="297"/>
        <v>Discounted</v>
      </c>
      <c r="V2325" t="str">
        <f t="shared" si="294"/>
        <v>Other</v>
      </c>
      <c r="W2325" s="1" t="b">
        <f t="shared" si="295"/>
        <v>0</v>
      </c>
      <c r="X2325" t="b">
        <f t="shared" si="296"/>
        <v>1</v>
      </c>
    </row>
    <row r="2326" spans="1:24" x14ac:dyDescent="0.3">
      <c r="A2326" s="2" t="s">
        <v>2311</v>
      </c>
      <c r="B2326" s="3" t="s">
        <v>6071</v>
      </c>
      <c r="C2326" s="3" t="s">
        <v>7405</v>
      </c>
      <c r="D2326" s="3" t="s">
        <v>7409</v>
      </c>
      <c r="E2326" s="3" t="s">
        <v>7424</v>
      </c>
      <c r="F2326" s="3" t="s">
        <v>7434</v>
      </c>
      <c r="G2326" s="3">
        <v>1849.24</v>
      </c>
      <c r="H2326" s="3">
        <v>16</v>
      </c>
      <c r="I2326" s="8" t="s">
        <v>8129</v>
      </c>
      <c r="J2326" s="3" t="s">
        <v>8164</v>
      </c>
      <c r="K2326" s="3" t="s">
        <v>8168</v>
      </c>
      <c r="L2326" s="3" t="s">
        <v>8169</v>
      </c>
      <c r="M2326" s="4">
        <v>23669.94</v>
      </c>
      <c r="N2326" s="32">
        <f>Table2[[#This Row],[Price]]*Table2[[#This Row],[Quantity Sold]]</f>
        <v>29587.84</v>
      </c>
      <c r="O2326" s="1">
        <f t="shared" si="291"/>
        <v>2024</v>
      </c>
      <c r="P2326" s="1" t="str">
        <f t="shared" si="292"/>
        <v>MEN</v>
      </c>
      <c r="Q2326" s="1" t="str">
        <f t="shared" si="298"/>
        <v>Men_Jackets</v>
      </c>
      <c r="T2326" s="1" t="str">
        <f t="shared" si="293"/>
        <v>LOW PRICE</v>
      </c>
      <c r="U2326" t="str">
        <f t="shared" si="297"/>
        <v>Discounted</v>
      </c>
      <c r="V2326" t="str">
        <f t="shared" si="294"/>
        <v>Men's Discounted Item</v>
      </c>
      <c r="W2326" s="1" t="b">
        <f t="shared" si="295"/>
        <v>1</v>
      </c>
      <c r="X2326" t="b">
        <f t="shared" si="296"/>
        <v>1</v>
      </c>
    </row>
    <row r="2327" spans="1:24" x14ac:dyDescent="0.3">
      <c r="A2327" s="2" t="s">
        <v>2312</v>
      </c>
      <c r="B2327" s="3" t="s">
        <v>6072</v>
      </c>
      <c r="C2327" s="3" t="s">
        <v>7407</v>
      </c>
      <c r="D2327" s="3" t="s">
        <v>7417</v>
      </c>
      <c r="E2327" s="3" t="s">
        <v>7425</v>
      </c>
      <c r="F2327" s="3" t="s">
        <v>7434</v>
      </c>
      <c r="G2327" s="3">
        <v>11092.12</v>
      </c>
      <c r="H2327" s="3">
        <v>3</v>
      </c>
      <c r="I2327" s="8" t="s">
        <v>7764</v>
      </c>
      <c r="J2327" s="3" t="s">
        <v>8165</v>
      </c>
      <c r="K2327" s="3" t="s">
        <v>8167</v>
      </c>
      <c r="L2327" s="3" t="s">
        <v>8169</v>
      </c>
      <c r="M2327" s="4">
        <v>26621.42</v>
      </c>
      <c r="N2327" s="32">
        <f>Table2[[#This Row],[Price]]*Table2[[#This Row],[Quantity Sold]]</f>
        <v>33276.36</v>
      </c>
      <c r="O2327" s="1">
        <f t="shared" si="291"/>
        <v>2024</v>
      </c>
      <c r="P2327" s="1" t="str">
        <f t="shared" si="292"/>
        <v>KIDS</v>
      </c>
      <c r="Q2327" s="1" t="str">
        <f t="shared" si="298"/>
        <v>Kids_Shoes</v>
      </c>
      <c r="T2327" s="1" t="str">
        <f t="shared" si="293"/>
        <v>HIGH PRICE</v>
      </c>
      <c r="U2327" t="str">
        <f t="shared" si="297"/>
        <v>Discounted</v>
      </c>
      <c r="V2327" t="str">
        <f t="shared" si="294"/>
        <v>Other</v>
      </c>
      <c r="W2327" s="1" t="b">
        <f t="shared" si="295"/>
        <v>0</v>
      </c>
      <c r="X2327" t="b">
        <f t="shared" si="296"/>
        <v>1</v>
      </c>
    </row>
    <row r="2328" spans="1:24" ht="28.8" x14ac:dyDescent="0.3">
      <c r="A2328" s="2" t="s">
        <v>2313</v>
      </c>
      <c r="B2328" s="3" t="s">
        <v>6073</v>
      </c>
      <c r="C2328" s="3" t="s">
        <v>7408</v>
      </c>
      <c r="D2328" s="3" t="s">
        <v>7422</v>
      </c>
      <c r="E2328" s="3" t="s">
        <v>7427</v>
      </c>
      <c r="F2328" s="3" t="s">
        <v>7433</v>
      </c>
      <c r="G2328" s="3">
        <v>3047.76</v>
      </c>
      <c r="H2328" s="3">
        <v>12</v>
      </c>
      <c r="I2328" s="8" t="s">
        <v>7589</v>
      </c>
      <c r="J2328" s="3" t="s">
        <v>8163</v>
      </c>
      <c r="K2328" s="3" t="s">
        <v>8168</v>
      </c>
      <c r="L2328" s="3" t="s">
        <v>8169</v>
      </c>
      <c r="M2328" s="4">
        <v>29258.33</v>
      </c>
      <c r="N2328" s="32">
        <f>Table2[[#This Row],[Price]]*Table2[[#This Row],[Quantity Sold]]</f>
        <v>36573.120000000003</v>
      </c>
      <c r="O2328" s="1">
        <f t="shared" si="291"/>
        <v>2024</v>
      </c>
      <c r="P2328" s="1" t="str">
        <f t="shared" si="292"/>
        <v>WOMEN</v>
      </c>
      <c r="Q2328" s="1" t="str">
        <f t="shared" si="298"/>
        <v>Women_Skirts</v>
      </c>
      <c r="T2328" s="1" t="str">
        <f t="shared" si="293"/>
        <v>LOW PRICE</v>
      </c>
      <c r="U2328" t="str">
        <f t="shared" si="297"/>
        <v>Discounted</v>
      </c>
      <c r="V2328" t="str">
        <f t="shared" si="294"/>
        <v>Other</v>
      </c>
      <c r="W2328" s="1" t="b">
        <f t="shared" si="295"/>
        <v>1</v>
      </c>
      <c r="X2328" t="b">
        <f t="shared" si="296"/>
        <v>1</v>
      </c>
    </row>
    <row r="2329" spans="1:24" x14ac:dyDescent="0.3">
      <c r="A2329" s="2" t="s">
        <v>2314</v>
      </c>
      <c r="B2329" s="3" t="s">
        <v>6074</v>
      </c>
      <c r="C2329" s="3" t="s">
        <v>7405</v>
      </c>
      <c r="D2329" s="3" t="s">
        <v>7417</v>
      </c>
      <c r="E2329" s="3" t="s">
        <v>7426</v>
      </c>
      <c r="F2329" s="3" t="s">
        <v>7434</v>
      </c>
      <c r="G2329" s="3">
        <v>15391.52</v>
      </c>
      <c r="H2329" s="3">
        <v>20</v>
      </c>
      <c r="I2329" s="8" t="s">
        <v>7879</v>
      </c>
      <c r="J2329" s="3" t="s">
        <v>8166</v>
      </c>
      <c r="K2329" s="3" t="s">
        <v>8168</v>
      </c>
      <c r="L2329" s="3" t="s">
        <v>8169</v>
      </c>
      <c r="M2329" s="4">
        <v>246264.32000000001</v>
      </c>
      <c r="N2329" s="32">
        <f>Table2[[#This Row],[Price]]*Table2[[#This Row],[Quantity Sold]]</f>
        <v>307830.40000000002</v>
      </c>
      <c r="O2329" s="1">
        <f t="shared" si="291"/>
        <v>2024</v>
      </c>
      <c r="P2329" s="1" t="str">
        <f t="shared" si="292"/>
        <v>MEN</v>
      </c>
      <c r="Q2329" s="1" t="str">
        <f t="shared" si="298"/>
        <v>Men_Shoes</v>
      </c>
      <c r="T2329" s="1" t="str">
        <f t="shared" si="293"/>
        <v>HIGH PRICE</v>
      </c>
      <c r="U2329" t="str">
        <f t="shared" si="297"/>
        <v>Discounted</v>
      </c>
      <c r="V2329" t="str">
        <f t="shared" si="294"/>
        <v>Men's Discounted Item</v>
      </c>
      <c r="W2329" s="1" t="b">
        <f t="shared" si="295"/>
        <v>1</v>
      </c>
      <c r="X2329" t="b">
        <f t="shared" si="296"/>
        <v>1</v>
      </c>
    </row>
    <row r="2330" spans="1:24" x14ac:dyDescent="0.3">
      <c r="A2330" s="2" t="s">
        <v>2315</v>
      </c>
      <c r="B2330" s="3" t="s">
        <v>6075</v>
      </c>
      <c r="C2330" s="3" t="s">
        <v>7405</v>
      </c>
      <c r="D2330" s="3" t="s">
        <v>7417</v>
      </c>
      <c r="E2330" s="3" t="s">
        <v>7423</v>
      </c>
      <c r="F2330" s="3" t="s">
        <v>7428</v>
      </c>
      <c r="G2330" s="3">
        <v>14141.54</v>
      </c>
      <c r="H2330" s="3">
        <v>7</v>
      </c>
      <c r="I2330" s="8" t="s">
        <v>7488</v>
      </c>
      <c r="J2330" s="3" t="s">
        <v>8162</v>
      </c>
      <c r="K2330" s="3" t="s">
        <v>8168</v>
      </c>
      <c r="L2330" s="3" t="s">
        <v>8169</v>
      </c>
      <c r="M2330" s="4">
        <v>79192.789999999994</v>
      </c>
      <c r="N2330" s="32">
        <f>Table2[[#This Row],[Price]]*Table2[[#This Row],[Quantity Sold]]</f>
        <v>98990.78</v>
      </c>
      <c r="O2330" s="1">
        <f t="shared" si="291"/>
        <v>2024</v>
      </c>
      <c r="P2330" s="1" t="str">
        <f t="shared" si="292"/>
        <v>MEN</v>
      </c>
      <c r="Q2330" s="1" t="str">
        <f t="shared" si="298"/>
        <v>Men_Shoes</v>
      </c>
      <c r="T2330" s="1" t="str">
        <f t="shared" si="293"/>
        <v>HIGH PRICE</v>
      </c>
      <c r="U2330" t="str">
        <f t="shared" si="297"/>
        <v>Discounted</v>
      </c>
      <c r="V2330" t="str">
        <f t="shared" si="294"/>
        <v>Men's Discounted Item</v>
      </c>
      <c r="W2330" s="1" t="b">
        <f t="shared" si="295"/>
        <v>0</v>
      </c>
      <c r="X2330" t="b">
        <f t="shared" si="296"/>
        <v>1</v>
      </c>
    </row>
    <row r="2331" spans="1:24" ht="28.8" x14ac:dyDescent="0.3">
      <c r="A2331" s="2" t="s">
        <v>2316</v>
      </c>
      <c r="B2331" s="3" t="s">
        <v>5166</v>
      </c>
      <c r="C2331" s="3" t="s">
        <v>7408</v>
      </c>
      <c r="D2331" s="3" t="s">
        <v>7417</v>
      </c>
      <c r="E2331" s="3" t="s">
        <v>7425</v>
      </c>
      <c r="F2331" s="3" t="s">
        <v>7432</v>
      </c>
      <c r="G2331" s="3">
        <v>14066.01</v>
      </c>
      <c r="H2331" s="3">
        <v>16</v>
      </c>
      <c r="I2331" s="8" t="s">
        <v>8130</v>
      </c>
      <c r="J2331" s="3" t="s">
        <v>8163</v>
      </c>
      <c r="K2331" s="3" t="s">
        <v>8167</v>
      </c>
      <c r="L2331" s="3" t="s">
        <v>8170</v>
      </c>
      <c r="M2331" s="4">
        <v>225056.16</v>
      </c>
      <c r="N2331" s="32">
        <f>Table2[[#This Row],[Price]]*Table2[[#This Row],[Quantity Sold]]</f>
        <v>225056.16</v>
      </c>
      <c r="O2331" s="1">
        <f t="shared" si="291"/>
        <v>2024</v>
      </c>
      <c r="P2331" s="1" t="str">
        <f t="shared" si="292"/>
        <v>WOMEN</v>
      </c>
      <c r="Q2331" s="1" t="str">
        <f t="shared" si="298"/>
        <v>Women_Shoes</v>
      </c>
      <c r="T2331" s="1" t="str">
        <f t="shared" si="293"/>
        <v>HIGH PRICE</v>
      </c>
      <c r="U2331" t="str">
        <f>IF(L2331 = "Yes", "Discounted", "No Discount")</f>
        <v>No Discount</v>
      </c>
      <c r="V2331" t="str">
        <f t="shared" si="294"/>
        <v>Other</v>
      </c>
      <c r="W2331" s="1" t="b">
        <f t="shared" si="295"/>
        <v>1</v>
      </c>
      <c r="X2331" t="b">
        <f t="shared" si="296"/>
        <v>0</v>
      </c>
    </row>
    <row r="2332" spans="1:24" ht="28.8" x14ac:dyDescent="0.3">
      <c r="A2332" s="2" t="s">
        <v>2317</v>
      </c>
      <c r="B2332" s="3" t="s">
        <v>5615</v>
      </c>
      <c r="C2332" s="3" t="s">
        <v>7406</v>
      </c>
      <c r="D2332" s="3" t="s">
        <v>7416</v>
      </c>
      <c r="E2332" s="3" t="s">
        <v>7423</v>
      </c>
      <c r="F2332" s="3" t="s">
        <v>7429</v>
      </c>
      <c r="G2332" s="3">
        <v>9462.83</v>
      </c>
      <c r="H2332" s="3">
        <v>11</v>
      </c>
      <c r="I2332" s="8" t="s">
        <v>7747</v>
      </c>
      <c r="J2332" s="3" t="s">
        <v>8165</v>
      </c>
      <c r="K2332" s="3" t="s">
        <v>8168</v>
      </c>
      <c r="L2332" s="3" t="s">
        <v>8170</v>
      </c>
      <c r="M2332" s="4">
        <v>104091.13</v>
      </c>
      <c r="N2332" s="32">
        <f>Table2[[#This Row],[Price]]*Table2[[#This Row],[Quantity Sold]]</f>
        <v>104091.13</v>
      </c>
      <c r="O2332" s="1">
        <f t="shared" si="291"/>
        <v>2022</v>
      </c>
      <c r="P2332" s="1" t="str">
        <f t="shared" si="292"/>
        <v>ACCESSORIES</v>
      </c>
      <c r="Q2332" s="1" t="str">
        <f t="shared" si="298"/>
        <v>Accessories_Belts</v>
      </c>
      <c r="T2332" s="1" t="str">
        <f t="shared" si="293"/>
        <v>LOW PRICE</v>
      </c>
      <c r="U2332" t="str">
        <f t="shared" ref="U2332:U2338" si="299">IF(L2332 = "Yes", "Discounted", "No Discount")</f>
        <v>No Discount</v>
      </c>
      <c r="V2332" t="str">
        <f t="shared" si="294"/>
        <v>Other</v>
      </c>
      <c r="W2332" s="1" t="b">
        <f t="shared" si="295"/>
        <v>1</v>
      </c>
      <c r="X2332" t="b">
        <f t="shared" si="296"/>
        <v>0</v>
      </c>
    </row>
    <row r="2333" spans="1:24" ht="28.8" x14ac:dyDescent="0.3">
      <c r="A2333" s="2" t="s">
        <v>2318</v>
      </c>
      <c r="B2333" s="3" t="s">
        <v>6076</v>
      </c>
      <c r="C2333" s="3" t="s">
        <v>7407</v>
      </c>
      <c r="D2333" s="3" t="s">
        <v>7418</v>
      </c>
      <c r="E2333" s="3" t="s">
        <v>7427</v>
      </c>
      <c r="F2333" s="3" t="s">
        <v>7434</v>
      </c>
      <c r="G2333" s="3">
        <v>8897.6</v>
      </c>
      <c r="H2333" s="3">
        <v>6</v>
      </c>
      <c r="I2333" s="8" t="s">
        <v>7793</v>
      </c>
      <c r="J2333" s="3" t="s">
        <v>8166</v>
      </c>
      <c r="K2333" s="3" t="s">
        <v>8168</v>
      </c>
      <c r="L2333" s="3" t="s">
        <v>8170</v>
      </c>
      <c r="M2333" s="4">
        <v>53385.599999999999</v>
      </c>
      <c r="N2333" s="32">
        <f>Table2[[#This Row],[Price]]*Table2[[#This Row],[Quantity Sold]]</f>
        <v>53385.600000000006</v>
      </c>
      <c r="O2333" s="1">
        <f t="shared" si="291"/>
        <v>2024</v>
      </c>
      <c r="P2333" s="1" t="str">
        <f t="shared" si="292"/>
        <v>KIDS</v>
      </c>
      <c r="Q2333" s="1" t="str">
        <f t="shared" si="298"/>
        <v>Kids_Sweaters</v>
      </c>
      <c r="T2333" s="1" t="str">
        <f t="shared" si="293"/>
        <v>LOW PRICE</v>
      </c>
      <c r="U2333" t="str">
        <f t="shared" si="299"/>
        <v>No Discount</v>
      </c>
      <c r="V2333" t="str">
        <f t="shared" si="294"/>
        <v>Other</v>
      </c>
      <c r="W2333" s="1" t="b">
        <f t="shared" si="295"/>
        <v>0</v>
      </c>
      <c r="X2333" t="b">
        <f t="shared" si="296"/>
        <v>0</v>
      </c>
    </row>
    <row r="2334" spans="1:24" x14ac:dyDescent="0.3">
      <c r="A2334" s="2" t="s">
        <v>2319</v>
      </c>
      <c r="B2334" s="3" t="s">
        <v>6077</v>
      </c>
      <c r="C2334" s="3" t="s">
        <v>7405</v>
      </c>
      <c r="D2334" s="3" t="s">
        <v>7409</v>
      </c>
      <c r="E2334" s="3" t="s">
        <v>7423</v>
      </c>
      <c r="F2334" s="3" t="s">
        <v>7429</v>
      </c>
      <c r="G2334" s="3">
        <v>15375.75</v>
      </c>
      <c r="H2334" s="3">
        <v>13</v>
      </c>
      <c r="I2334" s="8" t="s">
        <v>7605</v>
      </c>
      <c r="J2334" s="3" t="s">
        <v>8163</v>
      </c>
      <c r="K2334" s="3" t="s">
        <v>8168</v>
      </c>
      <c r="L2334" s="3" t="s">
        <v>8170</v>
      </c>
      <c r="M2334" s="4">
        <v>199884.75</v>
      </c>
      <c r="N2334" s="32">
        <f>Table2[[#This Row],[Price]]*Table2[[#This Row],[Quantity Sold]]</f>
        <v>199884.75</v>
      </c>
      <c r="O2334" s="1">
        <f t="shared" si="291"/>
        <v>2024</v>
      </c>
      <c r="P2334" s="1" t="str">
        <f t="shared" si="292"/>
        <v>MEN</v>
      </c>
      <c r="Q2334" s="1" t="str">
        <f t="shared" si="298"/>
        <v>Men_Jackets</v>
      </c>
      <c r="T2334" s="1" t="str">
        <f t="shared" si="293"/>
        <v>HIGH PRICE</v>
      </c>
      <c r="U2334" t="str">
        <f t="shared" si="299"/>
        <v>No Discount</v>
      </c>
      <c r="V2334" t="str">
        <f t="shared" si="294"/>
        <v>Other</v>
      </c>
      <c r="W2334" s="1" t="b">
        <f t="shared" si="295"/>
        <v>1</v>
      </c>
      <c r="X2334" t="b">
        <f t="shared" si="296"/>
        <v>0</v>
      </c>
    </row>
    <row r="2335" spans="1:24" ht="28.8" x14ac:dyDescent="0.3">
      <c r="A2335" s="2" t="s">
        <v>2320</v>
      </c>
      <c r="B2335" s="3" t="s">
        <v>6078</v>
      </c>
      <c r="C2335" s="3" t="s">
        <v>7408</v>
      </c>
      <c r="D2335" s="3" t="s">
        <v>7419</v>
      </c>
      <c r="E2335" s="3" t="s">
        <v>7423</v>
      </c>
      <c r="F2335" s="3" t="s">
        <v>7434</v>
      </c>
      <c r="G2335" s="3">
        <v>14305.05</v>
      </c>
      <c r="H2335" s="3">
        <v>6</v>
      </c>
      <c r="I2335" s="8" t="s">
        <v>7449</v>
      </c>
      <c r="J2335" s="3" t="s">
        <v>8166</v>
      </c>
      <c r="K2335" s="3" t="s">
        <v>8167</v>
      </c>
      <c r="L2335" s="3" t="s">
        <v>8170</v>
      </c>
      <c r="M2335" s="4">
        <v>85830.3</v>
      </c>
      <c r="N2335" s="32">
        <f>Table2[[#This Row],[Price]]*Table2[[#This Row],[Quantity Sold]]</f>
        <v>85830.299999999988</v>
      </c>
      <c r="O2335" s="1">
        <f t="shared" si="291"/>
        <v>2023</v>
      </c>
      <c r="P2335" s="1" t="str">
        <f t="shared" si="292"/>
        <v>WOMEN</v>
      </c>
      <c r="Q2335" s="1" t="str">
        <f t="shared" si="298"/>
        <v>Women_Dresses</v>
      </c>
      <c r="T2335" s="1" t="str">
        <f t="shared" si="293"/>
        <v>HIGH PRICE</v>
      </c>
      <c r="U2335" t="str">
        <f t="shared" si="299"/>
        <v>No Discount</v>
      </c>
      <c r="V2335" t="str">
        <f t="shared" si="294"/>
        <v>Other</v>
      </c>
      <c r="W2335" s="1" t="b">
        <f t="shared" si="295"/>
        <v>0</v>
      </c>
      <c r="X2335" t="b">
        <f t="shared" si="296"/>
        <v>0</v>
      </c>
    </row>
    <row r="2336" spans="1:24" ht="28.8" x14ac:dyDescent="0.3">
      <c r="A2336" s="2" t="s">
        <v>2321</v>
      </c>
      <c r="B2336" s="3" t="s">
        <v>6079</v>
      </c>
      <c r="C2336" s="3" t="s">
        <v>7406</v>
      </c>
      <c r="D2336" s="3" t="s">
        <v>7412</v>
      </c>
      <c r="E2336" s="3" t="s">
        <v>7424</v>
      </c>
      <c r="F2336" s="3" t="s">
        <v>7432</v>
      </c>
      <c r="G2336" s="3">
        <v>5653.13</v>
      </c>
      <c r="H2336" s="3">
        <v>16</v>
      </c>
      <c r="I2336" s="8" t="s">
        <v>8131</v>
      </c>
      <c r="J2336" s="3" t="s">
        <v>8162</v>
      </c>
      <c r="K2336" s="3" t="s">
        <v>8167</v>
      </c>
      <c r="L2336" s="3" t="s">
        <v>8169</v>
      </c>
      <c r="M2336" s="4">
        <v>72360.23</v>
      </c>
      <c r="N2336" s="32">
        <f>Table2[[#This Row],[Price]]*Table2[[#This Row],[Quantity Sold]]</f>
        <v>90450.08</v>
      </c>
      <c r="O2336" s="1">
        <f t="shared" si="291"/>
        <v>2024</v>
      </c>
      <c r="P2336" s="1" t="str">
        <f t="shared" si="292"/>
        <v>ACCESSORIES</v>
      </c>
      <c r="Q2336" s="1" t="str">
        <f t="shared" si="298"/>
        <v>Accessories_Hats</v>
      </c>
      <c r="T2336" s="1" t="str">
        <f t="shared" si="293"/>
        <v>LOW PRICE</v>
      </c>
      <c r="U2336" t="str">
        <f t="shared" si="299"/>
        <v>Discounted</v>
      </c>
      <c r="V2336" t="str">
        <f t="shared" si="294"/>
        <v>Other</v>
      </c>
      <c r="W2336" s="1" t="b">
        <f t="shared" si="295"/>
        <v>1</v>
      </c>
      <c r="X2336" t="b">
        <f t="shared" si="296"/>
        <v>1</v>
      </c>
    </row>
    <row r="2337" spans="1:24" ht="28.8" x14ac:dyDescent="0.3">
      <c r="A2337" s="2" t="s">
        <v>2322</v>
      </c>
      <c r="B2337" s="3" t="s">
        <v>6080</v>
      </c>
      <c r="C2337" s="3" t="s">
        <v>7408</v>
      </c>
      <c r="D2337" s="3" t="s">
        <v>7417</v>
      </c>
      <c r="E2337" s="3" t="s">
        <v>7423</v>
      </c>
      <c r="F2337" s="3" t="s">
        <v>7428</v>
      </c>
      <c r="G2337" s="3">
        <v>12851.72</v>
      </c>
      <c r="H2337" s="3">
        <v>10</v>
      </c>
      <c r="I2337" s="8" t="s">
        <v>7443</v>
      </c>
      <c r="J2337" s="3" t="s">
        <v>8164</v>
      </c>
      <c r="K2337" s="3" t="s">
        <v>8167</v>
      </c>
      <c r="L2337" s="3" t="s">
        <v>8170</v>
      </c>
      <c r="M2337" s="4">
        <v>128517.2</v>
      </c>
      <c r="N2337" s="32">
        <f>Table2[[#This Row],[Price]]*Table2[[#This Row],[Quantity Sold]]</f>
        <v>128517.2</v>
      </c>
      <c r="O2337" s="1">
        <f t="shared" si="291"/>
        <v>2023</v>
      </c>
      <c r="P2337" s="1" t="str">
        <f t="shared" si="292"/>
        <v>WOMEN</v>
      </c>
      <c r="Q2337" s="1" t="str">
        <f t="shared" si="298"/>
        <v>Women_Shoes</v>
      </c>
      <c r="T2337" s="1" t="str">
        <f t="shared" si="293"/>
        <v>HIGH PRICE</v>
      </c>
      <c r="U2337" t="str">
        <f t="shared" si="299"/>
        <v>No Discount</v>
      </c>
      <c r="V2337" t="str">
        <f t="shared" si="294"/>
        <v>Other</v>
      </c>
      <c r="W2337" s="1" t="b">
        <f t="shared" si="295"/>
        <v>1</v>
      </c>
      <c r="X2337" t="b">
        <f t="shared" si="296"/>
        <v>0</v>
      </c>
    </row>
    <row r="2338" spans="1:24" ht="28.8" x14ac:dyDescent="0.3">
      <c r="A2338" s="2" t="s">
        <v>2323</v>
      </c>
      <c r="B2338" s="3" t="s">
        <v>6081</v>
      </c>
      <c r="C2338" s="3" t="s">
        <v>7407</v>
      </c>
      <c r="D2338" s="3" t="s">
        <v>7418</v>
      </c>
      <c r="E2338" s="3" t="s">
        <v>7427</v>
      </c>
      <c r="F2338" s="3" t="s">
        <v>7432</v>
      </c>
      <c r="G2338" s="3">
        <v>5326.11</v>
      </c>
      <c r="H2338" s="3">
        <v>3</v>
      </c>
      <c r="I2338" s="8" t="s">
        <v>8083</v>
      </c>
      <c r="J2338" s="3" t="s">
        <v>8165</v>
      </c>
      <c r="K2338" s="3" t="s">
        <v>8168</v>
      </c>
      <c r="L2338" s="3" t="s">
        <v>8170</v>
      </c>
      <c r="M2338" s="4">
        <v>15978.33</v>
      </c>
      <c r="N2338" s="32">
        <f>Table2[[#This Row],[Price]]*Table2[[#This Row],[Quantity Sold]]</f>
        <v>15978.329999999998</v>
      </c>
      <c r="O2338" s="1">
        <f t="shared" si="291"/>
        <v>2023</v>
      </c>
      <c r="P2338" s="1" t="str">
        <f t="shared" si="292"/>
        <v>KIDS</v>
      </c>
      <c r="Q2338" s="1" t="str">
        <f t="shared" si="298"/>
        <v>Kids_Sweaters</v>
      </c>
      <c r="T2338" s="1" t="str">
        <f t="shared" si="293"/>
        <v>LOW PRICE</v>
      </c>
      <c r="U2338" t="str">
        <f t="shared" si="299"/>
        <v>No Discount</v>
      </c>
      <c r="V2338" t="str">
        <f t="shared" si="294"/>
        <v>Other</v>
      </c>
      <c r="W2338" s="1" t="b">
        <f t="shared" si="295"/>
        <v>0</v>
      </c>
      <c r="X2338" t="b">
        <f t="shared" si="296"/>
        <v>0</v>
      </c>
    </row>
    <row r="2339" spans="1:24" ht="28.8" x14ac:dyDescent="0.3">
      <c r="A2339" s="2" t="s">
        <v>2324</v>
      </c>
      <c r="B2339" s="3" t="s">
        <v>6082</v>
      </c>
      <c r="C2339" s="3" t="s">
        <v>7408</v>
      </c>
      <c r="D2339" s="3" t="s">
        <v>7422</v>
      </c>
      <c r="E2339" s="3" t="s">
        <v>7424</v>
      </c>
      <c r="F2339" s="3" t="s">
        <v>7433</v>
      </c>
      <c r="G2339" s="3">
        <v>2153.02</v>
      </c>
      <c r="H2339" s="3">
        <v>7</v>
      </c>
      <c r="I2339" s="8" t="s">
        <v>7724</v>
      </c>
      <c r="J2339" s="3" t="s">
        <v>8165</v>
      </c>
      <c r="K2339" s="3" t="s">
        <v>8168</v>
      </c>
      <c r="L2339" s="3" t="s">
        <v>8170</v>
      </c>
      <c r="M2339" s="4">
        <v>15071.14</v>
      </c>
      <c r="N2339" s="32">
        <f>Table2[[#This Row],[Price]]*Table2[[#This Row],[Quantity Sold]]</f>
        <v>15071.14</v>
      </c>
      <c r="O2339" s="1">
        <f t="shared" si="291"/>
        <v>2023</v>
      </c>
      <c r="P2339" s="1" t="str">
        <f t="shared" si="292"/>
        <v>WOMEN</v>
      </c>
      <c r="Q2339" s="1" t="str">
        <f t="shared" si="298"/>
        <v>Women_Skirts</v>
      </c>
      <c r="T2339" s="1" t="str">
        <f t="shared" si="293"/>
        <v>LOW PRICE</v>
      </c>
      <c r="U2339" t="str">
        <f>IF(L2339 = "Yes", "Discounted", "No Discount")</f>
        <v>No Discount</v>
      </c>
      <c r="V2339" t="str">
        <f t="shared" si="294"/>
        <v>Other</v>
      </c>
      <c r="W2339" s="1" t="b">
        <f t="shared" si="295"/>
        <v>0</v>
      </c>
      <c r="X2339" t="b">
        <f t="shared" si="296"/>
        <v>0</v>
      </c>
    </row>
    <row r="2340" spans="1:24" ht="28.8" x14ac:dyDescent="0.3">
      <c r="A2340" s="2" t="s">
        <v>2325</v>
      </c>
      <c r="B2340" s="3" t="s">
        <v>6083</v>
      </c>
      <c r="C2340" s="3" t="s">
        <v>7408</v>
      </c>
      <c r="D2340" s="3" t="s">
        <v>7419</v>
      </c>
      <c r="E2340" s="3" t="s">
        <v>7425</v>
      </c>
      <c r="F2340" s="3" t="s">
        <v>7433</v>
      </c>
      <c r="G2340" s="3">
        <v>11508.78</v>
      </c>
      <c r="H2340" s="3">
        <v>1</v>
      </c>
      <c r="I2340" s="8" t="s">
        <v>8046</v>
      </c>
      <c r="J2340" s="3" t="s">
        <v>8163</v>
      </c>
      <c r="K2340" s="3" t="s">
        <v>8168</v>
      </c>
      <c r="L2340" s="3" t="s">
        <v>8169</v>
      </c>
      <c r="M2340" s="4">
        <v>9207.19</v>
      </c>
      <c r="N2340" s="32">
        <f>Table2[[#This Row],[Price]]*Table2[[#This Row],[Quantity Sold]]</f>
        <v>11508.78</v>
      </c>
      <c r="O2340" s="1">
        <f t="shared" si="291"/>
        <v>2022</v>
      </c>
      <c r="P2340" s="1" t="str">
        <f t="shared" si="292"/>
        <v>WOMEN</v>
      </c>
      <c r="Q2340" s="1" t="str">
        <f t="shared" si="298"/>
        <v>Women_Dresses</v>
      </c>
      <c r="T2340" s="1" t="str">
        <f t="shared" si="293"/>
        <v>HIGH PRICE</v>
      </c>
      <c r="U2340" t="str">
        <f t="shared" ref="U2340:U2349" si="300">IF(L2340 = "Yes", "Discounted", "No Discount")</f>
        <v>Discounted</v>
      </c>
      <c r="V2340" t="str">
        <f t="shared" si="294"/>
        <v>Other</v>
      </c>
      <c r="W2340" s="1" t="b">
        <f t="shared" si="295"/>
        <v>0</v>
      </c>
      <c r="X2340" t="b">
        <f t="shared" si="296"/>
        <v>1</v>
      </c>
    </row>
    <row r="2341" spans="1:24" x14ac:dyDescent="0.3">
      <c r="A2341" s="2" t="s">
        <v>2326</v>
      </c>
      <c r="B2341" s="3" t="s">
        <v>6084</v>
      </c>
      <c r="C2341" s="3" t="s">
        <v>7407</v>
      </c>
      <c r="D2341" s="3" t="s">
        <v>7415</v>
      </c>
      <c r="E2341" s="3" t="s">
        <v>7425</v>
      </c>
      <c r="F2341" s="3" t="s">
        <v>7433</v>
      </c>
      <c r="G2341" s="3">
        <v>12307.24</v>
      </c>
      <c r="H2341" s="3">
        <v>3</v>
      </c>
      <c r="I2341" s="8" t="s">
        <v>7924</v>
      </c>
      <c r="J2341" s="3" t="s">
        <v>8166</v>
      </c>
      <c r="K2341" s="3" t="s">
        <v>8168</v>
      </c>
      <c r="L2341" s="3" t="s">
        <v>8169</v>
      </c>
      <c r="M2341" s="4">
        <v>29537.21</v>
      </c>
      <c r="N2341" s="32">
        <f>Table2[[#This Row],[Price]]*Table2[[#This Row],[Quantity Sold]]</f>
        <v>36921.72</v>
      </c>
      <c r="O2341" s="1">
        <f t="shared" si="291"/>
        <v>2023</v>
      </c>
      <c r="P2341" s="1" t="str">
        <f t="shared" si="292"/>
        <v>KIDS</v>
      </c>
      <c r="Q2341" s="1" t="str">
        <f t="shared" si="298"/>
        <v>Kids_T-Shirts</v>
      </c>
      <c r="T2341" s="1" t="str">
        <f t="shared" si="293"/>
        <v>HIGH PRICE</v>
      </c>
      <c r="U2341" t="str">
        <f t="shared" si="300"/>
        <v>Discounted</v>
      </c>
      <c r="V2341" t="str">
        <f t="shared" si="294"/>
        <v>Other</v>
      </c>
      <c r="W2341" s="1" t="b">
        <f t="shared" si="295"/>
        <v>0</v>
      </c>
      <c r="X2341" t="b">
        <f t="shared" si="296"/>
        <v>1</v>
      </c>
    </row>
    <row r="2342" spans="1:24" x14ac:dyDescent="0.3">
      <c r="A2342" s="2" t="s">
        <v>2327</v>
      </c>
      <c r="B2342" s="3" t="s">
        <v>4848</v>
      </c>
      <c r="C2342" s="3" t="s">
        <v>7407</v>
      </c>
      <c r="D2342" s="3" t="s">
        <v>7415</v>
      </c>
      <c r="E2342" s="3" t="s">
        <v>7427</v>
      </c>
      <c r="F2342" s="3" t="s">
        <v>7429</v>
      </c>
      <c r="G2342" s="3">
        <v>7893.3</v>
      </c>
      <c r="H2342" s="3">
        <v>13</v>
      </c>
      <c r="I2342" s="8" t="s">
        <v>7472</v>
      </c>
      <c r="J2342" s="3" t="s">
        <v>8164</v>
      </c>
      <c r="K2342" s="3" t="s">
        <v>8168</v>
      </c>
      <c r="L2342" s="3" t="s">
        <v>8169</v>
      </c>
      <c r="M2342" s="4">
        <v>82090.320000000007</v>
      </c>
      <c r="N2342" s="32">
        <f>Table2[[#This Row],[Price]]*Table2[[#This Row],[Quantity Sold]]</f>
        <v>102612.90000000001</v>
      </c>
      <c r="O2342" s="1">
        <f t="shared" si="291"/>
        <v>2023</v>
      </c>
      <c r="P2342" s="1" t="str">
        <f t="shared" si="292"/>
        <v>KIDS</v>
      </c>
      <c r="Q2342" s="1" t="str">
        <f t="shared" si="298"/>
        <v>Kids_T-Shirts</v>
      </c>
      <c r="T2342" s="1" t="str">
        <f t="shared" si="293"/>
        <v>LOW PRICE</v>
      </c>
      <c r="U2342" t="str">
        <f t="shared" si="300"/>
        <v>Discounted</v>
      </c>
      <c r="V2342" t="str">
        <f t="shared" si="294"/>
        <v>Other</v>
      </c>
      <c r="W2342" s="1" t="b">
        <f t="shared" si="295"/>
        <v>1</v>
      </c>
      <c r="X2342" t="b">
        <f t="shared" si="296"/>
        <v>1</v>
      </c>
    </row>
    <row r="2343" spans="1:24" ht="28.8" x14ac:dyDescent="0.3">
      <c r="A2343" s="2" t="s">
        <v>2328</v>
      </c>
      <c r="B2343" s="3" t="s">
        <v>6085</v>
      </c>
      <c r="C2343" s="3" t="s">
        <v>7408</v>
      </c>
      <c r="D2343" s="3" t="s">
        <v>7417</v>
      </c>
      <c r="E2343" s="3" t="s">
        <v>7427</v>
      </c>
      <c r="F2343" s="3" t="s">
        <v>7434</v>
      </c>
      <c r="G2343" s="3">
        <v>11302.94</v>
      </c>
      <c r="H2343" s="3">
        <v>8</v>
      </c>
      <c r="I2343" s="8" t="s">
        <v>7486</v>
      </c>
      <c r="J2343" s="3" t="s">
        <v>8163</v>
      </c>
      <c r="K2343" s="3" t="s">
        <v>8167</v>
      </c>
      <c r="L2343" s="3" t="s">
        <v>8170</v>
      </c>
      <c r="M2343" s="4">
        <v>90423.52</v>
      </c>
      <c r="N2343" s="32">
        <f>Table2[[#This Row],[Price]]*Table2[[#This Row],[Quantity Sold]]</f>
        <v>90423.52</v>
      </c>
      <c r="O2343" s="1">
        <f t="shared" si="291"/>
        <v>2023</v>
      </c>
      <c r="P2343" s="1" t="str">
        <f t="shared" si="292"/>
        <v>WOMEN</v>
      </c>
      <c r="Q2343" s="1" t="str">
        <f t="shared" si="298"/>
        <v>Women_Shoes</v>
      </c>
      <c r="T2343" s="1" t="str">
        <f t="shared" si="293"/>
        <v>HIGH PRICE</v>
      </c>
      <c r="U2343" t="str">
        <f t="shared" si="300"/>
        <v>No Discount</v>
      </c>
      <c r="V2343" t="str">
        <f t="shared" si="294"/>
        <v>Other</v>
      </c>
      <c r="W2343" s="1" t="b">
        <f t="shared" si="295"/>
        <v>0</v>
      </c>
      <c r="X2343" t="b">
        <f t="shared" si="296"/>
        <v>0</v>
      </c>
    </row>
    <row r="2344" spans="1:24" x14ac:dyDescent="0.3">
      <c r="A2344" s="2" t="s">
        <v>2329</v>
      </c>
      <c r="B2344" s="3" t="s">
        <v>6086</v>
      </c>
      <c r="C2344" s="3" t="s">
        <v>7405</v>
      </c>
      <c r="D2344" s="3" t="s">
        <v>7417</v>
      </c>
      <c r="E2344" s="3" t="s">
        <v>7427</v>
      </c>
      <c r="F2344" s="3" t="s">
        <v>7434</v>
      </c>
      <c r="G2344" s="3">
        <v>15548.39</v>
      </c>
      <c r="H2344" s="3">
        <v>18</v>
      </c>
      <c r="I2344" s="8" t="s">
        <v>7724</v>
      </c>
      <c r="J2344" s="3" t="s">
        <v>8162</v>
      </c>
      <c r="K2344" s="3" t="s">
        <v>8167</v>
      </c>
      <c r="L2344" s="3" t="s">
        <v>8169</v>
      </c>
      <c r="M2344" s="4">
        <v>223896.65</v>
      </c>
      <c r="N2344" s="32">
        <f>Table2[[#This Row],[Price]]*Table2[[#This Row],[Quantity Sold]]</f>
        <v>279871.02</v>
      </c>
      <c r="O2344" s="1">
        <f t="shared" si="291"/>
        <v>2023</v>
      </c>
      <c r="P2344" s="1" t="str">
        <f t="shared" si="292"/>
        <v>MEN</v>
      </c>
      <c r="Q2344" s="1" t="str">
        <f t="shared" si="298"/>
        <v>Men_Shoes</v>
      </c>
      <c r="T2344" s="1" t="str">
        <f t="shared" si="293"/>
        <v>HIGH PRICE</v>
      </c>
      <c r="U2344" t="str">
        <f t="shared" si="300"/>
        <v>Discounted</v>
      </c>
      <c r="V2344" t="str">
        <f t="shared" si="294"/>
        <v>Men's Discounted Item</v>
      </c>
      <c r="W2344" s="1" t="b">
        <f t="shared" si="295"/>
        <v>1</v>
      </c>
      <c r="X2344" t="b">
        <f t="shared" si="296"/>
        <v>1</v>
      </c>
    </row>
    <row r="2345" spans="1:24" x14ac:dyDescent="0.3">
      <c r="A2345" s="2" t="s">
        <v>2330</v>
      </c>
      <c r="B2345" s="3" t="s">
        <v>6087</v>
      </c>
      <c r="C2345" s="3" t="s">
        <v>7407</v>
      </c>
      <c r="D2345" s="3" t="s">
        <v>7417</v>
      </c>
      <c r="E2345" s="3" t="s">
        <v>7427</v>
      </c>
      <c r="F2345" s="3" t="s">
        <v>7432</v>
      </c>
      <c r="G2345" s="3">
        <v>15110.98</v>
      </c>
      <c r="H2345" s="3">
        <v>14</v>
      </c>
      <c r="I2345" s="8" t="s">
        <v>7701</v>
      </c>
      <c r="J2345" s="3" t="s">
        <v>8164</v>
      </c>
      <c r="K2345" s="3" t="s">
        <v>8167</v>
      </c>
      <c r="L2345" s="3" t="s">
        <v>8170</v>
      </c>
      <c r="M2345" s="4">
        <v>211553.72</v>
      </c>
      <c r="N2345" s="32">
        <f>Table2[[#This Row],[Price]]*Table2[[#This Row],[Quantity Sold]]</f>
        <v>211553.72</v>
      </c>
      <c r="O2345" s="1">
        <f t="shared" si="291"/>
        <v>2023</v>
      </c>
      <c r="P2345" s="1" t="str">
        <f t="shared" si="292"/>
        <v>KIDS</v>
      </c>
      <c r="Q2345" s="1" t="str">
        <f t="shared" si="298"/>
        <v>Kids_Shoes</v>
      </c>
      <c r="T2345" s="1" t="str">
        <f t="shared" si="293"/>
        <v>HIGH PRICE</v>
      </c>
      <c r="U2345" t="str">
        <f t="shared" si="300"/>
        <v>No Discount</v>
      </c>
      <c r="V2345" t="str">
        <f t="shared" si="294"/>
        <v>Other</v>
      </c>
      <c r="W2345" s="1" t="b">
        <f t="shared" si="295"/>
        <v>1</v>
      </c>
      <c r="X2345" t="b">
        <f t="shared" si="296"/>
        <v>0</v>
      </c>
    </row>
    <row r="2346" spans="1:24" x14ac:dyDescent="0.3">
      <c r="A2346" s="2" t="s">
        <v>2331</v>
      </c>
      <c r="B2346" s="3" t="s">
        <v>6088</v>
      </c>
      <c r="C2346" s="3" t="s">
        <v>7405</v>
      </c>
      <c r="D2346" s="3" t="s">
        <v>7409</v>
      </c>
      <c r="E2346" s="3" t="s">
        <v>7425</v>
      </c>
      <c r="F2346" s="3" t="s">
        <v>7430</v>
      </c>
      <c r="G2346" s="3">
        <v>16072.12</v>
      </c>
      <c r="H2346" s="3">
        <v>7</v>
      </c>
      <c r="I2346" s="8" t="s">
        <v>7921</v>
      </c>
      <c r="J2346" s="3" t="s">
        <v>8163</v>
      </c>
      <c r="K2346" s="3" t="s">
        <v>8168</v>
      </c>
      <c r="L2346" s="3" t="s">
        <v>8169</v>
      </c>
      <c r="M2346" s="4">
        <v>90003.54</v>
      </c>
      <c r="N2346" s="32">
        <f>Table2[[#This Row],[Price]]*Table2[[#This Row],[Quantity Sold]]</f>
        <v>112504.84000000001</v>
      </c>
      <c r="O2346" s="1">
        <f t="shared" si="291"/>
        <v>2022</v>
      </c>
      <c r="P2346" s="1" t="str">
        <f t="shared" si="292"/>
        <v>MEN</v>
      </c>
      <c r="Q2346" s="1" t="str">
        <f t="shared" si="298"/>
        <v>Men_Jackets</v>
      </c>
      <c r="T2346" s="1" t="str">
        <f t="shared" si="293"/>
        <v>HIGH PRICE</v>
      </c>
      <c r="U2346" t="str">
        <f t="shared" si="300"/>
        <v>Discounted</v>
      </c>
      <c r="V2346" t="str">
        <f t="shared" si="294"/>
        <v>Men's Discounted Item</v>
      </c>
      <c r="W2346" s="1" t="b">
        <f t="shared" si="295"/>
        <v>0</v>
      </c>
      <c r="X2346" t="b">
        <f t="shared" si="296"/>
        <v>1</v>
      </c>
    </row>
    <row r="2347" spans="1:24" x14ac:dyDescent="0.3">
      <c r="A2347" s="2" t="s">
        <v>2332</v>
      </c>
      <c r="B2347" s="3" t="s">
        <v>6089</v>
      </c>
      <c r="C2347" s="3" t="s">
        <v>7407</v>
      </c>
      <c r="D2347" s="3" t="s">
        <v>7415</v>
      </c>
      <c r="E2347" s="3" t="s">
        <v>7427</v>
      </c>
      <c r="F2347" s="3" t="s">
        <v>7431</v>
      </c>
      <c r="G2347" s="3">
        <v>2248.4699999999998</v>
      </c>
      <c r="H2347" s="3">
        <v>17</v>
      </c>
      <c r="I2347" s="8" t="s">
        <v>7836</v>
      </c>
      <c r="J2347" s="3" t="s">
        <v>8163</v>
      </c>
      <c r="K2347" s="3" t="s">
        <v>8167</v>
      </c>
      <c r="L2347" s="3" t="s">
        <v>8169</v>
      </c>
      <c r="M2347" s="4">
        <v>30578.86</v>
      </c>
      <c r="N2347" s="32">
        <f>Table2[[#This Row],[Price]]*Table2[[#This Row],[Quantity Sold]]</f>
        <v>38223.99</v>
      </c>
      <c r="O2347" s="1">
        <f t="shared" si="291"/>
        <v>2024</v>
      </c>
      <c r="P2347" s="1" t="str">
        <f t="shared" si="292"/>
        <v>KIDS</v>
      </c>
      <c r="Q2347" s="1" t="str">
        <f t="shared" si="298"/>
        <v>Kids_T-Shirts</v>
      </c>
      <c r="T2347" s="1" t="str">
        <f t="shared" si="293"/>
        <v>LOW PRICE</v>
      </c>
      <c r="U2347" t="str">
        <f t="shared" si="300"/>
        <v>Discounted</v>
      </c>
      <c r="V2347" t="str">
        <f t="shared" si="294"/>
        <v>Other</v>
      </c>
      <c r="W2347" s="1" t="b">
        <f t="shared" si="295"/>
        <v>1</v>
      </c>
      <c r="X2347" t="b">
        <f t="shared" si="296"/>
        <v>1</v>
      </c>
    </row>
    <row r="2348" spans="1:24" ht="28.8" x14ac:dyDescent="0.3">
      <c r="A2348" s="2" t="s">
        <v>2333</v>
      </c>
      <c r="B2348" s="3" t="s">
        <v>6090</v>
      </c>
      <c r="C2348" s="3" t="s">
        <v>7406</v>
      </c>
      <c r="D2348" s="3" t="s">
        <v>7416</v>
      </c>
      <c r="E2348" s="3" t="s">
        <v>7426</v>
      </c>
      <c r="F2348" s="3" t="s">
        <v>7429</v>
      </c>
      <c r="G2348" s="3">
        <v>4581.6000000000004</v>
      </c>
      <c r="H2348" s="3">
        <v>3</v>
      </c>
      <c r="I2348" s="8" t="s">
        <v>8064</v>
      </c>
      <c r="J2348" s="3" t="s">
        <v>8163</v>
      </c>
      <c r="K2348" s="3" t="s">
        <v>8167</v>
      </c>
      <c r="L2348" s="3" t="s">
        <v>8169</v>
      </c>
      <c r="M2348" s="4">
        <v>10995.84</v>
      </c>
      <c r="N2348" s="32">
        <f>Table2[[#This Row],[Price]]*Table2[[#This Row],[Quantity Sold]]</f>
        <v>13744.800000000001</v>
      </c>
      <c r="O2348" s="1">
        <f t="shared" si="291"/>
        <v>2023</v>
      </c>
      <c r="P2348" s="1" t="str">
        <f t="shared" si="292"/>
        <v>ACCESSORIES</v>
      </c>
      <c r="Q2348" s="1" t="str">
        <f t="shared" si="298"/>
        <v>Accessories_Belts</v>
      </c>
      <c r="T2348" s="1" t="str">
        <f t="shared" si="293"/>
        <v>LOW PRICE</v>
      </c>
      <c r="U2348" t="str">
        <f t="shared" si="300"/>
        <v>Discounted</v>
      </c>
      <c r="V2348" t="str">
        <f t="shared" si="294"/>
        <v>Other</v>
      </c>
      <c r="W2348" s="1" t="b">
        <f t="shared" si="295"/>
        <v>0</v>
      </c>
      <c r="X2348" t="b">
        <f t="shared" si="296"/>
        <v>1</v>
      </c>
    </row>
    <row r="2349" spans="1:24" ht="28.8" x14ac:dyDescent="0.3">
      <c r="A2349" s="2" t="s">
        <v>2334</v>
      </c>
      <c r="B2349" s="3" t="s">
        <v>6091</v>
      </c>
      <c r="C2349" s="3" t="s">
        <v>7406</v>
      </c>
      <c r="D2349" s="3" t="s">
        <v>7421</v>
      </c>
      <c r="E2349" s="3" t="s">
        <v>7425</v>
      </c>
      <c r="F2349" s="3" t="s">
        <v>7429</v>
      </c>
      <c r="G2349" s="3">
        <v>6578.58</v>
      </c>
      <c r="H2349" s="3">
        <v>5</v>
      </c>
      <c r="I2349" s="8" t="s">
        <v>7720</v>
      </c>
      <c r="J2349" s="3" t="s">
        <v>8164</v>
      </c>
      <c r="K2349" s="3" t="s">
        <v>8167</v>
      </c>
      <c r="L2349" s="3" t="s">
        <v>8170</v>
      </c>
      <c r="M2349" s="4">
        <v>32892.9</v>
      </c>
      <c r="N2349" s="32">
        <f>Table2[[#This Row],[Price]]*Table2[[#This Row],[Quantity Sold]]</f>
        <v>32892.9</v>
      </c>
      <c r="O2349" s="1">
        <f t="shared" si="291"/>
        <v>2023</v>
      </c>
      <c r="P2349" s="1" t="str">
        <f t="shared" si="292"/>
        <v>ACCESSORIES</v>
      </c>
      <c r="Q2349" s="1" t="str">
        <f t="shared" si="298"/>
        <v>Accessories_Scarves</v>
      </c>
      <c r="T2349" s="1" t="str">
        <f t="shared" si="293"/>
        <v>LOW PRICE</v>
      </c>
      <c r="U2349" t="str">
        <f t="shared" si="300"/>
        <v>No Discount</v>
      </c>
      <c r="V2349" t="str">
        <f t="shared" si="294"/>
        <v>Other</v>
      </c>
      <c r="W2349" s="1" t="b">
        <f t="shared" si="295"/>
        <v>0</v>
      </c>
      <c r="X2349" t="b">
        <f t="shared" si="296"/>
        <v>0</v>
      </c>
    </row>
    <row r="2350" spans="1:24" ht="28.8" x14ac:dyDescent="0.3">
      <c r="A2350" s="2" t="s">
        <v>2335</v>
      </c>
      <c r="B2350" s="3" t="s">
        <v>6092</v>
      </c>
      <c r="C2350" s="3" t="s">
        <v>7406</v>
      </c>
      <c r="D2350" s="3" t="s">
        <v>7412</v>
      </c>
      <c r="E2350" s="3" t="s">
        <v>7423</v>
      </c>
      <c r="F2350" s="3" t="s">
        <v>7434</v>
      </c>
      <c r="G2350" s="3">
        <v>11751.14</v>
      </c>
      <c r="H2350" s="3">
        <v>14</v>
      </c>
      <c r="I2350" s="8" t="s">
        <v>7650</v>
      </c>
      <c r="J2350" s="3" t="s">
        <v>8162</v>
      </c>
      <c r="K2350" s="3" t="s">
        <v>8167</v>
      </c>
      <c r="L2350" s="3" t="s">
        <v>8169</v>
      </c>
      <c r="M2350" s="4">
        <v>131613.1</v>
      </c>
      <c r="N2350" s="32">
        <f>Table2[[#This Row],[Price]]*Table2[[#This Row],[Quantity Sold]]</f>
        <v>164515.96</v>
      </c>
      <c r="O2350" s="1">
        <f t="shared" si="291"/>
        <v>2024</v>
      </c>
      <c r="P2350" s="1" t="str">
        <f t="shared" si="292"/>
        <v>ACCESSORIES</v>
      </c>
      <c r="Q2350" s="1" t="str">
        <f t="shared" si="298"/>
        <v>Accessories_Hats</v>
      </c>
      <c r="T2350" s="1" t="str">
        <f t="shared" si="293"/>
        <v>HIGH PRICE</v>
      </c>
      <c r="U2350" t="str">
        <f t="shared" ref="U2350:U2381" si="301">IF(L2350 = "Yes", "Discounted", "No Discount")</f>
        <v>Discounted</v>
      </c>
      <c r="V2350" t="str">
        <f t="shared" si="294"/>
        <v>Other</v>
      </c>
      <c r="W2350" s="1" t="b">
        <f t="shared" si="295"/>
        <v>1</v>
      </c>
      <c r="X2350" t="b">
        <f t="shared" si="296"/>
        <v>1</v>
      </c>
    </row>
    <row r="2351" spans="1:24" ht="28.8" x14ac:dyDescent="0.3">
      <c r="A2351" s="2" t="s">
        <v>2336</v>
      </c>
      <c r="B2351" s="3" t="s">
        <v>6093</v>
      </c>
      <c r="C2351" s="3" t="s">
        <v>7408</v>
      </c>
      <c r="D2351" s="3" t="s">
        <v>7419</v>
      </c>
      <c r="E2351" s="3" t="s">
        <v>7426</v>
      </c>
      <c r="F2351" s="3" t="s">
        <v>7432</v>
      </c>
      <c r="G2351" s="3">
        <v>2641.89</v>
      </c>
      <c r="H2351" s="3">
        <v>5</v>
      </c>
      <c r="I2351" s="8" t="s">
        <v>8034</v>
      </c>
      <c r="J2351" s="3" t="s">
        <v>8163</v>
      </c>
      <c r="K2351" s="3" t="s">
        <v>8168</v>
      </c>
      <c r="L2351" s="3" t="s">
        <v>8169</v>
      </c>
      <c r="M2351" s="4">
        <v>10567.56</v>
      </c>
      <c r="N2351" s="32">
        <f>Table2[[#This Row],[Price]]*Table2[[#This Row],[Quantity Sold]]</f>
        <v>13209.449999999999</v>
      </c>
      <c r="O2351" s="1">
        <f t="shared" si="291"/>
        <v>2023</v>
      </c>
      <c r="P2351" s="1" t="str">
        <f t="shared" si="292"/>
        <v>WOMEN</v>
      </c>
      <c r="Q2351" s="1" t="str">
        <f t="shared" si="298"/>
        <v>Women_Dresses</v>
      </c>
      <c r="T2351" s="1" t="str">
        <f t="shared" si="293"/>
        <v>LOW PRICE</v>
      </c>
      <c r="U2351" t="str">
        <f t="shared" si="301"/>
        <v>Discounted</v>
      </c>
      <c r="V2351" t="str">
        <f t="shared" si="294"/>
        <v>Other</v>
      </c>
      <c r="W2351" s="1" t="b">
        <f t="shared" si="295"/>
        <v>0</v>
      </c>
      <c r="X2351" t="b">
        <f t="shared" si="296"/>
        <v>1</v>
      </c>
    </row>
    <row r="2352" spans="1:24" ht="28.8" x14ac:dyDescent="0.3">
      <c r="A2352" s="2" t="s">
        <v>2337</v>
      </c>
      <c r="B2352" s="3" t="s">
        <v>6094</v>
      </c>
      <c r="C2352" s="3" t="s">
        <v>7406</v>
      </c>
      <c r="D2352" s="3" t="s">
        <v>7416</v>
      </c>
      <c r="E2352" s="3" t="s">
        <v>7426</v>
      </c>
      <c r="F2352" s="3" t="s">
        <v>7433</v>
      </c>
      <c r="G2352" s="3">
        <v>10152.56</v>
      </c>
      <c r="H2352" s="3">
        <v>2</v>
      </c>
      <c r="I2352" s="8" t="s">
        <v>7480</v>
      </c>
      <c r="J2352" s="3" t="s">
        <v>8166</v>
      </c>
      <c r="K2352" s="3" t="s">
        <v>8168</v>
      </c>
      <c r="L2352" s="3" t="s">
        <v>8169</v>
      </c>
      <c r="M2352" s="4">
        <v>16243.93</v>
      </c>
      <c r="N2352" s="32">
        <f>Table2[[#This Row],[Price]]*Table2[[#This Row],[Quantity Sold]]</f>
        <v>20305.12</v>
      </c>
      <c r="O2352" s="1">
        <f t="shared" si="291"/>
        <v>2024</v>
      </c>
      <c r="P2352" s="1" t="str">
        <f t="shared" si="292"/>
        <v>ACCESSORIES</v>
      </c>
      <c r="Q2352" s="1" t="str">
        <f t="shared" si="298"/>
        <v>Accessories_Belts</v>
      </c>
      <c r="T2352" s="1" t="str">
        <f t="shared" si="293"/>
        <v>HIGH PRICE</v>
      </c>
      <c r="U2352" t="str">
        <f t="shared" si="301"/>
        <v>Discounted</v>
      </c>
      <c r="V2352" t="str">
        <f t="shared" si="294"/>
        <v>Other</v>
      </c>
      <c r="W2352" s="1" t="b">
        <f t="shared" si="295"/>
        <v>0</v>
      </c>
      <c r="X2352" t="b">
        <f t="shared" si="296"/>
        <v>1</v>
      </c>
    </row>
    <row r="2353" spans="1:24" x14ac:dyDescent="0.3">
      <c r="A2353" s="2" t="s">
        <v>2338</v>
      </c>
      <c r="B2353" s="3" t="s">
        <v>6095</v>
      </c>
      <c r="C2353" s="3" t="s">
        <v>7407</v>
      </c>
      <c r="D2353" s="3" t="s">
        <v>7417</v>
      </c>
      <c r="E2353" s="3" t="s">
        <v>7424</v>
      </c>
      <c r="F2353" s="3" t="s">
        <v>7434</v>
      </c>
      <c r="G2353" s="3">
        <v>1181.0899999999999</v>
      </c>
      <c r="H2353" s="3">
        <v>3</v>
      </c>
      <c r="I2353" s="8" t="s">
        <v>7957</v>
      </c>
      <c r="J2353" s="3" t="s">
        <v>8164</v>
      </c>
      <c r="K2353" s="3" t="s">
        <v>8167</v>
      </c>
      <c r="L2353" s="3" t="s">
        <v>8170</v>
      </c>
      <c r="M2353" s="4">
        <v>3543.27</v>
      </c>
      <c r="N2353" s="32">
        <f>Table2[[#This Row],[Price]]*Table2[[#This Row],[Quantity Sold]]</f>
        <v>3543.2699999999995</v>
      </c>
      <c r="O2353" s="1">
        <f t="shared" si="291"/>
        <v>2022</v>
      </c>
      <c r="P2353" s="1" t="str">
        <f t="shared" si="292"/>
        <v>KIDS</v>
      </c>
      <c r="Q2353" s="1" t="str">
        <f t="shared" si="298"/>
        <v>Kids_Shoes</v>
      </c>
      <c r="T2353" s="1" t="str">
        <f t="shared" si="293"/>
        <v>LOW PRICE</v>
      </c>
      <c r="U2353" t="str">
        <f t="shared" si="301"/>
        <v>No Discount</v>
      </c>
      <c r="V2353" t="str">
        <f t="shared" si="294"/>
        <v>Other</v>
      </c>
      <c r="W2353" s="1" t="b">
        <f t="shared" si="295"/>
        <v>0</v>
      </c>
      <c r="X2353" t="b">
        <f t="shared" si="296"/>
        <v>0</v>
      </c>
    </row>
    <row r="2354" spans="1:24" ht="28.8" x14ac:dyDescent="0.3">
      <c r="A2354" s="2" t="s">
        <v>2339</v>
      </c>
      <c r="B2354" s="3" t="s">
        <v>6096</v>
      </c>
      <c r="C2354" s="3" t="s">
        <v>7408</v>
      </c>
      <c r="D2354" s="3" t="s">
        <v>7420</v>
      </c>
      <c r="E2354" s="3" t="s">
        <v>7423</v>
      </c>
      <c r="F2354" s="3" t="s">
        <v>7431</v>
      </c>
      <c r="G2354" s="3">
        <v>5253.07</v>
      </c>
      <c r="H2354" s="3">
        <v>9</v>
      </c>
      <c r="I2354" s="8" t="s">
        <v>7701</v>
      </c>
      <c r="J2354" s="3" t="s">
        <v>8166</v>
      </c>
      <c r="K2354" s="3" t="s">
        <v>8167</v>
      </c>
      <c r="L2354" s="3" t="s">
        <v>8169</v>
      </c>
      <c r="M2354" s="4">
        <v>37822.269999999997</v>
      </c>
      <c r="N2354" s="32">
        <f>Table2[[#This Row],[Price]]*Table2[[#This Row],[Quantity Sold]]</f>
        <v>47277.63</v>
      </c>
      <c r="O2354" s="1">
        <f t="shared" si="291"/>
        <v>2023</v>
      </c>
      <c r="P2354" s="1" t="str">
        <f t="shared" si="292"/>
        <v>WOMEN</v>
      </c>
      <c r="Q2354" s="1" t="str">
        <f t="shared" si="298"/>
        <v>Women_Tops</v>
      </c>
      <c r="T2354" s="1" t="str">
        <f t="shared" si="293"/>
        <v>LOW PRICE</v>
      </c>
      <c r="U2354" t="str">
        <f t="shared" si="301"/>
        <v>Discounted</v>
      </c>
      <c r="V2354" t="str">
        <f t="shared" si="294"/>
        <v>Other</v>
      </c>
      <c r="W2354" s="1" t="b">
        <f t="shared" si="295"/>
        <v>0</v>
      </c>
      <c r="X2354" t="b">
        <f t="shared" si="296"/>
        <v>1</v>
      </c>
    </row>
    <row r="2355" spans="1:24" x14ac:dyDescent="0.3">
      <c r="A2355" s="2" t="s">
        <v>2340</v>
      </c>
      <c r="B2355" s="3" t="s">
        <v>6097</v>
      </c>
      <c r="C2355" s="3" t="s">
        <v>7405</v>
      </c>
      <c r="D2355" s="3" t="s">
        <v>7417</v>
      </c>
      <c r="E2355" s="3" t="s">
        <v>7427</v>
      </c>
      <c r="F2355" s="3" t="s">
        <v>7433</v>
      </c>
      <c r="G2355" s="3">
        <v>8582.2000000000007</v>
      </c>
      <c r="H2355" s="3">
        <v>2</v>
      </c>
      <c r="I2355" s="8" t="s">
        <v>7447</v>
      </c>
      <c r="J2355" s="3" t="s">
        <v>8162</v>
      </c>
      <c r="K2355" s="3" t="s">
        <v>8168</v>
      </c>
      <c r="L2355" s="3" t="s">
        <v>8169</v>
      </c>
      <c r="M2355" s="4">
        <v>13731.52</v>
      </c>
      <c r="N2355" s="32">
        <f>Table2[[#This Row],[Price]]*Table2[[#This Row],[Quantity Sold]]</f>
        <v>17164.400000000001</v>
      </c>
      <c r="O2355" s="1">
        <f t="shared" si="291"/>
        <v>2023</v>
      </c>
      <c r="P2355" s="1" t="str">
        <f t="shared" si="292"/>
        <v>MEN</v>
      </c>
      <c r="Q2355" s="1" t="str">
        <f t="shared" si="298"/>
        <v>Men_Shoes</v>
      </c>
      <c r="T2355" s="1" t="str">
        <f t="shared" si="293"/>
        <v>LOW PRICE</v>
      </c>
      <c r="U2355" t="str">
        <f t="shared" si="301"/>
        <v>Discounted</v>
      </c>
      <c r="V2355" t="str">
        <f t="shared" si="294"/>
        <v>Men's Discounted Item</v>
      </c>
      <c r="W2355" s="1" t="b">
        <f t="shared" si="295"/>
        <v>0</v>
      </c>
      <c r="X2355" t="b">
        <f t="shared" si="296"/>
        <v>1</v>
      </c>
    </row>
    <row r="2356" spans="1:24" x14ac:dyDescent="0.3">
      <c r="A2356" s="2" t="s">
        <v>2341</v>
      </c>
      <c r="B2356" s="3" t="s">
        <v>6098</v>
      </c>
      <c r="C2356" s="3" t="s">
        <v>7407</v>
      </c>
      <c r="D2356" s="3" t="s">
        <v>7415</v>
      </c>
      <c r="E2356" s="3" t="s">
        <v>7426</v>
      </c>
      <c r="F2356" s="3" t="s">
        <v>7434</v>
      </c>
      <c r="G2356" s="3">
        <v>5943.63</v>
      </c>
      <c r="H2356" s="3">
        <v>19</v>
      </c>
      <c r="I2356" s="8" t="s">
        <v>7989</v>
      </c>
      <c r="J2356" s="3" t="s">
        <v>8163</v>
      </c>
      <c r="K2356" s="3" t="s">
        <v>8168</v>
      </c>
      <c r="L2356" s="3" t="s">
        <v>8169</v>
      </c>
      <c r="M2356" s="4">
        <v>90343.01</v>
      </c>
      <c r="N2356" s="32">
        <f>Table2[[#This Row],[Price]]*Table2[[#This Row],[Quantity Sold]]</f>
        <v>112928.97</v>
      </c>
      <c r="O2356" s="1">
        <f t="shared" si="291"/>
        <v>2023</v>
      </c>
      <c r="P2356" s="1" t="str">
        <f t="shared" si="292"/>
        <v>KIDS</v>
      </c>
      <c r="Q2356" s="1" t="str">
        <f t="shared" si="298"/>
        <v>Kids_T-Shirts</v>
      </c>
      <c r="T2356" s="1" t="str">
        <f t="shared" si="293"/>
        <v>LOW PRICE</v>
      </c>
      <c r="U2356" t="str">
        <f t="shared" si="301"/>
        <v>Discounted</v>
      </c>
      <c r="V2356" t="str">
        <f t="shared" si="294"/>
        <v>Other</v>
      </c>
      <c r="W2356" s="1" t="b">
        <f t="shared" si="295"/>
        <v>1</v>
      </c>
      <c r="X2356" t="b">
        <f t="shared" si="296"/>
        <v>1</v>
      </c>
    </row>
    <row r="2357" spans="1:24" x14ac:dyDescent="0.3">
      <c r="A2357" s="2" t="s">
        <v>2342</v>
      </c>
      <c r="B2357" s="3" t="s">
        <v>6099</v>
      </c>
      <c r="C2357" s="3" t="s">
        <v>7405</v>
      </c>
      <c r="D2357" s="3" t="s">
        <v>7410</v>
      </c>
      <c r="E2357" s="3" t="s">
        <v>7426</v>
      </c>
      <c r="F2357" s="3" t="s">
        <v>7431</v>
      </c>
      <c r="G2357" s="3">
        <v>3419.6</v>
      </c>
      <c r="H2357" s="3">
        <v>9</v>
      </c>
      <c r="I2357" s="8" t="s">
        <v>7845</v>
      </c>
      <c r="J2357" s="3" t="s">
        <v>8162</v>
      </c>
      <c r="K2357" s="3" t="s">
        <v>8168</v>
      </c>
      <c r="L2357" s="3" t="s">
        <v>8169</v>
      </c>
      <c r="M2357" s="4">
        <v>24621.119999999999</v>
      </c>
      <c r="N2357" s="32">
        <f>Table2[[#This Row],[Price]]*Table2[[#This Row],[Quantity Sold]]</f>
        <v>30776.399999999998</v>
      </c>
      <c r="O2357" s="1">
        <f t="shared" si="291"/>
        <v>2023</v>
      </c>
      <c r="P2357" s="1" t="str">
        <f t="shared" si="292"/>
        <v>MEN</v>
      </c>
      <c r="Q2357" s="1" t="str">
        <f t="shared" si="298"/>
        <v>Men_Shirts</v>
      </c>
      <c r="T2357" s="1" t="str">
        <f t="shared" si="293"/>
        <v>LOW PRICE</v>
      </c>
      <c r="U2357" t="str">
        <f t="shared" si="301"/>
        <v>Discounted</v>
      </c>
      <c r="V2357" t="str">
        <f t="shared" si="294"/>
        <v>Men's Discounted Item</v>
      </c>
      <c r="W2357" s="1" t="b">
        <f t="shared" si="295"/>
        <v>0</v>
      </c>
      <c r="X2357" t="b">
        <f t="shared" si="296"/>
        <v>1</v>
      </c>
    </row>
    <row r="2358" spans="1:24" ht="28.8" x14ac:dyDescent="0.3">
      <c r="A2358" s="2" t="s">
        <v>2343</v>
      </c>
      <c r="B2358" s="3" t="s">
        <v>6100</v>
      </c>
      <c r="C2358" s="3" t="s">
        <v>7406</v>
      </c>
      <c r="D2358" s="3" t="s">
        <v>7412</v>
      </c>
      <c r="E2358" s="3" t="s">
        <v>7425</v>
      </c>
      <c r="F2358" s="3" t="s">
        <v>7429</v>
      </c>
      <c r="G2358" s="3">
        <v>9274.42</v>
      </c>
      <c r="H2358" s="3">
        <v>13</v>
      </c>
      <c r="I2358" s="8" t="s">
        <v>7516</v>
      </c>
      <c r="J2358" s="3" t="s">
        <v>8164</v>
      </c>
      <c r="K2358" s="3" t="s">
        <v>8167</v>
      </c>
      <c r="L2358" s="3" t="s">
        <v>8170</v>
      </c>
      <c r="M2358" s="4">
        <v>120567.46</v>
      </c>
      <c r="N2358" s="32">
        <f>Table2[[#This Row],[Price]]*Table2[[#This Row],[Quantity Sold]]</f>
        <v>120567.46</v>
      </c>
      <c r="O2358" s="1">
        <f t="shared" si="291"/>
        <v>2022</v>
      </c>
      <c r="P2358" s="1" t="str">
        <f t="shared" si="292"/>
        <v>ACCESSORIES</v>
      </c>
      <c r="Q2358" s="1" t="str">
        <f t="shared" si="298"/>
        <v>Accessories_Hats</v>
      </c>
      <c r="T2358" s="1" t="str">
        <f t="shared" si="293"/>
        <v>LOW PRICE</v>
      </c>
      <c r="U2358" t="str">
        <f t="shared" si="301"/>
        <v>No Discount</v>
      </c>
      <c r="V2358" t="str">
        <f t="shared" si="294"/>
        <v>Other</v>
      </c>
      <c r="W2358" s="1" t="b">
        <f t="shared" si="295"/>
        <v>1</v>
      </c>
      <c r="X2358" t="b">
        <f t="shared" si="296"/>
        <v>0</v>
      </c>
    </row>
    <row r="2359" spans="1:24" ht="28.8" x14ac:dyDescent="0.3">
      <c r="A2359" s="2" t="s">
        <v>2344</v>
      </c>
      <c r="B2359" s="3" t="s">
        <v>6101</v>
      </c>
      <c r="C2359" s="3" t="s">
        <v>7408</v>
      </c>
      <c r="D2359" s="3" t="s">
        <v>7417</v>
      </c>
      <c r="E2359" s="3" t="s">
        <v>7424</v>
      </c>
      <c r="F2359" s="3" t="s">
        <v>7434</v>
      </c>
      <c r="G2359" s="3">
        <v>15304.37</v>
      </c>
      <c r="H2359" s="3">
        <v>13</v>
      </c>
      <c r="I2359" s="8" t="s">
        <v>7993</v>
      </c>
      <c r="J2359" s="3" t="s">
        <v>8165</v>
      </c>
      <c r="K2359" s="3" t="s">
        <v>8168</v>
      </c>
      <c r="L2359" s="3" t="s">
        <v>8169</v>
      </c>
      <c r="M2359" s="4">
        <v>159165.78</v>
      </c>
      <c r="N2359" s="32">
        <f>Table2[[#This Row],[Price]]*Table2[[#This Row],[Quantity Sold]]</f>
        <v>198956.81</v>
      </c>
      <c r="O2359" s="1">
        <f t="shared" si="291"/>
        <v>2023</v>
      </c>
      <c r="P2359" s="1" t="str">
        <f t="shared" si="292"/>
        <v>WOMEN</v>
      </c>
      <c r="Q2359" s="1" t="str">
        <f t="shared" si="298"/>
        <v>Women_Shoes</v>
      </c>
      <c r="T2359" s="1" t="str">
        <f t="shared" si="293"/>
        <v>HIGH PRICE</v>
      </c>
      <c r="U2359" t="str">
        <f t="shared" si="301"/>
        <v>Discounted</v>
      </c>
      <c r="V2359" t="str">
        <f t="shared" si="294"/>
        <v>Other</v>
      </c>
      <c r="W2359" s="1" t="b">
        <f t="shared" si="295"/>
        <v>1</v>
      </c>
      <c r="X2359" t="b">
        <f t="shared" si="296"/>
        <v>1</v>
      </c>
    </row>
    <row r="2360" spans="1:24" ht="28.8" x14ac:dyDescent="0.3">
      <c r="A2360" s="2" t="s">
        <v>2345</v>
      </c>
      <c r="B2360" s="3" t="s">
        <v>6102</v>
      </c>
      <c r="C2360" s="3" t="s">
        <v>7408</v>
      </c>
      <c r="D2360" s="3" t="s">
        <v>7422</v>
      </c>
      <c r="E2360" s="3" t="s">
        <v>7425</v>
      </c>
      <c r="F2360" s="3" t="s">
        <v>7429</v>
      </c>
      <c r="G2360" s="3">
        <v>8396.2800000000007</v>
      </c>
      <c r="H2360" s="3">
        <v>19</v>
      </c>
      <c r="I2360" s="8" t="s">
        <v>7953</v>
      </c>
      <c r="J2360" s="3" t="s">
        <v>8166</v>
      </c>
      <c r="K2360" s="3" t="s">
        <v>8167</v>
      </c>
      <c r="L2360" s="3" t="s">
        <v>8170</v>
      </c>
      <c r="M2360" s="4">
        <v>159529.32</v>
      </c>
      <c r="N2360" s="32">
        <f>Table2[[#This Row],[Price]]*Table2[[#This Row],[Quantity Sold]]</f>
        <v>159529.32</v>
      </c>
      <c r="O2360" s="1">
        <f t="shared" si="291"/>
        <v>2023</v>
      </c>
      <c r="P2360" s="1" t="str">
        <f t="shared" si="292"/>
        <v>WOMEN</v>
      </c>
      <c r="Q2360" s="1" t="str">
        <f t="shared" si="298"/>
        <v>Women_Skirts</v>
      </c>
      <c r="T2360" s="1" t="str">
        <f t="shared" si="293"/>
        <v>LOW PRICE</v>
      </c>
      <c r="U2360" t="str">
        <f t="shared" si="301"/>
        <v>No Discount</v>
      </c>
      <c r="V2360" t="str">
        <f t="shared" si="294"/>
        <v>Other</v>
      </c>
      <c r="W2360" s="1" t="b">
        <f t="shared" si="295"/>
        <v>1</v>
      </c>
      <c r="X2360" t="b">
        <f t="shared" si="296"/>
        <v>0</v>
      </c>
    </row>
    <row r="2361" spans="1:24" ht="28.8" x14ac:dyDescent="0.3">
      <c r="A2361" s="2" t="s">
        <v>2346</v>
      </c>
      <c r="B2361" s="3" t="s">
        <v>6103</v>
      </c>
      <c r="C2361" s="3" t="s">
        <v>7408</v>
      </c>
      <c r="D2361" s="3" t="s">
        <v>7422</v>
      </c>
      <c r="E2361" s="3" t="s">
        <v>7425</v>
      </c>
      <c r="F2361" s="3" t="s">
        <v>7431</v>
      </c>
      <c r="G2361" s="3">
        <v>911.34</v>
      </c>
      <c r="H2361" s="3">
        <v>5</v>
      </c>
      <c r="I2361" s="8" t="s">
        <v>8057</v>
      </c>
      <c r="J2361" s="3" t="s">
        <v>8166</v>
      </c>
      <c r="K2361" s="3" t="s">
        <v>8168</v>
      </c>
      <c r="L2361" s="3" t="s">
        <v>8170</v>
      </c>
      <c r="M2361" s="4">
        <v>4556.7</v>
      </c>
      <c r="N2361" s="32">
        <f>Table2[[#This Row],[Price]]*Table2[[#This Row],[Quantity Sold]]</f>
        <v>4556.7</v>
      </c>
      <c r="O2361" s="1">
        <f t="shared" si="291"/>
        <v>2022</v>
      </c>
      <c r="P2361" s="1" t="str">
        <f t="shared" si="292"/>
        <v>WOMEN</v>
      </c>
      <c r="Q2361" s="1" t="str">
        <f t="shared" si="298"/>
        <v>Women_Skirts</v>
      </c>
      <c r="T2361" s="1" t="str">
        <f t="shared" si="293"/>
        <v>LOW PRICE</v>
      </c>
      <c r="U2361" t="str">
        <f t="shared" si="301"/>
        <v>No Discount</v>
      </c>
      <c r="V2361" t="str">
        <f t="shared" si="294"/>
        <v>Other</v>
      </c>
      <c r="W2361" s="1" t="b">
        <f t="shared" si="295"/>
        <v>0</v>
      </c>
      <c r="X2361" t="b">
        <f t="shared" si="296"/>
        <v>0</v>
      </c>
    </row>
    <row r="2362" spans="1:24" ht="28.8" x14ac:dyDescent="0.3">
      <c r="A2362" s="2" t="s">
        <v>2347</v>
      </c>
      <c r="B2362" s="3" t="s">
        <v>6104</v>
      </c>
      <c r="C2362" s="3" t="s">
        <v>7408</v>
      </c>
      <c r="D2362" s="3" t="s">
        <v>7417</v>
      </c>
      <c r="E2362" s="3" t="s">
        <v>7424</v>
      </c>
      <c r="F2362" s="3" t="s">
        <v>7430</v>
      </c>
      <c r="G2362" s="3">
        <v>5658.11</v>
      </c>
      <c r="H2362" s="3">
        <v>15</v>
      </c>
      <c r="I2362" s="8" t="s">
        <v>7628</v>
      </c>
      <c r="J2362" s="3" t="s">
        <v>8166</v>
      </c>
      <c r="K2362" s="3" t="s">
        <v>8168</v>
      </c>
      <c r="L2362" s="3" t="s">
        <v>8170</v>
      </c>
      <c r="M2362" s="4">
        <v>84871.65</v>
      </c>
      <c r="N2362" s="32">
        <f>Table2[[#This Row],[Price]]*Table2[[#This Row],[Quantity Sold]]</f>
        <v>84871.65</v>
      </c>
      <c r="O2362" s="1">
        <f t="shared" si="291"/>
        <v>2024</v>
      </c>
      <c r="P2362" s="1" t="str">
        <f t="shared" si="292"/>
        <v>WOMEN</v>
      </c>
      <c r="Q2362" s="1" t="str">
        <f t="shared" si="298"/>
        <v>Women_Shoes</v>
      </c>
      <c r="T2362" s="1" t="str">
        <f t="shared" si="293"/>
        <v>LOW PRICE</v>
      </c>
      <c r="U2362" t="str">
        <f t="shared" si="301"/>
        <v>No Discount</v>
      </c>
      <c r="V2362" t="str">
        <f t="shared" si="294"/>
        <v>Other</v>
      </c>
      <c r="W2362" s="1" t="b">
        <f t="shared" si="295"/>
        <v>1</v>
      </c>
      <c r="X2362" t="b">
        <f t="shared" si="296"/>
        <v>0</v>
      </c>
    </row>
    <row r="2363" spans="1:24" x14ac:dyDescent="0.3">
      <c r="A2363" s="2" t="s">
        <v>2348</v>
      </c>
      <c r="B2363" s="3" t="s">
        <v>6105</v>
      </c>
      <c r="C2363" s="3" t="s">
        <v>7407</v>
      </c>
      <c r="D2363" s="3" t="s">
        <v>7413</v>
      </c>
      <c r="E2363" s="3" t="s">
        <v>7427</v>
      </c>
      <c r="F2363" s="3" t="s">
        <v>7433</v>
      </c>
      <c r="G2363" s="3">
        <v>9888.6200000000008</v>
      </c>
      <c r="H2363" s="3">
        <v>13</v>
      </c>
      <c r="I2363" s="8" t="s">
        <v>7720</v>
      </c>
      <c r="J2363" s="3" t="s">
        <v>8163</v>
      </c>
      <c r="K2363" s="3" t="s">
        <v>8167</v>
      </c>
      <c r="L2363" s="3" t="s">
        <v>8169</v>
      </c>
      <c r="M2363" s="4">
        <v>102841.98</v>
      </c>
      <c r="N2363" s="32">
        <f>Table2[[#This Row],[Price]]*Table2[[#This Row],[Quantity Sold]]</f>
        <v>128552.06000000001</v>
      </c>
      <c r="O2363" s="1">
        <f t="shared" si="291"/>
        <v>2023</v>
      </c>
      <c r="P2363" s="1" t="str">
        <f t="shared" si="292"/>
        <v>KIDS</v>
      </c>
      <c r="Q2363" s="1" t="str">
        <f t="shared" si="298"/>
        <v>Kids_Shorts</v>
      </c>
      <c r="T2363" s="1" t="str">
        <f t="shared" si="293"/>
        <v>LOW PRICE</v>
      </c>
      <c r="U2363" t="str">
        <f t="shared" si="301"/>
        <v>Discounted</v>
      </c>
      <c r="V2363" t="str">
        <f t="shared" si="294"/>
        <v>Other</v>
      </c>
      <c r="W2363" s="1" t="b">
        <f t="shared" si="295"/>
        <v>1</v>
      </c>
      <c r="X2363" t="b">
        <f t="shared" si="296"/>
        <v>1</v>
      </c>
    </row>
    <row r="2364" spans="1:24" x14ac:dyDescent="0.3">
      <c r="A2364" s="2" t="s">
        <v>2349</v>
      </c>
      <c r="B2364" s="3" t="s">
        <v>6106</v>
      </c>
      <c r="C2364" s="3" t="s">
        <v>7407</v>
      </c>
      <c r="D2364" s="3" t="s">
        <v>7413</v>
      </c>
      <c r="E2364" s="3" t="s">
        <v>7424</v>
      </c>
      <c r="F2364" s="3" t="s">
        <v>7428</v>
      </c>
      <c r="G2364" s="3">
        <v>9722.6200000000008</v>
      </c>
      <c r="H2364" s="3">
        <v>1</v>
      </c>
      <c r="I2364" s="8" t="s">
        <v>8026</v>
      </c>
      <c r="J2364" s="3" t="s">
        <v>8164</v>
      </c>
      <c r="K2364" s="3" t="s">
        <v>8168</v>
      </c>
      <c r="L2364" s="3" t="s">
        <v>8170</v>
      </c>
      <c r="M2364" s="4">
        <v>9722.6200000000008</v>
      </c>
      <c r="N2364" s="32">
        <f>Table2[[#This Row],[Price]]*Table2[[#This Row],[Quantity Sold]]</f>
        <v>9722.6200000000008</v>
      </c>
      <c r="O2364" s="1">
        <f t="shared" si="291"/>
        <v>2023</v>
      </c>
      <c r="P2364" s="1" t="str">
        <f t="shared" si="292"/>
        <v>KIDS</v>
      </c>
      <c r="Q2364" s="1" t="str">
        <f t="shared" si="298"/>
        <v>Kids_Shorts</v>
      </c>
      <c r="T2364" s="1" t="str">
        <f t="shared" si="293"/>
        <v>LOW PRICE</v>
      </c>
      <c r="U2364" t="str">
        <f t="shared" si="301"/>
        <v>No Discount</v>
      </c>
      <c r="V2364" t="str">
        <f t="shared" si="294"/>
        <v>Other</v>
      </c>
      <c r="W2364" s="1" t="b">
        <f t="shared" si="295"/>
        <v>0</v>
      </c>
      <c r="X2364" t="b">
        <f t="shared" si="296"/>
        <v>0</v>
      </c>
    </row>
    <row r="2365" spans="1:24" x14ac:dyDescent="0.3">
      <c r="A2365" s="2" t="s">
        <v>2350</v>
      </c>
      <c r="B2365" s="3" t="s">
        <v>6107</v>
      </c>
      <c r="C2365" s="3" t="s">
        <v>7407</v>
      </c>
      <c r="D2365" s="3" t="s">
        <v>7415</v>
      </c>
      <c r="E2365" s="3" t="s">
        <v>7426</v>
      </c>
      <c r="F2365" s="3" t="s">
        <v>7432</v>
      </c>
      <c r="G2365" s="3">
        <v>6815.13</v>
      </c>
      <c r="H2365" s="3">
        <v>13</v>
      </c>
      <c r="I2365" s="8" t="s">
        <v>7474</v>
      </c>
      <c r="J2365" s="3" t="s">
        <v>8164</v>
      </c>
      <c r="K2365" s="3" t="s">
        <v>8168</v>
      </c>
      <c r="L2365" s="3" t="s">
        <v>8169</v>
      </c>
      <c r="M2365" s="4">
        <v>70877.02</v>
      </c>
      <c r="N2365" s="32">
        <f>Table2[[#This Row],[Price]]*Table2[[#This Row],[Quantity Sold]]</f>
        <v>88596.69</v>
      </c>
      <c r="O2365" s="1">
        <f t="shared" si="291"/>
        <v>2024</v>
      </c>
      <c r="P2365" s="1" t="str">
        <f t="shared" si="292"/>
        <v>KIDS</v>
      </c>
      <c r="Q2365" s="1" t="str">
        <f t="shared" si="298"/>
        <v>Kids_T-Shirts</v>
      </c>
      <c r="T2365" s="1" t="str">
        <f t="shared" si="293"/>
        <v>LOW PRICE</v>
      </c>
      <c r="U2365" t="str">
        <f t="shared" si="301"/>
        <v>Discounted</v>
      </c>
      <c r="V2365" t="str">
        <f t="shared" si="294"/>
        <v>Other</v>
      </c>
      <c r="W2365" s="1" t="b">
        <f t="shared" si="295"/>
        <v>1</v>
      </c>
      <c r="X2365" t="b">
        <f t="shared" si="296"/>
        <v>1</v>
      </c>
    </row>
    <row r="2366" spans="1:24" ht="28.8" x14ac:dyDescent="0.3">
      <c r="A2366" s="2" t="s">
        <v>2351</v>
      </c>
      <c r="B2366" s="3" t="s">
        <v>6108</v>
      </c>
      <c r="C2366" s="3" t="s">
        <v>7406</v>
      </c>
      <c r="D2366" s="3" t="s">
        <v>7414</v>
      </c>
      <c r="E2366" s="3" t="s">
        <v>7423</v>
      </c>
      <c r="F2366" s="3" t="s">
        <v>7430</v>
      </c>
      <c r="G2366" s="3">
        <v>3978.19</v>
      </c>
      <c r="H2366" s="3">
        <v>9</v>
      </c>
      <c r="I2366" s="8" t="s">
        <v>7958</v>
      </c>
      <c r="J2366" s="3" t="s">
        <v>8163</v>
      </c>
      <c r="K2366" s="3" t="s">
        <v>8167</v>
      </c>
      <c r="L2366" s="3" t="s">
        <v>8170</v>
      </c>
      <c r="M2366" s="4">
        <v>35803.71</v>
      </c>
      <c r="N2366" s="32">
        <f>Table2[[#This Row],[Price]]*Table2[[#This Row],[Quantity Sold]]</f>
        <v>35803.71</v>
      </c>
      <c r="O2366" s="1">
        <f t="shared" si="291"/>
        <v>2023</v>
      </c>
      <c r="P2366" s="1" t="str">
        <f t="shared" si="292"/>
        <v>ACCESSORIES</v>
      </c>
      <c r="Q2366" s="1" t="str">
        <f t="shared" si="298"/>
        <v>Accessories_Bags</v>
      </c>
      <c r="T2366" s="1" t="str">
        <f t="shared" si="293"/>
        <v>LOW PRICE</v>
      </c>
      <c r="U2366" t="str">
        <f t="shared" si="301"/>
        <v>No Discount</v>
      </c>
      <c r="V2366" t="str">
        <f t="shared" si="294"/>
        <v>Other</v>
      </c>
      <c r="W2366" s="1" t="b">
        <f t="shared" si="295"/>
        <v>0</v>
      </c>
      <c r="X2366" t="b">
        <f t="shared" si="296"/>
        <v>0</v>
      </c>
    </row>
    <row r="2367" spans="1:24" x14ac:dyDescent="0.3">
      <c r="A2367" s="2" t="s">
        <v>2352</v>
      </c>
      <c r="B2367" s="3" t="s">
        <v>6109</v>
      </c>
      <c r="C2367" s="3" t="s">
        <v>7407</v>
      </c>
      <c r="D2367" s="3" t="s">
        <v>7417</v>
      </c>
      <c r="E2367" s="3" t="s">
        <v>7426</v>
      </c>
      <c r="F2367" s="3" t="s">
        <v>7432</v>
      </c>
      <c r="G2367" s="3">
        <v>12352.89</v>
      </c>
      <c r="H2367" s="3">
        <v>13</v>
      </c>
      <c r="I2367" s="8" t="s">
        <v>7465</v>
      </c>
      <c r="J2367" s="3" t="s">
        <v>8166</v>
      </c>
      <c r="K2367" s="3" t="s">
        <v>8168</v>
      </c>
      <c r="L2367" s="3" t="s">
        <v>8170</v>
      </c>
      <c r="M2367" s="4">
        <v>160587.57</v>
      </c>
      <c r="N2367" s="32">
        <f>Table2[[#This Row],[Price]]*Table2[[#This Row],[Quantity Sold]]</f>
        <v>160587.57</v>
      </c>
      <c r="O2367" s="1">
        <f t="shared" si="291"/>
        <v>2023</v>
      </c>
      <c r="P2367" s="1" t="str">
        <f t="shared" si="292"/>
        <v>KIDS</v>
      </c>
      <c r="Q2367" s="1" t="str">
        <f t="shared" si="298"/>
        <v>Kids_Shoes</v>
      </c>
      <c r="T2367" s="1" t="str">
        <f t="shared" si="293"/>
        <v>HIGH PRICE</v>
      </c>
      <c r="U2367" t="str">
        <f t="shared" si="301"/>
        <v>No Discount</v>
      </c>
      <c r="V2367" t="str">
        <f t="shared" si="294"/>
        <v>Other</v>
      </c>
      <c r="W2367" s="1" t="b">
        <f t="shared" si="295"/>
        <v>1</v>
      </c>
      <c r="X2367" t="b">
        <f t="shared" si="296"/>
        <v>0</v>
      </c>
    </row>
    <row r="2368" spans="1:24" ht="28.8" x14ac:dyDescent="0.3">
      <c r="A2368" s="2" t="s">
        <v>2353</v>
      </c>
      <c r="B2368" s="3" t="s">
        <v>6110</v>
      </c>
      <c r="C2368" s="3" t="s">
        <v>7406</v>
      </c>
      <c r="D2368" s="3" t="s">
        <v>7416</v>
      </c>
      <c r="E2368" s="3" t="s">
        <v>7424</v>
      </c>
      <c r="F2368" s="3" t="s">
        <v>7429</v>
      </c>
      <c r="G2368" s="3">
        <v>9299.32</v>
      </c>
      <c r="H2368" s="3">
        <v>6</v>
      </c>
      <c r="I2368" s="8" t="s">
        <v>7514</v>
      </c>
      <c r="J2368" s="3" t="s">
        <v>8163</v>
      </c>
      <c r="K2368" s="3" t="s">
        <v>8167</v>
      </c>
      <c r="L2368" s="3" t="s">
        <v>8169</v>
      </c>
      <c r="M2368" s="4">
        <v>44636.57</v>
      </c>
      <c r="N2368" s="32">
        <f>Table2[[#This Row],[Price]]*Table2[[#This Row],[Quantity Sold]]</f>
        <v>55795.92</v>
      </c>
      <c r="O2368" s="1">
        <f t="shared" si="291"/>
        <v>2024</v>
      </c>
      <c r="P2368" s="1" t="str">
        <f t="shared" si="292"/>
        <v>ACCESSORIES</v>
      </c>
      <c r="Q2368" s="1" t="str">
        <f t="shared" si="298"/>
        <v>Accessories_Belts</v>
      </c>
      <c r="T2368" s="1" t="str">
        <f t="shared" si="293"/>
        <v>LOW PRICE</v>
      </c>
      <c r="U2368" t="str">
        <f t="shared" si="301"/>
        <v>Discounted</v>
      </c>
      <c r="V2368" t="str">
        <f t="shared" si="294"/>
        <v>Other</v>
      </c>
      <c r="W2368" s="1" t="b">
        <f t="shared" si="295"/>
        <v>0</v>
      </c>
      <c r="X2368" t="b">
        <f t="shared" si="296"/>
        <v>1</v>
      </c>
    </row>
    <row r="2369" spans="1:24" ht="28.8" x14ac:dyDescent="0.3">
      <c r="A2369" s="2" t="s">
        <v>2354</v>
      </c>
      <c r="B2369" s="3" t="s">
        <v>4148</v>
      </c>
      <c r="C2369" s="3" t="s">
        <v>7408</v>
      </c>
      <c r="D2369" s="3" t="s">
        <v>7419</v>
      </c>
      <c r="E2369" s="3" t="s">
        <v>7423</v>
      </c>
      <c r="F2369" s="3" t="s">
        <v>7429</v>
      </c>
      <c r="G2369" s="3">
        <v>5541.08</v>
      </c>
      <c r="H2369" s="3">
        <v>1</v>
      </c>
      <c r="I2369" s="8" t="s">
        <v>7858</v>
      </c>
      <c r="J2369" s="3" t="s">
        <v>8165</v>
      </c>
      <c r="K2369" s="3" t="s">
        <v>8167</v>
      </c>
      <c r="L2369" s="3" t="s">
        <v>8169</v>
      </c>
      <c r="M2369" s="4">
        <v>4433.03</v>
      </c>
      <c r="N2369" s="32">
        <f>Table2[[#This Row],[Price]]*Table2[[#This Row],[Quantity Sold]]</f>
        <v>5541.08</v>
      </c>
      <c r="O2369" s="1">
        <f t="shared" si="291"/>
        <v>2024</v>
      </c>
      <c r="P2369" s="1" t="str">
        <f t="shared" si="292"/>
        <v>WOMEN</v>
      </c>
      <c r="Q2369" s="1" t="str">
        <f t="shared" si="298"/>
        <v>Women_Dresses</v>
      </c>
      <c r="T2369" s="1" t="str">
        <f t="shared" si="293"/>
        <v>LOW PRICE</v>
      </c>
      <c r="U2369" t="str">
        <f t="shared" si="301"/>
        <v>Discounted</v>
      </c>
      <c r="V2369" t="str">
        <f t="shared" si="294"/>
        <v>Other</v>
      </c>
      <c r="W2369" s="1" t="b">
        <f t="shared" si="295"/>
        <v>0</v>
      </c>
      <c r="X2369" t="b">
        <f t="shared" si="296"/>
        <v>1</v>
      </c>
    </row>
    <row r="2370" spans="1:24" x14ac:dyDescent="0.3">
      <c r="A2370" s="2" t="s">
        <v>2355</v>
      </c>
      <c r="B2370" s="3" t="s">
        <v>6111</v>
      </c>
      <c r="C2370" s="3" t="s">
        <v>7405</v>
      </c>
      <c r="D2370" s="3" t="s">
        <v>7417</v>
      </c>
      <c r="E2370" s="3" t="s">
        <v>7427</v>
      </c>
      <c r="F2370" s="3" t="s">
        <v>7433</v>
      </c>
      <c r="G2370" s="3">
        <v>3549.08</v>
      </c>
      <c r="H2370" s="3">
        <v>15</v>
      </c>
      <c r="I2370" s="8" t="s">
        <v>7455</v>
      </c>
      <c r="J2370" s="3" t="s">
        <v>8162</v>
      </c>
      <c r="K2370" s="3" t="s">
        <v>8167</v>
      </c>
      <c r="L2370" s="3" t="s">
        <v>8170</v>
      </c>
      <c r="M2370" s="4">
        <v>53236.2</v>
      </c>
      <c r="N2370" s="32">
        <f>Table2[[#This Row],[Price]]*Table2[[#This Row],[Quantity Sold]]</f>
        <v>53236.2</v>
      </c>
      <c r="O2370" s="1">
        <f t="shared" si="291"/>
        <v>2024</v>
      </c>
      <c r="P2370" s="1" t="str">
        <f t="shared" si="292"/>
        <v>MEN</v>
      </c>
      <c r="Q2370" s="1" t="str">
        <f t="shared" si="298"/>
        <v>Men_Shoes</v>
      </c>
      <c r="T2370" s="1" t="str">
        <f t="shared" si="293"/>
        <v>LOW PRICE</v>
      </c>
      <c r="U2370" t="str">
        <f t="shared" si="301"/>
        <v>No Discount</v>
      </c>
      <c r="V2370" t="str">
        <f t="shared" si="294"/>
        <v>Other</v>
      </c>
      <c r="W2370" s="1" t="b">
        <f t="shared" si="295"/>
        <v>1</v>
      </c>
      <c r="X2370" t="b">
        <f t="shared" si="296"/>
        <v>0</v>
      </c>
    </row>
    <row r="2371" spans="1:24" x14ac:dyDescent="0.3">
      <c r="A2371" s="2" t="s">
        <v>2356</v>
      </c>
      <c r="B2371" s="3" t="s">
        <v>5561</v>
      </c>
      <c r="C2371" s="3" t="s">
        <v>7405</v>
      </c>
      <c r="D2371" s="3" t="s">
        <v>7410</v>
      </c>
      <c r="E2371" s="3" t="s">
        <v>7425</v>
      </c>
      <c r="F2371" s="3" t="s">
        <v>7431</v>
      </c>
      <c r="G2371" s="3">
        <v>3569.83</v>
      </c>
      <c r="H2371" s="3">
        <v>16</v>
      </c>
      <c r="I2371" s="8" t="s">
        <v>7678</v>
      </c>
      <c r="J2371" s="3" t="s">
        <v>8164</v>
      </c>
      <c r="K2371" s="3" t="s">
        <v>8168</v>
      </c>
      <c r="L2371" s="3" t="s">
        <v>8170</v>
      </c>
      <c r="M2371" s="4">
        <v>57117.279999999999</v>
      </c>
      <c r="N2371" s="32">
        <f>Table2[[#This Row],[Price]]*Table2[[#This Row],[Quantity Sold]]</f>
        <v>57117.279999999999</v>
      </c>
      <c r="O2371" s="1">
        <f t="shared" ref="O2371:O2434" si="302">YEAR(I2371)</f>
        <v>2024</v>
      </c>
      <c r="P2371" s="1" t="str">
        <f t="shared" ref="P2371:P2434" si="303">UPPER(C2371)</f>
        <v>MEN</v>
      </c>
      <c r="Q2371" s="1" t="str">
        <f t="shared" si="298"/>
        <v>Men_Shirts</v>
      </c>
      <c r="T2371" s="1" t="str">
        <f t="shared" ref="T2371:T2434" si="304">IF(G2371&gt;10000,"HIGH PRICE", "LOW PRICE")</f>
        <v>LOW PRICE</v>
      </c>
      <c r="U2371" t="str">
        <f t="shared" si="301"/>
        <v>No Discount</v>
      </c>
      <c r="V2371" t="str">
        <f t="shared" ref="V2371:V2434" si="305">IF(AND(C2371 = "Men", L2371 = "Yes"), "Men's Discounted Item", "Other")</f>
        <v>Other</v>
      </c>
      <c r="W2371" s="1" t="b">
        <f t="shared" ref="W2371:W2434" si="306">H2371&gt;=10</f>
        <v>1</v>
      </c>
      <c r="X2371" t="b">
        <f t="shared" ref="X2371:X2434" si="307">L2371 = "Yes"</f>
        <v>0</v>
      </c>
    </row>
    <row r="2372" spans="1:24" x14ac:dyDescent="0.3">
      <c r="A2372" s="2" t="s">
        <v>2357</v>
      </c>
      <c r="B2372" s="3" t="s">
        <v>6112</v>
      </c>
      <c r="C2372" s="3" t="s">
        <v>7405</v>
      </c>
      <c r="D2372" s="3" t="s">
        <v>7411</v>
      </c>
      <c r="E2372" s="3" t="s">
        <v>7423</v>
      </c>
      <c r="F2372" s="3" t="s">
        <v>7431</v>
      </c>
      <c r="G2372" s="3">
        <v>14824.63</v>
      </c>
      <c r="H2372" s="3">
        <v>18</v>
      </c>
      <c r="I2372" s="8" t="s">
        <v>7959</v>
      </c>
      <c r="J2372" s="3" t="s">
        <v>8162</v>
      </c>
      <c r="K2372" s="3" t="s">
        <v>8167</v>
      </c>
      <c r="L2372" s="3" t="s">
        <v>8169</v>
      </c>
      <c r="M2372" s="4">
        <v>213474.34</v>
      </c>
      <c r="N2372" s="32">
        <f>Table2[[#This Row],[Price]]*Table2[[#This Row],[Quantity Sold]]</f>
        <v>266843.33999999997</v>
      </c>
      <c r="O2372" s="1">
        <f t="shared" si="302"/>
        <v>2023</v>
      </c>
      <c r="P2372" s="1" t="str">
        <f t="shared" si="303"/>
        <v>MEN</v>
      </c>
      <c r="Q2372" s="1" t="str">
        <f t="shared" si="298"/>
        <v>Men_Pants</v>
      </c>
      <c r="T2372" s="1" t="str">
        <f t="shared" si="304"/>
        <v>HIGH PRICE</v>
      </c>
      <c r="U2372" t="str">
        <f t="shared" si="301"/>
        <v>Discounted</v>
      </c>
      <c r="V2372" t="str">
        <f t="shared" si="305"/>
        <v>Men's Discounted Item</v>
      </c>
      <c r="W2372" s="1" t="b">
        <f t="shared" si="306"/>
        <v>1</v>
      </c>
      <c r="X2372" t="b">
        <f t="shared" si="307"/>
        <v>1</v>
      </c>
    </row>
    <row r="2373" spans="1:24" ht="28.8" x14ac:dyDescent="0.3">
      <c r="A2373" s="2" t="s">
        <v>2358</v>
      </c>
      <c r="B2373" s="3" t="s">
        <v>5930</v>
      </c>
      <c r="C2373" s="3" t="s">
        <v>7408</v>
      </c>
      <c r="D2373" s="3" t="s">
        <v>7422</v>
      </c>
      <c r="E2373" s="3" t="s">
        <v>7426</v>
      </c>
      <c r="F2373" s="3" t="s">
        <v>7431</v>
      </c>
      <c r="G2373" s="3">
        <v>7812.79</v>
      </c>
      <c r="H2373" s="3">
        <v>14</v>
      </c>
      <c r="I2373" s="8" t="s">
        <v>7740</v>
      </c>
      <c r="J2373" s="3" t="s">
        <v>8164</v>
      </c>
      <c r="K2373" s="3" t="s">
        <v>8167</v>
      </c>
      <c r="L2373" s="3" t="s">
        <v>8170</v>
      </c>
      <c r="M2373" s="4">
        <v>109379.06</v>
      </c>
      <c r="N2373" s="32">
        <f>Table2[[#This Row],[Price]]*Table2[[#This Row],[Quantity Sold]]</f>
        <v>109379.06</v>
      </c>
      <c r="O2373" s="1">
        <f t="shared" si="302"/>
        <v>2023</v>
      </c>
      <c r="P2373" s="1" t="str">
        <f t="shared" si="303"/>
        <v>WOMEN</v>
      </c>
      <c r="Q2373" s="1" t="str">
        <f t="shared" si="298"/>
        <v>Women_Skirts</v>
      </c>
      <c r="T2373" s="1" t="str">
        <f t="shared" si="304"/>
        <v>LOW PRICE</v>
      </c>
      <c r="U2373" t="str">
        <f t="shared" si="301"/>
        <v>No Discount</v>
      </c>
      <c r="V2373" t="str">
        <f t="shared" si="305"/>
        <v>Other</v>
      </c>
      <c r="W2373" s="1" t="b">
        <f t="shared" si="306"/>
        <v>1</v>
      </c>
      <c r="X2373" t="b">
        <f t="shared" si="307"/>
        <v>0</v>
      </c>
    </row>
    <row r="2374" spans="1:24" x14ac:dyDescent="0.3">
      <c r="A2374" s="2" t="s">
        <v>2359</v>
      </c>
      <c r="B2374" s="3" t="s">
        <v>6113</v>
      </c>
      <c r="C2374" s="3" t="s">
        <v>7405</v>
      </c>
      <c r="D2374" s="3" t="s">
        <v>7417</v>
      </c>
      <c r="E2374" s="3" t="s">
        <v>7424</v>
      </c>
      <c r="F2374" s="3" t="s">
        <v>7433</v>
      </c>
      <c r="G2374" s="3">
        <v>16185</v>
      </c>
      <c r="H2374" s="3">
        <v>13</v>
      </c>
      <c r="I2374" s="8" t="s">
        <v>8020</v>
      </c>
      <c r="J2374" s="3" t="s">
        <v>8162</v>
      </c>
      <c r="K2374" s="3" t="s">
        <v>8168</v>
      </c>
      <c r="L2374" s="3" t="s">
        <v>8169</v>
      </c>
      <c r="M2374" s="4">
        <v>168324</v>
      </c>
      <c r="N2374" s="32">
        <f>Table2[[#This Row],[Price]]*Table2[[#This Row],[Quantity Sold]]</f>
        <v>210405</v>
      </c>
      <c r="O2374" s="1">
        <f t="shared" si="302"/>
        <v>2022</v>
      </c>
      <c r="P2374" s="1" t="str">
        <f t="shared" si="303"/>
        <v>MEN</v>
      </c>
      <c r="Q2374" s="1" t="str">
        <f t="shared" si="298"/>
        <v>Men_Shoes</v>
      </c>
      <c r="T2374" s="1" t="str">
        <f t="shared" si="304"/>
        <v>HIGH PRICE</v>
      </c>
      <c r="U2374" t="str">
        <f t="shared" si="301"/>
        <v>Discounted</v>
      </c>
      <c r="V2374" t="str">
        <f t="shared" si="305"/>
        <v>Men's Discounted Item</v>
      </c>
      <c r="W2374" s="1" t="b">
        <f t="shared" si="306"/>
        <v>1</v>
      </c>
      <c r="X2374" t="b">
        <f t="shared" si="307"/>
        <v>1</v>
      </c>
    </row>
    <row r="2375" spans="1:24" x14ac:dyDescent="0.3">
      <c r="A2375" s="2" t="s">
        <v>2360</v>
      </c>
      <c r="B2375" s="3" t="s">
        <v>6114</v>
      </c>
      <c r="C2375" s="3" t="s">
        <v>7405</v>
      </c>
      <c r="D2375" s="3" t="s">
        <v>7411</v>
      </c>
      <c r="E2375" s="3" t="s">
        <v>7424</v>
      </c>
      <c r="F2375" s="3" t="s">
        <v>7431</v>
      </c>
      <c r="G2375" s="3">
        <v>6864.93</v>
      </c>
      <c r="H2375" s="3">
        <v>19</v>
      </c>
      <c r="I2375" s="8" t="s">
        <v>7805</v>
      </c>
      <c r="J2375" s="3" t="s">
        <v>8164</v>
      </c>
      <c r="K2375" s="3" t="s">
        <v>8168</v>
      </c>
      <c r="L2375" s="3" t="s">
        <v>8170</v>
      </c>
      <c r="M2375" s="4">
        <v>130433.67</v>
      </c>
      <c r="N2375" s="32">
        <f>Table2[[#This Row],[Price]]*Table2[[#This Row],[Quantity Sold]]</f>
        <v>130433.67000000001</v>
      </c>
      <c r="O2375" s="1">
        <f t="shared" si="302"/>
        <v>2024</v>
      </c>
      <c r="P2375" s="1" t="str">
        <f t="shared" si="303"/>
        <v>MEN</v>
      </c>
      <c r="Q2375" s="1" t="str">
        <f t="shared" si="298"/>
        <v>Men_Pants</v>
      </c>
      <c r="T2375" s="1" t="str">
        <f t="shared" si="304"/>
        <v>LOW PRICE</v>
      </c>
      <c r="U2375" t="str">
        <f t="shared" si="301"/>
        <v>No Discount</v>
      </c>
      <c r="V2375" t="str">
        <f t="shared" si="305"/>
        <v>Other</v>
      </c>
      <c r="W2375" s="1" t="b">
        <f t="shared" si="306"/>
        <v>1</v>
      </c>
      <c r="X2375" t="b">
        <f t="shared" si="307"/>
        <v>0</v>
      </c>
    </row>
    <row r="2376" spans="1:24" ht="28.8" x14ac:dyDescent="0.3">
      <c r="A2376" s="2" t="s">
        <v>2361</v>
      </c>
      <c r="B2376" s="3" t="s">
        <v>6115</v>
      </c>
      <c r="C2376" s="3" t="s">
        <v>7406</v>
      </c>
      <c r="D2376" s="3" t="s">
        <v>7421</v>
      </c>
      <c r="E2376" s="3" t="s">
        <v>7425</v>
      </c>
      <c r="F2376" s="3" t="s">
        <v>7430</v>
      </c>
      <c r="G2376" s="3">
        <v>16040.58</v>
      </c>
      <c r="H2376" s="3">
        <v>7</v>
      </c>
      <c r="I2376" s="8" t="s">
        <v>8132</v>
      </c>
      <c r="J2376" s="3" t="s">
        <v>8162</v>
      </c>
      <c r="K2376" s="3" t="s">
        <v>8168</v>
      </c>
      <c r="L2376" s="3" t="s">
        <v>8170</v>
      </c>
      <c r="M2376" s="4">
        <v>112284.06</v>
      </c>
      <c r="N2376" s="32">
        <f>Table2[[#This Row],[Price]]*Table2[[#This Row],[Quantity Sold]]</f>
        <v>112284.06</v>
      </c>
      <c r="O2376" s="1">
        <f t="shared" si="302"/>
        <v>2023</v>
      </c>
      <c r="P2376" s="1" t="str">
        <f t="shared" si="303"/>
        <v>ACCESSORIES</v>
      </c>
      <c r="Q2376" s="1" t="str">
        <f t="shared" si="298"/>
        <v>Accessories_Scarves</v>
      </c>
      <c r="T2376" s="1" t="str">
        <f t="shared" si="304"/>
        <v>HIGH PRICE</v>
      </c>
      <c r="U2376" t="str">
        <f t="shared" si="301"/>
        <v>No Discount</v>
      </c>
      <c r="V2376" t="str">
        <f t="shared" si="305"/>
        <v>Other</v>
      </c>
      <c r="W2376" s="1" t="b">
        <f t="shared" si="306"/>
        <v>0</v>
      </c>
      <c r="X2376" t="b">
        <f t="shared" si="307"/>
        <v>0</v>
      </c>
    </row>
    <row r="2377" spans="1:24" ht="28.8" x14ac:dyDescent="0.3">
      <c r="A2377" s="2" t="s">
        <v>2362</v>
      </c>
      <c r="B2377" s="3" t="s">
        <v>5902</v>
      </c>
      <c r="C2377" s="3" t="s">
        <v>7406</v>
      </c>
      <c r="D2377" s="3" t="s">
        <v>7412</v>
      </c>
      <c r="E2377" s="3" t="s">
        <v>7427</v>
      </c>
      <c r="F2377" s="3" t="s">
        <v>7429</v>
      </c>
      <c r="G2377" s="3">
        <v>9761.6299999999992</v>
      </c>
      <c r="H2377" s="3">
        <v>9</v>
      </c>
      <c r="I2377" s="8" t="s">
        <v>7751</v>
      </c>
      <c r="J2377" s="3" t="s">
        <v>8163</v>
      </c>
      <c r="K2377" s="3" t="s">
        <v>8168</v>
      </c>
      <c r="L2377" s="3" t="s">
        <v>8169</v>
      </c>
      <c r="M2377" s="4">
        <v>70283.570000000007</v>
      </c>
      <c r="N2377" s="32">
        <f>Table2[[#This Row],[Price]]*Table2[[#This Row],[Quantity Sold]]</f>
        <v>87854.67</v>
      </c>
      <c r="O2377" s="1">
        <f t="shared" si="302"/>
        <v>2023</v>
      </c>
      <c r="P2377" s="1" t="str">
        <f t="shared" si="303"/>
        <v>ACCESSORIES</v>
      </c>
      <c r="Q2377" s="1" t="str">
        <f t="shared" si="298"/>
        <v>Accessories_Hats</v>
      </c>
      <c r="T2377" s="1" t="str">
        <f t="shared" si="304"/>
        <v>LOW PRICE</v>
      </c>
      <c r="U2377" t="str">
        <f t="shared" si="301"/>
        <v>Discounted</v>
      </c>
      <c r="V2377" t="str">
        <f t="shared" si="305"/>
        <v>Other</v>
      </c>
      <c r="W2377" s="1" t="b">
        <f t="shared" si="306"/>
        <v>0</v>
      </c>
      <c r="X2377" t="b">
        <f t="shared" si="307"/>
        <v>1</v>
      </c>
    </row>
    <row r="2378" spans="1:24" x14ac:dyDescent="0.3">
      <c r="A2378" s="2" t="s">
        <v>2363</v>
      </c>
      <c r="B2378" s="3" t="s">
        <v>6116</v>
      </c>
      <c r="C2378" s="3" t="s">
        <v>7405</v>
      </c>
      <c r="D2378" s="3" t="s">
        <v>7410</v>
      </c>
      <c r="E2378" s="3" t="s">
        <v>7423</v>
      </c>
      <c r="F2378" s="3" t="s">
        <v>7434</v>
      </c>
      <c r="G2378" s="3">
        <v>12165.31</v>
      </c>
      <c r="H2378" s="3">
        <v>12</v>
      </c>
      <c r="I2378" s="8" t="s">
        <v>8098</v>
      </c>
      <c r="J2378" s="3" t="s">
        <v>8164</v>
      </c>
      <c r="K2378" s="3" t="s">
        <v>8167</v>
      </c>
      <c r="L2378" s="3" t="s">
        <v>8169</v>
      </c>
      <c r="M2378" s="4">
        <v>116786.81</v>
      </c>
      <c r="N2378" s="32">
        <f>Table2[[#This Row],[Price]]*Table2[[#This Row],[Quantity Sold]]</f>
        <v>145983.72</v>
      </c>
      <c r="O2378" s="1">
        <f t="shared" si="302"/>
        <v>2022</v>
      </c>
      <c r="P2378" s="1" t="str">
        <f t="shared" si="303"/>
        <v>MEN</v>
      </c>
      <c r="Q2378" s="1" t="str">
        <f t="shared" si="298"/>
        <v>Men_Shirts</v>
      </c>
      <c r="T2378" s="1" t="str">
        <f t="shared" si="304"/>
        <v>HIGH PRICE</v>
      </c>
      <c r="U2378" t="str">
        <f t="shared" si="301"/>
        <v>Discounted</v>
      </c>
      <c r="V2378" t="str">
        <f t="shared" si="305"/>
        <v>Men's Discounted Item</v>
      </c>
      <c r="W2378" s="1" t="b">
        <f t="shared" si="306"/>
        <v>1</v>
      </c>
      <c r="X2378" t="b">
        <f t="shared" si="307"/>
        <v>1</v>
      </c>
    </row>
    <row r="2379" spans="1:24" x14ac:dyDescent="0.3">
      <c r="A2379" s="2" t="s">
        <v>2364</v>
      </c>
      <c r="B2379" s="3" t="s">
        <v>6117</v>
      </c>
      <c r="C2379" s="3" t="s">
        <v>7405</v>
      </c>
      <c r="D2379" s="3" t="s">
        <v>7409</v>
      </c>
      <c r="E2379" s="3" t="s">
        <v>7423</v>
      </c>
      <c r="F2379" s="3" t="s">
        <v>7433</v>
      </c>
      <c r="G2379" s="3">
        <v>4229.68</v>
      </c>
      <c r="H2379" s="3">
        <v>17</v>
      </c>
      <c r="I2379" s="8" t="s">
        <v>8133</v>
      </c>
      <c r="J2379" s="3" t="s">
        <v>8162</v>
      </c>
      <c r="K2379" s="3" t="s">
        <v>8167</v>
      </c>
      <c r="L2379" s="3" t="s">
        <v>8170</v>
      </c>
      <c r="M2379" s="4">
        <v>71904.56</v>
      </c>
      <c r="N2379" s="32">
        <f>Table2[[#This Row],[Price]]*Table2[[#This Row],[Quantity Sold]]</f>
        <v>71904.56</v>
      </c>
      <c r="O2379" s="1">
        <f t="shared" si="302"/>
        <v>2024</v>
      </c>
      <c r="P2379" s="1" t="str">
        <f t="shared" si="303"/>
        <v>MEN</v>
      </c>
      <c r="Q2379" s="1" t="str">
        <f t="shared" si="298"/>
        <v>Men_Jackets</v>
      </c>
      <c r="T2379" s="1" t="str">
        <f t="shared" si="304"/>
        <v>LOW PRICE</v>
      </c>
      <c r="U2379" t="str">
        <f t="shared" si="301"/>
        <v>No Discount</v>
      </c>
      <c r="V2379" t="str">
        <f t="shared" si="305"/>
        <v>Other</v>
      </c>
      <c r="W2379" s="1" t="b">
        <f t="shared" si="306"/>
        <v>1</v>
      </c>
      <c r="X2379" t="b">
        <f t="shared" si="307"/>
        <v>0</v>
      </c>
    </row>
    <row r="2380" spans="1:24" ht="28.8" x14ac:dyDescent="0.3">
      <c r="A2380" s="2" t="s">
        <v>2365</v>
      </c>
      <c r="B2380" s="3" t="s">
        <v>6118</v>
      </c>
      <c r="C2380" s="3" t="s">
        <v>7408</v>
      </c>
      <c r="D2380" s="3" t="s">
        <v>7417</v>
      </c>
      <c r="E2380" s="3" t="s">
        <v>7424</v>
      </c>
      <c r="F2380" s="3" t="s">
        <v>7429</v>
      </c>
      <c r="G2380" s="3">
        <v>7915.71</v>
      </c>
      <c r="H2380" s="3">
        <v>18</v>
      </c>
      <c r="I2380" s="8" t="s">
        <v>7673</v>
      </c>
      <c r="J2380" s="3" t="s">
        <v>8166</v>
      </c>
      <c r="K2380" s="3" t="s">
        <v>8168</v>
      </c>
      <c r="L2380" s="3" t="s">
        <v>8169</v>
      </c>
      <c r="M2380" s="4">
        <v>113986.39</v>
      </c>
      <c r="N2380" s="32">
        <f>Table2[[#This Row],[Price]]*Table2[[#This Row],[Quantity Sold]]</f>
        <v>142482.78</v>
      </c>
      <c r="O2380" s="1">
        <f t="shared" si="302"/>
        <v>2024</v>
      </c>
      <c r="P2380" s="1" t="str">
        <f t="shared" si="303"/>
        <v>WOMEN</v>
      </c>
      <c r="Q2380" s="1" t="str">
        <f t="shared" si="298"/>
        <v>Women_Shoes</v>
      </c>
      <c r="T2380" s="1" t="str">
        <f t="shared" si="304"/>
        <v>LOW PRICE</v>
      </c>
      <c r="U2380" t="str">
        <f t="shared" si="301"/>
        <v>Discounted</v>
      </c>
      <c r="V2380" t="str">
        <f t="shared" si="305"/>
        <v>Other</v>
      </c>
      <c r="W2380" s="1" t="b">
        <f t="shared" si="306"/>
        <v>1</v>
      </c>
      <c r="X2380" t="b">
        <f t="shared" si="307"/>
        <v>1</v>
      </c>
    </row>
    <row r="2381" spans="1:24" x14ac:dyDescent="0.3">
      <c r="A2381" s="2" t="s">
        <v>2366</v>
      </c>
      <c r="B2381" s="3" t="s">
        <v>6119</v>
      </c>
      <c r="C2381" s="3" t="s">
        <v>7407</v>
      </c>
      <c r="D2381" s="3" t="s">
        <v>7415</v>
      </c>
      <c r="E2381" s="3" t="s">
        <v>7427</v>
      </c>
      <c r="F2381" s="3" t="s">
        <v>7428</v>
      </c>
      <c r="G2381" s="3">
        <v>8527.42</v>
      </c>
      <c r="H2381" s="3">
        <v>9</v>
      </c>
      <c r="I2381" s="8" t="s">
        <v>8008</v>
      </c>
      <c r="J2381" s="3" t="s">
        <v>8163</v>
      </c>
      <c r="K2381" s="3" t="s">
        <v>8167</v>
      </c>
      <c r="L2381" s="3" t="s">
        <v>8170</v>
      </c>
      <c r="M2381" s="4">
        <v>76746.78</v>
      </c>
      <c r="N2381" s="32">
        <f>Table2[[#This Row],[Price]]*Table2[[#This Row],[Quantity Sold]]</f>
        <v>76746.78</v>
      </c>
      <c r="O2381" s="1">
        <f t="shared" si="302"/>
        <v>2022</v>
      </c>
      <c r="P2381" s="1" t="str">
        <f t="shared" si="303"/>
        <v>KIDS</v>
      </c>
      <c r="Q2381" s="1" t="str">
        <f t="shared" si="298"/>
        <v>Kids_T-Shirts</v>
      </c>
      <c r="T2381" s="1" t="str">
        <f t="shared" si="304"/>
        <v>LOW PRICE</v>
      </c>
      <c r="U2381" t="str">
        <f t="shared" si="301"/>
        <v>No Discount</v>
      </c>
      <c r="V2381" t="str">
        <f t="shared" si="305"/>
        <v>Other</v>
      </c>
      <c r="W2381" s="1" t="b">
        <f t="shared" si="306"/>
        <v>0</v>
      </c>
      <c r="X2381" t="b">
        <f t="shared" si="307"/>
        <v>0</v>
      </c>
    </row>
    <row r="2382" spans="1:24" ht="28.8" x14ac:dyDescent="0.3">
      <c r="A2382" s="2" t="s">
        <v>2367</v>
      </c>
      <c r="B2382" s="3" t="s">
        <v>6120</v>
      </c>
      <c r="C2382" s="3" t="s">
        <v>7408</v>
      </c>
      <c r="D2382" s="3" t="s">
        <v>7422</v>
      </c>
      <c r="E2382" s="3" t="s">
        <v>7424</v>
      </c>
      <c r="F2382" s="3" t="s">
        <v>7430</v>
      </c>
      <c r="G2382" s="3">
        <v>14437.02</v>
      </c>
      <c r="H2382" s="3">
        <v>20</v>
      </c>
      <c r="I2382" s="8" t="s">
        <v>8125</v>
      </c>
      <c r="J2382" s="3" t="s">
        <v>8165</v>
      </c>
      <c r="K2382" s="3" t="s">
        <v>8167</v>
      </c>
      <c r="L2382" s="3" t="s">
        <v>8169</v>
      </c>
      <c r="M2382" s="4">
        <v>230992.32</v>
      </c>
      <c r="N2382" s="32">
        <f>Table2[[#This Row],[Price]]*Table2[[#This Row],[Quantity Sold]]</f>
        <v>288740.40000000002</v>
      </c>
      <c r="O2382" s="1">
        <f t="shared" si="302"/>
        <v>2024</v>
      </c>
      <c r="P2382" s="1" t="str">
        <f t="shared" si="303"/>
        <v>WOMEN</v>
      </c>
      <c r="Q2382" s="1" t="str">
        <f t="shared" si="298"/>
        <v>Women_Skirts</v>
      </c>
      <c r="T2382" s="1" t="str">
        <f t="shared" si="304"/>
        <v>HIGH PRICE</v>
      </c>
      <c r="U2382" t="str">
        <f t="shared" ref="U2382:U2413" si="308">IF(L2382 = "Yes", "Discounted", "No Discount")</f>
        <v>Discounted</v>
      </c>
      <c r="V2382" t="str">
        <f t="shared" si="305"/>
        <v>Other</v>
      </c>
      <c r="W2382" s="1" t="b">
        <f t="shared" si="306"/>
        <v>1</v>
      </c>
      <c r="X2382" t="b">
        <f t="shared" si="307"/>
        <v>1</v>
      </c>
    </row>
    <row r="2383" spans="1:24" ht="28.8" x14ac:dyDescent="0.3">
      <c r="A2383" s="2" t="s">
        <v>2368</v>
      </c>
      <c r="B2383" s="3" t="s">
        <v>6121</v>
      </c>
      <c r="C2383" s="3" t="s">
        <v>7408</v>
      </c>
      <c r="D2383" s="3" t="s">
        <v>7422</v>
      </c>
      <c r="E2383" s="3" t="s">
        <v>7426</v>
      </c>
      <c r="F2383" s="3" t="s">
        <v>7431</v>
      </c>
      <c r="G2383" s="3">
        <v>4370.78</v>
      </c>
      <c r="H2383" s="3">
        <v>19</v>
      </c>
      <c r="I2383" s="8" t="s">
        <v>7841</v>
      </c>
      <c r="J2383" s="3" t="s">
        <v>8164</v>
      </c>
      <c r="K2383" s="3" t="s">
        <v>8168</v>
      </c>
      <c r="L2383" s="3" t="s">
        <v>8170</v>
      </c>
      <c r="M2383" s="4">
        <v>83044.820000000007</v>
      </c>
      <c r="N2383" s="32">
        <f>Table2[[#This Row],[Price]]*Table2[[#This Row],[Quantity Sold]]</f>
        <v>83044.819999999992</v>
      </c>
      <c r="O2383" s="1">
        <f t="shared" si="302"/>
        <v>2023</v>
      </c>
      <c r="P2383" s="1" t="str">
        <f t="shared" si="303"/>
        <v>WOMEN</v>
      </c>
      <c r="Q2383" s="1" t="str">
        <f t="shared" si="298"/>
        <v>Women_Skirts</v>
      </c>
      <c r="T2383" s="1" t="str">
        <f t="shared" si="304"/>
        <v>LOW PRICE</v>
      </c>
      <c r="U2383" t="str">
        <f t="shared" si="308"/>
        <v>No Discount</v>
      </c>
      <c r="V2383" t="str">
        <f t="shared" si="305"/>
        <v>Other</v>
      </c>
      <c r="W2383" s="1" t="b">
        <f t="shared" si="306"/>
        <v>1</v>
      </c>
      <c r="X2383" t="b">
        <f t="shared" si="307"/>
        <v>0</v>
      </c>
    </row>
    <row r="2384" spans="1:24" ht="28.8" x14ac:dyDescent="0.3">
      <c r="A2384" s="2" t="s">
        <v>2369</v>
      </c>
      <c r="B2384" s="3" t="s">
        <v>4449</v>
      </c>
      <c r="C2384" s="3" t="s">
        <v>7406</v>
      </c>
      <c r="D2384" s="3" t="s">
        <v>7412</v>
      </c>
      <c r="E2384" s="3" t="s">
        <v>7426</v>
      </c>
      <c r="F2384" s="3" t="s">
        <v>7432</v>
      </c>
      <c r="G2384" s="3">
        <v>5960.23</v>
      </c>
      <c r="H2384" s="3">
        <v>6</v>
      </c>
      <c r="I2384" s="8" t="s">
        <v>7619</v>
      </c>
      <c r="J2384" s="3" t="s">
        <v>8163</v>
      </c>
      <c r="K2384" s="3" t="s">
        <v>8167</v>
      </c>
      <c r="L2384" s="3" t="s">
        <v>8170</v>
      </c>
      <c r="M2384" s="4">
        <v>35761.379999999997</v>
      </c>
      <c r="N2384" s="32">
        <f>Table2[[#This Row],[Price]]*Table2[[#This Row],[Quantity Sold]]</f>
        <v>35761.379999999997</v>
      </c>
      <c r="O2384" s="1">
        <f t="shared" si="302"/>
        <v>2023</v>
      </c>
      <c r="P2384" s="1" t="str">
        <f t="shared" si="303"/>
        <v>ACCESSORIES</v>
      </c>
      <c r="Q2384" s="1" t="str">
        <f t="shared" si="298"/>
        <v>Accessories_Hats</v>
      </c>
      <c r="T2384" s="1" t="str">
        <f t="shared" si="304"/>
        <v>LOW PRICE</v>
      </c>
      <c r="U2384" t="str">
        <f t="shared" si="308"/>
        <v>No Discount</v>
      </c>
      <c r="V2384" t="str">
        <f t="shared" si="305"/>
        <v>Other</v>
      </c>
      <c r="W2384" s="1" t="b">
        <f t="shared" si="306"/>
        <v>0</v>
      </c>
      <c r="X2384" t="b">
        <f t="shared" si="307"/>
        <v>0</v>
      </c>
    </row>
    <row r="2385" spans="1:24" ht="28.8" x14ac:dyDescent="0.3">
      <c r="A2385" s="2" t="s">
        <v>2370</v>
      </c>
      <c r="B2385" s="3" t="s">
        <v>6122</v>
      </c>
      <c r="C2385" s="3" t="s">
        <v>7408</v>
      </c>
      <c r="D2385" s="3" t="s">
        <v>7419</v>
      </c>
      <c r="E2385" s="3" t="s">
        <v>7423</v>
      </c>
      <c r="F2385" s="3" t="s">
        <v>7430</v>
      </c>
      <c r="G2385" s="3">
        <v>6229.98</v>
      </c>
      <c r="H2385" s="3">
        <v>17</v>
      </c>
      <c r="I2385" s="8" t="s">
        <v>7581</v>
      </c>
      <c r="J2385" s="3" t="s">
        <v>8164</v>
      </c>
      <c r="K2385" s="3" t="s">
        <v>8168</v>
      </c>
      <c r="L2385" s="3" t="s">
        <v>8169</v>
      </c>
      <c r="M2385" s="4">
        <v>84728.06</v>
      </c>
      <c r="N2385" s="32">
        <f>Table2[[#This Row],[Price]]*Table2[[#This Row],[Quantity Sold]]</f>
        <v>105909.65999999999</v>
      </c>
      <c r="O2385" s="1">
        <f t="shared" si="302"/>
        <v>2023</v>
      </c>
      <c r="P2385" s="1" t="str">
        <f t="shared" si="303"/>
        <v>WOMEN</v>
      </c>
      <c r="Q2385" s="1" t="str">
        <f t="shared" si="298"/>
        <v>Women_Dresses</v>
      </c>
      <c r="T2385" s="1" t="str">
        <f t="shared" si="304"/>
        <v>LOW PRICE</v>
      </c>
      <c r="U2385" t="str">
        <f t="shared" si="308"/>
        <v>Discounted</v>
      </c>
      <c r="V2385" t="str">
        <f t="shared" si="305"/>
        <v>Other</v>
      </c>
      <c r="W2385" s="1" t="b">
        <f t="shared" si="306"/>
        <v>1</v>
      </c>
      <c r="X2385" t="b">
        <f t="shared" si="307"/>
        <v>1</v>
      </c>
    </row>
    <row r="2386" spans="1:24" ht="28.8" x14ac:dyDescent="0.3">
      <c r="A2386" s="2" t="s">
        <v>2371</v>
      </c>
      <c r="B2386" s="3" t="s">
        <v>6123</v>
      </c>
      <c r="C2386" s="3" t="s">
        <v>7407</v>
      </c>
      <c r="D2386" s="3" t="s">
        <v>7418</v>
      </c>
      <c r="E2386" s="3" t="s">
        <v>7427</v>
      </c>
      <c r="F2386" s="3" t="s">
        <v>7428</v>
      </c>
      <c r="G2386" s="3">
        <v>10175.799999999999</v>
      </c>
      <c r="H2386" s="3">
        <v>1</v>
      </c>
      <c r="I2386" s="8" t="s">
        <v>7680</v>
      </c>
      <c r="J2386" s="3" t="s">
        <v>8165</v>
      </c>
      <c r="K2386" s="3" t="s">
        <v>8168</v>
      </c>
      <c r="L2386" s="3" t="s">
        <v>8170</v>
      </c>
      <c r="M2386" s="4">
        <v>10175.799999999999</v>
      </c>
      <c r="N2386" s="32">
        <f>Table2[[#This Row],[Price]]*Table2[[#This Row],[Quantity Sold]]</f>
        <v>10175.799999999999</v>
      </c>
      <c r="O2386" s="1">
        <f t="shared" si="302"/>
        <v>2022</v>
      </c>
      <c r="P2386" s="1" t="str">
        <f t="shared" si="303"/>
        <v>KIDS</v>
      </c>
      <c r="Q2386" s="1" t="str">
        <f t="shared" ref="Q2386:Q2449" si="309">CONCATENATE(C2386, "_",D2386)</f>
        <v>Kids_Sweaters</v>
      </c>
      <c r="T2386" s="1" t="str">
        <f t="shared" si="304"/>
        <v>HIGH PRICE</v>
      </c>
      <c r="U2386" t="str">
        <f t="shared" si="308"/>
        <v>No Discount</v>
      </c>
      <c r="V2386" t="str">
        <f t="shared" si="305"/>
        <v>Other</v>
      </c>
      <c r="W2386" s="1" t="b">
        <f t="shared" si="306"/>
        <v>0</v>
      </c>
      <c r="X2386" t="b">
        <f t="shared" si="307"/>
        <v>0</v>
      </c>
    </row>
    <row r="2387" spans="1:24" ht="28.8" x14ac:dyDescent="0.3">
      <c r="A2387" s="2" t="s">
        <v>2372</v>
      </c>
      <c r="B2387" s="3" t="s">
        <v>6124</v>
      </c>
      <c r="C2387" s="3" t="s">
        <v>7406</v>
      </c>
      <c r="D2387" s="3" t="s">
        <v>7412</v>
      </c>
      <c r="E2387" s="3" t="s">
        <v>7423</v>
      </c>
      <c r="F2387" s="3" t="s">
        <v>7429</v>
      </c>
      <c r="G2387" s="3">
        <v>3029.5</v>
      </c>
      <c r="H2387" s="3">
        <v>1</v>
      </c>
      <c r="I2387" s="8" t="s">
        <v>7464</v>
      </c>
      <c r="J2387" s="3" t="s">
        <v>8164</v>
      </c>
      <c r="K2387" s="3" t="s">
        <v>8168</v>
      </c>
      <c r="L2387" s="3" t="s">
        <v>8170</v>
      </c>
      <c r="M2387" s="4">
        <v>3029.5</v>
      </c>
      <c r="N2387" s="32">
        <f>Table2[[#This Row],[Price]]*Table2[[#This Row],[Quantity Sold]]</f>
        <v>3029.5</v>
      </c>
      <c r="O2387" s="1">
        <f t="shared" si="302"/>
        <v>2023</v>
      </c>
      <c r="P2387" s="1" t="str">
        <f t="shared" si="303"/>
        <v>ACCESSORIES</v>
      </c>
      <c r="Q2387" s="1" t="str">
        <f t="shared" si="309"/>
        <v>Accessories_Hats</v>
      </c>
      <c r="T2387" s="1" t="str">
        <f t="shared" si="304"/>
        <v>LOW PRICE</v>
      </c>
      <c r="U2387" t="str">
        <f t="shared" si="308"/>
        <v>No Discount</v>
      </c>
      <c r="V2387" t="str">
        <f t="shared" si="305"/>
        <v>Other</v>
      </c>
      <c r="W2387" s="1" t="b">
        <f t="shared" si="306"/>
        <v>0</v>
      </c>
      <c r="X2387" t="b">
        <f t="shared" si="307"/>
        <v>0</v>
      </c>
    </row>
    <row r="2388" spans="1:24" x14ac:dyDescent="0.3">
      <c r="A2388" s="2" t="s">
        <v>2373</v>
      </c>
      <c r="B2388" s="3" t="s">
        <v>6125</v>
      </c>
      <c r="C2388" s="3" t="s">
        <v>7405</v>
      </c>
      <c r="D2388" s="3" t="s">
        <v>7410</v>
      </c>
      <c r="E2388" s="3" t="s">
        <v>7426</v>
      </c>
      <c r="F2388" s="3" t="s">
        <v>7432</v>
      </c>
      <c r="G2388" s="3">
        <v>6815.13</v>
      </c>
      <c r="H2388" s="3">
        <v>16</v>
      </c>
      <c r="I2388" s="8" t="s">
        <v>7636</v>
      </c>
      <c r="J2388" s="3" t="s">
        <v>8166</v>
      </c>
      <c r="K2388" s="3" t="s">
        <v>8168</v>
      </c>
      <c r="L2388" s="3" t="s">
        <v>8170</v>
      </c>
      <c r="M2388" s="4">
        <v>109042.08</v>
      </c>
      <c r="N2388" s="32">
        <f>Table2[[#This Row],[Price]]*Table2[[#This Row],[Quantity Sold]]</f>
        <v>109042.08</v>
      </c>
      <c r="O2388" s="1">
        <f t="shared" si="302"/>
        <v>2024</v>
      </c>
      <c r="P2388" s="1" t="str">
        <f t="shared" si="303"/>
        <v>MEN</v>
      </c>
      <c r="Q2388" s="1" t="str">
        <f t="shared" si="309"/>
        <v>Men_Shirts</v>
      </c>
      <c r="T2388" s="1" t="str">
        <f t="shared" si="304"/>
        <v>LOW PRICE</v>
      </c>
      <c r="U2388" t="str">
        <f t="shared" si="308"/>
        <v>No Discount</v>
      </c>
      <c r="V2388" t="str">
        <f t="shared" si="305"/>
        <v>Other</v>
      </c>
      <c r="W2388" s="1" t="b">
        <f t="shared" si="306"/>
        <v>1</v>
      </c>
      <c r="X2388" t="b">
        <f t="shared" si="307"/>
        <v>0</v>
      </c>
    </row>
    <row r="2389" spans="1:24" x14ac:dyDescent="0.3">
      <c r="A2389" s="2" t="s">
        <v>2374</v>
      </c>
      <c r="B2389" s="3" t="s">
        <v>4190</v>
      </c>
      <c r="C2389" s="3" t="s">
        <v>7407</v>
      </c>
      <c r="D2389" s="3" t="s">
        <v>7417</v>
      </c>
      <c r="E2389" s="3" t="s">
        <v>7425</v>
      </c>
      <c r="F2389" s="3" t="s">
        <v>7431</v>
      </c>
      <c r="G2389" s="3">
        <v>9711</v>
      </c>
      <c r="H2389" s="3">
        <v>2</v>
      </c>
      <c r="I2389" s="8" t="s">
        <v>7816</v>
      </c>
      <c r="J2389" s="3" t="s">
        <v>8165</v>
      </c>
      <c r="K2389" s="3" t="s">
        <v>8167</v>
      </c>
      <c r="L2389" s="3" t="s">
        <v>8169</v>
      </c>
      <c r="M2389" s="4">
        <v>15537.6</v>
      </c>
      <c r="N2389" s="32">
        <f>Table2[[#This Row],[Price]]*Table2[[#This Row],[Quantity Sold]]</f>
        <v>19422</v>
      </c>
      <c r="O2389" s="1">
        <f t="shared" si="302"/>
        <v>2023</v>
      </c>
      <c r="P2389" s="1" t="str">
        <f t="shared" si="303"/>
        <v>KIDS</v>
      </c>
      <c r="Q2389" s="1" t="str">
        <f t="shared" si="309"/>
        <v>Kids_Shoes</v>
      </c>
      <c r="T2389" s="1" t="str">
        <f t="shared" si="304"/>
        <v>LOW PRICE</v>
      </c>
      <c r="U2389" t="str">
        <f t="shared" si="308"/>
        <v>Discounted</v>
      </c>
      <c r="V2389" t="str">
        <f t="shared" si="305"/>
        <v>Other</v>
      </c>
      <c r="W2389" s="1" t="b">
        <f t="shared" si="306"/>
        <v>0</v>
      </c>
      <c r="X2389" t="b">
        <f t="shared" si="307"/>
        <v>1</v>
      </c>
    </row>
    <row r="2390" spans="1:24" ht="28.8" x14ac:dyDescent="0.3">
      <c r="A2390" s="2" t="s">
        <v>2375</v>
      </c>
      <c r="B2390" s="3" t="s">
        <v>6126</v>
      </c>
      <c r="C2390" s="3" t="s">
        <v>7407</v>
      </c>
      <c r="D2390" s="3" t="s">
        <v>7418</v>
      </c>
      <c r="E2390" s="3" t="s">
        <v>7423</v>
      </c>
      <c r="F2390" s="3" t="s">
        <v>7428</v>
      </c>
      <c r="G2390" s="3">
        <v>14106.68</v>
      </c>
      <c r="H2390" s="3">
        <v>20</v>
      </c>
      <c r="I2390" s="8" t="s">
        <v>7926</v>
      </c>
      <c r="J2390" s="3" t="s">
        <v>8166</v>
      </c>
      <c r="K2390" s="3" t="s">
        <v>8167</v>
      </c>
      <c r="L2390" s="3" t="s">
        <v>8169</v>
      </c>
      <c r="M2390" s="4">
        <v>225706.88</v>
      </c>
      <c r="N2390" s="32">
        <f>Table2[[#This Row],[Price]]*Table2[[#This Row],[Quantity Sold]]</f>
        <v>282133.59999999998</v>
      </c>
      <c r="O2390" s="1">
        <f t="shared" si="302"/>
        <v>2023</v>
      </c>
      <c r="P2390" s="1" t="str">
        <f t="shared" si="303"/>
        <v>KIDS</v>
      </c>
      <c r="Q2390" s="1" t="str">
        <f t="shared" si="309"/>
        <v>Kids_Sweaters</v>
      </c>
      <c r="T2390" s="1" t="str">
        <f t="shared" si="304"/>
        <v>HIGH PRICE</v>
      </c>
      <c r="U2390" t="str">
        <f t="shared" si="308"/>
        <v>Discounted</v>
      </c>
      <c r="V2390" t="str">
        <f t="shared" si="305"/>
        <v>Other</v>
      </c>
      <c r="W2390" s="1" t="b">
        <f t="shared" si="306"/>
        <v>1</v>
      </c>
      <c r="X2390" t="b">
        <f t="shared" si="307"/>
        <v>1</v>
      </c>
    </row>
    <row r="2391" spans="1:24" x14ac:dyDescent="0.3">
      <c r="A2391" s="2" t="s">
        <v>2376</v>
      </c>
      <c r="B2391" s="3" t="s">
        <v>6127</v>
      </c>
      <c r="C2391" s="3" t="s">
        <v>7405</v>
      </c>
      <c r="D2391" s="3" t="s">
        <v>7417</v>
      </c>
      <c r="E2391" s="3" t="s">
        <v>7427</v>
      </c>
      <c r="F2391" s="3" t="s">
        <v>7430</v>
      </c>
      <c r="G2391" s="3">
        <v>5916.24</v>
      </c>
      <c r="H2391" s="3">
        <v>12</v>
      </c>
      <c r="I2391" s="8" t="s">
        <v>8134</v>
      </c>
      <c r="J2391" s="3" t="s">
        <v>8163</v>
      </c>
      <c r="K2391" s="3" t="s">
        <v>8168</v>
      </c>
      <c r="L2391" s="3" t="s">
        <v>8170</v>
      </c>
      <c r="M2391" s="4">
        <v>70994.880000000005</v>
      </c>
      <c r="N2391" s="32">
        <f>Table2[[#This Row],[Price]]*Table2[[#This Row],[Quantity Sold]]</f>
        <v>70994.880000000005</v>
      </c>
      <c r="O2391" s="1">
        <f t="shared" si="302"/>
        <v>2024</v>
      </c>
      <c r="P2391" s="1" t="str">
        <f t="shared" si="303"/>
        <v>MEN</v>
      </c>
      <c r="Q2391" s="1" t="str">
        <f t="shared" si="309"/>
        <v>Men_Shoes</v>
      </c>
      <c r="T2391" s="1" t="str">
        <f t="shared" si="304"/>
        <v>LOW PRICE</v>
      </c>
      <c r="U2391" t="str">
        <f t="shared" si="308"/>
        <v>No Discount</v>
      </c>
      <c r="V2391" t="str">
        <f t="shared" si="305"/>
        <v>Other</v>
      </c>
      <c r="W2391" s="1" t="b">
        <f t="shared" si="306"/>
        <v>1</v>
      </c>
      <c r="X2391" t="b">
        <f t="shared" si="307"/>
        <v>0</v>
      </c>
    </row>
    <row r="2392" spans="1:24" ht="28.8" x14ac:dyDescent="0.3">
      <c r="A2392" s="2" t="s">
        <v>2377</v>
      </c>
      <c r="B2392" s="3" t="s">
        <v>6128</v>
      </c>
      <c r="C2392" s="3" t="s">
        <v>7408</v>
      </c>
      <c r="D2392" s="3" t="s">
        <v>7419</v>
      </c>
      <c r="E2392" s="3" t="s">
        <v>7424</v>
      </c>
      <c r="F2392" s="3" t="s">
        <v>7429</v>
      </c>
      <c r="G2392" s="3">
        <v>8219.49</v>
      </c>
      <c r="H2392" s="3">
        <v>5</v>
      </c>
      <c r="I2392" s="8" t="s">
        <v>7606</v>
      </c>
      <c r="J2392" s="3" t="s">
        <v>8166</v>
      </c>
      <c r="K2392" s="3" t="s">
        <v>8168</v>
      </c>
      <c r="L2392" s="3" t="s">
        <v>8169</v>
      </c>
      <c r="M2392" s="4">
        <v>32877.96</v>
      </c>
      <c r="N2392" s="32">
        <f>Table2[[#This Row],[Price]]*Table2[[#This Row],[Quantity Sold]]</f>
        <v>41097.449999999997</v>
      </c>
      <c r="O2392" s="1">
        <f t="shared" si="302"/>
        <v>2023</v>
      </c>
      <c r="P2392" s="1" t="str">
        <f t="shared" si="303"/>
        <v>WOMEN</v>
      </c>
      <c r="Q2392" s="1" t="str">
        <f t="shared" si="309"/>
        <v>Women_Dresses</v>
      </c>
      <c r="T2392" s="1" t="str">
        <f t="shared" si="304"/>
        <v>LOW PRICE</v>
      </c>
      <c r="U2392" t="str">
        <f t="shared" si="308"/>
        <v>Discounted</v>
      </c>
      <c r="V2392" t="str">
        <f t="shared" si="305"/>
        <v>Other</v>
      </c>
      <c r="W2392" s="1" t="b">
        <f t="shared" si="306"/>
        <v>0</v>
      </c>
      <c r="X2392" t="b">
        <f t="shared" si="307"/>
        <v>1</v>
      </c>
    </row>
    <row r="2393" spans="1:24" ht="28.8" x14ac:dyDescent="0.3">
      <c r="A2393" s="2" t="s">
        <v>2378</v>
      </c>
      <c r="B2393" s="3" t="s">
        <v>6129</v>
      </c>
      <c r="C2393" s="3" t="s">
        <v>7407</v>
      </c>
      <c r="D2393" s="3" t="s">
        <v>7418</v>
      </c>
      <c r="E2393" s="3" t="s">
        <v>7426</v>
      </c>
      <c r="F2393" s="3" t="s">
        <v>7434</v>
      </c>
      <c r="G2393" s="3">
        <v>2895.87</v>
      </c>
      <c r="H2393" s="3">
        <v>19</v>
      </c>
      <c r="I2393" s="8" t="s">
        <v>7467</v>
      </c>
      <c r="J2393" s="3" t="s">
        <v>8163</v>
      </c>
      <c r="K2393" s="3" t="s">
        <v>8168</v>
      </c>
      <c r="L2393" s="3" t="s">
        <v>8170</v>
      </c>
      <c r="M2393" s="4">
        <v>55021.53</v>
      </c>
      <c r="N2393" s="32">
        <f>Table2[[#This Row],[Price]]*Table2[[#This Row],[Quantity Sold]]</f>
        <v>55021.53</v>
      </c>
      <c r="O2393" s="1">
        <f t="shared" si="302"/>
        <v>2023</v>
      </c>
      <c r="P2393" s="1" t="str">
        <f t="shared" si="303"/>
        <v>KIDS</v>
      </c>
      <c r="Q2393" s="1" t="str">
        <f t="shared" si="309"/>
        <v>Kids_Sweaters</v>
      </c>
      <c r="T2393" s="1" t="str">
        <f t="shared" si="304"/>
        <v>LOW PRICE</v>
      </c>
      <c r="U2393" t="str">
        <f t="shared" si="308"/>
        <v>No Discount</v>
      </c>
      <c r="V2393" t="str">
        <f t="shared" si="305"/>
        <v>Other</v>
      </c>
      <c r="W2393" s="1" t="b">
        <f t="shared" si="306"/>
        <v>1</v>
      </c>
      <c r="X2393" t="b">
        <f t="shared" si="307"/>
        <v>0</v>
      </c>
    </row>
    <row r="2394" spans="1:24" ht="28.8" x14ac:dyDescent="0.3">
      <c r="A2394" s="2" t="s">
        <v>2379</v>
      </c>
      <c r="B2394" s="3" t="s">
        <v>3999</v>
      </c>
      <c r="C2394" s="3" t="s">
        <v>7408</v>
      </c>
      <c r="D2394" s="3" t="s">
        <v>7419</v>
      </c>
      <c r="E2394" s="3" t="s">
        <v>7423</v>
      </c>
      <c r="F2394" s="3" t="s">
        <v>7428</v>
      </c>
      <c r="G2394" s="3">
        <v>1744.66</v>
      </c>
      <c r="H2394" s="3">
        <v>11</v>
      </c>
      <c r="I2394" s="8" t="s">
        <v>7989</v>
      </c>
      <c r="J2394" s="3" t="s">
        <v>8162</v>
      </c>
      <c r="K2394" s="3" t="s">
        <v>8167</v>
      </c>
      <c r="L2394" s="3" t="s">
        <v>8169</v>
      </c>
      <c r="M2394" s="4">
        <v>15353.34</v>
      </c>
      <c r="N2394" s="32">
        <f>Table2[[#This Row],[Price]]*Table2[[#This Row],[Quantity Sold]]</f>
        <v>19191.260000000002</v>
      </c>
      <c r="O2394" s="1">
        <f t="shared" si="302"/>
        <v>2023</v>
      </c>
      <c r="P2394" s="1" t="str">
        <f t="shared" si="303"/>
        <v>WOMEN</v>
      </c>
      <c r="Q2394" s="1" t="str">
        <f t="shared" si="309"/>
        <v>Women_Dresses</v>
      </c>
      <c r="T2394" s="1" t="str">
        <f t="shared" si="304"/>
        <v>LOW PRICE</v>
      </c>
      <c r="U2394" t="str">
        <f t="shared" si="308"/>
        <v>Discounted</v>
      </c>
      <c r="V2394" t="str">
        <f t="shared" si="305"/>
        <v>Other</v>
      </c>
      <c r="W2394" s="1" t="b">
        <f t="shared" si="306"/>
        <v>1</v>
      </c>
      <c r="X2394" t="b">
        <f t="shared" si="307"/>
        <v>1</v>
      </c>
    </row>
    <row r="2395" spans="1:24" ht="28.8" x14ac:dyDescent="0.3">
      <c r="A2395" s="2" t="s">
        <v>1762</v>
      </c>
      <c r="B2395" s="3" t="s">
        <v>6130</v>
      </c>
      <c r="C2395" s="3" t="s">
        <v>7408</v>
      </c>
      <c r="D2395" s="3" t="s">
        <v>7420</v>
      </c>
      <c r="E2395" s="3" t="s">
        <v>7426</v>
      </c>
      <c r="F2395" s="3" t="s">
        <v>7428</v>
      </c>
      <c r="G2395" s="3">
        <v>3382.25</v>
      </c>
      <c r="H2395" s="3">
        <v>2</v>
      </c>
      <c r="I2395" s="8" t="s">
        <v>8055</v>
      </c>
      <c r="J2395" s="3" t="s">
        <v>8163</v>
      </c>
      <c r="K2395" s="3" t="s">
        <v>8168</v>
      </c>
      <c r="L2395" s="3" t="s">
        <v>8170</v>
      </c>
      <c r="M2395" s="4">
        <v>6764.5</v>
      </c>
      <c r="N2395" s="32">
        <f>Table2[[#This Row],[Price]]*Table2[[#This Row],[Quantity Sold]]</f>
        <v>6764.5</v>
      </c>
      <c r="O2395" s="1">
        <f t="shared" si="302"/>
        <v>2024</v>
      </c>
      <c r="P2395" s="1" t="str">
        <f t="shared" si="303"/>
        <v>WOMEN</v>
      </c>
      <c r="Q2395" s="1" t="str">
        <f t="shared" si="309"/>
        <v>Women_Tops</v>
      </c>
      <c r="T2395" s="1" t="str">
        <f t="shared" si="304"/>
        <v>LOW PRICE</v>
      </c>
      <c r="U2395" t="str">
        <f t="shared" si="308"/>
        <v>No Discount</v>
      </c>
      <c r="V2395" t="str">
        <f t="shared" si="305"/>
        <v>Other</v>
      </c>
      <c r="W2395" s="1" t="b">
        <f t="shared" si="306"/>
        <v>0</v>
      </c>
      <c r="X2395" t="b">
        <f t="shared" si="307"/>
        <v>0</v>
      </c>
    </row>
    <row r="2396" spans="1:24" ht="28.8" x14ac:dyDescent="0.3">
      <c r="A2396" s="2" t="s">
        <v>2380</v>
      </c>
      <c r="B2396" s="3" t="s">
        <v>6131</v>
      </c>
      <c r="C2396" s="3" t="s">
        <v>7406</v>
      </c>
      <c r="D2396" s="3" t="s">
        <v>7416</v>
      </c>
      <c r="E2396" s="3" t="s">
        <v>7427</v>
      </c>
      <c r="F2396" s="3" t="s">
        <v>7434</v>
      </c>
      <c r="G2396" s="3">
        <v>1943.03</v>
      </c>
      <c r="H2396" s="3">
        <v>9</v>
      </c>
      <c r="I2396" s="8" t="s">
        <v>7952</v>
      </c>
      <c r="J2396" s="3" t="s">
        <v>8163</v>
      </c>
      <c r="K2396" s="3" t="s">
        <v>8168</v>
      </c>
      <c r="L2396" s="3" t="s">
        <v>8169</v>
      </c>
      <c r="M2396" s="4">
        <v>13989.65</v>
      </c>
      <c r="N2396" s="32">
        <f>Table2[[#This Row],[Price]]*Table2[[#This Row],[Quantity Sold]]</f>
        <v>17487.27</v>
      </c>
      <c r="O2396" s="1">
        <f t="shared" si="302"/>
        <v>2024</v>
      </c>
      <c r="P2396" s="1" t="str">
        <f t="shared" si="303"/>
        <v>ACCESSORIES</v>
      </c>
      <c r="Q2396" s="1" t="str">
        <f t="shared" si="309"/>
        <v>Accessories_Belts</v>
      </c>
      <c r="T2396" s="1" t="str">
        <f t="shared" si="304"/>
        <v>LOW PRICE</v>
      </c>
      <c r="U2396" t="str">
        <f t="shared" si="308"/>
        <v>Discounted</v>
      </c>
      <c r="V2396" t="str">
        <f t="shared" si="305"/>
        <v>Other</v>
      </c>
      <c r="W2396" s="1" t="b">
        <f t="shared" si="306"/>
        <v>0</v>
      </c>
      <c r="X2396" t="b">
        <f t="shared" si="307"/>
        <v>1</v>
      </c>
    </row>
    <row r="2397" spans="1:24" ht="28.8" x14ac:dyDescent="0.3">
      <c r="A2397" s="2" t="s">
        <v>2381</v>
      </c>
      <c r="B2397" s="3" t="s">
        <v>6132</v>
      </c>
      <c r="C2397" s="3" t="s">
        <v>7406</v>
      </c>
      <c r="D2397" s="3" t="s">
        <v>7412</v>
      </c>
      <c r="E2397" s="3" t="s">
        <v>7427</v>
      </c>
      <c r="F2397" s="3" t="s">
        <v>7434</v>
      </c>
      <c r="G2397" s="3">
        <v>12249.97</v>
      </c>
      <c r="H2397" s="3">
        <v>6</v>
      </c>
      <c r="I2397" s="8" t="s">
        <v>7886</v>
      </c>
      <c r="J2397" s="3" t="s">
        <v>8166</v>
      </c>
      <c r="K2397" s="3" t="s">
        <v>8167</v>
      </c>
      <c r="L2397" s="3" t="s">
        <v>8170</v>
      </c>
      <c r="M2397" s="4">
        <v>73499.820000000007</v>
      </c>
      <c r="N2397" s="32">
        <f>Table2[[#This Row],[Price]]*Table2[[#This Row],[Quantity Sold]]</f>
        <v>73499.819999999992</v>
      </c>
      <c r="O2397" s="1">
        <f t="shared" si="302"/>
        <v>2023</v>
      </c>
      <c r="P2397" s="1" t="str">
        <f t="shared" si="303"/>
        <v>ACCESSORIES</v>
      </c>
      <c r="Q2397" s="1" t="str">
        <f t="shared" si="309"/>
        <v>Accessories_Hats</v>
      </c>
      <c r="T2397" s="1" t="str">
        <f t="shared" si="304"/>
        <v>HIGH PRICE</v>
      </c>
      <c r="U2397" t="str">
        <f t="shared" si="308"/>
        <v>No Discount</v>
      </c>
      <c r="V2397" t="str">
        <f t="shared" si="305"/>
        <v>Other</v>
      </c>
      <c r="W2397" s="1" t="b">
        <f t="shared" si="306"/>
        <v>0</v>
      </c>
      <c r="X2397" t="b">
        <f t="shared" si="307"/>
        <v>0</v>
      </c>
    </row>
    <row r="2398" spans="1:24" x14ac:dyDescent="0.3">
      <c r="A2398" s="2" t="s">
        <v>2382</v>
      </c>
      <c r="B2398" s="3" t="s">
        <v>6133</v>
      </c>
      <c r="C2398" s="3" t="s">
        <v>7405</v>
      </c>
      <c r="D2398" s="3" t="s">
        <v>7417</v>
      </c>
      <c r="E2398" s="3" t="s">
        <v>7423</v>
      </c>
      <c r="F2398" s="3" t="s">
        <v>7433</v>
      </c>
      <c r="G2398" s="3">
        <v>11732.05</v>
      </c>
      <c r="H2398" s="3">
        <v>9</v>
      </c>
      <c r="I2398" s="8" t="s">
        <v>7775</v>
      </c>
      <c r="J2398" s="3" t="s">
        <v>8165</v>
      </c>
      <c r="K2398" s="3" t="s">
        <v>8168</v>
      </c>
      <c r="L2398" s="3" t="s">
        <v>8169</v>
      </c>
      <c r="M2398" s="4">
        <v>84470.76</v>
      </c>
      <c r="N2398" s="32">
        <f>Table2[[#This Row],[Price]]*Table2[[#This Row],[Quantity Sold]]</f>
        <v>105588.45</v>
      </c>
      <c r="O2398" s="1">
        <f t="shared" si="302"/>
        <v>2024</v>
      </c>
      <c r="P2398" s="1" t="str">
        <f t="shared" si="303"/>
        <v>MEN</v>
      </c>
      <c r="Q2398" s="1" t="str">
        <f t="shared" si="309"/>
        <v>Men_Shoes</v>
      </c>
      <c r="T2398" s="1" t="str">
        <f t="shared" si="304"/>
        <v>HIGH PRICE</v>
      </c>
      <c r="U2398" t="str">
        <f t="shared" si="308"/>
        <v>Discounted</v>
      </c>
      <c r="V2398" t="str">
        <f t="shared" si="305"/>
        <v>Men's Discounted Item</v>
      </c>
      <c r="W2398" s="1" t="b">
        <f t="shared" si="306"/>
        <v>0</v>
      </c>
      <c r="X2398" t="b">
        <f t="shared" si="307"/>
        <v>1</v>
      </c>
    </row>
    <row r="2399" spans="1:24" ht="28.8" x14ac:dyDescent="0.3">
      <c r="A2399" s="2" t="s">
        <v>2383</v>
      </c>
      <c r="B2399" s="3" t="s">
        <v>6134</v>
      </c>
      <c r="C2399" s="3" t="s">
        <v>7406</v>
      </c>
      <c r="D2399" s="3" t="s">
        <v>7421</v>
      </c>
      <c r="E2399" s="3" t="s">
        <v>7426</v>
      </c>
      <c r="F2399" s="3" t="s">
        <v>7432</v>
      </c>
      <c r="G2399" s="3">
        <v>2970.57</v>
      </c>
      <c r="H2399" s="3">
        <v>8</v>
      </c>
      <c r="I2399" s="8" t="s">
        <v>8101</v>
      </c>
      <c r="J2399" s="3" t="s">
        <v>8166</v>
      </c>
      <c r="K2399" s="3" t="s">
        <v>8168</v>
      </c>
      <c r="L2399" s="3" t="s">
        <v>8170</v>
      </c>
      <c r="M2399" s="4">
        <v>23764.560000000001</v>
      </c>
      <c r="N2399" s="32">
        <f>Table2[[#This Row],[Price]]*Table2[[#This Row],[Quantity Sold]]</f>
        <v>23764.560000000001</v>
      </c>
      <c r="O2399" s="1">
        <f t="shared" si="302"/>
        <v>2024</v>
      </c>
      <c r="P2399" s="1" t="str">
        <f t="shared" si="303"/>
        <v>ACCESSORIES</v>
      </c>
      <c r="Q2399" s="1" t="str">
        <f t="shared" si="309"/>
        <v>Accessories_Scarves</v>
      </c>
      <c r="T2399" s="1" t="str">
        <f t="shared" si="304"/>
        <v>LOW PRICE</v>
      </c>
      <c r="U2399" t="str">
        <f t="shared" si="308"/>
        <v>No Discount</v>
      </c>
      <c r="V2399" t="str">
        <f t="shared" si="305"/>
        <v>Other</v>
      </c>
      <c r="W2399" s="1" t="b">
        <f t="shared" si="306"/>
        <v>0</v>
      </c>
      <c r="X2399" t="b">
        <f t="shared" si="307"/>
        <v>0</v>
      </c>
    </row>
    <row r="2400" spans="1:24" x14ac:dyDescent="0.3">
      <c r="A2400" s="2" t="s">
        <v>2384</v>
      </c>
      <c r="B2400" s="3" t="s">
        <v>6135</v>
      </c>
      <c r="C2400" s="3" t="s">
        <v>7407</v>
      </c>
      <c r="D2400" s="3" t="s">
        <v>7415</v>
      </c>
      <c r="E2400" s="3" t="s">
        <v>7423</v>
      </c>
      <c r="F2400" s="3" t="s">
        <v>7432</v>
      </c>
      <c r="G2400" s="3">
        <v>5828.26</v>
      </c>
      <c r="H2400" s="3">
        <v>9</v>
      </c>
      <c r="I2400" s="8" t="s">
        <v>7565</v>
      </c>
      <c r="J2400" s="3" t="s">
        <v>8166</v>
      </c>
      <c r="K2400" s="3" t="s">
        <v>8168</v>
      </c>
      <c r="L2400" s="3" t="s">
        <v>8170</v>
      </c>
      <c r="M2400" s="4">
        <v>52454.34</v>
      </c>
      <c r="N2400" s="32">
        <f>Table2[[#This Row],[Price]]*Table2[[#This Row],[Quantity Sold]]</f>
        <v>52454.340000000004</v>
      </c>
      <c r="O2400" s="1">
        <f t="shared" si="302"/>
        <v>2024</v>
      </c>
      <c r="P2400" s="1" t="str">
        <f t="shared" si="303"/>
        <v>KIDS</v>
      </c>
      <c r="Q2400" s="1" t="str">
        <f t="shared" si="309"/>
        <v>Kids_T-Shirts</v>
      </c>
      <c r="T2400" s="1" t="str">
        <f t="shared" si="304"/>
        <v>LOW PRICE</v>
      </c>
      <c r="U2400" t="str">
        <f t="shared" si="308"/>
        <v>No Discount</v>
      </c>
      <c r="V2400" t="str">
        <f t="shared" si="305"/>
        <v>Other</v>
      </c>
      <c r="W2400" s="1" t="b">
        <f t="shared" si="306"/>
        <v>0</v>
      </c>
      <c r="X2400" t="b">
        <f t="shared" si="307"/>
        <v>0</v>
      </c>
    </row>
    <row r="2401" spans="1:24" ht="28.8" x14ac:dyDescent="0.3">
      <c r="A2401" s="2" t="s">
        <v>2385</v>
      </c>
      <c r="B2401" s="3" t="s">
        <v>6136</v>
      </c>
      <c r="C2401" s="3" t="s">
        <v>7407</v>
      </c>
      <c r="D2401" s="3" t="s">
        <v>7418</v>
      </c>
      <c r="E2401" s="3" t="s">
        <v>7425</v>
      </c>
      <c r="F2401" s="3" t="s">
        <v>7434</v>
      </c>
      <c r="G2401" s="3">
        <v>4893.68</v>
      </c>
      <c r="H2401" s="3">
        <v>18</v>
      </c>
      <c r="I2401" s="8" t="s">
        <v>7994</v>
      </c>
      <c r="J2401" s="3" t="s">
        <v>8162</v>
      </c>
      <c r="K2401" s="3" t="s">
        <v>8168</v>
      </c>
      <c r="L2401" s="3" t="s">
        <v>8170</v>
      </c>
      <c r="M2401" s="4">
        <v>88086.24</v>
      </c>
      <c r="N2401" s="32">
        <f>Table2[[#This Row],[Price]]*Table2[[#This Row],[Quantity Sold]]</f>
        <v>88086.24</v>
      </c>
      <c r="O2401" s="1">
        <f t="shared" si="302"/>
        <v>2023</v>
      </c>
      <c r="P2401" s="1" t="str">
        <f t="shared" si="303"/>
        <v>KIDS</v>
      </c>
      <c r="Q2401" s="1" t="str">
        <f t="shared" si="309"/>
        <v>Kids_Sweaters</v>
      </c>
      <c r="T2401" s="1" t="str">
        <f t="shared" si="304"/>
        <v>LOW PRICE</v>
      </c>
      <c r="U2401" t="str">
        <f t="shared" si="308"/>
        <v>No Discount</v>
      </c>
      <c r="V2401" t="str">
        <f t="shared" si="305"/>
        <v>Other</v>
      </c>
      <c r="W2401" s="1" t="b">
        <f t="shared" si="306"/>
        <v>1</v>
      </c>
      <c r="X2401" t="b">
        <f t="shared" si="307"/>
        <v>0</v>
      </c>
    </row>
    <row r="2402" spans="1:24" ht="28.8" x14ac:dyDescent="0.3">
      <c r="A2402" s="2" t="s">
        <v>2386</v>
      </c>
      <c r="B2402" s="3" t="s">
        <v>6137</v>
      </c>
      <c r="C2402" s="3" t="s">
        <v>7408</v>
      </c>
      <c r="D2402" s="3" t="s">
        <v>7422</v>
      </c>
      <c r="E2402" s="3" t="s">
        <v>7423</v>
      </c>
      <c r="F2402" s="3" t="s">
        <v>7428</v>
      </c>
      <c r="G2402" s="3">
        <v>12572.84</v>
      </c>
      <c r="H2402" s="3">
        <v>13</v>
      </c>
      <c r="I2402" s="8" t="s">
        <v>7575</v>
      </c>
      <c r="J2402" s="3" t="s">
        <v>8166</v>
      </c>
      <c r="K2402" s="3" t="s">
        <v>8168</v>
      </c>
      <c r="L2402" s="3" t="s">
        <v>8170</v>
      </c>
      <c r="M2402" s="4">
        <v>163446.92000000001</v>
      </c>
      <c r="N2402" s="32">
        <f>Table2[[#This Row],[Price]]*Table2[[#This Row],[Quantity Sold]]</f>
        <v>163446.92000000001</v>
      </c>
      <c r="O2402" s="1">
        <f t="shared" si="302"/>
        <v>2024</v>
      </c>
      <c r="P2402" s="1" t="str">
        <f t="shared" si="303"/>
        <v>WOMEN</v>
      </c>
      <c r="Q2402" s="1" t="str">
        <f t="shared" si="309"/>
        <v>Women_Skirts</v>
      </c>
      <c r="T2402" s="1" t="str">
        <f t="shared" si="304"/>
        <v>HIGH PRICE</v>
      </c>
      <c r="U2402" t="str">
        <f t="shared" si="308"/>
        <v>No Discount</v>
      </c>
      <c r="V2402" t="str">
        <f t="shared" si="305"/>
        <v>Other</v>
      </c>
      <c r="W2402" s="1" t="b">
        <f t="shared" si="306"/>
        <v>1</v>
      </c>
      <c r="X2402" t="b">
        <f t="shared" si="307"/>
        <v>0</v>
      </c>
    </row>
    <row r="2403" spans="1:24" ht="28.8" x14ac:dyDescent="0.3">
      <c r="A2403" s="2" t="s">
        <v>2387</v>
      </c>
      <c r="B2403" s="3" t="s">
        <v>6138</v>
      </c>
      <c r="C2403" s="3" t="s">
        <v>7406</v>
      </c>
      <c r="D2403" s="3" t="s">
        <v>7416</v>
      </c>
      <c r="E2403" s="3" t="s">
        <v>7423</v>
      </c>
      <c r="F2403" s="3" t="s">
        <v>7432</v>
      </c>
      <c r="G2403" s="3">
        <v>6507.2</v>
      </c>
      <c r="H2403" s="3">
        <v>4</v>
      </c>
      <c r="I2403" s="8" t="s">
        <v>7863</v>
      </c>
      <c r="J2403" s="3" t="s">
        <v>8165</v>
      </c>
      <c r="K2403" s="3" t="s">
        <v>8168</v>
      </c>
      <c r="L2403" s="3" t="s">
        <v>8169</v>
      </c>
      <c r="M2403" s="4">
        <v>20823.04</v>
      </c>
      <c r="N2403" s="32">
        <f>Table2[[#This Row],[Price]]*Table2[[#This Row],[Quantity Sold]]</f>
        <v>26028.799999999999</v>
      </c>
      <c r="O2403" s="1">
        <f t="shared" si="302"/>
        <v>2023</v>
      </c>
      <c r="P2403" s="1" t="str">
        <f t="shared" si="303"/>
        <v>ACCESSORIES</v>
      </c>
      <c r="Q2403" s="1" t="str">
        <f t="shared" si="309"/>
        <v>Accessories_Belts</v>
      </c>
      <c r="T2403" s="1" t="str">
        <f t="shared" si="304"/>
        <v>LOW PRICE</v>
      </c>
      <c r="U2403" t="str">
        <f t="shared" si="308"/>
        <v>Discounted</v>
      </c>
      <c r="V2403" t="str">
        <f t="shared" si="305"/>
        <v>Other</v>
      </c>
      <c r="W2403" s="1" t="b">
        <f t="shared" si="306"/>
        <v>0</v>
      </c>
      <c r="X2403" t="b">
        <f t="shared" si="307"/>
        <v>1</v>
      </c>
    </row>
    <row r="2404" spans="1:24" x14ac:dyDescent="0.3">
      <c r="A2404" s="2" t="s">
        <v>2388</v>
      </c>
      <c r="B2404" s="3" t="s">
        <v>6139</v>
      </c>
      <c r="C2404" s="3" t="s">
        <v>7407</v>
      </c>
      <c r="D2404" s="3" t="s">
        <v>7413</v>
      </c>
      <c r="E2404" s="3" t="s">
        <v>7423</v>
      </c>
      <c r="F2404" s="3" t="s">
        <v>7431</v>
      </c>
      <c r="G2404" s="3">
        <v>6262.35</v>
      </c>
      <c r="H2404" s="3">
        <v>10</v>
      </c>
      <c r="I2404" s="8" t="s">
        <v>7893</v>
      </c>
      <c r="J2404" s="3" t="s">
        <v>8164</v>
      </c>
      <c r="K2404" s="3" t="s">
        <v>8168</v>
      </c>
      <c r="L2404" s="3" t="s">
        <v>8170</v>
      </c>
      <c r="M2404" s="4">
        <v>62623.5</v>
      </c>
      <c r="N2404" s="32">
        <f>Table2[[#This Row],[Price]]*Table2[[#This Row],[Quantity Sold]]</f>
        <v>62623.5</v>
      </c>
      <c r="O2404" s="1">
        <f t="shared" si="302"/>
        <v>2023</v>
      </c>
      <c r="P2404" s="1" t="str">
        <f t="shared" si="303"/>
        <v>KIDS</v>
      </c>
      <c r="Q2404" s="1" t="str">
        <f t="shared" si="309"/>
        <v>Kids_Shorts</v>
      </c>
      <c r="T2404" s="1" t="str">
        <f t="shared" si="304"/>
        <v>LOW PRICE</v>
      </c>
      <c r="U2404" t="str">
        <f t="shared" si="308"/>
        <v>No Discount</v>
      </c>
      <c r="V2404" t="str">
        <f t="shared" si="305"/>
        <v>Other</v>
      </c>
      <c r="W2404" s="1" t="b">
        <f t="shared" si="306"/>
        <v>1</v>
      </c>
      <c r="X2404" t="b">
        <f t="shared" si="307"/>
        <v>0</v>
      </c>
    </row>
    <row r="2405" spans="1:24" ht="28.8" x14ac:dyDescent="0.3">
      <c r="A2405" s="2" t="s">
        <v>2389</v>
      </c>
      <c r="B2405" s="3" t="s">
        <v>6140</v>
      </c>
      <c r="C2405" s="3" t="s">
        <v>7408</v>
      </c>
      <c r="D2405" s="3" t="s">
        <v>7417</v>
      </c>
      <c r="E2405" s="3" t="s">
        <v>7426</v>
      </c>
      <c r="F2405" s="3" t="s">
        <v>7430</v>
      </c>
      <c r="G2405" s="3">
        <v>5507.05</v>
      </c>
      <c r="H2405" s="3">
        <v>13</v>
      </c>
      <c r="I2405" s="8" t="s">
        <v>8135</v>
      </c>
      <c r="J2405" s="3" t="s">
        <v>8165</v>
      </c>
      <c r="K2405" s="3" t="s">
        <v>8168</v>
      </c>
      <c r="L2405" s="3" t="s">
        <v>8169</v>
      </c>
      <c r="M2405" s="4">
        <v>57273.32</v>
      </c>
      <c r="N2405" s="32">
        <f>Table2[[#This Row],[Price]]*Table2[[#This Row],[Quantity Sold]]</f>
        <v>71591.650000000009</v>
      </c>
      <c r="O2405" s="1">
        <f t="shared" si="302"/>
        <v>2023</v>
      </c>
      <c r="P2405" s="1" t="str">
        <f t="shared" si="303"/>
        <v>WOMEN</v>
      </c>
      <c r="Q2405" s="1" t="str">
        <f t="shared" si="309"/>
        <v>Women_Shoes</v>
      </c>
      <c r="T2405" s="1" t="str">
        <f t="shared" si="304"/>
        <v>LOW PRICE</v>
      </c>
      <c r="U2405" t="str">
        <f t="shared" si="308"/>
        <v>Discounted</v>
      </c>
      <c r="V2405" t="str">
        <f t="shared" si="305"/>
        <v>Other</v>
      </c>
      <c r="W2405" s="1" t="b">
        <f t="shared" si="306"/>
        <v>1</v>
      </c>
      <c r="X2405" t="b">
        <f t="shared" si="307"/>
        <v>1</v>
      </c>
    </row>
    <row r="2406" spans="1:24" x14ac:dyDescent="0.3">
      <c r="A2406" s="2" t="s">
        <v>2390</v>
      </c>
      <c r="B2406" s="3" t="s">
        <v>5810</v>
      </c>
      <c r="C2406" s="3" t="s">
        <v>7407</v>
      </c>
      <c r="D2406" s="3" t="s">
        <v>7415</v>
      </c>
      <c r="E2406" s="3" t="s">
        <v>7426</v>
      </c>
      <c r="F2406" s="3" t="s">
        <v>7430</v>
      </c>
      <c r="G2406" s="3">
        <v>5162.6000000000004</v>
      </c>
      <c r="H2406" s="3">
        <v>20</v>
      </c>
      <c r="I2406" s="8" t="s">
        <v>7835</v>
      </c>
      <c r="J2406" s="3" t="s">
        <v>8165</v>
      </c>
      <c r="K2406" s="3" t="s">
        <v>8167</v>
      </c>
      <c r="L2406" s="3" t="s">
        <v>8169</v>
      </c>
      <c r="M2406" s="4">
        <v>82601.600000000006</v>
      </c>
      <c r="N2406" s="32">
        <f>Table2[[#This Row],[Price]]*Table2[[#This Row],[Quantity Sold]]</f>
        <v>103252</v>
      </c>
      <c r="O2406" s="1">
        <f t="shared" si="302"/>
        <v>2022</v>
      </c>
      <c r="P2406" s="1" t="str">
        <f t="shared" si="303"/>
        <v>KIDS</v>
      </c>
      <c r="Q2406" s="1" t="str">
        <f t="shared" si="309"/>
        <v>Kids_T-Shirts</v>
      </c>
      <c r="T2406" s="1" t="str">
        <f t="shared" si="304"/>
        <v>LOW PRICE</v>
      </c>
      <c r="U2406" t="str">
        <f t="shared" si="308"/>
        <v>Discounted</v>
      </c>
      <c r="V2406" t="str">
        <f t="shared" si="305"/>
        <v>Other</v>
      </c>
      <c r="W2406" s="1" t="b">
        <f t="shared" si="306"/>
        <v>1</v>
      </c>
      <c r="X2406" t="b">
        <f t="shared" si="307"/>
        <v>1</v>
      </c>
    </row>
    <row r="2407" spans="1:24" x14ac:dyDescent="0.3">
      <c r="A2407" s="2" t="s">
        <v>2391</v>
      </c>
      <c r="B2407" s="3" t="s">
        <v>6141</v>
      </c>
      <c r="C2407" s="3" t="s">
        <v>7405</v>
      </c>
      <c r="D2407" s="3" t="s">
        <v>7417</v>
      </c>
      <c r="E2407" s="3" t="s">
        <v>7426</v>
      </c>
      <c r="F2407" s="3" t="s">
        <v>7429</v>
      </c>
      <c r="G2407" s="3">
        <v>7769.63</v>
      </c>
      <c r="H2407" s="3">
        <v>5</v>
      </c>
      <c r="I2407" s="8" t="s">
        <v>7469</v>
      </c>
      <c r="J2407" s="3" t="s">
        <v>8164</v>
      </c>
      <c r="K2407" s="3" t="s">
        <v>8167</v>
      </c>
      <c r="L2407" s="3" t="s">
        <v>8169</v>
      </c>
      <c r="M2407" s="4">
        <v>31078.52</v>
      </c>
      <c r="N2407" s="32">
        <f>Table2[[#This Row],[Price]]*Table2[[#This Row],[Quantity Sold]]</f>
        <v>38848.15</v>
      </c>
      <c r="O2407" s="1">
        <f t="shared" si="302"/>
        <v>2023</v>
      </c>
      <c r="P2407" s="1" t="str">
        <f t="shared" si="303"/>
        <v>MEN</v>
      </c>
      <c r="Q2407" s="1" t="str">
        <f t="shared" si="309"/>
        <v>Men_Shoes</v>
      </c>
      <c r="T2407" s="1" t="str">
        <f t="shared" si="304"/>
        <v>LOW PRICE</v>
      </c>
      <c r="U2407" t="str">
        <f t="shared" si="308"/>
        <v>Discounted</v>
      </c>
      <c r="V2407" t="str">
        <f t="shared" si="305"/>
        <v>Men's Discounted Item</v>
      </c>
      <c r="W2407" s="1" t="b">
        <f t="shared" si="306"/>
        <v>0</v>
      </c>
      <c r="X2407" t="b">
        <f t="shared" si="307"/>
        <v>1</v>
      </c>
    </row>
    <row r="2408" spans="1:24" ht="28.8" x14ac:dyDescent="0.3">
      <c r="A2408" s="2" t="s">
        <v>2392</v>
      </c>
      <c r="B2408" s="3" t="s">
        <v>6142</v>
      </c>
      <c r="C2408" s="3" t="s">
        <v>7406</v>
      </c>
      <c r="D2408" s="3" t="s">
        <v>7412</v>
      </c>
      <c r="E2408" s="3" t="s">
        <v>7426</v>
      </c>
      <c r="F2408" s="3" t="s">
        <v>7431</v>
      </c>
      <c r="G2408" s="3">
        <v>7201.08</v>
      </c>
      <c r="H2408" s="3">
        <v>19</v>
      </c>
      <c r="I2408" s="8" t="s">
        <v>7998</v>
      </c>
      <c r="J2408" s="3" t="s">
        <v>8165</v>
      </c>
      <c r="K2408" s="3" t="s">
        <v>8167</v>
      </c>
      <c r="L2408" s="3" t="s">
        <v>8169</v>
      </c>
      <c r="M2408" s="4">
        <v>109456.25</v>
      </c>
      <c r="N2408" s="32">
        <f>Table2[[#This Row],[Price]]*Table2[[#This Row],[Quantity Sold]]</f>
        <v>136820.51999999999</v>
      </c>
      <c r="O2408" s="1">
        <f t="shared" si="302"/>
        <v>2024</v>
      </c>
      <c r="P2408" s="1" t="str">
        <f t="shared" si="303"/>
        <v>ACCESSORIES</v>
      </c>
      <c r="Q2408" s="1" t="str">
        <f t="shared" si="309"/>
        <v>Accessories_Hats</v>
      </c>
      <c r="T2408" s="1" t="str">
        <f t="shared" si="304"/>
        <v>LOW PRICE</v>
      </c>
      <c r="U2408" t="str">
        <f t="shared" si="308"/>
        <v>Discounted</v>
      </c>
      <c r="V2408" t="str">
        <f t="shared" si="305"/>
        <v>Other</v>
      </c>
      <c r="W2408" s="1" t="b">
        <f t="shared" si="306"/>
        <v>1</v>
      </c>
      <c r="X2408" t="b">
        <f t="shared" si="307"/>
        <v>1</v>
      </c>
    </row>
    <row r="2409" spans="1:24" ht="28.8" x14ac:dyDescent="0.3">
      <c r="A2409" s="2" t="s">
        <v>2393</v>
      </c>
      <c r="B2409" s="3" t="s">
        <v>6143</v>
      </c>
      <c r="C2409" s="3" t="s">
        <v>7408</v>
      </c>
      <c r="D2409" s="3" t="s">
        <v>7419</v>
      </c>
      <c r="E2409" s="3" t="s">
        <v>7423</v>
      </c>
      <c r="F2409" s="3" t="s">
        <v>7434</v>
      </c>
      <c r="G2409" s="3">
        <v>7918.2</v>
      </c>
      <c r="H2409" s="3">
        <v>11</v>
      </c>
      <c r="I2409" s="8" t="s">
        <v>7793</v>
      </c>
      <c r="J2409" s="3" t="s">
        <v>8163</v>
      </c>
      <c r="K2409" s="3" t="s">
        <v>8168</v>
      </c>
      <c r="L2409" s="3" t="s">
        <v>8169</v>
      </c>
      <c r="M2409" s="4">
        <v>69680.160000000003</v>
      </c>
      <c r="N2409" s="32">
        <f>Table2[[#This Row],[Price]]*Table2[[#This Row],[Quantity Sold]]</f>
        <v>87100.2</v>
      </c>
      <c r="O2409" s="1">
        <f t="shared" si="302"/>
        <v>2024</v>
      </c>
      <c r="P2409" s="1" t="str">
        <f t="shared" si="303"/>
        <v>WOMEN</v>
      </c>
      <c r="Q2409" s="1" t="str">
        <f t="shared" si="309"/>
        <v>Women_Dresses</v>
      </c>
      <c r="T2409" s="1" t="str">
        <f t="shared" si="304"/>
        <v>LOW PRICE</v>
      </c>
      <c r="U2409" t="str">
        <f t="shared" si="308"/>
        <v>Discounted</v>
      </c>
      <c r="V2409" t="str">
        <f t="shared" si="305"/>
        <v>Other</v>
      </c>
      <c r="W2409" s="1" t="b">
        <f t="shared" si="306"/>
        <v>1</v>
      </c>
      <c r="X2409" t="b">
        <f t="shared" si="307"/>
        <v>1</v>
      </c>
    </row>
    <row r="2410" spans="1:24" x14ac:dyDescent="0.3">
      <c r="A2410" s="2" t="s">
        <v>2394</v>
      </c>
      <c r="B2410" s="3" t="s">
        <v>6144</v>
      </c>
      <c r="C2410" s="3" t="s">
        <v>7405</v>
      </c>
      <c r="D2410" s="3" t="s">
        <v>7410</v>
      </c>
      <c r="E2410" s="3" t="s">
        <v>7425</v>
      </c>
      <c r="F2410" s="3" t="s">
        <v>7428</v>
      </c>
      <c r="G2410" s="3">
        <v>14769.02</v>
      </c>
      <c r="H2410" s="3">
        <v>16</v>
      </c>
      <c r="I2410" s="8" t="s">
        <v>7567</v>
      </c>
      <c r="J2410" s="3" t="s">
        <v>8165</v>
      </c>
      <c r="K2410" s="3" t="s">
        <v>8167</v>
      </c>
      <c r="L2410" s="3" t="s">
        <v>8169</v>
      </c>
      <c r="M2410" s="4">
        <v>189043.29</v>
      </c>
      <c r="N2410" s="32">
        <f>Table2[[#This Row],[Price]]*Table2[[#This Row],[Quantity Sold]]</f>
        <v>236304.32</v>
      </c>
      <c r="O2410" s="1">
        <f t="shared" si="302"/>
        <v>2024</v>
      </c>
      <c r="P2410" s="1" t="str">
        <f t="shared" si="303"/>
        <v>MEN</v>
      </c>
      <c r="Q2410" s="1" t="str">
        <f t="shared" si="309"/>
        <v>Men_Shirts</v>
      </c>
      <c r="T2410" s="1" t="str">
        <f t="shared" si="304"/>
        <v>HIGH PRICE</v>
      </c>
      <c r="U2410" t="str">
        <f t="shared" si="308"/>
        <v>Discounted</v>
      </c>
      <c r="V2410" t="str">
        <f t="shared" si="305"/>
        <v>Men's Discounted Item</v>
      </c>
      <c r="W2410" s="1" t="b">
        <f t="shared" si="306"/>
        <v>1</v>
      </c>
      <c r="X2410" t="b">
        <f t="shared" si="307"/>
        <v>1</v>
      </c>
    </row>
    <row r="2411" spans="1:24" ht="28.8" x14ac:dyDescent="0.3">
      <c r="A2411" s="2" t="s">
        <v>2395</v>
      </c>
      <c r="B2411" s="3" t="s">
        <v>6145</v>
      </c>
      <c r="C2411" s="3" t="s">
        <v>7408</v>
      </c>
      <c r="D2411" s="3" t="s">
        <v>7420</v>
      </c>
      <c r="E2411" s="3" t="s">
        <v>7425</v>
      </c>
      <c r="F2411" s="3" t="s">
        <v>7432</v>
      </c>
      <c r="G2411" s="3">
        <v>13943.17</v>
      </c>
      <c r="H2411" s="3">
        <v>8</v>
      </c>
      <c r="I2411" s="8" t="s">
        <v>7648</v>
      </c>
      <c r="J2411" s="3" t="s">
        <v>8163</v>
      </c>
      <c r="K2411" s="3" t="s">
        <v>8167</v>
      </c>
      <c r="L2411" s="3" t="s">
        <v>8169</v>
      </c>
      <c r="M2411" s="4">
        <v>89236.62</v>
      </c>
      <c r="N2411" s="32">
        <f>Table2[[#This Row],[Price]]*Table2[[#This Row],[Quantity Sold]]</f>
        <v>111545.36</v>
      </c>
      <c r="O2411" s="1">
        <f t="shared" si="302"/>
        <v>2024</v>
      </c>
      <c r="P2411" s="1" t="str">
        <f t="shared" si="303"/>
        <v>WOMEN</v>
      </c>
      <c r="Q2411" s="1" t="str">
        <f t="shared" si="309"/>
        <v>Women_Tops</v>
      </c>
      <c r="T2411" s="1" t="str">
        <f t="shared" si="304"/>
        <v>HIGH PRICE</v>
      </c>
      <c r="U2411" t="str">
        <f t="shared" si="308"/>
        <v>Discounted</v>
      </c>
      <c r="V2411" t="str">
        <f t="shared" si="305"/>
        <v>Other</v>
      </c>
      <c r="W2411" s="1" t="b">
        <f t="shared" si="306"/>
        <v>0</v>
      </c>
      <c r="X2411" t="b">
        <f t="shared" si="307"/>
        <v>1</v>
      </c>
    </row>
    <row r="2412" spans="1:24" x14ac:dyDescent="0.3">
      <c r="A2412" s="2" t="s">
        <v>2396</v>
      </c>
      <c r="B2412" s="3" t="s">
        <v>6146</v>
      </c>
      <c r="C2412" s="3" t="s">
        <v>7405</v>
      </c>
      <c r="D2412" s="3" t="s">
        <v>7417</v>
      </c>
      <c r="E2412" s="3" t="s">
        <v>7426</v>
      </c>
      <c r="F2412" s="3" t="s">
        <v>7432</v>
      </c>
      <c r="G2412" s="3">
        <v>11805.92</v>
      </c>
      <c r="H2412" s="3">
        <v>1</v>
      </c>
      <c r="I2412" s="8" t="s">
        <v>7566</v>
      </c>
      <c r="J2412" s="3" t="s">
        <v>8165</v>
      </c>
      <c r="K2412" s="3" t="s">
        <v>8168</v>
      </c>
      <c r="L2412" s="3" t="s">
        <v>8169</v>
      </c>
      <c r="M2412" s="4">
        <v>9444.57</v>
      </c>
      <c r="N2412" s="32">
        <f>Table2[[#This Row],[Price]]*Table2[[#This Row],[Quantity Sold]]</f>
        <v>11805.92</v>
      </c>
      <c r="O2412" s="1">
        <f t="shared" si="302"/>
        <v>2024</v>
      </c>
      <c r="P2412" s="1" t="str">
        <f t="shared" si="303"/>
        <v>MEN</v>
      </c>
      <c r="Q2412" s="1" t="str">
        <f t="shared" si="309"/>
        <v>Men_Shoes</v>
      </c>
      <c r="T2412" s="1" t="str">
        <f t="shared" si="304"/>
        <v>HIGH PRICE</v>
      </c>
      <c r="U2412" t="str">
        <f t="shared" si="308"/>
        <v>Discounted</v>
      </c>
      <c r="V2412" t="str">
        <f t="shared" si="305"/>
        <v>Men's Discounted Item</v>
      </c>
      <c r="W2412" s="1" t="b">
        <f t="shared" si="306"/>
        <v>0</v>
      </c>
      <c r="X2412" t="b">
        <f t="shared" si="307"/>
        <v>1</v>
      </c>
    </row>
    <row r="2413" spans="1:24" ht="28.8" x14ac:dyDescent="0.3">
      <c r="A2413" s="2" t="s">
        <v>2397</v>
      </c>
      <c r="B2413" s="3" t="s">
        <v>6147</v>
      </c>
      <c r="C2413" s="3" t="s">
        <v>7406</v>
      </c>
      <c r="D2413" s="3" t="s">
        <v>7414</v>
      </c>
      <c r="E2413" s="3" t="s">
        <v>7425</v>
      </c>
      <c r="F2413" s="3" t="s">
        <v>7429</v>
      </c>
      <c r="G2413" s="3">
        <v>4710.25</v>
      </c>
      <c r="H2413" s="3">
        <v>7</v>
      </c>
      <c r="I2413" s="8" t="s">
        <v>7596</v>
      </c>
      <c r="J2413" s="3" t="s">
        <v>8163</v>
      </c>
      <c r="K2413" s="3" t="s">
        <v>8168</v>
      </c>
      <c r="L2413" s="3" t="s">
        <v>8170</v>
      </c>
      <c r="M2413" s="4">
        <v>32971.75</v>
      </c>
      <c r="N2413" s="32">
        <f>Table2[[#This Row],[Price]]*Table2[[#This Row],[Quantity Sold]]</f>
        <v>32971.75</v>
      </c>
      <c r="O2413" s="1">
        <f t="shared" si="302"/>
        <v>2023</v>
      </c>
      <c r="P2413" s="1" t="str">
        <f t="shared" si="303"/>
        <v>ACCESSORIES</v>
      </c>
      <c r="Q2413" s="1" t="str">
        <f t="shared" si="309"/>
        <v>Accessories_Bags</v>
      </c>
      <c r="T2413" s="1" t="str">
        <f t="shared" si="304"/>
        <v>LOW PRICE</v>
      </c>
      <c r="U2413" t="str">
        <f t="shared" si="308"/>
        <v>No Discount</v>
      </c>
      <c r="V2413" t="str">
        <f t="shared" si="305"/>
        <v>Other</v>
      </c>
      <c r="W2413" s="1" t="b">
        <f t="shared" si="306"/>
        <v>0</v>
      </c>
      <c r="X2413" t="b">
        <f t="shared" si="307"/>
        <v>0</v>
      </c>
    </row>
    <row r="2414" spans="1:24" x14ac:dyDescent="0.3">
      <c r="A2414" s="2" t="s">
        <v>2398</v>
      </c>
      <c r="B2414" s="3" t="s">
        <v>6148</v>
      </c>
      <c r="C2414" s="3" t="s">
        <v>7405</v>
      </c>
      <c r="D2414" s="3" t="s">
        <v>7411</v>
      </c>
      <c r="E2414" s="3" t="s">
        <v>7424</v>
      </c>
      <c r="F2414" s="3" t="s">
        <v>7428</v>
      </c>
      <c r="G2414" s="3">
        <v>11598.42</v>
      </c>
      <c r="H2414" s="3">
        <v>4</v>
      </c>
      <c r="I2414" s="8" t="s">
        <v>7546</v>
      </c>
      <c r="J2414" s="3" t="s">
        <v>8164</v>
      </c>
      <c r="K2414" s="3" t="s">
        <v>8168</v>
      </c>
      <c r="L2414" s="3" t="s">
        <v>8170</v>
      </c>
      <c r="M2414" s="4">
        <v>46393.68</v>
      </c>
      <c r="N2414" s="32">
        <f>Table2[[#This Row],[Price]]*Table2[[#This Row],[Quantity Sold]]</f>
        <v>46393.68</v>
      </c>
      <c r="O2414" s="1">
        <f t="shared" si="302"/>
        <v>2024</v>
      </c>
      <c r="P2414" s="1" t="str">
        <f t="shared" si="303"/>
        <v>MEN</v>
      </c>
      <c r="Q2414" s="1" t="str">
        <f t="shared" si="309"/>
        <v>Men_Pants</v>
      </c>
      <c r="T2414" s="1" t="str">
        <f t="shared" si="304"/>
        <v>HIGH PRICE</v>
      </c>
      <c r="U2414" t="str">
        <f t="shared" ref="U2414:U2445" si="310">IF(L2414 = "Yes", "Discounted", "No Discount")</f>
        <v>No Discount</v>
      </c>
      <c r="V2414" t="str">
        <f t="shared" si="305"/>
        <v>Other</v>
      </c>
      <c r="W2414" s="1" t="b">
        <f t="shared" si="306"/>
        <v>0</v>
      </c>
      <c r="X2414" t="b">
        <f t="shared" si="307"/>
        <v>0</v>
      </c>
    </row>
    <row r="2415" spans="1:24" x14ac:dyDescent="0.3">
      <c r="A2415" s="2" t="s">
        <v>2399</v>
      </c>
      <c r="B2415" s="3" t="s">
        <v>6149</v>
      </c>
      <c r="C2415" s="3" t="s">
        <v>7407</v>
      </c>
      <c r="D2415" s="3" t="s">
        <v>7415</v>
      </c>
      <c r="E2415" s="3" t="s">
        <v>7423</v>
      </c>
      <c r="F2415" s="3" t="s">
        <v>7432</v>
      </c>
      <c r="G2415" s="3">
        <v>6846.67</v>
      </c>
      <c r="H2415" s="3">
        <v>10</v>
      </c>
      <c r="I2415" s="8" t="s">
        <v>7844</v>
      </c>
      <c r="J2415" s="3" t="s">
        <v>8165</v>
      </c>
      <c r="K2415" s="3" t="s">
        <v>8167</v>
      </c>
      <c r="L2415" s="3" t="s">
        <v>8170</v>
      </c>
      <c r="M2415" s="4">
        <v>68466.7</v>
      </c>
      <c r="N2415" s="32">
        <f>Table2[[#This Row],[Price]]*Table2[[#This Row],[Quantity Sold]]</f>
        <v>68466.7</v>
      </c>
      <c r="O2415" s="1">
        <f t="shared" si="302"/>
        <v>2024</v>
      </c>
      <c r="P2415" s="1" t="str">
        <f t="shared" si="303"/>
        <v>KIDS</v>
      </c>
      <c r="Q2415" s="1" t="str">
        <f t="shared" si="309"/>
        <v>Kids_T-Shirts</v>
      </c>
      <c r="T2415" s="1" t="str">
        <f t="shared" si="304"/>
        <v>LOW PRICE</v>
      </c>
      <c r="U2415" t="str">
        <f t="shared" si="310"/>
        <v>No Discount</v>
      </c>
      <c r="V2415" t="str">
        <f t="shared" si="305"/>
        <v>Other</v>
      </c>
      <c r="W2415" s="1" t="b">
        <f t="shared" si="306"/>
        <v>1</v>
      </c>
      <c r="X2415" t="b">
        <f t="shared" si="307"/>
        <v>0</v>
      </c>
    </row>
    <row r="2416" spans="1:24" ht="28.8" x14ac:dyDescent="0.3">
      <c r="A2416" s="2" t="s">
        <v>2400</v>
      </c>
      <c r="B2416" s="3" t="s">
        <v>4999</v>
      </c>
      <c r="C2416" s="3" t="s">
        <v>7408</v>
      </c>
      <c r="D2416" s="3" t="s">
        <v>7422</v>
      </c>
      <c r="E2416" s="3" t="s">
        <v>7423</v>
      </c>
      <c r="F2416" s="3" t="s">
        <v>7433</v>
      </c>
      <c r="G2416" s="3">
        <v>8138.15</v>
      </c>
      <c r="H2416" s="3">
        <v>1</v>
      </c>
      <c r="I2416" s="8" t="s">
        <v>7518</v>
      </c>
      <c r="J2416" s="3" t="s">
        <v>8166</v>
      </c>
      <c r="K2416" s="3" t="s">
        <v>8168</v>
      </c>
      <c r="L2416" s="3" t="s">
        <v>8169</v>
      </c>
      <c r="M2416" s="4">
        <v>6510.52</v>
      </c>
      <c r="N2416" s="32">
        <f>Table2[[#This Row],[Price]]*Table2[[#This Row],[Quantity Sold]]</f>
        <v>8138.15</v>
      </c>
      <c r="O2416" s="1">
        <f t="shared" si="302"/>
        <v>2023</v>
      </c>
      <c r="P2416" s="1" t="str">
        <f t="shared" si="303"/>
        <v>WOMEN</v>
      </c>
      <c r="Q2416" s="1" t="str">
        <f t="shared" si="309"/>
        <v>Women_Skirts</v>
      </c>
      <c r="T2416" s="1" t="str">
        <f t="shared" si="304"/>
        <v>LOW PRICE</v>
      </c>
      <c r="U2416" t="str">
        <f t="shared" si="310"/>
        <v>Discounted</v>
      </c>
      <c r="V2416" t="str">
        <f t="shared" si="305"/>
        <v>Other</v>
      </c>
      <c r="W2416" s="1" t="b">
        <f t="shared" si="306"/>
        <v>0</v>
      </c>
      <c r="X2416" t="b">
        <f t="shared" si="307"/>
        <v>1</v>
      </c>
    </row>
    <row r="2417" spans="1:24" ht="28.8" x14ac:dyDescent="0.3">
      <c r="A2417" s="2" t="s">
        <v>2401</v>
      </c>
      <c r="B2417" s="3" t="s">
        <v>6128</v>
      </c>
      <c r="C2417" s="3" t="s">
        <v>7408</v>
      </c>
      <c r="D2417" s="3" t="s">
        <v>7419</v>
      </c>
      <c r="E2417" s="3" t="s">
        <v>7425</v>
      </c>
      <c r="F2417" s="3" t="s">
        <v>7430</v>
      </c>
      <c r="G2417" s="3">
        <v>3286.8</v>
      </c>
      <c r="H2417" s="3">
        <v>17</v>
      </c>
      <c r="I2417" s="8" t="s">
        <v>7636</v>
      </c>
      <c r="J2417" s="3" t="s">
        <v>8162</v>
      </c>
      <c r="K2417" s="3" t="s">
        <v>8167</v>
      </c>
      <c r="L2417" s="3" t="s">
        <v>8170</v>
      </c>
      <c r="M2417" s="4">
        <v>55875.6</v>
      </c>
      <c r="N2417" s="32">
        <f>Table2[[#This Row],[Price]]*Table2[[#This Row],[Quantity Sold]]</f>
        <v>55875.600000000006</v>
      </c>
      <c r="O2417" s="1">
        <f t="shared" si="302"/>
        <v>2024</v>
      </c>
      <c r="P2417" s="1" t="str">
        <f t="shared" si="303"/>
        <v>WOMEN</v>
      </c>
      <c r="Q2417" s="1" t="str">
        <f t="shared" si="309"/>
        <v>Women_Dresses</v>
      </c>
      <c r="T2417" s="1" t="str">
        <f t="shared" si="304"/>
        <v>LOW PRICE</v>
      </c>
      <c r="U2417" t="str">
        <f t="shared" si="310"/>
        <v>No Discount</v>
      </c>
      <c r="V2417" t="str">
        <f t="shared" si="305"/>
        <v>Other</v>
      </c>
      <c r="W2417" s="1" t="b">
        <f t="shared" si="306"/>
        <v>1</v>
      </c>
      <c r="X2417" t="b">
        <f t="shared" si="307"/>
        <v>0</v>
      </c>
    </row>
    <row r="2418" spans="1:24" ht="28.8" x14ac:dyDescent="0.3">
      <c r="A2418" s="2" t="s">
        <v>2402</v>
      </c>
      <c r="B2418" s="3" t="s">
        <v>6150</v>
      </c>
      <c r="C2418" s="3" t="s">
        <v>7406</v>
      </c>
      <c r="D2418" s="3" t="s">
        <v>7421</v>
      </c>
      <c r="E2418" s="3" t="s">
        <v>7424</v>
      </c>
      <c r="F2418" s="3" t="s">
        <v>7428</v>
      </c>
      <c r="G2418" s="3">
        <v>7164.56</v>
      </c>
      <c r="H2418" s="3">
        <v>20</v>
      </c>
      <c r="I2418" s="8" t="s">
        <v>7631</v>
      </c>
      <c r="J2418" s="3" t="s">
        <v>8164</v>
      </c>
      <c r="K2418" s="3" t="s">
        <v>8168</v>
      </c>
      <c r="L2418" s="3" t="s">
        <v>8169</v>
      </c>
      <c r="M2418" s="4">
        <v>114632.96000000001</v>
      </c>
      <c r="N2418" s="32">
        <f>Table2[[#This Row],[Price]]*Table2[[#This Row],[Quantity Sold]]</f>
        <v>143291.20000000001</v>
      </c>
      <c r="O2418" s="1">
        <f t="shared" si="302"/>
        <v>2023</v>
      </c>
      <c r="P2418" s="1" t="str">
        <f t="shared" si="303"/>
        <v>ACCESSORIES</v>
      </c>
      <c r="Q2418" s="1" t="str">
        <f t="shared" si="309"/>
        <v>Accessories_Scarves</v>
      </c>
      <c r="T2418" s="1" t="str">
        <f t="shared" si="304"/>
        <v>LOW PRICE</v>
      </c>
      <c r="U2418" t="str">
        <f t="shared" si="310"/>
        <v>Discounted</v>
      </c>
      <c r="V2418" t="str">
        <f t="shared" si="305"/>
        <v>Other</v>
      </c>
      <c r="W2418" s="1" t="b">
        <f t="shared" si="306"/>
        <v>1</v>
      </c>
      <c r="X2418" t="b">
        <f t="shared" si="307"/>
        <v>1</v>
      </c>
    </row>
    <row r="2419" spans="1:24" x14ac:dyDescent="0.3">
      <c r="A2419" s="2" t="s">
        <v>2403</v>
      </c>
      <c r="B2419" s="3" t="s">
        <v>4733</v>
      </c>
      <c r="C2419" s="3" t="s">
        <v>7407</v>
      </c>
      <c r="D2419" s="3" t="s">
        <v>7417</v>
      </c>
      <c r="E2419" s="3" t="s">
        <v>7424</v>
      </c>
      <c r="F2419" s="3" t="s">
        <v>7430</v>
      </c>
      <c r="G2419" s="3">
        <v>5132.72</v>
      </c>
      <c r="H2419" s="3">
        <v>4</v>
      </c>
      <c r="I2419" s="8" t="s">
        <v>7932</v>
      </c>
      <c r="J2419" s="3" t="s">
        <v>8164</v>
      </c>
      <c r="K2419" s="3" t="s">
        <v>8168</v>
      </c>
      <c r="L2419" s="3" t="s">
        <v>8170</v>
      </c>
      <c r="M2419" s="4">
        <v>20530.88</v>
      </c>
      <c r="N2419" s="32">
        <f>Table2[[#This Row],[Price]]*Table2[[#This Row],[Quantity Sold]]</f>
        <v>20530.88</v>
      </c>
      <c r="O2419" s="1">
        <f t="shared" si="302"/>
        <v>2023</v>
      </c>
      <c r="P2419" s="1" t="str">
        <f t="shared" si="303"/>
        <v>KIDS</v>
      </c>
      <c r="Q2419" s="1" t="str">
        <f t="shared" si="309"/>
        <v>Kids_Shoes</v>
      </c>
      <c r="T2419" s="1" t="str">
        <f t="shared" si="304"/>
        <v>LOW PRICE</v>
      </c>
      <c r="U2419" t="str">
        <f t="shared" si="310"/>
        <v>No Discount</v>
      </c>
      <c r="V2419" t="str">
        <f t="shared" si="305"/>
        <v>Other</v>
      </c>
      <c r="W2419" s="1" t="b">
        <f t="shared" si="306"/>
        <v>0</v>
      </c>
      <c r="X2419" t="b">
        <f t="shared" si="307"/>
        <v>0</v>
      </c>
    </row>
    <row r="2420" spans="1:24" x14ac:dyDescent="0.3">
      <c r="A2420" s="2" t="s">
        <v>2404</v>
      </c>
      <c r="B2420" s="3" t="s">
        <v>6151</v>
      </c>
      <c r="C2420" s="3" t="s">
        <v>7407</v>
      </c>
      <c r="D2420" s="3" t="s">
        <v>7415</v>
      </c>
      <c r="E2420" s="3" t="s">
        <v>7426</v>
      </c>
      <c r="F2420" s="3" t="s">
        <v>7431</v>
      </c>
      <c r="G2420" s="3">
        <v>1968.76</v>
      </c>
      <c r="H2420" s="3">
        <v>11</v>
      </c>
      <c r="I2420" s="8" t="s">
        <v>8088</v>
      </c>
      <c r="J2420" s="3" t="s">
        <v>8162</v>
      </c>
      <c r="K2420" s="3" t="s">
        <v>8167</v>
      </c>
      <c r="L2420" s="3" t="s">
        <v>8170</v>
      </c>
      <c r="M2420" s="4">
        <v>21656.36</v>
      </c>
      <c r="N2420" s="32">
        <f>Table2[[#This Row],[Price]]*Table2[[#This Row],[Quantity Sold]]</f>
        <v>21656.36</v>
      </c>
      <c r="O2420" s="1">
        <f t="shared" si="302"/>
        <v>2024</v>
      </c>
      <c r="P2420" s="1" t="str">
        <f t="shared" si="303"/>
        <v>KIDS</v>
      </c>
      <c r="Q2420" s="1" t="str">
        <f t="shared" si="309"/>
        <v>Kids_T-Shirts</v>
      </c>
      <c r="T2420" s="1" t="str">
        <f t="shared" si="304"/>
        <v>LOW PRICE</v>
      </c>
      <c r="U2420" t="str">
        <f t="shared" si="310"/>
        <v>No Discount</v>
      </c>
      <c r="V2420" t="str">
        <f t="shared" si="305"/>
        <v>Other</v>
      </c>
      <c r="W2420" s="1" t="b">
        <f t="shared" si="306"/>
        <v>1</v>
      </c>
      <c r="X2420" t="b">
        <f t="shared" si="307"/>
        <v>0</v>
      </c>
    </row>
    <row r="2421" spans="1:24" ht="28.8" x14ac:dyDescent="0.3">
      <c r="A2421" s="2" t="s">
        <v>2405</v>
      </c>
      <c r="B2421" s="3" t="s">
        <v>6152</v>
      </c>
      <c r="C2421" s="3" t="s">
        <v>7406</v>
      </c>
      <c r="D2421" s="3" t="s">
        <v>7414</v>
      </c>
      <c r="E2421" s="3" t="s">
        <v>7424</v>
      </c>
      <c r="F2421" s="3" t="s">
        <v>7431</v>
      </c>
      <c r="G2421" s="3">
        <v>7959.7</v>
      </c>
      <c r="H2421" s="3">
        <v>14</v>
      </c>
      <c r="I2421" s="8" t="s">
        <v>8064</v>
      </c>
      <c r="J2421" s="3" t="s">
        <v>8166</v>
      </c>
      <c r="K2421" s="3" t="s">
        <v>8168</v>
      </c>
      <c r="L2421" s="3" t="s">
        <v>8169</v>
      </c>
      <c r="M2421" s="4">
        <v>89148.64</v>
      </c>
      <c r="N2421" s="32">
        <f>Table2[[#This Row],[Price]]*Table2[[#This Row],[Quantity Sold]]</f>
        <v>111435.8</v>
      </c>
      <c r="O2421" s="1">
        <f t="shared" si="302"/>
        <v>2023</v>
      </c>
      <c r="P2421" s="1" t="str">
        <f t="shared" si="303"/>
        <v>ACCESSORIES</v>
      </c>
      <c r="Q2421" s="1" t="str">
        <f t="shared" si="309"/>
        <v>Accessories_Bags</v>
      </c>
      <c r="T2421" s="1" t="str">
        <f t="shared" si="304"/>
        <v>LOW PRICE</v>
      </c>
      <c r="U2421" t="str">
        <f t="shared" si="310"/>
        <v>Discounted</v>
      </c>
      <c r="V2421" t="str">
        <f t="shared" si="305"/>
        <v>Other</v>
      </c>
      <c r="W2421" s="1" t="b">
        <f t="shared" si="306"/>
        <v>1</v>
      </c>
      <c r="X2421" t="b">
        <f t="shared" si="307"/>
        <v>1</v>
      </c>
    </row>
    <row r="2422" spans="1:24" ht="28.8" x14ac:dyDescent="0.3">
      <c r="A2422" s="2" t="s">
        <v>2406</v>
      </c>
      <c r="B2422" s="3" t="s">
        <v>6153</v>
      </c>
      <c r="C2422" s="3" t="s">
        <v>7408</v>
      </c>
      <c r="D2422" s="3" t="s">
        <v>7422</v>
      </c>
      <c r="E2422" s="3" t="s">
        <v>7427</v>
      </c>
      <c r="F2422" s="3" t="s">
        <v>7434</v>
      </c>
      <c r="G2422" s="3">
        <v>12900.69</v>
      </c>
      <c r="H2422" s="3">
        <v>9</v>
      </c>
      <c r="I2422" s="8" t="s">
        <v>7881</v>
      </c>
      <c r="J2422" s="3" t="s">
        <v>8165</v>
      </c>
      <c r="K2422" s="3" t="s">
        <v>8167</v>
      </c>
      <c r="L2422" s="3" t="s">
        <v>8169</v>
      </c>
      <c r="M2422" s="4">
        <v>92885.3</v>
      </c>
      <c r="N2422" s="32">
        <f>Table2[[#This Row],[Price]]*Table2[[#This Row],[Quantity Sold]]</f>
        <v>116106.21</v>
      </c>
      <c r="O2422" s="1">
        <f t="shared" si="302"/>
        <v>2023</v>
      </c>
      <c r="P2422" s="1" t="str">
        <f t="shared" si="303"/>
        <v>WOMEN</v>
      </c>
      <c r="Q2422" s="1" t="str">
        <f t="shared" si="309"/>
        <v>Women_Skirts</v>
      </c>
      <c r="T2422" s="1" t="str">
        <f t="shared" si="304"/>
        <v>HIGH PRICE</v>
      </c>
      <c r="U2422" t="str">
        <f t="shared" si="310"/>
        <v>Discounted</v>
      </c>
      <c r="V2422" t="str">
        <f t="shared" si="305"/>
        <v>Other</v>
      </c>
      <c r="W2422" s="1" t="b">
        <f t="shared" si="306"/>
        <v>0</v>
      </c>
      <c r="X2422" t="b">
        <f t="shared" si="307"/>
        <v>1</v>
      </c>
    </row>
    <row r="2423" spans="1:24" x14ac:dyDescent="0.3">
      <c r="A2423" s="2" t="s">
        <v>2407</v>
      </c>
      <c r="B2423" s="3" t="s">
        <v>6154</v>
      </c>
      <c r="C2423" s="3" t="s">
        <v>7407</v>
      </c>
      <c r="D2423" s="3" t="s">
        <v>7413</v>
      </c>
      <c r="E2423" s="3" t="s">
        <v>7425</v>
      </c>
      <c r="F2423" s="3" t="s">
        <v>7431</v>
      </c>
      <c r="G2423" s="3">
        <v>13091.59</v>
      </c>
      <c r="H2423" s="3">
        <v>20</v>
      </c>
      <c r="I2423" s="8" t="s">
        <v>7485</v>
      </c>
      <c r="J2423" s="3" t="s">
        <v>8166</v>
      </c>
      <c r="K2423" s="3" t="s">
        <v>8168</v>
      </c>
      <c r="L2423" s="3" t="s">
        <v>8169</v>
      </c>
      <c r="M2423" s="4">
        <v>209465.44</v>
      </c>
      <c r="N2423" s="32">
        <f>Table2[[#This Row],[Price]]*Table2[[#This Row],[Quantity Sold]]</f>
        <v>261831.8</v>
      </c>
      <c r="O2423" s="1">
        <f t="shared" si="302"/>
        <v>2023</v>
      </c>
      <c r="P2423" s="1" t="str">
        <f t="shared" si="303"/>
        <v>KIDS</v>
      </c>
      <c r="Q2423" s="1" t="str">
        <f t="shared" si="309"/>
        <v>Kids_Shorts</v>
      </c>
      <c r="T2423" s="1" t="str">
        <f t="shared" si="304"/>
        <v>HIGH PRICE</v>
      </c>
      <c r="U2423" t="str">
        <f t="shared" si="310"/>
        <v>Discounted</v>
      </c>
      <c r="V2423" t="str">
        <f t="shared" si="305"/>
        <v>Other</v>
      </c>
      <c r="W2423" s="1" t="b">
        <f t="shared" si="306"/>
        <v>1</v>
      </c>
      <c r="X2423" t="b">
        <f t="shared" si="307"/>
        <v>1</v>
      </c>
    </row>
    <row r="2424" spans="1:24" x14ac:dyDescent="0.3">
      <c r="A2424" s="2" t="s">
        <v>2408</v>
      </c>
      <c r="B2424" s="3" t="s">
        <v>6155</v>
      </c>
      <c r="C2424" s="3" t="s">
        <v>7407</v>
      </c>
      <c r="D2424" s="3" t="s">
        <v>7415</v>
      </c>
      <c r="E2424" s="3" t="s">
        <v>7423</v>
      </c>
      <c r="F2424" s="3" t="s">
        <v>7432</v>
      </c>
      <c r="G2424" s="3">
        <v>5471.36</v>
      </c>
      <c r="H2424" s="3">
        <v>14</v>
      </c>
      <c r="I2424" s="8" t="s">
        <v>7443</v>
      </c>
      <c r="J2424" s="3" t="s">
        <v>8163</v>
      </c>
      <c r="K2424" s="3" t="s">
        <v>8167</v>
      </c>
      <c r="L2424" s="3" t="s">
        <v>8170</v>
      </c>
      <c r="M2424" s="4">
        <v>76599.039999999994</v>
      </c>
      <c r="N2424" s="32">
        <f>Table2[[#This Row],[Price]]*Table2[[#This Row],[Quantity Sold]]</f>
        <v>76599.039999999994</v>
      </c>
      <c r="O2424" s="1">
        <f t="shared" si="302"/>
        <v>2023</v>
      </c>
      <c r="P2424" s="1" t="str">
        <f t="shared" si="303"/>
        <v>KIDS</v>
      </c>
      <c r="Q2424" s="1" t="str">
        <f t="shared" si="309"/>
        <v>Kids_T-Shirts</v>
      </c>
      <c r="T2424" s="1" t="str">
        <f t="shared" si="304"/>
        <v>LOW PRICE</v>
      </c>
      <c r="U2424" t="str">
        <f t="shared" si="310"/>
        <v>No Discount</v>
      </c>
      <c r="V2424" t="str">
        <f t="shared" si="305"/>
        <v>Other</v>
      </c>
      <c r="W2424" s="1" t="b">
        <f t="shared" si="306"/>
        <v>1</v>
      </c>
      <c r="X2424" t="b">
        <f t="shared" si="307"/>
        <v>0</v>
      </c>
    </row>
    <row r="2425" spans="1:24" ht="28.8" x14ac:dyDescent="0.3">
      <c r="A2425" s="2" t="s">
        <v>2409</v>
      </c>
      <c r="B2425" s="3" t="s">
        <v>6156</v>
      </c>
      <c r="C2425" s="3" t="s">
        <v>7408</v>
      </c>
      <c r="D2425" s="3" t="s">
        <v>7419</v>
      </c>
      <c r="E2425" s="3" t="s">
        <v>7423</v>
      </c>
      <c r="F2425" s="3" t="s">
        <v>7428</v>
      </c>
      <c r="G2425" s="3">
        <v>11988.52</v>
      </c>
      <c r="H2425" s="3">
        <v>15</v>
      </c>
      <c r="I2425" s="8" t="s">
        <v>7458</v>
      </c>
      <c r="J2425" s="3" t="s">
        <v>8163</v>
      </c>
      <c r="K2425" s="3" t="s">
        <v>8167</v>
      </c>
      <c r="L2425" s="3" t="s">
        <v>8169</v>
      </c>
      <c r="M2425" s="4">
        <v>143862.24</v>
      </c>
      <c r="N2425" s="32">
        <f>Table2[[#This Row],[Price]]*Table2[[#This Row],[Quantity Sold]]</f>
        <v>179827.80000000002</v>
      </c>
      <c r="O2425" s="1">
        <f t="shared" si="302"/>
        <v>2024</v>
      </c>
      <c r="P2425" s="1" t="str">
        <f t="shared" si="303"/>
        <v>WOMEN</v>
      </c>
      <c r="Q2425" s="1" t="str">
        <f t="shared" si="309"/>
        <v>Women_Dresses</v>
      </c>
      <c r="T2425" s="1" t="str">
        <f t="shared" si="304"/>
        <v>HIGH PRICE</v>
      </c>
      <c r="U2425" t="str">
        <f t="shared" si="310"/>
        <v>Discounted</v>
      </c>
      <c r="V2425" t="str">
        <f t="shared" si="305"/>
        <v>Other</v>
      </c>
      <c r="W2425" s="1" t="b">
        <f t="shared" si="306"/>
        <v>1</v>
      </c>
      <c r="X2425" t="b">
        <f t="shared" si="307"/>
        <v>1</v>
      </c>
    </row>
    <row r="2426" spans="1:24" x14ac:dyDescent="0.3">
      <c r="A2426" s="2" t="s">
        <v>2410</v>
      </c>
      <c r="B2426" s="3" t="s">
        <v>6157</v>
      </c>
      <c r="C2426" s="3" t="s">
        <v>7407</v>
      </c>
      <c r="D2426" s="3" t="s">
        <v>7415</v>
      </c>
      <c r="E2426" s="3" t="s">
        <v>7427</v>
      </c>
      <c r="F2426" s="3" t="s">
        <v>7430</v>
      </c>
      <c r="G2426" s="3">
        <v>12270.72</v>
      </c>
      <c r="H2426" s="3">
        <v>7</v>
      </c>
      <c r="I2426" s="8" t="s">
        <v>7624</v>
      </c>
      <c r="J2426" s="3" t="s">
        <v>8163</v>
      </c>
      <c r="K2426" s="3" t="s">
        <v>8167</v>
      </c>
      <c r="L2426" s="3" t="s">
        <v>8170</v>
      </c>
      <c r="M2426" s="4">
        <v>85895.039999999994</v>
      </c>
      <c r="N2426" s="32">
        <f>Table2[[#This Row],[Price]]*Table2[[#This Row],[Quantity Sold]]</f>
        <v>85895.039999999994</v>
      </c>
      <c r="O2426" s="1">
        <f t="shared" si="302"/>
        <v>2022</v>
      </c>
      <c r="P2426" s="1" t="str">
        <f t="shared" si="303"/>
        <v>KIDS</v>
      </c>
      <c r="Q2426" s="1" t="str">
        <f t="shared" si="309"/>
        <v>Kids_T-Shirts</v>
      </c>
      <c r="T2426" s="1" t="str">
        <f t="shared" si="304"/>
        <v>HIGH PRICE</v>
      </c>
      <c r="U2426" t="str">
        <f t="shared" si="310"/>
        <v>No Discount</v>
      </c>
      <c r="V2426" t="str">
        <f t="shared" si="305"/>
        <v>Other</v>
      </c>
      <c r="W2426" s="1" t="b">
        <f t="shared" si="306"/>
        <v>0</v>
      </c>
      <c r="X2426" t="b">
        <f t="shared" si="307"/>
        <v>0</v>
      </c>
    </row>
    <row r="2427" spans="1:24" x14ac:dyDescent="0.3">
      <c r="A2427" s="2" t="s">
        <v>2411</v>
      </c>
      <c r="B2427" s="3" t="s">
        <v>6158</v>
      </c>
      <c r="C2427" s="3" t="s">
        <v>7407</v>
      </c>
      <c r="D2427" s="3" t="s">
        <v>7413</v>
      </c>
      <c r="E2427" s="3" t="s">
        <v>7425</v>
      </c>
      <c r="F2427" s="3" t="s">
        <v>7431</v>
      </c>
      <c r="G2427" s="3">
        <v>5458.91</v>
      </c>
      <c r="H2427" s="3">
        <v>7</v>
      </c>
      <c r="I2427" s="8" t="s">
        <v>7710</v>
      </c>
      <c r="J2427" s="3" t="s">
        <v>8164</v>
      </c>
      <c r="K2427" s="3" t="s">
        <v>8168</v>
      </c>
      <c r="L2427" s="3" t="s">
        <v>8170</v>
      </c>
      <c r="M2427" s="4">
        <v>38212.370000000003</v>
      </c>
      <c r="N2427" s="32">
        <f>Table2[[#This Row],[Price]]*Table2[[#This Row],[Quantity Sold]]</f>
        <v>38212.369999999995</v>
      </c>
      <c r="O2427" s="1">
        <f t="shared" si="302"/>
        <v>2023</v>
      </c>
      <c r="P2427" s="1" t="str">
        <f t="shared" si="303"/>
        <v>KIDS</v>
      </c>
      <c r="Q2427" s="1" t="str">
        <f t="shared" si="309"/>
        <v>Kids_Shorts</v>
      </c>
      <c r="T2427" s="1" t="str">
        <f t="shared" si="304"/>
        <v>LOW PRICE</v>
      </c>
      <c r="U2427" t="str">
        <f t="shared" si="310"/>
        <v>No Discount</v>
      </c>
      <c r="V2427" t="str">
        <f t="shared" si="305"/>
        <v>Other</v>
      </c>
      <c r="W2427" s="1" t="b">
        <f t="shared" si="306"/>
        <v>0</v>
      </c>
      <c r="X2427" t="b">
        <f t="shared" si="307"/>
        <v>0</v>
      </c>
    </row>
    <row r="2428" spans="1:24" x14ac:dyDescent="0.3">
      <c r="A2428" s="2" t="s">
        <v>2412</v>
      </c>
      <c r="B2428" s="3" t="s">
        <v>6159</v>
      </c>
      <c r="C2428" s="3" t="s">
        <v>7405</v>
      </c>
      <c r="D2428" s="3" t="s">
        <v>7409</v>
      </c>
      <c r="E2428" s="3" t="s">
        <v>7427</v>
      </c>
      <c r="F2428" s="3" t="s">
        <v>7432</v>
      </c>
      <c r="G2428" s="3">
        <v>2011.09</v>
      </c>
      <c r="H2428" s="3">
        <v>11</v>
      </c>
      <c r="I2428" s="8" t="s">
        <v>7733</v>
      </c>
      <c r="J2428" s="3" t="s">
        <v>8163</v>
      </c>
      <c r="K2428" s="3" t="s">
        <v>8168</v>
      </c>
      <c r="L2428" s="3" t="s">
        <v>8169</v>
      </c>
      <c r="M2428" s="4">
        <v>17697.259999999998</v>
      </c>
      <c r="N2428" s="32">
        <f>Table2[[#This Row],[Price]]*Table2[[#This Row],[Quantity Sold]]</f>
        <v>22121.989999999998</v>
      </c>
      <c r="O2428" s="1">
        <f t="shared" si="302"/>
        <v>2024</v>
      </c>
      <c r="P2428" s="1" t="str">
        <f t="shared" si="303"/>
        <v>MEN</v>
      </c>
      <c r="Q2428" s="1" t="str">
        <f t="shared" si="309"/>
        <v>Men_Jackets</v>
      </c>
      <c r="T2428" s="1" t="str">
        <f t="shared" si="304"/>
        <v>LOW PRICE</v>
      </c>
      <c r="U2428" t="str">
        <f t="shared" si="310"/>
        <v>Discounted</v>
      </c>
      <c r="V2428" t="str">
        <f t="shared" si="305"/>
        <v>Men's Discounted Item</v>
      </c>
      <c r="W2428" s="1" t="b">
        <f t="shared" si="306"/>
        <v>1</v>
      </c>
      <c r="X2428" t="b">
        <f t="shared" si="307"/>
        <v>1</v>
      </c>
    </row>
    <row r="2429" spans="1:24" x14ac:dyDescent="0.3">
      <c r="A2429" s="2" t="s">
        <v>2413</v>
      </c>
      <c r="B2429" s="3" t="s">
        <v>6160</v>
      </c>
      <c r="C2429" s="3" t="s">
        <v>7407</v>
      </c>
      <c r="D2429" s="3" t="s">
        <v>7417</v>
      </c>
      <c r="E2429" s="3" t="s">
        <v>7424</v>
      </c>
      <c r="F2429" s="3" t="s">
        <v>7429</v>
      </c>
      <c r="G2429" s="3">
        <v>12874.96</v>
      </c>
      <c r="H2429" s="3">
        <v>9</v>
      </c>
      <c r="I2429" s="8" t="s">
        <v>7492</v>
      </c>
      <c r="J2429" s="3" t="s">
        <v>8166</v>
      </c>
      <c r="K2429" s="3" t="s">
        <v>8168</v>
      </c>
      <c r="L2429" s="3" t="s">
        <v>8170</v>
      </c>
      <c r="M2429" s="4">
        <v>115874.64</v>
      </c>
      <c r="N2429" s="32">
        <f>Table2[[#This Row],[Price]]*Table2[[#This Row],[Quantity Sold]]</f>
        <v>115874.63999999998</v>
      </c>
      <c r="O2429" s="1">
        <f t="shared" si="302"/>
        <v>2023</v>
      </c>
      <c r="P2429" s="1" t="str">
        <f t="shared" si="303"/>
        <v>KIDS</v>
      </c>
      <c r="Q2429" s="1" t="str">
        <f t="shared" si="309"/>
        <v>Kids_Shoes</v>
      </c>
      <c r="T2429" s="1" t="str">
        <f t="shared" si="304"/>
        <v>HIGH PRICE</v>
      </c>
      <c r="U2429" t="str">
        <f t="shared" si="310"/>
        <v>No Discount</v>
      </c>
      <c r="V2429" t="str">
        <f t="shared" si="305"/>
        <v>Other</v>
      </c>
      <c r="W2429" s="1" t="b">
        <f t="shared" si="306"/>
        <v>0</v>
      </c>
      <c r="X2429" t="b">
        <f t="shared" si="307"/>
        <v>0</v>
      </c>
    </row>
    <row r="2430" spans="1:24" ht="28.8" x14ac:dyDescent="0.3">
      <c r="A2430" s="2" t="s">
        <v>2414</v>
      </c>
      <c r="B2430" s="3" t="s">
        <v>6161</v>
      </c>
      <c r="C2430" s="3" t="s">
        <v>7407</v>
      </c>
      <c r="D2430" s="3" t="s">
        <v>7418</v>
      </c>
      <c r="E2430" s="3" t="s">
        <v>7427</v>
      </c>
      <c r="F2430" s="3" t="s">
        <v>7429</v>
      </c>
      <c r="G2430" s="3">
        <v>10670.48</v>
      </c>
      <c r="H2430" s="3">
        <v>5</v>
      </c>
      <c r="I2430" s="8" t="s">
        <v>7966</v>
      </c>
      <c r="J2430" s="3" t="s">
        <v>8164</v>
      </c>
      <c r="K2430" s="3" t="s">
        <v>8167</v>
      </c>
      <c r="L2430" s="3" t="s">
        <v>8170</v>
      </c>
      <c r="M2430" s="4">
        <v>53352.4</v>
      </c>
      <c r="N2430" s="32">
        <f>Table2[[#This Row],[Price]]*Table2[[#This Row],[Quantity Sold]]</f>
        <v>53352.399999999994</v>
      </c>
      <c r="O2430" s="1">
        <f t="shared" si="302"/>
        <v>2023</v>
      </c>
      <c r="P2430" s="1" t="str">
        <f t="shared" si="303"/>
        <v>KIDS</v>
      </c>
      <c r="Q2430" s="1" t="str">
        <f t="shared" si="309"/>
        <v>Kids_Sweaters</v>
      </c>
      <c r="T2430" s="1" t="str">
        <f t="shared" si="304"/>
        <v>HIGH PRICE</v>
      </c>
      <c r="U2430" t="str">
        <f t="shared" si="310"/>
        <v>No Discount</v>
      </c>
      <c r="V2430" t="str">
        <f t="shared" si="305"/>
        <v>Other</v>
      </c>
      <c r="W2430" s="1" t="b">
        <f t="shared" si="306"/>
        <v>0</v>
      </c>
      <c r="X2430" t="b">
        <f t="shared" si="307"/>
        <v>0</v>
      </c>
    </row>
    <row r="2431" spans="1:24" ht="28.8" x14ac:dyDescent="0.3">
      <c r="A2431" s="2" t="s">
        <v>2415</v>
      </c>
      <c r="B2431" s="3" t="s">
        <v>5361</v>
      </c>
      <c r="C2431" s="3" t="s">
        <v>7408</v>
      </c>
      <c r="D2431" s="3" t="s">
        <v>7417</v>
      </c>
      <c r="E2431" s="3" t="s">
        <v>7427</v>
      </c>
      <c r="F2431" s="3" t="s">
        <v>7434</v>
      </c>
      <c r="G2431" s="3">
        <v>5451.44</v>
      </c>
      <c r="H2431" s="3">
        <v>11</v>
      </c>
      <c r="I2431" s="8" t="s">
        <v>7618</v>
      </c>
      <c r="J2431" s="3" t="s">
        <v>8165</v>
      </c>
      <c r="K2431" s="3" t="s">
        <v>8167</v>
      </c>
      <c r="L2431" s="3" t="s">
        <v>8170</v>
      </c>
      <c r="M2431" s="4">
        <v>59965.84</v>
      </c>
      <c r="N2431" s="32">
        <f>Table2[[#This Row],[Price]]*Table2[[#This Row],[Quantity Sold]]</f>
        <v>59965.84</v>
      </c>
      <c r="O2431" s="1">
        <f t="shared" si="302"/>
        <v>2024</v>
      </c>
      <c r="P2431" s="1" t="str">
        <f t="shared" si="303"/>
        <v>WOMEN</v>
      </c>
      <c r="Q2431" s="1" t="str">
        <f t="shared" si="309"/>
        <v>Women_Shoes</v>
      </c>
      <c r="T2431" s="1" t="str">
        <f t="shared" si="304"/>
        <v>LOW PRICE</v>
      </c>
      <c r="U2431" t="str">
        <f t="shared" si="310"/>
        <v>No Discount</v>
      </c>
      <c r="V2431" t="str">
        <f t="shared" si="305"/>
        <v>Other</v>
      </c>
      <c r="W2431" s="1" t="b">
        <f t="shared" si="306"/>
        <v>1</v>
      </c>
      <c r="X2431" t="b">
        <f t="shared" si="307"/>
        <v>0</v>
      </c>
    </row>
    <row r="2432" spans="1:24" ht="28.8" x14ac:dyDescent="0.3">
      <c r="A2432" s="2" t="s">
        <v>2416</v>
      </c>
      <c r="B2432" s="3" t="s">
        <v>6162</v>
      </c>
      <c r="C2432" s="3" t="s">
        <v>7408</v>
      </c>
      <c r="D2432" s="3" t="s">
        <v>7422</v>
      </c>
      <c r="E2432" s="3" t="s">
        <v>7427</v>
      </c>
      <c r="F2432" s="3" t="s">
        <v>7430</v>
      </c>
      <c r="G2432" s="3">
        <v>2791.29</v>
      </c>
      <c r="H2432" s="3">
        <v>6</v>
      </c>
      <c r="I2432" s="8" t="s">
        <v>7541</v>
      </c>
      <c r="J2432" s="3" t="s">
        <v>8162</v>
      </c>
      <c r="K2432" s="3" t="s">
        <v>8167</v>
      </c>
      <c r="L2432" s="3" t="s">
        <v>8170</v>
      </c>
      <c r="M2432" s="4">
        <v>16747.740000000002</v>
      </c>
      <c r="N2432" s="32">
        <f>Table2[[#This Row],[Price]]*Table2[[#This Row],[Quantity Sold]]</f>
        <v>16747.739999999998</v>
      </c>
      <c r="O2432" s="1">
        <f t="shared" si="302"/>
        <v>2022</v>
      </c>
      <c r="P2432" s="1" t="str">
        <f t="shared" si="303"/>
        <v>WOMEN</v>
      </c>
      <c r="Q2432" s="1" t="str">
        <f t="shared" si="309"/>
        <v>Women_Skirts</v>
      </c>
      <c r="T2432" s="1" t="str">
        <f t="shared" si="304"/>
        <v>LOW PRICE</v>
      </c>
      <c r="U2432" t="str">
        <f t="shared" si="310"/>
        <v>No Discount</v>
      </c>
      <c r="V2432" t="str">
        <f t="shared" si="305"/>
        <v>Other</v>
      </c>
      <c r="W2432" s="1" t="b">
        <f t="shared" si="306"/>
        <v>0</v>
      </c>
      <c r="X2432" t="b">
        <f t="shared" si="307"/>
        <v>0</v>
      </c>
    </row>
    <row r="2433" spans="1:24" ht="28.8" x14ac:dyDescent="0.3">
      <c r="A2433" s="2" t="s">
        <v>2417</v>
      </c>
      <c r="B2433" s="3" t="s">
        <v>6163</v>
      </c>
      <c r="C2433" s="3" t="s">
        <v>7406</v>
      </c>
      <c r="D2433" s="3" t="s">
        <v>7412</v>
      </c>
      <c r="E2433" s="3" t="s">
        <v>7423</v>
      </c>
      <c r="F2433" s="3" t="s">
        <v>7434</v>
      </c>
      <c r="G2433" s="3">
        <v>10799.13</v>
      </c>
      <c r="H2433" s="3">
        <v>18</v>
      </c>
      <c r="I2433" s="8" t="s">
        <v>8130</v>
      </c>
      <c r="J2433" s="3" t="s">
        <v>8166</v>
      </c>
      <c r="K2433" s="3" t="s">
        <v>8168</v>
      </c>
      <c r="L2433" s="3" t="s">
        <v>8170</v>
      </c>
      <c r="M2433" s="4">
        <v>194384.34</v>
      </c>
      <c r="N2433" s="32">
        <f>Table2[[#This Row],[Price]]*Table2[[#This Row],[Quantity Sold]]</f>
        <v>194384.34</v>
      </c>
      <c r="O2433" s="1">
        <f t="shared" si="302"/>
        <v>2024</v>
      </c>
      <c r="P2433" s="1" t="str">
        <f t="shared" si="303"/>
        <v>ACCESSORIES</v>
      </c>
      <c r="Q2433" s="1" t="str">
        <f t="shared" si="309"/>
        <v>Accessories_Hats</v>
      </c>
      <c r="T2433" s="1" t="str">
        <f t="shared" si="304"/>
        <v>HIGH PRICE</v>
      </c>
      <c r="U2433" t="str">
        <f t="shared" si="310"/>
        <v>No Discount</v>
      </c>
      <c r="V2433" t="str">
        <f t="shared" si="305"/>
        <v>Other</v>
      </c>
      <c r="W2433" s="1" t="b">
        <f t="shared" si="306"/>
        <v>1</v>
      </c>
      <c r="X2433" t="b">
        <f t="shared" si="307"/>
        <v>0</v>
      </c>
    </row>
    <row r="2434" spans="1:24" x14ac:dyDescent="0.3">
      <c r="A2434" s="2" t="s">
        <v>2418</v>
      </c>
      <c r="B2434" s="3" t="s">
        <v>6164</v>
      </c>
      <c r="C2434" s="3" t="s">
        <v>7405</v>
      </c>
      <c r="D2434" s="3" t="s">
        <v>7409</v>
      </c>
      <c r="E2434" s="3" t="s">
        <v>7427</v>
      </c>
      <c r="F2434" s="3" t="s">
        <v>7429</v>
      </c>
      <c r="G2434" s="3">
        <v>9931.7800000000007</v>
      </c>
      <c r="H2434" s="3">
        <v>15</v>
      </c>
      <c r="I2434" s="8" t="s">
        <v>7935</v>
      </c>
      <c r="J2434" s="3" t="s">
        <v>8162</v>
      </c>
      <c r="K2434" s="3" t="s">
        <v>8168</v>
      </c>
      <c r="L2434" s="3" t="s">
        <v>8170</v>
      </c>
      <c r="M2434" s="4">
        <v>148976.70000000001</v>
      </c>
      <c r="N2434" s="32">
        <f>Table2[[#This Row],[Price]]*Table2[[#This Row],[Quantity Sold]]</f>
        <v>148976.70000000001</v>
      </c>
      <c r="O2434" s="1">
        <f t="shared" si="302"/>
        <v>2022</v>
      </c>
      <c r="P2434" s="1" t="str">
        <f t="shared" si="303"/>
        <v>MEN</v>
      </c>
      <c r="Q2434" s="1" t="str">
        <f t="shared" si="309"/>
        <v>Men_Jackets</v>
      </c>
      <c r="T2434" s="1" t="str">
        <f t="shared" si="304"/>
        <v>LOW PRICE</v>
      </c>
      <c r="U2434" t="str">
        <f t="shared" si="310"/>
        <v>No Discount</v>
      </c>
      <c r="V2434" t="str">
        <f t="shared" si="305"/>
        <v>Other</v>
      </c>
      <c r="W2434" s="1" t="b">
        <f t="shared" si="306"/>
        <v>1</v>
      </c>
      <c r="X2434" t="b">
        <f t="shared" si="307"/>
        <v>0</v>
      </c>
    </row>
    <row r="2435" spans="1:24" ht="28.8" x14ac:dyDescent="0.3">
      <c r="A2435" s="2" t="s">
        <v>2419</v>
      </c>
      <c r="B2435" s="3" t="s">
        <v>6165</v>
      </c>
      <c r="C2435" s="3" t="s">
        <v>7407</v>
      </c>
      <c r="D2435" s="3" t="s">
        <v>7418</v>
      </c>
      <c r="E2435" s="3" t="s">
        <v>7427</v>
      </c>
      <c r="F2435" s="3" t="s">
        <v>7429</v>
      </c>
      <c r="G2435" s="3">
        <v>13748.95</v>
      </c>
      <c r="H2435" s="3">
        <v>4</v>
      </c>
      <c r="I2435" s="8" t="s">
        <v>7566</v>
      </c>
      <c r="J2435" s="3" t="s">
        <v>8166</v>
      </c>
      <c r="K2435" s="3" t="s">
        <v>8167</v>
      </c>
      <c r="L2435" s="3" t="s">
        <v>8169</v>
      </c>
      <c r="M2435" s="4">
        <v>43996.639999999999</v>
      </c>
      <c r="N2435" s="32">
        <f>Table2[[#This Row],[Price]]*Table2[[#This Row],[Quantity Sold]]</f>
        <v>54995.8</v>
      </c>
      <c r="O2435" s="1">
        <f t="shared" ref="O2435:O2498" si="311">YEAR(I2435)</f>
        <v>2024</v>
      </c>
      <c r="P2435" s="1" t="str">
        <f t="shared" ref="P2435:P2498" si="312">UPPER(C2435)</f>
        <v>KIDS</v>
      </c>
      <c r="Q2435" s="1" t="str">
        <f t="shared" si="309"/>
        <v>Kids_Sweaters</v>
      </c>
      <c r="T2435" s="1" t="str">
        <f t="shared" ref="T2435:T2498" si="313">IF(G2435&gt;10000,"HIGH PRICE", "LOW PRICE")</f>
        <v>HIGH PRICE</v>
      </c>
      <c r="U2435" t="str">
        <f t="shared" si="310"/>
        <v>Discounted</v>
      </c>
      <c r="V2435" t="str">
        <f t="shared" ref="V2435:V2498" si="314">IF(AND(C2435 = "Men", L2435 = "Yes"), "Men's Discounted Item", "Other")</f>
        <v>Other</v>
      </c>
      <c r="W2435" s="1" t="b">
        <f t="shared" ref="W2435:W2498" si="315">H2435&gt;=10</f>
        <v>0</v>
      </c>
      <c r="X2435" t="b">
        <f t="shared" ref="X2435:X2498" si="316">L2435 = "Yes"</f>
        <v>1</v>
      </c>
    </row>
    <row r="2436" spans="1:24" ht="28.8" x14ac:dyDescent="0.3">
      <c r="A2436" s="2" t="s">
        <v>2420</v>
      </c>
      <c r="B2436" s="3" t="s">
        <v>4463</v>
      </c>
      <c r="C2436" s="3" t="s">
        <v>7406</v>
      </c>
      <c r="D2436" s="3" t="s">
        <v>7412</v>
      </c>
      <c r="E2436" s="3" t="s">
        <v>7427</v>
      </c>
      <c r="F2436" s="3" t="s">
        <v>7429</v>
      </c>
      <c r="G2436" s="3">
        <v>3466.91</v>
      </c>
      <c r="H2436" s="3">
        <v>19</v>
      </c>
      <c r="I2436" s="8" t="s">
        <v>7800</v>
      </c>
      <c r="J2436" s="3" t="s">
        <v>8162</v>
      </c>
      <c r="K2436" s="3" t="s">
        <v>8168</v>
      </c>
      <c r="L2436" s="3" t="s">
        <v>8170</v>
      </c>
      <c r="M2436" s="4">
        <v>65871.289999999994</v>
      </c>
      <c r="N2436" s="32">
        <f>Table2[[#This Row],[Price]]*Table2[[#This Row],[Quantity Sold]]</f>
        <v>65871.289999999994</v>
      </c>
      <c r="O2436" s="1">
        <f t="shared" si="311"/>
        <v>2022</v>
      </c>
      <c r="P2436" s="1" t="str">
        <f t="shared" si="312"/>
        <v>ACCESSORIES</v>
      </c>
      <c r="Q2436" s="1" t="str">
        <f t="shared" si="309"/>
        <v>Accessories_Hats</v>
      </c>
      <c r="T2436" s="1" t="str">
        <f t="shared" si="313"/>
        <v>LOW PRICE</v>
      </c>
      <c r="U2436" t="str">
        <f t="shared" si="310"/>
        <v>No Discount</v>
      </c>
      <c r="V2436" t="str">
        <f t="shared" si="314"/>
        <v>Other</v>
      </c>
      <c r="W2436" s="1" t="b">
        <f t="shared" si="315"/>
        <v>1</v>
      </c>
      <c r="X2436" t="b">
        <f t="shared" si="316"/>
        <v>0</v>
      </c>
    </row>
    <row r="2437" spans="1:24" x14ac:dyDescent="0.3">
      <c r="A2437" s="2" t="s">
        <v>2421</v>
      </c>
      <c r="B2437" s="3" t="s">
        <v>6166</v>
      </c>
      <c r="C2437" s="3" t="s">
        <v>7405</v>
      </c>
      <c r="D2437" s="3" t="s">
        <v>7409</v>
      </c>
      <c r="E2437" s="3" t="s">
        <v>7427</v>
      </c>
      <c r="F2437" s="3" t="s">
        <v>7434</v>
      </c>
      <c r="G2437" s="3">
        <v>4276.16</v>
      </c>
      <c r="H2437" s="3">
        <v>10</v>
      </c>
      <c r="I2437" s="8" t="s">
        <v>7524</v>
      </c>
      <c r="J2437" s="3" t="s">
        <v>8163</v>
      </c>
      <c r="K2437" s="3" t="s">
        <v>8167</v>
      </c>
      <c r="L2437" s="3" t="s">
        <v>8170</v>
      </c>
      <c r="M2437" s="4">
        <v>42761.599999999999</v>
      </c>
      <c r="N2437" s="32">
        <f>Table2[[#This Row],[Price]]*Table2[[#This Row],[Quantity Sold]]</f>
        <v>42761.599999999999</v>
      </c>
      <c r="O2437" s="1">
        <f t="shared" si="311"/>
        <v>2023</v>
      </c>
      <c r="P2437" s="1" t="str">
        <f t="shared" si="312"/>
        <v>MEN</v>
      </c>
      <c r="Q2437" s="1" t="str">
        <f t="shared" si="309"/>
        <v>Men_Jackets</v>
      </c>
      <c r="T2437" s="1" t="str">
        <f t="shared" si="313"/>
        <v>LOW PRICE</v>
      </c>
      <c r="U2437" t="str">
        <f t="shared" si="310"/>
        <v>No Discount</v>
      </c>
      <c r="V2437" t="str">
        <f t="shared" si="314"/>
        <v>Other</v>
      </c>
      <c r="W2437" s="1" t="b">
        <f t="shared" si="315"/>
        <v>1</v>
      </c>
      <c r="X2437" t="b">
        <f t="shared" si="316"/>
        <v>0</v>
      </c>
    </row>
    <row r="2438" spans="1:24" x14ac:dyDescent="0.3">
      <c r="A2438" s="2" t="s">
        <v>2422</v>
      </c>
      <c r="B2438" s="3" t="s">
        <v>6167</v>
      </c>
      <c r="C2438" s="3" t="s">
        <v>7407</v>
      </c>
      <c r="D2438" s="3" t="s">
        <v>7413</v>
      </c>
      <c r="E2438" s="3" t="s">
        <v>7425</v>
      </c>
      <c r="F2438" s="3" t="s">
        <v>7430</v>
      </c>
      <c r="G2438" s="3">
        <v>16458.900000000001</v>
      </c>
      <c r="H2438" s="3">
        <v>20</v>
      </c>
      <c r="I2438" s="8" t="s">
        <v>7597</v>
      </c>
      <c r="J2438" s="3" t="s">
        <v>8162</v>
      </c>
      <c r="K2438" s="3" t="s">
        <v>8167</v>
      </c>
      <c r="L2438" s="3" t="s">
        <v>8169</v>
      </c>
      <c r="M2438" s="4">
        <v>263342.40000000002</v>
      </c>
      <c r="N2438" s="32">
        <f>Table2[[#This Row],[Price]]*Table2[[#This Row],[Quantity Sold]]</f>
        <v>329178</v>
      </c>
      <c r="O2438" s="1">
        <f t="shared" si="311"/>
        <v>2023</v>
      </c>
      <c r="P2438" s="1" t="str">
        <f t="shared" si="312"/>
        <v>KIDS</v>
      </c>
      <c r="Q2438" s="1" t="str">
        <f t="shared" si="309"/>
        <v>Kids_Shorts</v>
      </c>
      <c r="T2438" s="1" t="str">
        <f t="shared" si="313"/>
        <v>HIGH PRICE</v>
      </c>
      <c r="U2438" t="str">
        <f t="shared" si="310"/>
        <v>Discounted</v>
      </c>
      <c r="V2438" t="str">
        <f t="shared" si="314"/>
        <v>Other</v>
      </c>
      <c r="W2438" s="1" t="b">
        <f t="shared" si="315"/>
        <v>1</v>
      </c>
      <c r="X2438" t="b">
        <f t="shared" si="316"/>
        <v>1</v>
      </c>
    </row>
    <row r="2439" spans="1:24" x14ac:dyDescent="0.3">
      <c r="A2439" s="2" t="s">
        <v>2423</v>
      </c>
      <c r="B2439" s="3" t="s">
        <v>6168</v>
      </c>
      <c r="C2439" s="3" t="s">
        <v>7405</v>
      </c>
      <c r="D2439" s="3" t="s">
        <v>7411</v>
      </c>
      <c r="E2439" s="3" t="s">
        <v>7425</v>
      </c>
      <c r="F2439" s="3" t="s">
        <v>7433</v>
      </c>
      <c r="G2439" s="3">
        <v>1065.72</v>
      </c>
      <c r="H2439" s="3">
        <v>2</v>
      </c>
      <c r="I2439" s="8" t="s">
        <v>7734</v>
      </c>
      <c r="J2439" s="3" t="s">
        <v>8164</v>
      </c>
      <c r="K2439" s="3" t="s">
        <v>8167</v>
      </c>
      <c r="L2439" s="3" t="s">
        <v>8169</v>
      </c>
      <c r="M2439" s="4">
        <v>1704.82</v>
      </c>
      <c r="N2439" s="32">
        <f>Table2[[#This Row],[Price]]*Table2[[#This Row],[Quantity Sold]]</f>
        <v>2131.44</v>
      </c>
      <c r="O2439" s="1">
        <f t="shared" si="311"/>
        <v>2024</v>
      </c>
      <c r="P2439" s="1" t="str">
        <f t="shared" si="312"/>
        <v>MEN</v>
      </c>
      <c r="Q2439" s="1" t="str">
        <f t="shared" si="309"/>
        <v>Men_Pants</v>
      </c>
      <c r="T2439" s="1" t="str">
        <f t="shared" si="313"/>
        <v>LOW PRICE</v>
      </c>
      <c r="U2439" t="str">
        <f t="shared" si="310"/>
        <v>Discounted</v>
      </c>
      <c r="V2439" t="str">
        <f t="shared" si="314"/>
        <v>Men's Discounted Item</v>
      </c>
      <c r="W2439" s="1" t="b">
        <f t="shared" si="315"/>
        <v>0</v>
      </c>
      <c r="X2439" t="b">
        <f t="shared" si="316"/>
        <v>1</v>
      </c>
    </row>
    <row r="2440" spans="1:24" ht="28.8" x14ac:dyDescent="0.3">
      <c r="A2440" s="2" t="s">
        <v>2424</v>
      </c>
      <c r="B2440" s="3" t="s">
        <v>6169</v>
      </c>
      <c r="C2440" s="3" t="s">
        <v>7406</v>
      </c>
      <c r="D2440" s="3" t="s">
        <v>7414</v>
      </c>
      <c r="E2440" s="3" t="s">
        <v>7426</v>
      </c>
      <c r="F2440" s="3" t="s">
        <v>7428</v>
      </c>
      <c r="G2440" s="3">
        <v>9257.82</v>
      </c>
      <c r="H2440" s="3">
        <v>16</v>
      </c>
      <c r="I2440" s="8" t="s">
        <v>7634</v>
      </c>
      <c r="J2440" s="3" t="s">
        <v>8165</v>
      </c>
      <c r="K2440" s="3" t="s">
        <v>8167</v>
      </c>
      <c r="L2440" s="3" t="s">
        <v>8170</v>
      </c>
      <c r="M2440" s="4">
        <v>148125.12</v>
      </c>
      <c r="N2440" s="32">
        <f>Table2[[#This Row],[Price]]*Table2[[#This Row],[Quantity Sold]]</f>
        <v>148125.12</v>
      </c>
      <c r="O2440" s="1">
        <f t="shared" si="311"/>
        <v>2023</v>
      </c>
      <c r="P2440" s="1" t="str">
        <f t="shared" si="312"/>
        <v>ACCESSORIES</v>
      </c>
      <c r="Q2440" s="1" t="str">
        <f t="shared" si="309"/>
        <v>Accessories_Bags</v>
      </c>
      <c r="T2440" s="1" t="str">
        <f t="shared" si="313"/>
        <v>LOW PRICE</v>
      </c>
      <c r="U2440" t="str">
        <f t="shared" si="310"/>
        <v>No Discount</v>
      </c>
      <c r="V2440" t="str">
        <f t="shared" si="314"/>
        <v>Other</v>
      </c>
      <c r="W2440" s="1" t="b">
        <f t="shared" si="315"/>
        <v>1</v>
      </c>
      <c r="X2440" t="b">
        <f t="shared" si="316"/>
        <v>0</v>
      </c>
    </row>
    <row r="2441" spans="1:24" x14ac:dyDescent="0.3">
      <c r="A2441" s="2" t="s">
        <v>2425</v>
      </c>
      <c r="B2441" s="3" t="s">
        <v>6170</v>
      </c>
      <c r="C2441" s="3" t="s">
        <v>7405</v>
      </c>
      <c r="D2441" s="3" t="s">
        <v>7417</v>
      </c>
      <c r="E2441" s="3" t="s">
        <v>7424</v>
      </c>
      <c r="F2441" s="3" t="s">
        <v>7429</v>
      </c>
      <c r="G2441" s="3">
        <v>16192.47</v>
      </c>
      <c r="H2441" s="3">
        <v>13</v>
      </c>
      <c r="I2441" s="8" t="s">
        <v>7445</v>
      </c>
      <c r="J2441" s="3" t="s">
        <v>8162</v>
      </c>
      <c r="K2441" s="3" t="s">
        <v>8167</v>
      </c>
      <c r="L2441" s="3" t="s">
        <v>8170</v>
      </c>
      <c r="M2441" s="4">
        <v>210502.11</v>
      </c>
      <c r="N2441" s="32">
        <f>Table2[[#This Row],[Price]]*Table2[[#This Row],[Quantity Sold]]</f>
        <v>210502.11</v>
      </c>
      <c r="O2441" s="1">
        <f t="shared" si="311"/>
        <v>2024</v>
      </c>
      <c r="P2441" s="1" t="str">
        <f t="shared" si="312"/>
        <v>MEN</v>
      </c>
      <c r="Q2441" s="1" t="str">
        <f t="shared" si="309"/>
        <v>Men_Shoes</v>
      </c>
      <c r="T2441" s="1" t="str">
        <f t="shared" si="313"/>
        <v>HIGH PRICE</v>
      </c>
      <c r="U2441" t="str">
        <f t="shared" si="310"/>
        <v>No Discount</v>
      </c>
      <c r="V2441" t="str">
        <f t="shared" si="314"/>
        <v>Other</v>
      </c>
      <c r="W2441" s="1" t="b">
        <f t="shared" si="315"/>
        <v>1</v>
      </c>
      <c r="X2441" t="b">
        <f t="shared" si="316"/>
        <v>0</v>
      </c>
    </row>
    <row r="2442" spans="1:24" ht="28.8" x14ac:dyDescent="0.3">
      <c r="A2442" s="2" t="s">
        <v>2426</v>
      </c>
      <c r="B2442" s="3" t="s">
        <v>6171</v>
      </c>
      <c r="C2442" s="3" t="s">
        <v>7407</v>
      </c>
      <c r="D2442" s="3" t="s">
        <v>7418</v>
      </c>
      <c r="E2442" s="3" t="s">
        <v>7426</v>
      </c>
      <c r="F2442" s="3" t="s">
        <v>7432</v>
      </c>
      <c r="G2442" s="3">
        <v>7751.37</v>
      </c>
      <c r="H2442" s="3">
        <v>18</v>
      </c>
      <c r="I2442" s="8" t="s">
        <v>8089</v>
      </c>
      <c r="J2442" s="3" t="s">
        <v>8165</v>
      </c>
      <c r="K2442" s="3" t="s">
        <v>8168</v>
      </c>
      <c r="L2442" s="3" t="s">
        <v>8169</v>
      </c>
      <c r="M2442" s="4">
        <v>111620.06</v>
      </c>
      <c r="N2442" s="32">
        <f>Table2[[#This Row],[Price]]*Table2[[#This Row],[Quantity Sold]]</f>
        <v>139524.66</v>
      </c>
      <c r="O2442" s="1">
        <f t="shared" si="311"/>
        <v>2023</v>
      </c>
      <c r="P2442" s="1" t="str">
        <f t="shared" si="312"/>
        <v>KIDS</v>
      </c>
      <c r="Q2442" s="1" t="str">
        <f t="shared" si="309"/>
        <v>Kids_Sweaters</v>
      </c>
      <c r="T2442" s="1" t="str">
        <f t="shared" si="313"/>
        <v>LOW PRICE</v>
      </c>
      <c r="U2442" t="str">
        <f t="shared" si="310"/>
        <v>Discounted</v>
      </c>
      <c r="V2442" t="str">
        <f t="shared" si="314"/>
        <v>Other</v>
      </c>
      <c r="W2442" s="1" t="b">
        <f t="shared" si="315"/>
        <v>1</v>
      </c>
      <c r="X2442" t="b">
        <f t="shared" si="316"/>
        <v>1</v>
      </c>
    </row>
    <row r="2443" spans="1:24" x14ac:dyDescent="0.3">
      <c r="A2443" s="2" t="s">
        <v>2427</v>
      </c>
      <c r="B2443" s="3" t="s">
        <v>6172</v>
      </c>
      <c r="C2443" s="3" t="s">
        <v>7405</v>
      </c>
      <c r="D2443" s="3" t="s">
        <v>7410</v>
      </c>
      <c r="E2443" s="3" t="s">
        <v>7424</v>
      </c>
      <c r="F2443" s="3" t="s">
        <v>7430</v>
      </c>
      <c r="G2443" s="3">
        <v>2231.87</v>
      </c>
      <c r="H2443" s="3">
        <v>1</v>
      </c>
      <c r="I2443" s="8" t="s">
        <v>7463</v>
      </c>
      <c r="J2443" s="3" t="s">
        <v>8165</v>
      </c>
      <c r="K2443" s="3" t="s">
        <v>8168</v>
      </c>
      <c r="L2443" s="3" t="s">
        <v>8170</v>
      </c>
      <c r="M2443" s="4">
        <v>2231.87</v>
      </c>
      <c r="N2443" s="32">
        <f>Table2[[#This Row],[Price]]*Table2[[#This Row],[Quantity Sold]]</f>
        <v>2231.87</v>
      </c>
      <c r="O2443" s="1">
        <f t="shared" si="311"/>
        <v>2024</v>
      </c>
      <c r="P2443" s="1" t="str">
        <f t="shared" si="312"/>
        <v>MEN</v>
      </c>
      <c r="Q2443" s="1" t="str">
        <f t="shared" si="309"/>
        <v>Men_Shirts</v>
      </c>
      <c r="T2443" s="1" t="str">
        <f t="shared" si="313"/>
        <v>LOW PRICE</v>
      </c>
      <c r="U2443" t="str">
        <f t="shared" si="310"/>
        <v>No Discount</v>
      </c>
      <c r="V2443" t="str">
        <f t="shared" si="314"/>
        <v>Other</v>
      </c>
      <c r="W2443" s="1" t="b">
        <f t="shared" si="315"/>
        <v>0</v>
      </c>
      <c r="X2443" t="b">
        <f t="shared" si="316"/>
        <v>0</v>
      </c>
    </row>
    <row r="2444" spans="1:24" ht="28.8" x14ac:dyDescent="0.3">
      <c r="A2444" s="2" t="s">
        <v>2428</v>
      </c>
      <c r="B2444" s="3" t="s">
        <v>6173</v>
      </c>
      <c r="C2444" s="3" t="s">
        <v>7406</v>
      </c>
      <c r="D2444" s="3" t="s">
        <v>7414</v>
      </c>
      <c r="E2444" s="3" t="s">
        <v>7424</v>
      </c>
      <c r="F2444" s="3" t="s">
        <v>7430</v>
      </c>
      <c r="G2444" s="3">
        <v>15376.58</v>
      </c>
      <c r="H2444" s="3">
        <v>7</v>
      </c>
      <c r="I2444" s="8" t="s">
        <v>7908</v>
      </c>
      <c r="J2444" s="3" t="s">
        <v>8166</v>
      </c>
      <c r="K2444" s="3" t="s">
        <v>8167</v>
      </c>
      <c r="L2444" s="3" t="s">
        <v>8169</v>
      </c>
      <c r="M2444" s="4">
        <v>86109.18</v>
      </c>
      <c r="N2444" s="32">
        <f>Table2[[#This Row],[Price]]*Table2[[#This Row],[Quantity Sold]]</f>
        <v>107636.06</v>
      </c>
      <c r="O2444" s="1">
        <f t="shared" si="311"/>
        <v>2023</v>
      </c>
      <c r="P2444" s="1" t="str">
        <f t="shared" si="312"/>
        <v>ACCESSORIES</v>
      </c>
      <c r="Q2444" s="1" t="str">
        <f t="shared" si="309"/>
        <v>Accessories_Bags</v>
      </c>
      <c r="T2444" s="1" t="str">
        <f t="shared" si="313"/>
        <v>HIGH PRICE</v>
      </c>
      <c r="U2444" t="str">
        <f t="shared" si="310"/>
        <v>Discounted</v>
      </c>
      <c r="V2444" t="str">
        <f t="shared" si="314"/>
        <v>Other</v>
      </c>
      <c r="W2444" s="1" t="b">
        <f t="shared" si="315"/>
        <v>0</v>
      </c>
      <c r="X2444" t="b">
        <f t="shared" si="316"/>
        <v>1</v>
      </c>
    </row>
    <row r="2445" spans="1:24" ht="28.8" x14ac:dyDescent="0.3">
      <c r="A2445" s="2" t="s">
        <v>2429</v>
      </c>
      <c r="B2445" s="3" t="s">
        <v>6174</v>
      </c>
      <c r="C2445" s="3" t="s">
        <v>7406</v>
      </c>
      <c r="D2445" s="3" t="s">
        <v>7414</v>
      </c>
      <c r="E2445" s="3" t="s">
        <v>7423</v>
      </c>
      <c r="F2445" s="3" t="s">
        <v>7433</v>
      </c>
      <c r="G2445" s="3">
        <v>13251.78</v>
      </c>
      <c r="H2445" s="3">
        <v>17</v>
      </c>
      <c r="I2445" s="8" t="s">
        <v>7901</v>
      </c>
      <c r="J2445" s="3" t="s">
        <v>8164</v>
      </c>
      <c r="K2445" s="3" t="s">
        <v>8168</v>
      </c>
      <c r="L2445" s="3" t="s">
        <v>8170</v>
      </c>
      <c r="M2445" s="4">
        <v>225280.26</v>
      </c>
      <c r="N2445" s="32">
        <f>Table2[[#This Row],[Price]]*Table2[[#This Row],[Quantity Sold]]</f>
        <v>225280.26</v>
      </c>
      <c r="O2445" s="1">
        <f t="shared" si="311"/>
        <v>2023</v>
      </c>
      <c r="P2445" s="1" t="str">
        <f t="shared" si="312"/>
        <v>ACCESSORIES</v>
      </c>
      <c r="Q2445" s="1" t="str">
        <f t="shared" si="309"/>
        <v>Accessories_Bags</v>
      </c>
      <c r="T2445" s="1" t="str">
        <f t="shared" si="313"/>
        <v>HIGH PRICE</v>
      </c>
      <c r="U2445" t="str">
        <f t="shared" si="310"/>
        <v>No Discount</v>
      </c>
      <c r="V2445" t="str">
        <f t="shared" si="314"/>
        <v>Other</v>
      </c>
      <c r="W2445" s="1" t="b">
        <f t="shared" si="315"/>
        <v>1</v>
      </c>
      <c r="X2445" t="b">
        <f t="shared" si="316"/>
        <v>0</v>
      </c>
    </row>
    <row r="2446" spans="1:24" ht="28.8" x14ac:dyDescent="0.3">
      <c r="A2446" s="2" t="s">
        <v>2430</v>
      </c>
      <c r="B2446" s="3" t="s">
        <v>6175</v>
      </c>
      <c r="C2446" s="3" t="s">
        <v>7406</v>
      </c>
      <c r="D2446" s="3" t="s">
        <v>7412</v>
      </c>
      <c r="E2446" s="3" t="s">
        <v>7425</v>
      </c>
      <c r="F2446" s="3" t="s">
        <v>7431</v>
      </c>
      <c r="G2446" s="3">
        <v>1406.85</v>
      </c>
      <c r="H2446" s="3">
        <v>14</v>
      </c>
      <c r="I2446" s="8" t="s">
        <v>7579</v>
      </c>
      <c r="J2446" s="3" t="s">
        <v>8166</v>
      </c>
      <c r="K2446" s="3" t="s">
        <v>8167</v>
      </c>
      <c r="L2446" s="3" t="s">
        <v>8170</v>
      </c>
      <c r="M2446" s="4">
        <v>19695.900000000001</v>
      </c>
      <c r="N2446" s="32">
        <f>Table2[[#This Row],[Price]]*Table2[[#This Row],[Quantity Sold]]</f>
        <v>19695.899999999998</v>
      </c>
      <c r="O2446" s="1">
        <f t="shared" si="311"/>
        <v>2023</v>
      </c>
      <c r="P2446" s="1" t="str">
        <f t="shared" si="312"/>
        <v>ACCESSORIES</v>
      </c>
      <c r="Q2446" s="1" t="str">
        <f t="shared" si="309"/>
        <v>Accessories_Hats</v>
      </c>
      <c r="T2446" s="1" t="str">
        <f t="shared" si="313"/>
        <v>LOW PRICE</v>
      </c>
      <c r="U2446" t="str">
        <f t="shared" ref="U2446:U2477" si="317">IF(L2446 = "Yes", "Discounted", "No Discount")</f>
        <v>No Discount</v>
      </c>
      <c r="V2446" t="str">
        <f t="shared" si="314"/>
        <v>Other</v>
      </c>
      <c r="W2446" s="1" t="b">
        <f t="shared" si="315"/>
        <v>1</v>
      </c>
      <c r="X2446" t="b">
        <f t="shared" si="316"/>
        <v>0</v>
      </c>
    </row>
    <row r="2447" spans="1:24" x14ac:dyDescent="0.3">
      <c r="A2447" s="2" t="s">
        <v>2431</v>
      </c>
      <c r="B2447" s="3" t="s">
        <v>6176</v>
      </c>
      <c r="C2447" s="3" t="s">
        <v>7405</v>
      </c>
      <c r="D2447" s="3" t="s">
        <v>7410</v>
      </c>
      <c r="E2447" s="3" t="s">
        <v>7425</v>
      </c>
      <c r="F2447" s="3" t="s">
        <v>7430</v>
      </c>
      <c r="G2447" s="3">
        <v>7181.99</v>
      </c>
      <c r="H2447" s="3">
        <v>4</v>
      </c>
      <c r="I2447" s="8" t="s">
        <v>7980</v>
      </c>
      <c r="J2447" s="3" t="s">
        <v>8165</v>
      </c>
      <c r="K2447" s="3" t="s">
        <v>8167</v>
      </c>
      <c r="L2447" s="3" t="s">
        <v>8169</v>
      </c>
      <c r="M2447" s="4">
        <v>22982.7</v>
      </c>
      <c r="N2447" s="32">
        <f>Table2[[#This Row],[Price]]*Table2[[#This Row],[Quantity Sold]]</f>
        <v>28727.96</v>
      </c>
      <c r="O2447" s="1">
        <f t="shared" si="311"/>
        <v>2024</v>
      </c>
      <c r="P2447" s="1" t="str">
        <f t="shared" si="312"/>
        <v>MEN</v>
      </c>
      <c r="Q2447" s="1" t="str">
        <f t="shared" si="309"/>
        <v>Men_Shirts</v>
      </c>
      <c r="T2447" s="1" t="str">
        <f t="shared" si="313"/>
        <v>LOW PRICE</v>
      </c>
      <c r="U2447" t="str">
        <f t="shared" si="317"/>
        <v>Discounted</v>
      </c>
      <c r="V2447" t="str">
        <f t="shared" si="314"/>
        <v>Men's Discounted Item</v>
      </c>
      <c r="W2447" s="1" t="b">
        <f t="shared" si="315"/>
        <v>0</v>
      </c>
      <c r="X2447" t="b">
        <f t="shared" si="316"/>
        <v>1</v>
      </c>
    </row>
    <row r="2448" spans="1:24" ht="28.8" x14ac:dyDescent="0.3">
      <c r="A2448" s="2" t="s">
        <v>2432</v>
      </c>
      <c r="B2448" s="3" t="s">
        <v>6177</v>
      </c>
      <c r="C2448" s="3" t="s">
        <v>7406</v>
      </c>
      <c r="D2448" s="3" t="s">
        <v>7421</v>
      </c>
      <c r="E2448" s="3" t="s">
        <v>7423</v>
      </c>
      <c r="F2448" s="3" t="s">
        <v>7431</v>
      </c>
      <c r="G2448" s="3">
        <v>6835.88</v>
      </c>
      <c r="H2448" s="3">
        <v>6</v>
      </c>
      <c r="I2448" s="8" t="s">
        <v>7635</v>
      </c>
      <c r="J2448" s="3" t="s">
        <v>8165</v>
      </c>
      <c r="K2448" s="3" t="s">
        <v>8167</v>
      </c>
      <c r="L2448" s="3" t="s">
        <v>8169</v>
      </c>
      <c r="M2448" s="4">
        <v>32812.39</v>
      </c>
      <c r="N2448" s="32">
        <f>Table2[[#This Row],[Price]]*Table2[[#This Row],[Quantity Sold]]</f>
        <v>41015.279999999999</v>
      </c>
      <c r="O2448" s="1">
        <f t="shared" si="311"/>
        <v>2022</v>
      </c>
      <c r="P2448" s="1" t="str">
        <f t="shared" si="312"/>
        <v>ACCESSORIES</v>
      </c>
      <c r="Q2448" s="1" t="str">
        <f t="shared" si="309"/>
        <v>Accessories_Scarves</v>
      </c>
      <c r="T2448" s="1" t="str">
        <f t="shared" si="313"/>
        <v>LOW PRICE</v>
      </c>
      <c r="U2448" t="str">
        <f t="shared" si="317"/>
        <v>Discounted</v>
      </c>
      <c r="V2448" t="str">
        <f t="shared" si="314"/>
        <v>Other</v>
      </c>
      <c r="W2448" s="1" t="b">
        <f t="shared" si="315"/>
        <v>0</v>
      </c>
      <c r="X2448" t="b">
        <f t="shared" si="316"/>
        <v>1</v>
      </c>
    </row>
    <row r="2449" spans="1:24" x14ac:dyDescent="0.3">
      <c r="A2449" s="2" t="s">
        <v>2433</v>
      </c>
      <c r="B2449" s="3" t="s">
        <v>6178</v>
      </c>
      <c r="C2449" s="3" t="s">
        <v>7405</v>
      </c>
      <c r="D2449" s="3" t="s">
        <v>7411</v>
      </c>
      <c r="E2449" s="3" t="s">
        <v>7427</v>
      </c>
      <c r="F2449" s="3" t="s">
        <v>7431</v>
      </c>
      <c r="G2449" s="3">
        <v>14876.09</v>
      </c>
      <c r="H2449" s="3">
        <v>12</v>
      </c>
      <c r="I2449" s="8" t="s">
        <v>8065</v>
      </c>
      <c r="J2449" s="3" t="s">
        <v>8162</v>
      </c>
      <c r="K2449" s="3" t="s">
        <v>8168</v>
      </c>
      <c r="L2449" s="3" t="s">
        <v>8170</v>
      </c>
      <c r="M2449" s="4">
        <v>178513.08</v>
      </c>
      <c r="N2449" s="32">
        <f>Table2[[#This Row],[Price]]*Table2[[#This Row],[Quantity Sold]]</f>
        <v>178513.08000000002</v>
      </c>
      <c r="O2449" s="1">
        <f t="shared" si="311"/>
        <v>2023</v>
      </c>
      <c r="P2449" s="1" t="str">
        <f t="shared" si="312"/>
        <v>MEN</v>
      </c>
      <c r="Q2449" s="1" t="str">
        <f t="shared" si="309"/>
        <v>Men_Pants</v>
      </c>
      <c r="T2449" s="1" t="str">
        <f t="shared" si="313"/>
        <v>HIGH PRICE</v>
      </c>
      <c r="U2449" t="str">
        <f t="shared" si="317"/>
        <v>No Discount</v>
      </c>
      <c r="V2449" t="str">
        <f t="shared" si="314"/>
        <v>Other</v>
      </c>
      <c r="W2449" s="1" t="b">
        <f t="shared" si="315"/>
        <v>1</v>
      </c>
      <c r="X2449" t="b">
        <f t="shared" si="316"/>
        <v>0</v>
      </c>
    </row>
    <row r="2450" spans="1:24" ht="28.8" x14ac:dyDescent="0.3">
      <c r="A2450" s="2" t="s">
        <v>2434</v>
      </c>
      <c r="B2450" s="3" t="s">
        <v>6179</v>
      </c>
      <c r="C2450" s="3" t="s">
        <v>7407</v>
      </c>
      <c r="D2450" s="3" t="s">
        <v>7418</v>
      </c>
      <c r="E2450" s="3" t="s">
        <v>7426</v>
      </c>
      <c r="F2450" s="3" t="s">
        <v>7432</v>
      </c>
      <c r="G2450" s="3">
        <v>13599.55</v>
      </c>
      <c r="H2450" s="3">
        <v>14</v>
      </c>
      <c r="I2450" s="8" t="s">
        <v>7476</v>
      </c>
      <c r="J2450" s="3" t="s">
        <v>8163</v>
      </c>
      <c r="K2450" s="3" t="s">
        <v>8168</v>
      </c>
      <c r="L2450" s="3" t="s">
        <v>8170</v>
      </c>
      <c r="M2450" s="4">
        <v>190393.7</v>
      </c>
      <c r="N2450" s="32">
        <f>Table2[[#This Row],[Price]]*Table2[[#This Row],[Quantity Sold]]</f>
        <v>190393.69999999998</v>
      </c>
      <c r="O2450" s="1">
        <f t="shared" si="311"/>
        <v>2022</v>
      </c>
      <c r="P2450" s="1" t="str">
        <f t="shared" si="312"/>
        <v>KIDS</v>
      </c>
      <c r="Q2450" s="1" t="str">
        <f t="shared" ref="Q2450:Q2513" si="318">CONCATENATE(C2450, "_",D2450)</f>
        <v>Kids_Sweaters</v>
      </c>
      <c r="T2450" s="1" t="str">
        <f t="shared" si="313"/>
        <v>HIGH PRICE</v>
      </c>
      <c r="U2450" t="str">
        <f t="shared" si="317"/>
        <v>No Discount</v>
      </c>
      <c r="V2450" t="str">
        <f t="shared" si="314"/>
        <v>Other</v>
      </c>
      <c r="W2450" s="1" t="b">
        <f t="shared" si="315"/>
        <v>1</v>
      </c>
      <c r="X2450" t="b">
        <f t="shared" si="316"/>
        <v>0</v>
      </c>
    </row>
    <row r="2451" spans="1:24" ht="28.8" x14ac:dyDescent="0.3">
      <c r="A2451" s="2" t="s">
        <v>2435</v>
      </c>
      <c r="B2451" s="3" t="s">
        <v>6180</v>
      </c>
      <c r="C2451" s="3" t="s">
        <v>7408</v>
      </c>
      <c r="D2451" s="3" t="s">
        <v>7422</v>
      </c>
      <c r="E2451" s="3" t="s">
        <v>7427</v>
      </c>
      <c r="F2451" s="3" t="s">
        <v>7432</v>
      </c>
      <c r="G2451" s="3">
        <v>11322.86</v>
      </c>
      <c r="H2451" s="3">
        <v>3</v>
      </c>
      <c r="I2451" s="8" t="s">
        <v>7953</v>
      </c>
      <c r="J2451" s="3" t="s">
        <v>8165</v>
      </c>
      <c r="K2451" s="3" t="s">
        <v>8168</v>
      </c>
      <c r="L2451" s="3" t="s">
        <v>8169</v>
      </c>
      <c r="M2451" s="4">
        <v>27175.03</v>
      </c>
      <c r="N2451" s="32">
        <f>Table2[[#This Row],[Price]]*Table2[[#This Row],[Quantity Sold]]</f>
        <v>33968.58</v>
      </c>
      <c r="O2451" s="1">
        <f t="shared" si="311"/>
        <v>2023</v>
      </c>
      <c r="P2451" s="1" t="str">
        <f t="shared" si="312"/>
        <v>WOMEN</v>
      </c>
      <c r="Q2451" s="1" t="str">
        <f t="shared" si="318"/>
        <v>Women_Skirts</v>
      </c>
      <c r="T2451" s="1" t="str">
        <f t="shared" si="313"/>
        <v>HIGH PRICE</v>
      </c>
      <c r="U2451" t="str">
        <f t="shared" si="317"/>
        <v>Discounted</v>
      </c>
      <c r="V2451" t="str">
        <f t="shared" si="314"/>
        <v>Other</v>
      </c>
      <c r="W2451" s="1" t="b">
        <f t="shared" si="315"/>
        <v>0</v>
      </c>
      <c r="X2451" t="b">
        <f t="shared" si="316"/>
        <v>1</v>
      </c>
    </row>
    <row r="2452" spans="1:24" ht="28.8" x14ac:dyDescent="0.3">
      <c r="A2452" s="2" t="s">
        <v>2436</v>
      </c>
      <c r="B2452" s="3" t="s">
        <v>6181</v>
      </c>
      <c r="C2452" s="3" t="s">
        <v>7407</v>
      </c>
      <c r="D2452" s="3" t="s">
        <v>7418</v>
      </c>
      <c r="E2452" s="3" t="s">
        <v>7424</v>
      </c>
      <c r="F2452" s="3" t="s">
        <v>7434</v>
      </c>
      <c r="G2452" s="3">
        <v>9520.93</v>
      </c>
      <c r="H2452" s="3">
        <v>4</v>
      </c>
      <c r="I2452" s="8" t="s">
        <v>7930</v>
      </c>
      <c r="J2452" s="3" t="s">
        <v>8163</v>
      </c>
      <c r="K2452" s="3" t="s">
        <v>8168</v>
      </c>
      <c r="L2452" s="3" t="s">
        <v>8170</v>
      </c>
      <c r="M2452" s="4">
        <v>38083.72</v>
      </c>
      <c r="N2452" s="32">
        <f>Table2[[#This Row],[Price]]*Table2[[#This Row],[Quantity Sold]]</f>
        <v>38083.72</v>
      </c>
      <c r="O2452" s="1">
        <f t="shared" si="311"/>
        <v>2024</v>
      </c>
      <c r="P2452" s="1" t="str">
        <f t="shared" si="312"/>
        <v>KIDS</v>
      </c>
      <c r="Q2452" s="1" t="str">
        <f t="shared" si="318"/>
        <v>Kids_Sweaters</v>
      </c>
      <c r="T2452" s="1" t="str">
        <f t="shared" si="313"/>
        <v>LOW PRICE</v>
      </c>
      <c r="U2452" t="str">
        <f t="shared" si="317"/>
        <v>No Discount</v>
      </c>
      <c r="V2452" t="str">
        <f t="shared" si="314"/>
        <v>Other</v>
      </c>
      <c r="W2452" s="1" t="b">
        <f t="shared" si="315"/>
        <v>0</v>
      </c>
      <c r="X2452" t="b">
        <f t="shared" si="316"/>
        <v>0</v>
      </c>
    </row>
    <row r="2453" spans="1:24" x14ac:dyDescent="0.3">
      <c r="A2453" s="2" t="s">
        <v>2437</v>
      </c>
      <c r="B2453" s="3" t="s">
        <v>6182</v>
      </c>
      <c r="C2453" s="3" t="s">
        <v>7405</v>
      </c>
      <c r="D2453" s="3" t="s">
        <v>7417</v>
      </c>
      <c r="E2453" s="3" t="s">
        <v>7424</v>
      </c>
      <c r="F2453" s="3" t="s">
        <v>7428</v>
      </c>
      <c r="G2453" s="3">
        <v>10047.15</v>
      </c>
      <c r="H2453" s="3">
        <v>5</v>
      </c>
      <c r="I2453" s="8" t="s">
        <v>7442</v>
      </c>
      <c r="J2453" s="3" t="s">
        <v>8165</v>
      </c>
      <c r="K2453" s="3" t="s">
        <v>8167</v>
      </c>
      <c r="L2453" s="3" t="s">
        <v>8169</v>
      </c>
      <c r="M2453" s="4">
        <v>40188.6</v>
      </c>
      <c r="N2453" s="32">
        <f>Table2[[#This Row],[Price]]*Table2[[#This Row],[Quantity Sold]]</f>
        <v>50235.75</v>
      </c>
      <c r="O2453" s="1">
        <f t="shared" si="311"/>
        <v>2023</v>
      </c>
      <c r="P2453" s="1" t="str">
        <f t="shared" si="312"/>
        <v>MEN</v>
      </c>
      <c r="Q2453" s="1" t="str">
        <f t="shared" si="318"/>
        <v>Men_Shoes</v>
      </c>
      <c r="T2453" s="1" t="str">
        <f t="shared" si="313"/>
        <v>HIGH PRICE</v>
      </c>
      <c r="U2453" t="str">
        <f t="shared" si="317"/>
        <v>Discounted</v>
      </c>
      <c r="V2453" t="str">
        <f t="shared" si="314"/>
        <v>Men's Discounted Item</v>
      </c>
      <c r="W2453" s="1" t="b">
        <f t="shared" si="315"/>
        <v>0</v>
      </c>
      <c r="X2453" t="b">
        <f t="shared" si="316"/>
        <v>1</v>
      </c>
    </row>
    <row r="2454" spans="1:24" x14ac:dyDescent="0.3">
      <c r="A2454" s="2" t="s">
        <v>2438</v>
      </c>
      <c r="B2454" s="3" t="s">
        <v>5951</v>
      </c>
      <c r="C2454" s="3" t="s">
        <v>7407</v>
      </c>
      <c r="D2454" s="3" t="s">
        <v>7413</v>
      </c>
      <c r="E2454" s="3" t="s">
        <v>7423</v>
      </c>
      <c r="F2454" s="3" t="s">
        <v>7432</v>
      </c>
      <c r="G2454" s="3">
        <v>6317.96</v>
      </c>
      <c r="H2454" s="3">
        <v>12</v>
      </c>
      <c r="I2454" s="8" t="s">
        <v>7611</v>
      </c>
      <c r="J2454" s="3" t="s">
        <v>8166</v>
      </c>
      <c r="K2454" s="3" t="s">
        <v>8167</v>
      </c>
      <c r="L2454" s="3" t="s">
        <v>8170</v>
      </c>
      <c r="M2454" s="4">
        <v>75815.520000000004</v>
      </c>
      <c r="N2454" s="32">
        <f>Table2[[#This Row],[Price]]*Table2[[#This Row],[Quantity Sold]]</f>
        <v>75815.520000000004</v>
      </c>
      <c r="O2454" s="1">
        <f t="shared" si="311"/>
        <v>2023</v>
      </c>
      <c r="P2454" s="1" t="str">
        <f t="shared" si="312"/>
        <v>KIDS</v>
      </c>
      <c r="Q2454" s="1" t="str">
        <f t="shared" si="318"/>
        <v>Kids_Shorts</v>
      </c>
      <c r="T2454" s="1" t="str">
        <f t="shared" si="313"/>
        <v>LOW PRICE</v>
      </c>
      <c r="U2454" t="str">
        <f t="shared" si="317"/>
        <v>No Discount</v>
      </c>
      <c r="V2454" t="str">
        <f t="shared" si="314"/>
        <v>Other</v>
      </c>
      <c r="W2454" s="1" t="b">
        <f t="shared" si="315"/>
        <v>1</v>
      </c>
      <c r="X2454" t="b">
        <f t="shared" si="316"/>
        <v>0</v>
      </c>
    </row>
    <row r="2455" spans="1:24" ht="28.8" x14ac:dyDescent="0.3">
      <c r="A2455" s="2" t="s">
        <v>2439</v>
      </c>
      <c r="B2455" s="3" t="s">
        <v>6183</v>
      </c>
      <c r="C2455" s="3" t="s">
        <v>7407</v>
      </c>
      <c r="D2455" s="3" t="s">
        <v>7418</v>
      </c>
      <c r="E2455" s="3" t="s">
        <v>7424</v>
      </c>
      <c r="F2455" s="3" t="s">
        <v>7430</v>
      </c>
      <c r="G2455" s="3">
        <v>12005.95</v>
      </c>
      <c r="H2455" s="3">
        <v>18</v>
      </c>
      <c r="I2455" s="8" t="s">
        <v>7890</v>
      </c>
      <c r="J2455" s="3" t="s">
        <v>8165</v>
      </c>
      <c r="K2455" s="3" t="s">
        <v>8168</v>
      </c>
      <c r="L2455" s="3" t="s">
        <v>8170</v>
      </c>
      <c r="M2455" s="4">
        <v>216107.1</v>
      </c>
      <c r="N2455" s="32">
        <f>Table2[[#This Row],[Price]]*Table2[[#This Row],[Quantity Sold]]</f>
        <v>216107.1</v>
      </c>
      <c r="O2455" s="1">
        <f t="shared" si="311"/>
        <v>2023</v>
      </c>
      <c r="P2455" s="1" t="str">
        <f t="shared" si="312"/>
        <v>KIDS</v>
      </c>
      <c r="Q2455" s="1" t="str">
        <f t="shared" si="318"/>
        <v>Kids_Sweaters</v>
      </c>
      <c r="T2455" s="1" t="str">
        <f t="shared" si="313"/>
        <v>HIGH PRICE</v>
      </c>
      <c r="U2455" t="str">
        <f t="shared" si="317"/>
        <v>No Discount</v>
      </c>
      <c r="V2455" t="str">
        <f t="shared" si="314"/>
        <v>Other</v>
      </c>
      <c r="W2455" s="1" t="b">
        <f t="shared" si="315"/>
        <v>1</v>
      </c>
      <c r="X2455" t="b">
        <f t="shared" si="316"/>
        <v>0</v>
      </c>
    </row>
    <row r="2456" spans="1:24" ht="28.8" x14ac:dyDescent="0.3">
      <c r="A2456" s="2" t="s">
        <v>2440</v>
      </c>
      <c r="B2456" s="3" t="s">
        <v>6184</v>
      </c>
      <c r="C2456" s="3" t="s">
        <v>7408</v>
      </c>
      <c r="D2456" s="3" t="s">
        <v>7419</v>
      </c>
      <c r="E2456" s="3" t="s">
        <v>7424</v>
      </c>
      <c r="F2456" s="3" t="s">
        <v>7432</v>
      </c>
      <c r="G2456" s="3">
        <v>13568.01</v>
      </c>
      <c r="H2456" s="3">
        <v>13</v>
      </c>
      <c r="I2456" s="8" t="s">
        <v>7456</v>
      </c>
      <c r="J2456" s="3" t="s">
        <v>8162</v>
      </c>
      <c r="K2456" s="3" t="s">
        <v>8167</v>
      </c>
      <c r="L2456" s="3" t="s">
        <v>8169</v>
      </c>
      <c r="M2456" s="4">
        <v>141107.47</v>
      </c>
      <c r="N2456" s="32">
        <f>Table2[[#This Row],[Price]]*Table2[[#This Row],[Quantity Sold]]</f>
        <v>176384.13</v>
      </c>
      <c r="O2456" s="1">
        <f t="shared" si="311"/>
        <v>2023</v>
      </c>
      <c r="P2456" s="1" t="str">
        <f t="shared" si="312"/>
        <v>WOMEN</v>
      </c>
      <c r="Q2456" s="1" t="str">
        <f t="shared" si="318"/>
        <v>Women_Dresses</v>
      </c>
      <c r="T2456" s="1" t="str">
        <f t="shared" si="313"/>
        <v>HIGH PRICE</v>
      </c>
      <c r="U2456" t="str">
        <f t="shared" si="317"/>
        <v>Discounted</v>
      </c>
      <c r="V2456" t="str">
        <f t="shared" si="314"/>
        <v>Other</v>
      </c>
      <c r="W2456" s="1" t="b">
        <f t="shared" si="315"/>
        <v>1</v>
      </c>
      <c r="X2456" t="b">
        <f t="shared" si="316"/>
        <v>1</v>
      </c>
    </row>
    <row r="2457" spans="1:24" ht="28.8" x14ac:dyDescent="0.3">
      <c r="A2457" s="2" t="s">
        <v>2441</v>
      </c>
      <c r="B2457" s="3" t="s">
        <v>6185</v>
      </c>
      <c r="C2457" s="3" t="s">
        <v>7408</v>
      </c>
      <c r="D2457" s="3" t="s">
        <v>7417</v>
      </c>
      <c r="E2457" s="3" t="s">
        <v>7424</v>
      </c>
      <c r="F2457" s="3" t="s">
        <v>7432</v>
      </c>
      <c r="G2457" s="3">
        <v>12930.57</v>
      </c>
      <c r="H2457" s="3">
        <v>8</v>
      </c>
      <c r="I2457" s="8" t="s">
        <v>8035</v>
      </c>
      <c r="J2457" s="3" t="s">
        <v>8163</v>
      </c>
      <c r="K2457" s="3" t="s">
        <v>8167</v>
      </c>
      <c r="L2457" s="3" t="s">
        <v>8170</v>
      </c>
      <c r="M2457" s="4">
        <v>103444.56</v>
      </c>
      <c r="N2457" s="32">
        <f>Table2[[#This Row],[Price]]*Table2[[#This Row],[Quantity Sold]]</f>
        <v>103444.56</v>
      </c>
      <c r="O2457" s="1">
        <f t="shared" si="311"/>
        <v>2023</v>
      </c>
      <c r="P2457" s="1" t="str">
        <f t="shared" si="312"/>
        <v>WOMEN</v>
      </c>
      <c r="Q2457" s="1" t="str">
        <f t="shared" si="318"/>
        <v>Women_Shoes</v>
      </c>
      <c r="T2457" s="1" t="str">
        <f t="shared" si="313"/>
        <v>HIGH PRICE</v>
      </c>
      <c r="U2457" t="str">
        <f t="shared" si="317"/>
        <v>No Discount</v>
      </c>
      <c r="V2457" t="str">
        <f t="shared" si="314"/>
        <v>Other</v>
      </c>
      <c r="W2457" s="1" t="b">
        <f t="shared" si="315"/>
        <v>0</v>
      </c>
      <c r="X2457" t="b">
        <f t="shared" si="316"/>
        <v>0</v>
      </c>
    </row>
    <row r="2458" spans="1:24" x14ac:dyDescent="0.3">
      <c r="A2458" s="2" t="s">
        <v>2442</v>
      </c>
      <c r="B2458" s="3" t="s">
        <v>6186</v>
      </c>
      <c r="C2458" s="3" t="s">
        <v>7405</v>
      </c>
      <c r="D2458" s="3" t="s">
        <v>7417</v>
      </c>
      <c r="E2458" s="3" t="s">
        <v>7423</v>
      </c>
      <c r="F2458" s="3" t="s">
        <v>7430</v>
      </c>
      <c r="G2458" s="3">
        <v>9232.09</v>
      </c>
      <c r="H2458" s="3">
        <v>17</v>
      </c>
      <c r="I2458" s="8" t="s">
        <v>7564</v>
      </c>
      <c r="J2458" s="3" t="s">
        <v>8166</v>
      </c>
      <c r="K2458" s="3" t="s">
        <v>8168</v>
      </c>
      <c r="L2458" s="3" t="s">
        <v>8169</v>
      </c>
      <c r="M2458" s="4">
        <v>125556.59</v>
      </c>
      <c r="N2458" s="32">
        <f>Table2[[#This Row],[Price]]*Table2[[#This Row],[Quantity Sold]]</f>
        <v>156945.53</v>
      </c>
      <c r="O2458" s="1">
        <f t="shared" si="311"/>
        <v>2022</v>
      </c>
      <c r="P2458" s="1" t="str">
        <f t="shared" si="312"/>
        <v>MEN</v>
      </c>
      <c r="Q2458" s="1" t="str">
        <f t="shared" si="318"/>
        <v>Men_Shoes</v>
      </c>
      <c r="T2458" s="1" t="str">
        <f t="shared" si="313"/>
        <v>LOW PRICE</v>
      </c>
      <c r="U2458" t="str">
        <f t="shared" si="317"/>
        <v>Discounted</v>
      </c>
      <c r="V2458" t="str">
        <f t="shared" si="314"/>
        <v>Men's Discounted Item</v>
      </c>
      <c r="W2458" s="1" t="b">
        <f t="shared" si="315"/>
        <v>1</v>
      </c>
      <c r="X2458" t="b">
        <f t="shared" si="316"/>
        <v>1</v>
      </c>
    </row>
    <row r="2459" spans="1:24" ht="28.8" x14ac:dyDescent="0.3">
      <c r="A2459" s="2" t="s">
        <v>2443</v>
      </c>
      <c r="B2459" s="3" t="s">
        <v>6187</v>
      </c>
      <c r="C2459" s="3" t="s">
        <v>7408</v>
      </c>
      <c r="D2459" s="3" t="s">
        <v>7419</v>
      </c>
      <c r="E2459" s="3" t="s">
        <v>7426</v>
      </c>
      <c r="F2459" s="3" t="s">
        <v>7432</v>
      </c>
      <c r="G2459" s="3">
        <v>3851.2</v>
      </c>
      <c r="H2459" s="3">
        <v>3</v>
      </c>
      <c r="I2459" s="8" t="s">
        <v>7987</v>
      </c>
      <c r="J2459" s="3" t="s">
        <v>8165</v>
      </c>
      <c r="K2459" s="3" t="s">
        <v>8167</v>
      </c>
      <c r="L2459" s="3" t="s">
        <v>8170</v>
      </c>
      <c r="M2459" s="4">
        <v>11553.6</v>
      </c>
      <c r="N2459" s="32">
        <f>Table2[[#This Row],[Price]]*Table2[[#This Row],[Quantity Sold]]</f>
        <v>11553.599999999999</v>
      </c>
      <c r="O2459" s="1">
        <f t="shared" si="311"/>
        <v>2024</v>
      </c>
      <c r="P2459" s="1" t="str">
        <f t="shared" si="312"/>
        <v>WOMEN</v>
      </c>
      <c r="Q2459" s="1" t="str">
        <f t="shared" si="318"/>
        <v>Women_Dresses</v>
      </c>
      <c r="T2459" s="1" t="str">
        <f t="shared" si="313"/>
        <v>LOW PRICE</v>
      </c>
      <c r="U2459" t="str">
        <f t="shared" si="317"/>
        <v>No Discount</v>
      </c>
      <c r="V2459" t="str">
        <f t="shared" si="314"/>
        <v>Other</v>
      </c>
      <c r="W2459" s="1" t="b">
        <f t="shared" si="315"/>
        <v>0</v>
      </c>
      <c r="X2459" t="b">
        <f t="shared" si="316"/>
        <v>0</v>
      </c>
    </row>
    <row r="2460" spans="1:24" x14ac:dyDescent="0.3">
      <c r="A2460" s="2" t="s">
        <v>2444</v>
      </c>
      <c r="B2460" s="3" t="s">
        <v>5875</v>
      </c>
      <c r="C2460" s="3" t="s">
        <v>7407</v>
      </c>
      <c r="D2460" s="3" t="s">
        <v>7415</v>
      </c>
      <c r="E2460" s="3" t="s">
        <v>7425</v>
      </c>
      <c r="F2460" s="3" t="s">
        <v>7429</v>
      </c>
      <c r="G2460" s="3">
        <v>2267.56</v>
      </c>
      <c r="H2460" s="3">
        <v>9</v>
      </c>
      <c r="I2460" s="8" t="s">
        <v>7666</v>
      </c>
      <c r="J2460" s="3" t="s">
        <v>8166</v>
      </c>
      <c r="K2460" s="3" t="s">
        <v>8168</v>
      </c>
      <c r="L2460" s="3" t="s">
        <v>8170</v>
      </c>
      <c r="M2460" s="4">
        <v>20408.04</v>
      </c>
      <c r="N2460" s="32">
        <f>Table2[[#This Row],[Price]]*Table2[[#This Row],[Quantity Sold]]</f>
        <v>20408.04</v>
      </c>
      <c r="O2460" s="1">
        <f t="shared" si="311"/>
        <v>2023</v>
      </c>
      <c r="P2460" s="1" t="str">
        <f t="shared" si="312"/>
        <v>KIDS</v>
      </c>
      <c r="Q2460" s="1" t="str">
        <f t="shared" si="318"/>
        <v>Kids_T-Shirts</v>
      </c>
      <c r="T2460" s="1" t="str">
        <f t="shared" si="313"/>
        <v>LOW PRICE</v>
      </c>
      <c r="U2460" t="str">
        <f t="shared" si="317"/>
        <v>No Discount</v>
      </c>
      <c r="V2460" t="str">
        <f t="shared" si="314"/>
        <v>Other</v>
      </c>
      <c r="W2460" s="1" t="b">
        <f t="shared" si="315"/>
        <v>0</v>
      </c>
      <c r="X2460" t="b">
        <f t="shared" si="316"/>
        <v>0</v>
      </c>
    </row>
    <row r="2461" spans="1:24" ht="28.8" x14ac:dyDescent="0.3">
      <c r="A2461" s="2" t="s">
        <v>2445</v>
      </c>
      <c r="B2461" s="3" t="s">
        <v>4001</v>
      </c>
      <c r="C2461" s="3" t="s">
        <v>7407</v>
      </c>
      <c r="D2461" s="3" t="s">
        <v>7418</v>
      </c>
      <c r="E2461" s="3" t="s">
        <v>7427</v>
      </c>
      <c r="F2461" s="3" t="s">
        <v>7431</v>
      </c>
      <c r="G2461" s="3">
        <v>16004.06</v>
      </c>
      <c r="H2461" s="3">
        <v>17</v>
      </c>
      <c r="I2461" s="8" t="s">
        <v>7834</v>
      </c>
      <c r="J2461" s="3" t="s">
        <v>8163</v>
      </c>
      <c r="K2461" s="3" t="s">
        <v>8168</v>
      </c>
      <c r="L2461" s="3" t="s">
        <v>8169</v>
      </c>
      <c r="M2461" s="4">
        <v>217655.05</v>
      </c>
      <c r="N2461" s="32">
        <f>Table2[[#This Row],[Price]]*Table2[[#This Row],[Quantity Sold]]</f>
        <v>272069.02</v>
      </c>
      <c r="O2461" s="1">
        <f t="shared" si="311"/>
        <v>2023</v>
      </c>
      <c r="P2461" s="1" t="str">
        <f t="shared" si="312"/>
        <v>KIDS</v>
      </c>
      <c r="Q2461" s="1" t="str">
        <f t="shared" si="318"/>
        <v>Kids_Sweaters</v>
      </c>
      <c r="T2461" s="1" t="str">
        <f t="shared" si="313"/>
        <v>HIGH PRICE</v>
      </c>
      <c r="U2461" t="str">
        <f t="shared" si="317"/>
        <v>Discounted</v>
      </c>
      <c r="V2461" t="str">
        <f t="shared" si="314"/>
        <v>Other</v>
      </c>
      <c r="W2461" s="1" t="b">
        <f t="shared" si="315"/>
        <v>1</v>
      </c>
      <c r="X2461" t="b">
        <f t="shared" si="316"/>
        <v>1</v>
      </c>
    </row>
    <row r="2462" spans="1:24" ht="28.8" x14ac:dyDescent="0.3">
      <c r="A2462" s="2" t="s">
        <v>2446</v>
      </c>
      <c r="B2462" s="3" t="s">
        <v>6036</v>
      </c>
      <c r="C2462" s="3" t="s">
        <v>7406</v>
      </c>
      <c r="D2462" s="3" t="s">
        <v>7421</v>
      </c>
      <c r="E2462" s="3" t="s">
        <v>7423</v>
      </c>
      <c r="F2462" s="3" t="s">
        <v>7428</v>
      </c>
      <c r="G2462" s="3">
        <v>5344.37</v>
      </c>
      <c r="H2462" s="3">
        <v>4</v>
      </c>
      <c r="I2462" s="8" t="s">
        <v>8136</v>
      </c>
      <c r="J2462" s="3" t="s">
        <v>8163</v>
      </c>
      <c r="K2462" s="3" t="s">
        <v>8167</v>
      </c>
      <c r="L2462" s="3" t="s">
        <v>8170</v>
      </c>
      <c r="M2462" s="4">
        <v>21377.48</v>
      </c>
      <c r="N2462" s="32">
        <f>Table2[[#This Row],[Price]]*Table2[[#This Row],[Quantity Sold]]</f>
        <v>21377.48</v>
      </c>
      <c r="O2462" s="1">
        <f t="shared" si="311"/>
        <v>2024</v>
      </c>
      <c r="P2462" s="1" t="str">
        <f t="shared" si="312"/>
        <v>ACCESSORIES</v>
      </c>
      <c r="Q2462" s="1" t="str">
        <f t="shared" si="318"/>
        <v>Accessories_Scarves</v>
      </c>
      <c r="T2462" s="1" t="str">
        <f t="shared" si="313"/>
        <v>LOW PRICE</v>
      </c>
      <c r="U2462" t="str">
        <f t="shared" si="317"/>
        <v>No Discount</v>
      </c>
      <c r="V2462" t="str">
        <f t="shared" si="314"/>
        <v>Other</v>
      </c>
      <c r="W2462" s="1" t="b">
        <f t="shared" si="315"/>
        <v>0</v>
      </c>
      <c r="X2462" t="b">
        <f t="shared" si="316"/>
        <v>0</v>
      </c>
    </row>
    <row r="2463" spans="1:24" ht="28.8" x14ac:dyDescent="0.3">
      <c r="A2463" s="2" t="s">
        <v>2447</v>
      </c>
      <c r="B2463" s="3" t="s">
        <v>6188</v>
      </c>
      <c r="C2463" s="3" t="s">
        <v>7406</v>
      </c>
      <c r="D2463" s="3" t="s">
        <v>7412</v>
      </c>
      <c r="E2463" s="3" t="s">
        <v>7426</v>
      </c>
      <c r="F2463" s="3" t="s">
        <v>7429</v>
      </c>
      <c r="G2463" s="3">
        <v>1799.44</v>
      </c>
      <c r="H2463" s="3">
        <v>2</v>
      </c>
      <c r="I2463" s="8" t="s">
        <v>7478</v>
      </c>
      <c r="J2463" s="3" t="s">
        <v>8166</v>
      </c>
      <c r="K2463" s="3" t="s">
        <v>8168</v>
      </c>
      <c r="L2463" s="3" t="s">
        <v>8170</v>
      </c>
      <c r="M2463" s="4">
        <v>3598.88</v>
      </c>
      <c r="N2463" s="32">
        <f>Table2[[#This Row],[Price]]*Table2[[#This Row],[Quantity Sold]]</f>
        <v>3598.88</v>
      </c>
      <c r="O2463" s="1">
        <f t="shared" si="311"/>
        <v>2023</v>
      </c>
      <c r="P2463" s="1" t="str">
        <f t="shared" si="312"/>
        <v>ACCESSORIES</v>
      </c>
      <c r="Q2463" s="1" t="str">
        <f t="shared" si="318"/>
        <v>Accessories_Hats</v>
      </c>
      <c r="T2463" s="1" t="str">
        <f t="shared" si="313"/>
        <v>LOW PRICE</v>
      </c>
      <c r="U2463" t="str">
        <f t="shared" si="317"/>
        <v>No Discount</v>
      </c>
      <c r="V2463" t="str">
        <f t="shared" si="314"/>
        <v>Other</v>
      </c>
      <c r="W2463" s="1" t="b">
        <f t="shared" si="315"/>
        <v>0</v>
      </c>
      <c r="X2463" t="b">
        <f t="shared" si="316"/>
        <v>0</v>
      </c>
    </row>
    <row r="2464" spans="1:24" x14ac:dyDescent="0.3">
      <c r="A2464" s="2" t="s">
        <v>2448</v>
      </c>
      <c r="B2464" s="3" t="s">
        <v>6189</v>
      </c>
      <c r="C2464" s="3" t="s">
        <v>7407</v>
      </c>
      <c r="D2464" s="3" t="s">
        <v>7415</v>
      </c>
      <c r="E2464" s="3" t="s">
        <v>7424</v>
      </c>
      <c r="F2464" s="3" t="s">
        <v>7432</v>
      </c>
      <c r="G2464" s="3">
        <v>1313.89</v>
      </c>
      <c r="H2464" s="3">
        <v>3</v>
      </c>
      <c r="I2464" s="8" t="s">
        <v>8106</v>
      </c>
      <c r="J2464" s="3" t="s">
        <v>8166</v>
      </c>
      <c r="K2464" s="3" t="s">
        <v>8168</v>
      </c>
      <c r="L2464" s="3" t="s">
        <v>8170</v>
      </c>
      <c r="M2464" s="4">
        <v>3941.67</v>
      </c>
      <c r="N2464" s="32">
        <f>Table2[[#This Row],[Price]]*Table2[[#This Row],[Quantity Sold]]</f>
        <v>3941.67</v>
      </c>
      <c r="O2464" s="1">
        <f t="shared" si="311"/>
        <v>2023</v>
      </c>
      <c r="P2464" s="1" t="str">
        <f t="shared" si="312"/>
        <v>KIDS</v>
      </c>
      <c r="Q2464" s="1" t="str">
        <f t="shared" si="318"/>
        <v>Kids_T-Shirts</v>
      </c>
      <c r="T2464" s="1" t="str">
        <f t="shared" si="313"/>
        <v>LOW PRICE</v>
      </c>
      <c r="U2464" t="str">
        <f t="shared" si="317"/>
        <v>No Discount</v>
      </c>
      <c r="V2464" t="str">
        <f t="shared" si="314"/>
        <v>Other</v>
      </c>
      <c r="W2464" s="1" t="b">
        <f t="shared" si="315"/>
        <v>0</v>
      </c>
      <c r="X2464" t="b">
        <f t="shared" si="316"/>
        <v>0</v>
      </c>
    </row>
    <row r="2465" spans="1:24" x14ac:dyDescent="0.3">
      <c r="A2465" s="2" t="s">
        <v>2449</v>
      </c>
      <c r="B2465" s="3" t="s">
        <v>6190</v>
      </c>
      <c r="C2465" s="3" t="s">
        <v>7405</v>
      </c>
      <c r="D2465" s="3" t="s">
        <v>7417</v>
      </c>
      <c r="E2465" s="3" t="s">
        <v>7426</v>
      </c>
      <c r="F2465" s="3" t="s">
        <v>7432</v>
      </c>
      <c r="G2465" s="3">
        <v>14228.69</v>
      </c>
      <c r="H2465" s="3">
        <v>13</v>
      </c>
      <c r="I2465" s="8" t="s">
        <v>8005</v>
      </c>
      <c r="J2465" s="3" t="s">
        <v>8164</v>
      </c>
      <c r="K2465" s="3" t="s">
        <v>8167</v>
      </c>
      <c r="L2465" s="3" t="s">
        <v>8169</v>
      </c>
      <c r="M2465" s="4">
        <v>147978.21</v>
      </c>
      <c r="N2465" s="32">
        <f>Table2[[#This Row],[Price]]*Table2[[#This Row],[Quantity Sold]]</f>
        <v>184972.97</v>
      </c>
      <c r="O2465" s="1">
        <f t="shared" si="311"/>
        <v>2024</v>
      </c>
      <c r="P2465" s="1" t="str">
        <f t="shared" si="312"/>
        <v>MEN</v>
      </c>
      <c r="Q2465" s="1" t="str">
        <f t="shared" si="318"/>
        <v>Men_Shoes</v>
      </c>
      <c r="T2465" s="1" t="str">
        <f t="shared" si="313"/>
        <v>HIGH PRICE</v>
      </c>
      <c r="U2465" t="str">
        <f t="shared" si="317"/>
        <v>Discounted</v>
      </c>
      <c r="V2465" t="str">
        <f t="shared" si="314"/>
        <v>Men's Discounted Item</v>
      </c>
      <c r="W2465" s="1" t="b">
        <f t="shared" si="315"/>
        <v>1</v>
      </c>
      <c r="X2465" t="b">
        <f t="shared" si="316"/>
        <v>1</v>
      </c>
    </row>
    <row r="2466" spans="1:24" ht="28.8" x14ac:dyDescent="0.3">
      <c r="A2466" s="2" t="s">
        <v>2450</v>
      </c>
      <c r="B2466" s="3" t="s">
        <v>6191</v>
      </c>
      <c r="C2466" s="3" t="s">
        <v>7408</v>
      </c>
      <c r="D2466" s="3" t="s">
        <v>7417</v>
      </c>
      <c r="E2466" s="3" t="s">
        <v>7424</v>
      </c>
      <c r="F2466" s="3" t="s">
        <v>7432</v>
      </c>
      <c r="G2466" s="3">
        <v>4497.7700000000004</v>
      </c>
      <c r="H2466" s="3">
        <v>11</v>
      </c>
      <c r="I2466" s="8" t="s">
        <v>8094</v>
      </c>
      <c r="J2466" s="3" t="s">
        <v>8166</v>
      </c>
      <c r="K2466" s="3" t="s">
        <v>8168</v>
      </c>
      <c r="L2466" s="3" t="s">
        <v>8169</v>
      </c>
      <c r="M2466" s="4">
        <v>39580.21</v>
      </c>
      <c r="N2466" s="32">
        <f>Table2[[#This Row],[Price]]*Table2[[#This Row],[Quantity Sold]]</f>
        <v>49475.47</v>
      </c>
      <c r="O2466" s="1">
        <f t="shared" si="311"/>
        <v>2024</v>
      </c>
      <c r="P2466" s="1" t="str">
        <f t="shared" si="312"/>
        <v>WOMEN</v>
      </c>
      <c r="Q2466" s="1" t="str">
        <f t="shared" si="318"/>
        <v>Women_Shoes</v>
      </c>
      <c r="T2466" s="1" t="str">
        <f t="shared" si="313"/>
        <v>LOW PRICE</v>
      </c>
      <c r="U2466" t="str">
        <f t="shared" si="317"/>
        <v>Discounted</v>
      </c>
      <c r="V2466" t="str">
        <f t="shared" si="314"/>
        <v>Other</v>
      </c>
      <c r="W2466" s="1" t="b">
        <f t="shared" si="315"/>
        <v>1</v>
      </c>
      <c r="X2466" t="b">
        <f t="shared" si="316"/>
        <v>1</v>
      </c>
    </row>
    <row r="2467" spans="1:24" ht="28.8" x14ac:dyDescent="0.3">
      <c r="A2467" s="2" t="s">
        <v>2451</v>
      </c>
      <c r="B2467" s="3" t="s">
        <v>6192</v>
      </c>
      <c r="C2467" s="3" t="s">
        <v>7406</v>
      </c>
      <c r="D2467" s="3" t="s">
        <v>7414</v>
      </c>
      <c r="E2467" s="3" t="s">
        <v>7427</v>
      </c>
      <c r="F2467" s="3" t="s">
        <v>7431</v>
      </c>
      <c r="G2467" s="3">
        <v>8758.99</v>
      </c>
      <c r="H2467" s="3">
        <v>12</v>
      </c>
      <c r="I2467" s="8" t="s">
        <v>7618</v>
      </c>
      <c r="J2467" s="3" t="s">
        <v>8163</v>
      </c>
      <c r="K2467" s="3" t="s">
        <v>8168</v>
      </c>
      <c r="L2467" s="3" t="s">
        <v>8169</v>
      </c>
      <c r="M2467" s="4">
        <v>84086.47</v>
      </c>
      <c r="N2467" s="32">
        <f>Table2[[#This Row],[Price]]*Table2[[#This Row],[Quantity Sold]]</f>
        <v>105107.88</v>
      </c>
      <c r="O2467" s="1">
        <f t="shared" si="311"/>
        <v>2024</v>
      </c>
      <c r="P2467" s="1" t="str">
        <f t="shared" si="312"/>
        <v>ACCESSORIES</v>
      </c>
      <c r="Q2467" s="1" t="str">
        <f t="shared" si="318"/>
        <v>Accessories_Bags</v>
      </c>
      <c r="T2467" s="1" t="str">
        <f t="shared" si="313"/>
        <v>LOW PRICE</v>
      </c>
      <c r="U2467" t="str">
        <f t="shared" si="317"/>
        <v>Discounted</v>
      </c>
      <c r="V2467" t="str">
        <f t="shared" si="314"/>
        <v>Other</v>
      </c>
      <c r="W2467" s="1" t="b">
        <f t="shared" si="315"/>
        <v>1</v>
      </c>
      <c r="X2467" t="b">
        <f t="shared" si="316"/>
        <v>1</v>
      </c>
    </row>
    <row r="2468" spans="1:24" ht="28.8" x14ac:dyDescent="0.3">
      <c r="A2468" s="2" t="s">
        <v>2452</v>
      </c>
      <c r="B2468" s="3" t="s">
        <v>6193</v>
      </c>
      <c r="C2468" s="3" t="s">
        <v>7406</v>
      </c>
      <c r="D2468" s="3" t="s">
        <v>7421</v>
      </c>
      <c r="E2468" s="3" t="s">
        <v>7424</v>
      </c>
      <c r="F2468" s="3" t="s">
        <v>7433</v>
      </c>
      <c r="G2468" s="3">
        <v>16340.21</v>
      </c>
      <c r="H2468" s="3">
        <v>12</v>
      </c>
      <c r="I2468" s="8" t="s">
        <v>8070</v>
      </c>
      <c r="J2468" s="3" t="s">
        <v>8165</v>
      </c>
      <c r="K2468" s="3" t="s">
        <v>8168</v>
      </c>
      <c r="L2468" s="3" t="s">
        <v>8169</v>
      </c>
      <c r="M2468" s="4">
        <v>156865.85</v>
      </c>
      <c r="N2468" s="32">
        <f>Table2[[#This Row],[Price]]*Table2[[#This Row],[Quantity Sold]]</f>
        <v>196082.52</v>
      </c>
      <c r="O2468" s="1">
        <f t="shared" si="311"/>
        <v>2023</v>
      </c>
      <c r="P2468" s="1" t="str">
        <f t="shared" si="312"/>
        <v>ACCESSORIES</v>
      </c>
      <c r="Q2468" s="1" t="str">
        <f t="shared" si="318"/>
        <v>Accessories_Scarves</v>
      </c>
      <c r="T2468" s="1" t="str">
        <f t="shared" si="313"/>
        <v>HIGH PRICE</v>
      </c>
      <c r="U2468" t="str">
        <f t="shared" si="317"/>
        <v>Discounted</v>
      </c>
      <c r="V2468" t="str">
        <f t="shared" si="314"/>
        <v>Other</v>
      </c>
      <c r="W2468" s="1" t="b">
        <f t="shared" si="315"/>
        <v>1</v>
      </c>
      <c r="X2468" t="b">
        <f t="shared" si="316"/>
        <v>1</v>
      </c>
    </row>
    <row r="2469" spans="1:24" ht="28.8" x14ac:dyDescent="0.3">
      <c r="A2469" s="2" t="s">
        <v>2453</v>
      </c>
      <c r="B2469" s="3" t="s">
        <v>6194</v>
      </c>
      <c r="C2469" s="3" t="s">
        <v>7407</v>
      </c>
      <c r="D2469" s="3" t="s">
        <v>7418</v>
      </c>
      <c r="E2469" s="3" t="s">
        <v>7425</v>
      </c>
      <c r="F2469" s="3" t="s">
        <v>7430</v>
      </c>
      <c r="G2469" s="3">
        <v>11141.09</v>
      </c>
      <c r="H2469" s="3">
        <v>4</v>
      </c>
      <c r="I2469" s="8" t="s">
        <v>7824</v>
      </c>
      <c r="J2469" s="3" t="s">
        <v>8166</v>
      </c>
      <c r="K2469" s="3" t="s">
        <v>8167</v>
      </c>
      <c r="L2469" s="3" t="s">
        <v>8169</v>
      </c>
      <c r="M2469" s="4">
        <v>35651.82</v>
      </c>
      <c r="N2469" s="32">
        <f>Table2[[#This Row],[Price]]*Table2[[#This Row],[Quantity Sold]]</f>
        <v>44564.36</v>
      </c>
      <c r="O2469" s="1">
        <f t="shared" si="311"/>
        <v>2023</v>
      </c>
      <c r="P2469" s="1" t="str">
        <f t="shared" si="312"/>
        <v>KIDS</v>
      </c>
      <c r="Q2469" s="1" t="str">
        <f t="shared" si="318"/>
        <v>Kids_Sweaters</v>
      </c>
      <c r="T2469" s="1" t="str">
        <f t="shared" si="313"/>
        <v>HIGH PRICE</v>
      </c>
      <c r="U2469" t="str">
        <f t="shared" si="317"/>
        <v>Discounted</v>
      </c>
      <c r="V2469" t="str">
        <f t="shared" si="314"/>
        <v>Other</v>
      </c>
      <c r="W2469" s="1" t="b">
        <f t="shared" si="315"/>
        <v>0</v>
      </c>
      <c r="X2469" t="b">
        <f t="shared" si="316"/>
        <v>1</v>
      </c>
    </row>
    <row r="2470" spans="1:24" ht="28.8" x14ac:dyDescent="0.3">
      <c r="A2470" s="2" t="s">
        <v>2454</v>
      </c>
      <c r="B2470" s="3" t="s">
        <v>6195</v>
      </c>
      <c r="C2470" s="3" t="s">
        <v>7406</v>
      </c>
      <c r="D2470" s="3" t="s">
        <v>7412</v>
      </c>
      <c r="E2470" s="3" t="s">
        <v>7426</v>
      </c>
      <c r="F2470" s="3" t="s">
        <v>7428</v>
      </c>
      <c r="G2470" s="3">
        <v>4246.28</v>
      </c>
      <c r="H2470" s="3">
        <v>9</v>
      </c>
      <c r="I2470" s="8" t="s">
        <v>7701</v>
      </c>
      <c r="J2470" s="3" t="s">
        <v>8166</v>
      </c>
      <c r="K2470" s="3" t="s">
        <v>8167</v>
      </c>
      <c r="L2470" s="3" t="s">
        <v>8169</v>
      </c>
      <c r="M2470" s="4">
        <v>30573.05</v>
      </c>
      <c r="N2470" s="32">
        <f>Table2[[#This Row],[Price]]*Table2[[#This Row],[Quantity Sold]]</f>
        <v>38216.519999999997</v>
      </c>
      <c r="O2470" s="1">
        <f t="shared" si="311"/>
        <v>2023</v>
      </c>
      <c r="P2470" s="1" t="str">
        <f t="shared" si="312"/>
        <v>ACCESSORIES</v>
      </c>
      <c r="Q2470" s="1" t="str">
        <f t="shared" si="318"/>
        <v>Accessories_Hats</v>
      </c>
      <c r="T2470" s="1" t="str">
        <f t="shared" si="313"/>
        <v>LOW PRICE</v>
      </c>
      <c r="U2470" t="str">
        <f t="shared" si="317"/>
        <v>Discounted</v>
      </c>
      <c r="V2470" t="str">
        <f t="shared" si="314"/>
        <v>Other</v>
      </c>
      <c r="W2470" s="1" t="b">
        <f t="shared" si="315"/>
        <v>0</v>
      </c>
      <c r="X2470" t="b">
        <f t="shared" si="316"/>
        <v>1</v>
      </c>
    </row>
    <row r="2471" spans="1:24" x14ac:dyDescent="0.3">
      <c r="A2471" s="2" t="s">
        <v>2455</v>
      </c>
      <c r="B2471" s="3" t="s">
        <v>6196</v>
      </c>
      <c r="C2471" s="3" t="s">
        <v>7405</v>
      </c>
      <c r="D2471" s="3" t="s">
        <v>7409</v>
      </c>
      <c r="E2471" s="3" t="s">
        <v>7425</v>
      </c>
      <c r="F2471" s="3" t="s">
        <v>7433</v>
      </c>
      <c r="G2471" s="3">
        <v>4158.3</v>
      </c>
      <c r="H2471" s="3">
        <v>14</v>
      </c>
      <c r="I2471" s="8" t="s">
        <v>8067</v>
      </c>
      <c r="J2471" s="3" t="s">
        <v>8163</v>
      </c>
      <c r="K2471" s="3" t="s">
        <v>8167</v>
      </c>
      <c r="L2471" s="3" t="s">
        <v>8169</v>
      </c>
      <c r="M2471" s="4">
        <v>46572.959999999999</v>
      </c>
      <c r="N2471" s="32">
        <f>Table2[[#This Row],[Price]]*Table2[[#This Row],[Quantity Sold]]</f>
        <v>58216.200000000004</v>
      </c>
      <c r="O2471" s="1">
        <f t="shared" si="311"/>
        <v>2022</v>
      </c>
      <c r="P2471" s="1" t="str">
        <f t="shared" si="312"/>
        <v>MEN</v>
      </c>
      <c r="Q2471" s="1" t="str">
        <f t="shared" si="318"/>
        <v>Men_Jackets</v>
      </c>
      <c r="T2471" s="1" t="str">
        <f t="shared" si="313"/>
        <v>LOW PRICE</v>
      </c>
      <c r="U2471" t="str">
        <f t="shared" si="317"/>
        <v>Discounted</v>
      </c>
      <c r="V2471" t="str">
        <f t="shared" si="314"/>
        <v>Men's Discounted Item</v>
      </c>
      <c r="W2471" s="1" t="b">
        <f t="shared" si="315"/>
        <v>1</v>
      </c>
      <c r="X2471" t="b">
        <f t="shared" si="316"/>
        <v>1</v>
      </c>
    </row>
    <row r="2472" spans="1:24" x14ac:dyDescent="0.3">
      <c r="A2472" s="2" t="s">
        <v>2456</v>
      </c>
      <c r="B2472" s="3" t="s">
        <v>6197</v>
      </c>
      <c r="C2472" s="3" t="s">
        <v>7407</v>
      </c>
      <c r="D2472" s="3" t="s">
        <v>7417</v>
      </c>
      <c r="E2472" s="3" t="s">
        <v>7424</v>
      </c>
      <c r="F2472" s="3" t="s">
        <v>7431</v>
      </c>
      <c r="G2472" s="3">
        <v>4623.1000000000004</v>
      </c>
      <c r="H2472" s="3">
        <v>17</v>
      </c>
      <c r="I2472" s="8" t="s">
        <v>7783</v>
      </c>
      <c r="J2472" s="3" t="s">
        <v>8164</v>
      </c>
      <c r="K2472" s="3" t="s">
        <v>8168</v>
      </c>
      <c r="L2472" s="3" t="s">
        <v>8170</v>
      </c>
      <c r="M2472" s="4">
        <v>78592.7</v>
      </c>
      <c r="N2472" s="32">
        <f>Table2[[#This Row],[Price]]*Table2[[#This Row],[Quantity Sold]]</f>
        <v>78592.700000000012</v>
      </c>
      <c r="O2472" s="1">
        <f t="shared" si="311"/>
        <v>2023</v>
      </c>
      <c r="P2472" s="1" t="str">
        <f t="shared" si="312"/>
        <v>KIDS</v>
      </c>
      <c r="Q2472" s="1" t="str">
        <f t="shared" si="318"/>
        <v>Kids_Shoes</v>
      </c>
      <c r="T2472" s="1" t="str">
        <f t="shared" si="313"/>
        <v>LOW PRICE</v>
      </c>
      <c r="U2472" t="str">
        <f t="shared" si="317"/>
        <v>No Discount</v>
      </c>
      <c r="V2472" t="str">
        <f t="shared" si="314"/>
        <v>Other</v>
      </c>
      <c r="W2472" s="1" t="b">
        <f t="shared" si="315"/>
        <v>1</v>
      </c>
      <c r="X2472" t="b">
        <f t="shared" si="316"/>
        <v>0</v>
      </c>
    </row>
    <row r="2473" spans="1:24" ht="28.8" x14ac:dyDescent="0.3">
      <c r="A2473" s="2" t="s">
        <v>2457</v>
      </c>
      <c r="B2473" s="3" t="s">
        <v>6198</v>
      </c>
      <c r="C2473" s="3" t="s">
        <v>7408</v>
      </c>
      <c r="D2473" s="3" t="s">
        <v>7422</v>
      </c>
      <c r="E2473" s="3" t="s">
        <v>7426</v>
      </c>
      <c r="F2473" s="3" t="s">
        <v>7428</v>
      </c>
      <c r="G2473" s="3">
        <v>8146.45</v>
      </c>
      <c r="H2473" s="3">
        <v>17</v>
      </c>
      <c r="I2473" s="8" t="s">
        <v>7932</v>
      </c>
      <c r="J2473" s="3" t="s">
        <v>8163</v>
      </c>
      <c r="K2473" s="3" t="s">
        <v>8168</v>
      </c>
      <c r="L2473" s="3" t="s">
        <v>8169</v>
      </c>
      <c r="M2473" s="4">
        <v>110791.72</v>
      </c>
      <c r="N2473" s="32">
        <f>Table2[[#This Row],[Price]]*Table2[[#This Row],[Quantity Sold]]</f>
        <v>138489.65</v>
      </c>
      <c r="O2473" s="1">
        <f t="shared" si="311"/>
        <v>2023</v>
      </c>
      <c r="P2473" s="1" t="str">
        <f t="shared" si="312"/>
        <v>WOMEN</v>
      </c>
      <c r="Q2473" s="1" t="str">
        <f t="shared" si="318"/>
        <v>Women_Skirts</v>
      </c>
      <c r="T2473" s="1" t="str">
        <f t="shared" si="313"/>
        <v>LOW PRICE</v>
      </c>
      <c r="U2473" t="str">
        <f t="shared" si="317"/>
        <v>Discounted</v>
      </c>
      <c r="V2473" t="str">
        <f t="shared" si="314"/>
        <v>Other</v>
      </c>
      <c r="W2473" s="1" t="b">
        <f t="shared" si="315"/>
        <v>1</v>
      </c>
      <c r="X2473" t="b">
        <f t="shared" si="316"/>
        <v>1</v>
      </c>
    </row>
    <row r="2474" spans="1:24" ht="28.8" x14ac:dyDescent="0.3">
      <c r="A2474" s="2" t="s">
        <v>2458</v>
      </c>
      <c r="B2474" s="3" t="s">
        <v>6199</v>
      </c>
      <c r="C2474" s="3" t="s">
        <v>7407</v>
      </c>
      <c r="D2474" s="3" t="s">
        <v>7418</v>
      </c>
      <c r="E2474" s="3" t="s">
        <v>7426</v>
      </c>
      <c r="F2474" s="3" t="s">
        <v>7431</v>
      </c>
      <c r="G2474" s="3">
        <v>6464.87</v>
      </c>
      <c r="H2474" s="3">
        <v>16</v>
      </c>
      <c r="I2474" s="8" t="s">
        <v>7606</v>
      </c>
      <c r="J2474" s="3" t="s">
        <v>8166</v>
      </c>
      <c r="K2474" s="3" t="s">
        <v>8167</v>
      </c>
      <c r="L2474" s="3" t="s">
        <v>8169</v>
      </c>
      <c r="M2474" s="4">
        <v>82750.17</v>
      </c>
      <c r="N2474" s="32">
        <f>Table2[[#This Row],[Price]]*Table2[[#This Row],[Quantity Sold]]</f>
        <v>103437.92</v>
      </c>
      <c r="O2474" s="1">
        <f t="shared" si="311"/>
        <v>2023</v>
      </c>
      <c r="P2474" s="1" t="str">
        <f t="shared" si="312"/>
        <v>KIDS</v>
      </c>
      <c r="Q2474" s="1" t="str">
        <f t="shared" si="318"/>
        <v>Kids_Sweaters</v>
      </c>
      <c r="T2474" s="1" t="str">
        <f t="shared" si="313"/>
        <v>LOW PRICE</v>
      </c>
      <c r="U2474" t="str">
        <f t="shared" si="317"/>
        <v>Discounted</v>
      </c>
      <c r="V2474" t="str">
        <f t="shared" si="314"/>
        <v>Other</v>
      </c>
      <c r="W2474" s="1" t="b">
        <f t="shared" si="315"/>
        <v>1</v>
      </c>
      <c r="X2474" t="b">
        <f t="shared" si="316"/>
        <v>1</v>
      </c>
    </row>
    <row r="2475" spans="1:24" ht="28.8" x14ac:dyDescent="0.3">
      <c r="A2475" s="2" t="s">
        <v>2459</v>
      </c>
      <c r="B2475" s="3" t="s">
        <v>6200</v>
      </c>
      <c r="C2475" s="3" t="s">
        <v>7406</v>
      </c>
      <c r="D2475" s="3" t="s">
        <v>7416</v>
      </c>
      <c r="E2475" s="3" t="s">
        <v>7424</v>
      </c>
      <c r="F2475" s="3" t="s">
        <v>7429</v>
      </c>
      <c r="G2475" s="3">
        <v>5425.71</v>
      </c>
      <c r="H2475" s="3">
        <v>20</v>
      </c>
      <c r="I2475" s="8" t="s">
        <v>7627</v>
      </c>
      <c r="J2475" s="3" t="s">
        <v>8166</v>
      </c>
      <c r="K2475" s="3" t="s">
        <v>8167</v>
      </c>
      <c r="L2475" s="3" t="s">
        <v>8170</v>
      </c>
      <c r="M2475" s="4">
        <v>108514.2</v>
      </c>
      <c r="N2475" s="32">
        <f>Table2[[#This Row],[Price]]*Table2[[#This Row],[Quantity Sold]]</f>
        <v>108514.2</v>
      </c>
      <c r="O2475" s="1">
        <f t="shared" si="311"/>
        <v>2023</v>
      </c>
      <c r="P2475" s="1" t="str">
        <f t="shared" si="312"/>
        <v>ACCESSORIES</v>
      </c>
      <c r="Q2475" s="1" t="str">
        <f t="shared" si="318"/>
        <v>Accessories_Belts</v>
      </c>
      <c r="T2475" s="1" t="str">
        <f t="shared" si="313"/>
        <v>LOW PRICE</v>
      </c>
      <c r="U2475" t="str">
        <f t="shared" si="317"/>
        <v>No Discount</v>
      </c>
      <c r="V2475" t="str">
        <f t="shared" si="314"/>
        <v>Other</v>
      </c>
      <c r="W2475" s="1" t="b">
        <f t="shared" si="315"/>
        <v>1</v>
      </c>
      <c r="X2475" t="b">
        <f t="shared" si="316"/>
        <v>0</v>
      </c>
    </row>
    <row r="2476" spans="1:24" x14ac:dyDescent="0.3">
      <c r="A2476" s="2" t="s">
        <v>2460</v>
      </c>
      <c r="B2476" s="3" t="s">
        <v>6201</v>
      </c>
      <c r="C2476" s="3" t="s">
        <v>7405</v>
      </c>
      <c r="D2476" s="3" t="s">
        <v>7417</v>
      </c>
      <c r="E2476" s="3" t="s">
        <v>7423</v>
      </c>
      <c r="F2476" s="3" t="s">
        <v>7433</v>
      </c>
      <c r="G2476" s="3">
        <v>12364.51</v>
      </c>
      <c r="H2476" s="3">
        <v>1</v>
      </c>
      <c r="I2476" s="8" t="s">
        <v>7747</v>
      </c>
      <c r="J2476" s="3" t="s">
        <v>8163</v>
      </c>
      <c r="K2476" s="3" t="s">
        <v>8167</v>
      </c>
      <c r="L2476" s="3" t="s">
        <v>8169</v>
      </c>
      <c r="M2476" s="4">
        <v>9891.94</v>
      </c>
      <c r="N2476" s="32">
        <f>Table2[[#This Row],[Price]]*Table2[[#This Row],[Quantity Sold]]</f>
        <v>12364.51</v>
      </c>
      <c r="O2476" s="1">
        <f t="shared" si="311"/>
        <v>2022</v>
      </c>
      <c r="P2476" s="1" t="str">
        <f t="shared" si="312"/>
        <v>MEN</v>
      </c>
      <c r="Q2476" s="1" t="str">
        <f t="shared" si="318"/>
        <v>Men_Shoes</v>
      </c>
      <c r="T2476" s="1" t="str">
        <f t="shared" si="313"/>
        <v>HIGH PRICE</v>
      </c>
      <c r="U2476" t="str">
        <f t="shared" si="317"/>
        <v>Discounted</v>
      </c>
      <c r="V2476" t="str">
        <f t="shared" si="314"/>
        <v>Men's Discounted Item</v>
      </c>
      <c r="W2476" s="1" t="b">
        <f t="shared" si="315"/>
        <v>0</v>
      </c>
      <c r="X2476" t="b">
        <f t="shared" si="316"/>
        <v>1</v>
      </c>
    </row>
    <row r="2477" spans="1:24" x14ac:dyDescent="0.3">
      <c r="A2477" s="2" t="s">
        <v>2461</v>
      </c>
      <c r="B2477" s="3" t="s">
        <v>6202</v>
      </c>
      <c r="C2477" s="3" t="s">
        <v>7407</v>
      </c>
      <c r="D2477" s="3" t="s">
        <v>7413</v>
      </c>
      <c r="E2477" s="3" t="s">
        <v>7424</v>
      </c>
      <c r="F2477" s="3" t="s">
        <v>7432</v>
      </c>
      <c r="G2477" s="3">
        <v>3958.27</v>
      </c>
      <c r="H2477" s="3">
        <v>15</v>
      </c>
      <c r="I2477" s="8" t="s">
        <v>8137</v>
      </c>
      <c r="J2477" s="3" t="s">
        <v>8162</v>
      </c>
      <c r="K2477" s="3" t="s">
        <v>8167</v>
      </c>
      <c r="L2477" s="3" t="s">
        <v>8170</v>
      </c>
      <c r="M2477" s="4">
        <v>59374.05</v>
      </c>
      <c r="N2477" s="32">
        <f>Table2[[#This Row],[Price]]*Table2[[#This Row],[Quantity Sold]]</f>
        <v>59374.05</v>
      </c>
      <c r="O2477" s="1">
        <f t="shared" si="311"/>
        <v>2023</v>
      </c>
      <c r="P2477" s="1" t="str">
        <f t="shared" si="312"/>
        <v>KIDS</v>
      </c>
      <c r="Q2477" s="1" t="str">
        <f t="shared" si="318"/>
        <v>Kids_Shorts</v>
      </c>
      <c r="T2477" s="1" t="str">
        <f t="shared" si="313"/>
        <v>LOW PRICE</v>
      </c>
      <c r="U2477" t="str">
        <f t="shared" si="317"/>
        <v>No Discount</v>
      </c>
      <c r="V2477" t="str">
        <f t="shared" si="314"/>
        <v>Other</v>
      </c>
      <c r="W2477" s="1" t="b">
        <f t="shared" si="315"/>
        <v>1</v>
      </c>
      <c r="X2477" t="b">
        <f t="shared" si="316"/>
        <v>0</v>
      </c>
    </row>
    <row r="2478" spans="1:24" x14ac:dyDescent="0.3">
      <c r="A2478" s="2" t="s">
        <v>2462</v>
      </c>
      <c r="B2478" s="3" t="s">
        <v>6203</v>
      </c>
      <c r="C2478" s="3" t="s">
        <v>7405</v>
      </c>
      <c r="D2478" s="3" t="s">
        <v>7417</v>
      </c>
      <c r="E2478" s="3" t="s">
        <v>7426</v>
      </c>
      <c r="F2478" s="3" t="s">
        <v>7430</v>
      </c>
      <c r="G2478" s="3">
        <v>15680.36</v>
      </c>
      <c r="H2478" s="3">
        <v>7</v>
      </c>
      <c r="I2478" s="8" t="s">
        <v>8082</v>
      </c>
      <c r="J2478" s="3" t="s">
        <v>8165</v>
      </c>
      <c r="K2478" s="3" t="s">
        <v>8168</v>
      </c>
      <c r="L2478" s="3" t="s">
        <v>8170</v>
      </c>
      <c r="M2478" s="4">
        <v>109762.52</v>
      </c>
      <c r="N2478" s="32">
        <f>Table2[[#This Row],[Price]]*Table2[[#This Row],[Quantity Sold]]</f>
        <v>109762.52</v>
      </c>
      <c r="O2478" s="1">
        <f t="shared" si="311"/>
        <v>2023</v>
      </c>
      <c r="P2478" s="1" t="str">
        <f t="shared" si="312"/>
        <v>MEN</v>
      </c>
      <c r="Q2478" s="1" t="str">
        <f t="shared" si="318"/>
        <v>Men_Shoes</v>
      </c>
      <c r="T2478" s="1" t="str">
        <f t="shared" si="313"/>
        <v>HIGH PRICE</v>
      </c>
      <c r="U2478" t="str">
        <f t="shared" ref="U2478:U2509" si="319">IF(L2478 = "Yes", "Discounted", "No Discount")</f>
        <v>No Discount</v>
      </c>
      <c r="V2478" t="str">
        <f t="shared" si="314"/>
        <v>Other</v>
      </c>
      <c r="W2478" s="1" t="b">
        <f t="shared" si="315"/>
        <v>0</v>
      </c>
      <c r="X2478" t="b">
        <f t="shared" si="316"/>
        <v>0</v>
      </c>
    </row>
    <row r="2479" spans="1:24" x14ac:dyDescent="0.3">
      <c r="A2479" s="2" t="s">
        <v>2463</v>
      </c>
      <c r="B2479" s="3" t="s">
        <v>6204</v>
      </c>
      <c r="C2479" s="3" t="s">
        <v>7405</v>
      </c>
      <c r="D2479" s="3" t="s">
        <v>7411</v>
      </c>
      <c r="E2479" s="3" t="s">
        <v>7423</v>
      </c>
      <c r="F2479" s="3" t="s">
        <v>7431</v>
      </c>
      <c r="G2479" s="3">
        <v>5696.29</v>
      </c>
      <c r="H2479" s="3">
        <v>20</v>
      </c>
      <c r="I2479" s="8" t="s">
        <v>7817</v>
      </c>
      <c r="J2479" s="3" t="s">
        <v>8162</v>
      </c>
      <c r="K2479" s="3" t="s">
        <v>8168</v>
      </c>
      <c r="L2479" s="3" t="s">
        <v>8170</v>
      </c>
      <c r="M2479" s="4">
        <v>113925.8</v>
      </c>
      <c r="N2479" s="32">
        <f>Table2[[#This Row],[Price]]*Table2[[#This Row],[Quantity Sold]]</f>
        <v>113925.8</v>
      </c>
      <c r="O2479" s="1">
        <f t="shared" si="311"/>
        <v>2024</v>
      </c>
      <c r="P2479" s="1" t="str">
        <f t="shared" si="312"/>
        <v>MEN</v>
      </c>
      <c r="Q2479" s="1" t="str">
        <f t="shared" si="318"/>
        <v>Men_Pants</v>
      </c>
      <c r="T2479" s="1" t="str">
        <f t="shared" si="313"/>
        <v>LOW PRICE</v>
      </c>
      <c r="U2479" t="str">
        <f t="shared" si="319"/>
        <v>No Discount</v>
      </c>
      <c r="V2479" t="str">
        <f t="shared" si="314"/>
        <v>Other</v>
      </c>
      <c r="W2479" s="1" t="b">
        <f t="shared" si="315"/>
        <v>1</v>
      </c>
      <c r="X2479" t="b">
        <f t="shared" si="316"/>
        <v>0</v>
      </c>
    </row>
    <row r="2480" spans="1:24" x14ac:dyDescent="0.3">
      <c r="A2480" s="2" t="s">
        <v>2464</v>
      </c>
      <c r="B2480" s="3" t="s">
        <v>5548</v>
      </c>
      <c r="C2480" s="3" t="s">
        <v>7405</v>
      </c>
      <c r="D2480" s="3" t="s">
        <v>7409</v>
      </c>
      <c r="E2480" s="3" t="s">
        <v>7427</v>
      </c>
      <c r="F2480" s="3" t="s">
        <v>7432</v>
      </c>
      <c r="G2480" s="3">
        <v>12029.19</v>
      </c>
      <c r="H2480" s="3">
        <v>16</v>
      </c>
      <c r="I2480" s="8" t="s">
        <v>8004</v>
      </c>
      <c r="J2480" s="3" t="s">
        <v>8166</v>
      </c>
      <c r="K2480" s="3" t="s">
        <v>8167</v>
      </c>
      <c r="L2480" s="3" t="s">
        <v>8170</v>
      </c>
      <c r="M2480" s="4">
        <v>192467.04</v>
      </c>
      <c r="N2480" s="32">
        <f>Table2[[#This Row],[Price]]*Table2[[#This Row],[Quantity Sold]]</f>
        <v>192467.04</v>
      </c>
      <c r="O2480" s="1">
        <f t="shared" si="311"/>
        <v>2024</v>
      </c>
      <c r="P2480" s="1" t="str">
        <f t="shared" si="312"/>
        <v>MEN</v>
      </c>
      <c r="Q2480" s="1" t="str">
        <f t="shared" si="318"/>
        <v>Men_Jackets</v>
      </c>
      <c r="T2480" s="1" t="str">
        <f t="shared" si="313"/>
        <v>HIGH PRICE</v>
      </c>
      <c r="U2480" t="str">
        <f t="shared" si="319"/>
        <v>No Discount</v>
      </c>
      <c r="V2480" t="str">
        <f t="shared" si="314"/>
        <v>Other</v>
      </c>
      <c r="W2480" s="1" t="b">
        <f t="shared" si="315"/>
        <v>1</v>
      </c>
      <c r="X2480" t="b">
        <f t="shared" si="316"/>
        <v>0</v>
      </c>
    </row>
    <row r="2481" spans="1:24" ht="28.8" x14ac:dyDescent="0.3">
      <c r="A2481" s="2" t="s">
        <v>2465</v>
      </c>
      <c r="B2481" s="3" t="s">
        <v>6205</v>
      </c>
      <c r="C2481" s="3" t="s">
        <v>7408</v>
      </c>
      <c r="D2481" s="3" t="s">
        <v>7420</v>
      </c>
      <c r="E2481" s="3" t="s">
        <v>7423</v>
      </c>
      <c r="F2481" s="3" t="s">
        <v>7430</v>
      </c>
      <c r="G2481" s="3">
        <v>6333.73</v>
      </c>
      <c r="H2481" s="3">
        <v>2</v>
      </c>
      <c r="I2481" s="8" t="s">
        <v>7829</v>
      </c>
      <c r="J2481" s="3" t="s">
        <v>8166</v>
      </c>
      <c r="K2481" s="3" t="s">
        <v>8168</v>
      </c>
      <c r="L2481" s="3" t="s">
        <v>8169</v>
      </c>
      <c r="M2481" s="4">
        <v>10134.299999999999</v>
      </c>
      <c r="N2481" s="32">
        <f>Table2[[#This Row],[Price]]*Table2[[#This Row],[Quantity Sold]]</f>
        <v>12667.46</v>
      </c>
      <c r="O2481" s="1">
        <f t="shared" si="311"/>
        <v>2024</v>
      </c>
      <c r="P2481" s="1" t="str">
        <f t="shared" si="312"/>
        <v>WOMEN</v>
      </c>
      <c r="Q2481" s="1" t="str">
        <f t="shared" si="318"/>
        <v>Women_Tops</v>
      </c>
      <c r="T2481" s="1" t="str">
        <f t="shared" si="313"/>
        <v>LOW PRICE</v>
      </c>
      <c r="U2481" t="str">
        <f t="shared" si="319"/>
        <v>Discounted</v>
      </c>
      <c r="V2481" t="str">
        <f t="shared" si="314"/>
        <v>Other</v>
      </c>
      <c r="W2481" s="1" t="b">
        <f t="shared" si="315"/>
        <v>0</v>
      </c>
      <c r="X2481" t="b">
        <f t="shared" si="316"/>
        <v>1</v>
      </c>
    </row>
    <row r="2482" spans="1:24" ht="28.8" x14ac:dyDescent="0.3">
      <c r="A2482" s="2" t="s">
        <v>2466</v>
      </c>
      <c r="B2482" s="3" t="s">
        <v>6206</v>
      </c>
      <c r="C2482" s="3" t="s">
        <v>7406</v>
      </c>
      <c r="D2482" s="3" t="s">
        <v>7412</v>
      </c>
      <c r="E2482" s="3" t="s">
        <v>7424</v>
      </c>
      <c r="F2482" s="3" t="s">
        <v>7432</v>
      </c>
      <c r="G2482" s="3">
        <v>8947.4</v>
      </c>
      <c r="H2482" s="3">
        <v>9</v>
      </c>
      <c r="I2482" s="8" t="s">
        <v>7811</v>
      </c>
      <c r="J2482" s="3" t="s">
        <v>8163</v>
      </c>
      <c r="K2482" s="3" t="s">
        <v>8168</v>
      </c>
      <c r="L2482" s="3" t="s">
        <v>8169</v>
      </c>
      <c r="M2482" s="4">
        <v>64421.279999999999</v>
      </c>
      <c r="N2482" s="32">
        <f>Table2[[#This Row],[Price]]*Table2[[#This Row],[Quantity Sold]]</f>
        <v>80526.599999999991</v>
      </c>
      <c r="O2482" s="1">
        <f t="shared" si="311"/>
        <v>2024</v>
      </c>
      <c r="P2482" s="1" t="str">
        <f t="shared" si="312"/>
        <v>ACCESSORIES</v>
      </c>
      <c r="Q2482" s="1" t="str">
        <f t="shared" si="318"/>
        <v>Accessories_Hats</v>
      </c>
      <c r="T2482" s="1" t="str">
        <f t="shared" si="313"/>
        <v>LOW PRICE</v>
      </c>
      <c r="U2482" t="str">
        <f t="shared" si="319"/>
        <v>Discounted</v>
      </c>
      <c r="V2482" t="str">
        <f t="shared" si="314"/>
        <v>Other</v>
      </c>
      <c r="W2482" s="1" t="b">
        <f t="shared" si="315"/>
        <v>0</v>
      </c>
      <c r="X2482" t="b">
        <f t="shared" si="316"/>
        <v>1</v>
      </c>
    </row>
    <row r="2483" spans="1:24" ht="28.8" x14ac:dyDescent="0.3">
      <c r="A2483" s="2" t="s">
        <v>2467</v>
      </c>
      <c r="B2483" s="3" t="s">
        <v>6207</v>
      </c>
      <c r="C2483" s="3" t="s">
        <v>7406</v>
      </c>
      <c r="D2483" s="3" t="s">
        <v>7414</v>
      </c>
      <c r="E2483" s="3" t="s">
        <v>7423</v>
      </c>
      <c r="F2483" s="3" t="s">
        <v>7432</v>
      </c>
      <c r="G2483" s="3">
        <v>15693.64</v>
      </c>
      <c r="H2483" s="3">
        <v>16</v>
      </c>
      <c r="I2483" s="8" t="s">
        <v>7603</v>
      </c>
      <c r="J2483" s="3" t="s">
        <v>8165</v>
      </c>
      <c r="K2483" s="3" t="s">
        <v>8167</v>
      </c>
      <c r="L2483" s="3" t="s">
        <v>8169</v>
      </c>
      <c r="M2483" s="4">
        <v>200878.26</v>
      </c>
      <c r="N2483" s="32">
        <f>Table2[[#This Row],[Price]]*Table2[[#This Row],[Quantity Sold]]</f>
        <v>251098.23999999999</v>
      </c>
      <c r="O2483" s="1">
        <f t="shared" si="311"/>
        <v>2024</v>
      </c>
      <c r="P2483" s="1" t="str">
        <f t="shared" si="312"/>
        <v>ACCESSORIES</v>
      </c>
      <c r="Q2483" s="1" t="str">
        <f t="shared" si="318"/>
        <v>Accessories_Bags</v>
      </c>
      <c r="T2483" s="1" t="str">
        <f t="shared" si="313"/>
        <v>HIGH PRICE</v>
      </c>
      <c r="U2483" t="str">
        <f t="shared" si="319"/>
        <v>Discounted</v>
      </c>
      <c r="V2483" t="str">
        <f t="shared" si="314"/>
        <v>Other</v>
      </c>
      <c r="W2483" s="1" t="b">
        <f t="shared" si="315"/>
        <v>1</v>
      </c>
      <c r="X2483" t="b">
        <f t="shared" si="316"/>
        <v>1</v>
      </c>
    </row>
    <row r="2484" spans="1:24" x14ac:dyDescent="0.3">
      <c r="A2484" s="2" t="s">
        <v>2468</v>
      </c>
      <c r="B2484" s="3" t="s">
        <v>6208</v>
      </c>
      <c r="C2484" s="3" t="s">
        <v>7405</v>
      </c>
      <c r="D2484" s="3" t="s">
        <v>7411</v>
      </c>
      <c r="E2484" s="3" t="s">
        <v>7423</v>
      </c>
      <c r="F2484" s="3" t="s">
        <v>7432</v>
      </c>
      <c r="G2484" s="3">
        <v>4990.79</v>
      </c>
      <c r="H2484" s="3">
        <v>2</v>
      </c>
      <c r="I2484" s="8" t="s">
        <v>8138</v>
      </c>
      <c r="J2484" s="3" t="s">
        <v>8166</v>
      </c>
      <c r="K2484" s="3" t="s">
        <v>8168</v>
      </c>
      <c r="L2484" s="3" t="s">
        <v>8170</v>
      </c>
      <c r="M2484" s="4">
        <v>9981.58</v>
      </c>
      <c r="N2484" s="32">
        <f>Table2[[#This Row],[Price]]*Table2[[#This Row],[Quantity Sold]]</f>
        <v>9981.58</v>
      </c>
      <c r="O2484" s="1">
        <f t="shared" si="311"/>
        <v>2024</v>
      </c>
      <c r="P2484" s="1" t="str">
        <f t="shared" si="312"/>
        <v>MEN</v>
      </c>
      <c r="Q2484" s="1" t="str">
        <f t="shared" si="318"/>
        <v>Men_Pants</v>
      </c>
      <c r="T2484" s="1" t="str">
        <f t="shared" si="313"/>
        <v>LOW PRICE</v>
      </c>
      <c r="U2484" t="str">
        <f t="shared" si="319"/>
        <v>No Discount</v>
      </c>
      <c r="V2484" t="str">
        <f t="shared" si="314"/>
        <v>Other</v>
      </c>
      <c r="W2484" s="1" t="b">
        <f t="shared" si="315"/>
        <v>0</v>
      </c>
      <c r="X2484" t="b">
        <f t="shared" si="316"/>
        <v>0</v>
      </c>
    </row>
    <row r="2485" spans="1:24" x14ac:dyDescent="0.3">
      <c r="A2485" s="2" t="s">
        <v>2469</v>
      </c>
      <c r="B2485" s="3" t="s">
        <v>6209</v>
      </c>
      <c r="C2485" s="3" t="s">
        <v>7405</v>
      </c>
      <c r="D2485" s="3" t="s">
        <v>7417</v>
      </c>
      <c r="E2485" s="3" t="s">
        <v>7427</v>
      </c>
      <c r="F2485" s="3" t="s">
        <v>7433</v>
      </c>
      <c r="G2485" s="3">
        <v>14812.18</v>
      </c>
      <c r="H2485" s="3">
        <v>13</v>
      </c>
      <c r="I2485" s="8" t="s">
        <v>7590</v>
      </c>
      <c r="J2485" s="3" t="s">
        <v>8166</v>
      </c>
      <c r="K2485" s="3" t="s">
        <v>8167</v>
      </c>
      <c r="L2485" s="3" t="s">
        <v>8169</v>
      </c>
      <c r="M2485" s="4">
        <v>154046.34</v>
      </c>
      <c r="N2485" s="32">
        <f>Table2[[#This Row],[Price]]*Table2[[#This Row],[Quantity Sold]]</f>
        <v>192558.34</v>
      </c>
      <c r="O2485" s="1">
        <f t="shared" si="311"/>
        <v>2023</v>
      </c>
      <c r="P2485" s="1" t="str">
        <f t="shared" si="312"/>
        <v>MEN</v>
      </c>
      <c r="Q2485" s="1" t="str">
        <f t="shared" si="318"/>
        <v>Men_Shoes</v>
      </c>
      <c r="T2485" s="1" t="str">
        <f t="shared" si="313"/>
        <v>HIGH PRICE</v>
      </c>
      <c r="U2485" t="str">
        <f t="shared" si="319"/>
        <v>Discounted</v>
      </c>
      <c r="V2485" t="str">
        <f t="shared" si="314"/>
        <v>Men's Discounted Item</v>
      </c>
      <c r="W2485" s="1" t="b">
        <f t="shared" si="315"/>
        <v>1</v>
      </c>
      <c r="X2485" t="b">
        <f t="shared" si="316"/>
        <v>1</v>
      </c>
    </row>
    <row r="2486" spans="1:24" ht="28.8" x14ac:dyDescent="0.3">
      <c r="A2486" s="2" t="s">
        <v>2470</v>
      </c>
      <c r="B2486" s="3" t="s">
        <v>6210</v>
      </c>
      <c r="C2486" s="3" t="s">
        <v>7406</v>
      </c>
      <c r="D2486" s="3" t="s">
        <v>7421</v>
      </c>
      <c r="E2486" s="3" t="s">
        <v>7425</v>
      </c>
      <c r="F2486" s="3" t="s">
        <v>7431</v>
      </c>
      <c r="G2486" s="3">
        <v>6610.12</v>
      </c>
      <c r="H2486" s="3">
        <v>2</v>
      </c>
      <c r="I2486" s="8" t="s">
        <v>7689</v>
      </c>
      <c r="J2486" s="3" t="s">
        <v>8164</v>
      </c>
      <c r="K2486" s="3" t="s">
        <v>8168</v>
      </c>
      <c r="L2486" s="3" t="s">
        <v>8169</v>
      </c>
      <c r="M2486" s="4">
        <v>10575.86</v>
      </c>
      <c r="N2486" s="32">
        <f>Table2[[#This Row],[Price]]*Table2[[#This Row],[Quantity Sold]]</f>
        <v>13220.24</v>
      </c>
      <c r="O2486" s="1">
        <f t="shared" si="311"/>
        <v>2024</v>
      </c>
      <c r="P2486" s="1" t="str">
        <f t="shared" si="312"/>
        <v>ACCESSORIES</v>
      </c>
      <c r="Q2486" s="1" t="str">
        <f t="shared" si="318"/>
        <v>Accessories_Scarves</v>
      </c>
      <c r="T2486" s="1" t="str">
        <f t="shared" si="313"/>
        <v>LOW PRICE</v>
      </c>
      <c r="U2486" t="str">
        <f t="shared" si="319"/>
        <v>Discounted</v>
      </c>
      <c r="V2486" t="str">
        <f t="shared" si="314"/>
        <v>Other</v>
      </c>
      <c r="W2486" s="1" t="b">
        <f t="shared" si="315"/>
        <v>0</v>
      </c>
      <c r="X2486" t="b">
        <f t="shared" si="316"/>
        <v>1</v>
      </c>
    </row>
    <row r="2487" spans="1:24" x14ac:dyDescent="0.3">
      <c r="A2487" s="2" t="s">
        <v>2471</v>
      </c>
      <c r="B2487" s="3" t="s">
        <v>6211</v>
      </c>
      <c r="C2487" s="3" t="s">
        <v>7407</v>
      </c>
      <c r="D2487" s="3" t="s">
        <v>7413</v>
      </c>
      <c r="E2487" s="3" t="s">
        <v>7423</v>
      </c>
      <c r="F2487" s="3" t="s">
        <v>7429</v>
      </c>
      <c r="G2487" s="3">
        <v>6544.55</v>
      </c>
      <c r="H2487" s="3">
        <v>6</v>
      </c>
      <c r="I2487" s="8" t="s">
        <v>7935</v>
      </c>
      <c r="J2487" s="3" t="s">
        <v>8162</v>
      </c>
      <c r="K2487" s="3" t="s">
        <v>8168</v>
      </c>
      <c r="L2487" s="3" t="s">
        <v>8169</v>
      </c>
      <c r="M2487" s="4">
        <v>31413.84</v>
      </c>
      <c r="N2487" s="32">
        <f>Table2[[#This Row],[Price]]*Table2[[#This Row],[Quantity Sold]]</f>
        <v>39267.300000000003</v>
      </c>
      <c r="O2487" s="1">
        <f t="shared" si="311"/>
        <v>2022</v>
      </c>
      <c r="P2487" s="1" t="str">
        <f t="shared" si="312"/>
        <v>KIDS</v>
      </c>
      <c r="Q2487" s="1" t="str">
        <f t="shared" si="318"/>
        <v>Kids_Shorts</v>
      </c>
      <c r="T2487" s="1" t="str">
        <f t="shared" si="313"/>
        <v>LOW PRICE</v>
      </c>
      <c r="U2487" t="str">
        <f t="shared" si="319"/>
        <v>Discounted</v>
      </c>
      <c r="V2487" t="str">
        <f t="shared" si="314"/>
        <v>Other</v>
      </c>
      <c r="W2487" s="1" t="b">
        <f t="shared" si="315"/>
        <v>0</v>
      </c>
      <c r="X2487" t="b">
        <f t="shared" si="316"/>
        <v>1</v>
      </c>
    </row>
    <row r="2488" spans="1:24" x14ac:dyDescent="0.3">
      <c r="A2488" s="2" t="s">
        <v>2472</v>
      </c>
      <c r="B2488" s="3" t="s">
        <v>6212</v>
      </c>
      <c r="C2488" s="3" t="s">
        <v>7407</v>
      </c>
      <c r="D2488" s="3" t="s">
        <v>7415</v>
      </c>
      <c r="E2488" s="3" t="s">
        <v>7425</v>
      </c>
      <c r="F2488" s="3" t="s">
        <v>7433</v>
      </c>
      <c r="G2488" s="3">
        <v>15052.05</v>
      </c>
      <c r="H2488" s="3">
        <v>10</v>
      </c>
      <c r="I2488" s="8" t="s">
        <v>7614</v>
      </c>
      <c r="J2488" s="3" t="s">
        <v>8166</v>
      </c>
      <c r="K2488" s="3" t="s">
        <v>8168</v>
      </c>
      <c r="L2488" s="3" t="s">
        <v>8169</v>
      </c>
      <c r="M2488" s="4">
        <v>120416.4</v>
      </c>
      <c r="N2488" s="32">
        <f>Table2[[#This Row],[Price]]*Table2[[#This Row],[Quantity Sold]]</f>
        <v>150520.5</v>
      </c>
      <c r="O2488" s="1">
        <f t="shared" si="311"/>
        <v>2023</v>
      </c>
      <c r="P2488" s="1" t="str">
        <f t="shared" si="312"/>
        <v>KIDS</v>
      </c>
      <c r="Q2488" s="1" t="str">
        <f t="shared" si="318"/>
        <v>Kids_T-Shirts</v>
      </c>
      <c r="T2488" s="1" t="str">
        <f t="shared" si="313"/>
        <v>HIGH PRICE</v>
      </c>
      <c r="U2488" t="str">
        <f t="shared" si="319"/>
        <v>Discounted</v>
      </c>
      <c r="V2488" t="str">
        <f t="shared" si="314"/>
        <v>Other</v>
      </c>
      <c r="W2488" s="1" t="b">
        <f t="shared" si="315"/>
        <v>1</v>
      </c>
      <c r="X2488" t="b">
        <f t="shared" si="316"/>
        <v>1</v>
      </c>
    </row>
    <row r="2489" spans="1:24" ht="28.8" x14ac:dyDescent="0.3">
      <c r="A2489" s="2" t="s">
        <v>2473</v>
      </c>
      <c r="B2489" s="3" t="s">
        <v>6213</v>
      </c>
      <c r="C2489" s="3" t="s">
        <v>7407</v>
      </c>
      <c r="D2489" s="3" t="s">
        <v>7418</v>
      </c>
      <c r="E2489" s="3" t="s">
        <v>7425</v>
      </c>
      <c r="F2489" s="3" t="s">
        <v>7429</v>
      </c>
      <c r="G2489" s="3">
        <v>15735.14</v>
      </c>
      <c r="H2489" s="3">
        <v>12</v>
      </c>
      <c r="I2489" s="8" t="s">
        <v>7731</v>
      </c>
      <c r="J2489" s="3" t="s">
        <v>8163</v>
      </c>
      <c r="K2489" s="3" t="s">
        <v>8168</v>
      </c>
      <c r="L2489" s="3" t="s">
        <v>8169</v>
      </c>
      <c r="M2489" s="4">
        <v>151057.51</v>
      </c>
      <c r="N2489" s="32">
        <f>Table2[[#This Row],[Price]]*Table2[[#This Row],[Quantity Sold]]</f>
        <v>188821.68</v>
      </c>
      <c r="O2489" s="1">
        <f t="shared" si="311"/>
        <v>2024</v>
      </c>
      <c r="P2489" s="1" t="str">
        <f t="shared" si="312"/>
        <v>KIDS</v>
      </c>
      <c r="Q2489" s="1" t="str">
        <f t="shared" si="318"/>
        <v>Kids_Sweaters</v>
      </c>
      <c r="T2489" s="1" t="str">
        <f t="shared" si="313"/>
        <v>HIGH PRICE</v>
      </c>
      <c r="U2489" t="str">
        <f t="shared" si="319"/>
        <v>Discounted</v>
      </c>
      <c r="V2489" t="str">
        <f t="shared" si="314"/>
        <v>Other</v>
      </c>
      <c r="W2489" s="1" t="b">
        <f t="shared" si="315"/>
        <v>1</v>
      </c>
      <c r="X2489" t="b">
        <f t="shared" si="316"/>
        <v>1</v>
      </c>
    </row>
    <row r="2490" spans="1:24" ht="28.8" x14ac:dyDescent="0.3">
      <c r="A2490" s="2" t="s">
        <v>2474</v>
      </c>
      <c r="B2490" s="3" t="s">
        <v>6214</v>
      </c>
      <c r="C2490" s="3" t="s">
        <v>7407</v>
      </c>
      <c r="D2490" s="3" t="s">
        <v>7418</v>
      </c>
      <c r="E2490" s="3" t="s">
        <v>7424</v>
      </c>
      <c r="F2490" s="3" t="s">
        <v>7431</v>
      </c>
      <c r="G2490" s="3">
        <v>6982.79</v>
      </c>
      <c r="H2490" s="3">
        <v>10</v>
      </c>
      <c r="I2490" s="8" t="s">
        <v>7786</v>
      </c>
      <c r="J2490" s="3" t="s">
        <v>8165</v>
      </c>
      <c r="K2490" s="3" t="s">
        <v>8167</v>
      </c>
      <c r="L2490" s="3" t="s">
        <v>8169</v>
      </c>
      <c r="M2490" s="4">
        <v>55862.32</v>
      </c>
      <c r="N2490" s="32">
        <f>Table2[[#This Row],[Price]]*Table2[[#This Row],[Quantity Sold]]</f>
        <v>69827.899999999994</v>
      </c>
      <c r="O2490" s="1">
        <f t="shared" si="311"/>
        <v>2023</v>
      </c>
      <c r="P2490" s="1" t="str">
        <f t="shared" si="312"/>
        <v>KIDS</v>
      </c>
      <c r="Q2490" s="1" t="str">
        <f t="shared" si="318"/>
        <v>Kids_Sweaters</v>
      </c>
      <c r="T2490" s="1" t="str">
        <f t="shared" si="313"/>
        <v>LOW PRICE</v>
      </c>
      <c r="U2490" t="str">
        <f t="shared" si="319"/>
        <v>Discounted</v>
      </c>
      <c r="V2490" t="str">
        <f t="shared" si="314"/>
        <v>Other</v>
      </c>
      <c r="W2490" s="1" t="b">
        <f t="shared" si="315"/>
        <v>1</v>
      </c>
      <c r="X2490" t="b">
        <f t="shared" si="316"/>
        <v>1</v>
      </c>
    </row>
    <row r="2491" spans="1:24" ht="28.8" x14ac:dyDescent="0.3">
      <c r="A2491" s="2" t="s">
        <v>2475</v>
      </c>
      <c r="B2491" s="3" t="s">
        <v>5278</v>
      </c>
      <c r="C2491" s="3" t="s">
        <v>7406</v>
      </c>
      <c r="D2491" s="3" t="s">
        <v>7414</v>
      </c>
      <c r="E2491" s="3" t="s">
        <v>7425</v>
      </c>
      <c r="F2491" s="3" t="s">
        <v>7429</v>
      </c>
      <c r="G2491" s="3">
        <v>14639.54</v>
      </c>
      <c r="H2491" s="3">
        <v>19</v>
      </c>
      <c r="I2491" s="8" t="s">
        <v>7624</v>
      </c>
      <c r="J2491" s="3" t="s">
        <v>8164</v>
      </c>
      <c r="K2491" s="3" t="s">
        <v>8168</v>
      </c>
      <c r="L2491" s="3" t="s">
        <v>8169</v>
      </c>
      <c r="M2491" s="4">
        <v>222521.34</v>
      </c>
      <c r="N2491" s="32">
        <f>Table2[[#This Row],[Price]]*Table2[[#This Row],[Quantity Sold]]</f>
        <v>278151.26</v>
      </c>
      <c r="O2491" s="1">
        <f t="shared" si="311"/>
        <v>2022</v>
      </c>
      <c r="P2491" s="1" t="str">
        <f t="shared" si="312"/>
        <v>ACCESSORIES</v>
      </c>
      <c r="Q2491" s="1" t="str">
        <f t="shared" si="318"/>
        <v>Accessories_Bags</v>
      </c>
      <c r="T2491" s="1" t="str">
        <f t="shared" si="313"/>
        <v>HIGH PRICE</v>
      </c>
      <c r="U2491" t="str">
        <f t="shared" si="319"/>
        <v>Discounted</v>
      </c>
      <c r="V2491" t="str">
        <f t="shared" si="314"/>
        <v>Other</v>
      </c>
      <c r="W2491" s="1" t="b">
        <f t="shared" si="315"/>
        <v>1</v>
      </c>
      <c r="X2491" t="b">
        <f t="shared" si="316"/>
        <v>1</v>
      </c>
    </row>
    <row r="2492" spans="1:24" ht="28.8" x14ac:dyDescent="0.3">
      <c r="A2492" s="2" t="s">
        <v>2476</v>
      </c>
      <c r="B2492" s="3" t="s">
        <v>6215</v>
      </c>
      <c r="C2492" s="3" t="s">
        <v>7408</v>
      </c>
      <c r="D2492" s="3" t="s">
        <v>7419</v>
      </c>
      <c r="E2492" s="3" t="s">
        <v>7425</v>
      </c>
      <c r="F2492" s="3" t="s">
        <v>7429</v>
      </c>
      <c r="G2492" s="3">
        <v>16485.46</v>
      </c>
      <c r="H2492" s="3">
        <v>16</v>
      </c>
      <c r="I2492" s="8" t="s">
        <v>7644</v>
      </c>
      <c r="J2492" s="3" t="s">
        <v>8166</v>
      </c>
      <c r="K2492" s="3" t="s">
        <v>8168</v>
      </c>
      <c r="L2492" s="3" t="s">
        <v>8170</v>
      </c>
      <c r="M2492" s="4">
        <v>263767.36</v>
      </c>
      <c r="N2492" s="32">
        <f>Table2[[#This Row],[Price]]*Table2[[#This Row],[Quantity Sold]]</f>
        <v>263767.36</v>
      </c>
      <c r="O2492" s="1">
        <f t="shared" si="311"/>
        <v>2023</v>
      </c>
      <c r="P2492" s="1" t="str">
        <f t="shared" si="312"/>
        <v>WOMEN</v>
      </c>
      <c r="Q2492" s="1" t="str">
        <f t="shared" si="318"/>
        <v>Women_Dresses</v>
      </c>
      <c r="T2492" s="1" t="str">
        <f t="shared" si="313"/>
        <v>HIGH PRICE</v>
      </c>
      <c r="U2492" t="str">
        <f t="shared" si="319"/>
        <v>No Discount</v>
      </c>
      <c r="V2492" t="str">
        <f t="shared" si="314"/>
        <v>Other</v>
      </c>
      <c r="W2492" s="1" t="b">
        <f t="shared" si="315"/>
        <v>1</v>
      </c>
      <c r="X2492" t="b">
        <f t="shared" si="316"/>
        <v>0</v>
      </c>
    </row>
    <row r="2493" spans="1:24" ht="28.8" x14ac:dyDescent="0.3">
      <c r="A2493" s="2" t="s">
        <v>2477</v>
      </c>
      <c r="B2493" s="3" t="s">
        <v>6216</v>
      </c>
      <c r="C2493" s="3" t="s">
        <v>7408</v>
      </c>
      <c r="D2493" s="3" t="s">
        <v>7422</v>
      </c>
      <c r="E2493" s="3" t="s">
        <v>7425</v>
      </c>
      <c r="F2493" s="3" t="s">
        <v>7428</v>
      </c>
      <c r="G2493" s="3">
        <v>11156.86</v>
      </c>
      <c r="H2493" s="3">
        <v>7</v>
      </c>
      <c r="I2493" s="8" t="s">
        <v>7744</v>
      </c>
      <c r="J2493" s="3" t="s">
        <v>8166</v>
      </c>
      <c r="K2493" s="3" t="s">
        <v>8168</v>
      </c>
      <c r="L2493" s="3" t="s">
        <v>8169</v>
      </c>
      <c r="M2493" s="4">
        <v>62478.25</v>
      </c>
      <c r="N2493" s="32">
        <f>Table2[[#This Row],[Price]]*Table2[[#This Row],[Quantity Sold]]</f>
        <v>78098.02</v>
      </c>
      <c r="O2493" s="1">
        <f t="shared" si="311"/>
        <v>2023</v>
      </c>
      <c r="P2493" s="1" t="str">
        <f t="shared" si="312"/>
        <v>WOMEN</v>
      </c>
      <c r="Q2493" s="1" t="str">
        <f t="shared" si="318"/>
        <v>Women_Skirts</v>
      </c>
      <c r="T2493" s="1" t="str">
        <f t="shared" si="313"/>
        <v>HIGH PRICE</v>
      </c>
      <c r="U2493" t="str">
        <f t="shared" si="319"/>
        <v>Discounted</v>
      </c>
      <c r="V2493" t="str">
        <f t="shared" si="314"/>
        <v>Other</v>
      </c>
      <c r="W2493" s="1" t="b">
        <f t="shared" si="315"/>
        <v>0</v>
      </c>
      <c r="X2493" t="b">
        <f t="shared" si="316"/>
        <v>1</v>
      </c>
    </row>
    <row r="2494" spans="1:24" ht="28.8" x14ac:dyDescent="0.3">
      <c r="A2494" s="2" t="s">
        <v>2478</v>
      </c>
      <c r="B2494" s="3" t="s">
        <v>6217</v>
      </c>
      <c r="C2494" s="3" t="s">
        <v>7408</v>
      </c>
      <c r="D2494" s="3" t="s">
        <v>7417</v>
      </c>
      <c r="E2494" s="3" t="s">
        <v>7425</v>
      </c>
      <c r="F2494" s="3" t="s">
        <v>7433</v>
      </c>
      <c r="G2494" s="3">
        <v>10342.629999999999</v>
      </c>
      <c r="H2494" s="3">
        <v>5</v>
      </c>
      <c r="I2494" s="8" t="s">
        <v>7798</v>
      </c>
      <c r="J2494" s="3" t="s">
        <v>8165</v>
      </c>
      <c r="K2494" s="3" t="s">
        <v>8167</v>
      </c>
      <c r="L2494" s="3" t="s">
        <v>8170</v>
      </c>
      <c r="M2494" s="4">
        <v>51713.15</v>
      </c>
      <c r="N2494" s="32">
        <f>Table2[[#This Row],[Price]]*Table2[[#This Row],[Quantity Sold]]</f>
        <v>51713.149999999994</v>
      </c>
      <c r="O2494" s="1">
        <f t="shared" si="311"/>
        <v>2023</v>
      </c>
      <c r="P2494" s="1" t="str">
        <f t="shared" si="312"/>
        <v>WOMEN</v>
      </c>
      <c r="Q2494" s="1" t="str">
        <f t="shared" si="318"/>
        <v>Women_Shoes</v>
      </c>
      <c r="T2494" s="1" t="str">
        <f t="shared" si="313"/>
        <v>HIGH PRICE</v>
      </c>
      <c r="U2494" t="str">
        <f t="shared" si="319"/>
        <v>No Discount</v>
      </c>
      <c r="V2494" t="str">
        <f t="shared" si="314"/>
        <v>Other</v>
      </c>
      <c r="W2494" s="1" t="b">
        <f t="shared" si="315"/>
        <v>0</v>
      </c>
      <c r="X2494" t="b">
        <f t="shared" si="316"/>
        <v>0</v>
      </c>
    </row>
    <row r="2495" spans="1:24" x14ac:dyDescent="0.3">
      <c r="A2495" s="2" t="s">
        <v>2479</v>
      </c>
      <c r="B2495" s="3" t="s">
        <v>6218</v>
      </c>
      <c r="C2495" s="3" t="s">
        <v>7405</v>
      </c>
      <c r="D2495" s="3" t="s">
        <v>7409</v>
      </c>
      <c r="E2495" s="3" t="s">
        <v>7423</v>
      </c>
      <c r="F2495" s="3" t="s">
        <v>7428</v>
      </c>
      <c r="G2495" s="3">
        <v>14230.35</v>
      </c>
      <c r="H2495" s="3">
        <v>10</v>
      </c>
      <c r="I2495" s="8" t="s">
        <v>7678</v>
      </c>
      <c r="J2495" s="3" t="s">
        <v>8163</v>
      </c>
      <c r="K2495" s="3" t="s">
        <v>8168</v>
      </c>
      <c r="L2495" s="3" t="s">
        <v>8169</v>
      </c>
      <c r="M2495" s="4">
        <v>113842.8</v>
      </c>
      <c r="N2495" s="32">
        <f>Table2[[#This Row],[Price]]*Table2[[#This Row],[Quantity Sold]]</f>
        <v>142303.5</v>
      </c>
      <c r="O2495" s="1">
        <f t="shared" si="311"/>
        <v>2024</v>
      </c>
      <c r="P2495" s="1" t="str">
        <f t="shared" si="312"/>
        <v>MEN</v>
      </c>
      <c r="Q2495" s="1" t="str">
        <f t="shared" si="318"/>
        <v>Men_Jackets</v>
      </c>
      <c r="T2495" s="1" t="str">
        <f t="shared" si="313"/>
        <v>HIGH PRICE</v>
      </c>
      <c r="U2495" t="str">
        <f t="shared" si="319"/>
        <v>Discounted</v>
      </c>
      <c r="V2495" t="str">
        <f t="shared" si="314"/>
        <v>Men's Discounted Item</v>
      </c>
      <c r="W2495" s="1" t="b">
        <f t="shared" si="315"/>
        <v>1</v>
      </c>
      <c r="X2495" t="b">
        <f t="shared" si="316"/>
        <v>1</v>
      </c>
    </row>
    <row r="2496" spans="1:24" ht="28.8" x14ac:dyDescent="0.3">
      <c r="A2496" s="2" t="s">
        <v>2480</v>
      </c>
      <c r="B2496" s="3" t="s">
        <v>6219</v>
      </c>
      <c r="C2496" s="3" t="s">
        <v>7408</v>
      </c>
      <c r="D2496" s="3" t="s">
        <v>7422</v>
      </c>
      <c r="E2496" s="3" t="s">
        <v>7426</v>
      </c>
      <c r="F2496" s="3" t="s">
        <v>7429</v>
      </c>
      <c r="G2496" s="3">
        <v>13719.9</v>
      </c>
      <c r="H2496" s="3">
        <v>8</v>
      </c>
      <c r="I2496" s="8" t="s">
        <v>8072</v>
      </c>
      <c r="J2496" s="3" t="s">
        <v>8162</v>
      </c>
      <c r="K2496" s="3" t="s">
        <v>8168</v>
      </c>
      <c r="L2496" s="3" t="s">
        <v>8169</v>
      </c>
      <c r="M2496" s="4">
        <v>87807.360000000001</v>
      </c>
      <c r="N2496" s="32">
        <f>Table2[[#This Row],[Price]]*Table2[[#This Row],[Quantity Sold]]</f>
        <v>109759.2</v>
      </c>
      <c r="O2496" s="1">
        <f t="shared" si="311"/>
        <v>2023</v>
      </c>
      <c r="P2496" s="1" t="str">
        <f t="shared" si="312"/>
        <v>WOMEN</v>
      </c>
      <c r="Q2496" s="1" t="str">
        <f t="shared" si="318"/>
        <v>Women_Skirts</v>
      </c>
      <c r="T2496" s="1" t="str">
        <f t="shared" si="313"/>
        <v>HIGH PRICE</v>
      </c>
      <c r="U2496" t="str">
        <f t="shared" si="319"/>
        <v>Discounted</v>
      </c>
      <c r="V2496" t="str">
        <f t="shared" si="314"/>
        <v>Other</v>
      </c>
      <c r="W2496" s="1" t="b">
        <f t="shared" si="315"/>
        <v>0</v>
      </c>
      <c r="X2496" t="b">
        <f t="shared" si="316"/>
        <v>1</v>
      </c>
    </row>
    <row r="2497" spans="1:24" x14ac:dyDescent="0.3">
      <c r="A2497" s="2" t="s">
        <v>2481</v>
      </c>
      <c r="B2497" s="3" t="s">
        <v>6220</v>
      </c>
      <c r="C2497" s="3" t="s">
        <v>7405</v>
      </c>
      <c r="D2497" s="3" t="s">
        <v>7411</v>
      </c>
      <c r="E2497" s="3" t="s">
        <v>7425</v>
      </c>
      <c r="F2497" s="3" t="s">
        <v>7428</v>
      </c>
      <c r="G2497" s="3">
        <v>3864.48</v>
      </c>
      <c r="H2497" s="3">
        <v>5</v>
      </c>
      <c r="I2497" s="8" t="s">
        <v>7440</v>
      </c>
      <c r="J2497" s="3" t="s">
        <v>8162</v>
      </c>
      <c r="K2497" s="3" t="s">
        <v>8167</v>
      </c>
      <c r="L2497" s="3" t="s">
        <v>8170</v>
      </c>
      <c r="M2497" s="4">
        <v>19322.400000000001</v>
      </c>
      <c r="N2497" s="32">
        <f>Table2[[#This Row],[Price]]*Table2[[#This Row],[Quantity Sold]]</f>
        <v>19322.400000000001</v>
      </c>
      <c r="O2497" s="1">
        <f t="shared" si="311"/>
        <v>2024</v>
      </c>
      <c r="P2497" s="1" t="str">
        <f t="shared" si="312"/>
        <v>MEN</v>
      </c>
      <c r="Q2497" s="1" t="str">
        <f t="shared" si="318"/>
        <v>Men_Pants</v>
      </c>
      <c r="T2497" s="1" t="str">
        <f t="shared" si="313"/>
        <v>LOW PRICE</v>
      </c>
      <c r="U2497" t="str">
        <f t="shared" si="319"/>
        <v>No Discount</v>
      </c>
      <c r="V2497" t="str">
        <f t="shared" si="314"/>
        <v>Other</v>
      </c>
      <c r="W2497" s="1" t="b">
        <f t="shared" si="315"/>
        <v>0</v>
      </c>
      <c r="X2497" t="b">
        <f t="shared" si="316"/>
        <v>0</v>
      </c>
    </row>
    <row r="2498" spans="1:24" x14ac:dyDescent="0.3">
      <c r="A2498" s="2" t="s">
        <v>2482</v>
      </c>
      <c r="B2498" s="3" t="s">
        <v>6221</v>
      </c>
      <c r="C2498" s="3" t="s">
        <v>7405</v>
      </c>
      <c r="D2498" s="3" t="s">
        <v>7411</v>
      </c>
      <c r="E2498" s="3" t="s">
        <v>7427</v>
      </c>
      <c r="F2498" s="3" t="s">
        <v>7428</v>
      </c>
      <c r="G2498" s="3">
        <v>13615.32</v>
      </c>
      <c r="H2498" s="3">
        <v>16</v>
      </c>
      <c r="I2498" s="8" t="s">
        <v>7997</v>
      </c>
      <c r="J2498" s="3" t="s">
        <v>8166</v>
      </c>
      <c r="K2498" s="3" t="s">
        <v>8167</v>
      </c>
      <c r="L2498" s="3" t="s">
        <v>8169</v>
      </c>
      <c r="M2498" s="4">
        <v>174275.93</v>
      </c>
      <c r="N2498" s="32">
        <f>Table2[[#This Row],[Price]]*Table2[[#This Row],[Quantity Sold]]</f>
        <v>217845.12</v>
      </c>
      <c r="O2498" s="1">
        <f t="shared" si="311"/>
        <v>2023</v>
      </c>
      <c r="P2498" s="1" t="str">
        <f t="shared" si="312"/>
        <v>MEN</v>
      </c>
      <c r="Q2498" s="1" t="str">
        <f t="shared" si="318"/>
        <v>Men_Pants</v>
      </c>
      <c r="T2498" s="1" t="str">
        <f t="shared" si="313"/>
        <v>HIGH PRICE</v>
      </c>
      <c r="U2498" t="str">
        <f t="shared" si="319"/>
        <v>Discounted</v>
      </c>
      <c r="V2498" t="str">
        <f t="shared" si="314"/>
        <v>Men's Discounted Item</v>
      </c>
      <c r="W2498" s="1" t="b">
        <f t="shared" si="315"/>
        <v>1</v>
      </c>
      <c r="X2498" t="b">
        <f t="shared" si="316"/>
        <v>1</v>
      </c>
    </row>
    <row r="2499" spans="1:24" x14ac:dyDescent="0.3">
      <c r="A2499" s="2" t="s">
        <v>2483</v>
      </c>
      <c r="B2499" s="3" t="s">
        <v>6222</v>
      </c>
      <c r="C2499" s="3" t="s">
        <v>7405</v>
      </c>
      <c r="D2499" s="3" t="s">
        <v>7417</v>
      </c>
      <c r="E2499" s="3" t="s">
        <v>7424</v>
      </c>
      <c r="F2499" s="3" t="s">
        <v>7430</v>
      </c>
      <c r="G2499" s="3">
        <v>5017.3500000000004</v>
      </c>
      <c r="H2499" s="3">
        <v>19</v>
      </c>
      <c r="I2499" s="8" t="s">
        <v>7839</v>
      </c>
      <c r="J2499" s="3" t="s">
        <v>8162</v>
      </c>
      <c r="K2499" s="3" t="s">
        <v>8167</v>
      </c>
      <c r="L2499" s="3" t="s">
        <v>8170</v>
      </c>
      <c r="M2499" s="4">
        <v>95329.65</v>
      </c>
      <c r="N2499" s="32">
        <f>Table2[[#This Row],[Price]]*Table2[[#This Row],[Quantity Sold]]</f>
        <v>95329.650000000009</v>
      </c>
      <c r="O2499" s="1">
        <f t="shared" ref="O2499:O2562" si="320">YEAR(I2499)</f>
        <v>2024</v>
      </c>
      <c r="P2499" s="1" t="str">
        <f t="shared" ref="P2499:P2562" si="321">UPPER(C2499)</f>
        <v>MEN</v>
      </c>
      <c r="Q2499" s="1" t="str">
        <f t="shared" si="318"/>
        <v>Men_Shoes</v>
      </c>
      <c r="T2499" s="1" t="str">
        <f t="shared" ref="T2499:T2562" si="322">IF(G2499&gt;10000,"HIGH PRICE", "LOW PRICE")</f>
        <v>LOW PRICE</v>
      </c>
      <c r="U2499" t="str">
        <f t="shared" si="319"/>
        <v>No Discount</v>
      </c>
      <c r="V2499" t="str">
        <f t="shared" ref="V2499:V2562" si="323">IF(AND(C2499 = "Men", L2499 = "Yes"), "Men's Discounted Item", "Other")</f>
        <v>Other</v>
      </c>
      <c r="W2499" s="1" t="b">
        <f t="shared" ref="W2499:W2562" si="324">H2499&gt;=10</f>
        <v>1</v>
      </c>
      <c r="X2499" t="b">
        <f t="shared" ref="X2499:X2562" si="325">L2499 = "Yes"</f>
        <v>0</v>
      </c>
    </row>
    <row r="2500" spans="1:24" x14ac:dyDescent="0.3">
      <c r="A2500" s="2" t="s">
        <v>2484</v>
      </c>
      <c r="B2500" s="3" t="s">
        <v>6223</v>
      </c>
      <c r="C2500" s="3" t="s">
        <v>7405</v>
      </c>
      <c r="D2500" s="3" t="s">
        <v>7409</v>
      </c>
      <c r="E2500" s="3" t="s">
        <v>7427</v>
      </c>
      <c r="F2500" s="3" t="s">
        <v>7428</v>
      </c>
      <c r="G2500" s="3">
        <v>14789.77</v>
      </c>
      <c r="H2500" s="3">
        <v>1</v>
      </c>
      <c r="I2500" s="8" t="s">
        <v>7989</v>
      </c>
      <c r="J2500" s="3" t="s">
        <v>8162</v>
      </c>
      <c r="K2500" s="3" t="s">
        <v>8168</v>
      </c>
      <c r="L2500" s="3" t="s">
        <v>8169</v>
      </c>
      <c r="M2500" s="4">
        <v>11831.65</v>
      </c>
      <c r="N2500" s="32">
        <f>Table2[[#This Row],[Price]]*Table2[[#This Row],[Quantity Sold]]</f>
        <v>14789.77</v>
      </c>
      <c r="O2500" s="1">
        <f t="shared" si="320"/>
        <v>2023</v>
      </c>
      <c r="P2500" s="1" t="str">
        <f t="shared" si="321"/>
        <v>MEN</v>
      </c>
      <c r="Q2500" s="1" t="str">
        <f t="shared" si="318"/>
        <v>Men_Jackets</v>
      </c>
      <c r="T2500" s="1" t="str">
        <f t="shared" si="322"/>
        <v>HIGH PRICE</v>
      </c>
      <c r="U2500" t="str">
        <f t="shared" si="319"/>
        <v>Discounted</v>
      </c>
      <c r="V2500" t="str">
        <f t="shared" si="323"/>
        <v>Men's Discounted Item</v>
      </c>
      <c r="W2500" s="1" t="b">
        <f t="shared" si="324"/>
        <v>0</v>
      </c>
      <c r="X2500" t="b">
        <f t="shared" si="325"/>
        <v>1</v>
      </c>
    </row>
    <row r="2501" spans="1:24" x14ac:dyDescent="0.3">
      <c r="A2501" s="2" t="s">
        <v>2485</v>
      </c>
      <c r="B2501" s="3" t="s">
        <v>6224</v>
      </c>
      <c r="C2501" s="3" t="s">
        <v>7407</v>
      </c>
      <c r="D2501" s="3" t="s">
        <v>7413</v>
      </c>
      <c r="E2501" s="3" t="s">
        <v>7426</v>
      </c>
      <c r="F2501" s="3" t="s">
        <v>7428</v>
      </c>
      <c r="G2501" s="3">
        <v>15606.49</v>
      </c>
      <c r="H2501" s="3">
        <v>6</v>
      </c>
      <c r="I2501" s="8" t="s">
        <v>7807</v>
      </c>
      <c r="J2501" s="3" t="s">
        <v>8164</v>
      </c>
      <c r="K2501" s="3" t="s">
        <v>8167</v>
      </c>
      <c r="L2501" s="3" t="s">
        <v>8170</v>
      </c>
      <c r="M2501" s="4">
        <v>93638.94</v>
      </c>
      <c r="N2501" s="32">
        <f>Table2[[#This Row],[Price]]*Table2[[#This Row],[Quantity Sold]]</f>
        <v>93638.94</v>
      </c>
      <c r="O2501" s="1">
        <f t="shared" si="320"/>
        <v>2023</v>
      </c>
      <c r="P2501" s="1" t="str">
        <f t="shared" si="321"/>
        <v>KIDS</v>
      </c>
      <c r="Q2501" s="1" t="str">
        <f t="shared" si="318"/>
        <v>Kids_Shorts</v>
      </c>
      <c r="T2501" s="1" t="str">
        <f t="shared" si="322"/>
        <v>HIGH PRICE</v>
      </c>
      <c r="U2501" t="str">
        <f t="shared" si="319"/>
        <v>No Discount</v>
      </c>
      <c r="V2501" t="str">
        <f t="shared" si="323"/>
        <v>Other</v>
      </c>
      <c r="W2501" s="1" t="b">
        <f t="shared" si="324"/>
        <v>0</v>
      </c>
      <c r="X2501" t="b">
        <f t="shared" si="325"/>
        <v>0</v>
      </c>
    </row>
    <row r="2502" spans="1:24" ht="28.8" x14ac:dyDescent="0.3">
      <c r="A2502" s="2" t="s">
        <v>2486</v>
      </c>
      <c r="B2502" s="3" t="s">
        <v>6225</v>
      </c>
      <c r="C2502" s="3" t="s">
        <v>7406</v>
      </c>
      <c r="D2502" s="3" t="s">
        <v>7421</v>
      </c>
      <c r="E2502" s="3" t="s">
        <v>7425</v>
      </c>
      <c r="F2502" s="3" t="s">
        <v>7430</v>
      </c>
      <c r="G2502" s="3">
        <v>4998.26</v>
      </c>
      <c r="H2502" s="3">
        <v>7</v>
      </c>
      <c r="I2502" s="8" t="s">
        <v>7922</v>
      </c>
      <c r="J2502" s="3" t="s">
        <v>8166</v>
      </c>
      <c r="K2502" s="3" t="s">
        <v>8167</v>
      </c>
      <c r="L2502" s="3" t="s">
        <v>8169</v>
      </c>
      <c r="M2502" s="4">
        <v>27990.09</v>
      </c>
      <c r="N2502" s="32">
        <f>Table2[[#This Row],[Price]]*Table2[[#This Row],[Quantity Sold]]</f>
        <v>34987.82</v>
      </c>
      <c r="O2502" s="1">
        <f t="shared" si="320"/>
        <v>2024</v>
      </c>
      <c r="P2502" s="1" t="str">
        <f t="shared" si="321"/>
        <v>ACCESSORIES</v>
      </c>
      <c r="Q2502" s="1" t="str">
        <f t="shared" si="318"/>
        <v>Accessories_Scarves</v>
      </c>
      <c r="T2502" s="1" t="str">
        <f t="shared" si="322"/>
        <v>LOW PRICE</v>
      </c>
      <c r="U2502" t="str">
        <f t="shared" si="319"/>
        <v>Discounted</v>
      </c>
      <c r="V2502" t="str">
        <f t="shared" si="323"/>
        <v>Other</v>
      </c>
      <c r="W2502" s="1" t="b">
        <f t="shared" si="324"/>
        <v>0</v>
      </c>
      <c r="X2502" t="b">
        <f t="shared" si="325"/>
        <v>1</v>
      </c>
    </row>
    <row r="2503" spans="1:24" x14ac:dyDescent="0.3">
      <c r="A2503" s="2" t="s">
        <v>2487</v>
      </c>
      <c r="B2503" s="3" t="s">
        <v>5887</v>
      </c>
      <c r="C2503" s="3" t="s">
        <v>7405</v>
      </c>
      <c r="D2503" s="3" t="s">
        <v>7411</v>
      </c>
      <c r="E2503" s="3" t="s">
        <v>7425</v>
      </c>
      <c r="F2503" s="3" t="s">
        <v>7429</v>
      </c>
      <c r="G2503" s="3">
        <v>9151.58</v>
      </c>
      <c r="H2503" s="3">
        <v>3</v>
      </c>
      <c r="I2503" s="8" t="s">
        <v>7450</v>
      </c>
      <c r="J2503" s="3" t="s">
        <v>8165</v>
      </c>
      <c r="K2503" s="3" t="s">
        <v>8168</v>
      </c>
      <c r="L2503" s="3" t="s">
        <v>8169</v>
      </c>
      <c r="M2503" s="4">
        <v>21963.46</v>
      </c>
      <c r="N2503" s="32">
        <f>Table2[[#This Row],[Price]]*Table2[[#This Row],[Quantity Sold]]</f>
        <v>27454.739999999998</v>
      </c>
      <c r="O2503" s="1">
        <f t="shared" si="320"/>
        <v>2023</v>
      </c>
      <c r="P2503" s="1" t="str">
        <f t="shared" si="321"/>
        <v>MEN</v>
      </c>
      <c r="Q2503" s="1" t="str">
        <f t="shared" si="318"/>
        <v>Men_Pants</v>
      </c>
      <c r="T2503" s="1" t="str">
        <f t="shared" si="322"/>
        <v>LOW PRICE</v>
      </c>
      <c r="U2503" t="str">
        <f t="shared" si="319"/>
        <v>Discounted</v>
      </c>
      <c r="V2503" t="str">
        <f t="shared" si="323"/>
        <v>Men's Discounted Item</v>
      </c>
      <c r="W2503" s="1" t="b">
        <f t="shared" si="324"/>
        <v>0</v>
      </c>
      <c r="X2503" t="b">
        <f t="shared" si="325"/>
        <v>1</v>
      </c>
    </row>
    <row r="2504" spans="1:24" ht="28.8" x14ac:dyDescent="0.3">
      <c r="A2504" s="2" t="s">
        <v>2488</v>
      </c>
      <c r="B2504" s="3" t="s">
        <v>6226</v>
      </c>
      <c r="C2504" s="3" t="s">
        <v>7408</v>
      </c>
      <c r="D2504" s="3" t="s">
        <v>7419</v>
      </c>
      <c r="E2504" s="3" t="s">
        <v>7425</v>
      </c>
      <c r="F2504" s="3" t="s">
        <v>7430</v>
      </c>
      <c r="G2504" s="3">
        <v>2480.87</v>
      </c>
      <c r="H2504" s="3">
        <v>16</v>
      </c>
      <c r="I2504" s="8" t="s">
        <v>8139</v>
      </c>
      <c r="J2504" s="3" t="s">
        <v>8164</v>
      </c>
      <c r="K2504" s="3" t="s">
        <v>8168</v>
      </c>
      <c r="L2504" s="3" t="s">
        <v>8169</v>
      </c>
      <c r="M2504" s="4">
        <v>31754.97</v>
      </c>
      <c r="N2504" s="32">
        <f>Table2[[#This Row],[Price]]*Table2[[#This Row],[Quantity Sold]]</f>
        <v>39693.919999999998</v>
      </c>
      <c r="O2504" s="1">
        <f t="shared" si="320"/>
        <v>2024</v>
      </c>
      <c r="P2504" s="1" t="str">
        <f t="shared" si="321"/>
        <v>WOMEN</v>
      </c>
      <c r="Q2504" s="1" t="str">
        <f t="shared" si="318"/>
        <v>Women_Dresses</v>
      </c>
      <c r="T2504" s="1" t="str">
        <f t="shared" si="322"/>
        <v>LOW PRICE</v>
      </c>
      <c r="U2504" t="str">
        <f t="shared" si="319"/>
        <v>Discounted</v>
      </c>
      <c r="V2504" t="str">
        <f t="shared" si="323"/>
        <v>Other</v>
      </c>
      <c r="W2504" s="1" t="b">
        <f t="shared" si="324"/>
        <v>1</v>
      </c>
      <c r="X2504" t="b">
        <f t="shared" si="325"/>
        <v>1</v>
      </c>
    </row>
    <row r="2505" spans="1:24" ht="28.8" x14ac:dyDescent="0.3">
      <c r="A2505" s="2" t="s">
        <v>2489</v>
      </c>
      <c r="B2505" s="3" t="s">
        <v>6227</v>
      </c>
      <c r="C2505" s="3" t="s">
        <v>7408</v>
      </c>
      <c r="D2505" s="3" t="s">
        <v>7419</v>
      </c>
      <c r="E2505" s="3" t="s">
        <v>7425</v>
      </c>
      <c r="F2505" s="3" t="s">
        <v>7429</v>
      </c>
      <c r="G2505" s="3">
        <v>16589.21</v>
      </c>
      <c r="H2505" s="3">
        <v>9</v>
      </c>
      <c r="I2505" s="8" t="s">
        <v>8035</v>
      </c>
      <c r="J2505" s="3" t="s">
        <v>8163</v>
      </c>
      <c r="K2505" s="3" t="s">
        <v>8168</v>
      </c>
      <c r="L2505" s="3" t="s">
        <v>8170</v>
      </c>
      <c r="M2505" s="4">
        <v>149302.89000000001</v>
      </c>
      <c r="N2505" s="32">
        <f>Table2[[#This Row],[Price]]*Table2[[#This Row],[Quantity Sold]]</f>
        <v>149302.88999999998</v>
      </c>
      <c r="O2505" s="1">
        <f t="shared" si="320"/>
        <v>2023</v>
      </c>
      <c r="P2505" s="1" t="str">
        <f t="shared" si="321"/>
        <v>WOMEN</v>
      </c>
      <c r="Q2505" s="1" t="str">
        <f t="shared" si="318"/>
        <v>Women_Dresses</v>
      </c>
      <c r="T2505" s="1" t="str">
        <f t="shared" si="322"/>
        <v>HIGH PRICE</v>
      </c>
      <c r="U2505" t="str">
        <f t="shared" si="319"/>
        <v>No Discount</v>
      </c>
      <c r="V2505" t="str">
        <f t="shared" si="323"/>
        <v>Other</v>
      </c>
      <c r="W2505" s="1" t="b">
        <f t="shared" si="324"/>
        <v>0</v>
      </c>
      <c r="X2505" t="b">
        <f t="shared" si="325"/>
        <v>0</v>
      </c>
    </row>
    <row r="2506" spans="1:24" x14ac:dyDescent="0.3">
      <c r="A2506" s="2" t="s">
        <v>2490</v>
      </c>
      <c r="B2506" s="3" t="s">
        <v>6228</v>
      </c>
      <c r="C2506" s="3" t="s">
        <v>7405</v>
      </c>
      <c r="D2506" s="3" t="s">
        <v>7409</v>
      </c>
      <c r="E2506" s="3" t="s">
        <v>7425</v>
      </c>
      <c r="F2506" s="3" t="s">
        <v>7431</v>
      </c>
      <c r="G2506" s="3">
        <v>3842.9</v>
      </c>
      <c r="H2506" s="3">
        <v>14</v>
      </c>
      <c r="I2506" s="8" t="s">
        <v>7597</v>
      </c>
      <c r="J2506" s="3" t="s">
        <v>8164</v>
      </c>
      <c r="K2506" s="3" t="s">
        <v>8167</v>
      </c>
      <c r="L2506" s="3" t="s">
        <v>8169</v>
      </c>
      <c r="M2506" s="4">
        <v>43040.480000000003</v>
      </c>
      <c r="N2506" s="32">
        <f>Table2[[#This Row],[Price]]*Table2[[#This Row],[Quantity Sold]]</f>
        <v>53800.6</v>
      </c>
      <c r="O2506" s="1">
        <f t="shared" si="320"/>
        <v>2023</v>
      </c>
      <c r="P2506" s="1" t="str">
        <f t="shared" si="321"/>
        <v>MEN</v>
      </c>
      <c r="Q2506" s="1" t="str">
        <f t="shared" si="318"/>
        <v>Men_Jackets</v>
      </c>
      <c r="T2506" s="1" t="str">
        <f t="shared" si="322"/>
        <v>LOW PRICE</v>
      </c>
      <c r="U2506" t="str">
        <f t="shared" si="319"/>
        <v>Discounted</v>
      </c>
      <c r="V2506" t="str">
        <f t="shared" si="323"/>
        <v>Men's Discounted Item</v>
      </c>
      <c r="W2506" s="1" t="b">
        <f t="shared" si="324"/>
        <v>1</v>
      </c>
      <c r="X2506" t="b">
        <f t="shared" si="325"/>
        <v>1</v>
      </c>
    </row>
    <row r="2507" spans="1:24" x14ac:dyDescent="0.3">
      <c r="A2507" s="2" t="s">
        <v>2491</v>
      </c>
      <c r="B2507" s="3" t="s">
        <v>6229</v>
      </c>
      <c r="C2507" s="3" t="s">
        <v>7407</v>
      </c>
      <c r="D2507" s="3" t="s">
        <v>7413</v>
      </c>
      <c r="E2507" s="3" t="s">
        <v>7423</v>
      </c>
      <c r="F2507" s="3" t="s">
        <v>7433</v>
      </c>
      <c r="G2507" s="3">
        <v>3241.15</v>
      </c>
      <c r="H2507" s="3">
        <v>5</v>
      </c>
      <c r="I2507" s="8" t="s">
        <v>7764</v>
      </c>
      <c r="J2507" s="3" t="s">
        <v>8166</v>
      </c>
      <c r="K2507" s="3" t="s">
        <v>8167</v>
      </c>
      <c r="L2507" s="3" t="s">
        <v>8169</v>
      </c>
      <c r="M2507" s="4">
        <v>12964.6</v>
      </c>
      <c r="N2507" s="32">
        <f>Table2[[#This Row],[Price]]*Table2[[#This Row],[Quantity Sold]]</f>
        <v>16205.75</v>
      </c>
      <c r="O2507" s="1">
        <f t="shared" si="320"/>
        <v>2024</v>
      </c>
      <c r="P2507" s="1" t="str">
        <f t="shared" si="321"/>
        <v>KIDS</v>
      </c>
      <c r="Q2507" s="1" t="str">
        <f t="shared" si="318"/>
        <v>Kids_Shorts</v>
      </c>
      <c r="T2507" s="1" t="str">
        <f t="shared" si="322"/>
        <v>LOW PRICE</v>
      </c>
      <c r="U2507" t="str">
        <f t="shared" si="319"/>
        <v>Discounted</v>
      </c>
      <c r="V2507" t="str">
        <f t="shared" si="323"/>
        <v>Other</v>
      </c>
      <c r="W2507" s="1" t="b">
        <f t="shared" si="324"/>
        <v>0</v>
      </c>
      <c r="X2507" t="b">
        <f t="shared" si="325"/>
        <v>1</v>
      </c>
    </row>
    <row r="2508" spans="1:24" ht="28.8" x14ac:dyDescent="0.3">
      <c r="A2508" s="2" t="s">
        <v>1291</v>
      </c>
      <c r="B2508" s="3" t="s">
        <v>6230</v>
      </c>
      <c r="C2508" s="3" t="s">
        <v>7406</v>
      </c>
      <c r="D2508" s="3" t="s">
        <v>7412</v>
      </c>
      <c r="E2508" s="3" t="s">
        <v>7424</v>
      </c>
      <c r="F2508" s="3" t="s">
        <v>7432</v>
      </c>
      <c r="G2508" s="3">
        <v>12860.02</v>
      </c>
      <c r="H2508" s="3">
        <v>4</v>
      </c>
      <c r="I2508" s="8" t="s">
        <v>7791</v>
      </c>
      <c r="J2508" s="3" t="s">
        <v>8163</v>
      </c>
      <c r="K2508" s="3" t="s">
        <v>8167</v>
      </c>
      <c r="L2508" s="3" t="s">
        <v>8170</v>
      </c>
      <c r="M2508" s="4">
        <v>51440.08</v>
      </c>
      <c r="N2508" s="32">
        <f>Table2[[#This Row],[Price]]*Table2[[#This Row],[Quantity Sold]]</f>
        <v>51440.08</v>
      </c>
      <c r="O2508" s="1">
        <f t="shared" si="320"/>
        <v>2024</v>
      </c>
      <c r="P2508" s="1" t="str">
        <f t="shared" si="321"/>
        <v>ACCESSORIES</v>
      </c>
      <c r="Q2508" s="1" t="str">
        <f t="shared" si="318"/>
        <v>Accessories_Hats</v>
      </c>
      <c r="T2508" s="1" t="str">
        <f t="shared" si="322"/>
        <v>HIGH PRICE</v>
      </c>
      <c r="U2508" t="str">
        <f t="shared" si="319"/>
        <v>No Discount</v>
      </c>
      <c r="V2508" t="str">
        <f t="shared" si="323"/>
        <v>Other</v>
      </c>
      <c r="W2508" s="1" t="b">
        <f t="shared" si="324"/>
        <v>0</v>
      </c>
      <c r="X2508" t="b">
        <f t="shared" si="325"/>
        <v>0</v>
      </c>
    </row>
    <row r="2509" spans="1:24" ht="28.8" x14ac:dyDescent="0.3">
      <c r="A2509" s="2" t="s">
        <v>2492</v>
      </c>
      <c r="B2509" s="3" t="s">
        <v>6231</v>
      </c>
      <c r="C2509" s="3" t="s">
        <v>7407</v>
      </c>
      <c r="D2509" s="3" t="s">
        <v>7418</v>
      </c>
      <c r="E2509" s="3" t="s">
        <v>7424</v>
      </c>
      <c r="F2509" s="3" t="s">
        <v>7433</v>
      </c>
      <c r="G2509" s="3">
        <v>9032.06</v>
      </c>
      <c r="H2509" s="3">
        <v>20</v>
      </c>
      <c r="I2509" s="8" t="s">
        <v>8140</v>
      </c>
      <c r="J2509" s="3" t="s">
        <v>8162</v>
      </c>
      <c r="K2509" s="3" t="s">
        <v>8167</v>
      </c>
      <c r="L2509" s="3" t="s">
        <v>8170</v>
      </c>
      <c r="M2509" s="4">
        <v>180641.2</v>
      </c>
      <c r="N2509" s="32">
        <f>Table2[[#This Row],[Price]]*Table2[[#This Row],[Quantity Sold]]</f>
        <v>180641.19999999998</v>
      </c>
      <c r="O2509" s="1">
        <f t="shared" si="320"/>
        <v>2023</v>
      </c>
      <c r="P2509" s="1" t="str">
        <f t="shared" si="321"/>
        <v>KIDS</v>
      </c>
      <c r="Q2509" s="1" t="str">
        <f t="shared" si="318"/>
        <v>Kids_Sweaters</v>
      </c>
      <c r="T2509" s="1" t="str">
        <f t="shared" si="322"/>
        <v>LOW PRICE</v>
      </c>
      <c r="U2509" t="str">
        <f t="shared" si="319"/>
        <v>No Discount</v>
      </c>
      <c r="V2509" t="str">
        <f t="shared" si="323"/>
        <v>Other</v>
      </c>
      <c r="W2509" s="1" t="b">
        <f t="shared" si="324"/>
        <v>1</v>
      </c>
      <c r="X2509" t="b">
        <f t="shared" si="325"/>
        <v>0</v>
      </c>
    </row>
    <row r="2510" spans="1:24" x14ac:dyDescent="0.3">
      <c r="A2510" s="2" t="s">
        <v>2493</v>
      </c>
      <c r="B2510" s="3" t="s">
        <v>6232</v>
      </c>
      <c r="C2510" s="3" t="s">
        <v>7407</v>
      </c>
      <c r="D2510" s="3" t="s">
        <v>7413</v>
      </c>
      <c r="E2510" s="3" t="s">
        <v>7426</v>
      </c>
      <c r="F2510" s="3" t="s">
        <v>7431</v>
      </c>
      <c r="G2510" s="3">
        <v>4332.6000000000004</v>
      </c>
      <c r="H2510" s="3">
        <v>6</v>
      </c>
      <c r="I2510" s="8" t="s">
        <v>7791</v>
      </c>
      <c r="J2510" s="3" t="s">
        <v>8164</v>
      </c>
      <c r="K2510" s="3" t="s">
        <v>8167</v>
      </c>
      <c r="L2510" s="3" t="s">
        <v>8170</v>
      </c>
      <c r="M2510" s="4">
        <v>25995.599999999999</v>
      </c>
      <c r="N2510" s="32">
        <f>Table2[[#This Row],[Price]]*Table2[[#This Row],[Quantity Sold]]</f>
        <v>25995.600000000002</v>
      </c>
      <c r="O2510" s="1">
        <f t="shared" si="320"/>
        <v>2024</v>
      </c>
      <c r="P2510" s="1" t="str">
        <f t="shared" si="321"/>
        <v>KIDS</v>
      </c>
      <c r="Q2510" s="1" t="str">
        <f t="shared" si="318"/>
        <v>Kids_Shorts</v>
      </c>
      <c r="T2510" s="1" t="str">
        <f t="shared" si="322"/>
        <v>LOW PRICE</v>
      </c>
      <c r="U2510" t="str">
        <f t="shared" ref="U2510:U2541" si="326">IF(L2510 = "Yes", "Discounted", "No Discount")</f>
        <v>No Discount</v>
      </c>
      <c r="V2510" t="str">
        <f t="shared" si="323"/>
        <v>Other</v>
      </c>
      <c r="W2510" s="1" t="b">
        <f t="shared" si="324"/>
        <v>0</v>
      </c>
      <c r="X2510" t="b">
        <f t="shared" si="325"/>
        <v>0</v>
      </c>
    </row>
    <row r="2511" spans="1:24" ht="28.8" x14ac:dyDescent="0.3">
      <c r="A2511" s="2" t="s">
        <v>2494</v>
      </c>
      <c r="B2511" s="3" t="s">
        <v>5542</v>
      </c>
      <c r="C2511" s="3" t="s">
        <v>7408</v>
      </c>
      <c r="D2511" s="3" t="s">
        <v>7419</v>
      </c>
      <c r="E2511" s="3" t="s">
        <v>7427</v>
      </c>
      <c r="F2511" s="3" t="s">
        <v>7430</v>
      </c>
      <c r="G2511" s="3">
        <v>3029.5</v>
      </c>
      <c r="H2511" s="3">
        <v>1</v>
      </c>
      <c r="I2511" s="8" t="s">
        <v>7502</v>
      </c>
      <c r="J2511" s="3" t="s">
        <v>8163</v>
      </c>
      <c r="K2511" s="3" t="s">
        <v>8167</v>
      </c>
      <c r="L2511" s="3" t="s">
        <v>8170</v>
      </c>
      <c r="M2511" s="4">
        <v>3029.5</v>
      </c>
      <c r="N2511" s="32">
        <f>Table2[[#This Row],[Price]]*Table2[[#This Row],[Quantity Sold]]</f>
        <v>3029.5</v>
      </c>
      <c r="O2511" s="1">
        <f t="shared" si="320"/>
        <v>2022</v>
      </c>
      <c r="P2511" s="1" t="str">
        <f t="shared" si="321"/>
        <v>WOMEN</v>
      </c>
      <c r="Q2511" s="1" t="str">
        <f t="shared" si="318"/>
        <v>Women_Dresses</v>
      </c>
      <c r="T2511" s="1" t="str">
        <f t="shared" si="322"/>
        <v>LOW PRICE</v>
      </c>
      <c r="U2511" t="str">
        <f t="shared" si="326"/>
        <v>No Discount</v>
      </c>
      <c r="V2511" t="str">
        <f t="shared" si="323"/>
        <v>Other</v>
      </c>
      <c r="W2511" s="1" t="b">
        <f t="shared" si="324"/>
        <v>0</v>
      </c>
      <c r="X2511" t="b">
        <f t="shared" si="325"/>
        <v>0</v>
      </c>
    </row>
    <row r="2512" spans="1:24" ht="28.8" x14ac:dyDescent="0.3">
      <c r="A2512" s="2" t="s">
        <v>2495</v>
      </c>
      <c r="B2512" s="3" t="s">
        <v>6233</v>
      </c>
      <c r="C2512" s="3" t="s">
        <v>7406</v>
      </c>
      <c r="D2512" s="3" t="s">
        <v>7414</v>
      </c>
      <c r="E2512" s="3" t="s">
        <v>7423</v>
      </c>
      <c r="F2512" s="3" t="s">
        <v>7433</v>
      </c>
      <c r="G2512" s="3">
        <v>13338.1</v>
      </c>
      <c r="H2512" s="3">
        <v>10</v>
      </c>
      <c r="I2512" s="8" t="s">
        <v>7774</v>
      </c>
      <c r="J2512" s="3" t="s">
        <v>8162</v>
      </c>
      <c r="K2512" s="3" t="s">
        <v>8167</v>
      </c>
      <c r="L2512" s="3" t="s">
        <v>8169</v>
      </c>
      <c r="M2512" s="4">
        <v>106704.8</v>
      </c>
      <c r="N2512" s="32">
        <f>Table2[[#This Row],[Price]]*Table2[[#This Row],[Quantity Sold]]</f>
        <v>133381</v>
      </c>
      <c r="O2512" s="1">
        <f t="shared" si="320"/>
        <v>2024</v>
      </c>
      <c r="P2512" s="1" t="str">
        <f t="shared" si="321"/>
        <v>ACCESSORIES</v>
      </c>
      <c r="Q2512" s="1" t="str">
        <f t="shared" si="318"/>
        <v>Accessories_Bags</v>
      </c>
      <c r="T2512" s="1" t="str">
        <f t="shared" si="322"/>
        <v>HIGH PRICE</v>
      </c>
      <c r="U2512" t="str">
        <f t="shared" si="326"/>
        <v>Discounted</v>
      </c>
      <c r="V2512" t="str">
        <f t="shared" si="323"/>
        <v>Other</v>
      </c>
      <c r="W2512" s="1" t="b">
        <f t="shared" si="324"/>
        <v>1</v>
      </c>
      <c r="X2512" t="b">
        <f t="shared" si="325"/>
        <v>1</v>
      </c>
    </row>
    <row r="2513" spans="1:24" x14ac:dyDescent="0.3">
      <c r="A2513" s="2" t="s">
        <v>2496</v>
      </c>
      <c r="B2513" s="3" t="s">
        <v>6234</v>
      </c>
      <c r="C2513" s="3" t="s">
        <v>7405</v>
      </c>
      <c r="D2513" s="3" t="s">
        <v>7409</v>
      </c>
      <c r="E2513" s="3" t="s">
        <v>7423</v>
      </c>
      <c r="F2513" s="3" t="s">
        <v>7430</v>
      </c>
      <c r="G2513" s="3">
        <v>1260.77</v>
      </c>
      <c r="H2513" s="3">
        <v>14</v>
      </c>
      <c r="I2513" s="8" t="s">
        <v>8120</v>
      </c>
      <c r="J2513" s="3" t="s">
        <v>8165</v>
      </c>
      <c r="K2513" s="3" t="s">
        <v>8168</v>
      </c>
      <c r="L2513" s="3" t="s">
        <v>8169</v>
      </c>
      <c r="M2513" s="4">
        <v>14120.79</v>
      </c>
      <c r="N2513" s="32">
        <f>Table2[[#This Row],[Price]]*Table2[[#This Row],[Quantity Sold]]</f>
        <v>17650.78</v>
      </c>
      <c r="O2513" s="1">
        <f t="shared" si="320"/>
        <v>2024</v>
      </c>
      <c r="P2513" s="1" t="str">
        <f t="shared" si="321"/>
        <v>MEN</v>
      </c>
      <c r="Q2513" s="1" t="str">
        <f t="shared" si="318"/>
        <v>Men_Jackets</v>
      </c>
      <c r="T2513" s="1" t="str">
        <f t="shared" si="322"/>
        <v>LOW PRICE</v>
      </c>
      <c r="U2513" t="str">
        <f t="shared" si="326"/>
        <v>Discounted</v>
      </c>
      <c r="V2513" t="str">
        <f t="shared" si="323"/>
        <v>Men's Discounted Item</v>
      </c>
      <c r="W2513" s="1" t="b">
        <f t="shared" si="324"/>
        <v>1</v>
      </c>
      <c r="X2513" t="b">
        <f t="shared" si="325"/>
        <v>1</v>
      </c>
    </row>
    <row r="2514" spans="1:24" x14ac:dyDescent="0.3">
      <c r="A2514" s="2" t="s">
        <v>2497</v>
      </c>
      <c r="B2514" s="3" t="s">
        <v>6235</v>
      </c>
      <c r="C2514" s="3" t="s">
        <v>7407</v>
      </c>
      <c r="D2514" s="3" t="s">
        <v>7413</v>
      </c>
      <c r="E2514" s="3" t="s">
        <v>7423</v>
      </c>
      <c r="F2514" s="3" t="s">
        <v>7432</v>
      </c>
      <c r="G2514" s="3">
        <v>7577.9</v>
      </c>
      <c r="H2514" s="3">
        <v>20</v>
      </c>
      <c r="I2514" s="8" t="s">
        <v>7867</v>
      </c>
      <c r="J2514" s="3" t="s">
        <v>8163</v>
      </c>
      <c r="K2514" s="3" t="s">
        <v>8168</v>
      </c>
      <c r="L2514" s="3" t="s">
        <v>8169</v>
      </c>
      <c r="M2514" s="4">
        <v>121246.39999999999</v>
      </c>
      <c r="N2514" s="32">
        <f>Table2[[#This Row],[Price]]*Table2[[#This Row],[Quantity Sold]]</f>
        <v>151558</v>
      </c>
      <c r="O2514" s="1">
        <f t="shared" si="320"/>
        <v>2023</v>
      </c>
      <c r="P2514" s="1" t="str">
        <f t="shared" si="321"/>
        <v>KIDS</v>
      </c>
      <c r="Q2514" s="1" t="str">
        <f t="shared" ref="Q2514:Q2577" si="327">CONCATENATE(C2514, "_",D2514)</f>
        <v>Kids_Shorts</v>
      </c>
      <c r="T2514" s="1" t="str">
        <f t="shared" si="322"/>
        <v>LOW PRICE</v>
      </c>
      <c r="U2514" t="str">
        <f t="shared" si="326"/>
        <v>Discounted</v>
      </c>
      <c r="V2514" t="str">
        <f t="shared" si="323"/>
        <v>Other</v>
      </c>
      <c r="W2514" s="1" t="b">
        <f t="shared" si="324"/>
        <v>1</v>
      </c>
      <c r="X2514" t="b">
        <f t="shared" si="325"/>
        <v>1</v>
      </c>
    </row>
    <row r="2515" spans="1:24" ht="28.8" x14ac:dyDescent="0.3">
      <c r="A2515" s="2" t="s">
        <v>2498</v>
      </c>
      <c r="B2515" s="3" t="s">
        <v>6236</v>
      </c>
      <c r="C2515" s="3" t="s">
        <v>7408</v>
      </c>
      <c r="D2515" s="3" t="s">
        <v>7422</v>
      </c>
      <c r="E2515" s="3" t="s">
        <v>7425</v>
      </c>
      <c r="F2515" s="3" t="s">
        <v>7431</v>
      </c>
      <c r="G2515" s="3">
        <v>16243.1</v>
      </c>
      <c r="H2515" s="3">
        <v>2</v>
      </c>
      <c r="I2515" s="8" t="s">
        <v>7731</v>
      </c>
      <c r="J2515" s="3" t="s">
        <v>8163</v>
      </c>
      <c r="K2515" s="3" t="s">
        <v>8168</v>
      </c>
      <c r="L2515" s="3" t="s">
        <v>8170</v>
      </c>
      <c r="M2515" s="4">
        <v>32486.2</v>
      </c>
      <c r="N2515" s="32">
        <f>Table2[[#This Row],[Price]]*Table2[[#This Row],[Quantity Sold]]</f>
        <v>32486.2</v>
      </c>
      <c r="O2515" s="1">
        <f t="shared" si="320"/>
        <v>2024</v>
      </c>
      <c r="P2515" s="1" t="str">
        <f t="shared" si="321"/>
        <v>WOMEN</v>
      </c>
      <c r="Q2515" s="1" t="str">
        <f t="shared" si="327"/>
        <v>Women_Skirts</v>
      </c>
      <c r="T2515" s="1" t="str">
        <f t="shared" si="322"/>
        <v>HIGH PRICE</v>
      </c>
      <c r="U2515" t="str">
        <f t="shared" si="326"/>
        <v>No Discount</v>
      </c>
      <c r="V2515" t="str">
        <f t="shared" si="323"/>
        <v>Other</v>
      </c>
      <c r="W2515" s="1" t="b">
        <f t="shared" si="324"/>
        <v>0</v>
      </c>
      <c r="X2515" t="b">
        <f t="shared" si="325"/>
        <v>0</v>
      </c>
    </row>
    <row r="2516" spans="1:24" ht="28.8" x14ac:dyDescent="0.3">
      <c r="A2516" s="2" t="s">
        <v>2499</v>
      </c>
      <c r="B2516" s="3" t="s">
        <v>6237</v>
      </c>
      <c r="C2516" s="3" t="s">
        <v>7408</v>
      </c>
      <c r="D2516" s="3" t="s">
        <v>7419</v>
      </c>
      <c r="E2516" s="3" t="s">
        <v>7423</v>
      </c>
      <c r="F2516" s="3" t="s">
        <v>7429</v>
      </c>
      <c r="G2516" s="3">
        <v>1431.75</v>
      </c>
      <c r="H2516" s="3">
        <v>18</v>
      </c>
      <c r="I2516" s="8" t="s">
        <v>7758</v>
      </c>
      <c r="J2516" s="3" t="s">
        <v>8165</v>
      </c>
      <c r="K2516" s="3" t="s">
        <v>8168</v>
      </c>
      <c r="L2516" s="3" t="s">
        <v>8169</v>
      </c>
      <c r="M2516" s="4">
        <v>20617.2</v>
      </c>
      <c r="N2516" s="32">
        <f>Table2[[#This Row],[Price]]*Table2[[#This Row],[Quantity Sold]]</f>
        <v>25771.5</v>
      </c>
      <c r="O2516" s="1">
        <f t="shared" si="320"/>
        <v>2023</v>
      </c>
      <c r="P2516" s="1" t="str">
        <f t="shared" si="321"/>
        <v>WOMEN</v>
      </c>
      <c r="Q2516" s="1" t="str">
        <f t="shared" si="327"/>
        <v>Women_Dresses</v>
      </c>
      <c r="T2516" s="1" t="str">
        <f t="shared" si="322"/>
        <v>LOW PRICE</v>
      </c>
      <c r="U2516" t="str">
        <f t="shared" si="326"/>
        <v>Discounted</v>
      </c>
      <c r="V2516" t="str">
        <f t="shared" si="323"/>
        <v>Other</v>
      </c>
      <c r="W2516" s="1" t="b">
        <f t="shared" si="324"/>
        <v>1</v>
      </c>
      <c r="X2516" t="b">
        <f t="shared" si="325"/>
        <v>1</v>
      </c>
    </row>
    <row r="2517" spans="1:24" x14ac:dyDescent="0.3">
      <c r="A2517" s="2" t="s">
        <v>2500</v>
      </c>
      <c r="B2517" s="3" t="s">
        <v>5607</v>
      </c>
      <c r="C2517" s="3" t="s">
        <v>7407</v>
      </c>
      <c r="D2517" s="3" t="s">
        <v>7417</v>
      </c>
      <c r="E2517" s="3" t="s">
        <v>7427</v>
      </c>
      <c r="F2517" s="3" t="s">
        <v>7428</v>
      </c>
      <c r="G2517" s="3">
        <v>16287.92</v>
      </c>
      <c r="H2517" s="3">
        <v>9</v>
      </c>
      <c r="I2517" s="8" t="s">
        <v>7698</v>
      </c>
      <c r="J2517" s="3" t="s">
        <v>8165</v>
      </c>
      <c r="K2517" s="3" t="s">
        <v>8167</v>
      </c>
      <c r="L2517" s="3" t="s">
        <v>8170</v>
      </c>
      <c r="M2517" s="4">
        <v>146591.28</v>
      </c>
      <c r="N2517" s="32">
        <f>Table2[[#This Row],[Price]]*Table2[[#This Row],[Quantity Sold]]</f>
        <v>146591.28</v>
      </c>
      <c r="O2517" s="1">
        <f t="shared" si="320"/>
        <v>2023</v>
      </c>
      <c r="P2517" s="1" t="str">
        <f t="shared" si="321"/>
        <v>KIDS</v>
      </c>
      <c r="Q2517" s="1" t="str">
        <f t="shared" si="327"/>
        <v>Kids_Shoes</v>
      </c>
      <c r="T2517" s="1" t="str">
        <f t="shared" si="322"/>
        <v>HIGH PRICE</v>
      </c>
      <c r="U2517" t="str">
        <f t="shared" si="326"/>
        <v>No Discount</v>
      </c>
      <c r="V2517" t="str">
        <f t="shared" si="323"/>
        <v>Other</v>
      </c>
      <c r="W2517" s="1" t="b">
        <f t="shared" si="324"/>
        <v>0</v>
      </c>
      <c r="X2517" t="b">
        <f t="shared" si="325"/>
        <v>0</v>
      </c>
    </row>
    <row r="2518" spans="1:24" x14ac:dyDescent="0.3">
      <c r="A2518" s="2" t="s">
        <v>2501</v>
      </c>
      <c r="B2518" s="3" t="s">
        <v>5391</v>
      </c>
      <c r="C2518" s="3" t="s">
        <v>7405</v>
      </c>
      <c r="D2518" s="3" t="s">
        <v>7417</v>
      </c>
      <c r="E2518" s="3" t="s">
        <v>7426</v>
      </c>
      <c r="F2518" s="3" t="s">
        <v>7429</v>
      </c>
      <c r="G2518" s="3">
        <v>9095.9699999999993</v>
      </c>
      <c r="H2518" s="3">
        <v>16</v>
      </c>
      <c r="I2518" s="8" t="s">
        <v>7553</v>
      </c>
      <c r="J2518" s="3" t="s">
        <v>8165</v>
      </c>
      <c r="K2518" s="3" t="s">
        <v>8168</v>
      </c>
      <c r="L2518" s="3" t="s">
        <v>8169</v>
      </c>
      <c r="M2518" s="4">
        <v>116428.25</v>
      </c>
      <c r="N2518" s="32">
        <f>Table2[[#This Row],[Price]]*Table2[[#This Row],[Quantity Sold]]</f>
        <v>145535.51999999999</v>
      </c>
      <c r="O2518" s="1">
        <f t="shared" si="320"/>
        <v>2022</v>
      </c>
      <c r="P2518" s="1" t="str">
        <f t="shared" si="321"/>
        <v>MEN</v>
      </c>
      <c r="Q2518" s="1" t="str">
        <f t="shared" si="327"/>
        <v>Men_Shoes</v>
      </c>
      <c r="T2518" s="1" t="str">
        <f t="shared" si="322"/>
        <v>LOW PRICE</v>
      </c>
      <c r="U2518" t="str">
        <f t="shared" si="326"/>
        <v>Discounted</v>
      </c>
      <c r="V2518" t="str">
        <f t="shared" si="323"/>
        <v>Men's Discounted Item</v>
      </c>
      <c r="W2518" s="1" t="b">
        <f t="shared" si="324"/>
        <v>1</v>
      </c>
      <c r="X2518" t="b">
        <f t="shared" si="325"/>
        <v>1</v>
      </c>
    </row>
    <row r="2519" spans="1:24" x14ac:dyDescent="0.3">
      <c r="A2519" s="2" t="s">
        <v>2502</v>
      </c>
      <c r="B2519" s="3" t="s">
        <v>6238</v>
      </c>
      <c r="C2519" s="3" t="s">
        <v>7407</v>
      </c>
      <c r="D2519" s="3" t="s">
        <v>7415</v>
      </c>
      <c r="E2519" s="3" t="s">
        <v>7427</v>
      </c>
      <c r="F2519" s="3" t="s">
        <v>7434</v>
      </c>
      <c r="G2519" s="3">
        <v>15311.01</v>
      </c>
      <c r="H2519" s="3">
        <v>15</v>
      </c>
      <c r="I2519" s="8" t="s">
        <v>8138</v>
      </c>
      <c r="J2519" s="3" t="s">
        <v>8166</v>
      </c>
      <c r="K2519" s="3" t="s">
        <v>8167</v>
      </c>
      <c r="L2519" s="3" t="s">
        <v>8169</v>
      </c>
      <c r="M2519" s="4">
        <v>183732.12</v>
      </c>
      <c r="N2519" s="32">
        <f>Table2[[#This Row],[Price]]*Table2[[#This Row],[Quantity Sold]]</f>
        <v>229665.15</v>
      </c>
      <c r="O2519" s="1">
        <f t="shared" si="320"/>
        <v>2024</v>
      </c>
      <c r="P2519" s="1" t="str">
        <f t="shared" si="321"/>
        <v>KIDS</v>
      </c>
      <c r="Q2519" s="1" t="str">
        <f t="shared" si="327"/>
        <v>Kids_T-Shirts</v>
      </c>
      <c r="T2519" s="1" t="str">
        <f t="shared" si="322"/>
        <v>HIGH PRICE</v>
      </c>
      <c r="U2519" t="str">
        <f t="shared" si="326"/>
        <v>Discounted</v>
      </c>
      <c r="V2519" t="str">
        <f t="shared" si="323"/>
        <v>Other</v>
      </c>
      <c r="W2519" s="1" t="b">
        <f t="shared" si="324"/>
        <v>1</v>
      </c>
      <c r="X2519" t="b">
        <f t="shared" si="325"/>
        <v>1</v>
      </c>
    </row>
    <row r="2520" spans="1:24" ht="28.8" x14ac:dyDescent="0.3">
      <c r="A2520" s="2" t="s">
        <v>2503</v>
      </c>
      <c r="B2520" s="3" t="s">
        <v>6239</v>
      </c>
      <c r="C2520" s="3" t="s">
        <v>7408</v>
      </c>
      <c r="D2520" s="3" t="s">
        <v>7417</v>
      </c>
      <c r="E2520" s="3" t="s">
        <v>7426</v>
      </c>
      <c r="F2520" s="3" t="s">
        <v>7430</v>
      </c>
      <c r="G2520" s="3">
        <v>10113.549999999999</v>
      </c>
      <c r="H2520" s="3">
        <v>7</v>
      </c>
      <c r="I2520" s="8" t="s">
        <v>7676</v>
      </c>
      <c r="J2520" s="3" t="s">
        <v>8165</v>
      </c>
      <c r="K2520" s="3" t="s">
        <v>8167</v>
      </c>
      <c r="L2520" s="3" t="s">
        <v>8170</v>
      </c>
      <c r="M2520" s="4">
        <v>70794.850000000006</v>
      </c>
      <c r="N2520" s="32">
        <f>Table2[[#This Row],[Price]]*Table2[[#This Row],[Quantity Sold]]</f>
        <v>70794.849999999991</v>
      </c>
      <c r="O2520" s="1">
        <f t="shared" si="320"/>
        <v>2024</v>
      </c>
      <c r="P2520" s="1" t="str">
        <f t="shared" si="321"/>
        <v>WOMEN</v>
      </c>
      <c r="Q2520" s="1" t="str">
        <f t="shared" si="327"/>
        <v>Women_Shoes</v>
      </c>
      <c r="T2520" s="1" t="str">
        <f t="shared" si="322"/>
        <v>HIGH PRICE</v>
      </c>
      <c r="U2520" t="str">
        <f t="shared" si="326"/>
        <v>No Discount</v>
      </c>
      <c r="V2520" t="str">
        <f t="shared" si="323"/>
        <v>Other</v>
      </c>
      <c r="W2520" s="1" t="b">
        <f t="shared" si="324"/>
        <v>0</v>
      </c>
      <c r="X2520" t="b">
        <f t="shared" si="325"/>
        <v>0</v>
      </c>
    </row>
    <row r="2521" spans="1:24" ht="28.8" x14ac:dyDescent="0.3">
      <c r="A2521" s="2" t="s">
        <v>571</v>
      </c>
      <c r="B2521" s="3" t="s">
        <v>6240</v>
      </c>
      <c r="C2521" s="3" t="s">
        <v>7408</v>
      </c>
      <c r="D2521" s="3" t="s">
        <v>7422</v>
      </c>
      <c r="E2521" s="3" t="s">
        <v>7425</v>
      </c>
      <c r="F2521" s="3" t="s">
        <v>7430</v>
      </c>
      <c r="G2521" s="3">
        <v>9294.34</v>
      </c>
      <c r="H2521" s="3">
        <v>9</v>
      </c>
      <c r="I2521" s="8" t="s">
        <v>7987</v>
      </c>
      <c r="J2521" s="3" t="s">
        <v>8163</v>
      </c>
      <c r="K2521" s="3" t="s">
        <v>8168</v>
      </c>
      <c r="L2521" s="3" t="s">
        <v>8169</v>
      </c>
      <c r="M2521" s="4">
        <v>66919.58</v>
      </c>
      <c r="N2521" s="32">
        <f>Table2[[#This Row],[Price]]*Table2[[#This Row],[Quantity Sold]]</f>
        <v>83649.06</v>
      </c>
      <c r="O2521" s="1">
        <f t="shared" si="320"/>
        <v>2024</v>
      </c>
      <c r="P2521" s="1" t="str">
        <f t="shared" si="321"/>
        <v>WOMEN</v>
      </c>
      <c r="Q2521" s="1" t="str">
        <f t="shared" si="327"/>
        <v>Women_Skirts</v>
      </c>
      <c r="T2521" s="1" t="str">
        <f t="shared" si="322"/>
        <v>LOW PRICE</v>
      </c>
      <c r="U2521" t="str">
        <f t="shared" si="326"/>
        <v>Discounted</v>
      </c>
      <c r="V2521" t="str">
        <f t="shared" si="323"/>
        <v>Other</v>
      </c>
      <c r="W2521" s="1" t="b">
        <f t="shared" si="324"/>
        <v>0</v>
      </c>
      <c r="X2521" t="b">
        <f t="shared" si="325"/>
        <v>1</v>
      </c>
    </row>
    <row r="2522" spans="1:24" ht="28.8" x14ac:dyDescent="0.3">
      <c r="A2522" s="2" t="s">
        <v>2504</v>
      </c>
      <c r="B2522" s="3" t="s">
        <v>6241</v>
      </c>
      <c r="C2522" s="3" t="s">
        <v>7408</v>
      </c>
      <c r="D2522" s="3" t="s">
        <v>7419</v>
      </c>
      <c r="E2522" s="3" t="s">
        <v>7425</v>
      </c>
      <c r="F2522" s="3" t="s">
        <v>7430</v>
      </c>
      <c r="G2522" s="3">
        <v>7552.17</v>
      </c>
      <c r="H2522" s="3">
        <v>15</v>
      </c>
      <c r="I2522" s="8" t="s">
        <v>8058</v>
      </c>
      <c r="J2522" s="3" t="s">
        <v>8165</v>
      </c>
      <c r="K2522" s="3" t="s">
        <v>8167</v>
      </c>
      <c r="L2522" s="3" t="s">
        <v>8169</v>
      </c>
      <c r="M2522" s="4">
        <v>90626.04</v>
      </c>
      <c r="N2522" s="32">
        <f>Table2[[#This Row],[Price]]*Table2[[#This Row],[Quantity Sold]]</f>
        <v>113282.55</v>
      </c>
      <c r="O2522" s="1">
        <f t="shared" si="320"/>
        <v>2023</v>
      </c>
      <c r="P2522" s="1" t="str">
        <f t="shared" si="321"/>
        <v>WOMEN</v>
      </c>
      <c r="Q2522" s="1" t="str">
        <f t="shared" si="327"/>
        <v>Women_Dresses</v>
      </c>
      <c r="T2522" s="1" t="str">
        <f t="shared" si="322"/>
        <v>LOW PRICE</v>
      </c>
      <c r="U2522" t="str">
        <f t="shared" si="326"/>
        <v>Discounted</v>
      </c>
      <c r="V2522" t="str">
        <f t="shared" si="323"/>
        <v>Other</v>
      </c>
      <c r="W2522" s="1" t="b">
        <f t="shared" si="324"/>
        <v>1</v>
      </c>
      <c r="X2522" t="b">
        <f t="shared" si="325"/>
        <v>1</v>
      </c>
    </row>
    <row r="2523" spans="1:24" x14ac:dyDescent="0.3">
      <c r="A2523" s="2" t="s">
        <v>2505</v>
      </c>
      <c r="B2523" s="3" t="s">
        <v>6242</v>
      </c>
      <c r="C2523" s="3" t="s">
        <v>7407</v>
      </c>
      <c r="D2523" s="3" t="s">
        <v>7415</v>
      </c>
      <c r="E2523" s="3" t="s">
        <v>7426</v>
      </c>
      <c r="F2523" s="3" t="s">
        <v>7433</v>
      </c>
      <c r="G2523" s="3">
        <v>7731.45</v>
      </c>
      <c r="H2523" s="3">
        <v>4</v>
      </c>
      <c r="I2523" s="8" t="s">
        <v>7998</v>
      </c>
      <c r="J2523" s="3" t="s">
        <v>8162</v>
      </c>
      <c r="K2523" s="3" t="s">
        <v>8167</v>
      </c>
      <c r="L2523" s="3" t="s">
        <v>8169</v>
      </c>
      <c r="M2523" s="4">
        <v>24740.639999999999</v>
      </c>
      <c r="N2523" s="32">
        <f>Table2[[#This Row],[Price]]*Table2[[#This Row],[Quantity Sold]]</f>
        <v>30925.8</v>
      </c>
      <c r="O2523" s="1">
        <f t="shared" si="320"/>
        <v>2024</v>
      </c>
      <c r="P2523" s="1" t="str">
        <f t="shared" si="321"/>
        <v>KIDS</v>
      </c>
      <c r="Q2523" s="1" t="str">
        <f t="shared" si="327"/>
        <v>Kids_T-Shirts</v>
      </c>
      <c r="T2523" s="1" t="str">
        <f t="shared" si="322"/>
        <v>LOW PRICE</v>
      </c>
      <c r="U2523" t="str">
        <f t="shared" si="326"/>
        <v>Discounted</v>
      </c>
      <c r="V2523" t="str">
        <f t="shared" si="323"/>
        <v>Other</v>
      </c>
      <c r="W2523" s="1" t="b">
        <f t="shared" si="324"/>
        <v>0</v>
      </c>
      <c r="X2523" t="b">
        <f t="shared" si="325"/>
        <v>1</v>
      </c>
    </row>
    <row r="2524" spans="1:24" ht="28.8" x14ac:dyDescent="0.3">
      <c r="A2524" s="2" t="s">
        <v>2506</v>
      </c>
      <c r="B2524" s="3" t="s">
        <v>6243</v>
      </c>
      <c r="C2524" s="3" t="s">
        <v>7407</v>
      </c>
      <c r="D2524" s="3" t="s">
        <v>7418</v>
      </c>
      <c r="E2524" s="3" t="s">
        <v>7423</v>
      </c>
      <c r="F2524" s="3" t="s">
        <v>7434</v>
      </c>
      <c r="G2524" s="3">
        <v>12499.8</v>
      </c>
      <c r="H2524" s="3">
        <v>1</v>
      </c>
      <c r="I2524" s="8" t="s">
        <v>7472</v>
      </c>
      <c r="J2524" s="3" t="s">
        <v>8162</v>
      </c>
      <c r="K2524" s="3" t="s">
        <v>8168</v>
      </c>
      <c r="L2524" s="3" t="s">
        <v>8169</v>
      </c>
      <c r="M2524" s="4">
        <v>9999.84</v>
      </c>
      <c r="N2524" s="32">
        <f>Table2[[#This Row],[Price]]*Table2[[#This Row],[Quantity Sold]]</f>
        <v>12499.8</v>
      </c>
      <c r="O2524" s="1">
        <f t="shared" si="320"/>
        <v>2023</v>
      </c>
      <c r="P2524" s="1" t="str">
        <f t="shared" si="321"/>
        <v>KIDS</v>
      </c>
      <c r="Q2524" s="1" t="str">
        <f t="shared" si="327"/>
        <v>Kids_Sweaters</v>
      </c>
      <c r="T2524" s="1" t="str">
        <f t="shared" si="322"/>
        <v>HIGH PRICE</v>
      </c>
      <c r="U2524" t="str">
        <f t="shared" si="326"/>
        <v>Discounted</v>
      </c>
      <c r="V2524" t="str">
        <f t="shared" si="323"/>
        <v>Other</v>
      </c>
      <c r="W2524" s="1" t="b">
        <f t="shared" si="324"/>
        <v>0</v>
      </c>
      <c r="X2524" t="b">
        <f t="shared" si="325"/>
        <v>1</v>
      </c>
    </row>
    <row r="2525" spans="1:24" x14ac:dyDescent="0.3">
      <c r="A2525" s="2" t="s">
        <v>2507</v>
      </c>
      <c r="B2525" s="3" t="s">
        <v>5253</v>
      </c>
      <c r="C2525" s="3" t="s">
        <v>7407</v>
      </c>
      <c r="D2525" s="3" t="s">
        <v>7415</v>
      </c>
      <c r="E2525" s="3" t="s">
        <v>7425</v>
      </c>
      <c r="F2525" s="3" t="s">
        <v>7431</v>
      </c>
      <c r="G2525" s="3">
        <v>15232.99</v>
      </c>
      <c r="H2525" s="3">
        <v>10</v>
      </c>
      <c r="I2525" s="8" t="s">
        <v>7472</v>
      </c>
      <c r="J2525" s="3" t="s">
        <v>8164</v>
      </c>
      <c r="K2525" s="3" t="s">
        <v>8167</v>
      </c>
      <c r="L2525" s="3" t="s">
        <v>8170</v>
      </c>
      <c r="M2525" s="4">
        <v>152329.9</v>
      </c>
      <c r="N2525" s="32">
        <f>Table2[[#This Row],[Price]]*Table2[[#This Row],[Quantity Sold]]</f>
        <v>152329.9</v>
      </c>
      <c r="O2525" s="1">
        <f t="shared" si="320"/>
        <v>2023</v>
      </c>
      <c r="P2525" s="1" t="str">
        <f t="shared" si="321"/>
        <v>KIDS</v>
      </c>
      <c r="Q2525" s="1" t="str">
        <f t="shared" si="327"/>
        <v>Kids_T-Shirts</v>
      </c>
      <c r="T2525" s="1" t="str">
        <f t="shared" si="322"/>
        <v>HIGH PRICE</v>
      </c>
      <c r="U2525" t="str">
        <f t="shared" si="326"/>
        <v>No Discount</v>
      </c>
      <c r="V2525" t="str">
        <f t="shared" si="323"/>
        <v>Other</v>
      </c>
      <c r="W2525" s="1" t="b">
        <f t="shared" si="324"/>
        <v>1</v>
      </c>
      <c r="X2525" t="b">
        <f t="shared" si="325"/>
        <v>0</v>
      </c>
    </row>
    <row r="2526" spans="1:24" x14ac:dyDescent="0.3">
      <c r="A2526" s="2" t="s">
        <v>2508</v>
      </c>
      <c r="B2526" s="3" t="s">
        <v>6244</v>
      </c>
      <c r="C2526" s="3" t="s">
        <v>7407</v>
      </c>
      <c r="D2526" s="3" t="s">
        <v>7413</v>
      </c>
      <c r="E2526" s="3" t="s">
        <v>7424</v>
      </c>
      <c r="F2526" s="3" t="s">
        <v>7434</v>
      </c>
      <c r="G2526" s="3">
        <v>12247.48</v>
      </c>
      <c r="H2526" s="3">
        <v>14</v>
      </c>
      <c r="I2526" s="8" t="s">
        <v>8010</v>
      </c>
      <c r="J2526" s="3" t="s">
        <v>8165</v>
      </c>
      <c r="K2526" s="3" t="s">
        <v>8168</v>
      </c>
      <c r="L2526" s="3" t="s">
        <v>8170</v>
      </c>
      <c r="M2526" s="4">
        <v>171464.72</v>
      </c>
      <c r="N2526" s="32">
        <f>Table2[[#This Row],[Price]]*Table2[[#This Row],[Quantity Sold]]</f>
        <v>171464.72</v>
      </c>
      <c r="O2526" s="1">
        <f t="shared" si="320"/>
        <v>2024</v>
      </c>
      <c r="P2526" s="1" t="str">
        <f t="shared" si="321"/>
        <v>KIDS</v>
      </c>
      <c r="Q2526" s="1" t="str">
        <f t="shared" si="327"/>
        <v>Kids_Shorts</v>
      </c>
      <c r="T2526" s="1" t="str">
        <f t="shared" si="322"/>
        <v>HIGH PRICE</v>
      </c>
      <c r="U2526" t="str">
        <f t="shared" si="326"/>
        <v>No Discount</v>
      </c>
      <c r="V2526" t="str">
        <f t="shared" si="323"/>
        <v>Other</v>
      </c>
      <c r="W2526" s="1" t="b">
        <f t="shared" si="324"/>
        <v>1</v>
      </c>
      <c r="X2526" t="b">
        <f t="shared" si="325"/>
        <v>0</v>
      </c>
    </row>
    <row r="2527" spans="1:24" ht="28.8" x14ac:dyDescent="0.3">
      <c r="A2527" s="2" t="s">
        <v>2509</v>
      </c>
      <c r="B2527" s="3" t="s">
        <v>6245</v>
      </c>
      <c r="C2527" s="3" t="s">
        <v>7406</v>
      </c>
      <c r="D2527" s="3" t="s">
        <v>7414</v>
      </c>
      <c r="E2527" s="3" t="s">
        <v>7423</v>
      </c>
      <c r="F2527" s="3" t="s">
        <v>7430</v>
      </c>
      <c r="G2527" s="3">
        <v>8347.31</v>
      </c>
      <c r="H2527" s="3">
        <v>5</v>
      </c>
      <c r="I2527" s="8" t="s">
        <v>7542</v>
      </c>
      <c r="J2527" s="3" t="s">
        <v>8165</v>
      </c>
      <c r="K2527" s="3" t="s">
        <v>8167</v>
      </c>
      <c r="L2527" s="3" t="s">
        <v>8169</v>
      </c>
      <c r="M2527" s="4">
        <v>33389.24</v>
      </c>
      <c r="N2527" s="32">
        <f>Table2[[#This Row],[Price]]*Table2[[#This Row],[Quantity Sold]]</f>
        <v>41736.549999999996</v>
      </c>
      <c r="O2527" s="1">
        <f t="shared" si="320"/>
        <v>2023</v>
      </c>
      <c r="P2527" s="1" t="str">
        <f t="shared" si="321"/>
        <v>ACCESSORIES</v>
      </c>
      <c r="Q2527" s="1" t="str">
        <f t="shared" si="327"/>
        <v>Accessories_Bags</v>
      </c>
      <c r="T2527" s="1" t="str">
        <f t="shared" si="322"/>
        <v>LOW PRICE</v>
      </c>
      <c r="U2527" t="str">
        <f t="shared" si="326"/>
        <v>Discounted</v>
      </c>
      <c r="V2527" t="str">
        <f t="shared" si="323"/>
        <v>Other</v>
      </c>
      <c r="W2527" s="1" t="b">
        <f t="shared" si="324"/>
        <v>0</v>
      </c>
      <c r="X2527" t="b">
        <f t="shared" si="325"/>
        <v>1</v>
      </c>
    </row>
    <row r="2528" spans="1:24" ht="28.8" x14ac:dyDescent="0.3">
      <c r="A2528" s="2" t="s">
        <v>2510</v>
      </c>
      <c r="B2528" s="3" t="s">
        <v>4734</v>
      </c>
      <c r="C2528" s="3" t="s">
        <v>7408</v>
      </c>
      <c r="D2528" s="3" t="s">
        <v>7417</v>
      </c>
      <c r="E2528" s="3" t="s">
        <v>7424</v>
      </c>
      <c r="F2528" s="3" t="s">
        <v>7429</v>
      </c>
      <c r="G2528" s="3">
        <v>11399.22</v>
      </c>
      <c r="H2528" s="3">
        <v>2</v>
      </c>
      <c r="I2528" s="8" t="s">
        <v>7496</v>
      </c>
      <c r="J2528" s="3" t="s">
        <v>8165</v>
      </c>
      <c r="K2528" s="3" t="s">
        <v>8168</v>
      </c>
      <c r="L2528" s="3" t="s">
        <v>8170</v>
      </c>
      <c r="M2528" s="4">
        <v>22798.44</v>
      </c>
      <c r="N2528" s="32">
        <f>Table2[[#This Row],[Price]]*Table2[[#This Row],[Quantity Sold]]</f>
        <v>22798.44</v>
      </c>
      <c r="O2528" s="1">
        <f t="shared" si="320"/>
        <v>2024</v>
      </c>
      <c r="P2528" s="1" t="str">
        <f t="shared" si="321"/>
        <v>WOMEN</v>
      </c>
      <c r="Q2528" s="1" t="str">
        <f t="shared" si="327"/>
        <v>Women_Shoes</v>
      </c>
      <c r="T2528" s="1" t="str">
        <f t="shared" si="322"/>
        <v>HIGH PRICE</v>
      </c>
      <c r="U2528" t="str">
        <f t="shared" si="326"/>
        <v>No Discount</v>
      </c>
      <c r="V2528" t="str">
        <f t="shared" si="323"/>
        <v>Other</v>
      </c>
      <c r="W2528" s="1" t="b">
        <f t="shared" si="324"/>
        <v>0</v>
      </c>
      <c r="X2528" t="b">
        <f t="shared" si="325"/>
        <v>0</v>
      </c>
    </row>
    <row r="2529" spans="1:24" ht="28.8" x14ac:dyDescent="0.3">
      <c r="A2529" s="2" t="s">
        <v>2511</v>
      </c>
      <c r="B2529" s="3" t="s">
        <v>6246</v>
      </c>
      <c r="C2529" s="3" t="s">
        <v>7408</v>
      </c>
      <c r="D2529" s="3" t="s">
        <v>7420</v>
      </c>
      <c r="E2529" s="3" t="s">
        <v>7424</v>
      </c>
      <c r="F2529" s="3" t="s">
        <v>7429</v>
      </c>
      <c r="G2529" s="3">
        <v>3010.41</v>
      </c>
      <c r="H2529" s="3">
        <v>10</v>
      </c>
      <c r="I2529" s="8" t="s">
        <v>7620</v>
      </c>
      <c r="J2529" s="3" t="s">
        <v>8163</v>
      </c>
      <c r="K2529" s="3" t="s">
        <v>8168</v>
      </c>
      <c r="L2529" s="3" t="s">
        <v>8169</v>
      </c>
      <c r="M2529" s="4">
        <v>24083.279999999999</v>
      </c>
      <c r="N2529" s="32">
        <f>Table2[[#This Row],[Price]]*Table2[[#This Row],[Quantity Sold]]</f>
        <v>30104.1</v>
      </c>
      <c r="O2529" s="1">
        <f t="shared" si="320"/>
        <v>2022</v>
      </c>
      <c r="P2529" s="1" t="str">
        <f t="shared" si="321"/>
        <v>WOMEN</v>
      </c>
      <c r="Q2529" s="1" t="str">
        <f t="shared" si="327"/>
        <v>Women_Tops</v>
      </c>
      <c r="T2529" s="1" t="str">
        <f t="shared" si="322"/>
        <v>LOW PRICE</v>
      </c>
      <c r="U2529" t="str">
        <f t="shared" si="326"/>
        <v>Discounted</v>
      </c>
      <c r="V2529" t="str">
        <f t="shared" si="323"/>
        <v>Other</v>
      </c>
      <c r="W2529" s="1" t="b">
        <f t="shared" si="324"/>
        <v>1</v>
      </c>
      <c r="X2529" t="b">
        <f t="shared" si="325"/>
        <v>1</v>
      </c>
    </row>
    <row r="2530" spans="1:24" ht="28.8" x14ac:dyDescent="0.3">
      <c r="A2530" s="2" t="s">
        <v>2512</v>
      </c>
      <c r="B2530" s="3" t="s">
        <v>5932</v>
      </c>
      <c r="C2530" s="3" t="s">
        <v>7408</v>
      </c>
      <c r="D2530" s="3" t="s">
        <v>7422</v>
      </c>
      <c r="E2530" s="3" t="s">
        <v>7425</v>
      </c>
      <c r="F2530" s="3" t="s">
        <v>7430</v>
      </c>
      <c r="G2530" s="3">
        <v>11732.88</v>
      </c>
      <c r="H2530" s="3">
        <v>7</v>
      </c>
      <c r="I2530" s="8" t="s">
        <v>7874</v>
      </c>
      <c r="J2530" s="3" t="s">
        <v>8162</v>
      </c>
      <c r="K2530" s="3" t="s">
        <v>8168</v>
      </c>
      <c r="L2530" s="3" t="s">
        <v>8169</v>
      </c>
      <c r="M2530" s="4">
        <v>65704.460000000006</v>
      </c>
      <c r="N2530" s="32">
        <f>Table2[[#This Row],[Price]]*Table2[[#This Row],[Quantity Sold]]</f>
        <v>82130.159999999989</v>
      </c>
      <c r="O2530" s="1">
        <f t="shared" si="320"/>
        <v>2023</v>
      </c>
      <c r="P2530" s="1" t="str">
        <f t="shared" si="321"/>
        <v>WOMEN</v>
      </c>
      <c r="Q2530" s="1" t="str">
        <f t="shared" si="327"/>
        <v>Women_Skirts</v>
      </c>
      <c r="T2530" s="1" t="str">
        <f t="shared" si="322"/>
        <v>HIGH PRICE</v>
      </c>
      <c r="U2530" t="str">
        <f t="shared" si="326"/>
        <v>Discounted</v>
      </c>
      <c r="V2530" t="str">
        <f t="shared" si="323"/>
        <v>Other</v>
      </c>
      <c r="W2530" s="1" t="b">
        <f t="shared" si="324"/>
        <v>0</v>
      </c>
      <c r="X2530" t="b">
        <f t="shared" si="325"/>
        <v>1</v>
      </c>
    </row>
    <row r="2531" spans="1:24" x14ac:dyDescent="0.3">
      <c r="A2531" s="2" t="s">
        <v>2513</v>
      </c>
      <c r="B2531" s="3" t="s">
        <v>6247</v>
      </c>
      <c r="C2531" s="3" t="s">
        <v>7407</v>
      </c>
      <c r="D2531" s="3" t="s">
        <v>7413</v>
      </c>
      <c r="E2531" s="3" t="s">
        <v>7423</v>
      </c>
      <c r="F2531" s="3" t="s">
        <v>7430</v>
      </c>
      <c r="G2531" s="3">
        <v>9587.33</v>
      </c>
      <c r="H2531" s="3">
        <v>16</v>
      </c>
      <c r="I2531" s="8" t="s">
        <v>7991</v>
      </c>
      <c r="J2531" s="3" t="s">
        <v>8164</v>
      </c>
      <c r="K2531" s="3" t="s">
        <v>8167</v>
      </c>
      <c r="L2531" s="3" t="s">
        <v>8170</v>
      </c>
      <c r="M2531" s="4">
        <v>153397.28</v>
      </c>
      <c r="N2531" s="32">
        <f>Table2[[#This Row],[Price]]*Table2[[#This Row],[Quantity Sold]]</f>
        <v>153397.28</v>
      </c>
      <c r="O2531" s="1">
        <f t="shared" si="320"/>
        <v>2024</v>
      </c>
      <c r="P2531" s="1" t="str">
        <f t="shared" si="321"/>
        <v>KIDS</v>
      </c>
      <c r="Q2531" s="1" t="str">
        <f t="shared" si="327"/>
        <v>Kids_Shorts</v>
      </c>
      <c r="T2531" s="1" t="str">
        <f t="shared" si="322"/>
        <v>LOW PRICE</v>
      </c>
      <c r="U2531" t="str">
        <f t="shared" si="326"/>
        <v>No Discount</v>
      </c>
      <c r="V2531" t="str">
        <f t="shared" si="323"/>
        <v>Other</v>
      </c>
      <c r="W2531" s="1" t="b">
        <f t="shared" si="324"/>
        <v>1</v>
      </c>
      <c r="X2531" t="b">
        <f t="shared" si="325"/>
        <v>0</v>
      </c>
    </row>
    <row r="2532" spans="1:24" ht="28.8" x14ac:dyDescent="0.3">
      <c r="A2532" s="2" t="s">
        <v>2514</v>
      </c>
      <c r="B2532" s="3" t="s">
        <v>5688</v>
      </c>
      <c r="C2532" s="3" t="s">
        <v>7406</v>
      </c>
      <c r="D2532" s="3" t="s">
        <v>7421</v>
      </c>
      <c r="E2532" s="3" t="s">
        <v>7423</v>
      </c>
      <c r="F2532" s="3" t="s">
        <v>7430</v>
      </c>
      <c r="G2532" s="3">
        <v>13605.36</v>
      </c>
      <c r="H2532" s="3">
        <v>8</v>
      </c>
      <c r="I2532" s="8" t="s">
        <v>7810</v>
      </c>
      <c r="J2532" s="3" t="s">
        <v>8165</v>
      </c>
      <c r="K2532" s="3" t="s">
        <v>8168</v>
      </c>
      <c r="L2532" s="3" t="s">
        <v>8169</v>
      </c>
      <c r="M2532" s="4">
        <v>87074.47</v>
      </c>
      <c r="N2532" s="32">
        <f>Table2[[#This Row],[Price]]*Table2[[#This Row],[Quantity Sold]]</f>
        <v>108842.88</v>
      </c>
      <c r="O2532" s="1">
        <f t="shared" si="320"/>
        <v>2023</v>
      </c>
      <c r="P2532" s="1" t="str">
        <f t="shared" si="321"/>
        <v>ACCESSORIES</v>
      </c>
      <c r="Q2532" s="1" t="str">
        <f t="shared" si="327"/>
        <v>Accessories_Scarves</v>
      </c>
      <c r="T2532" s="1" t="str">
        <f t="shared" si="322"/>
        <v>HIGH PRICE</v>
      </c>
      <c r="U2532" t="str">
        <f t="shared" si="326"/>
        <v>Discounted</v>
      </c>
      <c r="V2532" t="str">
        <f t="shared" si="323"/>
        <v>Other</v>
      </c>
      <c r="W2532" s="1" t="b">
        <f t="shared" si="324"/>
        <v>0</v>
      </c>
      <c r="X2532" t="b">
        <f t="shared" si="325"/>
        <v>1</v>
      </c>
    </row>
    <row r="2533" spans="1:24" x14ac:dyDescent="0.3">
      <c r="A2533" s="2" t="s">
        <v>2515</v>
      </c>
      <c r="B2533" s="3" t="s">
        <v>6248</v>
      </c>
      <c r="C2533" s="3" t="s">
        <v>7405</v>
      </c>
      <c r="D2533" s="3" t="s">
        <v>7417</v>
      </c>
      <c r="E2533" s="3" t="s">
        <v>7423</v>
      </c>
      <c r="F2533" s="3" t="s">
        <v>7429</v>
      </c>
      <c r="G2533" s="3">
        <v>15260.38</v>
      </c>
      <c r="H2533" s="3">
        <v>18</v>
      </c>
      <c r="I2533" s="8" t="s">
        <v>7528</v>
      </c>
      <c r="J2533" s="3" t="s">
        <v>8162</v>
      </c>
      <c r="K2533" s="3" t="s">
        <v>8168</v>
      </c>
      <c r="L2533" s="3" t="s">
        <v>8169</v>
      </c>
      <c r="M2533" s="4">
        <v>219749.14</v>
      </c>
      <c r="N2533" s="32">
        <f>Table2[[#This Row],[Price]]*Table2[[#This Row],[Quantity Sold]]</f>
        <v>274686.83999999997</v>
      </c>
      <c r="O2533" s="1">
        <f t="shared" si="320"/>
        <v>2023</v>
      </c>
      <c r="P2533" s="1" t="str">
        <f t="shared" si="321"/>
        <v>MEN</v>
      </c>
      <c r="Q2533" s="1" t="str">
        <f t="shared" si="327"/>
        <v>Men_Shoes</v>
      </c>
      <c r="T2533" s="1" t="str">
        <f t="shared" si="322"/>
        <v>HIGH PRICE</v>
      </c>
      <c r="U2533" t="str">
        <f t="shared" si="326"/>
        <v>Discounted</v>
      </c>
      <c r="V2533" t="str">
        <f t="shared" si="323"/>
        <v>Men's Discounted Item</v>
      </c>
      <c r="W2533" s="1" t="b">
        <f t="shared" si="324"/>
        <v>1</v>
      </c>
      <c r="X2533" t="b">
        <f t="shared" si="325"/>
        <v>1</v>
      </c>
    </row>
    <row r="2534" spans="1:24" x14ac:dyDescent="0.3">
      <c r="A2534" s="2" t="s">
        <v>23</v>
      </c>
      <c r="B2534" s="3" t="s">
        <v>4422</v>
      </c>
      <c r="C2534" s="3" t="s">
        <v>7405</v>
      </c>
      <c r="D2534" s="3" t="s">
        <v>7409</v>
      </c>
      <c r="E2534" s="3" t="s">
        <v>7423</v>
      </c>
      <c r="F2534" s="3" t="s">
        <v>7434</v>
      </c>
      <c r="G2534" s="3">
        <v>4259.5600000000004</v>
      </c>
      <c r="H2534" s="3">
        <v>19</v>
      </c>
      <c r="I2534" s="8" t="s">
        <v>7953</v>
      </c>
      <c r="J2534" s="3" t="s">
        <v>8162</v>
      </c>
      <c r="K2534" s="3" t="s">
        <v>8168</v>
      </c>
      <c r="L2534" s="3" t="s">
        <v>8170</v>
      </c>
      <c r="M2534" s="4">
        <v>80931.64</v>
      </c>
      <c r="N2534" s="32">
        <f>Table2[[#This Row],[Price]]*Table2[[#This Row],[Quantity Sold]]</f>
        <v>80931.640000000014</v>
      </c>
      <c r="O2534" s="1">
        <f t="shared" si="320"/>
        <v>2023</v>
      </c>
      <c r="P2534" s="1" t="str">
        <f t="shared" si="321"/>
        <v>MEN</v>
      </c>
      <c r="Q2534" s="1" t="str">
        <f t="shared" si="327"/>
        <v>Men_Jackets</v>
      </c>
      <c r="T2534" s="1" t="str">
        <f t="shared" si="322"/>
        <v>LOW PRICE</v>
      </c>
      <c r="U2534" t="str">
        <f t="shared" si="326"/>
        <v>No Discount</v>
      </c>
      <c r="V2534" t="str">
        <f t="shared" si="323"/>
        <v>Other</v>
      </c>
      <c r="W2534" s="1" t="b">
        <f t="shared" si="324"/>
        <v>1</v>
      </c>
      <c r="X2534" t="b">
        <f t="shared" si="325"/>
        <v>0</v>
      </c>
    </row>
    <row r="2535" spans="1:24" ht="28.8" x14ac:dyDescent="0.3">
      <c r="A2535" s="2" t="s">
        <v>2516</v>
      </c>
      <c r="B2535" s="3" t="s">
        <v>6249</v>
      </c>
      <c r="C2535" s="3" t="s">
        <v>7406</v>
      </c>
      <c r="D2535" s="3" t="s">
        <v>7416</v>
      </c>
      <c r="E2535" s="3" t="s">
        <v>7425</v>
      </c>
      <c r="F2535" s="3" t="s">
        <v>7433</v>
      </c>
      <c r="G2535" s="3">
        <v>15860.47</v>
      </c>
      <c r="H2535" s="3">
        <v>1</v>
      </c>
      <c r="I2535" s="8" t="s">
        <v>7930</v>
      </c>
      <c r="J2535" s="3" t="s">
        <v>8164</v>
      </c>
      <c r="K2535" s="3" t="s">
        <v>8168</v>
      </c>
      <c r="L2535" s="3" t="s">
        <v>8170</v>
      </c>
      <c r="M2535" s="4">
        <v>15860.47</v>
      </c>
      <c r="N2535" s="32">
        <f>Table2[[#This Row],[Price]]*Table2[[#This Row],[Quantity Sold]]</f>
        <v>15860.47</v>
      </c>
      <c r="O2535" s="1">
        <f t="shared" si="320"/>
        <v>2024</v>
      </c>
      <c r="P2535" s="1" t="str">
        <f t="shared" si="321"/>
        <v>ACCESSORIES</v>
      </c>
      <c r="Q2535" s="1" t="str">
        <f t="shared" si="327"/>
        <v>Accessories_Belts</v>
      </c>
      <c r="T2535" s="1" t="str">
        <f t="shared" si="322"/>
        <v>HIGH PRICE</v>
      </c>
      <c r="U2535" t="str">
        <f t="shared" si="326"/>
        <v>No Discount</v>
      </c>
      <c r="V2535" t="str">
        <f t="shared" si="323"/>
        <v>Other</v>
      </c>
      <c r="W2535" s="1" t="b">
        <f t="shared" si="324"/>
        <v>0</v>
      </c>
      <c r="X2535" t="b">
        <f t="shared" si="325"/>
        <v>0</v>
      </c>
    </row>
    <row r="2536" spans="1:24" ht="28.8" x14ac:dyDescent="0.3">
      <c r="A2536" s="2" t="s">
        <v>2517</v>
      </c>
      <c r="B2536" s="3" t="s">
        <v>6250</v>
      </c>
      <c r="C2536" s="3" t="s">
        <v>7407</v>
      </c>
      <c r="D2536" s="3" t="s">
        <v>7418</v>
      </c>
      <c r="E2536" s="3" t="s">
        <v>7426</v>
      </c>
      <c r="F2536" s="3" t="s">
        <v>7431</v>
      </c>
      <c r="G2536" s="3">
        <v>11000.82</v>
      </c>
      <c r="H2536" s="3">
        <v>1</v>
      </c>
      <c r="I2536" s="8" t="s">
        <v>7855</v>
      </c>
      <c r="J2536" s="3" t="s">
        <v>8162</v>
      </c>
      <c r="K2536" s="3" t="s">
        <v>8168</v>
      </c>
      <c r="L2536" s="3" t="s">
        <v>8169</v>
      </c>
      <c r="M2536" s="4">
        <v>8800.49</v>
      </c>
      <c r="N2536" s="32">
        <f>Table2[[#This Row],[Price]]*Table2[[#This Row],[Quantity Sold]]</f>
        <v>11000.82</v>
      </c>
      <c r="O2536" s="1">
        <f t="shared" si="320"/>
        <v>2024</v>
      </c>
      <c r="P2536" s="1" t="str">
        <f t="shared" si="321"/>
        <v>KIDS</v>
      </c>
      <c r="Q2536" s="1" t="str">
        <f t="shared" si="327"/>
        <v>Kids_Sweaters</v>
      </c>
      <c r="T2536" s="1" t="str">
        <f t="shared" si="322"/>
        <v>HIGH PRICE</v>
      </c>
      <c r="U2536" t="str">
        <f t="shared" si="326"/>
        <v>Discounted</v>
      </c>
      <c r="V2536" t="str">
        <f t="shared" si="323"/>
        <v>Other</v>
      </c>
      <c r="W2536" s="1" t="b">
        <f t="shared" si="324"/>
        <v>0</v>
      </c>
      <c r="X2536" t="b">
        <f t="shared" si="325"/>
        <v>1</v>
      </c>
    </row>
    <row r="2537" spans="1:24" x14ac:dyDescent="0.3">
      <c r="A2537" s="2" t="s">
        <v>2518</v>
      </c>
      <c r="B2537" s="3" t="s">
        <v>4144</v>
      </c>
      <c r="C2537" s="3" t="s">
        <v>7407</v>
      </c>
      <c r="D2537" s="3" t="s">
        <v>7417</v>
      </c>
      <c r="E2537" s="3" t="s">
        <v>7425</v>
      </c>
      <c r="F2537" s="3" t="s">
        <v>7430</v>
      </c>
      <c r="G2537" s="3">
        <v>16471.349999999999</v>
      </c>
      <c r="H2537" s="3">
        <v>16</v>
      </c>
      <c r="I2537" s="8" t="s">
        <v>7587</v>
      </c>
      <c r="J2537" s="3" t="s">
        <v>8162</v>
      </c>
      <c r="K2537" s="3" t="s">
        <v>8167</v>
      </c>
      <c r="L2537" s="3" t="s">
        <v>8169</v>
      </c>
      <c r="M2537" s="4">
        <v>210833.28</v>
      </c>
      <c r="N2537" s="32">
        <f>Table2[[#This Row],[Price]]*Table2[[#This Row],[Quantity Sold]]</f>
        <v>263541.59999999998</v>
      </c>
      <c r="O2537" s="1">
        <f t="shared" si="320"/>
        <v>2023</v>
      </c>
      <c r="P2537" s="1" t="str">
        <f t="shared" si="321"/>
        <v>KIDS</v>
      </c>
      <c r="Q2537" s="1" t="str">
        <f t="shared" si="327"/>
        <v>Kids_Shoes</v>
      </c>
      <c r="T2537" s="1" t="str">
        <f t="shared" si="322"/>
        <v>HIGH PRICE</v>
      </c>
      <c r="U2537" t="str">
        <f t="shared" si="326"/>
        <v>Discounted</v>
      </c>
      <c r="V2537" t="str">
        <f t="shared" si="323"/>
        <v>Other</v>
      </c>
      <c r="W2537" s="1" t="b">
        <f t="shared" si="324"/>
        <v>1</v>
      </c>
      <c r="X2537" t="b">
        <f t="shared" si="325"/>
        <v>1</v>
      </c>
    </row>
    <row r="2538" spans="1:24" x14ac:dyDescent="0.3">
      <c r="A2538" s="2" t="s">
        <v>2519</v>
      </c>
      <c r="B2538" s="3" t="s">
        <v>5091</v>
      </c>
      <c r="C2538" s="3" t="s">
        <v>7405</v>
      </c>
      <c r="D2538" s="3" t="s">
        <v>7409</v>
      </c>
      <c r="E2538" s="3" t="s">
        <v>7424</v>
      </c>
      <c r="F2538" s="3" t="s">
        <v>7431</v>
      </c>
      <c r="G2538" s="3">
        <v>15501.08</v>
      </c>
      <c r="H2538" s="3">
        <v>10</v>
      </c>
      <c r="I2538" s="8" t="s">
        <v>7495</v>
      </c>
      <c r="J2538" s="3" t="s">
        <v>8162</v>
      </c>
      <c r="K2538" s="3" t="s">
        <v>8168</v>
      </c>
      <c r="L2538" s="3" t="s">
        <v>8169</v>
      </c>
      <c r="M2538" s="4">
        <v>124008.64</v>
      </c>
      <c r="N2538" s="32">
        <f>Table2[[#This Row],[Price]]*Table2[[#This Row],[Quantity Sold]]</f>
        <v>155010.79999999999</v>
      </c>
      <c r="O2538" s="1">
        <f t="shared" si="320"/>
        <v>2022</v>
      </c>
      <c r="P2538" s="1" t="str">
        <f t="shared" si="321"/>
        <v>MEN</v>
      </c>
      <c r="Q2538" s="1" t="str">
        <f t="shared" si="327"/>
        <v>Men_Jackets</v>
      </c>
      <c r="T2538" s="1" t="str">
        <f t="shared" si="322"/>
        <v>HIGH PRICE</v>
      </c>
      <c r="U2538" t="str">
        <f t="shared" si="326"/>
        <v>Discounted</v>
      </c>
      <c r="V2538" t="str">
        <f t="shared" si="323"/>
        <v>Men's Discounted Item</v>
      </c>
      <c r="W2538" s="1" t="b">
        <f t="shared" si="324"/>
        <v>1</v>
      </c>
      <c r="X2538" t="b">
        <f t="shared" si="325"/>
        <v>1</v>
      </c>
    </row>
    <row r="2539" spans="1:24" x14ac:dyDescent="0.3">
      <c r="A2539" s="2" t="s">
        <v>2520</v>
      </c>
      <c r="B2539" s="3" t="s">
        <v>4363</v>
      </c>
      <c r="C2539" s="3" t="s">
        <v>7405</v>
      </c>
      <c r="D2539" s="3" t="s">
        <v>7409</v>
      </c>
      <c r="E2539" s="3" t="s">
        <v>7424</v>
      </c>
      <c r="F2539" s="3" t="s">
        <v>7433</v>
      </c>
      <c r="G2539" s="3">
        <v>4557.53</v>
      </c>
      <c r="H2539" s="3">
        <v>18</v>
      </c>
      <c r="I2539" s="8" t="s">
        <v>7896</v>
      </c>
      <c r="J2539" s="3" t="s">
        <v>8162</v>
      </c>
      <c r="K2539" s="3" t="s">
        <v>8167</v>
      </c>
      <c r="L2539" s="3" t="s">
        <v>8170</v>
      </c>
      <c r="M2539" s="4">
        <v>82035.539999999994</v>
      </c>
      <c r="N2539" s="32">
        <f>Table2[[#This Row],[Price]]*Table2[[#This Row],[Quantity Sold]]</f>
        <v>82035.539999999994</v>
      </c>
      <c r="O2539" s="1">
        <f t="shared" si="320"/>
        <v>2023</v>
      </c>
      <c r="P2539" s="1" t="str">
        <f t="shared" si="321"/>
        <v>MEN</v>
      </c>
      <c r="Q2539" s="1" t="str">
        <f t="shared" si="327"/>
        <v>Men_Jackets</v>
      </c>
      <c r="T2539" s="1" t="str">
        <f t="shared" si="322"/>
        <v>LOW PRICE</v>
      </c>
      <c r="U2539" t="str">
        <f t="shared" si="326"/>
        <v>No Discount</v>
      </c>
      <c r="V2539" t="str">
        <f t="shared" si="323"/>
        <v>Other</v>
      </c>
      <c r="W2539" s="1" t="b">
        <f t="shared" si="324"/>
        <v>1</v>
      </c>
      <c r="X2539" t="b">
        <f t="shared" si="325"/>
        <v>0</v>
      </c>
    </row>
    <row r="2540" spans="1:24" ht="28.8" x14ac:dyDescent="0.3">
      <c r="A2540" s="2" t="s">
        <v>2521</v>
      </c>
      <c r="B2540" s="3" t="s">
        <v>5884</v>
      </c>
      <c r="C2540" s="3" t="s">
        <v>7406</v>
      </c>
      <c r="D2540" s="3" t="s">
        <v>7414</v>
      </c>
      <c r="E2540" s="3" t="s">
        <v>7423</v>
      </c>
      <c r="F2540" s="3" t="s">
        <v>7431</v>
      </c>
      <c r="G2540" s="3">
        <v>3749.11</v>
      </c>
      <c r="H2540" s="3">
        <v>10</v>
      </c>
      <c r="I2540" s="8" t="s">
        <v>8049</v>
      </c>
      <c r="J2540" s="3" t="s">
        <v>8165</v>
      </c>
      <c r="K2540" s="3" t="s">
        <v>8168</v>
      </c>
      <c r="L2540" s="3" t="s">
        <v>8169</v>
      </c>
      <c r="M2540" s="4">
        <v>29992.880000000001</v>
      </c>
      <c r="N2540" s="32">
        <f>Table2[[#This Row],[Price]]*Table2[[#This Row],[Quantity Sold]]</f>
        <v>37491.1</v>
      </c>
      <c r="O2540" s="1">
        <f t="shared" si="320"/>
        <v>2023</v>
      </c>
      <c r="P2540" s="1" t="str">
        <f t="shared" si="321"/>
        <v>ACCESSORIES</v>
      </c>
      <c r="Q2540" s="1" t="str">
        <f t="shared" si="327"/>
        <v>Accessories_Bags</v>
      </c>
      <c r="T2540" s="1" t="str">
        <f t="shared" si="322"/>
        <v>LOW PRICE</v>
      </c>
      <c r="U2540" t="str">
        <f t="shared" si="326"/>
        <v>Discounted</v>
      </c>
      <c r="V2540" t="str">
        <f t="shared" si="323"/>
        <v>Other</v>
      </c>
      <c r="W2540" s="1" t="b">
        <f t="shared" si="324"/>
        <v>1</v>
      </c>
      <c r="X2540" t="b">
        <f t="shared" si="325"/>
        <v>1</v>
      </c>
    </row>
    <row r="2541" spans="1:24" ht="28.8" x14ac:dyDescent="0.3">
      <c r="A2541" s="2" t="s">
        <v>2522</v>
      </c>
      <c r="B2541" s="3" t="s">
        <v>6251</v>
      </c>
      <c r="C2541" s="3" t="s">
        <v>7407</v>
      </c>
      <c r="D2541" s="3" t="s">
        <v>7418</v>
      </c>
      <c r="E2541" s="3" t="s">
        <v>7426</v>
      </c>
      <c r="F2541" s="3" t="s">
        <v>7432</v>
      </c>
      <c r="G2541" s="3">
        <v>5725.34</v>
      </c>
      <c r="H2541" s="3">
        <v>19</v>
      </c>
      <c r="I2541" s="8" t="s">
        <v>8101</v>
      </c>
      <c r="J2541" s="3" t="s">
        <v>8166</v>
      </c>
      <c r="K2541" s="3" t="s">
        <v>8168</v>
      </c>
      <c r="L2541" s="3" t="s">
        <v>8170</v>
      </c>
      <c r="M2541" s="4">
        <v>108781.46</v>
      </c>
      <c r="N2541" s="32">
        <f>Table2[[#This Row],[Price]]*Table2[[#This Row],[Quantity Sold]]</f>
        <v>108781.46</v>
      </c>
      <c r="O2541" s="1">
        <f t="shared" si="320"/>
        <v>2024</v>
      </c>
      <c r="P2541" s="1" t="str">
        <f t="shared" si="321"/>
        <v>KIDS</v>
      </c>
      <c r="Q2541" s="1" t="str">
        <f t="shared" si="327"/>
        <v>Kids_Sweaters</v>
      </c>
      <c r="T2541" s="1" t="str">
        <f t="shared" si="322"/>
        <v>LOW PRICE</v>
      </c>
      <c r="U2541" t="str">
        <f t="shared" si="326"/>
        <v>No Discount</v>
      </c>
      <c r="V2541" t="str">
        <f t="shared" si="323"/>
        <v>Other</v>
      </c>
      <c r="W2541" s="1" t="b">
        <f t="shared" si="324"/>
        <v>1</v>
      </c>
      <c r="X2541" t="b">
        <f t="shared" si="325"/>
        <v>0</v>
      </c>
    </row>
    <row r="2542" spans="1:24" ht="28.8" x14ac:dyDescent="0.3">
      <c r="A2542" s="2" t="s">
        <v>2523</v>
      </c>
      <c r="B2542" s="3" t="s">
        <v>6252</v>
      </c>
      <c r="C2542" s="3" t="s">
        <v>7406</v>
      </c>
      <c r="D2542" s="3" t="s">
        <v>7412</v>
      </c>
      <c r="E2542" s="3" t="s">
        <v>7425</v>
      </c>
      <c r="F2542" s="3" t="s">
        <v>7431</v>
      </c>
      <c r="G2542" s="3">
        <v>7050.02</v>
      </c>
      <c r="H2542" s="3">
        <v>16</v>
      </c>
      <c r="I2542" s="8" t="s">
        <v>7932</v>
      </c>
      <c r="J2542" s="3" t="s">
        <v>8166</v>
      </c>
      <c r="K2542" s="3" t="s">
        <v>8167</v>
      </c>
      <c r="L2542" s="3" t="s">
        <v>8169</v>
      </c>
      <c r="M2542" s="4">
        <v>90240.09</v>
      </c>
      <c r="N2542" s="32">
        <f>Table2[[#This Row],[Price]]*Table2[[#This Row],[Quantity Sold]]</f>
        <v>112800.32000000001</v>
      </c>
      <c r="O2542" s="1">
        <f t="shared" si="320"/>
        <v>2023</v>
      </c>
      <c r="P2542" s="1" t="str">
        <f t="shared" si="321"/>
        <v>ACCESSORIES</v>
      </c>
      <c r="Q2542" s="1" t="str">
        <f t="shared" si="327"/>
        <v>Accessories_Hats</v>
      </c>
      <c r="T2542" s="1" t="str">
        <f t="shared" si="322"/>
        <v>LOW PRICE</v>
      </c>
      <c r="U2542" t="str">
        <f t="shared" ref="U2542:U2549" si="328">IF(L2542 = "Yes", "Discounted", "No Discount")</f>
        <v>Discounted</v>
      </c>
      <c r="V2542" t="str">
        <f t="shared" si="323"/>
        <v>Other</v>
      </c>
      <c r="W2542" s="1" t="b">
        <f t="shared" si="324"/>
        <v>1</v>
      </c>
      <c r="X2542" t="b">
        <f t="shared" si="325"/>
        <v>1</v>
      </c>
    </row>
    <row r="2543" spans="1:24" ht="28.8" x14ac:dyDescent="0.3">
      <c r="A2543" s="2" t="s">
        <v>2524</v>
      </c>
      <c r="B2543" s="3" t="s">
        <v>6253</v>
      </c>
      <c r="C2543" s="3" t="s">
        <v>7408</v>
      </c>
      <c r="D2543" s="3" t="s">
        <v>7419</v>
      </c>
      <c r="E2543" s="3" t="s">
        <v>7426</v>
      </c>
      <c r="F2543" s="3" t="s">
        <v>7431</v>
      </c>
      <c r="G2543" s="3">
        <v>8197.91</v>
      </c>
      <c r="H2543" s="3">
        <v>19</v>
      </c>
      <c r="I2543" s="8" t="s">
        <v>7995</v>
      </c>
      <c r="J2543" s="3" t="s">
        <v>8163</v>
      </c>
      <c r="K2543" s="3" t="s">
        <v>8168</v>
      </c>
      <c r="L2543" s="3" t="s">
        <v>8169</v>
      </c>
      <c r="M2543" s="4">
        <v>124607.9</v>
      </c>
      <c r="N2543" s="32">
        <f>Table2[[#This Row],[Price]]*Table2[[#This Row],[Quantity Sold]]</f>
        <v>155760.29</v>
      </c>
      <c r="O2543" s="1">
        <f t="shared" si="320"/>
        <v>2024</v>
      </c>
      <c r="P2543" s="1" t="str">
        <f t="shared" si="321"/>
        <v>WOMEN</v>
      </c>
      <c r="Q2543" s="1" t="str">
        <f t="shared" si="327"/>
        <v>Women_Dresses</v>
      </c>
      <c r="T2543" s="1" t="str">
        <f t="shared" si="322"/>
        <v>LOW PRICE</v>
      </c>
      <c r="U2543" t="str">
        <f t="shared" si="328"/>
        <v>Discounted</v>
      </c>
      <c r="V2543" t="str">
        <f t="shared" si="323"/>
        <v>Other</v>
      </c>
      <c r="W2543" s="1" t="b">
        <f t="shared" si="324"/>
        <v>1</v>
      </c>
      <c r="X2543" t="b">
        <f t="shared" si="325"/>
        <v>1</v>
      </c>
    </row>
    <row r="2544" spans="1:24" ht="28.8" x14ac:dyDescent="0.3">
      <c r="A2544" s="2" t="s">
        <v>2525</v>
      </c>
      <c r="B2544" s="3" t="s">
        <v>6254</v>
      </c>
      <c r="C2544" s="3" t="s">
        <v>7408</v>
      </c>
      <c r="D2544" s="3" t="s">
        <v>7422</v>
      </c>
      <c r="E2544" s="3" t="s">
        <v>7423</v>
      </c>
      <c r="F2544" s="3" t="s">
        <v>7434</v>
      </c>
      <c r="G2544" s="3">
        <v>15223.03</v>
      </c>
      <c r="H2544" s="3">
        <v>9</v>
      </c>
      <c r="I2544" s="8" t="s">
        <v>7492</v>
      </c>
      <c r="J2544" s="3" t="s">
        <v>8165</v>
      </c>
      <c r="K2544" s="3" t="s">
        <v>8168</v>
      </c>
      <c r="L2544" s="3" t="s">
        <v>8170</v>
      </c>
      <c r="M2544" s="4">
        <v>137007.26999999999</v>
      </c>
      <c r="N2544" s="32">
        <f>Table2[[#This Row],[Price]]*Table2[[#This Row],[Quantity Sold]]</f>
        <v>137007.27000000002</v>
      </c>
      <c r="O2544" s="1">
        <f t="shared" si="320"/>
        <v>2023</v>
      </c>
      <c r="P2544" s="1" t="str">
        <f t="shared" si="321"/>
        <v>WOMEN</v>
      </c>
      <c r="Q2544" s="1" t="str">
        <f t="shared" si="327"/>
        <v>Women_Skirts</v>
      </c>
      <c r="T2544" s="1" t="str">
        <f t="shared" si="322"/>
        <v>HIGH PRICE</v>
      </c>
      <c r="U2544" t="str">
        <f t="shared" si="328"/>
        <v>No Discount</v>
      </c>
      <c r="V2544" t="str">
        <f t="shared" si="323"/>
        <v>Other</v>
      </c>
      <c r="W2544" s="1" t="b">
        <f t="shared" si="324"/>
        <v>0</v>
      </c>
      <c r="X2544" t="b">
        <f t="shared" si="325"/>
        <v>0</v>
      </c>
    </row>
    <row r="2545" spans="1:24" ht="28.8" x14ac:dyDescent="0.3">
      <c r="A2545" s="2" t="s">
        <v>2526</v>
      </c>
      <c r="B2545" s="3" t="s">
        <v>6255</v>
      </c>
      <c r="C2545" s="3" t="s">
        <v>7406</v>
      </c>
      <c r="D2545" s="3" t="s">
        <v>7421</v>
      </c>
      <c r="E2545" s="3" t="s">
        <v>7424</v>
      </c>
      <c r="F2545" s="3" t="s">
        <v>7433</v>
      </c>
      <c r="G2545" s="3">
        <v>10795.81</v>
      </c>
      <c r="H2545" s="3">
        <v>14</v>
      </c>
      <c r="I2545" s="8" t="s">
        <v>7700</v>
      </c>
      <c r="J2545" s="3" t="s">
        <v>8165</v>
      </c>
      <c r="K2545" s="3" t="s">
        <v>8167</v>
      </c>
      <c r="L2545" s="3" t="s">
        <v>8170</v>
      </c>
      <c r="M2545" s="4">
        <v>151141.34</v>
      </c>
      <c r="N2545" s="32">
        <f>Table2[[#This Row],[Price]]*Table2[[#This Row],[Quantity Sold]]</f>
        <v>151141.34</v>
      </c>
      <c r="O2545" s="1">
        <f t="shared" si="320"/>
        <v>2023</v>
      </c>
      <c r="P2545" s="1" t="str">
        <f t="shared" si="321"/>
        <v>ACCESSORIES</v>
      </c>
      <c r="Q2545" s="1" t="str">
        <f t="shared" si="327"/>
        <v>Accessories_Scarves</v>
      </c>
      <c r="T2545" s="1" t="str">
        <f t="shared" si="322"/>
        <v>HIGH PRICE</v>
      </c>
      <c r="U2545" t="str">
        <f t="shared" si="328"/>
        <v>No Discount</v>
      </c>
      <c r="V2545" t="str">
        <f t="shared" si="323"/>
        <v>Other</v>
      </c>
      <c r="W2545" s="1" t="b">
        <f t="shared" si="324"/>
        <v>1</v>
      </c>
      <c r="X2545" t="b">
        <f t="shared" si="325"/>
        <v>0</v>
      </c>
    </row>
    <row r="2546" spans="1:24" ht="28.8" x14ac:dyDescent="0.3">
      <c r="A2546" s="2" t="s">
        <v>2527</v>
      </c>
      <c r="B2546" s="3" t="s">
        <v>6256</v>
      </c>
      <c r="C2546" s="3" t="s">
        <v>7406</v>
      </c>
      <c r="D2546" s="3" t="s">
        <v>7414</v>
      </c>
      <c r="E2546" s="3" t="s">
        <v>7423</v>
      </c>
      <c r="F2546" s="3" t="s">
        <v>7434</v>
      </c>
      <c r="G2546" s="3">
        <v>15817.31</v>
      </c>
      <c r="H2546" s="3">
        <v>13</v>
      </c>
      <c r="I2546" s="8" t="s">
        <v>8101</v>
      </c>
      <c r="J2546" s="3" t="s">
        <v>8163</v>
      </c>
      <c r="K2546" s="3" t="s">
        <v>8167</v>
      </c>
      <c r="L2546" s="3" t="s">
        <v>8169</v>
      </c>
      <c r="M2546" s="4">
        <v>164500.19</v>
      </c>
      <c r="N2546" s="32">
        <f>Table2[[#This Row],[Price]]*Table2[[#This Row],[Quantity Sold]]</f>
        <v>205625.03</v>
      </c>
      <c r="O2546" s="1">
        <f t="shared" si="320"/>
        <v>2024</v>
      </c>
      <c r="P2546" s="1" t="str">
        <f t="shared" si="321"/>
        <v>ACCESSORIES</v>
      </c>
      <c r="Q2546" s="1" t="str">
        <f t="shared" si="327"/>
        <v>Accessories_Bags</v>
      </c>
      <c r="T2546" s="1" t="str">
        <f t="shared" si="322"/>
        <v>HIGH PRICE</v>
      </c>
      <c r="U2546" t="str">
        <f t="shared" si="328"/>
        <v>Discounted</v>
      </c>
      <c r="V2546" t="str">
        <f t="shared" si="323"/>
        <v>Other</v>
      </c>
      <c r="W2546" s="1" t="b">
        <f t="shared" si="324"/>
        <v>1</v>
      </c>
      <c r="X2546" t="b">
        <f t="shared" si="325"/>
        <v>1</v>
      </c>
    </row>
    <row r="2547" spans="1:24" ht="28.8" x14ac:dyDescent="0.3">
      <c r="A2547" s="2" t="s">
        <v>2528</v>
      </c>
      <c r="B2547" s="3" t="s">
        <v>6257</v>
      </c>
      <c r="C2547" s="3" t="s">
        <v>7408</v>
      </c>
      <c r="D2547" s="3" t="s">
        <v>7417</v>
      </c>
      <c r="E2547" s="3" t="s">
        <v>7424</v>
      </c>
      <c r="F2547" s="3" t="s">
        <v>7434</v>
      </c>
      <c r="G2547" s="3">
        <v>11664.82</v>
      </c>
      <c r="H2547" s="3">
        <v>3</v>
      </c>
      <c r="I2547" s="8" t="s">
        <v>7796</v>
      </c>
      <c r="J2547" s="3" t="s">
        <v>8165</v>
      </c>
      <c r="K2547" s="3" t="s">
        <v>8167</v>
      </c>
      <c r="L2547" s="3" t="s">
        <v>8169</v>
      </c>
      <c r="M2547" s="4">
        <v>27995.9</v>
      </c>
      <c r="N2547" s="32">
        <f>Table2[[#This Row],[Price]]*Table2[[#This Row],[Quantity Sold]]</f>
        <v>34994.46</v>
      </c>
      <c r="O2547" s="1">
        <f t="shared" si="320"/>
        <v>2023</v>
      </c>
      <c r="P2547" s="1" t="str">
        <f t="shared" si="321"/>
        <v>WOMEN</v>
      </c>
      <c r="Q2547" s="1" t="str">
        <f t="shared" si="327"/>
        <v>Women_Shoes</v>
      </c>
      <c r="T2547" s="1" t="str">
        <f t="shared" si="322"/>
        <v>HIGH PRICE</v>
      </c>
      <c r="U2547" t="str">
        <f t="shared" si="328"/>
        <v>Discounted</v>
      </c>
      <c r="V2547" t="str">
        <f t="shared" si="323"/>
        <v>Other</v>
      </c>
      <c r="W2547" s="1" t="b">
        <f t="shared" si="324"/>
        <v>0</v>
      </c>
      <c r="X2547" t="b">
        <f t="shared" si="325"/>
        <v>1</v>
      </c>
    </row>
    <row r="2548" spans="1:24" ht="28.8" x14ac:dyDescent="0.3">
      <c r="A2548" s="2" t="s">
        <v>2529</v>
      </c>
      <c r="B2548" s="3" t="s">
        <v>6258</v>
      </c>
      <c r="C2548" s="3" t="s">
        <v>7408</v>
      </c>
      <c r="D2548" s="3" t="s">
        <v>7419</v>
      </c>
      <c r="E2548" s="3" t="s">
        <v>7425</v>
      </c>
      <c r="F2548" s="3" t="s">
        <v>7430</v>
      </c>
      <c r="G2548" s="3">
        <v>6184.33</v>
      </c>
      <c r="H2548" s="3">
        <v>14</v>
      </c>
      <c r="I2548" s="8" t="s">
        <v>7686</v>
      </c>
      <c r="J2548" s="3" t="s">
        <v>8162</v>
      </c>
      <c r="K2548" s="3" t="s">
        <v>8168</v>
      </c>
      <c r="L2548" s="3" t="s">
        <v>8169</v>
      </c>
      <c r="M2548" s="4">
        <v>69264.33</v>
      </c>
      <c r="N2548" s="32">
        <f>Table2[[#This Row],[Price]]*Table2[[#This Row],[Quantity Sold]]</f>
        <v>86580.62</v>
      </c>
      <c r="O2548" s="1">
        <f t="shared" si="320"/>
        <v>2023</v>
      </c>
      <c r="P2548" s="1" t="str">
        <f t="shared" si="321"/>
        <v>WOMEN</v>
      </c>
      <c r="Q2548" s="1" t="str">
        <f t="shared" si="327"/>
        <v>Women_Dresses</v>
      </c>
      <c r="T2548" s="1" t="str">
        <f t="shared" si="322"/>
        <v>LOW PRICE</v>
      </c>
      <c r="U2548" t="str">
        <f t="shared" si="328"/>
        <v>Discounted</v>
      </c>
      <c r="V2548" t="str">
        <f t="shared" si="323"/>
        <v>Other</v>
      </c>
      <c r="W2548" s="1" t="b">
        <f t="shared" si="324"/>
        <v>1</v>
      </c>
      <c r="X2548" t="b">
        <f t="shared" si="325"/>
        <v>1</v>
      </c>
    </row>
    <row r="2549" spans="1:24" ht="28.8" x14ac:dyDescent="0.3">
      <c r="A2549" s="2" t="s">
        <v>2530</v>
      </c>
      <c r="B2549" s="3" t="s">
        <v>6259</v>
      </c>
      <c r="C2549" s="3" t="s">
        <v>7406</v>
      </c>
      <c r="D2549" s="3" t="s">
        <v>7416</v>
      </c>
      <c r="E2549" s="3" t="s">
        <v>7426</v>
      </c>
      <c r="F2549" s="3" t="s">
        <v>7432</v>
      </c>
      <c r="G2549" s="3">
        <v>15776.64</v>
      </c>
      <c r="H2549" s="3">
        <v>4</v>
      </c>
      <c r="I2549" s="8" t="s">
        <v>7985</v>
      </c>
      <c r="J2549" s="3" t="s">
        <v>8166</v>
      </c>
      <c r="K2549" s="3" t="s">
        <v>8167</v>
      </c>
      <c r="L2549" s="3" t="s">
        <v>8169</v>
      </c>
      <c r="M2549" s="4">
        <v>50485.58</v>
      </c>
      <c r="N2549" s="32">
        <f>Table2[[#This Row],[Price]]*Table2[[#This Row],[Quantity Sold]]</f>
        <v>63106.559999999998</v>
      </c>
      <c r="O2549" s="1">
        <f t="shared" si="320"/>
        <v>2024</v>
      </c>
      <c r="P2549" s="1" t="str">
        <f t="shared" si="321"/>
        <v>ACCESSORIES</v>
      </c>
      <c r="Q2549" s="1" t="str">
        <f t="shared" si="327"/>
        <v>Accessories_Belts</v>
      </c>
      <c r="T2549" s="1" t="str">
        <f t="shared" si="322"/>
        <v>HIGH PRICE</v>
      </c>
      <c r="U2549" t="str">
        <f t="shared" si="328"/>
        <v>Discounted</v>
      </c>
      <c r="V2549" t="str">
        <f t="shared" si="323"/>
        <v>Other</v>
      </c>
      <c r="W2549" s="1" t="b">
        <f t="shared" si="324"/>
        <v>0</v>
      </c>
      <c r="X2549" t="b">
        <f t="shared" si="325"/>
        <v>1</v>
      </c>
    </row>
    <row r="2550" spans="1:24" ht="28.8" x14ac:dyDescent="0.3">
      <c r="A2550" s="2" t="s">
        <v>2531</v>
      </c>
      <c r="B2550" s="3" t="s">
        <v>6260</v>
      </c>
      <c r="C2550" s="3" t="s">
        <v>7408</v>
      </c>
      <c r="D2550" s="3" t="s">
        <v>7420</v>
      </c>
      <c r="E2550" s="3" t="s">
        <v>7423</v>
      </c>
      <c r="F2550" s="3" t="s">
        <v>7433</v>
      </c>
      <c r="G2550" s="3">
        <v>6542.89</v>
      </c>
      <c r="H2550" s="3">
        <v>18</v>
      </c>
      <c r="I2550" s="8" t="s">
        <v>7946</v>
      </c>
      <c r="J2550" s="3" t="s">
        <v>8162</v>
      </c>
      <c r="K2550" s="3" t="s">
        <v>8168</v>
      </c>
      <c r="L2550" s="3" t="s">
        <v>8170</v>
      </c>
      <c r="M2550" s="4">
        <v>117772.02</v>
      </c>
      <c r="N2550" s="32">
        <f>Table2[[#This Row],[Price]]*Table2[[#This Row],[Quantity Sold]]</f>
        <v>117772.02</v>
      </c>
      <c r="O2550" s="1">
        <f t="shared" si="320"/>
        <v>2022</v>
      </c>
      <c r="P2550" s="1" t="str">
        <f t="shared" si="321"/>
        <v>WOMEN</v>
      </c>
      <c r="Q2550" s="1" t="str">
        <f t="shared" si="327"/>
        <v>Women_Tops</v>
      </c>
      <c r="T2550" s="1" t="str">
        <f t="shared" si="322"/>
        <v>LOW PRICE</v>
      </c>
      <c r="V2550" t="str">
        <f t="shared" si="323"/>
        <v>Other</v>
      </c>
      <c r="W2550" s="1" t="b">
        <f t="shared" si="324"/>
        <v>1</v>
      </c>
      <c r="X2550" t="b">
        <f t="shared" si="325"/>
        <v>0</v>
      </c>
    </row>
    <row r="2551" spans="1:24" x14ac:dyDescent="0.3">
      <c r="A2551" s="2" t="s">
        <v>2532</v>
      </c>
      <c r="B2551" s="3" t="s">
        <v>4700</v>
      </c>
      <c r="C2551" s="3" t="s">
        <v>7405</v>
      </c>
      <c r="D2551" s="3" t="s">
        <v>7417</v>
      </c>
      <c r="E2551" s="3" t="s">
        <v>7424</v>
      </c>
      <c r="F2551" s="3" t="s">
        <v>7430</v>
      </c>
      <c r="G2551" s="3">
        <v>15577.44</v>
      </c>
      <c r="H2551" s="3">
        <v>13</v>
      </c>
      <c r="I2551" s="8" t="s">
        <v>7516</v>
      </c>
      <c r="J2551" s="3" t="s">
        <v>8165</v>
      </c>
      <c r="K2551" s="3" t="s">
        <v>8168</v>
      </c>
      <c r="L2551" s="3" t="s">
        <v>8169</v>
      </c>
      <c r="M2551" s="4">
        <v>162005.21</v>
      </c>
      <c r="N2551" s="32">
        <f>Table2[[#This Row],[Price]]*Table2[[#This Row],[Quantity Sold]]</f>
        <v>202506.72</v>
      </c>
      <c r="O2551" s="1">
        <f t="shared" si="320"/>
        <v>2022</v>
      </c>
      <c r="P2551" s="1" t="str">
        <f t="shared" si="321"/>
        <v>MEN</v>
      </c>
      <c r="Q2551" s="1" t="str">
        <f t="shared" si="327"/>
        <v>Men_Shoes</v>
      </c>
      <c r="T2551" s="1" t="str">
        <f t="shared" si="322"/>
        <v>HIGH PRICE</v>
      </c>
      <c r="V2551" t="str">
        <f t="shared" si="323"/>
        <v>Men's Discounted Item</v>
      </c>
      <c r="W2551" s="1" t="b">
        <f t="shared" si="324"/>
        <v>1</v>
      </c>
      <c r="X2551" t="b">
        <f t="shared" si="325"/>
        <v>1</v>
      </c>
    </row>
    <row r="2552" spans="1:24" x14ac:dyDescent="0.3">
      <c r="A2552" s="2" t="s">
        <v>2533</v>
      </c>
      <c r="B2552" s="3" t="s">
        <v>6261</v>
      </c>
      <c r="C2552" s="3" t="s">
        <v>7405</v>
      </c>
      <c r="D2552" s="3" t="s">
        <v>7411</v>
      </c>
      <c r="E2552" s="3" t="s">
        <v>7425</v>
      </c>
      <c r="F2552" s="3" t="s">
        <v>7431</v>
      </c>
      <c r="G2552" s="3">
        <v>8356.44</v>
      </c>
      <c r="H2552" s="3">
        <v>19</v>
      </c>
      <c r="I2552" s="8" t="s">
        <v>7927</v>
      </c>
      <c r="J2552" s="3" t="s">
        <v>8166</v>
      </c>
      <c r="K2552" s="3" t="s">
        <v>8168</v>
      </c>
      <c r="L2552" s="3" t="s">
        <v>8169</v>
      </c>
      <c r="M2552" s="4">
        <v>127018.22</v>
      </c>
      <c r="N2552" s="32">
        <f>Table2[[#This Row],[Price]]*Table2[[#This Row],[Quantity Sold]]</f>
        <v>158772.36000000002</v>
      </c>
      <c r="O2552" s="1">
        <f t="shared" si="320"/>
        <v>2023</v>
      </c>
      <c r="P2552" s="1" t="str">
        <f t="shared" si="321"/>
        <v>MEN</v>
      </c>
      <c r="Q2552" s="1" t="str">
        <f t="shared" si="327"/>
        <v>Men_Pants</v>
      </c>
      <c r="T2552" s="1" t="str">
        <f t="shared" si="322"/>
        <v>LOW PRICE</v>
      </c>
      <c r="V2552" t="str">
        <f t="shared" si="323"/>
        <v>Men's Discounted Item</v>
      </c>
      <c r="W2552" s="1" t="b">
        <f t="shared" si="324"/>
        <v>1</v>
      </c>
      <c r="X2552" t="b">
        <f t="shared" si="325"/>
        <v>1</v>
      </c>
    </row>
    <row r="2553" spans="1:24" x14ac:dyDescent="0.3">
      <c r="A2553" s="2" t="s">
        <v>2534</v>
      </c>
      <c r="B2553" s="3" t="s">
        <v>4326</v>
      </c>
      <c r="C2553" s="3" t="s">
        <v>7407</v>
      </c>
      <c r="D2553" s="3" t="s">
        <v>7417</v>
      </c>
      <c r="E2553" s="3" t="s">
        <v>7427</v>
      </c>
      <c r="F2553" s="3" t="s">
        <v>7430</v>
      </c>
      <c r="G2553" s="3">
        <v>12235.86</v>
      </c>
      <c r="H2553" s="3">
        <v>15</v>
      </c>
      <c r="I2553" s="8" t="s">
        <v>7897</v>
      </c>
      <c r="J2553" s="3" t="s">
        <v>8166</v>
      </c>
      <c r="K2553" s="3" t="s">
        <v>8167</v>
      </c>
      <c r="L2553" s="3" t="s">
        <v>8169</v>
      </c>
      <c r="M2553" s="4">
        <v>146830.32</v>
      </c>
      <c r="N2553" s="32">
        <f>Table2[[#This Row],[Price]]*Table2[[#This Row],[Quantity Sold]]</f>
        <v>183537.90000000002</v>
      </c>
      <c r="O2553" s="1">
        <f t="shared" si="320"/>
        <v>2023</v>
      </c>
      <c r="P2553" s="1" t="str">
        <f t="shared" si="321"/>
        <v>KIDS</v>
      </c>
      <c r="Q2553" s="1" t="str">
        <f t="shared" si="327"/>
        <v>Kids_Shoes</v>
      </c>
      <c r="T2553" s="1" t="str">
        <f t="shared" si="322"/>
        <v>HIGH PRICE</v>
      </c>
      <c r="V2553" t="str">
        <f t="shared" si="323"/>
        <v>Other</v>
      </c>
      <c r="W2553" s="1" t="b">
        <f t="shared" si="324"/>
        <v>1</v>
      </c>
      <c r="X2553" t="b">
        <f t="shared" si="325"/>
        <v>1</v>
      </c>
    </row>
    <row r="2554" spans="1:24" x14ac:dyDescent="0.3">
      <c r="A2554" s="2" t="s">
        <v>2535</v>
      </c>
      <c r="B2554" s="3" t="s">
        <v>6262</v>
      </c>
      <c r="C2554" s="3" t="s">
        <v>7405</v>
      </c>
      <c r="D2554" s="3" t="s">
        <v>7417</v>
      </c>
      <c r="E2554" s="3" t="s">
        <v>7426</v>
      </c>
      <c r="F2554" s="3" t="s">
        <v>7433</v>
      </c>
      <c r="G2554" s="3">
        <v>9190.59</v>
      </c>
      <c r="H2554" s="3">
        <v>13</v>
      </c>
      <c r="I2554" s="8" t="s">
        <v>7812</v>
      </c>
      <c r="J2554" s="3" t="s">
        <v>8164</v>
      </c>
      <c r="K2554" s="3" t="s">
        <v>8168</v>
      </c>
      <c r="L2554" s="3" t="s">
        <v>8170</v>
      </c>
      <c r="M2554" s="4">
        <v>119477.67</v>
      </c>
      <c r="N2554" s="32">
        <f>Table2[[#This Row],[Price]]*Table2[[#This Row],[Quantity Sold]]</f>
        <v>119477.67</v>
      </c>
      <c r="O2554" s="1">
        <f t="shared" si="320"/>
        <v>2023</v>
      </c>
      <c r="P2554" s="1" t="str">
        <f t="shared" si="321"/>
        <v>MEN</v>
      </c>
      <c r="Q2554" s="1" t="str">
        <f t="shared" si="327"/>
        <v>Men_Shoes</v>
      </c>
      <c r="T2554" s="1" t="str">
        <f t="shared" si="322"/>
        <v>LOW PRICE</v>
      </c>
      <c r="V2554" t="str">
        <f t="shared" si="323"/>
        <v>Other</v>
      </c>
      <c r="W2554" s="1" t="b">
        <f t="shared" si="324"/>
        <v>1</v>
      </c>
      <c r="X2554" t="b">
        <f t="shared" si="325"/>
        <v>0</v>
      </c>
    </row>
    <row r="2555" spans="1:24" x14ac:dyDescent="0.3">
      <c r="A2555" s="2" t="s">
        <v>2536</v>
      </c>
      <c r="B2555" s="3" t="s">
        <v>6263</v>
      </c>
      <c r="C2555" s="3" t="s">
        <v>7405</v>
      </c>
      <c r="D2555" s="3" t="s">
        <v>7409</v>
      </c>
      <c r="E2555" s="3" t="s">
        <v>7425</v>
      </c>
      <c r="F2555" s="3" t="s">
        <v>7433</v>
      </c>
      <c r="G2555" s="3">
        <v>3753.26</v>
      </c>
      <c r="H2555" s="3">
        <v>7</v>
      </c>
      <c r="I2555" s="8" t="s">
        <v>7944</v>
      </c>
      <c r="J2555" s="3" t="s">
        <v>8165</v>
      </c>
      <c r="K2555" s="3" t="s">
        <v>8168</v>
      </c>
      <c r="L2555" s="3" t="s">
        <v>8170</v>
      </c>
      <c r="M2555" s="4">
        <v>26272.82</v>
      </c>
      <c r="N2555" s="32">
        <f>Table2[[#This Row],[Price]]*Table2[[#This Row],[Quantity Sold]]</f>
        <v>26272.82</v>
      </c>
      <c r="O2555" s="1">
        <f t="shared" si="320"/>
        <v>2023</v>
      </c>
      <c r="P2555" s="1" t="str">
        <f t="shared" si="321"/>
        <v>MEN</v>
      </c>
      <c r="Q2555" s="1" t="str">
        <f t="shared" si="327"/>
        <v>Men_Jackets</v>
      </c>
      <c r="T2555" s="1" t="str">
        <f t="shared" si="322"/>
        <v>LOW PRICE</v>
      </c>
      <c r="V2555" t="str">
        <f t="shared" si="323"/>
        <v>Other</v>
      </c>
      <c r="W2555" s="1" t="b">
        <f t="shared" si="324"/>
        <v>0</v>
      </c>
      <c r="X2555" t="b">
        <f t="shared" si="325"/>
        <v>0</v>
      </c>
    </row>
    <row r="2556" spans="1:24" x14ac:dyDescent="0.3">
      <c r="A2556" s="2" t="s">
        <v>2537</v>
      </c>
      <c r="B2556" s="3" t="s">
        <v>6264</v>
      </c>
      <c r="C2556" s="3" t="s">
        <v>7405</v>
      </c>
      <c r="D2556" s="3" t="s">
        <v>7417</v>
      </c>
      <c r="E2556" s="3" t="s">
        <v>7425</v>
      </c>
      <c r="F2556" s="3" t="s">
        <v>7428</v>
      </c>
      <c r="G2556" s="3">
        <v>7334.71</v>
      </c>
      <c r="H2556" s="3">
        <v>17</v>
      </c>
      <c r="I2556" s="8" t="s">
        <v>7979</v>
      </c>
      <c r="J2556" s="3" t="s">
        <v>8164</v>
      </c>
      <c r="K2556" s="3" t="s">
        <v>8167</v>
      </c>
      <c r="L2556" s="3" t="s">
        <v>8169</v>
      </c>
      <c r="M2556" s="4">
        <v>99751.89</v>
      </c>
      <c r="N2556" s="32">
        <f>Table2[[#This Row],[Price]]*Table2[[#This Row],[Quantity Sold]]</f>
        <v>124690.07</v>
      </c>
      <c r="O2556" s="1">
        <f t="shared" si="320"/>
        <v>2023</v>
      </c>
      <c r="P2556" s="1" t="str">
        <f t="shared" si="321"/>
        <v>MEN</v>
      </c>
      <c r="Q2556" s="1" t="str">
        <f t="shared" si="327"/>
        <v>Men_Shoes</v>
      </c>
      <c r="T2556" s="1" t="str">
        <f t="shared" si="322"/>
        <v>LOW PRICE</v>
      </c>
      <c r="V2556" t="str">
        <f t="shared" si="323"/>
        <v>Men's Discounted Item</v>
      </c>
      <c r="W2556" s="1" t="b">
        <f t="shared" si="324"/>
        <v>1</v>
      </c>
      <c r="X2556" t="b">
        <f t="shared" si="325"/>
        <v>1</v>
      </c>
    </row>
    <row r="2557" spans="1:24" ht="28.8" x14ac:dyDescent="0.3">
      <c r="A2557" s="2" t="s">
        <v>2538</v>
      </c>
      <c r="B2557" s="3" t="s">
        <v>6265</v>
      </c>
      <c r="C2557" s="3" t="s">
        <v>7406</v>
      </c>
      <c r="D2557" s="3" t="s">
        <v>7414</v>
      </c>
      <c r="E2557" s="3" t="s">
        <v>7425</v>
      </c>
      <c r="F2557" s="3" t="s">
        <v>7428</v>
      </c>
      <c r="G2557" s="3">
        <v>8830.3700000000008</v>
      </c>
      <c r="H2557" s="3">
        <v>9</v>
      </c>
      <c r="I2557" s="8" t="s">
        <v>8141</v>
      </c>
      <c r="J2557" s="3" t="s">
        <v>8166</v>
      </c>
      <c r="K2557" s="3" t="s">
        <v>8168</v>
      </c>
      <c r="L2557" s="3" t="s">
        <v>8170</v>
      </c>
      <c r="M2557" s="4">
        <v>79473.33</v>
      </c>
      <c r="N2557" s="32">
        <f>Table2[[#This Row],[Price]]*Table2[[#This Row],[Quantity Sold]]</f>
        <v>79473.33</v>
      </c>
      <c r="O2557" s="1">
        <f t="shared" si="320"/>
        <v>2024</v>
      </c>
      <c r="P2557" s="1" t="str">
        <f t="shared" si="321"/>
        <v>ACCESSORIES</v>
      </c>
      <c r="Q2557" s="1" t="str">
        <f t="shared" si="327"/>
        <v>Accessories_Bags</v>
      </c>
      <c r="T2557" s="1" t="str">
        <f t="shared" si="322"/>
        <v>LOW PRICE</v>
      </c>
      <c r="V2557" t="str">
        <f t="shared" si="323"/>
        <v>Other</v>
      </c>
      <c r="W2557" s="1" t="b">
        <f t="shared" si="324"/>
        <v>0</v>
      </c>
      <c r="X2557" t="b">
        <f t="shared" si="325"/>
        <v>0</v>
      </c>
    </row>
    <row r="2558" spans="1:24" x14ac:dyDescent="0.3">
      <c r="A2558" s="2" t="s">
        <v>2539</v>
      </c>
      <c r="B2558" s="3" t="s">
        <v>6266</v>
      </c>
      <c r="C2558" s="3" t="s">
        <v>7407</v>
      </c>
      <c r="D2558" s="3" t="s">
        <v>7415</v>
      </c>
      <c r="E2558" s="3" t="s">
        <v>7427</v>
      </c>
      <c r="F2558" s="3" t="s">
        <v>7432</v>
      </c>
      <c r="G2558" s="3">
        <v>14706.77</v>
      </c>
      <c r="H2558" s="3">
        <v>4</v>
      </c>
      <c r="I2558" s="8" t="s">
        <v>7681</v>
      </c>
      <c r="J2558" s="3" t="s">
        <v>8162</v>
      </c>
      <c r="K2558" s="3" t="s">
        <v>8167</v>
      </c>
      <c r="L2558" s="3" t="s">
        <v>8170</v>
      </c>
      <c r="M2558" s="4">
        <v>58827.08</v>
      </c>
      <c r="N2558" s="32">
        <f>Table2[[#This Row],[Price]]*Table2[[#This Row],[Quantity Sold]]</f>
        <v>58827.08</v>
      </c>
      <c r="O2558" s="1">
        <f t="shared" si="320"/>
        <v>2024</v>
      </c>
      <c r="P2558" s="1" t="str">
        <f t="shared" si="321"/>
        <v>KIDS</v>
      </c>
      <c r="Q2558" s="1" t="str">
        <f t="shared" si="327"/>
        <v>Kids_T-Shirts</v>
      </c>
      <c r="T2558" s="1" t="str">
        <f t="shared" si="322"/>
        <v>HIGH PRICE</v>
      </c>
      <c r="V2558" t="str">
        <f t="shared" si="323"/>
        <v>Other</v>
      </c>
      <c r="W2558" s="1" t="b">
        <f t="shared" si="324"/>
        <v>0</v>
      </c>
      <c r="X2558" t="b">
        <f t="shared" si="325"/>
        <v>0</v>
      </c>
    </row>
    <row r="2559" spans="1:24" ht="28.8" x14ac:dyDescent="0.3">
      <c r="A2559" s="2" t="s">
        <v>2540</v>
      </c>
      <c r="B2559" s="3" t="s">
        <v>6267</v>
      </c>
      <c r="C2559" s="3" t="s">
        <v>7408</v>
      </c>
      <c r="D2559" s="3" t="s">
        <v>7420</v>
      </c>
      <c r="E2559" s="3" t="s">
        <v>7425</v>
      </c>
      <c r="F2559" s="3" t="s">
        <v>7433</v>
      </c>
      <c r="G2559" s="3">
        <v>13045.11</v>
      </c>
      <c r="H2559" s="3">
        <v>3</v>
      </c>
      <c r="I2559" s="8" t="s">
        <v>7772</v>
      </c>
      <c r="J2559" s="3" t="s">
        <v>8166</v>
      </c>
      <c r="K2559" s="3" t="s">
        <v>8167</v>
      </c>
      <c r="L2559" s="3" t="s">
        <v>8170</v>
      </c>
      <c r="M2559" s="4">
        <v>39135.33</v>
      </c>
      <c r="N2559" s="32">
        <f>Table2[[#This Row],[Price]]*Table2[[#This Row],[Quantity Sold]]</f>
        <v>39135.33</v>
      </c>
      <c r="O2559" s="1">
        <f t="shared" si="320"/>
        <v>2023</v>
      </c>
      <c r="P2559" s="1" t="str">
        <f t="shared" si="321"/>
        <v>WOMEN</v>
      </c>
      <c r="Q2559" s="1" t="str">
        <f t="shared" si="327"/>
        <v>Women_Tops</v>
      </c>
      <c r="T2559" s="1" t="str">
        <f t="shared" si="322"/>
        <v>HIGH PRICE</v>
      </c>
      <c r="V2559" t="str">
        <f t="shared" si="323"/>
        <v>Other</v>
      </c>
      <c r="W2559" s="1" t="b">
        <f t="shared" si="324"/>
        <v>0</v>
      </c>
      <c r="X2559" t="b">
        <f t="shared" si="325"/>
        <v>0</v>
      </c>
    </row>
    <row r="2560" spans="1:24" x14ac:dyDescent="0.3">
      <c r="A2560" s="2" t="s">
        <v>2541</v>
      </c>
      <c r="B2560" s="3" t="s">
        <v>4384</v>
      </c>
      <c r="C2560" s="3" t="s">
        <v>7405</v>
      </c>
      <c r="D2560" s="3" t="s">
        <v>7411</v>
      </c>
      <c r="E2560" s="3" t="s">
        <v>7427</v>
      </c>
      <c r="F2560" s="3" t="s">
        <v>7428</v>
      </c>
      <c r="G2560" s="3">
        <v>6469.85</v>
      </c>
      <c r="H2560" s="3">
        <v>9</v>
      </c>
      <c r="I2560" s="8" t="s">
        <v>7838</v>
      </c>
      <c r="J2560" s="3" t="s">
        <v>8164</v>
      </c>
      <c r="K2560" s="3" t="s">
        <v>8168</v>
      </c>
      <c r="L2560" s="3" t="s">
        <v>8170</v>
      </c>
      <c r="M2560" s="4">
        <v>58228.65</v>
      </c>
      <c r="N2560" s="32">
        <f>Table2[[#This Row],[Price]]*Table2[[#This Row],[Quantity Sold]]</f>
        <v>58228.65</v>
      </c>
      <c r="O2560" s="1">
        <f t="shared" si="320"/>
        <v>2022</v>
      </c>
      <c r="P2560" s="1" t="str">
        <f t="shared" si="321"/>
        <v>MEN</v>
      </c>
      <c r="Q2560" s="1" t="str">
        <f t="shared" si="327"/>
        <v>Men_Pants</v>
      </c>
      <c r="T2560" s="1" t="str">
        <f t="shared" si="322"/>
        <v>LOW PRICE</v>
      </c>
      <c r="V2560" t="str">
        <f t="shared" si="323"/>
        <v>Other</v>
      </c>
      <c r="W2560" s="1" t="b">
        <f t="shared" si="324"/>
        <v>0</v>
      </c>
      <c r="X2560" t="b">
        <f t="shared" si="325"/>
        <v>0</v>
      </c>
    </row>
    <row r="2561" spans="1:24" ht="28.8" x14ac:dyDescent="0.3">
      <c r="A2561" s="2" t="s">
        <v>2542</v>
      </c>
      <c r="B2561" s="3" t="s">
        <v>6268</v>
      </c>
      <c r="C2561" s="3" t="s">
        <v>7406</v>
      </c>
      <c r="D2561" s="3" t="s">
        <v>7414</v>
      </c>
      <c r="E2561" s="3" t="s">
        <v>7425</v>
      </c>
      <c r="F2561" s="3" t="s">
        <v>7432</v>
      </c>
      <c r="G2561" s="3">
        <v>8947.4</v>
      </c>
      <c r="H2561" s="3">
        <v>7</v>
      </c>
      <c r="I2561" s="8" t="s">
        <v>7607</v>
      </c>
      <c r="J2561" s="3" t="s">
        <v>8165</v>
      </c>
      <c r="K2561" s="3" t="s">
        <v>8167</v>
      </c>
      <c r="L2561" s="3" t="s">
        <v>8169</v>
      </c>
      <c r="M2561" s="4">
        <v>50105.440000000002</v>
      </c>
      <c r="N2561" s="32">
        <f>Table2[[#This Row],[Price]]*Table2[[#This Row],[Quantity Sold]]</f>
        <v>62631.799999999996</v>
      </c>
      <c r="O2561" s="1">
        <f t="shared" si="320"/>
        <v>2023</v>
      </c>
      <c r="P2561" s="1" t="str">
        <f t="shared" si="321"/>
        <v>ACCESSORIES</v>
      </c>
      <c r="Q2561" s="1" t="str">
        <f t="shared" si="327"/>
        <v>Accessories_Bags</v>
      </c>
      <c r="T2561" s="1" t="str">
        <f t="shared" si="322"/>
        <v>LOW PRICE</v>
      </c>
      <c r="V2561" t="str">
        <f t="shared" si="323"/>
        <v>Other</v>
      </c>
      <c r="W2561" s="1" t="b">
        <f t="shared" si="324"/>
        <v>0</v>
      </c>
      <c r="X2561" t="b">
        <f t="shared" si="325"/>
        <v>1</v>
      </c>
    </row>
    <row r="2562" spans="1:24" x14ac:dyDescent="0.3">
      <c r="A2562" s="2" t="s">
        <v>2543</v>
      </c>
      <c r="B2562" s="3" t="s">
        <v>6269</v>
      </c>
      <c r="C2562" s="3" t="s">
        <v>7405</v>
      </c>
      <c r="D2562" s="3" t="s">
        <v>7411</v>
      </c>
      <c r="E2562" s="3" t="s">
        <v>7424</v>
      </c>
      <c r="F2562" s="3" t="s">
        <v>7430</v>
      </c>
      <c r="G2562" s="3">
        <v>6693.95</v>
      </c>
      <c r="H2562" s="3">
        <v>6</v>
      </c>
      <c r="I2562" s="8" t="s">
        <v>7495</v>
      </c>
      <c r="J2562" s="3" t="s">
        <v>8162</v>
      </c>
      <c r="K2562" s="3" t="s">
        <v>8167</v>
      </c>
      <c r="L2562" s="3" t="s">
        <v>8169</v>
      </c>
      <c r="M2562" s="4">
        <v>32130.959999999999</v>
      </c>
      <c r="N2562" s="32">
        <f>Table2[[#This Row],[Price]]*Table2[[#This Row],[Quantity Sold]]</f>
        <v>40163.699999999997</v>
      </c>
      <c r="O2562" s="1">
        <f t="shared" si="320"/>
        <v>2022</v>
      </c>
      <c r="P2562" s="1" t="str">
        <f t="shared" si="321"/>
        <v>MEN</v>
      </c>
      <c r="Q2562" s="1" t="str">
        <f t="shared" si="327"/>
        <v>Men_Pants</v>
      </c>
      <c r="T2562" s="1" t="str">
        <f t="shared" si="322"/>
        <v>LOW PRICE</v>
      </c>
      <c r="V2562" t="str">
        <f t="shared" si="323"/>
        <v>Men's Discounted Item</v>
      </c>
      <c r="W2562" s="1" t="b">
        <f t="shared" si="324"/>
        <v>0</v>
      </c>
      <c r="X2562" t="b">
        <f t="shared" si="325"/>
        <v>1</v>
      </c>
    </row>
    <row r="2563" spans="1:24" x14ac:dyDescent="0.3">
      <c r="A2563" s="2" t="s">
        <v>2544</v>
      </c>
      <c r="B2563" s="3" t="s">
        <v>6270</v>
      </c>
      <c r="C2563" s="3" t="s">
        <v>7405</v>
      </c>
      <c r="D2563" s="3" t="s">
        <v>7411</v>
      </c>
      <c r="E2563" s="3" t="s">
        <v>7425</v>
      </c>
      <c r="F2563" s="3" t="s">
        <v>7434</v>
      </c>
      <c r="G2563" s="3">
        <v>16530.28</v>
      </c>
      <c r="H2563" s="3">
        <v>14</v>
      </c>
      <c r="I2563" s="8" t="s">
        <v>8009</v>
      </c>
      <c r="J2563" s="3" t="s">
        <v>8162</v>
      </c>
      <c r="K2563" s="3" t="s">
        <v>8167</v>
      </c>
      <c r="L2563" s="3" t="s">
        <v>8169</v>
      </c>
      <c r="M2563" s="4">
        <v>185138.97</v>
      </c>
      <c r="N2563" s="32">
        <f>Table2[[#This Row],[Price]]*Table2[[#This Row],[Quantity Sold]]</f>
        <v>231423.91999999998</v>
      </c>
      <c r="O2563" s="1">
        <f t="shared" ref="O2563:O2626" si="329">YEAR(I2563)</f>
        <v>2022</v>
      </c>
      <c r="P2563" s="1" t="str">
        <f t="shared" ref="P2563:P2626" si="330">UPPER(C2563)</f>
        <v>MEN</v>
      </c>
      <c r="Q2563" s="1" t="str">
        <f t="shared" si="327"/>
        <v>Men_Pants</v>
      </c>
      <c r="T2563" s="1" t="str">
        <f t="shared" ref="T2563:T2626" si="331">IF(G2563&gt;10000,"HIGH PRICE", "LOW PRICE")</f>
        <v>HIGH PRICE</v>
      </c>
      <c r="V2563" t="str">
        <f t="shared" ref="V2563:V2626" si="332">IF(AND(C2563 = "Men", L2563 = "Yes"), "Men's Discounted Item", "Other")</f>
        <v>Men's Discounted Item</v>
      </c>
      <c r="W2563" s="1" t="b">
        <f t="shared" ref="W2563:W2626" si="333">H2563&gt;=10</f>
        <v>1</v>
      </c>
      <c r="X2563" t="b">
        <f t="shared" ref="X2563:X2626" si="334">L2563 = "Yes"</f>
        <v>1</v>
      </c>
    </row>
    <row r="2564" spans="1:24" x14ac:dyDescent="0.3">
      <c r="A2564" s="2" t="s">
        <v>2545</v>
      </c>
      <c r="B2564" s="3" t="s">
        <v>4832</v>
      </c>
      <c r="C2564" s="3" t="s">
        <v>7407</v>
      </c>
      <c r="D2564" s="3" t="s">
        <v>7413</v>
      </c>
      <c r="E2564" s="3" t="s">
        <v>7423</v>
      </c>
      <c r="F2564" s="3" t="s">
        <v>7431</v>
      </c>
      <c r="G2564" s="3">
        <v>13007.76</v>
      </c>
      <c r="H2564" s="3">
        <v>20</v>
      </c>
      <c r="I2564" s="8" t="s">
        <v>7939</v>
      </c>
      <c r="J2564" s="3" t="s">
        <v>8162</v>
      </c>
      <c r="K2564" s="3" t="s">
        <v>8167</v>
      </c>
      <c r="L2564" s="3" t="s">
        <v>8169</v>
      </c>
      <c r="M2564" s="4">
        <v>208124.16</v>
      </c>
      <c r="N2564" s="32">
        <f>Table2[[#This Row],[Price]]*Table2[[#This Row],[Quantity Sold]]</f>
        <v>260155.2</v>
      </c>
      <c r="O2564" s="1">
        <f t="shared" si="329"/>
        <v>2023</v>
      </c>
      <c r="P2564" s="1" t="str">
        <f t="shared" si="330"/>
        <v>KIDS</v>
      </c>
      <c r="Q2564" s="1" t="str">
        <f t="shared" si="327"/>
        <v>Kids_Shorts</v>
      </c>
      <c r="T2564" s="1" t="str">
        <f t="shared" si="331"/>
        <v>HIGH PRICE</v>
      </c>
      <c r="V2564" t="str">
        <f t="shared" si="332"/>
        <v>Other</v>
      </c>
      <c r="W2564" s="1" t="b">
        <f t="shared" si="333"/>
        <v>1</v>
      </c>
      <c r="X2564" t="b">
        <f t="shared" si="334"/>
        <v>1</v>
      </c>
    </row>
    <row r="2565" spans="1:24" x14ac:dyDescent="0.3">
      <c r="A2565" s="2" t="s">
        <v>2546</v>
      </c>
      <c r="B2565" s="3" t="s">
        <v>6271</v>
      </c>
      <c r="C2565" s="3" t="s">
        <v>7405</v>
      </c>
      <c r="D2565" s="3" t="s">
        <v>7411</v>
      </c>
      <c r="E2565" s="3" t="s">
        <v>7426</v>
      </c>
      <c r="F2565" s="3" t="s">
        <v>7429</v>
      </c>
      <c r="G2565" s="3">
        <v>1203.5</v>
      </c>
      <c r="H2565" s="3">
        <v>2</v>
      </c>
      <c r="I2565" s="8" t="s">
        <v>7880</v>
      </c>
      <c r="J2565" s="3" t="s">
        <v>8164</v>
      </c>
      <c r="K2565" s="3" t="s">
        <v>8168</v>
      </c>
      <c r="L2565" s="3" t="s">
        <v>8170</v>
      </c>
      <c r="M2565" s="4">
        <v>2407</v>
      </c>
      <c r="N2565" s="32">
        <f>Table2[[#This Row],[Price]]*Table2[[#This Row],[Quantity Sold]]</f>
        <v>2407</v>
      </c>
      <c r="O2565" s="1">
        <f t="shared" si="329"/>
        <v>2024</v>
      </c>
      <c r="P2565" s="1" t="str">
        <f t="shared" si="330"/>
        <v>MEN</v>
      </c>
      <c r="Q2565" s="1" t="str">
        <f t="shared" si="327"/>
        <v>Men_Pants</v>
      </c>
      <c r="T2565" s="1" t="str">
        <f t="shared" si="331"/>
        <v>LOW PRICE</v>
      </c>
      <c r="V2565" t="str">
        <f t="shared" si="332"/>
        <v>Other</v>
      </c>
      <c r="W2565" s="1" t="b">
        <f t="shared" si="333"/>
        <v>0</v>
      </c>
      <c r="X2565" t="b">
        <f t="shared" si="334"/>
        <v>0</v>
      </c>
    </row>
    <row r="2566" spans="1:24" x14ac:dyDescent="0.3">
      <c r="A2566" s="2" t="s">
        <v>2547</v>
      </c>
      <c r="B2566" s="3" t="s">
        <v>6272</v>
      </c>
      <c r="C2566" s="3" t="s">
        <v>7405</v>
      </c>
      <c r="D2566" s="3" t="s">
        <v>7410</v>
      </c>
      <c r="E2566" s="3" t="s">
        <v>7424</v>
      </c>
      <c r="F2566" s="3" t="s">
        <v>7432</v>
      </c>
      <c r="G2566" s="3">
        <v>2347.2399999999998</v>
      </c>
      <c r="H2566" s="3">
        <v>14</v>
      </c>
      <c r="I2566" s="8" t="s">
        <v>7857</v>
      </c>
      <c r="J2566" s="3" t="s">
        <v>8164</v>
      </c>
      <c r="K2566" s="3" t="s">
        <v>8168</v>
      </c>
      <c r="L2566" s="3" t="s">
        <v>8169</v>
      </c>
      <c r="M2566" s="4">
        <v>26289.42</v>
      </c>
      <c r="N2566" s="32">
        <f>Table2[[#This Row],[Price]]*Table2[[#This Row],[Quantity Sold]]</f>
        <v>32861.360000000001</v>
      </c>
      <c r="O2566" s="1">
        <f t="shared" si="329"/>
        <v>2023</v>
      </c>
      <c r="P2566" s="1" t="str">
        <f t="shared" si="330"/>
        <v>MEN</v>
      </c>
      <c r="Q2566" s="1" t="str">
        <f t="shared" si="327"/>
        <v>Men_Shirts</v>
      </c>
      <c r="T2566" s="1" t="str">
        <f t="shared" si="331"/>
        <v>LOW PRICE</v>
      </c>
      <c r="U2566" t="str">
        <f t="shared" ref="U2566:U2629" si="335">IF(L2550 = "Yes", "Discounted", "No Discount")</f>
        <v>No Discount</v>
      </c>
      <c r="V2566" t="str">
        <f t="shared" si="332"/>
        <v>Men's Discounted Item</v>
      </c>
      <c r="W2566" s="1" t="b">
        <f t="shared" si="333"/>
        <v>1</v>
      </c>
      <c r="X2566" t="b">
        <f t="shared" si="334"/>
        <v>1</v>
      </c>
    </row>
    <row r="2567" spans="1:24" ht="28.8" x14ac:dyDescent="0.3">
      <c r="A2567" s="2" t="s">
        <v>2548</v>
      </c>
      <c r="B2567" s="3" t="s">
        <v>6273</v>
      </c>
      <c r="C2567" s="3" t="s">
        <v>7406</v>
      </c>
      <c r="D2567" s="3" t="s">
        <v>7421</v>
      </c>
      <c r="E2567" s="3" t="s">
        <v>7424</v>
      </c>
      <c r="F2567" s="3" t="s">
        <v>7431</v>
      </c>
      <c r="G2567" s="3">
        <v>14410.46</v>
      </c>
      <c r="H2567" s="3">
        <v>2</v>
      </c>
      <c r="I2567" s="8" t="s">
        <v>8039</v>
      </c>
      <c r="J2567" s="3" t="s">
        <v>8164</v>
      </c>
      <c r="K2567" s="3" t="s">
        <v>8167</v>
      </c>
      <c r="L2567" s="3" t="s">
        <v>8170</v>
      </c>
      <c r="M2567" s="4">
        <v>28820.92</v>
      </c>
      <c r="N2567" s="32">
        <f>Table2[[#This Row],[Price]]*Table2[[#This Row],[Quantity Sold]]</f>
        <v>28820.92</v>
      </c>
      <c r="O2567" s="1">
        <f t="shared" si="329"/>
        <v>2024</v>
      </c>
      <c r="P2567" s="1" t="str">
        <f t="shared" si="330"/>
        <v>ACCESSORIES</v>
      </c>
      <c r="Q2567" s="1" t="str">
        <f t="shared" si="327"/>
        <v>Accessories_Scarves</v>
      </c>
      <c r="T2567" s="1" t="str">
        <f t="shared" si="331"/>
        <v>HIGH PRICE</v>
      </c>
      <c r="U2567" t="str">
        <f t="shared" si="335"/>
        <v>Discounted</v>
      </c>
      <c r="V2567" t="str">
        <f t="shared" si="332"/>
        <v>Other</v>
      </c>
      <c r="W2567" s="1" t="b">
        <f t="shared" si="333"/>
        <v>0</v>
      </c>
      <c r="X2567" t="b">
        <f t="shared" si="334"/>
        <v>0</v>
      </c>
    </row>
    <row r="2568" spans="1:24" x14ac:dyDescent="0.3">
      <c r="A2568" s="2" t="s">
        <v>2549</v>
      </c>
      <c r="B2568" s="3" t="s">
        <v>4254</v>
      </c>
      <c r="C2568" s="3" t="s">
        <v>7405</v>
      </c>
      <c r="D2568" s="3" t="s">
        <v>7409</v>
      </c>
      <c r="E2568" s="3" t="s">
        <v>7424</v>
      </c>
      <c r="F2568" s="3" t="s">
        <v>7434</v>
      </c>
      <c r="G2568" s="3">
        <v>6449.1</v>
      </c>
      <c r="H2568" s="3">
        <v>6</v>
      </c>
      <c r="I2568" s="8" t="s">
        <v>7863</v>
      </c>
      <c r="J2568" s="3" t="s">
        <v>8166</v>
      </c>
      <c r="K2568" s="3" t="s">
        <v>8168</v>
      </c>
      <c r="L2568" s="3" t="s">
        <v>8169</v>
      </c>
      <c r="M2568" s="4">
        <v>30955.68</v>
      </c>
      <c r="N2568" s="32">
        <f>Table2[[#This Row],[Price]]*Table2[[#This Row],[Quantity Sold]]</f>
        <v>38694.600000000006</v>
      </c>
      <c r="O2568" s="1">
        <f t="shared" si="329"/>
        <v>2023</v>
      </c>
      <c r="P2568" s="1" t="str">
        <f t="shared" si="330"/>
        <v>MEN</v>
      </c>
      <c r="Q2568" s="1" t="str">
        <f t="shared" si="327"/>
        <v>Men_Jackets</v>
      </c>
      <c r="T2568" s="1" t="str">
        <f t="shared" si="331"/>
        <v>LOW PRICE</v>
      </c>
      <c r="U2568" t="str">
        <f t="shared" si="335"/>
        <v>Discounted</v>
      </c>
      <c r="V2568" t="str">
        <f t="shared" si="332"/>
        <v>Men's Discounted Item</v>
      </c>
      <c r="W2568" s="1" t="b">
        <f t="shared" si="333"/>
        <v>0</v>
      </c>
      <c r="X2568" t="b">
        <f t="shared" si="334"/>
        <v>1</v>
      </c>
    </row>
    <row r="2569" spans="1:24" x14ac:dyDescent="0.3">
      <c r="A2569" s="2" t="s">
        <v>2550</v>
      </c>
      <c r="B2569" s="3" t="s">
        <v>6274</v>
      </c>
      <c r="C2569" s="3" t="s">
        <v>7407</v>
      </c>
      <c r="D2569" s="3" t="s">
        <v>7413</v>
      </c>
      <c r="E2569" s="3" t="s">
        <v>7427</v>
      </c>
      <c r="F2569" s="3" t="s">
        <v>7431</v>
      </c>
      <c r="G2569" s="3">
        <v>2571.34</v>
      </c>
      <c r="H2569" s="3">
        <v>15</v>
      </c>
      <c r="I2569" s="8" t="s">
        <v>7679</v>
      </c>
      <c r="J2569" s="3" t="s">
        <v>8164</v>
      </c>
      <c r="K2569" s="3" t="s">
        <v>8168</v>
      </c>
      <c r="L2569" s="3" t="s">
        <v>8169</v>
      </c>
      <c r="M2569" s="4">
        <v>30856.080000000002</v>
      </c>
      <c r="N2569" s="32">
        <f>Table2[[#This Row],[Price]]*Table2[[#This Row],[Quantity Sold]]</f>
        <v>38570.100000000006</v>
      </c>
      <c r="O2569" s="1">
        <f t="shared" si="329"/>
        <v>2023</v>
      </c>
      <c r="P2569" s="1" t="str">
        <f t="shared" si="330"/>
        <v>KIDS</v>
      </c>
      <c r="Q2569" s="1" t="str">
        <f t="shared" si="327"/>
        <v>Kids_Shorts</v>
      </c>
      <c r="T2569" s="1" t="str">
        <f t="shared" si="331"/>
        <v>LOW PRICE</v>
      </c>
      <c r="U2569" t="str">
        <f t="shared" si="335"/>
        <v>Discounted</v>
      </c>
      <c r="V2569" t="str">
        <f t="shared" si="332"/>
        <v>Other</v>
      </c>
      <c r="W2569" s="1" t="b">
        <f t="shared" si="333"/>
        <v>1</v>
      </c>
      <c r="X2569" t="b">
        <f t="shared" si="334"/>
        <v>1</v>
      </c>
    </row>
    <row r="2570" spans="1:24" ht="28.8" x14ac:dyDescent="0.3">
      <c r="A2570" s="2" t="s">
        <v>769</v>
      </c>
      <c r="B2570" s="3" t="s">
        <v>6275</v>
      </c>
      <c r="C2570" s="3" t="s">
        <v>7406</v>
      </c>
      <c r="D2570" s="3" t="s">
        <v>7416</v>
      </c>
      <c r="E2570" s="3" t="s">
        <v>7426</v>
      </c>
      <c r="F2570" s="3" t="s">
        <v>7433</v>
      </c>
      <c r="G2570" s="3">
        <v>10156.709999999999</v>
      </c>
      <c r="H2570" s="3">
        <v>18</v>
      </c>
      <c r="I2570" s="8" t="s">
        <v>8142</v>
      </c>
      <c r="J2570" s="3" t="s">
        <v>8166</v>
      </c>
      <c r="K2570" s="3" t="s">
        <v>8168</v>
      </c>
      <c r="L2570" s="3" t="s">
        <v>8170</v>
      </c>
      <c r="M2570" s="4">
        <v>182820.78</v>
      </c>
      <c r="N2570" s="32">
        <f>Table2[[#This Row],[Price]]*Table2[[#This Row],[Quantity Sold]]</f>
        <v>182820.77999999997</v>
      </c>
      <c r="O2570" s="1">
        <f t="shared" si="329"/>
        <v>2023</v>
      </c>
      <c r="P2570" s="1" t="str">
        <f t="shared" si="330"/>
        <v>ACCESSORIES</v>
      </c>
      <c r="Q2570" s="1" t="str">
        <f t="shared" si="327"/>
        <v>Accessories_Belts</v>
      </c>
      <c r="T2570" s="1" t="str">
        <f t="shared" si="331"/>
        <v>HIGH PRICE</v>
      </c>
      <c r="U2570" t="str">
        <f t="shared" si="335"/>
        <v>No Discount</v>
      </c>
      <c r="V2570" t="str">
        <f t="shared" si="332"/>
        <v>Other</v>
      </c>
      <c r="W2570" s="1" t="b">
        <f t="shared" si="333"/>
        <v>1</v>
      </c>
      <c r="X2570" t="b">
        <f t="shared" si="334"/>
        <v>0</v>
      </c>
    </row>
    <row r="2571" spans="1:24" x14ac:dyDescent="0.3">
      <c r="A2571" s="2" t="s">
        <v>2551</v>
      </c>
      <c r="B2571" s="3" t="s">
        <v>5579</v>
      </c>
      <c r="C2571" s="3" t="s">
        <v>7407</v>
      </c>
      <c r="D2571" s="3" t="s">
        <v>7415</v>
      </c>
      <c r="E2571" s="3" t="s">
        <v>7423</v>
      </c>
      <c r="F2571" s="3" t="s">
        <v>7432</v>
      </c>
      <c r="G2571" s="3">
        <v>6300.53</v>
      </c>
      <c r="H2571" s="3">
        <v>8</v>
      </c>
      <c r="I2571" s="8" t="s">
        <v>7739</v>
      </c>
      <c r="J2571" s="3" t="s">
        <v>8163</v>
      </c>
      <c r="K2571" s="3" t="s">
        <v>8168</v>
      </c>
      <c r="L2571" s="3" t="s">
        <v>8169</v>
      </c>
      <c r="M2571" s="4">
        <v>40323.06</v>
      </c>
      <c r="N2571" s="32">
        <f>Table2[[#This Row],[Price]]*Table2[[#This Row],[Quantity Sold]]</f>
        <v>50404.24</v>
      </c>
      <c r="O2571" s="1">
        <f t="shared" si="329"/>
        <v>2022</v>
      </c>
      <c r="P2571" s="1" t="str">
        <f t="shared" si="330"/>
        <v>KIDS</v>
      </c>
      <c r="Q2571" s="1" t="str">
        <f t="shared" si="327"/>
        <v>Kids_T-Shirts</v>
      </c>
      <c r="T2571" s="1" t="str">
        <f t="shared" si="331"/>
        <v>LOW PRICE</v>
      </c>
      <c r="U2571" t="str">
        <f t="shared" si="335"/>
        <v>No Discount</v>
      </c>
      <c r="V2571" t="str">
        <f t="shared" si="332"/>
        <v>Other</v>
      </c>
      <c r="W2571" s="1" t="b">
        <f t="shared" si="333"/>
        <v>0</v>
      </c>
      <c r="X2571" t="b">
        <f t="shared" si="334"/>
        <v>1</v>
      </c>
    </row>
    <row r="2572" spans="1:24" x14ac:dyDescent="0.3">
      <c r="A2572" s="2" t="s">
        <v>2552</v>
      </c>
      <c r="B2572" s="3" t="s">
        <v>6276</v>
      </c>
      <c r="C2572" s="3" t="s">
        <v>7407</v>
      </c>
      <c r="D2572" s="3" t="s">
        <v>7413</v>
      </c>
      <c r="E2572" s="3" t="s">
        <v>7423</v>
      </c>
      <c r="F2572" s="3" t="s">
        <v>7433</v>
      </c>
      <c r="G2572" s="3">
        <v>13490.82</v>
      </c>
      <c r="H2572" s="3">
        <v>4</v>
      </c>
      <c r="I2572" s="8" t="s">
        <v>8084</v>
      </c>
      <c r="J2572" s="3" t="s">
        <v>8166</v>
      </c>
      <c r="K2572" s="3" t="s">
        <v>8168</v>
      </c>
      <c r="L2572" s="3" t="s">
        <v>8169</v>
      </c>
      <c r="M2572" s="4">
        <v>43170.79</v>
      </c>
      <c r="N2572" s="32">
        <f>Table2[[#This Row],[Price]]*Table2[[#This Row],[Quantity Sold]]</f>
        <v>53963.28</v>
      </c>
      <c r="O2572" s="1">
        <f t="shared" si="329"/>
        <v>2023</v>
      </c>
      <c r="P2572" s="1" t="str">
        <f t="shared" si="330"/>
        <v>KIDS</v>
      </c>
      <c r="Q2572" s="1" t="str">
        <f t="shared" si="327"/>
        <v>Kids_Shorts</v>
      </c>
      <c r="T2572" s="1" t="str">
        <f t="shared" si="331"/>
        <v>HIGH PRICE</v>
      </c>
      <c r="U2572" t="str">
        <f t="shared" si="335"/>
        <v>Discounted</v>
      </c>
      <c r="V2572" t="str">
        <f t="shared" si="332"/>
        <v>Other</v>
      </c>
      <c r="W2572" s="1" t="b">
        <f t="shared" si="333"/>
        <v>0</v>
      </c>
      <c r="X2572" t="b">
        <f t="shared" si="334"/>
        <v>1</v>
      </c>
    </row>
    <row r="2573" spans="1:24" ht="28.8" x14ac:dyDescent="0.3">
      <c r="A2573" s="2" t="s">
        <v>2553</v>
      </c>
      <c r="B2573" s="3" t="s">
        <v>6277</v>
      </c>
      <c r="C2573" s="3" t="s">
        <v>7408</v>
      </c>
      <c r="D2573" s="3" t="s">
        <v>7419</v>
      </c>
      <c r="E2573" s="3" t="s">
        <v>7424</v>
      </c>
      <c r="F2573" s="3" t="s">
        <v>7433</v>
      </c>
      <c r="G2573" s="3">
        <v>1563.72</v>
      </c>
      <c r="H2573" s="3">
        <v>19</v>
      </c>
      <c r="I2573" s="8" t="s">
        <v>7480</v>
      </c>
      <c r="J2573" s="3" t="s">
        <v>8165</v>
      </c>
      <c r="K2573" s="3" t="s">
        <v>8168</v>
      </c>
      <c r="L2573" s="3" t="s">
        <v>8170</v>
      </c>
      <c r="M2573" s="4">
        <v>29710.68</v>
      </c>
      <c r="N2573" s="32">
        <f>Table2[[#This Row],[Price]]*Table2[[#This Row],[Quantity Sold]]</f>
        <v>29710.68</v>
      </c>
      <c r="O2573" s="1">
        <f t="shared" si="329"/>
        <v>2024</v>
      </c>
      <c r="P2573" s="1" t="str">
        <f t="shared" si="330"/>
        <v>WOMEN</v>
      </c>
      <c r="Q2573" s="1" t="str">
        <f t="shared" si="327"/>
        <v>Women_Dresses</v>
      </c>
      <c r="T2573" s="1" t="str">
        <f t="shared" si="331"/>
        <v>LOW PRICE</v>
      </c>
      <c r="U2573" t="str">
        <f t="shared" si="335"/>
        <v>No Discount</v>
      </c>
      <c r="V2573" t="str">
        <f t="shared" si="332"/>
        <v>Other</v>
      </c>
      <c r="W2573" s="1" t="b">
        <f t="shared" si="333"/>
        <v>1</v>
      </c>
      <c r="X2573" t="b">
        <f t="shared" si="334"/>
        <v>0</v>
      </c>
    </row>
    <row r="2574" spans="1:24" ht="28.8" x14ac:dyDescent="0.3">
      <c r="A2574" s="2" t="s">
        <v>2554</v>
      </c>
      <c r="B2574" s="3" t="s">
        <v>6278</v>
      </c>
      <c r="C2574" s="3" t="s">
        <v>7407</v>
      </c>
      <c r="D2574" s="3" t="s">
        <v>7418</v>
      </c>
      <c r="E2574" s="3" t="s">
        <v>7426</v>
      </c>
      <c r="F2574" s="3" t="s">
        <v>7430</v>
      </c>
      <c r="G2574" s="3">
        <v>2862.67</v>
      </c>
      <c r="H2574" s="3">
        <v>3</v>
      </c>
      <c r="I2574" s="8" t="s">
        <v>7769</v>
      </c>
      <c r="J2574" s="3" t="s">
        <v>8165</v>
      </c>
      <c r="K2574" s="3" t="s">
        <v>8167</v>
      </c>
      <c r="L2574" s="3" t="s">
        <v>8170</v>
      </c>
      <c r="M2574" s="4">
        <v>8588.01</v>
      </c>
      <c r="N2574" s="32">
        <f>Table2[[#This Row],[Price]]*Table2[[#This Row],[Quantity Sold]]</f>
        <v>8588.01</v>
      </c>
      <c r="O2574" s="1">
        <f t="shared" si="329"/>
        <v>2023</v>
      </c>
      <c r="P2574" s="1" t="str">
        <f t="shared" si="330"/>
        <v>KIDS</v>
      </c>
      <c r="Q2574" s="1" t="str">
        <f t="shared" si="327"/>
        <v>Kids_Sweaters</v>
      </c>
      <c r="T2574" s="1" t="str">
        <f t="shared" si="331"/>
        <v>LOW PRICE</v>
      </c>
      <c r="U2574" t="str">
        <f t="shared" si="335"/>
        <v>No Discount</v>
      </c>
      <c r="V2574" t="str">
        <f t="shared" si="332"/>
        <v>Other</v>
      </c>
      <c r="W2574" s="1" t="b">
        <f t="shared" si="333"/>
        <v>0</v>
      </c>
      <c r="X2574" t="b">
        <f t="shared" si="334"/>
        <v>0</v>
      </c>
    </row>
    <row r="2575" spans="1:24" ht="28.8" x14ac:dyDescent="0.3">
      <c r="A2575" s="2" t="s">
        <v>2555</v>
      </c>
      <c r="B2575" s="3" t="s">
        <v>6279</v>
      </c>
      <c r="C2575" s="3" t="s">
        <v>7408</v>
      </c>
      <c r="D2575" s="3" t="s">
        <v>7419</v>
      </c>
      <c r="E2575" s="3" t="s">
        <v>7425</v>
      </c>
      <c r="F2575" s="3" t="s">
        <v>7433</v>
      </c>
      <c r="G2575" s="3">
        <v>13948.15</v>
      </c>
      <c r="H2575" s="3">
        <v>8</v>
      </c>
      <c r="I2575" s="8" t="s">
        <v>7642</v>
      </c>
      <c r="J2575" s="3" t="s">
        <v>8162</v>
      </c>
      <c r="K2575" s="3" t="s">
        <v>8168</v>
      </c>
      <c r="L2575" s="3" t="s">
        <v>8170</v>
      </c>
      <c r="M2575" s="4">
        <v>111585.2</v>
      </c>
      <c r="N2575" s="32">
        <f>Table2[[#This Row],[Price]]*Table2[[#This Row],[Quantity Sold]]</f>
        <v>111585.2</v>
      </c>
      <c r="O2575" s="1">
        <f t="shared" si="329"/>
        <v>2023</v>
      </c>
      <c r="P2575" s="1" t="str">
        <f t="shared" si="330"/>
        <v>WOMEN</v>
      </c>
      <c r="Q2575" s="1" t="str">
        <f t="shared" si="327"/>
        <v>Women_Dresses</v>
      </c>
      <c r="T2575" s="1" t="str">
        <f t="shared" si="331"/>
        <v>HIGH PRICE</v>
      </c>
      <c r="U2575" t="str">
        <f t="shared" si="335"/>
        <v>No Discount</v>
      </c>
      <c r="V2575" t="str">
        <f t="shared" si="332"/>
        <v>Other</v>
      </c>
      <c r="W2575" s="1" t="b">
        <f t="shared" si="333"/>
        <v>0</v>
      </c>
      <c r="X2575" t="b">
        <f t="shared" si="334"/>
        <v>0</v>
      </c>
    </row>
    <row r="2576" spans="1:24" ht="28.8" x14ac:dyDescent="0.3">
      <c r="A2576" s="2" t="s">
        <v>2556</v>
      </c>
      <c r="B2576" s="3" t="s">
        <v>6280</v>
      </c>
      <c r="C2576" s="3" t="s">
        <v>7406</v>
      </c>
      <c r="D2576" s="3" t="s">
        <v>7412</v>
      </c>
      <c r="E2576" s="3" t="s">
        <v>7424</v>
      </c>
      <c r="F2576" s="3" t="s">
        <v>7429</v>
      </c>
      <c r="G2576" s="3">
        <v>16492.099999999999</v>
      </c>
      <c r="H2576" s="3">
        <v>2</v>
      </c>
      <c r="I2576" s="8" t="s">
        <v>7943</v>
      </c>
      <c r="J2576" s="3" t="s">
        <v>8164</v>
      </c>
      <c r="K2576" s="3" t="s">
        <v>8168</v>
      </c>
      <c r="L2576" s="3" t="s">
        <v>8169</v>
      </c>
      <c r="M2576" s="4">
        <v>26387.360000000001</v>
      </c>
      <c r="N2576" s="32">
        <f>Table2[[#This Row],[Price]]*Table2[[#This Row],[Quantity Sold]]</f>
        <v>32984.199999999997</v>
      </c>
      <c r="O2576" s="1">
        <f t="shared" si="329"/>
        <v>2024</v>
      </c>
      <c r="P2576" s="1" t="str">
        <f t="shared" si="330"/>
        <v>ACCESSORIES</v>
      </c>
      <c r="Q2576" s="1" t="str">
        <f t="shared" si="327"/>
        <v>Accessories_Hats</v>
      </c>
      <c r="T2576" s="1" t="str">
        <f t="shared" si="331"/>
        <v>HIGH PRICE</v>
      </c>
      <c r="U2576" t="str">
        <f t="shared" si="335"/>
        <v>No Discount</v>
      </c>
      <c r="V2576" t="str">
        <f t="shared" si="332"/>
        <v>Other</v>
      </c>
      <c r="W2576" s="1" t="b">
        <f t="shared" si="333"/>
        <v>0</v>
      </c>
      <c r="X2576" t="b">
        <f t="shared" si="334"/>
        <v>1</v>
      </c>
    </row>
    <row r="2577" spans="1:24" ht="28.8" x14ac:dyDescent="0.3">
      <c r="A2577" s="2" t="s">
        <v>2557</v>
      </c>
      <c r="B2577" s="3" t="s">
        <v>4812</v>
      </c>
      <c r="C2577" s="3" t="s">
        <v>7408</v>
      </c>
      <c r="D2577" s="3" t="s">
        <v>7422</v>
      </c>
      <c r="E2577" s="3" t="s">
        <v>7425</v>
      </c>
      <c r="F2577" s="3" t="s">
        <v>7428</v>
      </c>
      <c r="G2577" s="3">
        <v>14266.87</v>
      </c>
      <c r="H2577" s="3">
        <v>6</v>
      </c>
      <c r="I2577" s="8" t="s">
        <v>7737</v>
      </c>
      <c r="J2577" s="3" t="s">
        <v>8162</v>
      </c>
      <c r="K2577" s="3" t="s">
        <v>8167</v>
      </c>
      <c r="L2577" s="3" t="s">
        <v>8169</v>
      </c>
      <c r="M2577" s="4">
        <v>68480.81</v>
      </c>
      <c r="N2577" s="32">
        <f>Table2[[#This Row],[Price]]*Table2[[#This Row],[Quantity Sold]]</f>
        <v>85601.22</v>
      </c>
      <c r="O2577" s="1">
        <f t="shared" si="329"/>
        <v>2024</v>
      </c>
      <c r="P2577" s="1" t="str">
        <f t="shared" si="330"/>
        <v>WOMEN</v>
      </c>
      <c r="Q2577" s="1" t="str">
        <f t="shared" si="327"/>
        <v>Women_Skirts</v>
      </c>
      <c r="T2577" s="1" t="str">
        <f t="shared" si="331"/>
        <v>HIGH PRICE</v>
      </c>
      <c r="U2577" t="str">
        <f t="shared" si="335"/>
        <v>Discounted</v>
      </c>
      <c r="V2577" t="str">
        <f t="shared" si="332"/>
        <v>Other</v>
      </c>
      <c r="W2577" s="1" t="b">
        <f t="shared" si="333"/>
        <v>0</v>
      </c>
      <c r="X2577" t="b">
        <f t="shared" si="334"/>
        <v>1</v>
      </c>
    </row>
    <row r="2578" spans="1:24" ht="28.8" x14ac:dyDescent="0.3">
      <c r="A2578" s="2" t="s">
        <v>2558</v>
      </c>
      <c r="B2578" s="3" t="s">
        <v>6281</v>
      </c>
      <c r="C2578" s="3" t="s">
        <v>7407</v>
      </c>
      <c r="D2578" s="3" t="s">
        <v>7418</v>
      </c>
      <c r="E2578" s="3" t="s">
        <v>7424</v>
      </c>
      <c r="F2578" s="3" t="s">
        <v>7428</v>
      </c>
      <c r="G2578" s="3">
        <v>8803.81</v>
      </c>
      <c r="H2578" s="3">
        <v>16</v>
      </c>
      <c r="I2578" s="8" t="s">
        <v>7774</v>
      </c>
      <c r="J2578" s="3" t="s">
        <v>8164</v>
      </c>
      <c r="K2578" s="3" t="s">
        <v>8167</v>
      </c>
      <c r="L2578" s="3" t="s">
        <v>8169</v>
      </c>
      <c r="M2578" s="4">
        <v>112689.1</v>
      </c>
      <c r="N2578" s="32">
        <f>Table2[[#This Row],[Price]]*Table2[[#This Row],[Quantity Sold]]</f>
        <v>140860.96</v>
      </c>
      <c r="O2578" s="1">
        <f t="shared" si="329"/>
        <v>2024</v>
      </c>
      <c r="P2578" s="1" t="str">
        <f t="shared" si="330"/>
        <v>KIDS</v>
      </c>
      <c r="Q2578" s="1" t="str">
        <f t="shared" ref="Q2578:Q2641" si="336">CONCATENATE(C2578, "_",D2578)</f>
        <v>Kids_Sweaters</v>
      </c>
      <c r="T2578" s="1" t="str">
        <f t="shared" si="331"/>
        <v>LOW PRICE</v>
      </c>
      <c r="U2578" t="str">
        <f t="shared" si="335"/>
        <v>Discounted</v>
      </c>
      <c r="V2578" t="str">
        <f t="shared" si="332"/>
        <v>Other</v>
      </c>
      <c r="W2578" s="1" t="b">
        <f t="shared" si="333"/>
        <v>1</v>
      </c>
      <c r="X2578" t="b">
        <f t="shared" si="334"/>
        <v>1</v>
      </c>
    </row>
    <row r="2579" spans="1:24" ht="28.8" x14ac:dyDescent="0.3">
      <c r="A2579" s="2" t="s">
        <v>2559</v>
      </c>
      <c r="B2579" s="3" t="s">
        <v>6282</v>
      </c>
      <c r="C2579" s="3" t="s">
        <v>7406</v>
      </c>
      <c r="D2579" s="3" t="s">
        <v>7412</v>
      </c>
      <c r="E2579" s="3" t="s">
        <v>7423</v>
      </c>
      <c r="F2579" s="3" t="s">
        <v>7434</v>
      </c>
      <c r="G2579" s="3">
        <v>9388.1299999999992</v>
      </c>
      <c r="H2579" s="3">
        <v>20</v>
      </c>
      <c r="I2579" s="8" t="s">
        <v>7698</v>
      </c>
      <c r="J2579" s="3" t="s">
        <v>8164</v>
      </c>
      <c r="K2579" s="3" t="s">
        <v>8168</v>
      </c>
      <c r="L2579" s="3" t="s">
        <v>8170</v>
      </c>
      <c r="M2579" s="4">
        <v>187762.6</v>
      </c>
      <c r="N2579" s="32">
        <f>Table2[[#This Row],[Price]]*Table2[[#This Row],[Quantity Sold]]</f>
        <v>187762.59999999998</v>
      </c>
      <c r="O2579" s="1">
        <f t="shared" si="329"/>
        <v>2023</v>
      </c>
      <c r="P2579" s="1" t="str">
        <f t="shared" si="330"/>
        <v>ACCESSORIES</v>
      </c>
      <c r="Q2579" s="1" t="str">
        <f t="shared" si="336"/>
        <v>Accessories_Hats</v>
      </c>
      <c r="T2579" s="1" t="str">
        <f t="shared" si="331"/>
        <v>LOW PRICE</v>
      </c>
      <c r="U2579" t="str">
        <f t="shared" si="335"/>
        <v>Discounted</v>
      </c>
      <c r="V2579" t="str">
        <f t="shared" si="332"/>
        <v>Other</v>
      </c>
      <c r="W2579" s="1" t="b">
        <f t="shared" si="333"/>
        <v>1</v>
      </c>
      <c r="X2579" t="b">
        <f t="shared" si="334"/>
        <v>0</v>
      </c>
    </row>
    <row r="2580" spans="1:24" x14ac:dyDescent="0.3">
      <c r="A2580" s="2" t="s">
        <v>2560</v>
      </c>
      <c r="B2580" s="3" t="s">
        <v>6283</v>
      </c>
      <c r="C2580" s="3" t="s">
        <v>7405</v>
      </c>
      <c r="D2580" s="3" t="s">
        <v>7417</v>
      </c>
      <c r="E2580" s="3" t="s">
        <v>7424</v>
      </c>
      <c r="F2580" s="3" t="s">
        <v>7432</v>
      </c>
      <c r="G2580" s="3">
        <v>15022.17</v>
      </c>
      <c r="H2580" s="3">
        <v>8</v>
      </c>
      <c r="I2580" s="8" t="s">
        <v>7705</v>
      </c>
      <c r="J2580" s="3" t="s">
        <v>8162</v>
      </c>
      <c r="K2580" s="3" t="s">
        <v>8168</v>
      </c>
      <c r="L2580" s="3" t="s">
        <v>8170</v>
      </c>
      <c r="M2580" s="4">
        <v>120177.36</v>
      </c>
      <c r="N2580" s="32">
        <f>Table2[[#This Row],[Price]]*Table2[[#This Row],[Quantity Sold]]</f>
        <v>120177.36</v>
      </c>
      <c r="O2580" s="1">
        <f t="shared" si="329"/>
        <v>2023</v>
      </c>
      <c r="P2580" s="1" t="str">
        <f t="shared" si="330"/>
        <v>MEN</v>
      </c>
      <c r="Q2580" s="1" t="str">
        <f t="shared" si="336"/>
        <v>Men_Shoes</v>
      </c>
      <c r="T2580" s="1" t="str">
        <f t="shared" si="331"/>
        <v>HIGH PRICE</v>
      </c>
      <c r="U2580" t="str">
        <f t="shared" si="335"/>
        <v>Discounted</v>
      </c>
      <c r="V2580" t="str">
        <f t="shared" si="332"/>
        <v>Other</v>
      </c>
      <c r="W2580" s="1" t="b">
        <f t="shared" si="333"/>
        <v>0</v>
      </c>
      <c r="X2580" t="b">
        <f t="shared" si="334"/>
        <v>0</v>
      </c>
    </row>
    <row r="2581" spans="1:24" ht="28.8" x14ac:dyDescent="0.3">
      <c r="A2581" s="2" t="s">
        <v>2561</v>
      </c>
      <c r="B2581" s="3" t="s">
        <v>6284</v>
      </c>
      <c r="C2581" s="3" t="s">
        <v>7408</v>
      </c>
      <c r="D2581" s="3" t="s">
        <v>7422</v>
      </c>
      <c r="E2581" s="3" t="s">
        <v>7424</v>
      </c>
      <c r="F2581" s="3" t="s">
        <v>7432</v>
      </c>
      <c r="G2581" s="3">
        <v>8431.14</v>
      </c>
      <c r="H2581" s="3">
        <v>11</v>
      </c>
      <c r="I2581" s="8" t="s">
        <v>7788</v>
      </c>
      <c r="J2581" s="3" t="s">
        <v>8165</v>
      </c>
      <c r="K2581" s="3" t="s">
        <v>8168</v>
      </c>
      <c r="L2581" s="3" t="s">
        <v>8170</v>
      </c>
      <c r="M2581" s="4">
        <v>92742.54</v>
      </c>
      <c r="N2581" s="32">
        <f>Table2[[#This Row],[Price]]*Table2[[#This Row],[Quantity Sold]]</f>
        <v>92742.54</v>
      </c>
      <c r="O2581" s="1">
        <f t="shared" si="329"/>
        <v>2024</v>
      </c>
      <c r="P2581" s="1" t="str">
        <f t="shared" si="330"/>
        <v>WOMEN</v>
      </c>
      <c r="Q2581" s="1" t="str">
        <f t="shared" si="336"/>
        <v>Women_Skirts</v>
      </c>
      <c r="T2581" s="1" t="str">
        <f t="shared" si="331"/>
        <v>LOW PRICE</v>
      </c>
      <c r="U2581" t="str">
        <f t="shared" si="335"/>
        <v>No Discount</v>
      </c>
      <c r="V2581" t="str">
        <f t="shared" si="332"/>
        <v>Other</v>
      </c>
      <c r="W2581" s="1" t="b">
        <f t="shared" si="333"/>
        <v>1</v>
      </c>
      <c r="X2581" t="b">
        <f t="shared" si="334"/>
        <v>0</v>
      </c>
    </row>
    <row r="2582" spans="1:24" ht="28.8" x14ac:dyDescent="0.3">
      <c r="A2582" s="2" t="s">
        <v>2562</v>
      </c>
      <c r="B2582" s="3" t="s">
        <v>6285</v>
      </c>
      <c r="C2582" s="3" t="s">
        <v>7406</v>
      </c>
      <c r="D2582" s="3" t="s">
        <v>7414</v>
      </c>
      <c r="E2582" s="3" t="s">
        <v>7424</v>
      </c>
      <c r="F2582" s="3" t="s">
        <v>7434</v>
      </c>
      <c r="G2582" s="3">
        <v>15407.29</v>
      </c>
      <c r="H2582" s="3">
        <v>3</v>
      </c>
      <c r="I2582" s="8" t="s">
        <v>7665</v>
      </c>
      <c r="J2582" s="3" t="s">
        <v>8166</v>
      </c>
      <c r="K2582" s="3" t="s">
        <v>8167</v>
      </c>
      <c r="L2582" s="3" t="s">
        <v>8169</v>
      </c>
      <c r="M2582" s="4">
        <v>36977.33</v>
      </c>
      <c r="N2582" s="32">
        <f>Table2[[#This Row],[Price]]*Table2[[#This Row],[Quantity Sold]]</f>
        <v>46221.87</v>
      </c>
      <c r="O2582" s="1">
        <f t="shared" si="329"/>
        <v>2024</v>
      </c>
      <c r="P2582" s="1" t="str">
        <f t="shared" si="330"/>
        <v>ACCESSORIES</v>
      </c>
      <c r="Q2582" s="1" t="str">
        <f t="shared" si="336"/>
        <v>Accessories_Bags</v>
      </c>
      <c r="T2582" s="1" t="str">
        <f t="shared" si="331"/>
        <v>HIGH PRICE</v>
      </c>
      <c r="U2582" t="str">
        <f t="shared" si="335"/>
        <v>Discounted</v>
      </c>
      <c r="V2582" t="str">
        <f t="shared" si="332"/>
        <v>Other</v>
      </c>
      <c r="W2582" s="1" t="b">
        <f t="shared" si="333"/>
        <v>0</v>
      </c>
      <c r="X2582" t="b">
        <f t="shared" si="334"/>
        <v>1</v>
      </c>
    </row>
    <row r="2583" spans="1:24" x14ac:dyDescent="0.3">
      <c r="A2583" s="2" t="s">
        <v>2563</v>
      </c>
      <c r="B2583" s="3" t="s">
        <v>6286</v>
      </c>
      <c r="C2583" s="3" t="s">
        <v>7405</v>
      </c>
      <c r="D2583" s="3" t="s">
        <v>7411</v>
      </c>
      <c r="E2583" s="3" t="s">
        <v>7425</v>
      </c>
      <c r="F2583" s="3" t="s">
        <v>7431</v>
      </c>
      <c r="G2583" s="3">
        <v>10359.23</v>
      </c>
      <c r="H2583" s="3">
        <v>2</v>
      </c>
      <c r="I2583" s="8" t="s">
        <v>7666</v>
      </c>
      <c r="J2583" s="3" t="s">
        <v>8162</v>
      </c>
      <c r="K2583" s="3" t="s">
        <v>8168</v>
      </c>
      <c r="L2583" s="3" t="s">
        <v>8169</v>
      </c>
      <c r="M2583" s="4">
        <v>16575.099999999999</v>
      </c>
      <c r="N2583" s="32">
        <f>Table2[[#This Row],[Price]]*Table2[[#This Row],[Quantity Sold]]</f>
        <v>20718.46</v>
      </c>
      <c r="O2583" s="1">
        <f t="shared" si="329"/>
        <v>2023</v>
      </c>
      <c r="P2583" s="1" t="str">
        <f t="shared" si="330"/>
        <v>MEN</v>
      </c>
      <c r="Q2583" s="1" t="str">
        <f t="shared" si="336"/>
        <v>Men_Pants</v>
      </c>
      <c r="T2583" s="1" t="str">
        <f t="shared" si="331"/>
        <v>HIGH PRICE</v>
      </c>
      <c r="U2583" t="str">
        <f t="shared" si="335"/>
        <v>No Discount</v>
      </c>
      <c r="V2583" t="str">
        <f t="shared" si="332"/>
        <v>Men's Discounted Item</v>
      </c>
      <c r="W2583" s="1" t="b">
        <f t="shared" si="333"/>
        <v>0</v>
      </c>
      <c r="X2583" t="b">
        <f t="shared" si="334"/>
        <v>1</v>
      </c>
    </row>
    <row r="2584" spans="1:24" x14ac:dyDescent="0.3">
      <c r="A2584" s="2" t="s">
        <v>2564</v>
      </c>
      <c r="B2584" s="3" t="s">
        <v>6287</v>
      </c>
      <c r="C2584" s="3" t="s">
        <v>7405</v>
      </c>
      <c r="D2584" s="3" t="s">
        <v>7409</v>
      </c>
      <c r="E2584" s="3" t="s">
        <v>7426</v>
      </c>
      <c r="F2584" s="3" t="s">
        <v>7432</v>
      </c>
      <c r="G2584" s="3">
        <v>8827.0499999999993</v>
      </c>
      <c r="H2584" s="3">
        <v>8</v>
      </c>
      <c r="I2584" s="8" t="s">
        <v>8119</v>
      </c>
      <c r="J2584" s="3" t="s">
        <v>8166</v>
      </c>
      <c r="K2584" s="3" t="s">
        <v>8167</v>
      </c>
      <c r="L2584" s="3" t="s">
        <v>8170</v>
      </c>
      <c r="M2584" s="4">
        <v>70616.399999999994</v>
      </c>
      <c r="N2584" s="32">
        <f>Table2[[#This Row],[Price]]*Table2[[#This Row],[Quantity Sold]]</f>
        <v>70616.399999999994</v>
      </c>
      <c r="O2584" s="1">
        <f t="shared" si="329"/>
        <v>2023</v>
      </c>
      <c r="P2584" s="1" t="str">
        <f t="shared" si="330"/>
        <v>MEN</v>
      </c>
      <c r="Q2584" s="1" t="str">
        <f t="shared" si="336"/>
        <v>Men_Jackets</v>
      </c>
      <c r="T2584" s="1" t="str">
        <f t="shared" si="331"/>
        <v>LOW PRICE</v>
      </c>
      <c r="U2584" t="str">
        <f t="shared" si="335"/>
        <v>Discounted</v>
      </c>
      <c r="V2584" t="str">
        <f t="shared" si="332"/>
        <v>Other</v>
      </c>
      <c r="W2584" s="1" t="b">
        <f t="shared" si="333"/>
        <v>0</v>
      </c>
      <c r="X2584" t="b">
        <f t="shared" si="334"/>
        <v>0</v>
      </c>
    </row>
    <row r="2585" spans="1:24" ht="28.8" x14ac:dyDescent="0.3">
      <c r="A2585" s="2" t="s">
        <v>2565</v>
      </c>
      <c r="B2585" s="3" t="s">
        <v>6288</v>
      </c>
      <c r="C2585" s="3" t="s">
        <v>7406</v>
      </c>
      <c r="D2585" s="3" t="s">
        <v>7421</v>
      </c>
      <c r="E2585" s="3" t="s">
        <v>7425</v>
      </c>
      <c r="F2585" s="3" t="s">
        <v>7433</v>
      </c>
      <c r="G2585" s="3">
        <v>3905.98</v>
      </c>
      <c r="H2585" s="3">
        <v>11</v>
      </c>
      <c r="I2585" s="8" t="s">
        <v>7595</v>
      </c>
      <c r="J2585" s="3" t="s">
        <v>8166</v>
      </c>
      <c r="K2585" s="3" t="s">
        <v>8167</v>
      </c>
      <c r="L2585" s="3" t="s">
        <v>8169</v>
      </c>
      <c r="M2585" s="4">
        <v>34372.79</v>
      </c>
      <c r="N2585" s="32">
        <f>Table2[[#This Row],[Price]]*Table2[[#This Row],[Quantity Sold]]</f>
        <v>42965.78</v>
      </c>
      <c r="O2585" s="1">
        <f t="shared" si="329"/>
        <v>2024</v>
      </c>
      <c r="P2585" s="1" t="str">
        <f t="shared" si="330"/>
        <v>ACCESSORIES</v>
      </c>
      <c r="Q2585" s="1" t="str">
        <f t="shared" si="336"/>
        <v>Accessories_Scarves</v>
      </c>
      <c r="T2585" s="1" t="str">
        <f t="shared" si="331"/>
        <v>LOW PRICE</v>
      </c>
      <c r="U2585" t="str">
        <f t="shared" si="335"/>
        <v>Discounted</v>
      </c>
      <c r="V2585" t="str">
        <f t="shared" si="332"/>
        <v>Other</v>
      </c>
      <c r="W2585" s="1" t="b">
        <f t="shared" si="333"/>
        <v>1</v>
      </c>
      <c r="X2585" t="b">
        <f t="shared" si="334"/>
        <v>1</v>
      </c>
    </row>
    <row r="2586" spans="1:24" x14ac:dyDescent="0.3">
      <c r="A2586" s="2" t="s">
        <v>2566</v>
      </c>
      <c r="B2586" s="3" t="s">
        <v>6289</v>
      </c>
      <c r="C2586" s="3" t="s">
        <v>7405</v>
      </c>
      <c r="D2586" s="3" t="s">
        <v>7410</v>
      </c>
      <c r="E2586" s="3" t="s">
        <v>7424</v>
      </c>
      <c r="F2586" s="3" t="s">
        <v>7433</v>
      </c>
      <c r="G2586" s="3">
        <v>5053.04</v>
      </c>
      <c r="H2586" s="3">
        <v>7</v>
      </c>
      <c r="I2586" s="8" t="s">
        <v>7625</v>
      </c>
      <c r="J2586" s="3" t="s">
        <v>8165</v>
      </c>
      <c r="K2586" s="3" t="s">
        <v>8167</v>
      </c>
      <c r="L2586" s="3" t="s">
        <v>8170</v>
      </c>
      <c r="M2586" s="4">
        <v>35371.279999999999</v>
      </c>
      <c r="N2586" s="32">
        <f>Table2[[#This Row],[Price]]*Table2[[#This Row],[Quantity Sold]]</f>
        <v>35371.279999999999</v>
      </c>
      <c r="O2586" s="1">
        <f t="shared" si="329"/>
        <v>2022</v>
      </c>
      <c r="P2586" s="1" t="str">
        <f t="shared" si="330"/>
        <v>MEN</v>
      </c>
      <c r="Q2586" s="1" t="str">
        <f t="shared" si="336"/>
        <v>Men_Shirts</v>
      </c>
      <c r="T2586" s="1" t="str">
        <f t="shared" si="331"/>
        <v>LOW PRICE</v>
      </c>
      <c r="U2586" t="str">
        <f t="shared" si="335"/>
        <v>No Discount</v>
      </c>
      <c r="V2586" t="str">
        <f t="shared" si="332"/>
        <v>Other</v>
      </c>
      <c r="W2586" s="1" t="b">
        <f t="shared" si="333"/>
        <v>0</v>
      </c>
      <c r="X2586" t="b">
        <f t="shared" si="334"/>
        <v>0</v>
      </c>
    </row>
    <row r="2587" spans="1:24" x14ac:dyDescent="0.3">
      <c r="A2587" s="2" t="s">
        <v>2567</v>
      </c>
      <c r="B2587" s="3" t="s">
        <v>6290</v>
      </c>
      <c r="C2587" s="3" t="s">
        <v>7407</v>
      </c>
      <c r="D2587" s="3" t="s">
        <v>7413</v>
      </c>
      <c r="E2587" s="3" t="s">
        <v>7426</v>
      </c>
      <c r="F2587" s="3" t="s">
        <v>7431</v>
      </c>
      <c r="G2587" s="3">
        <v>13597.06</v>
      </c>
      <c r="H2587" s="3">
        <v>8</v>
      </c>
      <c r="I2587" s="8" t="s">
        <v>8032</v>
      </c>
      <c r="J2587" s="3" t="s">
        <v>8163</v>
      </c>
      <c r="K2587" s="3" t="s">
        <v>8167</v>
      </c>
      <c r="L2587" s="3" t="s">
        <v>8169</v>
      </c>
      <c r="M2587" s="4">
        <v>87021.35</v>
      </c>
      <c r="N2587" s="32">
        <f>Table2[[#This Row],[Price]]*Table2[[#This Row],[Quantity Sold]]</f>
        <v>108776.48</v>
      </c>
      <c r="O2587" s="1">
        <f t="shared" si="329"/>
        <v>2023</v>
      </c>
      <c r="P2587" s="1" t="str">
        <f t="shared" si="330"/>
        <v>KIDS</v>
      </c>
      <c r="Q2587" s="1" t="str">
        <f t="shared" si="336"/>
        <v>Kids_Shorts</v>
      </c>
      <c r="T2587" s="1" t="str">
        <f t="shared" si="331"/>
        <v>HIGH PRICE</v>
      </c>
      <c r="U2587" t="str">
        <f t="shared" si="335"/>
        <v>Discounted</v>
      </c>
      <c r="V2587" t="str">
        <f t="shared" si="332"/>
        <v>Other</v>
      </c>
      <c r="W2587" s="1" t="b">
        <f t="shared" si="333"/>
        <v>0</v>
      </c>
      <c r="X2587" t="b">
        <f t="shared" si="334"/>
        <v>1</v>
      </c>
    </row>
    <row r="2588" spans="1:24" ht="28.8" x14ac:dyDescent="0.3">
      <c r="A2588" s="2" t="s">
        <v>2568</v>
      </c>
      <c r="B2588" s="3" t="s">
        <v>6291</v>
      </c>
      <c r="C2588" s="3" t="s">
        <v>7408</v>
      </c>
      <c r="D2588" s="3" t="s">
        <v>7417</v>
      </c>
      <c r="E2588" s="3" t="s">
        <v>7427</v>
      </c>
      <c r="F2588" s="3" t="s">
        <v>7430</v>
      </c>
      <c r="G2588" s="3">
        <v>2143.06</v>
      </c>
      <c r="H2588" s="3">
        <v>7</v>
      </c>
      <c r="I2588" s="8" t="s">
        <v>7882</v>
      </c>
      <c r="J2588" s="3" t="s">
        <v>8164</v>
      </c>
      <c r="K2588" s="3" t="s">
        <v>8167</v>
      </c>
      <c r="L2588" s="3" t="s">
        <v>8170</v>
      </c>
      <c r="M2588" s="4">
        <v>15001.42</v>
      </c>
      <c r="N2588" s="32">
        <f>Table2[[#This Row],[Price]]*Table2[[#This Row],[Quantity Sold]]</f>
        <v>15001.42</v>
      </c>
      <c r="O2588" s="1">
        <f t="shared" si="329"/>
        <v>2023</v>
      </c>
      <c r="P2588" s="1" t="str">
        <f t="shared" si="330"/>
        <v>WOMEN</v>
      </c>
      <c r="Q2588" s="1" t="str">
        <f t="shared" si="336"/>
        <v>Women_Shoes</v>
      </c>
      <c r="T2588" s="1" t="str">
        <f t="shared" si="331"/>
        <v>LOW PRICE</v>
      </c>
      <c r="U2588" t="str">
        <f t="shared" si="335"/>
        <v>Discounted</v>
      </c>
      <c r="V2588" t="str">
        <f t="shared" si="332"/>
        <v>Other</v>
      </c>
      <c r="W2588" s="1" t="b">
        <f t="shared" si="333"/>
        <v>0</v>
      </c>
      <c r="X2588" t="b">
        <f t="shared" si="334"/>
        <v>0</v>
      </c>
    </row>
    <row r="2589" spans="1:24" x14ac:dyDescent="0.3">
      <c r="A2589" s="2" t="s">
        <v>2569</v>
      </c>
      <c r="B2589" s="3" t="s">
        <v>6292</v>
      </c>
      <c r="C2589" s="3" t="s">
        <v>7405</v>
      </c>
      <c r="D2589" s="3" t="s">
        <v>7417</v>
      </c>
      <c r="E2589" s="3" t="s">
        <v>7424</v>
      </c>
      <c r="F2589" s="3" t="s">
        <v>7431</v>
      </c>
      <c r="G2589" s="3">
        <v>1170.3</v>
      </c>
      <c r="H2589" s="3">
        <v>12</v>
      </c>
      <c r="I2589" s="8" t="s">
        <v>7824</v>
      </c>
      <c r="J2589" s="3" t="s">
        <v>8165</v>
      </c>
      <c r="K2589" s="3" t="s">
        <v>8167</v>
      </c>
      <c r="L2589" s="3" t="s">
        <v>8170</v>
      </c>
      <c r="M2589" s="4">
        <v>14043.6</v>
      </c>
      <c r="N2589" s="32">
        <f>Table2[[#This Row],[Price]]*Table2[[#This Row],[Quantity Sold]]</f>
        <v>14043.599999999999</v>
      </c>
      <c r="O2589" s="1">
        <f t="shared" si="329"/>
        <v>2023</v>
      </c>
      <c r="P2589" s="1" t="str">
        <f t="shared" si="330"/>
        <v>MEN</v>
      </c>
      <c r="Q2589" s="1" t="str">
        <f t="shared" si="336"/>
        <v>Men_Shoes</v>
      </c>
      <c r="T2589" s="1" t="str">
        <f t="shared" si="331"/>
        <v>LOW PRICE</v>
      </c>
      <c r="U2589" t="str">
        <f t="shared" si="335"/>
        <v>No Discount</v>
      </c>
      <c r="V2589" t="str">
        <f t="shared" si="332"/>
        <v>Other</v>
      </c>
      <c r="W2589" s="1" t="b">
        <f t="shared" si="333"/>
        <v>1</v>
      </c>
      <c r="X2589" t="b">
        <f t="shared" si="334"/>
        <v>0</v>
      </c>
    </row>
    <row r="2590" spans="1:24" ht="28.8" x14ac:dyDescent="0.3">
      <c r="A2590" s="2" t="s">
        <v>2570</v>
      </c>
      <c r="B2590" s="3" t="s">
        <v>6293</v>
      </c>
      <c r="C2590" s="3" t="s">
        <v>7408</v>
      </c>
      <c r="D2590" s="3" t="s">
        <v>7420</v>
      </c>
      <c r="E2590" s="3" t="s">
        <v>7427</v>
      </c>
      <c r="F2590" s="3" t="s">
        <v>7430</v>
      </c>
      <c r="G2590" s="3">
        <v>10799.96</v>
      </c>
      <c r="H2590" s="3">
        <v>16</v>
      </c>
      <c r="I2590" s="8" t="s">
        <v>7548</v>
      </c>
      <c r="J2590" s="3" t="s">
        <v>8166</v>
      </c>
      <c r="K2590" s="3" t="s">
        <v>8168</v>
      </c>
      <c r="L2590" s="3" t="s">
        <v>8169</v>
      </c>
      <c r="M2590" s="4">
        <v>138239.82</v>
      </c>
      <c r="N2590" s="32">
        <f>Table2[[#This Row],[Price]]*Table2[[#This Row],[Quantity Sold]]</f>
        <v>172799.35999999999</v>
      </c>
      <c r="O2590" s="1">
        <f t="shared" si="329"/>
        <v>2024</v>
      </c>
      <c r="P2590" s="1" t="str">
        <f t="shared" si="330"/>
        <v>WOMEN</v>
      </c>
      <c r="Q2590" s="1" t="str">
        <f t="shared" si="336"/>
        <v>Women_Tops</v>
      </c>
      <c r="T2590" s="1" t="str">
        <f t="shared" si="331"/>
        <v>HIGH PRICE</v>
      </c>
      <c r="U2590" t="str">
        <f t="shared" si="335"/>
        <v>No Discount</v>
      </c>
      <c r="V2590" t="str">
        <f t="shared" si="332"/>
        <v>Other</v>
      </c>
      <c r="W2590" s="1" t="b">
        <f t="shared" si="333"/>
        <v>1</v>
      </c>
      <c r="X2590" t="b">
        <f t="shared" si="334"/>
        <v>1</v>
      </c>
    </row>
    <row r="2591" spans="1:24" ht="28.8" x14ac:dyDescent="0.3">
      <c r="A2591" s="2" t="s">
        <v>2571</v>
      </c>
      <c r="B2591" s="3" t="s">
        <v>6294</v>
      </c>
      <c r="C2591" s="3" t="s">
        <v>7406</v>
      </c>
      <c r="D2591" s="3" t="s">
        <v>7412</v>
      </c>
      <c r="E2591" s="3" t="s">
        <v>7427</v>
      </c>
      <c r="F2591" s="3" t="s">
        <v>7433</v>
      </c>
      <c r="G2591" s="3">
        <v>5951.1</v>
      </c>
      <c r="H2591" s="3">
        <v>17</v>
      </c>
      <c r="I2591" s="8" t="s">
        <v>8143</v>
      </c>
      <c r="J2591" s="3" t="s">
        <v>8164</v>
      </c>
      <c r="K2591" s="3" t="s">
        <v>8167</v>
      </c>
      <c r="L2591" s="3" t="s">
        <v>8169</v>
      </c>
      <c r="M2591" s="4">
        <v>80934.960000000006</v>
      </c>
      <c r="N2591" s="32">
        <f>Table2[[#This Row],[Price]]*Table2[[#This Row],[Quantity Sold]]</f>
        <v>101168.70000000001</v>
      </c>
      <c r="O2591" s="1">
        <f t="shared" si="329"/>
        <v>2024</v>
      </c>
      <c r="P2591" s="1" t="str">
        <f t="shared" si="330"/>
        <v>ACCESSORIES</v>
      </c>
      <c r="Q2591" s="1" t="str">
        <f t="shared" si="336"/>
        <v>Accessories_Hats</v>
      </c>
      <c r="T2591" s="1" t="str">
        <f t="shared" si="331"/>
        <v>LOW PRICE</v>
      </c>
      <c r="U2591" t="str">
        <f t="shared" si="335"/>
        <v>No Discount</v>
      </c>
      <c r="V2591" t="str">
        <f t="shared" si="332"/>
        <v>Other</v>
      </c>
      <c r="W2591" s="1" t="b">
        <f t="shared" si="333"/>
        <v>1</v>
      </c>
      <c r="X2591" t="b">
        <f t="shared" si="334"/>
        <v>1</v>
      </c>
    </row>
    <row r="2592" spans="1:24" x14ac:dyDescent="0.3">
      <c r="A2592" s="2" t="s">
        <v>2572</v>
      </c>
      <c r="B2592" s="3" t="s">
        <v>6295</v>
      </c>
      <c r="C2592" s="3" t="s">
        <v>7405</v>
      </c>
      <c r="D2592" s="3" t="s">
        <v>7409</v>
      </c>
      <c r="E2592" s="3" t="s">
        <v>7426</v>
      </c>
      <c r="F2592" s="3" t="s">
        <v>7433</v>
      </c>
      <c r="G2592" s="3">
        <v>9134.98</v>
      </c>
      <c r="H2592" s="3">
        <v>4</v>
      </c>
      <c r="I2592" s="8" t="s">
        <v>7780</v>
      </c>
      <c r="J2592" s="3" t="s">
        <v>8162</v>
      </c>
      <c r="K2592" s="3" t="s">
        <v>8168</v>
      </c>
      <c r="L2592" s="3" t="s">
        <v>8169</v>
      </c>
      <c r="M2592" s="4">
        <v>29231.77</v>
      </c>
      <c r="N2592" s="32">
        <f>Table2[[#This Row],[Price]]*Table2[[#This Row],[Quantity Sold]]</f>
        <v>36539.919999999998</v>
      </c>
      <c r="O2592" s="1">
        <f t="shared" si="329"/>
        <v>2023</v>
      </c>
      <c r="P2592" s="1" t="str">
        <f t="shared" si="330"/>
        <v>MEN</v>
      </c>
      <c r="Q2592" s="1" t="str">
        <f t="shared" si="336"/>
        <v>Men_Jackets</v>
      </c>
      <c r="T2592" s="1" t="str">
        <f t="shared" si="331"/>
        <v>LOW PRICE</v>
      </c>
      <c r="U2592" t="str">
        <f t="shared" si="335"/>
        <v>Discounted</v>
      </c>
      <c r="V2592" t="str">
        <f t="shared" si="332"/>
        <v>Men's Discounted Item</v>
      </c>
      <c r="W2592" s="1" t="b">
        <f t="shared" si="333"/>
        <v>0</v>
      </c>
      <c r="X2592" t="b">
        <f t="shared" si="334"/>
        <v>1</v>
      </c>
    </row>
    <row r="2593" spans="1:24" x14ac:dyDescent="0.3">
      <c r="A2593" s="2" t="s">
        <v>2573</v>
      </c>
      <c r="B2593" s="3" t="s">
        <v>6296</v>
      </c>
      <c r="C2593" s="3" t="s">
        <v>7405</v>
      </c>
      <c r="D2593" s="3" t="s">
        <v>7410</v>
      </c>
      <c r="E2593" s="3" t="s">
        <v>7425</v>
      </c>
      <c r="F2593" s="3" t="s">
        <v>7430</v>
      </c>
      <c r="G2593" s="3">
        <v>8449.4</v>
      </c>
      <c r="H2593" s="3">
        <v>19</v>
      </c>
      <c r="I2593" s="8" t="s">
        <v>7645</v>
      </c>
      <c r="J2593" s="3" t="s">
        <v>8162</v>
      </c>
      <c r="K2593" s="3" t="s">
        <v>8168</v>
      </c>
      <c r="L2593" s="3" t="s">
        <v>8170</v>
      </c>
      <c r="M2593" s="4">
        <v>160538.6</v>
      </c>
      <c r="N2593" s="32">
        <f>Table2[[#This Row],[Price]]*Table2[[#This Row],[Quantity Sold]]</f>
        <v>160538.6</v>
      </c>
      <c r="O2593" s="1">
        <f t="shared" si="329"/>
        <v>2024</v>
      </c>
      <c r="P2593" s="1" t="str">
        <f t="shared" si="330"/>
        <v>MEN</v>
      </c>
      <c r="Q2593" s="1" t="str">
        <f t="shared" si="336"/>
        <v>Men_Shirts</v>
      </c>
      <c r="T2593" s="1" t="str">
        <f t="shared" si="331"/>
        <v>LOW PRICE</v>
      </c>
      <c r="U2593" t="str">
        <f t="shared" si="335"/>
        <v>Discounted</v>
      </c>
      <c r="V2593" t="str">
        <f t="shared" si="332"/>
        <v>Other</v>
      </c>
      <c r="W2593" s="1" t="b">
        <f t="shared" si="333"/>
        <v>1</v>
      </c>
      <c r="X2593" t="b">
        <f t="shared" si="334"/>
        <v>0</v>
      </c>
    </row>
    <row r="2594" spans="1:24" ht="28.8" x14ac:dyDescent="0.3">
      <c r="A2594" s="2" t="s">
        <v>2574</v>
      </c>
      <c r="B2594" s="3" t="s">
        <v>6297</v>
      </c>
      <c r="C2594" s="3" t="s">
        <v>7406</v>
      </c>
      <c r="D2594" s="3" t="s">
        <v>7414</v>
      </c>
      <c r="E2594" s="3" t="s">
        <v>7426</v>
      </c>
      <c r="F2594" s="3" t="s">
        <v>7428</v>
      </c>
      <c r="G2594" s="3">
        <v>11382.62</v>
      </c>
      <c r="H2594" s="3">
        <v>8</v>
      </c>
      <c r="I2594" s="8" t="s">
        <v>7983</v>
      </c>
      <c r="J2594" s="3" t="s">
        <v>8162</v>
      </c>
      <c r="K2594" s="3" t="s">
        <v>8167</v>
      </c>
      <c r="L2594" s="3" t="s">
        <v>8169</v>
      </c>
      <c r="M2594" s="4">
        <v>72849.100000000006</v>
      </c>
      <c r="N2594" s="32">
        <f>Table2[[#This Row],[Price]]*Table2[[#This Row],[Quantity Sold]]</f>
        <v>91060.96</v>
      </c>
      <c r="O2594" s="1">
        <f t="shared" si="329"/>
        <v>2024</v>
      </c>
      <c r="P2594" s="1" t="str">
        <f t="shared" si="330"/>
        <v>ACCESSORIES</v>
      </c>
      <c r="Q2594" s="1" t="str">
        <f t="shared" si="336"/>
        <v>Accessories_Bags</v>
      </c>
      <c r="T2594" s="1" t="str">
        <f t="shared" si="331"/>
        <v>HIGH PRICE</v>
      </c>
      <c r="U2594" t="str">
        <f t="shared" si="335"/>
        <v>Discounted</v>
      </c>
      <c r="V2594" t="str">
        <f t="shared" si="332"/>
        <v>Other</v>
      </c>
      <c r="W2594" s="1" t="b">
        <f t="shared" si="333"/>
        <v>0</v>
      </c>
      <c r="X2594" t="b">
        <f t="shared" si="334"/>
        <v>1</v>
      </c>
    </row>
    <row r="2595" spans="1:24" ht="28.8" x14ac:dyDescent="0.3">
      <c r="A2595" s="2" t="s">
        <v>2575</v>
      </c>
      <c r="B2595" s="3" t="s">
        <v>6298</v>
      </c>
      <c r="C2595" s="3" t="s">
        <v>7406</v>
      </c>
      <c r="D2595" s="3" t="s">
        <v>7421</v>
      </c>
      <c r="E2595" s="3" t="s">
        <v>7427</v>
      </c>
      <c r="F2595" s="3" t="s">
        <v>7429</v>
      </c>
      <c r="G2595" s="3">
        <v>1870.82</v>
      </c>
      <c r="H2595" s="3">
        <v>17</v>
      </c>
      <c r="I2595" s="8" t="s">
        <v>7564</v>
      </c>
      <c r="J2595" s="3" t="s">
        <v>8162</v>
      </c>
      <c r="K2595" s="3" t="s">
        <v>8168</v>
      </c>
      <c r="L2595" s="3" t="s">
        <v>8169</v>
      </c>
      <c r="M2595" s="4">
        <v>25442.82</v>
      </c>
      <c r="N2595" s="32">
        <f>Table2[[#This Row],[Price]]*Table2[[#This Row],[Quantity Sold]]</f>
        <v>31803.94</v>
      </c>
      <c r="O2595" s="1">
        <f t="shared" si="329"/>
        <v>2022</v>
      </c>
      <c r="P2595" s="1" t="str">
        <f t="shared" si="330"/>
        <v>ACCESSORIES</v>
      </c>
      <c r="Q2595" s="1" t="str">
        <f t="shared" si="336"/>
        <v>Accessories_Scarves</v>
      </c>
      <c r="T2595" s="1" t="str">
        <f t="shared" si="331"/>
        <v>LOW PRICE</v>
      </c>
      <c r="U2595" t="str">
        <f t="shared" si="335"/>
        <v>No Discount</v>
      </c>
      <c r="V2595" t="str">
        <f t="shared" si="332"/>
        <v>Other</v>
      </c>
      <c r="W2595" s="1" t="b">
        <f t="shared" si="333"/>
        <v>1</v>
      </c>
      <c r="X2595" t="b">
        <f t="shared" si="334"/>
        <v>1</v>
      </c>
    </row>
    <row r="2596" spans="1:24" x14ac:dyDescent="0.3">
      <c r="A2596" s="2" t="s">
        <v>2576</v>
      </c>
      <c r="B2596" s="3" t="s">
        <v>6299</v>
      </c>
      <c r="C2596" s="3" t="s">
        <v>7405</v>
      </c>
      <c r="D2596" s="3" t="s">
        <v>7410</v>
      </c>
      <c r="E2596" s="3" t="s">
        <v>7426</v>
      </c>
      <c r="F2596" s="3" t="s">
        <v>7429</v>
      </c>
      <c r="G2596" s="3">
        <v>16493.759999999998</v>
      </c>
      <c r="H2596" s="3">
        <v>15</v>
      </c>
      <c r="I2596" s="8" t="s">
        <v>7521</v>
      </c>
      <c r="J2596" s="3" t="s">
        <v>8164</v>
      </c>
      <c r="K2596" s="3" t="s">
        <v>8168</v>
      </c>
      <c r="L2596" s="3" t="s">
        <v>8170</v>
      </c>
      <c r="M2596" s="4">
        <v>247406.4</v>
      </c>
      <c r="N2596" s="32">
        <f>Table2[[#This Row],[Price]]*Table2[[#This Row],[Quantity Sold]]</f>
        <v>247406.39999999997</v>
      </c>
      <c r="O2596" s="1">
        <f t="shared" si="329"/>
        <v>2023</v>
      </c>
      <c r="P2596" s="1" t="str">
        <f t="shared" si="330"/>
        <v>MEN</v>
      </c>
      <c r="Q2596" s="1" t="str">
        <f t="shared" si="336"/>
        <v>Men_Shirts</v>
      </c>
      <c r="T2596" s="1" t="str">
        <f t="shared" si="331"/>
        <v>HIGH PRICE</v>
      </c>
      <c r="U2596" t="str">
        <f t="shared" si="335"/>
        <v>No Discount</v>
      </c>
      <c r="V2596" t="str">
        <f t="shared" si="332"/>
        <v>Other</v>
      </c>
      <c r="W2596" s="1" t="b">
        <f t="shared" si="333"/>
        <v>1</v>
      </c>
      <c r="X2596" t="b">
        <f t="shared" si="334"/>
        <v>0</v>
      </c>
    </row>
    <row r="2597" spans="1:24" ht="28.8" x14ac:dyDescent="0.3">
      <c r="A2597" s="2" t="s">
        <v>2577</v>
      </c>
      <c r="B2597" s="3" t="s">
        <v>6300</v>
      </c>
      <c r="C2597" s="3" t="s">
        <v>7408</v>
      </c>
      <c r="D2597" s="3" t="s">
        <v>7422</v>
      </c>
      <c r="E2597" s="3" t="s">
        <v>7426</v>
      </c>
      <c r="F2597" s="3" t="s">
        <v>7431</v>
      </c>
      <c r="G2597" s="3">
        <v>4236.32</v>
      </c>
      <c r="H2597" s="3">
        <v>15</v>
      </c>
      <c r="I2597" s="8" t="s">
        <v>7441</v>
      </c>
      <c r="J2597" s="3" t="s">
        <v>8162</v>
      </c>
      <c r="K2597" s="3" t="s">
        <v>8167</v>
      </c>
      <c r="L2597" s="3" t="s">
        <v>8170</v>
      </c>
      <c r="M2597" s="4">
        <v>63544.800000000003</v>
      </c>
      <c r="N2597" s="32">
        <f>Table2[[#This Row],[Price]]*Table2[[#This Row],[Quantity Sold]]</f>
        <v>63544.799999999996</v>
      </c>
      <c r="O2597" s="1">
        <f t="shared" si="329"/>
        <v>2024</v>
      </c>
      <c r="P2597" s="1" t="str">
        <f t="shared" si="330"/>
        <v>WOMEN</v>
      </c>
      <c r="Q2597" s="1" t="str">
        <f t="shared" si="336"/>
        <v>Women_Skirts</v>
      </c>
      <c r="T2597" s="1" t="str">
        <f t="shared" si="331"/>
        <v>LOW PRICE</v>
      </c>
      <c r="U2597" t="str">
        <f t="shared" si="335"/>
        <v>No Discount</v>
      </c>
      <c r="V2597" t="str">
        <f t="shared" si="332"/>
        <v>Other</v>
      </c>
      <c r="W2597" s="1" t="b">
        <f t="shared" si="333"/>
        <v>1</v>
      </c>
      <c r="X2597" t="b">
        <f t="shared" si="334"/>
        <v>0</v>
      </c>
    </row>
    <row r="2598" spans="1:24" ht="28.8" x14ac:dyDescent="0.3">
      <c r="A2598" s="2" t="s">
        <v>2578</v>
      </c>
      <c r="B2598" s="3" t="s">
        <v>6301</v>
      </c>
      <c r="C2598" s="3" t="s">
        <v>7406</v>
      </c>
      <c r="D2598" s="3" t="s">
        <v>7416</v>
      </c>
      <c r="E2598" s="3" t="s">
        <v>7427</v>
      </c>
      <c r="F2598" s="3" t="s">
        <v>7428</v>
      </c>
      <c r="G2598" s="3">
        <v>9576.5400000000009</v>
      </c>
      <c r="H2598" s="3">
        <v>18</v>
      </c>
      <c r="I2598" s="8" t="s">
        <v>7648</v>
      </c>
      <c r="J2598" s="3" t="s">
        <v>8163</v>
      </c>
      <c r="K2598" s="3" t="s">
        <v>8168</v>
      </c>
      <c r="L2598" s="3" t="s">
        <v>8170</v>
      </c>
      <c r="M2598" s="4">
        <v>172377.72</v>
      </c>
      <c r="N2598" s="32">
        <f>Table2[[#This Row],[Price]]*Table2[[#This Row],[Quantity Sold]]</f>
        <v>172377.72000000003</v>
      </c>
      <c r="O2598" s="1">
        <f t="shared" si="329"/>
        <v>2024</v>
      </c>
      <c r="P2598" s="1" t="str">
        <f t="shared" si="330"/>
        <v>ACCESSORIES</v>
      </c>
      <c r="Q2598" s="1" t="str">
        <f t="shared" si="336"/>
        <v>Accessories_Belts</v>
      </c>
      <c r="T2598" s="1" t="str">
        <f t="shared" si="331"/>
        <v>LOW PRICE</v>
      </c>
      <c r="U2598" t="str">
        <f t="shared" si="335"/>
        <v>Discounted</v>
      </c>
      <c r="V2598" t="str">
        <f t="shared" si="332"/>
        <v>Other</v>
      </c>
      <c r="W2598" s="1" t="b">
        <f t="shared" si="333"/>
        <v>1</v>
      </c>
      <c r="X2598" t="b">
        <f t="shared" si="334"/>
        <v>0</v>
      </c>
    </row>
    <row r="2599" spans="1:24" ht="28.8" x14ac:dyDescent="0.3">
      <c r="A2599" s="2" t="s">
        <v>2579</v>
      </c>
      <c r="B2599" s="3" t="s">
        <v>6199</v>
      </c>
      <c r="C2599" s="3" t="s">
        <v>7407</v>
      </c>
      <c r="D2599" s="3" t="s">
        <v>7418</v>
      </c>
      <c r="E2599" s="3" t="s">
        <v>7426</v>
      </c>
      <c r="F2599" s="3" t="s">
        <v>7434</v>
      </c>
      <c r="G2599" s="3">
        <v>8612.91</v>
      </c>
      <c r="H2599" s="3">
        <v>3</v>
      </c>
      <c r="I2599" s="8" t="s">
        <v>7728</v>
      </c>
      <c r="J2599" s="3" t="s">
        <v>8163</v>
      </c>
      <c r="K2599" s="3" t="s">
        <v>8168</v>
      </c>
      <c r="L2599" s="3" t="s">
        <v>8170</v>
      </c>
      <c r="M2599" s="4">
        <v>25838.73</v>
      </c>
      <c r="N2599" s="32">
        <f>Table2[[#This Row],[Price]]*Table2[[#This Row],[Quantity Sold]]</f>
        <v>25838.73</v>
      </c>
      <c r="O2599" s="1">
        <f t="shared" si="329"/>
        <v>2023</v>
      </c>
      <c r="P2599" s="1" t="str">
        <f t="shared" si="330"/>
        <v>KIDS</v>
      </c>
      <c r="Q2599" s="1" t="str">
        <f t="shared" si="336"/>
        <v>Kids_Sweaters</v>
      </c>
      <c r="T2599" s="1" t="str">
        <f t="shared" si="331"/>
        <v>LOW PRICE</v>
      </c>
      <c r="U2599" t="str">
        <f t="shared" si="335"/>
        <v>Discounted</v>
      </c>
      <c r="V2599" t="str">
        <f t="shared" si="332"/>
        <v>Other</v>
      </c>
      <c r="W2599" s="1" t="b">
        <f t="shared" si="333"/>
        <v>0</v>
      </c>
      <c r="X2599" t="b">
        <f t="shared" si="334"/>
        <v>0</v>
      </c>
    </row>
    <row r="2600" spans="1:24" ht="28.8" x14ac:dyDescent="0.3">
      <c r="A2600" s="2" t="s">
        <v>2580</v>
      </c>
      <c r="B2600" s="3" t="s">
        <v>6302</v>
      </c>
      <c r="C2600" s="3" t="s">
        <v>7408</v>
      </c>
      <c r="D2600" s="3" t="s">
        <v>7419</v>
      </c>
      <c r="E2600" s="3" t="s">
        <v>7425</v>
      </c>
      <c r="F2600" s="3" t="s">
        <v>7433</v>
      </c>
      <c r="G2600" s="3">
        <v>1721.42</v>
      </c>
      <c r="H2600" s="3">
        <v>2</v>
      </c>
      <c r="I2600" s="8" t="s">
        <v>7592</v>
      </c>
      <c r="J2600" s="3" t="s">
        <v>8166</v>
      </c>
      <c r="K2600" s="3" t="s">
        <v>8168</v>
      </c>
      <c r="L2600" s="3" t="s">
        <v>8170</v>
      </c>
      <c r="M2600" s="4">
        <v>3442.84</v>
      </c>
      <c r="N2600" s="32">
        <f>Table2[[#This Row],[Price]]*Table2[[#This Row],[Quantity Sold]]</f>
        <v>3442.84</v>
      </c>
      <c r="O2600" s="1">
        <f t="shared" si="329"/>
        <v>2024</v>
      </c>
      <c r="P2600" s="1" t="str">
        <f t="shared" si="330"/>
        <v>WOMEN</v>
      </c>
      <c r="Q2600" s="1" t="str">
        <f t="shared" si="336"/>
        <v>Women_Dresses</v>
      </c>
      <c r="T2600" s="1" t="str">
        <f t="shared" si="331"/>
        <v>LOW PRICE</v>
      </c>
      <c r="U2600" t="str">
        <f t="shared" si="335"/>
        <v>No Discount</v>
      </c>
      <c r="V2600" t="str">
        <f t="shared" si="332"/>
        <v>Other</v>
      </c>
      <c r="W2600" s="1" t="b">
        <f t="shared" si="333"/>
        <v>0</v>
      </c>
      <c r="X2600" t="b">
        <f t="shared" si="334"/>
        <v>0</v>
      </c>
    </row>
    <row r="2601" spans="1:24" x14ac:dyDescent="0.3">
      <c r="A2601" s="2" t="s">
        <v>2581</v>
      </c>
      <c r="B2601" s="3" t="s">
        <v>3934</v>
      </c>
      <c r="C2601" s="3" t="s">
        <v>7405</v>
      </c>
      <c r="D2601" s="3" t="s">
        <v>7410</v>
      </c>
      <c r="E2601" s="3" t="s">
        <v>7425</v>
      </c>
      <c r="F2601" s="3" t="s">
        <v>7432</v>
      </c>
      <c r="G2601" s="3">
        <v>8124.87</v>
      </c>
      <c r="H2601" s="3">
        <v>5</v>
      </c>
      <c r="I2601" s="8" t="s">
        <v>8073</v>
      </c>
      <c r="J2601" s="3" t="s">
        <v>8162</v>
      </c>
      <c r="K2601" s="3" t="s">
        <v>8167</v>
      </c>
      <c r="L2601" s="3" t="s">
        <v>8169</v>
      </c>
      <c r="M2601" s="4">
        <v>32499.48</v>
      </c>
      <c r="N2601" s="32">
        <f>Table2[[#This Row],[Price]]*Table2[[#This Row],[Quantity Sold]]</f>
        <v>40624.35</v>
      </c>
      <c r="O2601" s="1">
        <f t="shared" si="329"/>
        <v>2023</v>
      </c>
      <c r="P2601" s="1" t="str">
        <f t="shared" si="330"/>
        <v>MEN</v>
      </c>
      <c r="Q2601" s="1" t="str">
        <f t="shared" si="336"/>
        <v>Men_Shirts</v>
      </c>
      <c r="T2601" s="1" t="str">
        <f t="shared" si="331"/>
        <v>LOW PRICE</v>
      </c>
      <c r="U2601" t="str">
        <f t="shared" si="335"/>
        <v>Discounted</v>
      </c>
      <c r="V2601" t="str">
        <f t="shared" si="332"/>
        <v>Men's Discounted Item</v>
      </c>
      <c r="W2601" s="1" t="b">
        <f t="shared" si="333"/>
        <v>0</v>
      </c>
      <c r="X2601" t="b">
        <f t="shared" si="334"/>
        <v>1</v>
      </c>
    </row>
    <row r="2602" spans="1:24" x14ac:dyDescent="0.3">
      <c r="A2602" s="2" t="s">
        <v>2582</v>
      </c>
      <c r="B2602" s="3" t="s">
        <v>6303</v>
      </c>
      <c r="C2602" s="3" t="s">
        <v>7405</v>
      </c>
      <c r="D2602" s="3" t="s">
        <v>7410</v>
      </c>
      <c r="E2602" s="3" t="s">
        <v>7423</v>
      </c>
      <c r="F2602" s="3" t="s">
        <v>7430</v>
      </c>
      <c r="G2602" s="3">
        <v>5873.91</v>
      </c>
      <c r="H2602" s="3">
        <v>8</v>
      </c>
      <c r="I2602" s="8" t="s">
        <v>8067</v>
      </c>
      <c r="J2602" s="3" t="s">
        <v>8164</v>
      </c>
      <c r="K2602" s="3" t="s">
        <v>8167</v>
      </c>
      <c r="L2602" s="3" t="s">
        <v>8169</v>
      </c>
      <c r="M2602" s="4">
        <v>37593.19</v>
      </c>
      <c r="N2602" s="32">
        <f>Table2[[#This Row],[Price]]*Table2[[#This Row],[Quantity Sold]]</f>
        <v>46991.28</v>
      </c>
      <c r="O2602" s="1">
        <f t="shared" si="329"/>
        <v>2022</v>
      </c>
      <c r="P2602" s="1" t="str">
        <f t="shared" si="330"/>
        <v>MEN</v>
      </c>
      <c r="Q2602" s="1" t="str">
        <f t="shared" si="336"/>
        <v>Men_Shirts</v>
      </c>
      <c r="T2602" s="1" t="str">
        <f t="shared" si="331"/>
        <v>LOW PRICE</v>
      </c>
      <c r="U2602" t="str">
        <f t="shared" si="335"/>
        <v>No Discount</v>
      </c>
      <c r="V2602" t="str">
        <f t="shared" si="332"/>
        <v>Men's Discounted Item</v>
      </c>
      <c r="W2602" s="1" t="b">
        <f t="shared" si="333"/>
        <v>0</v>
      </c>
      <c r="X2602" t="b">
        <f t="shared" si="334"/>
        <v>1</v>
      </c>
    </row>
    <row r="2603" spans="1:24" x14ac:dyDescent="0.3">
      <c r="A2603" s="2" t="s">
        <v>2583</v>
      </c>
      <c r="B2603" s="3" t="s">
        <v>4340</v>
      </c>
      <c r="C2603" s="3" t="s">
        <v>7405</v>
      </c>
      <c r="D2603" s="3" t="s">
        <v>7409</v>
      </c>
      <c r="E2603" s="3" t="s">
        <v>7427</v>
      </c>
      <c r="F2603" s="3" t="s">
        <v>7428</v>
      </c>
      <c r="G2603" s="3">
        <v>2934.05</v>
      </c>
      <c r="H2603" s="3">
        <v>11</v>
      </c>
      <c r="I2603" s="8" t="s">
        <v>8006</v>
      </c>
      <c r="J2603" s="3" t="s">
        <v>8165</v>
      </c>
      <c r="K2603" s="3" t="s">
        <v>8168</v>
      </c>
      <c r="L2603" s="3" t="s">
        <v>8170</v>
      </c>
      <c r="M2603" s="4">
        <v>32274.55</v>
      </c>
      <c r="N2603" s="32">
        <f>Table2[[#This Row],[Price]]*Table2[[#This Row],[Quantity Sold]]</f>
        <v>32274.550000000003</v>
      </c>
      <c r="O2603" s="1">
        <f t="shared" si="329"/>
        <v>2023</v>
      </c>
      <c r="P2603" s="1" t="str">
        <f t="shared" si="330"/>
        <v>MEN</v>
      </c>
      <c r="Q2603" s="1" t="str">
        <f t="shared" si="336"/>
        <v>Men_Jackets</v>
      </c>
      <c r="T2603" s="1" t="str">
        <f t="shared" si="331"/>
        <v>LOW PRICE</v>
      </c>
      <c r="U2603" t="str">
        <f t="shared" si="335"/>
        <v>Discounted</v>
      </c>
      <c r="V2603" t="str">
        <f t="shared" si="332"/>
        <v>Other</v>
      </c>
      <c r="W2603" s="1" t="b">
        <f t="shared" si="333"/>
        <v>1</v>
      </c>
      <c r="X2603" t="b">
        <f t="shared" si="334"/>
        <v>0</v>
      </c>
    </row>
    <row r="2604" spans="1:24" x14ac:dyDescent="0.3">
      <c r="A2604" s="2" t="s">
        <v>2584</v>
      </c>
      <c r="B2604" s="3" t="s">
        <v>6304</v>
      </c>
      <c r="C2604" s="3" t="s">
        <v>7407</v>
      </c>
      <c r="D2604" s="3" t="s">
        <v>7415</v>
      </c>
      <c r="E2604" s="3" t="s">
        <v>7425</v>
      </c>
      <c r="F2604" s="3" t="s">
        <v>7429</v>
      </c>
      <c r="G2604" s="3">
        <v>11390.92</v>
      </c>
      <c r="H2604" s="3">
        <v>18</v>
      </c>
      <c r="I2604" s="8" t="s">
        <v>7604</v>
      </c>
      <c r="J2604" s="3" t="s">
        <v>8164</v>
      </c>
      <c r="K2604" s="3" t="s">
        <v>8168</v>
      </c>
      <c r="L2604" s="3" t="s">
        <v>8169</v>
      </c>
      <c r="M2604" s="4">
        <v>164029.57999999999</v>
      </c>
      <c r="N2604" s="32">
        <f>Table2[[#This Row],[Price]]*Table2[[#This Row],[Quantity Sold]]</f>
        <v>205036.56</v>
      </c>
      <c r="O2604" s="1">
        <f t="shared" si="329"/>
        <v>2024</v>
      </c>
      <c r="P2604" s="1" t="str">
        <f t="shared" si="330"/>
        <v>KIDS</v>
      </c>
      <c r="Q2604" s="1" t="str">
        <f t="shared" si="336"/>
        <v>Kids_T-Shirts</v>
      </c>
      <c r="T2604" s="1" t="str">
        <f t="shared" si="331"/>
        <v>HIGH PRICE</v>
      </c>
      <c r="U2604" t="str">
        <f t="shared" si="335"/>
        <v>No Discount</v>
      </c>
      <c r="V2604" t="str">
        <f t="shared" si="332"/>
        <v>Other</v>
      </c>
      <c r="W2604" s="1" t="b">
        <f t="shared" si="333"/>
        <v>1</v>
      </c>
      <c r="X2604" t="b">
        <f t="shared" si="334"/>
        <v>1</v>
      </c>
    </row>
    <row r="2605" spans="1:24" ht="28.8" x14ac:dyDescent="0.3">
      <c r="A2605" s="2" t="s">
        <v>2585</v>
      </c>
      <c r="B2605" s="3" t="s">
        <v>6305</v>
      </c>
      <c r="C2605" s="3" t="s">
        <v>7406</v>
      </c>
      <c r="D2605" s="3" t="s">
        <v>7416</v>
      </c>
      <c r="E2605" s="3" t="s">
        <v>7426</v>
      </c>
      <c r="F2605" s="3" t="s">
        <v>7432</v>
      </c>
      <c r="G2605" s="3">
        <v>16365.11</v>
      </c>
      <c r="H2605" s="3">
        <v>5</v>
      </c>
      <c r="I2605" s="8" t="s">
        <v>8084</v>
      </c>
      <c r="J2605" s="3" t="s">
        <v>8162</v>
      </c>
      <c r="K2605" s="3" t="s">
        <v>8167</v>
      </c>
      <c r="L2605" s="3" t="s">
        <v>8170</v>
      </c>
      <c r="M2605" s="4">
        <v>81825.55</v>
      </c>
      <c r="N2605" s="32">
        <f>Table2[[#This Row],[Price]]*Table2[[#This Row],[Quantity Sold]]</f>
        <v>81825.55</v>
      </c>
      <c r="O2605" s="1">
        <f t="shared" si="329"/>
        <v>2023</v>
      </c>
      <c r="P2605" s="1" t="str">
        <f t="shared" si="330"/>
        <v>ACCESSORIES</v>
      </c>
      <c r="Q2605" s="1" t="str">
        <f t="shared" si="336"/>
        <v>Accessories_Belts</v>
      </c>
      <c r="T2605" s="1" t="str">
        <f t="shared" si="331"/>
        <v>HIGH PRICE</v>
      </c>
      <c r="U2605" t="str">
        <f t="shared" si="335"/>
        <v>No Discount</v>
      </c>
      <c r="V2605" t="str">
        <f t="shared" si="332"/>
        <v>Other</v>
      </c>
      <c r="W2605" s="1" t="b">
        <f t="shared" si="333"/>
        <v>0</v>
      </c>
      <c r="X2605" t="b">
        <f t="shared" si="334"/>
        <v>0</v>
      </c>
    </row>
    <row r="2606" spans="1:24" ht="28.8" x14ac:dyDescent="0.3">
      <c r="A2606" s="2" t="s">
        <v>2586</v>
      </c>
      <c r="B2606" s="3" t="s">
        <v>6306</v>
      </c>
      <c r="C2606" s="3" t="s">
        <v>7407</v>
      </c>
      <c r="D2606" s="3" t="s">
        <v>7418</v>
      </c>
      <c r="E2606" s="3" t="s">
        <v>7426</v>
      </c>
      <c r="F2606" s="3" t="s">
        <v>7429</v>
      </c>
      <c r="G2606" s="3">
        <v>1780.35</v>
      </c>
      <c r="H2606" s="3">
        <v>15</v>
      </c>
      <c r="I2606" s="8" t="s">
        <v>7968</v>
      </c>
      <c r="J2606" s="3" t="s">
        <v>8166</v>
      </c>
      <c r="K2606" s="3" t="s">
        <v>8168</v>
      </c>
      <c r="L2606" s="3" t="s">
        <v>8170</v>
      </c>
      <c r="M2606" s="4">
        <v>26705.25</v>
      </c>
      <c r="N2606" s="32">
        <f>Table2[[#This Row],[Price]]*Table2[[#This Row],[Quantity Sold]]</f>
        <v>26705.25</v>
      </c>
      <c r="O2606" s="1">
        <f t="shared" si="329"/>
        <v>2023</v>
      </c>
      <c r="P2606" s="1" t="str">
        <f t="shared" si="330"/>
        <v>KIDS</v>
      </c>
      <c r="Q2606" s="1" t="str">
        <f t="shared" si="336"/>
        <v>Kids_Sweaters</v>
      </c>
      <c r="T2606" s="1" t="str">
        <f t="shared" si="331"/>
        <v>LOW PRICE</v>
      </c>
      <c r="U2606" t="str">
        <f t="shared" si="335"/>
        <v>Discounted</v>
      </c>
      <c r="V2606" t="str">
        <f t="shared" si="332"/>
        <v>Other</v>
      </c>
      <c r="W2606" s="1" t="b">
        <f t="shared" si="333"/>
        <v>1</v>
      </c>
      <c r="X2606" t="b">
        <f t="shared" si="334"/>
        <v>0</v>
      </c>
    </row>
    <row r="2607" spans="1:24" x14ac:dyDescent="0.3">
      <c r="A2607" s="2" t="s">
        <v>2587</v>
      </c>
      <c r="B2607" s="3" t="s">
        <v>6307</v>
      </c>
      <c r="C2607" s="3" t="s">
        <v>7405</v>
      </c>
      <c r="D2607" s="3" t="s">
        <v>7409</v>
      </c>
      <c r="E2607" s="3" t="s">
        <v>7425</v>
      </c>
      <c r="F2607" s="3" t="s">
        <v>7434</v>
      </c>
      <c r="G2607" s="3">
        <v>1067.3800000000001</v>
      </c>
      <c r="H2607" s="3">
        <v>2</v>
      </c>
      <c r="I2607" s="8" t="s">
        <v>7660</v>
      </c>
      <c r="J2607" s="3" t="s">
        <v>8163</v>
      </c>
      <c r="K2607" s="3" t="s">
        <v>8168</v>
      </c>
      <c r="L2607" s="3" t="s">
        <v>8170</v>
      </c>
      <c r="M2607" s="4">
        <v>2134.7600000000002</v>
      </c>
      <c r="N2607" s="32">
        <f>Table2[[#This Row],[Price]]*Table2[[#This Row],[Quantity Sold]]</f>
        <v>2134.7600000000002</v>
      </c>
      <c r="O2607" s="1">
        <f t="shared" si="329"/>
        <v>2022</v>
      </c>
      <c r="P2607" s="1" t="str">
        <f t="shared" si="330"/>
        <v>MEN</v>
      </c>
      <c r="Q2607" s="1" t="str">
        <f t="shared" si="336"/>
        <v>Men_Jackets</v>
      </c>
      <c r="T2607" s="1" t="str">
        <f t="shared" si="331"/>
        <v>LOW PRICE</v>
      </c>
      <c r="U2607" t="str">
        <f t="shared" si="335"/>
        <v>Discounted</v>
      </c>
      <c r="V2607" t="str">
        <f t="shared" si="332"/>
        <v>Other</v>
      </c>
      <c r="W2607" s="1" t="b">
        <f t="shared" si="333"/>
        <v>0</v>
      </c>
      <c r="X2607" t="b">
        <f t="shared" si="334"/>
        <v>0</v>
      </c>
    </row>
    <row r="2608" spans="1:24" x14ac:dyDescent="0.3">
      <c r="A2608" s="2" t="s">
        <v>2588</v>
      </c>
      <c r="B2608" s="3" t="s">
        <v>6308</v>
      </c>
      <c r="C2608" s="3" t="s">
        <v>7405</v>
      </c>
      <c r="D2608" s="3" t="s">
        <v>7411</v>
      </c>
      <c r="E2608" s="3" t="s">
        <v>7423</v>
      </c>
      <c r="F2608" s="3" t="s">
        <v>7432</v>
      </c>
      <c r="G2608" s="3">
        <v>4447.1400000000003</v>
      </c>
      <c r="H2608" s="3">
        <v>16</v>
      </c>
      <c r="I2608" s="8" t="s">
        <v>7832</v>
      </c>
      <c r="J2608" s="3" t="s">
        <v>8162</v>
      </c>
      <c r="K2608" s="3" t="s">
        <v>8168</v>
      </c>
      <c r="L2608" s="3" t="s">
        <v>8170</v>
      </c>
      <c r="M2608" s="4">
        <v>71154.240000000005</v>
      </c>
      <c r="N2608" s="32">
        <f>Table2[[#This Row],[Price]]*Table2[[#This Row],[Quantity Sold]]</f>
        <v>71154.240000000005</v>
      </c>
      <c r="O2608" s="1">
        <f t="shared" si="329"/>
        <v>2022</v>
      </c>
      <c r="P2608" s="1" t="str">
        <f t="shared" si="330"/>
        <v>MEN</v>
      </c>
      <c r="Q2608" s="1" t="str">
        <f t="shared" si="336"/>
        <v>Men_Pants</v>
      </c>
      <c r="T2608" s="1" t="str">
        <f t="shared" si="331"/>
        <v>LOW PRICE</v>
      </c>
      <c r="U2608" t="str">
        <f t="shared" si="335"/>
        <v>Discounted</v>
      </c>
      <c r="V2608" t="str">
        <f t="shared" si="332"/>
        <v>Other</v>
      </c>
      <c r="W2608" s="1" t="b">
        <f t="shared" si="333"/>
        <v>1</v>
      </c>
      <c r="X2608" t="b">
        <f t="shared" si="334"/>
        <v>0</v>
      </c>
    </row>
    <row r="2609" spans="1:24" x14ac:dyDescent="0.3">
      <c r="A2609" s="2" t="s">
        <v>2589</v>
      </c>
      <c r="B2609" s="3" t="s">
        <v>6309</v>
      </c>
      <c r="C2609" s="3" t="s">
        <v>7407</v>
      </c>
      <c r="D2609" s="3" t="s">
        <v>7417</v>
      </c>
      <c r="E2609" s="3" t="s">
        <v>7425</v>
      </c>
      <c r="F2609" s="3" t="s">
        <v>7430</v>
      </c>
      <c r="G2609" s="3">
        <v>6912.24</v>
      </c>
      <c r="H2609" s="3">
        <v>13</v>
      </c>
      <c r="I2609" s="8" t="s">
        <v>8073</v>
      </c>
      <c r="J2609" s="3" t="s">
        <v>8166</v>
      </c>
      <c r="K2609" s="3" t="s">
        <v>8168</v>
      </c>
      <c r="L2609" s="3" t="s">
        <v>8170</v>
      </c>
      <c r="M2609" s="4">
        <v>89859.12</v>
      </c>
      <c r="N2609" s="32">
        <f>Table2[[#This Row],[Price]]*Table2[[#This Row],[Quantity Sold]]</f>
        <v>89859.12</v>
      </c>
      <c r="O2609" s="1">
        <f t="shared" si="329"/>
        <v>2023</v>
      </c>
      <c r="P2609" s="1" t="str">
        <f t="shared" si="330"/>
        <v>KIDS</v>
      </c>
      <c r="Q2609" s="1" t="str">
        <f t="shared" si="336"/>
        <v>Kids_Shoes</v>
      </c>
      <c r="T2609" s="1" t="str">
        <f t="shared" si="331"/>
        <v>LOW PRICE</v>
      </c>
      <c r="U2609" t="str">
        <f t="shared" si="335"/>
        <v>No Discount</v>
      </c>
      <c r="V2609" t="str">
        <f t="shared" si="332"/>
        <v>Other</v>
      </c>
      <c r="W2609" s="1" t="b">
        <f t="shared" si="333"/>
        <v>1</v>
      </c>
      <c r="X2609" t="b">
        <f t="shared" si="334"/>
        <v>0</v>
      </c>
    </row>
    <row r="2610" spans="1:24" x14ac:dyDescent="0.3">
      <c r="A2610" s="2" t="s">
        <v>2590</v>
      </c>
      <c r="B2610" s="3" t="s">
        <v>6310</v>
      </c>
      <c r="C2610" s="3" t="s">
        <v>7405</v>
      </c>
      <c r="D2610" s="3" t="s">
        <v>7410</v>
      </c>
      <c r="E2610" s="3" t="s">
        <v>7427</v>
      </c>
      <c r="F2610" s="3" t="s">
        <v>7428</v>
      </c>
      <c r="G2610" s="3">
        <v>12252.46</v>
      </c>
      <c r="H2610" s="3">
        <v>7</v>
      </c>
      <c r="I2610" s="8" t="s">
        <v>7845</v>
      </c>
      <c r="J2610" s="3" t="s">
        <v>8166</v>
      </c>
      <c r="K2610" s="3" t="s">
        <v>8167</v>
      </c>
      <c r="L2610" s="3" t="s">
        <v>8170</v>
      </c>
      <c r="M2610" s="4">
        <v>85767.22</v>
      </c>
      <c r="N2610" s="32">
        <f>Table2[[#This Row],[Price]]*Table2[[#This Row],[Quantity Sold]]</f>
        <v>85767.22</v>
      </c>
      <c r="O2610" s="1">
        <f t="shared" si="329"/>
        <v>2023</v>
      </c>
      <c r="P2610" s="1" t="str">
        <f t="shared" si="330"/>
        <v>MEN</v>
      </c>
      <c r="Q2610" s="1" t="str">
        <f t="shared" si="336"/>
        <v>Men_Shirts</v>
      </c>
      <c r="T2610" s="1" t="str">
        <f t="shared" si="331"/>
        <v>HIGH PRICE</v>
      </c>
      <c r="U2610" t="str">
        <f t="shared" si="335"/>
        <v>Discounted</v>
      </c>
      <c r="V2610" t="str">
        <f t="shared" si="332"/>
        <v>Other</v>
      </c>
      <c r="W2610" s="1" t="b">
        <f t="shared" si="333"/>
        <v>0</v>
      </c>
      <c r="X2610" t="b">
        <f t="shared" si="334"/>
        <v>0</v>
      </c>
    </row>
    <row r="2611" spans="1:24" x14ac:dyDescent="0.3">
      <c r="A2611" s="2" t="s">
        <v>2591</v>
      </c>
      <c r="B2611" s="3" t="s">
        <v>6311</v>
      </c>
      <c r="C2611" s="3" t="s">
        <v>7405</v>
      </c>
      <c r="D2611" s="3" t="s">
        <v>7409</v>
      </c>
      <c r="E2611" s="3" t="s">
        <v>7427</v>
      </c>
      <c r="F2611" s="3" t="s">
        <v>7434</v>
      </c>
      <c r="G2611" s="3">
        <v>4480.34</v>
      </c>
      <c r="H2611" s="3">
        <v>13</v>
      </c>
      <c r="I2611" s="8" t="s">
        <v>7877</v>
      </c>
      <c r="J2611" s="3" t="s">
        <v>8162</v>
      </c>
      <c r="K2611" s="3" t="s">
        <v>8167</v>
      </c>
      <c r="L2611" s="3" t="s">
        <v>8170</v>
      </c>
      <c r="M2611" s="4">
        <v>58244.42</v>
      </c>
      <c r="N2611" s="32">
        <f>Table2[[#This Row],[Price]]*Table2[[#This Row],[Quantity Sold]]</f>
        <v>58244.42</v>
      </c>
      <c r="O2611" s="1">
        <f t="shared" si="329"/>
        <v>2022</v>
      </c>
      <c r="P2611" s="1" t="str">
        <f t="shared" si="330"/>
        <v>MEN</v>
      </c>
      <c r="Q2611" s="1" t="str">
        <f t="shared" si="336"/>
        <v>Men_Jackets</v>
      </c>
      <c r="T2611" s="1" t="str">
        <f t="shared" si="331"/>
        <v>LOW PRICE</v>
      </c>
      <c r="U2611" t="str">
        <f t="shared" si="335"/>
        <v>Discounted</v>
      </c>
      <c r="V2611" t="str">
        <f t="shared" si="332"/>
        <v>Other</v>
      </c>
      <c r="W2611" s="1" t="b">
        <f t="shared" si="333"/>
        <v>1</v>
      </c>
      <c r="X2611" t="b">
        <f t="shared" si="334"/>
        <v>0</v>
      </c>
    </row>
    <row r="2612" spans="1:24" ht="28.8" x14ac:dyDescent="0.3">
      <c r="A2612" s="2" t="s">
        <v>2592</v>
      </c>
      <c r="B2612" s="3" t="s">
        <v>6312</v>
      </c>
      <c r="C2612" s="3" t="s">
        <v>7408</v>
      </c>
      <c r="D2612" s="3" t="s">
        <v>7422</v>
      </c>
      <c r="E2612" s="3" t="s">
        <v>7423</v>
      </c>
      <c r="F2612" s="3" t="s">
        <v>7433</v>
      </c>
      <c r="G2612" s="3">
        <v>13799.58</v>
      </c>
      <c r="H2612" s="3">
        <v>6</v>
      </c>
      <c r="I2612" s="8" t="s">
        <v>7864</v>
      </c>
      <c r="J2612" s="3" t="s">
        <v>8164</v>
      </c>
      <c r="K2612" s="3" t="s">
        <v>8167</v>
      </c>
      <c r="L2612" s="3" t="s">
        <v>8170</v>
      </c>
      <c r="M2612" s="4">
        <v>82797.48</v>
      </c>
      <c r="N2612" s="32">
        <f>Table2[[#This Row],[Price]]*Table2[[#This Row],[Quantity Sold]]</f>
        <v>82797.48</v>
      </c>
      <c r="O2612" s="1">
        <f t="shared" si="329"/>
        <v>2023</v>
      </c>
      <c r="P2612" s="1" t="str">
        <f t="shared" si="330"/>
        <v>WOMEN</v>
      </c>
      <c r="Q2612" s="1" t="str">
        <f t="shared" si="336"/>
        <v>Women_Skirts</v>
      </c>
      <c r="T2612" s="1" t="str">
        <f t="shared" si="331"/>
        <v>HIGH PRICE</v>
      </c>
      <c r="U2612" t="str">
        <f t="shared" si="335"/>
        <v>No Discount</v>
      </c>
      <c r="V2612" t="str">
        <f t="shared" si="332"/>
        <v>Other</v>
      </c>
      <c r="W2612" s="1" t="b">
        <f t="shared" si="333"/>
        <v>0</v>
      </c>
      <c r="X2612" t="b">
        <f t="shared" si="334"/>
        <v>0</v>
      </c>
    </row>
    <row r="2613" spans="1:24" ht="28.8" x14ac:dyDescent="0.3">
      <c r="A2613" s="2" t="s">
        <v>2593</v>
      </c>
      <c r="B2613" s="3" t="s">
        <v>6313</v>
      </c>
      <c r="C2613" s="3" t="s">
        <v>7408</v>
      </c>
      <c r="D2613" s="3" t="s">
        <v>7419</v>
      </c>
      <c r="E2613" s="3" t="s">
        <v>7427</v>
      </c>
      <c r="F2613" s="3" t="s">
        <v>7430</v>
      </c>
      <c r="G2613" s="3">
        <v>14190.51</v>
      </c>
      <c r="H2613" s="3">
        <v>8</v>
      </c>
      <c r="I2613" s="8" t="s">
        <v>8143</v>
      </c>
      <c r="J2613" s="3" t="s">
        <v>8162</v>
      </c>
      <c r="K2613" s="3" t="s">
        <v>8168</v>
      </c>
      <c r="L2613" s="3" t="s">
        <v>8170</v>
      </c>
      <c r="M2613" s="4">
        <v>113524.08</v>
      </c>
      <c r="N2613" s="32">
        <f>Table2[[#This Row],[Price]]*Table2[[#This Row],[Quantity Sold]]</f>
        <v>113524.08</v>
      </c>
      <c r="O2613" s="1">
        <f t="shared" si="329"/>
        <v>2024</v>
      </c>
      <c r="P2613" s="1" t="str">
        <f t="shared" si="330"/>
        <v>WOMEN</v>
      </c>
      <c r="Q2613" s="1" t="str">
        <f t="shared" si="336"/>
        <v>Women_Dresses</v>
      </c>
      <c r="T2613" s="1" t="str">
        <f t="shared" si="331"/>
        <v>HIGH PRICE</v>
      </c>
      <c r="U2613" t="str">
        <f t="shared" si="335"/>
        <v>No Discount</v>
      </c>
      <c r="V2613" t="str">
        <f t="shared" si="332"/>
        <v>Other</v>
      </c>
      <c r="W2613" s="1" t="b">
        <f t="shared" si="333"/>
        <v>0</v>
      </c>
      <c r="X2613" t="b">
        <f t="shared" si="334"/>
        <v>0</v>
      </c>
    </row>
    <row r="2614" spans="1:24" ht="28.8" x14ac:dyDescent="0.3">
      <c r="A2614" s="2" t="s">
        <v>2594</v>
      </c>
      <c r="B2614" s="3" t="s">
        <v>6314</v>
      </c>
      <c r="C2614" s="3" t="s">
        <v>7408</v>
      </c>
      <c r="D2614" s="3" t="s">
        <v>7419</v>
      </c>
      <c r="E2614" s="3" t="s">
        <v>7426</v>
      </c>
      <c r="F2614" s="3" t="s">
        <v>7434</v>
      </c>
      <c r="G2614" s="3">
        <v>8900.92</v>
      </c>
      <c r="H2614" s="3">
        <v>4</v>
      </c>
      <c r="I2614" s="8" t="s">
        <v>7944</v>
      </c>
      <c r="J2614" s="3" t="s">
        <v>8163</v>
      </c>
      <c r="K2614" s="3" t="s">
        <v>8168</v>
      </c>
      <c r="L2614" s="3" t="s">
        <v>8170</v>
      </c>
      <c r="M2614" s="4">
        <v>35603.68</v>
      </c>
      <c r="N2614" s="32">
        <f>Table2[[#This Row],[Price]]*Table2[[#This Row],[Quantity Sold]]</f>
        <v>35603.68</v>
      </c>
      <c r="O2614" s="1">
        <f t="shared" si="329"/>
        <v>2023</v>
      </c>
      <c r="P2614" s="1" t="str">
        <f t="shared" si="330"/>
        <v>WOMEN</v>
      </c>
      <c r="Q2614" s="1" t="str">
        <f t="shared" si="336"/>
        <v>Women_Dresses</v>
      </c>
      <c r="T2614" s="1" t="str">
        <f t="shared" si="331"/>
        <v>LOW PRICE</v>
      </c>
      <c r="U2614" t="str">
        <f t="shared" si="335"/>
        <v>No Discount</v>
      </c>
      <c r="V2614" t="str">
        <f t="shared" si="332"/>
        <v>Other</v>
      </c>
      <c r="W2614" s="1" t="b">
        <f t="shared" si="333"/>
        <v>0</v>
      </c>
      <c r="X2614" t="b">
        <f t="shared" si="334"/>
        <v>0</v>
      </c>
    </row>
    <row r="2615" spans="1:24" ht="28.8" x14ac:dyDescent="0.3">
      <c r="A2615" s="2" t="s">
        <v>2595</v>
      </c>
      <c r="B2615" s="3" t="s">
        <v>6315</v>
      </c>
      <c r="C2615" s="3" t="s">
        <v>7406</v>
      </c>
      <c r="D2615" s="3" t="s">
        <v>7421</v>
      </c>
      <c r="E2615" s="3" t="s">
        <v>7426</v>
      </c>
      <c r="F2615" s="3" t="s">
        <v>7430</v>
      </c>
      <c r="G2615" s="3">
        <v>16297.88</v>
      </c>
      <c r="H2615" s="3">
        <v>17</v>
      </c>
      <c r="I2615" s="8" t="s">
        <v>7759</v>
      </c>
      <c r="J2615" s="3" t="s">
        <v>8163</v>
      </c>
      <c r="K2615" s="3" t="s">
        <v>8167</v>
      </c>
      <c r="L2615" s="3" t="s">
        <v>8170</v>
      </c>
      <c r="M2615" s="4">
        <v>277063.96000000002</v>
      </c>
      <c r="N2615" s="32">
        <f>Table2[[#This Row],[Price]]*Table2[[#This Row],[Quantity Sold]]</f>
        <v>277063.95999999996</v>
      </c>
      <c r="O2615" s="1">
        <f t="shared" si="329"/>
        <v>2023</v>
      </c>
      <c r="P2615" s="1" t="str">
        <f t="shared" si="330"/>
        <v>ACCESSORIES</v>
      </c>
      <c r="Q2615" s="1" t="str">
        <f t="shared" si="336"/>
        <v>Accessories_Scarves</v>
      </c>
      <c r="T2615" s="1" t="str">
        <f t="shared" si="331"/>
        <v>HIGH PRICE</v>
      </c>
      <c r="U2615" t="str">
        <f t="shared" si="335"/>
        <v>No Discount</v>
      </c>
      <c r="V2615" t="str">
        <f t="shared" si="332"/>
        <v>Other</v>
      </c>
      <c r="W2615" s="1" t="b">
        <f t="shared" si="333"/>
        <v>1</v>
      </c>
      <c r="X2615" t="b">
        <f t="shared" si="334"/>
        <v>0</v>
      </c>
    </row>
    <row r="2616" spans="1:24" x14ac:dyDescent="0.3">
      <c r="A2616" s="2" t="s">
        <v>2596</v>
      </c>
      <c r="B2616" s="3" t="s">
        <v>5599</v>
      </c>
      <c r="C2616" s="3" t="s">
        <v>7405</v>
      </c>
      <c r="D2616" s="3" t="s">
        <v>7411</v>
      </c>
      <c r="E2616" s="3" t="s">
        <v>7426</v>
      </c>
      <c r="F2616" s="3" t="s">
        <v>7428</v>
      </c>
      <c r="G2616" s="3">
        <v>10164.18</v>
      </c>
      <c r="H2616" s="3">
        <v>19</v>
      </c>
      <c r="I2616" s="8" t="s">
        <v>7565</v>
      </c>
      <c r="J2616" s="3" t="s">
        <v>8162</v>
      </c>
      <c r="K2616" s="3" t="s">
        <v>8168</v>
      </c>
      <c r="L2616" s="3" t="s">
        <v>8170</v>
      </c>
      <c r="M2616" s="4">
        <v>193119.42</v>
      </c>
      <c r="N2616" s="32">
        <f>Table2[[#This Row],[Price]]*Table2[[#This Row],[Quantity Sold]]</f>
        <v>193119.42</v>
      </c>
      <c r="O2616" s="1">
        <f t="shared" si="329"/>
        <v>2024</v>
      </c>
      <c r="P2616" s="1" t="str">
        <f t="shared" si="330"/>
        <v>MEN</v>
      </c>
      <c r="Q2616" s="1" t="str">
        <f t="shared" si="336"/>
        <v>Men_Pants</v>
      </c>
      <c r="T2616" s="1" t="str">
        <f t="shared" si="331"/>
        <v>HIGH PRICE</v>
      </c>
      <c r="U2616" t="str">
        <f t="shared" si="335"/>
        <v>No Discount</v>
      </c>
      <c r="V2616" t="str">
        <f t="shared" si="332"/>
        <v>Other</v>
      </c>
      <c r="W2616" s="1" t="b">
        <f t="shared" si="333"/>
        <v>1</v>
      </c>
      <c r="X2616" t="b">
        <f t="shared" si="334"/>
        <v>0</v>
      </c>
    </row>
    <row r="2617" spans="1:24" x14ac:dyDescent="0.3">
      <c r="A2617" s="2" t="s">
        <v>2597</v>
      </c>
      <c r="B2617" s="3" t="s">
        <v>6316</v>
      </c>
      <c r="C2617" s="3" t="s">
        <v>7405</v>
      </c>
      <c r="D2617" s="3" t="s">
        <v>7410</v>
      </c>
      <c r="E2617" s="3" t="s">
        <v>7423</v>
      </c>
      <c r="F2617" s="3" t="s">
        <v>7431</v>
      </c>
      <c r="G2617" s="3">
        <v>7565.45</v>
      </c>
      <c r="H2617" s="3">
        <v>16</v>
      </c>
      <c r="I2617" s="8" t="s">
        <v>7826</v>
      </c>
      <c r="J2617" s="3" t="s">
        <v>8163</v>
      </c>
      <c r="K2617" s="3" t="s">
        <v>8168</v>
      </c>
      <c r="L2617" s="3" t="s">
        <v>8170</v>
      </c>
      <c r="M2617" s="4">
        <v>121047.2</v>
      </c>
      <c r="N2617" s="32">
        <f>Table2[[#This Row],[Price]]*Table2[[#This Row],[Quantity Sold]]</f>
        <v>121047.2</v>
      </c>
      <c r="O2617" s="1">
        <f t="shared" si="329"/>
        <v>2022</v>
      </c>
      <c r="P2617" s="1" t="str">
        <f t="shared" si="330"/>
        <v>MEN</v>
      </c>
      <c r="Q2617" s="1" t="str">
        <f t="shared" si="336"/>
        <v>Men_Shirts</v>
      </c>
      <c r="T2617" s="1" t="str">
        <f t="shared" si="331"/>
        <v>LOW PRICE</v>
      </c>
      <c r="U2617" t="str">
        <f t="shared" si="335"/>
        <v>Discounted</v>
      </c>
      <c r="V2617" t="str">
        <f t="shared" si="332"/>
        <v>Other</v>
      </c>
      <c r="W2617" s="1" t="b">
        <f t="shared" si="333"/>
        <v>1</v>
      </c>
      <c r="X2617" t="b">
        <f t="shared" si="334"/>
        <v>0</v>
      </c>
    </row>
    <row r="2618" spans="1:24" ht="28.8" x14ac:dyDescent="0.3">
      <c r="A2618" s="2" t="s">
        <v>2598</v>
      </c>
      <c r="B2618" s="3" t="s">
        <v>5288</v>
      </c>
      <c r="C2618" s="3" t="s">
        <v>7408</v>
      </c>
      <c r="D2618" s="3" t="s">
        <v>7419</v>
      </c>
      <c r="E2618" s="3" t="s">
        <v>7426</v>
      </c>
      <c r="F2618" s="3" t="s">
        <v>7428</v>
      </c>
      <c r="G2618" s="3">
        <v>16014.02</v>
      </c>
      <c r="H2618" s="3">
        <v>13</v>
      </c>
      <c r="I2618" s="8" t="s">
        <v>7922</v>
      </c>
      <c r="J2618" s="3" t="s">
        <v>8164</v>
      </c>
      <c r="K2618" s="3" t="s">
        <v>8167</v>
      </c>
      <c r="L2618" s="3" t="s">
        <v>8169</v>
      </c>
      <c r="M2618" s="4">
        <v>166546.14000000001</v>
      </c>
      <c r="N2618" s="32">
        <f>Table2[[#This Row],[Price]]*Table2[[#This Row],[Quantity Sold]]</f>
        <v>208182.26</v>
      </c>
      <c r="O2618" s="1">
        <f t="shared" si="329"/>
        <v>2024</v>
      </c>
      <c r="P2618" s="1" t="str">
        <f t="shared" si="330"/>
        <v>WOMEN</v>
      </c>
      <c r="Q2618" s="1" t="str">
        <f t="shared" si="336"/>
        <v>Women_Dresses</v>
      </c>
      <c r="T2618" s="1" t="str">
        <f t="shared" si="331"/>
        <v>HIGH PRICE</v>
      </c>
      <c r="U2618" t="str">
        <f t="shared" si="335"/>
        <v>Discounted</v>
      </c>
      <c r="V2618" t="str">
        <f t="shared" si="332"/>
        <v>Other</v>
      </c>
      <c r="W2618" s="1" t="b">
        <f t="shared" si="333"/>
        <v>1</v>
      </c>
      <c r="X2618" t="b">
        <f t="shared" si="334"/>
        <v>1</v>
      </c>
    </row>
    <row r="2619" spans="1:24" ht="28.8" x14ac:dyDescent="0.3">
      <c r="A2619" s="2" t="s">
        <v>2599</v>
      </c>
      <c r="B2619" s="3" t="s">
        <v>5896</v>
      </c>
      <c r="C2619" s="3" t="s">
        <v>7406</v>
      </c>
      <c r="D2619" s="3" t="s">
        <v>7421</v>
      </c>
      <c r="E2619" s="3" t="s">
        <v>7426</v>
      </c>
      <c r="F2619" s="3" t="s">
        <v>7433</v>
      </c>
      <c r="G2619" s="3">
        <v>6832.56</v>
      </c>
      <c r="H2619" s="3">
        <v>6</v>
      </c>
      <c r="I2619" s="8" t="s">
        <v>7562</v>
      </c>
      <c r="J2619" s="3" t="s">
        <v>8165</v>
      </c>
      <c r="K2619" s="3" t="s">
        <v>8168</v>
      </c>
      <c r="L2619" s="3" t="s">
        <v>8169</v>
      </c>
      <c r="M2619" s="4">
        <v>32796.620000000003</v>
      </c>
      <c r="N2619" s="32">
        <f>Table2[[#This Row],[Price]]*Table2[[#This Row],[Quantity Sold]]</f>
        <v>40995.360000000001</v>
      </c>
      <c r="O2619" s="1">
        <f t="shared" si="329"/>
        <v>2024</v>
      </c>
      <c r="P2619" s="1" t="str">
        <f t="shared" si="330"/>
        <v>ACCESSORIES</v>
      </c>
      <c r="Q2619" s="1" t="str">
        <f t="shared" si="336"/>
        <v>Accessories_Scarves</v>
      </c>
      <c r="T2619" s="1" t="str">
        <f t="shared" si="331"/>
        <v>LOW PRICE</v>
      </c>
      <c r="U2619" t="str">
        <f t="shared" si="335"/>
        <v>No Discount</v>
      </c>
      <c r="V2619" t="str">
        <f t="shared" si="332"/>
        <v>Other</v>
      </c>
      <c r="W2619" s="1" t="b">
        <f t="shared" si="333"/>
        <v>0</v>
      </c>
      <c r="X2619" t="b">
        <f t="shared" si="334"/>
        <v>1</v>
      </c>
    </row>
    <row r="2620" spans="1:24" ht="28.8" x14ac:dyDescent="0.3">
      <c r="A2620" s="2" t="s">
        <v>2600</v>
      </c>
      <c r="B2620" s="3" t="s">
        <v>4997</v>
      </c>
      <c r="C2620" s="3" t="s">
        <v>7406</v>
      </c>
      <c r="D2620" s="3" t="s">
        <v>7412</v>
      </c>
      <c r="E2620" s="3" t="s">
        <v>7427</v>
      </c>
      <c r="F2620" s="3" t="s">
        <v>7430</v>
      </c>
      <c r="G2620" s="3">
        <v>14426.23</v>
      </c>
      <c r="H2620" s="3">
        <v>19</v>
      </c>
      <c r="I2620" s="8" t="s">
        <v>7649</v>
      </c>
      <c r="J2620" s="3" t="s">
        <v>8163</v>
      </c>
      <c r="K2620" s="3" t="s">
        <v>8168</v>
      </c>
      <c r="L2620" s="3" t="s">
        <v>8170</v>
      </c>
      <c r="M2620" s="4">
        <v>274098.37</v>
      </c>
      <c r="N2620" s="32">
        <f>Table2[[#This Row],[Price]]*Table2[[#This Row],[Quantity Sold]]</f>
        <v>274098.37</v>
      </c>
      <c r="O2620" s="1">
        <f t="shared" si="329"/>
        <v>2023</v>
      </c>
      <c r="P2620" s="1" t="str">
        <f t="shared" si="330"/>
        <v>ACCESSORIES</v>
      </c>
      <c r="Q2620" s="1" t="str">
        <f t="shared" si="336"/>
        <v>Accessories_Hats</v>
      </c>
      <c r="T2620" s="1" t="str">
        <f t="shared" si="331"/>
        <v>HIGH PRICE</v>
      </c>
      <c r="U2620" t="str">
        <f t="shared" si="335"/>
        <v>Discounted</v>
      </c>
      <c r="V2620" t="str">
        <f t="shared" si="332"/>
        <v>Other</v>
      </c>
      <c r="W2620" s="1" t="b">
        <f t="shared" si="333"/>
        <v>1</v>
      </c>
      <c r="X2620" t="b">
        <f t="shared" si="334"/>
        <v>0</v>
      </c>
    </row>
    <row r="2621" spans="1:24" x14ac:dyDescent="0.3">
      <c r="A2621" s="2" t="s">
        <v>2601</v>
      </c>
      <c r="B2621" s="3" t="s">
        <v>6317</v>
      </c>
      <c r="C2621" s="3" t="s">
        <v>7405</v>
      </c>
      <c r="D2621" s="3" t="s">
        <v>7411</v>
      </c>
      <c r="E2621" s="3" t="s">
        <v>7425</v>
      </c>
      <c r="F2621" s="3" t="s">
        <v>7431</v>
      </c>
      <c r="G2621" s="3">
        <v>2749.79</v>
      </c>
      <c r="H2621" s="3">
        <v>19</v>
      </c>
      <c r="I2621" s="8" t="s">
        <v>8075</v>
      </c>
      <c r="J2621" s="3" t="s">
        <v>8165</v>
      </c>
      <c r="K2621" s="3" t="s">
        <v>8167</v>
      </c>
      <c r="L2621" s="3" t="s">
        <v>8169</v>
      </c>
      <c r="M2621" s="4">
        <v>41797.14</v>
      </c>
      <c r="N2621" s="32">
        <f>Table2[[#This Row],[Price]]*Table2[[#This Row],[Quantity Sold]]</f>
        <v>52246.01</v>
      </c>
      <c r="O2621" s="1">
        <f t="shared" si="329"/>
        <v>2023</v>
      </c>
      <c r="P2621" s="1" t="str">
        <f t="shared" si="330"/>
        <v>MEN</v>
      </c>
      <c r="Q2621" s="1" t="str">
        <f t="shared" si="336"/>
        <v>Men_Pants</v>
      </c>
      <c r="T2621" s="1" t="str">
        <f t="shared" si="331"/>
        <v>LOW PRICE</v>
      </c>
      <c r="U2621" t="str">
        <f t="shared" si="335"/>
        <v>No Discount</v>
      </c>
      <c r="V2621" t="str">
        <f t="shared" si="332"/>
        <v>Men's Discounted Item</v>
      </c>
      <c r="W2621" s="1" t="b">
        <f t="shared" si="333"/>
        <v>1</v>
      </c>
      <c r="X2621" t="b">
        <f t="shared" si="334"/>
        <v>1</v>
      </c>
    </row>
    <row r="2622" spans="1:24" ht="28.8" x14ac:dyDescent="0.3">
      <c r="A2622" s="2" t="s">
        <v>2124</v>
      </c>
      <c r="B2622" s="3" t="s">
        <v>6318</v>
      </c>
      <c r="C2622" s="3" t="s">
        <v>7408</v>
      </c>
      <c r="D2622" s="3" t="s">
        <v>7419</v>
      </c>
      <c r="E2622" s="3" t="s">
        <v>7427</v>
      </c>
      <c r="F2622" s="3" t="s">
        <v>7433</v>
      </c>
      <c r="G2622" s="3">
        <v>13366.32</v>
      </c>
      <c r="H2622" s="3">
        <v>12</v>
      </c>
      <c r="I2622" s="8" t="s">
        <v>7540</v>
      </c>
      <c r="J2622" s="3" t="s">
        <v>8166</v>
      </c>
      <c r="K2622" s="3" t="s">
        <v>8167</v>
      </c>
      <c r="L2622" s="3" t="s">
        <v>8169</v>
      </c>
      <c r="M2622" s="4">
        <v>128316.34</v>
      </c>
      <c r="N2622" s="32">
        <f>Table2[[#This Row],[Price]]*Table2[[#This Row],[Quantity Sold]]</f>
        <v>160395.84</v>
      </c>
      <c r="O2622" s="1">
        <f t="shared" si="329"/>
        <v>2023</v>
      </c>
      <c r="P2622" s="1" t="str">
        <f t="shared" si="330"/>
        <v>WOMEN</v>
      </c>
      <c r="Q2622" s="1" t="str">
        <f t="shared" si="336"/>
        <v>Women_Dresses</v>
      </c>
      <c r="T2622" s="1" t="str">
        <f t="shared" si="331"/>
        <v>HIGH PRICE</v>
      </c>
      <c r="U2622" t="str">
        <f t="shared" si="335"/>
        <v>No Discount</v>
      </c>
      <c r="V2622" t="str">
        <f t="shared" si="332"/>
        <v>Other</v>
      </c>
      <c r="W2622" s="1" t="b">
        <f t="shared" si="333"/>
        <v>1</v>
      </c>
      <c r="X2622" t="b">
        <f t="shared" si="334"/>
        <v>1</v>
      </c>
    </row>
    <row r="2623" spans="1:24" x14ac:dyDescent="0.3">
      <c r="A2623" s="2" t="s">
        <v>2602</v>
      </c>
      <c r="B2623" s="3" t="s">
        <v>6319</v>
      </c>
      <c r="C2623" s="3" t="s">
        <v>7407</v>
      </c>
      <c r="D2623" s="3" t="s">
        <v>7415</v>
      </c>
      <c r="E2623" s="3" t="s">
        <v>7425</v>
      </c>
      <c r="F2623" s="3" t="s">
        <v>7430</v>
      </c>
      <c r="G2623" s="3">
        <v>8275.1</v>
      </c>
      <c r="H2623" s="3">
        <v>6</v>
      </c>
      <c r="I2623" s="8" t="s">
        <v>7680</v>
      </c>
      <c r="J2623" s="3" t="s">
        <v>8162</v>
      </c>
      <c r="K2623" s="3" t="s">
        <v>8167</v>
      </c>
      <c r="L2623" s="3" t="s">
        <v>8169</v>
      </c>
      <c r="M2623" s="4">
        <v>39720.480000000003</v>
      </c>
      <c r="N2623" s="32">
        <f>Table2[[#This Row],[Price]]*Table2[[#This Row],[Quantity Sold]]</f>
        <v>49650.600000000006</v>
      </c>
      <c r="O2623" s="1">
        <f t="shared" si="329"/>
        <v>2022</v>
      </c>
      <c r="P2623" s="1" t="str">
        <f t="shared" si="330"/>
        <v>KIDS</v>
      </c>
      <c r="Q2623" s="1" t="str">
        <f t="shared" si="336"/>
        <v>Kids_T-Shirts</v>
      </c>
      <c r="T2623" s="1" t="str">
        <f t="shared" si="331"/>
        <v>LOW PRICE</v>
      </c>
      <c r="U2623" t="str">
        <f t="shared" si="335"/>
        <v>No Discount</v>
      </c>
      <c r="V2623" t="str">
        <f t="shared" si="332"/>
        <v>Other</v>
      </c>
      <c r="W2623" s="1" t="b">
        <f t="shared" si="333"/>
        <v>0</v>
      </c>
      <c r="X2623" t="b">
        <f t="shared" si="334"/>
        <v>1</v>
      </c>
    </row>
    <row r="2624" spans="1:24" ht="28.8" x14ac:dyDescent="0.3">
      <c r="A2624" s="2" t="s">
        <v>2603</v>
      </c>
      <c r="B2624" s="3" t="s">
        <v>6320</v>
      </c>
      <c r="C2624" s="3" t="s">
        <v>7408</v>
      </c>
      <c r="D2624" s="3" t="s">
        <v>7417</v>
      </c>
      <c r="E2624" s="3" t="s">
        <v>7426</v>
      </c>
      <c r="F2624" s="3" t="s">
        <v>7430</v>
      </c>
      <c r="G2624" s="3">
        <v>3935.86</v>
      </c>
      <c r="H2624" s="3">
        <v>16</v>
      </c>
      <c r="I2624" s="8" t="s">
        <v>7795</v>
      </c>
      <c r="J2624" s="3" t="s">
        <v>8163</v>
      </c>
      <c r="K2624" s="3" t="s">
        <v>8168</v>
      </c>
      <c r="L2624" s="3" t="s">
        <v>8170</v>
      </c>
      <c r="M2624" s="4">
        <v>62973.760000000002</v>
      </c>
      <c r="N2624" s="32">
        <f>Table2[[#This Row],[Price]]*Table2[[#This Row],[Quantity Sold]]</f>
        <v>62973.760000000002</v>
      </c>
      <c r="O2624" s="1">
        <f t="shared" si="329"/>
        <v>2024</v>
      </c>
      <c r="P2624" s="1" t="str">
        <f t="shared" si="330"/>
        <v>WOMEN</v>
      </c>
      <c r="Q2624" s="1" t="str">
        <f t="shared" si="336"/>
        <v>Women_Shoes</v>
      </c>
      <c r="T2624" s="1" t="str">
        <f t="shared" si="331"/>
        <v>LOW PRICE</v>
      </c>
      <c r="U2624" t="str">
        <f t="shared" si="335"/>
        <v>No Discount</v>
      </c>
      <c r="V2624" t="str">
        <f t="shared" si="332"/>
        <v>Other</v>
      </c>
      <c r="W2624" s="1" t="b">
        <f t="shared" si="333"/>
        <v>1</v>
      </c>
      <c r="X2624" t="b">
        <f t="shared" si="334"/>
        <v>0</v>
      </c>
    </row>
    <row r="2625" spans="1:24" ht="28.8" x14ac:dyDescent="0.3">
      <c r="A2625" s="2" t="s">
        <v>2604</v>
      </c>
      <c r="B2625" s="3" t="s">
        <v>4063</v>
      </c>
      <c r="C2625" s="3" t="s">
        <v>7407</v>
      </c>
      <c r="D2625" s="3" t="s">
        <v>7418</v>
      </c>
      <c r="E2625" s="3" t="s">
        <v>7427</v>
      </c>
      <c r="F2625" s="3" t="s">
        <v>7428</v>
      </c>
      <c r="G2625" s="3">
        <v>14993.95</v>
      </c>
      <c r="H2625" s="3">
        <v>15</v>
      </c>
      <c r="I2625" s="8" t="s">
        <v>7902</v>
      </c>
      <c r="J2625" s="3" t="s">
        <v>8162</v>
      </c>
      <c r="K2625" s="3" t="s">
        <v>8167</v>
      </c>
      <c r="L2625" s="3" t="s">
        <v>8169</v>
      </c>
      <c r="M2625" s="4">
        <v>179927.4</v>
      </c>
      <c r="N2625" s="32">
        <f>Table2[[#This Row],[Price]]*Table2[[#This Row],[Quantity Sold]]</f>
        <v>224909.25</v>
      </c>
      <c r="O2625" s="1">
        <f t="shared" si="329"/>
        <v>2024</v>
      </c>
      <c r="P2625" s="1" t="str">
        <f t="shared" si="330"/>
        <v>KIDS</v>
      </c>
      <c r="Q2625" s="1" t="str">
        <f t="shared" si="336"/>
        <v>Kids_Sweaters</v>
      </c>
      <c r="T2625" s="1" t="str">
        <f t="shared" si="331"/>
        <v>HIGH PRICE</v>
      </c>
      <c r="U2625" t="str">
        <f t="shared" si="335"/>
        <v>No Discount</v>
      </c>
      <c r="V2625" t="str">
        <f t="shared" si="332"/>
        <v>Other</v>
      </c>
      <c r="W2625" s="1" t="b">
        <f t="shared" si="333"/>
        <v>1</v>
      </c>
      <c r="X2625" t="b">
        <f t="shared" si="334"/>
        <v>1</v>
      </c>
    </row>
    <row r="2626" spans="1:24" x14ac:dyDescent="0.3">
      <c r="A2626" s="2" t="s">
        <v>2605</v>
      </c>
      <c r="B2626" s="3" t="s">
        <v>6321</v>
      </c>
      <c r="C2626" s="3" t="s">
        <v>7405</v>
      </c>
      <c r="D2626" s="3" t="s">
        <v>7411</v>
      </c>
      <c r="E2626" s="3" t="s">
        <v>7423</v>
      </c>
      <c r="F2626" s="3" t="s">
        <v>7433</v>
      </c>
      <c r="G2626" s="3">
        <v>3117.48</v>
      </c>
      <c r="H2626" s="3">
        <v>15</v>
      </c>
      <c r="I2626" s="8" t="s">
        <v>7836</v>
      </c>
      <c r="J2626" s="3" t="s">
        <v>8165</v>
      </c>
      <c r="K2626" s="3" t="s">
        <v>8168</v>
      </c>
      <c r="L2626" s="3" t="s">
        <v>8170</v>
      </c>
      <c r="M2626" s="4">
        <v>46762.2</v>
      </c>
      <c r="N2626" s="32">
        <f>Table2[[#This Row],[Price]]*Table2[[#This Row],[Quantity Sold]]</f>
        <v>46762.2</v>
      </c>
      <c r="O2626" s="1">
        <f t="shared" si="329"/>
        <v>2024</v>
      </c>
      <c r="P2626" s="1" t="str">
        <f t="shared" si="330"/>
        <v>MEN</v>
      </c>
      <c r="Q2626" s="1" t="str">
        <f t="shared" si="336"/>
        <v>Men_Pants</v>
      </c>
      <c r="T2626" s="1" t="str">
        <f t="shared" si="331"/>
        <v>LOW PRICE</v>
      </c>
      <c r="U2626" t="str">
        <f t="shared" si="335"/>
        <v>No Discount</v>
      </c>
      <c r="V2626" t="str">
        <f t="shared" si="332"/>
        <v>Other</v>
      </c>
      <c r="W2626" s="1" t="b">
        <f t="shared" si="333"/>
        <v>1</v>
      </c>
      <c r="X2626" t="b">
        <f t="shared" si="334"/>
        <v>0</v>
      </c>
    </row>
    <row r="2627" spans="1:24" ht="28.8" x14ac:dyDescent="0.3">
      <c r="A2627" s="2" t="s">
        <v>2606</v>
      </c>
      <c r="B2627" s="3" t="s">
        <v>5957</v>
      </c>
      <c r="C2627" s="3" t="s">
        <v>7408</v>
      </c>
      <c r="D2627" s="3" t="s">
        <v>7419</v>
      </c>
      <c r="E2627" s="3" t="s">
        <v>7427</v>
      </c>
      <c r="F2627" s="3" t="s">
        <v>7433</v>
      </c>
      <c r="G2627" s="3">
        <v>13655.99</v>
      </c>
      <c r="H2627" s="3">
        <v>16</v>
      </c>
      <c r="I2627" s="8" t="s">
        <v>7618</v>
      </c>
      <c r="J2627" s="3" t="s">
        <v>8163</v>
      </c>
      <c r="K2627" s="3" t="s">
        <v>8168</v>
      </c>
      <c r="L2627" s="3" t="s">
        <v>8170</v>
      </c>
      <c r="M2627" s="4">
        <v>218495.84</v>
      </c>
      <c r="N2627" s="32">
        <f>Table2[[#This Row],[Price]]*Table2[[#This Row],[Quantity Sold]]</f>
        <v>218495.84</v>
      </c>
      <c r="O2627" s="1">
        <f t="shared" ref="O2627:O2690" si="337">YEAR(I2627)</f>
        <v>2024</v>
      </c>
      <c r="P2627" s="1" t="str">
        <f t="shared" ref="P2627:P2690" si="338">UPPER(C2627)</f>
        <v>WOMEN</v>
      </c>
      <c r="Q2627" s="1" t="str">
        <f t="shared" si="336"/>
        <v>Women_Dresses</v>
      </c>
      <c r="T2627" s="1" t="str">
        <f t="shared" ref="T2627:T2690" si="339">IF(G2627&gt;10000,"HIGH PRICE", "LOW PRICE")</f>
        <v>HIGH PRICE</v>
      </c>
      <c r="U2627" t="str">
        <f t="shared" si="335"/>
        <v>No Discount</v>
      </c>
      <c r="V2627" t="str">
        <f t="shared" ref="V2627:V2690" si="340">IF(AND(C2627 = "Men", L2627 = "Yes"), "Men's Discounted Item", "Other")</f>
        <v>Other</v>
      </c>
      <c r="W2627" s="1" t="b">
        <f t="shared" ref="W2627:W2690" si="341">H2627&gt;=10</f>
        <v>1</v>
      </c>
      <c r="X2627" t="b">
        <f t="shared" ref="X2627:X2690" si="342">L2627 = "Yes"</f>
        <v>0</v>
      </c>
    </row>
    <row r="2628" spans="1:24" x14ac:dyDescent="0.3">
      <c r="A2628" s="2" t="s">
        <v>2607</v>
      </c>
      <c r="B2628" s="3" t="s">
        <v>6322</v>
      </c>
      <c r="C2628" s="3" t="s">
        <v>7405</v>
      </c>
      <c r="D2628" s="3" t="s">
        <v>7409</v>
      </c>
      <c r="E2628" s="3" t="s">
        <v>7424</v>
      </c>
      <c r="F2628" s="3" t="s">
        <v>7428</v>
      </c>
      <c r="G2628" s="3">
        <v>15079.44</v>
      </c>
      <c r="H2628" s="3">
        <v>9</v>
      </c>
      <c r="I2628" s="8" t="s">
        <v>8134</v>
      </c>
      <c r="J2628" s="3" t="s">
        <v>8166</v>
      </c>
      <c r="K2628" s="3" t="s">
        <v>8167</v>
      </c>
      <c r="L2628" s="3" t="s">
        <v>8170</v>
      </c>
      <c r="M2628" s="4">
        <v>135714.96</v>
      </c>
      <c r="N2628" s="32">
        <f>Table2[[#This Row],[Price]]*Table2[[#This Row],[Quantity Sold]]</f>
        <v>135714.96</v>
      </c>
      <c r="O2628" s="1">
        <f t="shared" si="337"/>
        <v>2024</v>
      </c>
      <c r="P2628" s="1" t="str">
        <f t="shared" si="338"/>
        <v>MEN</v>
      </c>
      <c r="Q2628" s="1" t="str">
        <f t="shared" si="336"/>
        <v>Men_Jackets</v>
      </c>
      <c r="T2628" s="1" t="str">
        <f t="shared" si="339"/>
        <v>HIGH PRICE</v>
      </c>
      <c r="U2628" t="str">
        <f t="shared" si="335"/>
        <v>No Discount</v>
      </c>
      <c r="V2628" t="str">
        <f t="shared" si="340"/>
        <v>Other</v>
      </c>
      <c r="W2628" s="1" t="b">
        <f t="shared" si="341"/>
        <v>0</v>
      </c>
      <c r="X2628" t="b">
        <f t="shared" si="342"/>
        <v>0</v>
      </c>
    </row>
    <row r="2629" spans="1:24" ht="28.8" x14ac:dyDescent="0.3">
      <c r="A2629" s="2" t="s">
        <v>2608</v>
      </c>
      <c r="B2629" s="3" t="s">
        <v>6323</v>
      </c>
      <c r="C2629" s="3" t="s">
        <v>7406</v>
      </c>
      <c r="D2629" s="3" t="s">
        <v>7416</v>
      </c>
      <c r="E2629" s="3" t="s">
        <v>7425</v>
      </c>
      <c r="F2629" s="3" t="s">
        <v>7433</v>
      </c>
      <c r="G2629" s="3">
        <v>5829.92</v>
      </c>
      <c r="H2629" s="3">
        <v>9</v>
      </c>
      <c r="I2629" s="8" t="s">
        <v>7626</v>
      </c>
      <c r="J2629" s="3" t="s">
        <v>8164</v>
      </c>
      <c r="K2629" s="3" t="s">
        <v>8167</v>
      </c>
      <c r="L2629" s="3" t="s">
        <v>8170</v>
      </c>
      <c r="M2629" s="4">
        <v>52469.279999999999</v>
      </c>
      <c r="N2629" s="32">
        <f>Table2[[#This Row],[Price]]*Table2[[#This Row],[Quantity Sold]]</f>
        <v>52469.279999999999</v>
      </c>
      <c r="O2629" s="1">
        <f t="shared" si="337"/>
        <v>2023</v>
      </c>
      <c r="P2629" s="1" t="str">
        <f t="shared" si="338"/>
        <v>ACCESSORIES</v>
      </c>
      <c r="Q2629" s="1" t="str">
        <f t="shared" si="336"/>
        <v>Accessories_Belts</v>
      </c>
      <c r="T2629" s="1" t="str">
        <f t="shared" si="339"/>
        <v>LOW PRICE</v>
      </c>
      <c r="U2629" t="str">
        <f t="shared" si="335"/>
        <v>No Discount</v>
      </c>
      <c r="V2629" t="str">
        <f t="shared" si="340"/>
        <v>Other</v>
      </c>
      <c r="W2629" s="1" t="b">
        <f t="shared" si="341"/>
        <v>0</v>
      </c>
      <c r="X2629" t="b">
        <f t="shared" si="342"/>
        <v>0</v>
      </c>
    </row>
    <row r="2630" spans="1:24" ht="28.8" x14ac:dyDescent="0.3">
      <c r="A2630" s="2" t="s">
        <v>2609</v>
      </c>
      <c r="B2630" s="3" t="s">
        <v>6324</v>
      </c>
      <c r="C2630" s="3" t="s">
        <v>7408</v>
      </c>
      <c r="D2630" s="3" t="s">
        <v>7419</v>
      </c>
      <c r="E2630" s="3" t="s">
        <v>7423</v>
      </c>
      <c r="F2630" s="3" t="s">
        <v>7430</v>
      </c>
      <c r="G2630" s="3">
        <v>10311.92</v>
      </c>
      <c r="H2630" s="3">
        <v>18</v>
      </c>
      <c r="I2630" s="8" t="s">
        <v>7870</v>
      </c>
      <c r="J2630" s="3" t="s">
        <v>8165</v>
      </c>
      <c r="K2630" s="3" t="s">
        <v>8167</v>
      </c>
      <c r="L2630" s="3" t="s">
        <v>8169</v>
      </c>
      <c r="M2630" s="4">
        <v>148491.98000000001</v>
      </c>
      <c r="N2630" s="32">
        <f>Table2[[#This Row],[Price]]*Table2[[#This Row],[Quantity Sold]]</f>
        <v>185614.56</v>
      </c>
      <c r="O2630" s="1">
        <f t="shared" si="337"/>
        <v>2023</v>
      </c>
      <c r="P2630" s="1" t="str">
        <f t="shared" si="338"/>
        <v>WOMEN</v>
      </c>
      <c r="Q2630" s="1" t="str">
        <f t="shared" si="336"/>
        <v>Women_Dresses</v>
      </c>
      <c r="T2630" s="1" t="str">
        <f t="shared" si="339"/>
        <v>HIGH PRICE</v>
      </c>
      <c r="U2630" t="str">
        <f t="shared" ref="U2630:U2693" si="343">IF(L2614 = "Yes", "Discounted", "No Discount")</f>
        <v>No Discount</v>
      </c>
      <c r="V2630" t="str">
        <f t="shared" si="340"/>
        <v>Other</v>
      </c>
      <c r="W2630" s="1" t="b">
        <f t="shared" si="341"/>
        <v>1</v>
      </c>
      <c r="X2630" t="b">
        <f t="shared" si="342"/>
        <v>1</v>
      </c>
    </row>
    <row r="2631" spans="1:24" x14ac:dyDescent="0.3">
      <c r="A2631" s="2" t="s">
        <v>2610</v>
      </c>
      <c r="B2631" s="3" t="s">
        <v>6325</v>
      </c>
      <c r="C2631" s="3" t="s">
        <v>7405</v>
      </c>
      <c r="D2631" s="3" t="s">
        <v>7410</v>
      </c>
      <c r="E2631" s="3" t="s">
        <v>7427</v>
      </c>
      <c r="F2631" s="3" t="s">
        <v>7432</v>
      </c>
      <c r="G2631" s="3">
        <v>6881.53</v>
      </c>
      <c r="H2631" s="3">
        <v>1</v>
      </c>
      <c r="I2631" s="8" t="s">
        <v>7819</v>
      </c>
      <c r="J2631" s="3" t="s">
        <v>8166</v>
      </c>
      <c r="K2631" s="3" t="s">
        <v>8167</v>
      </c>
      <c r="L2631" s="3" t="s">
        <v>8169</v>
      </c>
      <c r="M2631" s="4">
        <v>5505.39</v>
      </c>
      <c r="N2631" s="32">
        <f>Table2[[#This Row],[Price]]*Table2[[#This Row],[Quantity Sold]]</f>
        <v>6881.53</v>
      </c>
      <c r="O2631" s="1">
        <f t="shared" si="337"/>
        <v>2023</v>
      </c>
      <c r="P2631" s="1" t="str">
        <f t="shared" si="338"/>
        <v>MEN</v>
      </c>
      <c r="Q2631" s="1" t="str">
        <f t="shared" si="336"/>
        <v>Men_Shirts</v>
      </c>
      <c r="T2631" s="1" t="str">
        <f t="shared" si="339"/>
        <v>LOW PRICE</v>
      </c>
      <c r="U2631" t="str">
        <f t="shared" si="343"/>
        <v>No Discount</v>
      </c>
      <c r="V2631" t="str">
        <f t="shared" si="340"/>
        <v>Men's Discounted Item</v>
      </c>
      <c r="W2631" s="1" t="b">
        <f t="shared" si="341"/>
        <v>0</v>
      </c>
      <c r="X2631" t="b">
        <f t="shared" si="342"/>
        <v>1</v>
      </c>
    </row>
    <row r="2632" spans="1:24" ht="28.8" x14ac:dyDescent="0.3">
      <c r="A2632" s="2" t="s">
        <v>2611</v>
      </c>
      <c r="B2632" s="3" t="s">
        <v>6326</v>
      </c>
      <c r="C2632" s="3" t="s">
        <v>7406</v>
      </c>
      <c r="D2632" s="3" t="s">
        <v>7414</v>
      </c>
      <c r="E2632" s="3" t="s">
        <v>7425</v>
      </c>
      <c r="F2632" s="3" t="s">
        <v>7433</v>
      </c>
      <c r="G2632" s="3">
        <v>6530.44</v>
      </c>
      <c r="H2632" s="3">
        <v>10</v>
      </c>
      <c r="I2632" s="8" t="s">
        <v>7905</v>
      </c>
      <c r="J2632" s="3" t="s">
        <v>8164</v>
      </c>
      <c r="K2632" s="3" t="s">
        <v>8168</v>
      </c>
      <c r="L2632" s="3" t="s">
        <v>8169</v>
      </c>
      <c r="M2632" s="4">
        <v>52243.519999999997</v>
      </c>
      <c r="N2632" s="32">
        <f>Table2[[#This Row],[Price]]*Table2[[#This Row],[Quantity Sold]]</f>
        <v>65304.399999999994</v>
      </c>
      <c r="O2632" s="1">
        <f t="shared" si="337"/>
        <v>2023</v>
      </c>
      <c r="P2632" s="1" t="str">
        <f t="shared" si="338"/>
        <v>ACCESSORIES</v>
      </c>
      <c r="Q2632" s="1" t="str">
        <f t="shared" si="336"/>
        <v>Accessories_Bags</v>
      </c>
      <c r="T2632" s="1" t="str">
        <f t="shared" si="339"/>
        <v>LOW PRICE</v>
      </c>
      <c r="U2632" t="str">
        <f t="shared" si="343"/>
        <v>No Discount</v>
      </c>
      <c r="V2632" t="str">
        <f t="shared" si="340"/>
        <v>Other</v>
      </c>
      <c r="W2632" s="1" t="b">
        <f t="shared" si="341"/>
        <v>1</v>
      </c>
      <c r="X2632" t="b">
        <f t="shared" si="342"/>
        <v>1</v>
      </c>
    </row>
    <row r="2633" spans="1:24" ht="28.8" x14ac:dyDescent="0.3">
      <c r="A2633" s="2" t="s">
        <v>2612</v>
      </c>
      <c r="B2633" s="3" t="s">
        <v>5299</v>
      </c>
      <c r="C2633" s="3" t="s">
        <v>7408</v>
      </c>
      <c r="D2633" s="3" t="s">
        <v>7419</v>
      </c>
      <c r="E2633" s="3" t="s">
        <v>7425</v>
      </c>
      <c r="F2633" s="3" t="s">
        <v>7434</v>
      </c>
      <c r="G2633" s="3">
        <v>7103.97</v>
      </c>
      <c r="H2633" s="3">
        <v>1</v>
      </c>
      <c r="I2633" s="8" t="s">
        <v>7552</v>
      </c>
      <c r="J2633" s="3" t="s">
        <v>8165</v>
      </c>
      <c r="K2633" s="3" t="s">
        <v>8167</v>
      </c>
      <c r="L2633" s="3" t="s">
        <v>8170</v>
      </c>
      <c r="M2633" s="4">
        <v>7103.97</v>
      </c>
      <c r="N2633" s="32">
        <f>Table2[[#This Row],[Price]]*Table2[[#This Row],[Quantity Sold]]</f>
        <v>7103.97</v>
      </c>
      <c r="O2633" s="1">
        <f t="shared" si="337"/>
        <v>2023</v>
      </c>
      <c r="P2633" s="1" t="str">
        <f t="shared" si="338"/>
        <v>WOMEN</v>
      </c>
      <c r="Q2633" s="1" t="str">
        <f t="shared" si="336"/>
        <v>Women_Dresses</v>
      </c>
      <c r="T2633" s="1" t="str">
        <f t="shared" si="339"/>
        <v>LOW PRICE</v>
      </c>
      <c r="U2633" t="str">
        <f t="shared" si="343"/>
        <v>No Discount</v>
      </c>
      <c r="V2633" t="str">
        <f t="shared" si="340"/>
        <v>Other</v>
      </c>
      <c r="W2633" s="1" t="b">
        <f t="shared" si="341"/>
        <v>0</v>
      </c>
      <c r="X2633" t="b">
        <f t="shared" si="342"/>
        <v>0</v>
      </c>
    </row>
    <row r="2634" spans="1:24" ht="28.8" x14ac:dyDescent="0.3">
      <c r="A2634" s="2" t="s">
        <v>2613</v>
      </c>
      <c r="B2634" s="3" t="s">
        <v>6327</v>
      </c>
      <c r="C2634" s="3" t="s">
        <v>7408</v>
      </c>
      <c r="D2634" s="3" t="s">
        <v>7417</v>
      </c>
      <c r="E2634" s="3" t="s">
        <v>7424</v>
      </c>
      <c r="F2634" s="3" t="s">
        <v>7432</v>
      </c>
      <c r="G2634" s="3">
        <v>11257.29</v>
      </c>
      <c r="H2634" s="3">
        <v>4</v>
      </c>
      <c r="I2634" s="8" t="s">
        <v>8063</v>
      </c>
      <c r="J2634" s="3" t="s">
        <v>8165</v>
      </c>
      <c r="K2634" s="3" t="s">
        <v>8168</v>
      </c>
      <c r="L2634" s="3" t="s">
        <v>8169</v>
      </c>
      <c r="M2634" s="4">
        <v>36023.660000000003</v>
      </c>
      <c r="N2634" s="32">
        <f>Table2[[#This Row],[Price]]*Table2[[#This Row],[Quantity Sold]]</f>
        <v>45029.16</v>
      </c>
      <c r="O2634" s="1">
        <f t="shared" si="337"/>
        <v>2024</v>
      </c>
      <c r="P2634" s="1" t="str">
        <f t="shared" si="338"/>
        <v>WOMEN</v>
      </c>
      <c r="Q2634" s="1" t="str">
        <f t="shared" si="336"/>
        <v>Women_Shoes</v>
      </c>
      <c r="T2634" s="1" t="str">
        <f t="shared" si="339"/>
        <v>HIGH PRICE</v>
      </c>
      <c r="U2634" t="str">
        <f t="shared" si="343"/>
        <v>Discounted</v>
      </c>
      <c r="V2634" t="str">
        <f t="shared" si="340"/>
        <v>Other</v>
      </c>
      <c r="W2634" s="1" t="b">
        <f t="shared" si="341"/>
        <v>0</v>
      </c>
      <c r="X2634" t="b">
        <f t="shared" si="342"/>
        <v>1</v>
      </c>
    </row>
    <row r="2635" spans="1:24" ht="28.8" x14ac:dyDescent="0.3">
      <c r="A2635" s="2" t="s">
        <v>2614</v>
      </c>
      <c r="B2635" s="3" t="s">
        <v>6328</v>
      </c>
      <c r="C2635" s="3" t="s">
        <v>7408</v>
      </c>
      <c r="D2635" s="3" t="s">
        <v>7420</v>
      </c>
      <c r="E2635" s="3" t="s">
        <v>7427</v>
      </c>
      <c r="F2635" s="3" t="s">
        <v>7434</v>
      </c>
      <c r="G2635" s="3">
        <v>8803.81</v>
      </c>
      <c r="H2635" s="3">
        <v>3</v>
      </c>
      <c r="I2635" s="8" t="s">
        <v>8115</v>
      </c>
      <c r="J2635" s="3" t="s">
        <v>8166</v>
      </c>
      <c r="K2635" s="3" t="s">
        <v>8168</v>
      </c>
      <c r="L2635" s="3" t="s">
        <v>8170</v>
      </c>
      <c r="M2635" s="4">
        <v>26411.43</v>
      </c>
      <c r="N2635" s="32">
        <f>Table2[[#This Row],[Price]]*Table2[[#This Row],[Quantity Sold]]</f>
        <v>26411.43</v>
      </c>
      <c r="O2635" s="1">
        <f t="shared" si="337"/>
        <v>2023</v>
      </c>
      <c r="P2635" s="1" t="str">
        <f t="shared" si="338"/>
        <v>WOMEN</v>
      </c>
      <c r="Q2635" s="1" t="str">
        <f t="shared" si="336"/>
        <v>Women_Tops</v>
      </c>
      <c r="T2635" s="1" t="str">
        <f t="shared" si="339"/>
        <v>LOW PRICE</v>
      </c>
      <c r="U2635" t="str">
        <f t="shared" si="343"/>
        <v>Discounted</v>
      </c>
      <c r="V2635" t="str">
        <f t="shared" si="340"/>
        <v>Other</v>
      </c>
      <c r="W2635" s="1" t="b">
        <f t="shared" si="341"/>
        <v>0</v>
      </c>
      <c r="X2635" t="b">
        <f t="shared" si="342"/>
        <v>0</v>
      </c>
    </row>
    <row r="2636" spans="1:24" ht="28.8" x14ac:dyDescent="0.3">
      <c r="A2636" s="2" t="s">
        <v>2615</v>
      </c>
      <c r="B2636" s="3" t="s">
        <v>6329</v>
      </c>
      <c r="C2636" s="3" t="s">
        <v>7408</v>
      </c>
      <c r="D2636" s="3" t="s">
        <v>7419</v>
      </c>
      <c r="E2636" s="3" t="s">
        <v>7426</v>
      </c>
      <c r="F2636" s="3" t="s">
        <v>7430</v>
      </c>
      <c r="G2636" s="3">
        <v>10736.05</v>
      </c>
      <c r="H2636" s="3">
        <v>3</v>
      </c>
      <c r="I2636" s="8" t="s">
        <v>7867</v>
      </c>
      <c r="J2636" s="3" t="s">
        <v>8166</v>
      </c>
      <c r="K2636" s="3" t="s">
        <v>8167</v>
      </c>
      <c r="L2636" s="3" t="s">
        <v>8169</v>
      </c>
      <c r="M2636" s="4">
        <v>25766.52</v>
      </c>
      <c r="N2636" s="32">
        <f>Table2[[#This Row],[Price]]*Table2[[#This Row],[Quantity Sold]]</f>
        <v>32208.149999999998</v>
      </c>
      <c r="O2636" s="1">
        <f t="shared" si="337"/>
        <v>2023</v>
      </c>
      <c r="P2636" s="1" t="str">
        <f t="shared" si="338"/>
        <v>WOMEN</v>
      </c>
      <c r="Q2636" s="1" t="str">
        <f t="shared" si="336"/>
        <v>Women_Dresses</v>
      </c>
      <c r="T2636" s="1" t="str">
        <f t="shared" si="339"/>
        <v>HIGH PRICE</v>
      </c>
      <c r="U2636" t="str">
        <f t="shared" si="343"/>
        <v>No Discount</v>
      </c>
      <c r="V2636" t="str">
        <f t="shared" si="340"/>
        <v>Other</v>
      </c>
      <c r="W2636" s="1" t="b">
        <f t="shared" si="341"/>
        <v>0</v>
      </c>
      <c r="X2636" t="b">
        <f t="shared" si="342"/>
        <v>1</v>
      </c>
    </row>
    <row r="2637" spans="1:24" x14ac:dyDescent="0.3">
      <c r="A2637" s="2" t="s">
        <v>2616</v>
      </c>
      <c r="B2637" s="3" t="s">
        <v>6084</v>
      </c>
      <c r="C2637" s="3" t="s">
        <v>7407</v>
      </c>
      <c r="D2637" s="3" t="s">
        <v>7415</v>
      </c>
      <c r="E2637" s="3" t="s">
        <v>7427</v>
      </c>
      <c r="F2637" s="3" t="s">
        <v>7430</v>
      </c>
      <c r="G2637" s="3">
        <v>11311.24</v>
      </c>
      <c r="H2637" s="3">
        <v>17</v>
      </c>
      <c r="I2637" s="8" t="s">
        <v>7593</v>
      </c>
      <c r="J2637" s="3" t="s">
        <v>8164</v>
      </c>
      <c r="K2637" s="3" t="s">
        <v>8167</v>
      </c>
      <c r="L2637" s="3" t="s">
        <v>8169</v>
      </c>
      <c r="M2637" s="4">
        <v>153833.03</v>
      </c>
      <c r="N2637" s="32">
        <f>Table2[[#This Row],[Price]]*Table2[[#This Row],[Quantity Sold]]</f>
        <v>192291.08</v>
      </c>
      <c r="O2637" s="1">
        <f t="shared" si="337"/>
        <v>2024</v>
      </c>
      <c r="P2637" s="1" t="str">
        <f t="shared" si="338"/>
        <v>KIDS</v>
      </c>
      <c r="Q2637" s="1" t="str">
        <f t="shared" si="336"/>
        <v>Kids_T-Shirts</v>
      </c>
      <c r="T2637" s="1" t="str">
        <f t="shared" si="339"/>
        <v>HIGH PRICE</v>
      </c>
      <c r="U2637" t="str">
        <f t="shared" si="343"/>
        <v>Discounted</v>
      </c>
      <c r="V2637" t="str">
        <f t="shared" si="340"/>
        <v>Other</v>
      </c>
      <c r="W2637" s="1" t="b">
        <f t="shared" si="341"/>
        <v>1</v>
      </c>
      <c r="X2637" t="b">
        <f t="shared" si="342"/>
        <v>1</v>
      </c>
    </row>
    <row r="2638" spans="1:24" ht="28.8" x14ac:dyDescent="0.3">
      <c r="A2638" s="2" t="s">
        <v>2617</v>
      </c>
      <c r="B2638" s="3" t="s">
        <v>6330</v>
      </c>
      <c r="C2638" s="3" t="s">
        <v>7406</v>
      </c>
      <c r="D2638" s="3" t="s">
        <v>7421</v>
      </c>
      <c r="E2638" s="3" t="s">
        <v>7425</v>
      </c>
      <c r="F2638" s="3" t="s">
        <v>7430</v>
      </c>
      <c r="G2638" s="3">
        <v>4701.12</v>
      </c>
      <c r="H2638" s="3">
        <v>4</v>
      </c>
      <c r="I2638" s="8" t="s">
        <v>7671</v>
      </c>
      <c r="J2638" s="3" t="s">
        <v>8166</v>
      </c>
      <c r="K2638" s="3" t="s">
        <v>8167</v>
      </c>
      <c r="L2638" s="3" t="s">
        <v>8170</v>
      </c>
      <c r="M2638" s="4">
        <v>18804.48</v>
      </c>
      <c r="N2638" s="32">
        <f>Table2[[#This Row],[Price]]*Table2[[#This Row],[Quantity Sold]]</f>
        <v>18804.48</v>
      </c>
      <c r="O2638" s="1">
        <f t="shared" si="337"/>
        <v>2024</v>
      </c>
      <c r="P2638" s="1" t="str">
        <f t="shared" si="338"/>
        <v>ACCESSORIES</v>
      </c>
      <c r="Q2638" s="1" t="str">
        <f t="shared" si="336"/>
        <v>Accessories_Scarves</v>
      </c>
      <c r="T2638" s="1" t="str">
        <f t="shared" si="339"/>
        <v>LOW PRICE</v>
      </c>
      <c r="U2638" t="str">
        <f t="shared" si="343"/>
        <v>Discounted</v>
      </c>
      <c r="V2638" t="str">
        <f t="shared" si="340"/>
        <v>Other</v>
      </c>
      <c r="W2638" s="1" t="b">
        <f t="shared" si="341"/>
        <v>0</v>
      </c>
      <c r="X2638" t="b">
        <f t="shared" si="342"/>
        <v>0</v>
      </c>
    </row>
    <row r="2639" spans="1:24" x14ac:dyDescent="0.3">
      <c r="A2639" s="2" t="s">
        <v>2618</v>
      </c>
      <c r="B2639" s="3" t="s">
        <v>6331</v>
      </c>
      <c r="C2639" s="3" t="s">
        <v>7407</v>
      </c>
      <c r="D2639" s="3" t="s">
        <v>7413</v>
      </c>
      <c r="E2639" s="3" t="s">
        <v>7424</v>
      </c>
      <c r="F2639" s="3" t="s">
        <v>7434</v>
      </c>
      <c r="G2639" s="3">
        <v>6244.09</v>
      </c>
      <c r="H2639" s="3">
        <v>6</v>
      </c>
      <c r="I2639" s="8" t="s">
        <v>7658</v>
      </c>
      <c r="J2639" s="3" t="s">
        <v>8166</v>
      </c>
      <c r="K2639" s="3" t="s">
        <v>8167</v>
      </c>
      <c r="L2639" s="3" t="s">
        <v>8169</v>
      </c>
      <c r="M2639" s="4">
        <v>29971.3</v>
      </c>
      <c r="N2639" s="32">
        <f>Table2[[#This Row],[Price]]*Table2[[#This Row],[Quantity Sold]]</f>
        <v>37464.54</v>
      </c>
      <c r="O2639" s="1">
        <f t="shared" si="337"/>
        <v>2024</v>
      </c>
      <c r="P2639" s="1" t="str">
        <f t="shared" si="338"/>
        <v>KIDS</v>
      </c>
      <c r="Q2639" s="1" t="str">
        <f t="shared" si="336"/>
        <v>Kids_Shorts</v>
      </c>
      <c r="T2639" s="1" t="str">
        <f t="shared" si="339"/>
        <v>LOW PRICE</v>
      </c>
      <c r="U2639" t="str">
        <f t="shared" si="343"/>
        <v>Discounted</v>
      </c>
      <c r="V2639" t="str">
        <f t="shared" si="340"/>
        <v>Other</v>
      </c>
      <c r="W2639" s="1" t="b">
        <f t="shared" si="341"/>
        <v>0</v>
      </c>
      <c r="X2639" t="b">
        <f t="shared" si="342"/>
        <v>1</v>
      </c>
    </row>
    <row r="2640" spans="1:24" x14ac:dyDescent="0.3">
      <c r="A2640" s="2" t="s">
        <v>2619</v>
      </c>
      <c r="B2640" s="3" t="s">
        <v>4072</v>
      </c>
      <c r="C2640" s="3" t="s">
        <v>7405</v>
      </c>
      <c r="D2640" s="3" t="s">
        <v>7417</v>
      </c>
      <c r="E2640" s="3" t="s">
        <v>7423</v>
      </c>
      <c r="F2640" s="3" t="s">
        <v>7431</v>
      </c>
      <c r="G2640" s="3">
        <v>4092.73</v>
      </c>
      <c r="H2640" s="3">
        <v>11</v>
      </c>
      <c r="I2640" s="8" t="s">
        <v>7957</v>
      </c>
      <c r="J2640" s="3" t="s">
        <v>8166</v>
      </c>
      <c r="K2640" s="3" t="s">
        <v>8167</v>
      </c>
      <c r="L2640" s="3" t="s">
        <v>8170</v>
      </c>
      <c r="M2640" s="4">
        <v>45020.03</v>
      </c>
      <c r="N2640" s="32">
        <f>Table2[[#This Row],[Price]]*Table2[[#This Row],[Quantity Sold]]</f>
        <v>45020.03</v>
      </c>
      <c r="O2640" s="1">
        <f t="shared" si="337"/>
        <v>2022</v>
      </c>
      <c r="P2640" s="1" t="str">
        <f t="shared" si="338"/>
        <v>MEN</v>
      </c>
      <c r="Q2640" s="1" t="str">
        <f t="shared" si="336"/>
        <v>Men_Shoes</v>
      </c>
      <c r="T2640" s="1" t="str">
        <f t="shared" si="339"/>
        <v>LOW PRICE</v>
      </c>
      <c r="U2640" t="str">
        <f t="shared" si="343"/>
        <v>No Discount</v>
      </c>
      <c r="V2640" t="str">
        <f t="shared" si="340"/>
        <v>Other</v>
      </c>
      <c r="W2640" s="1" t="b">
        <f t="shared" si="341"/>
        <v>1</v>
      </c>
      <c r="X2640" t="b">
        <f t="shared" si="342"/>
        <v>0</v>
      </c>
    </row>
    <row r="2641" spans="1:24" ht="28.8" x14ac:dyDescent="0.3">
      <c r="A2641" s="2" t="s">
        <v>2620</v>
      </c>
      <c r="B2641" s="3" t="s">
        <v>6332</v>
      </c>
      <c r="C2641" s="3" t="s">
        <v>7406</v>
      </c>
      <c r="D2641" s="3" t="s">
        <v>7412</v>
      </c>
      <c r="E2641" s="3" t="s">
        <v>7423</v>
      </c>
      <c r="F2641" s="3" t="s">
        <v>7434</v>
      </c>
      <c r="G2641" s="3">
        <v>15724.35</v>
      </c>
      <c r="H2641" s="3">
        <v>5</v>
      </c>
      <c r="I2641" s="8" t="s">
        <v>7776</v>
      </c>
      <c r="J2641" s="3" t="s">
        <v>8165</v>
      </c>
      <c r="K2641" s="3" t="s">
        <v>8167</v>
      </c>
      <c r="L2641" s="3" t="s">
        <v>8170</v>
      </c>
      <c r="M2641" s="4">
        <v>78621.75</v>
      </c>
      <c r="N2641" s="32">
        <f>Table2[[#This Row],[Price]]*Table2[[#This Row],[Quantity Sold]]</f>
        <v>78621.75</v>
      </c>
      <c r="O2641" s="1">
        <f t="shared" si="337"/>
        <v>2023</v>
      </c>
      <c r="P2641" s="1" t="str">
        <f t="shared" si="338"/>
        <v>ACCESSORIES</v>
      </c>
      <c r="Q2641" s="1" t="str">
        <f t="shared" si="336"/>
        <v>Accessories_Hats</v>
      </c>
      <c r="T2641" s="1" t="str">
        <f t="shared" si="339"/>
        <v>HIGH PRICE</v>
      </c>
      <c r="U2641" t="str">
        <f t="shared" si="343"/>
        <v>Discounted</v>
      </c>
      <c r="V2641" t="str">
        <f t="shared" si="340"/>
        <v>Other</v>
      </c>
      <c r="W2641" s="1" t="b">
        <f t="shared" si="341"/>
        <v>0</v>
      </c>
      <c r="X2641" t="b">
        <f t="shared" si="342"/>
        <v>0</v>
      </c>
    </row>
    <row r="2642" spans="1:24" x14ac:dyDescent="0.3">
      <c r="A2642" s="2" t="s">
        <v>2621</v>
      </c>
      <c r="B2642" s="3" t="s">
        <v>6333</v>
      </c>
      <c r="C2642" s="3" t="s">
        <v>7407</v>
      </c>
      <c r="D2642" s="3" t="s">
        <v>7413</v>
      </c>
      <c r="E2642" s="3" t="s">
        <v>7423</v>
      </c>
      <c r="F2642" s="3" t="s">
        <v>7428</v>
      </c>
      <c r="G2642" s="3">
        <v>5272.99</v>
      </c>
      <c r="H2642" s="3">
        <v>1</v>
      </c>
      <c r="I2642" s="8" t="s">
        <v>7593</v>
      </c>
      <c r="J2642" s="3" t="s">
        <v>8164</v>
      </c>
      <c r="K2642" s="3" t="s">
        <v>8168</v>
      </c>
      <c r="L2642" s="3" t="s">
        <v>8170</v>
      </c>
      <c r="M2642" s="4">
        <v>5272.99</v>
      </c>
      <c r="N2642" s="32">
        <f>Table2[[#This Row],[Price]]*Table2[[#This Row],[Quantity Sold]]</f>
        <v>5272.99</v>
      </c>
      <c r="O2642" s="1">
        <f t="shared" si="337"/>
        <v>2024</v>
      </c>
      <c r="P2642" s="1" t="str">
        <f t="shared" si="338"/>
        <v>KIDS</v>
      </c>
      <c r="Q2642" s="1" t="str">
        <f t="shared" ref="Q2642:Q2705" si="344">CONCATENATE(C2642, "_",D2642)</f>
        <v>Kids_Shorts</v>
      </c>
      <c r="T2642" s="1" t="str">
        <f t="shared" si="339"/>
        <v>LOW PRICE</v>
      </c>
      <c r="U2642" t="str">
        <f t="shared" si="343"/>
        <v>No Discount</v>
      </c>
      <c r="V2642" t="str">
        <f t="shared" si="340"/>
        <v>Other</v>
      </c>
      <c r="W2642" s="1" t="b">
        <f t="shared" si="341"/>
        <v>0</v>
      </c>
      <c r="X2642" t="b">
        <f t="shared" si="342"/>
        <v>0</v>
      </c>
    </row>
    <row r="2643" spans="1:24" ht="28.8" x14ac:dyDescent="0.3">
      <c r="A2643" s="2" t="s">
        <v>2622</v>
      </c>
      <c r="B2643" s="3" t="s">
        <v>4143</v>
      </c>
      <c r="C2643" s="3" t="s">
        <v>7408</v>
      </c>
      <c r="D2643" s="3" t="s">
        <v>7420</v>
      </c>
      <c r="E2643" s="3" t="s">
        <v>7426</v>
      </c>
      <c r="F2643" s="3" t="s">
        <v>7431</v>
      </c>
      <c r="G2643" s="3">
        <v>4423.8999999999996</v>
      </c>
      <c r="H2643" s="3">
        <v>15</v>
      </c>
      <c r="I2643" s="8" t="s">
        <v>7558</v>
      </c>
      <c r="J2643" s="3" t="s">
        <v>8164</v>
      </c>
      <c r="K2643" s="3" t="s">
        <v>8168</v>
      </c>
      <c r="L2643" s="3" t="s">
        <v>8170</v>
      </c>
      <c r="M2643" s="4">
        <v>66358.5</v>
      </c>
      <c r="N2643" s="32">
        <f>Table2[[#This Row],[Price]]*Table2[[#This Row],[Quantity Sold]]</f>
        <v>66358.5</v>
      </c>
      <c r="O2643" s="1">
        <f t="shared" si="337"/>
        <v>2024</v>
      </c>
      <c r="P2643" s="1" t="str">
        <f t="shared" si="338"/>
        <v>WOMEN</v>
      </c>
      <c r="Q2643" s="1" t="str">
        <f t="shared" si="344"/>
        <v>Women_Tops</v>
      </c>
      <c r="T2643" s="1" t="str">
        <f t="shared" si="339"/>
        <v>LOW PRICE</v>
      </c>
      <c r="U2643" t="str">
        <f t="shared" si="343"/>
        <v>No Discount</v>
      </c>
      <c r="V2643" t="str">
        <f t="shared" si="340"/>
        <v>Other</v>
      </c>
      <c r="W2643" s="1" t="b">
        <f t="shared" si="341"/>
        <v>1</v>
      </c>
      <c r="X2643" t="b">
        <f t="shared" si="342"/>
        <v>0</v>
      </c>
    </row>
    <row r="2644" spans="1:24" ht="28.8" x14ac:dyDescent="0.3">
      <c r="A2644" s="2" t="s">
        <v>2623</v>
      </c>
      <c r="B2644" s="3" t="s">
        <v>5279</v>
      </c>
      <c r="C2644" s="3" t="s">
        <v>7406</v>
      </c>
      <c r="D2644" s="3" t="s">
        <v>7414</v>
      </c>
      <c r="E2644" s="3" t="s">
        <v>7427</v>
      </c>
      <c r="F2644" s="3" t="s">
        <v>7434</v>
      </c>
      <c r="G2644" s="3">
        <v>3675.24</v>
      </c>
      <c r="H2644" s="3">
        <v>15</v>
      </c>
      <c r="I2644" s="8" t="s">
        <v>7874</v>
      </c>
      <c r="J2644" s="3" t="s">
        <v>8162</v>
      </c>
      <c r="K2644" s="3" t="s">
        <v>8167</v>
      </c>
      <c r="L2644" s="3" t="s">
        <v>8169</v>
      </c>
      <c r="M2644" s="4">
        <v>44102.879999999997</v>
      </c>
      <c r="N2644" s="32">
        <f>Table2[[#This Row],[Price]]*Table2[[#This Row],[Quantity Sold]]</f>
        <v>55128.6</v>
      </c>
      <c r="O2644" s="1">
        <f t="shared" si="337"/>
        <v>2023</v>
      </c>
      <c r="P2644" s="1" t="str">
        <f t="shared" si="338"/>
        <v>ACCESSORIES</v>
      </c>
      <c r="Q2644" s="1" t="str">
        <f t="shared" si="344"/>
        <v>Accessories_Bags</v>
      </c>
      <c r="T2644" s="1" t="str">
        <f t="shared" si="339"/>
        <v>LOW PRICE</v>
      </c>
      <c r="U2644" t="str">
        <f t="shared" si="343"/>
        <v>No Discount</v>
      </c>
      <c r="V2644" t="str">
        <f t="shared" si="340"/>
        <v>Other</v>
      </c>
      <c r="W2644" s="1" t="b">
        <f t="shared" si="341"/>
        <v>1</v>
      </c>
      <c r="X2644" t="b">
        <f t="shared" si="342"/>
        <v>1</v>
      </c>
    </row>
    <row r="2645" spans="1:24" x14ac:dyDescent="0.3">
      <c r="A2645" s="2" t="s">
        <v>2624</v>
      </c>
      <c r="B2645" s="3" t="s">
        <v>6334</v>
      </c>
      <c r="C2645" s="3" t="s">
        <v>7405</v>
      </c>
      <c r="D2645" s="3" t="s">
        <v>7411</v>
      </c>
      <c r="E2645" s="3" t="s">
        <v>7424</v>
      </c>
      <c r="F2645" s="3" t="s">
        <v>7433</v>
      </c>
      <c r="G2645" s="3">
        <v>16194.96</v>
      </c>
      <c r="H2645" s="3">
        <v>14</v>
      </c>
      <c r="I2645" s="8" t="s">
        <v>7539</v>
      </c>
      <c r="J2645" s="3" t="s">
        <v>8165</v>
      </c>
      <c r="K2645" s="3" t="s">
        <v>8168</v>
      </c>
      <c r="L2645" s="3" t="s">
        <v>8169</v>
      </c>
      <c r="M2645" s="4">
        <v>181383.22</v>
      </c>
      <c r="N2645" s="32">
        <f>Table2[[#This Row],[Price]]*Table2[[#This Row],[Quantity Sold]]</f>
        <v>226729.44</v>
      </c>
      <c r="O2645" s="1">
        <f t="shared" si="337"/>
        <v>2023</v>
      </c>
      <c r="P2645" s="1" t="str">
        <f t="shared" si="338"/>
        <v>MEN</v>
      </c>
      <c r="Q2645" s="1" t="str">
        <f t="shared" si="344"/>
        <v>Men_Pants</v>
      </c>
      <c r="T2645" s="1" t="str">
        <f t="shared" si="339"/>
        <v>HIGH PRICE</v>
      </c>
      <c r="U2645" t="str">
        <f t="shared" si="343"/>
        <v>No Discount</v>
      </c>
      <c r="V2645" t="str">
        <f t="shared" si="340"/>
        <v>Men's Discounted Item</v>
      </c>
      <c r="W2645" s="1" t="b">
        <f t="shared" si="341"/>
        <v>1</v>
      </c>
      <c r="X2645" t="b">
        <f t="shared" si="342"/>
        <v>1</v>
      </c>
    </row>
    <row r="2646" spans="1:24" ht="28.8" x14ac:dyDescent="0.3">
      <c r="A2646" s="2" t="s">
        <v>2625</v>
      </c>
      <c r="B2646" s="3" t="s">
        <v>4351</v>
      </c>
      <c r="C2646" s="3" t="s">
        <v>7408</v>
      </c>
      <c r="D2646" s="3" t="s">
        <v>7417</v>
      </c>
      <c r="E2646" s="3" t="s">
        <v>7425</v>
      </c>
      <c r="F2646" s="3" t="s">
        <v>7431</v>
      </c>
      <c r="G2646" s="3">
        <v>2352.2199999999998</v>
      </c>
      <c r="H2646" s="3">
        <v>6</v>
      </c>
      <c r="I2646" s="8" t="s">
        <v>7564</v>
      </c>
      <c r="J2646" s="3" t="s">
        <v>8165</v>
      </c>
      <c r="K2646" s="3" t="s">
        <v>8167</v>
      </c>
      <c r="L2646" s="3" t="s">
        <v>8169</v>
      </c>
      <c r="M2646" s="4">
        <v>11290.49</v>
      </c>
      <c r="N2646" s="32">
        <f>Table2[[#This Row],[Price]]*Table2[[#This Row],[Quantity Sold]]</f>
        <v>14113.32</v>
      </c>
      <c r="O2646" s="1">
        <f t="shared" si="337"/>
        <v>2022</v>
      </c>
      <c r="P2646" s="1" t="str">
        <f t="shared" si="338"/>
        <v>WOMEN</v>
      </c>
      <c r="Q2646" s="1" t="str">
        <f t="shared" si="344"/>
        <v>Women_Shoes</v>
      </c>
      <c r="T2646" s="1" t="str">
        <f t="shared" si="339"/>
        <v>LOW PRICE</v>
      </c>
      <c r="U2646" t="str">
        <f t="shared" si="343"/>
        <v>Discounted</v>
      </c>
      <c r="V2646" t="str">
        <f t="shared" si="340"/>
        <v>Other</v>
      </c>
      <c r="W2646" s="1" t="b">
        <f t="shared" si="341"/>
        <v>0</v>
      </c>
      <c r="X2646" t="b">
        <f t="shared" si="342"/>
        <v>1</v>
      </c>
    </row>
    <row r="2647" spans="1:24" x14ac:dyDescent="0.3">
      <c r="A2647" s="2" t="s">
        <v>2626</v>
      </c>
      <c r="B2647" s="3" t="s">
        <v>6335</v>
      </c>
      <c r="C2647" s="3" t="s">
        <v>7407</v>
      </c>
      <c r="D2647" s="3" t="s">
        <v>7413</v>
      </c>
      <c r="E2647" s="3" t="s">
        <v>7426</v>
      </c>
      <c r="F2647" s="3" t="s">
        <v>7433</v>
      </c>
      <c r="G2647" s="3">
        <v>3529.16</v>
      </c>
      <c r="H2647" s="3">
        <v>9</v>
      </c>
      <c r="I2647" s="8" t="s">
        <v>7637</v>
      </c>
      <c r="J2647" s="3" t="s">
        <v>8162</v>
      </c>
      <c r="K2647" s="3" t="s">
        <v>8167</v>
      </c>
      <c r="L2647" s="3" t="s">
        <v>8170</v>
      </c>
      <c r="M2647" s="4">
        <v>31762.44</v>
      </c>
      <c r="N2647" s="32">
        <f>Table2[[#This Row],[Price]]*Table2[[#This Row],[Quantity Sold]]</f>
        <v>31762.44</v>
      </c>
      <c r="O2647" s="1">
        <f t="shared" si="337"/>
        <v>2023</v>
      </c>
      <c r="P2647" s="1" t="str">
        <f t="shared" si="338"/>
        <v>KIDS</v>
      </c>
      <c r="Q2647" s="1" t="str">
        <f t="shared" si="344"/>
        <v>Kids_Shorts</v>
      </c>
      <c r="T2647" s="1" t="str">
        <f t="shared" si="339"/>
        <v>LOW PRICE</v>
      </c>
      <c r="U2647" t="str">
        <f t="shared" si="343"/>
        <v>Discounted</v>
      </c>
      <c r="V2647" t="str">
        <f t="shared" si="340"/>
        <v>Other</v>
      </c>
      <c r="W2647" s="1" t="b">
        <f t="shared" si="341"/>
        <v>0</v>
      </c>
      <c r="X2647" t="b">
        <f t="shared" si="342"/>
        <v>0</v>
      </c>
    </row>
    <row r="2648" spans="1:24" ht="28.8" x14ac:dyDescent="0.3">
      <c r="A2648" s="2" t="s">
        <v>2627</v>
      </c>
      <c r="B2648" s="3" t="s">
        <v>6336</v>
      </c>
      <c r="C2648" s="3" t="s">
        <v>7408</v>
      </c>
      <c r="D2648" s="3" t="s">
        <v>7420</v>
      </c>
      <c r="E2648" s="3" t="s">
        <v>7427</v>
      </c>
      <c r="F2648" s="3" t="s">
        <v>7429</v>
      </c>
      <c r="G2648" s="3">
        <v>8337.35</v>
      </c>
      <c r="H2648" s="3">
        <v>11</v>
      </c>
      <c r="I2648" s="8" t="s">
        <v>7504</v>
      </c>
      <c r="J2648" s="3" t="s">
        <v>8166</v>
      </c>
      <c r="K2648" s="3" t="s">
        <v>8168</v>
      </c>
      <c r="L2648" s="3" t="s">
        <v>8169</v>
      </c>
      <c r="M2648" s="4">
        <v>73368.679999999993</v>
      </c>
      <c r="N2648" s="32">
        <f>Table2[[#This Row],[Price]]*Table2[[#This Row],[Quantity Sold]]</f>
        <v>91710.85</v>
      </c>
      <c r="O2648" s="1">
        <f t="shared" si="337"/>
        <v>2023</v>
      </c>
      <c r="P2648" s="1" t="str">
        <f t="shared" si="338"/>
        <v>WOMEN</v>
      </c>
      <c r="Q2648" s="1" t="str">
        <f t="shared" si="344"/>
        <v>Women_Tops</v>
      </c>
      <c r="T2648" s="1" t="str">
        <f t="shared" si="339"/>
        <v>LOW PRICE</v>
      </c>
      <c r="U2648" t="str">
        <f t="shared" si="343"/>
        <v>Discounted</v>
      </c>
      <c r="V2648" t="str">
        <f t="shared" si="340"/>
        <v>Other</v>
      </c>
      <c r="W2648" s="1" t="b">
        <f t="shared" si="341"/>
        <v>1</v>
      </c>
      <c r="X2648" t="b">
        <f t="shared" si="342"/>
        <v>1</v>
      </c>
    </row>
    <row r="2649" spans="1:24" ht="28.8" x14ac:dyDescent="0.3">
      <c r="A2649" s="2" t="s">
        <v>2628</v>
      </c>
      <c r="B2649" s="3" t="s">
        <v>6337</v>
      </c>
      <c r="C2649" s="3" t="s">
        <v>7408</v>
      </c>
      <c r="D2649" s="3" t="s">
        <v>7422</v>
      </c>
      <c r="E2649" s="3" t="s">
        <v>7424</v>
      </c>
      <c r="F2649" s="3" t="s">
        <v>7428</v>
      </c>
      <c r="G2649" s="3">
        <v>12541.3</v>
      </c>
      <c r="H2649" s="3">
        <v>3</v>
      </c>
      <c r="I2649" s="8" t="s">
        <v>7493</v>
      </c>
      <c r="J2649" s="3" t="s">
        <v>8165</v>
      </c>
      <c r="K2649" s="3" t="s">
        <v>8167</v>
      </c>
      <c r="L2649" s="3" t="s">
        <v>8170</v>
      </c>
      <c r="M2649" s="4">
        <v>37623.9</v>
      </c>
      <c r="N2649" s="32">
        <f>Table2[[#This Row],[Price]]*Table2[[#This Row],[Quantity Sold]]</f>
        <v>37623.899999999994</v>
      </c>
      <c r="O2649" s="1">
        <f t="shared" si="337"/>
        <v>2024</v>
      </c>
      <c r="P2649" s="1" t="str">
        <f t="shared" si="338"/>
        <v>WOMEN</v>
      </c>
      <c r="Q2649" s="1" t="str">
        <f t="shared" si="344"/>
        <v>Women_Skirts</v>
      </c>
      <c r="T2649" s="1" t="str">
        <f t="shared" si="339"/>
        <v>HIGH PRICE</v>
      </c>
      <c r="U2649" t="str">
        <f t="shared" si="343"/>
        <v>No Discount</v>
      </c>
      <c r="V2649" t="str">
        <f t="shared" si="340"/>
        <v>Other</v>
      </c>
      <c r="W2649" s="1" t="b">
        <f t="shared" si="341"/>
        <v>0</v>
      </c>
      <c r="X2649" t="b">
        <f t="shared" si="342"/>
        <v>0</v>
      </c>
    </row>
    <row r="2650" spans="1:24" x14ac:dyDescent="0.3">
      <c r="A2650" s="2" t="s">
        <v>2629</v>
      </c>
      <c r="B2650" s="3" t="s">
        <v>6338</v>
      </c>
      <c r="C2650" s="3" t="s">
        <v>7405</v>
      </c>
      <c r="D2650" s="3" t="s">
        <v>7411</v>
      </c>
      <c r="E2650" s="3" t="s">
        <v>7427</v>
      </c>
      <c r="F2650" s="3" t="s">
        <v>7430</v>
      </c>
      <c r="G2650" s="3">
        <v>9475.2800000000007</v>
      </c>
      <c r="H2650" s="3">
        <v>13</v>
      </c>
      <c r="I2650" s="8" t="s">
        <v>7925</v>
      </c>
      <c r="J2650" s="3" t="s">
        <v>8163</v>
      </c>
      <c r="K2650" s="3" t="s">
        <v>8168</v>
      </c>
      <c r="L2650" s="3" t="s">
        <v>8170</v>
      </c>
      <c r="M2650" s="4">
        <v>123178.64</v>
      </c>
      <c r="N2650" s="32">
        <f>Table2[[#This Row],[Price]]*Table2[[#This Row],[Quantity Sold]]</f>
        <v>123178.64000000001</v>
      </c>
      <c r="O2650" s="1">
        <f t="shared" si="337"/>
        <v>2022</v>
      </c>
      <c r="P2650" s="1" t="str">
        <f t="shared" si="338"/>
        <v>MEN</v>
      </c>
      <c r="Q2650" s="1" t="str">
        <f t="shared" si="344"/>
        <v>Men_Pants</v>
      </c>
      <c r="T2650" s="1" t="str">
        <f t="shared" si="339"/>
        <v>LOW PRICE</v>
      </c>
      <c r="U2650" t="str">
        <f t="shared" si="343"/>
        <v>Discounted</v>
      </c>
      <c r="V2650" t="str">
        <f t="shared" si="340"/>
        <v>Other</v>
      </c>
      <c r="W2650" s="1" t="b">
        <f t="shared" si="341"/>
        <v>1</v>
      </c>
      <c r="X2650" t="b">
        <f t="shared" si="342"/>
        <v>0</v>
      </c>
    </row>
    <row r="2651" spans="1:24" x14ac:dyDescent="0.3">
      <c r="A2651" s="2" t="s">
        <v>2630</v>
      </c>
      <c r="B2651" s="3" t="s">
        <v>6339</v>
      </c>
      <c r="C2651" s="3" t="s">
        <v>7405</v>
      </c>
      <c r="D2651" s="3" t="s">
        <v>7411</v>
      </c>
      <c r="E2651" s="3" t="s">
        <v>7426</v>
      </c>
      <c r="F2651" s="3" t="s">
        <v>7434</v>
      </c>
      <c r="G2651" s="3">
        <v>3760.73</v>
      </c>
      <c r="H2651" s="3">
        <v>19</v>
      </c>
      <c r="I2651" s="8" t="s">
        <v>8100</v>
      </c>
      <c r="J2651" s="3" t="s">
        <v>8166</v>
      </c>
      <c r="K2651" s="3" t="s">
        <v>8168</v>
      </c>
      <c r="L2651" s="3" t="s">
        <v>8169</v>
      </c>
      <c r="M2651" s="4">
        <v>57162.93</v>
      </c>
      <c r="N2651" s="32">
        <f>Table2[[#This Row],[Price]]*Table2[[#This Row],[Quantity Sold]]</f>
        <v>71453.87</v>
      </c>
      <c r="O2651" s="1">
        <f t="shared" si="337"/>
        <v>2024</v>
      </c>
      <c r="P2651" s="1" t="str">
        <f t="shared" si="338"/>
        <v>MEN</v>
      </c>
      <c r="Q2651" s="1" t="str">
        <f t="shared" si="344"/>
        <v>Men_Pants</v>
      </c>
      <c r="T2651" s="1" t="str">
        <f t="shared" si="339"/>
        <v>LOW PRICE</v>
      </c>
      <c r="U2651" t="str">
        <f t="shared" si="343"/>
        <v>No Discount</v>
      </c>
      <c r="V2651" t="str">
        <f t="shared" si="340"/>
        <v>Men's Discounted Item</v>
      </c>
      <c r="W2651" s="1" t="b">
        <f t="shared" si="341"/>
        <v>1</v>
      </c>
      <c r="X2651" t="b">
        <f t="shared" si="342"/>
        <v>1</v>
      </c>
    </row>
    <row r="2652" spans="1:24" x14ac:dyDescent="0.3">
      <c r="A2652" s="2" t="s">
        <v>2631</v>
      </c>
      <c r="B2652" s="3" t="s">
        <v>6340</v>
      </c>
      <c r="C2652" s="3" t="s">
        <v>7405</v>
      </c>
      <c r="D2652" s="3" t="s">
        <v>7417</v>
      </c>
      <c r="E2652" s="3" t="s">
        <v>7427</v>
      </c>
      <c r="F2652" s="3" t="s">
        <v>7430</v>
      </c>
      <c r="G2652" s="3">
        <v>10761.78</v>
      </c>
      <c r="H2652" s="3">
        <v>15</v>
      </c>
      <c r="I2652" s="8" t="s">
        <v>7506</v>
      </c>
      <c r="J2652" s="3" t="s">
        <v>8165</v>
      </c>
      <c r="K2652" s="3" t="s">
        <v>8168</v>
      </c>
      <c r="L2652" s="3" t="s">
        <v>8170</v>
      </c>
      <c r="M2652" s="4">
        <v>161426.70000000001</v>
      </c>
      <c r="N2652" s="32">
        <f>Table2[[#This Row],[Price]]*Table2[[#This Row],[Quantity Sold]]</f>
        <v>161426.70000000001</v>
      </c>
      <c r="O2652" s="1">
        <f t="shared" si="337"/>
        <v>2023</v>
      </c>
      <c r="P2652" s="1" t="str">
        <f t="shared" si="338"/>
        <v>MEN</v>
      </c>
      <c r="Q2652" s="1" t="str">
        <f t="shared" si="344"/>
        <v>Men_Shoes</v>
      </c>
      <c r="T2652" s="1" t="str">
        <f t="shared" si="339"/>
        <v>HIGH PRICE</v>
      </c>
      <c r="U2652" t="str">
        <f t="shared" si="343"/>
        <v>Discounted</v>
      </c>
      <c r="V2652" t="str">
        <f t="shared" si="340"/>
        <v>Other</v>
      </c>
      <c r="W2652" s="1" t="b">
        <f t="shared" si="341"/>
        <v>1</v>
      </c>
      <c r="X2652" t="b">
        <f t="shared" si="342"/>
        <v>0</v>
      </c>
    </row>
    <row r="2653" spans="1:24" ht="28.8" x14ac:dyDescent="0.3">
      <c r="A2653" s="2" t="s">
        <v>2632</v>
      </c>
      <c r="B2653" s="3" t="s">
        <v>6341</v>
      </c>
      <c r="C2653" s="3" t="s">
        <v>7408</v>
      </c>
      <c r="D2653" s="3" t="s">
        <v>7422</v>
      </c>
      <c r="E2653" s="3" t="s">
        <v>7423</v>
      </c>
      <c r="F2653" s="3" t="s">
        <v>7429</v>
      </c>
      <c r="G2653" s="3">
        <v>16592.53</v>
      </c>
      <c r="H2653" s="3">
        <v>17</v>
      </c>
      <c r="I2653" s="8" t="s">
        <v>7711</v>
      </c>
      <c r="J2653" s="3" t="s">
        <v>8165</v>
      </c>
      <c r="K2653" s="3" t="s">
        <v>8167</v>
      </c>
      <c r="L2653" s="3" t="s">
        <v>8170</v>
      </c>
      <c r="M2653" s="4">
        <v>282073.01</v>
      </c>
      <c r="N2653" s="32">
        <f>Table2[[#This Row],[Price]]*Table2[[#This Row],[Quantity Sold]]</f>
        <v>282073.01</v>
      </c>
      <c r="O2653" s="1">
        <f t="shared" si="337"/>
        <v>2023</v>
      </c>
      <c r="P2653" s="1" t="str">
        <f t="shared" si="338"/>
        <v>WOMEN</v>
      </c>
      <c r="Q2653" s="1" t="str">
        <f t="shared" si="344"/>
        <v>Women_Skirts</v>
      </c>
      <c r="T2653" s="1" t="str">
        <f t="shared" si="339"/>
        <v>HIGH PRICE</v>
      </c>
      <c r="U2653" t="str">
        <f t="shared" si="343"/>
        <v>Discounted</v>
      </c>
      <c r="V2653" t="str">
        <f t="shared" si="340"/>
        <v>Other</v>
      </c>
      <c r="W2653" s="1" t="b">
        <f t="shared" si="341"/>
        <v>1</v>
      </c>
      <c r="X2653" t="b">
        <f t="shared" si="342"/>
        <v>0</v>
      </c>
    </row>
    <row r="2654" spans="1:24" x14ac:dyDescent="0.3">
      <c r="A2654" s="2" t="s">
        <v>2633</v>
      </c>
      <c r="B2654" s="3" t="s">
        <v>6342</v>
      </c>
      <c r="C2654" s="3" t="s">
        <v>7405</v>
      </c>
      <c r="D2654" s="3" t="s">
        <v>7417</v>
      </c>
      <c r="E2654" s="3" t="s">
        <v>7423</v>
      </c>
      <c r="F2654" s="3" t="s">
        <v>7428</v>
      </c>
      <c r="G2654" s="3">
        <v>9106.76</v>
      </c>
      <c r="H2654" s="3">
        <v>14</v>
      </c>
      <c r="I2654" s="8" t="s">
        <v>7930</v>
      </c>
      <c r="J2654" s="3" t="s">
        <v>8163</v>
      </c>
      <c r="K2654" s="3" t="s">
        <v>8168</v>
      </c>
      <c r="L2654" s="3" t="s">
        <v>8169</v>
      </c>
      <c r="M2654" s="4">
        <v>101995.38</v>
      </c>
      <c r="N2654" s="32">
        <f>Table2[[#This Row],[Price]]*Table2[[#This Row],[Quantity Sold]]</f>
        <v>127494.64</v>
      </c>
      <c r="O2654" s="1">
        <f t="shared" si="337"/>
        <v>2024</v>
      </c>
      <c r="P2654" s="1" t="str">
        <f t="shared" si="338"/>
        <v>MEN</v>
      </c>
      <c r="Q2654" s="1" t="str">
        <f t="shared" si="344"/>
        <v>Men_Shoes</v>
      </c>
      <c r="T2654" s="1" t="str">
        <f t="shared" si="339"/>
        <v>LOW PRICE</v>
      </c>
      <c r="U2654" t="str">
        <f t="shared" si="343"/>
        <v>No Discount</v>
      </c>
      <c r="V2654" t="str">
        <f t="shared" si="340"/>
        <v>Men's Discounted Item</v>
      </c>
      <c r="W2654" s="1" t="b">
        <f t="shared" si="341"/>
        <v>1</v>
      </c>
      <c r="X2654" t="b">
        <f t="shared" si="342"/>
        <v>1</v>
      </c>
    </row>
    <row r="2655" spans="1:24" ht="28.8" x14ac:dyDescent="0.3">
      <c r="A2655" s="2" t="s">
        <v>2634</v>
      </c>
      <c r="B2655" s="3" t="s">
        <v>6343</v>
      </c>
      <c r="C2655" s="3" t="s">
        <v>7406</v>
      </c>
      <c r="D2655" s="3" t="s">
        <v>7421</v>
      </c>
      <c r="E2655" s="3" t="s">
        <v>7424</v>
      </c>
      <c r="F2655" s="3" t="s">
        <v>7428</v>
      </c>
      <c r="G2655" s="3">
        <v>11208.32</v>
      </c>
      <c r="H2655" s="3">
        <v>11</v>
      </c>
      <c r="I2655" s="8" t="s">
        <v>7628</v>
      </c>
      <c r="J2655" s="3" t="s">
        <v>8165</v>
      </c>
      <c r="K2655" s="3" t="s">
        <v>8167</v>
      </c>
      <c r="L2655" s="3" t="s">
        <v>8170</v>
      </c>
      <c r="M2655" s="4">
        <v>123291.52</v>
      </c>
      <c r="N2655" s="32">
        <f>Table2[[#This Row],[Price]]*Table2[[#This Row],[Quantity Sold]]</f>
        <v>123291.51999999999</v>
      </c>
      <c r="O2655" s="1">
        <f t="shared" si="337"/>
        <v>2024</v>
      </c>
      <c r="P2655" s="1" t="str">
        <f t="shared" si="338"/>
        <v>ACCESSORIES</v>
      </c>
      <c r="Q2655" s="1" t="str">
        <f t="shared" si="344"/>
        <v>Accessories_Scarves</v>
      </c>
      <c r="T2655" s="1" t="str">
        <f t="shared" si="339"/>
        <v>HIGH PRICE</v>
      </c>
      <c r="U2655" t="str">
        <f t="shared" si="343"/>
        <v>Discounted</v>
      </c>
      <c r="V2655" t="str">
        <f t="shared" si="340"/>
        <v>Other</v>
      </c>
      <c r="W2655" s="1" t="b">
        <f t="shared" si="341"/>
        <v>1</v>
      </c>
      <c r="X2655" t="b">
        <f t="shared" si="342"/>
        <v>0</v>
      </c>
    </row>
    <row r="2656" spans="1:24" x14ac:dyDescent="0.3">
      <c r="A2656" s="2" t="s">
        <v>2017</v>
      </c>
      <c r="B2656" s="3" t="s">
        <v>6344</v>
      </c>
      <c r="C2656" s="3" t="s">
        <v>7405</v>
      </c>
      <c r="D2656" s="3" t="s">
        <v>7409</v>
      </c>
      <c r="E2656" s="3" t="s">
        <v>7424</v>
      </c>
      <c r="F2656" s="3" t="s">
        <v>7434</v>
      </c>
      <c r="G2656" s="3">
        <v>14027.83</v>
      </c>
      <c r="H2656" s="3">
        <v>17</v>
      </c>
      <c r="I2656" s="8" t="s">
        <v>7835</v>
      </c>
      <c r="J2656" s="3" t="s">
        <v>8165</v>
      </c>
      <c r="K2656" s="3" t="s">
        <v>8167</v>
      </c>
      <c r="L2656" s="3" t="s">
        <v>8169</v>
      </c>
      <c r="M2656" s="4">
        <v>190778.82</v>
      </c>
      <c r="N2656" s="32">
        <f>Table2[[#This Row],[Price]]*Table2[[#This Row],[Quantity Sold]]</f>
        <v>238473.11</v>
      </c>
      <c r="O2656" s="1">
        <f t="shared" si="337"/>
        <v>2022</v>
      </c>
      <c r="P2656" s="1" t="str">
        <f t="shared" si="338"/>
        <v>MEN</v>
      </c>
      <c r="Q2656" s="1" t="str">
        <f t="shared" si="344"/>
        <v>Men_Jackets</v>
      </c>
      <c r="T2656" s="1" t="str">
        <f t="shared" si="339"/>
        <v>HIGH PRICE</v>
      </c>
      <c r="U2656" t="str">
        <f t="shared" si="343"/>
        <v>No Discount</v>
      </c>
      <c r="V2656" t="str">
        <f t="shared" si="340"/>
        <v>Men's Discounted Item</v>
      </c>
      <c r="W2656" s="1" t="b">
        <f t="shared" si="341"/>
        <v>1</v>
      </c>
      <c r="X2656" t="b">
        <f t="shared" si="342"/>
        <v>1</v>
      </c>
    </row>
    <row r="2657" spans="1:24" x14ac:dyDescent="0.3">
      <c r="A2657" s="2" t="s">
        <v>2635</v>
      </c>
      <c r="B2657" s="3" t="s">
        <v>6345</v>
      </c>
      <c r="C2657" s="3" t="s">
        <v>7405</v>
      </c>
      <c r="D2657" s="3" t="s">
        <v>7410</v>
      </c>
      <c r="E2657" s="3" t="s">
        <v>7423</v>
      </c>
      <c r="F2657" s="3" t="s">
        <v>7428</v>
      </c>
      <c r="G2657" s="3">
        <v>1313.06</v>
      </c>
      <c r="H2657" s="3">
        <v>20</v>
      </c>
      <c r="I2657" s="8" t="s">
        <v>7856</v>
      </c>
      <c r="J2657" s="3" t="s">
        <v>8165</v>
      </c>
      <c r="K2657" s="3" t="s">
        <v>8168</v>
      </c>
      <c r="L2657" s="3" t="s">
        <v>8170</v>
      </c>
      <c r="M2657" s="4">
        <v>26261.200000000001</v>
      </c>
      <c r="N2657" s="32">
        <f>Table2[[#This Row],[Price]]*Table2[[#This Row],[Quantity Sold]]</f>
        <v>26261.199999999997</v>
      </c>
      <c r="O2657" s="1">
        <f t="shared" si="337"/>
        <v>2024</v>
      </c>
      <c r="P2657" s="1" t="str">
        <f t="shared" si="338"/>
        <v>MEN</v>
      </c>
      <c r="Q2657" s="1" t="str">
        <f t="shared" si="344"/>
        <v>Men_Shirts</v>
      </c>
      <c r="T2657" s="1" t="str">
        <f t="shared" si="339"/>
        <v>LOW PRICE</v>
      </c>
      <c r="U2657" t="str">
        <f t="shared" si="343"/>
        <v>No Discount</v>
      </c>
      <c r="V2657" t="str">
        <f t="shared" si="340"/>
        <v>Other</v>
      </c>
      <c r="W2657" s="1" t="b">
        <f t="shared" si="341"/>
        <v>1</v>
      </c>
      <c r="X2657" t="b">
        <f t="shared" si="342"/>
        <v>0</v>
      </c>
    </row>
    <row r="2658" spans="1:24" ht="28.8" x14ac:dyDescent="0.3">
      <c r="A2658" s="2" t="s">
        <v>2636</v>
      </c>
      <c r="B2658" s="3" t="s">
        <v>6346</v>
      </c>
      <c r="C2658" s="3" t="s">
        <v>7408</v>
      </c>
      <c r="D2658" s="3" t="s">
        <v>7420</v>
      </c>
      <c r="E2658" s="3" t="s">
        <v>7427</v>
      </c>
      <c r="F2658" s="3" t="s">
        <v>7434</v>
      </c>
      <c r="G2658" s="3">
        <v>9574.8799999999992</v>
      </c>
      <c r="H2658" s="3">
        <v>2</v>
      </c>
      <c r="I2658" s="8" t="s">
        <v>7766</v>
      </c>
      <c r="J2658" s="3" t="s">
        <v>8163</v>
      </c>
      <c r="K2658" s="3" t="s">
        <v>8167</v>
      </c>
      <c r="L2658" s="3" t="s">
        <v>8170</v>
      </c>
      <c r="M2658" s="4">
        <v>19149.759999999998</v>
      </c>
      <c r="N2658" s="32">
        <f>Table2[[#This Row],[Price]]*Table2[[#This Row],[Quantity Sold]]</f>
        <v>19149.759999999998</v>
      </c>
      <c r="O2658" s="1">
        <f t="shared" si="337"/>
        <v>2024</v>
      </c>
      <c r="P2658" s="1" t="str">
        <f t="shared" si="338"/>
        <v>WOMEN</v>
      </c>
      <c r="Q2658" s="1" t="str">
        <f t="shared" si="344"/>
        <v>Women_Tops</v>
      </c>
      <c r="T2658" s="1" t="str">
        <f t="shared" si="339"/>
        <v>LOW PRICE</v>
      </c>
      <c r="U2658" t="str">
        <f t="shared" si="343"/>
        <v>No Discount</v>
      </c>
      <c r="V2658" t="str">
        <f t="shared" si="340"/>
        <v>Other</v>
      </c>
      <c r="W2658" s="1" t="b">
        <f t="shared" si="341"/>
        <v>0</v>
      </c>
      <c r="X2658" t="b">
        <f t="shared" si="342"/>
        <v>0</v>
      </c>
    </row>
    <row r="2659" spans="1:24" x14ac:dyDescent="0.3">
      <c r="A2659" s="2" t="s">
        <v>2637</v>
      </c>
      <c r="B2659" s="3" t="s">
        <v>6347</v>
      </c>
      <c r="C2659" s="3" t="s">
        <v>7407</v>
      </c>
      <c r="D2659" s="3" t="s">
        <v>7415</v>
      </c>
      <c r="E2659" s="3" t="s">
        <v>7426</v>
      </c>
      <c r="F2659" s="3" t="s">
        <v>7434</v>
      </c>
      <c r="G2659" s="3">
        <v>10643.09</v>
      </c>
      <c r="H2659" s="3">
        <v>5</v>
      </c>
      <c r="I2659" s="8" t="s">
        <v>7995</v>
      </c>
      <c r="J2659" s="3" t="s">
        <v>8165</v>
      </c>
      <c r="K2659" s="3" t="s">
        <v>8167</v>
      </c>
      <c r="L2659" s="3" t="s">
        <v>8169</v>
      </c>
      <c r="M2659" s="4">
        <v>42572.36</v>
      </c>
      <c r="N2659" s="32">
        <f>Table2[[#This Row],[Price]]*Table2[[#This Row],[Quantity Sold]]</f>
        <v>53215.45</v>
      </c>
      <c r="O2659" s="1">
        <f t="shared" si="337"/>
        <v>2024</v>
      </c>
      <c r="P2659" s="1" t="str">
        <f t="shared" si="338"/>
        <v>KIDS</v>
      </c>
      <c r="Q2659" s="1" t="str">
        <f t="shared" si="344"/>
        <v>Kids_T-Shirts</v>
      </c>
      <c r="T2659" s="1" t="str">
        <f t="shared" si="339"/>
        <v>HIGH PRICE</v>
      </c>
      <c r="U2659" t="str">
        <f t="shared" si="343"/>
        <v>No Discount</v>
      </c>
      <c r="V2659" t="str">
        <f t="shared" si="340"/>
        <v>Other</v>
      </c>
      <c r="W2659" s="1" t="b">
        <f t="shared" si="341"/>
        <v>0</v>
      </c>
      <c r="X2659" t="b">
        <f t="shared" si="342"/>
        <v>1</v>
      </c>
    </row>
    <row r="2660" spans="1:24" x14ac:dyDescent="0.3">
      <c r="A2660" s="2" t="s">
        <v>2638</v>
      </c>
      <c r="B2660" s="3" t="s">
        <v>6348</v>
      </c>
      <c r="C2660" s="3" t="s">
        <v>7405</v>
      </c>
      <c r="D2660" s="3" t="s">
        <v>7411</v>
      </c>
      <c r="E2660" s="3" t="s">
        <v>7426</v>
      </c>
      <c r="F2660" s="3" t="s">
        <v>7434</v>
      </c>
      <c r="G2660" s="3">
        <v>895.57</v>
      </c>
      <c r="H2660" s="3">
        <v>8</v>
      </c>
      <c r="I2660" s="8" t="s">
        <v>8007</v>
      </c>
      <c r="J2660" s="3" t="s">
        <v>8165</v>
      </c>
      <c r="K2660" s="3" t="s">
        <v>8168</v>
      </c>
      <c r="L2660" s="3" t="s">
        <v>8169</v>
      </c>
      <c r="M2660" s="4">
        <v>5731.98</v>
      </c>
      <c r="N2660" s="32">
        <f>Table2[[#This Row],[Price]]*Table2[[#This Row],[Quantity Sold]]</f>
        <v>7164.56</v>
      </c>
      <c r="O2660" s="1">
        <f t="shared" si="337"/>
        <v>2023</v>
      </c>
      <c r="P2660" s="1" t="str">
        <f t="shared" si="338"/>
        <v>MEN</v>
      </c>
      <c r="Q2660" s="1" t="str">
        <f t="shared" si="344"/>
        <v>Men_Pants</v>
      </c>
      <c r="T2660" s="1" t="str">
        <f t="shared" si="339"/>
        <v>LOW PRICE</v>
      </c>
      <c r="U2660" t="str">
        <f t="shared" si="343"/>
        <v>Discounted</v>
      </c>
      <c r="V2660" t="str">
        <f t="shared" si="340"/>
        <v>Men's Discounted Item</v>
      </c>
      <c r="W2660" s="1" t="b">
        <f t="shared" si="341"/>
        <v>0</v>
      </c>
      <c r="X2660" t="b">
        <f t="shared" si="342"/>
        <v>1</v>
      </c>
    </row>
    <row r="2661" spans="1:24" ht="28.8" x14ac:dyDescent="0.3">
      <c r="A2661" s="2" t="s">
        <v>2639</v>
      </c>
      <c r="B2661" s="3" t="s">
        <v>6349</v>
      </c>
      <c r="C2661" s="3" t="s">
        <v>7406</v>
      </c>
      <c r="D2661" s="3" t="s">
        <v>7414</v>
      </c>
      <c r="E2661" s="3" t="s">
        <v>7426</v>
      </c>
      <c r="F2661" s="3" t="s">
        <v>7434</v>
      </c>
      <c r="G2661" s="3">
        <v>1196.8599999999999</v>
      </c>
      <c r="H2661" s="3">
        <v>11</v>
      </c>
      <c r="I2661" s="8" t="s">
        <v>7598</v>
      </c>
      <c r="J2661" s="3" t="s">
        <v>8164</v>
      </c>
      <c r="K2661" s="3" t="s">
        <v>8167</v>
      </c>
      <c r="L2661" s="3" t="s">
        <v>8170</v>
      </c>
      <c r="M2661" s="4">
        <v>13165.46</v>
      </c>
      <c r="N2661" s="32">
        <f>Table2[[#This Row],[Price]]*Table2[[#This Row],[Quantity Sold]]</f>
        <v>13165.46</v>
      </c>
      <c r="O2661" s="1">
        <f t="shared" si="337"/>
        <v>2024</v>
      </c>
      <c r="P2661" s="1" t="str">
        <f t="shared" si="338"/>
        <v>ACCESSORIES</v>
      </c>
      <c r="Q2661" s="1" t="str">
        <f t="shared" si="344"/>
        <v>Accessories_Bags</v>
      </c>
      <c r="T2661" s="1" t="str">
        <f t="shared" si="339"/>
        <v>LOW PRICE</v>
      </c>
      <c r="U2661" t="str">
        <f t="shared" si="343"/>
        <v>Discounted</v>
      </c>
      <c r="V2661" t="str">
        <f t="shared" si="340"/>
        <v>Other</v>
      </c>
      <c r="W2661" s="1" t="b">
        <f t="shared" si="341"/>
        <v>1</v>
      </c>
      <c r="X2661" t="b">
        <f t="shared" si="342"/>
        <v>0</v>
      </c>
    </row>
    <row r="2662" spans="1:24" x14ac:dyDescent="0.3">
      <c r="A2662" s="2" t="s">
        <v>2640</v>
      </c>
      <c r="B2662" s="3" t="s">
        <v>6350</v>
      </c>
      <c r="C2662" s="3" t="s">
        <v>7405</v>
      </c>
      <c r="D2662" s="3" t="s">
        <v>7409</v>
      </c>
      <c r="E2662" s="3" t="s">
        <v>7427</v>
      </c>
      <c r="F2662" s="3" t="s">
        <v>7428</v>
      </c>
      <c r="G2662" s="3">
        <v>1228.4000000000001</v>
      </c>
      <c r="H2662" s="3">
        <v>4</v>
      </c>
      <c r="I2662" s="8" t="s">
        <v>7599</v>
      </c>
      <c r="J2662" s="3" t="s">
        <v>8165</v>
      </c>
      <c r="K2662" s="3" t="s">
        <v>8167</v>
      </c>
      <c r="L2662" s="3" t="s">
        <v>8170</v>
      </c>
      <c r="M2662" s="4">
        <v>4913.6000000000004</v>
      </c>
      <c r="N2662" s="32">
        <f>Table2[[#This Row],[Price]]*Table2[[#This Row],[Quantity Sold]]</f>
        <v>4913.6000000000004</v>
      </c>
      <c r="O2662" s="1">
        <f t="shared" si="337"/>
        <v>2023</v>
      </c>
      <c r="P2662" s="1" t="str">
        <f t="shared" si="338"/>
        <v>MEN</v>
      </c>
      <c r="Q2662" s="1" t="str">
        <f t="shared" si="344"/>
        <v>Men_Jackets</v>
      </c>
      <c r="T2662" s="1" t="str">
        <f t="shared" si="339"/>
        <v>LOW PRICE</v>
      </c>
      <c r="U2662" t="str">
        <f t="shared" si="343"/>
        <v>Discounted</v>
      </c>
      <c r="V2662" t="str">
        <f t="shared" si="340"/>
        <v>Other</v>
      </c>
      <c r="W2662" s="1" t="b">
        <f t="shared" si="341"/>
        <v>0</v>
      </c>
      <c r="X2662" t="b">
        <f t="shared" si="342"/>
        <v>0</v>
      </c>
    </row>
    <row r="2663" spans="1:24" x14ac:dyDescent="0.3">
      <c r="A2663" s="2" t="s">
        <v>2641</v>
      </c>
      <c r="B2663" s="3" t="s">
        <v>5406</v>
      </c>
      <c r="C2663" s="3" t="s">
        <v>7407</v>
      </c>
      <c r="D2663" s="3" t="s">
        <v>7413</v>
      </c>
      <c r="E2663" s="3" t="s">
        <v>7427</v>
      </c>
      <c r="F2663" s="3" t="s">
        <v>7434</v>
      </c>
      <c r="G2663" s="3">
        <v>11431.59</v>
      </c>
      <c r="H2663" s="3">
        <v>11</v>
      </c>
      <c r="I2663" s="8" t="s">
        <v>7759</v>
      </c>
      <c r="J2663" s="3" t="s">
        <v>8166</v>
      </c>
      <c r="K2663" s="3" t="s">
        <v>8168</v>
      </c>
      <c r="L2663" s="3" t="s">
        <v>8169</v>
      </c>
      <c r="M2663" s="4">
        <v>100597.66</v>
      </c>
      <c r="N2663" s="32">
        <f>Table2[[#This Row],[Price]]*Table2[[#This Row],[Quantity Sold]]</f>
        <v>125747.49</v>
      </c>
      <c r="O2663" s="1">
        <f t="shared" si="337"/>
        <v>2023</v>
      </c>
      <c r="P2663" s="1" t="str">
        <f t="shared" si="338"/>
        <v>KIDS</v>
      </c>
      <c r="Q2663" s="1" t="str">
        <f t="shared" si="344"/>
        <v>Kids_Shorts</v>
      </c>
      <c r="T2663" s="1" t="str">
        <f t="shared" si="339"/>
        <v>HIGH PRICE</v>
      </c>
      <c r="U2663" t="str">
        <f t="shared" si="343"/>
        <v>No Discount</v>
      </c>
      <c r="V2663" t="str">
        <f t="shared" si="340"/>
        <v>Other</v>
      </c>
      <c r="W2663" s="1" t="b">
        <f t="shared" si="341"/>
        <v>1</v>
      </c>
      <c r="X2663" t="b">
        <f t="shared" si="342"/>
        <v>1</v>
      </c>
    </row>
    <row r="2664" spans="1:24" ht="28.8" x14ac:dyDescent="0.3">
      <c r="A2664" s="2" t="s">
        <v>2642</v>
      </c>
      <c r="B2664" s="3" t="s">
        <v>6351</v>
      </c>
      <c r="C2664" s="3" t="s">
        <v>7408</v>
      </c>
      <c r="D2664" s="3" t="s">
        <v>7422</v>
      </c>
      <c r="E2664" s="3" t="s">
        <v>7425</v>
      </c>
      <c r="F2664" s="3" t="s">
        <v>7429</v>
      </c>
      <c r="G2664" s="3">
        <v>8056.81</v>
      </c>
      <c r="H2664" s="3">
        <v>16</v>
      </c>
      <c r="I2664" s="8" t="s">
        <v>7646</v>
      </c>
      <c r="J2664" s="3" t="s">
        <v>8162</v>
      </c>
      <c r="K2664" s="3" t="s">
        <v>8167</v>
      </c>
      <c r="L2664" s="3" t="s">
        <v>8170</v>
      </c>
      <c r="M2664" s="4">
        <v>128908.96</v>
      </c>
      <c r="N2664" s="32">
        <f>Table2[[#This Row],[Price]]*Table2[[#This Row],[Quantity Sold]]</f>
        <v>128908.96</v>
      </c>
      <c r="O2664" s="1">
        <f t="shared" si="337"/>
        <v>2024</v>
      </c>
      <c r="P2664" s="1" t="str">
        <f t="shared" si="338"/>
        <v>WOMEN</v>
      </c>
      <c r="Q2664" s="1" t="str">
        <f t="shared" si="344"/>
        <v>Women_Skirts</v>
      </c>
      <c r="T2664" s="1" t="str">
        <f t="shared" si="339"/>
        <v>LOW PRICE</v>
      </c>
      <c r="U2664" t="str">
        <f t="shared" si="343"/>
        <v>Discounted</v>
      </c>
      <c r="V2664" t="str">
        <f t="shared" si="340"/>
        <v>Other</v>
      </c>
      <c r="W2664" s="1" t="b">
        <f t="shared" si="341"/>
        <v>1</v>
      </c>
      <c r="X2664" t="b">
        <f t="shared" si="342"/>
        <v>0</v>
      </c>
    </row>
    <row r="2665" spans="1:24" ht="28.8" x14ac:dyDescent="0.3">
      <c r="A2665" s="2" t="s">
        <v>2643</v>
      </c>
      <c r="B2665" s="3" t="s">
        <v>6352</v>
      </c>
      <c r="C2665" s="3" t="s">
        <v>7408</v>
      </c>
      <c r="D2665" s="3" t="s">
        <v>7422</v>
      </c>
      <c r="E2665" s="3" t="s">
        <v>7424</v>
      </c>
      <c r="F2665" s="3" t="s">
        <v>7429</v>
      </c>
      <c r="G2665" s="3">
        <v>8878.51</v>
      </c>
      <c r="H2665" s="3">
        <v>15</v>
      </c>
      <c r="I2665" s="8" t="s">
        <v>8089</v>
      </c>
      <c r="J2665" s="3" t="s">
        <v>8163</v>
      </c>
      <c r="K2665" s="3" t="s">
        <v>8167</v>
      </c>
      <c r="L2665" s="3" t="s">
        <v>8169</v>
      </c>
      <c r="M2665" s="4">
        <v>106542.12</v>
      </c>
      <c r="N2665" s="32">
        <f>Table2[[#This Row],[Price]]*Table2[[#This Row],[Quantity Sold]]</f>
        <v>133177.65</v>
      </c>
      <c r="O2665" s="1">
        <f t="shared" si="337"/>
        <v>2023</v>
      </c>
      <c r="P2665" s="1" t="str">
        <f t="shared" si="338"/>
        <v>WOMEN</v>
      </c>
      <c r="Q2665" s="1" t="str">
        <f t="shared" si="344"/>
        <v>Women_Skirts</v>
      </c>
      <c r="T2665" s="1" t="str">
        <f t="shared" si="339"/>
        <v>LOW PRICE</v>
      </c>
      <c r="U2665" t="str">
        <f t="shared" si="343"/>
        <v>No Discount</v>
      </c>
      <c r="V2665" t="str">
        <f t="shared" si="340"/>
        <v>Other</v>
      </c>
      <c r="W2665" s="1" t="b">
        <f t="shared" si="341"/>
        <v>1</v>
      </c>
      <c r="X2665" t="b">
        <f t="shared" si="342"/>
        <v>1</v>
      </c>
    </row>
    <row r="2666" spans="1:24" x14ac:dyDescent="0.3">
      <c r="A2666" s="2" t="s">
        <v>2644</v>
      </c>
      <c r="B2666" s="3" t="s">
        <v>5077</v>
      </c>
      <c r="C2666" s="3" t="s">
        <v>7407</v>
      </c>
      <c r="D2666" s="3" t="s">
        <v>7415</v>
      </c>
      <c r="E2666" s="3" t="s">
        <v>7423</v>
      </c>
      <c r="F2666" s="3" t="s">
        <v>7428</v>
      </c>
      <c r="G2666" s="3">
        <v>2786.31</v>
      </c>
      <c r="H2666" s="3">
        <v>18</v>
      </c>
      <c r="I2666" s="8" t="s">
        <v>7726</v>
      </c>
      <c r="J2666" s="3" t="s">
        <v>8166</v>
      </c>
      <c r="K2666" s="3" t="s">
        <v>8168</v>
      </c>
      <c r="L2666" s="3" t="s">
        <v>8169</v>
      </c>
      <c r="M2666" s="4">
        <v>40123.03</v>
      </c>
      <c r="N2666" s="32">
        <f>Table2[[#This Row],[Price]]*Table2[[#This Row],[Quantity Sold]]</f>
        <v>50153.58</v>
      </c>
      <c r="O2666" s="1">
        <f t="shared" si="337"/>
        <v>2023</v>
      </c>
      <c r="P2666" s="1" t="str">
        <f t="shared" si="338"/>
        <v>KIDS</v>
      </c>
      <c r="Q2666" s="1" t="str">
        <f t="shared" si="344"/>
        <v>Kids_T-Shirts</v>
      </c>
      <c r="T2666" s="1" t="str">
        <f t="shared" si="339"/>
        <v>LOW PRICE</v>
      </c>
      <c r="U2666" t="str">
        <f t="shared" si="343"/>
        <v>No Discount</v>
      </c>
      <c r="V2666" t="str">
        <f t="shared" si="340"/>
        <v>Other</v>
      </c>
      <c r="W2666" s="1" t="b">
        <f t="shared" si="341"/>
        <v>1</v>
      </c>
      <c r="X2666" t="b">
        <f t="shared" si="342"/>
        <v>1</v>
      </c>
    </row>
    <row r="2667" spans="1:24" ht="28.8" x14ac:dyDescent="0.3">
      <c r="A2667" s="2" t="s">
        <v>2645</v>
      </c>
      <c r="B2667" s="3" t="s">
        <v>6353</v>
      </c>
      <c r="C2667" s="3" t="s">
        <v>7406</v>
      </c>
      <c r="D2667" s="3" t="s">
        <v>7416</v>
      </c>
      <c r="E2667" s="3" t="s">
        <v>7426</v>
      </c>
      <c r="F2667" s="3" t="s">
        <v>7428</v>
      </c>
      <c r="G2667" s="3">
        <v>4383.2299999999996</v>
      </c>
      <c r="H2667" s="3">
        <v>20</v>
      </c>
      <c r="I2667" s="8" t="s">
        <v>8095</v>
      </c>
      <c r="J2667" s="3" t="s">
        <v>8163</v>
      </c>
      <c r="K2667" s="3" t="s">
        <v>8167</v>
      </c>
      <c r="L2667" s="3" t="s">
        <v>8170</v>
      </c>
      <c r="M2667" s="4">
        <v>87664.6</v>
      </c>
      <c r="N2667" s="32">
        <f>Table2[[#This Row],[Price]]*Table2[[#This Row],[Quantity Sold]]</f>
        <v>87664.599999999991</v>
      </c>
      <c r="O2667" s="1">
        <f t="shared" si="337"/>
        <v>2022</v>
      </c>
      <c r="P2667" s="1" t="str">
        <f t="shared" si="338"/>
        <v>ACCESSORIES</v>
      </c>
      <c r="Q2667" s="1" t="str">
        <f t="shared" si="344"/>
        <v>Accessories_Belts</v>
      </c>
      <c r="T2667" s="1" t="str">
        <f t="shared" si="339"/>
        <v>LOW PRICE</v>
      </c>
      <c r="U2667" t="str">
        <f t="shared" si="343"/>
        <v>Discounted</v>
      </c>
      <c r="V2667" t="str">
        <f t="shared" si="340"/>
        <v>Other</v>
      </c>
      <c r="W2667" s="1" t="b">
        <f t="shared" si="341"/>
        <v>1</v>
      </c>
      <c r="X2667" t="b">
        <f t="shared" si="342"/>
        <v>0</v>
      </c>
    </row>
    <row r="2668" spans="1:24" ht="28.8" x14ac:dyDescent="0.3">
      <c r="A2668" s="2" t="s">
        <v>2646</v>
      </c>
      <c r="B2668" s="3" t="s">
        <v>5715</v>
      </c>
      <c r="C2668" s="3" t="s">
        <v>7407</v>
      </c>
      <c r="D2668" s="3" t="s">
        <v>7418</v>
      </c>
      <c r="E2668" s="3" t="s">
        <v>7425</v>
      </c>
      <c r="F2668" s="3" t="s">
        <v>7434</v>
      </c>
      <c r="G2668" s="3">
        <v>15131.73</v>
      </c>
      <c r="H2668" s="3">
        <v>9</v>
      </c>
      <c r="I2668" s="8" t="s">
        <v>7493</v>
      </c>
      <c r="J2668" s="3" t="s">
        <v>8165</v>
      </c>
      <c r="K2668" s="3" t="s">
        <v>8168</v>
      </c>
      <c r="L2668" s="3" t="s">
        <v>8169</v>
      </c>
      <c r="M2668" s="4">
        <v>108948.29</v>
      </c>
      <c r="N2668" s="32">
        <f>Table2[[#This Row],[Price]]*Table2[[#This Row],[Quantity Sold]]</f>
        <v>136185.57</v>
      </c>
      <c r="O2668" s="1">
        <f t="shared" si="337"/>
        <v>2024</v>
      </c>
      <c r="P2668" s="1" t="str">
        <f t="shared" si="338"/>
        <v>KIDS</v>
      </c>
      <c r="Q2668" s="1" t="str">
        <f t="shared" si="344"/>
        <v>Kids_Sweaters</v>
      </c>
      <c r="T2668" s="1" t="str">
        <f t="shared" si="339"/>
        <v>HIGH PRICE</v>
      </c>
      <c r="U2668" t="str">
        <f t="shared" si="343"/>
        <v>No Discount</v>
      </c>
      <c r="V2668" t="str">
        <f t="shared" si="340"/>
        <v>Other</v>
      </c>
      <c r="W2668" s="1" t="b">
        <f t="shared" si="341"/>
        <v>0</v>
      </c>
      <c r="X2668" t="b">
        <f t="shared" si="342"/>
        <v>1</v>
      </c>
    </row>
    <row r="2669" spans="1:24" ht="28.8" x14ac:dyDescent="0.3">
      <c r="A2669" s="2" t="s">
        <v>2647</v>
      </c>
      <c r="B2669" s="3" t="s">
        <v>6354</v>
      </c>
      <c r="C2669" s="3" t="s">
        <v>7408</v>
      </c>
      <c r="D2669" s="3" t="s">
        <v>7422</v>
      </c>
      <c r="E2669" s="3" t="s">
        <v>7425</v>
      </c>
      <c r="F2669" s="3" t="s">
        <v>7433</v>
      </c>
      <c r="G2669" s="3">
        <v>6706.4</v>
      </c>
      <c r="H2669" s="3">
        <v>13</v>
      </c>
      <c r="I2669" s="8" t="s">
        <v>7495</v>
      </c>
      <c r="J2669" s="3" t="s">
        <v>8166</v>
      </c>
      <c r="K2669" s="3" t="s">
        <v>8168</v>
      </c>
      <c r="L2669" s="3" t="s">
        <v>8170</v>
      </c>
      <c r="M2669" s="4">
        <v>87183.2</v>
      </c>
      <c r="N2669" s="32">
        <f>Table2[[#This Row],[Price]]*Table2[[#This Row],[Quantity Sold]]</f>
        <v>87183.2</v>
      </c>
      <c r="O2669" s="1">
        <f t="shared" si="337"/>
        <v>2022</v>
      </c>
      <c r="P2669" s="1" t="str">
        <f t="shared" si="338"/>
        <v>WOMEN</v>
      </c>
      <c r="Q2669" s="1" t="str">
        <f t="shared" si="344"/>
        <v>Women_Skirts</v>
      </c>
      <c r="T2669" s="1" t="str">
        <f t="shared" si="339"/>
        <v>LOW PRICE</v>
      </c>
      <c r="U2669" t="str">
        <f t="shared" si="343"/>
        <v>No Discount</v>
      </c>
      <c r="V2669" t="str">
        <f t="shared" si="340"/>
        <v>Other</v>
      </c>
      <c r="W2669" s="1" t="b">
        <f t="shared" si="341"/>
        <v>1</v>
      </c>
      <c r="X2669" t="b">
        <f t="shared" si="342"/>
        <v>0</v>
      </c>
    </row>
    <row r="2670" spans="1:24" x14ac:dyDescent="0.3">
      <c r="A2670" s="2" t="s">
        <v>2648</v>
      </c>
      <c r="B2670" s="3" t="s">
        <v>6355</v>
      </c>
      <c r="C2670" s="3" t="s">
        <v>7405</v>
      </c>
      <c r="D2670" s="3" t="s">
        <v>7417</v>
      </c>
      <c r="E2670" s="3" t="s">
        <v>7427</v>
      </c>
      <c r="F2670" s="3" t="s">
        <v>7434</v>
      </c>
      <c r="G2670" s="3">
        <v>1660</v>
      </c>
      <c r="H2670" s="3">
        <v>3</v>
      </c>
      <c r="I2670" s="8" t="s">
        <v>8059</v>
      </c>
      <c r="J2670" s="3" t="s">
        <v>8162</v>
      </c>
      <c r="K2670" s="3" t="s">
        <v>8168</v>
      </c>
      <c r="L2670" s="3" t="s">
        <v>8170</v>
      </c>
      <c r="M2670" s="4">
        <v>4980</v>
      </c>
      <c r="N2670" s="32">
        <f>Table2[[#This Row],[Price]]*Table2[[#This Row],[Quantity Sold]]</f>
        <v>4980</v>
      </c>
      <c r="O2670" s="1">
        <f t="shared" si="337"/>
        <v>2022</v>
      </c>
      <c r="P2670" s="1" t="str">
        <f t="shared" si="338"/>
        <v>MEN</v>
      </c>
      <c r="Q2670" s="1" t="str">
        <f t="shared" si="344"/>
        <v>Men_Shoes</v>
      </c>
      <c r="T2670" s="1" t="str">
        <f t="shared" si="339"/>
        <v>LOW PRICE</v>
      </c>
      <c r="U2670" t="str">
        <f t="shared" si="343"/>
        <v>Discounted</v>
      </c>
      <c r="V2670" t="str">
        <f t="shared" si="340"/>
        <v>Other</v>
      </c>
      <c r="W2670" s="1" t="b">
        <f t="shared" si="341"/>
        <v>0</v>
      </c>
      <c r="X2670" t="b">
        <f t="shared" si="342"/>
        <v>0</v>
      </c>
    </row>
    <row r="2671" spans="1:24" ht="28.8" x14ac:dyDescent="0.3">
      <c r="A2671" s="2" t="s">
        <v>2649</v>
      </c>
      <c r="B2671" s="3" t="s">
        <v>6356</v>
      </c>
      <c r="C2671" s="3" t="s">
        <v>7406</v>
      </c>
      <c r="D2671" s="3" t="s">
        <v>7421</v>
      </c>
      <c r="E2671" s="3" t="s">
        <v>7423</v>
      </c>
      <c r="F2671" s="3" t="s">
        <v>7428</v>
      </c>
      <c r="G2671" s="3">
        <v>2455.9699999999998</v>
      </c>
      <c r="H2671" s="3">
        <v>19</v>
      </c>
      <c r="I2671" s="8" t="s">
        <v>7863</v>
      </c>
      <c r="J2671" s="3" t="s">
        <v>8166</v>
      </c>
      <c r="K2671" s="3" t="s">
        <v>8167</v>
      </c>
      <c r="L2671" s="3" t="s">
        <v>8170</v>
      </c>
      <c r="M2671" s="4">
        <v>46663.43</v>
      </c>
      <c r="N2671" s="32">
        <f>Table2[[#This Row],[Price]]*Table2[[#This Row],[Quantity Sold]]</f>
        <v>46663.429999999993</v>
      </c>
      <c r="O2671" s="1">
        <f t="shared" si="337"/>
        <v>2023</v>
      </c>
      <c r="P2671" s="1" t="str">
        <f t="shared" si="338"/>
        <v>ACCESSORIES</v>
      </c>
      <c r="Q2671" s="1" t="str">
        <f t="shared" si="344"/>
        <v>Accessories_Scarves</v>
      </c>
      <c r="T2671" s="1" t="str">
        <f t="shared" si="339"/>
        <v>LOW PRICE</v>
      </c>
      <c r="U2671" t="str">
        <f t="shared" si="343"/>
        <v>No Discount</v>
      </c>
      <c r="V2671" t="str">
        <f t="shared" si="340"/>
        <v>Other</v>
      </c>
      <c r="W2671" s="1" t="b">
        <f t="shared" si="341"/>
        <v>1</v>
      </c>
      <c r="X2671" t="b">
        <f t="shared" si="342"/>
        <v>0</v>
      </c>
    </row>
    <row r="2672" spans="1:24" ht="28.8" x14ac:dyDescent="0.3">
      <c r="A2672" s="2" t="s">
        <v>2650</v>
      </c>
      <c r="B2672" s="3" t="s">
        <v>6357</v>
      </c>
      <c r="C2672" s="3" t="s">
        <v>7407</v>
      </c>
      <c r="D2672" s="3" t="s">
        <v>7418</v>
      </c>
      <c r="E2672" s="3" t="s">
        <v>7427</v>
      </c>
      <c r="F2672" s="3" t="s">
        <v>7434</v>
      </c>
      <c r="G2672" s="3">
        <v>4512.71</v>
      </c>
      <c r="H2672" s="3">
        <v>2</v>
      </c>
      <c r="I2672" s="8" t="s">
        <v>7540</v>
      </c>
      <c r="J2672" s="3" t="s">
        <v>8163</v>
      </c>
      <c r="K2672" s="3" t="s">
        <v>8167</v>
      </c>
      <c r="L2672" s="3" t="s">
        <v>8170</v>
      </c>
      <c r="M2672" s="4">
        <v>9025.42</v>
      </c>
      <c r="N2672" s="32">
        <f>Table2[[#This Row],[Price]]*Table2[[#This Row],[Quantity Sold]]</f>
        <v>9025.42</v>
      </c>
      <c r="O2672" s="1">
        <f t="shared" si="337"/>
        <v>2023</v>
      </c>
      <c r="P2672" s="1" t="str">
        <f t="shared" si="338"/>
        <v>KIDS</v>
      </c>
      <c r="Q2672" s="1" t="str">
        <f t="shared" si="344"/>
        <v>Kids_Sweaters</v>
      </c>
      <c r="T2672" s="1" t="str">
        <f t="shared" si="339"/>
        <v>LOW PRICE</v>
      </c>
      <c r="U2672" t="str">
        <f t="shared" si="343"/>
        <v>Discounted</v>
      </c>
      <c r="V2672" t="str">
        <f t="shared" si="340"/>
        <v>Other</v>
      </c>
      <c r="W2672" s="1" t="b">
        <f t="shared" si="341"/>
        <v>0</v>
      </c>
      <c r="X2672" t="b">
        <f t="shared" si="342"/>
        <v>0</v>
      </c>
    </row>
    <row r="2673" spans="1:24" ht="28.8" x14ac:dyDescent="0.3">
      <c r="A2673" s="2" t="s">
        <v>2651</v>
      </c>
      <c r="B2673" s="3" t="s">
        <v>6358</v>
      </c>
      <c r="C2673" s="3" t="s">
        <v>7408</v>
      </c>
      <c r="D2673" s="3" t="s">
        <v>7419</v>
      </c>
      <c r="E2673" s="3" t="s">
        <v>7424</v>
      </c>
      <c r="F2673" s="3" t="s">
        <v>7433</v>
      </c>
      <c r="G2673" s="3">
        <v>8573.07</v>
      </c>
      <c r="H2673" s="3">
        <v>4</v>
      </c>
      <c r="I2673" s="8" t="s">
        <v>7523</v>
      </c>
      <c r="J2673" s="3" t="s">
        <v>8162</v>
      </c>
      <c r="K2673" s="3" t="s">
        <v>8168</v>
      </c>
      <c r="L2673" s="3" t="s">
        <v>8169</v>
      </c>
      <c r="M2673" s="4">
        <v>27433.99</v>
      </c>
      <c r="N2673" s="32">
        <f>Table2[[#This Row],[Price]]*Table2[[#This Row],[Quantity Sold]]</f>
        <v>34292.28</v>
      </c>
      <c r="O2673" s="1">
        <f t="shared" si="337"/>
        <v>2024</v>
      </c>
      <c r="P2673" s="1" t="str">
        <f t="shared" si="338"/>
        <v>WOMEN</v>
      </c>
      <c r="Q2673" s="1" t="str">
        <f t="shared" si="344"/>
        <v>Women_Dresses</v>
      </c>
      <c r="T2673" s="1" t="str">
        <f t="shared" si="339"/>
        <v>LOW PRICE</v>
      </c>
      <c r="U2673" t="str">
        <f t="shared" si="343"/>
        <v>No Discount</v>
      </c>
      <c r="V2673" t="str">
        <f t="shared" si="340"/>
        <v>Other</v>
      </c>
      <c r="W2673" s="1" t="b">
        <f t="shared" si="341"/>
        <v>0</v>
      </c>
      <c r="X2673" t="b">
        <f t="shared" si="342"/>
        <v>1</v>
      </c>
    </row>
    <row r="2674" spans="1:24" x14ac:dyDescent="0.3">
      <c r="A2674" s="2" t="s">
        <v>1127</v>
      </c>
      <c r="B2674" s="3" t="s">
        <v>6359</v>
      </c>
      <c r="C2674" s="3" t="s">
        <v>7405</v>
      </c>
      <c r="D2674" s="3" t="s">
        <v>7410</v>
      </c>
      <c r="E2674" s="3" t="s">
        <v>7426</v>
      </c>
      <c r="F2674" s="3" t="s">
        <v>7433</v>
      </c>
      <c r="G2674" s="3">
        <v>16138.52</v>
      </c>
      <c r="H2674" s="3">
        <v>12</v>
      </c>
      <c r="I2674" s="8" t="s">
        <v>7630</v>
      </c>
      <c r="J2674" s="3" t="s">
        <v>8163</v>
      </c>
      <c r="K2674" s="3" t="s">
        <v>8167</v>
      </c>
      <c r="L2674" s="3" t="s">
        <v>8169</v>
      </c>
      <c r="M2674" s="4">
        <v>154929.46</v>
      </c>
      <c r="N2674" s="32">
        <f>Table2[[#This Row],[Price]]*Table2[[#This Row],[Quantity Sold]]</f>
        <v>193662.24</v>
      </c>
      <c r="O2674" s="1">
        <f t="shared" si="337"/>
        <v>2023</v>
      </c>
      <c r="P2674" s="1" t="str">
        <f t="shared" si="338"/>
        <v>MEN</v>
      </c>
      <c r="Q2674" s="1" t="str">
        <f t="shared" si="344"/>
        <v>Men_Shirts</v>
      </c>
      <c r="T2674" s="1" t="str">
        <f t="shared" si="339"/>
        <v>HIGH PRICE</v>
      </c>
      <c r="U2674" t="str">
        <f t="shared" si="343"/>
        <v>No Discount</v>
      </c>
      <c r="V2674" t="str">
        <f t="shared" si="340"/>
        <v>Men's Discounted Item</v>
      </c>
      <c r="W2674" s="1" t="b">
        <f t="shared" si="341"/>
        <v>1</v>
      </c>
      <c r="X2674" t="b">
        <f t="shared" si="342"/>
        <v>1</v>
      </c>
    </row>
    <row r="2675" spans="1:24" x14ac:dyDescent="0.3">
      <c r="A2675" s="2" t="s">
        <v>2652</v>
      </c>
      <c r="B2675" s="3" t="s">
        <v>6360</v>
      </c>
      <c r="C2675" s="3" t="s">
        <v>7405</v>
      </c>
      <c r="D2675" s="3" t="s">
        <v>7417</v>
      </c>
      <c r="E2675" s="3" t="s">
        <v>7427</v>
      </c>
      <c r="F2675" s="3" t="s">
        <v>7430</v>
      </c>
      <c r="G2675" s="3">
        <v>9647.09</v>
      </c>
      <c r="H2675" s="3">
        <v>18</v>
      </c>
      <c r="I2675" s="8" t="s">
        <v>7726</v>
      </c>
      <c r="J2675" s="3" t="s">
        <v>8162</v>
      </c>
      <c r="K2675" s="3" t="s">
        <v>8168</v>
      </c>
      <c r="L2675" s="3" t="s">
        <v>8169</v>
      </c>
      <c r="M2675" s="4">
        <v>138917.93</v>
      </c>
      <c r="N2675" s="32">
        <f>Table2[[#This Row],[Price]]*Table2[[#This Row],[Quantity Sold]]</f>
        <v>173647.62</v>
      </c>
      <c r="O2675" s="1">
        <f t="shared" si="337"/>
        <v>2023</v>
      </c>
      <c r="P2675" s="1" t="str">
        <f t="shared" si="338"/>
        <v>MEN</v>
      </c>
      <c r="Q2675" s="1" t="str">
        <f t="shared" si="344"/>
        <v>Men_Shoes</v>
      </c>
      <c r="T2675" s="1" t="str">
        <f t="shared" si="339"/>
        <v>LOW PRICE</v>
      </c>
      <c r="U2675" t="str">
        <f t="shared" si="343"/>
        <v>Discounted</v>
      </c>
      <c r="V2675" t="str">
        <f t="shared" si="340"/>
        <v>Men's Discounted Item</v>
      </c>
      <c r="W2675" s="1" t="b">
        <f t="shared" si="341"/>
        <v>1</v>
      </c>
      <c r="X2675" t="b">
        <f t="shared" si="342"/>
        <v>1</v>
      </c>
    </row>
    <row r="2676" spans="1:24" x14ac:dyDescent="0.3">
      <c r="A2676" s="2" t="s">
        <v>2653</v>
      </c>
      <c r="B2676" s="3" t="s">
        <v>5560</v>
      </c>
      <c r="C2676" s="3" t="s">
        <v>7407</v>
      </c>
      <c r="D2676" s="3" t="s">
        <v>7413</v>
      </c>
      <c r="E2676" s="3" t="s">
        <v>7426</v>
      </c>
      <c r="F2676" s="3" t="s">
        <v>7434</v>
      </c>
      <c r="G2676" s="3">
        <v>4306.04</v>
      </c>
      <c r="H2676" s="3">
        <v>2</v>
      </c>
      <c r="I2676" s="8" t="s">
        <v>7545</v>
      </c>
      <c r="J2676" s="3" t="s">
        <v>8163</v>
      </c>
      <c r="K2676" s="3" t="s">
        <v>8168</v>
      </c>
      <c r="L2676" s="3" t="s">
        <v>8170</v>
      </c>
      <c r="M2676" s="4">
        <v>8612.08</v>
      </c>
      <c r="N2676" s="32">
        <f>Table2[[#This Row],[Price]]*Table2[[#This Row],[Quantity Sold]]</f>
        <v>8612.08</v>
      </c>
      <c r="O2676" s="1">
        <f t="shared" si="337"/>
        <v>2023</v>
      </c>
      <c r="P2676" s="1" t="str">
        <f t="shared" si="338"/>
        <v>KIDS</v>
      </c>
      <c r="Q2676" s="1" t="str">
        <f t="shared" si="344"/>
        <v>Kids_Shorts</v>
      </c>
      <c r="T2676" s="1" t="str">
        <f t="shared" si="339"/>
        <v>LOW PRICE</v>
      </c>
      <c r="U2676" t="str">
        <f t="shared" si="343"/>
        <v>Discounted</v>
      </c>
      <c r="V2676" t="str">
        <f t="shared" si="340"/>
        <v>Other</v>
      </c>
      <c r="W2676" s="1" t="b">
        <f t="shared" si="341"/>
        <v>0</v>
      </c>
      <c r="X2676" t="b">
        <f t="shared" si="342"/>
        <v>0</v>
      </c>
    </row>
    <row r="2677" spans="1:24" ht="28.8" x14ac:dyDescent="0.3">
      <c r="A2677" s="2" t="s">
        <v>2654</v>
      </c>
      <c r="B2677" s="3" t="s">
        <v>6361</v>
      </c>
      <c r="C2677" s="3" t="s">
        <v>7408</v>
      </c>
      <c r="D2677" s="3" t="s">
        <v>7417</v>
      </c>
      <c r="E2677" s="3" t="s">
        <v>7424</v>
      </c>
      <c r="F2677" s="3" t="s">
        <v>7429</v>
      </c>
      <c r="G2677" s="3">
        <v>11111.21</v>
      </c>
      <c r="H2677" s="3">
        <v>7</v>
      </c>
      <c r="I2677" s="8" t="s">
        <v>7729</v>
      </c>
      <c r="J2677" s="3" t="s">
        <v>8164</v>
      </c>
      <c r="K2677" s="3" t="s">
        <v>8167</v>
      </c>
      <c r="L2677" s="3" t="s">
        <v>8170</v>
      </c>
      <c r="M2677" s="4">
        <v>77778.47</v>
      </c>
      <c r="N2677" s="32">
        <f>Table2[[#This Row],[Price]]*Table2[[#This Row],[Quantity Sold]]</f>
        <v>77778.47</v>
      </c>
      <c r="O2677" s="1">
        <f t="shared" si="337"/>
        <v>2023</v>
      </c>
      <c r="P2677" s="1" t="str">
        <f t="shared" si="338"/>
        <v>WOMEN</v>
      </c>
      <c r="Q2677" s="1" t="str">
        <f t="shared" si="344"/>
        <v>Women_Shoes</v>
      </c>
      <c r="T2677" s="1" t="str">
        <f t="shared" si="339"/>
        <v>HIGH PRICE</v>
      </c>
      <c r="U2677" t="str">
        <f t="shared" si="343"/>
        <v>No Discount</v>
      </c>
      <c r="V2677" t="str">
        <f t="shared" si="340"/>
        <v>Other</v>
      </c>
      <c r="W2677" s="1" t="b">
        <f t="shared" si="341"/>
        <v>0</v>
      </c>
      <c r="X2677" t="b">
        <f t="shared" si="342"/>
        <v>0</v>
      </c>
    </row>
    <row r="2678" spans="1:24" x14ac:dyDescent="0.3">
      <c r="A2678" s="2" t="s">
        <v>2655</v>
      </c>
      <c r="B2678" s="3" t="s">
        <v>6362</v>
      </c>
      <c r="C2678" s="3" t="s">
        <v>7405</v>
      </c>
      <c r="D2678" s="3" t="s">
        <v>7411</v>
      </c>
      <c r="E2678" s="3" t="s">
        <v>7423</v>
      </c>
      <c r="F2678" s="3" t="s">
        <v>7430</v>
      </c>
      <c r="G2678" s="3">
        <v>9090.16</v>
      </c>
      <c r="H2678" s="3">
        <v>20</v>
      </c>
      <c r="I2678" s="8" t="s">
        <v>7780</v>
      </c>
      <c r="J2678" s="3" t="s">
        <v>8163</v>
      </c>
      <c r="K2678" s="3" t="s">
        <v>8168</v>
      </c>
      <c r="L2678" s="3" t="s">
        <v>8169</v>
      </c>
      <c r="M2678" s="4">
        <v>145442.56</v>
      </c>
      <c r="N2678" s="32">
        <f>Table2[[#This Row],[Price]]*Table2[[#This Row],[Quantity Sold]]</f>
        <v>181803.2</v>
      </c>
      <c r="O2678" s="1">
        <f t="shared" si="337"/>
        <v>2023</v>
      </c>
      <c r="P2678" s="1" t="str">
        <f t="shared" si="338"/>
        <v>MEN</v>
      </c>
      <c r="Q2678" s="1" t="str">
        <f t="shared" si="344"/>
        <v>Men_Pants</v>
      </c>
      <c r="T2678" s="1" t="str">
        <f t="shared" si="339"/>
        <v>LOW PRICE</v>
      </c>
      <c r="U2678" t="str">
        <f t="shared" si="343"/>
        <v>No Discount</v>
      </c>
      <c r="V2678" t="str">
        <f t="shared" si="340"/>
        <v>Men's Discounted Item</v>
      </c>
      <c r="W2678" s="1" t="b">
        <f t="shared" si="341"/>
        <v>1</v>
      </c>
      <c r="X2678" t="b">
        <f t="shared" si="342"/>
        <v>1</v>
      </c>
    </row>
    <row r="2679" spans="1:24" ht="28.8" x14ac:dyDescent="0.3">
      <c r="A2679" s="2" t="s">
        <v>2656</v>
      </c>
      <c r="B2679" s="3" t="s">
        <v>6363</v>
      </c>
      <c r="C2679" s="3" t="s">
        <v>7406</v>
      </c>
      <c r="D2679" s="3" t="s">
        <v>7421</v>
      </c>
      <c r="E2679" s="3" t="s">
        <v>7427</v>
      </c>
      <c r="F2679" s="3" t="s">
        <v>7428</v>
      </c>
      <c r="G2679" s="3">
        <v>9440.42</v>
      </c>
      <c r="H2679" s="3">
        <v>15</v>
      </c>
      <c r="I2679" s="8" t="s">
        <v>7466</v>
      </c>
      <c r="J2679" s="3" t="s">
        <v>8166</v>
      </c>
      <c r="K2679" s="3" t="s">
        <v>8167</v>
      </c>
      <c r="L2679" s="3" t="s">
        <v>8170</v>
      </c>
      <c r="M2679" s="4">
        <v>141606.29999999999</v>
      </c>
      <c r="N2679" s="32">
        <f>Table2[[#This Row],[Price]]*Table2[[#This Row],[Quantity Sold]]</f>
        <v>141606.29999999999</v>
      </c>
      <c r="O2679" s="1">
        <f t="shared" si="337"/>
        <v>2024</v>
      </c>
      <c r="P2679" s="1" t="str">
        <f t="shared" si="338"/>
        <v>ACCESSORIES</v>
      </c>
      <c r="Q2679" s="1" t="str">
        <f t="shared" si="344"/>
        <v>Accessories_Scarves</v>
      </c>
      <c r="T2679" s="1" t="str">
        <f t="shared" si="339"/>
        <v>LOW PRICE</v>
      </c>
      <c r="U2679" t="str">
        <f t="shared" si="343"/>
        <v>Discounted</v>
      </c>
      <c r="V2679" t="str">
        <f t="shared" si="340"/>
        <v>Other</v>
      </c>
      <c r="W2679" s="1" t="b">
        <f t="shared" si="341"/>
        <v>1</v>
      </c>
      <c r="X2679" t="b">
        <f t="shared" si="342"/>
        <v>0</v>
      </c>
    </row>
    <row r="2680" spans="1:24" x14ac:dyDescent="0.3">
      <c r="A2680" s="2" t="s">
        <v>2657</v>
      </c>
      <c r="B2680" s="3" t="s">
        <v>6364</v>
      </c>
      <c r="C2680" s="3" t="s">
        <v>7405</v>
      </c>
      <c r="D2680" s="3" t="s">
        <v>7409</v>
      </c>
      <c r="E2680" s="3" t="s">
        <v>7426</v>
      </c>
      <c r="F2680" s="3" t="s">
        <v>7433</v>
      </c>
      <c r="G2680" s="3">
        <v>16443.13</v>
      </c>
      <c r="H2680" s="3">
        <v>17</v>
      </c>
      <c r="I2680" s="8" t="s">
        <v>7943</v>
      </c>
      <c r="J2680" s="3" t="s">
        <v>8163</v>
      </c>
      <c r="K2680" s="3" t="s">
        <v>8167</v>
      </c>
      <c r="L2680" s="3" t="s">
        <v>8170</v>
      </c>
      <c r="M2680" s="4">
        <v>279533.21000000002</v>
      </c>
      <c r="N2680" s="32">
        <f>Table2[[#This Row],[Price]]*Table2[[#This Row],[Quantity Sold]]</f>
        <v>279533.21000000002</v>
      </c>
      <c r="O2680" s="1">
        <f t="shared" si="337"/>
        <v>2024</v>
      </c>
      <c r="P2680" s="1" t="str">
        <f t="shared" si="338"/>
        <v>MEN</v>
      </c>
      <c r="Q2680" s="1" t="str">
        <f t="shared" si="344"/>
        <v>Men_Jackets</v>
      </c>
      <c r="T2680" s="1" t="str">
        <f t="shared" si="339"/>
        <v>HIGH PRICE</v>
      </c>
      <c r="U2680" t="str">
        <f t="shared" si="343"/>
        <v>No Discount</v>
      </c>
      <c r="V2680" t="str">
        <f t="shared" si="340"/>
        <v>Other</v>
      </c>
      <c r="W2680" s="1" t="b">
        <f t="shared" si="341"/>
        <v>1</v>
      </c>
      <c r="X2680" t="b">
        <f t="shared" si="342"/>
        <v>0</v>
      </c>
    </row>
    <row r="2681" spans="1:24" x14ac:dyDescent="0.3">
      <c r="A2681" s="2" t="s">
        <v>2658</v>
      </c>
      <c r="B2681" s="3" t="s">
        <v>6365</v>
      </c>
      <c r="C2681" s="3" t="s">
        <v>7405</v>
      </c>
      <c r="D2681" s="3" t="s">
        <v>7417</v>
      </c>
      <c r="E2681" s="3" t="s">
        <v>7423</v>
      </c>
      <c r="F2681" s="3" t="s">
        <v>7431</v>
      </c>
      <c r="G2681" s="3">
        <v>3284.31</v>
      </c>
      <c r="H2681" s="3">
        <v>15</v>
      </c>
      <c r="I2681" s="8" t="s">
        <v>7442</v>
      </c>
      <c r="J2681" s="3" t="s">
        <v>8166</v>
      </c>
      <c r="K2681" s="3" t="s">
        <v>8168</v>
      </c>
      <c r="L2681" s="3" t="s">
        <v>8169</v>
      </c>
      <c r="M2681" s="4">
        <v>39411.72</v>
      </c>
      <c r="N2681" s="32">
        <f>Table2[[#This Row],[Price]]*Table2[[#This Row],[Quantity Sold]]</f>
        <v>49264.65</v>
      </c>
      <c r="O2681" s="1">
        <f t="shared" si="337"/>
        <v>2023</v>
      </c>
      <c r="P2681" s="1" t="str">
        <f t="shared" si="338"/>
        <v>MEN</v>
      </c>
      <c r="Q2681" s="1" t="str">
        <f t="shared" si="344"/>
        <v>Men_Shoes</v>
      </c>
      <c r="T2681" s="1" t="str">
        <f t="shared" si="339"/>
        <v>LOW PRICE</v>
      </c>
      <c r="U2681" t="str">
        <f t="shared" si="343"/>
        <v>Discounted</v>
      </c>
      <c r="V2681" t="str">
        <f t="shared" si="340"/>
        <v>Men's Discounted Item</v>
      </c>
      <c r="W2681" s="1" t="b">
        <f t="shared" si="341"/>
        <v>1</v>
      </c>
      <c r="X2681" t="b">
        <f t="shared" si="342"/>
        <v>1</v>
      </c>
    </row>
    <row r="2682" spans="1:24" ht="28.8" x14ac:dyDescent="0.3">
      <c r="A2682" s="2" t="s">
        <v>2659</v>
      </c>
      <c r="B2682" s="3" t="s">
        <v>6366</v>
      </c>
      <c r="C2682" s="3" t="s">
        <v>7407</v>
      </c>
      <c r="D2682" s="3" t="s">
        <v>7418</v>
      </c>
      <c r="E2682" s="3" t="s">
        <v>7425</v>
      </c>
      <c r="F2682" s="3" t="s">
        <v>7428</v>
      </c>
      <c r="G2682" s="3">
        <v>2926.58</v>
      </c>
      <c r="H2682" s="3">
        <v>9</v>
      </c>
      <c r="I2682" s="8" t="s">
        <v>7994</v>
      </c>
      <c r="J2682" s="3" t="s">
        <v>8166</v>
      </c>
      <c r="K2682" s="3" t="s">
        <v>8168</v>
      </c>
      <c r="L2682" s="3" t="s">
        <v>8169</v>
      </c>
      <c r="M2682" s="4">
        <v>21071.21</v>
      </c>
      <c r="N2682" s="32">
        <f>Table2[[#This Row],[Price]]*Table2[[#This Row],[Quantity Sold]]</f>
        <v>26339.22</v>
      </c>
      <c r="O2682" s="1">
        <f t="shared" si="337"/>
        <v>2023</v>
      </c>
      <c r="P2682" s="1" t="str">
        <f t="shared" si="338"/>
        <v>KIDS</v>
      </c>
      <c r="Q2682" s="1" t="str">
        <f t="shared" si="344"/>
        <v>Kids_Sweaters</v>
      </c>
      <c r="T2682" s="1" t="str">
        <f t="shared" si="339"/>
        <v>LOW PRICE</v>
      </c>
      <c r="U2682" t="str">
        <f t="shared" si="343"/>
        <v>Discounted</v>
      </c>
      <c r="V2682" t="str">
        <f t="shared" si="340"/>
        <v>Other</v>
      </c>
      <c r="W2682" s="1" t="b">
        <f t="shared" si="341"/>
        <v>0</v>
      </c>
      <c r="X2682" t="b">
        <f t="shared" si="342"/>
        <v>1</v>
      </c>
    </row>
    <row r="2683" spans="1:24" x14ac:dyDescent="0.3">
      <c r="A2683" s="2" t="s">
        <v>2660</v>
      </c>
      <c r="B2683" s="3" t="s">
        <v>6367</v>
      </c>
      <c r="C2683" s="3" t="s">
        <v>7407</v>
      </c>
      <c r="D2683" s="3" t="s">
        <v>7417</v>
      </c>
      <c r="E2683" s="3" t="s">
        <v>7424</v>
      </c>
      <c r="F2683" s="3" t="s">
        <v>7431</v>
      </c>
      <c r="G2683" s="3">
        <v>12784.49</v>
      </c>
      <c r="H2683" s="3">
        <v>20</v>
      </c>
      <c r="I2683" s="8" t="s">
        <v>8125</v>
      </c>
      <c r="J2683" s="3" t="s">
        <v>8166</v>
      </c>
      <c r="K2683" s="3" t="s">
        <v>8167</v>
      </c>
      <c r="L2683" s="3" t="s">
        <v>8170</v>
      </c>
      <c r="M2683" s="4">
        <v>255689.8</v>
      </c>
      <c r="N2683" s="32">
        <f>Table2[[#This Row],[Price]]*Table2[[#This Row],[Quantity Sold]]</f>
        <v>255689.8</v>
      </c>
      <c r="O2683" s="1">
        <f t="shared" si="337"/>
        <v>2024</v>
      </c>
      <c r="P2683" s="1" t="str">
        <f t="shared" si="338"/>
        <v>KIDS</v>
      </c>
      <c r="Q2683" s="1" t="str">
        <f t="shared" si="344"/>
        <v>Kids_Shoes</v>
      </c>
      <c r="T2683" s="1" t="str">
        <f t="shared" si="339"/>
        <v>HIGH PRICE</v>
      </c>
      <c r="U2683" t="str">
        <f t="shared" si="343"/>
        <v>No Discount</v>
      </c>
      <c r="V2683" t="str">
        <f t="shared" si="340"/>
        <v>Other</v>
      </c>
      <c r="W2683" s="1" t="b">
        <f t="shared" si="341"/>
        <v>1</v>
      </c>
      <c r="X2683" t="b">
        <f t="shared" si="342"/>
        <v>0</v>
      </c>
    </row>
    <row r="2684" spans="1:24" x14ac:dyDescent="0.3">
      <c r="A2684" s="2" t="s">
        <v>2661</v>
      </c>
      <c r="B2684" s="3" t="s">
        <v>6368</v>
      </c>
      <c r="C2684" s="3" t="s">
        <v>7405</v>
      </c>
      <c r="D2684" s="3" t="s">
        <v>7409</v>
      </c>
      <c r="E2684" s="3" t="s">
        <v>7423</v>
      </c>
      <c r="F2684" s="3" t="s">
        <v>7433</v>
      </c>
      <c r="G2684" s="3">
        <v>15148.33</v>
      </c>
      <c r="H2684" s="3">
        <v>14</v>
      </c>
      <c r="I2684" s="8" t="s">
        <v>7697</v>
      </c>
      <c r="J2684" s="3" t="s">
        <v>8164</v>
      </c>
      <c r="K2684" s="3" t="s">
        <v>8167</v>
      </c>
      <c r="L2684" s="3" t="s">
        <v>8169</v>
      </c>
      <c r="M2684" s="4">
        <v>169661.13</v>
      </c>
      <c r="N2684" s="32">
        <f>Table2[[#This Row],[Price]]*Table2[[#This Row],[Quantity Sold]]</f>
        <v>212076.62</v>
      </c>
      <c r="O2684" s="1">
        <f t="shared" si="337"/>
        <v>2024</v>
      </c>
      <c r="P2684" s="1" t="str">
        <f t="shared" si="338"/>
        <v>MEN</v>
      </c>
      <c r="Q2684" s="1" t="str">
        <f t="shared" si="344"/>
        <v>Men_Jackets</v>
      </c>
      <c r="T2684" s="1" t="str">
        <f t="shared" si="339"/>
        <v>HIGH PRICE</v>
      </c>
      <c r="U2684" t="str">
        <f t="shared" si="343"/>
        <v>Discounted</v>
      </c>
      <c r="V2684" t="str">
        <f t="shared" si="340"/>
        <v>Men's Discounted Item</v>
      </c>
      <c r="W2684" s="1" t="b">
        <f t="shared" si="341"/>
        <v>1</v>
      </c>
      <c r="X2684" t="b">
        <f t="shared" si="342"/>
        <v>1</v>
      </c>
    </row>
    <row r="2685" spans="1:24" ht="28.8" x14ac:dyDescent="0.3">
      <c r="A2685" s="2" t="s">
        <v>2662</v>
      </c>
      <c r="B2685" s="3" t="s">
        <v>5271</v>
      </c>
      <c r="C2685" s="3" t="s">
        <v>7407</v>
      </c>
      <c r="D2685" s="3" t="s">
        <v>7418</v>
      </c>
      <c r="E2685" s="3" t="s">
        <v>7424</v>
      </c>
      <c r="F2685" s="3" t="s">
        <v>7428</v>
      </c>
      <c r="G2685" s="3">
        <v>8031.91</v>
      </c>
      <c r="H2685" s="3">
        <v>15</v>
      </c>
      <c r="I2685" s="8" t="s">
        <v>8110</v>
      </c>
      <c r="J2685" s="3" t="s">
        <v>8163</v>
      </c>
      <c r="K2685" s="3" t="s">
        <v>8167</v>
      </c>
      <c r="L2685" s="3" t="s">
        <v>8169</v>
      </c>
      <c r="M2685" s="4">
        <v>96382.92</v>
      </c>
      <c r="N2685" s="32">
        <f>Table2[[#This Row],[Price]]*Table2[[#This Row],[Quantity Sold]]</f>
        <v>120478.65</v>
      </c>
      <c r="O2685" s="1">
        <f t="shared" si="337"/>
        <v>2024</v>
      </c>
      <c r="P2685" s="1" t="str">
        <f t="shared" si="338"/>
        <v>KIDS</v>
      </c>
      <c r="Q2685" s="1" t="str">
        <f t="shared" si="344"/>
        <v>Kids_Sweaters</v>
      </c>
      <c r="T2685" s="1" t="str">
        <f t="shared" si="339"/>
        <v>LOW PRICE</v>
      </c>
      <c r="U2685" t="str">
        <f t="shared" si="343"/>
        <v>No Discount</v>
      </c>
      <c r="V2685" t="str">
        <f t="shared" si="340"/>
        <v>Other</v>
      </c>
      <c r="W2685" s="1" t="b">
        <f t="shared" si="341"/>
        <v>1</v>
      </c>
      <c r="X2685" t="b">
        <f t="shared" si="342"/>
        <v>1</v>
      </c>
    </row>
    <row r="2686" spans="1:24" x14ac:dyDescent="0.3">
      <c r="A2686" s="2" t="s">
        <v>2663</v>
      </c>
      <c r="B2686" s="3" t="s">
        <v>4543</v>
      </c>
      <c r="C2686" s="3" t="s">
        <v>7405</v>
      </c>
      <c r="D2686" s="3" t="s">
        <v>7409</v>
      </c>
      <c r="E2686" s="3" t="s">
        <v>7425</v>
      </c>
      <c r="F2686" s="3" t="s">
        <v>7430</v>
      </c>
      <c r="G2686" s="3">
        <v>1505.62</v>
      </c>
      <c r="H2686" s="3">
        <v>4</v>
      </c>
      <c r="I2686" s="8" t="s">
        <v>7775</v>
      </c>
      <c r="J2686" s="3" t="s">
        <v>8163</v>
      </c>
      <c r="K2686" s="3" t="s">
        <v>8167</v>
      </c>
      <c r="L2686" s="3" t="s">
        <v>8170</v>
      </c>
      <c r="M2686" s="4">
        <v>6022.48</v>
      </c>
      <c r="N2686" s="32">
        <f>Table2[[#This Row],[Price]]*Table2[[#This Row],[Quantity Sold]]</f>
        <v>6022.48</v>
      </c>
      <c r="O2686" s="1">
        <f t="shared" si="337"/>
        <v>2024</v>
      </c>
      <c r="P2686" s="1" t="str">
        <f t="shared" si="338"/>
        <v>MEN</v>
      </c>
      <c r="Q2686" s="1" t="str">
        <f t="shared" si="344"/>
        <v>Men_Jackets</v>
      </c>
      <c r="T2686" s="1" t="str">
        <f t="shared" si="339"/>
        <v>LOW PRICE</v>
      </c>
      <c r="U2686" t="str">
        <f t="shared" si="343"/>
        <v>No Discount</v>
      </c>
      <c r="V2686" t="str">
        <f t="shared" si="340"/>
        <v>Other</v>
      </c>
      <c r="W2686" s="1" t="b">
        <f t="shared" si="341"/>
        <v>0</v>
      </c>
      <c r="X2686" t="b">
        <f t="shared" si="342"/>
        <v>0</v>
      </c>
    </row>
    <row r="2687" spans="1:24" ht="28.8" x14ac:dyDescent="0.3">
      <c r="A2687" s="2" t="s">
        <v>2664</v>
      </c>
      <c r="B2687" s="3" t="s">
        <v>4087</v>
      </c>
      <c r="C2687" s="3" t="s">
        <v>7407</v>
      </c>
      <c r="D2687" s="3" t="s">
        <v>7418</v>
      </c>
      <c r="E2687" s="3" t="s">
        <v>7425</v>
      </c>
      <c r="F2687" s="3" t="s">
        <v>7429</v>
      </c>
      <c r="G2687" s="3">
        <v>6114.61</v>
      </c>
      <c r="H2687" s="3">
        <v>17</v>
      </c>
      <c r="I2687" s="8" t="s">
        <v>7791</v>
      </c>
      <c r="J2687" s="3" t="s">
        <v>8166</v>
      </c>
      <c r="K2687" s="3" t="s">
        <v>8168</v>
      </c>
      <c r="L2687" s="3" t="s">
        <v>8169</v>
      </c>
      <c r="M2687" s="4">
        <v>83158.53</v>
      </c>
      <c r="N2687" s="32">
        <f>Table2[[#This Row],[Price]]*Table2[[#This Row],[Quantity Sold]]</f>
        <v>103948.37</v>
      </c>
      <c r="O2687" s="1">
        <f t="shared" si="337"/>
        <v>2024</v>
      </c>
      <c r="P2687" s="1" t="str">
        <f t="shared" si="338"/>
        <v>KIDS</v>
      </c>
      <c r="Q2687" s="1" t="str">
        <f t="shared" si="344"/>
        <v>Kids_Sweaters</v>
      </c>
      <c r="T2687" s="1" t="str">
        <f t="shared" si="339"/>
        <v>LOW PRICE</v>
      </c>
      <c r="U2687" t="str">
        <f t="shared" si="343"/>
        <v>No Discount</v>
      </c>
      <c r="V2687" t="str">
        <f t="shared" si="340"/>
        <v>Other</v>
      </c>
      <c r="W2687" s="1" t="b">
        <f t="shared" si="341"/>
        <v>1</v>
      </c>
      <c r="X2687" t="b">
        <f t="shared" si="342"/>
        <v>1</v>
      </c>
    </row>
    <row r="2688" spans="1:24" ht="28.8" x14ac:dyDescent="0.3">
      <c r="A2688" s="2" t="s">
        <v>2665</v>
      </c>
      <c r="B2688" s="3" t="s">
        <v>5133</v>
      </c>
      <c r="C2688" s="3" t="s">
        <v>7406</v>
      </c>
      <c r="D2688" s="3" t="s">
        <v>7421</v>
      </c>
      <c r="E2688" s="3" t="s">
        <v>7427</v>
      </c>
      <c r="F2688" s="3" t="s">
        <v>7430</v>
      </c>
      <c r="G2688" s="3">
        <v>8462.68</v>
      </c>
      <c r="H2688" s="3">
        <v>8</v>
      </c>
      <c r="I2688" s="8" t="s">
        <v>7980</v>
      </c>
      <c r="J2688" s="3" t="s">
        <v>8164</v>
      </c>
      <c r="K2688" s="3" t="s">
        <v>8168</v>
      </c>
      <c r="L2688" s="3" t="s">
        <v>8170</v>
      </c>
      <c r="M2688" s="4">
        <v>67701.440000000002</v>
      </c>
      <c r="N2688" s="32">
        <f>Table2[[#This Row],[Price]]*Table2[[#This Row],[Quantity Sold]]</f>
        <v>67701.440000000002</v>
      </c>
      <c r="O2688" s="1">
        <f t="shared" si="337"/>
        <v>2024</v>
      </c>
      <c r="P2688" s="1" t="str">
        <f t="shared" si="338"/>
        <v>ACCESSORIES</v>
      </c>
      <c r="Q2688" s="1" t="str">
        <f t="shared" si="344"/>
        <v>Accessories_Scarves</v>
      </c>
      <c r="T2688" s="1" t="str">
        <f t="shared" si="339"/>
        <v>LOW PRICE</v>
      </c>
      <c r="U2688" t="str">
        <f t="shared" si="343"/>
        <v>No Discount</v>
      </c>
      <c r="V2688" t="str">
        <f t="shared" si="340"/>
        <v>Other</v>
      </c>
      <c r="W2688" s="1" t="b">
        <f t="shared" si="341"/>
        <v>0</v>
      </c>
      <c r="X2688" t="b">
        <f t="shared" si="342"/>
        <v>0</v>
      </c>
    </row>
    <row r="2689" spans="1:24" x14ac:dyDescent="0.3">
      <c r="A2689" s="2" t="s">
        <v>2666</v>
      </c>
      <c r="B2689" s="3" t="s">
        <v>6369</v>
      </c>
      <c r="C2689" s="3" t="s">
        <v>7405</v>
      </c>
      <c r="D2689" s="3" t="s">
        <v>7417</v>
      </c>
      <c r="E2689" s="3" t="s">
        <v>7427</v>
      </c>
      <c r="F2689" s="3" t="s">
        <v>7432</v>
      </c>
      <c r="G2689" s="3">
        <v>4401.49</v>
      </c>
      <c r="H2689" s="3">
        <v>11</v>
      </c>
      <c r="I2689" s="8" t="s">
        <v>8064</v>
      </c>
      <c r="J2689" s="3" t="s">
        <v>8162</v>
      </c>
      <c r="K2689" s="3" t="s">
        <v>8167</v>
      </c>
      <c r="L2689" s="3" t="s">
        <v>8170</v>
      </c>
      <c r="M2689" s="4">
        <v>48416.39</v>
      </c>
      <c r="N2689" s="32">
        <f>Table2[[#This Row],[Price]]*Table2[[#This Row],[Quantity Sold]]</f>
        <v>48416.39</v>
      </c>
      <c r="O2689" s="1">
        <f t="shared" si="337"/>
        <v>2023</v>
      </c>
      <c r="P2689" s="1" t="str">
        <f t="shared" si="338"/>
        <v>MEN</v>
      </c>
      <c r="Q2689" s="1" t="str">
        <f t="shared" si="344"/>
        <v>Men_Shoes</v>
      </c>
      <c r="T2689" s="1" t="str">
        <f t="shared" si="339"/>
        <v>LOW PRICE</v>
      </c>
      <c r="U2689" t="str">
        <f t="shared" si="343"/>
        <v>Discounted</v>
      </c>
      <c r="V2689" t="str">
        <f t="shared" si="340"/>
        <v>Other</v>
      </c>
      <c r="W2689" s="1" t="b">
        <f t="shared" si="341"/>
        <v>1</v>
      </c>
      <c r="X2689" t="b">
        <f t="shared" si="342"/>
        <v>0</v>
      </c>
    </row>
    <row r="2690" spans="1:24" ht="28.8" x14ac:dyDescent="0.3">
      <c r="A2690" s="2" t="s">
        <v>2667</v>
      </c>
      <c r="B2690" s="3" t="s">
        <v>6370</v>
      </c>
      <c r="C2690" s="3" t="s">
        <v>7406</v>
      </c>
      <c r="D2690" s="3" t="s">
        <v>7421</v>
      </c>
      <c r="E2690" s="3" t="s">
        <v>7426</v>
      </c>
      <c r="F2690" s="3" t="s">
        <v>7430</v>
      </c>
      <c r="G2690" s="3">
        <v>3230.36</v>
      </c>
      <c r="H2690" s="3">
        <v>20</v>
      </c>
      <c r="I2690" s="8" t="s">
        <v>7555</v>
      </c>
      <c r="J2690" s="3" t="s">
        <v>8164</v>
      </c>
      <c r="K2690" s="3" t="s">
        <v>8167</v>
      </c>
      <c r="L2690" s="3" t="s">
        <v>8169</v>
      </c>
      <c r="M2690" s="4">
        <v>51685.760000000002</v>
      </c>
      <c r="N2690" s="32">
        <f>Table2[[#This Row],[Price]]*Table2[[#This Row],[Quantity Sold]]</f>
        <v>64607.200000000004</v>
      </c>
      <c r="O2690" s="1">
        <f t="shared" si="337"/>
        <v>2024</v>
      </c>
      <c r="P2690" s="1" t="str">
        <f t="shared" si="338"/>
        <v>ACCESSORIES</v>
      </c>
      <c r="Q2690" s="1" t="str">
        <f t="shared" si="344"/>
        <v>Accessories_Scarves</v>
      </c>
      <c r="T2690" s="1" t="str">
        <f t="shared" si="339"/>
        <v>LOW PRICE</v>
      </c>
      <c r="U2690" t="str">
        <f t="shared" si="343"/>
        <v>Discounted</v>
      </c>
      <c r="V2690" t="str">
        <f t="shared" si="340"/>
        <v>Other</v>
      </c>
      <c r="W2690" s="1" t="b">
        <f t="shared" si="341"/>
        <v>1</v>
      </c>
      <c r="X2690" t="b">
        <f t="shared" si="342"/>
        <v>1</v>
      </c>
    </row>
    <row r="2691" spans="1:24" x14ac:dyDescent="0.3">
      <c r="A2691" s="2" t="s">
        <v>2668</v>
      </c>
      <c r="B2691" s="3" t="s">
        <v>6371</v>
      </c>
      <c r="C2691" s="3" t="s">
        <v>7405</v>
      </c>
      <c r="D2691" s="3" t="s">
        <v>7411</v>
      </c>
      <c r="E2691" s="3" t="s">
        <v>7425</v>
      </c>
      <c r="F2691" s="3" t="s">
        <v>7434</v>
      </c>
      <c r="G2691" s="3">
        <v>12059.07</v>
      </c>
      <c r="H2691" s="3">
        <v>6</v>
      </c>
      <c r="I2691" s="8" t="s">
        <v>7600</v>
      </c>
      <c r="J2691" s="3" t="s">
        <v>8162</v>
      </c>
      <c r="K2691" s="3" t="s">
        <v>8168</v>
      </c>
      <c r="L2691" s="3" t="s">
        <v>8169</v>
      </c>
      <c r="M2691" s="4">
        <v>57883.37</v>
      </c>
      <c r="N2691" s="32">
        <f>Table2[[#This Row],[Price]]*Table2[[#This Row],[Quantity Sold]]</f>
        <v>72354.42</v>
      </c>
      <c r="O2691" s="1">
        <f t="shared" ref="O2691:O2754" si="345">YEAR(I2691)</f>
        <v>2023</v>
      </c>
      <c r="P2691" s="1" t="str">
        <f t="shared" ref="P2691:P2754" si="346">UPPER(C2691)</f>
        <v>MEN</v>
      </c>
      <c r="Q2691" s="1" t="str">
        <f t="shared" si="344"/>
        <v>Men_Pants</v>
      </c>
      <c r="T2691" s="1" t="str">
        <f t="shared" ref="T2691:T2754" si="347">IF(G2691&gt;10000,"HIGH PRICE", "LOW PRICE")</f>
        <v>HIGH PRICE</v>
      </c>
      <c r="U2691" t="str">
        <f t="shared" si="343"/>
        <v>Discounted</v>
      </c>
      <c r="V2691" t="str">
        <f t="shared" ref="V2691:V2754" si="348">IF(AND(C2691 = "Men", L2691 = "Yes"), "Men's Discounted Item", "Other")</f>
        <v>Men's Discounted Item</v>
      </c>
      <c r="W2691" s="1" t="b">
        <f t="shared" ref="W2691:W2754" si="349">H2691&gt;=10</f>
        <v>0</v>
      </c>
      <c r="X2691" t="b">
        <f t="shared" ref="X2691:X2754" si="350">L2691 = "Yes"</f>
        <v>1</v>
      </c>
    </row>
    <row r="2692" spans="1:24" x14ac:dyDescent="0.3">
      <c r="A2692" s="2" t="s">
        <v>2669</v>
      </c>
      <c r="B2692" s="3" t="s">
        <v>6372</v>
      </c>
      <c r="C2692" s="3" t="s">
        <v>7407</v>
      </c>
      <c r="D2692" s="3" t="s">
        <v>7415</v>
      </c>
      <c r="E2692" s="3" t="s">
        <v>7425</v>
      </c>
      <c r="F2692" s="3" t="s">
        <v>7432</v>
      </c>
      <c r="G2692" s="3">
        <v>8771.44</v>
      </c>
      <c r="H2692" s="3">
        <v>19</v>
      </c>
      <c r="I2692" s="8" t="s">
        <v>7695</v>
      </c>
      <c r="J2692" s="3" t="s">
        <v>8162</v>
      </c>
      <c r="K2692" s="3" t="s">
        <v>8167</v>
      </c>
      <c r="L2692" s="3" t="s">
        <v>8170</v>
      </c>
      <c r="M2692" s="4">
        <v>166657.35999999999</v>
      </c>
      <c r="N2692" s="32">
        <f>Table2[[#This Row],[Price]]*Table2[[#This Row],[Quantity Sold]]</f>
        <v>166657.36000000002</v>
      </c>
      <c r="O2692" s="1">
        <f t="shared" si="345"/>
        <v>2024</v>
      </c>
      <c r="P2692" s="1" t="str">
        <f t="shared" si="346"/>
        <v>KIDS</v>
      </c>
      <c r="Q2692" s="1" t="str">
        <f t="shared" si="344"/>
        <v>Kids_T-Shirts</v>
      </c>
      <c r="T2692" s="1" t="str">
        <f t="shared" si="347"/>
        <v>LOW PRICE</v>
      </c>
      <c r="U2692" t="str">
        <f t="shared" si="343"/>
        <v>No Discount</v>
      </c>
      <c r="V2692" t="str">
        <f t="shared" si="348"/>
        <v>Other</v>
      </c>
      <c r="W2692" s="1" t="b">
        <f t="shared" si="349"/>
        <v>1</v>
      </c>
      <c r="X2692" t="b">
        <f t="shared" si="350"/>
        <v>0</v>
      </c>
    </row>
    <row r="2693" spans="1:24" x14ac:dyDescent="0.3">
      <c r="A2693" s="2" t="s">
        <v>2670</v>
      </c>
      <c r="B2693" s="3" t="s">
        <v>5591</v>
      </c>
      <c r="C2693" s="3" t="s">
        <v>7405</v>
      </c>
      <c r="D2693" s="3" t="s">
        <v>7417</v>
      </c>
      <c r="E2693" s="3" t="s">
        <v>7425</v>
      </c>
      <c r="F2693" s="3" t="s">
        <v>7431</v>
      </c>
      <c r="G2693" s="3">
        <v>8177.99</v>
      </c>
      <c r="H2693" s="3">
        <v>7</v>
      </c>
      <c r="I2693" s="8" t="s">
        <v>7978</v>
      </c>
      <c r="J2693" s="3" t="s">
        <v>8163</v>
      </c>
      <c r="K2693" s="3" t="s">
        <v>8168</v>
      </c>
      <c r="L2693" s="3" t="s">
        <v>8170</v>
      </c>
      <c r="M2693" s="4">
        <v>57245.93</v>
      </c>
      <c r="N2693" s="32">
        <f>Table2[[#This Row],[Price]]*Table2[[#This Row],[Quantity Sold]]</f>
        <v>57245.93</v>
      </c>
      <c r="O2693" s="1">
        <f t="shared" si="345"/>
        <v>2024</v>
      </c>
      <c r="P2693" s="1" t="str">
        <f t="shared" si="346"/>
        <v>MEN</v>
      </c>
      <c r="Q2693" s="1" t="str">
        <f t="shared" si="344"/>
        <v>Men_Shoes</v>
      </c>
      <c r="T2693" s="1" t="str">
        <f t="shared" si="347"/>
        <v>LOW PRICE</v>
      </c>
      <c r="U2693" t="str">
        <f t="shared" si="343"/>
        <v>No Discount</v>
      </c>
      <c r="V2693" t="str">
        <f t="shared" si="348"/>
        <v>Other</v>
      </c>
      <c r="W2693" s="1" t="b">
        <f t="shared" si="349"/>
        <v>0</v>
      </c>
      <c r="X2693" t="b">
        <f t="shared" si="350"/>
        <v>0</v>
      </c>
    </row>
    <row r="2694" spans="1:24" x14ac:dyDescent="0.3">
      <c r="A2694" s="2" t="s">
        <v>2671</v>
      </c>
      <c r="B2694" s="3" t="s">
        <v>6373</v>
      </c>
      <c r="C2694" s="3" t="s">
        <v>7407</v>
      </c>
      <c r="D2694" s="3" t="s">
        <v>7413</v>
      </c>
      <c r="E2694" s="3" t="s">
        <v>7426</v>
      </c>
      <c r="F2694" s="3" t="s">
        <v>7433</v>
      </c>
      <c r="G2694" s="3">
        <v>1804.42</v>
      </c>
      <c r="H2694" s="3">
        <v>18</v>
      </c>
      <c r="I2694" s="8" t="s">
        <v>7784</v>
      </c>
      <c r="J2694" s="3" t="s">
        <v>8162</v>
      </c>
      <c r="K2694" s="3" t="s">
        <v>8167</v>
      </c>
      <c r="L2694" s="3" t="s">
        <v>8170</v>
      </c>
      <c r="M2694" s="4">
        <v>32479.56</v>
      </c>
      <c r="N2694" s="32">
        <f>Table2[[#This Row],[Price]]*Table2[[#This Row],[Quantity Sold]]</f>
        <v>32479.56</v>
      </c>
      <c r="O2694" s="1">
        <f t="shared" si="345"/>
        <v>2024</v>
      </c>
      <c r="P2694" s="1" t="str">
        <f t="shared" si="346"/>
        <v>KIDS</v>
      </c>
      <c r="Q2694" s="1" t="str">
        <f t="shared" si="344"/>
        <v>Kids_Shorts</v>
      </c>
      <c r="T2694" s="1" t="str">
        <f t="shared" si="347"/>
        <v>LOW PRICE</v>
      </c>
      <c r="U2694" t="str">
        <f t="shared" ref="U2694:U2757" si="351">IF(L2678 = "Yes", "Discounted", "No Discount")</f>
        <v>Discounted</v>
      </c>
      <c r="V2694" t="str">
        <f t="shared" si="348"/>
        <v>Other</v>
      </c>
      <c r="W2694" s="1" t="b">
        <f t="shared" si="349"/>
        <v>1</v>
      </c>
      <c r="X2694" t="b">
        <f t="shared" si="350"/>
        <v>0</v>
      </c>
    </row>
    <row r="2695" spans="1:24" ht="28.8" x14ac:dyDescent="0.3">
      <c r="A2695" s="2" t="s">
        <v>2672</v>
      </c>
      <c r="B2695" s="3" t="s">
        <v>6374</v>
      </c>
      <c r="C2695" s="3" t="s">
        <v>7408</v>
      </c>
      <c r="D2695" s="3" t="s">
        <v>7419</v>
      </c>
      <c r="E2695" s="3" t="s">
        <v>7426</v>
      </c>
      <c r="F2695" s="3" t="s">
        <v>7431</v>
      </c>
      <c r="G2695" s="3">
        <v>7049.19</v>
      </c>
      <c r="H2695" s="3">
        <v>4</v>
      </c>
      <c r="I2695" s="8" t="s">
        <v>7947</v>
      </c>
      <c r="J2695" s="3" t="s">
        <v>8163</v>
      </c>
      <c r="K2695" s="3" t="s">
        <v>8168</v>
      </c>
      <c r="L2695" s="3" t="s">
        <v>8169</v>
      </c>
      <c r="M2695" s="4">
        <v>22557.74</v>
      </c>
      <c r="N2695" s="32">
        <f>Table2[[#This Row],[Price]]*Table2[[#This Row],[Quantity Sold]]</f>
        <v>28196.76</v>
      </c>
      <c r="O2695" s="1">
        <f t="shared" si="345"/>
        <v>2023</v>
      </c>
      <c r="P2695" s="1" t="str">
        <f t="shared" si="346"/>
        <v>WOMEN</v>
      </c>
      <c r="Q2695" s="1" t="str">
        <f t="shared" si="344"/>
        <v>Women_Dresses</v>
      </c>
      <c r="T2695" s="1" t="str">
        <f t="shared" si="347"/>
        <v>LOW PRICE</v>
      </c>
      <c r="U2695" t="str">
        <f t="shared" si="351"/>
        <v>No Discount</v>
      </c>
      <c r="V2695" t="str">
        <f t="shared" si="348"/>
        <v>Other</v>
      </c>
      <c r="W2695" s="1" t="b">
        <f t="shared" si="349"/>
        <v>0</v>
      </c>
      <c r="X2695" t="b">
        <f t="shared" si="350"/>
        <v>1</v>
      </c>
    </row>
    <row r="2696" spans="1:24" x14ac:dyDescent="0.3">
      <c r="A2696" s="2" t="s">
        <v>2673</v>
      </c>
      <c r="B2696" s="3" t="s">
        <v>6375</v>
      </c>
      <c r="C2696" s="3" t="s">
        <v>7407</v>
      </c>
      <c r="D2696" s="3" t="s">
        <v>7413</v>
      </c>
      <c r="E2696" s="3" t="s">
        <v>7426</v>
      </c>
      <c r="F2696" s="3" t="s">
        <v>7433</v>
      </c>
      <c r="G2696" s="3">
        <v>3123.29</v>
      </c>
      <c r="H2696" s="3">
        <v>13</v>
      </c>
      <c r="I2696" s="8" t="s">
        <v>7659</v>
      </c>
      <c r="J2696" s="3" t="s">
        <v>8165</v>
      </c>
      <c r="K2696" s="3" t="s">
        <v>8168</v>
      </c>
      <c r="L2696" s="3" t="s">
        <v>8169</v>
      </c>
      <c r="M2696" s="4">
        <v>32482.05</v>
      </c>
      <c r="N2696" s="32">
        <f>Table2[[#This Row],[Price]]*Table2[[#This Row],[Quantity Sold]]</f>
        <v>40602.769999999997</v>
      </c>
      <c r="O2696" s="1">
        <f t="shared" si="345"/>
        <v>2024</v>
      </c>
      <c r="P2696" s="1" t="str">
        <f t="shared" si="346"/>
        <v>KIDS</v>
      </c>
      <c r="Q2696" s="1" t="str">
        <f t="shared" si="344"/>
        <v>Kids_Shorts</v>
      </c>
      <c r="T2696" s="1" t="str">
        <f t="shared" si="347"/>
        <v>LOW PRICE</v>
      </c>
      <c r="U2696" t="str">
        <f t="shared" si="351"/>
        <v>No Discount</v>
      </c>
      <c r="V2696" t="str">
        <f t="shared" si="348"/>
        <v>Other</v>
      </c>
      <c r="W2696" s="1" t="b">
        <f t="shared" si="349"/>
        <v>1</v>
      </c>
      <c r="X2696" t="b">
        <f t="shared" si="350"/>
        <v>1</v>
      </c>
    </row>
    <row r="2697" spans="1:24" ht="28.8" x14ac:dyDescent="0.3">
      <c r="A2697" s="2" t="s">
        <v>2239</v>
      </c>
      <c r="B2697" s="3" t="s">
        <v>6376</v>
      </c>
      <c r="C2697" s="3" t="s">
        <v>7406</v>
      </c>
      <c r="D2697" s="3" t="s">
        <v>7412</v>
      </c>
      <c r="E2697" s="3" t="s">
        <v>7427</v>
      </c>
      <c r="F2697" s="3" t="s">
        <v>7432</v>
      </c>
      <c r="G2697" s="3">
        <v>5996.75</v>
      </c>
      <c r="H2697" s="3">
        <v>4</v>
      </c>
      <c r="I2697" s="8" t="s">
        <v>8025</v>
      </c>
      <c r="J2697" s="3" t="s">
        <v>8164</v>
      </c>
      <c r="K2697" s="3" t="s">
        <v>8167</v>
      </c>
      <c r="L2697" s="3" t="s">
        <v>8169</v>
      </c>
      <c r="M2697" s="4">
        <v>19189.599999999999</v>
      </c>
      <c r="N2697" s="32">
        <f>Table2[[#This Row],[Price]]*Table2[[#This Row],[Quantity Sold]]</f>
        <v>23987</v>
      </c>
      <c r="O2697" s="1">
        <f t="shared" si="345"/>
        <v>2024</v>
      </c>
      <c r="P2697" s="1" t="str">
        <f t="shared" si="346"/>
        <v>ACCESSORIES</v>
      </c>
      <c r="Q2697" s="1" t="str">
        <f t="shared" si="344"/>
        <v>Accessories_Hats</v>
      </c>
      <c r="T2697" s="1" t="str">
        <f t="shared" si="347"/>
        <v>LOW PRICE</v>
      </c>
      <c r="U2697" t="str">
        <f t="shared" si="351"/>
        <v>Discounted</v>
      </c>
      <c r="V2697" t="str">
        <f t="shared" si="348"/>
        <v>Other</v>
      </c>
      <c r="W2697" s="1" t="b">
        <f t="shared" si="349"/>
        <v>0</v>
      </c>
      <c r="X2697" t="b">
        <f t="shared" si="350"/>
        <v>1</v>
      </c>
    </row>
    <row r="2698" spans="1:24" ht="28.8" x14ac:dyDescent="0.3">
      <c r="A2698" s="2" t="s">
        <v>2674</v>
      </c>
      <c r="B2698" s="3" t="s">
        <v>6377</v>
      </c>
      <c r="C2698" s="3" t="s">
        <v>7408</v>
      </c>
      <c r="D2698" s="3" t="s">
        <v>7422</v>
      </c>
      <c r="E2698" s="3" t="s">
        <v>7426</v>
      </c>
      <c r="F2698" s="3" t="s">
        <v>7429</v>
      </c>
      <c r="G2698" s="3">
        <v>12412.65</v>
      </c>
      <c r="H2698" s="3">
        <v>10</v>
      </c>
      <c r="I2698" s="8" t="s">
        <v>7891</v>
      </c>
      <c r="J2698" s="3" t="s">
        <v>8166</v>
      </c>
      <c r="K2698" s="3" t="s">
        <v>8167</v>
      </c>
      <c r="L2698" s="3" t="s">
        <v>8170</v>
      </c>
      <c r="M2698" s="4">
        <v>124126.5</v>
      </c>
      <c r="N2698" s="32">
        <f>Table2[[#This Row],[Price]]*Table2[[#This Row],[Quantity Sold]]</f>
        <v>124126.5</v>
      </c>
      <c r="O2698" s="1">
        <f t="shared" si="345"/>
        <v>2023</v>
      </c>
      <c r="P2698" s="1" t="str">
        <f t="shared" si="346"/>
        <v>WOMEN</v>
      </c>
      <c r="Q2698" s="1" t="str">
        <f t="shared" si="344"/>
        <v>Women_Skirts</v>
      </c>
      <c r="T2698" s="1" t="str">
        <f t="shared" si="347"/>
        <v>HIGH PRICE</v>
      </c>
      <c r="U2698" t="str">
        <f t="shared" si="351"/>
        <v>Discounted</v>
      </c>
      <c r="V2698" t="str">
        <f t="shared" si="348"/>
        <v>Other</v>
      </c>
      <c r="W2698" s="1" t="b">
        <f t="shared" si="349"/>
        <v>1</v>
      </c>
      <c r="X2698" t="b">
        <f t="shared" si="350"/>
        <v>0</v>
      </c>
    </row>
    <row r="2699" spans="1:24" x14ac:dyDescent="0.3">
      <c r="A2699" s="2" t="s">
        <v>2675</v>
      </c>
      <c r="B2699" s="3" t="s">
        <v>5607</v>
      </c>
      <c r="C2699" s="3" t="s">
        <v>7407</v>
      </c>
      <c r="D2699" s="3" t="s">
        <v>7417</v>
      </c>
      <c r="E2699" s="3" t="s">
        <v>7427</v>
      </c>
      <c r="F2699" s="3" t="s">
        <v>7433</v>
      </c>
      <c r="G2699" s="3">
        <v>15076.95</v>
      </c>
      <c r="H2699" s="3">
        <v>11</v>
      </c>
      <c r="I2699" s="8" t="s">
        <v>8058</v>
      </c>
      <c r="J2699" s="3" t="s">
        <v>8166</v>
      </c>
      <c r="K2699" s="3" t="s">
        <v>8168</v>
      </c>
      <c r="L2699" s="3" t="s">
        <v>8170</v>
      </c>
      <c r="M2699" s="4">
        <v>165846.45000000001</v>
      </c>
      <c r="N2699" s="32">
        <f>Table2[[#This Row],[Price]]*Table2[[#This Row],[Quantity Sold]]</f>
        <v>165846.45000000001</v>
      </c>
      <c r="O2699" s="1">
        <f t="shared" si="345"/>
        <v>2023</v>
      </c>
      <c r="P2699" s="1" t="str">
        <f t="shared" si="346"/>
        <v>KIDS</v>
      </c>
      <c r="Q2699" s="1" t="str">
        <f t="shared" si="344"/>
        <v>Kids_Shoes</v>
      </c>
      <c r="T2699" s="1" t="str">
        <f t="shared" si="347"/>
        <v>HIGH PRICE</v>
      </c>
      <c r="U2699" t="str">
        <f t="shared" si="351"/>
        <v>No Discount</v>
      </c>
      <c r="V2699" t="str">
        <f t="shared" si="348"/>
        <v>Other</v>
      </c>
      <c r="W2699" s="1" t="b">
        <f t="shared" si="349"/>
        <v>1</v>
      </c>
      <c r="X2699" t="b">
        <f t="shared" si="350"/>
        <v>0</v>
      </c>
    </row>
    <row r="2700" spans="1:24" ht="28.8" x14ac:dyDescent="0.3">
      <c r="A2700" s="2" t="s">
        <v>2676</v>
      </c>
      <c r="B2700" s="3" t="s">
        <v>6378</v>
      </c>
      <c r="C2700" s="3" t="s">
        <v>7406</v>
      </c>
      <c r="D2700" s="3" t="s">
        <v>7421</v>
      </c>
      <c r="E2700" s="3" t="s">
        <v>7424</v>
      </c>
      <c r="F2700" s="3" t="s">
        <v>7433</v>
      </c>
      <c r="G2700" s="3">
        <v>1874.97</v>
      </c>
      <c r="H2700" s="3">
        <v>19</v>
      </c>
      <c r="I2700" s="8" t="s">
        <v>7858</v>
      </c>
      <c r="J2700" s="3" t="s">
        <v>8166</v>
      </c>
      <c r="K2700" s="3" t="s">
        <v>8168</v>
      </c>
      <c r="L2700" s="3" t="s">
        <v>8169</v>
      </c>
      <c r="M2700" s="4">
        <v>28499.71</v>
      </c>
      <c r="N2700" s="32">
        <f>Table2[[#This Row],[Price]]*Table2[[#This Row],[Quantity Sold]]</f>
        <v>35624.43</v>
      </c>
      <c r="O2700" s="1">
        <f t="shared" si="345"/>
        <v>2024</v>
      </c>
      <c r="P2700" s="1" t="str">
        <f t="shared" si="346"/>
        <v>ACCESSORIES</v>
      </c>
      <c r="Q2700" s="1" t="str">
        <f t="shared" si="344"/>
        <v>Accessories_Scarves</v>
      </c>
      <c r="T2700" s="1" t="str">
        <f t="shared" si="347"/>
        <v>LOW PRICE</v>
      </c>
      <c r="U2700" t="str">
        <f t="shared" si="351"/>
        <v>Discounted</v>
      </c>
      <c r="V2700" t="str">
        <f t="shared" si="348"/>
        <v>Other</v>
      </c>
      <c r="W2700" s="1" t="b">
        <f t="shared" si="349"/>
        <v>1</v>
      </c>
      <c r="X2700" t="b">
        <f t="shared" si="350"/>
        <v>1</v>
      </c>
    </row>
    <row r="2701" spans="1:24" ht="28.8" x14ac:dyDescent="0.3">
      <c r="A2701" s="2" t="s">
        <v>2677</v>
      </c>
      <c r="B2701" s="3" t="s">
        <v>6379</v>
      </c>
      <c r="C2701" s="3" t="s">
        <v>7408</v>
      </c>
      <c r="D2701" s="3" t="s">
        <v>7420</v>
      </c>
      <c r="E2701" s="3" t="s">
        <v>7425</v>
      </c>
      <c r="F2701" s="3" t="s">
        <v>7434</v>
      </c>
      <c r="G2701" s="3">
        <v>838.3</v>
      </c>
      <c r="H2701" s="3">
        <v>17</v>
      </c>
      <c r="I2701" s="8" t="s">
        <v>7982</v>
      </c>
      <c r="J2701" s="3" t="s">
        <v>8165</v>
      </c>
      <c r="K2701" s="3" t="s">
        <v>8167</v>
      </c>
      <c r="L2701" s="3" t="s">
        <v>8170</v>
      </c>
      <c r="M2701" s="4">
        <v>14251.1</v>
      </c>
      <c r="N2701" s="32">
        <f>Table2[[#This Row],[Price]]*Table2[[#This Row],[Quantity Sold]]</f>
        <v>14251.099999999999</v>
      </c>
      <c r="O2701" s="1">
        <f t="shared" si="345"/>
        <v>2023</v>
      </c>
      <c r="P2701" s="1" t="str">
        <f t="shared" si="346"/>
        <v>WOMEN</v>
      </c>
      <c r="Q2701" s="1" t="str">
        <f t="shared" si="344"/>
        <v>Women_Tops</v>
      </c>
      <c r="T2701" s="1" t="str">
        <f t="shared" si="347"/>
        <v>LOW PRICE</v>
      </c>
      <c r="U2701" t="str">
        <f t="shared" si="351"/>
        <v>Discounted</v>
      </c>
      <c r="V2701" t="str">
        <f t="shared" si="348"/>
        <v>Other</v>
      </c>
      <c r="W2701" s="1" t="b">
        <f t="shared" si="349"/>
        <v>1</v>
      </c>
      <c r="X2701" t="b">
        <f t="shared" si="350"/>
        <v>0</v>
      </c>
    </row>
    <row r="2702" spans="1:24" x14ac:dyDescent="0.3">
      <c r="A2702" s="2" t="s">
        <v>2678</v>
      </c>
      <c r="B2702" s="3" t="s">
        <v>5607</v>
      </c>
      <c r="C2702" s="3" t="s">
        <v>7407</v>
      </c>
      <c r="D2702" s="3" t="s">
        <v>7417</v>
      </c>
      <c r="E2702" s="3" t="s">
        <v>7425</v>
      </c>
      <c r="F2702" s="3" t="s">
        <v>7434</v>
      </c>
      <c r="G2702" s="3">
        <v>4572.47</v>
      </c>
      <c r="H2702" s="3">
        <v>4</v>
      </c>
      <c r="I2702" s="8" t="s">
        <v>7661</v>
      </c>
      <c r="J2702" s="3" t="s">
        <v>8163</v>
      </c>
      <c r="K2702" s="3" t="s">
        <v>8168</v>
      </c>
      <c r="L2702" s="3" t="s">
        <v>8169</v>
      </c>
      <c r="M2702" s="4">
        <v>14632.07</v>
      </c>
      <c r="N2702" s="32">
        <f>Table2[[#This Row],[Price]]*Table2[[#This Row],[Quantity Sold]]</f>
        <v>18289.88</v>
      </c>
      <c r="O2702" s="1">
        <f t="shared" si="345"/>
        <v>2024</v>
      </c>
      <c r="P2702" s="1" t="str">
        <f t="shared" si="346"/>
        <v>KIDS</v>
      </c>
      <c r="Q2702" s="1" t="str">
        <f t="shared" si="344"/>
        <v>Kids_Shoes</v>
      </c>
      <c r="T2702" s="1" t="str">
        <f t="shared" si="347"/>
        <v>LOW PRICE</v>
      </c>
      <c r="U2702" t="str">
        <f t="shared" si="351"/>
        <v>No Discount</v>
      </c>
      <c r="V2702" t="str">
        <f t="shared" si="348"/>
        <v>Other</v>
      </c>
      <c r="W2702" s="1" t="b">
        <f t="shared" si="349"/>
        <v>0</v>
      </c>
      <c r="X2702" t="b">
        <f t="shared" si="350"/>
        <v>1</v>
      </c>
    </row>
    <row r="2703" spans="1:24" ht="28.8" x14ac:dyDescent="0.3">
      <c r="A2703" s="2" t="s">
        <v>2679</v>
      </c>
      <c r="B2703" s="3" t="s">
        <v>6380</v>
      </c>
      <c r="C2703" s="3" t="s">
        <v>7408</v>
      </c>
      <c r="D2703" s="3" t="s">
        <v>7417</v>
      </c>
      <c r="E2703" s="3" t="s">
        <v>7424</v>
      </c>
      <c r="F2703" s="3" t="s">
        <v>7430</v>
      </c>
      <c r="G2703" s="3">
        <v>13048.43</v>
      </c>
      <c r="H2703" s="3">
        <v>3</v>
      </c>
      <c r="I2703" s="8" t="s">
        <v>7816</v>
      </c>
      <c r="J2703" s="3" t="s">
        <v>8166</v>
      </c>
      <c r="K2703" s="3" t="s">
        <v>8168</v>
      </c>
      <c r="L2703" s="3" t="s">
        <v>8170</v>
      </c>
      <c r="M2703" s="4">
        <v>39145.29</v>
      </c>
      <c r="N2703" s="32">
        <f>Table2[[#This Row],[Price]]*Table2[[#This Row],[Quantity Sold]]</f>
        <v>39145.29</v>
      </c>
      <c r="O2703" s="1">
        <f t="shared" si="345"/>
        <v>2023</v>
      </c>
      <c r="P2703" s="1" t="str">
        <f t="shared" si="346"/>
        <v>WOMEN</v>
      </c>
      <c r="Q2703" s="1" t="str">
        <f t="shared" si="344"/>
        <v>Women_Shoes</v>
      </c>
      <c r="T2703" s="1" t="str">
        <f t="shared" si="347"/>
        <v>HIGH PRICE</v>
      </c>
      <c r="U2703" t="str">
        <f t="shared" si="351"/>
        <v>Discounted</v>
      </c>
      <c r="V2703" t="str">
        <f t="shared" si="348"/>
        <v>Other</v>
      </c>
      <c r="W2703" s="1" t="b">
        <f t="shared" si="349"/>
        <v>0</v>
      </c>
      <c r="X2703" t="b">
        <f t="shared" si="350"/>
        <v>0</v>
      </c>
    </row>
    <row r="2704" spans="1:24" ht="28.8" x14ac:dyDescent="0.3">
      <c r="A2704" s="2" t="s">
        <v>2680</v>
      </c>
      <c r="B2704" s="3" t="s">
        <v>6381</v>
      </c>
      <c r="C2704" s="3" t="s">
        <v>7408</v>
      </c>
      <c r="D2704" s="3" t="s">
        <v>7422</v>
      </c>
      <c r="E2704" s="3" t="s">
        <v>7424</v>
      </c>
      <c r="F2704" s="3" t="s">
        <v>7430</v>
      </c>
      <c r="G2704" s="3">
        <v>16150.97</v>
      </c>
      <c r="H2704" s="3">
        <v>12</v>
      </c>
      <c r="I2704" s="8" t="s">
        <v>7598</v>
      </c>
      <c r="J2704" s="3" t="s">
        <v>8165</v>
      </c>
      <c r="K2704" s="3" t="s">
        <v>8168</v>
      </c>
      <c r="L2704" s="3" t="s">
        <v>8170</v>
      </c>
      <c r="M2704" s="4">
        <v>193811.64</v>
      </c>
      <c r="N2704" s="32">
        <f>Table2[[#This Row],[Price]]*Table2[[#This Row],[Quantity Sold]]</f>
        <v>193811.63999999998</v>
      </c>
      <c r="O2704" s="1">
        <f t="shared" si="345"/>
        <v>2024</v>
      </c>
      <c r="P2704" s="1" t="str">
        <f t="shared" si="346"/>
        <v>WOMEN</v>
      </c>
      <c r="Q2704" s="1" t="str">
        <f t="shared" si="344"/>
        <v>Women_Skirts</v>
      </c>
      <c r="T2704" s="1" t="str">
        <f t="shared" si="347"/>
        <v>HIGH PRICE</v>
      </c>
      <c r="U2704" t="str">
        <f t="shared" si="351"/>
        <v>No Discount</v>
      </c>
      <c r="V2704" t="str">
        <f t="shared" si="348"/>
        <v>Other</v>
      </c>
      <c r="W2704" s="1" t="b">
        <f t="shared" si="349"/>
        <v>1</v>
      </c>
      <c r="X2704" t="b">
        <f t="shared" si="350"/>
        <v>0</v>
      </c>
    </row>
    <row r="2705" spans="1:24" x14ac:dyDescent="0.3">
      <c r="A2705" s="2" t="s">
        <v>2681</v>
      </c>
      <c r="B2705" s="3" t="s">
        <v>6382</v>
      </c>
      <c r="C2705" s="3" t="s">
        <v>7405</v>
      </c>
      <c r="D2705" s="3" t="s">
        <v>7417</v>
      </c>
      <c r="E2705" s="3" t="s">
        <v>7423</v>
      </c>
      <c r="F2705" s="3" t="s">
        <v>7432</v>
      </c>
      <c r="G2705" s="3">
        <v>7196.93</v>
      </c>
      <c r="H2705" s="3">
        <v>12</v>
      </c>
      <c r="I2705" s="8" t="s">
        <v>7777</v>
      </c>
      <c r="J2705" s="3" t="s">
        <v>8162</v>
      </c>
      <c r="K2705" s="3" t="s">
        <v>8167</v>
      </c>
      <c r="L2705" s="3" t="s">
        <v>8169</v>
      </c>
      <c r="M2705" s="4">
        <v>69090.86</v>
      </c>
      <c r="N2705" s="32">
        <f>Table2[[#This Row],[Price]]*Table2[[#This Row],[Quantity Sold]]</f>
        <v>86363.16</v>
      </c>
      <c r="O2705" s="1">
        <f t="shared" si="345"/>
        <v>2023</v>
      </c>
      <c r="P2705" s="1" t="str">
        <f t="shared" si="346"/>
        <v>MEN</v>
      </c>
      <c r="Q2705" s="1" t="str">
        <f t="shared" si="344"/>
        <v>Men_Shoes</v>
      </c>
      <c r="T2705" s="1" t="str">
        <f t="shared" si="347"/>
        <v>LOW PRICE</v>
      </c>
      <c r="U2705" t="str">
        <f t="shared" si="351"/>
        <v>No Discount</v>
      </c>
      <c r="V2705" t="str">
        <f t="shared" si="348"/>
        <v>Men's Discounted Item</v>
      </c>
      <c r="W2705" s="1" t="b">
        <f t="shared" si="349"/>
        <v>1</v>
      </c>
      <c r="X2705" t="b">
        <f t="shared" si="350"/>
        <v>1</v>
      </c>
    </row>
    <row r="2706" spans="1:24" ht="28.8" x14ac:dyDescent="0.3">
      <c r="A2706" s="2" t="s">
        <v>2682</v>
      </c>
      <c r="B2706" s="3" t="s">
        <v>6383</v>
      </c>
      <c r="C2706" s="3" t="s">
        <v>7407</v>
      </c>
      <c r="D2706" s="3" t="s">
        <v>7418</v>
      </c>
      <c r="E2706" s="3" t="s">
        <v>7427</v>
      </c>
      <c r="F2706" s="3" t="s">
        <v>7433</v>
      </c>
      <c r="G2706" s="3">
        <v>9663.69</v>
      </c>
      <c r="H2706" s="3">
        <v>14</v>
      </c>
      <c r="I2706" s="8" t="s">
        <v>7487</v>
      </c>
      <c r="J2706" s="3" t="s">
        <v>8165</v>
      </c>
      <c r="K2706" s="3" t="s">
        <v>8168</v>
      </c>
      <c r="L2706" s="3" t="s">
        <v>8169</v>
      </c>
      <c r="M2706" s="4">
        <v>108233.66</v>
      </c>
      <c r="N2706" s="32">
        <f>Table2[[#This Row],[Price]]*Table2[[#This Row],[Quantity Sold]]</f>
        <v>135291.66</v>
      </c>
      <c r="O2706" s="1">
        <f t="shared" si="345"/>
        <v>2023</v>
      </c>
      <c r="P2706" s="1" t="str">
        <f t="shared" si="346"/>
        <v>KIDS</v>
      </c>
      <c r="Q2706" s="1" t="str">
        <f t="shared" ref="Q2706:Q2769" si="352">CONCATENATE(C2706, "_",D2706)</f>
        <v>Kids_Sweaters</v>
      </c>
      <c r="T2706" s="1" t="str">
        <f t="shared" si="347"/>
        <v>LOW PRICE</v>
      </c>
      <c r="U2706" t="str">
        <f t="shared" si="351"/>
        <v>Discounted</v>
      </c>
      <c r="V2706" t="str">
        <f t="shared" si="348"/>
        <v>Other</v>
      </c>
      <c r="W2706" s="1" t="b">
        <f t="shared" si="349"/>
        <v>1</v>
      </c>
      <c r="X2706" t="b">
        <f t="shared" si="350"/>
        <v>1</v>
      </c>
    </row>
    <row r="2707" spans="1:24" ht="28.8" x14ac:dyDescent="0.3">
      <c r="A2707" s="2" t="s">
        <v>2683</v>
      </c>
      <c r="B2707" s="3" t="s">
        <v>6384</v>
      </c>
      <c r="C2707" s="3" t="s">
        <v>7406</v>
      </c>
      <c r="D2707" s="3" t="s">
        <v>7416</v>
      </c>
      <c r="E2707" s="3" t="s">
        <v>7424</v>
      </c>
      <c r="F2707" s="3" t="s">
        <v>7430</v>
      </c>
      <c r="G2707" s="3">
        <v>5586.73</v>
      </c>
      <c r="H2707" s="3">
        <v>1</v>
      </c>
      <c r="I2707" s="8" t="s">
        <v>7533</v>
      </c>
      <c r="J2707" s="3" t="s">
        <v>8163</v>
      </c>
      <c r="K2707" s="3" t="s">
        <v>8167</v>
      </c>
      <c r="L2707" s="3" t="s">
        <v>8170</v>
      </c>
      <c r="M2707" s="4">
        <v>5586.73</v>
      </c>
      <c r="N2707" s="32">
        <f>Table2[[#This Row],[Price]]*Table2[[#This Row],[Quantity Sold]]</f>
        <v>5586.73</v>
      </c>
      <c r="O2707" s="1">
        <f t="shared" si="345"/>
        <v>2023</v>
      </c>
      <c r="P2707" s="1" t="str">
        <f t="shared" si="346"/>
        <v>ACCESSORIES</v>
      </c>
      <c r="Q2707" s="1" t="str">
        <f t="shared" si="352"/>
        <v>Accessories_Belts</v>
      </c>
      <c r="T2707" s="1" t="str">
        <f t="shared" si="347"/>
        <v>LOW PRICE</v>
      </c>
      <c r="U2707" t="str">
        <f t="shared" si="351"/>
        <v>Discounted</v>
      </c>
      <c r="V2707" t="str">
        <f t="shared" si="348"/>
        <v>Other</v>
      </c>
      <c r="W2707" s="1" t="b">
        <f t="shared" si="349"/>
        <v>0</v>
      </c>
      <c r="X2707" t="b">
        <f t="shared" si="350"/>
        <v>0</v>
      </c>
    </row>
    <row r="2708" spans="1:24" x14ac:dyDescent="0.3">
      <c r="A2708" s="2" t="s">
        <v>2684</v>
      </c>
      <c r="B2708" s="3" t="s">
        <v>6385</v>
      </c>
      <c r="C2708" s="3" t="s">
        <v>7405</v>
      </c>
      <c r="D2708" s="3" t="s">
        <v>7410</v>
      </c>
      <c r="E2708" s="3" t="s">
        <v>7425</v>
      </c>
      <c r="F2708" s="3" t="s">
        <v>7434</v>
      </c>
      <c r="G2708" s="3">
        <v>7152.11</v>
      </c>
      <c r="H2708" s="3">
        <v>1</v>
      </c>
      <c r="I2708" s="8" t="s">
        <v>8105</v>
      </c>
      <c r="J2708" s="3" t="s">
        <v>8166</v>
      </c>
      <c r="K2708" s="3" t="s">
        <v>8167</v>
      </c>
      <c r="L2708" s="3" t="s">
        <v>8170</v>
      </c>
      <c r="M2708" s="4">
        <v>7152.11</v>
      </c>
      <c r="N2708" s="32">
        <f>Table2[[#This Row],[Price]]*Table2[[#This Row],[Quantity Sold]]</f>
        <v>7152.11</v>
      </c>
      <c r="O2708" s="1">
        <f t="shared" si="345"/>
        <v>2023</v>
      </c>
      <c r="P2708" s="1" t="str">
        <f t="shared" si="346"/>
        <v>MEN</v>
      </c>
      <c r="Q2708" s="1" t="str">
        <f t="shared" si="352"/>
        <v>Men_Shirts</v>
      </c>
      <c r="T2708" s="1" t="str">
        <f t="shared" si="347"/>
        <v>LOW PRICE</v>
      </c>
      <c r="U2708" t="str">
        <f t="shared" si="351"/>
        <v>No Discount</v>
      </c>
      <c r="V2708" t="str">
        <f t="shared" si="348"/>
        <v>Other</v>
      </c>
      <c r="W2708" s="1" t="b">
        <f t="shared" si="349"/>
        <v>0</v>
      </c>
      <c r="X2708" t="b">
        <f t="shared" si="350"/>
        <v>0</v>
      </c>
    </row>
    <row r="2709" spans="1:24" ht="28.8" x14ac:dyDescent="0.3">
      <c r="A2709" s="2" t="s">
        <v>2685</v>
      </c>
      <c r="B2709" s="3" t="s">
        <v>6386</v>
      </c>
      <c r="C2709" s="3" t="s">
        <v>7406</v>
      </c>
      <c r="D2709" s="3" t="s">
        <v>7414</v>
      </c>
      <c r="E2709" s="3" t="s">
        <v>7426</v>
      </c>
      <c r="F2709" s="3" t="s">
        <v>7431</v>
      </c>
      <c r="G2709" s="3">
        <v>9738.39</v>
      </c>
      <c r="H2709" s="3">
        <v>7</v>
      </c>
      <c r="I2709" s="8" t="s">
        <v>8064</v>
      </c>
      <c r="J2709" s="3" t="s">
        <v>8164</v>
      </c>
      <c r="K2709" s="3" t="s">
        <v>8167</v>
      </c>
      <c r="L2709" s="3" t="s">
        <v>8169</v>
      </c>
      <c r="M2709" s="4">
        <v>54535.15</v>
      </c>
      <c r="N2709" s="32">
        <f>Table2[[#This Row],[Price]]*Table2[[#This Row],[Quantity Sold]]</f>
        <v>68168.73</v>
      </c>
      <c r="O2709" s="1">
        <f t="shared" si="345"/>
        <v>2023</v>
      </c>
      <c r="P2709" s="1" t="str">
        <f t="shared" si="346"/>
        <v>ACCESSORIES</v>
      </c>
      <c r="Q2709" s="1" t="str">
        <f t="shared" si="352"/>
        <v>Accessories_Bags</v>
      </c>
      <c r="T2709" s="1" t="str">
        <f t="shared" si="347"/>
        <v>LOW PRICE</v>
      </c>
      <c r="U2709" t="str">
        <f t="shared" si="351"/>
        <v>No Discount</v>
      </c>
      <c r="V2709" t="str">
        <f t="shared" si="348"/>
        <v>Other</v>
      </c>
      <c r="W2709" s="1" t="b">
        <f t="shared" si="349"/>
        <v>0</v>
      </c>
      <c r="X2709" t="b">
        <f t="shared" si="350"/>
        <v>1</v>
      </c>
    </row>
    <row r="2710" spans="1:24" ht="28.8" x14ac:dyDescent="0.3">
      <c r="A2710" s="2" t="s">
        <v>90</v>
      </c>
      <c r="B2710" s="3" t="s">
        <v>6387</v>
      </c>
      <c r="C2710" s="3" t="s">
        <v>7408</v>
      </c>
      <c r="D2710" s="3" t="s">
        <v>7422</v>
      </c>
      <c r="E2710" s="3" t="s">
        <v>7425</v>
      </c>
      <c r="F2710" s="3" t="s">
        <v>7433</v>
      </c>
      <c r="G2710" s="3">
        <v>4804.87</v>
      </c>
      <c r="H2710" s="3">
        <v>10</v>
      </c>
      <c r="I2710" s="8" t="s">
        <v>7857</v>
      </c>
      <c r="J2710" s="3" t="s">
        <v>8164</v>
      </c>
      <c r="K2710" s="3" t="s">
        <v>8167</v>
      </c>
      <c r="L2710" s="3" t="s">
        <v>8170</v>
      </c>
      <c r="M2710" s="4">
        <v>48048.7</v>
      </c>
      <c r="N2710" s="32">
        <f>Table2[[#This Row],[Price]]*Table2[[#This Row],[Quantity Sold]]</f>
        <v>48048.7</v>
      </c>
      <c r="O2710" s="1">
        <f t="shared" si="345"/>
        <v>2023</v>
      </c>
      <c r="P2710" s="1" t="str">
        <f t="shared" si="346"/>
        <v>WOMEN</v>
      </c>
      <c r="Q2710" s="1" t="str">
        <f t="shared" si="352"/>
        <v>Women_Skirts</v>
      </c>
      <c r="T2710" s="1" t="str">
        <f t="shared" si="347"/>
        <v>LOW PRICE</v>
      </c>
      <c r="U2710" t="str">
        <f t="shared" si="351"/>
        <v>No Discount</v>
      </c>
      <c r="V2710" t="str">
        <f t="shared" si="348"/>
        <v>Other</v>
      </c>
      <c r="W2710" s="1" t="b">
        <f t="shared" si="349"/>
        <v>1</v>
      </c>
      <c r="X2710" t="b">
        <f t="shared" si="350"/>
        <v>0</v>
      </c>
    </row>
    <row r="2711" spans="1:24" ht="28.8" x14ac:dyDescent="0.3">
      <c r="A2711" s="2" t="s">
        <v>2686</v>
      </c>
      <c r="B2711" s="3" t="s">
        <v>6388</v>
      </c>
      <c r="C2711" s="3" t="s">
        <v>7408</v>
      </c>
      <c r="D2711" s="3" t="s">
        <v>7422</v>
      </c>
      <c r="E2711" s="3" t="s">
        <v>7424</v>
      </c>
      <c r="F2711" s="3" t="s">
        <v>7430</v>
      </c>
      <c r="G2711" s="3">
        <v>3002.11</v>
      </c>
      <c r="H2711" s="3">
        <v>15</v>
      </c>
      <c r="I2711" s="8" t="s">
        <v>7619</v>
      </c>
      <c r="J2711" s="3" t="s">
        <v>8165</v>
      </c>
      <c r="K2711" s="3" t="s">
        <v>8167</v>
      </c>
      <c r="L2711" s="3" t="s">
        <v>8169</v>
      </c>
      <c r="M2711" s="4">
        <v>36025.32</v>
      </c>
      <c r="N2711" s="32">
        <f>Table2[[#This Row],[Price]]*Table2[[#This Row],[Quantity Sold]]</f>
        <v>45031.65</v>
      </c>
      <c r="O2711" s="1">
        <f t="shared" si="345"/>
        <v>2023</v>
      </c>
      <c r="P2711" s="1" t="str">
        <f t="shared" si="346"/>
        <v>WOMEN</v>
      </c>
      <c r="Q2711" s="1" t="str">
        <f t="shared" si="352"/>
        <v>Women_Skirts</v>
      </c>
      <c r="T2711" s="1" t="str">
        <f t="shared" si="347"/>
        <v>LOW PRICE</v>
      </c>
      <c r="U2711" t="str">
        <f t="shared" si="351"/>
        <v>Discounted</v>
      </c>
      <c r="V2711" t="str">
        <f t="shared" si="348"/>
        <v>Other</v>
      </c>
      <c r="W2711" s="1" t="b">
        <f t="shared" si="349"/>
        <v>1</v>
      </c>
      <c r="X2711" t="b">
        <f t="shared" si="350"/>
        <v>1</v>
      </c>
    </row>
    <row r="2712" spans="1:24" ht="28.8" x14ac:dyDescent="0.3">
      <c r="A2712" s="2" t="s">
        <v>2687</v>
      </c>
      <c r="B2712" s="3" t="s">
        <v>6389</v>
      </c>
      <c r="C2712" s="3" t="s">
        <v>7406</v>
      </c>
      <c r="D2712" s="3" t="s">
        <v>7421</v>
      </c>
      <c r="E2712" s="3" t="s">
        <v>7424</v>
      </c>
      <c r="F2712" s="3" t="s">
        <v>7433</v>
      </c>
      <c r="G2712" s="3">
        <v>12271.55</v>
      </c>
      <c r="H2712" s="3">
        <v>11</v>
      </c>
      <c r="I2712" s="8" t="s">
        <v>7900</v>
      </c>
      <c r="J2712" s="3" t="s">
        <v>8163</v>
      </c>
      <c r="K2712" s="3" t="s">
        <v>8167</v>
      </c>
      <c r="L2712" s="3" t="s">
        <v>8170</v>
      </c>
      <c r="M2712" s="4">
        <v>134987.04999999999</v>
      </c>
      <c r="N2712" s="32">
        <f>Table2[[#This Row],[Price]]*Table2[[#This Row],[Quantity Sold]]</f>
        <v>134987.04999999999</v>
      </c>
      <c r="O2712" s="1">
        <f t="shared" si="345"/>
        <v>2023</v>
      </c>
      <c r="P2712" s="1" t="str">
        <f t="shared" si="346"/>
        <v>ACCESSORIES</v>
      </c>
      <c r="Q2712" s="1" t="str">
        <f t="shared" si="352"/>
        <v>Accessories_Scarves</v>
      </c>
      <c r="T2712" s="1" t="str">
        <f t="shared" si="347"/>
        <v>HIGH PRICE</v>
      </c>
      <c r="U2712" t="str">
        <f t="shared" si="351"/>
        <v>Discounted</v>
      </c>
      <c r="V2712" t="str">
        <f t="shared" si="348"/>
        <v>Other</v>
      </c>
      <c r="W2712" s="1" t="b">
        <f t="shared" si="349"/>
        <v>1</v>
      </c>
      <c r="X2712" t="b">
        <f t="shared" si="350"/>
        <v>0</v>
      </c>
    </row>
    <row r="2713" spans="1:24" ht="28.8" x14ac:dyDescent="0.3">
      <c r="A2713" s="2" t="s">
        <v>2688</v>
      </c>
      <c r="B2713" s="3" t="s">
        <v>6390</v>
      </c>
      <c r="C2713" s="3" t="s">
        <v>7406</v>
      </c>
      <c r="D2713" s="3" t="s">
        <v>7421</v>
      </c>
      <c r="E2713" s="3" t="s">
        <v>7424</v>
      </c>
      <c r="F2713" s="3" t="s">
        <v>7429</v>
      </c>
      <c r="G2713" s="3">
        <v>15973.35</v>
      </c>
      <c r="H2713" s="3">
        <v>6</v>
      </c>
      <c r="I2713" s="8" t="s">
        <v>7459</v>
      </c>
      <c r="J2713" s="3" t="s">
        <v>8165</v>
      </c>
      <c r="K2713" s="3" t="s">
        <v>8168</v>
      </c>
      <c r="L2713" s="3" t="s">
        <v>8169</v>
      </c>
      <c r="M2713" s="4">
        <v>76672.08</v>
      </c>
      <c r="N2713" s="32">
        <f>Table2[[#This Row],[Price]]*Table2[[#This Row],[Quantity Sold]]</f>
        <v>95840.1</v>
      </c>
      <c r="O2713" s="1">
        <f t="shared" si="345"/>
        <v>2023</v>
      </c>
      <c r="P2713" s="1" t="str">
        <f t="shared" si="346"/>
        <v>ACCESSORIES</v>
      </c>
      <c r="Q2713" s="1" t="str">
        <f t="shared" si="352"/>
        <v>Accessories_Scarves</v>
      </c>
      <c r="T2713" s="1" t="str">
        <f t="shared" si="347"/>
        <v>HIGH PRICE</v>
      </c>
      <c r="U2713" t="str">
        <f t="shared" si="351"/>
        <v>Discounted</v>
      </c>
      <c r="V2713" t="str">
        <f t="shared" si="348"/>
        <v>Other</v>
      </c>
      <c r="W2713" s="1" t="b">
        <f t="shared" si="349"/>
        <v>0</v>
      </c>
      <c r="X2713" t="b">
        <f t="shared" si="350"/>
        <v>1</v>
      </c>
    </row>
    <row r="2714" spans="1:24" ht="28.8" x14ac:dyDescent="0.3">
      <c r="A2714" s="2" t="s">
        <v>2689</v>
      </c>
      <c r="B2714" s="3" t="s">
        <v>6391</v>
      </c>
      <c r="C2714" s="3" t="s">
        <v>7407</v>
      </c>
      <c r="D2714" s="3" t="s">
        <v>7418</v>
      </c>
      <c r="E2714" s="3" t="s">
        <v>7427</v>
      </c>
      <c r="F2714" s="3" t="s">
        <v>7433</v>
      </c>
      <c r="G2714" s="3">
        <v>2777.18</v>
      </c>
      <c r="H2714" s="3">
        <v>3</v>
      </c>
      <c r="I2714" s="8" t="s">
        <v>7912</v>
      </c>
      <c r="J2714" s="3" t="s">
        <v>8162</v>
      </c>
      <c r="K2714" s="3" t="s">
        <v>8167</v>
      </c>
      <c r="L2714" s="3" t="s">
        <v>8170</v>
      </c>
      <c r="M2714" s="4">
        <v>8331.5400000000009</v>
      </c>
      <c r="N2714" s="32">
        <f>Table2[[#This Row],[Price]]*Table2[[#This Row],[Quantity Sold]]</f>
        <v>8331.5399999999991</v>
      </c>
      <c r="O2714" s="1">
        <f t="shared" si="345"/>
        <v>2024</v>
      </c>
      <c r="P2714" s="1" t="str">
        <f t="shared" si="346"/>
        <v>KIDS</v>
      </c>
      <c r="Q2714" s="1" t="str">
        <f t="shared" si="352"/>
        <v>Kids_Sweaters</v>
      </c>
      <c r="T2714" s="1" t="str">
        <f t="shared" si="347"/>
        <v>LOW PRICE</v>
      </c>
      <c r="U2714" t="str">
        <f t="shared" si="351"/>
        <v>No Discount</v>
      </c>
      <c r="V2714" t="str">
        <f t="shared" si="348"/>
        <v>Other</v>
      </c>
      <c r="W2714" s="1" t="b">
        <f t="shared" si="349"/>
        <v>0</v>
      </c>
      <c r="X2714" t="b">
        <f t="shared" si="350"/>
        <v>0</v>
      </c>
    </row>
    <row r="2715" spans="1:24" ht="28.8" x14ac:dyDescent="0.3">
      <c r="A2715" s="2" t="s">
        <v>2690</v>
      </c>
      <c r="B2715" s="3" t="s">
        <v>6392</v>
      </c>
      <c r="C2715" s="3" t="s">
        <v>7408</v>
      </c>
      <c r="D2715" s="3" t="s">
        <v>7417</v>
      </c>
      <c r="E2715" s="3" t="s">
        <v>7426</v>
      </c>
      <c r="F2715" s="3" t="s">
        <v>7430</v>
      </c>
      <c r="G2715" s="3">
        <v>10705.34</v>
      </c>
      <c r="H2715" s="3">
        <v>11</v>
      </c>
      <c r="I2715" s="8" t="s">
        <v>8020</v>
      </c>
      <c r="J2715" s="3" t="s">
        <v>8162</v>
      </c>
      <c r="K2715" s="3" t="s">
        <v>8167</v>
      </c>
      <c r="L2715" s="3" t="s">
        <v>8169</v>
      </c>
      <c r="M2715" s="4">
        <v>94206.66</v>
      </c>
      <c r="N2715" s="32">
        <f>Table2[[#This Row],[Price]]*Table2[[#This Row],[Quantity Sold]]</f>
        <v>117758.74</v>
      </c>
      <c r="O2715" s="1">
        <f t="shared" si="345"/>
        <v>2022</v>
      </c>
      <c r="P2715" s="1" t="str">
        <f t="shared" si="346"/>
        <v>WOMEN</v>
      </c>
      <c r="Q2715" s="1" t="str">
        <f t="shared" si="352"/>
        <v>Women_Shoes</v>
      </c>
      <c r="T2715" s="1" t="str">
        <f t="shared" si="347"/>
        <v>HIGH PRICE</v>
      </c>
      <c r="U2715" t="str">
        <f t="shared" si="351"/>
        <v>No Discount</v>
      </c>
      <c r="V2715" t="str">
        <f t="shared" si="348"/>
        <v>Other</v>
      </c>
      <c r="W2715" s="1" t="b">
        <f t="shared" si="349"/>
        <v>1</v>
      </c>
      <c r="X2715" t="b">
        <f t="shared" si="350"/>
        <v>1</v>
      </c>
    </row>
    <row r="2716" spans="1:24" ht="28.8" x14ac:dyDescent="0.3">
      <c r="A2716" s="2" t="s">
        <v>2691</v>
      </c>
      <c r="B2716" s="3" t="s">
        <v>5969</v>
      </c>
      <c r="C2716" s="3" t="s">
        <v>7408</v>
      </c>
      <c r="D2716" s="3" t="s">
        <v>7422</v>
      </c>
      <c r="E2716" s="3" t="s">
        <v>7425</v>
      </c>
      <c r="F2716" s="3" t="s">
        <v>7428</v>
      </c>
      <c r="G2716" s="3">
        <v>6776.12</v>
      </c>
      <c r="H2716" s="3">
        <v>2</v>
      </c>
      <c r="I2716" s="8" t="s">
        <v>7804</v>
      </c>
      <c r="J2716" s="3" t="s">
        <v>8166</v>
      </c>
      <c r="K2716" s="3" t="s">
        <v>8168</v>
      </c>
      <c r="L2716" s="3" t="s">
        <v>8170</v>
      </c>
      <c r="M2716" s="4">
        <v>13552.24</v>
      </c>
      <c r="N2716" s="32">
        <f>Table2[[#This Row],[Price]]*Table2[[#This Row],[Quantity Sold]]</f>
        <v>13552.24</v>
      </c>
      <c r="O2716" s="1">
        <f t="shared" si="345"/>
        <v>2023</v>
      </c>
      <c r="P2716" s="1" t="str">
        <f t="shared" si="346"/>
        <v>WOMEN</v>
      </c>
      <c r="Q2716" s="1" t="str">
        <f t="shared" si="352"/>
        <v>Women_Skirts</v>
      </c>
      <c r="T2716" s="1" t="str">
        <f t="shared" si="347"/>
        <v>LOW PRICE</v>
      </c>
      <c r="U2716" t="str">
        <f t="shared" si="351"/>
        <v>Discounted</v>
      </c>
      <c r="V2716" t="str">
        <f t="shared" si="348"/>
        <v>Other</v>
      </c>
      <c r="W2716" s="1" t="b">
        <f t="shared" si="349"/>
        <v>0</v>
      </c>
      <c r="X2716" t="b">
        <f t="shared" si="350"/>
        <v>0</v>
      </c>
    </row>
    <row r="2717" spans="1:24" ht="28.8" x14ac:dyDescent="0.3">
      <c r="A2717" s="2" t="s">
        <v>2692</v>
      </c>
      <c r="B2717" s="3" t="s">
        <v>6393</v>
      </c>
      <c r="C2717" s="3" t="s">
        <v>7406</v>
      </c>
      <c r="D2717" s="3" t="s">
        <v>7414</v>
      </c>
      <c r="E2717" s="3" t="s">
        <v>7426</v>
      </c>
      <c r="F2717" s="3" t="s">
        <v>7431</v>
      </c>
      <c r="G2717" s="3">
        <v>1264.92</v>
      </c>
      <c r="H2717" s="3">
        <v>6</v>
      </c>
      <c r="I2717" s="8" t="s">
        <v>8138</v>
      </c>
      <c r="J2717" s="3" t="s">
        <v>8162</v>
      </c>
      <c r="K2717" s="3" t="s">
        <v>8168</v>
      </c>
      <c r="L2717" s="3" t="s">
        <v>8170</v>
      </c>
      <c r="M2717" s="4">
        <v>7589.52</v>
      </c>
      <c r="N2717" s="32">
        <f>Table2[[#This Row],[Price]]*Table2[[#This Row],[Quantity Sold]]</f>
        <v>7589.52</v>
      </c>
      <c r="O2717" s="1">
        <f t="shared" si="345"/>
        <v>2024</v>
      </c>
      <c r="P2717" s="1" t="str">
        <f t="shared" si="346"/>
        <v>ACCESSORIES</v>
      </c>
      <c r="Q2717" s="1" t="str">
        <f t="shared" si="352"/>
        <v>Accessories_Bags</v>
      </c>
      <c r="T2717" s="1" t="str">
        <f t="shared" si="347"/>
        <v>LOW PRICE</v>
      </c>
      <c r="U2717" t="str">
        <f t="shared" si="351"/>
        <v>No Discount</v>
      </c>
      <c r="V2717" t="str">
        <f t="shared" si="348"/>
        <v>Other</v>
      </c>
      <c r="W2717" s="1" t="b">
        <f t="shared" si="349"/>
        <v>0</v>
      </c>
      <c r="X2717" t="b">
        <f t="shared" si="350"/>
        <v>0</v>
      </c>
    </row>
    <row r="2718" spans="1:24" ht="28.8" x14ac:dyDescent="0.3">
      <c r="A2718" s="2" t="s">
        <v>2693</v>
      </c>
      <c r="B2718" s="3" t="s">
        <v>6394</v>
      </c>
      <c r="C2718" s="3" t="s">
        <v>7406</v>
      </c>
      <c r="D2718" s="3" t="s">
        <v>7412</v>
      </c>
      <c r="E2718" s="3" t="s">
        <v>7425</v>
      </c>
      <c r="F2718" s="3" t="s">
        <v>7429</v>
      </c>
      <c r="G2718" s="3">
        <v>6010.86</v>
      </c>
      <c r="H2718" s="3">
        <v>20</v>
      </c>
      <c r="I2718" s="8" t="s">
        <v>7993</v>
      </c>
      <c r="J2718" s="3" t="s">
        <v>8165</v>
      </c>
      <c r="K2718" s="3" t="s">
        <v>8168</v>
      </c>
      <c r="L2718" s="3" t="s">
        <v>8169</v>
      </c>
      <c r="M2718" s="4">
        <v>96173.759999999995</v>
      </c>
      <c r="N2718" s="32">
        <f>Table2[[#This Row],[Price]]*Table2[[#This Row],[Quantity Sold]]</f>
        <v>120217.2</v>
      </c>
      <c r="O2718" s="1">
        <f t="shared" si="345"/>
        <v>2023</v>
      </c>
      <c r="P2718" s="1" t="str">
        <f t="shared" si="346"/>
        <v>ACCESSORIES</v>
      </c>
      <c r="Q2718" s="1" t="str">
        <f t="shared" si="352"/>
        <v>Accessories_Hats</v>
      </c>
      <c r="T2718" s="1" t="str">
        <f t="shared" si="347"/>
        <v>LOW PRICE</v>
      </c>
      <c r="U2718" t="str">
        <f t="shared" si="351"/>
        <v>Discounted</v>
      </c>
      <c r="V2718" t="str">
        <f t="shared" si="348"/>
        <v>Other</v>
      </c>
      <c r="W2718" s="1" t="b">
        <f t="shared" si="349"/>
        <v>1</v>
      </c>
      <c r="X2718" t="b">
        <f t="shared" si="350"/>
        <v>1</v>
      </c>
    </row>
    <row r="2719" spans="1:24" ht="28.8" x14ac:dyDescent="0.3">
      <c r="A2719" s="2" t="s">
        <v>2694</v>
      </c>
      <c r="B2719" s="3" t="s">
        <v>4677</v>
      </c>
      <c r="C2719" s="3" t="s">
        <v>7407</v>
      </c>
      <c r="D2719" s="3" t="s">
        <v>7418</v>
      </c>
      <c r="E2719" s="3" t="s">
        <v>7423</v>
      </c>
      <c r="F2719" s="3" t="s">
        <v>7429</v>
      </c>
      <c r="G2719" s="3">
        <v>12798.6</v>
      </c>
      <c r="H2719" s="3">
        <v>11</v>
      </c>
      <c r="I2719" s="8" t="s">
        <v>7694</v>
      </c>
      <c r="J2719" s="3" t="s">
        <v>8162</v>
      </c>
      <c r="K2719" s="3" t="s">
        <v>8167</v>
      </c>
      <c r="L2719" s="3" t="s">
        <v>8170</v>
      </c>
      <c r="M2719" s="4">
        <v>140784.6</v>
      </c>
      <c r="N2719" s="32">
        <f>Table2[[#This Row],[Price]]*Table2[[#This Row],[Quantity Sold]]</f>
        <v>140784.6</v>
      </c>
      <c r="O2719" s="1">
        <f t="shared" si="345"/>
        <v>2024</v>
      </c>
      <c r="P2719" s="1" t="str">
        <f t="shared" si="346"/>
        <v>KIDS</v>
      </c>
      <c r="Q2719" s="1" t="str">
        <f t="shared" si="352"/>
        <v>Kids_Sweaters</v>
      </c>
      <c r="T2719" s="1" t="str">
        <f t="shared" si="347"/>
        <v>HIGH PRICE</v>
      </c>
      <c r="U2719" t="str">
        <f t="shared" si="351"/>
        <v>No Discount</v>
      </c>
      <c r="V2719" t="str">
        <f t="shared" si="348"/>
        <v>Other</v>
      </c>
      <c r="W2719" s="1" t="b">
        <f t="shared" si="349"/>
        <v>1</v>
      </c>
      <c r="X2719" t="b">
        <f t="shared" si="350"/>
        <v>0</v>
      </c>
    </row>
    <row r="2720" spans="1:24" ht="28.8" x14ac:dyDescent="0.3">
      <c r="A2720" s="2" t="s">
        <v>2695</v>
      </c>
      <c r="B2720" s="3" t="s">
        <v>6395</v>
      </c>
      <c r="C2720" s="3" t="s">
        <v>7406</v>
      </c>
      <c r="D2720" s="3" t="s">
        <v>7414</v>
      </c>
      <c r="E2720" s="3" t="s">
        <v>7427</v>
      </c>
      <c r="F2720" s="3" t="s">
        <v>7430</v>
      </c>
      <c r="G2720" s="3">
        <v>2848.56</v>
      </c>
      <c r="H2720" s="3">
        <v>7</v>
      </c>
      <c r="I2720" s="8" t="s">
        <v>7608</v>
      </c>
      <c r="J2720" s="3" t="s">
        <v>8163</v>
      </c>
      <c r="K2720" s="3" t="s">
        <v>8168</v>
      </c>
      <c r="L2720" s="3" t="s">
        <v>8169</v>
      </c>
      <c r="M2720" s="4">
        <v>15951.77</v>
      </c>
      <c r="N2720" s="32">
        <f>Table2[[#This Row],[Price]]*Table2[[#This Row],[Quantity Sold]]</f>
        <v>19939.919999999998</v>
      </c>
      <c r="O2720" s="1">
        <f t="shared" si="345"/>
        <v>2024</v>
      </c>
      <c r="P2720" s="1" t="str">
        <f t="shared" si="346"/>
        <v>ACCESSORIES</v>
      </c>
      <c r="Q2720" s="1" t="str">
        <f t="shared" si="352"/>
        <v>Accessories_Bags</v>
      </c>
      <c r="T2720" s="1" t="str">
        <f t="shared" si="347"/>
        <v>LOW PRICE</v>
      </c>
      <c r="U2720" t="str">
        <f t="shared" si="351"/>
        <v>No Discount</v>
      </c>
      <c r="V2720" t="str">
        <f t="shared" si="348"/>
        <v>Other</v>
      </c>
      <c r="W2720" s="1" t="b">
        <f t="shared" si="349"/>
        <v>0</v>
      </c>
      <c r="X2720" t="b">
        <f t="shared" si="350"/>
        <v>1</v>
      </c>
    </row>
    <row r="2721" spans="1:24" x14ac:dyDescent="0.3">
      <c r="A2721" s="2" t="s">
        <v>2696</v>
      </c>
      <c r="B2721" s="3" t="s">
        <v>6396</v>
      </c>
      <c r="C2721" s="3" t="s">
        <v>7405</v>
      </c>
      <c r="D2721" s="3" t="s">
        <v>7409</v>
      </c>
      <c r="E2721" s="3" t="s">
        <v>7424</v>
      </c>
      <c r="F2721" s="3" t="s">
        <v>7434</v>
      </c>
      <c r="G2721" s="3">
        <v>5245.6</v>
      </c>
      <c r="H2721" s="3">
        <v>17</v>
      </c>
      <c r="I2721" s="8" t="s">
        <v>7718</v>
      </c>
      <c r="J2721" s="3" t="s">
        <v>8162</v>
      </c>
      <c r="K2721" s="3" t="s">
        <v>8167</v>
      </c>
      <c r="L2721" s="3" t="s">
        <v>8169</v>
      </c>
      <c r="M2721" s="4">
        <v>71340.160000000003</v>
      </c>
      <c r="N2721" s="32">
        <f>Table2[[#This Row],[Price]]*Table2[[#This Row],[Quantity Sold]]</f>
        <v>89175.200000000012</v>
      </c>
      <c r="O2721" s="1">
        <f t="shared" si="345"/>
        <v>2023</v>
      </c>
      <c r="P2721" s="1" t="str">
        <f t="shared" si="346"/>
        <v>MEN</v>
      </c>
      <c r="Q2721" s="1" t="str">
        <f t="shared" si="352"/>
        <v>Men_Jackets</v>
      </c>
      <c r="T2721" s="1" t="str">
        <f t="shared" si="347"/>
        <v>LOW PRICE</v>
      </c>
      <c r="U2721" t="str">
        <f t="shared" si="351"/>
        <v>Discounted</v>
      </c>
      <c r="V2721" t="str">
        <f t="shared" si="348"/>
        <v>Men's Discounted Item</v>
      </c>
      <c r="W2721" s="1" t="b">
        <f t="shared" si="349"/>
        <v>1</v>
      </c>
      <c r="X2721" t="b">
        <f t="shared" si="350"/>
        <v>1</v>
      </c>
    </row>
    <row r="2722" spans="1:24" ht="28.8" x14ac:dyDescent="0.3">
      <c r="A2722" s="2" t="s">
        <v>2697</v>
      </c>
      <c r="B2722" s="3" t="s">
        <v>6397</v>
      </c>
      <c r="C2722" s="3" t="s">
        <v>7406</v>
      </c>
      <c r="D2722" s="3" t="s">
        <v>7414</v>
      </c>
      <c r="E2722" s="3" t="s">
        <v>7424</v>
      </c>
      <c r="F2722" s="3" t="s">
        <v>7429</v>
      </c>
      <c r="G2722" s="3">
        <v>14045.26</v>
      </c>
      <c r="H2722" s="3">
        <v>7</v>
      </c>
      <c r="I2722" s="8" t="s">
        <v>7832</v>
      </c>
      <c r="J2722" s="3" t="s">
        <v>8162</v>
      </c>
      <c r="K2722" s="3" t="s">
        <v>8168</v>
      </c>
      <c r="L2722" s="3" t="s">
        <v>8169</v>
      </c>
      <c r="M2722" s="4">
        <v>78653.289999999994</v>
      </c>
      <c r="N2722" s="32">
        <f>Table2[[#This Row],[Price]]*Table2[[#This Row],[Quantity Sold]]</f>
        <v>98316.82</v>
      </c>
      <c r="O2722" s="1">
        <f t="shared" si="345"/>
        <v>2022</v>
      </c>
      <c r="P2722" s="1" t="str">
        <f t="shared" si="346"/>
        <v>ACCESSORIES</v>
      </c>
      <c r="Q2722" s="1" t="str">
        <f t="shared" si="352"/>
        <v>Accessories_Bags</v>
      </c>
      <c r="T2722" s="1" t="str">
        <f t="shared" si="347"/>
        <v>HIGH PRICE</v>
      </c>
      <c r="U2722" t="str">
        <f t="shared" si="351"/>
        <v>Discounted</v>
      </c>
      <c r="V2722" t="str">
        <f t="shared" si="348"/>
        <v>Other</v>
      </c>
      <c r="W2722" s="1" t="b">
        <f t="shared" si="349"/>
        <v>0</v>
      </c>
      <c r="X2722" t="b">
        <f t="shared" si="350"/>
        <v>1</v>
      </c>
    </row>
    <row r="2723" spans="1:24" x14ac:dyDescent="0.3">
      <c r="A2723" s="2" t="s">
        <v>2698</v>
      </c>
      <c r="B2723" s="3" t="s">
        <v>6398</v>
      </c>
      <c r="C2723" s="3" t="s">
        <v>7407</v>
      </c>
      <c r="D2723" s="3" t="s">
        <v>7417</v>
      </c>
      <c r="E2723" s="3" t="s">
        <v>7424</v>
      </c>
      <c r="F2723" s="3" t="s">
        <v>7428</v>
      </c>
      <c r="G2723" s="3">
        <v>7018.48</v>
      </c>
      <c r="H2723" s="3">
        <v>3</v>
      </c>
      <c r="I2723" s="8" t="s">
        <v>7945</v>
      </c>
      <c r="J2723" s="3" t="s">
        <v>8163</v>
      </c>
      <c r="K2723" s="3" t="s">
        <v>8168</v>
      </c>
      <c r="L2723" s="3" t="s">
        <v>8169</v>
      </c>
      <c r="M2723" s="4">
        <v>16844.02</v>
      </c>
      <c r="N2723" s="32">
        <f>Table2[[#This Row],[Price]]*Table2[[#This Row],[Quantity Sold]]</f>
        <v>21055.439999999999</v>
      </c>
      <c r="O2723" s="1">
        <f t="shared" si="345"/>
        <v>2023</v>
      </c>
      <c r="P2723" s="1" t="str">
        <f t="shared" si="346"/>
        <v>KIDS</v>
      </c>
      <c r="Q2723" s="1" t="str">
        <f t="shared" si="352"/>
        <v>Kids_Shoes</v>
      </c>
      <c r="T2723" s="1" t="str">
        <f t="shared" si="347"/>
        <v>LOW PRICE</v>
      </c>
      <c r="U2723" t="str">
        <f t="shared" si="351"/>
        <v>No Discount</v>
      </c>
      <c r="V2723" t="str">
        <f t="shared" si="348"/>
        <v>Other</v>
      </c>
      <c r="W2723" s="1" t="b">
        <f t="shared" si="349"/>
        <v>0</v>
      </c>
      <c r="X2723" t="b">
        <f t="shared" si="350"/>
        <v>1</v>
      </c>
    </row>
    <row r="2724" spans="1:24" x14ac:dyDescent="0.3">
      <c r="A2724" s="2" t="s">
        <v>2699</v>
      </c>
      <c r="B2724" s="3" t="s">
        <v>6399</v>
      </c>
      <c r="C2724" s="3" t="s">
        <v>7407</v>
      </c>
      <c r="D2724" s="3" t="s">
        <v>7417</v>
      </c>
      <c r="E2724" s="3" t="s">
        <v>7424</v>
      </c>
      <c r="F2724" s="3" t="s">
        <v>7434</v>
      </c>
      <c r="G2724" s="3">
        <v>12517.23</v>
      </c>
      <c r="H2724" s="3">
        <v>13</v>
      </c>
      <c r="I2724" s="8" t="s">
        <v>7617</v>
      </c>
      <c r="J2724" s="3" t="s">
        <v>8162</v>
      </c>
      <c r="K2724" s="3" t="s">
        <v>8167</v>
      </c>
      <c r="L2724" s="3" t="s">
        <v>8170</v>
      </c>
      <c r="M2724" s="4">
        <v>162723.99</v>
      </c>
      <c r="N2724" s="32">
        <f>Table2[[#This Row],[Price]]*Table2[[#This Row],[Quantity Sold]]</f>
        <v>162723.99</v>
      </c>
      <c r="O2724" s="1">
        <f t="shared" si="345"/>
        <v>2024</v>
      </c>
      <c r="P2724" s="1" t="str">
        <f t="shared" si="346"/>
        <v>KIDS</v>
      </c>
      <c r="Q2724" s="1" t="str">
        <f t="shared" si="352"/>
        <v>Kids_Shoes</v>
      </c>
      <c r="T2724" s="1" t="str">
        <f t="shared" si="347"/>
        <v>HIGH PRICE</v>
      </c>
      <c r="U2724" t="str">
        <f t="shared" si="351"/>
        <v>No Discount</v>
      </c>
      <c r="V2724" t="str">
        <f t="shared" si="348"/>
        <v>Other</v>
      </c>
      <c r="W2724" s="1" t="b">
        <f t="shared" si="349"/>
        <v>1</v>
      </c>
      <c r="X2724" t="b">
        <f t="shared" si="350"/>
        <v>0</v>
      </c>
    </row>
    <row r="2725" spans="1:24" x14ac:dyDescent="0.3">
      <c r="A2725" s="2" t="s">
        <v>2700</v>
      </c>
      <c r="B2725" s="3" t="s">
        <v>6400</v>
      </c>
      <c r="C2725" s="3" t="s">
        <v>7407</v>
      </c>
      <c r="D2725" s="3" t="s">
        <v>7417</v>
      </c>
      <c r="E2725" s="3" t="s">
        <v>7427</v>
      </c>
      <c r="F2725" s="3" t="s">
        <v>7431</v>
      </c>
      <c r="G2725" s="3">
        <v>10128.49</v>
      </c>
      <c r="H2725" s="3">
        <v>12</v>
      </c>
      <c r="I2725" s="8" t="s">
        <v>7578</v>
      </c>
      <c r="J2725" s="3" t="s">
        <v>8164</v>
      </c>
      <c r="K2725" s="3" t="s">
        <v>8168</v>
      </c>
      <c r="L2725" s="3" t="s">
        <v>8170</v>
      </c>
      <c r="M2725" s="4">
        <v>121541.88</v>
      </c>
      <c r="N2725" s="32">
        <f>Table2[[#This Row],[Price]]*Table2[[#This Row],[Quantity Sold]]</f>
        <v>121541.88</v>
      </c>
      <c r="O2725" s="1">
        <f t="shared" si="345"/>
        <v>2024</v>
      </c>
      <c r="P2725" s="1" t="str">
        <f t="shared" si="346"/>
        <v>KIDS</v>
      </c>
      <c r="Q2725" s="1" t="str">
        <f t="shared" si="352"/>
        <v>Kids_Shoes</v>
      </c>
      <c r="T2725" s="1" t="str">
        <f t="shared" si="347"/>
        <v>HIGH PRICE</v>
      </c>
      <c r="U2725" t="str">
        <f t="shared" si="351"/>
        <v>Discounted</v>
      </c>
      <c r="V2725" t="str">
        <f t="shared" si="348"/>
        <v>Other</v>
      </c>
      <c r="W2725" s="1" t="b">
        <f t="shared" si="349"/>
        <v>1</v>
      </c>
      <c r="X2725" t="b">
        <f t="shared" si="350"/>
        <v>0</v>
      </c>
    </row>
    <row r="2726" spans="1:24" ht="28.8" x14ac:dyDescent="0.3">
      <c r="A2726" s="2" t="s">
        <v>2701</v>
      </c>
      <c r="B2726" s="3" t="s">
        <v>6401</v>
      </c>
      <c r="C2726" s="3" t="s">
        <v>7408</v>
      </c>
      <c r="D2726" s="3" t="s">
        <v>7422</v>
      </c>
      <c r="E2726" s="3" t="s">
        <v>7423</v>
      </c>
      <c r="F2726" s="3" t="s">
        <v>7433</v>
      </c>
      <c r="G2726" s="3">
        <v>14491.8</v>
      </c>
      <c r="H2726" s="3">
        <v>8</v>
      </c>
      <c r="I2726" s="8" t="s">
        <v>7762</v>
      </c>
      <c r="J2726" s="3" t="s">
        <v>8164</v>
      </c>
      <c r="K2726" s="3" t="s">
        <v>8168</v>
      </c>
      <c r="L2726" s="3" t="s">
        <v>8170</v>
      </c>
      <c r="M2726" s="4">
        <v>115934.39999999999</v>
      </c>
      <c r="N2726" s="32">
        <f>Table2[[#This Row],[Price]]*Table2[[#This Row],[Quantity Sold]]</f>
        <v>115934.39999999999</v>
      </c>
      <c r="O2726" s="1">
        <f t="shared" si="345"/>
        <v>2024</v>
      </c>
      <c r="P2726" s="1" t="str">
        <f t="shared" si="346"/>
        <v>WOMEN</v>
      </c>
      <c r="Q2726" s="1" t="str">
        <f t="shared" si="352"/>
        <v>Women_Skirts</v>
      </c>
      <c r="T2726" s="1" t="str">
        <f t="shared" si="347"/>
        <v>HIGH PRICE</v>
      </c>
      <c r="U2726" t="str">
        <f t="shared" si="351"/>
        <v>No Discount</v>
      </c>
      <c r="V2726" t="str">
        <f t="shared" si="348"/>
        <v>Other</v>
      </c>
      <c r="W2726" s="1" t="b">
        <f t="shared" si="349"/>
        <v>0</v>
      </c>
      <c r="X2726" t="b">
        <f t="shared" si="350"/>
        <v>0</v>
      </c>
    </row>
    <row r="2727" spans="1:24" ht="28.8" x14ac:dyDescent="0.3">
      <c r="A2727" s="2" t="s">
        <v>2702</v>
      </c>
      <c r="B2727" s="3" t="s">
        <v>4127</v>
      </c>
      <c r="C2727" s="3" t="s">
        <v>7406</v>
      </c>
      <c r="D2727" s="3" t="s">
        <v>7421</v>
      </c>
      <c r="E2727" s="3" t="s">
        <v>7427</v>
      </c>
      <c r="F2727" s="3" t="s">
        <v>7428</v>
      </c>
      <c r="G2727" s="3">
        <v>4238.8100000000004</v>
      </c>
      <c r="H2727" s="3">
        <v>15</v>
      </c>
      <c r="I2727" s="8" t="s">
        <v>8099</v>
      </c>
      <c r="J2727" s="3" t="s">
        <v>8164</v>
      </c>
      <c r="K2727" s="3" t="s">
        <v>8168</v>
      </c>
      <c r="L2727" s="3" t="s">
        <v>8169</v>
      </c>
      <c r="M2727" s="4">
        <v>50865.72</v>
      </c>
      <c r="N2727" s="32">
        <f>Table2[[#This Row],[Price]]*Table2[[#This Row],[Quantity Sold]]</f>
        <v>63582.150000000009</v>
      </c>
      <c r="O2727" s="1">
        <f t="shared" si="345"/>
        <v>2023</v>
      </c>
      <c r="P2727" s="1" t="str">
        <f t="shared" si="346"/>
        <v>ACCESSORIES</v>
      </c>
      <c r="Q2727" s="1" t="str">
        <f t="shared" si="352"/>
        <v>Accessories_Scarves</v>
      </c>
      <c r="T2727" s="1" t="str">
        <f t="shared" si="347"/>
        <v>LOW PRICE</v>
      </c>
      <c r="U2727" t="str">
        <f t="shared" si="351"/>
        <v>Discounted</v>
      </c>
      <c r="V2727" t="str">
        <f t="shared" si="348"/>
        <v>Other</v>
      </c>
      <c r="W2727" s="1" t="b">
        <f t="shared" si="349"/>
        <v>1</v>
      </c>
      <c r="X2727" t="b">
        <f t="shared" si="350"/>
        <v>1</v>
      </c>
    </row>
    <row r="2728" spans="1:24" x14ac:dyDescent="0.3">
      <c r="A2728" s="2" t="s">
        <v>2703</v>
      </c>
      <c r="B2728" s="3" t="s">
        <v>6402</v>
      </c>
      <c r="C2728" s="3" t="s">
        <v>7405</v>
      </c>
      <c r="D2728" s="3" t="s">
        <v>7410</v>
      </c>
      <c r="E2728" s="3" t="s">
        <v>7427</v>
      </c>
      <c r="F2728" s="3" t="s">
        <v>7433</v>
      </c>
      <c r="G2728" s="3">
        <v>10355.91</v>
      </c>
      <c r="H2728" s="3">
        <v>20</v>
      </c>
      <c r="I2728" s="8" t="s">
        <v>8020</v>
      </c>
      <c r="J2728" s="3" t="s">
        <v>8163</v>
      </c>
      <c r="K2728" s="3" t="s">
        <v>8168</v>
      </c>
      <c r="L2728" s="3" t="s">
        <v>8170</v>
      </c>
      <c r="M2728" s="4">
        <v>207118.2</v>
      </c>
      <c r="N2728" s="32">
        <f>Table2[[#This Row],[Price]]*Table2[[#This Row],[Quantity Sold]]</f>
        <v>207118.2</v>
      </c>
      <c r="O2728" s="1">
        <f t="shared" si="345"/>
        <v>2022</v>
      </c>
      <c r="P2728" s="1" t="str">
        <f t="shared" si="346"/>
        <v>MEN</v>
      </c>
      <c r="Q2728" s="1" t="str">
        <f t="shared" si="352"/>
        <v>Men_Shirts</v>
      </c>
      <c r="T2728" s="1" t="str">
        <f t="shared" si="347"/>
        <v>HIGH PRICE</v>
      </c>
      <c r="U2728" t="str">
        <f t="shared" si="351"/>
        <v>No Discount</v>
      </c>
      <c r="V2728" t="str">
        <f t="shared" si="348"/>
        <v>Other</v>
      </c>
      <c r="W2728" s="1" t="b">
        <f t="shared" si="349"/>
        <v>1</v>
      </c>
      <c r="X2728" t="b">
        <f t="shared" si="350"/>
        <v>0</v>
      </c>
    </row>
    <row r="2729" spans="1:24" ht="28.8" x14ac:dyDescent="0.3">
      <c r="A2729" s="2" t="s">
        <v>2704</v>
      </c>
      <c r="B2729" s="3" t="s">
        <v>4278</v>
      </c>
      <c r="C2729" s="3" t="s">
        <v>7408</v>
      </c>
      <c r="D2729" s="3" t="s">
        <v>7419</v>
      </c>
      <c r="E2729" s="3" t="s">
        <v>7425</v>
      </c>
      <c r="F2729" s="3" t="s">
        <v>7429</v>
      </c>
      <c r="G2729" s="3">
        <v>3401.34</v>
      </c>
      <c r="H2729" s="3">
        <v>8</v>
      </c>
      <c r="I2729" s="8" t="s">
        <v>7678</v>
      </c>
      <c r="J2729" s="3" t="s">
        <v>8163</v>
      </c>
      <c r="K2729" s="3" t="s">
        <v>8168</v>
      </c>
      <c r="L2729" s="3" t="s">
        <v>8169</v>
      </c>
      <c r="M2729" s="4">
        <v>21768.41</v>
      </c>
      <c r="N2729" s="32">
        <f>Table2[[#This Row],[Price]]*Table2[[#This Row],[Quantity Sold]]</f>
        <v>27210.720000000001</v>
      </c>
      <c r="O2729" s="1">
        <f t="shared" si="345"/>
        <v>2024</v>
      </c>
      <c r="P2729" s="1" t="str">
        <f t="shared" si="346"/>
        <v>WOMEN</v>
      </c>
      <c r="Q2729" s="1" t="str">
        <f t="shared" si="352"/>
        <v>Women_Dresses</v>
      </c>
      <c r="T2729" s="1" t="str">
        <f t="shared" si="347"/>
        <v>LOW PRICE</v>
      </c>
      <c r="U2729" t="str">
        <f t="shared" si="351"/>
        <v>Discounted</v>
      </c>
      <c r="V2729" t="str">
        <f t="shared" si="348"/>
        <v>Other</v>
      </c>
      <c r="W2729" s="1" t="b">
        <f t="shared" si="349"/>
        <v>0</v>
      </c>
      <c r="X2729" t="b">
        <f t="shared" si="350"/>
        <v>1</v>
      </c>
    </row>
    <row r="2730" spans="1:24" ht="28.8" x14ac:dyDescent="0.3">
      <c r="A2730" s="2" t="s">
        <v>2705</v>
      </c>
      <c r="B2730" s="3" t="s">
        <v>6403</v>
      </c>
      <c r="C2730" s="3" t="s">
        <v>7407</v>
      </c>
      <c r="D2730" s="3" t="s">
        <v>7418</v>
      </c>
      <c r="E2730" s="3" t="s">
        <v>7423</v>
      </c>
      <c r="F2730" s="3" t="s">
        <v>7432</v>
      </c>
      <c r="G2730" s="3">
        <v>5161.7700000000004</v>
      </c>
      <c r="H2730" s="3">
        <v>7</v>
      </c>
      <c r="I2730" s="8" t="s">
        <v>7945</v>
      </c>
      <c r="J2730" s="3" t="s">
        <v>8163</v>
      </c>
      <c r="K2730" s="3" t="s">
        <v>8168</v>
      </c>
      <c r="L2730" s="3" t="s">
        <v>8170</v>
      </c>
      <c r="M2730" s="4">
        <v>36132.39</v>
      </c>
      <c r="N2730" s="32">
        <f>Table2[[#This Row],[Price]]*Table2[[#This Row],[Quantity Sold]]</f>
        <v>36132.39</v>
      </c>
      <c r="O2730" s="1">
        <f t="shared" si="345"/>
        <v>2023</v>
      </c>
      <c r="P2730" s="1" t="str">
        <f t="shared" si="346"/>
        <v>KIDS</v>
      </c>
      <c r="Q2730" s="1" t="str">
        <f t="shared" si="352"/>
        <v>Kids_Sweaters</v>
      </c>
      <c r="T2730" s="1" t="str">
        <f t="shared" si="347"/>
        <v>LOW PRICE</v>
      </c>
      <c r="U2730" t="str">
        <f t="shared" si="351"/>
        <v>No Discount</v>
      </c>
      <c r="V2730" t="str">
        <f t="shared" si="348"/>
        <v>Other</v>
      </c>
      <c r="W2730" s="1" t="b">
        <f t="shared" si="349"/>
        <v>0</v>
      </c>
      <c r="X2730" t="b">
        <f t="shared" si="350"/>
        <v>0</v>
      </c>
    </row>
    <row r="2731" spans="1:24" ht="28.8" x14ac:dyDescent="0.3">
      <c r="A2731" s="2" t="s">
        <v>2706</v>
      </c>
      <c r="B2731" s="3" t="s">
        <v>6404</v>
      </c>
      <c r="C2731" s="3" t="s">
        <v>7406</v>
      </c>
      <c r="D2731" s="3" t="s">
        <v>7412</v>
      </c>
      <c r="E2731" s="3" t="s">
        <v>7424</v>
      </c>
      <c r="F2731" s="3" t="s">
        <v>7431</v>
      </c>
      <c r="G2731" s="3">
        <v>4750.92</v>
      </c>
      <c r="H2731" s="3">
        <v>15</v>
      </c>
      <c r="I2731" s="8" t="s">
        <v>7856</v>
      </c>
      <c r="J2731" s="3" t="s">
        <v>8165</v>
      </c>
      <c r="K2731" s="3" t="s">
        <v>8167</v>
      </c>
      <c r="L2731" s="3" t="s">
        <v>8170</v>
      </c>
      <c r="M2731" s="4">
        <v>71263.8</v>
      </c>
      <c r="N2731" s="32">
        <f>Table2[[#This Row],[Price]]*Table2[[#This Row],[Quantity Sold]]</f>
        <v>71263.8</v>
      </c>
      <c r="O2731" s="1">
        <f t="shared" si="345"/>
        <v>2024</v>
      </c>
      <c r="P2731" s="1" t="str">
        <f t="shared" si="346"/>
        <v>ACCESSORIES</v>
      </c>
      <c r="Q2731" s="1" t="str">
        <f t="shared" si="352"/>
        <v>Accessories_Hats</v>
      </c>
      <c r="T2731" s="1" t="str">
        <f t="shared" si="347"/>
        <v>LOW PRICE</v>
      </c>
      <c r="U2731" t="str">
        <f t="shared" si="351"/>
        <v>Discounted</v>
      </c>
      <c r="V2731" t="str">
        <f t="shared" si="348"/>
        <v>Other</v>
      </c>
      <c r="W2731" s="1" t="b">
        <f t="shared" si="349"/>
        <v>1</v>
      </c>
      <c r="X2731" t="b">
        <f t="shared" si="350"/>
        <v>0</v>
      </c>
    </row>
    <row r="2732" spans="1:24" x14ac:dyDescent="0.3">
      <c r="A2732" s="2" t="s">
        <v>2707</v>
      </c>
      <c r="B2732" s="3" t="s">
        <v>6405</v>
      </c>
      <c r="C2732" s="3" t="s">
        <v>7407</v>
      </c>
      <c r="D2732" s="3" t="s">
        <v>7415</v>
      </c>
      <c r="E2732" s="3" t="s">
        <v>7424</v>
      </c>
      <c r="F2732" s="3" t="s">
        <v>7429</v>
      </c>
      <c r="G2732" s="3">
        <v>3419.6</v>
      </c>
      <c r="H2732" s="3">
        <v>9</v>
      </c>
      <c r="I2732" s="8" t="s">
        <v>7482</v>
      </c>
      <c r="J2732" s="3" t="s">
        <v>8162</v>
      </c>
      <c r="K2732" s="3" t="s">
        <v>8167</v>
      </c>
      <c r="L2732" s="3" t="s">
        <v>8170</v>
      </c>
      <c r="M2732" s="4">
        <v>30776.400000000001</v>
      </c>
      <c r="N2732" s="32">
        <f>Table2[[#This Row],[Price]]*Table2[[#This Row],[Quantity Sold]]</f>
        <v>30776.399999999998</v>
      </c>
      <c r="O2732" s="1">
        <f t="shared" si="345"/>
        <v>2023</v>
      </c>
      <c r="P2732" s="1" t="str">
        <f t="shared" si="346"/>
        <v>KIDS</v>
      </c>
      <c r="Q2732" s="1" t="str">
        <f t="shared" si="352"/>
        <v>Kids_T-Shirts</v>
      </c>
      <c r="T2732" s="1" t="str">
        <f t="shared" si="347"/>
        <v>LOW PRICE</v>
      </c>
      <c r="U2732" t="str">
        <f t="shared" si="351"/>
        <v>No Discount</v>
      </c>
      <c r="V2732" t="str">
        <f t="shared" si="348"/>
        <v>Other</v>
      </c>
      <c r="W2732" s="1" t="b">
        <f t="shared" si="349"/>
        <v>0</v>
      </c>
      <c r="X2732" t="b">
        <f t="shared" si="350"/>
        <v>0</v>
      </c>
    </row>
    <row r="2733" spans="1:24" ht="28.8" x14ac:dyDescent="0.3">
      <c r="A2733" s="2" t="s">
        <v>2708</v>
      </c>
      <c r="B2733" s="3" t="s">
        <v>6406</v>
      </c>
      <c r="C2733" s="3" t="s">
        <v>7406</v>
      </c>
      <c r="D2733" s="3" t="s">
        <v>7416</v>
      </c>
      <c r="E2733" s="3" t="s">
        <v>7423</v>
      </c>
      <c r="F2733" s="3" t="s">
        <v>7433</v>
      </c>
      <c r="G2733" s="3">
        <v>3278.5</v>
      </c>
      <c r="H2733" s="3">
        <v>1</v>
      </c>
      <c r="I2733" s="8" t="s">
        <v>7529</v>
      </c>
      <c r="J2733" s="3" t="s">
        <v>8162</v>
      </c>
      <c r="K2733" s="3" t="s">
        <v>8168</v>
      </c>
      <c r="L2733" s="3" t="s">
        <v>8169</v>
      </c>
      <c r="M2733" s="4">
        <v>2622.8</v>
      </c>
      <c r="N2733" s="32">
        <f>Table2[[#This Row],[Price]]*Table2[[#This Row],[Quantity Sold]]</f>
        <v>3278.5</v>
      </c>
      <c r="O2733" s="1">
        <f t="shared" si="345"/>
        <v>2024</v>
      </c>
      <c r="P2733" s="1" t="str">
        <f t="shared" si="346"/>
        <v>ACCESSORIES</v>
      </c>
      <c r="Q2733" s="1" t="str">
        <f t="shared" si="352"/>
        <v>Accessories_Belts</v>
      </c>
      <c r="T2733" s="1" t="str">
        <f t="shared" si="347"/>
        <v>LOW PRICE</v>
      </c>
      <c r="U2733" t="str">
        <f t="shared" si="351"/>
        <v>No Discount</v>
      </c>
      <c r="V2733" t="str">
        <f t="shared" si="348"/>
        <v>Other</v>
      </c>
      <c r="W2733" s="1" t="b">
        <f t="shared" si="349"/>
        <v>0</v>
      </c>
      <c r="X2733" t="b">
        <f t="shared" si="350"/>
        <v>1</v>
      </c>
    </row>
    <row r="2734" spans="1:24" ht="28.8" x14ac:dyDescent="0.3">
      <c r="A2734" s="2" t="s">
        <v>2709</v>
      </c>
      <c r="B2734" s="3" t="s">
        <v>6407</v>
      </c>
      <c r="C2734" s="3" t="s">
        <v>7406</v>
      </c>
      <c r="D2734" s="3" t="s">
        <v>7414</v>
      </c>
      <c r="E2734" s="3" t="s">
        <v>7424</v>
      </c>
      <c r="F2734" s="3" t="s">
        <v>7434</v>
      </c>
      <c r="G2734" s="3">
        <v>2343.09</v>
      </c>
      <c r="H2734" s="3">
        <v>1</v>
      </c>
      <c r="I2734" s="8" t="s">
        <v>7652</v>
      </c>
      <c r="J2734" s="3" t="s">
        <v>8163</v>
      </c>
      <c r="K2734" s="3" t="s">
        <v>8167</v>
      </c>
      <c r="L2734" s="3" t="s">
        <v>8169</v>
      </c>
      <c r="M2734" s="4">
        <v>1874.14</v>
      </c>
      <c r="N2734" s="32">
        <f>Table2[[#This Row],[Price]]*Table2[[#This Row],[Quantity Sold]]</f>
        <v>2343.09</v>
      </c>
      <c r="O2734" s="1">
        <f t="shared" si="345"/>
        <v>2023</v>
      </c>
      <c r="P2734" s="1" t="str">
        <f t="shared" si="346"/>
        <v>ACCESSORIES</v>
      </c>
      <c r="Q2734" s="1" t="str">
        <f t="shared" si="352"/>
        <v>Accessories_Bags</v>
      </c>
      <c r="T2734" s="1" t="str">
        <f t="shared" si="347"/>
        <v>LOW PRICE</v>
      </c>
      <c r="U2734" t="str">
        <f t="shared" si="351"/>
        <v>Discounted</v>
      </c>
      <c r="V2734" t="str">
        <f t="shared" si="348"/>
        <v>Other</v>
      </c>
      <c r="W2734" s="1" t="b">
        <f t="shared" si="349"/>
        <v>0</v>
      </c>
      <c r="X2734" t="b">
        <f t="shared" si="350"/>
        <v>1</v>
      </c>
    </row>
    <row r="2735" spans="1:24" x14ac:dyDescent="0.3">
      <c r="A2735" s="2" t="s">
        <v>2710</v>
      </c>
      <c r="B2735" s="3" t="s">
        <v>6408</v>
      </c>
      <c r="C2735" s="3" t="s">
        <v>7405</v>
      </c>
      <c r="D2735" s="3" t="s">
        <v>7409</v>
      </c>
      <c r="E2735" s="3" t="s">
        <v>7423</v>
      </c>
      <c r="F2735" s="3" t="s">
        <v>7433</v>
      </c>
      <c r="G2735" s="3">
        <v>10968.45</v>
      </c>
      <c r="H2735" s="3">
        <v>14</v>
      </c>
      <c r="I2735" s="8" t="s">
        <v>7877</v>
      </c>
      <c r="J2735" s="3" t="s">
        <v>8163</v>
      </c>
      <c r="K2735" s="3" t="s">
        <v>8168</v>
      </c>
      <c r="L2735" s="3" t="s">
        <v>8170</v>
      </c>
      <c r="M2735" s="4">
        <v>153558.29999999999</v>
      </c>
      <c r="N2735" s="32">
        <f>Table2[[#This Row],[Price]]*Table2[[#This Row],[Quantity Sold]]</f>
        <v>153558.30000000002</v>
      </c>
      <c r="O2735" s="1">
        <f t="shared" si="345"/>
        <v>2022</v>
      </c>
      <c r="P2735" s="1" t="str">
        <f t="shared" si="346"/>
        <v>MEN</v>
      </c>
      <c r="Q2735" s="1" t="str">
        <f t="shared" si="352"/>
        <v>Men_Jackets</v>
      </c>
      <c r="T2735" s="1" t="str">
        <f t="shared" si="347"/>
        <v>HIGH PRICE</v>
      </c>
      <c r="U2735" t="str">
        <f t="shared" si="351"/>
        <v>No Discount</v>
      </c>
      <c r="V2735" t="str">
        <f t="shared" si="348"/>
        <v>Other</v>
      </c>
      <c r="W2735" s="1" t="b">
        <f t="shared" si="349"/>
        <v>1</v>
      </c>
      <c r="X2735" t="b">
        <f t="shared" si="350"/>
        <v>0</v>
      </c>
    </row>
    <row r="2736" spans="1:24" x14ac:dyDescent="0.3">
      <c r="A2736" s="2" t="s">
        <v>2711</v>
      </c>
      <c r="B2736" s="3" t="s">
        <v>5225</v>
      </c>
      <c r="C2736" s="3" t="s">
        <v>7405</v>
      </c>
      <c r="D2736" s="3" t="s">
        <v>7410</v>
      </c>
      <c r="E2736" s="3" t="s">
        <v>7426</v>
      </c>
      <c r="F2736" s="3" t="s">
        <v>7431</v>
      </c>
      <c r="G2736" s="3">
        <v>1631.78</v>
      </c>
      <c r="H2736" s="3">
        <v>19</v>
      </c>
      <c r="I2736" s="8" t="s">
        <v>7960</v>
      </c>
      <c r="J2736" s="3" t="s">
        <v>8162</v>
      </c>
      <c r="K2736" s="3" t="s">
        <v>8168</v>
      </c>
      <c r="L2736" s="3" t="s">
        <v>8170</v>
      </c>
      <c r="M2736" s="4">
        <v>31003.82</v>
      </c>
      <c r="N2736" s="32">
        <f>Table2[[#This Row],[Price]]*Table2[[#This Row],[Quantity Sold]]</f>
        <v>31003.82</v>
      </c>
      <c r="O2736" s="1">
        <f t="shared" si="345"/>
        <v>2023</v>
      </c>
      <c r="P2736" s="1" t="str">
        <f t="shared" si="346"/>
        <v>MEN</v>
      </c>
      <c r="Q2736" s="1" t="str">
        <f t="shared" si="352"/>
        <v>Men_Shirts</v>
      </c>
      <c r="T2736" s="1" t="str">
        <f t="shared" si="347"/>
        <v>LOW PRICE</v>
      </c>
      <c r="U2736" t="str">
        <f t="shared" si="351"/>
        <v>Discounted</v>
      </c>
      <c r="V2736" t="str">
        <f t="shared" si="348"/>
        <v>Other</v>
      </c>
      <c r="W2736" s="1" t="b">
        <f t="shared" si="349"/>
        <v>1</v>
      </c>
      <c r="X2736" t="b">
        <f t="shared" si="350"/>
        <v>0</v>
      </c>
    </row>
    <row r="2737" spans="1:24" x14ac:dyDescent="0.3">
      <c r="A2737" s="2" t="s">
        <v>2712</v>
      </c>
      <c r="B2737" s="3" t="s">
        <v>6409</v>
      </c>
      <c r="C2737" s="3" t="s">
        <v>7405</v>
      </c>
      <c r="D2737" s="3" t="s">
        <v>7409</v>
      </c>
      <c r="E2737" s="3" t="s">
        <v>7423</v>
      </c>
      <c r="F2737" s="3" t="s">
        <v>7431</v>
      </c>
      <c r="G2737" s="3">
        <v>8756.5</v>
      </c>
      <c r="H2737" s="3">
        <v>2</v>
      </c>
      <c r="I2737" s="8" t="s">
        <v>7591</v>
      </c>
      <c r="J2737" s="3" t="s">
        <v>8165</v>
      </c>
      <c r="K2737" s="3" t="s">
        <v>8168</v>
      </c>
      <c r="L2737" s="3" t="s">
        <v>8170</v>
      </c>
      <c r="M2737" s="4">
        <v>17513</v>
      </c>
      <c r="N2737" s="32">
        <f>Table2[[#This Row],[Price]]*Table2[[#This Row],[Quantity Sold]]</f>
        <v>17513</v>
      </c>
      <c r="O2737" s="1">
        <f t="shared" si="345"/>
        <v>2024</v>
      </c>
      <c r="P2737" s="1" t="str">
        <f t="shared" si="346"/>
        <v>MEN</v>
      </c>
      <c r="Q2737" s="1" t="str">
        <f t="shared" si="352"/>
        <v>Men_Jackets</v>
      </c>
      <c r="T2737" s="1" t="str">
        <f t="shared" si="347"/>
        <v>LOW PRICE</v>
      </c>
      <c r="U2737" t="str">
        <f t="shared" si="351"/>
        <v>Discounted</v>
      </c>
      <c r="V2737" t="str">
        <f t="shared" si="348"/>
        <v>Other</v>
      </c>
      <c r="W2737" s="1" t="b">
        <f t="shared" si="349"/>
        <v>0</v>
      </c>
      <c r="X2737" t="b">
        <f t="shared" si="350"/>
        <v>0</v>
      </c>
    </row>
    <row r="2738" spans="1:24" ht="28.8" x14ac:dyDescent="0.3">
      <c r="A2738" s="2" t="s">
        <v>2713</v>
      </c>
      <c r="B2738" s="3" t="s">
        <v>6410</v>
      </c>
      <c r="C2738" s="3" t="s">
        <v>7408</v>
      </c>
      <c r="D2738" s="3" t="s">
        <v>7422</v>
      </c>
      <c r="E2738" s="3" t="s">
        <v>7423</v>
      </c>
      <c r="F2738" s="3" t="s">
        <v>7431</v>
      </c>
      <c r="G2738" s="3">
        <v>3773.18</v>
      </c>
      <c r="H2738" s="3">
        <v>9</v>
      </c>
      <c r="I2738" s="8" t="s">
        <v>7474</v>
      </c>
      <c r="J2738" s="3" t="s">
        <v>8163</v>
      </c>
      <c r="K2738" s="3" t="s">
        <v>8167</v>
      </c>
      <c r="L2738" s="3" t="s">
        <v>8169</v>
      </c>
      <c r="M2738" s="4">
        <v>27166.73</v>
      </c>
      <c r="N2738" s="32">
        <f>Table2[[#This Row],[Price]]*Table2[[#This Row],[Quantity Sold]]</f>
        <v>33958.619999999995</v>
      </c>
      <c r="O2738" s="1">
        <f t="shared" si="345"/>
        <v>2024</v>
      </c>
      <c r="P2738" s="1" t="str">
        <f t="shared" si="346"/>
        <v>WOMEN</v>
      </c>
      <c r="Q2738" s="1" t="str">
        <f t="shared" si="352"/>
        <v>Women_Skirts</v>
      </c>
      <c r="T2738" s="1" t="str">
        <f t="shared" si="347"/>
        <v>LOW PRICE</v>
      </c>
      <c r="U2738" t="str">
        <f t="shared" si="351"/>
        <v>Discounted</v>
      </c>
      <c r="V2738" t="str">
        <f t="shared" si="348"/>
        <v>Other</v>
      </c>
      <c r="W2738" s="1" t="b">
        <f t="shared" si="349"/>
        <v>0</v>
      </c>
      <c r="X2738" t="b">
        <f t="shared" si="350"/>
        <v>1</v>
      </c>
    </row>
    <row r="2739" spans="1:24" ht="28.8" x14ac:dyDescent="0.3">
      <c r="A2739" s="2" t="s">
        <v>2714</v>
      </c>
      <c r="B2739" s="3" t="s">
        <v>5203</v>
      </c>
      <c r="C2739" s="3" t="s">
        <v>7408</v>
      </c>
      <c r="D2739" s="3" t="s">
        <v>7419</v>
      </c>
      <c r="E2739" s="3" t="s">
        <v>7426</v>
      </c>
      <c r="F2739" s="3" t="s">
        <v>7430</v>
      </c>
      <c r="G2739" s="3">
        <v>7842.67</v>
      </c>
      <c r="H2739" s="3">
        <v>4</v>
      </c>
      <c r="I2739" s="8" t="s">
        <v>8143</v>
      </c>
      <c r="J2739" s="3" t="s">
        <v>8165</v>
      </c>
      <c r="K2739" s="3" t="s">
        <v>8167</v>
      </c>
      <c r="L2739" s="3" t="s">
        <v>8170</v>
      </c>
      <c r="M2739" s="4">
        <v>31370.68</v>
      </c>
      <c r="N2739" s="32">
        <f>Table2[[#This Row],[Price]]*Table2[[#This Row],[Quantity Sold]]</f>
        <v>31370.68</v>
      </c>
      <c r="O2739" s="1">
        <f t="shared" si="345"/>
        <v>2024</v>
      </c>
      <c r="P2739" s="1" t="str">
        <f t="shared" si="346"/>
        <v>WOMEN</v>
      </c>
      <c r="Q2739" s="1" t="str">
        <f t="shared" si="352"/>
        <v>Women_Dresses</v>
      </c>
      <c r="T2739" s="1" t="str">
        <f t="shared" si="347"/>
        <v>LOW PRICE</v>
      </c>
      <c r="U2739" t="str">
        <f t="shared" si="351"/>
        <v>Discounted</v>
      </c>
      <c r="V2739" t="str">
        <f t="shared" si="348"/>
        <v>Other</v>
      </c>
      <c r="W2739" s="1" t="b">
        <f t="shared" si="349"/>
        <v>0</v>
      </c>
      <c r="X2739" t="b">
        <f t="shared" si="350"/>
        <v>0</v>
      </c>
    </row>
    <row r="2740" spans="1:24" x14ac:dyDescent="0.3">
      <c r="A2740" s="2" t="s">
        <v>2715</v>
      </c>
      <c r="B2740" s="3" t="s">
        <v>6411</v>
      </c>
      <c r="C2740" s="3" t="s">
        <v>7405</v>
      </c>
      <c r="D2740" s="3" t="s">
        <v>7417</v>
      </c>
      <c r="E2740" s="3" t="s">
        <v>7426</v>
      </c>
      <c r="F2740" s="3" t="s">
        <v>7430</v>
      </c>
      <c r="G2740" s="3">
        <v>11002.48</v>
      </c>
      <c r="H2740" s="3">
        <v>8</v>
      </c>
      <c r="I2740" s="8" t="s">
        <v>7971</v>
      </c>
      <c r="J2740" s="3" t="s">
        <v>8163</v>
      </c>
      <c r="K2740" s="3" t="s">
        <v>8168</v>
      </c>
      <c r="L2740" s="3" t="s">
        <v>8169</v>
      </c>
      <c r="M2740" s="4">
        <v>70415.539999999994</v>
      </c>
      <c r="N2740" s="32">
        <f>Table2[[#This Row],[Price]]*Table2[[#This Row],[Quantity Sold]]</f>
        <v>88019.839999999997</v>
      </c>
      <c r="O2740" s="1">
        <f t="shared" si="345"/>
        <v>2023</v>
      </c>
      <c r="P2740" s="1" t="str">
        <f t="shared" si="346"/>
        <v>MEN</v>
      </c>
      <c r="Q2740" s="1" t="str">
        <f t="shared" si="352"/>
        <v>Men_Shoes</v>
      </c>
      <c r="T2740" s="1" t="str">
        <f t="shared" si="347"/>
        <v>HIGH PRICE</v>
      </c>
      <c r="U2740" t="str">
        <f t="shared" si="351"/>
        <v>No Discount</v>
      </c>
      <c r="V2740" t="str">
        <f t="shared" si="348"/>
        <v>Men's Discounted Item</v>
      </c>
      <c r="W2740" s="1" t="b">
        <f t="shared" si="349"/>
        <v>0</v>
      </c>
      <c r="X2740" t="b">
        <f t="shared" si="350"/>
        <v>1</v>
      </c>
    </row>
    <row r="2741" spans="1:24" ht="28.8" x14ac:dyDescent="0.3">
      <c r="A2741" s="2" t="s">
        <v>2716</v>
      </c>
      <c r="B2741" s="3" t="s">
        <v>6412</v>
      </c>
      <c r="C2741" s="3" t="s">
        <v>7406</v>
      </c>
      <c r="D2741" s="3" t="s">
        <v>7412</v>
      </c>
      <c r="E2741" s="3" t="s">
        <v>7427</v>
      </c>
      <c r="F2741" s="3" t="s">
        <v>7434</v>
      </c>
      <c r="G2741" s="3">
        <v>11017.42</v>
      </c>
      <c r="H2741" s="3">
        <v>18</v>
      </c>
      <c r="I2741" s="8" t="s">
        <v>7435</v>
      </c>
      <c r="J2741" s="3" t="s">
        <v>8165</v>
      </c>
      <c r="K2741" s="3" t="s">
        <v>8167</v>
      </c>
      <c r="L2741" s="3" t="s">
        <v>8170</v>
      </c>
      <c r="M2741" s="4">
        <v>198313.56</v>
      </c>
      <c r="N2741" s="32">
        <f>Table2[[#This Row],[Price]]*Table2[[#This Row],[Quantity Sold]]</f>
        <v>198313.56</v>
      </c>
      <c r="O2741" s="1">
        <f t="shared" si="345"/>
        <v>2024</v>
      </c>
      <c r="P2741" s="1" t="str">
        <f t="shared" si="346"/>
        <v>ACCESSORIES</v>
      </c>
      <c r="Q2741" s="1" t="str">
        <f t="shared" si="352"/>
        <v>Accessories_Hats</v>
      </c>
      <c r="T2741" s="1" t="str">
        <f t="shared" si="347"/>
        <v>HIGH PRICE</v>
      </c>
      <c r="U2741" t="str">
        <f t="shared" si="351"/>
        <v>No Discount</v>
      </c>
      <c r="V2741" t="str">
        <f t="shared" si="348"/>
        <v>Other</v>
      </c>
      <c r="W2741" s="1" t="b">
        <f t="shared" si="349"/>
        <v>1</v>
      </c>
      <c r="X2741" t="b">
        <f t="shared" si="350"/>
        <v>0</v>
      </c>
    </row>
    <row r="2742" spans="1:24" ht="28.8" x14ac:dyDescent="0.3">
      <c r="A2742" s="2" t="s">
        <v>2717</v>
      </c>
      <c r="B2742" s="3" t="s">
        <v>6413</v>
      </c>
      <c r="C2742" s="3" t="s">
        <v>7408</v>
      </c>
      <c r="D2742" s="3" t="s">
        <v>7419</v>
      </c>
      <c r="E2742" s="3" t="s">
        <v>7424</v>
      </c>
      <c r="F2742" s="3" t="s">
        <v>7432</v>
      </c>
      <c r="G2742" s="3">
        <v>15861.3</v>
      </c>
      <c r="H2742" s="3">
        <v>15</v>
      </c>
      <c r="I2742" s="8" t="s">
        <v>7537</v>
      </c>
      <c r="J2742" s="3" t="s">
        <v>8164</v>
      </c>
      <c r="K2742" s="3" t="s">
        <v>8167</v>
      </c>
      <c r="L2742" s="3" t="s">
        <v>8170</v>
      </c>
      <c r="M2742" s="4">
        <v>237919.5</v>
      </c>
      <c r="N2742" s="32">
        <f>Table2[[#This Row],[Price]]*Table2[[#This Row],[Quantity Sold]]</f>
        <v>237919.5</v>
      </c>
      <c r="O2742" s="1">
        <f t="shared" si="345"/>
        <v>2023</v>
      </c>
      <c r="P2742" s="1" t="str">
        <f t="shared" si="346"/>
        <v>WOMEN</v>
      </c>
      <c r="Q2742" s="1" t="str">
        <f t="shared" si="352"/>
        <v>Women_Dresses</v>
      </c>
      <c r="T2742" s="1" t="str">
        <f t="shared" si="347"/>
        <v>HIGH PRICE</v>
      </c>
      <c r="U2742" t="str">
        <f t="shared" si="351"/>
        <v>No Discount</v>
      </c>
      <c r="V2742" t="str">
        <f t="shared" si="348"/>
        <v>Other</v>
      </c>
      <c r="W2742" s="1" t="b">
        <f t="shared" si="349"/>
        <v>1</v>
      </c>
      <c r="X2742" t="b">
        <f t="shared" si="350"/>
        <v>0</v>
      </c>
    </row>
    <row r="2743" spans="1:24" ht="28.8" x14ac:dyDescent="0.3">
      <c r="A2743" s="2" t="s">
        <v>2718</v>
      </c>
      <c r="B2743" s="3" t="s">
        <v>4915</v>
      </c>
      <c r="C2743" s="3" t="s">
        <v>7407</v>
      </c>
      <c r="D2743" s="3" t="s">
        <v>7418</v>
      </c>
      <c r="E2743" s="3" t="s">
        <v>7425</v>
      </c>
      <c r="F2743" s="3" t="s">
        <v>7428</v>
      </c>
      <c r="G2743" s="3">
        <v>2851.88</v>
      </c>
      <c r="H2743" s="3">
        <v>10</v>
      </c>
      <c r="I2743" s="8" t="s">
        <v>7677</v>
      </c>
      <c r="J2743" s="3" t="s">
        <v>8164</v>
      </c>
      <c r="K2743" s="3" t="s">
        <v>8168</v>
      </c>
      <c r="L2743" s="3" t="s">
        <v>8170</v>
      </c>
      <c r="M2743" s="4">
        <v>28518.799999999999</v>
      </c>
      <c r="N2743" s="32">
        <f>Table2[[#This Row],[Price]]*Table2[[#This Row],[Quantity Sold]]</f>
        <v>28518.800000000003</v>
      </c>
      <c r="O2743" s="1">
        <f t="shared" si="345"/>
        <v>2024</v>
      </c>
      <c r="P2743" s="1" t="str">
        <f t="shared" si="346"/>
        <v>KIDS</v>
      </c>
      <c r="Q2743" s="1" t="str">
        <f t="shared" si="352"/>
        <v>Kids_Sweaters</v>
      </c>
      <c r="T2743" s="1" t="str">
        <f t="shared" si="347"/>
        <v>LOW PRICE</v>
      </c>
      <c r="U2743" t="str">
        <f t="shared" si="351"/>
        <v>Discounted</v>
      </c>
      <c r="V2743" t="str">
        <f t="shared" si="348"/>
        <v>Other</v>
      </c>
      <c r="W2743" s="1" t="b">
        <f t="shared" si="349"/>
        <v>1</v>
      </c>
      <c r="X2743" t="b">
        <f t="shared" si="350"/>
        <v>0</v>
      </c>
    </row>
    <row r="2744" spans="1:24" ht="28.8" x14ac:dyDescent="0.3">
      <c r="A2744" s="2" t="s">
        <v>2719</v>
      </c>
      <c r="B2744" s="3" t="s">
        <v>6414</v>
      </c>
      <c r="C2744" s="3" t="s">
        <v>7406</v>
      </c>
      <c r="D2744" s="3" t="s">
        <v>7416</v>
      </c>
      <c r="E2744" s="3" t="s">
        <v>7424</v>
      </c>
      <c r="F2744" s="3" t="s">
        <v>7433</v>
      </c>
      <c r="G2744" s="3">
        <v>13363.83</v>
      </c>
      <c r="H2744" s="3">
        <v>4</v>
      </c>
      <c r="I2744" s="8" t="s">
        <v>8144</v>
      </c>
      <c r="J2744" s="3" t="s">
        <v>8162</v>
      </c>
      <c r="K2744" s="3" t="s">
        <v>8168</v>
      </c>
      <c r="L2744" s="3" t="s">
        <v>8169</v>
      </c>
      <c r="M2744" s="4">
        <v>42764.09</v>
      </c>
      <c r="N2744" s="32">
        <f>Table2[[#This Row],[Price]]*Table2[[#This Row],[Quantity Sold]]</f>
        <v>53455.32</v>
      </c>
      <c r="O2744" s="1">
        <f t="shared" si="345"/>
        <v>2022</v>
      </c>
      <c r="P2744" s="1" t="str">
        <f t="shared" si="346"/>
        <v>ACCESSORIES</v>
      </c>
      <c r="Q2744" s="1" t="str">
        <f t="shared" si="352"/>
        <v>Accessories_Belts</v>
      </c>
      <c r="T2744" s="1" t="str">
        <f t="shared" si="347"/>
        <v>HIGH PRICE</v>
      </c>
      <c r="U2744" t="str">
        <f t="shared" si="351"/>
        <v>No Discount</v>
      </c>
      <c r="V2744" t="str">
        <f t="shared" si="348"/>
        <v>Other</v>
      </c>
      <c r="W2744" s="1" t="b">
        <f t="shared" si="349"/>
        <v>0</v>
      </c>
      <c r="X2744" t="b">
        <f t="shared" si="350"/>
        <v>1</v>
      </c>
    </row>
    <row r="2745" spans="1:24" x14ac:dyDescent="0.3">
      <c r="A2745" s="2" t="s">
        <v>2720</v>
      </c>
      <c r="B2745" s="3" t="s">
        <v>5465</v>
      </c>
      <c r="C2745" s="3" t="s">
        <v>7407</v>
      </c>
      <c r="D2745" s="3" t="s">
        <v>7413</v>
      </c>
      <c r="E2745" s="3" t="s">
        <v>7426</v>
      </c>
      <c r="F2745" s="3" t="s">
        <v>7428</v>
      </c>
      <c r="G2745" s="3">
        <v>2951.48</v>
      </c>
      <c r="H2745" s="3">
        <v>17</v>
      </c>
      <c r="I2745" s="8" t="s">
        <v>7776</v>
      </c>
      <c r="J2745" s="3" t="s">
        <v>8163</v>
      </c>
      <c r="K2745" s="3" t="s">
        <v>8168</v>
      </c>
      <c r="L2745" s="3" t="s">
        <v>8170</v>
      </c>
      <c r="M2745" s="4">
        <v>50175.16</v>
      </c>
      <c r="N2745" s="32">
        <f>Table2[[#This Row],[Price]]*Table2[[#This Row],[Quantity Sold]]</f>
        <v>50175.16</v>
      </c>
      <c r="O2745" s="1">
        <f t="shared" si="345"/>
        <v>2023</v>
      </c>
      <c r="P2745" s="1" t="str">
        <f t="shared" si="346"/>
        <v>KIDS</v>
      </c>
      <c r="Q2745" s="1" t="str">
        <f t="shared" si="352"/>
        <v>Kids_Shorts</v>
      </c>
      <c r="T2745" s="1" t="str">
        <f t="shared" si="347"/>
        <v>LOW PRICE</v>
      </c>
      <c r="U2745" t="str">
        <f t="shared" si="351"/>
        <v>Discounted</v>
      </c>
      <c r="V2745" t="str">
        <f t="shared" si="348"/>
        <v>Other</v>
      </c>
      <c r="W2745" s="1" t="b">
        <f t="shared" si="349"/>
        <v>1</v>
      </c>
      <c r="X2745" t="b">
        <f t="shared" si="350"/>
        <v>0</v>
      </c>
    </row>
    <row r="2746" spans="1:24" ht="28.8" x14ac:dyDescent="0.3">
      <c r="A2746" s="2" t="s">
        <v>2721</v>
      </c>
      <c r="B2746" s="3" t="s">
        <v>6415</v>
      </c>
      <c r="C2746" s="3" t="s">
        <v>7408</v>
      </c>
      <c r="D2746" s="3" t="s">
        <v>7422</v>
      </c>
      <c r="E2746" s="3" t="s">
        <v>7424</v>
      </c>
      <c r="F2746" s="3" t="s">
        <v>7429</v>
      </c>
      <c r="G2746" s="3">
        <v>14970.71</v>
      </c>
      <c r="H2746" s="3">
        <v>7</v>
      </c>
      <c r="I2746" s="8" t="s">
        <v>7836</v>
      </c>
      <c r="J2746" s="3" t="s">
        <v>8163</v>
      </c>
      <c r="K2746" s="3" t="s">
        <v>8167</v>
      </c>
      <c r="L2746" s="3" t="s">
        <v>8169</v>
      </c>
      <c r="M2746" s="4">
        <v>83835.81</v>
      </c>
      <c r="N2746" s="32">
        <f>Table2[[#This Row],[Price]]*Table2[[#This Row],[Quantity Sold]]</f>
        <v>104794.97</v>
      </c>
      <c r="O2746" s="1">
        <f t="shared" si="345"/>
        <v>2024</v>
      </c>
      <c r="P2746" s="1" t="str">
        <f t="shared" si="346"/>
        <v>WOMEN</v>
      </c>
      <c r="Q2746" s="1" t="str">
        <f t="shared" si="352"/>
        <v>Women_Skirts</v>
      </c>
      <c r="T2746" s="1" t="str">
        <f t="shared" si="347"/>
        <v>HIGH PRICE</v>
      </c>
      <c r="U2746" t="str">
        <f t="shared" si="351"/>
        <v>No Discount</v>
      </c>
      <c r="V2746" t="str">
        <f t="shared" si="348"/>
        <v>Other</v>
      </c>
      <c r="W2746" s="1" t="b">
        <f t="shared" si="349"/>
        <v>0</v>
      </c>
      <c r="X2746" t="b">
        <f t="shared" si="350"/>
        <v>1</v>
      </c>
    </row>
    <row r="2747" spans="1:24" x14ac:dyDescent="0.3">
      <c r="A2747" s="2" t="s">
        <v>2722</v>
      </c>
      <c r="B2747" s="3" t="s">
        <v>6272</v>
      </c>
      <c r="C2747" s="3" t="s">
        <v>7405</v>
      </c>
      <c r="D2747" s="3" t="s">
        <v>7410</v>
      </c>
      <c r="E2747" s="3" t="s">
        <v>7423</v>
      </c>
      <c r="F2747" s="3" t="s">
        <v>7432</v>
      </c>
      <c r="G2747" s="3">
        <v>15621.43</v>
      </c>
      <c r="H2747" s="3">
        <v>17</v>
      </c>
      <c r="I2747" s="8" t="s">
        <v>7713</v>
      </c>
      <c r="J2747" s="3" t="s">
        <v>8165</v>
      </c>
      <c r="K2747" s="3" t="s">
        <v>8167</v>
      </c>
      <c r="L2747" s="3" t="s">
        <v>8170</v>
      </c>
      <c r="M2747" s="4">
        <v>265564.31</v>
      </c>
      <c r="N2747" s="32">
        <f>Table2[[#This Row],[Price]]*Table2[[#This Row],[Quantity Sold]]</f>
        <v>265564.31</v>
      </c>
      <c r="O2747" s="1">
        <f t="shared" si="345"/>
        <v>2024</v>
      </c>
      <c r="P2747" s="1" t="str">
        <f t="shared" si="346"/>
        <v>MEN</v>
      </c>
      <c r="Q2747" s="1" t="str">
        <f t="shared" si="352"/>
        <v>Men_Shirts</v>
      </c>
      <c r="T2747" s="1" t="str">
        <f t="shared" si="347"/>
        <v>HIGH PRICE</v>
      </c>
      <c r="U2747" t="str">
        <f t="shared" si="351"/>
        <v>No Discount</v>
      </c>
      <c r="V2747" t="str">
        <f t="shared" si="348"/>
        <v>Other</v>
      </c>
      <c r="W2747" s="1" t="b">
        <f t="shared" si="349"/>
        <v>1</v>
      </c>
      <c r="X2747" t="b">
        <f t="shared" si="350"/>
        <v>0</v>
      </c>
    </row>
    <row r="2748" spans="1:24" x14ac:dyDescent="0.3">
      <c r="A2748" s="2" t="s">
        <v>2723</v>
      </c>
      <c r="B2748" s="3" t="s">
        <v>5115</v>
      </c>
      <c r="C2748" s="3" t="s">
        <v>7407</v>
      </c>
      <c r="D2748" s="3" t="s">
        <v>7415</v>
      </c>
      <c r="E2748" s="3" t="s">
        <v>7423</v>
      </c>
      <c r="F2748" s="3" t="s">
        <v>7428</v>
      </c>
      <c r="G2748" s="3">
        <v>14489.31</v>
      </c>
      <c r="H2748" s="3">
        <v>4</v>
      </c>
      <c r="I2748" s="8" t="s">
        <v>8083</v>
      </c>
      <c r="J2748" s="3" t="s">
        <v>8165</v>
      </c>
      <c r="K2748" s="3" t="s">
        <v>8167</v>
      </c>
      <c r="L2748" s="3" t="s">
        <v>8169</v>
      </c>
      <c r="M2748" s="4">
        <v>46365.46</v>
      </c>
      <c r="N2748" s="32">
        <f>Table2[[#This Row],[Price]]*Table2[[#This Row],[Quantity Sold]]</f>
        <v>57957.24</v>
      </c>
      <c r="O2748" s="1">
        <f t="shared" si="345"/>
        <v>2023</v>
      </c>
      <c r="P2748" s="1" t="str">
        <f t="shared" si="346"/>
        <v>KIDS</v>
      </c>
      <c r="Q2748" s="1" t="str">
        <f t="shared" si="352"/>
        <v>Kids_T-Shirts</v>
      </c>
      <c r="T2748" s="1" t="str">
        <f t="shared" si="347"/>
        <v>HIGH PRICE</v>
      </c>
      <c r="U2748" t="str">
        <f t="shared" si="351"/>
        <v>No Discount</v>
      </c>
      <c r="V2748" t="str">
        <f t="shared" si="348"/>
        <v>Other</v>
      </c>
      <c r="W2748" s="1" t="b">
        <f t="shared" si="349"/>
        <v>0</v>
      </c>
      <c r="X2748" t="b">
        <f t="shared" si="350"/>
        <v>1</v>
      </c>
    </row>
    <row r="2749" spans="1:24" ht="28.8" x14ac:dyDescent="0.3">
      <c r="A2749" s="2" t="s">
        <v>2724</v>
      </c>
      <c r="B2749" s="3" t="s">
        <v>4009</v>
      </c>
      <c r="C2749" s="3" t="s">
        <v>7407</v>
      </c>
      <c r="D2749" s="3" t="s">
        <v>7418</v>
      </c>
      <c r="E2749" s="3" t="s">
        <v>7427</v>
      </c>
      <c r="F2749" s="3" t="s">
        <v>7429</v>
      </c>
      <c r="G2749" s="3">
        <v>12716.43</v>
      </c>
      <c r="H2749" s="3">
        <v>9</v>
      </c>
      <c r="I2749" s="8" t="s">
        <v>7635</v>
      </c>
      <c r="J2749" s="3" t="s">
        <v>8163</v>
      </c>
      <c r="K2749" s="3" t="s">
        <v>8168</v>
      </c>
      <c r="L2749" s="3" t="s">
        <v>8170</v>
      </c>
      <c r="M2749" s="4">
        <v>114447.87</v>
      </c>
      <c r="N2749" s="32">
        <f>Table2[[#This Row],[Price]]*Table2[[#This Row],[Quantity Sold]]</f>
        <v>114447.87</v>
      </c>
      <c r="O2749" s="1">
        <f t="shared" si="345"/>
        <v>2022</v>
      </c>
      <c r="P2749" s="1" t="str">
        <f t="shared" si="346"/>
        <v>KIDS</v>
      </c>
      <c r="Q2749" s="1" t="str">
        <f t="shared" si="352"/>
        <v>Kids_Sweaters</v>
      </c>
      <c r="T2749" s="1" t="str">
        <f t="shared" si="347"/>
        <v>HIGH PRICE</v>
      </c>
      <c r="U2749" t="str">
        <f t="shared" si="351"/>
        <v>Discounted</v>
      </c>
      <c r="V2749" t="str">
        <f t="shared" si="348"/>
        <v>Other</v>
      </c>
      <c r="W2749" s="1" t="b">
        <f t="shared" si="349"/>
        <v>0</v>
      </c>
      <c r="X2749" t="b">
        <f t="shared" si="350"/>
        <v>0</v>
      </c>
    </row>
    <row r="2750" spans="1:24" ht="28.8" x14ac:dyDescent="0.3">
      <c r="A2750" s="2" t="s">
        <v>2725</v>
      </c>
      <c r="B2750" s="3" t="s">
        <v>6416</v>
      </c>
      <c r="C2750" s="3" t="s">
        <v>7406</v>
      </c>
      <c r="D2750" s="3" t="s">
        <v>7412</v>
      </c>
      <c r="E2750" s="3" t="s">
        <v>7425</v>
      </c>
      <c r="F2750" s="3" t="s">
        <v>7434</v>
      </c>
      <c r="G2750" s="3">
        <v>13895.86</v>
      </c>
      <c r="H2750" s="3">
        <v>19</v>
      </c>
      <c r="I2750" s="8" t="s">
        <v>7632</v>
      </c>
      <c r="J2750" s="3" t="s">
        <v>8164</v>
      </c>
      <c r="K2750" s="3" t="s">
        <v>8168</v>
      </c>
      <c r="L2750" s="3" t="s">
        <v>8169</v>
      </c>
      <c r="M2750" s="4">
        <v>211216.74</v>
      </c>
      <c r="N2750" s="32">
        <f>Table2[[#This Row],[Price]]*Table2[[#This Row],[Quantity Sold]]</f>
        <v>264021.34000000003</v>
      </c>
      <c r="O2750" s="1">
        <f t="shared" si="345"/>
        <v>2023</v>
      </c>
      <c r="P2750" s="1" t="str">
        <f t="shared" si="346"/>
        <v>ACCESSORIES</v>
      </c>
      <c r="Q2750" s="1" t="str">
        <f t="shared" si="352"/>
        <v>Accessories_Hats</v>
      </c>
      <c r="T2750" s="1" t="str">
        <f t="shared" si="347"/>
        <v>HIGH PRICE</v>
      </c>
      <c r="U2750" t="str">
        <f t="shared" si="351"/>
        <v>Discounted</v>
      </c>
      <c r="V2750" t="str">
        <f t="shared" si="348"/>
        <v>Other</v>
      </c>
      <c r="W2750" s="1" t="b">
        <f t="shared" si="349"/>
        <v>1</v>
      </c>
      <c r="X2750" t="b">
        <f t="shared" si="350"/>
        <v>1</v>
      </c>
    </row>
    <row r="2751" spans="1:24" x14ac:dyDescent="0.3">
      <c r="A2751" s="2" t="s">
        <v>2726</v>
      </c>
      <c r="B2751" s="3" t="s">
        <v>5987</v>
      </c>
      <c r="C2751" s="3" t="s">
        <v>7407</v>
      </c>
      <c r="D2751" s="3" t="s">
        <v>7417</v>
      </c>
      <c r="E2751" s="3" t="s">
        <v>7427</v>
      </c>
      <c r="F2751" s="3" t="s">
        <v>7433</v>
      </c>
      <c r="G2751" s="3">
        <v>4774.16</v>
      </c>
      <c r="H2751" s="3">
        <v>11</v>
      </c>
      <c r="I2751" s="8" t="s">
        <v>7534</v>
      </c>
      <c r="J2751" s="3" t="s">
        <v>8162</v>
      </c>
      <c r="K2751" s="3" t="s">
        <v>8168</v>
      </c>
      <c r="L2751" s="3" t="s">
        <v>8170</v>
      </c>
      <c r="M2751" s="4">
        <v>52515.76</v>
      </c>
      <c r="N2751" s="32">
        <f>Table2[[#This Row],[Price]]*Table2[[#This Row],[Quantity Sold]]</f>
        <v>52515.759999999995</v>
      </c>
      <c r="O2751" s="1">
        <f t="shared" si="345"/>
        <v>2023</v>
      </c>
      <c r="P2751" s="1" t="str">
        <f t="shared" si="346"/>
        <v>KIDS</v>
      </c>
      <c r="Q2751" s="1" t="str">
        <f t="shared" si="352"/>
        <v>Kids_Shoes</v>
      </c>
      <c r="T2751" s="1" t="str">
        <f t="shared" si="347"/>
        <v>LOW PRICE</v>
      </c>
      <c r="U2751" t="str">
        <f t="shared" si="351"/>
        <v>No Discount</v>
      </c>
      <c r="V2751" t="str">
        <f t="shared" si="348"/>
        <v>Other</v>
      </c>
      <c r="W2751" s="1" t="b">
        <f t="shared" si="349"/>
        <v>1</v>
      </c>
      <c r="X2751" t="b">
        <f t="shared" si="350"/>
        <v>0</v>
      </c>
    </row>
    <row r="2752" spans="1:24" ht="28.8" x14ac:dyDescent="0.3">
      <c r="A2752" s="2" t="s">
        <v>2727</v>
      </c>
      <c r="B2752" s="3" t="s">
        <v>6417</v>
      </c>
      <c r="C2752" s="3" t="s">
        <v>7408</v>
      </c>
      <c r="D2752" s="3" t="s">
        <v>7419</v>
      </c>
      <c r="E2752" s="3" t="s">
        <v>7425</v>
      </c>
      <c r="F2752" s="3" t="s">
        <v>7433</v>
      </c>
      <c r="G2752" s="3">
        <v>7034.25</v>
      </c>
      <c r="H2752" s="3">
        <v>10</v>
      </c>
      <c r="I2752" s="8" t="s">
        <v>7686</v>
      </c>
      <c r="J2752" s="3" t="s">
        <v>8164</v>
      </c>
      <c r="K2752" s="3" t="s">
        <v>8167</v>
      </c>
      <c r="L2752" s="3" t="s">
        <v>8169</v>
      </c>
      <c r="M2752" s="4">
        <v>56274</v>
      </c>
      <c r="N2752" s="32">
        <f>Table2[[#This Row],[Price]]*Table2[[#This Row],[Quantity Sold]]</f>
        <v>70342.5</v>
      </c>
      <c r="O2752" s="1">
        <f t="shared" si="345"/>
        <v>2023</v>
      </c>
      <c r="P2752" s="1" t="str">
        <f t="shared" si="346"/>
        <v>WOMEN</v>
      </c>
      <c r="Q2752" s="1" t="str">
        <f t="shared" si="352"/>
        <v>Women_Dresses</v>
      </c>
      <c r="T2752" s="1" t="str">
        <f t="shared" si="347"/>
        <v>LOW PRICE</v>
      </c>
      <c r="U2752" t="str">
        <f t="shared" si="351"/>
        <v>No Discount</v>
      </c>
      <c r="V2752" t="str">
        <f t="shared" si="348"/>
        <v>Other</v>
      </c>
      <c r="W2752" s="1" t="b">
        <f t="shared" si="349"/>
        <v>1</v>
      </c>
      <c r="X2752" t="b">
        <f t="shared" si="350"/>
        <v>1</v>
      </c>
    </row>
    <row r="2753" spans="1:24" ht="28.8" x14ac:dyDescent="0.3">
      <c r="A2753" s="2" t="s">
        <v>2728</v>
      </c>
      <c r="B2753" s="3" t="s">
        <v>4283</v>
      </c>
      <c r="C2753" s="3" t="s">
        <v>7406</v>
      </c>
      <c r="D2753" s="3" t="s">
        <v>7412</v>
      </c>
      <c r="E2753" s="3" t="s">
        <v>7426</v>
      </c>
      <c r="F2753" s="3" t="s">
        <v>7430</v>
      </c>
      <c r="G2753" s="3">
        <v>13655.16</v>
      </c>
      <c r="H2753" s="3">
        <v>19</v>
      </c>
      <c r="I2753" s="8" t="s">
        <v>7570</v>
      </c>
      <c r="J2753" s="3" t="s">
        <v>8162</v>
      </c>
      <c r="K2753" s="3" t="s">
        <v>8168</v>
      </c>
      <c r="L2753" s="3" t="s">
        <v>8170</v>
      </c>
      <c r="M2753" s="4">
        <v>259448.04</v>
      </c>
      <c r="N2753" s="32">
        <f>Table2[[#This Row],[Price]]*Table2[[#This Row],[Quantity Sold]]</f>
        <v>259448.04</v>
      </c>
      <c r="O2753" s="1">
        <f t="shared" si="345"/>
        <v>2022</v>
      </c>
      <c r="P2753" s="1" t="str">
        <f t="shared" si="346"/>
        <v>ACCESSORIES</v>
      </c>
      <c r="Q2753" s="1" t="str">
        <f t="shared" si="352"/>
        <v>Accessories_Hats</v>
      </c>
      <c r="T2753" s="1" t="str">
        <f t="shared" si="347"/>
        <v>HIGH PRICE</v>
      </c>
      <c r="U2753" t="str">
        <f t="shared" si="351"/>
        <v>No Discount</v>
      </c>
      <c r="V2753" t="str">
        <f t="shared" si="348"/>
        <v>Other</v>
      </c>
      <c r="W2753" s="1" t="b">
        <f t="shared" si="349"/>
        <v>1</v>
      </c>
      <c r="X2753" t="b">
        <f t="shared" si="350"/>
        <v>0</v>
      </c>
    </row>
    <row r="2754" spans="1:24" ht="28.8" x14ac:dyDescent="0.3">
      <c r="A2754" s="2" t="s">
        <v>2729</v>
      </c>
      <c r="B2754" s="3" t="s">
        <v>6418</v>
      </c>
      <c r="C2754" s="3" t="s">
        <v>7406</v>
      </c>
      <c r="D2754" s="3" t="s">
        <v>7416</v>
      </c>
      <c r="E2754" s="3" t="s">
        <v>7423</v>
      </c>
      <c r="F2754" s="3" t="s">
        <v>7429</v>
      </c>
      <c r="G2754" s="3">
        <v>15583.25</v>
      </c>
      <c r="H2754" s="3">
        <v>10</v>
      </c>
      <c r="I2754" s="8" t="s">
        <v>7763</v>
      </c>
      <c r="J2754" s="3" t="s">
        <v>8164</v>
      </c>
      <c r="K2754" s="3" t="s">
        <v>8167</v>
      </c>
      <c r="L2754" s="3" t="s">
        <v>8169</v>
      </c>
      <c r="M2754" s="4">
        <v>124666</v>
      </c>
      <c r="N2754" s="32">
        <f>Table2[[#This Row],[Price]]*Table2[[#This Row],[Quantity Sold]]</f>
        <v>155832.5</v>
      </c>
      <c r="O2754" s="1">
        <f t="shared" si="345"/>
        <v>2024</v>
      </c>
      <c r="P2754" s="1" t="str">
        <f t="shared" si="346"/>
        <v>ACCESSORIES</v>
      </c>
      <c r="Q2754" s="1" t="str">
        <f t="shared" si="352"/>
        <v>Accessories_Belts</v>
      </c>
      <c r="T2754" s="1" t="str">
        <f t="shared" si="347"/>
        <v>HIGH PRICE</v>
      </c>
      <c r="U2754" t="str">
        <f t="shared" si="351"/>
        <v>Discounted</v>
      </c>
      <c r="V2754" t="str">
        <f t="shared" si="348"/>
        <v>Other</v>
      </c>
      <c r="W2754" s="1" t="b">
        <f t="shared" si="349"/>
        <v>1</v>
      </c>
      <c r="X2754" t="b">
        <f t="shared" si="350"/>
        <v>1</v>
      </c>
    </row>
    <row r="2755" spans="1:24" ht="28.8" x14ac:dyDescent="0.3">
      <c r="A2755" s="2" t="s">
        <v>2730</v>
      </c>
      <c r="B2755" s="3" t="s">
        <v>6419</v>
      </c>
      <c r="C2755" s="3" t="s">
        <v>7407</v>
      </c>
      <c r="D2755" s="3" t="s">
        <v>7418</v>
      </c>
      <c r="E2755" s="3" t="s">
        <v>7423</v>
      </c>
      <c r="F2755" s="3" t="s">
        <v>7429</v>
      </c>
      <c r="G2755" s="3">
        <v>8041.87</v>
      </c>
      <c r="H2755" s="3">
        <v>20</v>
      </c>
      <c r="I2755" s="8" t="s">
        <v>7851</v>
      </c>
      <c r="J2755" s="3" t="s">
        <v>8163</v>
      </c>
      <c r="K2755" s="3" t="s">
        <v>8167</v>
      </c>
      <c r="L2755" s="3" t="s">
        <v>8170</v>
      </c>
      <c r="M2755" s="4">
        <v>160837.4</v>
      </c>
      <c r="N2755" s="32">
        <f>Table2[[#This Row],[Price]]*Table2[[#This Row],[Quantity Sold]]</f>
        <v>160837.4</v>
      </c>
      <c r="O2755" s="1">
        <f t="shared" ref="O2755:O2818" si="353">YEAR(I2755)</f>
        <v>2023</v>
      </c>
      <c r="P2755" s="1" t="str">
        <f t="shared" ref="P2755:P2818" si="354">UPPER(C2755)</f>
        <v>KIDS</v>
      </c>
      <c r="Q2755" s="1" t="str">
        <f t="shared" si="352"/>
        <v>Kids_Sweaters</v>
      </c>
      <c r="T2755" s="1" t="str">
        <f t="shared" ref="T2755:T2818" si="355">IF(G2755&gt;10000,"HIGH PRICE", "LOW PRICE")</f>
        <v>LOW PRICE</v>
      </c>
      <c r="U2755" t="str">
        <f t="shared" si="351"/>
        <v>No Discount</v>
      </c>
      <c r="V2755" t="str">
        <f t="shared" ref="V2755:V2818" si="356">IF(AND(C2755 = "Men", L2755 = "Yes"), "Men's Discounted Item", "Other")</f>
        <v>Other</v>
      </c>
      <c r="W2755" s="1" t="b">
        <f t="shared" ref="W2755:W2818" si="357">H2755&gt;=10</f>
        <v>1</v>
      </c>
      <c r="X2755" t="b">
        <f t="shared" ref="X2755:X2818" si="358">L2755 = "Yes"</f>
        <v>0</v>
      </c>
    </row>
    <row r="2756" spans="1:24" x14ac:dyDescent="0.3">
      <c r="A2756" s="2" t="s">
        <v>2731</v>
      </c>
      <c r="B2756" s="3" t="s">
        <v>5736</v>
      </c>
      <c r="C2756" s="3" t="s">
        <v>7405</v>
      </c>
      <c r="D2756" s="3" t="s">
        <v>7417</v>
      </c>
      <c r="E2756" s="3" t="s">
        <v>7427</v>
      </c>
      <c r="F2756" s="3" t="s">
        <v>7432</v>
      </c>
      <c r="G2756" s="3">
        <v>13235.18</v>
      </c>
      <c r="H2756" s="3">
        <v>20</v>
      </c>
      <c r="I2756" s="8" t="s">
        <v>7957</v>
      </c>
      <c r="J2756" s="3" t="s">
        <v>8164</v>
      </c>
      <c r="K2756" s="3" t="s">
        <v>8167</v>
      </c>
      <c r="L2756" s="3" t="s">
        <v>8169</v>
      </c>
      <c r="M2756" s="4">
        <v>211762.88</v>
      </c>
      <c r="N2756" s="32">
        <f>Table2[[#This Row],[Price]]*Table2[[#This Row],[Quantity Sold]]</f>
        <v>264703.59999999998</v>
      </c>
      <c r="O2756" s="1">
        <f t="shared" si="353"/>
        <v>2022</v>
      </c>
      <c r="P2756" s="1" t="str">
        <f t="shared" si="354"/>
        <v>MEN</v>
      </c>
      <c r="Q2756" s="1" t="str">
        <f t="shared" si="352"/>
        <v>Men_Shoes</v>
      </c>
      <c r="T2756" s="1" t="str">
        <f t="shared" si="355"/>
        <v>HIGH PRICE</v>
      </c>
      <c r="U2756" t="str">
        <f t="shared" si="351"/>
        <v>Discounted</v>
      </c>
      <c r="V2756" t="str">
        <f t="shared" si="356"/>
        <v>Men's Discounted Item</v>
      </c>
      <c r="W2756" s="1" t="b">
        <f t="shared" si="357"/>
        <v>1</v>
      </c>
      <c r="X2756" t="b">
        <f t="shared" si="358"/>
        <v>1</v>
      </c>
    </row>
    <row r="2757" spans="1:24" ht="28.8" x14ac:dyDescent="0.3">
      <c r="A2757" s="2" t="s">
        <v>2732</v>
      </c>
      <c r="B2757" s="3" t="s">
        <v>6420</v>
      </c>
      <c r="C2757" s="3" t="s">
        <v>7406</v>
      </c>
      <c r="D2757" s="3" t="s">
        <v>7412</v>
      </c>
      <c r="E2757" s="3" t="s">
        <v>7423</v>
      </c>
      <c r="F2757" s="3" t="s">
        <v>7428</v>
      </c>
      <c r="G2757" s="3">
        <v>1152.8699999999999</v>
      </c>
      <c r="H2757" s="3">
        <v>6</v>
      </c>
      <c r="I2757" s="8" t="s">
        <v>7955</v>
      </c>
      <c r="J2757" s="3" t="s">
        <v>8163</v>
      </c>
      <c r="K2757" s="3" t="s">
        <v>8167</v>
      </c>
      <c r="L2757" s="3" t="s">
        <v>8169</v>
      </c>
      <c r="M2757" s="4">
        <v>5533.61</v>
      </c>
      <c r="N2757" s="32">
        <f>Table2[[#This Row],[Price]]*Table2[[#This Row],[Quantity Sold]]</f>
        <v>6917.2199999999993</v>
      </c>
      <c r="O2757" s="1">
        <f t="shared" si="353"/>
        <v>2023</v>
      </c>
      <c r="P2757" s="1" t="str">
        <f t="shared" si="354"/>
        <v>ACCESSORIES</v>
      </c>
      <c r="Q2757" s="1" t="str">
        <f t="shared" si="352"/>
        <v>Accessories_Hats</v>
      </c>
      <c r="T2757" s="1" t="str">
        <f t="shared" si="355"/>
        <v>LOW PRICE</v>
      </c>
      <c r="U2757" t="str">
        <f t="shared" si="351"/>
        <v>No Discount</v>
      </c>
      <c r="V2757" t="str">
        <f t="shared" si="356"/>
        <v>Other</v>
      </c>
      <c r="W2757" s="1" t="b">
        <f t="shared" si="357"/>
        <v>0</v>
      </c>
      <c r="X2757" t="b">
        <f t="shared" si="358"/>
        <v>1</v>
      </c>
    </row>
    <row r="2758" spans="1:24" ht="28.8" x14ac:dyDescent="0.3">
      <c r="A2758" s="2" t="s">
        <v>2733</v>
      </c>
      <c r="B2758" s="3" t="s">
        <v>6421</v>
      </c>
      <c r="C2758" s="3" t="s">
        <v>7407</v>
      </c>
      <c r="D2758" s="3" t="s">
        <v>7418</v>
      </c>
      <c r="E2758" s="3" t="s">
        <v>7425</v>
      </c>
      <c r="F2758" s="3" t="s">
        <v>7431</v>
      </c>
      <c r="G2758" s="3">
        <v>4533.46</v>
      </c>
      <c r="H2758" s="3">
        <v>20</v>
      </c>
      <c r="I2758" s="8" t="s">
        <v>7708</v>
      </c>
      <c r="J2758" s="3" t="s">
        <v>8162</v>
      </c>
      <c r="K2758" s="3" t="s">
        <v>8168</v>
      </c>
      <c r="L2758" s="3" t="s">
        <v>8169</v>
      </c>
      <c r="M2758" s="4">
        <v>72535.360000000001</v>
      </c>
      <c r="N2758" s="32">
        <f>Table2[[#This Row],[Price]]*Table2[[#This Row],[Quantity Sold]]</f>
        <v>90669.2</v>
      </c>
      <c r="O2758" s="1">
        <f t="shared" si="353"/>
        <v>2024</v>
      </c>
      <c r="P2758" s="1" t="str">
        <f t="shared" si="354"/>
        <v>KIDS</v>
      </c>
      <c r="Q2758" s="1" t="str">
        <f t="shared" si="352"/>
        <v>Kids_Sweaters</v>
      </c>
      <c r="T2758" s="1" t="str">
        <f t="shared" si="355"/>
        <v>LOW PRICE</v>
      </c>
      <c r="U2758" t="str">
        <f t="shared" ref="U2758:U2821" si="359">IF(L2742 = "Yes", "Discounted", "No Discount")</f>
        <v>No Discount</v>
      </c>
      <c r="V2758" t="str">
        <f t="shared" si="356"/>
        <v>Other</v>
      </c>
      <c r="W2758" s="1" t="b">
        <f t="shared" si="357"/>
        <v>1</v>
      </c>
      <c r="X2758" t="b">
        <f t="shared" si="358"/>
        <v>1</v>
      </c>
    </row>
    <row r="2759" spans="1:24" x14ac:dyDescent="0.3">
      <c r="A2759" s="2" t="s">
        <v>2734</v>
      </c>
      <c r="B2759" s="3" t="s">
        <v>6422</v>
      </c>
      <c r="C2759" s="3" t="s">
        <v>7407</v>
      </c>
      <c r="D2759" s="3" t="s">
        <v>7415</v>
      </c>
      <c r="E2759" s="3" t="s">
        <v>7425</v>
      </c>
      <c r="F2759" s="3" t="s">
        <v>7428</v>
      </c>
      <c r="G2759" s="3">
        <v>4697.8</v>
      </c>
      <c r="H2759" s="3">
        <v>10</v>
      </c>
      <c r="I2759" s="8" t="s">
        <v>7643</v>
      </c>
      <c r="J2759" s="3" t="s">
        <v>8162</v>
      </c>
      <c r="K2759" s="3" t="s">
        <v>8167</v>
      </c>
      <c r="L2759" s="3" t="s">
        <v>8170</v>
      </c>
      <c r="M2759" s="4">
        <v>46978</v>
      </c>
      <c r="N2759" s="32">
        <f>Table2[[#This Row],[Price]]*Table2[[#This Row],[Quantity Sold]]</f>
        <v>46978</v>
      </c>
      <c r="O2759" s="1">
        <f t="shared" si="353"/>
        <v>2024</v>
      </c>
      <c r="P2759" s="1" t="str">
        <f t="shared" si="354"/>
        <v>KIDS</v>
      </c>
      <c r="Q2759" s="1" t="str">
        <f t="shared" si="352"/>
        <v>Kids_T-Shirts</v>
      </c>
      <c r="T2759" s="1" t="str">
        <f t="shared" si="355"/>
        <v>LOW PRICE</v>
      </c>
      <c r="U2759" t="str">
        <f t="shared" si="359"/>
        <v>No Discount</v>
      </c>
      <c r="V2759" t="str">
        <f t="shared" si="356"/>
        <v>Other</v>
      </c>
      <c r="W2759" s="1" t="b">
        <f t="shared" si="357"/>
        <v>1</v>
      </c>
      <c r="X2759" t="b">
        <f t="shared" si="358"/>
        <v>0</v>
      </c>
    </row>
    <row r="2760" spans="1:24" ht="28.8" x14ac:dyDescent="0.3">
      <c r="A2760" s="2" t="s">
        <v>2735</v>
      </c>
      <c r="B2760" s="3" t="s">
        <v>6423</v>
      </c>
      <c r="C2760" s="3" t="s">
        <v>7408</v>
      </c>
      <c r="D2760" s="3" t="s">
        <v>7420</v>
      </c>
      <c r="E2760" s="3" t="s">
        <v>7426</v>
      </c>
      <c r="F2760" s="3" t="s">
        <v>7428</v>
      </c>
      <c r="G2760" s="3">
        <v>5017.3500000000004</v>
      </c>
      <c r="H2760" s="3">
        <v>6</v>
      </c>
      <c r="I2760" s="8" t="s">
        <v>7676</v>
      </c>
      <c r="J2760" s="3" t="s">
        <v>8165</v>
      </c>
      <c r="K2760" s="3" t="s">
        <v>8168</v>
      </c>
      <c r="L2760" s="3" t="s">
        <v>8170</v>
      </c>
      <c r="M2760" s="4">
        <v>30104.1</v>
      </c>
      <c r="N2760" s="32">
        <f>Table2[[#This Row],[Price]]*Table2[[#This Row],[Quantity Sold]]</f>
        <v>30104.100000000002</v>
      </c>
      <c r="O2760" s="1">
        <f t="shared" si="353"/>
        <v>2024</v>
      </c>
      <c r="P2760" s="1" t="str">
        <f t="shared" si="354"/>
        <v>WOMEN</v>
      </c>
      <c r="Q2760" s="1" t="str">
        <f t="shared" si="352"/>
        <v>Women_Tops</v>
      </c>
      <c r="T2760" s="1" t="str">
        <f t="shared" si="355"/>
        <v>LOW PRICE</v>
      </c>
      <c r="U2760" t="str">
        <f t="shared" si="359"/>
        <v>Discounted</v>
      </c>
      <c r="V2760" t="str">
        <f t="shared" si="356"/>
        <v>Other</v>
      </c>
      <c r="W2760" s="1" t="b">
        <f t="shared" si="357"/>
        <v>0</v>
      </c>
      <c r="X2760" t="b">
        <f t="shared" si="358"/>
        <v>0</v>
      </c>
    </row>
    <row r="2761" spans="1:24" ht="28.8" x14ac:dyDescent="0.3">
      <c r="A2761" s="2" t="s">
        <v>2736</v>
      </c>
      <c r="B2761" s="3" t="s">
        <v>6145</v>
      </c>
      <c r="C2761" s="3" t="s">
        <v>7408</v>
      </c>
      <c r="D2761" s="3" t="s">
        <v>7420</v>
      </c>
      <c r="E2761" s="3" t="s">
        <v>7423</v>
      </c>
      <c r="F2761" s="3" t="s">
        <v>7430</v>
      </c>
      <c r="G2761" s="3">
        <v>4716.0600000000004</v>
      </c>
      <c r="H2761" s="3">
        <v>16</v>
      </c>
      <c r="I2761" s="8" t="s">
        <v>7476</v>
      </c>
      <c r="J2761" s="3" t="s">
        <v>8164</v>
      </c>
      <c r="K2761" s="3" t="s">
        <v>8168</v>
      </c>
      <c r="L2761" s="3" t="s">
        <v>8170</v>
      </c>
      <c r="M2761" s="4">
        <v>75456.960000000006</v>
      </c>
      <c r="N2761" s="32">
        <f>Table2[[#This Row],[Price]]*Table2[[#This Row],[Quantity Sold]]</f>
        <v>75456.960000000006</v>
      </c>
      <c r="O2761" s="1">
        <f t="shared" si="353"/>
        <v>2022</v>
      </c>
      <c r="P2761" s="1" t="str">
        <f t="shared" si="354"/>
        <v>WOMEN</v>
      </c>
      <c r="Q2761" s="1" t="str">
        <f t="shared" si="352"/>
        <v>Women_Tops</v>
      </c>
      <c r="T2761" s="1" t="str">
        <f t="shared" si="355"/>
        <v>LOW PRICE</v>
      </c>
      <c r="U2761" t="str">
        <f t="shared" si="359"/>
        <v>No Discount</v>
      </c>
      <c r="V2761" t="str">
        <f t="shared" si="356"/>
        <v>Other</v>
      </c>
      <c r="W2761" s="1" t="b">
        <f t="shared" si="357"/>
        <v>1</v>
      </c>
      <c r="X2761" t="b">
        <f t="shared" si="358"/>
        <v>0</v>
      </c>
    </row>
    <row r="2762" spans="1:24" ht="28.8" x14ac:dyDescent="0.3">
      <c r="A2762" s="2" t="s">
        <v>2737</v>
      </c>
      <c r="B2762" s="3" t="s">
        <v>5720</v>
      </c>
      <c r="C2762" s="3" t="s">
        <v>7408</v>
      </c>
      <c r="D2762" s="3" t="s">
        <v>7422</v>
      </c>
      <c r="E2762" s="3" t="s">
        <v>7427</v>
      </c>
      <c r="F2762" s="3" t="s">
        <v>7431</v>
      </c>
      <c r="G2762" s="3">
        <v>11032.36</v>
      </c>
      <c r="H2762" s="3">
        <v>2</v>
      </c>
      <c r="I2762" s="8" t="s">
        <v>7486</v>
      </c>
      <c r="J2762" s="3" t="s">
        <v>8166</v>
      </c>
      <c r="K2762" s="3" t="s">
        <v>8168</v>
      </c>
      <c r="L2762" s="3" t="s">
        <v>8169</v>
      </c>
      <c r="M2762" s="4">
        <v>17651.61</v>
      </c>
      <c r="N2762" s="32">
        <f>Table2[[#This Row],[Price]]*Table2[[#This Row],[Quantity Sold]]</f>
        <v>22064.720000000001</v>
      </c>
      <c r="O2762" s="1">
        <f t="shared" si="353"/>
        <v>2023</v>
      </c>
      <c r="P2762" s="1" t="str">
        <f t="shared" si="354"/>
        <v>WOMEN</v>
      </c>
      <c r="Q2762" s="1" t="str">
        <f t="shared" si="352"/>
        <v>Women_Skirts</v>
      </c>
      <c r="T2762" s="1" t="str">
        <f t="shared" si="355"/>
        <v>HIGH PRICE</v>
      </c>
      <c r="U2762" t="str">
        <f t="shared" si="359"/>
        <v>Discounted</v>
      </c>
      <c r="V2762" t="str">
        <f t="shared" si="356"/>
        <v>Other</v>
      </c>
      <c r="W2762" s="1" t="b">
        <f t="shared" si="357"/>
        <v>0</v>
      </c>
      <c r="X2762" t="b">
        <f t="shared" si="358"/>
        <v>1</v>
      </c>
    </row>
    <row r="2763" spans="1:24" x14ac:dyDescent="0.3">
      <c r="A2763" s="2" t="s">
        <v>2738</v>
      </c>
      <c r="B2763" s="3" t="s">
        <v>6424</v>
      </c>
      <c r="C2763" s="3" t="s">
        <v>7405</v>
      </c>
      <c r="D2763" s="3" t="s">
        <v>7411</v>
      </c>
      <c r="E2763" s="3" t="s">
        <v>7423</v>
      </c>
      <c r="F2763" s="3" t="s">
        <v>7433</v>
      </c>
      <c r="G2763" s="3">
        <v>12874.13</v>
      </c>
      <c r="H2763" s="3">
        <v>15</v>
      </c>
      <c r="I2763" s="8" t="s">
        <v>7976</v>
      </c>
      <c r="J2763" s="3" t="s">
        <v>8164</v>
      </c>
      <c r="K2763" s="3" t="s">
        <v>8168</v>
      </c>
      <c r="L2763" s="3" t="s">
        <v>8169</v>
      </c>
      <c r="M2763" s="4">
        <v>154489.56</v>
      </c>
      <c r="N2763" s="32">
        <f>Table2[[#This Row],[Price]]*Table2[[#This Row],[Quantity Sold]]</f>
        <v>193111.94999999998</v>
      </c>
      <c r="O2763" s="1">
        <f t="shared" si="353"/>
        <v>2024</v>
      </c>
      <c r="P2763" s="1" t="str">
        <f t="shared" si="354"/>
        <v>MEN</v>
      </c>
      <c r="Q2763" s="1" t="str">
        <f t="shared" si="352"/>
        <v>Men_Pants</v>
      </c>
      <c r="T2763" s="1" t="str">
        <f t="shared" si="355"/>
        <v>HIGH PRICE</v>
      </c>
      <c r="U2763" t="str">
        <f t="shared" si="359"/>
        <v>No Discount</v>
      </c>
      <c r="V2763" t="str">
        <f t="shared" si="356"/>
        <v>Men's Discounted Item</v>
      </c>
      <c r="W2763" s="1" t="b">
        <f t="shared" si="357"/>
        <v>1</v>
      </c>
      <c r="X2763" t="b">
        <f t="shared" si="358"/>
        <v>1</v>
      </c>
    </row>
    <row r="2764" spans="1:24" ht="28.8" x14ac:dyDescent="0.3">
      <c r="A2764" s="2" t="s">
        <v>2739</v>
      </c>
      <c r="B2764" s="3" t="s">
        <v>6425</v>
      </c>
      <c r="C2764" s="3" t="s">
        <v>7408</v>
      </c>
      <c r="D2764" s="3" t="s">
        <v>7420</v>
      </c>
      <c r="E2764" s="3" t="s">
        <v>7423</v>
      </c>
      <c r="F2764" s="3" t="s">
        <v>7432</v>
      </c>
      <c r="G2764" s="3">
        <v>13343.91</v>
      </c>
      <c r="H2764" s="3">
        <v>12</v>
      </c>
      <c r="I2764" s="8" t="s">
        <v>7740</v>
      </c>
      <c r="J2764" s="3" t="s">
        <v>8164</v>
      </c>
      <c r="K2764" s="3" t="s">
        <v>8168</v>
      </c>
      <c r="L2764" s="3" t="s">
        <v>8169</v>
      </c>
      <c r="M2764" s="4">
        <v>128101.37</v>
      </c>
      <c r="N2764" s="32">
        <f>Table2[[#This Row],[Price]]*Table2[[#This Row],[Quantity Sold]]</f>
        <v>160126.91999999998</v>
      </c>
      <c r="O2764" s="1">
        <f t="shared" si="353"/>
        <v>2023</v>
      </c>
      <c r="P2764" s="1" t="str">
        <f t="shared" si="354"/>
        <v>WOMEN</v>
      </c>
      <c r="Q2764" s="1" t="str">
        <f t="shared" si="352"/>
        <v>Women_Tops</v>
      </c>
      <c r="T2764" s="1" t="str">
        <f t="shared" si="355"/>
        <v>HIGH PRICE</v>
      </c>
      <c r="U2764" t="str">
        <f t="shared" si="359"/>
        <v>Discounted</v>
      </c>
      <c r="V2764" t="str">
        <f t="shared" si="356"/>
        <v>Other</v>
      </c>
      <c r="W2764" s="1" t="b">
        <f t="shared" si="357"/>
        <v>1</v>
      </c>
      <c r="X2764" t="b">
        <f t="shared" si="358"/>
        <v>1</v>
      </c>
    </row>
    <row r="2765" spans="1:24" x14ac:dyDescent="0.3">
      <c r="A2765" s="2" t="s">
        <v>2740</v>
      </c>
      <c r="B2765" s="3" t="s">
        <v>3932</v>
      </c>
      <c r="C2765" s="3" t="s">
        <v>7405</v>
      </c>
      <c r="D2765" s="3" t="s">
        <v>7409</v>
      </c>
      <c r="E2765" s="3" t="s">
        <v>7425</v>
      </c>
      <c r="F2765" s="3" t="s">
        <v>7430</v>
      </c>
      <c r="G2765" s="3">
        <v>11764.42</v>
      </c>
      <c r="H2765" s="3">
        <v>2</v>
      </c>
      <c r="I2765" s="8" t="s">
        <v>7652</v>
      </c>
      <c r="J2765" s="3" t="s">
        <v>8162</v>
      </c>
      <c r="K2765" s="3" t="s">
        <v>8167</v>
      </c>
      <c r="L2765" s="3" t="s">
        <v>8170</v>
      </c>
      <c r="M2765" s="4">
        <v>23528.84</v>
      </c>
      <c r="N2765" s="32">
        <f>Table2[[#This Row],[Price]]*Table2[[#This Row],[Quantity Sold]]</f>
        <v>23528.84</v>
      </c>
      <c r="O2765" s="1">
        <f t="shared" si="353"/>
        <v>2023</v>
      </c>
      <c r="P2765" s="1" t="str">
        <f t="shared" si="354"/>
        <v>MEN</v>
      </c>
      <c r="Q2765" s="1" t="str">
        <f t="shared" si="352"/>
        <v>Men_Jackets</v>
      </c>
      <c r="T2765" s="1" t="str">
        <f t="shared" si="355"/>
        <v>HIGH PRICE</v>
      </c>
      <c r="U2765" t="str">
        <f t="shared" si="359"/>
        <v>No Discount</v>
      </c>
      <c r="V2765" t="str">
        <f t="shared" si="356"/>
        <v>Other</v>
      </c>
      <c r="W2765" s="1" t="b">
        <f t="shared" si="357"/>
        <v>0</v>
      </c>
      <c r="X2765" t="b">
        <f t="shared" si="358"/>
        <v>0</v>
      </c>
    </row>
    <row r="2766" spans="1:24" x14ac:dyDescent="0.3">
      <c r="A2766" s="2" t="s">
        <v>2741</v>
      </c>
      <c r="B2766" s="3" t="s">
        <v>6426</v>
      </c>
      <c r="C2766" s="3" t="s">
        <v>7405</v>
      </c>
      <c r="D2766" s="3" t="s">
        <v>7410</v>
      </c>
      <c r="E2766" s="3" t="s">
        <v>7424</v>
      </c>
      <c r="F2766" s="3" t="s">
        <v>7434</v>
      </c>
      <c r="G2766" s="3">
        <v>13889.22</v>
      </c>
      <c r="H2766" s="3">
        <v>18</v>
      </c>
      <c r="I2766" s="8" t="s">
        <v>7998</v>
      </c>
      <c r="J2766" s="3" t="s">
        <v>8162</v>
      </c>
      <c r="K2766" s="3" t="s">
        <v>8168</v>
      </c>
      <c r="L2766" s="3" t="s">
        <v>8169</v>
      </c>
      <c r="M2766" s="4">
        <v>200005.1</v>
      </c>
      <c r="N2766" s="32">
        <f>Table2[[#This Row],[Price]]*Table2[[#This Row],[Quantity Sold]]</f>
        <v>250005.96</v>
      </c>
      <c r="O2766" s="1">
        <f t="shared" si="353"/>
        <v>2024</v>
      </c>
      <c r="P2766" s="1" t="str">
        <f t="shared" si="354"/>
        <v>MEN</v>
      </c>
      <c r="Q2766" s="1" t="str">
        <f t="shared" si="352"/>
        <v>Men_Shirts</v>
      </c>
      <c r="T2766" s="1" t="str">
        <f t="shared" si="355"/>
        <v>HIGH PRICE</v>
      </c>
      <c r="U2766" t="str">
        <f t="shared" si="359"/>
        <v>Discounted</v>
      </c>
      <c r="V2766" t="str">
        <f t="shared" si="356"/>
        <v>Men's Discounted Item</v>
      </c>
      <c r="W2766" s="1" t="b">
        <f t="shared" si="357"/>
        <v>1</v>
      </c>
      <c r="X2766" t="b">
        <f t="shared" si="358"/>
        <v>1</v>
      </c>
    </row>
    <row r="2767" spans="1:24" x14ac:dyDescent="0.3">
      <c r="A2767" s="2" t="s">
        <v>2742</v>
      </c>
      <c r="B2767" s="3" t="s">
        <v>6427</v>
      </c>
      <c r="C2767" s="3" t="s">
        <v>7407</v>
      </c>
      <c r="D2767" s="3" t="s">
        <v>7413</v>
      </c>
      <c r="E2767" s="3" t="s">
        <v>7426</v>
      </c>
      <c r="F2767" s="3" t="s">
        <v>7429</v>
      </c>
      <c r="G2767" s="3">
        <v>15525.15</v>
      </c>
      <c r="H2767" s="3">
        <v>13</v>
      </c>
      <c r="I2767" s="8" t="s">
        <v>7997</v>
      </c>
      <c r="J2767" s="3" t="s">
        <v>8162</v>
      </c>
      <c r="K2767" s="3" t="s">
        <v>8167</v>
      </c>
      <c r="L2767" s="3" t="s">
        <v>8169</v>
      </c>
      <c r="M2767" s="4">
        <v>161461.56</v>
      </c>
      <c r="N2767" s="32">
        <f>Table2[[#This Row],[Price]]*Table2[[#This Row],[Quantity Sold]]</f>
        <v>201826.94999999998</v>
      </c>
      <c r="O2767" s="1">
        <f t="shared" si="353"/>
        <v>2023</v>
      </c>
      <c r="P2767" s="1" t="str">
        <f t="shared" si="354"/>
        <v>KIDS</v>
      </c>
      <c r="Q2767" s="1" t="str">
        <f t="shared" si="352"/>
        <v>Kids_Shorts</v>
      </c>
      <c r="T2767" s="1" t="str">
        <f t="shared" si="355"/>
        <v>HIGH PRICE</v>
      </c>
      <c r="U2767" t="str">
        <f t="shared" si="359"/>
        <v>No Discount</v>
      </c>
      <c r="V2767" t="str">
        <f t="shared" si="356"/>
        <v>Other</v>
      </c>
      <c r="W2767" s="1" t="b">
        <f t="shared" si="357"/>
        <v>1</v>
      </c>
      <c r="X2767" t="b">
        <f t="shared" si="358"/>
        <v>1</v>
      </c>
    </row>
    <row r="2768" spans="1:24" x14ac:dyDescent="0.3">
      <c r="A2768" s="2" t="s">
        <v>2743</v>
      </c>
      <c r="B2768" s="3" t="s">
        <v>4185</v>
      </c>
      <c r="C2768" s="3" t="s">
        <v>7405</v>
      </c>
      <c r="D2768" s="3" t="s">
        <v>7411</v>
      </c>
      <c r="E2768" s="3" t="s">
        <v>7427</v>
      </c>
      <c r="F2768" s="3" t="s">
        <v>7428</v>
      </c>
      <c r="G2768" s="3">
        <v>3300.08</v>
      </c>
      <c r="H2768" s="3">
        <v>10</v>
      </c>
      <c r="I2768" s="8" t="s">
        <v>8016</v>
      </c>
      <c r="J2768" s="3" t="s">
        <v>8166</v>
      </c>
      <c r="K2768" s="3" t="s">
        <v>8167</v>
      </c>
      <c r="L2768" s="3" t="s">
        <v>8170</v>
      </c>
      <c r="M2768" s="4">
        <v>33000.800000000003</v>
      </c>
      <c r="N2768" s="32">
        <f>Table2[[#This Row],[Price]]*Table2[[#This Row],[Quantity Sold]]</f>
        <v>33000.800000000003</v>
      </c>
      <c r="O2768" s="1">
        <f t="shared" si="353"/>
        <v>2023</v>
      </c>
      <c r="P2768" s="1" t="str">
        <f t="shared" si="354"/>
        <v>MEN</v>
      </c>
      <c r="Q2768" s="1" t="str">
        <f t="shared" si="352"/>
        <v>Men_Pants</v>
      </c>
      <c r="T2768" s="1" t="str">
        <f t="shared" si="355"/>
        <v>LOW PRICE</v>
      </c>
      <c r="U2768" t="str">
        <f t="shared" si="359"/>
        <v>Discounted</v>
      </c>
      <c r="V2768" t="str">
        <f t="shared" si="356"/>
        <v>Other</v>
      </c>
      <c r="W2768" s="1" t="b">
        <f t="shared" si="357"/>
        <v>1</v>
      </c>
      <c r="X2768" t="b">
        <f t="shared" si="358"/>
        <v>0</v>
      </c>
    </row>
    <row r="2769" spans="1:24" ht="28.8" x14ac:dyDescent="0.3">
      <c r="A2769" s="2" t="s">
        <v>2744</v>
      </c>
      <c r="B2769" s="3" t="s">
        <v>5271</v>
      </c>
      <c r="C2769" s="3" t="s">
        <v>7407</v>
      </c>
      <c r="D2769" s="3" t="s">
        <v>7418</v>
      </c>
      <c r="E2769" s="3" t="s">
        <v>7425</v>
      </c>
      <c r="F2769" s="3" t="s">
        <v>7428</v>
      </c>
      <c r="G2769" s="3">
        <v>11804.26</v>
      </c>
      <c r="H2769" s="3">
        <v>18</v>
      </c>
      <c r="I2769" s="8" t="s">
        <v>7806</v>
      </c>
      <c r="J2769" s="3" t="s">
        <v>8162</v>
      </c>
      <c r="K2769" s="3" t="s">
        <v>8168</v>
      </c>
      <c r="L2769" s="3" t="s">
        <v>8169</v>
      </c>
      <c r="M2769" s="4">
        <v>169981.51</v>
      </c>
      <c r="N2769" s="32">
        <f>Table2[[#This Row],[Price]]*Table2[[#This Row],[Quantity Sold]]</f>
        <v>212476.68</v>
      </c>
      <c r="O2769" s="1">
        <f t="shared" si="353"/>
        <v>2024</v>
      </c>
      <c r="P2769" s="1" t="str">
        <f t="shared" si="354"/>
        <v>KIDS</v>
      </c>
      <c r="Q2769" s="1" t="str">
        <f t="shared" si="352"/>
        <v>Kids_Sweaters</v>
      </c>
      <c r="T2769" s="1" t="str">
        <f t="shared" si="355"/>
        <v>HIGH PRICE</v>
      </c>
      <c r="U2769" t="str">
        <f t="shared" si="359"/>
        <v>No Discount</v>
      </c>
      <c r="V2769" t="str">
        <f t="shared" si="356"/>
        <v>Other</v>
      </c>
      <c r="W2769" s="1" t="b">
        <f t="shared" si="357"/>
        <v>1</v>
      </c>
      <c r="X2769" t="b">
        <f t="shared" si="358"/>
        <v>1</v>
      </c>
    </row>
    <row r="2770" spans="1:24" ht="28.8" x14ac:dyDescent="0.3">
      <c r="A2770" s="2" t="s">
        <v>2745</v>
      </c>
      <c r="B2770" s="3" t="s">
        <v>6428</v>
      </c>
      <c r="C2770" s="3" t="s">
        <v>7406</v>
      </c>
      <c r="D2770" s="3" t="s">
        <v>7416</v>
      </c>
      <c r="E2770" s="3" t="s">
        <v>7427</v>
      </c>
      <c r="F2770" s="3" t="s">
        <v>7428</v>
      </c>
      <c r="G2770" s="3">
        <v>14002.1</v>
      </c>
      <c r="H2770" s="3">
        <v>20</v>
      </c>
      <c r="I2770" s="8" t="s">
        <v>7771</v>
      </c>
      <c r="J2770" s="3" t="s">
        <v>8163</v>
      </c>
      <c r="K2770" s="3" t="s">
        <v>8167</v>
      </c>
      <c r="L2770" s="3" t="s">
        <v>8169</v>
      </c>
      <c r="M2770" s="4">
        <v>224033.6</v>
      </c>
      <c r="N2770" s="32">
        <f>Table2[[#This Row],[Price]]*Table2[[#This Row],[Quantity Sold]]</f>
        <v>280042</v>
      </c>
      <c r="O2770" s="1">
        <f t="shared" si="353"/>
        <v>2024</v>
      </c>
      <c r="P2770" s="1" t="str">
        <f t="shared" si="354"/>
        <v>ACCESSORIES</v>
      </c>
      <c r="Q2770" s="1" t="str">
        <f t="shared" ref="Q2770:Q2833" si="360">CONCATENATE(C2770, "_",D2770)</f>
        <v>Accessories_Belts</v>
      </c>
      <c r="T2770" s="1" t="str">
        <f t="shared" si="355"/>
        <v>HIGH PRICE</v>
      </c>
      <c r="U2770" t="str">
        <f t="shared" si="359"/>
        <v>Discounted</v>
      </c>
      <c r="V2770" t="str">
        <f t="shared" si="356"/>
        <v>Other</v>
      </c>
      <c r="W2770" s="1" t="b">
        <f t="shared" si="357"/>
        <v>1</v>
      </c>
      <c r="X2770" t="b">
        <f t="shared" si="358"/>
        <v>1</v>
      </c>
    </row>
    <row r="2771" spans="1:24" ht="28.8" x14ac:dyDescent="0.3">
      <c r="A2771" s="2" t="s">
        <v>2746</v>
      </c>
      <c r="B2771" s="3" t="s">
        <v>6429</v>
      </c>
      <c r="C2771" s="3" t="s">
        <v>7408</v>
      </c>
      <c r="D2771" s="3" t="s">
        <v>7422</v>
      </c>
      <c r="E2771" s="3" t="s">
        <v>7427</v>
      </c>
      <c r="F2771" s="3" t="s">
        <v>7434</v>
      </c>
      <c r="G2771" s="3">
        <v>6423.37</v>
      </c>
      <c r="H2771" s="3">
        <v>4</v>
      </c>
      <c r="I2771" s="8" t="s">
        <v>7566</v>
      </c>
      <c r="J2771" s="3" t="s">
        <v>8162</v>
      </c>
      <c r="K2771" s="3" t="s">
        <v>8168</v>
      </c>
      <c r="L2771" s="3" t="s">
        <v>8170</v>
      </c>
      <c r="M2771" s="4">
        <v>25693.48</v>
      </c>
      <c r="N2771" s="32">
        <f>Table2[[#This Row],[Price]]*Table2[[#This Row],[Quantity Sold]]</f>
        <v>25693.48</v>
      </c>
      <c r="O2771" s="1">
        <f t="shared" si="353"/>
        <v>2024</v>
      </c>
      <c r="P2771" s="1" t="str">
        <f t="shared" si="354"/>
        <v>WOMEN</v>
      </c>
      <c r="Q2771" s="1" t="str">
        <f t="shared" si="360"/>
        <v>Women_Skirts</v>
      </c>
      <c r="T2771" s="1" t="str">
        <f t="shared" si="355"/>
        <v>LOW PRICE</v>
      </c>
      <c r="U2771" t="str">
        <f t="shared" si="359"/>
        <v>No Discount</v>
      </c>
      <c r="V2771" t="str">
        <f t="shared" si="356"/>
        <v>Other</v>
      </c>
      <c r="W2771" s="1" t="b">
        <f t="shared" si="357"/>
        <v>0</v>
      </c>
      <c r="X2771" t="b">
        <f t="shared" si="358"/>
        <v>0</v>
      </c>
    </row>
    <row r="2772" spans="1:24" ht="28.8" x14ac:dyDescent="0.3">
      <c r="A2772" s="2" t="s">
        <v>2747</v>
      </c>
      <c r="B2772" s="3" t="s">
        <v>6430</v>
      </c>
      <c r="C2772" s="3" t="s">
        <v>7406</v>
      </c>
      <c r="D2772" s="3" t="s">
        <v>7412</v>
      </c>
      <c r="E2772" s="3" t="s">
        <v>7426</v>
      </c>
      <c r="F2772" s="3" t="s">
        <v>7431</v>
      </c>
      <c r="G2772" s="3">
        <v>2416.13</v>
      </c>
      <c r="H2772" s="3">
        <v>16</v>
      </c>
      <c r="I2772" s="8" t="s">
        <v>8012</v>
      </c>
      <c r="J2772" s="3" t="s">
        <v>8166</v>
      </c>
      <c r="K2772" s="3" t="s">
        <v>8167</v>
      </c>
      <c r="L2772" s="3" t="s">
        <v>8170</v>
      </c>
      <c r="M2772" s="4">
        <v>38658.080000000002</v>
      </c>
      <c r="N2772" s="32">
        <f>Table2[[#This Row],[Price]]*Table2[[#This Row],[Quantity Sold]]</f>
        <v>38658.080000000002</v>
      </c>
      <c r="O2772" s="1">
        <f t="shared" si="353"/>
        <v>2023</v>
      </c>
      <c r="P2772" s="1" t="str">
        <f t="shared" si="354"/>
        <v>ACCESSORIES</v>
      </c>
      <c r="Q2772" s="1" t="str">
        <f t="shared" si="360"/>
        <v>Accessories_Hats</v>
      </c>
      <c r="T2772" s="1" t="str">
        <f t="shared" si="355"/>
        <v>LOW PRICE</v>
      </c>
      <c r="U2772" t="str">
        <f t="shared" si="359"/>
        <v>Discounted</v>
      </c>
      <c r="V2772" t="str">
        <f t="shared" si="356"/>
        <v>Other</v>
      </c>
      <c r="W2772" s="1" t="b">
        <f t="shared" si="357"/>
        <v>1</v>
      </c>
      <c r="X2772" t="b">
        <f t="shared" si="358"/>
        <v>0</v>
      </c>
    </row>
    <row r="2773" spans="1:24" ht="28.8" x14ac:dyDescent="0.3">
      <c r="A2773" s="2" t="s">
        <v>2748</v>
      </c>
      <c r="B2773" s="3" t="s">
        <v>6278</v>
      </c>
      <c r="C2773" s="3" t="s">
        <v>7407</v>
      </c>
      <c r="D2773" s="3" t="s">
        <v>7418</v>
      </c>
      <c r="E2773" s="3" t="s">
        <v>7423</v>
      </c>
      <c r="F2773" s="3" t="s">
        <v>7429</v>
      </c>
      <c r="G2773" s="3">
        <v>16341.04</v>
      </c>
      <c r="H2773" s="3">
        <v>5</v>
      </c>
      <c r="I2773" s="8" t="s">
        <v>7991</v>
      </c>
      <c r="J2773" s="3" t="s">
        <v>8166</v>
      </c>
      <c r="K2773" s="3" t="s">
        <v>8168</v>
      </c>
      <c r="L2773" s="3" t="s">
        <v>8170</v>
      </c>
      <c r="M2773" s="4">
        <v>81705.2</v>
      </c>
      <c r="N2773" s="32">
        <f>Table2[[#This Row],[Price]]*Table2[[#This Row],[Quantity Sold]]</f>
        <v>81705.200000000012</v>
      </c>
      <c r="O2773" s="1">
        <f t="shared" si="353"/>
        <v>2024</v>
      </c>
      <c r="P2773" s="1" t="str">
        <f t="shared" si="354"/>
        <v>KIDS</v>
      </c>
      <c r="Q2773" s="1" t="str">
        <f t="shared" si="360"/>
        <v>Kids_Sweaters</v>
      </c>
      <c r="T2773" s="1" t="str">
        <f t="shared" si="355"/>
        <v>HIGH PRICE</v>
      </c>
      <c r="U2773" t="str">
        <f t="shared" si="359"/>
        <v>Discounted</v>
      </c>
      <c r="V2773" t="str">
        <f t="shared" si="356"/>
        <v>Other</v>
      </c>
      <c r="W2773" s="1" t="b">
        <f t="shared" si="357"/>
        <v>0</v>
      </c>
      <c r="X2773" t="b">
        <f t="shared" si="358"/>
        <v>0</v>
      </c>
    </row>
    <row r="2774" spans="1:24" ht="28.8" x14ac:dyDescent="0.3">
      <c r="A2774" s="2" t="s">
        <v>2749</v>
      </c>
      <c r="B2774" s="3" t="s">
        <v>6431</v>
      </c>
      <c r="C2774" s="3" t="s">
        <v>7407</v>
      </c>
      <c r="D2774" s="3" t="s">
        <v>7418</v>
      </c>
      <c r="E2774" s="3" t="s">
        <v>7423</v>
      </c>
      <c r="F2774" s="3" t="s">
        <v>7430</v>
      </c>
      <c r="G2774" s="3">
        <v>5761.03</v>
      </c>
      <c r="H2774" s="3">
        <v>20</v>
      </c>
      <c r="I2774" s="8" t="s">
        <v>7982</v>
      </c>
      <c r="J2774" s="3" t="s">
        <v>8162</v>
      </c>
      <c r="K2774" s="3" t="s">
        <v>8168</v>
      </c>
      <c r="L2774" s="3" t="s">
        <v>8169</v>
      </c>
      <c r="M2774" s="4">
        <v>92176.48</v>
      </c>
      <c r="N2774" s="32">
        <f>Table2[[#This Row],[Price]]*Table2[[#This Row],[Quantity Sold]]</f>
        <v>115220.59999999999</v>
      </c>
      <c r="O2774" s="1">
        <f t="shared" si="353"/>
        <v>2023</v>
      </c>
      <c r="P2774" s="1" t="str">
        <f t="shared" si="354"/>
        <v>KIDS</v>
      </c>
      <c r="Q2774" s="1" t="str">
        <f t="shared" si="360"/>
        <v>Kids_Sweaters</v>
      </c>
      <c r="T2774" s="1" t="str">
        <f t="shared" si="355"/>
        <v>LOW PRICE</v>
      </c>
      <c r="U2774" t="str">
        <f t="shared" si="359"/>
        <v>Discounted</v>
      </c>
      <c r="V2774" t="str">
        <f t="shared" si="356"/>
        <v>Other</v>
      </c>
      <c r="W2774" s="1" t="b">
        <f t="shared" si="357"/>
        <v>1</v>
      </c>
      <c r="X2774" t="b">
        <f t="shared" si="358"/>
        <v>1</v>
      </c>
    </row>
    <row r="2775" spans="1:24" x14ac:dyDescent="0.3">
      <c r="A2775" s="2" t="s">
        <v>2750</v>
      </c>
      <c r="B2775" s="3" t="s">
        <v>6432</v>
      </c>
      <c r="C2775" s="3" t="s">
        <v>7407</v>
      </c>
      <c r="D2775" s="3" t="s">
        <v>7417</v>
      </c>
      <c r="E2775" s="3" t="s">
        <v>7425</v>
      </c>
      <c r="F2775" s="3" t="s">
        <v>7433</v>
      </c>
      <c r="G2775" s="3">
        <v>2016.9</v>
      </c>
      <c r="H2775" s="3">
        <v>3</v>
      </c>
      <c r="I2775" s="8" t="s">
        <v>7775</v>
      </c>
      <c r="J2775" s="3" t="s">
        <v>8163</v>
      </c>
      <c r="K2775" s="3" t="s">
        <v>8168</v>
      </c>
      <c r="L2775" s="3" t="s">
        <v>8169</v>
      </c>
      <c r="M2775" s="4">
        <v>4840.5600000000004</v>
      </c>
      <c r="N2775" s="32">
        <f>Table2[[#This Row],[Price]]*Table2[[#This Row],[Quantity Sold]]</f>
        <v>6050.7000000000007</v>
      </c>
      <c r="O2775" s="1">
        <f t="shared" si="353"/>
        <v>2024</v>
      </c>
      <c r="P2775" s="1" t="str">
        <f t="shared" si="354"/>
        <v>KIDS</v>
      </c>
      <c r="Q2775" s="1" t="str">
        <f t="shared" si="360"/>
        <v>Kids_Shoes</v>
      </c>
      <c r="T2775" s="1" t="str">
        <f t="shared" si="355"/>
        <v>LOW PRICE</v>
      </c>
      <c r="U2775" t="str">
        <f t="shared" si="359"/>
        <v>No Discount</v>
      </c>
      <c r="V2775" t="str">
        <f t="shared" si="356"/>
        <v>Other</v>
      </c>
      <c r="W2775" s="1" t="b">
        <f t="shared" si="357"/>
        <v>0</v>
      </c>
      <c r="X2775" t="b">
        <f t="shared" si="358"/>
        <v>1</v>
      </c>
    </row>
    <row r="2776" spans="1:24" ht="28.8" x14ac:dyDescent="0.3">
      <c r="A2776" s="2" t="s">
        <v>2751</v>
      </c>
      <c r="B2776" s="3" t="s">
        <v>6433</v>
      </c>
      <c r="C2776" s="3" t="s">
        <v>7408</v>
      </c>
      <c r="D2776" s="3" t="s">
        <v>7419</v>
      </c>
      <c r="E2776" s="3" t="s">
        <v>7425</v>
      </c>
      <c r="F2776" s="3" t="s">
        <v>7428</v>
      </c>
      <c r="G2776" s="3">
        <v>6170.22</v>
      </c>
      <c r="H2776" s="3">
        <v>19</v>
      </c>
      <c r="I2776" s="8" t="s">
        <v>7913</v>
      </c>
      <c r="J2776" s="3" t="s">
        <v>8162</v>
      </c>
      <c r="K2776" s="3" t="s">
        <v>8167</v>
      </c>
      <c r="L2776" s="3" t="s">
        <v>8170</v>
      </c>
      <c r="M2776" s="4">
        <v>117234.18</v>
      </c>
      <c r="N2776" s="32">
        <f>Table2[[#This Row],[Price]]*Table2[[#This Row],[Quantity Sold]]</f>
        <v>117234.18000000001</v>
      </c>
      <c r="O2776" s="1">
        <f t="shared" si="353"/>
        <v>2023</v>
      </c>
      <c r="P2776" s="1" t="str">
        <f t="shared" si="354"/>
        <v>WOMEN</v>
      </c>
      <c r="Q2776" s="1" t="str">
        <f t="shared" si="360"/>
        <v>Women_Dresses</v>
      </c>
      <c r="T2776" s="1" t="str">
        <f t="shared" si="355"/>
        <v>LOW PRICE</v>
      </c>
      <c r="U2776" t="str">
        <f t="shared" si="359"/>
        <v>No Discount</v>
      </c>
      <c r="V2776" t="str">
        <f t="shared" si="356"/>
        <v>Other</v>
      </c>
      <c r="W2776" s="1" t="b">
        <f t="shared" si="357"/>
        <v>1</v>
      </c>
      <c r="X2776" t="b">
        <f t="shared" si="358"/>
        <v>0</v>
      </c>
    </row>
    <row r="2777" spans="1:24" x14ac:dyDescent="0.3">
      <c r="A2777" s="2" t="s">
        <v>2752</v>
      </c>
      <c r="B2777" s="3" t="s">
        <v>6434</v>
      </c>
      <c r="C2777" s="3" t="s">
        <v>7405</v>
      </c>
      <c r="D2777" s="3" t="s">
        <v>7417</v>
      </c>
      <c r="E2777" s="3" t="s">
        <v>7423</v>
      </c>
      <c r="F2777" s="3" t="s">
        <v>7428</v>
      </c>
      <c r="G2777" s="3">
        <v>11458.15</v>
      </c>
      <c r="H2777" s="3">
        <v>19</v>
      </c>
      <c r="I2777" s="8" t="s">
        <v>7727</v>
      </c>
      <c r="J2777" s="3" t="s">
        <v>8166</v>
      </c>
      <c r="K2777" s="3" t="s">
        <v>8167</v>
      </c>
      <c r="L2777" s="3" t="s">
        <v>8169</v>
      </c>
      <c r="M2777" s="4">
        <v>174163.88</v>
      </c>
      <c r="N2777" s="32">
        <f>Table2[[#This Row],[Price]]*Table2[[#This Row],[Quantity Sold]]</f>
        <v>217704.85</v>
      </c>
      <c r="O2777" s="1">
        <f t="shared" si="353"/>
        <v>2023</v>
      </c>
      <c r="P2777" s="1" t="str">
        <f t="shared" si="354"/>
        <v>MEN</v>
      </c>
      <c r="Q2777" s="1" t="str">
        <f t="shared" si="360"/>
        <v>Men_Shoes</v>
      </c>
      <c r="T2777" s="1" t="str">
        <f t="shared" si="355"/>
        <v>HIGH PRICE</v>
      </c>
      <c r="U2777" t="str">
        <f t="shared" si="359"/>
        <v>No Discount</v>
      </c>
      <c r="V2777" t="str">
        <f t="shared" si="356"/>
        <v>Men's Discounted Item</v>
      </c>
      <c r="W2777" s="1" t="b">
        <f t="shared" si="357"/>
        <v>1</v>
      </c>
      <c r="X2777" t="b">
        <f t="shared" si="358"/>
        <v>1</v>
      </c>
    </row>
    <row r="2778" spans="1:24" ht="28.8" x14ac:dyDescent="0.3">
      <c r="A2778" s="2" t="s">
        <v>2753</v>
      </c>
      <c r="B2778" s="3" t="s">
        <v>6435</v>
      </c>
      <c r="C2778" s="3" t="s">
        <v>7408</v>
      </c>
      <c r="D2778" s="3" t="s">
        <v>7417</v>
      </c>
      <c r="E2778" s="3" t="s">
        <v>7423</v>
      </c>
      <c r="F2778" s="3" t="s">
        <v>7432</v>
      </c>
      <c r="G2778" s="3">
        <v>14664.44</v>
      </c>
      <c r="H2778" s="3">
        <v>2</v>
      </c>
      <c r="I2778" s="8" t="s">
        <v>7885</v>
      </c>
      <c r="J2778" s="3" t="s">
        <v>8165</v>
      </c>
      <c r="K2778" s="3" t="s">
        <v>8167</v>
      </c>
      <c r="L2778" s="3" t="s">
        <v>8169</v>
      </c>
      <c r="M2778" s="4">
        <v>23463.27</v>
      </c>
      <c r="N2778" s="32">
        <f>Table2[[#This Row],[Price]]*Table2[[#This Row],[Quantity Sold]]</f>
        <v>29328.880000000001</v>
      </c>
      <c r="O2778" s="1">
        <f t="shared" si="353"/>
        <v>2023</v>
      </c>
      <c r="P2778" s="1" t="str">
        <f t="shared" si="354"/>
        <v>WOMEN</v>
      </c>
      <c r="Q2778" s="1" t="str">
        <f t="shared" si="360"/>
        <v>Women_Shoes</v>
      </c>
      <c r="T2778" s="1" t="str">
        <f t="shared" si="355"/>
        <v>HIGH PRICE</v>
      </c>
      <c r="U2778" t="str">
        <f t="shared" si="359"/>
        <v>Discounted</v>
      </c>
      <c r="V2778" t="str">
        <f t="shared" si="356"/>
        <v>Other</v>
      </c>
      <c r="W2778" s="1" t="b">
        <f t="shared" si="357"/>
        <v>0</v>
      </c>
      <c r="X2778" t="b">
        <f t="shared" si="358"/>
        <v>1</v>
      </c>
    </row>
    <row r="2779" spans="1:24" ht="28.8" x14ac:dyDescent="0.3">
      <c r="A2779" s="2" t="s">
        <v>2754</v>
      </c>
      <c r="B2779" s="3" t="s">
        <v>6436</v>
      </c>
      <c r="C2779" s="3" t="s">
        <v>7408</v>
      </c>
      <c r="D2779" s="3" t="s">
        <v>7417</v>
      </c>
      <c r="E2779" s="3" t="s">
        <v>7425</v>
      </c>
      <c r="F2779" s="3" t="s">
        <v>7434</v>
      </c>
      <c r="G2779" s="3">
        <v>13288.3</v>
      </c>
      <c r="H2779" s="3">
        <v>7</v>
      </c>
      <c r="I2779" s="8" t="s">
        <v>7815</v>
      </c>
      <c r="J2779" s="3" t="s">
        <v>8164</v>
      </c>
      <c r="K2779" s="3" t="s">
        <v>8167</v>
      </c>
      <c r="L2779" s="3" t="s">
        <v>8170</v>
      </c>
      <c r="M2779" s="4">
        <v>93018.1</v>
      </c>
      <c r="N2779" s="32">
        <f>Table2[[#This Row],[Price]]*Table2[[#This Row],[Quantity Sold]]</f>
        <v>93018.099999999991</v>
      </c>
      <c r="O2779" s="1">
        <f t="shared" si="353"/>
        <v>2023</v>
      </c>
      <c r="P2779" s="1" t="str">
        <f t="shared" si="354"/>
        <v>WOMEN</v>
      </c>
      <c r="Q2779" s="1" t="str">
        <f t="shared" si="360"/>
        <v>Women_Shoes</v>
      </c>
      <c r="T2779" s="1" t="str">
        <f t="shared" si="355"/>
        <v>HIGH PRICE</v>
      </c>
      <c r="U2779" t="str">
        <f t="shared" si="359"/>
        <v>Discounted</v>
      </c>
      <c r="V2779" t="str">
        <f t="shared" si="356"/>
        <v>Other</v>
      </c>
      <c r="W2779" s="1" t="b">
        <f t="shared" si="357"/>
        <v>0</v>
      </c>
      <c r="X2779" t="b">
        <f t="shared" si="358"/>
        <v>0</v>
      </c>
    </row>
    <row r="2780" spans="1:24" ht="28.8" x14ac:dyDescent="0.3">
      <c r="A2780" s="2" t="s">
        <v>2755</v>
      </c>
      <c r="B2780" s="3" t="s">
        <v>6437</v>
      </c>
      <c r="C2780" s="3" t="s">
        <v>7406</v>
      </c>
      <c r="D2780" s="3" t="s">
        <v>7421</v>
      </c>
      <c r="E2780" s="3" t="s">
        <v>7423</v>
      </c>
      <c r="F2780" s="3" t="s">
        <v>7429</v>
      </c>
      <c r="G2780" s="3">
        <v>2139.7399999999998</v>
      </c>
      <c r="H2780" s="3">
        <v>13</v>
      </c>
      <c r="I2780" s="8" t="s">
        <v>8091</v>
      </c>
      <c r="J2780" s="3" t="s">
        <v>8166</v>
      </c>
      <c r="K2780" s="3" t="s">
        <v>8168</v>
      </c>
      <c r="L2780" s="3" t="s">
        <v>8170</v>
      </c>
      <c r="M2780" s="4">
        <v>27816.62</v>
      </c>
      <c r="N2780" s="32">
        <f>Table2[[#This Row],[Price]]*Table2[[#This Row],[Quantity Sold]]</f>
        <v>27816.619999999995</v>
      </c>
      <c r="O2780" s="1">
        <f t="shared" si="353"/>
        <v>2023</v>
      </c>
      <c r="P2780" s="1" t="str">
        <f t="shared" si="354"/>
        <v>ACCESSORIES</v>
      </c>
      <c r="Q2780" s="1" t="str">
        <f t="shared" si="360"/>
        <v>Accessories_Scarves</v>
      </c>
      <c r="T2780" s="1" t="str">
        <f t="shared" si="355"/>
        <v>LOW PRICE</v>
      </c>
      <c r="U2780" t="str">
        <f t="shared" si="359"/>
        <v>Discounted</v>
      </c>
      <c r="V2780" t="str">
        <f t="shared" si="356"/>
        <v>Other</v>
      </c>
      <c r="W2780" s="1" t="b">
        <f t="shared" si="357"/>
        <v>1</v>
      </c>
      <c r="X2780" t="b">
        <f t="shared" si="358"/>
        <v>0</v>
      </c>
    </row>
    <row r="2781" spans="1:24" ht="28.8" x14ac:dyDescent="0.3">
      <c r="A2781" s="2" t="s">
        <v>2756</v>
      </c>
      <c r="B2781" s="3" t="s">
        <v>6438</v>
      </c>
      <c r="C2781" s="3" t="s">
        <v>7406</v>
      </c>
      <c r="D2781" s="3" t="s">
        <v>7412</v>
      </c>
      <c r="E2781" s="3" t="s">
        <v>7425</v>
      </c>
      <c r="F2781" s="3" t="s">
        <v>7431</v>
      </c>
      <c r="G2781" s="3">
        <v>1796.12</v>
      </c>
      <c r="H2781" s="3">
        <v>17</v>
      </c>
      <c r="I2781" s="8" t="s">
        <v>7749</v>
      </c>
      <c r="J2781" s="3" t="s">
        <v>8166</v>
      </c>
      <c r="K2781" s="3" t="s">
        <v>8167</v>
      </c>
      <c r="L2781" s="3" t="s">
        <v>8169</v>
      </c>
      <c r="M2781" s="4">
        <v>24426.9</v>
      </c>
      <c r="N2781" s="32">
        <f>Table2[[#This Row],[Price]]*Table2[[#This Row],[Quantity Sold]]</f>
        <v>30534.039999999997</v>
      </c>
      <c r="O2781" s="1">
        <f t="shared" si="353"/>
        <v>2024</v>
      </c>
      <c r="P2781" s="1" t="str">
        <f t="shared" si="354"/>
        <v>ACCESSORIES</v>
      </c>
      <c r="Q2781" s="1" t="str">
        <f t="shared" si="360"/>
        <v>Accessories_Hats</v>
      </c>
      <c r="T2781" s="1" t="str">
        <f t="shared" si="355"/>
        <v>LOW PRICE</v>
      </c>
      <c r="U2781" t="str">
        <f t="shared" si="359"/>
        <v>No Discount</v>
      </c>
      <c r="V2781" t="str">
        <f t="shared" si="356"/>
        <v>Other</v>
      </c>
      <c r="W2781" s="1" t="b">
        <f t="shared" si="357"/>
        <v>1</v>
      </c>
      <c r="X2781" t="b">
        <f t="shared" si="358"/>
        <v>1</v>
      </c>
    </row>
    <row r="2782" spans="1:24" x14ac:dyDescent="0.3">
      <c r="A2782" s="2" t="s">
        <v>2757</v>
      </c>
      <c r="B2782" s="3" t="s">
        <v>4980</v>
      </c>
      <c r="C2782" s="3" t="s">
        <v>7407</v>
      </c>
      <c r="D2782" s="3" t="s">
        <v>7413</v>
      </c>
      <c r="E2782" s="3" t="s">
        <v>7424</v>
      </c>
      <c r="F2782" s="3" t="s">
        <v>7433</v>
      </c>
      <c r="G2782" s="3">
        <v>1482.38</v>
      </c>
      <c r="H2782" s="3">
        <v>9</v>
      </c>
      <c r="I2782" s="8" t="s">
        <v>7716</v>
      </c>
      <c r="J2782" s="3" t="s">
        <v>8163</v>
      </c>
      <c r="K2782" s="3" t="s">
        <v>8167</v>
      </c>
      <c r="L2782" s="3" t="s">
        <v>8169</v>
      </c>
      <c r="M2782" s="4">
        <v>10672.97</v>
      </c>
      <c r="N2782" s="32">
        <f>Table2[[#This Row],[Price]]*Table2[[#This Row],[Quantity Sold]]</f>
        <v>13341.420000000002</v>
      </c>
      <c r="O2782" s="1">
        <f t="shared" si="353"/>
        <v>2024</v>
      </c>
      <c r="P2782" s="1" t="str">
        <f t="shared" si="354"/>
        <v>KIDS</v>
      </c>
      <c r="Q2782" s="1" t="str">
        <f t="shared" si="360"/>
        <v>Kids_Shorts</v>
      </c>
      <c r="T2782" s="1" t="str">
        <f t="shared" si="355"/>
        <v>LOW PRICE</v>
      </c>
      <c r="U2782" t="str">
        <f t="shared" si="359"/>
        <v>Discounted</v>
      </c>
      <c r="V2782" t="str">
        <f t="shared" si="356"/>
        <v>Other</v>
      </c>
      <c r="W2782" s="1" t="b">
        <f t="shared" si="357"/>
        <v>0</v>
      </c>
      <c r="X2782" t="b">
        <f t="shared" si="358"/>
        <v>1</v>
      </c>
    </row>
    <row r="2783" spans="1:24" ht="28.8" x14ac:dyDescent="0.3">
      <c r="A2783" s="2" t="s">
        <v>2758</v>
      </c>
      <c r="B2783" s="3" t="s">
        <v>5500</v>
      </c>
      <c r="C2783" s="3" t="s">
        <v>7408</v>
      </c>
      <c r="D2783" s="3" t="s">
        <v>7419</v>
      </c>
      <c r="E2783" s="3" t="s">
        <v>7424</v>
      </c>
      <c r="F2783" s="3" t="s">
        <v>7429</v>
      </c>
      <c r="G2783" s="3">
        <v>15479.5</v>
      </c>
      <c r="H2783" s="3">
        <v>4</v>
      </c>
      <c r="I2783" s="8" t="s">
        <v>7929</v>
      </c>
      <c r="J2783" s="3" t="s">
        <v>8163</v>
      </c>
      <c r="K2783" s="3" t="s">
        <v>8167</v>
      </c>
      <c r="L2783" s="3" t="s">
        <v>8169</v>
      </c>
      <c r="M2783" s="4">
        <v>49534.400000000001</v>
      </c>
      <c r="N2783" s="32">
        <f>Table2[[#This Row],[Price]]*Table2[[#This Row],[Quantity Sold]]</f>
        <v>61918</v>
      </c>
      <c r="O2783" s="1">
        <f t="shared" si="353"/>
        <v>2024</v>
      </c>
      <c r="P2783" s="1" t="str">
        <f t="shared" si="354"/>
        <v>WOMEN</v>
      </c>
      <c r="Q2783" s="1" t="str">
        <f t="shared" si="360"/>
        <v>Women_Dresses</v>
      </c>
      <c r="T2783" s="1" t="str">
        <f t="shared" si="355"/>
        <v>HIGH PRICE</v>
      </c>
      <c r="U2783" t="str">
        <f t="shared" si="359"/>
        <v>Discounted</v>
      </c>
      <c r="V2783" t="str">
        <f t="shared" si="356"/>
        <v>Other</v>
      </c>
      <c r="W2783" s="1" t="b">
        <f t="shared" si="357"/>
        <v>0</v>
      </c>
      <c r="X2783" t="b">
        <f t="shared" si="358"/>
        <v>1</v>
      </c>
    </row>
    <row r="2784" spans="1:24" ht="28.8" x14ac:dyDescent="0.3">
      <c r="A2784" s="2" t="s">
        <v>2759</v>
      </c>
      <c r="B2784" s="3" t="s">
        <v>6439</v>
      </c>
      <c r="C2784" s="3" t="s">
        <v>7408</v>
      </c>
      <c r="D2784" s="3" t="s">
        <v>7417</v>
      </c>
      <c r="E2784" s="3" t="s">
        <v>7426</v>
      </c>
      <c r="F2784" s="3" t="s">
        <v>7434</v>
      </c>
      <c r="G2784" s="3">
        <v>9427.14</v>
      </c>
      <c r="H2784" s="3">
        <v>13</v>
      </c>
      <c r="I2784" s="8" t="s">
        <v>7495</v>
      </c>
      <c r="J2784" s="3" t="s">
        <v>8164</v>
      </c>
      <c r="K2784" s="3" t="s">
        <v>8168</v>
      </c>
      <c r="L2784" s="3" t="s">
        <v>8169</v>
      </c>
      <c r="M2784" s="4">
        <v>98042.09</v>
      </c>
      <c r="N2784" s="32">
        <f>Table2[[#This Row],[Price]]*Table2[[#This Row],[Quantity Sold]]</f>
        <v>122552.81999999999</v>
      </c>
      <c r="O2784" s="1">
        <f t="shared" si="353"/>
        <v>2022</v>
      </c>
      <c r="P2784" s="1" t="str">
        <f t="shared" si="354"/>
        <v>WOMEN</v>
      </c>
      <c r="Q2784" s="1" t="str">
        <f t="shared" si="360"/>
        <v>Women_Shoes</v>
      </c>
      <c r="T2784" s="1" t="str">
        <f t="shared" si="355"/>
        <v>LOW PRICE</v>
      </c>
      <c r="U2784" t="str">
        <f t="shared" si="359"/>
        <v>No Discount</v>
      </c>
      <c r="V2784" t="str">
        <f t="shared" si="356"/>
        <v>Other</v>
      </c>
      <c r="W2784" s="1" t="b">
        <f t="shared" si="357"/>
        <v>1</v>
      </c>
      <c r="X2784" t="b">
        <f t="shared" si="358"/>
        <v>1</v>
      </c>
    </row>
    <row r="2785" spans="1:24" x14ac:dyDescent="0.3">
      <c r="A2785" s="2" t="s">
        <v>2760</v>
      </c>
      <c r="B2785" s="3" t="s">
        <v>6440</v>
      </c>
      <c r="C2785" s="3" t="s">
        <v>7405</v>
      </c>
      <c r="D2785" s="3" t="s">
        <v>7410</v>
      </c>
      <c r="E2785" s="3" t="s">
        <v>7423</v>
      </c>
      <c r="F2785" s="3" t="s">
        <v>7428</v>
      </c>
      <c r="G2785" s="3">
        <v>12134.6</v>
      </c>
      <c r="H2785" s="3">
        <v>10</v>
      </c>
      <c r="I2785" s="8" t="s">
        <v>7622</v>
      </c>
      <c r="J2785" s="3" t="s">
        <v>8163</v>
      </c>
      <c r="K2785" s="3" t="s">
        <v>8168</v>
      </c>
      <c r="L2785" s="3" t="s">
        <v>8169</v>
      </c>
      <c r="M2785" s="4">
        <v>97076.800000000003</v>
      </c>
      <c r="N2785" s="32">
        <f>Table2[[#This Row],[Price]]*Table2[[#This Row],[Quantity Sold]]</f>
        <v>121346</v>
      </c>
      <c r="O2785" s="1">
        <f t="shared" si="353"/>
        <v>2023</v>
      </c>
      <c r="P2785" s="1" t="str">
        <f t="shared" si="354"/>
        <v>MEN</v>
      </c>
      <c r="Q2785" s="1" t="str">
        <f t="shared" si="360"/>
        <v>Men_Shirts</v>
      </c>
      <c r="T2785" s="1" t="str">
        <f t="shared" si="355"/>
        <v>HIGH PRICE</v>
      </c>
      <c r="U2785" t="str">
        <f t="shared" si="359"/>
        <v>Discounted</v>
      </c>
      <c r="V2785" t="str">
        <f t="shared" si="356"/>
        <v>Men's Discounted Item</v>
      </c>
      <c r="W2785" s="1" t="b">
        <f t="shared" si="357"/>
        <v>1</v>
      </c>
      <c r="X2785" t="b">
        <f t="shared" si="358"/>
        <v>1</v>
      </c>
    </row>
    <row r="2786" spans="1:24" x14ac:dyDescent="0.3">
      <c r="A2786" s="2" t="s">
        <v>419</v>
      </c>
      <c r="B2786" s="3" t="s">
        <v>6441</v>
      </c>
      <c r="C2786" s="3" t="s">
        <v>7405</v>
      </c>
      <c r="D2786" s="3" t="s">
        <v>7417</v>
      </c>
      <c r="E2786" s="3" t="s">
        <v>7423</v>
      </c>
      <c r="F2786" s="3" t="s">
        <v>7434</v>
      </c>
      <c r="G2786" s="3">
        <v>4500.26</v>
      </c>
      <c r="H2786" s="3">
        <v>10</v>
      </c>
      <c r="I2786" s="8" t="s">
        <v>7493</v>
      </c>
      <c r="J2786" s="3" t="s">
        <v>8163</v>
      </c>
      <c r="K2786" s="3" t="s">
        <v>8168</v>
      </c>
      <c r="L2786" s="3" t="s">
        <v>8170</v>
      </c>
      <c r="M2786" s="4">
        <v>45002.6</v>
      </c>
      <c r="N2786" s="32">
        <f>Table2[[#This Row],[Price]]*Table2[[#This Row],[Quantity Sold]]</f>
        <v>45002.600000000006</v>
      </c>
      <c r="O2786" s="1">
        <f t="shared" si="353"/>
        <v>2024</v>
      </c>
      <c r="P2786" s="1" t="str">
        <f t="shared" si="354"/>
        <v>MEN</v>
      </c>
      <c r="Q2786" s="1" t="str">
        <f t="shared" si="360"/>
        <v>Men_Shoes</v>
      </c>
      <c r="T2786" s="1" t="str">
        <f t="shared" si="355"/>
        <v>LOW PRICE</v>
      </c>
      <c r="U2786" t="str">
        <f t="shared" si="359"/>
        <v>Discounted</v>
      </c>
      <c r="V2786" t="str">
        <f t="shared" si="356"/>
        <v>Other</v>
      </c>
      <c r="W2786" s="1" t="b">
        <f t="shared" si="357"/>
        <v>1</v>
      </c>
      <c r="X2786" t="b">
        <f t="shared" si="358"/>
        <v>0</v>
      </c>
    </row>
    <row r="2787" spans="1:24" x14ac:dyDescent="0.3">
      <c r="A2787" s="2" t="s">
        <v>2761</v>
      </c>
      <c r="B2787" s="3" t="s">
        <v>6442</v>
      </c>
      <c r="C2787" s="3" t="s">
        <v>7405</v>
      </c>
      <c r="D2787" s="3" t="s">
        <v>7417</v>
      </c>
      <c r="E2787" s="3" t="s">
        <v>7424</v>
      </c>
      <c r="F2787" s="3" t="s">
        <v>7430</v>
      </c>
      <c r="G2787" s="3">
        <v>3028.67</v>
      </c>
      <c r="H2787" s="3">
        <v>7</v>
      </c>
      <c r="I2787" s="8" t="s">
        <v>7739</v>
      </c>
      <c r="J2787" s="3" t="s">
        <v>8162</v>
      </c>
      <c r="K2787" s="3" t="s">
        <v>8168</v>
      </c>
      <c r="L2787" s="3" t="s">
        <v>8169</v>
      </c>
      <c r="M2787" s="4">
        <v>16960.22</v>
      </c>
      <c r="N2787" s="32">
        <f>Table2[[#This Row],[Price]]*Table2[[#This Row],[Quantity Sold]]</f>
        <v>21200.690000000002</v>
      </c>
      <c r="O2787" s="1">
        <f t="shared" si="353"/>
        <v>2022</v>
      </c>
      <c r="P2787" s="1" t="str">
        <f t="shared" si="354"/>
        <v>MEN</v>
      </c>
      <c r="Q2787" s="1" t="str">
        <f t="shared" si="360"/>
        <v>Men_Shoes</v>
      </c>
      <c r="T2787" s="1" t="str">
        <f t="shared" si="355"/>
        <v>LOW PRICE</v>
      </c>
      <c r="U2787" t="str">
        <f t="shared" si="359"/>
        <v>No Discount</v>
      </c>
      <c r="V2787" t="str">
        <f t="shared" si="356"/>
        <v>Men's Discounted Item</v>
      </c>
      <c r="W2787" s="1" t="b">
        <f t="shared" si="357"/>
        <v>0</v>
      </c>
      <c r="X2787" t="b">
        <f t="shared" si="358"/>
        <v>1</v>
      </c>
    </row>
    <row r="2788" spans="1:24" ht="28.8" x14ac:dyDescent="0.3">
      <c r="A2788" s="2" t="s">
        <v>2762</v>
      </c>
      <c r="B2788" s="3" t="s">
        <v>6443</v>
      </c>
      <c r="C2788" s="3" t="s">
        <v>7406</v>
      </c>
      <c r="D2788" s="3" t="s">
        <v>7416</v>
      </c>
      <c r="E2788" s="3" t="s">
        <v>7425</v>
      </c>
      <c r="F2788" s="3" t="s">
        <v>7434</v>
      </c>
      <c r="G2788" s="3">
        <v>2076.66</v>
      </c>
      <c r="H2788" s="3">
        <v>3</v>
      </c>
      <c r="I2788" s="8" t="s">
        <v>8005</v>
      </c>
      <c r="J2788" s="3" t="s">
        <v>8162</v>
      </c>
      <c r="K2788" s="3" t="s">
        <v>8168</v>
      </c>
      <c r="L2788" s="3" t="s">
        <v>8169</v>
      </c>
      <c r="M2788" s="4">
        <v>4984.1499999999996</v>
      </c>
      <c r="N2788" s="32">
        <f>Table2[[#This Row],[Price]]*Table2[[#This Row],[Quantity Sold]]</f>
        <v>6229.98</v>
      </c>
      <c r="O2788" s="1">
        <f t="shared" si="353"/>
        <v>2024</v>
      </c>
      <c r="P2788" s="1" t="str">
        <f t="shared" si="354"/>
        <v>ACCESSORIES</v>
      </c>
      <c r="Q2788" s="1" t="str">
        <f t="shared" si="360"/>
        <v>Accessories_Belts</v>
      </c>
      <c r="T2788" s="1" t="str">
        <f t="shared" si="355"/>
        <v>LOW PRICE</v>
      </c>
      <c r="U2788" t="str">
        <f t="shared" si="359"/>
        <v>No Discount</v>
      </c>
      <c r="V2788" t="str">
        <f t="shared" si="356"/>
        <v>Other</v>
      </c>
      <c r="W2788" s="1" t="b">
        <f t="shared" si="357"/>
        <v>0</v>
      </c>
      <c r="X2788" t="b">
        <f t="shared" si="358"/>
        <v>1</v>
      </c>
    </row>
    <row r="2789" spans="1:24" ht="28.8" x14ac:dyDescent="0.3">
      <c r="A2789" s="2" t="s">
        <v>2763</v>
      </c>
      <c r="B2789" s="3" t="s">
        <v>6444</v>
      </c>
      <c r="C2789" s="3" t="s">
        <v>7406</v>
      </c>
      <c r="D2789" s="3" t="s">
        <v>7416</v>
      </c>
      <c r="E2789" s="3" t="s">
        <v>7427</v>
      </c>
      <c r="F2789" s="3" t="s">
        <v>7428</v>
      </c>
      <c r="G2789" s="3">
        <v>6370.25</v>
      </c>
      <c r="H2789" s="3">
        <v>9</v>
      </c>
      <c r="I2789" s="8" t="s">
        <v>8145</v>
      </c>
      <c r="J2789" s="3" t="s">
        <v>8165</v>
      </c>
      <c r="K2789" s="3" t="s">
        <v>8168</v>
      </c>
      <c r="L2789" s="3" t="s">
        <v>8170</v>
      </c>
      <c r="M2789" s="4">
        <v>57332.25</v>
      </c>
      <c r="N2789" s="32">
        <f>Table2[[#This Row],[Price]]*Table2[[#This Row],[Quantity Sold]]</f>
        <v>57332.25</v>
      </c>
      <c r="O2789" s="1">
        <f t="shared" si="353"/>
        <v>2024</v>
      </c>
      <c r="P2789" s="1" t="str">
        <f t="shared" si="354"/>
        <v>ACCESSORIES</v>
      </c>
      <c r="Q2789" s="1" t="str">
        <f t="shared" si="360"/>
        <v>Accessories_Belts</v>
      </c>
      <c r="T2789" s="1" t="str">
        <f t="shared" si="355"/>
        <v>LOW PRICE</v>
      </c>
      <c r="U2789" t="str">
        <f t="shared" si="359"/>
        <v>No Discount</v>
      </c>
      <c r="V2789" t="str">
        <f t="shared" si="356"/>
        <v>Other</v>
      </c>
      <c r="W2789" s="1" t="b">
        <f t="shared" si="357"/>
        <v>0</v>
      </c>
      <c r="X2789" t="b">
        <f t="shared" si="358"/>
        <v>0</v>
      </c>
    </row>
    <row r="2790" spans="1:24" x14ac:dyDescent="0.3">
      <c r="A2790" s="2" t="s">
        <v>2764</v>
      </c>
      <c r="B2790" s="3" t="s">
        <v>6445</v>
      </c>
      <c r="C2790" s="3" t="s">
        <v>7407</v>
      </c>
      <c r="D2790" s="3" t="s">
        <v>7415</v>
      </c>
      <c r="E2790" s="3" t="s">
        <v>7427</v>
      </c>
      <c r="F2790" s="3" t="s">
        <v>7429</v>
      </c>
      <c r="G2790" s="3">
        <v>11407.52</v>
      </c>
      <c r="H2790" s="3">
        <v>1</v>
      </c>
      <c r="I2790" s="8" t="s">
        <v>7894</v>
      </c>
      <c r="J2790" s="3" t="s">
        <v>8162</v>
      </c>
      <c r="K2790" s="3" t="s">
        <v>8167</v>
      </c>
      <c r="L2790" s="3" t="s">
        <v>8170</v>
      </c>
      <c r="M2790" s="4">
        <v>11407.52</v>
      </c>
      <c r="N2790" s="32">
        <f>Table2[[#This Row],[Price]]*Table2[[#This Row],[Quantity Sold]]</f>
        <v>11407.52</v>
      </c>
      <c r="O2790" s="1">
        <f t="shared" si="353"/>
        <v>2024</v>
      </c>
      <c r="P2790" s="1" t="str">
        <f t="shared" si="354"/>
        <v>KIDS</v>
      </c>
      <c r="Q2790" s="1" t="str">
        <f t="shared" si="360"/>
        <v>Kids_T-Shirts</v>
      </c>
      <c r="T2790" s="1" t="str">
        <f t="shared" si="355"/>
        <v>HIGH PRICE</v>
      </c>
      <c r="U2790" t="str">
        <f t="shared" si="359"/>
        <v>Discounted</v>
      </c>
      <c r="V2790" t="str">
        <f t="shared" si="356"/>
        <v>Other</v>
      </c>
      <c r="W2790" s="1" t="b">
        <f t="shared" si="357"/>
        <v>0</v>
      </c>
      <c r="X2790" t="b">
        <f t="shared" si="358"/>
        <v>0</v>
      </c>
    </row>
    <row r="2791" spans="1:24" x14ac:dyDescent="0.3">
      <c r="A2791" s="2" t="s">
        <v>2765</v>
      </c>
      <c r="B2791" s="3" t="s">
        <v>6117</v>
      </c>
      <c r="C2791" s="3" t="s">
        <v>7405</v>
      </c>
      <c r="D2791" s="3" t="s">
        <v>7409</v>
      </c>
      <c r="E2791" s="3" t="s">
        <v>7424</v>
      </c>
      <c r="F2791" s="3" t="s">
        <v>7431</v>
      </c>
      <c r="G2791" s="3">
        <v>2358.86</v>
      </c>
      <c r="H2791" s="3">
        <v>15</v>
      </c>
      <c r="I2791" s="8" t="s">
        <v>7492</v>
      </c>
      <c r="J2791" s="3" t="s">
        <v>8164</v>
      </c>
      <c r="K2791" s="3" t="s">
        <v>8168</v>
      </c>
      <c r="L2791" s="3" t="s">
        <v>8170</v>
      </c>
      <c r="M2791" s="4">
        <v>35382.9</v>
      </c>
      <c r="N2791" s="32">
        <f>Table2[[#This Row],[Price]]*Table2[[#This Row],[Quantity Sold]]</f>
        <v>35382.9</v>
      </c>
      <c r="O2791" s="1">
        <f t="shared" si="353"/>
        <v>2023</v>
      </c>
      <c r="P2791" s="1" t="str">
        <f t="shared" si="354"/>
        <v>MEN</v>
      </c>
      <c r="Q2791" s="1" t="str">
        <f t="shared" si="360"/>
        <v>Men_Jackets</v>
      </c>
      <c r="T2791" s="1" t="str">
        <f t="shared" si="355"/>
        <v>LOW PRICE</v>
      </c>
      <c r="U2791" t="str">
        <f t="shared" si="359"/>
        <v>Discounted</v>
      </c>
      <c r="V2791" t="str">
        <f t="shared" si="356"/>
        <v>Other</v>
      </c>
      <c r="W2791" s="1" t="b">
        <f t="shared" si="357"/>
        <v>1</v>
      </c>
      <c r="X2791" t="b">
        <f t="shared" si="358"/>
        <v>0</v>
      </c>
    </row>
    <row r="2792" spans="1:24" x14ac:dyDescent="0.3">
      <c r="A2792" s="2" t="s">
        <v>2766</v>
      </c>
      <c r="B2792" s="3" t="s">
        <v>6446</v>
      </c>
      <c r="C2792" s="3" t="s">
        <v>7407</v>
      </c>
      <c r="D2792" s="3" t="s">
        <v>7417</v>
      </c>
      <c r="E2792" s="3" t="s">
        <v>7426</v>
      </c>
      <c r="F2792" s="3" t="s">
        <v>7432</v>
      </c>
      <c r="G2792" s="3">
        <v>6054.85</v>
      </c>
      <c r="H2792" s="3">
        <v>13</v>
      </c>
      <c r="I2792" s="8" t="s">
        <v>7519</v>
      </c>
      <c r="J2792" s="3" t="s">
        <v>8162</v>
      </c>
      <c r="K2792" s="3" t="s">
        <v>8167</v>
      </c>
      <c r="L2792" s="3" t="s">
        <v>8170</v>
      </c>
      <c r="M2792" s="4">
        <v>78713.05</v>
      </c>
      <c r="N2792" s="32">
        <f>Table2[[#This Row],[Price]]*Table2[[#This Row],[Quantity Sold]]</f>
        <v>78713.05</v>
      </c>
      <c r="O2792" s="1">
        <f t="shared" si="353"/>
        <v>2023</v>
      </c>
      <c r="P2792" s="1" t="str">
        <f t="shared" si="354"/>
        <v>KIDS</v>
      </c>
      <c r="Q2792" s="1" t="str">
        <f t="shared" si="360"/>
        <v>Kids_Shoes</v>
      </c>
      <c r="T2792" s="1" t="str">
        <f t="shared" si="355"/>
        <v>LOW PRICE</v>
      </c>
      <c r="U2792" t="str">
        <f t="shared" si="359"/>
        <v>No Discount</v>
      </c>
      <c r="V2792" t="str">
        <f t="shared" si="356"/>
        <v>Other</v>
      </c>
      <c r="W2792" s="1" t="b">
        <f t="shared" si="357"/>
        <v>1</v>
      </c>
      <c r="X2792" t="b">
        <f t="shared" si="358"/>
        <v>0</v>
      </c>
    </row>
    <row r="2793" spans="1:24" x14ac:dyDescent="0.3">
      <c r="A2793" s="2" t="s">
        <v>2767</v>
      </c>
      <c r="B2793" s="3" t="s">
        <v>6447</v>
      </c>
      <c r="C2793" s="3" t="s">
        <v>7407</v>
      </c>
      <c r="D2793" s="3" t="s">
        <v>7413</v>
      </c>
      <c r="E2793" s="3" t="s">
        <v>7427</v>
      </c>
      <c r="F2793" s="3" t="s">
        <v>7433</v>
      </c>
      <c r="G2793" s="3">
        <v>4828.9399999999996</v>
      </c>
      <c r="H2793" s="3">
        <v>12</v>
      </c>
      <c r="I2793" s="8" t="s">
        <v>7919</v>
      </c>
      <c r="J2793" s="3" t="s">
        <v>8164</v>
      </c>
      <c r="K2793" s="3" t="s">
        <v>8168</v>
      </c>
      <c r="L2793" s="3" t="s">
        <v>8170</v>
      </c>
      <c r="M2793" s="4">
        <v>57947.28</v>
      </c>
      <c r="N2793" s="32">
        <f>Table2[[#This Row],[Price]]*Table2[[#This Row],[Quantity Sold]]</f>
        <v>57947.28</v>
      </c>
      <c r="O2793" s="1">
        <f t="shared" si="353"/>
        <v>2023</v>
      </c>
      <c r="P2793" s="1" t="str">
        <f t="shared" si="354"/>
        <v>KIDS</v>
      </c>
      <c r="Q2793" s="1" t="str">
        <f t="shared" si="360"/>
        <v>Kids_Shorts</v>
      </c>
      <c r="T2793" s="1" t="str">
        <f t="shared" si="355"/>
        <v>LOW PRICE</v>
      </c>
      <c r="U2793" t="str">
        <f t="shared" si="359"/>
        <v>Discounted</v>
      </c>
      <c r="V2793" t="str">
        <f t="shared" si="356"/>
        <v>Other</v>
      </c>
      <c r="W2793" s="1" t="b">
        <f t="shared" si="357"/>
        <v>1</v>
      </c>
      <c r="X2793" t="b">
        <f t="shared" si="358"/>
        <v>0</v>
      </c>
    </row>
    <row r="2794" spans="1:24" ht="28.8" x14ac:dyDescent="0.3">
      <c r="A2794" s="2" t="s">
        <v>2768</v>
      </c>
      <c r="B2794" s="3" t="s">
        <v>6448</v>
      </c>
      <c r="C2794" s="3" t="s">
        <v>7406</v>
      </c>
      <c r="D2794" s="3" t="s">
        <v>7412</v>
      </c>
      <c r="E2794" s="3" t="s">
        <v>7426</v>
      </c>
      <c r="F2794" s="3" t="s">
        <v>7428</v>
      </c>
      <c r="G2794" s="3">
        <v>15633.05</v>
      </c>
      <c r="H2794" s="3">
        <v>17</v>
      </c>
      <c r="I2794" s="8" t="s">
        <v>7560</v>
      </c>
      <c r="J2794" s="3" t="s">
        <v>8165</v>
      </c>
      <c r="K2794" s="3" t="s">
        <v>8167</v>
      </c>
      <c r="L2794" s="3" t="s">
        <v>8170</v>
      </c>
      <c r="M2794" s="4">
        <v>265761.84999999998</v>
      </c>
      <c r="N2794" s="32">
        <f>Table2[[#This Row],[Price]]*Table2[[#This Row],[Quantity Sold]]</f>
        <v>265761.84999999998</v>
      </c>
      <c r="O2794" s="1">
        <f t="shared" si="353"/>
        <v>2024</v>
      </c>
      <c r="P2794" s="1" t="str">
        <f t="shared" si="354"/>
        <v>ACCESSORIES</v>
      </c>
      <c r="Q2794" s="1" t="str">
        <f t="shared" si="360"/>
        <v>Accessories_Hats</v>
      </c>
      <c r="T2794" s="1" t="str">
        <f t="shared" si="355"/>
        <v>HIGH PRICE</v>
      </c>
      <c r="U2794" t="str">
        <f t="shared" si="359"/>
        <v>Discounted</v>
      </c>
      <c r="V2794" t="str">
        <f t="shared" si="356"/>
        <v>Other</v>
      </c>
      <c r="W2794" s="1" t="b">
        <f t="shared" si="357"/>
        <v>1</v>
      </c>
      <c r="X2794" t="b">
        <f t="shared" si="358"/>
        <v>0</v>
      </c>
    </row>
    <row r="2795" spans="1:24" x14ac:dyDescent="0.3">
      <c r="A2795" s="2" t="s">
        <v>2769</v>
      </c>
      <c r="B2795" s="3" t="s">
        <v>6449</v>
      </c>
      <c r="C2795" s="3" t="s">
        <v>7407</v>
      </c>
      <c r="D2795" s="3" t="s">
        <v>7415</v>
      </c>
      <c r="E2795" s="3" t="s">
        <v>7426</v>
      </c>
      <c r="F2795" s="3" t="s">
        <v>7430</v>
      </c>
      <c r="G2795" s="3">
        <v>8514.14</v>
      </c>
      <c r="H2795" s="3">
        <v>2</v>
      </c>
      <c r="I2795" s="8" t="s">
        <v>7833</v>
      </c>
      <c r="J2795" s="3" t="s">
        <v>8165</v>
      </c>
      <c r="K2795" s="3" t="s">
        <v>8167</v>
      </c>
      <c r="L2795" s="3" t="s">
        <v>8169</v>
      </c>
      <c r="M2795" s="4">
        <v>13622.79</v>
      </c>
      <c r="N2795" s="32">
        <f>Table2[[#This Row],[Price]]*Table2[[#This Row],[Quantity Sold]]</f>
        <v>17028.28</v>
      </c>
      <c r="O2795" s="1">
        <f t="shared" si="353"/>
        <v>2023</v>
      </c>
      <c r="P2795" s="1" t="str">
        <f t="shared" si="354"/>
        <v>KIDS</v>
      </c>
      <c r="Q2795" s="1" t="str">
        <f t="shared" si="360"/>
        <v>Kids_T-Shirts</v>
      </c>
      <c r="T2795" s="1" t="str">
        <f t="shared" si="355"/>
        <v>LOW PRICE</v>
      </c>
      <c r="U2795" t="str">
        <f t="shared" si="359"/>
        <v>No Discount</v>
      </c>
      <c r="V2795" t="str">
        <f t="shared" si="356"/>
        <v>Other</v>
      </c>
      <c r="W2795" s="1" t="b">
        <f t="shared" si="357"/>
        <v>0</v>
      </c>
      <c r="X2795" t="b">
        <f t="shared" si="358"/>
        <v>1</v>
      </c>
    </row>
    <row r="2796" spans="1:24" ht="28.8" x14ac:dyDescent="0.3">
      <c r="A2796" s="2" t="s">
        <v>2770</v>
      </c>
      <c r="B2796" s="3" t="s">
        <v>6450</v>
      </c>
      <c r="C2796" s="3" t="s">
        <v>7408</v>
      </c>
      <c r="D2796" s="3" t="s">
        <v>7422</v>
      </c>
      <c r="E2796" s="3" t="s">
        <v>7424</v>
      </c>
      <c r="F2796" s="3" t="s">
        <v>7434</v>
      </c>
      <c r="G2796" s="3">
        <v>8833.69</v>
      </c>
      <c r="H2796" s="3">
        <v>3</v>
      </c>
      <c r="I2796" s="8" t="s">
        <v>7457</v>
      </c>
      <c r="J2796" s="3" t="s">
        <v>8162</v>
      </c>
      <c r="K2796" s="3" t="s">
        <v>8167</v>
      </c>
      <c r="L2796" s="3" t="s">
        <v>8169</v>
      </c>
      <c r="M2796" s="4">
        <v>21200.69</v>
      </c>
      <c r="N2796" s="32">
        <f>Table2[[#This Row],[Price]]*Table2[[#This Row],[Quantity Sold]]</f>
        <v>26501.07</v>
      </c>
      <c r="O2796" s="1">
        <f t="shared" si="353"/>
        <v>2023</v>
      </c>
      <c r="P2796" s="1" t="str">
        <f t="shared" si="354"/>
        <v>WOMEN</v>
      </c>
      <c r="Q2796" s="1" t="str">
        <f t="shared" si="360"/>
        <v>Women_Skirts</v>
      </c>
      <c r="T2796" s="1" t="str">
        <f t="shared" si="355"/>
        <v>LOW PRICE</v>
      </c>
      <c r="U2796" t="str">
        <f t="shared" si="359"/>
        <v>No Discount</v>
      </c>
      <c r="V2796" t="str">
        <f t="shared" si="356"/>
        <v>Other</v>
      </c>
      <c r="W2796" s="1" t="b">
        <f t="shared" si="357"/>
        <v>0</v>
      </c>
      <c r="X2796" t="b">
        <f t="shared" si="358"/>
        <v>1</v>
      </c>
    </row>
    <row r="2797" spans="1:24" ht="28.8" x14ac:dyDescent="0.3">
      <c r="A2797" s="2" t="s">
        <v>2771</v>
      </c>
      <c r="B2797" s="3" t="s">
        <v>6451</v>
      </c>
      <c r="C2797" s="3" t="s">
        <v>7406</v>
      </c>
      <c r="D2797" s="3" t="s">
        <v>7412</v>
      </c>
      <c r="E2797" s="3" t="s">
        <v>7425</v>
      </c>
      <c r="F2797" s="3" t="s">
        <v>7430</v>
      </c>
      <c r="G2797" s="3">
        <v>10685.42</v>
      </c>
      <c r="H2797" s="3">
        <v>7</v>
      </c>
      <c r="I2797" s="8" t="s">
        <v>7924</v>
      </c>
      <c r="J2797" s="3" t="s">
        <v>8162</v>
      </c>
      <c r="K2797" s="3" t="s">
        <v>8167</v>
      </c>
      <c r="L2797" s="3" t="s">
        <v>8170</v>
      </c>
      <c r="M2797" s="4">
        <v>74797.94</v>
      </c>
      <c r="N2797" s="32">
        <f>Table2[[#This Row],[Price]]*Table2[[#This Row],[Quantity Sold]]</f>
        <v>74797.94</v>
      </c>
      <c r="O2797" s="1">
        <f t="shared" si="353"/>
        <v>2023</v>
      </c>
      <c r="P2797" s="1" t="str">
        <f t="shared" si="354"/>
        <v>ACCESSORIES</v>
      </c>
      <c r="Q2797" s="1" t="str">
        <f t="shared" si="360"/>
        <v>Accessories_Hats</v>
      </c>
      <c r="T2797" s="1" t="str">
        <f t="shared" si="355"/>
        <v>HIGH PRICE</v>
      </c>
      <c r="U2797" t="str">
        <f t="shared" si="359"/>
        <v>Discounted</v>
      </c>
      <c r="V2797" t="str">
        <f t="shared" si="356"/>
        <v>Other</v>
      </c>
      <c r="W2797" s="1" t="b">
        <f t="shared" si="357"/>
        <v>0</v>
      </c>
      <c r="X2797" t="b">
        <f t="shared" si="358"/>
        <v>0</v>
      </c>
    </row>
    <row r="2798" spans="1:24" x14ac:dyDescent="0.3">
      <c r="A2798" s="2" t="s">
        <v>2772</v>
      </c>
      <c r="B2798" s="3" t="s">
        <v>6452</v>
      </c>
      <c r="C2798" s="3" t="s">
        <v>7405</v>
      </c>
      <c r="D2798" s="3" t="s">
        <v>7417</v>
      </c>
      <c r="E2798" s="3" t="s">
        <v>7425</v>
      </c>
      <c r="F2798" s="3" t="s">
        <v>7433</v>
      </c>
      <c r="G2798" s="3">
        <v>16170.06</v>
      </c>
      <c r="H2798" s="3">
        <v>3</v>
      </c>
      <c r="I2798" s="8" t="s">
        <v>7871</v>
      </c>
      <c r="J2798" s="3" t="s">
        <v>8166</v>
      </c>
      <c r="K2798" s="3" t="s">
        <v>8168</v>
      </c>
      <c r="L2798" s="3" t="s">
        <v>8169</v>
      </c>
      <c r="M2798" s="4">
        <v>38808.31</v>
      </c>
      <c r="N2798" s="32">
        <f>Table2[[#This Row],[Price]]*Table2[[#This Row],[Quantity Sold]]</f>
        <v>48510.18</v>
      </c>
      <c r="O2798" s="1">
        <f t="shared" si="353"/>
        <v>2023</v>
      </c>
      <c r="P2798" s="1" t="str">
        <f t="shared" si="354"/>
        <v>MEN</v>
      </c>
      <c r="Q2798" s="1" t="str">
        <f t="shared" si="360"/>
        <v>Men_Shoes</v>
      </c>
      <c r="T2798" s="1" t="str">
        <f t="shared" si="355"/>
        <v>HIGH PRICE</v>
      </c>
      <c r="U2798" t="str">
        <f t="shared" si="359"/>
        <v>Discounted</v>
      </c>
      <c r="V2798" t="str">
        <f t="shared" si="356"/>
        <v>Men's Discounted Item</v>
      </c>
      <c r="W2798" s="1" t="b">
        <f t="shared" si="357"/>
        <v>0</v>
      </c>
      <c r="X2798" t="b">
        <f t="shared" si="358"/>
        <v>1</v>
      </c>
    </row>
    <row r="2799" spans="1:24" x14ac:dyDescent="0.3">
      <c r="A2799" s="2" t="s">
        <v>2773</v>
      </c>
      <c r="B2799" s="3" t="s">
        <v>4040</v>
      </c>
      <c r="C2799" s="3" t="s">
        <v>7407</v>
      </c>
      <c r="D2799" s="3" t="s">
        <v>7415</v>
      </c>
      <c r="E2799" s="3" t="s">
        <v>7425</v>
      </c>
      <c r="F2799" s="3" t="s">
        <v>7431</v>
      </c>
      <c r="G2799" s="3">
        <v>10447.209999999999</v>
      </c>
      <c r="H2799" s="3">
        <v>8</v>
      </c>
      <c r="I2799" s="8" t="s">
        <v>7855</v>
      </c>
      <c r="J2799" s="3" t="s">
        <v>8162</v>
      </c>
      <c r="K2799" s="3" t="s">
        <v>8168</v>
      </c>
      <c r="L2799" s="3" t="s">
        <v>8170</v>
      </c>
      <c r="M2799" s="4">
        <v>83577.679999999993</v>
      </c>
      <c r="N2799" s="32">
        <f>Table2[[#This Row],[Price]]*Table2[[#This Row],[Quantity Sold]]</f>
        <v>83577.679999999993</v>
      </c>
      <c r="O2799" s="1">
        <f t="shared" si="353"/>
        <v>2024</v>
      </c>
      <c r="P2799" s="1" t="str">
        <f t="shared" si="354"/>
        <v>KIDS</v>
      </c>
      <c r="Q2799" s="1" t="str">
        <f t="shared" si="360"/>
        <v>Kids_T-Shirts</v>
      </c>
      <c r="T2799" s="1" t="str">
        <f t="shared" si="355"/>
        <v>HIGH PRICE</v>
      </c>
      <c r="U2799" t="str">
        <f t="shared" si="359"/>
        <v>Discounted</v>
      </c>
      <c r="V2799" t="str">
        <f t="shared" si="356"/>
        <v>Other</v>
      </c>
      <c r="W2799" s="1" t="b">
        <f t="shared" si="357"/>
        <v>0</v>
      </c>
      <c r="X2799" t="b">
        <f t="shared" si="358"/>
        <v>0</v>
      </c>
    </row>
    <row r="2800" spans="1:24" ht="28.8" x14ac:dyDescent="0.3">
      <c r="A2800" s="2" t="s">
        <v>2774</v>
      </c>
      <c r="B2800" s="3" t="s">
        <v>6453</v>
      </c>
      <c r="C2800" s="3" t="s">
        <v>7408</v>
      </c>
      <c r="D2800" s="3" t="s">
        <v>7420</v>
      </c>
      <c r="E2800" s="3" t="s">
        <v>7423</v>
      </c>
      <c r="F2800" s="3" t="s">
        <v>7432</v>
      </c>
      <c r="G2800" s="3">
        <v>7430.16</v>
      </c>
      <c r="H2800" s="3">
        <v>17</v>
      </c>
      <c r="I2800" s="8" t="s">
        <v>7727</v>
      </c>
      <c r="J2800" s="3" t="s">
        <v>8166</v>
      </c>
      <c r="K2800" s="3" t="s">
        <v>8168</v>
      </c>
      <c r="L2800" s="3" t="s">
        <v>8169</v>
      </c>
      <c r="M2800" s="4">
        <v>101050.01</v>
      </c>
      <c r="N2800" s="32">
        <f>Table2[[#This Row],[Price]]*Table2[[#This Row],[Quantity Sold]]</f>
        <v>126312.72</v>
      </c>
      <c r="O2800" s="1">
        <f t="shared" si="353"/>
        <v>2023</v>
      </c>
      <c r="P2800" s="1" t="str">
        <f t="shared" si="354"/>
        <v>WOMEN</v>
      </c>
      <c r="Q2800" s="1" t="str">
        <f t="shared" si="360"/>
        <v>Women_Tops</v>
      </c>
      <c r="T2800" s="1" t="str">
        <f t="shared" si="355"/>
        <v>LOW PRICE</v>
      </c>
      <c r="U2800" t="str">
        <f t="shared" si="359"/>
        <v>Discounted</v>
      </c>
      <c r="V2800" t="str">
        <f t="shared" si="356"/>
        <v>Other</v>
      </c>
      <c r="W2800" s="1" t="b">
        <f t="shared" si="357"/>
        <v>1</v>
      </c>
      <c r="X2800" t="b">
        <f t="shared" si="358"/>
        <v>1</v>
      </c>
    </row>
    <row r="2801" spans="1:24" x14ac:dyDescent="0.3">
      <c r="A2801" s="2" t="s">
        <v>2775</v>
      </c>
      <c r="B2801" s="3" t="s">
        <v>6454</v>
      </c>
      <c r="C2801" s="3" t="s">
        <v>7405</v>
      </c>
      <c r="D2801" s="3" t="s">
        <v>7409</v>
      </c>
      <c r="E2801" s="3" t="s">
        <v>7424</v>
      </c>
      <c r="F2801" s="3" t="s">
        <v>7428</v>
      </c>
      <c r="G2801" s="3">
        <v>2067.5300000000002</v>
      </c>
      <c r="H2801" s="3">
        <v>15</v>
      </c>
      <c r="I2801" s="8" t="s">
        <v>8017</v>
      </c>
      <c r="J2801" s="3" t="s">
        <v>8162</v>
      </c>
      <c r="K2801" s="3" t="s">
        <v>8167</v>
      </c>
      <c r="L2801" s="3" t="s">
        <v>8170</v>
      </c>
      <c r="M2801" s="4">
        <v>31012.95</v>
      </c>
      <c r="N2801" s="32">
        <f>Table2[[#This Row],[Price]]*Table2[[#This Row],[Quantity Sold]]</f>
        <v>31012.950000000004</v>
      </c>
      <c r="O2801" s="1">
        <f t="shared" si="353"/>
        <v>2022</v>
      </c>
      <c r="P2801" s="1" t="str">
        <f t="shared" si="354"/>
        <v>MEN</v>
      </c>
      <c r="Q2801" s="1" t="str">
        <f t="shared" si="360"/>
        <v>Men_Jackets</v>
      </c>
      <c r="T2801" s="1" t="str">
        <f t="shared" si="355"/>
        <v>LOW PRICE</v>
      </c>
      <c r="U2801" t="str">
        <f t="shared" si="359"/>
        <v>Discounted</v>
      </c>
      <c r="V2801" t="str">
        <f t="shared" si="356"/>
        <v>Other</v>
      </c>
      <c r="W2801" s="1" t="b">
        <f t="shared" si="357"/>
        <v>1</v>
      </c>
      <c r="X2801" t="b">
        <f t="shared" si="358"/>
        <v>0</v>
      </c>
    </row>
    <row r="2802" spans="1:24" ht="28.8" x14ac:dyDescent="0.3">
      <c r="A2802" s="2" t="s">
        <v>2776</v>
      </c>
      <c r="B2802" s="3" t="s">
        <v>6455</v>
      </c>
      <c r="C2802" s="3" t="s">
        <v>7408</v>
      </c>
      <c r="D2802" s="3" t="s">
        <v>7422</v>
      </c>
      <c r="E2802" s="3" t="s">
        <v>7426</v>
      </c>
      <c r="F2802" s="3" t="s">
        <v>7428</v>
      </c>
      <c r="G2802" s="3">
        <v>16235.63</v>
      </c>
      <c r="H2802" s="3">
        <v>16</v>
      </c>
      <c r="I2802" s="8" t="s">
        <v>8120</v>
      </c>
      <c r="J2802" s="3" t="s">
        <v>8163</v>
      </c>
      <c r="K2802" s="3" t="s">
        <v>8167</v>
      </c>
      <c r="L2802" s="3" t="s">
        <v>8169</v>
      </c>
      <c r="M2802" s="4">
        <v>207816.23</v>
      </c>
      <c r="N2802" s="32">
        <f>Table2[[#This Row],[Price]]*Table2[[#This Row],[Quantity Sold]]</f>
        <v>259770.08</v>
      </c>
      <c r="O2802" s="1">
        <f t="shared" si="353"/>
        <v>2024</v>
      </c>
      <c r="P2802" s="1" t="str">
        <f t="shared" si="354"/>
        <v>WOMEN</v>
      </c>
      <c r="Q2802" s="1" t="str">
        <f t="shared" si="360"/>
        <v>Women_Skirts</v>
      </c>
      <c r="T2802" s="1" t="str">
        <f t="shared" si="355"/>
        <v>HIGH PRICE</v>
      </c>
      <c r="U2802" t="str">
        <f t="shared" si="359"/>
        <v>No Discount</v>
      </c>
      <c r="V2802" t="str">
        <f t="shared" si="356"/>
        <v>Other</v>
      </c>
      <c r="W2802" s="1" t="b">
        <f t="shared" si="357"/>
        <v>1</v>
      </c>
      <c r="X2802" t="b">
        <f t="shared" si="358"/>
        <v>1</v>
      </c>
    </row>
    <row r="2803" spans="1:24" x14ac:dyDescent="0.3">
      <c r="A2803" s="2" t="s">
        <v>2777</v>
      </c>
      <c r="B2803" s="3" t="s">
        <v>6456</v>
      </c>
      <c r="C2803" s="3" t="s">
        <v>7405</v>
      </c>
      <c r="D2803" s="3" t="s">
        <v>7410</v>
      </c>
      <c r="E2803" s="3" t="s">
        <v>7426</v>
      </c>
      <c r="F2803" s="3" t="s">
        <v>7432</v>
      </c>
      <c r="G2803" s="3">
        <v>7235.94</v>
      </c>
      <c r="H2803" s="3">
        <v>16</v>
      </c>
      <c r="I2803" s="8" t="s">
        <v>7769</v>
      </c>
      <c r="J2803" s="3" t="s">
        <v>8162</v>
      </c>
      <c r="K2803" s="3" t="s">
        <v>8167</v>
      </c>
      <c r="L2803" s="3" t="s">
        <v>8170</v>
      </c>
      <c r="M2803" s="4">
        <v>115775.03999999999</v>
      </c>
      <c r="N2803" s="32">
        <f>Table2[[#This Row],[Price]]*Table2[[#This Row],[Quantity Sold]]</f>
        <v>115775.03999999999</v>
      </c>
      <c r="O2803" s="1">
        <f t="shared" si="353"/>
        <v>2023</v>
      </c>
      <c r="P2803" s="1" t="str">
        <f t="shared" si="354"/>
        <v>MEN</v>
      </c>
      <c r="Q2803" s="1" t="str">
        <f t="shared" si="360"/>
        <v>Men_Shirts</v>
      </c>
      <c r="T2803" s="1" t="str">
        <f t="shared" si="355"/>
        <v>LOW PRICE</v>
      </c>
      <c r="U2803" t="str">
        <f t="shared" si="359"/>
        <v>Discounted</v>
      </c>
      <c r="V2803" t="str">
        <f t="shared" si="356"/>
        <v>Other</v>
      </c>
      <c r="W2803" s="1" t="b">
        <f t="shared" si="357"/>
        <v>1</v>
      </c>
      <c r="X2803" t="b">
        <f t="shared" si="358"/>
        <v>0</v>
      </c>
    </row>
    <row r="2804" spans="1:24" x14ac:dyDescent="0.3">
      <c r="A2804" s="2" t="s">
        <v>2778</v>
      </c>
      <c r="B2804" s="3" t="s">
        <v>4628</v>
      </c>
      <c r="C2804" s="3" t="s">
        <v>7405</v>
      </c>
      <c r="D2804" s="3" t="s">
        <v>7409</v>
      </c>
      <c r="E2804" s="3" t="s">
        <v>7424</v>
      </c>
      <c r="F2804" s="3" t="s">
        <v>7432</v>
      </c>
      <c r="G2804" s="3">
        <v>5838.22</v>
      </c>
      <c r="H2804" s="3">
        <v>2</v>
      </c>
      <c r="I2804" s="8" t="s">
        <v>7487</v>
      </c>
      <c r="J2804" s="3" t="s">
        <v>8164</v>
      </c>
      <c r="K2804" s="3" t="s">
        <v>8168</v>
      </c>
      <c r="L2804" s="3" t="s">
        <v>8169</v>
      </c>
      <c r="M2804" s="4">
        <v>9340.82</v>
      </c>
      <c r="N2804" s="32">
        <f>Table2[[#This Row],[Price]]*Table2[[#This Row],[Quantity Sold]]</f>
        <v>11676.44</v>
      </c>
      <c r="O2804" s="1">
        <f t="shared" si="353"/>
        <v>2023</v>
      </c>
      <c r="P2804" s="1" t="str">
        <f t="shared" si="354"/>
        <v>MEN</v>
      </c>
      <c r="Q2804" s="1" t="str">
        <f t="shared" si="360"/>
        <v>Men_Jackets</v>
      </c>
      <c r="T2804" s="1" t="str">
        <f t="shared" si="355"/>
        <v>LOW PRICE</v>
      </c>
      <c r="U2804" t="str">
        <f t="shared" si="359"/>
        <v>Discounted</v>
      </c>
      <c r="V2804" t="str">
        <f t="shared" si="356"/>
        <v>Men's Discounted Item</v>
      </c>
      <c r="W2804" s="1" t="b">
        <f t="shared" si="357"/>
        <v>0</v>
      </c>
      <c r="X2804" t="b">
        <f t="shared" si="358"/>
        <v>1</v>
      </c>
    </row>
    <row r="2805" spans="1:24" ht="28.8" x14ac:dyDescent="0.3">
      <c r="A2805" s="2" t="s">
        <v>2779</v>
      </c>
      <c r="B2805" s="3" t="s">
        <v>6457</v>
      </c>
      <c r="C2805" s="3" t="s">
        <v>7406</v>
      </c>
      <c r="D2805" s="3" t="s">
        <v>7416</v>
      </c>
      <c r="E2805" s="3" t="s">
        <v>7424</v>
      </c>
      <c r="F2805" s="3" t="s">
        <v>7434</v>
      </c>
      <c r="G2805" s="3">
        <v>6011.69</v>
      </c>
      <c r="H2805" s="3">
        <v>6</v>
      </c>
      <c r="I2805" s="8" t="s">
        <v>7745</v>
      </c>
      <c r="J2805" s="3" t="s">
        <v>8163</v>
      </c>
      <c r="K2805" s="3" t="s">
        <v>8167</v>
      </c>
      <c r="L2805" s="3" t="s">
        <v>8169</v>
      </c>
      <c r="M2805" s="4">
        <v>28855.78</v>
      </c>
      <c r="N2805" s="32">
        <f>Table2[[#This Row],[Price]]*Table2[[#This Row],[Quantity Sold]]</f>
        <v>36070.14</v>
      </c>
      <c r="O2805" s="1">
        <f t="shared" si="353"/>
        <v>2024</v>
      </c>
      <c r="P2805" s="1" t="str">
        <f t="shared" si="354"/>
        <v>ACCESSORIES</v>
      </c>
      <c r="Q2805" s="1" t="str">
        <f t="shared" si="360"/>
        <v>Accessories_Belts</v>
      </c>
      <c r="T2805" s="1" t="str">
        <f t="shared" si="355"/>
        <v>LOW PRICE</v>
      </c>
      <c r="U2805" t="str">
        <f t="shared" si="359"/>
        <v>No Discount</v>
      </c>
      <c r="V2805" t="str">
        <f t="shared" si="356"/>
        <v>Other</v>
      </c>
      <c r="W2805" s="1" t="b">
        <f t="shared" si="357"/>
        <v>0</v>
      </c>
      <c r="X2805" t="b">
        <f t="shared" si="358"/>
        <v>1</v>
      </c>
    </row>
    <row r="2806" spans="1:24" x14ac:dyDescent="0.3">
      <c r="A2806" s="2" t="s">
        <v>2780</v>
      </c>
      <c r="B2806" s="3" t="s">
        <v>6458</v>
      </c>
      <c r="C2806" s="3" t="s">
        <v>7405</v>
      </c>
      <c r="D2806" s="3" t="s">
        <v>7410</v>
      </c>
      <c r="E2806" s="3" t="s">
        <v>7425</v>
      </c>
      <c r="F2806" s="3" t="s">
        <v>7428</v>
      </c>
      <c r="G2806" s="3">
        <v>6884.85</v>
      </c>
      <c r="H2806" s="3">
        <v>18</v>
      </c>
      <c r="I2806" s="8" t="s">
        <v>7870</v>
      </c>
      <c r="J2806" s="3" t="s">
        <v>8164</v>
      </c>
      <c r="K2806" s="3" t="s">
        <v>8167</v>
      </c>
      <c r="L2806" s="3" t="s">
        <v>8170</v>
      </c>
      <c r="M2806" s="4">
        <v>123927.3</v>
      </c>
      <c r="N2806" s="32">
        <f>Table2[[#This Row],[Price]]*Table2[[#This Row],[Quantity Sold]]</f>
        <v>123927.3</v>
      </c>
      <c r="O2806" s="1">
        <f t="shared" si="353"/>
        <v>2023</v>
      </c>
      <c r="P2806" s="1" t="str">
        <f t="shared" si="354"/>
        <v>MEN</v>
      </c>
      <c r="Q2806" s="1" t="str">
        <f t="shared" si="360"/>
        <v>Men_Shirts</v>
      </c>
      <c r="T2806" s="1" t="str">
        <f t="shared" si="355"/>
        <v>LOW PRICE</v>
      </c>
      <c r="U2806" t="str">
        <f t="shared" si="359"/>
        <v>No Discount</v>
      </c>
      <c r="V2806" t="str">
        <f t="shared" si="356"/>
        <v>Other</v>
      </c>
      <c r="W2806" s="1" t="b">
        <f t="shared" si="357"/>
        <v>1</v>
      </c>
      <c r="X2806" t="b">
        <f t="shared" si="358"/>
        <v>0</v>
      </c>
    </row>
    <row r="2807" spans="1:24" x14ac:dyDescent="0.3">
      <c r="A2807" s="2" t="s">
        <v>2781</v>
      </c>
      <c r="B2807" s="3" t="s">
        <v>6459</v>
      </c>
      <c r="C2807" s="3" t="s">
        <v>7405</v>
      </c>
      <c r="D2807" s="3" t="s">
        <v>7409</v>
      </c>
      <c r="E2807" s="3" t="s">
        <v>7423</v>
      </c>
      <c r="F2807" s="3" t="s">
        <v>7431</v>
      </c>
      <c r="G2807" s="3">
        <v>8972.2999999999993</v>
      </c>
      <c r="H2807" s="3">
        <v>10</v>
      </c>
      <c r="I2807" s="8" t="s">
        <v>7670</v>
      </c>
      <c r="J2807" s="3" t="s">
        <v>8166</v>
      </c>
      <c r="K2807" s="3" t="s">
        <v>8167</v>
      </c>
      <c r="L2807" s="3" t="s">
        <v>8170</v>
      </c>
      <c r="M2807" s="4">
        <v>89723</v>
      </c>
      <c r="N2807" s="32">
        <f>Table2[[#This Row],[Price]]*Table2[[#This Row],[Quantity Sold]]</f>
        <v>89723</v>
      </c>
      <c r="O2807" s="1">
        <f t="shared" si="353"/>
        <v>2024</v>
      </c>
      <c r="P2807" s="1" t="str">
        <f t="shared" si="354"/>
        <v>MEN</v>
      </c>
      <c r="Q2807" s="1" t="str">
        <f t="shared" si="360"/>
        <v>Men_Jackets</v>
      </c>
      <c r="T2807" s="1" t="str">
        <f t="shared" si="355"/>
        <v>LOW PRICE</v>
      </c>
      <c r="U2807" t="str">
        <f t="shared" si="359"/>
        <v>No Discount</v>
      </c>
      <c r="V2807" t="str">
        <f t="shared" si="356"/>
        <v>Other</v>
      </c>
      <c r="W2807" s="1" t="b">
        <f t="shared" si="357"/>
        <v>1</v>
      </c>
      <c r="X2807" t="b">
        <f t="shared" si="358"/>
        <v>0</v>
      </c>
    </row>
    <row r="2808" spans="1:24" x14ac:dyDescent="0.3">
      <c r="A2808" s="2" t="s">
        <v>2782</v>
      </c>
      <c r="B2808" s="3" t="s">
        <v>4057</v>
      </c>
      <c r="C2808" s="3" t="s">
        <v>7407</v>
      </c>
      <c r="D2808" s="3" t="s">
        <v>7417</v>
      </c>
      <c r="E2808" s="3" t="s">
        <v>7427</v>
      </c>
      <c r="F2808" s="3" t="s">
        <v>7431</v>
      </c>
      <c r="G2808" s="3">
        <v>11111.21</v>
      </c>
      <c r="H2808" s="3">
        <v>1</v>
      </c>
      <c r="I2808" s="8" t="s">
        <v>8059</v>
      </c>
      <c r="J2808" s="3" t="s">
        <v>8162</v>
      </c>
      <c r="K2808" s="3" t="s">
        <v>8167</v>
      </c>
      <c r="L2808" s="3" t="s">
        <v>8170</v>
      </c>
      <c r="M2808" s="4">
        <v>11111.21</v>
      </c>
      <c r="N2808" s="32">
        <f>Table2[[#This Row],[Price]]*Table2[[#This Row],[Quantity Sold]]</f>
        <v>11111.21</v>
      </c>
      <c r="O2808" s="1">
        <f t="shared" si="353"/>
        <v>2022</v>
      </c>
      <c r="P2808" s="1" t="str">
        <f t="shared" si="354"/>
        <v>KIDS</v>
      </c>
      <c r="Q2808" s="1" t="str">
        <f t="shared" si="360"/>
        <v>Kids_Shoes</v>
      </c>
      <c r="T2808" s="1" t="str">
        <f t="shared" si="355"/>
        <v>HIGH PRICE</v>
      </c>
      <c r="U2808" t="str">
        <f t="shared" si="359"/>
        <v>No Discount</v>
      </c>
      <c r="V2808" t="str">
        <f t="shared" si="356"/>
        <v>Other</v>
      </c>
      <c r="W2808" s="1" t="b">
        <f t="shared" si="357"/>
        <v>0</v>
      </c>
      <c r="X2808" t="b">
        <f t="shared" si="358"/>
        <v>0</v>
      </c>
    </row>
    <row r="2809" spans="1:24" ht="28.8" x14ac:dyDescent="0.3">
      <c r="A2809" s="2" t="s">
        <v>2783</v>
      </c>
      <c r="B2809" s="3" t="s">
        <v>6460</v>
      </c>
      <c r="C2809" s="3" t="s">
        <v>7406</v>
      </c>
      <c r="D2809" s="3" t="s">
        <v>7412</v>
      </c>
      <c r="E2809" s="3" t="s">
        <v>7425</v>
      </c>
      <c r="F2809" s="3" t="s">
        <v>7431</v>
      </c>
      <c r="G2809" s="3">
        <v>2578.81</v>
      </c>
      <c r="H2809" s="3">
        <v>18</v>
      </c>
      <c r="I2809" s="8" t="s">
        <v>7896</v>
      </c>
      <c r="J2809" s="3" t="s">
        <v>8165</v>
      </c>
      <c r="K2809" s="3" t="s">
        <v>8168</v>
      </c>
      <c r="L2809" s="3" t="s">
        <v>8169</v>
      </c>
      <c r="M2809" s="4">
        <v>37135.03</v>
      </c>
      <c r="N2809" s="32">
        <f>Table2[[#This Row],[Price]]*Table2[[#This Row],[Quantity Sold]]</f>
        <v>46418.58</v>
      </c>
      <c r="O2809" s="1">
        <f t="shared" si="353"/>
        <v>2023</v>
      </c>
      <c r="P2809" s="1" t="str">
        <f t="shared" si="354"/>
        <v>ACCESSORIES</v>
      </c>
      <c r="Q2809" s="1" t="str">
        <f t="shared" si="360"/>
        <v>Accessories_Hats</v>
      </c>
      <c r="T2809" s="1" t="str">
        <f t="shared" si="355"/>
        <v>LOW PRICE</v>
      </c>
      <c r="U2809" t="str">
        <f t="shared" si="359"/>
        <v>No Discount</v>
      </c>
      <c r="V2809" t="str">
        <f t="shared" si="356"/>
        <v>Other</v>
      </c>
      <c r="W2809" s="1" t="b">
        <f t="shared" si="357"/>
        <v>1</v>
      </c>
      <c r="X2809" t="b">
        <f t="shared" si="358"/>
        <v>1</v>
      </c>
    </row>
    <row r="2810" spans="1:24" ht="28.8" x14ac:dyDescent="0.3">
      <c r="A2810" s="2" t="s">
        <v>2784</v>
      </c>
      <c r="B2810" s="3" t="s">
        <v>6461</v>
      </c>
      <c r="C2810" s="3" t="s">
        <v>7406</v>
      </c>
      <c r="D2810" s="3" t="s">
        <v>7412</v>
      </c>
      <c r="E2810" s="3" t="s">
        <v>7426</v>
      </c>
      <c r="F2810" s="3" t="s">
        <v>7431</v>
      </c>
      <c r="G2810" s="3">
        <v>3717.57</v>
      </c>
      <c r="H2810" s="3">
        <v>13</v>
      </c>
      <c r="I2810" s="8" t="s">
        <v>7457</v>
      </c>
      <c r="J2810" s="3" t="s">
        <v>8162</v>
      </c>
      <c r="K2810" s="3" t="s">
        <v>8168</v>
      </c>
      <c r="L2810" s="3" t="s">
        <v>8170</v>
      </c>
      <c r="M2810" s="4">
        <v>48328.41</v>
      </c>
      <c r="N2810" s="32">
        <f>Table2[[#This Row],[Price]]*Table2[[#This Row],[Quantity Sold]]</f>
        <v>48328.41</v>
      </c>
      <c r="O2810" s="1">
        <f t="shared" si="353"/>
        <v>2023</v>
      </c>
      <c r="P2810" s="1" t="str">
        <f t="shared" si="354"/>
        <v>ACCESSORIES</v>
      </c>
      <c r="Q2810" s="1" t="str">
        <f t="shared" si="360"/>
        <v>Accessories_Hats</v>
      </c>
      <c r="T2810" s="1" t="str">
        <f t="shared" si="355"/>
        <v>LOW PRICE</v>
      </c>
      <c r="U2810" t="str">
        <f t="shared" si="359"/>
        <v>No Discount</v>
      </c>
      <c r="V2810" t="str">
        <f t="shared" si="356"/>
        <v>Other</v>
      </c>
      <c r="W2810" s="1" t="b">
        <f t="shared" si="357"/>
        <v>1</v>
      </c>
      <c r="X2810" t="b">
        <f t="shared" si="358"/>
        <v>0</v>
      </c>
    </row>
    <row r="2811" spans="1:24" ht="28.8" x14ac:dyDescent="0.3">
      <c r="A2811" s="2" t="s">
        <v>2785</v>
      </c>
      <c r="B2811" s="3" t="s">
        <v>6462</v>
      </c>
      <c r="C2811" s="3" t="s">
        <v>7406</v>
      </c>
      <c r="D2811" s="3" t="s">
        <v>7414</v>
      </c>
      <c r="E2811" s="3" t="s">
        <v>7424</v>
      </c>
      <c r="F2811" s="3" t="s">
        <v>7432</v>
      </c>
      <c r="G2811" s="3">
        <v>2599.56</v>
      </c>
      <c r="H2811" s="3">
        <v>17</v>
      </c>
      <c r="I2811" s="8" t="s">
        <v>7619</v>
      </c>
      <c r="J2811" s="3" t="s">
        <v>8165</v>
      </c>
      <c r="K2811" s="3" t="s">
        <v>8167</v>
      </c>
      <c r="L2811" s="3" t="s">
        <v>8169</v>
      </c>
      <c r="M2811" s="4">
        <v>35353.85</v>
      </c>
      <c r="N2811" s="32">
        <f>Table2[[#This Row],[Price]]*Table2[[#This Row],[Quantity Sold]]</f>
        <v>44192.52</v>
      </c>
      <c r="O2811" s="1">
        <f t="shared" si="353"/>
        <v>2023</v>
      </c>
      <c r="P2811" s="1" t="str">
        <f t="shared" si="354"/>
        <v>ACCESSORIES</v>
      </c>
      <c r="Q2811" s="1" t="str">
        <f t="shared" si="360"/>
        <v>Accessories_Bags</v>
      </c>
      <c r="T2811" s="1" t="str">
        <f t="shared" si="355"/>
        <v>LOW PRICE</v>
      </c>
      <c r="U2811" t="str">
        <f t="shared" si="359"/>
        <v>Discounted</v>
      </c>
      <c r="V2811" t="str">
        <f t="shared" si="356"/>
        <v>Other</v>
      </c>
      <c r="W2811" s="1" t="b">
        <f t="shared" si="357"/>
        <v>1</v>
      </c>
      <c r="X2811" t="b">
        <f t="shared" si="358"/>
        <v>1</v>
      </c>
    </row>
    <row r="2812" spans="1:24" ht="28.8" x14ac:dyDescent="0.3">
      <c r="A2812" s="2" t="s">
        <v>2786</v>
      </c>
      <c r="B2812" s="3" t="s">
        <v>6463</v>
      </c>
      <c r="C2812" s="3" t="s">
        <v>7408</v>
      </c>
      <c r="D2812" s="3" t="s">
        <v>7417</v>
      </c>
      <c r="E2812" s="3" t="s">
        <v>7423</v>
      </c>
      <c r="F2812" s="3" t="s">
        <v>7434</v>
      </c>
      <c r="G2812" s="3">
        <v>3774.01</v>
      </c>
      <c r="H2812" s="3">
        <v>13</v>
      </c>
      <c r="I2812" s="8" t="s">
        <v>8142</v>
      </c>
      <c r="J2812" s="3" t="s">
        <v>8165</v>
      </c>
      <c r="K2812" s="3" t="s">
        <v>8168</v>
      </c>
      <c r="L2812" s="3" t="s">
        <v>8169</v>
      </c>
      <c r="M2812" s="4">
        <v>39249.870000000003</v>
      </c>
      <c r="N2812" s="32">
        <f>Table2[[#This Row],[Price]]*Table2[[#This Row],[Quantity Sold]]</f>
        <v>49062.130000000005</v>
      </c>
      <c r="O2812" s="1">
        <f t="shared" si="353"/>
        <v>2023</v>
      </c>
      <c r="P2812" s="1" t="str">
        <f t="shared" si="354"/>
        <v>WOMEN</v>
      </c>
      <c r="Q2812" s="1" t="str">
        <f t="shared" si="360"/>
        <v>Women_Shoes</v>
      </c>
      <c r="T2812" s="1" t="str">
        <f t="shared" si="355"/>
        <v>LOW PRICE</v>
      </c>
      <c r="U2812" t="str">
        <f t="shared" si="359"/>
        <v>Discounted</v>
      </c>
      <c r="V2812" t="str">
        <f t="shared" si="356"/>
        <v>Other</v>
      </c>
      <c r="W2812" s="1" t="b">
        <f t="shared" si="357"/>
        <v>1</v>
      </c>
      <c r="X2812" t="b">
        <f t="shared" si="358"/>
        <v>1</v>
      </c>
    </row>
    <row r="2813" spans="1:24" ht="28.8" x14ac:dyDescent="0.3">
      <c r="A2813" s="2" t="s">
        <v>2787</v>
      </c>
      <c r="B2813" s="3" t="s">
        <v>6464</v>
      </c>
      <c r="C2813" s="3" t="s">
        <v>7406</v>
      </c>
      <c r="D2813" s="3" t="s">
        <v>7412</v>
      </c>
      <c r="E2813" s="3" t="s">
        <v>7426</v>
      </c>
      <c r="F2813" s="3" t="s">
        <v>7431</v>
      </c>
      <c r="G2813" s="3">
        <v>3686.03</v>
      </c>
      <c r="H2813" s="3">
        <v>19</v>
      </c>
      <c r="I2813" s="8" t="s">
        <v>7779</v>
      </c>
      <c r="J2813" s="3" t="s">
        <v>8166</v>
      </c>
      <c r="K2813" s="3" t="s">
        <v>8167</v>
      </c>
      <c r="L2813" s="3" t="s">
        <v>8169</v>
      </c>
      <c r="M2813" s="4">
        <v>56027.49</v>
      </c>
      <c r="N2813" s="32">
        <f>Table2[[#This Row],[Price]]*Table2[[#This Row],[Quantity Sold]]</f>
        <v>70034.570000000007</v>
      </c>
      <c r="O2813" s="1">
        <f t="shared" si="353"/>
        <v>2024</v>
      </c>
      <c r="P2813" s="1" t="str">
        <f t="shared" si="354"/>
        <v>ACCESSORIES</v>
      </c>
      <c r="Q2813" s="1" t="str">
        <f t="shared" si="360"/>
        <v>Accessories_Hats</v>
      </c>
      <c r="T2813" s="1" t="str">
        <f t="shared" si="355"/>
        <v>LOW PRICE</v>
      </c>
      <c r="U2813" t="str">
        <f t="shared" si="359"/>
        <v>No Discount</v>
      </c>
      <c r="V2813" t="str">
        <f t="shared" si="356"/>
        <v>Other</v>
      </c>
      <c r="W2813" s="1" t="b">
        <f t="shared" si="357"/>
        <v>1</v>
      </c>
      <c r="X2813" t="b">
        <f t="shared" si="358"/>
        <v>1</v>
      </c>
    </row>
    <row r="2814" spans="1:24" ht="28.8" x14ac:dyDescent="0.3">
      <c r="A2814" s="2" t="s">
        <v>2788</v>
      </c>
      <c r="B2814" s="3" t="s">
        <v>6421</v>
      </c>
      <c r="C2814" s="3" t="s">
        <v>7407</v>
      </c>
      <c r="D2814" s="3" t="s">
        <v>7418</v>
      </c>
      <c r="E2814" s="3" t="s">
        <v>7426</v>
      </c>
      <c r="F2814" s="3" t="s">
        <v>7430</v>
      </c>
      <c r="G2814" s="3">
        <v>10365.040000000001</v>
      </c>
      <c r="H2814" s="3">
        <v>19</v>
      </c>
      <c r="I2814" s="8" t="s">
        <v>7535</v>
      </c>
      <c r="J2814" s="3" t="s">
        <v>8162</v>
      </c>
      <c r="K2814" s="3" t="s">
        <v>8168</v>
      </c>
      <c r="L2814" s="3" t="s">
        <v>8169</v>
      </c>
      <c r="M2814" s="4">
        <v>157548.94</v>
      </c>
      <c r="N2814" s="32">
        <f>Table2[[#This Row],[Price]]*Table2[[#This Row],[Quantity Sold]]</f>
        <v>196935.76</v>
      </c>
      <c r="O2814" s="1">
        <f t="shared" si="353"/>
        <v>2023</v>
      </c>
      <c r="P2814" s="1" t="str">
        <f t="shared" si="354"/>
        <v>KIDS</v>
      </c>
      <c r="Q2814" s="1" t="str">
        <f t="shared" si="360"/>
        <v>Kids_Sweaters</v>
      </c>
      <c r="T2814" s="1" t="str">
        <f t="shared" si="355"/>
        <v>HIGH PRICE</v>
      </c>
      <c r="U2814" t="str">
        <f t="shared" si="359"/>
        <v>Discounted</v>
      </c>
      <c r="V2814" t="str">
        <f t="shared" si="356"/>
        <v>Other</v>
      </c>
      <c r="W2814" s="1" t="b">
        <f t="shared" si="357"/>
        <v>1</v>
      </c>
      <c r="X2814" t="b">
        <f t="shared" si="358"/>
        <v>1</v>
      </c>
    </row>
    <row r="2815" spans="1:24" ht="28.8" x14ac:dyDescent="0.3">
      <c r="A2815" s="2" t="s">
        <v>2789</v>
      </c>
      <c r="B2815" s="3" t="s">
        <v>4270</v>
      </c>
      <c r="C2815" s="3" t="s">
        <v>7406</v>
      </c>
      <c r="D2815" s="3" t="s">
        <v>7421</v>
      </c>
      <c r="E2815" s="3" t="s">
        <v>7423</v>
      </c>
      <c r="F2815" s="3" t="s">
        <v>7428</v>
      </c>
      <c r="G2815" s="3">
        <v>7089.86</v>
      </c>
      <c r="H2815" s="3">
        <v>8</v>
      </c>
      <c r="I2815" s="8" t="s">
        <v>8070</v>
      </c>
      <c r="J2815" s="3" t="s">
        <v>8166</v>
      </c>
      <c r="K2815" s="3" t="s">
        <v>8168</v>
      </c>
      <c r="L2815" s="3" t="s">
        <v>8169</v>
      </c>
      <c r="M2815" s="4">
        <v>45375.27</v>
      </c>
      <c r="N2815" s="32">
        <f>Table2[[#This Row],[Price]]*Table2[[#This Row],[Quantity Sold]]</f>
        <v>56718.879999999997</v>
      </c>
      <c r="O2815" s="1">
        <f t="shared" si="353"/>
        <v>2023</v>
      </c>
      <c r="P2815" s="1" t="str">
        <f t="shared" si="354"/>
        <v>ACCESSORIES</v>
      </c>
      <c r="Q2815" s="1" t="str">
        <f t="shared" si="360"/>
        <v>Accessories_Scarves</v>
      </c>
      <c r="T2815" s="1" t="str">
        <f t="shared" si="355"/>
        <v>LOW PRICE</v>
      </c>
      <c r="U2815" t="str">
        <f t="shared" si="359"/>
        <v>No Discount</v>
      </c>
      <c r="V2815" t="str">
        <f t="shared" si="356"/>
        <v>Other</v>
      </c>
      <c r="W2815" s="1" t="b">
        <f t="shared" si="357"/>
        <v>0</v>
      </c>
      <c r="X2815" t="b">
        <f t="shared" si="358"/>
        <v>1</v>
      </c>
    </row>
    <row r="2816" spans="1:24" ht="28.8" x14ac:dyDescent="0.3">
      <c r="A2816" s="2" t="s">
        <v>2790</v>
      </c>
      <c r="B2816" s="3" t="s">
        <v>6465</v>
      </c>
      <c r="C2816" s="3" t="s">
        <v>7408</v>
      </c>
      <c r="D2816" s="3" t="s">
        <v>7420</v>
      </c>
      <c r="E2816" s="3" t="s">
        <v>7426</v>
      </c>
      <c r="F2816" s="3" t="s">
        <v>7429</v>
      </c>
      <c r="G2816" s="3">
        <v>6554.51</v>
      </c>
      <c r="H2816" s="3">
        <v>12</v>
      </c>
      <c r="I2816" s="8" t="s">
        <v>7481</v>
      </c>
      <c r="J2816" s="3" t="s">
        <v>8164</v>
      </c>
      <c r="K2816" s="3" t="s">
        <v>8168</v>
      </c>
      <c r="L2816" s="3" t="s">
        <v>8169</v>
      </c>
      <c r="M2816" s="4">
        <v>62923.13</v>
      </c>
      <c r="N2816" s="32">
        <f>Table2[[#This Row],[Price]]*Table2[[#This Row],[Quantity Sold]]</f>
        <v>78654.12</v>
      </c>
      <c r="O2816" s="1">
        <f t="shared" si="353"/>
        <v>2024</v>
      </c>
      <c r="P2816" s="1" t="str">
        <f t="shared" si="354"/>
        <v>WOMEN</v>
      </c>
      <c r="Q2816" s="1" t="str">
        <f t="shared" si="360"/>
        <v>Women_Tops</v>
      </c>
      <c r="T2816" s="1" t="str">
        <f t="shared" si="355"/>
        <v>LOW PRICE</v>
      </c>
      <c r="U2816" t="str">
        <f t="shared" si="359"/>
        <v>Discounted</v>
      </c>
      <c r="V2816" t="str">
        <f t="shared" si="356"/>
        <v>Other</v>
      </c>
      <c r="W2816" s="1" t="b">
        <f t="shared" si="357"/>
        <v>1</v>
      </c>
      <c r="X2816" t="b">
        <f t="shared" si="358"/>
        <v>1</v>
      </c>
    </row>
    <row r="2817" spans="1:24" ht="28.8" x14ac:dyDescent="0.3">
      <c r="A2817" s="2" t="s">
        <v>2791</v>
      </c>
      <c r="B2817" s="3" t="s">
        <v>6466</v>
      </c>
      <c r="C2817" s="3" t="s">
        <v>7406</v>
      </c>
      <c r="D2817" s="3" t="s">
        <v>7412</v>
      </c>
      <c r="E2817" s="3" t="s">
        <v>7427</v>
      </c>
      <c r="F2817" s="3" t="s">
        <v>7429</v>
      </c>
      <c r="G2817" s="3">
        <v>11561.9</v>
      </c>
      <c r="H2817" s="3">
        <v>1</v>
      </c>
      <c r="I2817" s="8" t="s">
        <v>8042</v>
      </c>
      <c r="J2817" s="3" t="s">
        <v>8164</v>
      </c>
      <c r="K2817" s="3" t="s">
        <v>8167</v>
      </c>
      <c r="L2817" s="3" t="s">
        <v>8169</v>
      </c>
      <c r="M2817" s="4">
        <v>9249.52</v>
      </c>
      <c r="N2817" s="32">
        <f>Table2[[#This Row],[Price]]*Table2[[#This Row],[Quantity Sold]]</f>
        <v>11561.9</v>
      </c>
      <c r="O2817" s="1">
        <f t="shared" si="353"/>
        <v>2022</v>
      </c>
      <c r="P2817" s="1" t="str">
        <f t="shared" si="354"/>
        <v>ACCESSORIES</v>
      </c>
      <c r="Q2817" s="1" t="str">
        <f t="shared" si="360"/>
        <v>Accessories_Hats</v>
      </c>
      <c r="T2817" s="1" t="str">
        <f t="shared" si="355"/>
        <v>HIGH PRICE</v>
      </c>
      <c r="U2817" t="str">
        <f t="shared" si="359"/>
        <v>No Discount</v>
      </c>
      <c r="V2817" t="str">
        <f t="shared" si="356"/>
        <v>Other</v>
      </c>
      <c r="W2817" s="1" t="b">
        <f t="shared" si="357"/>
        <v>0</v>
      </c>
      <c r="X2817" t="b">
        <f t="shared" si="358"/>
        <v>1</v>
      </c>
    </row>
    <row r="2818" spans="1:24" x14ac:dyDescent="0.3">
      <c r="A2818" s="2" t="s">
        <v>2792</v>
      </c>
      <c r="B2818" s="3" t="s">
        <v>6467</v>
      </c>
      <c r="C2818" s="3" t="s">
        <v>7407</v>
      </c>
      <c r="D2818" s="3" t="s">
        <v>7417</v>
      </c>
      <c r="E2818" s="3" t="s">
        <v>7426</v>
      </c>
      <c r="F2818" s="3" t="s">
        <v>7430</v>
      </c>
      <c r="G2818" s="3">
        <v>1212.6300000000001</v>
      </c>
      <c r="H2818" s="3">
        <v>18</v>
      </c>
      <c r="I2818" s="8" t="s">
        <v>7680</v>
      </c>
      <c r="J2818" s="3" t="s">
        <v>8166</v>
      </c>
      <c r="K2818" s="3" t="s">
        <v>8168</v>
      </c>
      <c r="L2818" s="3" t="s">
        <v>8169</v>
      </c>
      <c r="M2818" s="4">
        <v>17461.54</v>
      </c>
      <c r="N2818" s="32">
        <f>Table2[[#This Row],[Price]]*Table2[[#This Row],[Quantity Sold]]</f>
        <v>21827.340000000004</v>
      </c>
      <c r="O2818" s="1">
        <f t="shared" si="353"/>
        <v>2022</v>
      </c>
      <c r="P2818" s="1" t="str">
        <f t="shared" si="354"/>
        <v>KIDS</v>
      </c>
      <c r="Q2818" s="1" t="str">
        <f t="shared" si="360"/>
        <v>Kids_Shoes</v>
      </c>
      <c r="T2818" s="1" t="str">
        <f t="shared" si="355"/>
        <v>LOW PRICE</v>
      </c>
      <c r="U2818" t="str">
        <f t="shared" si="359"/>
        <v>Discounted</v>
      </c>
      <c r="V2818" t="str">
        <f t="shared" si="356"/>
        <v>Other</v>
      </c>
      <c r="W2818" s="1" t="b">
        <f t="shared" si="357"/>
        <v>1</v>
      </c>
      <c r="X2818" t="b">
        <f t="shared" si="358"/>
        <v>1</v>
      </c>
    </row>
    <row r="2819" spans="1:24" ht="28.8" x14ac:dyDescent="0.3">
      <c r="A2819" s="2" t="s">
        <v>2793</v>
      </c>
      <c r="B2819" s="3" t="s">
        <v>4373</v>
      </c>
      <c r="C2819" s="3" t="s">
        <v>7408</v>
      </c>
      <c r="D2819" s="3" t="s">
        <v>7420</v>
      </c>
      <c r="E2819" s="3" t="s">
        <v>7426</v>
      </c>
      <c r="F2819" s="3" t="s">
        <v>7433</v>
      </c>
      <c r="G2819" s="3">
        <v>7613.59</v>
      </c>
      <c r="H2819" s="3">
        <v>16</v>
      </c>
      <c r="I2819" s="8" t="s">
        <v>7451</v>
      </c>
      <c r="J2819" s="3" t="s">
        <v>8165</v>
      </c>
      <c r="K2819" s="3" t="s">
        <v>8168</v>
      </c>
      <c r="L2819" s="3" t="s">
        <v>8170</v>
      </c>
      <c r="M2819" s="4">
        <v>121817.44</v>
      </c>
      <c r="N2819" s="32">
        <f>Table2[[#This Row],[Price]]*Table2[[#This Row],[Quantity Sold]]</f>
        <v>121817.44</v>
      </c>
      <c r="O2819" s="1">
        <f t="shared" ref="O2819:O2882" si="361">YEAR(I2819)</f>
        <v>2023</v>
      </c>
      <c r="P2819" s="1" t="str">
        <f t="shared" ref="P2819:P2882" si="362">UPPER(C2819)</f>
        <v>WOMEN</v>
      </c>
      <c r="Q2819" s="1" t="str">
        <f t="shared" si="360"/>
        <v>Women_Tops</v>
      </c>
      <c r="T2819" s="1" t="str">
        <f t="shared" ref="T2819:T2882" si="363">IF(G2819&gt;10000,"HIGH PRICE", "LOW PRICE")</f>
        <v>LOW PRICE</v>
      </c>
      <c r="U2819" t="str">
        <f t="shared" si="359"/>
        <v>No Discount</v>
      </c>
      <c r="V2819" t="str">
        <f t="shared" ref="V2819:V2882" si="364">IF(AND(C2819 = "Men", L2819 = "Yes"), "Men's Discounted Item", "Other")</f>
        <v>Other</v>
      </c>
      <c r="W2819" s="1" t="b">
        <f t="shared" ref="W2819:W2882" si="365">H2819&gt;=10</f>
        <v>1</v>
      </c>
      <c r="X2819" t="b">
        <f t="shared" ref="X2819:X2882" si="366">L2819 = "Yes"</f>
        <v>0</v>
      </c>
    </row>
    <row r="2820" spans="1:24" ht="28.8" x14ac:dyDescent="0.3">
      <c r="A2820" s="2" t="s">
        <v>2794</v>
      </c>
      <c r="B2820" s="3" t="s">
        <v>6468</v>
      </c>
      <c r="C2820" s="3" t="s">
        <v>7406</v>
      </c>
      <c r="D2820" s="3" t="s">
        <v>7412</v>
      </c>
      <c r="E2820" s="3" t="s">
        <v>7425</v>
      </c>
      <c r="F2820" s="3" t="s">
        <v>7429</v>
      </c>
      <c r="G2820" s="3">
        <v>3468.57</v>
      </c>
      <c r="H2820" s="3">
        <v>13</v>
      </c>
      <c r="I2820" s="8" t="s">
        <v>8146</v>
      </c>
      <c r="J2820" s="3" t="s">
        <v>8165</v>
      </c>
      <c r="K2820" s="3" t="s">
        <v>8168</v>
      </c>
      <c r="L2820" s="3" t="s">
        <v>8169</v>
      </c>
      <c r="M2820" s="4">
        <v>36073.46</v>
      </c>
      <c r="N2820" s="32">
        <f>Table2[[#This Row],[Price]]*Table2[[#This Row],[Quantity Sold]]</f>
        <v>45091.41</v>
      </c>
      <c r="O2820" s="1">
        <f t="shared" si="361"/>
        <v>2024</v>
      </c>
      <c r="P2820" s="1" t="str">
        <f t="shared" si="362"/>
        <v>ACCESSORIES</v>
      </c>
      <c r="Q2820" s="1" t="str">
        <f t="shared" si="360"/>
        <v>Accessories_Hats</v>
      </c>
      <c r="T2820" s="1" t="str">
        <f t="shared" si="363"/>
        <v>LOW PRICE</v>
      </c>
      <c r="U2820" t="str">
        <f t="shared" si="359"/>
        <v>Discounted</v>
      </c>
      <c r="V2820" t="str">
        <f t="shared" si="364"/>
        <v>Other</v>
      </c>
      <c r="W2820" s="1" t="b">
        <f t="shared" si="365"/>
        <v>1</v>
      </c>
      <c r="X2820" t="b">
        <f t="shared" si="366"/>
        <v>1</v>
      </c>
    </row>
    <row r="2821" spans="1:24" x14ac:dyDescent="0.3">
      <c r="A2821" s="2" t="s">
        <v>2795</v>
      </c>
      <c r="B2821" s="3" t="s">
        <v>6030</v>
      </c>
      <c r="C2821" s="3" t="s">
        <v>7405</v>
      </c>
      <c r="D2821" s="3" t="s">
        <v>7417</v>
      </c>
      <c r="E2821" s="3" t="s">
        <v>7427</v>
      </c>
      <c r="F2821" s="3" t="s">
        <v>7433</v>
      </c>
      <c r="G2821" s="3">
        <v>2589.6</v>
      </c>
      <c r="H2821" s="3">
        <v>16</v>
      </c>
      <c r="I2821" s="8" t="s">
        <v>7807</v>
      </c>
      <c r="J2821" s="3" t="s">
        <v>8163</v>
      </c>
      <c r="K2821" s="3" t="s">
        <v>8167</v>
      </c>
      <c r="L2821" s="3" t="s">
        <v>8170</v>
      </c>
      <c r="M2821" s="4">
        <v>41433.599999999999</v>
      </c>
      <c r="N2821" s="32">
        <f>Table2[[#This Row],[Price]]*Table2[[#This Row],[Quantity Sold]]</f>
        <v>41433.599999999999</v>
      </c>
      <c r="O2821" s="1">
        <f t="shared" si="361"/>
        <v>2023</v>
      </c>
      <c r="P2821" s="1" t="str">
        <f t="shared" si="362"/>
        <v>MEN</v>
      </c>
      <c r="Q2821" s="1" t="str">
        <f t="shared" si="360"/>
        <v>Men_Shoes</v>
      </c>
      <c r="T2821" s="1" t="str">
        <f t="shared" si="363"/>
        <v>LOW PRICE</v>
      </c>
      <c r="U2821" t="str">
        <f t="shared" si="359"/>
        <v>Discounted</v>
      </c>
      <c r="V2821" t="str">
        <f t="shared" si="364"/>
        <v>Other</v>
      </c>
      <c r="W2821" s="1" t="b">
        <f t="shared" si="365"/>
        <v>1</v>
      </c>
      <c r="X2821" t="b">
        <f t="shared" si="366"/>
        <v>0</v>
      </c>
    </row>
    <row r="2822" spans="1:24" x14ac:dyDescent="0.3">
      <c r="A2822" s="2" t="s">
        <v>2796</v>
      </c>
      <c r="B2822" s="3" t="s">
        <v>4258</v>
      </c>
      <c r="C2822" s="3" t="s">
        <v>7407</v>
      </c>
      <c r="D2822" s="3" t="s">
        <v>7417</v>
      </c>
      <c r="E2822" s="3" t="s">
        <v>7424</v>
      </c>
      <c r="F2822" s="3" t="s">
        <v>7430</v>
      </c>
      <c r="G2822" s="3">
        <v>2353.88</v>
      </c>
      <c r="H2822" s="3">
        <v>9</v>
      </c>
      <c r="I2822" s="8" t="s">
        <v>7823</v>
      </c>
      <c r="J2822" s="3" t="s">
        <v>8162</v>
      </c>
      <c r="K2822" s="3" t="s">
        <v>8167</v>
      </c>
      <c r="L2822" s="3" t="s">
        <v>8170</v>
      </c>
      <c r="M2822" s="4">
        <v>21184.92</v>
      </c>
      <c r="N2822" s="32">
        <f>Table2[[#This Row],[Price]]*Table2[[#This Row],[Quantity Sold]]</f>
        <v>21184.920000000002</v>
      </c>
      <c r="O2822" s="1">
        <f t="shared" si="361"/>
        <v>2024</v>
      </c>
      <c r="P2822" s="1" t="str">
        <f t="shared" si="362"/>
        <v>KIDS</v>
      </c>
      <c r="Q2822" s="1" t="str">
        <f t="shared" si="360"/>
        <v>Kids_Shoes</v>
      </c>
      <c r="T2822" s="1" t="str">
        <f t="shared" si="363"/>
        <v>LOW PRICE</v>
      </c>
      <c r="U2822" t="str">
        <f t="shared" ref="U2822:U2885" si="367">IF(L2806 = "Yes", "Discounted", "No Discount")</f>
        <v>No Discount</v>
      </c>
      <c r="V2822" t="str">
        <f t="shared" si="364"/>
        <v>Other</v>
      </c>
      <c r="W2822" s="1" t="b">
        <f t="shared" si="365"/>
        <v>0</v>
      </c>
      <c r="X2822" t="b">
        <f t="shared" si="366"/>
        <v>0</v>
      </c>
    </row>
    <row r="2823" spans="1:24" ht="28.8" x14ac:dyDescent="0.3">
      <c r="A2823" s="2" t="s">
        <v>2797</v>
      </c>
      <c r="B2823" s="3" t="s">
        <v>6469</v>
      </c>
      <c r="C2823" s="3" t="s">
        <v>7408</v>
      </c>
      <c r="D2823" s="3" t="s">
        <v>7422</v>
      </c>
      <c r="E2823" s="3" t="s">
        <v>7423</v>
      </c>
      <c r="F2823" s="3" t="s">
        <v>7428</v>
      </c>
      <c r="G2823" s="3">
        <v>5501.24</v>
      </c>
      <c r="H2823" s="3">
        <v>9</v>
      </c>
      <c r="I2823" s="8" t="s">
        <v>7822</v>
      </c>
      <c r="J2823" s="3" t="s">
        <v>8163</v>
      </c>
      <c r="K2823" s="3" t="s">
        <v>8168</v>
      </c>
      <c r="L2823" s="3" t="s">
        <v>8170</v>
      </c>
      <c r="M2823" s="4">
        <v>49511.16</v>
      </c>
      <c r="N2823" s="32">
        <f>Table2[[#This Row],[Price]]*Table2[[#This Row],[Quantity Sold]]</f>
        <v>49511.159999999996</v>
      </c>
      <c r="O2823" s="1">
        <f t="shared" si="361"/>
        <v>2023</v>
      </c>
      <c r="P2823" s="1" t="str">
        <f t="shared" si="362"/>
        <v>WOMEN</v>
      </c>
      <c r="Q2823" s="1" t="str">
        <f t="shared" si="360"/>
        <v>Women_Skirts</v>
      </c>
      <c r="T2823" s="1" t="str">
        <f t="shared" si="363"/>
        <v>LOW PRICE</v>
      </c>
      <c r="U2823" t="str">
        <f t="shared" si="367"/>
        <v>No Discount</v>
      </c>
      <c r="V2823" t="str">
        <f t="shared" si="364"/>
        <v>Other</v>
      </c>
      <c r="W2823" s="1" t="b">
        <f t="shared" si="365"/>
        <v>0</v>
      </c>
      <c r="X2823" t="b">
        <f t="shared" si="366"/>
        <v>0</v>
      </c>
    </row>
    <row r="2824" spans="1:24" x14ac:dyDescent="0.3">
      <c r="A2824" s="2" t="s">
        <v>2798</v>
      </c>
      <c r="B2824" s="3" t="s">
        <v>4271</v>
      </c>
      <c r="C2824" s="3" t="s">
        <v>7405</v>
      </c>
      <c r="D2824" s="3" t="s">
        <v>7411</v>
      </c>
      <c r="E2824" s="3" t="s">
        <v>7426</v>
      </c>
      <c r="F2824" s="3" t="s">
        <v>7430</v>
      </c>
      <c r="G2824" s="3">
        <v>14341.57</v>
      </c>
      <c r="H2824" s="3">
        <v>8</v>
      </c>
      <c r="I2824" s="8" t="s">
        <v>7841</v>
      </c>
      <c r="J2824" s="3" t="s">
        <v>8163</v>
      </c>
      <c r="K2824" s="3" t="s">
        <v>8168</v>
      </c>
      <c r="L2824" s="3" t="s">
        <v>8169</v>
      </c>
      <c r="M2824" s="4">
        <v>91786.38</v>
      </c>
      <c r="N2824" s="32">
        <f>Table2[[#This Row],[Price]]*Table2[[#This Row],[Quantity Sold]]</f>
        <v>114732.56</v>
      </c>
      <c r="O2824" s="1">
        <f t="shared" si="361"/>
        <v>2023</v>
      </c>
      <c r="P2824" s="1" t="str">
        <f t="shared" si="362"/>
        <v>MEN</v>
      </c>
      <c r="Q2824" s="1" t="str">
        <f t="shared" si="360"/>
        <v>Men_Pants</v>
      </c>
      <c r="T2824" s="1" t="str">
        <f t="shared" si="363"/>
        <v>HIGH PRICE</v>
      </c>
      <c r="U2824" t="str">
        <f t="shared" si="367"/>
        <v>No Discount</v>
      </c>
      <c r="V2824" t="str">
        <f t="shared" si="364"/>
        <v>Men's Discounted Item</v>
      </c>
      <c r="W2824" s="1" t="b">
        <f t="shared" si="365"/>
        <v>0</v>
      </c>
      <c r="X2824" t="b">
        <f t="shared" si="366"/>
        <v>1</v>
      </c>
    </row>
    <row r="2825" spans="1:24" ht="28.8" x14ac:dyDescent="0.3">
      <c r="A2825" s="2" t="s">
        <v>2799</v>
      </c>
      <c r="B2825" s="3" t="s">
        <v>5029</v>
      </c>
      <c r="C2825" s="3" t="s">
        <v>7406</v>
      </c>
      <c r="D2825" s="3" t="s">
        <v>7412</v>
      </c>
      <c r="E2825" s="3" t="s">
        <v>7427</v>
      </c>
      <c r="F2825" s="3" t="s">
        <v>7433</v>
      </c>
      <c r="G2825" s="3">
        <v>14204.62</v>
      </c>
      <c r="H2825" s="3">
        <v>2</v>
      </c>
      <c r="I2825" s="8" t="s">
        <v>7961</v>
      </c>
      <c r="J2825" s="3" t="s">
        <v>8162</v>
      </c>
      <c r="K2825" s="3" t="s">
        <v>8167</v>
      </c>
      <c r="L2825" s="3" t="s">
        <v>8169</v>
      </c>
      <c r="M2825" s="4">
        <v>22727.06</v>
      </c>
      <c r="N2825" s="32">
        <f>Table2[[#This Row],[Price]]*Table2[[#This Row],[Quantity Sold]]</f>
        <v>28409.24</v>
      </c>
      <c r="O2825" s="1">
        <f t="shared" si="361"/>
        <v>2024</v>
      </c>
      <c r="P2825" s="1" t="str">
        <f t="shared" si="362"/>
        <v>ACCESSORIES</v>
      </c>
      <c r="Q2825" s="1" t="str">
        <f t="shared" si="360"/>
        <v>Accessories_Hats</v>
      </c>
      <c r="T2825" s="1" t="str">
        <f t="shared" si="363"/>
        <v>HIGH PRICE</v>
      </c>
      <c r="U2825" t="str">
        <f t="shared" si="367"/>
        <v>Discounted</v>
      </c>
      <c r="V2825" t="str">
        <f t="shared" si="364"/>
        <v>Other</v>
      </c>
      <c r="W2825" s="1" t="b">
        <f t="shared" si="365"/>
        <v>0</v>
      </c>
      <c r="X2825" t="b">
        <f t="shared" si="366"/>
        <v>1</v>
      </c>
    </row>
    <row r="2826" spans="1:24" x14ac:dyDescent="0.3">
      <c r="A2826" s="2" t="s">
        <v>2800</v>
      </c>
      <c r="B2826" s="3" t="s">
        <v>3935</v>
      </c>
      <c r="C2826" s="3" t="s">
        <v>7405</v>
      </c>
      <c r="D2826" s="3" t="s">
        <v>7411</v>
      </c>
      <c r="E2826" s="3" t="s">
        <v>7423</v>
      </c>
      <c r="F2826" s="3" t="s">
        <v>7434</v>
      </c>
      <c r="G2826" s="3">
        <v>13758.91</v>
      </c>
      <c r="H2826" s="3">
        <v>8</v>
      </c>
      <c r="I2826" s="8" t="s">
        <v>8053</v>
      </c>
      <c r="J2826" s="3" t="s">
        <v>8166</v>
      </c>
      <c r="K2826" s="3" t="s">
        <v>8168</v>
      </c>
      <c r="L2826" s="3" t="s">
        <v>8169</v>
      </c>
      <c r="M2826" s="4">
        <v>88057.19</v>
      </c>
      <c r="N2826" s="32">
        <f>Table2[[#This Row],[Price]]*Table2[[#This Row],[Quantity Sold]]</f>
        <v>110071.28</v>
      </c>
      <c r="O2826" s="1">
        <f t="shared" si="361"/>
        <v>2024</v>
      </c>
      <c r="P2826" s="1" t="str">
        <f t="shared" si="362"/>
        <v>MEN</v>
      </c>
      <c r="Q2826" s="1" t="str">
        <f t="shared" si="360"/>
        <v>Men_Pants</v>
      </c>
      <c r="T2826" s="1" t="str">
        <f t="shared" si="363"/>
        <v>HIGH PRICE</v>
      </c>
      <c r="U2826" t="str">
        <f t="shared" si="367"/>
        <v>No Discount</v>
      </c>
      <c r="V2826" t="str">
        <f t="shared" si="364"/>
        <v>Men's Discounted Item</v>
      </c>
      <c r="W2826" s="1" t="b">
        <f t="shared" si="365"/>
        <v>0</v>
      </c>
      <c r="X2826" t="b">
        <f t="shared" si="366"/>
        <v>1</v>
      </c>
    </row>
    <row r="2827" spans="1:24" ht="28.8" x14ac:dyDescent="0.3">
      <c r="A2827" s="2" t="s">
        <v>2801</v>
      </c>
      <c r="B2827" s="3" t="s">
        <v>6470</v>
      </c>
      <c r="C2827" s="3" t="s">
        <v>7407</v>
      </c>
      <c r="D2827" s="3" t="s">
        <v>7418</v>
      </c>
      <c r="E2827" s="3" t="s">
        <v>7425</v>
      </c>
      <c r="F2827" s="3" t="s">
        <v>7431</v>
      </c>
      <c r="G2827" s="3">
        <v>5841.54</v>
      </c>
      <c r="H2827" s="3">
        <v>3</v>
      </c>
      <c r="I2827" s="8" t="s">
        <v>7533</v>
      </c>
      <c r="J2827" s="3" t="s">
        <v>8166</v>
      </c>
      <c r="K2827" s="3" t="s">
        <v>8168</v>
      </c>
      <c r="L2827" s="3" t="s">
        <v>8170</v>
      </c>
      <c r="M2827" s="4">
        <v>17524.62</v>
      </c>
      <c r="N2827" s="32">
        <f>Table2[[#This Row],[Price]]*Table2[[#This Row],[Quantity Sold]]</f>
        <v>17524.62</v>
      </c>
      <c r="O2827" s="1">
        <f t="shared" si="361"/>
        <v>2023</v>
      </c>
      <c r="P2827" s="1" t="str">
        <f t="shared" si="362"/>
        <v>KIDS</v>
      </c>
      <c r="Q2827" s="1" t="str">
        <f t="shared" si="360"/>
        <v>Kids_Sweaters</v>
      </c>
      <c r="T2827" s="1" t="str">
        <f t="shared" si="363"/>
        <v>LOW PRICE</v>
      </c>
      <c r="U2827" t="str">
        <f t="shared" si="367"/>
        <v>Discounted</v>
      </c>
      <c r="V2827" t="str">
        <f t="shared" si="364"/>
        <v>Other</v>
      </c>
      <c r="W2827" s="1" t="b">
        <f t="shared" si="365"/>
        <v>0</v>
      </c>
      <c r="X2827" t="b">
        <f t="shared" si="366"/>
        <v>0</v>
      </c>
    </row>
    <row r="2828" spans="1:24" ht="28.8" x14ac:dyDescent="0.3">
      <c r="A2828" s="2" t="s">
        <v>2802</v>
      </c>
      <c r="B2828" s="3" t="s">
        <v>5120</v>
      </c>
      <c r="C2828" s="3" t="s">
        <v>7407</v>
      </c>
      <c r="D2828" s="3" t="s">
        <v>7418</v>
      </c>
      <c r="E2828" s="3" t="s">
        <v>7423</v>
      </c>
      <c r="F2828" s="3" t="s">
        <v>7433</v>
      </c>
      <c r="G2828" s="3">
        <v>7802</v>
      </c>
      <c r="H2828" s="3">
        <v>1</v>
      </c>
      <c r="I2828" s="8" t="s">
        <v>8055</v>
      </c>
      <c r="J2828" s="3" t="s">
        <v>8166</v>
      </c>
      <c r="K2828" s="3" t="s">
        <v>8167</v>
      </c>
      <c r="L2828" s="3" t="s">
        <v>8170</v>
      </c>
      <c r="M2828" s="4">
        <v>7802</v>
      </c>
      <c r="N2828" s="32">
        <f>Table2[[#This Row],[Price]]*Table2[[#This Row],[Quantity Sold]]</f>
        <v>7802</v>
      </c>
      <c r="O2828" s="1">
        <f t="shared" si="361"/>
        <v>2024</v>
      </c>
      <c r="P2828" s="1" t="str">
        <f t="shared" si="362"/>
        <v>KIDS</v>
      </c>
      <c r="Q2828" s="1" t="str">
        <f t="shared" si="360"/>
        <v>Kids_Sweaters</v>
      </c>
      <c r="T2828" s="1" t="str">
        <f t="shared" si="363"/>
        <v>LOW PRICE</v>
      </c>
      <c r="U2828" t="str">
        <f t="shared" si="367"/>
        <v>Discounted</v>
      </c>
      <c r="V2828" t="str">
        <f t="shared" si="364"/>
        <v>Other</v>
      </c>
      <c r="W2828" s="1" t="b">
        <f t="shared" si="365"/>
        <v>0</v>
      </c>
      <c r="X2828" t="b">
        <f t="shared" si="366"/>
        <v>0</v>
      </c>
    </row>
    <row r="2829" spans="1:24" x14ac:dyDescent="0.3">
      <c r="A2829" s="2" t="s">
        <v>2803</v>
      </c>
      <c r="B2829" s="3" t="s">
        <v>6471</v>
      </c>
      <c r="C2829" s="3" t="s">
        <v>7405</v>
      </c>
      <c r="D2829" s="3" t="s">
        <v>7417</v>
      </c>
      <c r="E2829" s="3" t="s">
        <v>7424</v>
      </c>
      <c r="F2829" s="3" t="s">
        <v>7433</v>
      </c>
      <c r="G2829" s="3">
        <v>9833.84</v>
      </c>
      <c r="H2829" s="3">
        <v>17</v>
      </c>
      <c r="I2829" s="8" t="s">
        <v>7766</v>
      </c>
      <c r="J2829" s="3" t="s">
        <v>8166</v>
      </c>
      <c r="K2829" s="3" t="s">
        <v>8168</v>
      </c>
      <c r="L2829" s="3" t="s">
        <v>8170</v>
      </c>
      <c r="M2829" s="4">
        <v>167175.28</v>
      </c>
      <c r="N2829" s="32">
        <f>Table2[[#This Row],[Price]]*Table2[[#This Row],[Quantity Sold]]</f>
        <v>167175.28</v>
      </c>
      <c r="O2829" s="1">
        <f t="shared" si="361"/>
        <v>2024</v>
      </c>
      <c r="P2829" s="1" t="str">
        <f t="shared" si="362"/>
        <v>MEN</v>
      </c>
      <c r="Q2829" s="1" t="str">
        <f t="shared" si="360"/>
        <v>Men_Shoes</v>
      </c>
      <c r="T2829" s="1" t="str">
        <f t="shared" si="363"/>
        <v>LOW PRICE</v>
      </c>
      <c r="U2829" t="str">
        <f t="shared" si="367"/>
        <v>Discounted</v>
      </c>
      <c r="V2829" t="str">
        <f t="shared" si="364"/>
        <v>Other</v>
      </c>
      <c r="W2829" s="1" t="b">
        <f t="shared" si="365"/>
        <v>1</v>
      </c>
      <c r="X2829" t="b">
        <f t="shared" si="366"/>
        <v>0</v>
      </c>
    </row>
    <row r="2830" spans="1:24" ht="28.8" x14ac:dyDescent="0.3">
      <c r="A2830" s="2" t="s">
        <v>2804</v>
      </c>
      <c r="B2830" s="3" t="s">
        <v>6472</v>
      </c>
      <c r="C2830" s="3" t="s">
        <v>7408</v>
      </c>
      <c r="D2830" s="3" t="s">
        <v>7422</v>
      </c>
      <c r="E2830" s="3" t="s">
        <v>7423</v>
      </c>
      <c r="F2830" s="3" t="s">
        <v>7428</v>
      </c>
      <c r="G2830" s="3">
        <v>15149.99</v>
      </c>
      <c r="H2830" s="3">
        <v>13</v>
      </c>
      <c r="I2830" s="8" t="s">
        <v>7946</v>
      </c>
      <c r="J2830" s="3" t="s">
        <v>8166</v>
      </c>
      <c r="K2830" s="3" t="s">
        <v>8168</v>
      </c>
      <c r="L2830" s="3" t="s">
        <v>8169</v>
      </c>
      <c r="M2830" s="4">
        <v>157559.73000000001</v>
      </c>
      <c r="N2830" s="32">
        <f>Table2[[#This Row],[Price]]*Table2[[#This Row],[Quantity Sold]]</f>
        <v>196949.87</v>
      </c>
      <c r="O2830" s="1">
        <f t="shared" si="361"/>
        <v>2022</v>
      </c>
      <c r="P2830" s="1" t="str">
        <f t="shared" si="362"/>
        <v>WOMEN</v>
      </c>
      <c r="Q2830" s="1" t="str">
        <f t="shared" si="360"/>
        <v>Women_Skirts</v>
      </c>
      <c r="T2830" s="1" t="str">
        <f t="shared" si="363"/>
        <v>HIGH PRICE</v>
      </c>
      <c r="U2830" t="str">
        <f t="shared" si="367"/>
        <v>Discounted</v>
      </c>
      <c r="V2830" t="str">
        <f t="shared" si="364"/>
        <v>Other</v>
      </c>
      <c r="W2830" s="1" t="b">
        <f t="shared" si="365"/>
        <v>1</v>
      </c>
      <c r="X2830" t="b">
        <f t="shared" si="366"/>
        <v>1</v>
      </c>
    </row>
    <row r="2831" spans="1:24" ht="28.8" x14ac:dyDescent="0.3">
      <c r="A2831" s="2" t="s">
        <v>2805</v>
      </c>
      <c r="B2831" s="3" t="s">
        <v>6473</v>
      </c>
      <c r="C2831" s="3" t="s">
        <v>7406</v>
      </c>
      <c r="D2831" s="3" t="s">
        <v>7414</v>
      </c>
      <c r="E2831" s="3" t="s">
        <v>7424</v>
      </c>
      <c r="F2831" s="3" t="s">
        <v>7433</v>
      </c>
      <c r="G2831" s="3">
        <v>1938.88</v>
      </c>
      <c r="H2831" s="3">
        <v>12</v>
      </c>
      <c r="I2831" s="8" t="s">
        <v>7837</v>
      </c>
      <c r="J2831" s="3" t="s">
        <v>8162</v>
      </c>
      <c r="K2831" s="3" t="s">
        <v>8167</v>
      </c>
      <c r="L2831" s="3" t="s">
        <v>8170</v>
      </c>
      <c r="M2831" s="4">
        <v>23266.560000000001</v>
      </c>
      <c r="N2831" s="32">
        <f>Table2[[#This Row],[Price]]*Table2[[#This Row],[Quantity Sold]]</f>
        <v>23266.560000000001</v>
      </c>
      <c r="O2831" s="1">
        <f t="shared" si="361"/>
        <v>2023</v>
      </c>
      <c r="P2831" s="1" t="str">
        <f t="shared" si="362"/>
        <v>ACCESSORIES</v>
      </c>
      <c r="Q2831" s="1" t="str">
        <f t="shared" si="360"/>
        <v>Accessories_Bags</v>
      </c>
      <c r="T2831" s="1" t="str">
        <f t="shared" si="363"/>
        <v>LOW PRICE</v>
      </c>
      <c r="U2831" t="str">
        <f t="shared" si="367"/>
        <v>Discounted</v>
      </c>
      <c r="V2831" t="str">
        <f t="shared" si="364"/>
        <v>Other</v>
      </c>
      <c r="W2831" s="1" t="b">
        <f t="shared" si="365"/>
        <v>1</v>
      </c>
      <c r="X2831" t="b">
        <f t="shared" si="366"/>
        <v>0</v>
      </c>
    </row>
    <row r="2832" spans="1:24" x14ac:dyDescent="0.3">
      <c r="A2832" s="2" t="s">
        <v>2806</v>
      </c>
      <c r="B2832" s="3" t="s">
        <v>6474</v>
      </c>
      <c r="C2832" s="3" t="s">
        <v>7405</v>
      </c>
      <c r="D2832" s="3" t="s">
        <v>7411</v>
      </c>
      <c r="E2832" s="3" t="s">
        <v>7426</v>
      </c>
      <c r="F2832" s="3" t="s">
        <v>7434</v>
      </c>
      <c r="G2832" s="3">
        <v>11306.26</v>
      </c>
      <c r="H2832" s="3">
        <v>12</v>
      </c>
      <c r="I2832" s="8" t="s">
        <v>8147</v>
      </c>
      <c r="J2832" s="3" t="s">
        <v>8164</v>
      </c>
      <c r="K2832" s="3" t="s">
        <v>8167</v>
      </c>
      <c r="L2832" s="3" t="s">
        <v>8170</v>
      </c>
      <c r="M2832" s="4">
        <v>135675.12</v>
      </c>
      <c r="N2832" s="32">
        <f>Table2[[#This Row],[Price]]*Table2[[#This Row],[Quantity Sold]]</f>
        <v>135675.12</v>
      </c>
      <c r="O2832" s="1">
        <f t="shared" si="361"/>
        <v>2023</v>
      </c>
      <c r="P2832" s="1" t="str">
        <f t="shared" si="362"/>
        <v>MEN</v>
      </c>
      <c r="Q2832" s="1" t="str">
        <f t="shared" si="360"/>
        <v>Men_Pants</v>
      </c>
      <c r="T2832" s="1" t="str">
        <f t="shared" si="363"/>
        <v>HIGH PRICE</v>
      </c>
      <c r="U2832" t="str">
        <f t="shared" si="367"/>
        <v>Discounted</v>
      </c>
      <c r="V2832" t="str">
        <f t="shared" si="364"/>
        <v>Other</v>
      </c>
      <c r="W2832" s="1" t="b">
        <f t="shared" si="365"/>
        <v>1</v>
      </c>
      <c r="X2832" t="b">
        <f t="shared" si="366"/>
        <v>0</v>
      </c>
    </row>
    <row r="2833" spans="1:24" ht="28.8" x14ac:dyDescent="0.3">
      <c r="A2833" s="2" t="s">
        <v>2807</v>
      </c>
      <c r="B2833" s="3" t="s">
        <v>6475</v>
      </c>
      <c r="C2833" s="3" t="s">
        <v>7408</v>
      </c>
      <c r="D2833" s="3" t="s">
        <v>7420</v>
      </c>
      <c r="E2833" s="3" t="s">
        <v>7427</v>
      </c>
      <c r="F2833" s="3" t="s">
        <v>7431</v>
      </c>
      <c r="G2833" s="3">
        <v>12901.52</v>
      </c>
      <c r="H2833" s="3">
        <v>18</v>
      </c>
      <c r="I2833" s="8" t="s">
        <v>7647</v>
      </c>
      <c r="J2833" s="3" t="s">
        <v>8162</v>
      </c>
      <c r="K2833" s="3" t="s">
        <v>8167</v>
      </c>
      <c r="L2833" s="3" t="s">
        <v>8169</v>
      </c>
      <c r="M2833" s="4">
        <v>185782.22</v>
      </c>
      <c r="N2833" s="32">
        <f>Table2[[#This Row],[Price]]*Table2[[#This Row],[Quantity Sold]]</f>
        <v>232227.36000000002</v>
      </c>
      <c r="O2833" s="1">
        <f t="shared" si="361"/>
        <v>2023</v>
      </c>
      <c r="P2833" s="1" t="str">
        <f t="shared" si="362"/>
        <v>WOMEN</v>
      </c>
      <c r="Q2833" s="1" t="str">
        <f t="shared" si="360"/>
        <v>Women_Tops</v>
      </c>
      <c r="T2833" s="1" t="str">
        <f t="shared" si="363"/>
        <v>HIGH PRICE</v>
      </c>
      <c r="U2833" t="str">
        <f t="shared" si="367"/>
        <v>Discounted</v>
      </c>
      <c r="V2833" t="str">
        <f t="shared" si="364"/>
        <v>Other</v>
      </c>
      <c r="W2833" s="1" t="b">
        <f t="shared" si="365"/>
        <v>1</v>
      </c>
      <c r="X2833" t="b">
        <f t="shared" si="366"/>
        <v>1</v>
      </c>
    </row>
    <row r="2834" spans="1:24" ht="28.8" x14ac:dyDescent="0.3">
      <c r="A2834" s="2" t="s">
        <v>2808</v>
      </c>
      <c r="B2834" s="3" t="s">
        <v>4908</v>
      </c>
      <c r="C2834" s="3" t="s">
        <v>7406</v>
      </c>
      <c r="D2834" s="3" t="s">
        <v>7414</v>
      </c>
      <c r="E2834" s="3" t="s">
        <v>7424</v>
      </c>
      <c r="F2834" s="3" t="s">
        <v>7430</v>
      </c>
      <c r="G2834" s="3">
        <v>13815.35</v>
      </c>
      <c r="H2834" s="3">
        <v>16</v>
      </c>
      <c r="I2834" s="8" t="s">
        <v>8056</v>
      </c>
      <c r="J2834" s="3" t="s">
        <v>8162</v>
      </c>
      <c r="K2834" s="3" t="s">
        <v>8167</v>
      </c>
      <c r="L2834" s="3" t="s">
        <v>8170</v>
      </c>
      <c r="M2834" s="4">
        <v>221045.6</v>
      </c>
      <c r="N2834" s="32">
        <f>Table2[[#This Row],[Price]]*Table2[[#This Row],[Quantity Sold]]</f>
        <v>221045.6</v>
      </c>
      <c r="O2834" s="1">
        <f t="shared" si="361"/>
        <v>2024</v>
      </c>
      <c r="P2834" s="1" t="str">
        <f t="shared" si="362"/>
        <v>ACCESSORIES</v>
      </c>
      <c r="Q2834" s="1" t="str">
        <f t="shared" ref="Q2834:Q2897" si="368">CONCATENATE(C2834, "_",D2834)</f>
        <v>Accessories_Bags</v>
      </c>
      <c r="T2834" s="1" t="str">
        <f t="shared" si="363"/>
        <v>HIGH PRICE</v>
      </c>
      <c r="U2834" t="str">
        <f t="shared" si="367"/>
        <v>Discounted</v>
      </c>
      <c r="V2834" t="str">
        <f t="shared" si="364"/>
        <v>Other</v>
      </c>
      <c r="W2834" s="1" t="b">
        <f t="shared" si="365"/>
        <v>1</v>
      </c>
      <c r="X2834" t="b">
        <f t="shared" si="366"/>
        <v>0</v>
      </c>
    </row>
    <row r="2835" spans="1:24" ht="28.8" x14ac:dyDescent="0.3">
      <c r="A2835" s="2" t="s">
        <v>2809</v>
      </c>
      <c r="B2835" s="3" t="s">
        <v>6476</v>
      </c>
      <c r="C2835" s="3" t="s">
        <v>7408</v>
      </c>
      <c r="D2835" s="3" t="s">
        <v>7419</v>
      </c>
      <c r="E2835" s="3" t="s">
        <v>7423</v>
      </c>
      <c r="F2835" s="3" t="s">
        <v>7431</v>
      </c>
      <c r="G2835" s="3">
        <v>3655.32</v>
      </c>
      <c r="H2835" s="3">
        <v>4</v>
      </c>
      <c r="I2835" s="8" t="s">
        <v>7985</v>
      </c>
      <c r="J2835" s="3" t="s">
        <v>8162</v>
      </c>
      <c r="K2835" s="3" t="s">
        <v>8167</v>
      </c>
      <c r="L2835" s="3" t="s">
        <v>8169</v>
      </c>
      <c r="M2835" s="4">
        <v>11697.19</v>
      </c>
      <c r="N2835" s="32">
        <f>Table2[[#This Row],[Price]]*Table2[[#This Row],[Quantity Sold]]</f>
        <v>14621.28</v>
      </c>
      <c r="O2835" s="1">
        <f t="shared" si="361"/>
        <v>2024</v>
      </c>
      <c r="P2835" s="1" t="str">
        <f t="shared" si="362"/>
        <v>WOMEN</v>
      </c>
      <c r="Q2835" s="1" t="str">
        <f t="shared" si="368"/>
        <v>Women_Dresses</v>
      </c>
      <c r="T2835" s="1" t="str">
        <f t="shared" si="363"/>
        <v>LOW PRICE</v>
      </c>
      <c r="U2835" t="str">
        <f t="shared" si="367"/>
        <v>No Discount</v>
      </c>
      <c r="V2835" t="str">
        <f t="shared" si="364"/>
        <v>Other</v>
      </c>
      <c r="W2835" s="1" t="b">
        <f t="shared" si="365"/>
        <v>0</v>
      </c>
      <c r="X2835" t="b">
        <f t="shared" si="366"/>
        <v>1</v>
      </c>
    </row>
    <row r="2836" spans="1:24" ht="28.8" x14ac:dyDescent="0.3">
      <c r="A2836" s="2" t="s">
        <v>2810</v>
      </c>
      <c r="B2836" s="3" t="s">
        <v>6477</v>
      </c>
      <c r="C2836" s="3" t="s">
        <v>7406</v>
      </c>
      <c r="D2836" s="3" t="s">
        <v>7412</v>
      </c>
      <c r="E2836" s="3" t="s">
        <v>7425</v>
      </c>
      <c r="F2836" s="3" t="s">
        <v>7432</v>
      </c>
      <c r="G2836" s="3">
        <v>7636.83</v>
      </c>
      <c r="H2836" s="3">
        <v>1</v>
      </c>
      <c r="I2836" s="8" t="s">
        <v>8104</v>
      </c>
      <c r="J2836" s="3" t="s">
        <v>8165</v>
      </c>
      <c r="K2836" s="3" t="s">
        <v>8167</v>
      </c>
      <c r="L2836" s="3" t="s">
        <v>8170</v>
      </c>
      <c r="M2836" s="4">
        <v>7636.83</v>
      </c>
      <c r="N2836" s="32">
        <f>Table2[[#This Row],[Price]]*Table2[[#This Row],[Quantity Sold]]</f>
        <v>7636.83</v>
      </c>
      <c r="O2836" s="1">
        <f t="shared" si="361"/>
        <v>2023</v>
      </c>
      <c r="P2836" s="1" t="str">
        <f t="shared" si="362"/>
        <v>ACCESSORIES</v>
      </c>
      <c r="Q2836" s="1" t="str">
        <f t="shared" si="368"/>
        <v>Accessories_Hats</v>
      </c>
      <c r="T2836" s="1" t="str">
        <f t="shared" si="363"/>
        <v>LOW PRICE</v>
      </c>
      <c r="U2836" t="str">
        <f t="shared" si="367"/>
        <v>Discounted</v>
      </c>
      <c r="V2836" t="str">
        <f t="shared" si="364"/>
        <v>Other</v>
      </c>
      <c r="W2836" s="1" t="b">
        <f t="shared" si="365"/>
        <v>0</v>
      </c>
      <c r="X2836" t="b">
        <f t="shared" si="366"/>
        <v>0</v>
      </c>
    </row>
    <row r="2837" spans="1:24" ht="28.8" x14ac:dyDescent="0.3">
      <c r="A2837" s="2" t="s">
        <v>2811</v>
      </c>
      <c r="B2837" s="3" t="s">
        <v>6478</v>
      </c>
      <c r="C2837" s="3" t="s">
        <v>7406</v>
      </c>
      <c r="D2837" s="3" t="s">
        <v>7414</v>
      </c>
      <c r="E2837" s="3" t="s">
        <v>7425</v>
      </c>
      <c r="F2837" s="3" t="s">
        <v>7428</v>
      </c>
      <c r="G2837" s="3">
        <v>14852.85</v>
      </c>
      <c r="H2837" s="3">
        <v>2</v>
      </c>
      <c r="I2837" s="8" t="s">
        <v>7899</v>
      </c>
      <c r="J2837" s="3" t="s">
        <v>8164</v>
      </c>
      <c r="K2837" s="3" t="s">
        <v>8168</v>
      </c>
      <c r="L2837" s="3" t="s">
        <v>8169</v>
      </c>
      <c r="M2837" s="4">
        <v>23764.560000000001</v>
      </c>
      <c r="N2837" s="32">
        <f>Table2[[#This Row],[Price]]*Table2[[#This Row],[Quantity Sold]]</f>
        <v>29705.7</v>
      </c>
      <c r="O2837" s="1">
        <f t="shared" si="361"/>
        <v>2024</v>
      </c>
      <c r="P2837" s="1" t="str">
        <f t="shared" si="362"/>
        <v>ACCESSORIES</v>
      </c>
      <c r="Q2837" s="1" t="str">
        <f t="shared" si="368"/>
        <v>Accessories_Bags</v>
      </c>
      <c r="T2837" s="1" t="str">
        <f t="shared" si="363"/>
        <v>HIGH PRICE</v>
      </c>
      <c r="U2837" t="str">
        <f t="shared" si="367"/>
        <v>No Discount</v>
      </c>
      <c r="V2837" t="str">
        <f t="shared" si="364"/>
        <v>Other</v>
      </c>
      <c r="W2837" s="1" t="b">
        <f t="shared" si="365"/>
        <v>0</v>
      </c>
      <c r="X2837" t="b">
        <f t="shared" si="366"/>
        <v>1</v>
      </c>
    </row>
    <row r="2838" spans="1:24" x14ac:dyDescent="0.3">
      <c r="A2838" s="2" t="s">
        <v>2812</v>
      </c>
      <c r="B2838" s="3" t="s">
        <v>6479</v>
      </c>
      <c r="C2838" s="3" t="s">
        <v>7405</v>
      </c>
      <c r="D2838" s="3" t="s">
        <v>7411</v>
      </c>
      <c r="E2838" s="3" t="s">
        <v>7427</v>
      </c>
      <c r="F2838" s="3" t="s">
        <v>7432</v>
      </c>
      <c r="G2838" s="3">
        <v>4589.8999999999996</v>
      </c>
      <c r="H2838" s="3">
        <v>14</v>
      </c>
      <c r="I2838" s="8" t="s">
        <v>7452</v>
      </c>
      <c r="J2838" s="3" t="s">
        <v>8166</v>
      </c>
      <c r="K2838" s="3" t="s">
        <v>8167</v>
      </c>
      <c r="L2838" s="3" t="s">
        <v>8170</v>
      </c>
      <c r="M2838" s="4">
        <v>64258.6</v>
      </c>
      <c r="N2838" s="32">
        <f>Table2[[#This Row],[Price]]*Table2[[#This Row],[Quantity Sold]]</f>
        <v>64258.599999999991</v>
      </c>
      <c r="O2838" s="1">
        <f t="shared" si="361"/>
        <v>2023</v>
      </c>
      <c r="P2838" s="1" t="str">
        <f t="shared" si="362"/>
        <v>MEN</v>
      </c>
      <c r="Q2838" s="1" t="str">
        <f t="shared" si="368"/>
        <v>Men_Pants</v>
      </c>
      <c r="T2838" s="1" t="str">
        <f t="shared" si="363"/>
        <v>LOW PRICE</v>
      </c>
      <c r="U2838" t="str">
        <f t="shared" si="367"/>
        <v>No Discount</v>
      </c>
      <c r="V2838" t="str">
        <f t="shared" si="364"/>
        <v>Other</v>
      </c>
      <c r="W2838" s="1" t="b">
        <f t="shared" si="365"/>
        <v>1</v>
      </c>
      <c r="X2838" t="b">
        <f t="shared" si="366"/>
        <v>0</v>
      </c>
    </row>
    <row r="2839" spans="1:24" x14ac:dyDescent="0.3">
      <c r="A2839" s="2" t="s">
        <v>2813</v>
      </c>
      <c r="B2839" s="3" t="s">
        <v>6480</v>
      </c>
      <c r="C2839" s="3" t="s">
        <v>7405</v>
      </c>
      <c r="D2839" s="3" t="s">
        <v>7410</v>
      </c>
      <c r="E2839" s="3" t="s">
        <v>7427</v>
      </c>
      <c r="F2839" s="3" t="s">
        <v>7434</v>
      </c>
      <c r="G2839" s="3">
        <v>7504.03</v>
      </c>
      <c r="H2839" s="3">
        <v>3</v>
      </c>
      <c r="I2839" s="8" t="s">
        <v>7537</v>
      </c>
      <c r="J2839" s="3" t="s">
        <v>8163</v>
      </c>
      <c r="K2839" s="3" t="s">
        <v>8167</v>
      </c>
      <c r="L2839" s="3" t="s">
        <v>8170</v>
      </c>
      <c r="M2839" s="4">
        <v>22512.09</v>
      </c>
      <c r="N2839" s="32">
        <f>Table2[[#This Row],[Price]]*Table2[[#This Row],[Quantity Sold]]</f>
        <v>22512.09</v>
      </c>
      <c r="O2839" s="1">
        <f t="shared" si="361"/>
        <v>2023</v>
      </c>
      <c r="P2839" s="1" t="str">
        <f t="shared" si="362"/>
        <v>MEN</v>
      </c>
      <c r="Q2839" s="1" t="str">
        <f t="shared" si="368"/>
        <v>Men_Shirts</v>
      </c>
      <c r="T2839" s="1" t="str">
        <f t="shared" si="363"/>
        <v>LOW PRICE</v>
      </c>
      <c r="U2839" t="str">
        <f t="shared" si="367"/>
        <v>No Discount</v>
      </c>
      <c r="V2839" t="str">
        <f t="shared" si="364"/>
        <v>Other</v>
      </c>
      <c r="W2839" s="1" t="b">
        <f t="shared" si="365"/>
        <v>0</v>
      </c>
      <c r="X2839" t="b">
        <f t="shared" si="366"/>
        <v>0</v>
      </c>
    </row>
    <row r="2840" spans="1:24" ht="28.8" x14ac:dyDescent="0.3">
      <c r="A2840" s="2" t="s">
        <v>2814</v>
      </c>
      <c r="B2840" s="3" t="s">
        <v>6481</v>
      </c>
      <c r="C2840" s="3" t="s">
        <v>7408</v>
      </c>
      <c r="D2840" s="3" t="s">
        <v>7422</v>
      </c>
      <c r="E2840" s="3" t="s">
        <v>7425</v>
      </c>
      <c r="F2840" s="3" t="s">
        <v>7430</v>
      </c>
      <c r="G2840" s="3">
        <v>5736.13</v>
      </c>
      <c r="H2840" s="3">
        <v>11</v>
      </c>
      <c r="I2840" s="8" t="s">
        <v>7664</v>
      </c>
      <c r="J2840" s="3" t="s">
        <v>8166</v>
      </c>
      <c r="K2840" s="3" t="s">
        <v>8168</v>
      </c>
      <c r="L2840" s="3" t="s">
        <v>8169</v>
      </c>
      <c r="M2840" s="4">
        <v>50478.11</v>
      </c>
      <c r="N2840" s="32">
        <f>Table2[[#This Row],[Price]]*Table2[[#This Row],[Quantity Sold]]</f>
        <v>63097.43</v>
      </c>
      <c r="O2840" s="1">
        <f t="shared" si="361"/>
        <v>2022</v>
      </c>
      <c r="P2840" s="1" t="str">
        <f t="shared" si="362"/>
        <v>WOMEN</v>
      </c>
      <c r="Q2840" s="1" t="str">
        <f t="shared" si="368"/>
        <v>Women_Skirts</v>
      </c>
      <c r="T2840" s="1" t="str">
        <f t="shared" si="363"/>
        <v>LOW PRICE</v>
      </c>
      <c r="U2840" t="str">
        <f t="shared" si="367"/>
        <v>Discounted</v>
      </c>
      <c r="V2840" t="str">
        <f t="shared" si="364"/>
        <v>Other</v>
      </c>
      <c r="W2840" s="1" t="b">
        <f t="shared" si="365"/>
        <v>1</v>
      </c>
      <c r="X2840" t="b">
        <f t="shared" si="366"/>
        <v>1</v>
      </c>
    </row>
    <row r="2841" spans="1:24" ht="28.8" x14ac:dyDescent="0.3">
      <c r="A2841" s="2" t="s">
        <v>2815</v>
      </c>
      <c r="B2841" s="3" t="s">
        <v>6482</v>
      </c>
      <c r="C2841" s="3" t="s">
        <v>7408</v>
      </c>
      <c r="D2841" s="3" t="s">
        <v>7420</v>
      </c>
      <c r="E2841" s="3" t="s">
        <v>7425</v>
      </c>
      <c r="F2841" s="3" t="s">
        <v>7434</v>
      </c>
      <c r="G2841" s="3">
        <v>5928.69</v>
      </c>
      <c r="H2841" s="3">
        <v>18</v>
      </c>
      <c r="I2841" s="8" t="s">
        <v>8091</v>
      </c>
      <c r="J2841" s="3" t="s">
        <v>8162</v>
      </c>
      <c r="K2841" s="3" t="s">
        <v>8168</v>
      </c>
      <c r="L2841" s="3" t="s">
        <v>8169</v>
      </c>
      <c r="M2841" s="4">
        <v>85372.97</v>
      </c>
      <c r="N2841" s="32">
        <f>Table2[[#This Row],[Price]]*Table2[[#This Row],[Quantity Sold]]</f>
        <v>106716.42</v>
      </c>
      <c r="O2841" s="1">
        <f t="shared" si="361"/>
        <v>2023</v>
      </c>
      <c r="P2841" s="1" t="str">
        <f t="shared" si="362"/>
        <v>WOMEN</v>
      </c>
      <c r="Q2841" s="1" t="str">
        <f t="shared" si="368"/>
        <v>Women_Tops</v>
      </c>
      <c r="T2841" s="1" t="str">
        <f t="shared" si="363"/>
        <v>LOW PRICE</v>
      </c>
      <c r="U2841" t="str">
        <f t="shared" si="367"/>
        <v>Discounted</v>
      </c>
      <c r="V2841" t="str">
        <f t="shared" si="364"/>
        <v>Other</v>
      </c>
      <c r="W2841" s="1" t="b">
        <f t="shared" si="365"/>
        <v>1</v>
      </c>
      <c r="X2841" t="b">
        <f t="shared" si="366"/>
        <v>1</v>
      </c>
    </row>
    <row r="2842" spans="1:24" x14ac:dyDescent="0.3">
      <c r="A2842" s="2" t="s">
        <v>2816</v>
      </c>
      <c r="B2842" s="3" t="s">
        <v>5290</v>
      </c>
      <c r="C2842" s="3" t="s">
        <v>7405</v>
      </c>
      <c r="D2842" s="3" t="s">
        <v>7411</v>
      </c>
      <c r="E2842" s="3" t="s">
        <v>7423</v>
      </c>
      <c r="F2842" s="3" t="s">
        <v>7430</v>
      </c>
      <c r="G2842" s="3">
        <v>11898.05</v>
      </c>
      <c r="H2842" s="3">
        <v>8</v>
      </c>
      <c r="I2842" s="8" t="s">
        <v>8081</v>
      </c>
      <c r="J2842" s="3" t="s">
        <v>8166</v>
      </c>
      <c r="K2842" s="3" t="s">
        <v>8167</v>
      </c>
      <c r="L2842" s="3" t="s">
        <v>8170</v>
      </c>
      <c r="M2842" s="4">
        <v>95184.4</v>
      </c>
      <c r="N2842" s="32">
        <f>Table2[[#This Row],[Price]]*Table2[[#This Row],[Quantity Sold]]</f>
        <v>95184.4</v>
      </c>
      <c r="O2842" s="1">
        <f t="shared" si="361"/>
        <v>2023</v>
      </c>
      <c r="P2842" s="1" t="str">
        <f t="shared" si="362"/>
        <v>MEN</v>
      </c>
      <c r="Q2842" s="1" t="str">
        <f t="shared" si="368"/>
        <v>Men_Pants</v>
      </c>
      <c r="T2842" s="1" t="str">
        <f t="shared" si="363"/>
        <v>HIGH PRICE</v>
      </c>
      <c r="U2842" t="str">
        <f t="shared" si="367"/>
        <v>Discounted</v>
      </c>
      <c r="V2842" t="str">
        <f t="shared" si="364"/>
        <v>Other</v>
      </c>
      <c r="W2842" s="1" t="b">
        <f t="shared" si="365"/>
        <v>0</v>
      </c>
      <c r="X2842" t="b">
        <f t="shared" si="366"/>
        <v>0</v>
      </c>
    </row>
    <row r="2843" spans="1:24" x14ac:dyDescent="0.3">
      <c r="A2843" s="2" t="s">
        <v>2817</v>
      </c>
      <c r="B2843" s="3" t="s">
        <v>6483</v>
      </c>
      <c r="C2843" s="3" t="s">
        <v>7407</v>
      </c>
      <c r="D2843" s="3" t="s">
        <v>7413</v>
      </c>
      <c r="E2843" s="3" t="s">
        <v>7425</v>
      </c>
      <c r="F2843" s="3" t="s">
        <v>7431</v>
      </c>
      <c r="G2843" s="3">
        <v>5868.93</v>
      </c>
      <c r="H2843" s="3">
        <v>10</v>
      </c>
      <c r="I2843" s="8" t="s">
        <v>8060</v>
      </c>
      <c r="J2843" s="3" t="s">
        <v>8166</v>
      </c>
      <c r="K2843" s="3" t="s">
        <v>8167</v>
      </c>
      <c r="L2843" s="3" t="s">
        <v>8170</v>
      </c>
      <c r="M2843" s="4">
        <v>58689.3</v>
      </c>
      <c r="N2843" s="32">
        <f>Table2[[#This Row],[Price]]*Table2[[#This Row],[Quantity Sold]]</f>
        <v>58689.3</v>
      </c>
      <c r="O2843" s="1">
        <f t="shared" si="361"/>
        <v>2024</v>
      </c>
      <c r="P2843" s="1" t="str">
        <f t="shared" si="362"/>
        <v>KIDS</v>
      </c>
      <c r="Q2843" s="1" t="str">
        <f t="shared" si="368"/>
        <v>Kids_Shorts</v>
      </c>
      <c r="T2843" s="1" t="str">
        <f t="shared" si="363"/>
        <v>LOW PRICE</v>
      </c>
      <c r="U2843" t="str">
        <f t="shared" si="367"/>
        <v>No Discount</v>
      </c>
      <c r="V2843" t="str">
        <f t="shared" si="364"/>
        <v>Other</v>
      </c>
      <c r="W2843" s="1" t="b">
        <f t="shared" si="365"/>
        <v>1</v>
      </c>
      <c r="X2843" t="b">
        <f t="shared" si="366"/>
        <v>0</v>
      </c>
    </row>
    <row r="2844" spans="1:24" ht="28.8" x14ac:dyDescent="0.3">
      <c r="A2844" s="2" t="s">
        <v>2818</v>
      </c>
      <c r="B2844" s="3" t="s">
        <v>6484</v>
      </c>
      <c r="C2844" s="3" t="s">
        <v>7408</v>
      </c>
      <c r="D2844" s="3" t="s">
        <v>7420</v>
      </c>
      <c r="E2844" s="3" t="s">
        <v>7426</v>
      </c>
      <c r="F2844" s="3" t="s">
        <v>7432</v>
      </c>
      <c r="G2844" s="3">
        <v>13444.34</v>
      </c>
      <c r="H2844" s="3">
        <v>13</v>
      </c>
      <c r="I2844" s="8" t="s">
        <v>7675</v>
      </c>
      <c r="J2844" s="3" t="s">
        <v>8165</v>
      </c>
      <c r="K2844" s="3" t="s">
        <v>8167</v>
      </c>
      <c r="L2844" s="3" t="s">
        <v>8169</v>
      </c>
      <c r="M2844" s="4">
        <v>139820.97</v>
      </c>
      <c r="N2844" s="32">
        <f>Table2[[#This Row],[Price]]*Table2[[#This Row],[Quantity Sold]]</f>
        <v>174776.42</v>
      </c>
      <c r="O2844" s="1">
        <f t="shared" si="361"/>
        <v>2023</v>
      </c>
      <c r="P2844" s="1" t="str">
        <f t="shared" si="362"/>
        <v>WOMEN</v>
      </c>
      <c r="Q2844" s="1" t="str">
        <f t="shared" si="368"/>
        <v>Women_Tops</v>
      </c>
      <c r="T2844" s="1" t="str">
        <f t="shared" si="363"/>
        <v>HIGH PRICE</v>
      </c>
      <c r="U2844" t="str">
        <f t="shared" si="367"/>
        <v>No Discount</v>
      </c>
      <c r="V2844" t="str">
        <f t="shared" si="364"/>
        <v>Other</v>
      </c>
      <c r="W2844" s="1" t="b">
        <f t="shared" si="365"/>
        <v>1</v>
      </c>
      <c r="X2844" t="b">
        <f t="shared" si="366"/>
        <v>1</v>
      </c>
    </row>
    <row r="2845" spans="1:24" x14ac:dyDescent="0.3">
      <c r="A2845" s="2" t="s">
        <v>2819</v>
      </c>
      <c r="B2845" s="3" t="s">
        <v>6485</v>
      </c>
      <c r="C2845" s="3" t="s">
        <v>7407</v>
      </c>
      <c r="D2845" s="3" t="s">
        <v>7417</v>
      </c>
      <c r="E2845" s="3" t="s">
        <v>7423</v>
      </c>
      <c r="F2845" s="3" t="s">
        <v>7428</v>
      </c>
      <c r="G2845" s="3">
        <v>6524.63</v>
      </c>
      <c r="H2845" s="3">
        <v>6</v>
      </c>
      <c r="I2845" s="8" t="s">
        <v>7536</v>
      </c>
      <c r="J2845" s="3" t="s">
        <v>8166</v>
      </c>
      <c r="K2845" s="3" t="s">
        <v>8167</v>
      </c>
      <c r="L2845" s="3" t="s">
        <v>8170</v>
      </c>
      <c r="M2845" s="4">
        <v>39147.78</v>
      </c>
      <c r="N2845" s="32">
        <f>Table2[[#This Row],[Price]]*Table2[[#This Row],[Quantity Sold]]</f>
        <v>39147.78</v>
      </c>
      <c r="O2845" s="1">
        <f t="shared" si="361"/>
        <v>2023</v>
      </c>
      <c r="P2845" s="1" t="str">
        <f t="shared" si="362"/>
        <v>KIDS</v>
      </c>
      <c r="Q2845" s="1" t="str">
        <f t="shared" si="368"/>
        <v>Kids_Shoes</v>
      </c>
      <c r="T2845" s="1" t="str">
        <f t="shared" si="363"/>
        <v>LOW PRICE</v>
      </c>
      <c r="U2845" t="str">
        <f t="shared" si="367"/>
        <v>No Discount</v>
      </c>
      <c r="V2845" t="str">
        <f t="shared" si="364"/>
        <v>Other</v>
      </c>
      <c r="W2845" s="1" t="b">
        <f t="shared" si="365"/>
        <v>0</v>
      </c>
      <c r="X2845" t="b">
        <f t="shared" si="366"/>
        <v>0</v>
      </c>
    </row>
    <row r="2846" spans="1:24" x14ac:dyDescent="0.3">
      <c r="A2846" s="2" t="s">
        <v>2820</v>
      </c>
      <c r="B2846" s="3" t="s">
        <v>6486</v>
      </c>
      <c r="C2846" s="3" t="s">
        <v>7407</v>
      </c>
      <c r="D2846" s="3" t="s">
        <v>7417</v>
      </c>
      <c r="E2846" s="3" t="s">
        <v>7427</v>
      </c>
      <c r="F2846" s="3" t="s">
        <v>7432</v>
      </c>
      <c r="G2846" s="3">
        <v>1352.9</v>
      </c>
      <c r="H2846" s="3">
        <v>14</v>
      </c>
      <c r="I2846" s="8" t="s">
        <v>7709</v>
      </c>
      <c r="J2846" s="3" t="s">
        <v>8165</v>
      </c>
      <c r="K2846" s="3" t="s">
        <v>8167</v>
      </c>
      <c r="L2846" s="3" t="s">
        <v>8169</v>
      </c>
      <c r="M2846" s="4">
        <v>15152.48</v>
      </c>
      <c r="N2846" s="32">
        <f>Table2[[#This Row],[Price]]*Table2[[#This Row],[Quantity Sold]]</f>
        <v>18940.600000000002</v>
      </c>
      <c r="O2846" s="1">
        <f t="shared" si="361"/>
        <v>2024</v>
      </c>
      <c r="P2846" s="1" t="str">
        <f t="shared" si="362"/>
        <v>KIDS</v>
      </c>
      <c r="Q2846" s="1" t="str">
        <f t="shared" si="368"/>
        <v>Kids_Shoes</v>
      </c>
      <c r="T2846" s="1" t="str">
        <f t="shared" si="363"/>
        <v>LOW PRICE</v>
      </c>
      <c r="U2846" t="str">
        <f t="shared" si="367"/>
        <v>Discounted</v>
      </c>
      <c r="V2846" t="str">
        <f t="shared" si="364"/>
        <v>Other</v>
      </c>
      <c r="W2846" s="1" t="b">
        <f t="shared" si="365"/>
        <v>1</v>
      </c>
      <c r="X2846" t="b">
        <f t="shared" si="366"/>
        <v>1</v>
      </c>
    </row>
    <row r="2847" spans="1:24" ht="28.8" x14ac:dyDescent="0.3">
      <c r="A2847" s="2" t="s">
        <v>2821</v>
      </c>
      <c r="B2847" s="3" t="s">
        <v>6487</v>
      </c>
      <c r="C2847" s="3" t="s">
        <v>7408</v>
      </c>
      <c r="D2847" s="3" t="s">
        <v>7420</v>
      </c>
      <c r="E2847" s="3" t="s">
        <v>7427</v>
      </c>
      <c r="F2847" s="3" t="s">
        <v>7429</v>
      </c>
      <c r="G2847" s="3">
        <v>10168.33</v>
      </c>
      <c r="H2847" s="3">
        <v>6</v>
      </c>
      <c r="I2847" s="8" t="s">
        <v>7766</v>
      </c>
      <c r="J2847" s="3" t="s">
        <v>8164</v>
      </c>
      <c r="K2847" s="3" t="s">
        <v>8167</v>
      </c>
      <c r="L2847" s="3" t="s">
        <v>8169</v>
      </c>
      <c r="M2847" s="4">
        <v>48808.15</v>
      </c>
      <c r="N2847" s="32">
        <f>Table2[[#This Row],[Price]]*Table2[[#This Row],[Quantity Sold]]</f>
        <v>61009.979999999996</v>
      </c>
      <c r="O2847" s="1">
        <f t="shared" si="361"/>
        <v>2024</v>
      </c>
      <c r="P2847" s="1" t="str">
        <f t="shared" si="362"/>
        <v>WOMEN</v>
      </c>
      <c r="Q2847" s="1" t="str">
        <f t="shared" si="368"/>
        <v>Women_Tops</v>
      </c>
      <c r="T2847" s="1" t="str">
        <f t="shared" si="363"/>
        <v>HIGH PRICE</v>
      </c>
      <c r="U2847" t="str">
        <f t="shared" si="367"/>
        <v>No Discount</v>
      </c>
      <c r="V2847" t="str">
        <f t="shared" si="364"/>
        <v>Other</v>
      </c>
      <c r="W2847" s="1" t="b">
        <f t="shared" si="365"/>
        <v>0</v>
      </c>
      <c r="X2847" t="b">
        <f t="shared" si="366"/>
        <v>1</v>
      </c>
    </row>
    <row r="2848" spans="1:24" ht="28.8" x14ac:dyDescent="0.3">
      <c r="A2848" s="2" t="s">
        <v>2822</v>
      </c>
      <c r="B2848" s="3" t="s">
        <v>6488</v>
      </c>
      <c r="C2848" s="3" t="s">
        <v>7406</v>
      </c>
      <c r="D2848" s="3" t="s">
        <v>7412</v>
      </c>
      <c r="E2848" s="3" t="s">
        <v>7423</v>
      </c>
      <c r="F2848" s="3" t="s">
        <v>7430</v>
      </c>
      <c r="G2848" s="3">
        <v>15708.58</v>
      </c>
      <c r="H2848" s="3">
        <v>13</v>
      </c>
      <c r="I2848" s="8" t="s">
        <v>7972</v>
      </c>
      <c r="J2848" s="3" t="s">
        <v>8165</v>
      </c>
      <c r="K2848" s="3" t="s">
        <v>8167</v>
      </c>
      <c r="L2848" s="3" t="s">
        <v>8169</v>
      </c>
      <c r="M2848" s="4">
        <v>163368.9</v>
      </c>
      <c r="N2848" s="32">
        <f>Table2[[#This Row],[Price]]*Table2[[#This Row],[Quantity Sold]]</f>
        <v>204211.54</v>
      </c>
      <c r="O2848" s="1">
        <f t="shared" si="361"/>
        <v>2023</v>
      </c>
      <c r="P2848" s="1" t="str">
        <f t="shared" si="362"/>
        <v>ACCESSORIES</v>
      </c>
      <c r="Q2848" s="1" t="str">
        <f t="shared" si="368"/>
        <v>Accessories_Hats</v>
      </c>
      <c r="T2848" s="1" t="str">
        <f t="shared" si="363"/>
        <v>HIGH PRICE</v>
      </c>
      <c r="U2848" t="str">
        <f t="shared" si="367"/>
        <v>No Discount</v>
      </c>
      <c r="V2848" t="str">
        <f t="shared" si="364"/>
        <v>Other</v>
      </c>
      <c r="W2848" s="1" t="b">
        <f t="shared" si="365"/>
        <v>1</v>
      </c>
      <c r="X2848" t="b">
        <f t="shared" si="366"/>
        <v>1</v>
      </c>
    </row>
    <row r="2849" spans="1:24" x14ac:dyDescent="0.3">
      <c r="A2849" s="2" t="s">
        <v>2823</v>
      </c>
      <c r="B2849" s="3" t="s">
        <v>6489</v>
      </c>
      <c r="C2849" s="3" t="s">
        <v>7407</v>
      </c>
      <c r="D2849" s="3" t="s">
        <v>7413</v>
      </c>
      <c r="E2849" s="3" t="s">
        <v>7423</v>
      </c>
      <c r="F2849" s="3" t="s">
        <v>7434</v>
      </c>
      <c r="G2849" s="3">
        <v>14095.06</v>
      </c>
      <c r="H2849" s="3">
        <v>3</v>
      </c>
      <c r="I2849" s="8" t="s">
        <v>7608</v>
      </c>
      <c r="J2849" s="3" t="s">
        <v>8165</v>
      </c>
      <c r="K2849" s="3" t="s">
        <v>8168</v>
      </c>
      <c r="L2849" s="3" t="s">
        <v>8170</v>
      </c>
      <c r="M2849" s="4">
        <v>42285.18</v>
      </c>
      <c r="N2849" s="32">
        <f>Table2[[#This Row],[Price]]*Table2[[#This Row],[Quantity Sold]]</f>
        <v>42285.18</v>
      </c>
      <c r="O2849" s="1">
        <f t="shared" si="361"/>
        <v>2024</v>
      </c>
      <c r="P2849" s="1" t="str">
        <f t="shared" si="362"/>
        <v>KIDS</v>
      </c>
      <c r="Q2849" s="1" t="str">
        <f t="shared" si="368"/>
        <v>Kids_Shorts</v>
      </c>
      <c r="T2849" s="1" t="str">
        <f t="shared" si="363"/>
        <v>HIGH PRICE</v>
      </c>
      <c r="U2849" t="str">
        <f t="shared" si="367"/>
        <v>Discounted</v>
      </c>
      <c r="V2849" t="str">
        <f t="shared" si="364"/>
        <v>Other</v>
      </c>
      <c r="W2849" s="1" t="b">
        <f t="shared" si="365"/>
        <v>0</v>
      </c>
      <c r="X2849" t="b">
        <f t="shared" si="366"/>
        <v>0</v>
      </c>
    </row>
    <row r="2850" spans="1:24" ht="28.8" x14ac:dyDescent="0.3">
      <c r="A2850" s="2" t="s">
        <v>2824</v>
      </c>
      <c r="B2850" s="3" t="s">
        <v>6490</v>
      </c>
      <c r="C2850" s="3" t="s">
        <v>7406</v>
      </c>
      <c r="D2850" s="3" t="s">
        <v>7412</v>
      </c>
      <c r="E2850" s="3" t="s">
        <v>7427</v>
      </c>
      <c r="F2850" s="3" t="s">
        <v>7432</v>
      </c>
      <c r="G2850" s="3">
        <v>10512.78</v>
      </c>
      <c r="H2850" s="3">
        <v>8</v>
      </c>
      <c r="I2850" s="8" t="s">
        <v>7698</v>
      </c>
      <c r="J2850" s="3" t="s">
        <v>8162</v>
      </c>
      <c r="K2850" s="3" t="s">
        <v>8168</v>
      </c>
      <c r="L2850" s="3" t="s">
        <v>8170</v>
      </c>
      <c r="M2850" s="4">
        <v>84102.24</v>
      </c>
      <c r="N2850" s="32">
        <f>Table2[[#This Row],[Price]]*Table2[[#This Row],[Quantity Sold]]</f>
        <v>84102.24</v>
      </c>
      <c r="O2850" s="1">
        <f t="shared" si="361"/>
        <v>2023</v>
      </c>
      <c r="P2850" s="1" t="str">
        <f t="shared" si="362"/>
        <v>ACCESSORIES</v>
      </c>
      <c r="Q2850" s="1" t="str">
        <f t="shared" si="368"/>
        <v>Accessories_Hats</v>
      </c>
      <c r="T2850" s="1" t="str">
        <f t="shared" si="363"/>
        <v>HIGH PRICE</v>
      </c>
      <c r="U2850" t="str">
        <f t="shared" si="367"/>
        <v>No Discount</v>
      </c>
      <c r="V2850" t="str">
        <f t="shared" si="364"/>
        <v>Other</v>
      </c>
      <c r="W2850" s="1" t="b">
        <f t="shared" si="365"/>
        <v>0</v>
      </c>
      <c r="X2850" t="b">
        <f t="shared" si="366"/>
        <v>0</v>
      </c>
    </row>
    <row r="2851" spans="1:24" ht="28.8" x14ac:dyDescent="0.3">
      <c r="A2851" s="2" t="s">
        <v>2825</v>
      </c>
      <c r="B2851" s="3" t="s">
        <v>6491</v>
      </c>
      <c r="C2851" s="3" t="s">
        <v>7406</v>
      </c>
      <c r="D2851" s="3" t="s">
        <v>7421</v>
      </c>
      <c r="E2851" s="3" t="s">
        <v>7424</v>
      </c>
      <c r="F2851" s="3" t="s">
        <v>7432</v>
      </c>
      <c r="G2851" s="3">
        <v>5583.41</v>
      </c>
      <c r="H2851" s="3">
        <v>17</v>
      </c>
      <c r="I2851" s="8" t="s">
        <v>8148</v>
      </c>
      <c r="J2851" s="3" t="s">
        <v>8162</v>
      </c>
      <c r="K2851" s="3" t="s">
        <v>8168</v>
      </c>
      <c r="L2851" s="3" t="s">
        <v>8169</v>
      </c>
      <c r="M2851" s="4">
        <v>75934.210000000006</v>
      </c>
      <c r="N2851" s="32">
        <f>Table2[[#This Row],[Price]]*Table2[[#This Row],[Quantity Sold]]</f>
        <v>94917.97</v>
      </c>
      <c r="O2851" s="1">
        <f t="shared" si="361"/>
        <v>2023</v>
      </c>
      <c r="P2851" s="1" t="str">
        <f t="shared" si="362"/>
        <v>ACCESSORIES</v>
      </c>
      <c r="Q2851" s="1" t="str">
        <f t="shared" si="368"/>
        <v>Accessories_Scarves</v>
      </c>
      <c r="T2851" s="1" t="str">
        <f t="shared" si="363"/>
        <v>LOW PRICE</v>
      </c>
      <c r="U2851" t="str">
        <f t="shared" si="367"/>
        <v>Discounted</v>
      </c>
      <c r="V2851" t="str">
        <f t="shared" si="364"/>
        <v>Other</v>
      </c>
      <c r="W2851" s="1" t="b">
        <f t="shared" si="365"/>
        <v>1</v>
      </c>
      <c r="X2851" t="b">
        <f t="shared" si="366"/>
        <v>1</v>
      </c>
    </row>
    <row r="2852" spans="1:24" x14ac:dyDescent="0.3">
      <c r="A2852" s="2" t="s">
        <v>2826</v>
      </c>
      <c r="B2852" s="3" t="s">
        <v>6492</v>
      </c>
      <c r="C2852" s="3" t="s">
        <v>7405</v>
      </c>
      <c r="D2852" s="3" t="s">
        <v>7417</v>
      </c>
      <c r="E2852" s="3" t="s">
        <v>7426</v>
      </c>
      <c r="F2852" s="3" t="s">
        <v>7430</v>
      </c>
      <c r="G2852" s="3">
        <v>15345.87</v>
      </c>
      <c r="H2852" s="3">
        <v>4</v>
      </c>
      <c r="I2852" s="8" t="s">
        <v>8059</v>
      </c>
      <c r="J2852" s="3" t="s">
        <v>8163</v>
      </c>
      <c r="K2852" s="3" t="s">
        <v>8168</v>
      </c>
      <c r="L2852" s="3" t="s">
        <v>8170</v>
      </c>
      <c r="M2852" s="4">
        <v>61383.48</v>
      </c>
      <c r="N2852" s="32">
        <f>Table2[[#This Row],[Price]]*Table2[[#This Row],[Quantity Sold]]</f>
        <v>61383.48</v>
      </c>
      <c r="O2852" s="1">
        <f t="shared" si="361"/>
        <v>2022</v>
      </c>
      <c r="P2852" s="1" t="str">
        <f t="shared" si="362"/>
        <v>MEN</v>
      </c>
      <c r="Q2852" s="1" t="str">
        <f t="shared" si="368"/>
        <v>Men_Shoes</v>
      </c>
      <c r="T2852" s="1" t="str">
        <f t="shared" si="363"/>
        <v>HIGH PRICE</v>
      </c>
      <c r="U2852" t="str">
        <f t="shared" si="367"/>
        <v>No Discount</v>
      </c>
      <c r="V2852" t="str">
        <f t="shared" si="364"/>
        <v>Other</v>
      </c>
      <c r="W2852" s="1" t="b">
        <f t="shared" si="365"/>
        <v>0</v>
      </c>
      <c r="X2852" t="b">
        <f t="shared" si="366"/>
        <v>0</v>
      </c>
    </row>
    <row r="2853" spans="1:24" ht="28.8" x14ac:dyDescent="0.3">
      <c r="A2853" s="2" t="s">
        <v>2827</v>
      </c>
      <c r="B2853" s="3" t="s">
        <v>6493</v>
      </c>
      <c r="C2853" s="3" t="s">
        <v>7408</v>
      </c>
      <c r="D2853" s="3" t="s">
        <v>7419</v>
      </c>
      <c r="E2853" s="3" t="s">
        <v>7425</v>
      </c>
      <c r="F2853" s="3" t="s">
        <v>7433</v>
      </c>
      <c r="G2853" s="3">
        <v>5424.88</v>
      </c>
      <c r="H2853" s="3">
        <v>20</v>
      </c>
      <c r="I2853" s="8" t="s">
        <v>7479</v>
      </c>
      <c r="J2853" s="3" t="s">
        <v>8164</v>
      </c>
      <c r="K2853" s="3" t="s">
        <v>8168</v>
      </c>
      <c r="L2853" s="3" t="s">
        <v>8169</v>
      </c>
      <c r="M2853" s="4">
        <v>86798.080000000002</v>
      </c>
      <c r="N2853" s="32">
        <f>Table2[[#This Row],[Price]]*Table2[[#This Row],[Quantity Sold]]</f>
        <v>108497.60000000001</v>
      </c>
      <c r="O2853" s="1">
        <f t="shared" si="361"/>
        <v>2023</v>
      </c>
      <c r="P2853" s="1" t="str">
        <f t="shared" si="362"/>
        <v>WOMEN</v>
      </c>
      <c r="Q2853" s="1" t="str">
        <f t="shared" si="368"/>
        <v>Women_Dresses</v>
      </c>
      <c r="T2853" s="1" t="str">
        <f t="shared" si="363"/>
        <v>LOW PRICE</v>
      </c>
      <c r="U2853" t="str">
        <f t="shared" si="367"/>
        <v>Discounted</v>
      </c>
      <c r="V2853" t="str">
        <f t="shared" si="364"/>
        <v>Other</v>
      </c>
      <c r="W2853" s="1" t="b">
        <f t="shared" si="365"/>
        <v>1</v>
      </c>
      <c r="X2853" t="b">
        <f t="shared" si="366"/>
        <v>1</v>
      </c>
    </row>
    <row r="2854" spans="1:24" x14ac:dyDescent="0.3">
      <c r="A2854" s="2" t="s">
        <v>2828</v>
      </c>
      <c r="B2854" s="3" t="s">
        <v>6494</v>
      </c>
      <c r="C2854" s="3" t="s">
        <v>7405</v>
      </c>
      <c r="D2854" s="3" t="s">
        <v>7417</v>
      </c>
      <c r="E2854" s="3" t="s">
        <v>7427</v>
      </c>
      <c r="F2854" s="3" t="s">
        <v>7428</v>
      </c>
      <c r="G2854" s="3">
        <v>3009.58</v>
      </c>
      <c r="H2854" s="3">
        <v>4</v>
      </c>
      <c r="I2854" s="8" t="s">
        <v>7865</v>
      </c>
      <c r="J2854" s="3" t="s">
        <v>8166</v>
      </c>
      <c r="K2854" s="3" t="s">
        <v>8167</v>
      </c>
      <c r="L2854" s="3" t="s">
        <v>8169</v>
      </c>
      <c r="M2854" s="4">
        <v>9630.49</v>
      </c>
      <c r="N2854" s="32">
        <f>Table2[[#This Row],[Price]]*Table2[[#This Row],[Quantity Sold]]</f>
        <v>12038.32</v>
      </c>
      <c r="O2854" s="1">
        <f t="shared" si="361"/>
        <v>2023</v>
      </c>
      <c r="P2854" s="1" t="str">
        <f t="shared" si="362"/>
        <v>MEN</v>
      </c>
      <c r="Q2854" s="1" t="str">
        <f t="shared" si="368"/>
        <v>Men_Shoes</v>
      </c>
      <c r="T2854" s="1" t="str">
        <f t="shared" si="363"/>
        <v>LOW PRICE</v>
      </c>
      <c r="U2854" t="str">
        <f t="shared" si="367"/>
        <v>No Discount</v>
      </c>
      <c r="V2854" t="str">
        <f t="shared" si="364"/>
        <v>Men's Discounted Item</v>
      </c>
      <c r="W2854" s="1" t="b">
        <f t="shared" si="365"/>
        <v>0</v>
      </c>
      <c r="X2854" t="b">
        <f t="shared" si="366"/>
        <v>1</v>
      </c>
    </row>
    <row r="2855" spans="1:24" ht="28.8" x14ac:dyDescent="0.3">
      <c r="A2855" s="2" t="s">
        <v>2829</v>
      </c>
      <c r="B2855" s="3" t="s">
        <v>6470</v>
      </c>
      <c r="C2855" s="3" t="s">
        <v>7407</v>
      </c>
      <c r="D2855" s="3" t="s">
        <v>7418</v>
      </c>
      <c r="E2855" s="3" t="s">
        <v>7424</v>
      </c>
      <c r="F2855" s="3" t="s">
        <v>7434</v>
      </c>
      <c r="G2855" s="3">
        <v>6818.45</v>
      </c>
      <c r="H2855" s="3">
        <v>6</v>
      </c>
      <c r="I2855" s="8" t="s">
        <v>7672</v>
      </c>
      <c r="J2855" s="3" t="s">
        <v>8162</v>
      </c>
      <c r="K2855" s="3" t="s">
        <v>8168</v>
      </c>
      <c r="L2855" s="3" t="s">
        <v>8170</v>
      </c>
      <c r="M2855" s="4">
        <v>40910.699999999997</v>
      </c>
      <c r="N2855" s="32">
        <f>Table2[[#This Row],[Price]]*Table2[[#This Row],[Quantity Sold]]</f>
        <v>40910.699999999997</v>
      </c>
      <c r="O2855" s="1">
        <f t="shared" si="361"/>
        <v>2023</v>
      </c>
      <c r="P2855" s="1" t="str">
        <f t="shared" si="362"/>
        <v>KIDS</v>
      </c>
      <c r="Q2855" s="1" t="str">
        <f t="shared" si="368"/>
        <v>Kids_Sweaters</v>
      </c>
      <c r="T2855" s="1" t="str">
        <f t="shared" si="363"/>
        <v>LOW PRICE</v>
      </c>
      <c r="U2855" t="str">
        <f t="shared" si="367"/>
        <v>No Discount</v>
      </c>
      <c r="V2855" t="str">
        <f t="shared" si="364"/>
        <v>Other</v>
      </c>
      <c r="W2855" s="1" t="b">
        <f t="shared" si="365"/>
        <v>0</v>
      </c>
      <c r="X2855" t="b">
        <f t="shared" si="366"/>
        <v>0</v>
      </c>
    </row>
    <row r="2856" spans="1:24" ht="28.8" x14ac:dyDescent="0.3">
      <c r="A2856" s="2" t="s">
        <v>2830</v>
      </c>
      <c r="B2856" s="3" t="s">
        <v>6495</v>
      </c>
      <c r="C2856" s="3" t="s">
        <v>7408</v>
      </c>
      <c r="D2856" s="3" t="s">
        <v>7417</v>
      </c>
      <c r="E2856" s="3" t="s">
        <v>7423</v>
      </c>
      <c r="F2856" s="3" t="s">
        <v>7431</v>
      </c>
      <c r="G2856" s="3">
        <v>12405.18</v>
      </c>
      <c r="H2856" s="3">
        <v>10</v>
      </c>
      <c r="I2856" s="8" t="s">
        <v>8118</v>
      </c>
      <c r="J2856" s="3" t="s">
        <v>8165</v>
      </c>
      <c r="K2856" s="3" t="s">
        <v>8167</v>
      </c>
      <c r="L2856" s="3" t="s">
        <v>8170</v>
      </c>
      <c r="M2856" s="4">
        <v>124051.8</v>
      </c>
      <c r="N2856" s="32">
        <f>Table2[[#This Row],[Price]]*Table2[[#This Row],[Quantity Sold]]</f>
        <v>124051.8</v>
      </c>
      <c r="O2856" s="1">
        <f t="shared" si="361"/>
        <v>2023</v>
      </c>
      <c r="P2856" s="1" t="str">
        <f t="shared" si="362"/>
        <v>WOMEN</v>
      </c>
      <c r="Q2856" s="1" t="str">
        <f t="shared" si="368"/>
        <v>Women_Shoes</v>
      </c>
      <c r="T2856" s="1" t="str">
        <f t="shared" si="363"/>
        <v>HIGH PRICE</v>
      </c>
      <c r="U2856" t="str">
        <f t="shared" si="367"/>
        <v>Discounted</v>
      </c>
      <c r="V2856" t="str">
        <f t="shared" si="364"/>
        <v>Other</v>
      </c>
      <c r="W2856" s="1" t="b">
        <f t="shared" si="365"/>
        <v>1</v>
      </c>
      <c r="X2856" t="b">
        <f t="shared" si="366"/>
        <v>0</v>
      </c>
    </row>
    <row r="2857" spans="1:24" ht="28.8" x14ac:dyDescent="0.3">
      <c r="A2857" s="2" t="s">
        <v>2831</v>
      </c>
      <c r="B2857" s="3" t="s">
        <v>6496</v>
      </c>
      <c r="C2857" s="3" t="s">
        <v>7406</v>
      </c>
      <c r="D2857" s="3" t="s">
        <v>7416</v>
      </c>
      <c r="E2857" s="3" t="s">
        <v>7426</v>
      </c>
      <c r="F2857" s="3" t="s">
        <v>7431</v>
      </c>
      <c r="G2857" s="3">
        <v>3295.1</v>
      </c>
      <c r="H2857" s="3">
        <v>1</v>
      </c>
      <c r="I2857" s="8" t="s">
        <v>8048</v>
      </c>
      <c r="J2857" s="3" t="s">
        <v>8163</v>
      </c>
      <c r="K2857" s="3" t="s">
        <v>8167</v>
      </c>
      <c r="L2857" s="3" t="s">
        <v>8170</v>
      </c>
      <c r="M2857" s="4">
        <v>3295.1</v>
      </c>
      <c r="N2857" s="32">
        <f>Table2[[#This Row],[Price]]*Table2[[#This Row],[Quantity Sold]]</f>
        <v>3295.1</v>
      </c>
      <c r="O2857" s="1">
        <f t="shared" si="361"/>
        <v>2024</v>
      </c>
      <c r="P2857" s="1" t="str">
        <f t="shared" si="362"/>
        <v>ACCESSORIES</v>
      </c>
      <c r="Q2857" s="1" t="str">
        <f t="shared" si="368"/>
        <v>Accessories_Belts</v>
      </c>
      <c r="T2857" s="1" t="str">
        <f t="shared" si="363"/>
        <v>LOW PRICE</v>
      </c>
      <c r="U2857" t="str">
        <f t="shared" si="367"/>
        <v>Discounted</v>
      </c>
      <c r="V2857" t="str">
        <f t="shared" si="364"/>
        <v>Other</v>
      </c>
      <c r="W2857" s="1" t="b">
        <f t="shared" si="365"/>
        <v>0</v>
      </c>
      <c r="X2857" t="b">
        <f t="shared" si="366"/>
        <v>0</v>
      </c>
    </row>
    <row r="2858" spans="1:24" x14ac:dyDescent="0.3">
      <c r="A2858" s="2" t="s">
        <v>2832</v>
      </c>
      <c r="B2858" s="3" t="s">
        <v>6497</v>
      </c>
      <c r="C2858" s="3" t="s">
        <v>7405</v>
      </c>
      <c r="D2858" s="3" t="s">
        <v>7417</v>
      </c>
      <c r="E2858" s="3" t="s">
        <v>7425</v>
      </c>
      <c r="F2858" s="3" t="s">
        <v>7431</v>
      </c>
      <c r="G2858" s="3">
        <v>7421.86</v>
      </c>
      <c r="H2858" s="3">
        <v>18</v>
      </c>
      <c r="I2858" s="8" t="s">
        <v>7806</v>
      </c>
      <c r="J2858" s="3" t="s">
        <v>8165</v>
      </c>
      <c r="K2858" s="3" t="s">
        <v>8168</v>
      </c>
      <c r="L2858" s="3" t="s">
        <v>8170</v>
      </c>
      <c r="M2858" s="4">
        <v>133593.48000000001</v>
      </c>
      <c r="N2858" s="32">
        <f>Table2[[#This Row],[Price]]*Table2[[#This Row],[Quantity Sold]]</f>
        <v>133593.47999999998</v>
      </c>
      <c r="O2858" s="1">
        <f t="shared" si="361"/>
        <v>2024</v>
      </c>
      <c r="P2858" s="1" t="str">
        <f t="shared" si="362"/>
        <v>MEN</v>
      </c>
      <c r="Q2858" s="1" t="str">
        <f t="shared" si="368"/>
        <v>Men_Shoes</v>
      </c>
      <c r="T2858" s="1" t="str">
        <f t="shared" si="363"/>
        <v>LOW PRICE</v>
      </c>
      <c r="U2858" t="str">
        <f t="shared" si="367"/>
        <v>No Discount</v>
      </c>
      <c r="V2858" t="str">
        <f t="shared" si="364"/>
        <v>Other</v>
      </c>
      <c r="W2858" s="1" t="b">
        <f t="shared" si="365"/>
        <v>1</v>
      </c>
      <c r="X2858" t="b">
        <f t="shared" si="366"/>
        <v>0</v>
      </c>
    </row>
    <row r="2859" spans="1:24" ht="28.8" x14ac:dyDescent="0.3">
      <c r="A2859" s="2" t="s">
        <v>2833</v>
      </c>
      <c r="B2859" s="3" t="s">
        <v>6498</v>
      </c>
      <c r="C2859" s="3" t="s">
        <v>7406</v>
      </c>
      <c r="D2859" s="3" t="s">
        <v>7421</v>
      </c>
      <c r="E2859" s="3" t="s">
        <v>7423</v>
      </c>
      <c r="F2859" s="3" t="s">
        <v>7429</v>
      </c>
      <c r="G2859" s="3">
        <v>12419.29</v>
      </c>
      <c r="H2859" s="3">
        <v>10</v>
      </c>
      <c r="I2859" s="8" t="s">
        <v>7460</v>
      </c>
      <c r="J2859" s="3" t="s">
        <v>8162</v>
      </c>
      <c r="K2859" s="3" t="s">
        <v>8168</v>
      </c>
      <c r="L2859" s="3" t="s">
        <v>8169</v>
      </c>
      <c r="M2859" s="4">
        <v>99354.32</v>
      </c>
      <c r="N2859" s="32">
        <f>Table2[[#This Row],[Price]]*Table2[[#This Row],[Quantity Sold]]</f>
        <v>124192.90000000001</v>
      </c>
      <c r="O2859" s="1">
        <f t="shared" si="361"/>
        <v>2023</v>
      </c>
      <c r="P2859" s="1" t="str">
        <f t="shared" si="362"/>
        <v>ACCESSORIES</v>
      </c>
      <c r="Q2859" s="1" t="str">
        <f t="shared" si="368"/>
        <v>Accessories_Scarves</v>
      </c>
      <c r="T2859" s="1" t="str">
        <f t="shared" si="363"/>
        <v>HIGH PRICE</v>
      </c>
      <c r="U2859" t="str">
        <f t="shared" si="367"/>
        <v>No Discount</v>
      </c>
      <c r="V2859" t="str">
        <f t="shared" si="364"/>
        <v>Other</v>
      </c>
      <c r="W2859" s="1" t="b">
        <f t="shared" si="365"/>
        <v>1</v>
      </c>
      <c r="X2859" t="b">
        <f t="shared" si="366"/>
        <v>1</v>
      </c>
    </row>
    <row r="2860" spans="1:24" x14ac:dyDescent="0.3">
      <c r="A2860" s="2" t="s">
        <v>2834</v>
      </c>
      <c r="B2860" s="3" t="s">
        <v>6499</v>
      </c>
      <c r="C2860" s="3" t="s">
        <v>7405</v>
      </c>
      <c r="D2860" s="3" t="s">
        <v>7409</v>
      </c>
      <c r="E2860" s="3" t="s">
        <v>7423</v>
      </c>
      <c r="F2860" s="3" t="s">
        <v>7432</v>
      </c>
      <c r="G2860" s="3">
        <v>5251.41</v>
      </c>
      <c r="H2860" s="3">
        <v>4</v>
      </c>
      <c r="I2860" s="8" t="s">
        <v>7707</v>
      </c>
      <c r="J2860" s="3" t="s">
        <v>8162</v>
      </c>
      <c r="K2860" s="3" t="s">
        <v>8168</v>
      </c>
      <c r="L2860" s="3" t="s">
        <v>8169</v>
      </c>
      <c r="M2860" s="4">
        <v>16804.18</v>
      </c>
      <c r="N2860" s="32">
        <f>Table2[[#This Row],[Price]]*Table2[[#This Row],[Quantity Sold]]</f>
        <v>21005.64</v>
      </c>
      <c r="O2860" s="1">
        <f t="shared" si="361"/>
        <v>2024</v>
      </c>
      <c r="P2860" s="1" t="str">
        <f t="shared" si="362"/>
        <v>MEN</v>
      </c>
      <c r="Q2860" s="1" t="str">
        <f t="shared" si="368"/>
        <v>Men_Jackets</v>
      </c>
      <c r="T2860" s="1" t="str">
        <f t="shared" si="363"/>
        <v>LOW PRICE</v>
      </c>
      <c r="U2860" t="str">
        <f t="shared" si="367"/>
        <v>Discounted</v>
      </c>
      <c r="V2860" t="str">
        <f t="shared" si="364"/>
        <v>Men's Discounted Item</v>
      </c>
      <c r="W2860" s="1" t="b">
        <f t="shared" si="365"/>
        <v>0</v>
      </c>
      <c r="X2860" t="b">
        <f t="shared" si="366"/>
        <v>1</v>
      </c>
    </row>
    <row r="2861" spans="1:24" ht="28.8" x14ac:dyDescent="0.3">
      <c r="A2861" s="2" t="s">
        <v>2835</v>
      </c>
      <c r="B2861" s="3" t="s">
        <v>6500</v>
      </c>
      <c r="C2861" s="3" t="s">
        <v>7406</v>
      </c>
      <c r="D2861" s="3" t="s">
        <v>7414</v>
      </c>
      <c r="E2861" s="3" t="s">
        <v>7425</v>
      </c>
      <c r="F2861" s="3" t="s">
        <v>7433</v>
      </c>
      <c r="G2861" s="3">
        <v>2166.3000000000002</v>
      </c>
      <c r="H2861" s="3">
        <v>19</v>
      </c>
      <c r="I2861" s="8" t="s">
        <v>7973</v>
      </c>
      <c r="J2861" s="3" t="s">
        <v>8163</v>
      </c>
      <c r="K2861" s="3" t="s">
        <v>8168</v>
      </c>
      <c r="L2861" s="3" t="s">
        <v>8169</v>
      </c>
      <c r="M2861" s="4">
        <v>32927.760000000002</v>
      </c>
      <c r="N2861" s="32">
        <f>Table2[[#This Row],[Price]]*Table2[[#This Row],[Quantity Sold]]</f>
        <v>41159.700000000004</v>
      </c>
      <c r="O2861" s="1">
        <f t="shared" si="361"/>
        <v>2024</v>
      </c>
      <c r="P2861" s="1" t="str">
        <f t="shared" si="362"/>
        <v>ACCESSORIES</v>
      </c>
      <c r="Q2861" s="1" t="str">
        <f t="shared" si="368"/>
        <v>Accessories_Bags</v>
      </c>
      <c r="T2861" s="1" t="str">
        <f t="shared" si="363"/>
        <v>LOW PRICE</v>
      </c>
      <c r="U2861" t="str">
        <f t="shared" si="367"/>
        <v>No Discount</v>
      </c>
      <c r="V2861" t="str">
        <f t="shared" si="364"/>
        <v>Other</v>
      </c>
      <c r="W2861" s="1" t="b">
        <f t="shared" si="365"/>
        <v>1</v>
      </c>
      <c r="X2861" t="b">
        <f t="shared" si="366"/>
        <v>1</v>
      </c>
    </row>
    <row r="2862" spans="1:24" ht="28.8" x14ac:dyDescent="0.3">
      <c r="A2862" s="2" t="s">
        <v>2836</v>
      </c>
      <c r="B2862" s="3" t="s">
        <v>6501</v>
      </c>
      <c r="C2862" s="3" t="s">
        <v>7406</v>
      </c>
      <c r="D2862" s="3" t="s">
        <v>7421</v>
      </c>
      <c r="E2862" s="3" t="s">
        <v>7427</v>
      </c>
      <c r="F2862" s="3" t="s">
        <v>7428</v>
      </c>
      <c r="G2862" s="3">
        <v>9613.89</v>
      </c>
      <c r="H2862" s="3">
        <v>15</v>
      </c>
      <c r="I2862" s="8" t="s">
        <v>7754</v>
      </c>
      <c r="J2862" s="3" t="s">
        <v>8163</v>
      </c>
      <c r="K2862" s="3" t="s">
        <v>8167</v>
      </c>
      <c r="L2862" s="3" t="s">
        <v>8169</v>
      </c>
      <c r="M2862" s="4">
        <v>115366.68</v>
      </c>
      <c r="N2862" s="32">
        <f>Table2[[#This Row],[Price]]*Table2[[#This Row],[Quantity Sold]]</f>
        <v>144208.34999999998</v>
      </c>
      <c r="O2862" s="1">
        <f t="shared" si="361"/>
        <v>2022</v>
      </c>
      <c r="P2862" s="1" t="str">
        <f t="shared" si="362"/>
        <v>ACCESSORIES</v>
      </c>
      <c r="Q2862" s="1" t="str">
        <f t="shared" si="368"/>
        <v>Accessories_Scarves</v>
      </c>
      <c r="T2862" s="1" t="str">
        <f t="shared" si="363"/>
        <v>LOW PRICE</v>
      </c>
      <c r="U2862" t="str">
        <f t="shared" si="367"/>
        <v>Discounted</v>
      </c>
      <c r="V2862" t="str">
        <f t="shared" si="364"/>
        <v>Other</v>
      </c>
      <c r="W2862" s="1" t="b">
        <f t="shared" si="365"/>
        <v>1</v>
      </c>
      <c r="X2862" t="b">
        <f t="shared" si="366"/>
        <v>1</v>
      </c>
    </row>
    <row r="2863" spans="1:24" ht="28.8" x14ac:dyDescent="0.3">
      <c r="A2863" s="2" t="s">
        <v>2837</v>
      </c>
      <c r="B2863" s="3" t="s">
        <v>6502</v>
      </c>
      <c r="C2863" s="3" t="s">
        <v>7406</v>
      </c>
      <c r="D2863" s="3" t="s">
        <v>7421</v>
      </c>
      <c r="E2863" s="3" t="s">
        <v>7423</v>
      </c>
      <c r="F2863" s="3" t="s">
        <v>7429</v>
      </c>
      <c r="G2863" s="3">
        <v>9403.07</v>
      </c>
      <c r="H2863" s="3">
        <v>16</v>
      </c>
      <c r="I2863" s="8" t="s">
        <v>7846</v>
      </c>
      <c r="J2863" s="3" t="s">
        <v>8162</v>
      </c>
      <c r="K2863" s="3" t="s">
        <v>8167</v>
      </c>
      <c r="L2863" s="3" t="s">
        <v>8170</v>
      </c>
      <c r="M2863" s="4">
        <v>150449.12</v>
      </c>
      <c r="N2863" s="32">
        <f>Table2[[#This Row],[Price]]*Table2[[#This Row],[Quantity Sold]]</f>
        <v>150449.12</v>
      </c>
      <c r="O2863" s="1">
        <f t="shared" si="361"/>
        <v>2024</v>
      </c>
      <c r="P2863" s="1" t="str">
        <f t="shared" si="362"/>
        <v>ACCESSORIES</v>
      </c>
      <c r="Q2863" s="1" t="str">
        <f t="shared" si="368"/>
        <v>Accessories_Scarves</v>
      </c>
      <c r="T2863" s="1" t="str">
        <f t="shared" si="363"/>
        <v>LOW PRICE</v>
      </c>
      <c r="U2863" t="str">
        <f t="shared" si="367"/>
        <v>Discounted</v>
      </c>
      <c r="V2863" t="str">
        <f t="shared" si="364"/>
        <v>Other</v>
      </c>
      <c r="W2863" s="1" t="b">
        <f t="shared" si="365"/>
        <v>1</v>
      </c>
      <c r="X2863" t="b">
        <f t="shared" si="366"/>
        <v>0</v>
      </c>
    </row>
    <row r="2864" spans="1:24" ht="28.8" x14ac:dyDescent="0.3">
      <c r="A2864" s="2" t="s">
        <v>2838</v>
      </c>
      <c r="B2864" s="3" t="s">
        <v>6503</v>
      </c>
      <c r="C2864" s="3" t="s">
        <v>7407</v>
      </c>
      <c r="D2864" s="3" t="s">
        <v>7418</v>
      </c>
      <c r="E2864" s="3" t="s">
        <v>7423</v>
      </c>
      <c r="F2864" s="3" t="s">
        <v>7432</v>
      </c>
      <c r="G2864" s="3">
        <v>3159.81</v>
      </c>
      <c r="H2864" s="3">
        <v>8</v>
      </c>
      <c r="I2864" s="8" t="s">
        <v>7850</v>
      </c>
      <c r="J2864" s="3" t="s">
        <v>8166</v>
      </c>
      <c r="K2864" s="3" t="s">
        <v>8168</v>
      </c>
      <c r="L2864" s="3" t="s">
        <v>8170</v>
      </c>
      <c r="M2864" s="4">
        <v>25278.48</v>
      </c>
      <c r="N2864" s="32">
        <f>Table2[[#This Row],[Price]]*Table2[[#This Row],[Quantity Sold]]</f>
        <v>25278.48</v>
      </c>
      <c r="O2864" s="1">
        <f t="shared" si="361"/>
        <v>2024</v>
      </c>
      <c r="P2864" s="1" t="str">
        <f t="shared" si="362"/>
        <v>KIDS</v>
      </c>
      <c r="Q2864" s="1" t="str">
        <f t="shared" si="368"/>
        <v>Kids_Sweaters</v>
      </c>
      <c r="T2864" s="1" t="str">
        <f t="shared" si="363"/>
        <v>LOW PRICE</v>
      </c>
      <c r="U2864" t="str">
        <f t="shared" si="367"/>
        <v>Discounted</v>
      </c>
      <c r="V2864" t="str">
        <f t="shared" si="364"/>
        <v>Other</v>
      </c>
      <c r="W2864" s="1" t="b">
        <f t="shared" si="365"/>
        <v>0</v>
      </c>
      <c r="X2864" t="b">
        <f t="shared" si="366"/>
        <v>0</v>
      </c>
    </row>
    <row r="2865" spans="1:24" x14ac:dyDescent="0.3">
      <c r="A2865" s="2" t="s">
        <v>2839</v>
      </c>
      <c r="B2865" s="3" t="s">
        <v>6504</v>
      </c>
      <c r="C2865" s="3" t="s">
        <v>7405</v>
      </c>
      <c r="D2865" s="3" t="s">
        <v>7409</v>
      </c>
      <c r="E2865" s="3" t="s">
        <v>7425</v>
      </c>
      <c r="F2865" s="3" t="s">
        <v>7430</v>
      </c>
      <c r="G2865" s="3">
        <v>3909.3</v>
      </c>
      <c r="H2865" s="3">
        <v>17</v>
      </c>
      <c r="I2865" s="8" t="s">
        <v>7831</v>
      </c>
      <c r="J2865" s="3" t="s">
        <v>8162</v>
      </c>
      <c r="K2865" s="3" t="s">
        <v>8167</v>
      </c>
      <c r="L2865" s="3" t="s">
        <v>8170</v>
      </c>
      <c r="M2865" s="4">
        <v>66458.100000000006</v>
      </c>
      <c r="N2865" s="32">
        <f>Table2[[#This Row],[Price]]*Table2[[#This Row],[Quantity Sold]]</f>
        <v>66458.100000000006</v>
      </c>
      <c r="O2865" s="1">
        <f t="shared" si="361"/>
        <v>2023</v>
      </c>
      <c r="P2865" s="1" t="str">
        <f t="shared" si="362"/>
        <v>MEN</v>
      </c>
      <c r="Q2865" s="1" t="str">
        <f t="shared" si="368"/>
        <v>Men_Jackets</v>
      </c>
      <c r="T2865" s="1" t="str">
        <f t="shared" si="363"/>
        <v>LOW PRICE</v>
      </c>
      <c r="U2865" t="str">
        <f t="shared" si="367"/>
        <v>No Discount</v>
      </c>
      <c r="V2865" t="str">
        <f t="shared" si="364"/>
        <v>Other</v>
      </c>
      <c r="W2865" s="1" t="b">
        <f t="shared" si="365"/>
        <v>1</v>
      </c>
      <c r="X2865" t="b">
        <f t="shared" si="366"/>
        <v>0</v>
      </c>
    </row>
    <row r="2866" spans="1:24" ht="28.8" x14ac:dyDescent="0.3">
      <c r="A2866" s="2" t="s">
        <v>2840</v>
      </c>
      <c r="B2866" s="3" t="s">
        <v>6505</v>
      </c>
      <c r="C2866" s="3" t="s">
        <v>7406</v>
      </c>
      <c r="D2866" s="3" t="s">
        <v>7421</v>
      </c>
      <c r="E2866" s="3" t="s">
        <v>7427</v>
      </c>
      <c r="F2866" s="3" t="s">
        <v>7430</v>
      </c>
      <c r="G2866" s="3">
        <v>9647.92</v>
      </c>
      <c r="H2866" s="3">
        <v>20</v>
      </c>
      <c r="I2866" s="8" t="s">
        <v>8139</v>
      </c>
      <c r="J2866" s="3" t="s">
        <v>8163</v>
      </c>
      <c r="K2866" s="3" t="s">
        <v>8168</v>
      </c>
      <c r="L2866" s="3" t="s">
        <v>8170</v>
      </c>
      <c r="M2866" s="4">
        <v>192958.4</v>
      </c>
      <c r="N2866" s="32">
        <f>Table2[[#This Row],[Price]]*Table2[[#This Row],[Quantity Sold]]</f>
        <v>192958.4</v>
      </c>
      <c r="O2866" s="1">
        <f t="shared" si="361"/>
        <v>2024</v>
      </c>
      <c r="P2866" s="1" t="str">
        <f t="shared" si="362"/>
        <v>ACCESSORIES</v>
      </c>
      <c r="Q2866" s="1" t="str">
        <f t="shared" si="368"/>
        <v>Accessories_Scarves</v>
      </c>
      <c r="T2866" s="1" t="str">
        <f t="shared" si="363"/>
        <v>LOW PRICE</v>
      </c>
      <c r="U2866" t="str">
        <f t="shared" si="367"/>
        <v>No Discount</v>
      </c>
      <c r="V2866" t="str">
        <f t="shared" si="364"/>
        <v>Other</v>
      </c>
      <c r="W2866" s="1" t="b">
        <f t="shared" si="365"/>
        <v>1</v>
      </c>
      <c r="X2866" t="b">
        <f t="shared" si="366"/>
        <v>0</v>
      </c>
    </row>
    <row r="2867" spans="1:24" x14ac:dyDescent="0.3">
      <c r="A2867" s="2" t="s">
        <v>2841</v>
      </c>
      <c r="B2867" s="3" t="s">
        <v>6506</v>
      </c>
      <c r="C2867" s="3" t="s">
        <v>7405</v>
      </c>
      <c r="D2867" s="3" t="s">
        <v>7417</v>
      </c>
      <c r="E2867" s="3" t="s">
        <v>7423</v>
      </c>
      <c r="F2867" s="3" t="s">
        <v>7429</v>
      </c>
      <c r="G2867" s="3">
        <v>9877</v>
      </c>
      <c r="H2867" s="3">
        <v>2</v>
      </c>
      <c r="I2867" s="8" t="s">
        <v>7550</v>
      </c>
      <c r="J2867" s="3" t="s">
        <v>8165</v>
      </c>
      <c r="K2867" s="3" t="s">
        <v>8167</v>
      </c>
      <c r="L2867" s="3" t="s">
        <v>8169</v>
      </c>
      <c r="M2867" s="4">
        <v>15803.2</v>
      </c>
      <c r="N2867" s="32">
        <f>Table2[[#This Row],[Price]]*Table2[[#This Row],[Quantity Sold]]</f>
        <v>19754</v>
      </c>
      <c r="O2867" s="1">
        <f t="shared" si="361"/>
        <v>2024</v>
      </c>
      <c r="P2867" s="1" t="str">
        <f t="shared" si="362"/>
        <v>MEN</v>
      </c>
      <c r="Q2867" s="1" t="str">
        <f t="shared" si="368"/>
        <v>Men_Shoes</v>
      </c>
      <c r="T2867" s="1" t="str">
        <f t="shared" si="363"/>
        <v>LOW PRICE</v>
      </c>
      <c r="U2867" t="str">
        <f t="shared" si="367"/>
        <v>Discounted</v>
      </c>
      <c r="V2867" t="str">
        <f t="shared" si="364"/>
        <v>Men's Discounted Item</v>
      </c>
      <c r="W2867" s="1" t="b">
        <f t="shared" si="365"/>
        <v>0</v>
      </c>
      <c r="X2867" t="b">
        <f t="shared" si="366"/>
        <v>1</v>
      </c>
    </row>
    <row r="2868" spans="1:24" ht="28.8" x14ac:dyDescent="0.3">
      <c r="A2868" s="2" t="s">
        <v>2842</v>
      </c>
      <c r="B2868" s="3" t="s">
        <v>6507</v>
      </c>
      <c r="C2868" s="3" t="s">
        <v>7406</v>
      </c>
      <c r="D2868" s="3" t="s">
        <v>7414</v>
      </c>
      <c r="E2868" s="3" t="s">
        <v>7424</v>
      </c>
      <c r="F2868" s="3" t="s">
        <v>7431</v>
      </c>
      <c r="G2868" s="3">
        <v>2607.0300000000002</v>
      </c>
      <c r="H2868" s="3">
        <v>13</v>
      </c>
      <c r="I2868" s="8" t="s">
        <v>7557</v>
      </c>
      <c r="J2868" s="3" t="s">
        <v>8164</v>
      </c>
      <c r="K2868" s="3" t="s">
        <v>8168</v>
      </c>
      <c r="L2868" s="3" t="s">
        <v>8170</v>
      </c>
      <c r="M2868" s="4">
        <v>33891.39</v>
      </c>
      <c r="N2868" s="32">
        <f>Table2[[#This Row],[Price]]*Table2[[#This Row],[Quantity Sold]]</f>
        <v>33891.39</v>
      </c>
      <c r="O2868" s="1">
        <f t="shared" si="361"/>
        <v>2024</v>
      </c>
      <c r="P2868" s="1" t="str">
        <f t="shared" si="362"/>
        <v>ACCESSORIES</v>
      </c>
      <c r="Q2868" s="1" t="str">
        <f t="shared" si="368"/>
        <v>Accessories_Bags</v>
      </c>
      <c r="T2868" s="1" t="str">
        <f t="shared" si="363"/>
        <v>LOW PRICE</v>
      </c>
      <c r="U2868" t="str">
        <f t="shared" si="367"/>
        <v>No Discount</v>
      </c>
      <c r="V2868" t="str">
        <f t="shared" si="364"/>
        <v>Other</v>
      </c>
      <c r="W2868" s="1" t="b">
        <f t="shared" si="365"/>
        <v>1</v>
      </c>
      <c r="X2868" t="b">
        <f t="shared" si="366"/>
        <v>0</v>
      </c>
    </row>
    <row r="2869" spans="1:24" x14ac:dyDescent="0.3">
      <c r="A2869" s="2" t="s">
        <v>2843</v>
      </c>
      <c r="B2869" s="3" t="s">
        <v>6508</v>
      </c>
      <c r="C2869" s="3" t="s">
        <v>7407</v>
      </c>
      <c r="D2869" s="3" t="s">
        <v>7415</v>
      </c>
      <c r="E2869" s="3" t="s">
        <v>7424</v>
      </c>
      <c r="F2869" s="3" t="s">
        <v>7431</v>
      </c>
      <c r="G2869" s="3">
        <v>9887.7900000000009</v>
      </c>
      <c r="H2869" s="3">
        <v>17</v>
      </c>
      <c r="I2869" s="8" t="s">
        <v>7491</v>
      </c>
      <c r="J2869" s="3" t="s">
        <v>8165</v>
      </c>
      <c r="K2869" s="3" t="s">
        <v>8168</v>
      </c>
      <c r="L2869" s="3" t="s">
        <v>8169</v>
      </c>
      <c r="M2869" s="4">
        <v>134474.10999999999</v>
      </c>
      <c r="N2869" s="32">
        <f>Table2[[#This Row],[Price]]*Table2[[#This Row],[Quantity Sold]]</f>
        <v>168092.43000000002</v>
      </c>
      <c r="O2869" s="1">
        <f t="shared" si="361"/>
        <v>2023</v>
      </c>
      <c r="P2869" s="1" t="str">
        <f t="shared" si="362"/>
        <v>KIDS</v>
      </c>
      <c r="Q2869" s="1" t="str">
        <f t="shared" si="368"/>
        <v>Kids_T-Shirts</v>
      </c>
      <c r="T2869" s="1" t="str">
        <f t="shared" si="363"/>
        <v>LOW PRICE</v>
      </c>
      <c r="U2869" t="str">
        <f t="shared" si="367"/>
        <v>Discounted</v>
      </c>
      <c r="V2869" t="str">
        <f t="shared" si="364"/>
        <v>Other</v>
      </c>
      <c r="W2869" s="1" t="b">
        <f t="shared" si="365"/>
        <v>1</v>
      </c>
      <c r="X2869" t="b">
        <f t="shared" si="366"/>
        <v>1</v>
      </c>
    </row>
    <row r="2870" spans="1:24" ht="28.8" x14ac:dyDescent="0.3">
      <c r="A2870" s="2" t="s">
        <v>2844</v>
      </c>
      <c r="B2870" s="3" t="s">
        <v>6437</v>
      </c>
      <c r="C2870" s="3" t="s">
        <v>7406</v>
      </c>
      <c r="D2870" s="3" t="s">
        <v>7421</v>
      </c>
      <c r="E2870" s="3" t="s">
        <v>7425</v>
      </c>
      <c r="F2870" s="3" t="s">
        <v>7431</v>
      </c>
      <c r="G2870" s="3">
        <v>14134.07</v>
      </c>
      <c r="H2870" s="3">
        <v>13</v>
      </c>
      <c r="I2870" s="8" t="s">
        <v>7513</v>
      </c>
      <c r="J2870" s="3" t="s">
        <v>8163</v>
      </c>
      <c r="K2870" s="3" t="s">
        <v>8168</v>
      </c>
      <c r="L2870" s="3" t="s">
        <v>8169</v>
      </c>
      <c r="M2870" s="4">
        <v>146994.66</v>
      </c>
      <c r="N2870" s="32">
        <f>Table2[[#This Row],[Price]]*Table2[[#This Row],[Quantity Sold]]</f>
        <v>183742.91</v>
      </c>
      <c r="O2870" s="1">
        <f t="shared" si="361"/>
        <v>2024</v>
      </c>
      <c r="P2870" s="1" t="str">
        <f t="shared" si="362"/>
        <v>ACCESSORIES</v>
      </c>
      <c r="Q2870" s="1" t="str">
        <f t="shared" si="368"/>
        <v>Accessories_Scarves</v>
      </c>
      <c r="T2870" s="1" t="str">
        <f t="shared" si="363"/>
        <v>HIGH PRICE</v>
      </c>
      <c r="U2870" t="str">
        <f t="shared" si="367"/>
        <v>Discounted</v>
      </c>
      <c r="V2870" t="str">
        <f t="shared" si="364"/>
        <v>Other</v>
      </c>
      <c r="W2870" s="1" t="b">
        <f t="shared" si="365"/>
        <v>1</v>
      </c>
      <c r="X2870" t="b">
        <f t="shared" si="366"/>
        <v>1</v>
      </c>
    </row>
    <row r="2871" spans="1:24" ht="28.8" x14ac:dyDescent="0.3">
      <c r="A2871" s="2" t="s">
        <v>2845</v>
      </c>
      <c r="B2871" s="3" t="s">
        <v>6509</v>
      </c>
      <c r="C2871" s="3" t="s">
        <v>7408</v>
      </c>
      <c r="D2871" s="3" t="s">
        <v>7420</v>
      </c>
      <c r="E2871" s="3" t="s">
        <v>7426</v>
      </c>
      <c r="F2871" s="3" t="s">
        <v>7429</v>
      </c>
      <c r="G2871" s="3">
        <v>2407.83</v>
      </c>
      <c r="H2871" s="3">
        <v>11</v>
      </c>
      <c r="I2871" s="8" t="s">
        <v>7775</v>
      </c>
      <c r="J2871" s="3" t="s">
        <v>8163</v>
      </c>
      <c r="K2871" s="3" t="s">
        <v>8168</v>
      </c>
      <c r="L2871" s="3" t="s">
        <v>8170</v>
      </c>
      <c r="M2871" s="4">
        <v>26486.13</v>
      </c>
      <c r="N2871" s="32">
        <f>Table2[[#This Row],[Price]]*Table2[[#This Row],[Quantity Sold]]</f>
        <v>26486.129999999997</v>
      </c>
      <c r="O2871" s="1">
        <f t="shared" si="361"/>
        <v>2024</v>
      </c>
      <c r="P2871" s="1" t="str">
        <f t="shared" si="362"/>
        <v>WOMEN</v>
      </c>
      <c r="Q2871" s="1" t="str">
        <f t="shared" si="368"/>
        <v>Women_Tops</v>
      </c>
      <c r="T2871" s="1" t="str">
        <f t="shared" si="363"/>
        <v>LOW PRICE</v>
      </c>
      <c r="U2871" t="str">
        <f t="shared" si="367"/>
        <v>No Discount</v>
      </c>
      <c r="V2871" t="str">
        <f t="shared" si="364"/>
        <v>Other</v>
      </c>
      <c r="W2871" s="1" t="b">
        <f t="shared" si="365"/>
        <v>1</v>
      </c>
      <c r="X2871" t="b">
        <f t="shared" si="366"/>
        <v>0</v>
      </c>
    </row>
    <row r="2872" spans="1:24" ht="28.8" x14ac:dyDescent="0.3">
      <c r="A2872" s="2" t="s">
        <v>2846</v>
      </c>
      <c r="B2872" s="3" t="s">
        <v>6510</v>
      </c>
      <c r="C2872" s="3" t="s">
        <v>7406</v>
      </c>
      <c r="D2872" s="3" t="s">
        <v>7412</v>
      </c>
      <c r="E2872" s="3" t="s">
        <v>7427</v>
      </c>
      <c r="F2872" s="3" t="s">
        <v>7430</v>
      </c>
      <c r="G2872" s="3">
        <v>5466.38</v>
      </c>
      <c r="H2872" s="3">
        <v>18</v>
      </c>
      <c r="I2872" s="8" t="s">
        <v>7633</v>
      </c>
      <c r="J2872" s="3" t="s">
        <v>8163</v>
      </c>
      <c r="K2872" s="3" t="s">
        <v>8167</v>
      </c>
      <c r="L2872" s="3" t="s">
        <v>8170</v>
      </c>
      <c r="M2872" s="4">
        <v>98394.84</v>
      </c>
      <c r="N2872" s="32">
        <f>Table2[[#This Row],[Price]]*Table2[[#This Row],[Quantity Sold]]</f>
        <v>98394.84</v>
      </c>
      <c r="O2872" s="1">
        <f t="shared" si="361"/>
        <v>2023</v>
      </c>
      <c r="P2872" s="1" t="str">
        <f t="shared" si="362"/>
        <v>ACCESSORIES</v>
      </c>
      <c r="Q2872" s="1" t="str">
        <f t="shared" si="368"/>
        <v>Accessories_Hats</v>
      </c>
      <c r="T2872" s="1" t="str">
        <f t="shared" si="363"/>
        <v>LOW PRICE</v>
      </c>
      <c r="U2872" t="str">
        <f t="shared" si="367"/>
        <v>No Discount</v>
      </c>
      <c r="V2872" t="str">
        <f t="shared" si="364"/>
        <v>Other</v>
      </c>
      <c r="W2872" s="1" t="b">
        <f t="shared" si="365"/>
        <v>1</v>
      </c>
      <c r="X2872" t="b">
        <f t="shared" si="366"/>
        <v>0</v>
      </c>
    </row>
    <row r="2873" spans="1:24" ht="28.8" x14ac:dyDescent="0.3">
      <c r="A2873" s="2" t="s">
        <v>2847</v>
      </c>
      <c r="B2873" s="3" t="s">
        <v>5287</v>
      </c>
      <c r="C2873" s="3" t="s">
        <v>7408</v>
      </c>
      <c r="D2873" s="3" t="s">
        <v>7417</v>
      </c>
      <c r="E2873" s="3" t="s">
        <v>7426</v>
      </c>
      <c r="F2873" s="3" t="s">
        <v>7433</v>
      </c>
      <c r="G2873" s="3">
        <v>1846.75</v>
      </c>
      <c r="H2873" s="3">
        <v>20</v>
      </c>
      <c r="I2873" s="8" t="s">
        <v>7784</v>
      </c>
      <c r="J2873" s="3" t="s">
        <v>8165</v>
      </c>
      <c r="K2873" s="3" t="s">
        <v>8168</v>
      </c>
      <c r="L2873" s="3" t="s">
        <v>8170</v>
      </c>
      <c r="M2873" s="4">
        <v>36935</v>
      </c>
      <c r="N2873" s="32">
        <f>Table2[[#This Row],[Price]]*Table2[[#This Row],[Quantity Sold]]</f>
        <v>36935</v>
      </c>
      <c r="O2873" s="1">
        <f t="shared" si="361"/>
        <v>2024</v>
      </c>
      <c r="P2873" s="1" t="str">
        <f t="shared" si="362"/>
        <v>WOMEN</v>
      </c>
      <c r="Q2873" s="1" t="str">
        <f t="shared" si="368"/>
        <v>Women_Shoes</v>
      </c>
      <c r="T2873" s="1" t="str">
        <f t="shared" si="363"/>
        <v>LOW PRICE</v>
      </c>
      <c r="U2873" t="str">
        <f t="shared" si="367"/>
        <v>No Discount</v>
      </c>
      <c r="V2873" t="str">
        <f t="shared" si="364"/>
        <v>Other</v>
      </c>
      <c r="W2873" s="1" t="b">
        <f t="shared" si="365"/>
        <v>1</v>
      </c>
      <c r="X2873" t="b">
        <f t="shared" si="366"/>
        <v>0</v>
      </c>
    </row>
    <row r="2874" spans="1:24" ht="28.8" x14ac:dyDescent="0.3">
      <c r="A2874" s="2" t="s">
        <v>2848</v>
      </c>
      <c r="B2874" s="3" t="s">
        <v>6511</v>
      </c>
      <c r="C2874" s="3" t="s">
        <v>7408</v>
      </c>
      <c r="D2874" s="3" t="s">
        <v>7419</v>
      </c>
      <c r="E2874" s="3" t="s">
        <v>7425</v>
      </c>
      <c r="F2874" s="3" t="s">
        <v>7432</v>
      </c>
      <c r="G2874" s="3">
        <v>7811.13</v>
      </c>
      <c r="H2874" s="3">
        <v>9</v>
      </c>
      <c r="I2874" s="8" t="s">
        <v>7566</v>
      </c>
      <c r="J2874" s="3" t="s">
        <v>8163</v>
      </c>
      <c r="K2874" s="3" t="s">
        <v>8167</v>
      </c>
      <c r="L2874" s="3" t="s">
        <v>8169</v>
      </c>
      <c r="M2874" s="4">
        <v>56239.97</v>
      </c>
      <c r="N2874" s="32">
        <f>Table2[[#This Row],[Price]]*Table2[[#This Row],[Quantity Sold]]</f>
        <v>70300.17</v>
      </c>
      <c r="O2874" s="1">
        <f t="shared" si="361"/>
        <v>2024</v>
      </c>
      <c r="P2874" s="1" t="str">
        <f t="shared" si="362"/>
        <v>WOMEN</v>
      </c>
      <c r="Q2874" s="1" t="str">
        <f t="shared" si="368"/>
        <v>Women_Dresses</v>
      </c>
      <c r="T2874" s="1" t="str">
        <f t="shared" si="363"/>
        <v>LOW PRICE</v>
      </c>
      <c r="U2874" t="str">
        <f t="shared" si="367"/>
        <v>No Discount</v>
      </c>
      <c r="V2874" t="str">
        <f t="shared" si="364"/>
        <v>Other</v>
      </c>
      <c r="W2874" s="1" t="b">
        <f t="shared" si="365"/>
        <v>0</v>
      </c>
      <c r="X2874" t="b">
        <f t="shared" si="366"/>
        <v>1</v>
      </c>
    </row>
    <row r="2875" spans="1:24" x14ac:dyDescent="0.3">
      <c r="A2875" s="2" t="s">
        <v>2849</v>
      </c>
      <c r="B2875" s="3" t="s">
        <v>6512</v>
      </c>
      <c r="C2875" s="3" t="s">
        <v>7405</v>
      </c>
      <c r="D2875" s="3" t="s">
        <v>7417</v>
      </c>
      <c r="E2875" s="3" t="s">
        <v>7427</v>
      </c>
      <c r="F2875" s="3" t="s">
        <v>7433</v>
      </c>
      <c r="G2875" s="3">
        <v>7807.81</v>
      </c>
      <c r="H2875" s="3">
        <v>4</v>
      </c>
      <c r="I2875" s="8" t="s">
        <v>7623</v>
      </c>
      <c r="J2875" s="3" t="s">
        <v>8166</v>
      </c>
      <c r="K2875" s="3" t="s">
        <v>8167</v>
      </c>
      <c r="L2875" s="3" t="s">
        <v>8170</v>
      </c>
      <c r="M2875" s="4">
        <v>31231.24</v>
      </c>
      <c r="N2875" s="32">
        <f>Table2[[#This Row],[Price]]*Table2[[#This Row],[Quantity Sold]]</f>
        <v>31231.24</v>
      </c>
      <c r="O2875" s="1">
        <f t="shared" si="361"/>
        <v>2024</v>
      </c>
      <c r="P2875" s="1" t="str">
        <f t="shared" si="362"/>
        <v>MEN</v>
      </c>
      <c r="Q2875" s="1" t="str">
        <f t="shared" si="368"/>
        <v>Men_Shoes</v>
      </c>
      <c r="T2875" s="1" t="str">
        <f t="shared" si="363"/>
        <v>LOW PRICE</v>
      </c>
      <c r="U2875" t="str">
        <f t="shared" si="367"/>
        <v>Discounted</v>
      </c>
      <c r="V2875" t="str">
        <f t="shared" si="364"/>
        <v>Other</v>
      </c>
      <c r="W2875" s="1" t="b">
        <f t="shared" si="365"/>
        <v>0</v>
      </c>
      <c r="X2875" t="b">
        <f t="shared" si="366"/>
        <v>0</v>
      </c>
    </row>
    <row r="2876" spans="1:24" x14ac:dyDescent="0.3">
      <c r="A2876" s="2" t="s">
        <v>2850</v>
      </c>
      <c r="B2876" s="3" t="s">
        <v>6513</v>
      </c>
      <c r="C2876" s="3" t="s">
        <v>7405</v>
      </c>
      <c r="D2876" s="3" t="s">
        <v>7409</v>
      </c>
      <c r="E2876" s="3" t="s">
        <v>7426</v>
      </c>
      <c r="F2876" s="3" t="s">
        <v>7431</v>
      </c>
      <c r="G2876" s="3">
        <v>9286.0400000000009</v>
      </c>
      <c r="H2876" s="3">
        <v>6</v>
      </c>
      <c r="I2876" s="8" t="s">
        <v>7580</v>
      </c>
      <c r="J2876" s="3" t="s">
        <v>8162</v>
      </c>
      <c r="K2876" s="3" t="s">
        <v>8167</v>
      </c>
      <c r="L2876" s="3" t="s">
        <v>8169</v>
      </c>
      <c r="M2876" s="4">
        <v>44572.66</v>
      </c>
      <c r="N2876" s="32">
        <f>Table2[[#This Row],[Price]]*Table2[[#This Row],[Quantity Sold]]</f>
        <v>55716.240000000005</v>
      </c>
      <c r="O2876" s="1">
        <f t="shared" si="361"/>
        <v>2023</v>
      </c>
      <c r="P2876" s="1" t="str">
        <f t="shared" si="362"/>
        <v>MEN</v>
      </c>
      <c r="Q2876" s="1" t="str">
        <f t="shared" si="368"/>
        <v>Men_Jackets</v>
      </c>
      <c r="T2876" s="1" t="str">
        <f t="shared" si="363"/>
        <v>LOW PRICE</v>
      </c>
      <c r="U2876" t="str">
        <f t="shared" si="367"/>
        <v>Discounted</v>
      </c>
      <c r="V2876" t="str">
        <f t="shared" si="364"/>
        <v>Men's Discounted Item</v>
      </c>
      <c r="W2876" s="1" t="b">
        <f t="shared" si="365"/>
        <v>0</v>
      </c>
      <c r="X2876" t="b">
        <f t="shared" si="366"/>
        <v>1</v>
      </c>
    </row>
    <row r="2877" spans="1:24" ht="28.8" x14ac:dyDescent="0.3">
      <c r="A2877" s="2" t="s">
        <v>2851</v>
      </c>
      <c r="B2877" s="3" t="s">
        <v>6514</v>
      </c>
      <c r="C2877" s="3" t="s">
        <v>7406</v>
      </c>
      <c r="D2877" s="3" t="s">
        <v>7421</v>
      </c>
      <c r="E2877" s="3" t="s">
        <v>7427</v>
      </c>
      <c r="F2877" s="3" t="s">
        <v>7432</v>
      </c>
      <c r="G2877" s="3">
        <v>15910.27</v>
      </c>
      <c r="H2877" s="3">
        <v>6</v>
      </c>
      <c r="I2877" s="8" t="s">
        <v>7995</v>
      </c>
      <c r="J2877" s="3" t="s">
        <v>8164</v>
      </c>
      <c r="K2877" s="3" t="s">
        <v>8167</v>
      </c>
      <c r="L2877" s="3" t="s">
        <v>8170</v>
      </c>
      <c r="M2877" s="4">
        <v>95461.62</v>
      </c>
      <c r="N2877" s="32">
        <f>Table2[[#This Row],[Price]]*Table2[[#This Row],[Quantity Sold]]</f>
        <v>95461.62</v>
      </c>
      <c r="O2877" s="1">
        <f t="shared" si="361"/>
        <v>2024</v>
      </c>
      <c r="P2877" s="1" t="str">
        <f t="shared" si="362"/>
        <v>ACCESSORIES</v>
      </c>
      <c r="Q2877" s="1" t="str">
        <f t="shared" si="368"/>
        <v>Accessories_Scarves</v>
      </c>
      <c r="T2877" s="1" t="str">
        <f t="shared" si="363"/>
        <v>HIGH PRICE</v>
      </c>
      <c r="U2877" t="str">
        <f t="shared" si="367"/>
        <v>Discounted</v>
      </c>
      <c r="V2877" t="str">
        <f t="shared" si="364"/>
        <v>Other</v>
      </c>
      <c r="W2877" s="1" t="b">
        <f t="shared" si="365"/>
        <v>0</v>
      </c>
      <c r="X2877" t="b">
        <f t="shared" si="366"/>
        <v>0</v>
      </c>
    </row>
    <row r="2878" spans="1:24" ht="28.8" x14ac:dyDescent="0.3">
      <c r="A2878" s="2" t="s">
        <v>2852</v>
      </c>
      <c r="B2878" s="3" t="s">
        <v>5563</v>
      </c>
      <c r="C2878" s="3" t="s">
        <v>7406</v>
      </c>
      <c r="D2878" s="3" t="s">
        <v>7414</v>
      </c>
      <c r="E2878" s="3" t="s">
        <v>7426</v>
      </c>
      <c r="F2878" s="3" t="s">
        <v>7430</v>
      </c>
      <c r="G2878" s="3">
        <v>5160.1099999999997</v>
      </c>
      <c r="H2878" s="3">
        <v>15</v>
      </c>
      <c r="I2878" s="8" t="s">
        <v>8117</v>
      </c>
      <c r="J2878" s="3" t="s">
        <v>8165</v>
      </c>
      <c r="K2878" s="3" t="s">
        <v>8168</v>
      </c>
      <c r="L2878" s="3" t="s">
        <v>8170</v>
      </c>
      <c r="M2878" s="4">
        <v>77401.649999999994</v>
      </c>
      <c r="N2878" s="32">
        <f>Table2[[#This Row],[Price]]*Table2[[#This Row],[Quantity Sold]]</f>
        <v>77401.649999999994</v>
      </c>
      <c r="O2878" s="1">
        <f t="shared" si="361"/>
        <v>2023</v>
      </c>
      <c r="P2878" s="1" t="str">
        <f t="shared" si="362"/>
        <v>ACCESSORIES</v>
      </c>
      <c r="Q2878" s="1" t="str">
        <f t="shared" si="368"/>
        <v>Accessories_Bags</v>
      </c>
      <c r="T2878" s="1" t="str">
        <f t="shared" si="363"/>
        <v>LOW PRICE</v>
      </c>
      <c r="U2878" t="str">
        <f t="shared" si="367"/>
        <v>Discounted</v>
      </c>
      <c r="V2878" t="str">
        <f t="shared" si="364"/>
        <v>Other</v>
      </c>
      <c r="W2878" s="1" t="b">
        <f t="shared" si="365"/>
        <v>1</v>
      </c>
      <c r="X2878" t="b">
        <f t="shared" si="366"/>
        <v>0</v>
      </c>
    </row>
    <row r="2879" spans="1:24" x14ac:dyDescent="0.3">
      <c r="A2879" s="2" t="s">
        <v>2853</v>
      </c>
      <c r="B2879" s="3" t="s">
        <v>6515</v>
      </c>
      <c r="C2879" s="3" t="s">
        <v>7405</v>
      </c>
      <c r="D2879" s="3" t="s">
        <v>7411</v>
      </c>
      <c r="E2879" s="3" t="s">
        <v>7425</v>
      </c>
      <c r="F2879" s="3" t="s">
        <v>7431</v>
      </c>
      <c r="G2879" s="3">
        <v>10729.41</v>
      </c>
      <c r="H2879" s="3">
        <v>19</v>
      </c>
      <c r="I2879" s="8" t="s">
        <v>8105</v>
      </c>
      <c r="J2879" s="3" t="s">
        <v>8162</v>
      </c>
      <c r="K2879" s="3" t="s">
        <v>8168</v>
      </c>
      <c r="L2879" s="3" t="s">
        <v>8170</v>
      </c>
      <c r="M2879" s="4">
        <v>203858.79</v>
      </c>
      <c r="N2879" s="32">
        <f>Table2[[#This Row],[Price]]*Table2[[#This Row],[Quantity Sold]]</f>
        <v>203858.79</v>
      </c>
      <c r="O2879" s="1">
        <f t="shared" si="361"/>
        <v>2023</v>
      </c>
      <c r="P2879" s="1" t="str">
        <f t="shared" si="362"/>
        <v>MEN</v>
      </c>
      <c r="Q2879" s="1" t="str">
        <f t="shared" si="368"/>
        <v>Men_Pants</v>
      </c>
      <c r="T2879" s="1" t="str">
        <f t="shared" si="363"/>
        <v>HIGH PRICE</v>
      </c>
      <c r="U2879" t="str">
        <f t="shared" si="367"/>
        <v>No Discount</v>
      </c>
      <c r="V2879" t="str">
        <f t="shared" si="364"/>
        <v>Other</v>
      </c>
      <c r="W2879" s="1" t="b">
        <f t="shared" si="365"/>
        <v>1</v>
      </c>
      <c r="X2879" t="b">
        <f t="shared" si="366"/>
        <v>0</v>
      </c>
    </row>
    <row r="2880" spans="1:24" x14ac:dyDescent="0.3">
      <c r="A2880" s="2" t="s">
        <v>2854</v>
      </c>
      <c r="B2880" s="3" t="s">
        <v>6516</v>
      </c>
      <c r="C2880" s="3" t="s">
        <v>7407</v>
      </c>
      <c r="D2880" s="3" t="s">
        <v>7413</v>
      </c>
      <c r="E2880" s="3" t="s">
        <v>7426</v>
      </c>
      <c r="F2880" s="3" t="s">
        <v>7432</v>
      </c>
      <c r="G2880" s="3">
        <v>844.11</v>
      </c>
      <c r="H2880" s="3">
        <v>8</v>
      </c>
      <c r="I2880" s="8" t="s">
        <v>7935</v>
      </c>
      <c r="J2880" s="3" t="s">
        <v>8166</v>
      </c>
      <c r="K2880" s="3" t="s">
        <v>8167</v>
      </c>
      <c r="L2880" s="3" t="s">
        <v>8170</v>
      </c>
      <c r="M2880" s="4">
        <v>6752.88</v>
      </c>
      <c r="N2880" s="32">
        <f>Table2[[#This Row],[Price]]*Table2[[#This Row],[Quantity Sold]]</f>
        <v>6752.88</v>
      </c>
      <c r="O2880" s="1">
        <f t="shared" si="361"/>
        <v>2022</v>
      </c>
      <c r="P2880" s="1" t="str">
        <f t="shared" si="362"/>
        <v>KIDS</v>
      </c>
      <c r="Q2880" s="1" t="str">
        <f t="shared" si="368"/>
        <v>Kids_Shorts</v>
      </c>
      <c r="T2880" s="1" t="str">
        <f t="shared" si="363"/>
        <v>LOW PRICE</v>
      </c>
      <c r="U2880" t="str">
        <f t="shared" si="367"/>
        <v>No Discount</v>
      </c>
      <c r="V2880" t="str">
        <f t="shared" si="364"/>
        <v>Other</v>
      </c>
      <c r="W2880" s="1" t="b">
        <f t="shared" si="365"/>
        <v>0</v>
      </c>
      <c r="X2880" t="b">
        <f t="shared" si="366"/>
        <v>0</v>
      </c>
    </row>
    <row r="2881" spans="1:24" ht="28.8" x14ac:dyDescent="0.3">
      <c r="A2881" s="2" t="s">
        <v>2855</v>
      </c>
      <c r="B2881" s="3" t="s">
        <v>6517</v>
      </c>
      <c r="C2881" s="3" t="s">
        <v>7408</v>
      </c>
      <c r="D2881" s="3" t="s">
        <v>7417</v>
      </c>
      <c r="E2881" s="3" t="s">
        <v>7424</v>
      </c>
      <c r="F2881" s="3" t="s">
        <v>7432</v>
      </c>
      <c r="G2881" s="3">
        <v>10566.73</v>
      </c>
      <c r="H2881" s="3">
        <v>15</v>
      </c>
      <c r="I2881" s="8" t="s">
        <v>8071</v>
      </c>
      <c r="J2881" s="3" t="s">
        <v>8165</v>
      </c>
      <c r="K2881" s="3" t="s">
        <v>8168</v>
      </c>
      <c r="L2881" s="3" t="s">
        <v>8169</v>
      </c>
      <c r="M2881" s="4">
        <v>126800.76</v>
      </c>
      <c r="N2881" s="32">
        <f>Table2[[#This Row],[Price]]*Table2[[#This Row],[Quantity Sold]]</f>
        <v>158500.94999999998</v>
      </c>
      <c r="O2881" s="1">
        <f t="shared" si="361"/>
        <v>2024</v>
      </c>
      <c r="P2881" s="1" t="str">
        <f t="shared" si="362"/>
        <v>WOMEN</v>
      </c>
      <c r="Q2881" s="1" t="str">
        <f t="shared" si="368"/>
        <v>Women_Shoes</v>
      </c>
      <c r="T2881" s="1" t="str">
        <f t="shared" si="363"/>
        <v>HIGH PRICE</v>
      </c>
      <c r="U2881" t="str">
        <f t="shared" si="367"/>
        <v>No Discount</v>
      </c>
      <c r="V2881" t="str">
        <f t="shared" si="364"/>
        <v>Other</v>
      </c>
      <c r="W2881" s="1" t="b">
        <f t="shared" si="365"/>
        <v>1</v>
      </c>
      <c r="X2881" t="b">
        <f t="shared" si="366"/>
        <v>1</v>
      </c>
    </row>
    <row r="2882" spans="1:24" x14ac:dyDescent="0.3">
      <c r="A2882" s="2" t="s">
        <v>2856</v>
      </c>
      <c r="B2882" s="3" t="s">
        <v>6518</v>
      </c>
      <c r="C2882" s="3" t="s">
        <v>7405</v>
      </c>
      <c r="D2882" s="3" t="s">
        <v>7411</v>
      </c>
      <c r="E2882" s="3" t="s">
        <v>7427</v>
      </c>
      <c r="F2882" s="3" t="s">
        <v>7431</v>
      </c>
      <c r="G2882" s="3">
        <v>7811.96</v>
      </c>
      <c r="H2882" s="3">
        <v>14</v>
      </c>
      <c r="I2882" s="8" t="s">
        <v>7642</v>
      </c>
      <c r="J2882" s="3" t="s">
        <v>8162</v>
      </c>
      <c r="K2882" s="3" t="s">
        <v>8167</v>
      </c>
      <c r="L2882" s="3" t="s">
        <v>8169</v>
      </c>
      <c r="M2882" s="4">
        <v>87493.62</v>
      </c>
      <c r="N2882" s="32">
        <f>Table2[[#This Row],[Price]]*Table2[[#This Row],[Quantity Sold]]</f>
        <v>109367.44</v>
      </c>
      <c r="O2882" s="1">
        <f t="shared" si="361"/>
        <v>2023</v>
      </c>
      <c r="P2882" s="1" t="str">
        <f t="shared" si="362"/>
        <v>MEN</v>
      </c>
      <c r="Q2882" s="1" t="str">
        <f t="shared" si="368"/>
        <v>Men_Pants</v>
      </c>
      <c r="T2882" s="1" t="str">
        <f t="shared" si="363"/>
        <v>LOW PRICE</v>
      </c>
      <c r="U2882" t="str">
        <f t="shared" si="367"/>
        <v>No Discount</v>
      </c>
      <c r="V2882" t="str">
        <f t="shared" si="364"/>
        <v>Men's Discounted Item</v>
      </c>
      <c r="W2882" s="1" t="b">
        <f t="shared" si="365"/>
        <v>1</v>
      </c>
      <c r="X2882" t="b">
        <f t="shared" si="366"/>
        <v>1</v>
      </c>
    </row>
    <row r="2883" spans="1:24" x14ac:dyDescent="0.3">
      <c r="A2883" s="2" t="s">
        <v>2857</v>
      </c>
      <c r="B2883" s="3" t="s">
        <v>6519</v>
      </c>
      <c r="C2883" s="3" t="s">
        <v>7407</v>
      </c>
      <c r="D2883" s="3" t="s">
        <v>7415</v>
      </c>
      <c r="E2883" s="3" t="s">
        <v>7425</v>
      </c>
      <c r="F2883" s="3" t="s">
        <v>7429</v>
      </c>
      <c r="G2883" s="3">
        <v>14046.92</v>
      </c>
      <c r="H2883" s="3">
        <v>1</v>
      </c>
      <c r="I2883" s="8" t="s">
        <v>8039</v>
      </c>
      <c r="J2883" s="3" t="s">
        <v>8166</v>
      </c>
      <c r="K2883" s="3" t="s">
        <v>8167</v>
      </c>
      <c r="L2883" s="3" t="s">
        <v>8169</v>
      </c>
      <c r="M2883" s="4">
        <v>11237.37</v>
      </c>
      <c r="N2883" s="32">
        <f>Table2[[#This Row],[Price]]*Table2[[#This Row],[Quantity Sold]]</f>
        <v>14046.92</v>
      </c>
      <c r="O2883" s="1">
        <f t="shared" ref="O2883:O2946" si="369">YEAR(I2883)</f>
        <v>2024</v>
      </c>
      <c r="P2883" s="1" t="str">
        <f t="shared" ref="P2883:P2946" si="370">UPPER(C2883)</f>
        <v>KIDS</v>
      </c>
      <c r="Q2883" s="1" t="str">
        <f t="shared" si="368"/>
        <v>Kids_T-Shirts</v>
      </c>
      <c r="T2883" s="1" t="str">
        <f t="shared" ref="T2883:T2946" si="371">IF(G2883&gt;10000,"HIGH PRICE", "LOW PRICE")</f>
        <v>HIGH PRICE</v>
      </c>
      <c r="U2883" t="str">
        <f t="shared" si="367"/>
        <v>Discounted</v>
      </c>
      <c r="V2883" t="str">
        <f t="shared" ref="V2883:V2946" si="372">IF(AND(C2883 = "Men", L2883 = "Yes"), "Men's Discounted Item", "Other")</f>
        <v>Other</v>
      </c>
      <c r="W2883" s="1" t="b">
        <f t="shared" ref="W2883:W2946" si="373">H2883&gt;=10</f>
        <v>0</v>
      </c>
      <c r="X2883" t="b">
        <f t="shared" ref="X2883:X2946" si="374">L2883 = "Yes"</f>
        <v>1</v>
      </c>
    </row>
    <row r="2884" spans="1:24" x14ac:dyDescent="0.3">
      <c r="A2884" s="2" t="s">
        <v>2858</v>
      </c>
      <c r="B2884" s="3" t="s">
        <v>6520</v>
      </c>
      <c r="C2884" s="3" t="s">
        <v>7407</v>
      </c>
      <c r="D2884" s="3" t="s">
        <v>7417</v>
      </c>
      <c r="E2884" s="3" t="s">
        <v>7426</v>
      </c>
      <c r="F2884" s="3" t="s">
        <v>7431</v>
      </c>
      <c r="G2884" s="3">
        <v>8573.9</v>
      </c>
      <c r="H2884" s="3">
        <v>17</v>
      </c>
      <c r="I2884" s="8" t="s">
        <v>7839</v>
      </c>
      <c r="J2884" s="3" t="s">
        <v>8162</v>
      </c>
      <c r="K2884" s="3" t="s">
        <v>8167</v>
      </c>
      <c r="L2884" s="3" t="s">
        <v>8170</v>
      </c>
      <c r="M2884" s="4">
        <v>145756.29999999999</v>
      </c>
      <c r="N2884" s="32">
        <f>Table2[[#This Row],[Price]]*Table2[[#This Row],[Quantity Sold]]</f>
        <v>145756.29999999999</v>
      </c>
      <c r="O2884" s="1">
        <f t="shared" si="369"/>
        <v>2024</v>
      </c>
      <c r="P2884" s="1" t="str">
        <f t="shared" si="370"/>
        <v>KIDS</v>
      </c>
      <c r="Q2884" s="1" t="str">
        <f t="shared" si="368"/>
        <v>Kids_Shoes</v>
      </c>
      <c r="T2884" s="1" t="str">
        <f t="shared" si="371"/>
        <v>LOW PRICE</v>
      </c>
      <c r="U2884" t="str">
        <f t="shared" si="367"/>
        <v>No Discount</v>
      </c>
      <c r="V2884" t="str">
        <f t="shared" si="372"/>
        <v>Other</v>
      </c>
      <c r="W2884" s="1" t="b">
        <f t="shared" si="373"/>
        <v>1</v>
      </c>
      <c r="X2884" t="b">
        <f t="shared" si="374"/>
        <v>0</v>
      </c>
    </row>
    <row r="2885" spans="1:24" ht="28.8" x14ac:dyDescent="0.3">
      <c r="A2885" s="2" t="s">
        <v>2859</v>
      </c>
      <c r="B2885" s="3" t="s">
        <v>6521</v>
      </c>
      <c r="C2885" s="3" t="s">
        <v>7408</v>
      </c>
      <c r="D2885" s="3" t="s">
        <v>7419</v>
      </c>
      <c r="E2885" s="3" t="s">
        <v>7426</v>
      </c>
      <c r="F2885" s="3" t="s">
        <v>7431</v>
      </c>
      <c r="G2885" s="3">
        <v>3201.31</v>
      </c>
      <c r="H2885" s="3">
        <v>6</v>
      </c>
      <c r="I2885" s="8" t="s">
        <v>7480</v>
      </c>
      <c r="J2885" s="3" t="s">
        <v>8163</v>
      </c>
      <c r="K2885" s="3" t="s">
        <v>8167</v>
      </c>
      <c r="L2885" s="3" t="s">
        <v>8170</v>
      </c>
      <c r="M2885" s="4">
        <v>19207.86</v>
      </c>
      <c r="N2885" s="32">
        <f>Table2[[#This Row],[Price]]*Table2[[#This Row],[Quantity Sold]]</f>
        <v>19207.86</v>
      </c>
      <c r="O2885" s="1">
        <f t="shared" si="369"/>
        <v>2024</v>
      </c>
      <c r="P2885" s="1" t="str">
        <f t="shared" si="370"/>
        <v>WOMEN</v>
      </c>
      <c r="Q2885" s="1" t="str">
        <f t="shared" si="368"/>
        <v>Women_Dresses</v>
      </c>
      <c r="T2885" s="1" t="str">
        <f t="shared" si="371"/>
        <v>LOW PRICE</v>
      </c>
      <c r="U2885" t="str">
        <f t="shared" si="367"/>
        <v>Discounted</v>
      </c>
      <c r="V2885" t="str">
        <f t="shared" si="372"/>
        <v>Other</v>
      </c>
      <c r="W2885" s="1" t="b">
        <f t="shared" si="373"/>
        <v>0</v>
      </c>
      <c r="X2885" t="b">
        <f t="shared" si="374"/>
        <v>0</v>
      </c>
    </row>
    <row r="2886" spans="1:24" x14ac:dyDescent="0.3">
      <c r="A2886" s="2" t="s">
        <v>2860</v>
      </c>
      <c r="B2886" s="3" t="s">
        <v>6522</v>
      </c>
      <c r="C2886" s="3" t="s">
        <v>7405</v>
      </c>
      <c r="D2886" s="3" t="s">
        <v>7411</v>
      </c>
      <c r="E2886" s="3" t="s">
        <v>7425</v>
      </c>
      <c r="F2886" s="3" t="s">
        <v>7431</v>
      </c>
      <c r="G2886" s="3">
        <v>1870.82</v>
      </c>
      <c r="H2886" s="3">
        <v>17</v>
      </c>
      <c r="I2886" s="8" t="s">
        <v>7587</v>
      </c>
      <c r="J2886" s="3" t="s">
        <v>8163</v>
      </c>
      <c r="K2886" s="3" t="s">
        <v>8167</v>
      </c>
      <c r="L2886" s="3" t="s">
        <v>8170</v>
      </c>
      <c r="M2886" s="4">
        <v>31803.94</v>
      </c>
      <c r="N2886" s="32">
        <f>Table2[[#This Row],[Price]]*Table2[[#This Row],[Quantity Sold]]</f>
        <v>31803.94</v>
      </c>
      <c r="O2886" s="1">
        <f t="shared" si="369"/>
        <v>2023</v>
      </c>
      <c r="P2886" s="1" t="str">
        <f t="shared" si="370"/>
        <v>MEN</v>
      </c>
      <c r="Q2886" s="1" t="str">
        <f t="shared" si="368"/>
        <v>Men_Pants</v>
      </c>
      <c r="T2886" s="1" t="str">
        <f t="shared" si="371"/>
        <v>LOW PRICE</v>
      </c>
      <c r="U2886" t="str">
        <f t="shared" ref="U2886:U2949" si="375">IF(L2870 = "Yes", "Discounted", "No Discount")</f>
        <v>Discounted</v>
      </c>
      <c r="V2886" t="str">
        <f t="shared" si="372"/>
        <v>Other</v>
      </c>
      <c r="W2886" s="1" t="b">
        <f t="shared" si="373"/>
        <v>1</v>
      </c>
      <c r="X2886" t="b">
        <f t="shared" si="374"/>
        <v>0</v>
      </c>
    </row>
    <row r="2887" spans="1:24" x14ac:dyDescent="0.3">
      <c r="A2887" s="2" t="s">
        <v>2861</v>
      </c>
      <c r="B2887" s="3" t="s">
        <v>6523</v>
      </c>
      <c r="C2887" s="3" t="s">
        <v>7405</v>
      </c>
      <c r="D2887" s="3" t="s">
        <v>7411</v>
      </c>
      <c r="E2887" s="3" t="s">
        <v>7424</v>
      </c>
      <c r="F2887" s="3" t="s">
        <v>7433</v>
      </c>
      <c r="G2887" s="3">
        <v>12904.01</v>
      </c>
      <c r="H2887" s="3">
        <v>19</v>
      </c>
      <c r="I2887" s="8" t="s">
        <v>7765</v>
      </c>
      <c r="J2887" s="3" t="s">
        <v>8162</v>
      </c>
      <c r="K2887" s="3" t="s">
        <v>8167</v>
      </c>
      <c r="L2887" s="3" t="s">
        <v>8170</v>
      </c>
      <c r="M2887" s="4">
        <v>245176.19</v>
      </c>
      <c r="N2887" s="32">
        <f>Table2[[#This Row],[Price]]*Table2[[#This Row],[Quantity Sold]]</f>
        <v>245176.19</v>
      </c>
      <c r="O2887" s="1">
        <f t="shared" si="369"/>
        <v>2023</v>
      </c>
      <c r="P2887" s="1" t="str">
        <f t="shared" si="370"/>
        <v>MEN</v>
      </c>
      <c r="Q2887" s="1" t="str">
        <f t="shared" si="368"/>
        <v>Men_Pants</v>
      </c>
      <c r="T2887" s="1" t="str">
        <f t="shared" si="371"/>
        <v>HIGH PRICE</v>
      </c>
      <c r="U2887" t="str">
        <f t="shared" si="375"/>
        <v>No Discount</v>
      </c>
      <c r="V2887" t="str">
        <f t="shared" si="372"/>
        <v>Other</v>
      </c>
      <c r="W2887" s="1" t="b">
        <f t="shared" si="373"/>
        <v>1</v>
      </c>
      <c r="X2887" t="b">
        <f t="shared" si="374"/>
        <v>0</v>
      </c>
    </row>
    <row r="2888" spans="1:24" ht="28.8" x14ac:dyDescent="0.3">
      <c r="A2888" s="2" t="s">
        <v>2862</v>
      </c>
      <c r="B2888" s="3" t="s">
        <v>6524</v>
      </c>
      <c r="C2888" s="3" t="s">
        <v>7406</v>
      </c>
      <c r="D2888" s="3" t="s">
        <v>7421</v>
      </c>
      <c r="E2888" s="3" t="s">
        <v>7425</v>
      </c>
      <c r="F2888" s="3" t="s">
        <v>7428</v>
      </c>
      <c r="G2888" s="3">
        <v>12994.48</v>
      </c>
      <c r="H2888" s="3">
        <v>16</v>
      </c>
      <c r="I2888" s="8" t="s">
        <v>7833</v>
      </c>
      <c r="J2888" s="3" t="s">
        <v>8166</v>
      </c>
      <c r="K2888" s="3" t="s">
        <v>8167</v>
      </c>
      <c r="L2888" s="3" t="s">
        <v>8169</v>
      </c>
      <c r="M2888" s="4">
        <v>166329.51</v>
      </c>
      <c r="N2888" s="32">
        <f>Table2[[#This Row],[Price]]*Table2[[#This Row],[Quantity Sold]]</f>
        <v>207911.67999999999</v>
      </c>
      <c r="O2888" s="1">
        <f t="shared" si="369"/>
        <v>2023</v>
      </c>
      <c r="P2888" s="1" t="str">
        <f t="shared" si="370"/>
        <v>ACCESSORIES</v>
      </c>
      <c r="Q2888" s="1" t="str">
        <f t="shared" si="368"/>
        <v>Accessories_Scarves</v>
      </c>
      <c r="T2888" s="1" t="str">
        <f t="shared" si="371"/>
        <v>HIGH PRICE</v>
      </c>
      <c r="U2888" t="str">
        <f t="shared" si="375"/>
        <v>No Discount</v>
      </c>
      <c r="V2888" t="str">
        <f t="shared" si="372"/>
        <v>Other</v>
      </c>
      <c r="W2888" s="1" t="b">
        <f t="shared" si="373"/>
        <v>1</v>
      </c>
      <c r="X2888" t="b">
        <f t="shared" si="374"/>
        <v>1</v>
      </c>
    </row>
    <row r="2889" spans="1:24" ht="28.8" x14ac:dyDescent="0.3">
      <c r="A2889" s="2" t="s">
        <v>2863</v>
      </c>
      <c r="B2889" s="3" t="s">
        <v>6525</v>
      </c>
      <c r="C2889" s="3" t="s">
        <v>7406</v>
      </c>
      <c r="D2889" s="3" t="s">
        <v>7414</v>
      </c>
      <c r="E2889" s="3" t="s">
        <v>7423</v>
      </c>
      <c r="F2889" s="3" t="s">
        <v>7434</v>
      </c>
      <c r="G2889" s="3">
        <v>13933.21</v>
      </c>
      <c r="H2889" s="3">
        <v>17</v>
      </c>
      <c r="I2889" s="8" t="s">
        <v>7715</v>
      </c>
      <c r="J2889" s="3" t="s">
        <v>8165</v>
      </c>
      <c r="K2889" s="3" t="s">
        <v>8168</v>
      </c>
      <c r="L2889" s="3" t="s">
        <v>8169</v>
      </c>
      <c r="M2889" s="4">
        <v>189491.49</v>
      </c>
      <c r="N2889" s="32">
        <f>Table2[[#This Row],[Price]]*Table2[[#This Row],[Quantity Sold]]</f>
        <v>236864.56999999998</v>
      </c>
      <c r="O2889" s="1">
        <f t="shared" si="369"/>
        <v>2023</v>
      </c>
      <c r="P2889" s="1" t="str">
        <f t="shared" si="370"/>
        <v>ACCESSORIES</v>
      </c>
      <c r="Q2889" s="1" t="str">
        <f t="shared" si="368"/>
        <v>Accessories_Bags</v>
      </c>
      <c r="T2889" s="1" t="str">
        <f t="shared" si="371"/>
        <v>HIGH PRICE</v>
      </c>
      <c r="U2889" t="str">
        <f t="shared" si="375"/>
        <v>No Discount</v>
      </c>
      <c r="V2889" t="str">
        <f t="shared" si="372"/>
        <v>Other</v>
      </c>
      <c r="W2889" s="1" t="b">
        <f t="shared" si="373"/>
        <v>1</v>
      </c>
      <c r="X2889" t="b">
        <f t="shared" si="374"/>
        <v>1</v>
      </c>
    </row>
    <row r="2890" spans="1:24" x14ac:dyDescent="0.3">
      <c r="A2890" s="2" t="s">
        <v>2864</v>
      </c>
      <c r="B2890" s="3" t="s">
        <v>6526</v>
      </c>
      <c r="C2890" s="3" t="s">
        <v>7405</v>
      </c>
      <c r="D2890" s="3" t="s">
        <v>7417</v>
      </c>
      <c r="E2890" s="3" t="s">
        <v>7425</v>
      </c>
      <c r="F2890" s="3" t="s">
        <v>7433</v>
      </c>
      <c r="G2890" s="3">
        <v>5316.15</v>
      </c>
      <c r="H2890" s="3">
        <v>14</v>
      </c>
      <c r="I2890" s="8" t="s">
        <v>8052</v>
      </c>
      <c r="J2890" s="3" t="s">
        <v>8164</v>
      </c>
      <c r="K2890" s="3" t="s">
        <v>8167</v>
      </c>
      <c r="L2890" s="3" t="s">
        <v>8169</v>
      </c>
      <c r="M2890" s="4">
        <v>59540.88</v>
      </c>
      <c r="N2890" s="32">
        <f>Table2[[#This Row],[Price]]*Table2[[#This Row],[Quantity Sold]]</f>
        <v>74426.099999999991</v>
      </c>
      <c r="O2890" s="1">
        <f t="shared" si="369"/>
        <v>2024</v>
      </c>
      <c r="P2890" s="1" t="str">
        <f t="shared" si="370"/>
        <v>MEN</v>
      </c>
      <c r="Q2890" s="1" t="str">
        <f t="shared" si="368"/>
        <v>Men_Shoes</v>
      </c>
      <c r="T2890" s="1" t="str">
        <f t="shared" si="371"/>
        <v>LOW PRICE</v>
      </c>
      <c r="U2890" t="str">
        <f t="shared" si="375"/>
        <v>Discounted</v>
      </c>
      <c r="V2890" t="str">
        <f t="shared" si="372"/>
        <v>Men's Discounted Item</v>
      </c>
      <c r="W2890" s="1" t="b">
        <f t="shared" si="373"/>
        <v>1</v>
      </c>
      <c r="X2890" t="b">
        <f t="shared" si="374"/>
        <v>1</v>
      </c>
    </row>
    <row r="2891" spans="1:24" x14ac:dyDescent="0.3">
      <c r="A2891" s="2" t="s">
        <v>2865</v>
      </c>
      <c r="B2891" s="3" t="s">
        <v>6527</v>
      </c>
      <c r="C2891" s="3" t="s">
        <v>7405</v>
      </c>
      <c r="D2891" s="3" t="s">
        <v>7411</v>
      </c>
      <c r="E2891" s="3" t="s">
        <v>7425</v>
      </c>
      <c r="F2891" s="3" t="s">
        <v>7432</v>
      </c>
      <c r="G2891" s="3">
        <v>16216.54</v>
      </c>
      <c r="H2891" s="3">
        <v>2</v>
      </c>
      <c r="I2891" s="8" t="s">
        <v>7818</v>
      </c>
      <c r="J2891" s="3" t="s">
        <v>8166</v>
      </c>
      <c r="K2891" s="3" t="s">
        <v>8167</v>
      </c>
      <c r="L2891" s="3" t="s">
        <v>8169</v>
      </c>
      <c r="M2891" s="4">
        <v>25946.63</v>
      </c>
      <c r="N2891" s="32">
        <f>Table2[[#This Row],[Price]]*Table2[[#This Row],[Quantity Sold]]</f>
        <v>32433.08</v>
      </c>
      <c r="O2891" s="1">
        <f t="shared" si="369"/>
        <v>2023</v>
      </c>
      <c r="P2891" s="1" t="str">
        <f t="shared" si="370"/>
        <v>MEN</v>
      </c>
      <c r="Q2891" s="1" t="str">
        <f t="shared" si="368"/>
        <v>Men_Pants</v>
      </c>
      <c r="T2891" s="1" t="str">
        <f t="shared" si="371"/>
        <v>HIGH PRICE</v>
      </c>
      <c r="U2891" t="str">
        <f t="shared" si="375"/>
        <v>No Discount</v>
      </c>
      <c r="V2891" t="str">
        <f t="shared" si="372"/>
        <v>Men's Discounted Item</v>
      </c>
      <c r="W2891" s="1" t="b">
        <f t="shared" si="373"/>
        <v>0</v>
      </c>
      <c r="X2891" t="b">
        <f t="shared" si="374"/>
        <v>1</v>
      </c>
    </row>
    <row r="2892" spans="1:24" ht="28.8" x14ac:dyDescent="0.3">
      <c r="A2892" s="2" t="s">
        <v>2866</v>
      </c>
      <c r="B2892" s="3" t="s">
        <v>6528</v>
      </c>
      <c r="C2892" s="3" t="s">
        <v>7408</v>
      </c>
      <c r="D2892" s="3" t="s">
        <v>7422</v>
      </c>
      <c r="E2892" s="3" t="s">
        <v>7424</v>
      </c>
      <c r="F2892" s="3" t="s">
        <v>7432</v>
      </c>
      <c r="G2892" s="3">
        <v>4954.2700000000004</v>
      </c>
      <c r="H2892" s="3">
        <v>10</v>
      </c>
      <c r="I2892" s="8" t="s">
        <v>8130</v>
      </c>
      <c r="J2892" s="3" t="s">
        <v>8164</v>
      </c>
      <c r="K2892" s="3" t="s">
        <v>8168</v>
      </c>
      <c r="L2892" s="3" t="s">
        <v>8170</v>
      </c>
      <c r="M2892" s="4">
        <v>49542.7</v>
      </c>
      <c r="N2892" s="32">
        <f>Table2[[#This Row],[Price]]*Table2[[#This Row],[Quantity Sold]]</f>
        <v>49542.700000000004</v>
      </c>
      <c r="O2892" s="1">
        <f t="shared" si="369"/>
        <v>2024</v>
      </c>
      <c r="P2892" s="1" t="str">
        <f t="shared" si="370"/>
        <v>WOMEN</v>
      </c>
      <c r="Q2892" s="1" t="str">
        <f t="shared" si="368"/>
        <v>Women_Skirts</v>
      </c>
      <c r="T2892" s="1" t="str">
        <f t="shared" si="371"/>
        <v>LOW PRICE</v>
      </c>
      <c r="U2892" t="str">
        <f t="shared" si="375"/>
        <v>Discounted</v>
      </c>
      <c r="V2892" t="str">
        <f t="shared" si="372"/>
        <v>Other</v>
      </c>
      <c r="W2892" s="1" t="b">
        <f t="shared" si="373"/>
        <v>1</v>
      </c>
      <c r="X2892" t="b">
        <f t="shared" si="374"/>
        <v>0</v>
      </c>
    </row>
    <row r="2893" spans="1:24" ht="28.8" x14ac:dyDescent="0.3">
      <c r="A2893" s="2" t="s">
        <v>2867</v>
      </c>
      <c r="B2893" s="3" t="s">
        <v>6529</v>
      </c>
      <c r="C2893" s="3" t="s">
        <v>7408</v>
      </c>
      <c r="D2893" s="3" t="s">
        <v>7420</v>
      </c>
      <c r="E2893" s="3" t="s">
        <v>7426</v>
      </c>
      <c r="F2893" s="3" t="s">
        <v>7432</v>
      </c>
      <c r="G2893" s="3">
        <v>12058.24</v>
      </c>
      <c r="H2893" s="3">
        <v>20</v>
      </c>
      <c r="I2893" s="8" t="s">
        <v>7622</v>
      </c>
      <c r="J2893" s="3" t="s">
        <v>8165</v>
      </c>
      <c r="K2893" s="3" t="s">
        <v>8167</v>
      </c>
      <c r="L2893" s="3" t="s">
        <v>8170</v>
      </c>
      <c r="M2893" s="4">
        <v>241164.79999999999</v>
      </c>
      <c r="N2893" s="32">
        <f>Table2[[#This Row],[Price]]*Table2[[#This Row],[Quantity Sold]]</f>
        <v>241164.79999999999</v>
      </c>
      <c r="O2893" s="1">
        <f t="shared" si="369"/>
        <v>2023</v>
      </c>
      <c r="P2893" s="1" t="str">
        <f t="shared" si="370"/>
        <v>WOMEN</v>
      </c>
      <c r="Q2893" s="1" t="str">
        <f t="shared" si="368"/>
        <v>Women_Tops</v>
      </c>
      <c r="T2893" s="1" t="str">
        <f t="shared" si="371"/>
        <v>HIGH PRICE</v>
      </c>
      <c r="U2893" t="str">
        <f t="shared" si="375"/>
        <v>No Discount</v>
      </c>
      <c r="V2893" t="str">
        <f t="shared" si="372"/>
        <v>Other</v>
      </c>
      <c r="W2893" s="1" t="b">
        <f t="shared" si="373"/>
        <v>1</v>
      </c>
      <c r="X2893" t="b">
        <f t="shared" si="374"/>
        <v>0</v>
      </c>
    </row>
    <row r="2894" spans="1:24" x14ac:dyDescent="0.3">
      <c r="A2894" s="2" t="s">
        <v>804</v>
      </c>
      <c r="B2894" s="3" t="s">
        <v>6530</v>
      </c>
      <c r="C2894" s="3" t="s">
        <v>7405</v>
      </c>
      <c r="D2894" s="3" t="s">
        <v>7411</v>
      </c>
      <c r="E2894" s="3" t="s">
        <v>7424</v>
      </c>
      <c r="F2894" s="3" t="s">
        <v>7430</v>
      </c>
      <c r="G2894" s="3">
        <v>16595.02</v>
      </c>
      <c r="H2894" s="3">
        <v>4</v>
      </c>
      <c r="I2894" s="8" t="s">
        <v>7511</v>
      </c>
      <c r="J2894" s="3" t="s">
        <v>8165</v>
      </c>
      <c r="K2894" s="3" t="s">
        <v>8167</v>
      </c>
      <c r="L2894" s="3" t="s">
        <v>8170</v>
      </c>
      <c r="M2894" s="4">
        <v>66380.08</v>
      </c>
      <c r="N2894" s="32">
        <f>Table2[[#This Row],[Price]]*Table2[[#This Row],[Quantity Sold]]</f>
        <v>66380.08</v>
      </c>
      <c r="O2894" s="1">
        <f t="shared" si="369"/>
        <v>2024</v>
      </c>
      <c r="P2894" s="1" t="str">
        <f t="shared" si="370"/>
        <v>MEN</v>
      </c>
      <c r="Q2894" s="1" t="str">
        <f t="shared" si="368"/>
        <v>Men_Pants</v>
      </c>
      <c r="T2894" s="1" t="str">
        <f t="shared" si="371"/>
        <v>HIGH PRICE</v>
      </c>
      <c r="U2894" t="str">
        <f t="shared" si="375"/>
        <v>No Discount</v>
      </c>
      <c r="V2894" t="str">
        <f t="shared" si="372"/>
        <v>Other</v>
      </c>
      <c r="W2894" s="1" t="b">
        <f t="shared" si="373"/>
        <v>0</v>
      </c>
      <c r="X2894" t="b">
        <f t="shared" si="374"/>
        <v>0</v>
      </c>
    </row>
    <row r="2895" spans="1:24" ht="28.8" x14ac:dyDescent="0.3">
      <c r="A2895" s="2" t="s">
        <v>2868</v>
      </c>
      <c r="B2895" s="3" t="s">
        <v>6531</v>
      </c>
      <c r="C2895" s="3" t="s">
        <v>7406</v>
      </c>
      <c r="D2895" s="3" t="s">
        <v>7412</v>
      </c>
      <c r="E2895" s="3" t="s">
        <v>7425</v>
      </c>
      <c r="F2895" s="3" t="s">
        <v>7428</v>
      </c>
      <c r="G2895" s="3">
        <v>13128.94</v>
      </c>
      <c r="H2895" s="3">
        <v>11</v>
      </c>
      <c r="I2895" s="8" t="s">
        <v>8110</v>
      </c>
      <c r="J2895" s="3" t="s">
        <v>8164</v>
      </c>
      <c r="K2895" s="3" t="s">
        <v>8168</v>
      </c>
      <c r="L2895" s="3" t="s">
        <v>8169</v>
      </c>
      <c r="M2895" s="4">
        <v>115534.34</v>
      </c>
      <c r="N2895" s="32">
        <f>Table2[[#This Row],[Price]]*Table2[[#This Row],[Quantity Sold]]</f>
        <v>144418.34</v>
      </c>
      <c r="O2895" s="1">
        <f t="shared" si="369"/>
        <v>2024</v>
      </c>
      <c r="P2895" s="1" t="str">
        <f t="shared" si="370"/>
        <v>ACCESSORIES</v>
      </c>
      <c r="Q2895" s="1" t="str">
        <f t="shared" si="368"/>
        <v>Accessories_Hats</v>
      </c>
      <c r="T2895" s="1" t="str">
        <f t="shared" si="371"/>
        <v>HIGH PRICE</v>
      </c>
      <c r="U2895" t="str">
        <f t="shared" si="375"/>
        <v>No Discount</v>
      </c>
      <c r="V2895" t="str">
        <f t="shared" si="372"/>
        <v>Other</v>
      </c>
      <c r="W2895" s="1" t="b">
        <f t="shared" si="373"/>
        <v>1</v>
      </c>
      <c r="X2895" t="b">
        <f t="shared" si="374"/>
        <v>1</v>
      </c>
    </row>
    <row r="2896" spans="1:24" ht="28.8" x14ac:dyDescent="0.3">
      <c r="A2896" s="2" t="s">
        <v>2869</v>
      </c>
      <c r="B2896" s="3" t="s">
        <v>6532</v>
      </c>
      <c r="C2896" s="3" t="s">
        <v>7406</v>
      </c>
      <c r="D2896" s="3" t="s">
        <v>7414</v>
      </c>
      <c r="E2896" s="3" t="s">
        <v>7427</v>
      </c>
      <c r="F2896" s="3" t="s">
        <v>7431</v>
      </c>
      <c r="G2896" s="3">
        <v>14874.43</v>
      </c>
      <c r="H2896" s="3">
        <v>12</v>
      </c>
      <c r="I2896" s="8" t="s">
        <v>7496</v>
      </c>
      <c r="J2896" s="3" t="s">
        <v>8162</v>
      </c>
      <c r="K2896" s="3" t="s">
        <v>8167</v>
      </c>
      <c r="L2896" s="3" t="s">
        <v>8169</v>
      </c>
      <c r="M2896" s="4">
        <v>142794.85999999999</v>
      </c>
      <c r="N2896" s="32">
        <f>Table2[[#This Row],[Price]]*Table2[[#This Row],[Quantity Sold]]</f>
        <v>178493.16</v>
      </c>
      <c r="O2896" s="1">
        <f t="shared" si="369"/>
        <v>2024</v>
      </c>
      <c r="P2896" s="1" t="str">
        <f t="shared" si="370"/>
        <v>ACCESSORIES</v>
      </c>
      <c r="Q2896" s="1" t="str">
        <f t="shared" si="368"/>
        <v>Accessories_Bags</v>
      </c>
      <c r="T2896" s="1" t="str">
        <f t="shared" si="371"/>
        <v>HIGH PRICE</v>
      </c>
      <c r="U2896" t="str">
        <f t="shared" si="375"/>
        <v>No Discount</v>
      </c>
      <c r="V2896" t="str">
        <f t="shared" si="372"/>
        <v>Other</v>
      </c>
      <c r="W2896" s="1" t="b">
        <f t="shared" si="373"/>
        <v>1</v>
      </c>
      <c r="X2896" t="b">
        <f t="shared" si="374"/>
        <v>1</v>
      </c>
    </row>
    <row r="2897" spans="1:24" x14ac:dyDescent="0.3">
      <c r="A2897" s="2" t="s">
        <v>2870</v>
      </c>
      <c r="B2897" s="3" t="s">
        <v>6533</v>
      </c>
      <c r="C2897" s="3" t="s">
        <v>7405</v>
      </c>
      <c r="D2897" s="3" t="s">
        <v>7409</v>
      </c>
      <c r="E2897" s="3" t="s">
        <v>7424</v>
      </c>
      <c r="F2897" s="3" t="s">
        <v>7430</v>
      </c>
      <c r="G2897" s="3">
        <v>14897.67</v>
      </c>
      <c r="H2897" s="3">
        <v>20</v>
      </c>
      <c r="I2897" s="8" t="s">
        <v>8050</v>
      </c>
      <c r="J2897" s="3" t="s">
        <v>8164</v>
      </c>
      <c r="K2897" s="3" t="s">
        <v>8167</v>
      </c>
      <c r="L2897" s="3" t="s">
        <v>8170</v>
      </c>
      <c r="M2897" s="4">
        <v>297953.40000000002</v>
      </c>
      <c r="N2897" s="32">
        <f>Table2[[#This Row],[Price]]*Table2[[#This Row],[Quantity Sold]]</f>
        <v>297953.40000000002</v>
      </c>
      <c r="O2897" s="1">
        <f t="shared" si="369"/>
        <v>2023</v>
      </c>
      <c r="P2897" s="1" t="str">
        <f t="shared" si="370"/>
        <v>MEN</v>
      </c>
      <c r="Q2897" s="1" t="str">
        <f t="shared" si="368"/>
        <v>Men_Jackets</v>
      </c>
      <c r="T2897" s="1" t="str">
        <f t="shared" si="371"/>
        <v>HIGH PRICE</v>
      </c>
      <c r="U2897" t="str">
        <f t="shared" si="375"/>
        <v>Discounted</v>
      </c>
      <c r="V2897" t="str">
        <f t="shared" si="372"/>
        <v>Other</v>
      </c>
      <c r="W2897" s="1" t="b">
        <f t="shared" si="373"/>
        <v>1</v>
      </c>
      <c r="X2897" t="b">
        <f t="shared" si="374"/>
        <v>0</v>
      </c>
    </row>
    <row r="2898" spans="1:24" ht="28.8" x14ac:dyDescent="0.3">
      <c r="A2898" s="2" t="s">
        <v>2871</v>
      </c>
      <c r="B2898" s="3" t="s">
        <v>3997</v>
      </c>
      <c r="C2898" s="3" t="s">
        <v>7407</v>
      </c>
      <c r="D2898" s="3" t="s">
        <v>7418</v>
      </c>
      <c r="E2898" s="3" t="s">
        <v>7425</v>
      </c>
      <c r="F2898" s="3" t="s">
        <v>7432</v>
      </c>
      <c r="G2898" s="3">
        <v>4002.26</v>
      </c>
      <c r="H2898" s="3">
        <v>12</v>
      </c>
      <c r="I2898" s="8" t="s">
        <v>8021</v>
      </c>
      <c r="J2898" s="3" t="s">
        <v>8165</v>
      </c>
      <c r="K2898" s="3" t="s">
        <v>8167</v>
      </c>
      <c r="L2898" s="3" t="s">
        <v>8169</v>
      </c>
      <c r="M2898" s="4">
        <v>38421.53</v>
      </c>
      <c r="N2898" s="32">
        <f>Table2[[#This Row],[Price]]*Table2[[#This Row],[Quantity Sold]]</f>
        <v>48027.12</v>
      </c>
      <c r="O2898" s="1">
        <f t="shared" si="369"/>
        <v>2024</v>
      </c>
      <c r="P2898" s="1" t="str">
        <f t="shared" si="370"/>
        <v>KIDS</v>
      </c>
      <c r="Q2898" s="1" t="str">
        <f t="shared" ref="Q2898:Q2961" si="376">CONCATENATE(C2898, "_",D2898)</f>
        <v>Kids_Sweaters</v>
      </c>
      <c r="T2898" s="1" t="str">
        <f t="shared" si="371"/>
        <v>LOW PRICE</v>
      </c>
      <c r="U2898" t="str">
        <f t="shared" si="375"/>
        <v>Discounted</v>
      </c>
      <c r="V2898" t="str">
        <f t="shared" si="372"/>
        <v>Other</v>
      </c>
      <c r="W2898" s="1" t="b">
        <f t="shared" si="373"/>
        <v>1</v>
      </c>
      <c r="X2898" t="b">
        <f t="shared" si="374"/>
        <v>1</v>
      </c>
    </row>
    <row r="2899" spans="1:24" ht="28.8" x14ac:dyDescent="0.3">
      <c r="A2899" s="2" t="s">
        <v>2872</v>
      </c>
      <c r="B2899" s="3" t="s">
        <v>4221</v>
      </c>
      <c r="C2899" s="3" t="s">
        <v>7408</v>
      </c>
      <c r="D2899" s="3" t="s">
        <v>7417</v>
      </c>
      <c r="E2899" s="3" t="s">
        <v>7423</v>
      </c>
      <c r="F2899" s="3" t="s">
        <v>7429</v>
      </c>
      <c r="G2899" s="3">
        <v>12876.62</v>
      </c>
      <c r="H2899" s="3">
        <v>13</v>
      </c>
      <c r="I2899" s="8" t="s">
        <v>7872</v>
      </c>
      <c r="J2899" s="3" t="s">
        <v>8163</v>
      </c>
      <c r="K2899" s="3" t="s">
        <v>8168</v>
      </c>
      <c r="L2899" s="3" t="s">
        <v>8170</v>
      </c>
      <c r="M2899" s="4">
        <v>167396.06</v>
      </c>
      <c r="N2899" s="32">
        <f>Table2[[#This Row],[Price]]*Table2[[#This Row],[Quantity Sold]]</f>
        <v>167396.06</v>
      </c>
      <c r="O2899" s="1">
        <f t="shared" si="369"/>
        <v>2024</v>
      </c>
      <c r="P2899" s="1" t="str">
        <f t="shared" si="370"/>
        <v>WOMEN</v>
      </c>
      <c r="Q2899" s="1" t="str">
        <f t="shared" si="376"/>
        <v>Women_Shoes</v>
      </c>
      <c r="T2899" s="1" t="str">
        <f t="shared" si="371"/>
        <v>HIGH PRICE</v>
      </c>
      <c r="U2899" t="str">
        <f t="shared" si="375"/>
        <v>Discounted</v>
      </c>
      <c r="V2899" t="str">
        <f t="shared" si="372"/>
        <v>Other</v>
      </c>
      <c r="W2899" s="1" t="b">
        <f t="shared" si="373"/>
        <v>1</v>
      </c>
      <c r="X2899" t="b">
        <f t="shared" si="374"/>
        <v>0</v>
      </c>
    </row>
    <row r="2900" spans="1:24" ht="28.8" x14ac:dyDescent="0.3">
      <c r="A2900" s="2" t="s">
        <v>2873</v>
      </c>
      <c r="B2900" s="3" t="s">
        <v>6534</v>
      </c>
      <c r="C2900" s="3" t="s">
        <v>7408</v>
      </c>
      <c r="D2900" s="3" t="s">
        <v>7422</v>
      </c>
      <c r="E2900" s="3" t="s">
        <v>7423</v>
      </c>
      <c r="F2900" s="3" t="s">
        <v>7431</v>
      </c>
      <c r="G2900" s="3">
        <v>6976.15</v>
      </c>
      <c r="H2900" s="3">
        <v>8</v>
      </c>
      <c r="I2900" s="8" t="s">
        <v>7975</v>
      </c>
      <c r="J2900" s="3" t="s">
        <v>8162</v>
      </c>
      <c r="K2900" s="3" t="s">
        <v>8167</v>
      </c>
      <c r="L2900" s="3" t="s">
        <v>8169</v>
      </c>
      <c r="M2900" s="4">
        <v>44647.360000000001</v>
      </c>
      <c r="N2900" s="32">
        <f>Table2[[#This Row],[Price]]*Table2[[#This Row],[Quantity Sold]]</f>
        <v>55809.2</v>
      </c>
      <c r="O2900" s="1">
        <f t="shared" si="369"/>
        <v>2023</v>
      </c>
      <c r="P2900" s="1" t="str">
        <f t="shared" si="370"/>
        <v>WOMEN</v>
      </c>
      <c r="Q2900" s="1" t="str">
        <f t="shared" si="376"/>
        <v>Women_Skirts</v>
      </c>
      <c r="T2900" s="1" t="str">
        <f t="shared" si="371"/>
        <v>LOW PRICE</v>
      </c>
      <c r="U2900" t="str">
        <f t="shared" si="375"/>
        <v>No Discount</v>
      </c>
      <c r="V2900" t="str">
        <f t="shared" si="372"/>
        <v>Other</v>
      </c>
      <c r="W2900" s="1" t="b">
        <f t="shared" si="373"/>
        <v>0</v>
      </c>
      <c r="X2900" t="b">
        <f t="shared" si="374"/>
        <v>1</v>
      </c>
    </row>
    <row r="2901" spans="1:24" ht="28.8" x14ac:dyDescent="0.3">
      <c r="A2901" s="2" t="s">
        <v>2874</v>
      </c>
      <c r="B2901" s="3" t="s">
        <v>6535</v>
      </c>
      <c r="C2901" s="3" t="s">
        <v>7406</v>
      </c>
      <c r="D2901" s="3" t="s">
        <v>7414</v>
      </c>
      <c r="E2901" s="3" t="s">
        <v>7426</v>
      </c>
      <c r="F2901" s="3" t="s">
        <v>7433</v>
      </c>
      <c r="G2901" s="3">
        <v>11532.85</v>
      </c>
      <c r="H2901" s="3">
        <v>20</v>
      </c>
      <c r="I2901" s="8" t="s">
        <v>7864</v>
      </c>
      <c r="J2901" s="3" t="s">
        <v>8164</v>
      </c>
      <c r="K2901" s="3" t="s">
        <v>8168</v>
      </c>
      <c r="L2901" s="3" t="s">
        <v>8170</v>
      </c>
      <c r="M2901" s="4">
        <v>230657</v>
      </c>
      <c r="N2901" s="32">
        <f>Table2[[#This Row],[Price]]*Table2[[#This Row],[Quantity Sold]]</f>
        <v>230657</v>
      </c>
      <c r="O2901" s="1">
        <f t="shared" si="369"/>
        <v>2023</v>
      </c>
      <c r="P2901" s="1" t="str">
        <f t="shared" si="370"/>
        <v>ACCESSORIES</v>
      </c>
      <c r="Q2901" s="1" t="str">
        <f t="shared" si="376"/>
        <v>Accessories_Bags</v>
      </c>
      <c r="T2901" s="1" t="str">
        <f t="shared" si="371"/>
        <v>HIGH PRICE</v>
      </c>
      <c r="U2901" t="str">
        <f t="shared" si="375"/>
        <v>No Discount</v>
      </c>
      <c r="V2901" t="str">
        <f t="shared" si="372"/>
        <v>Other</v>
      </c>
      <c r="W2901" s="1" t="b">
        <f t="shared" si="373"/>
        <v>1</v>
      </c>
      <c r="X2901" t="b">
        <f t="shared" si="374"/>
        <v>0</v>
      </c>
    </row>
    <row r="2902" spans="1:24" x14ac:dyDescent="0.3">
      <c r="A2902" s="2" t="s">
        <v>2875</v>
      </c>
      <c r="B2902" s="3" t="s">
        <v>5576</v>
      </c>
      <c r="C2902" s="3" t="s">
        <v>7405</v>
      </c>
      <c r="D2902" s="3" t="s">
        <v>7417</v>
      </c>
      <c r="E2902" s="3" t="s">
        <v>7426</v>
      </c>
      <c r="F2902" s="3" t="s">
        <v>7429</v>
      </c>
      <c r="G2902" s="3">
        <v>9602.27</v>
      </c>
      <c r="H2902" s="3">
        <v>20</v>
      </c>
      <c r="I2902" s="8" t="s">
        <v>7840</v>
      </c>
      <c r="J2902" s="3" t="s">
        <v>8164</v>
      </c>
      <c r="K2902" s="3" t="s">
        <v>8167</v>
      </c>
      <c r="L2902" s="3" t="s">
        <v>8170</v>
      </c>
      <c r="M2902" s="4">
        <v>192045.4</v>
      </c>
      <c r="N2902" s="32">
        <f>Table2[[#This Row],[Price]]*Table2[[#This Row],[Quantity Sold]]</f>
        <v>192045.40000000002</v>
      </c>
      <c r="O2902" s="1">
        <f t="shared" si="369"/>
        <v>2022</v>
      </c>
      <c r="P2902" s="1" t="str">
        <f t="shared" si="370"/>
        <v>MEN</v>
      </c>
      <c r="Q2902" s="1" t="str">
        <f t="shared" si="376"/>
        <v>Men_Shoes</v>
      </c>
      <c r="T2902" s="1" t="str">
        <f t="shared" si="371"/>
        <v>LOW PRICE</v>
      </c>
      <c r="U2902" t="str">
        <f t="shared" si="375"/>
        <v>No Discount</v>
      </c>
      <c r="V2902" t="str">
        <f t="shared" si="372"/>
        <v>Other</v>
      </c>
      <c r="W2902" s="1" t="b">
        <f t="shared" si="373"/>
        <v>1</v>
      </c>
      <c r="X2902" t="b">
        <f t="shared" si="374"/>
        <v>0</v>
      </c>
    </row>
    <row r="2903" spans="1:24" ht="28.8" x14ac:dyDescent="0.3">
      <c r="A2903" s="2" t="s">
        <v>2876</v>
      </c>
      <c r="B2903" s="3" t="s">
        <v>6536</v>
      </c>
      <c r="C2903" s="3" t="s">
        <v>7408</v>
      </c>
      <c r="D2903" s="3" t="s">
        <v>7420</v>
      </c>
      <c r="E2903" s="3" t="s">
        <v>7423</v>
      </c>
      <c r="F2903" s="3" t="s">
        <v>7434</v>
      </c>
      <c r="G2903" s="3">
        <v>10878.81</v>
      </c>
      <c r="H2903" s="3">
        <v>16</v>
      </c>
      <c r="I2903" s="8" t="s">
        <v>8065</v>
      </c>
      <c r="J2903" s="3" t="s">
        <v>8165</v>
      </c>
      <c r="K2903" s="3" t="s">
        <v>8168</v>
      </c>
      <c r="L2903" s="3" t="s">
        <v>8169</v>
      </c>
      <c r="M2903" s="4">
        <v>139249.1</v>
      </c>
      <c r="N2903" s="32">
        <f>Table2[[#This Row],[Price]]*Table2[[#This Row],[Quantity Sold]]</f>
        <v>174060.96</v>
      </c>
      <c r="O2903" s="1">
        <f t="shared" si="369"/>
        <v>2023</v>
      </c>
      <c r="P2903" s="1" t="str">
        <f t="shared" si="370"/>
        <v>WOMEN</v>
      </c>
      <c r="Q2903" s="1" t="str">
        <f t="shared" si="376"/>
        <v>Women_Tops</v>
      </c>
      <c r="T2903" s="1" t="str">
        <f t="shared" si="371"/>
        <v>HIGH PRICE</v>
      </c>
      <c r="U2903" t="str">
        <f t="shared" si="375"/>
        <v>No Discount</v>
      </c>
      <c r="V2903" t="str">
        <f t="shared" si="372"/>
        <v>Other</v>
      </c>
      <c r="W2903" s="1" t="b">
        <f t="shared" si="373"/>
        <v>1</v>
      </c>
      <c r="X2903" t="b">
        <f t="shared" si="374"/>
        <v>1</v>
      </c>
    </row>
    <row r="2904" spans="1:24" ht="28.8" x14ac:dyDescent="0.3">
      <c r="A2904" s="2" t="s">
        <v>2877</v>
      </c>
      <c r="B2904" s="3" t="s">
        <v>6537</v>
      </c>
      <c r="C2904" s="3" t="s">
        <v>7408</v>
      </c>
      <c r="D2904" s="3" t="s">
        <v>7419</v>
      </c>
      <c r="E2904" s="3" t="s">
        <v>7425</v>
      </c>
      <c r="F2904" s="3" t="s">
        <v>7429</v>
      </c>
      <c r="G2904" s="3">
        <v>11289.66</v>
      </c>
      <c r="H2904" s="3">
        <v>19</v>
      </c>
      <c r="I2904" s="8" t="s">
        <v>7536</v>
      </c>
      <c r="J2904" s="3" t="s">
        <v>8166</v>
      </c>
      <c r="K2904" s="3" t="s">
        <v>8167</v>
      </c>
      <c r="L2904" s="3" t="s">
        <v>8169</v>
      </c>
      <c r="M2904" s="4">
        <v>171602.5</v>
      </c>
      <c r="N2904" s="32">
        <f>Table2[[#This Row],[Price]]*Table2[[#This Row],[Quantity Sold]]</f>
        <v>214503.54</v>
      </c>
      <c r="O2904" s="1">
        <f t="shared" si="369"/>
        <v>2023</v>
      </c>
      <c r="P2904" s="1" t="str">
        <f t="shared" si="370"/>
        <v>WOMEN</v>
      </c>
      <c r="Q2904" s="1" t="str">
        <f t="shared" si="376"/>
        <v>Women_Dresses</v>
      </c>
      <c r="T2904" s="1" t="str">
        <f t="shared" si="371"/>
        <v>HIGH PRICE</v>
      </c>
      <c r="U2904" t="str">
        <f t="shared" si="375"/>
        <v>Discounted</v>
      </c>
      <c r="V2904" t="str">
        <f t="shared" si="372"/>
        <v>Other</v>
      </c>
      <c r="W2904" s="1" t="b">
        <f t="shared" si="373"/>
        <v>1</v>
      </c>
      <c r="X2904" t="b">
        <f t="shared" si="374"/>
        <v>1</v>
      </c>
    </row>
    <row r="2905" spans="1:24" x14ac:dyDescent="0.3">
      <c r="A2905" s="2" t="s">
        <v>2878</v>
      </c>
      <c r="B2905" s="3" t="s">
        <v>6538</v>
      </c>
      <c r="C2905" s="3" t="s">
        <v>7407</v>
      </c>
      <c r="D2905" s="3" t="s">
        <v>7413</v>
      </c>
      <c r="E2905" s="3" t="s">
        <v>7427</v>
      </c>
      <c r="F2905" s="3" t="s">
        <v>7432</v>
      </c>
      <c r="G2905" s="3">
        <v>15442.98</v>
      </c>
      <c r="H2905" s="3">
        <v>11</v>
      </c>
      <c r="I2905" s="8" t="s">
        <v>7674</v>
      </c>
      <c r="J2905" s="3" t="s">
        <v>8166</v>
      </c>
      <c r="K2905" s="3" t="s">
        <v>8168</v>
      </c>
      <c r="L2905" s="3" t="s">
        <v>8170</v>
      </c>
      <c r="M2905" s="4">
        <v>169872.78</v>
      </c>
      <c r="N2905" s="32">
        <f>Table2[[#This Row],[Price]]*Table2[[#This Row],[Quantity Sold]]</f>
        <v>169872.78</v>
      </c>
      <c r="O2905" s="1">
        <f t="shared" si="369"/>
        <v>2023</v>
      </c>
      <c r="P2905" s="1" t="str">
        <f t="shared" si="370"/>
        <v>KIDS</v>
      </c>
      <c r="Q2905" s="1" t="str">
        <f t="shared" si="376"/>
        <v>Kids_Shorts</v>
      </c>
      <c r="T2905" s="1" t="str">
        <f t="shared" si="371"/>
        <v>HIGH PRICE</v>
      </c>
      <c r="U2905" t="str">
        <f t="shared" si="375"/>
        <v>Discounted</v>
      </c>
      <c r="V2905" t="str">
        <f t="shared" si="372"/>
        <v>Other</v>
      </c>
      <c r="W2905" s="1" t="b">
        <f t="shared" si="373"/>
        <v>1</v>
      </c>
      <c r="X2905" t="b">
        <f t="shared" si="374"/>
        <v>0</v>
      </c>
    </row>
    <row r="2906" spans="1:24" ht="28.8" x14ac:dyDescent="0.3">
      <c r="A2906" s="2" t="s">
        <v>2879</v>
      </c>
      <c r="B2906" s="3" t="s">
        <v>6539</v>
      </c>
      <c r="C2906" s="3" t="s">
        <v>7406</v>
      </c>
      <c r="D2906" s="3" t="s">
        <v>7414</v>
      </c>
      <c r="E2906" s="3" t="s">
        <v>7423</v>
      </c>
      <c r="F2906" s="3" t="s">
        <v>7431</v>
      </c>
      <c r="G2906" s="3">
        <v>3144.87</v>
      </c>
      <c r="H2906" s="3">
        <v>12</v>
      </c>
      <c r="I2906" s="8" t="s">
        <v>7539</v>
      </c>
      <c r="J2906" s="3" t="s">
        <v>8165</v>
      </c>
      <c r="K2906" s="3" t="s">
        <v>8167</v>
      </c>
      <c r="L2906" s="3" t="s">
        <v>8169</v>
      </c>
      <c r="M2906" s="4">
        <v>30190.42</v>
      </c>
      <c r="N2906" s="32">
        <f>Table2[[#This Row],[Price]]*Table2[[#This Row],[Quantity Sold]]</f>
        <v>37738.44</v>
      </c>
      <c r="O2906" s="1">
        <f t="shared" si="369"/>
        <v>2023</v>
      </c>
      <c r="P2906" s="1" t="str">
        <f t="shared" si="370"/>
        <v>ACCESSORIES</v>
      </c>
      <c r="Q2906" s="1" t="str">
        <f t="shared" si="376"/>
        <v>Accessories_Bags</v>
      </c>
      <c r="T2906" s="1" t="str">
        <f t="shared" si="371"/>
        <v>LOW PRICE</v>
      </c>
      <c r="U2906" t="str">
        <f t="shared" si="375"/>
        <v>Discounted</v>
      </c>
      <c r="V2906" t="str">
        <f t="shared" si="372"/>
        <v>Other</v>
      </c>
      <c r="W2906" s="1" t="b">
        <f t="shared" si="373"/>
        <v>1</v>
      </c>
      <c r="X2906" t="b">
        <f t="shared" si="374"/>
        <v>1</v>
      </c>
    </row>
    <row r="2907" spans="1:24" ht="28.8" x14ac:dyDescent="0.3">
      <c r="A2907" s="2" t="s">
        <v>2880</v>
      </c>
      <c r="B2907" s="3" t="s">
        <v>6540</v>
      </c>
      <c r="C2907" s="3" t="s">
        <v>7408</v>
      </c>
      <c r="D2907" s="3" t="s">
        <v>7420</v>
      </c>
      <c r="E2907" s="3" t="s">
        <v>7423</v>
      </c>
      <c r="F2907" s="3" t="s">
        <v>7432</v>
      </c>
      <c r="G2907" s="3">
        <v>1215.95</v>
      </c>
      <c r="H2907" s="3">
        <v>9</v>
      </c>
      <c r="I2907" s="8" t="s">
        <v>7504</v>
      </c>
      <c r="J2907" s="3" t="s">
        <v>8165</v>
      </c>
      <c r="K2907" s="3" t="s">
        <v>8167</v>
      </c>
      <c r="L2907" s="3" t="s">
        <v>8169</v>
      </c>
      <c r="M2907" s="4">
        <v>8754.84</v>
      </c>
      <c r="N2907" s="32">
        <f>Table2[[#This Row],[Price]]*Table2[[#This Row],[Quantity Sold]]</f>
        <v>10943.550000000001</v>
      </c>
      <c r="O2907" s="1">
        <f t="shared" si="369"/>
        <v>2023</v>
      </c>
      <c r="P2907" s="1" t="str">
        <f t="shared" si="370"/>
        <v>WOMEN</v>
      </c>
      <c r="Q2907" s="1" t="str">
        <f t="shared" si="376"/>
        <v>Women_Tops</v>
      </c>
      <c r="T2907" s="1" t="str">
        <f t="shared" si="371"/>
        <v>LOW PRICE</v>
      </c>
      <c r="U2907" t="str">
        <f t="shared" si="375"/>
        <v>Discounted</v>
      </c>
      <c r="V2907" t="str">
        <f t="shared" si="372"/>
        <v>Other</v>
      </c>
      <c r="W2907" s="1" t="b">
        <f t="shared" si="373"/>
        <v>0</v>
      </c>
      <c r="X2907" t="b">
        <f t="shared" si="374"/>
        <v>1</v>
      </c>
    </row>
    <row r="2908" spans="1:24" x14ac:dyDescent="0.3">
      <c r="A2908" s="2" t="s">
        <v>2881</v>
      </c>
      <c r="B2908" s="3" t="s">
        <v>6541</v>
      </c>
      <c r="C2908" s="3" t="s">
        <v>7405</v>
      </c>
      <c r="D2908" s="3" t="s">
        <v>7411</v>
      </c>
      <c r="E2908" s="3" t="s">
        <v>7427</v>
      </c>
      <c r="F2908" s="3" t="s">
        <v>7430</v>
      </c>
      <c r="G2908" s="3">
        <v>15586.57</v>
      </c>
      <c r="H2908" s="3">
        <v>1</v>
      </c>
      <c r="I2908" s="8" t="s">
        <v>7853</v>
      </c>
      <c r="J2908" s="3" t="s">
        <v>8162</v>
      </c>
      <c r="K2908" s="3" t="s">
        <v>8168</v>
      </c>
      <c r="L2908" s="3" t="s">
        <v>8169</v>
      </c>
      <c r="M2908" s="4">
        <v>12469.09</v>
      </c>
      <c r="N2908" s="32">
        <f>Table2[[#This Row],[Price]]*Table2[[#This Row],[Quantity Sold]]</f>
        <v>15586.57</v>
      </c>
      <c r="O2908" s="1">
        <f t="shared" si="369"/>
        <v>2022</v>
      </c>
      <c r="P2908" s="1" t="str">
        <f t="shared" si="370"/>
        <v>MEN</v>
      </c>
      <c r="Q2908" s="1" t="str">
        <f t="shared" si="376"/>
        <v>Men_Pants</v>
      </c>
      <c r="T2908" s="1" t="str">
        <f t="shared" si="371"/>
        <v>HIGH PRICE</v>
      </c>
      <c r="U2908" t="str">
        <f t="shared" si="375"/>
        <v>No Discount</v>
      </c>
      <c r="V2908" t="str">
        <f t="shared" si="372"/>
        <v>Men's Discounted Item</v>
      </c>
      <c r="W2908" s="1" t="b">
        <f t="shared" si="373"/>
        <v>0</v>
      </c>
      <c r="X2908" t="b">
        <f t="shared" si="374"/>
        <v>1</v>
      </c>
    </row>
    <row r="2909" spans="1:24" ht="28.8" x14ac:dyDescent="0.3">
      <c r="A2909" s="2" t="s">
        <v>2882</v>
      </c>
      <c r="B2909" s="3" t="s">
        <v>6542</v>
      </c>
      <c r="C2909" s="3" t="s">
        <v>7408</v>
      </c>
      <c r="D2909" s="3" t="s">
        <v>7419</v>
      </c>
      <c r="E2909" s="3" t="s">
        <v>7425</v>
      </c>
      <c r="F2909" s="3" t="s">
        <v>7428</v>
      </c>
      <c r="G2909" s="3">
        <v>14095.89</v>
      </c>
      <c r="H2909" s="3">
        <v>11</v>
      </c>
      <c r="I2909" s="8" t="s">
        <v>7727</v>
      </c>
      <c r="J2909" s="3" t="s">
        <v>8162</v>
      </c>
      <c r="K2909" s="3" t="s">
        <v>8167</v>
      </c>
      <c r="L2909" s="3" t="s">
        <v>8169</v>
      </c>
      <c r="M2909" s="4">
        <v>124043.5</v>
      </c>
      <c r="N2909" s="32">
        <f>Table2[[#This Row],[Price]]*Table2[[#This Row],[Quantity Sold]]</f>
        <v>155054.78999999998</v>
      </c>
      <c r="O2909" s="1">
        <f t="shared" si="369"/>
        <v>2023</v>
      </c>
      <c r="P2909" s="1" t="str">
        <f t="shared" si="370"/>
        <v>WOMEN</v>
      </c>
      <c r="Q2909" s="1" t="str">
        <f t="shared" si="376"/>
        <v>Women_Dresses</v>
      </c>
      <c r="T2909" s="1" t="str">
        <f t="shared" si="371"/>
        <v>HIGH PRICE</v>
      </c>
      <c r="U2909" t="str">
        <f t="shared" si="375"/>
        <v>No Discount</v>
      </c>
      <c r="V2909" t="str">
        <f t="shared" si="372"/>
        <v>Other</v>
      </c>
      <c r="W2909" s="1" t="b">
        <f t="shared" si="373"/>
        <v>1</v>
      </c>
      <c r="X2909" t="b">
        <f t="shared" si="374"/>
        <v>1</v>
      </c>
    </row>
    <row r="2910" spans="1:24" ht="28.8" x14ac:dyDescent="0.3">
      <c r="A2910" s="2" t="s">
        <v>2883</v>
      </c>
      <c r="B2910" s="3" t="s">
        <v>6543</v>
      </c>
      <c r="C2910" s="3" t="s">
        <v>7407</v>
      </c>
      <c r="D2910" s="3" t="s">
        <v>7418</v>
      </c>
      <c r="E2910" s="3" t="s">
        <v>7425</v>
      </c>
      <c r="F2910" s="3" t="s">
        <v>7434</v>
      </c>
      <c r="G2910" s="3">
        <v>16164.25</v>
      </c>
      <c r="H2910" s="3">
        <v>2</v>
      </c>
      <c r="I2910" s="8" t="s">
        <v>7661</v>
      </c>
      <c r="J2910" s="3" t="s">
        <v>8166</v>
      </c>
      <c r="K2910" s="3" t="s">
        <v>8167</v>
      </c>
      <c r="L2910" s="3" t="s">
        <v>8169</v>
      </c>
      <c r="M2910" s="4">
        <v>25862.799999999999</v>
      </c>
      <c r="N2910" s="32">
        <f>Table2[[#This Row],[Price]]*Table2[[#This Row],[Quantity Sold]]</f>
        <v>32328.5</v>
      </c>
      <c r="O2910" s="1">
        <f t="shared" si="369"/>
        <v>2024</v>
      </c>
      <c r="P2910" s="1" t="str">
        <f t="shared" si="370"/>
        <v>KIDS</v>
      </c>
      <c r="Q2910" s="1" t="str">
        <f t="shared" si="376"/>
        <v>Kids_Sweaters</v>
      </c>
      <c r="T2910" s="1" t="str">
        <f t="shared" si="371"/>
        <v>HIGH PRICE</v>
      </c>
      <c r="U2910" t="str">
        <f t="shared" si="375"/>
        <v>No Discount</v>
      </c>
      <c r="V2910" t="str">
        <f t="shared" si="372"/>
        <v>Other</v>
      </c>
      <c r="W2910" s="1" t="b">
        <f t="shared" si="373"/>
        <v>0</v>
      </c>
      <c r="X2910" t="b">
        <f t="shared" si="374"/>
        <v>1</v>
      </c>
    </row>
    <row r="2911" spans="1:24" ht="28.8" x14ac:dyDescent="0.3">
      <c r="A2911" s="2" t="s">
        <v>2884</v>
      </c>
      <c r="B2911" s="3" t="s">
        <v>6358</v>
      </c>
      <c r="C2911" s="3" t="s">
        <v>7408</v>
      </c>
      <c r="D2911" s="3" t="s">
        <v>7419</v>
      </c>
      <c r="E2911" s="3" t="s">
        <v>7427</v>
      </c>
      <c r="F2911" s="3" t="s">
        <v>7429</v>
      </c>
      <c r="G2911" s="3">
        <v>13402.84</v>
      </c>
      <c r="H2911" s="3">
        <v>20</v>
      </c>
      <c r="I2911" s="8" t="s">
        <v>8020</v>
      </c>
      <c r="J2911" s="3" t="s">
        <v>8164</v>
      </c>
      <c r="K2911" s="3" t="s">
        <v>8167</v>
      </c>
      <c r="L2911" s="3" t="s">
        <v>8170</v>
      </c>
      <c r="M2911" s="4">
        <v>268056.8</v>
      </c>
      <c r="N2911" s="32">
        <f>Table2[[#This Row],[Price]]*Table2[[#This Row],[Quantity Sold]]</f>
        <v>268056.8</v>
      </c>
      <c r="O2911" s="1">
        <f t="shared" si="369"/>
        <v>2022</v>
      </c>
      <c r="P2911" s="1" t="str">
        <f t="shared" si="370"/>
        <v>WOMEN</v>
      </c>
      <c r="Q2911" s="1" t="str">
        <f t="shared" si="376"/>
        <v>Women_Dresses</v>
      </c>
      <c r="T2911" s="1" t="str">
        <f t="shared" si="371"/>
        <v>HIGH PRICE</v>
      </c>
      <c r="U2911" t="str">
        <f t="shared" si="375"/>
        <v>Discounted</v>
      </c>
      <c r="V2911" t="str">
        <f t="shared" si="372"/>
        <v>Other</v>
      </c>
      <c r="W2911" s="1" t="b">
        <f t="shared" si="373"/>
        <v>1</v>
      </c>
      <c r="X2911" t="b">
        <f t="shared" si="374"/>
        <v>0</v>
      </c>
    </row>
    <row r="2912" spans="1:24" x14ac:dyDescent="0.3">
      <c r="A2912" s="2" t="s">
        <v>2885</v>
      </c>
      <c r="B2912" s="3" t="s">
        <v>6544</v>
      </c>
      <c r="C2912" s="3" t="s">
        <v>7407</v>
      </c>
      <c r="D2912" s="3" t="s">
        <v>7415</v>
      </c>
      <c r="E2912" s="3" t="s">
        <v>7424</v>
      </c>
      <c r="F2912" s="3" t="s">
        <v>7430</v>
      </c>
      <c r="G2912" s="3">
        <v>1873.31</v>
      </c>
      <c r="H2912" s="3">
        <v>12</v>
      </c>
      <c r="I2912" s="8" t="s">
        <v>7685</v>
      </c>
      <c r="J2912" s="3" t="s">
        <v>8164</v>
      </c>
      <c r="K2912" s="3" t="s">
        <v>8168</v>
      </c>
      <c r="L2912" s="3" t="s">
        <v>8169</v>
      </c>
      <c r="M2912" s="4">
        <v>17983.61</v>
      </c>
      <c r="N2912" s="32">
        <f>Table2[[#This Row],[Price]]*Table2[[#This Row],[Quantity Sold]]</f>
        <v>22479.72</v>
      </c>
      <c r="O2912" s="1">
        <f t="shared" si="369"/>
        <v>2023</v>
      </c>
      <c r="P2912" s="1" t="str">
        <f t="shared" si="370"/>
        <v>KIDS</v>
      </c>
      <c r="Q2912" s="1" t="str">
        <f t="shared" si="376"/>
        <v>Kids_T-Shirts</v>
      </c>
      <c r="T2912" s="1" t="str">
        <f t="shared" si="371"/>
        <v>LOW PRICE</v>
      </c>
      <c r="U2912" t="str">
        <f t="shared" si="375"/>
        <v>Discounted</v>
      </c>
      <c r="V2912" t="str">
        <f t="shared" si="372"/>
        <v>Other</v>
      </c>
      <c r="W2912" s="1" t="b">
        <f t="shared" si="373"/>
        <v>1</v>
      </c>
      <c r="X2912" t="b">
        <f t="shared" si="374"/>
        <v>1</v>
      </c>
    </row>
    <row r="2913" spans="1:24" ht="28.8" x14ac:dyDescent="0.3">
      <c r="A2913" s="2" t="s">
        <v>2886</v>
      </c>
      <c r="B2913" s="3" t="s">
        <v>6545</v>
      </c>
      <c r="C2913" s="3" t="s">
        <v>7408</v>
      </c>
      <c r="D2913" s="3" t="s">
        <v>7420</v>
      </c>
      <c r="E2913" s="3" t="s">
        <v>7423</v>
      </c>
      <c r="F2913" s="3" t="s">
        <v>7431</v>
      </c>
      <c r="G2913" s="3">
        <v>3866.14</v>
      </c>
      <c r="H2913" s="3">
        <v>1</v>
      </c>
      <c r="I2913" s="8" t="s">
        <v>7529</v>
      </c>
      <c r="J2913" s="3" t="s">
        <v>8164</v>
      </c>
      <c r="K2913" s="3" t="s">
        <v>8168</v>
      </c>
      <c r="L2913" s="3" t="s">
        <v>8169</v>
      </c>
      <c r="M2913" s="4">
        <v>3092.58</v>
      </c>
      <c r="N2913" s="32">
        <f>Table2[[#This Row],[Price]]*Table2[[#This Row],[Quantity Sold]]</f>
        <v>3866.14</v>
      </c>
      <c r="O2913" s="1">
        <f t="shared" si="369"/>
        <v>2024</v>
      </c>
      <c r="P2913" s="1" t="str">
        <f t="shared" si="370"/>
        <v>WOMEN</v>
      </c>
      <c r="Q2913" s="1" t="str">
        <f t="shared" si="376"/>
        <v>Women_Tops</v>
      </c>
      <c r="T2913" s="1" t="str">
        <f t="shared" si="371"/>
        <v>LOW PRICE</v>
      </c>
      <c r="U2913" t="str">
        <f t="shared" si="375"/>
        <v>No Discount</v>
      </c>
      <c r="V2913" t="str">
        <f t="shared" si="372"/>
        <v>Other</v>
      </c>
      <c r="W2913" s="1" t="b">
        <f t="shared" si="373"/>
        <v>0</v>
      </c>
      <c r="X2913" t="b">
        <f t="shared" si="374"/>
        <v>1</v>
      </c>
    </row>
    <row r="2914" spans="1:24" ht="28.8" x14ac:dyDescent="0.3">
      <c r="A2914" s="2" t="s">
        <v>2887</v>
      </c>
      <c r="B2914" s="3" t="s">
        <v>6546</v>
      </c>
      <c r="C2914" s="3" t="s">
        <v>7408</v>
      </c>
      <c r="D2914" s="3" t="s">
        <v>7417</v>
      </c>
      <c r="E2914" s="3" t="s">
        <v>7423</v>
      </c>
      <c r="F2914" s="3" t="s">
        <v>7432</v>
      </c>
      <c r="G2914" s="3">
        <v>10662.18</v>
      </c>
      <c r="H2914" s="3">
        <v>10</v>
      </c>
      <c r="I2914" s="8" t="s">
        <v>7482</v>
      </c>
      <c r="J2914" s="3" t="s">
        <v>8162</v>
      </c>
      <c r="K2914" s="3" t="s">
        <v>8168</v>
      </c>
      <c r="L2914" s="3" t="s">
        <v>8170</v>
      </c>
      <c r="M2914" s="4">
        <v>106621.8</v>
      </c>
      <c r="N2914" s="32">
        <f>Table2[[#This Row],[Price]]*Table2[[#This Row],[Quantity Sold]]</f>
        <v>106621.8</v>
      </c>
      <c r="O2914" s="1">
        <f t="shared" si="369"/>
        <v>2023</v>
      </c>
      <c r="P2914" s="1" t="str">
        <f t="shared" si="370"/>
        <v>WOMEN</v>
      </c>
      <c r="Q2914" s="1" t="str">
        <f t="shared" si="376"/>
        <v>Women_Shoes</v>
      </c>
      <c r="T2914" s="1" t="str">
        <f t="shared" si="371"/>
        <v>HIGH PRICE</v>
      </c>
      <c r="U2914" t="str">
        <f t="shared" si="375"/>
        <v>Discounted</v>
      </c>
      <c r="V2914" t="str">
        <f t="shared" si="372"/>
        <v>Other</v>
      </c>
      <c r="W2914" s="1" t="b">
        <f t="shared" si="373"/>
        <v>1</v>
      </c>
      <c r="X2914" t="b">
        <f t="shared" si="374"/>
        <v>0</v>
      </c>
    </row>
    <row r="2915" spans="1:24" ht="28.8" x14ac:dyDescent="0.3">
      <c r="A2915" s="2" t="s">
        <v>2888</v>
      </c>
      <c r="B2915" s="3" t="s">
        <v>6547</v>
      </c>
      <c r="C2915" s="3" t="s">
        <v>7408</v>
      </c>
      <c r="D2915" s="3" t="s">
        <v>7420</v>
      </c>
      <c r="E2915" s="3" t="s">
        <v>7427</v>
      </c>
      <c r="F2915" s="3" t="s">
        <v>7428</v>
      </c>
      <c r="G2915" s="3">
        <v>15144.18</v>
      </c>
      <c r="H2915" s="3">
        <v>14</v>
      </c>
      <c r="I2915" s="8" t="s">
        <v>7890</v>
      </c>
      <c r="J2915" s="3" t="s">
        <v>8166</v>
      </c>
      <c r="K2915" s="3" t="s">
        <v>8167</v>
      </c>
      <c r="L2915" s="3" t="s">
        <v>8170</v>
      </c>
      <c r="M2915" s="4">
        <v>212018.52</v>
      </c>
      <c r="N2915" s="32">
        <f>Table2[[#This Row],[Price]]*Table2[[#This Row],[Quantity Sold]]</f>
        <v>212018.52000000002</v>
      </c>
      <c r="O2915" s="1">
        <f t="shared" si="369"/>
        <v>2023</v>
      </c>
      <c r="P2915" s="1" t="str">
        <f t="shared" si="370"/>
        <v>WOMEN</v>
      </c>
      <c r="Q2915" s="1" t="str">
        <f t="shared" si="376"/>
        <v>Women_Tops</v>
      </c>
      <c r="T2915" s="1" t="str">
        <f t="shared" si="371"/>
        <v>HIGH PRICE</v>
      </c>
      <c r="U2915" t="str">
        <f t="shared" si="375"/>
        <v>No Discount</v>
      </c>
      <c r="V2915" t="str">
        <f t="shared" si="372"/>
        <v>Other</v>
      </c>
      <c r="W2915" s="1" t="b">
        <f t="shared" si="373"/>
        <v>1</v>
      </c>
      <c r="X2915" t="b">
        <f t="shared" si="374"/>
        <v>0</v>
      </c>
    </row>
    <row r="2916" spans="1:24" x14ac:dyDescent="0.3">
      <c r="A2916" s="2" t="s">
        <v>2889</v>
      </c>
      <c r="B2916" s="3" t="s">
        <v>6548</v>
      </c>
      <c r="C2916" s="3" t="s">
        <v>7405</v>
      </c>
      <c r="D2916" s="3" t="s">
        <v>7409</v>
      </c>
      <c r="E2916" s="3" t="s">
        <v>7423</v>
      </c>
      <c r="F2916" s="3" t="s">
        <v>7434</v>
      </c>
      <c r="G2916" s="3">
        <v>12383.6</v>
      </c>
      <c r="H2916" s="3">
        <v>1</v>
      </c>
      <c r="I2916" s="8" t="s">
        <v>7706</v>
      </c>
      <c r="J2916" s="3" t="s">
        <v>8164</v>
      </c>
      <c r="K2916" s="3" t="s">
        <v>8167</v>
      </c>
      <c r="L2916" s="3" t="s">
        <v>8170</v>
      </c>
      <c r="M2916" s="4">
        <v>12383.6</v>
      </c>
      <c r="N2916" s="32">
        <f>Table2[[#This Row],[Price]]*Table2[[#This Row],[Quantity Sold]]</f>
        <v>12383.6</v>
      </c>
      <c r="O2916" s="1">
        <f t="shared" si="369"/>
        <v>2023</v>
      </c>
      <c r="P2916" s="1" t="str">
        <f t="shared" si="370"/>
        <v>MEN</v>
      </c>
      <c r="Q2916" s="1" t="str">
        <f t="shared" si="376"/>
        <v>Men_Jackets</v>
      </c>
      <c r="T2916" s="1" t="str">
        <f t="shared" si="371"/>
        <v>HIGH PRICE</v>
      </c>
      <c r="U2916" t="str">
        <f t="shared" si="375"/>
        <v>Discounted</v>
      </c>
      <c r="V2916" t="str">
        <f t="shared" si="372"/>
        <v>Other</v>
      </c>
      <c r="W2916" s="1" t="b">
        <f t="shared" si="373"/>
        <v>0</v>
      </c>
      <c r="X2916" t="b">
        <f t="shared" si="374"/>
        <v>0</v>
      </c>
    </row>
    <row r="2917" spans="1:24" ht="28.8" x14ac:dyDescent="0.3">
      <c r="A2917" s="2" t="s">
        <v>2890</v>
      </c>
      <c r="B2917" s="3" t="s">
        <v>6549</v>
      </c>
      <c r="C2917" s="3" t="s">
        <v>7406</v>
      </c>
      <c r="D2917" s="3" t="s">
        <v>7416</v>
      </c>
      <c r="E2917" s="3" t="s">
        <v>7425</v>
      </c>
      <c r="F2917" s="3" t="s">
        <v>7433</v>
      </c>
      <c r="G2917" s="3">
        <v>9856.25</v>
      </c>
      <c r="H2917" s="3">
        <v>15</v>
      </c>
      <c r="I2917" s="8" t="s">
        <v>8101</v>
      </c>
      <c r="J2917" s="3" t="s">
        <v>8165</v>
      </c>
      <c r="K2917" s="3" t="s">
        <v>8167</v>
      </c>
      <c r="L2917" s="3" t="s">
        <v>8170</v>
      </c>
      <c r="M2917" s="4">
        <v>147843.75</v>
      </c>
      <c r="N2917" s="32">
        <f>Table2[[#This Row],[Price]]*Table2[[#This Row],[Quantity Sold]]</f>
        <v>147843.75</v>
      </c>
      <c r="O2917" s="1">
        <f t="shared" si="369"/>
        <v>2024</v>
      </c>
      <c r="P2917" s="1" t="str">
        <f t="shared" si="370"/>
        <v>ACCESSORIES</v>
      </c>
      <c r="Q2917" s="1" t="str">
        <f t="shared" si="376"/>
        <v>Accessories_Belts</v>
      </c>
      <c r="T2917" s="1" t="str">
        <f t="shared" si="371"/>
        <v>LOW PRICE</v>
      </c>
      <c r="U2917" t="str">
        <f t="shared" si="375"/>
        <v>No Discount</v>
      </c>
      <c r="V2917" t="str">
        <f t="shared" si="372"/>
        <v>Other</v>
      </c>
      <c r="W2917" s="1" t="b">
        <f t="shared" si="373"/>
        <v>1</v>
      </c>
      <c r="X2917" t="b">
        <f t="shared" si="374"/>
        <v>0</v>
      </c>
    </row>
    <row r="2918" spans="1:24" x14ac:dyDescent="0.3">
      <c r="A2918" s="2" t="s">
        <v>2891</v>
      </c>
      <c r="B2918" s="3" t="s">
        <v>6550</v>
      </c>
      <c r="C2918" s="3" t="s">
        <v>7405</v>
      </c>
      <c r="D2918" s="3" t="s">
        <v>7410</v>
      </c>
      <c r="E2918" s="3" t="s">
        <v>7423</v>
      </c>
      <c r="F2918" s="3" t="s">
        <v>7431</v>
      </c>
      <c r="G2918" s="3">
        <v>14754.08</v>
      </c>
      <c r="H2918" s="3">
        <v>2</v>
      </c>
      <c r="I2918" s="8" t="s">
        <v>7850</v>
      </c>
      <c r="J2918" s="3" t="s">
        <v>8166</v>
      </c>
      <c r="K2918" s="3" t="s">
        <v>8168</v>
      </c>
      <c r="L2918" s="3" t="s">
        <v>8170</v>
      </c>
      <c r="M2918" s="4">
        <v>29508.16</v>
      </c>
      <c r="N2918" s="32">
        <f>Table2[[#This Row],[Price]]*Table2[[#This Row],[Quantity Sold]]</f>
        <v>29508.16</v>
      </c>
      <c r="O2918" s="1">
        <f t="shared" si="369"/>
        <v>2024</v>
      </c>
      <c r="P2918" s="1" t="str">
        <f t="shared" si="370"/>
        <v>MEN</v>
      </c>
      <c r="Q2918" s="1" t="str">
        <f t="shared" si="376"/>
        <v>Men_Shirts</v>
      </c>
      <c r="T2918" s="1" t="str">
        <f t="shared" si="371"/>
        <v>HIGH PRICE</v>
      </c>
      <c r="U2918" t="str">
        <f t="shared" si="375"/>
        <v>No Discount</v>
      </c>
      <c r="V2918" t="str">
        <f t="shared" si="372"/>
        <v>Other</v>
      </c>
      <c r="W2918" s="1" t="b">
        <f t="shared" si="373"/>
        <v>0</v>
      </c>
      <c r="X2918" t="b">
        <f t="shared" si="374"/>
        <v>0</v>
      </c>
    </row>
    <row r="2919" spans="1:24" x14ac:dyDescent="0.3">
      <c r="A2919" s="2" t="s">
        <v>2892</v>
      </c>
      <c r="B2919" s="3" t="s">
        <v>6551</v>
      </c>
      <c r="C2919" s="3" t="s">
        <v>7405</v>
      </c>
      <c r="D2919" s="3" t="s">
        <v>7417</v>
      </c>
      <c r="E2919" s="3" t="s">
        <v>7423</v>
      </c>
      <c r="F2919" s="3" t="s">
        <v>7433</v>
      </c>
      <c r="G2919" s="3">
        <v>6274.8</v>
      </c>
      <c r="H2919" s="3">
        <v>18</v>
      </c>
      <c r="I2919" s="8" t="s">
        <v>7691</v>
      </c>
      <c r="J2919" s="3" t="s">
        <v>8162</v>
      </c>
      <c r="K2919" s="3" t="s">
        <v>8167</v>
      </c>
      <c r="L2919" s="3" t="s">
        <v>8169</v>
      </c>
      <c r="M2919" s="4">
        <v>90357.119999999995</v>
      </c>
      <c r="N2919" s="32">
        <f>Table2[[#This Row],[Price]]*Table2[[#This Row],[Quantity Sold]]</f>
        <v>112946.40000000001</v>
      </c>
      <c r="O2919" s="1">
        <f t="shared" si="369"/>
        <v>2023</v>
      </c>
      <c r="P2919" s="1" t="str">
        <f t="shared" si="370"/>
        <v>MEN</v>
      </c>
      <c r="Q2919" s="1" t="str">
        <f t="shared" si="376"/>
        <v>Men_Shoes</v>
      </c>
      <c r="T2919" s="1" t="str">
        <f t="shared" si="371"/>
        <v>LOW PRICE</v>
      </c>
      <c r="U2919" t="str">
        <f t="shared" si="375"/>
        <v>Discounted</v>
      </c>
      <c r="V2919" t="str">
        <f t="shared" si="372"/>
        <v>Men's Discounted Item</v>
      </c>
      <c r="W2919" s="1" t="b">
        <f t="shared" si="373"/>
        <v>1</v>
      </c>
      <c r="X2919" t="b">
        <f t="shared" si="374"/>
        <v>1</v>
      </c>
    </row>
    <row r="2920" spans="1:24" ht="28.8" x14ac:dyDescent="0.3">
      <c r="A2920" s="2" t="s">
        <v>2893</v>
      </c>
      <c r="B2920" s="3" t="s">
        <v>6552</v>
      </c>
      <c r="C2920" s="3" t="s">
        <v>7406</v>
      </c>
      <c r="D2920" s="3" t="s">
        <v>7414</v>
      </c>
      <c r="E2920" s="3" t="s">
        <v>7426</v>
      </c>
      <c r="F2920" s="3" t="s">
        <v>7430</v>
      </c>
      <c r="G2920" s="3">
        <v>14566.5</v>
      </c>
      <c r="H2920" s="3">
        <v>5</v>
      </c>
      <c r="I2920" s="8" t="s">
        <v>7926</v>
      </c>
      <c r="J2920" s="3" t="s">
        <v>8165</v>
      </c>
      <c r="K2920" s="3" t="s">
        <v>8167</v>
      </c>
      <c r="L2920" s="3" t="s">
        <v>8170</v>
      </c>
      <c r="M2920" s="4">
        <v>72832.5</v>
      </c>
      <c r="N2920" s="32">
        <f>Table2[[#This Row],[Price]]*Table2[[#This Row],[Quantity Sold]]</f>
        <v>72832.5</v>
      </c>
      <c r="O2920" s="1">
        <f t="shared" si="369"/>
        <v>2023</v>
      </c>
      <c r="P2920" s="1" t="str">
        <f t="shared" si="370"/>
        <v>ACCESSORIES</v>
      </c>
      <c r="Q2920" s="1" t="str">
        <f t="shared" si="376"/>
        <v>Accessories_Bags</v>
      </c>
      <c r="T2920" s="1" t="str">
        <f t="shared" si="371"/>
        <v>HIGH PRICE</v>
      </c>
      <c r="U2920" t="str">
        <f t="shared" si="375"/>
        <v>Discounted</v>
      </c>
      <c r="V2920" t="str">
        <f t="shared" si="372"/>
        <v>Other</v>
      </c>
      <c r="W2920" s="1" t="b">
        <f t="shared" si="373"/>
        <v>0</v>
      </c>
      <c r="X2920" t="b">
        <f t="shared" si="374"/>
        <v>0</v>
      </c>
    </row>
    <row r="2921" spans="1:24" ht="28.8" x14ac:dyDescent="0.3">
      <c r="A2921" s="2" t="s">
        <v>2894</v>
      </c>
      <c r="B2921" s="3" t="s">
        <v>6214</v>
      </c>
      <c r="C2921" s="3" t="s">
        <v>7407</v>
      </c>
      <c r="D2921" s="3" t="s">
        <v>7418</v>
      </c>
      <c r="E2921" s="3" t="s">
        <v>7425</v>
      </c>
      <c r="F2921" s="3" t="s">
        <v>7430</v>
      </c>
      <c r="G2921" s="3">
        <v>11331.99</v>
      </c>
      <c r="H2921" s="3">
        <v>20</v>
      </c>
      <c r="I2921" s="8" t="s">
        <v>7811</v>
      </c>
      <c r="J2921" s="3" t="s">
        <v>8164</v>
      </c>
      <c r="K2921" s="3" t="s">
        <v>8168</v>
      </c>
      <c r="L2921" s="3" t="s">
        <v>8170</v>
      </c>
      <c r="M2921" s="4">
        <v>226639.8</v>
      </c>
      <c r="N2921" s="32">
        <f>Table2[[#This Row],[Price]]*Table2[[#This Row],[Quantity Sold]]</f>
        <v>226639.8</v>
      </c>
      <c r="O2921" s="1">
        <f t="shared" si="369"/>
        <v>2024</v>
      </c>
      <c r="P2921" s="1" t="str">
        <f t="shared" si="370"/>
        <v>KIDS</v>
      </c>
      <c r="Q2921" s="1" t="str">
        <f t="shared" si="376"/>
        <v>Kids_Sweaters</v>
      </c>
      <c r="T2921" s="1" t="str">
        <f t="shared" si="371"/>
        <v>HIGH PRICE</v>
      </c>
      <c r="U2921" t="str">
        <f t="shared" si="375"/>
        <v>No Discount</v>
      </c>
      <c r="V2921" t="str">
        <f t="shared" si="372"/>
        <v>Other</v>
      </c>
      <c r="W2921" s="1" t="b">
        <f t="shared" si="373"/>
        <v>1</v>
      </c>
      <c r="X2921" t="b">
        <f t="shared" si="374"/>
        <v>0</v>
      </c>
    </row>
    <row r="2922" spans="1:24" x14ac:dyDescent="0.3">
      <c r="A2922" s="2" t="s">
        <v>2895</v>
      </c>
      <c r="B2922" s="3" t="s">
        <v>4721</v>
      </c>
      <c r="C2922" s="3" t="s">
        <v>7405</v>
      </c>
      <c r="D2922" s="3" t="s">
        <v>7410</v>
      </c>
      <c r="E2922" s="3" t="s">
        <v>7427</v>
      </c>
      <c r="F2922" s="3" t="s">
        <v>7431</v>
      </c>
      <c r="G2922" s="3">
        <v>4779.1400000000003</v>
      </c>
      <c r="H2922" s="3">
        <v>7</v>
      </c>
      <c r="I2922" s="8" t="s">
        <v>7940</v>
      </c>
      <c r="J2922" s="3" t="s">
        <v>8164</v>
      </c>
      <c r="K2922" s="3" t="s">
        <v>8168</v>
      </c>
      <c r="L2922" s="3" t="s">
        <v>8170</v>
      </c>
      <c r="M2922" s="4">
        <v>33453.980000000003</v>
      </c>
      <c r="N2922" s="32">
        <f>Table2[[#This Row],[Price]]*Table2[[#This Row],[Quantity Sold]]</f>
        <v>33453.980000000003</v>
      </c>
      <c r="O2922" s="1">
        <f t="shared" si="369"/>
        <v>2022</v>
      </c>
      <c r="P2922" s="1" t="str">
        <f t="shared" si="370"/>
        <v>MEN</v>
      </c>
      <c r="Q2922" s="1" t="str">
        <f t="shared" si="376"/>
        <v>Men_Shirts</v>
      </c>
      <c r="T2922" s="1" t="str">
        <f t="shared" si="371"/>
        <v>LOW PRICE</v>
      </c>
      <c r="U2922" t="str">
        <f t="shared" si="375"/>
        <v>Discounted</v>
      </c>
      <c r="V2922" t="str">
        <f t="shared" si="372"/>
        <v>Other</v>
      </c>
      <c r="W2922" s="1" t="b">
        <f t="shared" si="373"/>
        <v>0</v>
      </c>
      <c r="X2922" t="b">
        <f t="shared" si="374"/>
        <v>0</v>
      </c>
    </row>
    <row r="2923" spans="1:24" x14ac:dyDescent="0.3">
      <c r="A2923" s="2" t="s">
        <v>2896</v>
      </c>
      <c r="B2923" s="3" t="s">
        <v>4627</v>
      </c>
      <c r="C2923" s="3" t="s">
        <v>7405</v>
      </c>
      <c r="D2923" s="3" t="s">
        <v>7410</v>
      </c>
      <c r="E2923" s="3" t="s">
        <v>7426</v>
      </c>
      <c r="F2923" s="3" t="s">
        <v>7430</v>
      </c>
      <c r="G2923" s="3">
        <v>9061.94</v>
      </c>
      <c r="H2923" s="3">
        <v>12</v>
      </c>
      <c r="I2923" s="8" t="s">
        <v>7661</v>
      </c>
      <c r="J2923" s="3" t="s">
        <v>8166</v>
      </c>
      <c r="K2923" s="3" t="s">
        <v>8167</v>
      </c>
      <c r="L2923" s="3" t="s">
        <v>8169</v>
      </c>
      <c r="M2923" s="4">
        <v>86994.79</v>
      </c>
      <c r="N2923" s="32">
        <f>Table2[[#This Row],[Price]]*Table2[[#This Row],[Quantity Sold]]</f>
        <v>108743.28</v>
      </c>
      <c r="O2923" s="1">
        <f t="shared" si="369"/>
        <v>2024</v>
      </c>
      <c r="P2923" s="1" t="str">
        <f t="shared" si="370"/>
        <v>MEN</v>
      </c>
      <c r="Q2923" s="1" t="str">
        <f t="shared" si="376"/>
        <v>Men_Shirts</v>
      </c>
      <c r="T2923" s="1" t="str">
        <f t="shared" si="371"/>
        <v>LOW PRICE</v>
      </c>
      <c r="U2923" t="str">
        <f t="shared" si="375"/>
        <v>Discounted</v>
      </c>
      <c r="V2923" t="str">
        <f t="shared" si="372"/>
        <v>Men's Discounted Item</v>
      </c>
      <c r="W2923" s="1" t="b">
        <f t="shared" si="373"/>
        <v>1</v>
      </c>
      <c r="X2923" t="b">
        <f t="shared" si="374"/>
        <v>1</v>
      </c>
    </row>
    <row r="2924" spans="1:24" ht="28.8" x14ac:dyDescent="0.3">
      <c r="A2924" s="2" t="s">
        <v>2897</v>
      </c>
      <c r="B2924" s="3" t="s">
        <v>4604</v>
      </c>
      <c r="C2924" s="3" t="s">
        <v>7408</v>
      </c>
      <c r="D2924" s="3" t="s">
        <v>7417</v>
      </c>
      <c r="E2924" s="3" t="s">
        <v>7424</v>
      </c>
      <c r="F2924" s="3" t="s">
        <v>7434</v>
      </c>
      <c r="G2924" s="3">
        <v>3643.7</v>
      </c>
      <c r="H2924" s="3">
        <v>1</v>
      </c>
      <c r="I2924" s="8" t="s">
        <v>8042</v>
      </c>
      <c r="J2924" s="3" t="s">
        <v>8162</v>
      </c>
      <c r="K2924" s="3" t="s">
        <v>8168</v>
      </c>
      <c r="L2924" s="3" t="s">
        <v>8169</v>
      </c>
      <c r="M2924" s="4">
        <v>2914.96</v>
      </c>
      <c r="N2924" s="32">
        <f>Table2[[#This Row],[Price]]*Table2[[#This Row],[Quantity Sold]]</f>
        <v>3643.7</v>
      </c>
      <c r="O2924" s="1">
        <f t="shared" si="369"/>
        <v>2022</v>
      </c>
      <c r="P2924" s="1" t="str">
        <f t="shared" si="370"/>
        <v>WOMEN</v>
      </c>
      <c r="Q2924" s="1" t="str">
        <f t="shared" si="376"/>
        <v>Women_Shoes</v>
      </c>
      <c r="T2924" s="1" t="str">
        <f t="shared" si="371"/>
        <v>LOW PRICE</v>
      </c>
      <c r="U2924" t="str">
        <f t="shared" si="375"/>
        <v>Discounted</v>
      </c>
      <c r="V2924" t="str">
        <f t="shared" si="372"/>
        <v>Other</v>
      </c>
      <c r="W2924" s="1" t="b">
        <f t="shared" si="373"/>
        <v>0</v>
      </c>
      <c r="X2924" t="b">
        <f t="shared" si="374"/>
        <v>1</v>
      </c>
    </row>
    <row r="2925" spans="1:24" ht="28.8" x14ac:dyDescent="0.3">
      <c r="A2925" s="2" t="s">
        <v>2898</v>
      </c>
      <c r="B2925" s="3" t="s">
        <v>6553</v>
      </c>
      <c r="C2925" s="3" t="s">
        <v>7406</v>
      </c>
      <c r="D2925" s="3" t="s">
        <v>7412</v>
      </c>
      <c r="E2925" s="3" t="s">
        <v>7423</v>
      </c>
      <c r="F2925" s="3" t="s">
        <v>7428</v>
      </c>
      <c r="G2925" s="3">
        <v>834.15</v>
      </c>
      <c r="H2925" s="3">
        <v>13</v>
      </c>
      <c r="I2925" s="8" t="s">
        <v>7735</v>
      </c>
      <c r="J2925" s="3" t="s">
        <v>8166</v>
      </c>
      <c r="K2925" s="3" t="s">
        <v>8168</v>
      </c>
      <c r="L2925" s="3" t="s">
        <v>8169</v>
      </c>
      <c r="M2925" s="4">
        <v>8675.16</v>
      </c>
      <c r="N2925" s="32">
        <f>Table2[[#This Row],[Price]]*Table2[[#This Row],[Quantity Sold]]</f>
        <v>10843.949999999999</v>
      </c>
      <c r="O2925" s="1">
        <f t="shared" si="369"/>
        <v>2023</v>
      </c>
      <c r="P2925" s="1" t="str">
        <f t="shared" si="370"/>
        <v>ACCESSORIES</v>
      </c>
      <c r="Q2925" s="1" t="str">
        <f t="shared" si="376"/>
        <v>Accessories_Hats</v>
      </c>
      <c r="T2925" s="1" t="str">
        <f t="shared" si="371"/>
        <v>LOW PRICE</v>
      </c>
      <c r="U2925" t="str">
        <f t="shared" si="375"/>
        <v>Discounted</v>
      </c>
      <c r="V2925" t="str">
        <f t="shared" si="372"/>
        <v>Other</v>
      </c>
      <c r="W2925" s="1" t="b">
        <f t="shared" si="373"/>
        <v>1</v>
      </c>
      <c r="X2925" t="b">
        <f t="shared" si="374"/>
        <v>1</v>
      </c>
    </row>
    <row r="2926" spans="1:24" x14ac:dyDescent="0.3">
      <c r="A2926" s="2" t="s">
        <v>2899</v>
      </c>
      <c r="B2926" s="3" t="s">
        <v>6554</v>
      </c>
      <c r="C2926" s="3" t="s">
        <v>7407</v>
      </c>
      <c r="D2926" s="3" t="s">
        <v>7417</v>
      </c>
      <c r="E2926" s="3" t="s">
        <v>7424</v>
      </c>
      <c r="F2926" s="3" t="s">
        <v>7432</v>
      </c>
      <c r="G2926" s="3">
        <v>3725.04</v>
      </c>
      <c r="H2926" s="3">
        <v>20</v>
      </c>
      <c r="I2926" s="8" t="s">
        <v>7764</v>
      </c>
      <c r="J2926" s="3" t="s">
        <v>8166</v>
      </c>
      <c r="K2926" s="3" t="s">
        <v>8168</v>
      </c>
      <c r="L2926" s="3" t="s">
        <v>8169</v>
      </c>
      <c r="M2926" s="4">
        <v>59600.639999999999</v>
      </c>
      <c r="N2926" s="32">
        <f>Table2[[#This Row],[Price]]*Table2[[#This Row],[Quantity Sold]]</f>
        <v>74500.800000000003</v>
      </c>
      <c r="O2926" s="1">
        <f t="shared" si="369"/>
        <v>2024</v>
      </c>
      <c r="P2926" s="1" t="str">
        <f t="shared" si="370"/>
        <v>KIDS</v>
      </c>
      <c r="Q2926" s="1" t="str">
        <f t="shared" si="376"/>
        <v>Kids_Shoes</v>
      </c>
      <c r="T2926" s="1" t="str">
        <f t="shared" si="371"/>
        <v>LOW PRICE</v>
      </c>
      <c r="U2926" t="str">
        <f t="shared" si="375"/>
        <v>Discounted</v>
      </c>
      <c r="V2926" t="str">
        <f t="shared" si="372"/>
        <v>Other</v>
      </c>
      <c r="W2926" s="1" t="b">
        <f t="shared" si="373"/>
        <v>1</v>
      </c>
      <c r="X2926" t="b">
        <f t="shared" si="374"/>
        <v>1</v>
      </c>
    </row>
    <row r="2927" spans="1:24" x14ac:dyDescent="0.3">
      <c r="A2927" s="2" t="s">
        <v>2900</v>
      </c>
      <c r="B2927" s="3" t="s">
        <v>5795</v>
      </c>
      <c r="C2927" s="3" t="s">
        <v>7405</v>
      </c>
      <c r="D2927" s="3" t="s">
        <v>7411</v>
      </c>
      <c r="E2927" s="3" t="s">
        <v>7424</v>
      </c>
      <c r="F2927" s="3" t="s">
        <v>7429</v>
      </c>
      <c r="G2927" s="3">
        <v>2968.91</v>
      </c>
      <c r="H2927" s="3">
        <v>18</v>
      </c>
      <c r="I2927" s="8" t="s">
        <v>7954</v>
      </c>
      <c r="J2927" s="3" t="s">
        <v>8162</v>
      </c>
      <c r="K2927" s="3" t="s">
        <v>8168</v>
      </c>
      <c r="L2927" s="3" t="s">
        <v>8169</v>
      </c>
      <c r="M2927" s="4">
        <v>42752.47</v>
      </c>
      <c r="N2927" s="32">
        <f>Table2[[#This Row],[Price]]*Table2[[#This Row],[Quantity Sold]]</f>
        <v>53440.38</v>
      </c>
      <c r="O2927" s="1">
        <f t="shared" si="369"/>
        <v>2023</v>
      </c>
      <c r="P2927" s="1" t="str">
        <f t="shared" si="370"/>
        <v>MEN</v>
      </c>
      <c r="Q2927" s="1" t="str">
        <f t="shared" si="376"/>
        <v>Men_Pants</v>
      </c>
      <c r="T2927" s="1" t="str">
        <f t="shared" si="371"/>
        <v>LOW PRICE</v>
      </c>
      <c r="U2927" t="str">
        <f t="shared" si="375"/>
        <v>No Discount</v>
      </c>
      <c r="V2927" t="str">
        <f t="shared" si="372"/>
        <v>Men's Discounted Item</v>
      </c>
      <c r="W2927" s="1" t="b">
        <f t="shared" si="373"/>
        <v>1</v>
      </c>
      <c r="X2927" t="b">
        <f t="shared" si="374"/>
        <v>1</v>
      </c>
    </row>
    <row r="2928" spans="1:24" ht="28.8" x14ac:dyDescent="0.3">
      <c r="A2928" s="2" t="s">
        <v>2901</v>
      </c>
      <c r="B2928" s="3" t="s">
        <v>6555</v>
      </c>
      <c r="C2928" s="3" t="s">
        <v>7408</v>
      </c>
      <c r="D2928" s="3" t="s">
        <v>7422</v>
      </c>
      <c r="E2928" s="3" t="s">
        <v>7427</v>
      </c>
      <c r="F2928" s="3" t="s">
        <v>7433</v>
      </c>
      <c r="G2928" s="3">
        <v>7000.22</v>
      </c>
      <c r="H2928" s="3">
        <v>14</v>
      </c>
      <c r="I2928" s="8" t="s">
        <v>7454</v>
      </c>
      <c r="J2928" s="3" t="s">
        <v>8163</v>
      </c>
      <c r="K2928" s="3" t="s">
        <v>8167</v>
      </c>
      <c r="L2928" s="3" t="s">
        <v>8170</v>
      </c>
      <c r="M2928" s="4">
        <v>98003.08</v>
      </c>
      <c r="N2928" s="32">
        <f>Table2[[#This Row],[Price]]*Table2[[#This Row],[Quantity Sold]]</f>
        <v>98003.08</v>
      </c>
      <c r="O2928" s="1">
        <f t="shared" si="369"/>
        <v>2023</v>
      </c>
      <c r="P2928" s="1" t="str">
        <f t="shared" si="370"/>
        <v>WOMEN</v>
      </c>
      <c r="Q2928" s="1" t="str">
        <f t="shared" si="376"/>
        <v>Women_Skirts</v>
      </c>
      <c r="T2928" s="1" t="str">
        <f t="shared" si="371"/>
        <v>LOW PRICE</v>
      </c>
      <c r="U2928" t="str">
        <f t="shared" si="375"/>
        <v>Discounted</v>
      </c>
      <c r="V2928" t="str">
        <f t="shared" si="372"/>
        <v>Other</v>
      </c>
      <c r="W2928" s="1" t="b">
        <f t="shared" si="373"/>
        <v>1</v>
      </c>
      <c r="X2928" t="b">
        <f t="shared" si="374"/>
        <v>0</v>
      </c>
    </row>
    <row r="2929" spans="1:24" x14ac:dyDescent="0.3">
      <c r="A2929" s="2" t="s">
        <v>2902</v>
      </c>
      <c r="B2929" s="3" t="s">
        <v>6556</v>
      </c>
      <c r="C2929" s="3" t="s">
        <v>7405</v>
      </c>
      <c r="D2929" s="3" t="s">
        <v>7409</v>
      </c>
      <c r="E2929" s="3" t="s">
        <v>7427</v>
      </c>
      <c r="F2929" s="3" t="s">
        <v>7432</v>
      </c>
      <c r="G2929" s="3">
        <v>16448.939999999999</v>
      </c>
      <c r="H2929" s="3">
        <v>3</v>
      </c>
      <c r="I2929" s="8" t="s">
        <v>7846</v>
      </c>
      <c r="J2929" s="3" t="s">
        <v>8162</v>
      </c>
      <c r="K2929" s="3" t="s">
        <v>8167</v>
      </c>
      <c r="L2929" s="3" t="s">
        <v>8169</v>
      </c>
      <c r="M2929" s="4">
        <v>39477.29</v>
      </c>
      <c r="N2929" s="32">
        <f>Table2[[#This Row],[Price]]*Table2[[#This Row],[Quantity Sold]]</f>
        <v>49346.819999999992</v>
      </c>
      <c r="O2929" s="1">
        <f t="shared" si="369"/>
        <v>2024</v>
      </c>
      <c r="P2929" s="1" t="str">
        <f t="shared" si="370"/>
        <v>MEN</v>
      </c>
      <c r="Q2929" s="1" t="str">
        <f t="shared" si="376"/>
        <v>Men_Jackets</v>
      </c>
      <c r="T2929" s="1" t="str">
        <f t="shared" si="371"/>
        <v>HIGH PRICE</v>
      </c>
      <c r="U2929" t="str">
        <f t="shared" si="375"/>
        <v>Discounted</v>
      </c>
      <c r="V2929" t="str">
        <f t="shared" si="372"/>
        <v>Men's Discounted Item</v>
      </c>
      <c r="W2929" s="1" t="b">
        <f t="shared" si="373"/>
        <v>0</v>
      </c>
      <c r="X2929" t="b">
        <f t="shared" si="374"/>
        <v>1</v>
      </c>
    </row>
    <row r="2930" spans="1:24" ht="28.8" x14ac:dyDescent="0.3">
      <c r="A2930" s="2" t="s">
        <v>2903</v>
      </c>
      <c r="B2930" s="3" t="s">
        <v>6557</v>
      </c>
      <c r="C2930" s="3" t="s">
        <v>7406</v>
      </c>
      <c r="D2930" s="3" t="s">
        <v>7421</v>
      </c>
      <c r="E2930" s="3" t="s">
        <v>7423</v>
      </c>
      <c r="F2930" s="3" t="s">
        <v>7434</v>
      </c>
      <c r="G2930" s="3">
        <v>9437.93</v>
      </c>
      <c r="H2930" s="3">
        <v>8</v>
      </c>
      <c r="I2930" s="8" t="s">
        <v>7481</v>
      </c>
      <c r="J2930" s="3" t="s">
        <v>8166</v>
      </c>
      <c r="K2930" s="3" t="s">
        <v>8167</v>
      </c>
      <c r="L2930" s="3" t="s">
        <v>8170</v>
      </c>
      <c r="M2930" s="4">
        <v>75503.44</v>
      </c>
      <c r="N2930" s="32">
        <f>Table2[[#This Row],[Price]]*Table2[[#This Row],[Quantity Sold]]</f>
        <v>75503.44</v>
      </c>
      <c r="O2930" s="1">
        <f t="shared" si="369"/>
        <v>2024</v>
      </c>
      <c r="P2930" s="1" t="str">
        <f t="shared" si="370"/>
        <v>ACCESSORIES</v>
      </c>
      <c r="Q2930" s="1" t="str">
        <f t="shared" si="376"/>
        <v>Accessories_Scarves</v>
      </c>
      <c r="T2930" s="1" t="str">
        <f t="shared" si="371"/>
        <v>LOW PRICE</v>
      </c>
      <c r="U2930" t="str">
        <f t="shared" si="375"/>
        <v>No Discount</v>
      </c>
      <c r="V2930" t="str">
        <f t="shared" si="372"/>
        <v>Other</v>
      </c>
      <c r="W2930" s="1" t="b">
        <f t="shared" si="373"/>
        <v>0</v>
      </c>
      <c r="X2930" t="b">
        <f t="shared" si="374"/>
        <v>0</v>
      </c>
    </row>
    <row r="2931" spans="1:24" ht="28.8" x14ac:dyDescent="0.3">
      <c r="A2931" s="2" t="s">
        <v>2904</v>
      </c>
      <c r="B2931" s="3" t="s">
        <v>6558</v>
      </c>
      <c r="C2931" s="3" t="s">
        <v>7408</v>
      </c>
      <c r="D2931" s="3" t="s">
        <v>7422</v>
      </c>
      <c r="E2931" s="3" t="s">
        <v>7424</v>
      </c>
      <c r="F2931" s="3" t="s">
        <v>7431</v>
      </c>
      <c r="G2931" s="3">
        <v>6808.49</v>
      </c>
      <c r="H2931" s="3">
        <v>13</v>
      </c>
      <c r="I2931" s="8" t="s">
        <v>8015</v>
      </c>
      <c r="J2931" s="3" t="s">
        <v>8162</v>
      </c>
      <c r="K2931" s="3" t="s">
        <v>8168</v>
      </c>
      <c r="L2931" s="3" t="s">
        <v>8170</v>
      </c>
      <c r="M2931" s="4">
        <v>88510.37</v>
      </c>
      <c r="N2931" s="32">
        <f>Table2[[#This Row],[Price]]*Table2[[#This Row],[Quantity Sold]]</f>
        <v>88510.37</v>
      </c>
      <c r="O2931" s="1">
        <f t="shared" si="369"/>
        <v>2022</v>
      </c>
      <c r="P2931" s="1" t="str">
        <f t="shared" si="370"/>
        <v>WOMEN</v>
      </c>
      <c r="Q2931" s="1" t="str">
        <f t="shared" si="376"/>
        <v>Women_Skirts</v>
      </c>
      <c r="T2931" s="1" t="str">
        <f t="shared" si="371"/>
        <v>LOW PRICE</v>
      </c>
      <c r="U2931" t="str">
        <f t="shared" si="375"/>
        <v>No Discount</v>
      </c>
      <c r="V2931" t="str">
        <f t="shared" si="372"/>
        <v>Other</v>
      </c>
      <c r="W2931" s="1" t="b">
        <f t="shared" si="373"/>
        <v>1</v>
      </c>
      <c r="X2931" t="b">
        <f t="shared" si="374"/>
        <v>0</v>
      </c>
    </row>
    <row r="2932" spans="1:24" ht="28.8" x14ac:dyDescent="0.3">
      <c r="A2932" s="2" t="s">
        <v>2905</v>
      </c>
      <c r="B2932" s="3" t="s">
        <v>6559</v>
      </c>
      <c r="C2932" s="3" t="s">
        <v>7408</v>
      </c>
      <c r="D2932" s="3" t="s">
        <v>7422</v>
      </c>
      <c r="E2932" s="3" t="s">
        <v>7426</v>
      </c>
      <c r="F2932" s="3" t="s">
        <v>7430</v>
      </c>
      <c r="G2932" s="3">
        <v>14110.83</v>
      </c>
      <c r="H2932" s="3">
        <v>17</v>
      </c>
      <c r="I2932" s="8" t="s">
        <v>7510</v>
      </c>
      <c r="J2932" s="3" t="s">
        <v>8163</v>
      </c>
      <c r="K2932" s="3" t="s">
        <v>8168</v>
      </c>
      <c r="L2932" s="3" t="s">
        <v>8169</v>
      </c>
      <c r="M2932" s="4">
        <v>191907.62</v>
      </c>
      <c r="N2932" s="32">
        <f>Table2[[#This Row],[Price]]*Table2[[#This Row],[Quantity Sold]]</f>
        <v>239884.11</v>
      </c>
      <c r="O2932" s="1">
        <f t="shared" si="369"/>
        <v>2022</v>
      </c>
      <c r="P2932" s="1" t="str">
        <f t="shared" si="370"/>
        <v>WOMEN</v>
      </c>
      <c r="Q2932" s="1" t="str">
        <f t="shared" si="376"/>
        <v>Women_Skirts</v>
      </c>
      <c r="T2932" s="1" t="str">
        <f t="shared" si="371"/>
        <v>HIGH PRICE</v>
      </c>
      <c r="U2932" t="str">
        <f t="shared" si="375"/>
        <v>No Discount</v>
      </c>
      <c r="V2932" t="str">
        <f t="shared" si="372"/>
        <v>Other</v>
      </c>
      <c r="W2932" s="1" t="b">
        <f t="shared" si="373"/>
        <v>1</v>
      </c>
      <c r="X2932" t="b">
        <f t="shared" si="374"/>
        <v>1</v>
      </c>
    </row>
    <row r="2933" spans="1:24" x14ac:dyDescent="0.3">
      <c r="A2933" s="2" t="s">
        <v>2906</v>
      </c>
      <c r="B2933" s="3" t="s">
        <v>4769</v>
      </c>
      <c r="C2933" s="3" t="s">
        <v>7407</v>
      </c>
      <c r="D2933" s="3" t="s">
        <v>7415</v>
      </c>
      <c r="E2933" s="3" t="s">
        <v>7426</v>
      </c>
      <c r="F2933" s="3" t="s">
        <v>7433</v>
      </c>
      <c r="G2933" s="3">
        <v>13793.77</v>
      </c>
      <c r="H2933" s="3">
        <v>19</v>
      </c>
      <c r="I2933" s="8" t="s">
        <v>7641</v>
      </c>
      <c r="J2933" s="3" t="s">
        <v>8166</v>
      </c>
      <c r="K2933" s="3" t="s">
        <v>8168</v>
      </c>
      <c r="L2933" s="3" t="s">
        <v>8169</v>
      </c>
      <c r="M2933" s="4">
        <v>209665.47</v>
      </c>
      <c r="N2933" s="32">
        <f>Table2[[#This Row],[Price]]*Table2[[#This Row],[Quantity Sold]]</f>
        <v>262081.63</v>
      </c>
      <c r="O2933" s="1">
        <f t="shared" si="369"/>
        <v>2024</v>
      </c>
      <c r="P2933" s="1" t="str">
        <f t="shared" si="370"/>
        <v>KIDS</v>
      </c>
      <c r="Q2933" s="1" t="str">
        <f t="shared" si="376"/>
        <v>Kids_T-Shirts</v>
      </c>
      <c r="T2933" s="1" t="str">
        <f t="shared" si="371"/>
        <v>HIGH PRICE</v>
      </c>
      <c r="U2933" t="str">
        <f t="shared" si="375"/>
        <v>No Discount</v>
      </c>
      <c r="V2933" t="str">
        <f t="shared" si="372"/>
        <v>Other</v>
      </c>
      <c r="W2933" s="1" t="b">
        <f t="shared" si="373"/>
        <v>1</v>
      </c>
      <c r="X2933" t="b">
        <f t="shared" si="374"/>
        <v>1</v>
      </c>
    </row>
    <row r="2934" spans="1:24" ht="28.8" x14ac:dyDescent="0.3">
      <c r="A2934" s="2" t="s">
        <v>2907</v>
      </c>
      <c r="B2934" s="3" t="s">
        <v>5118</v>
      </c>
      <c r="C2934" s="3" t="s">
        <v>7408</v>
      </c>
      <c r="D2934" s="3" t="s">
        <v>7419</v>
      </c>
      <c r="E2934" s="3" t="s">
        <v>7424</v>
      </c>
      <c r="F2934" s="3" t="s">
        <v>7431</v>
      </c>
      <c r="G2934" s="3">
        <v>5834.07</v>
      </c>
      <c r="H2934" s="3">
        <v>3</v>
      </c>
      <c r="I2934" s="8" t="s">
        <v>7985</v>
      </c>
      <c r="J2934" s="3" t="s">
        <v>8164</v>
      </c>
      <c r="K2934" s="3" t="s">
        <v>8168</v>
      </c>
      <c r="L2934" s="3" t="s">
        <v>8169</v>
      </c>
      <c r="M2934" s="4">
        <v>14002.1</v>
      </c>
      <c r="N2934" s="32">
        <f>Table2[[#This Row],[Price]]*Table2[[#This Row],[Quantity Sold]]</f>
        <v>17502.21</v>
      </c>
      <c r="O2934" s="1">
        <f t="shared" si="369"/>
        <v>2024</v>
      </c>
      <c r="P2934" s="1" t="str">
        <f t="shared" si="370"/>
        <v>WOMEN</v>
      </c>
      <c r="Q2934" s="1" t="str">
        <f t="shared" si="376"/>
        <v>Women_Dresses</v>
      </c>
      <c r="T2934" s="1" t="str">
        <f t="shared" si="371"/>
        <v>LOW PRICE</v>
      </c>
      <c r="U2934" t="str">
        <f t="shared" si="375"/>
        <v>No Discount</v>
      </c>
      <c r="V2934" t="str">
        <f t="shared" si="372"/>
        <v>Other</v>
      </c>
      <c r="W2934" s="1" t="b">
        <f t="shared" si="373"/>
        <v>0</v>
      </c>
      <c r="X2934" t="b">
        <f t="shared" si="374"/>
        <v>1</v>
      </c>
    </row>
    <row r="2935" spans="1:24" ht="28.8" x14ac:dyDescent="0.3">
      <c r="A2935" s="2" t="s">
        <v>2908</v>
      </c>
      <c r="B2935" s="3" t="s">
        <v>6560</v>
      </c>
      <c r="C2935" s="3" t="s">
        <v>7406</v>
      </c>
      <c r="D2935" s="3" t="s">
        <v>7421</v>
      </c>
      <c r="E2935" s="3" t="s">
        <v>7427</v>
      </c>
      <c r="F2935" s="3" t="s">
        <v>7429</v>
      </c>
      <c r="G2935" s="3">
        <v>9300.15</v>
      </c>
      <c r="H2935" s="3">
        <v>6</v>
      </c>
      <c r="I2935" s="8" t="s">
        <v>7894</v>
      </c>
      <c r="J2935" s="3" t="s">
        <v>8164</v>
      </c>
      <c r="K2935" s="3" t="s">
        <v>8168</v>
      </c>
      <c r="L2935" s="3" t="s">
        <v>8170</v>
      </c>
      <c r="M2935" s="4">
        <v>55800.9</v>
      </c>
      <c r="N2935" s="32">
        <f>Table2[[#This Row],[Price]]*Table2[[#This Row],[Quantity Sold]]</f>
        <v>55800.899999999994</v>
      </c>
      <c r="O2935" s="1">
        <f t="shared" si="369"/>
        <v>2024</v>
      </c>
      <c r="P2935" s="1" t="str">
        <f t="shared" si="370"/>
        <v>ACCESSORIES</v>
      </c>
      <c r="Q2935" s="1" t="str">
        <f t="shared" si="376"/>
        <v>Accessories_Scarves</v>
      </c>
      <c r="T2935" s="1" t="str">
        <f t="shared" si="371"/>
        <v>LOW PRICE</v>
      </c>
      <c r="U2935" t="str">
        <f t="shared" si="375"/>
        <v>Discounted</v>
      </c>
      <c r="V2935" t="str">
        <f t="shared" si="372"/>
        <v>Other</v>
      </c>
      <c r="W2935" s="1" t="b">
        <f t="shared" si="373"/>
        <v>0</v>
      </c>
      <c r="X2935" t="b">
        <f t="shared" si="374"/>
        <v>0</v>
      </c>
    </row>
    <row r="2936" spans="1:24" ht="28.8" x14ac:dyDescent="0.3">
      <c r="A2936" s="2" t="s">
        <v>2909</v>
      </c>
      <c r="B2936" s="3" t="s">
        <v>6561</v>
      </c>
      <c r="C2936" s="3" t="s">
        <v>7408</v>
      </c>
      <c r="D2936" s="3" t="s">
        <v>7420</v>
      </c>
      <c r="E2936" s="3" t="s">
        <v>7424</v>
      </c>
      <c r="F2936" s="3" t="s">
        <v>7433</v>
      </c>
      <c r="G2936" s="3">
        <v>10053.790000000001</v>
      </c>
      <c r="H2936" s="3">
        <v>20</v>
      </c>
      <c r="I2936" s="8" t="s">
        <v>7760</v>
      </c>
      <c r="J2936" s="3" t="s">
        <v>8162</v>
      </c>
      <c r="K2936" s="3" t="s">
        <v>8168</v>
      </c>
      <c r="L2936" s="3" t="s">
        <v>8170</v>
      </c>
      <c r="M2936" s="4">
        <v>201075.8</v>
      </c>
      <c r="N2936" s="32">
        <f>Table2[[#This Row],[Price]]*Table2[[#This Row],[Quantity Sold]]</f>
        <v>201075.80000000002</v>
      </c>
      <c r="O2936" s="1">
        <f t="shared" si="369"/>
        <v>2024</v>
      </c>
      <c r="P2936" s="1" t="str">
        <f t="shared" si="370"/>
        <v>WOMEN</v>
      </c>
      <c r="Q2936" s="1" t="str">
        <f t="shared" si="376"/>
        <v>Women_Tops</v>
      </c>
      <c r="T2936" s="1" t="str">
        <f t="shared" si="371"/>
        <v>HIGH PRICE</v>
      </c>
      <c r="U2936" t="str">
        <f t="shared" si="375"/>
        <v>No Discount</v>
      </c>
      <c r="V2936" t="str">
        <f t="shared" si="372"/>
        <v>Other</v>
      </c>
      <c r="W2936" s="1" t="b">
        <f t="shared" si="373"/>
        <v>1</v>
      </c>
      <c r="X2936" t="b">
        <f t="shared" si="374"/>
        <v>0</v>
      </c>
    </row>
    <row r="2937" spans="1:24" ht="28.8" x14ac:dyDescent="0.3">
      <c r="A2937" s="2" t="s">
        <v>2910</v>
      </c>
      <c r="B2937" s="3" t="s">
        <v>6562</v>
      </c>
      <c r="C2937" s="3" t="s">
        <v>7408</v>
      </c>
      <c r="D2937" s="3" t="s">
        <v>7419</v>
      </c>
      <c r="E2937" s="3" t="s">
        <v>7426</v>
      </c>
      <c r="F2937" s="3" t="s">
        <v>7431</v>
      </c>
      <c r="G2937" s="3">
        <v>7408.58</v>
      </c>
      <c r="H2937" s="3">
        <v>10</v>
      </c>
      <c r="I2937" s="8" t="s">
        <v>7647</v>
      </c>
      <c r="J2937" s="3" t="s">
        <v>8164</v>
      </c>
      <c r="K2937" s="3" t="s">
        <v>8167</v>
      </c>
      <c r="L2937" s="3" t="s">
        <v>8170</v>
      </c>
      <c r="M2937" s="4">
        <v>74085.8</v>
      </c>
      <c r="N2937" s="32">
        <f>Table2[[#This Row],[Price]]*Table2[[#This Row],[Quantity Sold]]</f>
        <v>74085.8</v>
      </c>
      <c r="O2937" s="1">
        <f t="shared" si="369"/>
        <v>2023</v>
      </c>
      <c r="P2937" s="1" t="str">
        <f t="shared" si="370"/>
        <v>WOMEN</v>
      </c>
      <c r="Q2937" s="1" t="str">
        <f t="shared" si="376"/>
        <v>Women_Dresses</v>
      </c>
      <c r="T2937" s="1" t="str">
        <f t="shared" si="371"/>
        <v>LOW PRICE</v>
      </c>
      <c r="U2937" t="str">
        <f t="shared" si="375"/>
        <v>No Discount</v>
      </c>
      <c r="V2937" t="str">
        <f t="shared" si="372"/>
        <v>Other</v>
      </c>
      <c r="W2937" s="1" t="b">
        <f t="shared" si="373"/>
        <v>1</v>
      </c>
      <c r="X2937" t="b">
        <f t="shared" si="374"/>
        <v>0</v>
      </c>
    </row>
    <row r="2938" spans="1:24" ht="28.8" x14ac:dyDescent="0.3">
      <c r="A2938" s="2" t="s">
        <v>2911</v>
      </c>
      <c r="B2938" s="3" t="s">
        <v>6563</v>
      </c>
      <c r="C2938" s="3" t="s">
        <v>7406</v>
      </c>
      <c r="D2938" s="3" t="s">
        <v>7416</v>
      </c>
      <c r="E2938" s="3" t="s">
        <v>7427</v>
      </c>
      <c r="F2938" s="3" t="s">
        <v>7431</v>
      </c>
      <c r="G2938" s="3">
        <v>9803.1299999999992</v>
      </c>
      <c r="H2938" s="3">
        <v>4</v>
      </c>
      <c r="I2938" s="8" t="s">
        <v>8140</v>
      </c>
      <c r="J2938" s="3" t="s">
        <v>8164</v>
      </c>
      <c r="K2938" s="3" t="s">
        <v>8167</v>
      </c>
      <c r="L2938" s="3" t="s">
        <v>8170</v>
      </c>
      <c r="M2938" s="4">
        <v>39212.519999999997</v>
      </c>
      <c r="N2938" s="32">
        <f>Table2[[#This Row],[Price]]*Table2[[#This Row],[Quantity Sold]]</f>
        <v>39212.519999999997</v>
      </c>
      <c r="O2938" s="1">
        <f t="shared" si="369"/>
        <v>2023</v>
      </c>
      <c r="P2938" s="1" t="str">
        <f t="shared" si="370"/>
        <v>ACCESSORIES</v>
      </c>
      <c r="Q2938" s="1" t="str">
        <f t="shared" si="376"/>
        <v>Accessories_Belts</v>
      </c>
      <c r="T2938" s="1" t="str">
        <f t="shared" si="371"/>
        <v>LOW PRICE</v>
      </c>
      <c r="U2938" t="str">
        <f t="shared" si="375"/>
        <v>No Discount</v>
      </c>
      <c r="V2938" t="str">
        <f t="shared" si="372"/>
        <v>Other</v>
      </c>
      <c r="W2938" s="1" t="b">
        <f t="shared" si="373"/>
        <v>0</v>
      </c>
      <c r="X2938" t="b">
        <f t="shared" si="374"/>
        <v>0</v>
      </c>
    </row>
    <row r="2939" spans="1:24" ht="28.8" x14ac:dyDescent="0.3">
      <c r="A2939" s="2" t="s">
        <v>2912</v>
      </c>
      <c r="B2939" s="3" t="s">
        <v>6564</v>
      </c>
      <c r="C2939" s="3" t="s">
        <v>7408</v>
      </c>
      <c r="D2939" s="3" t="s">
        <v>7419</v>
      </c>
      <c r="E2939" s="3" t="s">
        <v>7425</v>
      </c>
      <c r="F2939" s="3" t="s">
        <v>7430</v>
      </c>
      <c r="G2939" s="3">
        <v>13241.82</v>
      </c>
      <c r="H2939" s="3">
        <v>2</v>
      </c>
      <c r="I2939" s="8" t="s">
        <v>7736</v>
      </c>
      <c r="J2939" s="3" t="s">
        <v>8162</v>
      </c>
      <c r="K2939" s="3" t="s">
        <v>8168</v>
      </c>
      <c r="L2939" s="3" t="s">
        <v>8170</v>
      </c>
      <c r="M2939" s="4">
        <v>26483.64</v>
      </c>
      <c r="N2939" s="32">
        <f>Table2[[#This Row],[Price]]*Table2[[#This Row],[Quantity Sold]]</f>
        <v>26483.64</v>
      </c>
      <c r="O2939" s="1">
        <f t="shared" si="369"/>
        <v>2024</v>
      </c>
      <c r="P2939" s="1" t="str">
        <f t="shared" si="370"/>
        <v>WOMEN</v>
      </c>
      <c r="Q2939" s="1" t="str">
        <f t="shared" si="376"/>
        <v>Women_Dresses</v>
      </c>
      <c r="T2939" s="1" t="str">
        <f t="shared" si="371"/>
        <v>HIGH PRICE</v>
      </c>
      <c r="U2939" t="str">
        <f t="shared" si="375"/>
        <v>Discounted</v>
      </c>
      <c r="V2939" t="str">
        <f t="shared" si="372"/>
        <v>Other</v>
      </c>
      <c r="W2939" s="1" t="b">
        <f t="shared" si="373"/>
        <v>0</v>
      </c>
      <c r="X2939" t="b">
        <f t="shared" si="374"/>
        <v>0</v>
      </c>
    </row>
    <row r="2940" spans="1:24" ht="28.8" x14ac:dyDescent="0.3">
      <c r="A2940" s="2" t="s">
        <v>2913</v>
      </c>
      <c r="B2940" s="3" t="s">
        <v>6565</v>
      </c>
      <c r="C2940" s="3" t="s">
        <v>7408</v>
      </c>
      <c r="D2940" s="3" t="s">
        <v>7417</v>
      </c>
      <c r="E2940" s="3" t="s">
        <v>7425</v>
      </c>
      <c r="F2940" s="3" t="s">
        <v>7430</v>
      </c>
      <c r="G2940" s="3">
        <v>12890.73</v>
      </c>
      <c r="H2940" s="3">
        <v>11</v>
      </c>
      <c r="I2940" s="8" t="s">
        <v>7642</v>
      </c>
      <c r="J2940" s="3" t="s">
        <v>8164</v>
      </c>
      <c r="K2940" s="3" t="s">
        <v>8168</v>
      </c>
      <c r="L2940" s="3" t="s">
        <v>8169</v>
      </c>
      <c r="M2940" s="4">
        <v>113438.59</v>
      </c>
      <c r="N2940" s="32">
        <f>Table2[[#This Row],[Price]]*Table2[[#This Row],[Quantity Sold]]</f>
        <v>141798.03</v>
      </c>
      <c r="O2940" s="1">
        <f t="shared" si="369"/>
        <v>2023</v>
      </c>
      <c r="P2940" s="1" t="str">
        <f t="shared" si="370"/>
        <v>WOMEN</v>
      </c>
      <c r="Q2940" s="1" t="str">
        <f t="shared" si="376"/>
        <v>Women_Shoes</v>
      </c>
      <c r="T2940" s="1" t="str">
        <f t="shared" si="371"/>
        <v>HIGH PRICE</v>
      </c>
      <c r="U2940" t="str">
        <f t="shared" si="375"/>
        <v>Discounted</v>
      </c>
      <c r="V2940" t="str">
        <f t="shared" si="372"/>
        <v>Other</v>
      </c>
      <c r="W2940" s="1" t="b">
        <f t="shared" si="373"/>
        <v>1</v>
      </c>
      <c r="X2940" t="b">
        <f t="shared" si="374"/>
        <v>1</v>
      </c>
    </row>
    <row r="2941" spans="1:24" ht="28.8" x14ac:dyDescent="0.3">
      <c r="A2941" s="2" t="s">
        <v>2914</v>
      </c>
      <c r="B2941" s="3" t="s">
        <v>6566</v>
      </c>
      <c r="C2941" s="3" t="s">
        <v>7408</v>
      </c>
      <c r="D2941" s="3" t="s">
        <v>7419</v>
      </c>
      <c r="E2941" s="3" t="s">
        <v>7426</v>
      </c>
      <c r="F2941" s="3" t="s">
        <v>7431</v>
      </c>
      <c r="G2941" s="3">
        <v>15262.04</v>
      </c>
      <c r="H2941" s="3">
        <v>1</v>
      </c>
      <c r="I2941" s="8" t="s">
        <v>7624</v>
      </c>
      <c r="J2941" s="3" t="s">
        <v>8162</v>
      </c>
      <c r="K2941" s="3" t="s">
        <v>8167</v>
      </c>
      <c r="L2941" s="3" t="s">
        <v>8170</v>
      </c>
      <c r="M2941" s="4">
        <v>15262.04</v>
      </c>
      <c r="N2941" s="32">
        <f>Table2[[#This Row],[Price]]*Table2[[#This Row],[Quantity Sold]]</f>
        <v>15262.04</v>
      </c>
      <c r="O2941" s="1">
        <f t="shared" si="369"/>
        <v>2022</v>
      </c>
      <c r="P2941" s="1" t="str">
        <f t="shared" si="370"/>
        <v>WOMEN</v>
      </c>
      <c r="Q2941" s="1" t="str">
        <f t="shared" si="376"/>
        <v>Women_Dresses</v>
      </c>
      <c r="T2941" s="1" t="str">
        <f t="shared" si="371"/>
        <v>HIGH PRICE</v>
      </c>
      <c r="U2941" t="str">
        <f t="shared" si="375"/>
        <v>Discounted</v>
      </c>
      <c r="V2941" t="str">
        <f t="shared" si="372"/>
        <v>Other</v>
      </c>
      <c r="W2941" s="1" t="b">
        <f t="shared" si="373"/>
        <v>0</v>
      </c>
      <c r="X2941" t="b">
        <f t="shared" si="374"/>
        <v>0</v>
      </c>
    </row>
    <row r="2942" spans="1:24" x14ac:dyDescent="0.3">
      <c r="A2942" s="2" t="s">
        <v>2915</v>
      </c>
      <c r="B2942" s="3" t="s">
        <v>6567</v>
      </c>
      <c r="C2942" s="3" t="s">
        <v>7405</v>
      </c>
      <c r="D2942" s="3" t="s">
        <v>7409</v>
      </c>
      <c r="E2942" s="3" t="s">
        <v>7426</v>
      </c>
      <c r="F2942" s="3" t="s">
        <v>7428</v>
      </c>
      <c r="G2942" s="3">
        <v>8818.75</v>
      </c>
      <c r="H2942" s="3">
        <v>8</v>
      </c>
      <c r="I2942" s="8" t="s">
        <v>8046</v>
      </c>
      <c r="J2942" s="3" t="s">
        <v>8165</v>
      </c>
      <c r="K2942" s="3" t="s">
        <v>8167</v>
      </c>
      <c r="L2942" s="3" t="s">
        <v>8169</v>
      </c>
      <c r="M2942" s="4">
        <v>56440</v>
      </c>
      <c r="N2942" s="32">
        <f>Table2[[#This Row],[Price]]*Table2[[#This Row],[Quantity Sold]]</f>
        <v>70550</v>
      </c>
      <c r="O2942" s="1">
        <f t="shared" si="369"/>
        <v>2022</v>
      </c>
      <c r="P2942" s="1" t="str">
        <f t="shared" si="370"/>
        <v>MEN</v>
      </c>
      <c r="Q2942" s="1" t="str">
        <f t="shared" si="376"/>
        <v>Men_Jackets</v>
      </c>
      <c r="T2942" s="1" t="str">
        <f t="shared" si="371"/>
        <v>LOW PRICE</v>
      </c>
      <c r="U2942" t="str">
        <f t="shared" si="375"/>
        <v>Discounted</v>
      </c>
      <c r="V2942" t="str">
        <f t="shared" si="372"/>
        <v>Men's Discounted Item</v>
      </c>
      <c r="W2942" s="1" t="b">
        <f t="shared" si="373"/>
        <v>0</v>
      </c>
      <c r="X2942" t="b">
        <f t="shared" si="374"/>
        <v>1</v>
      </c>
    </row>
    <row r="2943" spans="1:24" ht="28.8" x14ac:dyDescent="0.3">
      <c r="A2943" s="2" t="s">
        <v>2916</v>
      </c>
      <c r="B2943" s="3" t="s">
        <v>6568</v>
      </c>
      <c r="C2943" s="3" t="s">
        <v>7406</v>
      </c>
      <c r="D2943" s="3" t="s">
        <v>7414</v>
      </c>
      <c r="E2943" s="3" t="s">
        <v>7424</v>
      </c>
      <c r="F2943" s="3" t="s">
        <v>7430</v>
      </c>
      <c r="G2943" s="3">
        <v>12407.67</v>
      </c>
      <c r="H2943" s="3">
        <v>18</v>
      </c>
      <c r="I2943" s="8" t="s">
        <v>7499</v>
      </c>
      <c r="J2943" s="3" t="s">
        <v>8165</v>
      </c>
      <c r="K2943" s="3" t="s">
        <v>8167</v>
      </c>
      <c r="L2943" s="3" t="s">
        <v>8170</v>
      </c>
      <c r="M2943" s="4">
        <v>223338.06</v>
      </c>
      <c r="N2943" s="32">
        <f>Table2[[#This Row],[Price]]*Table2[[#This Row],[Quantity Sold]]</f>
        <v>223338.06</v>
      </c>
      <c r="O2943" s="1">
        <f t="shared" si="369"/>
        <v>2023</v>
      </c>
      <c r="P2943" s="1" t="str">
        <f t="shared" si="370"/>
        <v>ACCESSORIES</v>
      </c>
      <c r="Q2943" s="1" t="str">
        <f t="shared" si="376"/>
        <v>Accessories_Bags</v>
      </c>
      <c r="T2943" s="1" t="str">
        <f t="shared" si="371"/>
        <v>HIGH PRICE</v>
      </c>
      <c r="U2943" t="str">
        <f t="shared" si="375"/>
        <v>Discounted</v>
      </c>
      <c r="V2943" t="str">
        <f t="shared" si="372"/>
        <v>Other</v>
      </c>
      <c r="W2943" s="1" t="b">
        <f t="shared" si="373"/>
        <v>1</v>
      </c>
      <c r="X2943" t="b">
        <f t="shared" si="374"/>
        <v>0</v>
      </c>
    </row>
    <row r="2944" spans="1:24" ht="28.8" x14ac:dyDescent="0.3">
      <c r="A2944" s="2" t="s">
        <v>2917</v>
      </c>
      <c r="B2944" s="3" t="s">
        <v>6569</v>
      </c>
      <c r="C2944" s="3" t="s">
        <v>7408</v>
      </c>
      <c r="D2944" s="3" t="s">
        <v>7417</v>
      </c>
      <c r="E2944" s="3" t="s">
        <v>7424</v>
      </c>
      <c r="F2944" s="3" t="s">
        <v>7429</v>
      </c>
      <c r="G2944" s="3">
        <v>5384.21</v>
      </c>
      <c r="H2944" s="3">
        <v>7</v>
      </c>
      <c r="I2944" s="8" t="s">
        <v>7795</v>
      </c>
      <c r="J2944" s="3" t="s">
        <v>8162</v>
      </c>
      <c r="K2944" s="3" t="s">
        <v>8168</v>
      </c>
      <c r="L2944" s="3" t="s">
        <v>8170</v>
      </c>
      <c r="M2944" s="4">
        <v>37689.47</v>
      </c>
      <c r="N2944" s="32">
        <f>Table2[[#This Row],[Price]]*Table2[[#This Row],[Quantity Sold]]</f>
        <v>37689.47</v>
      </c>
      <c r="O2944" s="1">
        <f t="shared" si="369"/>
        <v>2024</v>
      </c>
      <c r="P2944" s="1" t="str">
        <f t="shared" si="370"/>
        <v>WOMEN</v>
      </c>
      <c r="Q2944" s="1" t="str">
        <f t="shared" si="376"/>
        <v>Women_Shoes</v>
      </c>
      <c r="T2944" s="1" t="str">
        <f t="shared" si="371"/>
        <v>LOW PRICE</v>
      </c>
      <c r="U2944" t="str">
        <f t="shared" si="375"/>
        <v>No Discount</v>
      </c>
      <c r="V2944" t="str">
        <f t="shared" si="372"/>
        <v>Other</v>
      </c>
      <c r="W2944" s="1" t="b">
        <f t="shared" si="373"/>
        <v>0</v>
      </c>
      <c r="X2944" t="b">
        <f t="shared" si="374"/>
        <v>0</v>
      </c>
    </row>
    <row r="2945" spans="1:24" x14ac:dyDescent="0.3">
      <c r="A2945" s="2" t="s">
        <v>2918</v>
      </c>
      <c r="B2945" s="3" t="s">
        <v>6570</v>
      </c>
      <c r="C2945" s="3" t="s">
        <v>7407</v>
      </c>
      <c r="D2945" s="3" t="s">
        <v>7415</v>
      </c>
      <c r="E2945" s="3" t="s">
        <v>7426</v>
      </c>
      <c r="F2945" s="3" t="s">
        <v>7430</v>
      </c>
      <c r="G2945" s="3">
        <v>2524.0300000000002</v>
      </c>
      <c r="H2945" s="3">
        <v>2</v>
      </c>
      <c r="I2945" s="8" t="s">
        <v>7596</v>
      </c>
      <c r="J2945" s="3" t="s">
        <v>8165</v>
      </c>
      <c r="K2945" s="3" t="s">
        <v>8167</v>
      </c>
      <c r="L2945" s="3" t="s">
        <v>8170</v>
      </c>
      <c r="M2945" s="4">
        <v>5048.0600000000004</v>
      </c>
      <c r="N2945" s="32">
        <f>Table2[[#This Row],[Price]]*Table2[[#This Row],[Quantity Sold]]</f>
        <v>5048.0600000000004</v>
      </c>
      <c r="O2945" s="1">
        <f t="shared" si="369"/>
        <v>2023</v>
      </c>
      <c r="P2945" s="1" t="str">
        <f t="shared" si="370"/>
        <v>KIDS</v>
      </c>
      <c r="Q2945" s="1" t="str">
        <f t="shared" si="376"/>
        <v>Kids_T-Shirts</v>
      </c>
      <c r="T2945" s="1" t="str">
        <f t="shared" si="371"/>
        <v>LOW PRICE</v>
      </c>
      <c r="U2945" t="str">
        <f t="shared" si="375"/>
        <v>Discounted</v>
      </c>
      <c r="V2945" t="str">
        <f t="shared" si="372"/>
        <v>Other</v>
      </c>
      <c r="W2945" s="1" t="b">
        <f t="shared" si="373"/>
        <v>0</v>
      </c>
      <c r="X2945" t="b">
        <f t="shared" si="374"/>
        <v>0</v>
      </c>
    </row>
    <row r="2946" spans="1:24" ht="28.8" x14ac:dyDescent="0.3">
      <c r="A2946" s="2" t="s">
        <v>2919</v>
      </c>
      <c r="B2946" s="3" t="s">
        <v>6571</v>
      </c>
      <c r="C2946" s="3" t="s">
        <v>7406</v>
      </c>
      <c r="D2946" s="3" t="s">
        <v>7416</v>
      </c>
      <c r="E2946" s="3" t="s">
        <v>7427</v>
      </c>
      <c r="F2946" s="3" t="s">
        <v>7432</v>
      </c>
      <c r="G2946" s="3">
        <v>12604.38</v>
      </c>
      <c r="H2946" s="3">
        <v>6</v>
      </c>
      <c r="I2946" s="8" t="s">
        <v>7559</v>
      </c>
      <c r="J2946" s="3" t="s">
        <v>8164</v>
      </c>
      <c r="K2946" s="3" t="s">
        <v>8167</v>
      </c>
      <c r="L2946" s="3" t="s">
        <v>8170</v>
      </c>
      <c r="M2946" s="4">
        <v>75626.28</v>
      </c>
      <c r="N2946" s="32">
        <f>Table2[[#This Row],[Price]]*Table2[[#This Row],[Quantity Sold]]</f>
        <v>75626.28</v>
      </c>
      <c r="O2946" s="1">
        <f t="shared" si="369"/>
        <v>2024</v>
      </c>
      <c r="P2946" s="1" t="str">
        <f t="shared" si="370"/>
        <v>ACCESSORIES</v>
      </c>
      <c r="Q2946" s="1" t="str">
        <f t="shared" si="376"/>
        <v>Accessories_Belts</v>
      </c>
      <c r="T2946" s="1" t="str">
        <f t="shared" si="371"/>
        <v>HIGH PRICE</v>
      </c>
      <c r="U2946" t="str">
        <f t="shared" si="375"/>
        <v>No Discount</v>
      </c>
      <c r="V2946" t="str">
        <f t="shared" si="372"/>
        <v>Other</v>
      </c>
      <c r="W2946" s="1" t="b">
        <f t="shared" si="373"/>
        <v>0</v>
      </c>
      <c r="X2946" t="b">
        <f t="shared" si="374"/>
        <v>0</v>
      </c>
    </row>
    <row r="2947" spans="1:24" x14ac:dyDescent="0.3">
      <c r="A2947" s="2" t="s">
        <v>2920</v>
      </c>
      <c r="B2947" s="3" t="s">
        <v>4307</v>
      </c>
      <c r="C2947" s="3" t="s">
        <v>7405</v>
      </c>
      <c r="D2947" s="3" t="s">
        <v>7410</v>
      </c>
      <c r="E2947" s="3" t="s">
        <v>7425</v>
      </c>
      <c r="F2947" s="3" t="s">
        <v>7434</v>
      </c>
      <c r="G2947" s="3">
        <v>7646.79</v>
      </c>
      <c r="H2947" s="3">
        <v>11</v>
      </c>
      <c r="I2947" s="8" t="s">
        <v>7816</v>
      </c>
      <c r="J2947" s="3" t="s">
        <v>8162</v>
      </c>
      <c r="K2947" s="3" t="s">
        <v>8167</v>
      </c>
      <c r="L2947" s="3" t="s">
        <v>8170</v>
      </c>
      <c r="M2947" s="4">
        <v>84114.69</v>
      </c>
      <c r="N2947" s="32">
        <f>Table2[[#This Row],[Price]]*Table2[[#This Row],[Quantity Sold]]</f>
        <v>84114.69</v>
      </c>
      <c r="O2947" s="1">
        <f t="shared" ref="O2947:O3010" si="377">YEAR(I2947)</f>
        <v>2023</v>
      </c>
      <c r="P2947" s="1" t="str">
        <f t="shared" ref="P2947:P3010" si="378">UPPER(C2947)</f>
        <v>MEN</v>
      </c>
      <c r="Q2947" s="1" t="str">
        <f t="shared" si="376"/>
        <v>Men_Shirts</v>
      </c>
      <c r="T2947" s="1" t="str">
        <f t="shared" ref="T2947:T3010" si="379">IF(G2947&gt;10000,"HIGH PRICE", "LOW PRICE")</f>
        <v>LOW PRICE</v>
      </c>
      <c r="U2947" t="str">
        <f t="shared" si="375"/>
        <v>No Discount</v>
      </c>
      <c r="V2947" t="str">
        <f t="shared" ref="V2947:V3010" si="380">IF(AND(C2947 = "Men", L2947 = "Yes"), "Men's Discounted Item", "Other")</f>
        <v>Other</v>
      </c>
      <c r="W2947" s="1" t="b">
        <f t="shared" ref="W2947:W3010" si="381">H2947&gt;=10</f>
        <v>1</v>
      </c>
      <c r="X2947" t="b">
        <f t="shared" ref="X2947:X3010" si="382">L2947 = "Yes"</f>
        <v>0</v>
      </c>
    </row>
    <row r="2948" spans="1:24" x14ac:dyDescent="0.3">
      <c r="A2948" s="2" t="s">
        <v>2921</v>
      </c>
      <c r="B2948" s="3" t="s">
        <v>6572</v>
      </c>
      <c r="C2948" s="3" t="s">
        <v>7407</v>
      </c>
      <c r="D2948" s="3" t="s">
        <v>7413</v>
      </c>
      <c r="E2948" s="3" t="s">
        <v>7427</v>
      </c>
      <c r="F2948" s="3" t="s">
        <v>7432</v>
      </c>
      <c r="G2948" s="3">
        <v>14372.28</v>
      </c>
      <c r="H2948" s="3">
        <v>12</v>
      </c>
      <c r="I2948" s="8" t="s">
        <v>7888</v>
      </c>
      <c r="J2948" s="3" t="s">
        <v>8166</v>
      </c>
      <c r="K2948" s="3" t="s">
        <v>8168</v>
      </c>
      <c r="L2948" s="3" t="s">
        <v>8169</v>
      </c>
      <c r="M2948" s="4">
        <v>137974.22</v>
      </c>
      <c r="N2948" s="32">
        <f>Table2[[#This Row],[Price]]*Table2[[#This Row],[Quantity Sold]]</f>
        <v>172467.36000000002</v>
      </c>
      <c r="O2948" s="1">
        <f t="shared" si="377"/>
        <v>2024</v>
      </c>
      <c r="P2948" s="1" t="str">
        <f t="shared" si="378"/>
        <v>KIDS</v>
      </c>
      <c r="Q2948" s="1" t="str">
        <f t="shared" si="376"/>
        <v>Kids_Shorts</v>
      </c>
      <c r="T2948" s="1" t="str">
        <f t="shared" si="379"/>
        <v>HIGH PRICE</v>
      </c>
      <c r="U2948" t="str">
        <f t="shared" si="375"/>
        <v>Discounted</v>
      </c>
      <c r="V2948" t="str">
        <f t="shared" si="380"/>
        <v>Other</v>
      </c>
      <c r="W2948" s="1" t="b">
        <f t="shared" si="381"/>
        <v>1</v>
      </c>
      <c r="X2948" t="b">
        <f t="shared" si="382"/>
        <v>1</v>
      </c>
    </row>
    <row r="2949" spans="1:24" x14ac:dyDescent="0.3">
      <c r="A2949" s="2" t="s">
        <v>2922</v>
      </c>
      <c r="B2949" s="3" t="s">
        <v>6573</v>
      </c>
      <c r="C2949" s="3" t="s">
        <v>7405</v>
      </c>
      <c r="D2949" s="3" t="s">
        <v>7411</v>
      </c>
      <c r="E2949" s="3" t="s">
        <v>7427</v>
      </c>
      <c r="F2949" s="3" t="s">
        <v>7431</v>
      </c>
      <c r="G2949" s="3">
        <v>7212.7</v>
      </c>
      <c r="H2949" s="3">
        <v>5</v>
      </c>
      <c r="I2949" s="8" t="s">
        <v>8119</v>
      </c>
      <c r="J2949" s="3" t="s">
        <v>8166</v>
      </c>
      <c r="K2949" s="3" t="s">
        <v>8168</v>
      </c>
      <c r="L2949" s="3" t="s">
        <v>8170</v>
      </c>
      <c r="M2949" s="4">
        <v>36063.5</v>
      </c>
      <c r="N2949" s="32">
        <f>Table2[[#This Row],[Price]]*Table2[[#This Row],[Quantity Sold]]</f>
        <v>36063.5</v>
      </c>
      <c r="O2949" s="1">
        <f t="shared" si="377"/>
        <v>2023</v>
      </c>
      <c r="P2949" s="1" t="str">
        <f t="shared" si="378"/>
        <v>MEN</v>
      </c>
      <c r="Q2949" s="1" t="str">
        <f t="shared" si="376"/>
        <v>Men_Pants</v>
      </c>
      <c r="T2949" s="1" t="str">
        <f t="shared" si="379"/>
        <v>LOW PRICE</v>
      </c>
      <c r="U2949" t="str">
        <f t="shared" si="375"/>
        <v>Discounted</v>
      </c>
      <c r="V2949" t="str">
        <f t="shared" si="380"/>
        <v>Other</v>
      </c>
      <c r="W2949" s="1" t="b">
        <f t="shared" si="381"/>
        <v>0</v>
      </c>
      <c r="X2949" t="b">
        <f t="shared" si="382"/>
        <v>0</v>
      </c>
    </row>
    <row r="2950" spans="1:24" ht="28.8" x14ac:dyDescent="0.3">
      <c r="A2950" s="2" t="s">
        <v>2923</v>
      </c>
      <c r="B2950" s="3" t="s">
        <v>6574</v>
      </c>
      <c r="C2950" s="3" t="s">
        <v>7406</v>
      </c>
      <c r="D2950" s="3" t="s">
        <v>7414</v>
      </c>
      <c r="E2950" s="3" t="s">
        <v>7426</v>
      </c>
      <c r="F2950" s="3" t="s">
        <v>7434</v>
      </c>
      <c r="G2950" s="3">
        <v>7371.23</v>
      </c>
      <c r="H2950" s="3">
        <v>16</v>
      </c>
      <c r="I2950" s="8" t="s">
        <v>7663</v>
      </c>
      <c r="J2950" s="3" t="s">
        <v>8165</v>
      </c>
      <c r="K2950" s="3" t="s">
        <v>8167</v>
      </c>
      <c r="L2950" s="3" t="s">
        <v>8170</v>
      </c>
      <c r="M2950" s="4">
        <v>117939.68</v>
      </c>
      <c r="N2950" s="32">
        <f>Table2[[#This Row],[Price]]*Table2[[#This Row],[Quantity Sold]]</f>
        <v>117939.68</v>
      </c>
      <c r="O2950" s="1">
        <f t="shared" si="377"/>
        <v>2024</v>
      </c>
      <c r="P2950" s="1" t="str">
        <f t="shared" si="378"/>
        <v>ACCESSORIES</v>
      </c>
      <c r="Q2950" s="1" t="str">
        <f t="shared" si="376"/>
        <v>Accessories_Bags</v>
      </c>
      <c r="T2950" s="1" t="str">
        <f t="shared" si="379"/>
        <v>LOW PRICE</v>
      </c>
      <c r="U2950" t="str">
        <f t="shared" ref="U2950:U3013" si="383">IF(L2934 = "Yes", "Discounted", "No Discount")</f>
        <v>Discounted</v>
      </c>
      <c r="V2950" t="str">
        <f t="shared" si="380"/>
        <v>Other</v>
      </c>
      <c r="W2950" s="1" t="b">
        <f t="shared" si="381"/>
        <v>1</v>
      </c>
      <c r="X2950" t="b">
        <f t="shared" si="382"/>
        <v>0</v>
      </c>
    </row>
    <row r="2951" spans="1:24" x14ac:dyDescent="0.3">
      <c r="A2951" s="2" t="s">
        <v>2924</v>
      </c>
      <c r="B2951" s="3" t="s">
        <v>5169</v>
      </c>
      <c r="C2951" s="3" t="s">
        <v>7405</v>
      </c>
      <c r="D2951" s="3" t="s">
        <v>7410</v>
      </c>
      <c r="E2951" s="3" t="s">
        <v>7426</v>
      </c>
      <c r="F2951" s="3" t="s">
        <v>7431</v>
      </c>
      <c r="G2951" s="3">
        <v>12069.03</v>
      </c>
      <c r="H2951" s="3">
        <v>13</v>
      </c>
      <c r="I2951" s="8" t="s">
        <v>7655</v>
      </c>
      <c r="J2951" s="3" t="s">
        <v>8166</v>
      </c>
      <c r="K2951" s="3" t="s">
        <v>8168</v>
      </c>
      <c r="L2951" s="3" t="s">
        <v>8170</v>
      </c>
      <c r="M2951" s="4">
        <v>156897.39000000001</v>
      </c>
      <c r="N2951" s="32">
        <f>Table2[[#This Row],[Price]]*Table2[[#This Row],[Quantity Sold]]</f>
        <v>156897.39000000001</v>
      </c>
      <c r="O2951" s="1">
        <f t="shared" si="377"/>
        <v>2022</v>
      </c>
      <c r="P2951" s="1" t="str">
        <f t="shared" si="378"/>
        <v>MEN</v>
      </c>
      <c r="Q2951" s="1" t="str">
        <f t="shared" si="376"/>
        <v>Men_Shirts</v>
      </c>
      <c r="T2951" s="1" t="str">
        <f t="shared" si="379"/>
        <v>HIGH PRICE</v>
      </c>
      <c r="U2951" t="str">
        <f t="shared" si="383"/>
        <v>No Discount</v>
      </c>
      <c r="V2951" t="str">
        <f t="shared" si="380"/>
        <v>Other</v>
      </c>
      <c r="W2951" s="1" t="b">
        <f t="shared" si="381"/>
        <v>1</v>
      </c>
      <c r="X2951" t="b">
        <f t="shared" si="382"/>
        <v>0</v>
      </c>
    </row>
    <row r="2952" spans="1:24" ht="28.8" x14ac:dyDescent="0.3">
      <c r="A2952" s="2" t="s">
        <v>2925</v>
      </c>
      <c r="B2952" s="3" t="s">
        <v>6575</v>
      </c>
      <c r="C2952" s="3" t="s">
        <v>7408</v>
      </c>
      <c r="D2952" s="3" t="s">
        <v>7417</v>
      </c>
      <c r="E2952" s="3" t="s">
        <v>7427</v>
      </c>
      <c r="F2952" s="3" t="s">
        <v>7430</v>
      </c>
      <c r="G2952" s="3">
        <v>13493.31</v>
      </c>
      <c r="H2952" s="3">
        <v>4</v>
      </c>
      <c r="I2952" s="8" t="s">
        <v>7449</v>
      </c>
      <c r="J2952" s="3" t="s">
        <v>8165</v>
      </c>
      <c r="K2952" s="3" t="s">
        <v>8168</v>
      </c>
      <c r="L2952" s="3" t="s">
        <v>8169</v>
      </c>
      <c r="M2952" s="4">
        <v>43178.26</v>
      </c>
      <c r="N2952" s="32">
        <f>Table2[[#This Row],[Price]]*Table2[[#This Row],[Quantity Sold]]</f>
        <v>53973.24</v>
      </c>
      <c r="O2952" s="1">
        <f t="shared" si="377"/>
        <v>2023</v>
      </c>
      <c r="P2952" s="1" t="str">
        <f t="shared" si="378"/>
        <v>WOMEN</v>
      </c>
      <c r="Q2952" s="1" t="str">
        <f t="shared" si="376"/>
        <v>Women_Shoes</v>
      </c>
      <c r="T2952" s="1" t="str">
        <f t="shared" si="379"/>
        <v>HIGH PRICE</v>
      </c>
      <c r="U2952" t="str">
        <f t="shared" si="383"/>
        <v>No Discount</v>
      </c>
      <c r="V2952" t="str">
        <f t="shared" si="380"/>
        <v>Other</v>
      </c>
      <c r="W2952" s="1" t="b">
        <f t="shared" si="381"/>
        <v>0</v>
      </c>
      <c r="X2952" t="b">
        <f t="shared" si="382"/>
        <v>1</v>
      </c>
    </row>
    <row r="2953" spans="1:24" ht="28.8" x14ac:dyDescent="0.3">
      <c r="A2953" s="2" t="s">
        <v>2926</v>
      </c>
      <c r="B2953" s="3" t="s">
        <v>6576</v>
      </c>
      <c r="C2953" s="3" t="s">
        <v>7406</v>
      </c>
      <c r="D2953" s="3" t="s">
        <v>7412</v>
      </c>
      <c r="E2953" s="3" t="s">
        <v>7423</v>
      </c>
      <c r="F2953" s="3" t="s">
        <v>7433</v>
      </c>
      <c r="G2953" s="3">
        <v>13379.6</v>
      </c>
      <c r="H2953" s="3">
        <v>5</v>
      </c>
      <c r="I2953" s="8" t="s">
        <v>7724</v>
      </c>
      <c r="J2953" s="3" t="s">
        <v>8164</v>
      </c>
      <c r="K2953" s="3" t="s">
        <v>8167</v>
      </c>
      <c r="L2953" s="3" t="s">
        <v>8170</v>
      </c>
      <c r="M2953" s="4">
        <v>66898</v>
      </c>
      <c r="N2953" s="32">
        <f>Table2[[#This Row],[Price]]*Table2[[#This Row],[Quantity Sold]]</f>
        <v>66898</v>
      </c>
      <c r="O2953" s="1">
        <f t="shared" si="377"/>
        <v>2023</v>
      </c>
      <c r="P2953" s="1" t="str">
        <f t="shared" si="378"/>
        <v>ACCESSORIES</v>
      </c>
      <c r="Q2953" s="1" t="str">
        <f t="shared" si="376"/>
        <v>Accessories_Hats</v>
      </c>
      <c r="T2953" s="1" t="str">
        <f t="shared" si="379"/>
        <v>HIGH PRICE</v>
      </c>
      <c r="U2953" t="str">
        <f t="shared" si="383"/>
        <v>No Discount</v>
      </c>
      <c r="V2953" t="str">
        <f t="shared" si="380"/>
        <v>Other</v>
      </c>
      <c r="W2953" s="1" t="b">
        <f t="shared" si="381"/>
        <v>0</v>
      </c>
      <c r="X2953" t="b">
        <f t="shared" si="382"/>
        <v>0</v>
      </c>
    </row>
    <row r="2954" spans="1:24" ht="28.8" x14ac:dyDescent="0.3">
      <c r="A2954" s="2" t="s">
        <v>2927</v>
      </c>
      <c r="B2954" s="3" t="s">
        <v>4898</v>
      </c>
      <c r="C2954" s="3" t="s">
        <v>7407</v>
      </c>
      <c r="D2954" s="3" t="s">
        <v>7418</v>
      </c>
      <c r="E2954" s="3" t="s">
        <v>7426</v>
      </c>
      <c r="F2954" s="3" t="s">
        <v>7432</v>
      </c>
      <c r="G2954" s="3">
        <v>3940.01</v>
      </c>
      <c r="H2954" s="3">
        <v>2</v>
      </c>
      <c r="I2954" s="8" t="s">
        <v>7458</v>
      </c>
      <c r="J2954" s="3" t="s">
        <v>8165</v>
      </c>
      <c r="K2954" s="3" t="s">
        <v>8167</v>
      </c>
      <c r="L2954" s="3" t="s">
        <v>8170</v>
      </c>
      <c r="M2954" s="4">
        <v>7880.02</v>
      </c>
      <c r="N2954" s="32">
        <f>Table2[[#This Row],[Price]]*Table2[[#This Row],[Quantity Sold]]</f>
        <v>7880.02</v>
      </c>
      <c r="O2954" s="1">
        <f t="shared" si="377"/>
        <v>2024</v>
      </c>
      <c r="P2954" s="1" t="str">
        <f t="shared" si="378"/>
        <v>KIDS</v>
      </c>
      <c r="Q2954" s="1" t="str">
        <f t="shared" si="376"/>
        <v>Kids_Sweaters</v>
      </c>
      <c r="T2954" s="1" t="str">
        <f t="shared" si="379"/>
        <v>LOW PRICE</v>
      </c>
      <c r="U2954" t="str">
        <f t="shared" si="383"/>
        <v>No Discount</v>
      </c>
      <c r="V2954" t="str">
        <f t="shared" si="380"/>
        <v>Other</v>
      </c>
      <c r="W2954" s="1" t="b">
        <f t="shared" si="381"/>
        <v>0</v>
      </c>
      <c r="X2954" t="b">
        <f t="shared" si="382"/>
        <v>0</v>
      </c>
    </row>
    <row r="2955" spans="1:24" ht="28.8" x14ac:dyDescent="0.3">
      <c r="A2955" s="2" t="s">
        <v>2928</v>
      </c>
      <c r="B2955" s="3" t="s">
        <v>6577</v>
      </c>
      <c r="C2955" s="3" t="s">
        <v>7406</v>
      </c>
      <c r="D2955" s="3" t="s">
        <v>7414</v>
      </c>
      <c r="E2955" s="3" t="s">
        <v>7425</v>
      </c>
      <c r="F2955" s="3" t="s">
        <v>7430</v>
      </c>
      <c r="G2955" s="3">
        <v>12889.07</v>
      </c>
      <c r="H2955" s="3">
        <v>4</v>
      </c>
      <c r="I2955" s="8" t="s">
        <v>7822</v>
      </c>
      <c r="J2955" s="3" t="s">
        <v>8162</v>
      </c>
      <c r="K2955" s="3" t="s">
        <v>8167</v>
      </c>
      <c r="L2955" s="3" t="s">
        <v>8170</v>
      </c>
      <c r="M2955" s="4">
        <v>51556.28</v>
      </c>
      <c r="N2955" s="32">
        <f>Table2[[#This Row],[Price]]*Table2[[#This Row],[Quantity Sold]]</f>
        <v>51556.28</v>
      </c>
      <c r="O2955" s="1">
        <f t="shared" si="377"/>
        <v>2023</v>
      </c>
      <c r="P2955" s="1" t="str">
        <f t="shared" si="378"/>
        <v>ACCESSORIES</v>
      </c>
      <c r="Q2955" s="1" t="str">
        <f t="shared" si="376"/>
        <v>Accessories_Bags</v>
      </c>
      <c r="T2955" s="1" t="str">
        <f t="shared" si="379"/>
        <v>HIGH PRICE</v>
      </c>
      <c r="U2955" t="str">
        <f t="shared" si="383"/>
        <v>No Discount</v>
      </c>
      <c r="V2955" t="str">
        <f t="shared" si="380"/>
        <v>Other</v>
      </c>
      <c r="W2955" s="1" t="b">
        <f t="shared" si="381"/>
        <v>0</v>
      </c>
      <c r="X2955" t="b">
        <f t="shared" si="382"/>
        <v>0</v>
      </c>
    </row>
    <row r="2956" spans="1:24" x14ac:dyDescent="0.3">
      <c r="A2956" s="2" t="s">
        <v>2929</v>
      </c>
      <c r="B2956" s="3" t="s">
        <v>5914</v>
      </c>
      <c r="C2956" s="3" t="s">
        <v>7405</v>
      </c>
      <c r="D2956" s="3" t="s">
        <v>7410</v>
      </c>
      <c r="E2956" s="3" t="s">
        <v>7425</v>
      </c>
      <c r="F2956" s="3" t="s">
        <v>7434</v>
      </c>
      <c r="G2956" s="3">
        <v>11809.24</v>
      </c>
      <c r="H2956" s="3">
        <v>7</v>
      </c>
      <c r="I2956" s="8" t="s">
        <v>8030</v>
      </c>
      <c r="J2956" s="3" t="s">
        <v>8162</v>
      </c>
      <c r="K2956" s="3" t="s">
        <v>8168</v>
      </c>
      <c r="L2956" s="3" t="s">
        <v>8170</v>
      </c>
      <c r="M2956" s="4">
        <v>82664.679999999993</v>
      </c>
      <c r="N2956" s="32">
        <f>Table2[[#This Row],[Price]]*Table2[[#This Row],[Quantity Sold]]</f>
        <v>82664.679999999993</v>
      </c>
      <c r="O2956" s="1">
        <f t="shared" si="377"/>
        <v>2023</v>
      </c>
      <c r="P2956" s="1" t="str">
        <f t="shared" si="378"/>
        <v>MEN</v>
      </c>
      <c r="Q2956" s="1" t="str">
        <f t="shared" si="376"/>
        <v>Men_Shirts</v>
      </c>
      <c r="T2956" s="1" t="str">
        <f t="shared" si="379"/>
        <v>HIGH PRICE</v>
      </c>
      <c r="U2956" t="str">
        <f t="shared" si="383"/>
        <v>Discounted</v>
      </c>
      <c r="V2956" t="str">
        <f t="shared" si="380"/>
        <v>Other</v>
      </c>
      <c r="W2956" s="1" t="b">
        <f t="shared" si="381"/>
        <v>0</v>
      </c>
      <c r="X2956" t="b">
        <f t="shared" si="382"/>
        <v>0</v>
      </c>
    </row>
    <row r="2957" spans="1:24" ht="28.8" x14ac:dyDescent="0.3">
      <c r="A2957" s="2" t="s">
        <v>2930</v>
      </c>
      <c r="B2957" s="3" t="s">
        <v>4376</v>
      </c>
      <c r="C2957" s="3" t="s">
        <v>7407</v>
      </c>
      <c r="D2957" s="3" t="s">
        <v>7418</v>
      </c>
      <c r="E2957" s="3" t="s">
        <v>7426</v>
      </c>
      <c r="F2957" s="3" t="s">
        <v>7431</v>
      </c>
      <c r="G2957" s="3">
        <v>13685.04</v>
      </c>
      <c r="H2957" s="3">
        <v>2</v>
      </c>
      <c r="I2957" s="8" t="s">
        <v>7685</v>
      </c>
      <c r="J2957" s="3" t="s">
        <v>8162</v>
      </c>
      <c r="K2957" s="3" t="s">
        <v>8167</v>
      </c>
      <c r="L2957" s="3" t="s">
        <v>8169</v>
      </c>
      <c r="M2957" s="4">
        <v>21896.23</v>
      </c>
      <c r="N2957" s="32">
        <f>Table2[[#This Row],[Price]]*Table2[[#This Row],[Quantity Sold]]</f>
        <v>27370.080000000002</v>
      </c>
      <c r="O2957" s="1">
        <f t="shared" si="377"/>
        <v>2023</v>
      </c>
      <c r="P2957" s="1" t="str">
        <f t="shared" si="378"/>
        <v>KIDS</v>
      </c>
      <c r="Q2957" s="1" t="str">
        <f t="shared" si="376"/>
        <v>Kids_Sweaters</v>
      </c>
      <c r="T2957" s="1" t="str">
        <f t="shared" si="379"/>
        <v>HIGH PRICE</v>
      </c>
      <c r="U2957" t="str">
        <f t="shared" si="383"/>
        <v>No Discount</v>
      </c>
      <c r="V2957" t="str">
        <f t="shared" si="380"/>
        <v>Other</v>
      </c>
      <c r="W2957" s="1" t="b">
        <f t="shared" si="381"/>
        <v>0</v>
      </c>
      <c r="X2957" t="b">
        <f t="shared" si="382"/>
        <v>1</v>
      </c>
    </row>
    <row r="2958" spans="1:24" x14ac:dyDescent="0.3">
      <c r="A2958" s="2" t="s">
        <v>2931</v>
      </c>
      <c r="B2958" s="3" t="s">
        <v>6578</v>
      </c>
      <c r="C2958" s="3" t="s">
        <v>7405</v>
      </c>
      <c r="D2958" s="3" t="s">
        <v>7411</v>
      </c>
      <c r="E2958" s="3" t="s">
        <v>7424</v>
      </c>
      <c r="F2958" s="3" t="s">
        <v>7428</v>
      </c>
      <c r="G2958" s="3">
        <v>12760.42</v>
      </c>
      <c r="H2958" s="3">
        <v>12</v>
      </c>
      <c r="I2958" s="8" t="s">
        <v>8011</v>
      </c>
      <c r="J2958" s="3" t="s">
        <v>8163</v>
      </c>
      <c r="K2958" s="3" t="s">
        <v>8168</v>
      </c>
      <c r="L2958" s="3" t="s">
        <v>8170</v>
      </c>
      <c r="M2958" s="4">
        <v>153125.04</v>
      </c>
      <c r="N2958" s="32">
        <f>Table2[[#This Row],[Price]]*Table2[[#This Row],[Quantity Sold]]</f>
        <v>153125.04</v>
      </c>
      <c r="O2958" s="1">
        <f t="shared" si="377"/>
        <v>2023</v>
      </c>
      <c r="P2958" s="1" t="str">
        <f t="shared" si="378"/>
        <v>MEN</v>
      </c>
      <c r="Q2958" s="1" t="str">
        <f t="shared" si="376"/>
        <v>Men_Pants</v>
      </c>
      <c r="T2958" s="1" t="str">
        <f t="shared" si="379"/>
        <v>HIGH PRICE</v>
      </c>
      <c r="U2958" t="str">
        <f t="shared" si="383"/>
        <v>Discounted</v>
      </c>
      <c r="V2958" t="str">
        <f t="shared" si="380"/>
        <v>Other</v>
      </c>
      <c r="W2958" s="1" t="b">
        <f t="shared" si="381"/>
        <v>1</v>
      </c>
      <c r="X2958" t="b">
        <f t="shared" si="382"/>
        <v>0</v>
      </c>
    </row>
    <row r="2959" spans="1:24" ht="28.8" x14ac:dyDescent="0.3">
      <c r="A2959" s="2" t="s">
        <v>2932</v>
      </c>
      <c r="B2959" s="3" t="s">
        <v>6579</v>
      </c>
      <c r="C2959" s="3" t="s">
        <v>7408</v>
      </c>
      <c r="D2959" s="3" t="s">
        <v>7422</v>
      </c>
      <c r="E2959" s="3" t="s">
        <v>7425</v>
      </c>
      <c r="F2959" s="3" t="s">
        <v>7432</v>
      </c>
      <c r="G2959" s="3">
        <v>5180.8599999999997</v>
      </c>
      <c r="H2959" s="3">
        <v>14</v>
      </c>
      <c r="I2959" s="8" t="s">
        <v>8045</v>
      </c>
      <c r="J2959" s="3" t="s">
        <v>8162</v>
      </c>
      <c r="K2959" s="3" t="s">
        <v>8168</v>
      </c>
      <c r="L2959" s="3" t="s">
        <v>8169</v>
      </c>
      <c r="M2959" s="4">
        <v>58025.3</v>
      </c>
      <c r="N2959" s="32">
        <f>Table2[[#This Row],[Price]]*Table2[[#This Row],[Quantity Sold]]</f>
        <v>72532.039999999994</v>
      </c>
      <c r="O2959" s="1">
        <f t="shared" si="377"/>
        <v>2023</v>
      </c>
      <c r="P2959" s="1" t="str">
        <f t="shared" si="378"/>
        <v>WOMEN</v>
      </c>
      <c r="Q2959" s="1" t="str">
        <f t="shared" si="376"/>
        <v>Women_Skirts</v>
      </c>
      <c r="T2959" s="1" t="str">
        <f t="shared" si="379"/>
        <v>LOW PRICE</v>
      </c>
      <c r="U2959" t="str">
        <f t="shared" si="383"/>
        <v>No Discount</v>
      </c>
      <c r="V2959" t="str">
        <f t="shared" si="380"/>
        <v>Other</v>
      </c>
      <c r="W2959" s="1" t="b">
        <f t="shared" si="381"/>
        <v>1</v>
      </c>
      <c r="X2959" t="b">
        <f t="shared" si="382"/>
        <v>1</v>
      </c>
    </row>
    <row r="2960" spans="1:24" ht="28.8" x14ac:dyDescent="0.3">
      <c r="A2960" s="2" t="s">
        <v>2933</v>
      </c>
      <c r="B2960" s="3" t="s">
        <v>6580</v>
      </c>
      <c r="C2960" s="3" t="s">
        <v>7407</v>
      </c>
      <c r="D2960" s="3" t="s">
        <v>7418</v>
      </c>
      <c r="E2960" s="3" t="s">
        <v>7424</v>
      </c>
      <c r="F2960" s="3" t="s">
        <v>7430</v>
      </c>
      <c r="G2960" s="3">
        <v>14070.99</v>
      </c>
      <c r="H2960" s="3">
        <v>11</v>
      </c>
      <c r="I2960" s="8" t="s">
        <v>7592</v>
      </c>
      <c r="J2960" s="3" t="s">
        <v>8166</v>
      </c>
      <c r="K2960" s="3" t="s">
        <v>8168</v>
      </c>
      <c r="L2960" s="3" t="s">
        <v>8169</v>
      </c>
      <c r="M2960" s="4">
        <v>123824.38</v>
      </c>
      <c r="N2960" s="32">
        <f>Table2[[#This Row],[Price]]*Table2[[#This Row],[Quantity Sold]]</f>
        <v>154780.88999999998</v>
      </c>
      <c r="O2960" s="1">
        <f t="shared" si="377"/>
        <v>2024</v>
      </c>
      <c r="P2960" s="1" t="str">
        <f t="shared" si="378"/>
        <v>KIDS</v>
      </c>
      <c r="Q2960" s="1" t="str">
        <f t="shared" si="376"/>
        <v>Kids_Sweaters</v>
      </c>
      <c r="T2960" s="1" t="str">
        <f t="shared" si="379"/>
        <v>HIGH PRICE</v>
      </c>
      <c r="U2960" t="str">
        <f t="shared" si="383"/>
        <v>No Discount</v>
      </c>
      <c r="V2960" t="str">
        <f t="shared" si="380"/>
        <v>Other</v>
      </c>
      <c r="W2960" s="1" t="b">
        <f t="shared" si="381"/>
        <v>1</v>
      </c>
      <c r="X2960" t="b">
        <f t="shared" si="382"/>
        <v>1</v>
      </c>
    </row>
    <row r="2961" spans="1:24" ht="28.8" x14ac:dyDescent="0.3">
      <c r="A2961" s="2" t="s">
        <v>2934</v>
      </c>
      <c r="B2961" s="3" t="s">
        <v>6581</v>
      </c>
      <c r="C2961" s="3" t="s">
        <v>7408</v>
      </c>
      <c r="D2961" s="3" t="s">
        <v>7420</v>
      </c>
      <c r="E2961" s="3" t="s">
        <v>7425</v>
      </c>
      <c r="F2961" s="3" t="s">
        <v>7430</v>
      </c>
      <c r="G2961" s="3">
        <v>11560.24</v>
      </c>
      <c r="H2961" s="3">
        <v>18</v>
      </c>
      <c r="I2961" s="8" t="s">
        <v>7447</v>
      </c>
      <c r="J2961" s="3" t="s">
        <v>8163</v>
      </c>
      <c r="K2961" s="3" t="s">
        <v>8168</v>
      </c>
      <c r="L2961" s="3" t="s">
        <v>8170</v>
      </c>
      <c r="M2961" s="4">
        <v>208084.32</v>
      </c>
      <c r="N2961" s="32">
        <f>Table2[[#This Row],[Price]]*Table2[[#This Row],[Quantity Sold]]</f>
        <v>208084.32</v>
      </c>
      <c r="O2961" s="1">
        <f t="shared" si="377"/>
        <v>2023</v>
      </c>
      <c r="P2961" s="1" t="str">
        <f t="shared" si="378"/>
        <v>WOMEN</v>
      </c>
      <c r="Q2961" s="1" t="str">
        <f t="shared" si="376"/>
        <v>Women_Tops</v>
      </c>
      <c r="T2961" s="1" t="str">
        <f t="shared" si="379"/>
        <v>HIGH PRICE</v>
      </c>
      <c r="U2961" t="str">
        <f t="shared" si="383"/>
        <v>No Discount</v>
      </c>
      <c r="V2961" t="str">
        <f t="shared" si="380"/>
        <v>Other</v>
      </c>
      <c r="W2961" s="1" t="b">
        <f t="shared" si="381"/>
        <v>1</v>
      </c>
      <c r="X2961" t="b">
        <f t="shared" si="382"/>
        <v>0</v>
      </c>
    </row>
    <row r="2962" spans="1:24" ht="28.8" x14ac:dyDescent="0.3">
      <c r="A2962" s="2" t="s">
        <v>2935</v>
      </c>
      <c r="B2962" s="3" t="s">
        <v>6582</v>
      </c>
      <c r="C2962" s="3" t="s">
        <v>7408</v>
      </c>
      <c r="D2962" s="3" t="s">
        <v>7420</v>
      </c>
      <c r="E2962" s="3" t="s">
        <v>7427</v>
      </c>
      <c r="F2962" s="3" t="s">
        <v>7430</v>
      </c>
      <c r="G2962" s="3">
        <v>7980.45</v>
      </c>
      <c r="H2962" s="3">
        <v>7</v>
      </c>
      <c r="I2962" s="8" t="s">
        <v>7619</v>
      </c>
      <c r="J2962" s="3" t="s">
        <v>8165</v>
      </c>
      <c r="K2962" s="3" t="s">
        <v>8168</v>
      </c>
      <c r="L2962" s="3" t="s">
        <v>8170</v>
      </c>
      <c r="M2962" s="4">
        <v>55863.15</v>
      </c>
      <c r="N2962" s="32">
        <f>Table2[[#This Row],[Price]]*Table2[[#This Row],[Quantity Sold]]</f>
        <v>55863.15</v>
      </c>
      <c r="O2962" s="1">
        <f t="shared" si="377"/>
        <v>2023</v>
      </c>
      <c r="P2962" s="1" t="str">
        <f t="shared" si="378"/>
        <v>WOMEN</v>
      </c>
      <c r="Q2962" s="1" t="str">
        <f t="shared" ref="Q2962:Q3025" si="384">CONCATENATE(C2962, "_",D2962)</f>
        <v>Women_Tops</v>
      </c>
      <c r="T2962" s="1" t="str">
        <f t="shared" si="379"/>
        <v>LOW PRICE</v>
      </c>
      <c r="U2962" t="str">
        <f t="shared" si="383"/>
        <v>No Discount</v>
      </c>
      <c r="V2962" t="str">
        <f t="shared" si="380"/>
        <v>Other</v>
      </c>
      <c r="W2962" s="1" t="b">
        <f t="shared" si="381"/>
        <v>0</v>
      </c>
      <c r="X2962" t="b">
        <f t="shared" si="382"/>
        <v>0</v>
      </c>
    </row>
    <row r="2963" spans="1:24" ht="28.8" x14ac:dyDescent="0.3">
      <c r="A2963" s="2" t="s">
        <v>2936</v>
      </c>
      <c r="B2963" s="3" t="s">
        <v>6583</v>
      </c>
      <c r="C2963" s="3" t="s">
        <v>7406</v>
      </c>
      <c r="D2963" s="3" t="s">
        <v>7412</v>
      </c>
      <c r="E2963" s="3" t="s">
        <v>7426</v>
      </c>
      <c r="F2963" s="3" t="s">
        <v>7434</v>
      </c>
      <c r="G2963" s="3">
        <v>8246.8799999999992</v>
      </c>
      <c r="H2963" s="3">
        <v>2</v>
      </c>
      <c r="I2963" s="8" t="s">
        <v>7722</v>
      </c>
      <c r="J2963" s="3" t="s">
        <v>8165</v>
      </c>
      <c r="K2963" s="3" t="s">
        <v>8168</v>
      </c>
      <c r="L2963" s="3" t="s">
        <v>8170</v>
      </c>
      <c r="M2963" s="4">
        <v>16493.759999999998</v>
      </c>
      <c r="N2963" s="32">
        <f>Table2[[#This Row],[Price]]*Table2[[#This Row],[Quantity Sold]]</f>
        <v>16493.759999999998</v>
      </c>
      <c r="O2963" s="1">
        <f t="shared" si="377"/>
        <v>2024</v>
      </c>
      <c r="P2963" s="1" t="str">
        <f t="shared" si="378"/>
        <v>ACCESSORIES</v>
      </c>
      <c r="Q2963" s="1" t="str">
        <f t="shared" si="384"/>
        <v>Accessories_Hats</v>
      </c>
      <c r="T2963" s="1" t="str">
        <f t="shared" si="379"/>
        <v>LOW PRICE</v>
      </c>
      <c r="U2963" t="str">
        <f t="shared" si="383"/>
        <v>No Discount</v>
      </c>
      <c r="V2963" t="str">
        <f t="shared" si="380"/>
        <v>Other</v>
      </c>
      <c r="W2963" s="1" t="b">
        <f t="shared" si="381"/>
        <v>0</v>
      </c>
      <c r="X2963" t="b">
        <f t="shared" si="382"/>
        <v>0</v>
      </c>
    </row>
    <row r="2964" spans="1:24" x14ac:dyDescent="0.3">
      <c r="A2964" s="2" t="s">
        <v>2937</v>
      </c>
      <c r="B2964" s="3" t="s">
        <v>6584</v>
      </c>
      <c r="C2964" s="3" t="s">
        <v>7405</v>
      </c>
      <c r="D2964" s="3" t="s">
        <v>7410</v>
      </c>
      <c r="E2964" s="3" t="s">
        <v>7423</v>
      </c>
      <c r="F2964" s="3" t="s">
        <v>7429</v>
      </c>
      <c r="G2964" s="3">
        <v>12362.85</v>
      </c>
      <c r="H2964" s="3">
        <v>15</v>
      </c>
      <c r="I2964" s="8" t="s">
        <v>7897</v>
      </c>
      <c r="J2964" s="3" t="s">
        <v>8164</v>
      </c>
      <c r="K2964" s="3" t="s">
        <v>8167</v>
      </c>
      <c r="L2964" s="3" t="s">
        <v>8170</v>
      </c>
      <c r="M2964" s="4">
        <v>185442.75</v>
      </c>
      <c r="N2964" s="32">
        <f>Table2[[#This Row],[Price]]*Table2[[#This Row],[Quantity Sold]]</f>
        <v>185442.75</v>
      </c>
      <c r="O2964" s="1">
        <f t="shared" si="377"/>
        <v>2023</v>
      </c>
      <c r="P2964" s="1" t="str">
        <f t="shared" si="378"/>
        <v>MEN</v>
      </c>
      <c r="Q2964" s="1" t="str">
        <f t="shared" si="384"/>
        <v>Men_Shirts</v>
      </c>
      <c r="T2964" s="1" t="str">
        <f t="shared" si="379"/>
        <v>HIGH PRICE</v>
      </c>
      <c r="U2964" t="str">
        <f t="shared" si="383"/>
        <v>Discounted</v>
      </c>
      <c r="V2964" t="str">
        <f t="shared" si="380"/>
        <v>Other</v>
      </c>
      <c r="W2964" s="1" t="b">
        <f t="shared" si="381"/>
        <v>1</v>
      </c>
      <c r="X2964" t="b">
        <f t="shared" si="382"/>
        <v>0</v>
      </c>
    </row>
    <row r="2965" spans="1:24" ht="28.8" x14ac:dyDescent="0.3">
      <c r="A2965" s="2" t="s">
        <v>2938</v>
      </c>
      <c r="B2965" s="3" t="s">
        <v>5712</v>
      </c>
      <c r="C2965" s="3" t="s">
        <v>7408</v>
      </c>
      <c r="D2965" s="3" t="s">
        <v>7422</v>
      </c>
      <c r="E2965" s="3" t="s">
        <v>7425</v>
      </c>
      <c r="F2965" s="3" t="s">
        <v>7429</v>
      </c>
      <c r="G2965" s="3">
        <v>9711</v>
      </c>
      <c r="H2965" s="3">
        <v>19</v>
      </c>
      <c r="I2965" s="8" t="s">
        <v>7838</v>
      </c>
      <c r="J2965" s="3" t="s">
        <v>8166</v>
      </c>
      <c r="K2965" s="3" t="s">
        <v>8167</v>
      </c>
      <c r="L2965" s="3" t="s">
        <v>8169</v>
      </c>
      <c r="M2965" s="4">
        <v>147607.20000000001</v>
      </c>
      <c r="N2965" s="32">
        <f>Table2[[#This Row],[Price]]*Table2[[#This Row],[Quantity Sold]]</f>
        <v>184509</v>
      </c>
      <c r="O2965" s="1">
        <f t="shared" si="377"/>
        <v>2022</v>
      </c>
      <c r="P2965" s="1" t="str">
        <f t="shared" si="378"/>
        <v>WOMEN</v>
      </c>
      <c r="Q2965" s="1" t="str">
        <f t="shared" si="384"/>
        <v>Women_Skirts</v>
      </c>
      <c r="T2965" s="1" t="str">
        <f t="shared" si="379"/>
        <v>LOW PRICE</v>
      </c>
      <c r="U2965" t="str">
        <f t="shared" si="383"/>
        <v>No Discount</v>
      </c>
      <c r="V2965" t="str">
        <f t="shared" si="380"/>
        <v>Other</v>
      </c>
      <c r="W2965" s="1" t="b">
        <f t="shared" si="381"/>
        <v>1</v>
      </c>
      <c r="X2965" t="b">
        <f t="shared" si="382"/>
        <v>1</v>
      </c>
    </row>
    <row r="2966" spans="1:24" x14ac:dyDescent="0.3">
      <c r="A2966" s="2" t="s">
        <v>2939</v>
      </c>
      <c r="B2966" s="3" t="s">
        <v>6585</v>
      </c>
      <c r="C2966" s="3" t="s">
        <v>7405</v>
      </c>
      <c r="D2966" s="3" t="s">
        <v>7411</v>
      </c>
      <c r="E2966" s="3" t="s">
        <v>7423</v>
      </c>
      <c r="F2966" s="3" t="s">
        <v>7429</v>
      </c>
      <c r="G2966" s="3">
        <v>8855.27</v>
      </c>
      <c r="H2966" s="3">
        <v>11</v>
      </c>
      <c r="I2966" s="8" t="s">
        <v>7926</v>
      </c>
      <c r="J2966" s="3" t="s">
        <v>8164</v>
      </c>
      <c r="K2966" s="3" t="s">
        <v>8168</v>
      </c>
      <c r="L2966" s="3" t="s">
        <v>8170</v>
      </c>
      <c r="M2966" s="4">
        <v>97407.97</v>
      </c>
      <c r="N2966" s="32">
        <f>Table2[[#This Row],[Price]]*Table2[[#This Row],[Quantity Sold]]</f>
        <v>97407.97</v>
      </c>
      <c r="O2966" s="1">
        <f t="shared" si="377"/>
        <v>2023</v>
      </c>
      <c r="P2966" s="1" t="str">
        <f t="shared" si="378"/>
        <v>MEN</v>
      </c>
      <c r="Q2966" s="1" t="str">
        <f t="shared" si="384"/>
        <v>Men_Pants</v>
      </c>
      <c r="T2966" s="1" t="str">
        <f t="shared" si="379"/>
        <v>LOW PRICE</v>
      </c>
      <c r="U2966" t="str">
        <f t="shared" si="383"/>
        <v>No Discount</v>
      </c>
      <c r="V2966" t="str">
        <f t="shared" si="380"/>
        <v>Other</v>
      </c>
      <c r="W2966" s="1" t="b">
        <f t="shared" si="381"/>
        <v>1</v>
      </c>
      <c r="X2966" t="b">
        <f t="shared" si="382"/>
        <v>0</v>
      </c>
    </row>
    <row r="2967" spans="1:24" x14ac:dyDescent="0.3">
      <c r="A2967" s="2" t="s">
        <v>2940</v>
      </c>
      <c r="B2967" s="3" t="s">
        <v>6586</v>
      </c>
      <c r="C2967" s="3" t="s">
        <v>7405</v>
      </c>
      <c r="D2967" s="3" t="s">
        <v>7409</v>
      </c>
      <c r="E2967" s="3" t="s">
        <v>7426</v>
      </c>
      <c r="F2967" s="3" t="s">
        <v>7434</v>
      </c>
      <c r="G2967" s="3">
        <v>8422.84</v>
      </c>
      <c r="H2967" s="3">
        <v>17</v>
      </c>
      <c r="I2967" s="8" t="s">
        <v>7493</v>
      </c>
      <c r="J2967" s="3" t="s">
        <v>8165</v>
      </c>
      <c r="K2967" s="3" t="s">
        <v>8168</v>
      </c>
      <c r="L2967" s="3" t="s">
        <v>8170</v>
      </c>
      <c r="M2967" s="4">
        <v>143188.28</v>
      </c>
      <c r="N2967" s="32">
        <f>Table2[[#This Row],[Price]]*Table2[[#This Row],[Quantity Sold]]</f>
        <v>143188.28</v>
      </c>
      <c r="O2967" s="1">
        <f t="shared" si="377"/>
        <v>2024</v>
      </c>
      <c r="P2967" s="1" t="str">
        <f t="shared" si="378"/>
        <v>MEN</v>
      </c>
      <c r="Q2967" s="1" t="str">
        <f t="shared" si="384"/>
        <v>Men_Jackets</v>
      </c>
      <c r="T2967" s="1" t="str">
        <f t="shared" si="379"/>
        <v>LOW PRICE</v>
      </c>
      <c r="U2967" t="str">
        <f t="shared" si="383"/>
        <v>No Discount</v>
      </c>
      <c r="V2967" t="str">
        <f t="shared" si="380"/>
        <v>Other</v>
      </c>
      <c r="W2967" s="1" t="b">
        <f t="shared" si="381"/>
        <v>1</v>
      </c>
      <c r="X2967" t="b">
        <f t="shared" si="382"/>
        <v>0</v>
      </c>
    </row>
    <row r="2968" spans="1:24" x14ac:dyDescent="0.3">
      <c r="A2968" s="2" t="s">
        <v>2941</v>
      </c>
      <c r="B2968" s="3" t="s">
        <v>6587</v>
      </c>
      <c r="C2968" s="3" t="s">
        <v>7405</v>
      </c>
      <c r="D2968" s="3" t="s">
        <v>7410</v>
      </c>
      <c r="E2968" s="3" t="s">
        <v>7427</v>
      </c>
      <c r="F2968" s="3" t="s">
        <v>7428</v>
      </c>
      <c r="G2968" s="3">
        <v>15896.16</v>
      </c>
      <c r="H2968" s="3">
        <v>18</v>
      </c>
      <c r="I2968" s="8" t="s">
        <v>8124</v>
      </c>
      <c r="J2968" s="3" t="s">
        <v>8162</v>
      </c>
      <c r="K2968" s="3" t="s">
        <v>8168</v>
      </c>
      <c r="L2968" s="3" t="s">
        <v>8169</v>
      </c>
      <c r="M2968" s="4">
        <v>228904.87</v>
      </c>
      <c r="N2968" s="32">
        <f>Table2[[#This Row],[Price]]*Table2[[#This Row],[Quantity Sold]]</f>
        <v>286130.88</v>
      </c>
      <c r="O2968" s="1">
        <f t="shared" si="377"/>
        <v>2024</v>
      </c>
      <c r="P2968" s="1" t="str">
        <f t="shared" si="378"/>
        <v>MEN</v>
      </c>
      <c r="Q2968" s="1" t="str">
        <f t="shared" si="384"/>
        <v>Men_Shirts</v>
      </c>
      <c r="T2968" s="1" t="str">
        <f t="shared" si="379"/>
        <v>HIGH PRICE</v>
      </c>
      <c r="U2968" t="str">
        <f t="shared" si="383"/>
        <v>Discounted</v>
      </c>
      <c r="V2968" t="str">
        <f t="shared" si="380"/>
        <v>Men's Discounted Item</v>
      </c>
      <c r="W2968" s="1" t="b">
        <f t="shared" si="381"/>
        <v>1</v>
      </c>
      <c r="X2968" t="b">
        <f t="shared" si="382"/>
        <v>1</v>
      </c>
    </row>
    <row r="2969" spans="1:24" x14ac:dyDescent="0.3">
      <c r="A2969" s="2" t="s">
        <v>2942</v>
      </c>
      <c r="B2969" s="3" t="s">
        <v>6588</v>
      </c>
      <c r="C2969" s="3" t="s">
        <v>7407</v>
      </c>
      <c r="D2969" s="3" t="s">
        <v>7417</v>
      </c>
      <c r="E2969" s="3" t="s">
        <v>7423</v>
      </c>
      <c r="F2969" s="3" t="s">
        <v>7429</v>
      </c>
      <c r="G2969" s="3">
        <v>9747.52</v>
      </c>
      <c r="H2969" s="3">
        <v>2</v>
      </c>
      <c r="I2969" s="8" t="s">
        <v>7815</v>
      </c>
      <c r="J2969" s="3" t="s">
        <v>8164</v>
      </c>
      <c r="K2969" s="3" t="s">
        <v>8167</v>
      </c>
      <c r="L2969" s="3" t="s">
        <v>8169</v>
      </c>
      <c r="M2969" s="4">
        <v>15595.7</v>
      </c>
      <c r="N2969" s="32">
        <f>Table2[[#This Row],[Price]]*Table2[[#This Row],[Quantity Sold]]</f>
        <v>19495.04</v>
      </c>
      <c r="O2969" s="1">
        <f t="shared" si="377"/>
        <v>2023</v>
      </c>
      <c r="P2969" s="1" t="str">
        <f t="shared" si="378"/>
        <v>KIDS</v>
      </c>
      <c r="Q2969" s="1" t="str">
        <f t="shared" si="384"/>
        <v>Kids_Shoes</v>
      </c>
      <c r="T2969" s="1" t="str">
        <f t="shared" si="379"/>
        <v>LOW PRICE</v>
      </c>
      <c r="U2969" t="str">
        <f t="shared" si="383"/>
        <v>No Discount</v>
      </c>
      <c r="V2969" t="str">
        <f t="shared" si="380"/>
        <v>Other</v>
      </c>
      <c r="W2969" s="1" t="b">
        <f t="shared" si="381"/>
        <v>0</v>
      </c>
      <c r="X2969" t="b">
        <f t="shared" si="382"/>
        <v>1</v>
      </c>
    </row>
    <row r="2970" spans="1:24" x14ac:dyDescent="0.3">
      <c r="A2970" s="2" t="s">
        <v>2943</v>
      </c>
      <c r="B2970" s="3" t="s">
        <v>6589</v>
      </c>
      <c r="C2970" s="3" t="s">
        <v>7405</v>
      </c>
      <c r="D2970" s="3" t="s">
        <v>7409</v>
      </c>
      <c r="E2970" s="3" t="s">
        <v>7426</v>
      </c>
      <c r="F2970" s="3" t="s">
        <v>7433</v>
      </c>
      <c r="G2970" s="3">
        <v>1757.94</v>
      </c>
      <c r="H2970" s="3">
        <v>2</v>
      </c>
      <c r="I2970" s="8" t="s">
        <v>7949</v>
      </c>
      <c r="J2970" s="3" t="s">
        <v>8162</v>
      </c>
      <c r="K2970" s="3" t="s">
        <v>8167</v>
      </c>
      <c r="L2970" s="3" t="s">
        <v>8170</v>
      </c>
      <c r="M2970" s="4">
        <v>3515.88</v>
      </c>
      <c r="N2970" s="32">
        <f>Table2[[#This Row],[Price]]*Table2[[#This Row],[Quantity Sold]]</f>
        <v>3515.88</v>
      </c>
      <c r="O2970" s="1">
        <f t="shared" si="377"/>
        <v>2024</v>
      </c>
      <c r="P2970" s="1" t="str">
        <f t="shared" si="378"/>
        <v>MEN</v>
      </c>
      <c r="Q2970" s="1" t="str">
        <f t="shared" si="384"/>
        <v>Men_Jackets</v>
      </c>
      <c r="T2970" s="1" t="str">
        <f t="shared" si="379"/>
        <v>LOW PRICE</v>
      </c>
      <c r="U2970" t="str">
        <f t="shared" si="383"/>
        <v>No Discount</v>
      </c>
      <c r="V2970" t="str">
        <f t="shared" si="380"/>
        <v>Other</v>
      </c>
      <c r="W2970" s="1" t="b">
        <f t="shared" si="381"/>
        <v>0</v>
      </c>
      <c r="X2970" t="b">
        <f t="shared" si="382"/>
        <v>0</v>
      </c>
    </row>
    <row r="2971" spans="1:24" ht="28.8" x14ac:dyDescent="0.3">
      <c r="A2971" s="2" t="s">
        <v>2944</v>
      </c>
      <c r="B2971" s="3" t="s">
        <v>6590</v>
      </c>
      <c r="C2971" s="3" t="s">
        <v>7406</v>
      </c>
      <c r="D2971" s="3" t="s">
        <v>7412</v>
      </c>
      <c r="E2971" s="3" t="s">
        <v>7426</v>
      </c>
      <c r="F2971" s="3" t="s">
        <v>7434</v>
      </c>
      <c r="G2971" s="3">
        <v>15502.74</v>
      </c>
      <c r="H2971" s="3">
        <v>2</v>
      </c>
      <c r="I2971" s="8" t="s">
        <v>7513</v>
      </c>
      <c r="J2971" s="3" t="s">
        <v>8164</v>
      </c>
      <c r="K2971" s="3" t="s">
        <v>8168</v>
      </c>
      <c r="L2971" s="3" t="s">
        <v>8170</v>
      </c>
      <c r="M2971" s="4">
        <v>31005.48</v>
      </c>
      <c r="N2971" s="32">
        <f>Table2[[#This Row],[Price]]*Table2[[#This Row],[Quantity Sold]]</f>
        <v>31005.48</v>
      </c>
      <c r="O2971" s="1">
        <f t="shared" si="377"/>
        <v>2024</v>
      </c>
      <c r="P2971" s="1" t="str">
        <f t="shared" si="378"/>
        <v>ACCESSORIES</v>
      </c>
      <c r="Q2971" s="1" t="str">
        <f t="shared" si="384"/>
        <v>Accessories_Hats</v>
      </c>
      <c r="T2971" s="1" t="str">
        <f t="shared" si="379"/>
        <v>HIGH PRICE</v>
      </c>
      <c r="U2971" t="str">
        <f t="shared" si="383"/>
        <v>No Discount</v>
      </c>
      <c r="V2971" t="str">
        <f t="shared" si="380"/>
        <v>Other</v>
      </c>
      <c r="W2971" s="1" t="b">
        <f t="shared" si="381"/>
        <v>0</v>
      </c>
      <c r="X2971" t="b">
        <f t="shared" si="382"/>
        <v>0</v>
      </c>
    </row>
    <row r="2972" spans="1:24" ht="28.8" x14ac:dyDescent="0.3">
      <c r="A2972" s="2" t="s">
        <v>2945</v>
      </c>
      <c r="B2972" s="3" t="s">
        <v>6591</v>
      </c>
      <c r="C2972" s="3" t="s">
        <v>7408</v>
      </c>
      <c r="D2972" s="3" t="s">
        <v>7419</v>
      </c>
      <c r="E2972" s="3" t="s">
        <v>7427</v>
      </c>
      <c r="F2972" s="3" t="s">
        <v>7433</v>
      </c>
      <c r="G2972" s="3">
        <v>15423.06</v>
      </c>
      <c r="H2972" s="3">
        <v>14</v>
      </c>
      <c r="I2972" s="8" t="s">
        <v>7637</v>
      </c>
      <c r="J2972" s="3" t="s">
        <v>8166</v>
      </c>
      <c r="K2972" s="3" t="s">
        <v>8168</v>
      </c>
      <c r="L2972" s="3" t="s">
        <v>8169</v>
      </c>
      <c r="M2972" s="4">
        <v>172737.94</v>
      </c>
      <c r="N2972" s="32">
        <f>Table2[[#This Row],[Price]]*Table2[[#This Row],[Quantity Sold]]</f>
        <v>215922.84</v>
      </c>
      <c r="O2972" s="1">
        <f t="shared" si="377"/>
        <v>2023</v>
      </c>
      <c r="P2972" s="1" t="str">
        <f t="shared" si="378"/>
        <v>WOMEN</v>
      </c>
      <c r="Q2972" s="1" t="str">
        <f t="shared" si="384"/>
        <v>Women_Dresses</v>
      </c>
      <c r="T2972" s="1" t="str">
        <f t="shared" si="379"/>
        <v>HIGH PRICE</v>
      </c>
      <c r="U2972" t="str">
        <f t="shared" si="383"/>
        <v>No Discount</v>
      </c>
      <c r="V2972" t="str">
        <f t="shared" si="380"/>
        <v>Other</v>
      </c>
      <c r="W2972" s="1" t="b">
        <f t="shared" si="381"/>
        <v>1</v>
      </c>
      <c r="X2972" t="b">
        <f t="shared" si="382"/>
        <v>1</v>
      </c>
    </row>
    <row r="2973" spans="1:24" ht="28.8" x14ac:dyDescent="0.3">
      <c r="A2973" s="2" t="s">
        <v>2946</v>
      </c>
      <c r="B2973" s="3" t="s">
        <v>6592</v>
      </c>
      <c r="C2973" s="3" t="s">
        <v>7406</v>
      </c>
      <c r="D2973" s="3" t="s">
        <v>7416</v>
      </c>
      <c r="E2973" s="3" t="s">
        <v>7423</v>
      </c>
      <c r="F2973" s="3" t="s">
        <v>7432</v>
      </c>
      <c r="G2973" s="3">
        <v>11804.26</v>
      </c>
      <c r="H2973" s="3">
        <v>2</v>
      </c>
      <c r="I2973" s="8" t="s">
        <v>8014</v>
      </c>
      <c r="J2973" s="3" t="s">
        <v>8165</v>
      </c>
      <c r="K2973" s="3" t="s">
        <v>8168</v>
      </c>
      <c r="L2973" s="3" t="s">
        <v>8170</v>
      </c>
      <c r="M2973" s="4">
        <v>23608.52</v>
      </c>
      <c r="N2973" s="32">
        <f>Table2[[#This Row],[Price]]*Table2[[#This Row],[Quantity Sold]]</f>
        <v>23608.52</v>
      </c>
      <c r="O2973" s="1">
        <f t="shared" si="377"/>
        <v>2023</v>
      </c>
      <c r="P2973" s="1" t="str">
        <f t="shared" si="378"/>
        <v>ACCESSORIES</v>
      </c>
      <c r="Q2973" s="1" t="str">
        <f t="shared" si="384"/>
        <v>Accessories_Belts</v>
      </c>
      <c r="T2973" s="1" t="str">
        <f t="shared" si="379"/>
        <v>HIGH PRICE</v>
      </c>
      <c r="U2973" t="str">
        <f t="shared" si="383"/>
        <v>Discounted</v>
      </c>
      <c r="V2973" t="str">
        <f t="shared" si="380"/>
        <v>Other</v>
      </c>
      <c r="W2973" s="1" t="b">
        <f t="shared" si="381"/>
        <v>0</v>
      </c>
      <c r="X2973" t="b">
        <f t="shared" si="382"/>
        <v>0</v>
      </c>
    </row>
    <row r="2974" spans="1:24" x14ac:dyDescent="0.3">
      <c r="A2974" s="2" t="s">
        <v>2947</v>
      </c>
      <c r="B2974" s="3" t="s">
        <v>6593</v>
      </c>
      <c r="C2974" s="3" t="s">
        <v>7405</v>
      </c>
      <c r="D2974" s="3" t="s">
        <v>7409</v>
      </c>
      <c r="E2974" s="3" t="s">
        <v>7425</v>
      </c>
      <c r="F2974" s="3" t="s">
        <v>7431</v>
      </c>
      <c r="G2974" s="3">
        <v>2774.69</v>
      </c>
      <c r="H2974" s="3">
        <v>18</v>
      </c>
      <c r="I2974" s="8" t="s">
        <v>7670</v>
      </c>
      <c r="J2974" s="3" t="s">
        <v>8166</v>
      </c>
      <c r="K2974" s="3" t="s">
        <v>8168</v>
      </c>
      <c r="L2974" s="3" t="s">
        <v>8170</v>
      </c>
      <c r="M2974" s="4">
        <v>49944.42</v>
      </c>
      <c r="N2974" s="32">
        <f>Table2[[#This Row],[Price]]*Table2[[#This Row],[Quantity Sold]]</f>
        <v>49944.42</v>
      </c>
      <c r="O2974" s="1">
        <f t="shared" si="377"/>
        <v>2024</v>
      </c>
      <c r="P2974" s="1" t="str">
        <f t="shared" si="378"/>
        <v>MEN</v>
      </c>
      <c r="Q2974" s="1" t="str">
        <f t="shared" si="384"/>
        <v>Men_Jackets</v>
      </c>
      <c r="T2974" s="1" t="str">
        <f t="shared" si="379"/>
        <v>LOW PRICE</v>
      </c>
      <c r="U2974" t="str">
        <f t="shared" si="383"/>
        <v>No Discount</v>
      </c>
      <c r="V2974" t="str">
        <f t="shared" si="380"/>
        <v>Other</v>
      </c>
      <c r="W2974" s="1" t="b">
        <f t="shared" si="381"/>
        <v>1</v>
      </c>
      <c r="X2974" t="b">
        <f t="shared" si="382"/>
        <v>0</v>
      </c>
    </row>
    <row r="2975" spans="1:24" ht="28.8" x14ac:dyDescent="0.3">
      <c r="A2975" s="2" t="s">
        <v>2948</v>
      </c>
      <c r="B2975" s="3" t="s">
        <v>6594</v>
      </c>
      <c r="C2975" s="3" t="s">
        <v>7408</v>
      </c>
      <c r="D2975" s="3" t="s">
        <v>7419</v>
      </c>
      <c r="E2975" s="3" t="s">
        <v>7424</v>
      </c>
      <c r="F2975" s="3" t="s">
        <v>7428</v>
      </c>
      <c r="G2975" s="3">
        <v>7134.68</v>
      </c>
      <c r="H2975" s="3">
        <v>3</v>
      </c>
      <c r="I2975" s="8" t="s">
        <v>7571</v>
      </c>
      <c r="J2975" s="3" t="s">
        <v>8163</v>
      </c>
      <c r="K2975" s="3" t="s">
        <v>8168</v>
      </c>
      <c r="L2975" s="3" t="s">
        <v>8170</v>
      </c>
      <c r="M2975" s="4">
        <v>21404.04</v>
      </c>
      <c r="N2975" s="32">
        <f>Table2[[#This Row],[Price]]*Table2[[#This Row],[Quantity Sold]]</f>
        <v>21404.04</v>
      </c>
      <c r="O2975" s="1">
        <f t="shared" si="377"/>
        <v>2022</v>
      </c>
      <c r="P2975" s="1" t="str">
        <f t="shared" si="378"/>
        <v>WOMEN</v>
      </c>
      <c r="Q2975" s="1" t="str">
        <f t="shared" si="384"/>
        <v>Women_Dresses</v>
      </c>
      <c r="T2975" s="1" t="str">
        <f t="shared" si="379"/>
        <v>LOW PRICE</v>
      </c>
      <c r="U2975" t="str">
        <f t="shared" si="383"/>
        <v>Discounted</v>
      </c>
      <c r="V2975" t="str">
        <f t="shared" si="380"/>
        <v>Other</v>
      </c>
      <c r="W2975" s="1" t="b">
        <f t="shared" si="381"/>
        <v>0</v>
      </c>
      <c r="X2975" t="b">
        <f t="shared" si="382"/>
        <v>0</v>
      </c>
    </row>
    <row r="2976" spans="1:24" ht="28.8" x14ac:dyDescent="0.3">
      <c r="A2976" s="2" t="s">
        <v>2949</v>
      </c>
      <c r="B2976" s="3" t="s">
        <v>5464</v>
      </c>
      <c r="C2976" s="3" t="s">
        <v>7407</v>
      </c>
      <c r="D2976" s="3" t="s">
        <v>7418</v>
      </c>
      <c r="E2976" s="3" t="s">
        <v>7424</v>
      </c>
      <c r="F2976" s="3" t="s">
        <v>7432</v>
      </c>
      <c r="G2976" s="3">
        <v>12952.15</v>
      </c>
      <c r="H2976" s="3">
        <v>9</v>
      </c>
      <c r="I2976" s="8" t="s">
        <v>7848</v>
      </c>
      <c r="J2976" s="3" t="s">
        <v>8165</v>
      </c>
      <c r="K2976" s="3" t="s">
        <v>8168</v>
      </c>
      <c r="L2976" s="3" t="s">
        <v>8170</v>
      </c>
      <c r="M2976" s="4">
        <v>116569.35</v>
      </c>
      <c r="N2976" s="32">
        <f>Table2[[#This Row],[Price]]*Table2[[#This Row],[Quantity Sold]]</f>
        <v>116569.34999999999</v>
      </c>
      <c r="O2976" s="1">
        <f t="shared" si="377"/>
        <v>2023</v>
      </c>
      <c r="P2976" s="1" t="str">
        <f t="shared" si="378"/>
        <v>KIDS</v>
      </c>
      <c r="Q2976" s="1" t="str">
        <f t="shared" si="384"/>
        <v>Kids_Sweaters</v>
      </c>
      <c r="T2976" s="1" t="str">
        <f t="shared" si="379"/>
        <v>HIGH PRICE</v>
      </c>
      <c r="U2976" t="str">
        <f t="shared" si="383"/>
        <v>Discounted</v>
      </c>
      <c r="V2976" t="str">
        <f t="shared" si="380"/>
        <v>Other</v>
      </c>
      <c r="W2976" s="1" t="b">
        <f t="shared" si="381"/>
        <v>0</v>
      </c>
      <c r="X2976" t="b">
        <f t="shared" si="382"/>
        <v>0</v>
      </c>
    </row>
    <row r="2977" spans="1:24" x14ac:dyDescent="0.3">
      <c r="A2977" s="2" t="s">
        <v>2950</v>
      </c>
      <c r="B2977" s="3" t="s">
        <v>6595</v>
      </c>
      <c r="C2977" s="3" t="s">
        <v>7405</v>
      </c>
      <c r="D2977" s="3" t="s">
        <v>7410</v>
      </c>
      <c r="E2977" s="3" t="s">
        <v>7424</v>
      </c>
      <c r="F2977" s="3" t="s">
        <v>7433</v>
      </c>
      <c r="G2977" s="3">
        <v>2063.38</v>
      </c>
      <c r="H2977" s="3">
        <v>12</v>
      </c>
      <c r="I2977" s="8" t="s">
        <v>7883</v>
      </c>
      <c r="J2977" s="3" t="s">
        <v>8166</v>
      </c>
      <c r="K2977" s="3" t="s">
        <v>8167</v>
      </c>
      <c r="L2977" s="3" t="s">
        <v>8169</v>
      </c>
      <c r="M2977" s="4">
        <v>19808.78</v>
      </c>
      <c r="N2977" s="32">
        <f>Table2[[#This Row],[Price]]*Table2[[#This Row],[Quantity Sold]]</f>
        <v>24760.560000000001</v>
      </c>
      <c r="O2977" s="1">
        <f t="shared" si="377"/>
        <v>2023</v>
      </c>
      <c r="P2977" s="1" t="str">
        <f t="shared" si="378"/>
        <v>MEN</v>
      </c>
      <c r="Q2977" s="1" t="str">
        <f t="shared" si="384"/>
        <v>Men_Shirts</v>
      </c>
      <c r="T2977" s="1" t="str">
        <f t="shared" si="379"/>
        <v>LOW PRICE</v>
      </c>
      <c r="U2977" t="str">
        <f t="shared" si="383"/>
        <v>No Discount</v>
      </c>
      <c r="V2977" t="str">
        <f t="shared" si="380"/>
        <v>Men's Discounted Item</v>
      </c>
      <c r="W2977" s="1" t="b">
        <f t="shared" si="381"/>
        <v>1</v>
      </c>
      <c r="X2977" t="b">
        <f t="shared" si="382"/>
        <v>1</v>
      </c>
    </row>
    <row r="2978" spans="1:24" ht="28.8" x14ac:dyDescent="0.3">
      <c r="A2978" s="2" t="s">
        <v>2951</v>
      </c>
      <c r="B2978" s="3" t="s">
        <v>6596</v>
      </c>
      <c r="C2978" s="3" t="s">
        <v>7408</v>
      </c>
      <c r="D2978" s="3" t="s">
        <v>7419</v>
      </c>
      <c r="E2978" s="3" t="s">
        <v>7423</v>
      </c>
      <c r="F2978" s="3" t="s">
        <v>7430</v>
      </c>
      <c r="G2978" s="3">
        <v>6011.69</v>
      </c>
      <c r="H2978" s="3">
        <v>13</v>
      </c>
      <c r="I2978" s="8" t="s">
        <v>7714</v>
      </c>
      <c r="J2978" s="3" t="s">
        <v>8162</v>
      </c>
      <c r="K2978" s="3" t="s">
        <v>8167</v>
      </c>
      <c r="L2978" s="3" t="s">
        <v>8170</v>
      </c>
      <c r="M2978" s="4">
        <v>78151.97</v>
      </c>
      <c r="N2978" s="32">
        <f>Table2[[#This Row],[Price]]*Table2[[#This Row],[Quantity Sold]]</f>
        <v>78151.97</v>
      </c>
      <c r="O2978" s="1">
        <f t="shared" si="377"/>
        <v>2024</v>
      </c>
      <c r="P2978" s="1" t="str">
        <f t="shared" si="378"/>
        <v>WOMEN</v>
      </c>
      <c r="Q2978" s="1" t="str">
        <f t="shared" si="384"/>
        <v>Women_Dresses</v>
      </c>
      <c r="T2978" s="1" t="str">
        <f t="shared" si="379"/>
        <v>LOW PRICE</v>
      </c>
      <c r="U2978" t="str">
        <f t="shared" si="383"/>
        <v>No Discount</v>
      </c>
      <c r="V2978" t="str">
        <f t="shared" si="380"/>
        <v>Other</v>
      </c>
      <c r="W2978" s="1" t="b">
        <f t="shared" si="381"/>
        <v>1</v>
      </c>
      <c r="X2978" t="b">
        <f t="shared" si="382"/>
        <v>0</v>
      </c>
    </row>
    <row r="2979" spans="1:24" ht="28.8" x14ac:dyDescent="0.3">
      <c r="A2979" s="2" t="s">
        <v>2952</v>
      </c>
      <c r="B2979" s="3" t="s">
        <v>5774</v>
      </c>
      <c r="C2979" s="3" t="s">
        <v>7408</v>
      </c>
      <c r="D2979" s="3" t="s">
        <v>7422</v>
      </c>
      <c r="E2979" s="3" t="s">
        <v>7425</v>
      </c>
      <c r="F2979" s="3" t="s">
        <v>7434</v>
      </c>
      <c r="G2979" s="3">
        <v>13961.43</v>
      </c>
      <c r="H2979" s="3">
        <v>10</v>
      </c>
      <c r="I2979" s="8" t="s">
        <v>8091</v>
      </c>
      <c r="J2979" s="3" t="s">
        <v>8164</v>
      </c>
      <c r="K2979" s="3" t="s">
        <v>8168</v>
      </c>
      <c r="L2979" s="3" t="s">
        <v>8170</v>
      </c>
      <c r="M2979" s="4">
        <v>139614.29999999999</v>
      </c>
      <c r="N2979" s="32">
        <f>Table2[[#This Row],[Price]]*Table2[[#This Row],[Quantity Sold]]</f>
        <v>139614.29999999999</v>
      </c>
      <c r="O2979" s="1">
        <f t="shared" si="377"/>
        <v>2023</v>
      </c>
      <c r="P2979" s="1" t="str">
        <f t="shared" si="378"/>
        <v>WOMEN</v>
      </c>
      <c r="Q2979" s="1" t="str">
        <f t="shared" si="384"/>
        <v>Women_Skirts</v>
      </c>
      <c r="T2979" s="1" t="str">
        <f t="shared" si="379"/>
        <v>HIGH PRICE</v>
      </c>
      <c r="U2979" t="str">
        <f t="shared" si="383"/>
        <v>No Discount</v>
      </c>
      <c r="V2979" t="str">
        <f t="shared" si="380"/>
        <v>Other</v>
      </c>
      <c r="W2979" s="1" t="b">
        <f t="shared" si="381"/>
        <v>1</v>
      </c>
      <c r="X2979" t="b">
        <f t="shared" si="382"/>
        <v>0</v>
      </c>
    </row>
    <row r="2980" spans="1:24" ht="28.8" x14ac:dyDescent="0.3">
      <c r="A2980" s="2" t="s">
        <v>2953</v>
      </c>
      <c r="B2980" s="3" t="s">
        <v>6597</v>
      </c>
      <c r="C2980" s="3" t="s">
        <v>7407</v>
      </c>
      <c r="D2980" s="3" t="s">
        <v>7418</v>
      </c>
      <c r="E2980" s="3" t="s">
        <v>7425</v>
      </c>
      <c r="F2980" s="3" t="s">
        <v>7431</v>
      </c>
      <c r="G2980" s="3">
        <v>9634.64</v>
      </c>
      <c r="H2980" s="3">
        <v>1</v>
      </c>
      <c r="I2980" s="8" t="s">
        <v>7509</v>
      </c>
      <c r="J2980" s="3" t="s">
        <v>8166</v>
      </c>
      <c r="K2980" s="3" t="s">
        <v>8167</v>
      </c>
      <c r="L2980" s="3" t="s">
        <v>8170</v>
      </c>
      <c r="M2980" s="4">
        <v>9634.64</v>
      </c>
      <c r="N2980" s="32">
        <f>Table2[[#This Row],[Price]]*Table2[[#This Row],[Quantity Sold]]</f>
        <v>9634.64</v>
      </c>
      <c r="O2980" s="1">
        <f t="shared" si="377"/>
        <v>2023</v>
      </c>
      <c r="P2980" s="1" t="str">
        <f t="shared" si="378"/>
        <v>KIDS</v>
      </c>
      <c r="Q2980" s="1" t="str">
        <f t="shared" si="384"/>
        <v>Kids_Sweaters</v>
      </c>
      <c r="T2980" s="1" t="str">
        <f t="shared" si="379"/>
        <v>LOW PRICE</v>
      </c>
      <c r="U2980" t="str">
        <f t="shared" si="383"/>
        <v>No Discount</v>
      </c>
      <c r="V2980" t="str">
        <f t="shared" si="380"/>
        <v>Other</v>
      </c>
      <c r="W2980" s="1" t="b">
        <f t="shared" si="381"/>
        <v>0</v>
      </c>
      <c r="X2980" t="b">
        <f t="shared" si="382"/>
        <v>0</v>
      </c>
    </row>
    <row r="2981" spans="1:24" ht="28.8" x14ac:dyDescent="0.3">
      <c r="A2981" s="2" t="s">
        <v>2954</v>
      </c>
      <c r="B2981" s="3" t="s">
        <v>6598</v>
      </c>
      <c r="C2981" s="3" t="s">
        <v>7408</v>
      </c>
      <c r="D2981" s="3" t="s">
        <v>7422</v>
      </c>
      <c r="E2981" s="3" t="s">
        <v>7426</v>
      </c>
      <c r="F2981" s="3" t="s">
        <v>7434</v>
      </c>
      <c r="G2981" s="3">
        <v>10177.459999999999</v>
      </c>
      <c r="H2981" s="3">
        <v>9</v>
      </c>
      <c r="I2981" s="8" t="s">
        <v>7681</v>
      </c>
      <c r="J2981" s="3" t="s">
        <v>8163</v>
      </c>
      <c r="K2981" s="3" t="s">
        <v>8168</v>
      </c>
      <c r="L2981" s="3" t="s">
        <v>8169</v>
      </c>
      <c r="M2981" s="4">
        <v>73277.38</v>
      </c>
      <c r="N2981" s="32">
        <f>Table2[[#This Row],[Price]]*Table2[[#This Row],[Quantity Sold]]</f>
        <v>91597.139999999985</v>
      </c>
      <c r="O2981" s="1">
        <f t="shared" si="377"/>
        <v>2024</v>
      </c>
      <c r="P2981" s="1" t="str">
        <f t="shared" si="378"/>
        <v>WOMEN</v>
      </c>
      <c r="Q2981" s="1" t="str">
        <f t="shared" si="384"/>
        <v>Women_Skirts</v>
      </c>
      <c r="T2981" s="1" t="str">
        <f t="shared" si="379"/>
        <v>HIGH PRICE</v>
      </c>
      <c r="U2981" t="str">
        <f t="shared" si="383"/>
        <v>Discounted</v>
      </c>
      <c r="V2981" t="str">
        <f t="shared" si="380"/>
        <v>Other</v>
      </c>
      <c r="W2981" s="1" t="b">
        <f t="shared" si="381"/>
        <v>0</v>
      </c>
      <c r="X2981" t="b">
        <f t="shared" si="382"/>
        <v>1</v>
      </c>
    </row>
    <row r="2982" spans="1:24" ht="28.8" x14ac:dyDescent="0.3">
      <c r="A2982" s="2" t="s">
        <v>2955</v>
      </c>
      <c r="B2982" s="3" t="s">
        <v>6599</v>
      </c>
      <c r="C2982" s="3" t="s">
        <v>7408</v>
      </c>
      <c r="D2982" s="3" t="s">
        <v>7419</v>
      </c>
      <c r="E2982" s="3" t="s">
        <v>7426</v>
      </c>
      <c r="F2982" s="3" t="s">
        <v>7433</v>
      </c>
      <c r="G2982" s="3">
        <v>7223.49</v>
      </c>
      <c r="H2982" s="3">
        <v>10</v>
      </c>
      <c r="I2982" s="8" t="s">
        <v>7487</v>
      </c>
      <c r="J2982" s="3" t="s">
        <v>8162</v>
      </c>
      <c r="K2982" s="3" t="s">
        <v>8168</v>
      </c>
      <c r="L2982" s="3" t="s">
        <v>8170</v>
      </c>
      <c r="M2982" s="4">
        <v>72234.899999999994</v>
      </c>
      <c r="N2982" s="32">
        <f>Table2[[#This Row],[Price]]*Table2[[#This Row],[Quantity Sold]]</f>
        <v>72234.899999999994</v>
      </c>
      <c r="O2982" s="1">
        <f t="shared" si="377"/>
        <v>2023</v>
      </c>
      <c r="P2982" s="1" t="str">
        <f t="shared" si="378"/>
        <v>WOMEN</v>
      </c>
      <c r="Q2982" s="1" t="str">
        <f t="shared" si="384"/>
        <v>Women_Dresses</v>
      </c>
      <c r="T2982" s="1" t="str">
        <f t="shared" si="379"/>
        <v>LOW PRICE</v>
      </c>
      <c r="U2982" t="str">
        <f t="shared" si="383"/>
        <v>No Discount</v>
      </c>
      <c r="V2982" t="str">
        <f t="shared" si="380"/>
        <v>Other</v>
      </c>
      <c r="W2982" s="1" t="b">
        <f t="shared" si="381"/>
        <v>1</v>
      </c>
      <c r="X2982" t="b">
        <f t="shared" si="382"/>
        <v>0</v>
      </c>
    </row>
    <row r="2983" spans="1:24" ht="28.8" x14ac:dyDescent="0.3">
      <c r="A2983" s="2" t="s">
        <v>2956</v>
      </c>
      <c r="B2983" s="3" t="s">
        <v>4154</v>
      </c>
      <c r="C2983" s="3" t="s">
        <v>7406</v>
      </c>
      <c r="D2983" s="3" t="s">
        <v>7416</v>
      </c>
      <c r="E2983" s="3" t="s">
        <v>7425</v>
      </c>
      <c r="F2983" s="3" t="s">
        <v>7428</v>
      </c>
      <c r="G2983" s="3">
        <v>14036.96</v>
      </c>
      <c r="H2983" s="3">
        <v>10</v>
      </c>
      <c r="I2983" s="8" t="s">
        <v>7567</v>
      </c>
      <c r="J2983" s="3" t="s">
        <v>8165</v>
      </c>
      <c r="K2983" s="3" t="s">
        <v>8168</v>
      </c>
      <c r="L2983" s="3" t="s">
        <v>8170</v>
      </c>
      <c r="M2983" s="4">
        <v>140369.60000000001</v>
      </c>
      <c r="N2983" s="32">
        <f>Table2[[#This Row],[Price]]*Table2[[#This Row],[Quantity Sold]]</f>
        <v>140369.59999999998</v>
      </c>
      <c r="O2983" s="1">
        <f t="shared" si="377"/>
        <v>2024</v>
      </c>
      <c r="P2983" s="1" t="str">
        <f t="shared" si="378"/>
        <v>ACCESSORIES</v>
      </c>
      <c r="Q2983" s="1" t="str">
        <f t="shared" si="384"/>
        <v>Accessories_Belts</v>
      </c>
      <c r="T2983" s="1" t="str">
        <f t="shared" si="379"/>
        <v>HIGH PRICE</v>
      </c>
      <c r="U2983" t="str">
        <f t="shared" si="383"/>
        <v>No Discount</v>
      </c>
      <c r="V2983" t="str">
        <f t="shared" si="380"/>
        <v>Other</v>
      </c>
      <c r="W2983" s="1" t="b">
        <f t="shared" si="381"/>
        <v>1</v>
      </c>
      <c r="X2983" t="b">
        <f t="shared" si="382"/>
        <v>0</v>
      </c>
    </row>
    <row r="2984" spans="1:24" x14ac:dyDescent="0.3">
      <c r="A2984" s="2" t="s">
        <v>2957</v>
      </c>
      <c r="B2984" s="3" t="s">
        <v>6600</v>
      </c>
      <c r="C2984" s="3" t="s">
        <v>7407</v>
      </c>
      <c r="D2984" s="3" t="s">
        <v>7413</v>
      </c>
      <c r="E2984" s="3" t="s">
        <v>7427</v>
      </c>
      <c r="F2984" s="3" t="s">
        <v>7433</v>
      </c>
      <c r="G2984" s="3">
        <v>6766.99</v>
      </c>
      <c r="H2984" s="3">
        <v>12</v>
      </c>
      <c r="I2984" s="8" t="s">
        <v>7973</v>
      </c>
      <c r="J2984" s="3" t="s">
        <v>8162</v>
      </c>
      <c r="K2984" s="3" t="s">
        <v>8168</v>
      </c>
      <c r="L2984" s="3" t="s">
        <v>8169</v>
      </c>
      <c r="M2984" s="4">
        <v>64963.27</v>
      </c>
      <c r="N2984" s="32">
        <f>Table2[[#This Row],[Price]]*Table2[[#This Row],[Quantity Sold]]</f>
        <v>81203.88</v>
      </c>
      <c r="O2984" s="1">
        <f t="shared" si="377"/>
        <v>2024</v>
      </c>
      <c r="P2984" s="1" t="str">
        <f t="shared" si="378"/>
        <v>KIDS</v>
      </c>
      <c r="Q2984" s="1" t="str">
        <f t="shared" si="384"/>
        <v>Kids_Shorts</v>
      </c>
      <c r="T2984" s="1" t="str">
        <f t="shared" si="379"/>
        <v>LOW PRICE</v>
      </c>
      <c r="U2984" t="str">
        <f t="shared" si="383"/>
        <v>Discounted</v>
      </c>
      <c r="V2984" t="str">
        <f t="shared" si="380"/>
        <v>Other</v>
      </c>
      <c r="W2984" s="1" t="b">
        <f t="shared" si="381"/>
        <v>1</v>
      </c>
      <c r="X2984" t="b">
        <f t="shared" si="382"/>
        <v>1</v>
      </c>
    </row>
    <row r="2985" spans="1:24" ht="28.8" x14ac:dyDescent="0.3">
      <c r="A2985" s="2" t="s">
        <v>2958</v>
      </c>
      <c r="B2985" s="3" t="s">
        <v>6601</v>
      </c>
      <c r="C2985" s="3" t="s">
        <v>7408</v>
      </c>
      <c r="D2985" s="3" t="s">
        <v>7419</v>
      </c>
      <c r="E2985" s="3" t="s">
        <v>7427</v>
      </c>
      <c r="F2985" s="3" t="s">
        <v>7431</v>
      </c>
      <c r="G2985" s="3">
        <v>12617.66</v>
      </c>
      <c r="H2985" s="3">
        <v>1</v>
      </c>
      <c r="I2985" s="8" t="s">
        <v>8083</v>
      </c>
      <c r="J2985" s="3" t="s">
        <v>8163</v>
      </c>
      <c r="K2985" s="3" t="s">
        <v>8167</v>
      </c>
      <c r="L2985" s="3" t="s">
        <v>8170</v>
      </c>
      <c r="M2985" s="4">
        <v>12617.66</v>
      </c>
      <c r="N2985" s="32">
        <f>Table2[[#This Row],[Price]]*Table2[[#This Row],[Quantity Sold]]</f>
        <v>12617.66</v>
      </c>
      <c r="O2985" s="1">
        <f t="shared" si="377"/>
        <v>2023</v>
      </c>
      <c r="P2985" s="1" t="str">
        <f t="shared" si="378"/>
        <v>WOMEN</v>
      </c>
      <c r="Q2985" s="1" t="str">
        <f t="shared" si="384"/>
        <v>Women_Dresses</v>
      </c>
      <c r="T2985" s="1" t="str">
        <f t="shared" si="379"/>
        <v>HIGH PRICE</v>
      </c>
      <c r="U2985" t="str">
        <f t="shared" si="383"/>
        <v>Discounted</v>
      </c>
      <c r="V2985" t="str">
        <f t="shared" si="380"/>
        <v>Other</v>
      </c>
      <c r="W2985" s="1" t="b">
        <f t="shared" si="381"/>
        <v>0</v>
      </c>
      <c r="X2985" t="b">
        <f t="shared" si="382"/>
        <v>0</v>
      </c>
    </row>
    <row r="2986" spans="1:24" ht="28.8" x14ac:dyDescent="0.3">
      <c r="A2986" s="2" t="s">
        <v>2959</v>
      </c>
      <c r="B2986" s="3" t="s">
        <v>6602</v>
      </c>
      <c r="C2986" s="3" t="s">
        <v>7406</v>
      </c>
      <c r="D2986" s="3" t="s">
        <v>7414</v>
      </c>
      <c r="E2986" s="3" t="s">
        <v>7424</v>
      </c>
      <c r="F2986" s="3" t="s">
        <v>7431</v>
      </c>
      <c r="G2986" s="3">
        <v>3480.19</v>
      </c>
      <c r="H2986" s="3">
        <v>16</v>
      </c>
      <c r="I2986" s="8" t="s">
        <v>7448</v>
      </c>
      <c r="J2986" s="3" t="s">
        <v>8165</v>
      </c>
      <c r="K2986" s="3" t="s">
        <v>8167</v>
      </c>
      <c r="L2986" s="3" t="s">
        <v>8169</v>
      </c>
      <c r="M2986" s="4">
        <v>44546.1</v>
      </c>
      <c r="N2986" s="32">
        <f>Table2[[#This Row],[Price]]*Table2[[#This Row],[Quantity Sold]]</f>
        <v>55683.040000000001</v>
      </c>
      <c r="O2986" s="1">
        <f t="shared" si="377"/>
        <v>2023</v>
      </c>
      <c r="P2986" s="1" t="str">
        <f t="shared" si="378"/>
        <v>ACCESSORIES</v>
      </c>
      <c r="Q2986" s="1" t="str">
        <f t="shared" si="384"/>
        <v>Accessories_Bags</v>
      </c>
      <c r="T2986" s="1" t="str">
        <f t="shared" si="379"/>
        <v>LOW PRICE</v>
      </c>
      <c r="U2986" t="str">
        <f t="shared" si="383"/>
        <v>No Discount</v>
      </c>
      <c r="V2986" t="str">
        <f t="shared" si="380"/>
        <v>Other</v>
      </c>
      <c r="W2986" s="1" t="b">
        <f t="shared" si="381"/>
        <v>1</v>
      </c>
      <c r="X2986" t="b">
        <f t="shared" si="382"/>
        <v>1</v>
      </c>
    </row>
    <row r="2987" spans="1:24" x14ac:dyDescent="0.3">
      <c r="A2987" s="2" t="s">
        <v>2960</v>
      </c>
      <c r="B2987" s="3" t="s">
        <v>6603</v>
      </c>
      <c r="C2987" s="3" t="s">
        <v>7407</v>
      </c>
      <c r="D2987" s="3" t="s">
        <v>7415</v>
      </c>
      <c r="E2987" s="3" t="s">
        <v>7426</v>
      </c>
      <c r="F2987" s="3" t="s">
        <v>7433</v>
      </c>
      <c r="G2987" s="3">
        <v>11255.63</v>
      </c>
      <c r="H2987" s="3">
        <v>20</v>
      </c>
      <c r="I2987" s="8" t="s">
        <v>7874</v>
      </c>
      <c r="J2987" s="3" t="s">
        <v>8164</v>
      </c>
      <c r="K2987" s="3" t="s">
        <v>8168</v>
      </c>
      <c r="L2987" s="3" t="s">
        <v>8170</v>
      </c>
      <c r="M2987" s="4">
        <v>225112.6</v>
      </c>
      <c r="N2987" s="32">
        <f>Table2[[#This Row],[Price]]*Table2[[#This Row],[Quantity Sold]]</f>
        <v>225112.59999999998</v>
      </c>
      <c r="O2987" s="1">
        <f t="shared" si="377"/>
        <v>2023</v>
      </c>
      <c r="P2987" s="1" t="str">
        <f t="shared" si="378"/>
        <v>KIDS</v>
      </c>
      <c r="Q2987" s="1" t="str">
        <f t="shared" si="384"/>
        <v>Kids_T-Shirts</v>
      </c>
      <c r="T2987" s="1" t="str">
        <f t="shared" si="379"/>
        <v>HIGH PRICE</v>
      </c>
      <c r="U2987" t="str">
        <f t="shared" si="383"/>
        <v>No Discount</v>
      </c>
      <c r="V2987" t="str">
        <f t="shared" si="380"/>
        <v>Other</v>
      </c>
      <c r="W2987" s="1" t="b">
        <f t="shared" si="381"/>
        <v>1</v>
      </c>
      <c r="X2987" t="b">
        <f t="shared" si="382"/>
        <v>0</v>
      </c>
    </row>
    <row r="2988" spans="1:24" x14ac:dyDescent="0.3">
      <c r="A2988" s="2" t="s">
        <v>2961</v>
      </c>
      <c r="B2988" s="3" t="s">
        <v>6604</v>
      </c>
      <c r="C2988" s="3" t="s">
        <v>7407</v>
      </c>
      <c r="D2988" s="3" t="s">
        <v>7417</v>
      </c>
      <c r="E2988" s="3" t="s">
        <v>7427</v>
      </c>
      <c r="F2988" s="3" t="s">
        <v>7429</v>
      </c>
      <c r="G2988" s="3">
        <v>5770.16</v>
      </c>
      <c r="H2988" s="3">
        <v>4</v>
      </c>
      <c r="I2988" s="8" t="s">
        <v>8149</v>
      </c>
      <c r="J2988" s="3" t="s">
        <v>8164</v>
      </c>
      <c r="K2988" s="3" t="s">
        <v>8167</v>
      </c>
      <c r="L2988" s="3" t="s">
        <v>8170</v>
      </c>
      <c r="M2988" s="4">
        <v>23080.639999999999</v>
      </c>
      <c r="N2988" s="32">
        <f>Table2[[#This Row],[Price]]*Table2[[#This Row],[Quantity Sold]]</f>
        <v>23080.639999999999</v>
      </c>
      <c r="O2988" s="1">
        <f t="shared" si="377"/>
        <v>2024</v>
      </c>
      <c r="P2988" s="1" t="str">
        <f t="shared" si="378"/>
        <v>KIDS</v>
      </c>
      <c r="Q2988" s="1" t="str">
        <f t="shared" si="384"/>
        <v>Kids_Shoes</v>
      </c>
      <c r="T2988" s="1" t="str">
        <f t="shared" si="379"/>
        <v>LOW PRICE</v>
      </c>
      <c r="U2988" t="str">
        <f t="shared" si="383"/>
        <v>Discounted</v>
      </c>
      <c r="V2988" t="str">
        <f t="shared" si="380"/>
        <v>Other</v>
      </c>
      <c r="W2988" s="1" t="b">
        <f t="shared" si="381"/>
        <v>0</v>
      </c>
      <c r="X2988" t="b">
        <f t="shared" si="382"/>
        <v>0</v>
      </c>
    </row>
    <row r="2989" spans="1:24" x14ac:dyDescent="0.3">
      <c r="A2989" s="2" t="s">
        <v>2962</v>
      </c>
      <c r="B2989" s="3" t="s">
        <v>5038</v>
      </c>
      <c r="C2989" s="3" t="s">
        <v>7405</v>
      </c>
      <c r="D2989" s="3" t="s">
        <v>7411</v>
      </c>
      <c r="E2989" s="3" t="s">
        <v>7427</v>
      </c>
      <c r="F2989" s="3" t="s">
        <v>7432</v>
      </c>
      <c r="G2989" s="3">
        <v>14543.26</v>
      </c>
      <c r="H2989" s="3">
        <v>10</v>
      </c>
      <c r="I2989" s="8" t="s">
        <v>7764</v>
      </c>
      <c r="J2989" s="3" t="s">
        <v>8166</v>
      </c>
      <c r="K2989" s="3" t="s">
        <v>8167</v>
      </c>
      <c r="L2989" s="3" t="s">
        <v>8170</v>
      </c>
      <c r="M2989" s="4">
        <v>145432.6</v>
      </c>
      <c r="N2989" s="32">
        <f>Table2[[#This Row],[Price]]*Table2[[#This Row],[Quantity Sold]]</f>
        <v>145432.6</v>
      </c>
      <c r="O2989" s="1">
        <f t="shared" si="377"/>
        <v>2024</v>
      </c>
      <c r="P2989" s="1" t="str">
        <f t="shared" si="378"/>
        <v>MEN</v>
      </c>
      <c r="Q2989" s="1" t="str">
        <f t="shared" si="384"/>
        <v>Men_Pants</v>
      </c>
      <c r="T2989" s="1" t="str">
        <f t="shared" si="379"/>
        <v>HIGH PRICE</v>
      </c>
      <c r="U2989" t="str">
        <f t="shared" si="383"/>
        <v>No Discount</v>
      </c>
      <c r="V2989" t="str">
        <f t="shared" si="380"/>
        <v>Other</v>
      </c>
      <c r="W2989" s="1" t="b">
        <f t="shared" si="381"/>
        <v>1</v>
      </c>
      <c r="X2989" t="b">
        <f t="shared" si="382"/>
        <v>0</v>
      </c>
    </row>
    <row r="2990" spans="1:24" x14ac:dyDescent="0.3">
      <c r="A2990" s="2" t="s">
        <v>2963</v>
      </c>
      <c r="B2990" s="3" t="s">
        <v>6605</v>
      </c>
      <c r="C2990" s="3" t="s">
        <v>7405</v>
      </c>
      <c r="D2990" s="3" t="s">
        <v>7409</v>
      </c>
      <c r="E2990" s="3" t="s">
        <v>7427</v>
      </c>
      <c r="F2990" s="3" t="s">
        <v>7434</v>
      </c>
      <c r="G2990" s="3">
        <v>9725.94</v>
      </c>
      <c r="H2990" s="3">
        <v>12</v>
      </c>
      <c r="I2990" s="8" t="s">
        <v>7678</v>
      </c>
      <c r="J2990" s="3" t="s">
        <v>8166</v>
      </c>
      <c r="K2990" s="3" t="s">
        <v>8168</v>
      </c>
      <c r="L2990" s="3" t="s">
        <v>8170</v>
      </c>
      <c r="M2990" s="4">
        <v>116711.28</v>
      </c>
      <c r="N2990" s="32">
        <f>Table2[[#This Row],[Price]]*Table2[[#This Row],[Quantity Sold]]</f>
        <v>116711.28</v>
      </c>
      <c r="O2990" s="1">
        <f t="shared" si="377"/>
        <v>2024</v>
      </c>
      <c r="P2990" s="1" t="str">
        <f t="shared" si="378"/>
        <v>MEN</v>
      </c>
      <c r="Q2990" s="1" t="str">
        <f t="shared" si="384"/>
        <v>Men_Jackets</v>
      </c>
      <c r="T2990" s="1" t="str">
        <f t="shared" si="379"/>
        <v>LOW PRICE</v>
      </c>
      <c r="U2990" t="str">
        <f t="shared" si="383"/>
        <v>No Discount</v>
      </c>
      <c r="V2990" t="str">
        <f t="shared" si="380"/>
        <v>Other</v>
      </c>
      <c r="W2990" s="1" t="b">
        <f t="shared" si="381"/>
        <v>1</v>
      </c>
      <c r="X2990" t="b">
        <f t="shared" si="382"/>
        <v>0</v>
      </c>
    </row>
    <row r="2991" spans="1:24" ht="28.8" x14ac:dyDescent="0.3">
      <c r="A2991" s="2" t="s">
        <v>2964</v>
      </c>
      <c r="B2991" s="3" t="s">
        <v>6606</v>
      </c>
      <c r="C2991" s="3" t="s">
        <v>7408</v>
      </c>
      <c r="D2991" s="3" t="s">
        <v>7422</v>
      </c>
      <c r="E2991" s="3" t="s">
        <v>7424</v>
      </c>
      <c r="F2991" s="3" t="s">
        <v>7434</v>
      </c>
      <c r="G2991" s="3">
        <v>9616.3799999999992</v>
      </c>
      <c r="H2991" s="3">
        <v>19</v>
      </c>
      <c r="I2991" s="8" t="s">
        <v>7661</v>
      </c>
      <c r="J2991" s="3" t="s">
        <v>8166</v>
      </c>
      <c r="K2991" s="3" t="s">
        <v>8168</v>
      </c>
      <c r="L2991" s="3" t="s">
        <v>8169</v>
      </c>
      <c r="M2991" s="4">
        <v>146168.81</v>
      </c>
      <c r="N2991" s="32">
        <f>Table2[[#This Row],[Price]]*Table2[[#This Row],[Quantity Sold]]</f>
        <v>182711.21999999997</v>
      </c>
      <c r="O2991" s="1">
        <f t="shared" si="377"/>
        <v>2024</v>
      </c>
      <c r="P2991" s="1" t="str">
        <f t="shared" si="378"/>
        <v>WOMEN</v>
      </c>
      <c r="Q2991" s="1" t="str">
        <f t="shared" si="384"/>
        <v>Women_Skirts</v>
      </c>
      <c r="T2991" s="1" t="str">
        <f t="shared" si="379"/>
        <v>LOW PRICE</v>
      </c>
      <c r="U2991" t="str">
        <f t="shared" si="383"/>
        <v>No Discount</v>
      </c>
      <c r="V2991" t="str">
        <f t="shared" si="380"/>
        <v>Other</v>
      </c>
      <c r="W2991" s="1" t="b">
        <f t="shared" si="381"/>
        <v>1</v>
      </c>
      <c r="X2991" t="b">
        <f t="shared" si="382"/>
        <v>1</v>
      </c>
    </row>
    <row r="2992" spans="1:24" x14ac:dyDescent="0.3">
      <c r="A2992" s="2" t="s">
        <v>2965</v>
      </c>
      <c r="B2992" s="3" t="s">
        <v>6607</v>
      </c>
      <c r="C2992" s="3" t="s">
        <v>7407</v>
      </c>
      <c r="D2992" s="3" t="s">
        <v>7417</v>
      </c>
      <c r="E2992" s="3" t="s">
        <v>7424</v>
      </c>
      <c r="F2992" s="3" t="s">
        <v>7428</v>
      </c>
      <c r="G2992" s="3">
        <v>11496.33</v>
      </c>
      <c r="H2992" s="3">
        <v>3</v>
      </c>
      <c r="I2992" s="8" t="s">
        <v>7697</v>
      </c>
      <c r="J2992" s="3" t="s">
        <v>8162</v>
      </c>
      <c r="K2992" s="3" t="s">
        <v>8167</v>
      </c>
      <c r="L2992" s="3" t="s">
        <v>8169</v>
      </c>
      <c r="M2992" s="4">
        <v>27590.86</v>
      </c>
      <c r="N2992" s="32">
        <f>Table2[[#This Row],[Price]]*Table2[[#This Row],[Quantity Sold]]</f>
        <v>34488.99</v>
      </c>
      <c r="O2992" s="1">
        <f t="shared" si="377"/>
        <v>2024</v>
      </c>
      <c r="P2992" s="1" t="str">
        <f t="shared" si="378"/>
        <v>KIDS</v>
      </c>
      <c r="Q2992" s="1" t="str">
        <f t="shared" si="384"/>
        <v>Kids_Shoes</v>
      </c>
      <c r="T2992" s="1" t="str">
        <f t="shared" si="379"/>
        <v>HIGH PRICE</v>
      </c>
      <c r="U2992" t="str">
        <f t="shared" si="383"/>
        <v>No Discount</v>
      </c>
      <c r="V2992" t="str">
        <f t="shared" si="380"/>
        <v>Other</v>
      </c>
      <c r="W2992" s="1" t="b">
        <f t="shared" si="381"/>
        <v>0</v>
      </c>
      <c r="X2992" t="b">
        <f t="shared" si="382"/>
        <v>1</v>
      </c>
    </row>
    <row r="2993" spans="1:24" ht="28.8" x14ac:dyDescent="0.3">
      <c r="A2993" s="2" t="s">
        <v>2966</v>
      </c>
      <c r="B2993" s="3" t="s">
        <v>6608</v>
      </c>
      <c r="C2993" s="3" t="s">
        <v>7408</v>
      </c>
      <c r="D2993" s="3" t="s">
        <v>7419</v>
      </c>
      <c r="E2993" s="3" t="s">
        <v>7423</v>
      </c>
      <c r="F2993" s="3" t="s">
        <v>7432</v>
      </c>
      <c r="G2993" s="3">
        <v>12021.72</v>
      </c>
      <c r="H2993" s="3">
        <v>6</v>
      </c>
      <c r="I2993" s="8" t="s">
        <v>7770</v>
      </c>
      <c r="J2993" s="3" t="s">
        <v>8162</v>
      </c>
      <c r="K2993" s="3" t="s">
        <v>8167</v>
      </c>
      <c r="L2993" s="3" t="s">
        <v>8170</v>
      </c>
      <c r="M2993" s="4">
        <v>72130.320000000007</v>
      </c>
      <c r="N2993" s="32">
        <f>Table2[[#This Row],[Price]]*Table2[[#This Row],[Quantity Sold]]</f>
        <v>72130.319999999992</v>
      </c>
      <c r="O2993" s="1">
        <f t="shared" si="377"/>
        <v>2023</v>
      </c>
      <c r="P2993" s="1" t="str">
        <f t="shared" si="378"/>
        <v>WOMEN</v>
      </c>
      <c r="Q2993" s="1" t="str">
        <f t="shared" si="384"/>
        <v>Women_Dresses</v>
      </c>
      <c r="T2993" s="1" t="str">
        <f t="shared" si="379"/>
        <v>HIGH PRICE</v>
      </c>
      <c r="U2993" t="str">
        <f t="shared" si="383"/>
        <v>Discounted</v>
      </c>
      <c r="V2993" t="str">
        <f t="shared" si="380"/>
        <v>Other</v>
      </c>
      <c r="W2993" s="1" t="b">
        <f t="shared" si="381"/>
        <v>0</v>
      </c>
      <c r="X2993" t="b">
        <f t="shared" si="382"/>
        <v>0</v>
      </c>
    </row>
    <row r="2994" spans="1:24" ht="28.8" x14ac:dyDescent="0.3">
      <c r="A2994" s="2" t="s">
        <v>2967</v>
      </c>
      <c r="B2994" s="3" t="s">
        <v>6131</v>
      </c>
      <c r="C2994" s="3" t="s">
        <v>7406</v>
      </c>
      <c r="D2994" s="3" t="s">
        <v>7416</v>
      </c>
      <c r="E2994" s="3" t="s">
        <v>7424</v>
      </c>
      <c r="F2994" s="3" t="s">
        <v>7430</v>
      </c>
      <c r="G2994" s="3">
        <v>14959.09</v>
      </c>
      <c r="H2994" s="3">
        <v>13</v>
      </c>
      <c r="I2994" s="8" t="s">
        <v>7937</v>
      </c>
      <c r="J2994" s="3" t="s">
        <v>8166</v>
      </c>
      <c r="K2994" s="3" t="s">
        <v>8167</v>
      </c>
      <c r="L2994" s="3" t="s">
        <v>8169</v>
      </c>
      <c r="M2994" s="4">
        <v>155574.37</v>
      </c>
      <c r="N2994" s="32">
        <f>Table2[[#This Row],[Price]]*Table2[[#This Row],[Quantity Sold]]</f>
        <v>194468.17</v>
      </c>
      <c r="O2994" s="1">
        <f t="shared" si="377"/>
        <v>2023</v>
      </c>
      <c r="P2994" s="1" t="str">
        <f t="shared" si="378"/>
        <v>ACCESSORIES</v>
      </c>
      <c r="Q2994" s="1" t="str">
        <f t="shared" si="384"/>
        <v>Accessories_Belts</v>
      </c>
      <c r="T2994" s="1" t="str">
        <f t="shared" si="379"/>
        <v>HIGH PRICE</v>
      </c>
      <c r="U2994" t="str">
        <f t="shared" si="383"/>
        <v>No Discount</v>
      </c>
      <c r="V2994" t="str">
        <f t="shared" si="380"/>
        <v>Other</v>
      </c>
      <c r="W2994" s="1" t="b">
        <f t="shared" si="381"/>
        <v>1</v>
      </c>
      <c r="X2994" t="b">
        <f t="shared" si="382"/>
        <v>1</v>
      </c>
    </row>
    <row r="2995" spans="1:24" ht="28.8" x14ac:dyDescent="0.3">
      <c r="A2995" s="2" t="s">
        <v>2968</v>
      </c>
      <c r="B2995" s="3" t="s">
        <v>6609</v>
      </c>
      <c r="C2995" s="3" t="s">
        <v>7406</v>
      </c>
      <c r="D2995" s="3" t="s">
        <v>7416</v>
      </c>
      <c r="E2995" s="3" t="s">
        <v>7425</v>
      </c>
      <c r="F2995" s="3" t="s">
        <v>7429</v>
      </c>
      <c r="G2995" s="3">
        <v>10333.5</v>
      </c>
      <c r="H2995" s="3">
        <v>15</v>
      </c>
      <c r="I2995" s="8" t="s">
        <v>7529</v>
      </c>
      <c r="J2995" s="3" t="s">
        <v>8164</v>
      </c>
      <c r="K2995" s="3" t="s">
        <v>8168</v>
      </c>
      <c r="L2995" s="3" t="s">
        <v>8169</v>
      </c>
      <c r="M2995" s="4">
        <v>124002</v>
      </c>
      <c r="N2995" s="32">
        <f>Table2[[#This Row],[Price]]*Table2[[#This Row],[Quantity Sold]]</f>
        <v>155002.5</v>
      </c>
      <c r="O2995" s="1">
        <f t="shared" si="377"/>
        <v>2024</v>
      </c>
      <c r="P2995" s="1" t="str">
        <f t="shared" si="378"/>
        <v>ACCESSORIES</v>
      </c>
      <c r="Q2995" s="1" t="str">
        <f t="shared" si="384"/>
        <v>Accessories_Belts</v>
      </c>
      <c r="T2995" s="1" t="str">
        <f t="shared" si="379"/>
        <v>HIGH PRICE</v>
      </c>
      <c r="U2995" t="str">
        <f t="shared" si="383"/>
        <v>No Discount</v>
      </c>
      <c r="V2995" t="str">
        <f t="shared" si="380"/>
        <v>Other</v>
      </c>
      <c r="W2995" s="1" t="b">
        <f t="shared" si="381"/>
        <v>1</v>
      </c>
      <c r="X2995" t="b">
        <f t="shared" si="382"/>
        <v>1</v>
      </c>
    </row>
    <row r="2996" spans="1:24" x14ac:dyDescent="0.3">
      <c r="A2996" s="2" t="s">
        <v>2969</v>
      </c>
      <c r="B2996" s="3" t="s">
        <v>6610</v>
      </c>
      <c r="C2996" s="3" t="s">
        <v>7407</v>
      </c>
      <c r="D2996" s="3" t="s">
        <v>7417</v>
      </c>
      <c r="E2996" s="3" t="s">
        <v>7426</v>
      </c>
      <c r="F2996" s="3" t="s">
        <v>7428</v>
      </c>
      <c r="G2996" s="3">
        <v>14386.39</v>
      </c>
      <c r="H2996" s="3">
        <v>4</v>
      </c>
      <c r="I2996" s="8" t="s">
        <v>7759</v>
      </c>
      <c r="J2996" s="3" t="s">
        <v>8165</v>
      </c>
      <c r="K2996" s="3" t="s">
        <v>8168</v>
      </c>
      <c r="L2996" s="3" t="s">
        <v>8169</v>
      </c>
      <c r="M2996" s="4">
        <v>46036.78</v>
      </c>
      <c r="N2996" s="32">
        <f>Table2[[#This Row],[Price]]*Table2[[#This Row],[Quantity Sold]]</f>
        <v>57545.56</v>
      </c>
      <c r="O2996" s="1">
        <f t="shared" si="377"/>
        <v>2023</v>
      </c>
      <c r="P2996" s="1" t="str">
        <f t="shared" si="378"/>
        <v>KIDS</v>
      </c>
      <c r="Q2996" s="1" t="str">
        <f t="shared" si="384"/>
        <v>Kids_Shoes</v>
      </c>
      <c r="T2996" s="1" t="str">
        <f t="shared" si="379"/>
        <v>HIGH PRICE</v>
      </c>
      <c r="U2996" t="str">
        <f t="shared" si="383"/>
        <v>No Discount</v>
      </c>
      <c r="V2996" t="str">
        <f t="shared" si="380"/>
        <v>Other</v>
      </c>
      <c r="W2996" s="1" t="b">
        <f t="shared" si="381"/>
        <v>0</v>
      </c>
      <c r="X2996" t="b">
        <f t="shared" si="382"/>
        <v>1</v>
      </c>
    </row>
    <row r="2997" spans="1:24" ht="28.8" x14ac:dyDescent="0.3">
      <c r="A2997" s="2" t="s">
        <v>2970</v>
      </c>
      <c r="B2997" s="3" t="s">
        <v>6611</v>
      </c>
      <c r="C2997" s="3" t="s">
        <v>7406</v>
      </c>
      <c r="D2997" s="3" t="s">
        <v>7412</v>
      </c>
      <c r="E2997" s="3" t="s">
        <v>7425</v>
      </c>
      <c r="F2997" s="3" t="s">
        <v>7429</v>
      </c>
      <c r="G2997" s="3">
        <v>3184.71</v>
      </c>
      <c r="H2997" s="3">
        <v>16</v>
      </c>
      <c r="I2997" s="8" t="s">
        <v>8105</v>
      </c>
      <c r="J2997" s="3" t="s">
        <v>8163</v>
      </c>
      <c r="K2997" s="3" t="s">
        <v>8167</v>
      </c>
      <c r="L2997" s="3" t="s">
        <v>8169</v>
      </c>
      <c r="M2997" s="4">
        <v>40764.620000000003</v>
      </c>
      <c r="N2997" s="32">
        <f>Table2[[#This Row],[Price]]*Table2[[#This Row],[Quantity Sold]]</f>
        <v>50955.360000000001</v>
      </c>
      <c r="O2997" s="1">
        <f t="shared" si="377"/>
        <v>2023</v>
      </c>
      <c r="P2997" s="1" t="str">
        <f t="shared" si="378"/>
        <v>ACCESSORIES</v>
      </c>
      <c r="Q2997" s="1" t="str">
        <f t="shared" si="384"/>
        <v>Accessories_Hats</v>
      </c>
      <c r="T2997" s="1" t="str">
        <f t="shared" si="379"/>
        <v>LOW PRICE</v>
      </c>
      <c r="U2997" t="str">
        <f t="shared" si="383"/>
        <v>Discounted</v>
      </c>
      <c r="V2997" t="str">
        <f t="shared" si="380"/>
        <v>Other</v>
      </c>
      <c r="W2997" s="1" t="b">
        <f t="shared" si="381"/>
        <v>1</v>
      </c>
      <c r="X2997" t="b">
        <f t="shared" si="382"/>
        <v>1</v>
      </c>
    </row>
    <row r="2998" spans="1:24" ht="28.8" x14ac:dyDescent="0.3">
      <c r="A2998" s="2" t="s">
        <v>2971</v>
      </c>
      <c r="B2998" s="3" t="s">
        <v>5764</v>
      </c>
      <c r="C2998" s="3" t="s">
        <v>7408</v>
      </c>
      <c r="D2998" s="3" t="s">
        <v>7419</v>
      </c>
      <c r="E2998" s="3" t="s">
        <v>7427</v>
      </c>
      <c r="F2998" s="3" t="s">
        <v>7432</v>
      </c>
      <c r="G2998" s="3">
        <v>14955.77</v>
      </c>
      <c r="H2998" s="3">
        <v>20</v>
      </c>
      <c r="I2998" s="8" t="s">
        <v>7969</v>
      </c>
      <c r="J2998" s="3" t="s">
        <v>8162</v>
      </c>
      <c r="K2998" s="3" t="s">
        <v>8167</v>
      </c>
      <c r="L2998" s="3" t="s">
        <v>8169</v>
      </c>
      <c r="M2998" s="4">
        <v>239292.32</v>
      </c>
      <c r="N2998" s="32">
        <f>Table2[[#This Row],[Price]]*Table2[[#This Row],[Quantity Sold]]</f>
        <v>299115.40000000002</v>
      </c>
      <c r="O2998" s="1">
        <f t="shared" si="377"/>
        <v>2023</v>
      </c>
      <c r="P2998" s="1" t="str">
        <f t="shared" si="378"/>
        <v>WOMEN</v>
      </c>
      <c r="Q2998" s="1" t="str">
        <f t="shared" si="384"/>
        <v>Women_Dresses</v>
      </c>
      <c r="T2998" s="1" t="str">
        <f t="shared" si="379"/>
        <v>HIGH PRICE</v>
      </c>
      <c r="U2998" t="str">
        <f t="shared" si="383"/>
        <v>No Discount</v>
      </c>
      <c r="V2998" t="str">
        <f t="shared" si="380"/>
        <v>Other</v>
      </c>
      <c r="W2998" s="1" t="b">
        <f t="shared" si="381"/>
        <v>1</v>
      </c>
      <c r="X2998" t="b">
        <f t="shared" si="382"/>
        <v>1</v>
      </c>
    </row>
    <row r="2999" spans="1:24" ht="28.8" x14ac:dyDescent="0.3">
      <c r="A2999" s="2" t="s">
        <v>2972</v>
      </c>
      <c r="B2999" s="3" t="s">
        <v>6612</v>
      </c>
      <c r="C2999" s="3" t="s">
        <v>7408</v>
      </c>
      <c r="D2999" s="3" t="s">
        <v>7419</v>
      </c>
      <c r="E2999" s="3" t="s">
        <v>7425</v>
      </c>
      <c r="F2999" s="3" t="s">
        <v>7432</v>
      </c>
      <c r="G2999" s="3">
        <v>3765.71</v>
      </c>
      <c r="H2999" s="3">
        <v>16</v>
      </c>
      <c r="I2999" s="8" t="s">
        <v>7629</v>
      </c>
      <c r="J2999" s="3" t="s">
        <v>8166</v>
      </c>
      <c r="K2999" s="3" t="s">
        <v>8167</v>
      </c>
      <c r="L2999" s="3" t="s">
        <v>8169</v>
      </c>
      <c r="M2999" s="4">
        <v>48201.42</v>
      </c>
      <c r="N2999" s="32">
        <f>Table2[[#This Row],[Price]]*Table2[[#This Row],[Quantity Sold]]</f>
        <v>60251.360000000001</v>
      </c>
      <c r="O2999" s="1">
        <f t="shared" si="377"/>
        <v>2023</v>
      </c>
      <c r="P2999" s="1" t="str">
        <f t="shared" si="378"/>
        <v>WOMEN</v>
      </c>
      <c r="Q2999" s="1" t="str">
        <f t="shared" si="384"/>
        <v>Women_Dresses</v>
      </c>
      <c r="T2999" s="1" t="str">
        <f t="shared" si="379"/>
        <v>LOW PRICE</v>
      </c>
      <c r="U2999" t="str">
        <f t="shared" si="383"/>
        <v>No Discount</v>
      </c>
      <c r="V2999" t="str">
        <f t="shared" si="380"/>
        <v>Other</v>
      </c>
      <c r="W2999" s="1" t="b">
        <f t="shared" si="381"/>
        <v>1</v>
      </c>
      <c r="X2999" t="b">
        <f t="shared" si="382"/>
        <v>1</v>
      </c>
    </row>
    <row r="3000" spans="1:24" ht="28.8" x14ac:dyDescent="0.3">
      <c r="A3000" s="2" t="s">
        <v>2973</v>
      </c>
      <c r="B3000" s="3" t="s">
        <v>6613</v>
      </c>
      <c r="C3000" s="3" t="s">
        <v>7406</v>
      </c>
      <c r="D3000" s="3" t="s">
        <v>7421</v>
      </c>
      <c r="E3000" s="3" t="s">
        <v>7423</v>
      </c>
      <c r="F3000" s="3" t="s">
        <v>7434</v>
      </c>
      <c r="G3000" s="3">
        <v>10794.98</v>
      </c>
      <c r="H3000" s="3">
        <v>11</v>
      </c>
      <c r="I3000" s="8" t="s">
        <v>7877</v>
      </c>
      <c r="J3000" s="3" t="s">
        <v>8163</v>
      </c>
      <c r="K3000" s="3" t="s">
        <v>8167</v>
      </c>
      <c r="L3000" s="3" t="s">
        <v>8169</v>
      </c>
      <c r="M3000" s="4">
        <v>94995.99</v>
      </c>
      <c r="N3000" s="32">
        <f>Table2[[#This Row],[Price]]*Table2[[#This Row],[Quantity Sold]]</f>
        <v>118744.78</v>
      </c>
      <c r="O3000" s="1">
        <f t="shared" si="377"/>
        <v>2022</v>
      </c>
      <c r="P3000" s="1" t="str">
        <f t="shared" si="378"/>
        <v>ACCESSORIES</v>
      </c>
      <c r="Q3000" s="1" t="str">
        <f t="shared" si="384"/>
        <v>Accessories_Scarves</v>
      </c>
      <c r="T3000" s="1" t="str">
        <f t="shared" si="379"/>
        <v>HIGH PRICE</v>
      </c>
      <c r="U3000" t="str">
        <f t="shared" si="383"/>
        <v>Discounted</v>
      </c>
      <c r="V3000" t="str">
        <f t="shared" si="380"/>
        <v>Other</v>
      </c>
      <c r="W3000" s="1" t="b">
        <f t="shared" si="381"/>
        <v>1</v>
      </c>
      <c r="X3000" t="b">
        <f t="shared" si="382"/>
        <v>1</v>
      </c>
    </row>
    <row r="3001" spans="1:24" x14ac:dyDescent="0.3">
      <c r="A3001" s="2" t="s">
        <v>2974</v>
      </c>
      <c r="B3001" s="3" t="s">
        <v>6614</v>
      </c>
      <c r="C3001" s="3" t="s">
        <v>7405</v>
      </c>
      <c r="D3001" s="3" t="s">
        <v>7411</v>
      </c>
      <c r="E3001" s="3" t="s">
        <v>7427</v>
      </c>
      <c r="F3001" s="3" t="s">
        <v>7431</v>
      </c>
      <c r="G3001" s="3">
        <v>2743.98</v>
      </c>
      <c r="H3001" s="3">
        <v>15</v>
      </c>
      <c r="I3001" s="8" t="s">
        <v>8016</v>
      </c>
      <c r="J3001" s="3" t="s">
        <v>8163</v>
      </c>
      <c r="K3001" s="3" t="s">
        <v>8168</v>
      </c>
      <c r="L3001" s="3" t="s">
        <v>8169</v>
      </c>
      <c r="M3001" s="4">
        <v>32927.760000000002</v>
      </c>
      <c r="N3001" s="32">
        <f>Table2[[#This Row],[Price]]*Table2[[#This Row],[Quantity Sold]]</f>
        <v>41159.699999999997</v>
      </c>
      <c r="O3001" s="1">
        <f t="shared" si="377"/>
        <v>2023</v>
      </c>
      <c r="P3001" s="1" t="str">
        <f t="shared" si="378"/>
        <v>MEN</v>
      </c>
      <c r="Q3001" s="1" t="str">
        <f t="shared" si="384"/>
        <v>Men_Pants</v>
      </c>
      <c r="T3001" s="1" t="str">
        <f t="shared" si="379"/>
        <v>LOW PRICE</v>
      </c>
      <c r="U3001" t="str">
        <f t="shared" si="383"/>
        <v>No Discount</v>
      </c>
      <c r="V3001" t="str">
        <f t="shared" si="380"/>
        <v>Men's Discounted Item</v>
      </c>
      <c r="W3001" s="1" t="b">
        <f t="shared" si="381"/>
        <v>1</v>
      </c>
      <c r="X3001" t="b">
        <f t="shared" si="382"/>
        <v>1</v>
      </c>
    </row>
    <row r="3002" spans="1:24" x14ac:dyDescent="0.3">
      <c r="A3002" s="2" t="s">
        <v>2975</v>
      </c>
      <c r="B3002" s="3" t="s">
        <v>6615</v>
      </c>
      <c r="C3002" s="3" t="s">
        <v>7407</v>
      </c>
      <c r="D3002" s="3" t="s">
        <v>7417</v>
      </c>
      <c r="E3002" s="3" t="s">
        <v>7425</v>
      </c>
      <c r="F3002" s="3" t="s">
        <v>7430</v>
      </c>
      <c r="G3002" s="3">
        <v>12264.91</v>
      </c>
      <c r="H3002" s="3">
        <v>3</v>
      </c>
      <c r="I3002" s="8" t="s">
        <v>8150</v>
      </c>
      <c r="J3002" s="3" t="s">
        <v>8164</v>
      </c>
      <c r="K3002" s="3" t="s">
        <v>8168</v>
      </c>
      <c r="L3002" s="3" t="s">
        <v>8169</v>
      </c>
      <c r="M3002" s="4">
        <v>29435.95</v>
      </c>
      <c r="N3002" s="32">
        <f>Table2[[#This Row],[Price]]*Table2[[#This Row],[Quantity Sold]]</f>
        <v>36794.729999999996</v>
      </c>
      <c r="O3002" s="1">
        <f t="shared" si="377"/>
        <v>2024</v>
      </c>
      <c r="P3002" s="1" t="str">
        <f t="shared" si="378"/>
        <v>KIDS</v>
      </c>
      <c r="Q3002" s="1" t="str">
        <f t="shared" si="384"/>
        <v>Kids_Shoes</v>
      </c>
      <c r="T3002" s="1" t="str">
        <f t="shared" si="379"/>
        <v>HIGH PRICE</v>
      </c>
      <c r="U3002" t="str">
        <f t="shared" si="383"/>
        <v>Discounted</v>
      </c>
      <c r="V3002" t="str">
        <f t="shared" si="380"/>
        <v>Other</v>
      </c>
      <c r="W3002" s="1" t="b">
        <f t="shared" si="381"/>
        <v>0</v>
      </c>
      <c r="X3002" t="b">
        <f t="shared" si="382"/>
        <v>1</v>
      </c>
    </row>
    <row r="3003" spans="1:24" x14ac:dyDescent="0.3">
      <c r="A3003" s="2" t="s">
        <v>2976</v>
      </c>
      <c r="B3003" s="3" t="s">
        <v>6616</v>
      </c>
      <c r="C3003" s="3" t="s">
        <v>7407</v>
      </c>
      <c r="D3003" s="3" t="s">
        <v>7413</v>
      </c>
      <c r="E3003" s="3" t="s">
        <v>7424</v>
      </c>
      <c r="F3003" s="3" t="s">
        <v>7428</v>
      </c>
      <c r="G3003" s="3">
        <v>15119.28</v>
      </c>
      <c r="H3003" s="3">
        <v>20</v>
      </c>
      <c r="I3003" s="8" t="s">
        <v>7631</v>
      </c>
      <c r="J3003" s="3" t="s">
        <v>8164</v>
      </c>
      <c r="K3003" s="3" t="s">
        <v>8167</v>
      </c>
      <c r="L3003" s="3" t="s">
        <v>8169</v>
      </c>
      <c r="M3003" s="4">
        <v>241908.48000000001</v>
      </c>
      <c r="N3003" s="32">
        <f>Table2[[#This Row],[Price]]*Table2[[#This Row],[Quantity Sold]]</f>
        <v>302385.60000000003</v>
      </c>
      <c r="O3003" s="1">
        <f t="shared" si="377"/>
        <v>2023</v>
      </c>
      <c r="P3003" s="1" t="str">
        <f t="shared" si="378"/>
        <v>KIDS</v>
      </c>
      <c r="Q3003" s="1" t="str">
        <f t="shared" si="384"/>
        <v>Kids_Shorts</v>
      </c>
      <c r="T3003" s="1" t="str">
        <f t="shared" si="379"/>
        <v>HIGH PRICE</v>
      </c>
      <c r="U3003" t="str">
        <f t="shared" si="383"/>
        <v>No Discount</v>
      </c>
      <c r="V3003" t="str">
        <f t="shared" si="380"/>
        <v>Other</v>
      </c>
      <c r="W3003" s="1" t="b">
        <f t="shared" si="381"/>
        <v>1</v>
      </c>
      <c r="X3003" t="b">
        <f t="shared" si="382"/>
        <v>1</v>
      </c>
    </row>
    <row r="3004" spans="1:24" ht="28.8" x14ac:dyDescent="0.3">
      <c r="A3004" s="2" t="s">
        <v>2977</v>
      </c>
      <c r="B3004" s="3" t="s">
        <v>6617</v>
      </c>
      <c r="C3004" s="3" t="s">
        <v>7408</v>
      </c>
      <c r="D3004" s="3" t="s">
        <v>7420</v>
      </c>
      <c r="E3004" s="3" t="s">
        <v>7425</v>
      </c>
      <c r="F3004" s="3" t="s">
        <v>7433</v>
      </c>
      <c r="G3004" s="3">
        <v>14107.51</v>
      </c>
      <c r="H3004" s="3">
        <v>8</v>
      </c>
      <c r="I3004" s="8" t="s">
        <v>7898</v>
      </c>
      <c r="J3004" s="3" t="s">
        <v>8164</v>
      </c>
      <c r="K3004" s="3" t="s">
        <v>8167</v>
      </c>
      <c r="L3004" s="3" t="s">
        <v>8169</v>
      </c>
      <c r="M3004" s="4">
        <v>90288.23</v>
      </c>
      <c r="N3004" s="32">
        <f>Table2[[#This Row],[Price]]*Table2[[#This Row],[Quantity Sold]]</f>
        <v>112860.08</v>
      </c>
      <c r="O3004" s="1">
        <f t="shared" si="377"/>
        <v>2023</v>
      </c>
      <c r="P3004" s="1" t="str">
        <f t="shared" si="378"/>
        <v>WOMEN</v>
      </c>
      <c r="Q3004" s="1" t="str">
        <f t="shared" si="384"/>
        <v>Women_Tops</v>
      </c>
      <c r="T3004" s="1" t="str">
        <f t="shared" si="379"/>
        <v>HIGH PRICE</v>
      </c>
      <c r="U3004" t="str">
        <f t="shared" si="383"/>
        <v>No Discount</v>
      </c>
      <c r="V3004" t="str">
        <f t="shared" si="380"/>
        <v>Other</v>
      </c>
      <c r="W3004" s="1" t="b">
        <f t="shared" si="381"/>
        <v>0</v>
      </c>
      <c r="X3004" t="b">
        <f t="shared" si="382"/>
        <v>1</v>
      </c>
    </row>
    <row r="3005" spans="1:24" ht="28.8" x14ac:dyDescent="0.3">
      <c r="A3005" s="2" t="s">
        <v>2978</v>
      </c>
      <c r="B3005" s="3" t="s">
        <v>6618</v>
      </c>
      <c r="C3005" s="3" t="s">
        <v>7406</v>
      </c>
      <c r="D3005" s="3" t="s">
        <v>7414</v>
      </c>
      <c r="E3005" s="3" t="s">
        <v>7424</v>
      </c>
      <c r="F3005" s="3" t="s">
        <v>7434</v>
      </c>
      <c r="G3005" s="3">
        <v>1852.56</v>
      </c>
      <c r="H3005" s="3">
        <v>18</v>
      </c>
      <c r="I3005" s="8" t="s">
        <v>7728</v>
      </c>
      <c r="J3005" s="3" t="s">
        <v>8164</v>
      </c>
      <c r="K3005" s="3" t="s">
        <v>8168</v>
      </c>
      <c r="L3005" s="3" t="s">
        <v>8169</v>
      </c>
      <c r="M3005" s="4">
        <v>26677.03</v>
      </c>
      <c r="N3005" s="32">
        <f>Table2[[#This Row],[Price]]*Table2[[#This Row],[Quantity Sold]]</f>
        <v>33346.080000000002</v>
      </c>
      <c r="O3005" s="1">
        <f t="shared" si="377"/>
        <v>2023</v>
      </c>
      <c r="P3005" s="1" t="str">
        <f t="shared" si="378"/>
        <v>ACCESSORIES</v>
      </c>
      <c r="Q3005" s="1" t="str">
        <f t="shared" si="384"/>
        <v>Accessories_Bags</v>
      </c>
      <c r="T3005" s="1" t="str">
        <f t="shared" si="379"/>
        <v>LOW PRICE</v>
      </c>
      <c r="U3005" t="str">
        <f t="shared" si="383"/>
        <v>No Discount</v>
      </c>
      <c r="V3005" t="str">
        <f t="shared" si="380"/>
        <v>Other</v>
      </c>
      <c r="W3005" s="1" t="b">
        <f t="shared" si="381"/>
        <v>1</v>
      </c>
      <c r="X3005" t="b">
        <f t="shared" si="382"/>
        <v>1</v>
      </c>
    </row>
    <row r="3006" spans="1:24" x14ac:dyDescent="0.3">
      <c r="A3006" s="2" t="s">
        <v>2979</v>
      </c>
      <c r="B3006" s="3" t="s">
        <v>6619</v>
      </c>
      <c r="C3006" s="3" t="s">
        <v>7407</v>
      </c>
      <c r="D3006" s="3" t="s">
        <v>7413</v>
      </c>
      <c r="E3006" s="3" t="s">
        <v>7427</v>
      </c>
      <c r="F3006" s="3" t="s">
        <v>7432</v>
      </c>
      <c r="G3006" s="3">
        <v>3298.42</v>
      </c>
      <c r="H3006" s="3">
        <v>20</v>
      </c>
      <c r="I3006" s="8" t="s">
        <v>7706</v>
      </c>
      <c r="J3006" s="3" t="s">
        <v>8164</v>
      </c>
      <c r="K3006" s="3" t="s">
        <v>8168</v>
      </c>
      <c r="L3006" s="3" t="s">
        <v>8170</v>
      </c>
      <c r="M3006" s="4">
        <v>65968.399999999994</v>
      </c>
      <c r="N3006" s="32">
        <f>Table2[[#This Row],[Price]]*Table2[[#This Row],[Quantity Sold]]</f>
        <v>65968.399999999994</v>
      </c>
      <c r="O3006" s="1">
        <f t="shared" si="377"/>
        <v>2023</v>
      </c>
      <c r="P3006" s="1" t="str">
        <f t="shared" si="378"/>
        <v>KIDS</v>
      </c>
      <c r="Q3006" s="1" t="str">
        <f t="shared" si="384"/>
        <v>Kids_Shorts</v>
      </c>
      <c r="T3006" s="1" t="str">
        <f t="shared" si="379"/>
        <v>LOW PRICE</v>
      </c>
      <c r="U3006" t="str">
        <f t="shared" si="383"/>
        <v>No Discount</v>
      </c>
      <c r="V3006" t="str">
        <f t="shared" si="380"/>
        <v>Other</v>
      </c>
      <c r="W3006" s="1" t="b">
        <f t="shared" si="381"/>
        <v>1</v>
      </c>
      <c r="X3006" t="b">
        <f t="shared" si="382"/>
        <v>0</v>
      </c>
    </row>
    <row r="3007" spans="1:24" x14ac:dyDescent="0.3">
      <c r="A3007" s="2" t="s">
        <v>2980</v>
      </c>
      <c r="B3007" s="3" t="s">
        <v>6620</v>
      </c>
      <c r="C3007" s="3" t="s">
        <v>7407</v>
      </c>
      <c r="D3007" s="3" t="s">
        <v>7415</v>
      </c>
      <c r="E3007" s="3" t="s">
        <v>7423</v>
      </c>
      <c r="F3007" s="3" t="s">
        <v>7431</v>
      </c>
      <c r="G3007" s="3">
        <v>5433.18</v>
      </c>
      <c r="H3007" s="3">
        <v>15</v>
      </c>
      <c r="I3007" s="8" t="s">
        <v>7584</v>
      </c>
      <c r="J3007" s="3" t="s">
        <v>8165</v>
      </c>
      <c r="K3007" s="3" t="s">
        <v>8168</v>
      </c>
      <c r="L3007" s="3" t="s">
        <v>8170</v>
      </c>
      <c r="M3007" s="4">
        <v>81497.7</v>
      </c>
      <c r="N3007" s="32">
        <f>Table2[[#This Row],[Price]]*Table2[[#This Row],[Quantity Sold]]</f>
        <v>81497.700000000012</v>
      </c>
      <c r="O3007" s="1">
        <f t="shared" si="377"/>
        <v>2023</v>
      </c>
      <c r="P3007" s="1" t="str">
        <f t="shared" si="378"/>
        <v>KIDS</v>
      </c>
      <c r="Q3007" s="1" t="str">
        <f t="shared" si="384"/>
        <v>Kids_T-Shirts</v>
      </c>
      <c r="T3007" s="1" t="str">
        <f t="shared" si="379"/>
        <v>LOW PRICE</v>
      </c>
      <c r="U3007" t="str">
        <f t="shared" si="383"/>
        <v>Discounted</v>
      </c>
      <c r="V3007" t="str">
        <f t="shared" si="380"/>
        <v>Other</v>
      </c>
      <c r="W3007" s="1" t="b">
        <f t="shared" si="381"/>
        <v>1</v>
      </c>
      <c r="X3007" t="b">
        <f t="shared" si="382"/>
        <v>0</v>
      </c>
    </row>
    <row r="3008" spans="1:24" ht="28.8" x14ac:dyDescent="0.3">
      <c r="A3008" s="2" t="s">
        <v>2981</v>
      </c>
      <c r="B3008" s="3" t="s">
        <v>6621</v>
      </c>
      <c r="C3008" s="3" t="s">
        <v>7408</v>
      </c>
      <c r="D3008" s="3" t="s">
        <v>7417</v>
      </c>
      <c r="E3008" s="3" t="s">
        <v>7425</v>
      </c>
      <c r="F3008" s="3" t="s">
        <v>7430</v>
      </c>
      <c r="G3008" s="3">
        <v>3652.83</v>
      </c>
      <c r="H3008" s="3">
        <v>5</v>
      </c>
      <c r="I3008" s="8" t="s">
        <v>7518</v>
      </c>
      <c r="J3008" s="3" t="s">
        <v>8166</v>
      </c>
      <c r="K3008" s="3" t="s">
        <v>8167</v>
      </c>
      <c r="L3008" s="3" t="s">
        <v>8169</v>
      </c>
      <c r="M3008" s="4">
        <v>14611.32</v>
      </c>
      <c r="N3008" s="32">
        <f>Table2[[#This Row],[Price]]*Table2[[#This Row],[Quantity Sold]]</f>
        <v>18264.150000000001</v>
      </c>
      <c r="O3008" s="1">
        <f t="shared" si="377"/>
        <v>2023</v>
      </c>
      <c r="P3008" s="1" t="str">
        <f t="shared" si="378"/>
        <v>WOMEN</v>
      </c>
      <c r="Q3008" s="1" t="str">
        <f t="shared" si="384"/>
        <v>Women_Shoes</v>
      </c>
      <c r="T3008" s="1" t="str">
        <f t="shared" si="379"/>
        <v>LOW PRICE</v>
      </c>
      <c r="U3008" t="str">
        <f t="shared" si="383"/>
        <v>Discounted</v>
      </c>
      <c r="V3008" t="str">
        <f t="shared" si="380"/>
        <v>Other</v>
      </c>
      <c r="W3008" s="1" t="b">
        <f t="shared" si="381"/>
        <v>0</v>
      </c>
      <c r="X3008" t="b">
        <f t="shared" si="382"/>
        <v>1</v>
      </c>
    </row>
    <row r="3009" spans="1:24" ht="28.8" x14ac:dyDescent="0.3">
      <c r="A3009" s="2" t="s">
        <v>2982</v>
      </c>
      <c r="B3009" s="3" t="s">
        <v>6622</v>
      </c>
      <c r="C3009" s="3" t="s">
        <v>7407</v>
      </c>
      <c r="D3009" s="3" t="s">
        <v>7418</v>
      </c>
      <c r="E3009" s="3" t="s">
        <v>7424</v>
      </c>
      <c r="F3009" s="3" t="s">
        <v>7431</v>
      </c>
      <c r="G3009" s="3">
        <v>16246.42</v>
      </c>
      <c r="H3009" s="3">
        <v>18</v>
      </c>
      <c r="I3009" s="8" t="s">
        <v>8126</v>
      </c>
      <c r="J3009" s="3" t="s">
        <v>8163</v>
      </c>
      <c r="K3009" s="3" t="s">
        <v>8168</v>
      </c>
      <c r="L3009" s="3" t="s">
        <v>8170</v>
      </c>
      <c r="M3009" s="4">
        <v>292435.56</v>
      </c>
      <c r="N3009" s="32">
        <f>Table2[[#This Row],[Price]]*Table2[[#This Row],[Quantity Sold]]</f>
        <v>292435.56</v>
      </c>
      <c r="O3009" s="1">
        <f t="shared" si="377"/>
        <v>2023</v>
      </c>
      <c r="P3009" s="1" t="str">
        <f t="shared" si="378"/>
        <v>KIDS</v>
      </c>
      <c r="Q3009" s="1" t="str">
        <f t="shared" si="384"/>
        <v>Kids_Sweaters</v>
      </c>
      <c r="T3009" s="1" t="str">
        <f t="shared" si="379"/>
        <v>HIGH PRICE</v>
      </c>
      <c r="U3009" t="str">
        <f t="shared" si="383"/>
        <v>No Discount</v>
      </c>
      <c r="V3009" t="str">
        <f t="shared" si="380"/>
        <v>Other</v>
      </c>
      <c r="W3009" s="1" t="b">
        <f t="shared" si="381"/>
        <v>1</v>
      </c>
      <c r="X3009" t="b">
        <f t="shared" si="382"/>
        <v>0</v>
      </c>
    </row>
    <row r="3010" spans="1:24" x14ac:dyDescent="0.3">
      <c r="A3010" s="2" t="s">
        <v>2983</v>
      </c>
      <c r="B3010" s="3" t="s">
        <v>6623</v>
      </c>
      <c r="C3010" s="3" t="s">
        <v>7405</v>
      </c>
      <c r="D3010" s="3" t="s">
        <v>7410</v>
      </c>
      <c r="E3010" s="3" t="s">
        <v>7423</v>
      </c>
      <c r="F3010" s="3" t="s">
        <v>7428</v>
      </c>
      <c r="G3010" s="3">
        <v>10271.25</v>
      </c>
      <c r="H3010" s="3">
        <v>17</v>
      </c>
      <c r="I3010" s="8" t="s">
        <v>8086</v>
      </c>
      <c r="J3010" s="3" t="s">
        <v>8165</v>
      </c>
      <c r="K3010" s="3" t="s">
        <v>8167</v>
      </c>
      <c r="L3010" s="3" t="s">
        <v>8170</v>
      </c>
      <c r="M3010" s="4">
        <v>174611.25</v>
      </c>
      <c r="N3010" s="32">
        <f>Table2[[#This Row],[Price]]*Table2[[#This Row],[Quantity Sold]]</f>
        <v>174611.25</v>
      </c>
      <c r="O3010" s="1">
        <f t="shared" si="377"/>
        <v>2024</v>
      </c>
      <c r="P3010" s="1" t="str">
        <f t="shared" si="378"/>
        <v>MEN</v>
      </c>
      <c r="Q3010" s="1" t="str">
        <f t="shared" si="384"/>
        <v>Men_Shirts</v>
      </c>
      <c r="T3010" s="1" t="str">
        <f t="shared" si="379"/>
        <v>HIGH PRICE</v>
      </c>
      <c r="U3010" t="str">
        <f t="shared" si="383"/>
        <v>Discounted</v>
      </c>
      <c r="V3010" t="str">
        <f t="shared" si="380"/>
        <v>Other</v>
      </c>
      <c r="W3010" s="1" t="b">
        <f t="shared" si="381"/>
        <v>1</v>
      </c>
      <c r="X3010" t="b">
        <f t="shared" si="382"/>
        <v>0</v>
      </c>
    </row>
    <row r="3011" spans="1:24" x14ac:dyDescent="0.3">
      <c r="A3011" s="2" t="s">
        <v>2984</v>
      </c>
      <c r="B3011" s="3" t="s">
        <v>5412</v>
      </c>
      <c r="C3011" s="3" t="s">
        <v>7405</v>
      </c>
      <c r="D3011" s="3" t="s">
        <v>7410</v>
      </c>
      <c r="E3011" s="3" t="s">
        <v>7426</v>
      </c>
      <c r="F3011" s="3" t="s">
        <v>7431</v>
      </c>
      <c r="G3011" s="3">
        <v>10614.87</v>
      </c>
      <c r="H3011" s="3">
        <v>19</v>
      </c>
      <c r="I3011" s="8" t="s">
        <v>7677</v>
      </c>
      <c r="J3011" s="3" t="s">
        <v>8164</v>
      </c>
      <c r="K3011" s="3" t="s">
        <v>8167</v>
      </c>
      <c r="L3011" s="3" t="s">
        <v>8170</v>
      </c>
      <c r="M3011" s="4">
        <v>201682.53</v>
      </c>
      <c r="N3011" s="32">
        <f>Table2[[#This Row],[Price]]*Table2[[#This Row],[Quantity Sold]]</f>
        <v>201682.53000000003</v>
      </c>
      <c r="O3011" s="1">
        <f t="shared" ref="O3011:O3074" si="385">YEAR(I3011)</f>
        <v>2024</v>
      </c>
      <c r="P3011" s="1" t="str">
        <f t="shared" ref="P3011:P3074" si="386">UPPER(C3011)</f>
        <v>MEN</v>
      </c>
      <c r="Q3011" s="1" t="str">
        <f t="shared" si="384"/>
        <v>Men_Shirts</v>
      </c>
      <c r="T3011" s="1" t="str">
        <f t="shared" ref="T3011:T3074" si="387">IF(G3011&gt;10000,"HIGH PRICE", "LOW PRICE")</f>
        <v>HIGH PRICE</v>
      </c>
      <c r="U3011" t="str">
        <f t="shared" si="383"/>
        <v>Discounted</v>
      </c>
      <c r="V3011" t="str">
        <f t="shared" ref="V3011:V3074" si="388">IF(AND(C3011 = "Men", L3011 = "Yes"), "Men's Discounted Item", "Other")</f>
        <v>Other</v>
      </c>
      <c r="W3011" s="1" t="b">
        <f t="shared" ref="W3011:W3074" si="389">H3011&gt;=10</f>
        <v>1</v>
      </c>
      <c r="X3011" t="b">
        <f t="shared" ref="X3011:X3074" si="390">L3011 = "Yes"</f>
        <v>0</v>
      </c>
    </row>
    <row r="3012" spans="1:24" x14ac:dyDescent="0.3">
      <c r="A3012" s="2" t="s">
        <v>2985</v>
      </c>
      <c r="B3012" s="3" t="s">
        <v>6624</v>
      </c>
      <c r="C3012" s="3" t="s">
        <v>7407</v>
      </c>
      <c r="D3012" s="3" t="s">
        <v>7417</v>
      </c>
      <c r="E3012" s="3" t="s">
        <v>7427</v>
      </c>
      <c r="F3012" s="3" t="s">
        <v>7432</v>
      </c>
      <c r="G3012" s="3">
        <v>14754.91</v>
      </c>
      <c r="H3012" s="3">
        <v>6</v>
      </c>
      <c r="I3012" s="8" t="s">
        <v>7446</v>
      </c>
      <c r="J3012" s="3" t="s">
        <v>8165</v>
      </c>
      <c r="K3012" s="3" t="s">
        <v>8168</v>
      </c>
      <c r="L3012" s="3" t="s">
        <v>8170</v>
      </c>
      <c r="M3012" s="4">
        <v>88529.46</v>
      </c>
      <c r="N3012" s="32">
        <f>Table2[[#This Row],[Price]]*Table2[[#This Row],[Quantity Sold]]</f>
        <v>88529.459999999992</v>
      </c>
      <c r="O3012" s="1">
        <f t="shared" si="385"/>
        <v>2024</v>
      </c>
      <c r="P3012" s="1" t="str">
        <f t="shared" si="386"/>
        <v>KIDS</v>
      </c>
      <c r="Q3012" s="1" t="str">
        <f t="shared" si="384"/>
        <v>Kids_Shoes</v>
      </c>
      <c r="T3012" s="1" t="str">
        <f t="shared" si="387"/>
        <v>HIGH PRICE</v>
      </c>
      <c r="U3012" t="str">
        <f t="shared" si="383"/>
        <v>Discounted</v>
      </c>
      <c r="V3012" t="str">
        <f t="shared" si="388"/>
        <v>Other</v>
      </c>
      <c r="W3012" s="1" t="b">
        <f t="shared" si="389"/>
        <v>0</v>
      </c>
      <c r="X3012" t="b">
        <f t="shared" si="390"/>
        <v>0</v>
      </c>
    </row>
    <row r="3013" spans="1:24" x14ac:dyDescent="0.3">
      <c r="A3013" s="2" t="s">
        <v>2986</v>
      </c>
      <c r="B3013" s="3" t="s">
        <v>6625</v>
      </c>
      <c r="C3013" s="3" t="s">
        <v>7405</v>
      </c>
      <c r="D3013" s="3" t="s">
        <v>7411</v>
      </c>
      <c r="E3013" s="3" t="s">
        <v>7423</v>
      </c>
      <c r="F3013" s="3" t="s">
        <v>7433</v>
      </c>
      <c r="G3013" s="3">
        <v>5297.06</v>
      </c>
      <c r="H3013" s="3">
        <v>19</v>
      </c>
      <c r="I3013" s="8" t="s">
        <v>7551</v>
      </c>
      <c r="J3013" s="3" t="s">
        <v>8163</v>
      </c>
      <c r="K3013" s="3" t="s">
        <v>8167</v>
      </c>
      <c r="L3013" s="3" t="s">
        <v>8170</v>
      </c>
      <c r="M3013" s="4">
        <v>100644.14</v>
      </c>
      <c r="N3013" s="32">
        <f>Table2[[#This Row],[Price]]*Table2[[#This Row],[Quantity Sold]]</f>
        <v>100644.14000000001</v>
      </c>
      <c r="O3013" s="1">
        <f t="shared" si="385"/>
        <v>2023</v>
      </c>
      <c r="P3013" s="1" t="str">
        <f t="shared" si="386"/>
        <v>MEN</v>
      </c>
      <c r="Q3013" s="1" t="str">
        <f t="shared" si="384"/>
        <v>Men_Pants</v>
      </c>
      <c r="T3013" s="1" t="str">
        <f t="shared" si="387"/>
        <v>LOW PRICE</v>
      </c>
      <c r="U3013" t="str">
        <f t="shared" si="383"/>
        <v>Discounted</v>
      </c>
      <c r="V3013" t="str">
        <f t="shared" si="388"/>
        <v>Other</v>
      </c>
      <c r="W3013" s="1" t="b">
        <f t="shared" si="389"/>
        <v>1</v>
      </c>
      <c r="X3013" t="b">
        <f t="shared" si="390"/>
        <v>0</v>
      </c>
    </row>
    <row r="3014" spans="1:24" ht="28.8" x14ac:dyDescent="0.3">
      <c r="A3014" s="2" t="s">
        <v>2987</v>
      </c>
      <c r="B3014" s="3" t="s">
        <v>6626</v>
      </c>
      <c r="C3014" s="3" t="s">
        <v>7408</v>
      </c>
      <c r="D3014" s="3" t="s">
        <v>7422</v>
      </c>
      <c r="E3014" s="3" t="s">
        <v>7427</v>
      </c>
      <c r="F3014" s="3" t="s">
        <v>7431</v>
      </c>
      <c r="G3014" s="3">
        <v>3373.12</v>
      </c>
      <c r="H3014" s="3">
        <v>12</v>
      </c>
      <c r="I3014" s="8" t="s">
        <v>7840</v>
      </c>
      <c r="J3014" s="3" t="s">
        <v>8166</v>
      </c>
      <c r="K3014" s="3" t="s">
        <v>8167</v>
      </c>
      <c r="L3014" s="3" t="s">
        <v>8169</v>
      </c>
      <c r="M3014" s="4">
        <v>32381.62</v>
      </c>
      <c r="N3014" s="32">
        <f>Table2[[#This Row],[Price]]*Table2[[#This Row],[Quantity Sold]]</f>
        <v>40477.440000000002</v>
      </c>
      <c r="O3014" s="1">
        <f t="shared" si="385"/>
        <v>2022</v>
      </c>
      <c r="P3014" s="1" t="str">
        <f t="shared" si="386"/>
        <v>WOMEN</v>
      </c>
      <c r="Q3014" s="1" t="str">
        <f t="shared" si="384"/>
        <v>Women_Skirts</v>
      </c>
      <c r="T3014" s="1" t="str">
        <f t="shared" si="387"/>
        <v>LOW PRICE</v>
      </c>
      <c r="U3014" t="str">
        <f t="shared" ref="U3014:U3077" si="391">IF(L2998 = "Yes", "Discounted", "No Discount")</f>
        <v>Discounted</v>
      </c>
      <c r="V3014" t="str">
        <f t="shared" si="388"/>
        <v>Other</v>
      </c>
      <c r="W3014" s="1" t="b">
        <f t="shared" si="389"/>
        <v>1</v>
      </c>
      <c r="X3014" t="b">
        <f t="shared" si="390"/>
        <v>1</v>
      </c>
    </row>
    <row r="3015" spans="1:24" x14ac:dyDescent="0.3">
      <c r="A3015" s="2" t="s">
        <v>2988</v>
      </c>
      <c r="B3015" s="3" t="s">
        <v>6627</v>
      </c>
      <c r="C3015" s="3" t="s">
        <v>7407</v>
      </c>
      <c r="D3015" s="3" t="s">
        <v>7417</v>
      </c>
      <c r="E3015" s="3" t="s">
        <v>7426</v>
      </c>
      <c r="F3015" s="3" t="s">
        <v>7429</v>
      </c>
      <c r="G3015" s="3">
        <v>6347.84</v>
      </c>
      <c r="H3015" s="3">
        <v>17</v>
      </c>
      <c r="I3015" s="8" t="s">
        <v>8049</v>
      </c>
      <c r="J3015" s="3" t="s">
        <v>8164</v>
      </c>
      <c r="K3015" s="3" t="s">
        <v>8168</v>
      </c>
      <c r="L3015" s="3" t="s">
        <v>8169</v>
      </c>
      <c r="M3015" s="4">
        <v>86330.79</v>
      </c>
      <c r="N3015" s="32">
        <f>Table2[[#This Row],[Price]]*Table2[[#This Row],[Quantity Sold]]</f>
        <v>107913.28</v>
      </c>
      <c r="O3015" s="1">
        <f t="shared" si="385"/>
        <v>2023</v>
      </c>
      <c r="P3015" s="1" t="str">
        <f t="shared" si="386"/>
        <v>KIDS</v>
      </c>
      <c r="Q3015" s="1" t="str">
        <f t="shared" si="384"/>
        <v>Kids_Shoes</v>
      </c>
      <c r="T3015" s="1" t="str">
        <f t="shared" si="387"/>
        <v>LOW PRICE</v>
      </c>
      <c r="U3015" t="str">
        <f t="shared" si="391"/>
        <v>Discounted</v>
      </c>
      <c r="V3015" t="str">
        <f t="shared" si="388"/>
        <v>Other</v>
      </c>
      <c r="W3015" s="1" t="b">
        <f t="shared" si="389"/>
        <v>1</v>
      </c>
      <c r="X3015" t="b">
        <f t="shared" si="390"/>
        <v>1</v>
      </c>
    </row>
    <row r="3016" spans="1:24" x14ac:dyDescent="0.3">
      <c r="A3016" s="2" t="s">
        <v>2989</v>
      </c>
      <c r="B3016" s="3" t="s">
        <v>6628</v>
      </c>
      <c r="C3016" s="3" t="s">
        <v>7407</v>
      </c>
      <c r="D3016" s="3" t="s">
        <v>7415</v>
      </c>
      <c r="E3016" s="3" t="s">
        <v>7427</v>
      </c>
      <c r="F3016" s="3" t="s">
        <v>7428</v>
      </c>
      <c r="G3016" s="3">
        <v>11575.18</v>
      </c>
      <c r="H3016" s="3">
        <v>8</v>
      </c>
      <c r="I3016" s="8" t="s">
        <v>7542</v>
      </c>
      <c r="J3016" s="3" t="s">
        <v>8166</v>
      </c>
      <c r="K3016" s="3" t="s">
        <v>8167</v>
      </c>
      <c r="L3016" s="3" t="s">
        <v>8169</v>
      </c>
      <c r="M3016" s="4">
        <v>74080.820000000007</v>
      </c>
      <c r="N3016" s="32">
        <f>Table2[[#This Row],[Price]]*Table2[[#This Row],[Quantity Sold]]</f>
        <v>92601.44</v>
      </c>
      <c r="O3016" s="1">
        <f t="shared" si="385"/>
        <v>2023</v>
      </c>
      <c r="P3016" s="1" t="str">
        <f t="shared" si="386"/>
        <v>KIDS</v>
      </c>
      <c r="Q3016" s="1" t="str">
        <f t="shared" si="384"/>
        <v>Kids_T-Shirts</v>
      </c>
      <c r="T3016" s="1" t="str">
        <f t="shared" si="387"/>
        <v>HIGH PRICE</v>
      </c>
      <c r="U3016" t="str">
        <f t="shared" si="391"/>
        <v>Discounted</v>
      </c>
      <c r="V3016" t="str">
        <f t="shared" si="388"/>
        <v>Other</v>
      </c>
      <c r="W3016" s="1" t="b">
        <f t="shared" si="389"/>
        <v>0</v>
      </c>
      <c r="X3016" t="b">
        <f t="shared" si="390"/>
        <v>1</v>
      </c>
    </row>
    <row r="3017" spans="1:24" x14ac:dyDescent="0.3">
      <c r="A3017" s="2" t="s">
        <v>2990</v>
      </c>
      <c r="B3017" s="3" t="s">
        <v>6629</v>
      </c>
      <c r="C3017" s="3" t="s">
        <v>7405</v>
      </c>
      <c r="D3017" s="3" t="s">
        <v>7417</v>
      </c>
      <c r="E3017" s="3" t="s">
        <v>7426</v>
      </c>
      <c r="F3017" s="3" t="s">
        <v>7430</v>
      </c>
      <c r="G3017" s="3">
        <v>16449.77</v>
      </c>
      <c r="H3017" s="3">
        <v>16</v>
      </c>
      <c r="I3017" s="8" t="s">
        <v>8048</v>
      </c>
      <c r="J3017" s="3" t="s">
        <v>8165</v>
      </c>
      <c r="K3017" s="3" t="s">
        <v>8167</v>
      </c>
      <c r="L3017" s="3" t="s">
        <v>8169</v>
      </c>
      <c r="M3017" s="4">
        <v>210556.89</v>
      </c>
      <c r="N3017" s="32">
        <f>Table2[[#This Row],[Price]]*Table2[[#This Row],[Quantity Sold]]</f>
        <v>263196.32</v>
      </c>
      <c r="O3017" s="1">
        <f t="shared" si="385"/>
        <v>2024</v>
      </c>
      <c r="P3017" s="1" t="str">
        <f t="shared" si="386"/>
        <v>MEN</v>
      </c>
      <c r="Q3017" s="1" t="str">
        <f t="shared" si="384"/>
        <v>Men_Shoes</v>
      </c>
      <c r="T3017" s="1" t="str">
        <f t="shared" si="387"/>
        <v>HIGH PRICE</v>
      </c>
      <c r="U3017" t="str">
        <f t="shared" si="391"/>
        <v>Discounted</v>
      </c>
      <c r="V3017" t="str">
        <f t="shared" si="388"/>
        <v>Men's Discounted Item</v>
      </c>
      <c r="W3017" s="1" t="b">
        <f t="shared" si="389"/>
        <v>1</v>
      </c>
      <c r="X3017" t="b">
        <f t="shared" si="390"/>
        <v>1</v>
      </c>
    </row>
    <row r="3018" spans="1:24" x14ac:dyDescent="0.3">
      <c r="A3018" s="2" t="s">
        <v>2991</v>
      </c>
      <c r="B3018" s="3" t="s">
        <v>6630</v>
      </c>
      <c r="C3018" s="3" t="s">
        <v>7407</v>
      </c>
      <c r="D3018" s="3" t="s">
        <v>7413</v>
      </c>
      <c r="E3018" s="3" t="s">
        <v>7424</v>
      </c>
      <c r="F3018" s="3" t="s">
        <v>7433</v>
      </c>
      <c r="G3018" s="3">
        <v>5949.44</v>
      </c>
      <c r="H3018" s="3">
        <v>17</v>
      </c>
      <c r="I3018" s="8" t="s">
        <v>7709</v>
      </c>
      <c r="J3018" s="3" t="s">
        <v>8166</v>
      </c>
      <c r="K3018" s="3" t="s">
        <v>8167</v>
      </c>
      <c r="L3018" s="3" t="s">
        <v>8169</v>
      </c>
      <c r="M3018" s="4">
        <v>80912.55</v>
      </c>
      <c r="N3018" s="32">
        <f>Table2[[#This Row],[Price]]*Table2[[#This Row],[Quantity Sold]]</f>
        <v>101140.48</v>
      </c>
      <c r="O3018" s="1">
        <f t="shared" si="385"/>
        <v>2024</v>
      </c>
      <c r="P3018" s="1" t="str">
        <f t="shared" si="386"/>
        <v>KIDS</v>
      </c>
      <c r="Q3018" s="1" t="str">
        <f t="shared" si="384"/>
        <v>Kids_Shorts</v>
      </c>
      <c r="T3018" s="1" t="str">
        <f t="shared" si="387"/>
        <v>LOW PRICE</v>
      </c>
      <c r="U3018" t="str">
        <f t="shared" si="391"/>
        <v>Discounted</v>
      </c>
      <c r="V3018" t="str">
        <f t="shared" si="388"/>
        <v>Other</v>
      </c>
      <c r="W3018" s="1" t="b">
        <f t="shared" si="389"/>
        <v>1</v>
      </c>
      <c r="X3018" t="b">
        <f t="shared" si="390"/>
        <v>1</v>
      </c>
    </row>
    <row r="3019" spans="1:24" x14ac:dyDescent="0.3">
      <c r="A3019" s="2" t="s">
        <v>2992</v>
      </c>
      <c r="B3019" s="3" t="s">
        <v>6631</v>
      </c>
      <c r="C3019" s="3" t="s">
        <v>7405</v>
      </c>
      <c r="D3019" s="3" t="s">
        <v>7411</v>
      </c>
      <c r="E3019" s="3" t="s">
        <v>7424</v>
      </c>
      <c r="F3019" s="3" t="s">
        <v>7433</v>
      </c>
      <c r="G3019" s="3">
        <v>11638.26</v>
      </c>
      <c r="H3019" s="3">
        <v>11</v>
      </c>
      <c r="I3019" s="8" t="s">
        <v>7642</v>
      </c>
      <c r="J3019" s="3" t="s">
        <v>8165</v>
      </c>
      <c r="K3019" s="3" t="s">
        <v>8168</v>
      </c>
      <c r="L3019" s="3" t="s">
        <v>8169</v>
      </c>
      <c r="M3019" s="4">
        <v>102417.02</v>
      </c>
      <c r="N3019" s="32">
        <f>Table2[[#This Row],[Price]]*Table2[[#This Row],[Quantity Sold]]</f>
        <v>128020.86</v>
      </c>
      <c r="O3019" s="1">
        <f t="shared" si="385"/>
        <v>2023</v>
      </c>
      <c r="P3019" s="1" t="str">
        <f t="shared" si="386"/>
        <v>MEN</v>
      </c>
      <c r="Q3019" s="1" t="str">
        <f t="shared" si="384"/>
        <v>Men_Pants</v>
      </c>
      <c r="T3019" s="1" t="str">
        <f t="shared" si="387"/>
        <v>HIGH PRICE</v>
      </c>
      <c r="U3019" t="str">
        <f t="shared" si="391"/>
        <v>Discounted</v>
      </c>
      <c r="V3019" t="str">
        <f t="shared" si="388"/>
        <v>Men's Discounted Item</v>
      </c>
      <c r="W3019" s="1" t="b">
        <f t="shared" si="389"/>
        <v>1</v>
      </c>
      <c r="X3019" t="b">
        <f t="shared" si="390"/>
        <v>1</v>
      </c>
    </row>
    <row r="3020" spans="1:24" ht="28.8" x14ac:dyDescent="0.3">
      <c r="A3020" s="2" t="s">
        <v>2993</v>
      </c>
      <c r="B3020" s="3" t="s">
        <v>6632</v>
      </c>
      <c r="C3020" s="3" t="s">
        <v>7407</v>
      </c>
      <c r="D3020" s="3" t="s">
        <v>7418</v>
      </c>
      <c r="E3020" s="3" t="s">
        <v>7426</v>
      </c>
      <c r="F3020" s="3" t="s">
        <v>7431</v>
      </c>
      <c r="G3020" s="3">
        <v>857.39</v>
      </c>
      <c r="H3020" s="3">
        <v>6</v>
      </c>
      <c r="I3020" s="8" t="s">
        <v>7823</v>
      </c>
      <c r="J3020" s="3" t="s">
        <v>8165</v>
      </c>
      <c r="K3020" s="3" t="s">
        <v>8168</v>
      </c>
      <c r="L3020" s="3" t="s">
        <v>8170</v>
      </c>
      <c r="M3020" s="4">
        <v>5144.34</v>
      </c>
      <c r="N3020" s="32">
        <f>Table2[[#This Row],[Price]]*Table2[[#This Row],[Quantity Sold]]</f>
        <v>5144.34</v>
      </c>
      <c r="O3020" s="1">
        <f t="shared" si="385"/>
        <v>2024</v>
      </c>
      <c r="P3020" s="1" t="str">
        <f t="shared" si="386"/>
        <v>KIDS</v>
      </c>
      <c r="Q3020" s="1" t="str">
        <f t="shared" si="384"/>
        <v>Kids_Sweaters</v>
      </c>
      <c r="T3020" s="1" t="str">
        <f t="shared" si="387"/>
        <v>LOW PRICE</v>
      </c>
      <c r="U3020" t="str">
        <f t="shared" si="391"/>
        <v>Discounted</v>
      </c>
      <c r="V3020" t="str">
        <f t="shared" si="388"/>
        <v>Other</v>
      </c>
      <c r="W3020" s="1" t="b">
        <f t="shared" si="389"/>
        <v>0</v>
      </c>
      <c r="X3020" t="b">
        <f t="shared" si="390"/>
        <v>0</v>
      </c>
    </row>
    <row r="3021" spans="1:24" x14ac:dyDescent="0.3">
      <c r="A3021" s="2" t="s">
        <v>2994</v>
      </c>
      <c r="B3021" s="3" t="s">
        <v>6633</v>
      </c>
      <c r="C3021" s="3" t="s">
        <v>7405</v>
      </c>
      <c r="D3021" s="3" t="s">
        <v>7417</v>
      </c>
      <c r="E3021" s="3" t="s">
        <v>7424</v>
      </c>
      <c r="F3021" s="3" t="s">
        <v>7428</v>
      </c>
      <c r="G3021" s="3">
        <v>2779.67</v>
      </c>
      <c r="H3021" s="3">
        <v>6</v>
      </c>
      <c r="I3021" s="8" t="s">
        <v>7933</v>
      </c>
      <c r="J3021" s="3" t="s">
        <v>8163</v>
      </c>
      <c r="K3021" s="3" t="s">
        <v>8167</v>
      </c>
      <c r="L3021" s="3" t="s">
        <v>8169</v>
      </c>
      <c r="M3021" s="4">
        <v>13342.25</v>
      </c>
      <c r="N3021" s="32">
        <f>Table2[[#This Row],[Price]]*Table2[[#This Row],[Quantity Sold]]</f>
        <v>16678.02</v>
      </c>
      <c r="O3021" s="1">
        <f t="shared" si="385"/>
        <v>2024</v>
      </c>
      <c r="P3021" s="1" t="str">
        <f t="shared" si="386"/>
        <v>MEN</v>
      </c>
      <c r="Q3021" s="1" t="str">
        <f t="shared" si="384"/>
        <v>Men_Shoes</v>
      </c>
      <c r="T3021" s="1" t="str">
        <f t="shared" si="387"/>
        <v>LOW PRICE</v>
      </c>
      <c r="U3021" t="str">
        <f t="shared" si="391"/>
        <v>Discounted</v>
      </c>
      <c r="V3021" t="str">
        <f t="shared" si="388"/>
        <v>Men's Discounted Item</v>
      </c>
      <c r="W3021" s="1" t="b">
        <f t="shared" si="389"/>
        <v>0</v>
      </c>
      <c r="X3021" t="b">
        <f t="shared" si="390"/>
        <v>1</v>
      </c>
    </row>
    <row r="3022" spans="1:24" ht="28.8" x14ac:dyDescent="0.3">
      <c r="A3022" s="2" t="s">
        <v>2995</v>
      </c>
      <c r="B3022" s="3" t="s">
        <v>6634</v>
      </c>
      <c r="C3022" s="3" t="s">
        <v>7408</v>
      </c>
      <c r="D3022" s="3" t="s">
        <v>7419</v>
      </c>
      <c r="E3022" s="3" t="s">
        <v>7427</v>
      </c>
      <c r="F3022" s="3" t="s">
        <v>7432</v>
      </c>
      <c r="G3022" s="3">
        <v>3026.18</v>
      </c>
      <c r="H3022" s="3">
        <v>7</v>
      </c>
      <c r="I3022" s="8" t="s">
        <v>7856</v>
      </c>
      <c r="J3022" s="3" t="s">
        <v>8164</v>
      </c>
      <c r="K3022" s="3" t="s">
        <v>8167</v>
      </c>
      <c r="L3022" s="3" t="s">
        <v>8169</v>
      </c>
      <c r="M3022" s="4">
        <v>16946.939999999999</v>
      </c>
      <c r="N3022" s="32">
        <f>Table2[[#This Row],[Price]]*Table2[[#This Row],[Quantity Sold]]</f>
        <v>21183.26</v>
      </c>
      <c r="O3022" s="1">
        <f t="shared" si="385"/>
        <v>2024</v>
      </c>
      <c r="P3022" s="1" t="str">
        <f t="shared" si="386"/>
        <v>WOMEN</v>
      </c>
      <c r="Q3022" s="1" t="str">
        <f t="shared" si="384"/>
        <v>Women_Dresses</v>
      </c>
      <c r="T3022" s="1" t="str">
        <f t="shared" si="387"/>
        <v>LOW PRICE</v>
      </c>
      <c r="U3022" t="str">
        <f t="shared" si="391"/>
        <v>No Discount</v>
      </c>
      <c r="V3022" t="str">
        <f t="shared" si="388"/>
        <v>Other</v>
      </c>
      <c r="W3022" s="1" t="b">
        <f t="shared" si="389"/>
        <v>0</v>
      </c>
      <c r="X3022" t="b">
        <f t="shared" si="390"/>
        <v>1</v>
      </c>
    </row>
    <row r="3023" spans="1:24" x14ac:dyDescent="0.3">
      <c r="A3023" s="2" t="s">
        <v>2996</v>
      </c>
      <c r="B3023" s="3" t="s">
        <v>6635</v>
      </c>
      <c r="C3023" s="3" t="s">
        <v>7405</v>
      </c>
      <c r="D3023" s="3" t="s">
        <v>7409</v>
      </c>
      <c r="E3023" s="3" t="s">
        <v>7423</v>
      </c>
      <c r="F3023" s="3" t="s">
        <v>7429</v>
      </c>
      <c r="G3023" s="3">
        <v>8174.67</v>
      </c>
      <c r="H3023" s="3">
        <v>2</v>
      </c>
      <c r="I3023" s="8" t="s">
        <v>8102</v>
      </c>
      <c r="J3023" s="3" t="s">
        <v>8165</v>
      </c>
      <c r="K3023" s="3" t="s">
        <v>8168</v>
      </c>
      <c r="L3023" s="3" t="s">
        <v>8169</v>
      </c>
      <c r="M3023" s="4">
        <v>13079.14</v>
      </c>
      <c r="N3023" s="32">
        <f>Table2[[#This Row],[Price]]*Table2[[#This Row],[Quantity Sold]]</f>
        <v>16349.34</v>
      </c>
      <c r="O3023" s="1">
        <f t="shared" si="385"/>
        <v>2024</v>
      </c>
      <c r="P3023" s="1" t="str">
        <f t="shared" si="386"/>
        <v>MEN</v>
      </c>
      <c r="Q3023" s="1" t="str">
        <f t="shared" si="384"/>
        <v>Men_Jackets</v>
      </c>
      <c r="T3023" s="1" t="str">
        <f t="shared" si="387"/>
        <v>LOW PRICE</v>
      </c>
      <c r="U3023" t="str">
        <f t="shared" si="391"/>
        <v>No Discount</v>
      </c>
      <c r="V3023" t="str">
        <f t="shared" si="388"/>
        <v>Men's Discounted Item</v>
      </c>
      <c r="W3023" s="1" t="b">
        <f t="shared" si="389"/>
        <v>0</v>
      </c>
      <c r="X3023" t="b">
        <f t="shared" si="390"/>
        <v>1</v>
      </c>
    </row>
    <row r="3024" spans="1:24" x14ac:dyDescent="0.3">
      <c r="A3024" s="2" t="s">
        <v>2997</v>
      </c>
      <c r="B3024" s="3" t="s">
        <v>6636</v>
      </c>
      <c r="C3024" s="3" t="s">
        <v>7407</v>
      </c>
      <c r="D3024" s="3" t="s">
        <v>7417</v>
      </c>
      <c r="E3024" s="3" t="s">
        <v>7423</v>
      </c>
      <c r="F3024" s="3" t="s">
        <v>7431</v>
      </c>
      <c r="G3024" s="3">
        <v>10540.17</v>
      </c>
      <c r="H3024" s="3">
        <v>3</v>
      </c>
      <c r="I3024" s="8" t="s">
        <v>7565</v>
      </c>
      <c r="J3024" s="3" t="s">
        <v>8164</v>
      </c>
      <c r="K3024" s="3" t="s">
        <v>8168</v>
      </c>
      <c r="L3024" s="3" t="s">
        <v>8169</v>
      </c>
      <c r="M3024" s="4">
        <v>25296.74</v>
      </c>
      <c r="N3024" s="32">
        <f>Table2[[#This Row],[Price]]*Table2[[#This Row],[Quantity Sold]]</f>
        <v>31620.510000000002</v>
      </c>
      <c r="O3024" s="1">
        <f t="shared" si="385"/>
        <v>2024</v>
      </c>
      <c r="P3024" s="1" t="str">
        <f t="shared" si="386"/>
        <v>KIDS</v>
      </c>
      <c r="Q3024" s="1" t="str">
        <f t="shared" si="384"/>
        <v>Kids_Shoes</v>
      </c>
      <c r="T3024" s="1" t="str">
        <f t="shared" si="387"/>
        <v>HIGH PRICE</v>
      </c>
      <c r="U3024" t="str">
        <f t="shared" si="391"/>
        <v>Discounted</v>
      </c>
      <c r="V3024" t="str">
        <f t="shared" si="388"/>
        <v>Other</v>
      </c>
      <c r="W3024" s="1" t="b">
        <f t="shared" si="389"/>
        <v>0</v>
      </c>
      <c r="X3024" t="b">
        <f t="shared" si="390"/>
        <v>1</v>
      </c>
    </row>
    <row r="3025" spans="1:24" x14ac:dyDescent="0.3">
      <c r="A3025" s="2" t="s">
        <v>2998</v>
      </c>
      <c r="B3025" s="3" t="s">
        <v>4131</v>
      </c>
      <c r="C3025" s="3" t="s">
        <v>7405</v>
      </c>
      <c r="D3025" s="3" t="s">
        <v>7417</v>
      </c>
      <c r="E3025" s="3" t="s">
        <v>7423</v>
      </c>
      <c r="F3025" s="3" t="s">
        <v>7432</v>
      </c>
      <c r="G3025" s="3">
        <v>14054.39</v>
      </c>
      <c r="H3025" s="3">
        <v>13</v>
      </c>
      <c r="I3025" s="8" t="s">
        <v>7529</v>
      </c>
      <c r="J3025" s="3" t="s">
        <v>8165</v>
      </c>
      <c r="K3025" s="3" t="s">
        <v>8168</v>
      </c>
      <c r="L3025" s="3" t="s">
        <v>8169</v>
      </c>
      <c r="M3025" s="4">
        <v>146165.49</v>
      </c>
      <c r="N3025" s="32">
        <f>Table2[[#This Row],[Price]]*Table2[[#This Row],[Quantity Sold]]</f>
        <v>182707.07</v>
      </c>
      <c r="O3025" s="1">
        <f t="shared" si="385"/>
        <v>2024</v>
      </c>
      <c r="P3025" s="1" t="str">
        <f t="shared" si="386"/>
        <v>MEN</v>
      </c>
      <c r="Q3025" s="1" t="str">
        <f t="shared" si="384"/>
        <v>Men_Shoes</v>
      </c>
      <c r="T3025" s="1" t="str">
        <f t="shared" si="387"/>
        <v>HIGH PRICE</v>
      </c>
      <c r="U3025" t="str">
        <f t="shared" si="391"/>
        <v>No Discount</v>
      </c>
      <c r="V3025" t="str">
        <f t="shared" si="388"/>
        <v>Men's Discounted Item</v>
      </c>
      <c r="W3025" s="1" t="b">
        <f t="shared" si="389"/>
        <v>1</v>
      </c>
      <c r="X3025" t="b">
        <f t="shared" si="390"/>
        <v>1</v>
      </c>
    </row>
    <row r="3026" spans="1:24" ht="28.8" x14ac:dyDescent="0.3">
      <c r="A3026" s="2" t="s">
        <v>2999</v>
      </c>
      <c r="B3026" s="3" t="s">
        <v>6637</v>
      </c>
      <c r="C3026" s="3" t="s">
        <v>7408</v>
      </c>
      <c r="D3026" s="3" t="s">
        <v>7420</v>
      </c>
      <c r="E3026" s="3" t="s">
        <v>7427</v>
      </c>
      <c r="F3026" s="3" t="s">
        <v>7431</v>
      </c>
      <c r="G3026" s="3">
        <v>14085.93</v>
      </c>
      <c r="H3026" s="3">
        <v>6</v>
      </c>
      <c r="I3026" s="8" t="s">
        <v>7490</v>
      </c>
      <c r="J3026" s="3" t="s">
        <v>8165</v>
      </c>
      <c r="K3026" s="3" t="s">
        <v>8167</v>
      </c>
      <c r="L3026" s="3" t="s">
        <v>8169</v>
      </c>
      <c r="M3026" s="4">
        <v>67612.63</v>
      </c>
      <c r="N3026" s="32">
        <f>Table2[[#This Row],[Price]]*Table2[[#This Row],[Quantity Sold]]</f>
        <v>84515.58</v>
      </c>
      <c r="O3026" s="1">
        <f t="shared" si="385"/>
        <v>2022</v>
      </c>
      <c r="P3026" s="1" t="str">
        <f t="shared" si="386"/>
        <v>WOMEN</v>
      </c>
      <c r="Q3026" s="1" t="str">
        <f t="shared" ref="Q3026:Q3089" si="392">CONCATENATE(C3026, "_",D3026)</f>
        <v>Women_Tops</v>
      </c>
      <c r="T3026" s="1" t="str">
        <f t="shared" si="387"/>
        <v>HIGH PRICE</v>
      </c>
      <c r="U3026" t="str">
        <f t="shared" si="391"/>
        <v>No Discount</v>
      </c>
      <c r="V3026" t="str">
        <f t="shared" si="388"/>
        <v>Other</v>
      </c>
      <c r="W3026" s="1" t="b">
        <f t="shared" si="389"/>
        <v>0</v>
      </c>
      <c r="X3026" t="b">
        <f t="shared" si="390"/>
        <v>1</v>
      </c>
    </row>
    <row r="3027" spans="1:24" x14ac:dyDescent="0.3">
      <c r="A3027" s="2" t="s">
        <v>3000</v>
      </c>
      <c r="B3027" s="3" t="s">
        <v>6638</v>
      </c>
      <c r="C3027" s="3" t="s">
        <v>7405</v>
      </c>
      <c r="D3027" s="3" t="s">
        <v>7409</v>
      </c>
      <c r="E3027" s="3" t="s">
        <v>7425</v>
      </c>
      <c r="F3027" s="3" t="s">
        <v>7433</v>
      </c>
      <c r="G3027" s="3">
        <v>5440.65</v>
      </c>
      <c r="H3027" s="3">
        <v>20</v>
      </c>
      <c r="I3027" s="8" t="s">
        <v>7448</v>
      </c>
      <c r="J3027" s="3" t="s">
        <v>8164</v>
      </c>
      <c r="K3027" s="3" t="s">
        <v>8167</v>
      </c>
      <c r="L3027" s="3" t="s">
        <v>8169</v>
      </c>
      <c r="M3027" s="4">
        <v>87050.4</v>
      </c>
      <c r="N3027" s="32">
        <f>Table2[[#This Row],[Price]]*Table2[[#This Row],[Quantity Sold]]</f>
        <v>108813</v>
      </c>
      <c r="O3027" s="1">
        <f t="shared" si="385"/>
        <v>2023</v>
      </c>
      <c r="P3027" s="1" t="str">
        <f t="shared" si="386"/>
        <v>MEN</v>
      </c>
      <c r="Q3027" s="1" t="str">
        <f t="shared" si="392"/>
        <v>Men_Jackets</v>
      </c>
      <c r="T3027" s="1" t="str">
        <f t="shared" si="387"/>
        <v>LOW PRICE</v>
      </c>
      <c r="U3027" t="str">
        <f t="shared" si="391"/>
        <v>No Discount</v>
      </c>
      <c r="V3027" t="str">
        <f t="shared" si="388"/>
        <v>Men's Discounted Item</v>
      </c>
      <c r="W3027" s="1" t="b">
        <f t="shared" si="389"/>
        <v>1</v>
      </c>
      <c r="X3027" t="b">
        <f t="shared" si="390"/>
        <v>1</v>
      </c>
    </row>
    <row r="3028" spans="1:24" x14ac:dyDescent="0.3">
      <c r="A3028" s="2" t="s">
        <v>3001</v>
      </c>
      <c r="B3028" s="3" t="s">
        <v>5570</v>
      </c>
      <c r="C3028" s="3" t="s">
        <v>7405</v>
      </c>
      <c r="D3028" s="3" t="s">
        <v>7409</v>
      </c>
      <c r="E3028" s="3" t="s">
        <v>7424</v>
      </c>
      <c r="F3028" s="3" t="s">
        <v>7431</v>
      </c>
      <c r="G3028" s="3">
        <v>16201.6</v>
      </c>
      <c r="H3028" s="3">
        <v>17</v>
      </c>
      <c r="I3028" s="8" t="s">
        <v>7527</v>
      </c>
      <c r="J3028" s="3" t="s">
        <v>8162</v>
      </c>
      <c r="K3028" s="3" t="s">
        <v>8168</v>
      </c>
      <c r="L3028" s="3" t="s">
        <v>8169</v>
      </c>
      <c r="M3028" s="4">
        <v>220341.76000000001</v>
      </c>
      <c r="N3028" s="32">
        <f>Table2[[#This Row],[Price]]*Table2[[#This Row],[Quantity Sold]]</f>
        <v>275427.20000000001</v>
      </c>
      <c r="O3028" s="1">
        <f t="shared" si="385"/>
        <v>2024</v>
      </c>
      <c r="P3028" s="1" t="str">
        <f t="shared" si="386"/>
        <v>MEN</v>
      </c>
      <c r="Q3028" s="1" t="str">
        <f t="shared" si="392"/>
        <v>Men_Jackets</v>
      </c>
      <c r="T3028" s="1" t="str">
        <f t="shared" si="387"/>
        <v>HIGH PRICE</v>
      </c>
      <c r="U3028" t="str">
        <f t="shared" si="391"/>
        <v>No Discount</v>
      </c>
      <c r="V3028" t="str">
        <f t="shared" si="388"/>
        <v>Men's Discounted Item</v>
      </c>
      <c r="W3028" s="1" t="b">
        <f t="shared" si="389"/>
        <v>1</v>
      </c>
      <c r="X3028" t="b">
        <f t="shared" si="390"/>
        <v>1</v>
      </c>
    </row>
    <row r="3029" spans="1:24" ht="28.8" x14ac:dyDescent="0.3">
      <c r="A3029" s="2" t="s">
        <v>859</v>
      </c>
      <c r="B3029" s="3" t="s">
        <v>6639</v>
      </c>
      <c r="C3029" s="3" t="s">
        <v>7408</v>
      </c>
      <c r="D3029" s="3" t="s">
        <v>7419</v>
      </c>
      <c r="E3029" s="3" t="s">
        <v>7425</v>
      </c>
      <c r="F3029" s="3" t="s">
        <v>7431</v>
      </c>
      <c r="G3029" s="3">
        <v>4887.87</v>
      </c>
      <c r="H3029" s="3">
        <v>8</v>
      </c>
      <c r="I3029" s="8" t="s">
        <v>7604</v>
      </c>
      <c r="J3029" s="3" t="s">
        <v>8165</v>
      </c>
      <c r="K3029" s="3" t="s">
        <v>8168</v>
      </c>
      <c r="L3029" s="3" t="s">
        <v>8169</v>
      </c>
      <c r="M3029" s="4">
        <v>31282.7</v>
      </c>
      <c r="N3029" s="32">
        <f>Table2[[#This Row],[Price]]*Table2[[#This Row],[Quantity Sold]]</f>
        <v>39102.959999999999</v>
      </c>
      <c r="O3029" s="1">
        <f t="shared" si="385"/>
        <v>2024</v>
      </c>
      <c r="P3029" s="1" t="str">
        <f t="shared" si="386"/>
        <v>WOMEN</v>
      </c>
      <c r="Q3029" s="1" t="str">
        <f t="shared" si="392"/>
        <v>Women_Dresses</v>
      </c>
      <c r="T3029" s="1" t="str">
        <f t="shared" si="387"/>
        <v>LOW PRICE</v>
      </c>
      <c r="U3029" t="str">
        <f t="shared" si="391"/>
        <v>No Discount</v>
      </c>
      <c r="V3029" t="str">
        <f t="shared" si="388"/>
        <v>Other</v>
      </c>
      <c r="W3029" s="1" t="b">
        <f t="shared" si="389"/>
        <v>0</v>
      </c>
      <c r="X3029" t="b">
        <f t="shared" si="390"/>
        <v>1</v>
      </c>
    </row>
    <row r="3030" spans="1:24" ht="28.8" x14ac:dyDescent="0.3">
      <c r="A3030" s="2" t="s">
        <v>3002</v>
      </c>
      <c r="B3030" s="3" t="s">
        <v>6640</v>
      </c>
      <c r="C3030" s="3" t="s">
        <v>7408</v>
      </c>
      <c r="D3030" s="3" t="s">
        <v>7417</v>
      </c>
      <c r="E3030" s="3" t="s">
        <v>7427</v>
      </c>
      <c r="F3030" s="3" t="s">
        <v>7430</v>
      </c>
      <c r="G3030" s="3">
        <v>4615.63</v>
      </c>
      <c r="H3030" s="3">
        <v>6</v>
      </c>
      <c r="I3030" s="8" t="s">
        <v>7541</v>
      </c>
      <c r="J3030" s="3" t="s">
        <v>8163</v>
      </c>
      <c r="K3030" s="3" t="s">
        <v>8167</v>
      </c>
      <c r="L3030" s="3" t="s">
        <v>8169</v>
      </c>
      <c r="M3030" s="4">
        <v>22155.19</v>
      </c>
      <c r="N3030" s="32">
        <f>Table2[[#This Row],[Price]]*Table2[[#This Row],[Quantity Sold]]</f>
        <v>27693.78</v>
      </c>
      <c r="O3030" s="1">
        <f t="shared" si="385"/>
        <v>2022</v>
      </c>
      <c r="P3030" s="1" t="str">
        <f t="shared" si="386"/>
        <v>WOMEN</v>
      </c>
      <c r="Q3030" s="1" t="str">
        <f t="shared" si="392"/>
        <v>Women_Shoes</v>
      </c>
      <c r="T3030" s="1" t="str">
        <f t="shared" si="387"/>
        <v>LOW PRICE</v>
      </c>
      <c r="U3030" t="str">
        <f t="shared" si="391"/>
        <v>Discounted</v>
      </c>
      <c r="V3030" t="str">
        <f t="shared" si="388"/>
        <v>Other</v>
      </c>
      <c r="W3030" s="1" t="b">
        <f t="shared" si="389"/>
        <v>0</v>
      </c>
      <c r="X3030" t="b">
        <f t="shared" si="390"/>
        <v>1</v>
      </c>
    </row>
    <row r="3031" spans="1:24" x14ac:dyDescent="0.3">
      <c r="A3031" s="2" t="s">
        <v>3003</v>
      </c>
      <c r="B3031" s="3" t="s">
        <v>6641</v>
      </c>
      <c r="C3031" s="3" t="s">
        <v>7407</v>
      </c>
      <c r="D3031" s="3" t="s">
        <v>7413</v>
      </c>
      <c r="E3031" s="3" t="s">
        <v>7423</v>
      </c>
      <c r="F3031" s="3" t="s">
        <v>7429</v>
      </c>
      <c r="G3031" s="3">
        <v>6641.66</v>
      </c>
      <c r="H3031" s="3">
        <v>2</v>
      </c>
      <c r="I3031" s="8" t="s">
        <v>8129</v>
      </c>
      <c r="J3031" s="3" t="s">
        <v>8163</v>
      </c>
      <c r="K3031" s="3" t="s">
        <v>8167</v>
      </c>
      <c r="L3031" s="3" t="s">
        <v>8169</v>
      </c>
      <c r="M3031" s="4">
        <v>10626.49</v>
      </c>
      <c r="N3031" s="32">
        <f>Table2[[#This Row],[Price]]*Table2[[#This Row],[Quantity Sold]]</f>
        <v>13283.32</v>
      </c>
      <c r="O3031" s="1">
        <f t="shared" si="385"/>
        <v>2024</v>
      </c>
      <c r="P3031" s="1" t="str">
        <f t="shared" si="386"/>
        <v>KIDS</v>
      </c>
      <c r="Q3031" s="1" t="str">
        <f t="shared" si="392"/>
        <v>Kids_Shorts</v>
      </c>
      <c r="T3031" s="1" t="str">
        <f t="shared" si="387"/>
        <v>LOW PRICE</v>
      </c>
      <c r="U3031" t="str">
        <f t="shared" si="391"/>
        <v>Discounted</v>
      </c>
      <c r="V3031" t="str">
        <f t="shared" si="388"/>
        <v>Other</v>
      </c>
      <c r="W3031" s="1" t="b">
        <f t="shared" si="389"/>
        <v>0</v>
      </c>
      <c r="X3031" t="b">
        <f t="shared" si="390"/>
        <v>1</v>
      </c>
    </row>
    <row r="3032" spans="1:24" ht="28.8" x14ac:dyDescent="0.3">
      <c r="A3032" s="2" t="s">
        <v>3004</v>
      </c>
      <c r="B3032" s="3" t="s">
        <v>6642</v>
      </c>
      <c r="C3032" s="3" t="s">
        <v>7408</v>
      </c>
      <c r="D3032" s="3" t="s">
        <v>7417</v>
      </c>
      <c r="E3032" s="3" t="s">
        <v>7426</v>
      </c>
      <c r="F3032" s="3" t="s">
        <v>7432</v>
      </c>
      <c r="G3032" s="3">
        <v>4660.45</v>
      </c>
      <c r="H3032" s="3">
        <v>17</v>
      </c>
      <c r="I3032" s="8" t="s">
        <v>7587</v>
      </c>
      <c r="J3032" s="3" t="s">
        <v>8166</v>
      </c>
      <c r="K3032" s="3" t="s">
        <v>8167</v>
      </c>
      <c r="L3032" s="3" t="s">
        <v>8170</v>
      </c>
      <c r="M3032" s="4">
        <v>79227.649999999994</v>
      </c>
      <c r="N3032" s="32">
        <f>Table2[[#This Row],[Price]]*Table2[[#This Row],[Quantity Sold]]</f>
        <v>79227.649999999994</v>
      </c>
      <c r="O3032" s="1">
        <f t="shared" si="385"/>
        <v>2023</v>
      </c>
      <c r="P3032" s="1" t="str">
        <f t="shared" si="386"/>
        <v>WOMEN</v>
      </c>
      <c r="Q3032" s="1" t="str">
        <f t="shared" si="392"/>
        <v>Women_Shoes</v>
      </c>
      <c r="T3032" s="1" t="str">
        <f t="shared" si="387"/>
        <v>LOW PRICE</v>
      </c>
      <c r="U3032" t="str">
        <f t="shared" si="391"/>
        <v>Discounted</v>
      </c>
      <c r="V3032" t="str">
        <f t="shared" si="388"/>
        <v>Other</v>
      </c>
      <c r="W3032" s="1" t="b">
        <f t="shared" si="389"/>
        <v>1</v>
      </c>
      <c r="X3032" t="b">
        <f t="shared" si="390"/>
        <v>0</v>
      </c>
    </row>
    <row r="3033" spans="1:24" ht="28.8" x14ac:dyDescent="0.3">
      <c r="A3033" s="2" t="s">
        <v>3005</v>
      </c>
      <c r="B3033" s="3" t="s">
        <v>6643</v>
      </c>
      <c r="C3033" s="3" t="s">
        <v>7406</v>
      </c>
      <c r="D3033" s="3" t="s">
        <v>7416</v>
      </c>
      <c r="E3033" s="3" t="s">
        <v>7424</v>
      </c>
      <c r="F3033" s="3" t="s">
        <v>7433</v>
      </c>
      <c r="G3033" s="3">
        <v>9297.66</v>
      </c>
      <c r="H3033" s="3">
        <v>3</v>
      </c>
      <c r="I3033" s="8" t="s">
        <v>7866</v>
      </c>
      <c r="J3033" s="3" t="s">
        <v>8164</v>
      </c>
      <c r="K3033" s="3" t="s">
        <v>8167</v>
      </c>
      <c r="L3033" s="3" t="s">
        <v>8170</v>
      </c>
      <c r="M3033" s="4">
        <v>27892.98</v>
      </c>
      <c r="N3033" s="32">
        <f>Table2[[#This Row],[Price]]*Table2[[#This Row],[Quantity Sold]]</f>
        <v>27892.98</v>
      </c>
      <c r="O3033" s="1">
        <f t="shared" si="385"/>
        <v>2024</v>
      </c>
      <c r="P3033" s="1" t="str">
        <f t="shared" si="386"/>
        <v>ACCESSORIES</v>
      </c>
      <c r="Q3033" s="1" t="str">
        <f t="shared" si="392"/>
        <v>Accessories_Belts</v>
      </c>
      <c r="T3033" s="1" t="str">
        <f t="shared" si="387"/>
        <v>LOW PRICE</v>
      </c>
      <c r="U3033" t="str">
        <f t="shared" si="391"/>
        <v>Discounted</v>
      </c>
      <c r="V3033" t="str">
        <f t="shared" si="388"/>
        <v>Other</v>
      </c>
      <c r="W3033" s="1" t="b">
        <f t="shared" si="389"/>
        <v>0</v>
      </c>
      <c r="X3033" t="b">
        <f t="shared" si="390"/>
        <v>0</v>
      </c>
    </row>
    <row r="3034" spans="1:24" x14ac:dyDescent="0.3">
      <c r="A3034" s="2" t="s">
        <v>3006</v>
      </c>
      <c r="B3034" s="3" t="s">
        <v>6644</v>
      </c>
      <c r="C3034" s="3" t="s">
        <v>7405</v>
      </c>
      <c r="D3034" s="3" t="s">
        <v>7411</v>
      </c>
      <c r="E3034" s="3" t="s">
        <v>7427</v>
      </c>
      <c r="F3034" s="3" t="s">
        <v>7432</v>
      </c>
      <c r="G3034" s="3">
        <v>12254.95</v>
      </c>
      <c r="H3034" s="3">
        <v>8</v>
      </c>
      <c r="I3034" s="8" t="s">
        <v>7640</v>
      </c>
      <c r="J3034" s="3" t="s">
        <v>8164</v>
      </c>
      <c r="K3034" s="3" t="s">
        <v>8168</v>
      </c>
      <c r="L3034" s="3" t="s">
        <v>8170</v>
      </c>
      <c r="M3034" s="4">
        <v>98039.6</v>
      </c>
      <c r="N3034" s="32">
        <f>Table2[[#This Row],[Price]]*Table2[[#This Row],[Quantity Sold]]</f>
        <v>98039.6</v>
      </c>
      <c r="O3034" s="1">
        <f t="shared" si="385"/>
        <v>2024</v>
      </c>
      <c r="P3034" s="1" t="str">
        <f t="shared" si="386"/>
        <v>MEN</v>
      </c>
      <c r="Q3034" s="1" t="str">
        <f t="shared" si="392"/>
        <v>Men_Pants</v>
      </c>
      <c r="T3034" s="1" t="str">
        <f t="shared" si="387"/>
        <v>HIGH PRICE</v>
      </c>
      <c r="U3034" t="str">
        <f t="shared" si="391"/>
        <v>Discounted</v>
      </c>
      <c r="V3034" t="str">
        <f t="shared" si="388"/>
        <v>Other</v>
      </c>
      <c r="W3034" s="1" t="b">
        <f t="shared" si="389"/>
        <v>0</v>
      </c>
      <c r="X3034" t="b">
        <f t="shared" si="390"/>
        <v>0</v>
      </c>
    </row>
    <row r="3035" spans="1:24" x14ac:dyDescent="0.3">
      <c r="A3035" s="2" t="s">
        <v>211</v>
      </c>
      <c r="B3035" s="3" t="s">
        <v>4961</v>
      </c>
      <c r="C3035" s="3" t="s">
        <v>7405</v>
      </c>
      <c r="D3035" s="3" t="s">
        <v>7409</v>
      </c>
      <c r="E3035" s="3" t="s">
        <v>7424</v>
      </c>
      <c r="F3035" s="3" t="s">
        <v>7430</v>
      </c>
      <c r="G3035" s="3">
        <v>11558.58</v>
      </c>
      <c r="H3035" s="3">
        <v>13</v>
      </c>
      <c r="I3035" s="8" t="s">
        <v>7486</v>
      </c>
      <c r="J3035" s="3" t="s">
        <v>8162</v>
      </c>
      <c r="K3035" s="3" t="s">
        <v>8168</v>
      </c>
      <c r="L3035" s="3" t="s">
        <v>8169</v>
      </c>
      <c r="M3035" s="4">
        <v>120208.9</v>
      </c>
      <c r="N3035" s="32">
        <f>Table2[[#This Row],[Price]]*Table2[[#This Row],[Quantity Sold]]</f>
        <v>150261.54</v>
      </c>
      <c r="O3035" s="1">
        <f t="shared" si="385"/>
        <v>2023</v>
      </c>
      <c r="P3035" s="1" t="str">
        <f t="shared" si="386"/>
        <v>MEN</v>
      </c>
      <c r="Q3035" s="1" t="str">
        <f t="shared" si="392"/>
        <v>Men_Jackets</v>
      </c>
      <c r="T3035" s="1" t="str">
        <f t="shared" si="387"/>
        <v>HIGH PRICE</v>
      </c>
      <c r="U3035" t="str">
        <f t="shared" si="391"/>
        <v>Discounted</v>
      </c>
      <c r="V3035" t="str">
        <f t="shared" si="388"/>
        <v>Men's Discounted Item</v>
      </c>
      <c r="W3035" s="1" t="b">
        <f t="shared" si="389"/>
        <v>1</v>
      </c>
      <c r="X3035" t="b">
        <f t="shared" si="390"/>
        <v>1</v>
      </c>
    </row>
    <row r="3036" spans="1:24" ht="28.8" x14ac:dyDescent="0.3">
      <c r="A3036" s="2" t="s">
        <v>3007</v>
      </c>
      <c r="B3036" s="3" t="s">
        <v>6297</v>
      </c>
      <c r="C3036" s="3" t="s">
        <v>7406</v>
      </c>
      <c r="D3036" s="3" t="s">
        <v>7414</v>
      </c>
      <c r="E3036" s="3" t="s">
        <v>7423</v>
      </c>
      <c r="F3036" s="3" t="s">
        <v>7429</v>
      </c>
      <c r="G3036" s="3">
        <v>9512.6299999999992</v>
      </c>
      <c r="H3036" s="3">
        <v>1</v>
      </c>
      <c r="I3036" s="8" t="s">
        <v>8041</v>
      </c>
      <c r="J3036" s="3" t="s">
        <v>8163</v>
      </c>
      <c r="K3036" s="3" t="s">
        <v>8167</v>
      </c>
      <c r="L3036" s="3" t="s">
        <v>8170</v>
      </c>
      <c r="M3036" s="4">
        <v>9512.6299999999992</v>
      </c>
      <c r="N3036" s="32">
        <f>Table2[[#This Row],[Price]]*Table2[[#This Row],[Quantity Sold]]</f>
        <v>9512.6299999999992</v>
      </c>
      <c r="O3036" s="1">
        <f t="shared" si="385"/>
        <v>2024</v>
      </c>
      <c r="P3036" s="1" t="str">
        <f t="shared" si="386"/>
        <v>ACCESSORIES</v>
      </c>
      <c r="Q3036" s="1" t="str">
        <f t="shared" si="392"/>
        <v>Accessories_Bags</v>
      </c>
      <c r="T3036" s="1" t="str">
        <f t="shared" si="387"/>
        <v>LOW PRICE</v>
      </c>
      <c r="U3036" t="str">
        <f t="shared" si="391"/>
        <v>No Discount</v>
      </c>
      <c r="V3036" t="str">
        <f t="shared" si="388"/>
        <v>Other</v>
      </c>
      <c r="W3036" s="1" t="b">
        <f t="shared" si="389"/>
        <v>0</v>
      </c>
      <c r="X3036" t="b">
        <f t="shared" si="390"/>
        <v>0</v>
      </c>
    </row>
    <row r="3037" spans="1:24" ht="28.8" x14ac:dyDescent="0.3">
      <c r="A3037" s="2" t="s">
        <v>3008</v>
      </c>
      <c r="B3037" s="3" t="s">
        <v>6645</v>
      </c>
      <c r="C3037" s="3" t="s">
        <v>7408</v>
      </c>
      <c r="D3037" s="3" t="s">
        <v>7420</v>
      </c>
      <c r="E3037" s="3" t="s">
        <v>7426</v>
      </c>
      <c r="F3037" s="3" t="s">
        <v>7429</v>
      </c>
      <c r="G3037" s="3">
        <v>15187.34</v>
      </c>
      <c r="H3037" s="3">
        <v>12</v>
      </c>
      <c r="I3037" s="8" t="s">
        <v>7715</v>
      </c>
      <c r="J3037" s="3" t="s">
        <v>8164</v>
      </c>
      <c r="K3037" s="3" t="s">
        <v>8167</v>
      </c>
      <c r="L3037" s="3" t="s">
        <v>8169</v>
      </c>
      <c r="M3037" s="4">
        <v>145798.63</v>
      </c>
      <c r="N3037" s="32">
        <f>Table2[[#This Row],[Price]]*Table2[[#This Row],[Quantity Sold]]</f>
        <v>182248.08000000002</v>
      </c>
      <c r="O3037" s="1">
        <f t="shared" si="385"/>
        <v>2023</v>
      </c>
      <c r="P3037" s="1" t="str">
        <f t="shared" si="386"/>
        <v>WOMEN</v>
      </c>
      <c r="Q3037" s="1" t="str">
        <f t="shared" si="392"/>
        <v>Women_Tops</v>
      </c>
      <c r="T3037" s="1" t="str">
        <f t="shared" si="387"/>
        <v>HIGH PRICE</v>
      </c>
      <c r="U3037" t="str">
        <f t="shared" si="391"/>
        <v>Discounted</v>
      </c>
      <c r="V3037" t="str">
        <f t="shared" si="388"/>
        <v>Other</v>
      </c>
      <c r="W3037" s="1" t="b">
        <f t="shared" si="389"/>
        <v>1</v>
      </c>
      <c r="X3037" t="b">
        <f t="shared" si="390"/>
        <v>1</v>
      </c>
    </row>
    <row r="3038" spans="1:24" ht="28.8" x14ac:dyDescent="0.3">
      <c r="A3038" s="2" t="s">
        <v>3009</v>
      </c>
      <c r="B3038" s="3" t="s">
        <v>6646</v>
      </c>
      <c r="C3038" s="3" t="s">
        <v>7406</v>
      </c>
      <c r="D3038" s="3" t="s">
        <v>7421</v>
      </c>
      <c r="E3038" s="3" t="s">
        <v>7424</v>
      </c>
      <c r="F3038" s="3" t="s">
        <v>7432</v>
      </c>
      <c r="G3038" s="3">
        <v>9852.93</v>
      </c>
      <c r="H3038" s="3">
        <v>19</v>
      </c>
      <c r="I3038" s="8" t="s">
        <v>7992</v>
      </c>
      <c r="J3038" s="3" t="s">
        <v>8163</v>
      </c>
      <c r="K3038" s="3" t="s">
        <v>8168</v>
      </c>
      <c r="L3038" s="3" t="s">
        <v>8170</v>
      </c>
      <c r="M3038" s="4">
        <v>187205.67</v>
      </c>
      <c r="N3038" s="32">
        <f>Table2[[#This Row],[Price]]*Table2[[#This Row],[Quantity Sold]]</f>
        <v>187205.67</v>
      </c>
      <c r="O3038" s="1">
        <f t="shared" si="385"/>
        <v>2023</v>
      </c>
      <c r="P3038" s="1" t="str">
        <f t="shared" si="386"/>
        <v>ACCESSORIES</v>
      </c>
      <c r="Q3038" s="1" t="str">
        <f t="shared" si="392"/>
        <v>Accessories_Scarves</v>
      </c>
      <c r="T3038" s="1" t="str">
        <f t="shared" si="387"/>
        <v>LOW PRICE</v>
      </c>
      <c r="U3038" t="str">
        <f t="shared" si="391"/>
        <v>Discounted</v>
      </c>
      <c r="V3038" t="str">
        <f t="shared" si="388"/>
        <v>Other</v>
      </c>
      <c r="W3038" s="1" t="b">
        <f t="shared" si="389"/>
        <v>1</v>
      </c>
      <c r="X3038" t="b">
        <f t="shared" si="390"/>
        <v>0</v>
      </c>
    </row>
    <row r="3039" spans="1:24" x14ac:dyDescent="0.3">
      <c r="A3039" s="2" t="s">
        <v>3010</v>
      </c>
      <c r="B3039" s="3" t="s">
        <v>6204</v>
      </c>
      <c r="C3039" s="3" t="s">
        <v>7405</v>
      </c>
      <c r="D3039" s="3" t="s">
        <v>7411</v>
      </c>
      <c r="E3039" s="3" t="s">
        <v>7423</v>
      </c>
      <c r="F3039" s="3" t="s">
        <v>7430</v>
      </c>
      <c r="G3039" s="3">
        <v>14102.53</v>
      </c>
      <c r="H3039" s="3">
        <v>7</v>
      </c>
      <c r="I3039" s="8" t="s">
        <v>7698</v>
      </c>
      <c r="J3039" s="3" t="s">
        <v>8164</v>
      </c>
      <c r="K3039" s="3" t="s">
        <v>8168</v>
      </c>
      <c r="L3039" s="3" t="s">
        <v>8170</v>
      </c>
      <c r="M3039" s="4">
        <v>98717.71</v>
      </c>
      <c r="N3039" s="32">
        <f>Table2[[#This Row],[Price]]*Table2[[#This Row],[Quantity Sold]]</f>
        <v>98717.71</v>
      </c>
      <c r="O3039" s="1">
        <f t="shared" si="385"/>
        <v>2023</v>
      </c>
      <c r="P3039" s="1" t="str">
        <f t="shared" si="386"/>
        <v>MEN</v>
      </c>
      <c r="Q3039" s="1" t="str">
        <f t="shared" si="392"/>
        <v>Men_Pants</v>
      </c>
      <c r="T3039" s="1" t="str">
        <f t="shared" si="387"/>
        <v>HIGH PRICE</v>
      </c>
      <c r="U3039" t="str">
        <f t="shared" si="391"/>
        <v>Discounted</v>
      </c>
      <c r="V3039" t="str">
        <f t="shared" si="388"/>
        <v>Other</v>
      </c>
      <c r="W3039" s="1" t="b">
        <f t="shared" si="389"/>
        <v>0</v>
      </c>
      <c r="X3039" t="b">
        <f t="shared" si="390"/>
        <v>0</v>
      </c>
    </row>
    <row r="3040" spans="1:24" ht="28.8" x14ac:dyDescent="0.3">
      <c r="A3040" s="2" t="s">
        <v>3011</v>
      </c>
      <c r="B3040" s="3" t="s">
        <v>6647</v>
      </c>
      <c r="C3040" s="3" t="s">
        <v>7408</v>
      </c>
      <c r="D3040" s="3" t="s">
        <v>7422</v>
      </c>
      <c r="E3040" s="3" t="s">
        <v>7424</v>
      </c>
      <c r="F3040" s="3" t="s">
        <v>7428</v>
      </c>
      <c r="G3040" s="3">
        <v>5141.0200000000004</v>
      </c>
      <c r="H3040" s="3">
        <v>11</v>
      </c>
      <c r="I3040" s="8" t="s">
        <v>7841</v>
      </c>
      <c r="J3040" s="3" t="s">
        <v>8162</v>
      </c>
      <c r="K3040" s="3" t="s">
        <v>8168</v>
      </c>
      <c r="L3040" s="3" t="s">
        <v>8169</v>
      </c>
      <c r="M3040" s="4">
        <v>45240.81</v>
      </c>
      <c r="N3040" s="32">
        <f>Table2[[#This Row],[Price]]*Table2[[#This Row],[Quantity Sold]]</f>
        <v>56551.22</v>
      </c>
      <c r="O3040" s="1">
        <f t="shared" si="385"/>
        <v>2023</v>
      </c>
      <c r="P3040" s="1" t="str">
        <f t="shared" si="386"/>
        <v>WOMEN</v>
      </c>
      <c r="Q3040" s="1" t="str">
        <f t="shared" si="392"/>
        <v>Women_Skirts</v>
      </c>
      <c r="T3040" s="1" t="str">
        <f t="shared" si="387"/>
        <v>LOW PRICE</v>
      </c>
      <c r="U3040" t="str">
        <f t="shared" si="391"/>
        <v>Discounted</v>
      </c>
      <c r="V3040" t="str">
        <f t="shared" si="388"/>
        <v>Other</v>
      </c>
      <c r="W3040" s="1" t="b">
        <f t="shared" si="389"/>
        <v>1</v>
      </c>
      <c r="X3040" t="b">
        <f t="shared" si="390"/>
        <v>1</v>
      </c>
    </row>
    <row r="3041" spans="1:24" ht="28.8" x14ac:dyDescent="0.3">
      <c r="A3041" s="2" t="s">
        <v>3012</v>
      </c>
      <c r="B3041" s="3" t="s">
        <v>4726</v>
      </c>
      <c r="C3041" s="3" t="s">
        <v>7408</v>
      </c>
      <c r="D3041" s="3" t="s">
        <v>7422</v>
      </c>
      <c r="E3041" s="3" t="s">
        <v>7424</v>
      </c>
      <c r="F3041" s="3" t="s">
        <v>7434</v>
      </c>
      <c r="G3041" s="3">
        <v>12787.81</v>
      </c>
      <c r="H3041" s="3">
        <v>16</v>
      </c>
      <c r="I3041" s="8" t="s">
        <v>7745</v>
      </c>
      <c r="J3041" s="3" t="s">
        <v>8162</v>
      </c>
      <c r="K3041" s="3" t="s">
        <v>8167</v>
      </c>
      <c r="L3041" s="3" t="s">
        <v>8170</v>
      </c>
      <c r="M3041" s="4">
        <v>204604.96</v>
      </c>
      <c r="N3041" s="32">
        <f>Table2[[#This Row],[Price]]*Table2[[#This Row],[Quantity Sold]]</f>
        <v>204604.96</v>
      </c>
      <c r="O3041" s="1">
        <f t="shared" si="385"/>
        <v>2024</v>
      </c>
      <c r="P3041" s="1" t="str">
        <f t="shared" si="386"/>
        <v>WOMEN</v>
      </c>
      <c r="Q3041" s="1" t="str">
        <f t="shared" si="392"/>
        <v>Women_Skirts</v>
      </c>
      <c r="T3041" s="1" t="str">
        <f t="shared" si="387"/>
        <v>HIGH PRICE</v>
      </c>
      <c r="U3041" t="str">
        <f t="shared" si="391"/>
        <v>Discounted</v>
      </c>
      <c r="V3041" t="str">
        <f t="shared" si="388"/>
        <v>Other</v>
      </c>
      <c r="W3041" s="1" t="b">
        <f t="shared" si="389"/>
        <v>1</v>
      </c>
      <c r="X3041" t="b">
        <f t="shared" si="390"/>
        <v>0</v>
      </c>
    </row>
    <row r="3042" spans="1:24" ht="28.8" x14ac:dyDescent="0.3">
      <c r="A3042" s="2" t="s">
        <v>3013</v>
      </c>
      <c r="B3042" s="3" t="s">
        <v>6648</v>
      </c>
      <c r="C3042" s="3" t="s">
        <v>7408</v>
      </c>
      <c r="D3042" s="3" t="s">
        <v>7422</v>
      </c>
      <c r="E3042" s="3" t="s">
        <v>7425</v>
      </c>
      <c r="F3042" s="3" t="s">
        <v>7433</v>
      </c>
      <c r="G3042" s="3">
        <v>14774</v>
      </c>
      <c r="H3042" s="3">
        <v>2</v>
      </c>
      <c r="I3042" s="8" t="s">
        <v>8090</v>
      </c>
      <c r="J3042" s="3" t="s">
        <v>8164</v>
      </c>
      <c r="K3042" s="3" t="s">
        <v>8168</v>
      </c>
      <c r="L3042" s="3" t="s">
        <v>8170</v>
      </c>
      <c r="M3042" s="4">
        <v>29548</v>
      </c>
      <c r="N3042" s="32">
        <f>Table2[[#This Row],[Price]]*Table2[[#This Row],[Quantity Sold]]</f>
        <v>29548</v>
      </c>
      <c r="O3042" s="1">
        <f t="shared" si="385"/>
        <v>2024</v>
      </c>
      <c r="P3042" s="1" t="str">
        <f t="shared" si="386"/>
        <v>WOMEN</v>
      </c>
      <c r="Q3042" s="1" t="str">
        <f t="shared" si="392"/>
        <v>Women_Skirts</v>
      </c>
      <c r="T3042" s="1" t="str">
        <f t="shared" si="387"/>
        <v>HIGH PRICE</v>
      </c>
      <c r="U3042" t="str">
        <f t="shared" si="391"/>
        <v>Discounted</v>
      </c>
      <c r="V3042" t="str">
        <f t="shared" si="388"/>
        <v>Other</v>
      </c>
      <c r="W3042" s="1" t="b">
        <f t="shared" si="389"/>
        <v>0</v>
      </c>
      <c r="X3042" t="b">
        <f t="shared" si="390"/>
        <v>0</v>
      </c>
    </row>
    <row r="3043" spans="1:24" ht="28.8" x14ac:dyDescent="0.3">
      <c r="A3043" s="2" t="s">
        <v>3014</v>
      </c>
      <c r="B3043" s="3" t="s">
        <v>6649</v>
      </c>
      <c r="C3043" s="3" t="s">
        <v>7407</v>
      </c>
      <c r="D3043" s="3" t="s">
        <v>7418</v>
      </c>
      <c r="E3043" s="3" t="s">
        <v>7426</v>
      </c>
      <c r="F3043" s="3" t="s">
        <v>7431</v>
      </c>
      <c r="G3043" s="3">
        <v>8345.65</v>
      </c>
      <c r="H3043" s="3">
        <v>20</v>
      </c>
      <c r="I3043" s="8" t="s">
        <v>7503</v>
      </c>
      <c r="J3043" s="3" t="s">
        <v>8166</v>
      </c>
      <c r="K3043" s="3" t="s">
        <v>8167</v>
      </c>
      <c r="L3043" s="3" t="s">
        <v>8170</v>
      </c>
      <c r="M3043" s="4">
        <v>166913</v>
      </c>
      <c r="N3043" s="32">
        <f>Table2[[#This Row],[Price]]*Table2[[#This Row],[Quantity Sold]]</f>
        <v>166913</v>
      </c>
      <c r="O3043" s="1">
        <f t="shared" si="385"/>
        <v>2022</v>
      </c>
      <c r="P3043" s="1" t="str">
        <f t="shared" si="386"/>
        <v>KIDS</v>
      </c>
      <c r="Q3043" s="1" t="str">
        <f t="shared" si="392"/>
        <v>Kids_Sweaters</v>
      </c>
      <c r="T3043" s="1" t="str">
        <f t="shared" si="387"/>
        <v>LOW PRICE</v>
      </c>
      <c r="U3043" t="str">
        <f t="shared" si="391"/>
        <v>Discounted</v>
      </c>
      <c r="V3043" t="str">
        <f t="shared" si="388"/>
        <v>Other</v>
      </c>
      <c r="W3043" s="1" t="b">
        <f t="shared" si="389"/>
        <v>1</v>
      </c>
      <c r="X3043" t="b">
        <f t="shared" si="390"/>
        <v>0</v>
      </c>
    </row>
    <row r="3044" spans="1:24" x14ac:dyDescent="0.3">
      <c r="A3044" s="2" t="s">
        <v>3015</v>
      </c>
      <c r="B3044" s="3" t="s">
        <v>6650</v>
      </c>
      <c r="C3044" s="3" t="s">
        <v>7405</v>
      </c>
      <c r="D3044" s="3" t="s">
        <v>7417</v>
      </c>
      <c r="E3044" s="3" t="s">
        <v>7424</v>
      </c>
      <c r="F3044" s="3" t="s">
        <v>7432</v>
      </c>
      <c r="G3044" s="3">
        <v>14542.43</v>
      </c>
      <c r="H3044" s="3">
        <v>11</v>
      </c>
      <c r="I3044" s="8" t="s">
        <v>7951</v>
      </c>
      <c r="J3044" s="3" t="s">
        <v>8162</v>
      </c>
      <c r="K3044" s="3" t="s">
        <v>8168</v>
      </c>
      <c r="L3044" s="3" t="s">
        <v>8170</v>
      </c>
      <c r="M3044" s="4">
        <v>159966.73000000001</v>
      </c>
      <c r="N3044" s="32">
        <f>Table2[[#This Row],[Price]]*Table2[[#This Row],[Quantity Sold]]</f>
        <v>159966.73000000001</v>
      </c>
      <c r="O3044" s="1">
        <f t="shared" si="385"/>
        <v>2022</v>
      </c>
      <c r="P3044" s="1" t="str">
        <f t="shared" si="386"/>
        <v>MEN</v>
      </c>
      <c r="Q3044" s="1" t="str">
        <f t="shared" si="392"/>
        <v>Men_Shoes</v>
      </c>
      <c r="T3044" s="1" t="str">
        <f t="shared" si="387"/>
        <v>HIGH PRICE</v>
      </c>
      <c r="U3044" t="str">
        <f t="shared" si="391"/>
        <v>Discounted</v>
      </c>
      <c r="V3044" t="str">
        <f t="shared" si="388"/>
        <v>Other</v>
      </c>
      <c r="W3044" s="1" t="b">
        <f t="shared" si="389"/>
        <v>1</v>
      </c>
      <c r="X3044" t="b">
        <f t="shared" si="390"/>
        <v>0</v>
      </c>
    </row>
    <row r="3045" spans="1:24" x14ac:dyDescent="0.3">
      <c r="A3045" s="2" t="s">
        <v>3016</v>
      </c>
      <c r="B3045" s="3" t="s">
        <v>6651</v>
      </c>
      <c r="C3045" s="3" t="s">
        <v>7407</v>
      </c>
      <c r="D3045" s="3" t="s">
        <v>7417</v>
      </c>
      <c r="E3045" s="3" t="s">
        <v>7426</v>
      </c>
      <c r="F3045" s="3" t="s">
        <v>7432</v>
      </c>
      <c r="G3045" s="3">
        <v>10534.36</v>
      </c>
      <c r="H3045" s="3">
        <v>18</v>
      </c>
      <c r="I3045" s="8" t="s">
        <v>7919</v>
      </c>
      <c r="J3045" s="3" t="s">
        <v>8164</v>
      </c>
      <c r="K3045" s="3" t="s">
        <v>8167</v>
      </c>
      <c r="L3045" s="3" t="s">
        <v>8170</v>
      </c>
      <c r="M3045" s="4">
        <v>189618.48</v>
      </c>
      <c r="N3045" s="32">
        <f>Table2[[#This Row],[Price]]*Table2[[#This Row],[Quantity Sold]]</f>
        <v>189618.48</v>
      </c>
      <c r="O3045" s="1">
        <f t="shared" si="385"/>
        <v>2023</v>
      </c>
      <c r="P3045" s="1" t="str">
        <f t="shared" si="386"/>
        <v>KIDS</v>
      </c>
      <c r="Q3045" s="1" t="str">
        <f t="shared" si="392"/>
        <v>Kids_Shoes</v>
      </c>
      <c r="T3045" s="1" t="str">
        <f t="shared" si="387"/>
        <v>HIGH PRICE</v>
      </c>
      <c r="U3045" t="str">
        <f t="shared" si="391"/>
        <v>Discounted</v>
      </c>
      <c r="V3045" t="str">
        <f t="shared" si="388"/>
        <v>Other</v>
      </c>
      <c r="W3045" s="1" t="b">
        <f t="shared" si="389"/>
        <v>1</v>
      </c>
      <c r="X3045" t="b">
        <f t="shared" si="390"/>
        <v>0</v>
      </c>
    </row>
    <row r="3046" spans="1:24" x14ac:dyDescent="0.3">
      <c r="A3046" s="2" t="s">
        <v>3017</v>
      </c>
      <c r="B3046" s="3" t="s">
        <v>6652</v>
      </c>
      <c r="C3046" s="3" t="s">
        <v>7405</v>
      </c>
      <c r="D3046" s="3" t="s">
        <v>7417</v>
      </c>
      <c r="E3046" s="3" t="s">
        <v>7425</v>
      </c>
      <c r="F3046" s="3" t="s">
        <v>7430</v>
      </c>
      <c r="G3046" s="3">
        <v>4909.45</v>
      </c>
      <c r="H3046" s="3">
        <v>14</v>
      </c>
      <c r="I3046" s="8" t="s">
        <v>7534</v>
      </c>
      <c r="J3046" s="3" t="s">
        <v>8164</v>
      </c>
      <c r="K3046" s="3" t="s">
        <v>8168</v>
      </c>
      <c r="L3046" s="3" t="s">
        <v>8170</v>
      </c>
      <c r="M3046" s="4">
        <v>68732.3</v>
      </c>
      <c r="N3046" s="32">
        <f>Table2[[#This Row],[Price]]*Table2[[#This Row],[Quantity Sold]]</f>
        <v>68732.3</v>
      </c>
      <c r="O3046" s="1">
        <f t="shared" si="385"/>
        <v>2023</v>
      </c>
      <c r="P3046" s="1" t="str">
        <f t="shared" si="386"/>
        <v>MEN</v>
      </c>
      <c r="Q3046" s="1" t="str">
        <f t="shared" si="392"/>
        <v>Men_Shoes</v>
      </c>
      <c r="T3046" s="1" t="str">
        <f t="shared" si="387"/>
        <v>LOW PRICE</v>
      </c>
      <c r="U3046" t="str">
        <f t="shared" si="391"/>
        <v>Discounted</v>
      </c>
      <c r="V3046" t="str">
        <f t="shared" si="388"/>
        <v>Other</v>
      </c>
      <c r="W3046" s="1" t="b">
        <f t="shared" si="389"/>
        <v>1</v>
      </c>
      <c r="X3046" t="b">
        <f t="shared" si="390"/>
        <v>0</v>
      </c>
    </row>
    <row r="3047" spans="1:24" x14ac:dyDescent="0.3">
      <c r="A3047" s="2" t="s">
        <v>3018</v>
      </c>
      <c r="B3047" s="3" t="s">
        <v>6653</v>
      </c>
      <c r="C3047" s="3" t="s">
        <v>7405</v>
      </c>
      <c r="D3047" s="3" t="s">
        <v>7410</v>
      </c>
      <c r="E3047" s="3" t="s">
        <v>7423</v>
      </c>
      <c r="F3047" s="3" t="s">
        <v>7432</v>
      </c>
      <c r="G3047" s="3">
        <v>13875.94</v>
      </c>
      <c r="H3047" s="3">
        <v>15</v>
      </c>
      <c r="I3047" s="8" t="s">
        <v>7957</v>
      </c>
      <c r="J3047" s="3" t="s">
        <v>8165</v>
      </c>
      <c r="K3047" s="3" t="s">
        <v>8167</v>
      </c>
      <c r="L3047" s="3" t="s">
        <v>8169</v>
      </c>
      <c r="M3047" s="4">
        <v>166511.28</v>
      </c>
      <c r="N3047" s="32">
        <f>Table2[[#This Row],[Price]]*Table2[[#This Row],[Quantity Sold]]</f>
        <v>208139.1</v>
      </c>
      <c r="O3047" s="1">
        <f t="shared" si="385"/>
        <v>2022</v>
      </c>
      <c r="P3047" s="1" t="str">
        <f t="shared" si="386"/>
        <v>MEN</v>
      </c>
      <c r="Q3047" s="1" t="str">
        <f t="shared" si="392"/>
        <v>Men_Shirts</v>
      </c>
      <c r="T3047" s="1" t="str">
        <f t="shared" si="387"/>
        <v>HIGH PRICE</v>
      </c>
      <c r="U3047" t="str">
        <f t="shared" si="391"/>
        <v>Discounted</v>
      </c>
      <c r="V3047" t="str">
        <f t="shared" si="388"/>
        <v>Men's Discounted Item</v>
      </c>
      <c r="W3047" s="1" t="b">
        <f t="shared" si="389"/>
        <v>1</v>
      </c>
      <c r="X3047" t="b">
        <f t="shared" si="390"/>
        <v>1</v>
      </c>
    </row>
    <row r="3048" spans="1:24" ht="28.8" x14ac:dyDescent="0.3">
      <c r="A3048" s="2" t="s">
        <v>3019</v>
      </c>
      <c r="B3048" s="3" t="s">
        <v>5181</v>
      </c>
      <c r="C3048" s="3" t="s">
        <v>7406</v>
      </c>
      <c r="D3048" s="3" t="s">
        <v>7414</v>
      </c>
      <c r="E3048" s="3" t="s">
        <v>7424</v>
      </c>
      <c r="F3048" s="3" t="s">
        <v>7430</v>
      </c>
      <c r="G3048" s="3">
        <v>4185.6899999999996</v>
      </c>
      <c r="H3048" s="3">
        <v>18</v>
      </c>
      <c r="I3048" s="8" t="s">
        <v>7749</v>
      </c>
      <c r="J3048" s="3" t="s">
        <v>8166</v>
      </c>
      <c r="K3048" s="3" t="s">
        <v>8168</v>
      </c>
      <c r="L3048" s="3" t="s">
        <v>8170</v>
      </c>
      <c r="M3048" s="4">
        <v>75342.42</v>
      </c>
      <c r="N3048" s="32">
        <f>Table2[[#This Row],[Price]]*Table2[[#This Row],[Quantity Sold]]</f>
        <v>75342.42</v>
      </c>
      <c r="O3048" s="1">
        <f t="shared" si="385"/>
        <v>2024</v>
      </c>
      <c r="P3048" s="1" t="str">
        <f t="shared" si="386"/>
        <v>ACCESSORIES</v>
      </c>
      <c r="Q3048" s="1" t="str">
        <f t="shared" si="392"/>
        <v>Accessories_Bags</v>
      </c>
      <c r="T3048" s="1" t="str">
        <f t="shared" si="387"/>
        <v>LOW PRICE</v>
      </c>
      <c r="U3048" t="str">
        <f t="shared" si="391"/>
        <v>No Discount</v>
      </c>
      <c r="V3048" t="str">
        <f t="shared" si="388"/>
        <v>Other</v>
      </c>
      <c r="W3048" s="1" t="b">
        <f t="shared" si="389"/>
        <v>1</v>
      </c>
      <c r="X3048" t="b">
        <f t="shared" si="390"/>
        <v>0</v>
      </c>
    </row>
    <row r="3049" spans="1:24" x14ac:dyDescent="0.3">
      <c r="A3049" s="2" t="s">
        <v>3020</v>
      </c>
      <c r="B3049" s="3" t="s">
        <v>6654</v>
      </c>
      <c r="C3049" s="3" t="s">
        <v>7405</v>
      </c>
      <c r="D3049" s="3" t="s">
        <v>7417</v>
      </c>
      <c r="E3049" s="3" t="s">
        <v>7425</v>
      </c>
      <c r="F3049" s="3" t="s">
        <v>7434</v>
      </c>
      <c r="G3049" s="3">
        <v>2631.1</v>
      </c>
      <c r="H3049" s="3">
        <v>12</v>
      </c>
      <c r="I3049" s="8" t="s">
        <v>7949</v>
      </c>
      <c r="J3049" s="3" t="s">
        <v>8164</v>
      </c>
      <c r="K3049" s="3" t="s">
        <v>8167</v>
      </c>
      <c r="L3049" s="3" t="s">
        <v>8169</v>
      </c>
      <c r="M3049" s="4">
        <v>25258.560000000001</v>
      </c>
      <c r="N3049" s="32">
        <f>Table2[[#This Row],[Price]]*Table2[[#This Row],[Quantity Sold]]</f>
        <v>31573.199999999997</v>
      </c>
      <c r="O3049" s="1">
        <f t="shared" si="385"/>
        <v>2024</v>
      </c>
      <c r="P3049" s="1" t="str">
        <f t="shared" si="386"/>
        <v>MEN</v>
      </c>
      <c r="Q3049" s="1" t="str">
        <f t="shared" si="392"/>
        <v>Men_Shoes</v>
      </c>
      <c r="T3049" s="1" t="str">
        <f t="shared" si="387"/>
        <v>LOW PRICE</v>
      </c>
      <c r="U3049" t="str">
        <f t="shared" si="391"/>
        <v>No Discount</v>
      </c>
      <c r="V3049" t="str">
        <f t="shared" si="388"/>
        <v>Men's Discounted Item</v>
      </c>
      <c r="W3049" s="1" t="b">
        <f t="shared" si="389"/>
        <v>1</v>
      </c>
      <c r="X3049" t="b">
        <f t="shared" si="390"/>
        <v>1</v>
      </c>
    </row>
    <row r="3050" spans="1:24" ht="28.8" x14ac:dyDescent="0.3">
      <c r="A3050" s="2" t="s">
        <v>3021</v>
      </c>
      <c r="B3050" s="3" t="s">
        <v>6655</v>
      </c>
      <c r="C3050" s="3" t="s">
        <v>7408</v>
      </c>
      <c r="D3050" s="3" t="s">
        <v>7417</v>
      </c>
      <c r="E3050" s="3" t="s">
        <v>7427</v>
      </c>
      <c r="F3050" s="3" t="s">
        <v>7434</v>
      </c>
      <c r="G3050" s="3">
        <v>1860.86</v>
      </c>
      <c r="H3050" s="3">
        <v>6</v>
      </c>
      <c r="I3050" s="8" t="s">
        <v>7602</v>
      </c>
      <c r="J3050" s="3" t="s">
        <v>8162</v>
      </c>
      <c r="K3050" s="3" t="s">
        <v>8167</v>
      </c>
      <c r="L3050" s="3" t="s">
        <v>8169</v>
      </c>
      <c r="M3050" s="4">
        <v>8932.4599999999991</v>
      </c>
      <c r="N3050" s="32">
        <f>Table2[[#This Row],[Price]]*Table2[[#This Row],[Quantity Sold]]</f>
        <v>11165.16</v>
      </c>
      <c r="O3050" s="1">
        <f t="shared" si="385"/>
        <v>2022</v>
      </c>
      <c r="P3050" s="1" t="str">
        <f t="shared" si="386"/>
        <v>WOMEN</v>
      </c>
      <c r="Q3050" s="1" t="str">
        <f t="shared" si="392"/>
        <v>Women_Shoes</v>
      </c>
      <c r="T3050" s="1" t="str">
        <f t="shared" si="387"/>
        <v>LOW PRICE</v>
      </c>
      <c r="U3050" t="str">
        <f t="shared" si="391"/>
        <v>No Discount</v>
      </c>
      <c r="V3050" t="str">
        <f t="shared" si="388"/>
        <v>Other</v>
      </c>
      <c r="W3050" s="1" t="b">
        <f t="shared" si="389"/>
        <v>0</v>
      </c>
      <c r="X3050" t="b">
        <f t="shared" si="390"/>
        <v>1</v>
      </c>
    </row>
    <row r="3051" spans="1:24" ht="28.8" x14ac:dyDescent="0.3">
      <c r="A3051" s="2" t="s">
        <v>3022</v>
      </c>
      <c r="B3051" s="3" t="s">
        <v>4921</v>
      </c>
      <c r="C3051" s="3" t="s">
        <v>7408</v>
      </c>
      <c r="D3051" s="3" t="s">
        <v>7417</v>
      </c>
      <c r="E3051" s="3" t="s">
        <v>7426</v>
      </c>
      <c r="F3051" s="3" t="s">
        <v>7429</v>
      </c>
      <c r="G3051" s="3">
        <v>2610.35</v>
      </c>
      <c r="H3051" s="3">
        <v>3</v>
      </c>
      <c r="I3051" s="8" t="s">
        <v>7577</v>
      </c>
      <c r="J3051" s="3" t="s">
        <v>8165</v>
      </c>
      <c r="K3051" s="3" t="s">
        <v>8167</v>
      </c>
      <c r="L3051" s="3" t="s">
        <v>8170</v>
      </c>
      <c r="M3051" s="4">
        <v>7831.05</v>
      </c>
      <c r="N3051" s="32">
        <f>Table2[[#This Row],[Price]]*Table2[[#This Row],[Quantity Sold]]</f>
        <v>7831.0499999999993</v>
      </c>
      <c r="O3051" s="1">
        <f t="shared" si="385"/>
        <v>2024</v>
      </c>
      <c r="P3051" s="1" t="str">
        <f t="shared" si="386"/>
        <v>WOMEN</v>
      </c>
      <c r="Q3051" s="1" t="str">
        <f t="shared" si="392"/>
        <v>Women_Shoes</v>
      </c>
      <c r="T3051" s="1" t="str">
        <f t="shared" si="387"/>
        <v>LOW PRICE</v>
      </c>
      <c r="U3051" t="str">
        <f t="shared" si="391"/>
        <v>Discounted</v>
      </c>
      <c r="V3051" t="str">
        <f t="shared" si="388"/>
        <v>Other</v>
      </c>
      <c r="W3051" s="1" t="b">
        <f t="shared" si="389"/>
        <v>0</v>
      </c>
      <c r="X3051" t="b">
        <f t="shared" si="390"/>
        <v>0</v>
      </c>
    </row>
    <row r="3052" spans="1:24" ht="28.8" x14ac:dyDescent="0.3">
      <c r="A3052" s="2" t="s">
        <v>3023</v>
      </c>
      <c r="B3052" s="3" t="s">
        <v>6656</v>
      </c>
      <c r="C3052" s="3" t="s">
        <v>7406</v>
      </c>
      <c r="D3052" s="3" t="s">
        <v>7416</v>
      </c>
      <c r="E3052" s="3" t="s">
        <v>7425</v>
      </c>
      <c r="F3052" s="3" t="s">
        <v>7430</v>
      </c>
      <c r="G3052" s="3">
        <v>13219.41</v>
      </c>
      <c r="H3052" s="3">
        <v>13</v>
      </c>
      <c r="I3052" s="8" t="s">
        <v>8151</v>
      </c>
      <c r="J3052" s="3" t="s">
        <v>8162</v>
      </c>
      <c r="K3052" s="3" t="s">
        <v>8168</v>
      </c>
      <c r="L3052" s="3" t="s">
        <v>8169</v>
      </c>
      <c r="M3052" s="4">
        <v>137482.03</v>
      </c>
      <c r="N3052" s="32">
        <f>Table2[[#This Row],[Price]]*Table2[[#This Row],[Quantity Sold]]</f>
        <v>171852.33</v>
      </c>
      <c r="O3052" s="1">
        <f t="shared" si="385"/>
        <v>2024</v>
      </c>
      <c r="P3052" s="1" t="str">
        <f t="shared" si="386"/>
        <v>ACCESSORIES</v>
      </c>
      <c r="Q3052" s="1" t="str">
        <f t="shared" si="392"/>
        <v>Accessories_Belts</v>
      </c>
      <c r="T3052" s="1" t="str">
        <f t="shared" si="387"/>
        <v>HIGH PRICE</v>
      </c>
      <c r="U3052" t="str">
        <f t="shared" si="391"/>
        <v>No Discount</v>
      </c>
      <c r="V3052" t="str">
        <f t="shared" si="388"/>
        <v>Other</v>
      </c>
      <c r="W3052" s="1" t="b">
        <f t="shared" si="389"/>
        <v>1</v>
      </c>
      <c r="X3052" t="b">
        <f t="shared" si="390"/>
        <v>1</v>
      </c>
    </row>
    <row r="3053" spans="1:24" x14ac:dyDescent="0.3">
      <c r="A3053" s="2" t="s">
        <v>3024</v>
      </c>
      <c r="B3053" s="3" t="s">
        <v>6657</v>
      </c>
      <c r="C3053" s="3" t="s">
        <v>7405</v>
      </c>
      <c r="D3053" s="3" t="s">
        <v>7410</v>
      </c>
      <c r="E3053" s="3" t="s">
        <v>7426</v>
      </c>
      <c r="F3053" s="3" t="s">
        <v>7434</v>
      </c>
      <c r="G3053" s="3">
        <v>7736.43</v>
      </c>
      <c r="H3053" s="3">
        <v>4</v>
      </c>
      <c r="I3053" s="8" t="s">
        <v>7749</v>
      </c>
      <c r="J3053" s="3" t="s">
        <v>8166</v>
      </c>
      <c r="K3053" s="3" t="s">
        <v>8168</v>
      </c>
      <c r="L3053" s="3" t="s">
        <v>8169</v>
      </c>
      <c r="M3053" s="4">
        <v>24756.41</v>
      </c>
      <c r="N3053" s="32">
        <f>Table2[[#This Row],[Price]]*Table2[[#This Row],[Quantity Sold]]</f>
        <v>30945.72</v>
      </c>
      <c r="O3053" s="1">
        <f t="shared" si="385"/>
        <v>2024</v>
      </c>
      <c r="P3053" s="1" t="str">
        <f t="shared" si="386"/>
        <v>MEN</v>
      </c>
      <c r="Q3053" s="1" t="str">
        <f t="shared" si="392"/>
        <v>Men_Shirts</v>
      </c>
      <c r="T3053" s="1" t="str">
        <f t="shared" si="387"/>
        <v>LOW PRICE</v>
      </c>
      <c r="U3053" t="str">
        <f t="shared" si="391"/>
        <v>Discounted</v>
      </c>
      <c r="V3053" t="str">
        <f t="shared" si="388"/>
        <v>Men's Discounted Item</v>
      </c>
      <c r="W3053" s="1" t="b">
        <f t="shared" si="389"/>
        <v>0</v>
      </c>
      <c r="X3053" t="b">
        <f t="shared" si="390"/>
        <v>1</v>
      </c>
    </row>
    <row r="3054" spans="1:24" ht="28.8" x14ac:dyDescent="0.3">
      <c r="A3054" s="2" t="s">
        <v>3025</v>
      </c>
      <c r="B3054" s="3" t="s">
        <v>5425</v>
      </c>
      <c r="C3054" s="3" t="s">
        <v>7406</v>
      </c>
      <c r="D3054" s="3" t="s">
        <v>7412</v>
      </c>
      <c r="E3054" s="3" t="s">
        <v>7426</v>
      </c>
      <c r="F3054" s="3" t="s">
        <v>7430</v>
      </c>
      <c r="G3054" s="3">
        <v>2694.18</v>
      </c>
      <c r="H3054" s="3">
        <v>16</v>
      </c>
      <c r="I3054" s="8" t="s">
        <v>8148</v>
      </c>
      <c r="J3054" s="3" t="s">
        <v>8164</v>
      </c>
      <c r="K3054" s="3" t="s">
        <v>8167</v>
      </c>
      <c r="L3054" s="3" t="s">
        <v>8169</v>
      </c>
      <c r="M3054" s="4">
        <v>34485.67</v>
      </c>
      <c r="N3054" s="32">
        <f>Table2[[#This Row],[Price]]*Table2[[#This Row],[Quantity Sold]]</f>
        <v>43106.879999999997</v>
      </c>
      <c r="O3054" s="1">
        <f t="shared" si="385"/>
        <v>2023</v>
      </c>
      <c r="P3054" s="1" t="str">
        <f t="shared" si="386"/>
        <v>ACCESSORIES</v>
      </c>
      <c r="Q3054" s="1" t="str">
        <f t="shared" si="392"/>
        <v>Accessories_Hats</v>
      </c>
      <c r="T3054" s="1" t="str">
        <f t="shared" si="387"/>
        <v>LOW PRICE</v>
      </c>
      <c r="U3054" t="str">
        <f t="shared" si="391"/>
        <v>No Discount</v>
      </c>
      <c r="V3054" t="str">
        <f t="shared" si="388"/>
        <v>Other</v>
      </c>
      <c r="W3054" s="1" t="b">
        <f t="shared" si="389"/>
        <v>1</v>
      </c>
      <c r="X3054" t="b">
        <f t="shared" si="390"/>
        <v>1</v>
      </c>
    </row>
    <row r="3055" spans="1:24" ht="28.8" x14ac:dyDescent="0.3">
      <c r="A3055" s="2" t="s">
        <v>3026</v>
      </c>
      <c r="B3055" s="3" t="s">
        <v>5118</v>
      </c>
      <c r="C3055" s="3" t="s">
        <v>7408</v>
      </c>
      <c r="D3055" s="3" t="s">
        <v>7419</v>
      </c>
      <c r="E3055" s="3" t="s">
        <v>7427</v>
      </c>
      <c r="F3055" s="3" t="s">
        <v>7430</v>
      </c>
      <c r="G3055" s="3">
        <v>3072.66</v>
      </c>
      <c r="H3055" s="3">
        <v>2</v>
      </c>
      <c r="I3055" s="8" t="s">
        <v>7742</v>
      </c>
      <c r="J3055" s="3" t="s">
        <v>8164</v>
      </c>
      <c r="K3055" s="3" t="s">
        <v>8168</v>
      </c>
      <c r="L3055" s="3" t="s">
        <v>8169</v>
      </c>
      <c r="M3055" s="4">
        <v>4916.09</v>
      </c>
      <c r="N3055" s="32">
        <f>Table2[[#This Row],[Price]]*Table2[[#This Row],[Quantity Sold]]</f>
        <v>6145.32</v>
      </c>
      <c r="O3055" s="1">
        <f t="shared" si="385"/>
        <v>2024</v>
      </c>
      <c r="P3055" s="1" t="str">
        <f t="shared" si="386"/>
        <v>WOMEN</v>
      </c>
      <c r="Q3055" s="1" t="str">
        <f t="shared" si="392"/>
        <v>Women_Dresses</v>
      </c>
      <c r="T3055" s="1" t="str">
        <f t="shared" si="387"/>
        <v>LOW PRICE</v>
      </c>
      <c r="U3055" t="str">
        <f t="shared" si="391"/>
        <v>No Discount</v>
      </c>
      <c r="V3055" t="str">
        <f t="shared" si="388"/>
        <v>Other</v>
      </c>
      <c r="W3055" s="1" t="b">
        <f t="shared" si="389"/>
        <v>0</v>
      </c>
      <c r="X3055" t="b">
        <f t="shared" si="390"/>
        <v>1</v>
      </c>
    </row>
    <row r="3056" spans="1:24" ht="28.8" x14ac:dyDescent="0.3">
      <c r="A3056" s="2" t="s">
        <v>3027</v>
      </c>
      <c r="B3056" s="3" t="s">
        <v>6658</v>
      </c>
      <c r="C3056" s="3" t="s">
        <v>7408</v>
      </c>
      <c r="D3056" s="3" t="s">
        <v>7420</v>
      </c>
      <c r="E3056" s="3" t="s">
        <v>7425</v>
      </c>
      <c r="F3056" s="3" t="s">
        <v>7428</v>
      </c>
      <c r="G3056" s="3">
        <v>12591.1</v>
      </c>
      <c r="H3056" s="3">
        <v>7</v>
      </c>
      <c r="I3056" s="8" t="s">
        <v>7637</v>
      </c>
      <c r="J3056" s="3" t="s">
        <v>8162</v>
      </c>
      <c r="K3056" s="3" t="s">
        <v>8168</v>
      </c>
      <c r="L3056" s="3" t="s">
        <v>8169</v>
      </c>
      <c r="M3056" s="4">
        <v>70510.16</v>
      </c>
      <c r="N3056" s="32">
        <f>Table2[[#This Row],[Price]]*Table2[[#This Row],[Quantity Sold]]</f>
        <v>88137.7</v>
      </c>
      <c r="O3056" s="1">
        <f t="shared" si="385"/>
        <v>2023</v>
      </c>
      <c r="P3056" s="1" t="str">
        <f t="shared" si="386"/>
        <v>WOMEN</v>
      </c>
      <c r="Q3056" s="1" t="str">
        <f t="shared" si="392"/>
        <v>Women_Tops</v>
      </c>
      <c r="T3056" s="1" t="str">
        <f t="shared" si="387"/>
        <v>HIGH PRICE</v>
      </c>
      <c r="U3056" t="str">
        <f t="shared" si="391"/>
        <v>Discounted</v>
      </c>
      <c r="V3056" t="str">
        <f t="shared" si="388"/>
        <v>Other</v>
      </c>
      <c r="W3056" s="1" t="b">
        <f t="shared" si="389"/>
        <v>0</v>
      </c>
      <c r="X3056" t="b">
        <f t="shared" si="390"/>
        <v>1</v>
      </c>
    </row>
    <row r="3057" spans="1:24" x14ac:dyDescent="0.3">
      <c r="A3057" s="2" t="s">
        <v>3028</v>
      </c>
      <c r="B3057" s="3" t="s">
        <v>5165</v>
      </c>
      <c r="C3057" s="3" t="s">
        <v>7407</v>
      </c>
      <c r="D3057" s="3" t="s">
        <v>7413</v>
      </c>
      <c r="E3057" s="3" t="s">
        <v>7427</v>
      </c>
      <c r="F3057" s="3" t="s">
        <v>7428</v>
      </c>
      <c r="G3057" s="3">
        <v>5544.4</v>
      </c>
      <c r="H3057" s="3">
        <v>16</v>
      </c>
      <c r="I3057" s="8" t="s">
        <v>7744</v>
      </c>
      <c r="J3057" s="3" t="s">
        <v>8162</v>
      </c>
      <c r="K3057" s="3" t="s">
        <v>8168</v>
      </c>
      <c r="L3057" s="3" t="s">
        <v>8169</v>
      </c>
      <c r="M3057" s="4">
        <v>70968.320000000007</v>
      </c>
      <c r="N3057" s="32">
        <f>Table2[[#This Row],[Price]]*Table2[[#This Row],[Quantity Sold]]</f>
        <v>88710.399999999994</v>
      </c>
      <c r="O3057" s="1">
        <f t="shared" si="385"/>
        <v>2023</v>
      </c>
      <c r="P3057" s="1" t="str">
        <f t="shared" si="386"/>
        <v>KIDS</v>
      </c>
      <c r="Q3057" s="1" t="str">
        <f t="shared" si="392"/>
        <v>Kids_Shorts</v>
      </c>
      <c r="T3057" s="1" t="str">
        <f t="shared" si="387"/>
        <v>LOW PRICE</v>
      </c>
      <c r="U3057" t="str">
        <f t="shared" si="391"/>
        <v>No Discount</v>
      </c>
      <c r="V3057" t="str">
        <f t="shared" si="388"/>
        <v>Other</v>
      </c>
      <c r="W3057" s="1" t="b">
        <f t="shared" si="389"/>
        <v>1</v>
      </c>
      <c r="X3057" t="b">
        <f t="shared" si="390"/>
        <v>1</v>
      </c>
    </row>
    <row r="3058" spans="1:24" ht="28.8" x14ac:dyDescent="0.3">
      <c r="A3058" s="2" t="s">
        <v>3029</v>
      </c>
      <c r="B3058" s="3" t="s">
        <v>6659</v>
      </c>
      <c r="C3058" s="3" t="s">
        <v>7408</v>
      </c>
      <c r="D3058" s="3" t="s">
        <v>7417</v>
      </c>
      <c r="E3058" s="3" t="s">
        <v>7425</v>
      </c>
      <c r="F3058" s="3" t="s">
        <v>7431</v>
      </c>
      <c r="G3058" s="3">
        <v>10147.58</v>
      </c>
      <c r="H3058" s="3">
        <v>3</v>
      </c>
      <c r="I3058" s="8" t="s">
        <v>8089</v>
      </c>
      <c r="J3058" s="3" t="s">
        <v>8164</v>
      </c>
      <c r="K3058" s="3" t="s">
        <v>8167</v>
      </c>
      <c r="L3058" s="3" t="s">
        <v>8170</v>
      </c>
      <c r="M3058" s="4">
        <v>30442.74</v>
      </c>
      <c r="N3058" s="32">
        <f>Table2[[#This Row],[Price]]*Table2[[#This Row],[Quantity Sold]]</f>
        <v>30442.739999999998</v>
      </c>
      <c r="O3058" s="1">
        <f t="shared" si="385"/>
        <v>2023</v>
      </c>
      <c r="P3058" s="1" t="str">
        <f t="shared" si="386"/>
        <v>WOMEN</v>
      </c>
      <c r="Q3058" s="1" t="str">
        <f t="shared" si="392"/>
        <v>Women_Shoes</v>
      </c>
      <c r="T3058" s="1" t="str">
        <f t="shared" si="387"/>
        <v>HIGH PRICE</v>
      </c>
      <c r="U3058" t="str">
        <f t="shared" si="391"/>
        <v>No Discount</v>
      </c>
      <c r="V3058" t="str">
        <f t="shared" si="388"/>
        <v>Other</v>
      </c>
      <c r="W3058" s="1" t="b">
        <f t="shared" si="389"/>
        <v>0</v>
      </c>
      <c r="X3058" t="b">
        <f t="shared" si="390"/>
        <v>0</v>
      </c>
    </row>
    <row r="3059" spans="1:24" ht="28.8" x14ac:dyDescent="0.3">
      <c r="A3059" s="2" t="s">
        <v>2227</v>
      </c>
      <c r="B3059" s="3" t="s">
        <v>6660</v>
      </c>
      <c r="C3059" s="3" t="s">
        <v>7408</v>
      </c>
      <c r="D3059" s="3" t="s">
        <v>7419</v>
      </c>
      <c r="E3059" s="3" t="s">
        <v>7427</v>
      </c>
      <c r="F3059" s="3" t="s">
        <v>7434</v>
      </c>
      <c r="G3059" s="3">
        <v>3023.69</v>
      </c>
      <c r="H3059" s="3">
        <v>3</v>
      </c>
      <c r="I3059" s="8" t="s">
        <v>7781</v>
      </c>
      <c r="J3059" s="3" t="s">
        <v>8165</v>
      </c>
      <c r="K3059" s="3" t="s">
        <v>8168</v>
      </c>
      <c r="L3059" s="3" t="s">
        <v>8170</v>
      </c>
      <c r="M3059" s="4">
        <v>9071.07</v>
      </c>
      <c r="N3059" s="32">
        <f>Table2[[#This Row],[Price]]*Table2[[#This Row],[Quantity Sold]]</f>
        <v>9071.07</v>
      </c>
      <c r="O3059" s="1">
        <f t="shared" si="385"/>
        <v>2024</v>
      </c>
      <c r="P3059" s="1" t="str">
        <f t="shared" si="386"/>
        <v>WOMEN</v>
      </c>
      <c r="Q3059" s="1" t="str">
        <f t="shared" si="392"/>
        <v>Women_Dresses</v>
      </c>
      <c r="T3059" s="1" t="str">
        <f t="shared" si="387"/>
        <v>LOW PRICE</v>
      </c>
      <c r="U3059" t="str">
        <f t="shared" si="391"/>
        <v>No Discount</v>
      </c>
      <c r="V3059" t="str">
        <f t="shared" si="388"/>
        <v>Other</v>
      </c>
      <c r="W3059" s="1" t="b">
        <f t="shared" si="389"/>
        <v>0</v>
      </c>
      <c r="X3059" t="b">
        <f t="shared" si="390"/>
        <v>0</v>
      </c>
    </row>
    <row r="3060" spans="1:24" x14ac:dyDescent="0.3">
      <c r="A3060" s="2" t="s">
        <v>3030</v>
      </c>
      <c r="B3060" s="3" t="s">
        <v>6661</v>
      </c>
      <c r="C3060" s="3" t="s">
        <v>7407</v>
      </c>
      <c r="D3060" s="3" t="s">
        <v>7413</v>
      </c>
      <c r="E3060" s="3" t="s">
        <v>7425</v>
      </c>
      <c r="F3060" s="3" t="s">
        <v>7430</v>
      </c>
      <c r="G3060" s="3">
        <v>11059.75</v>
      </c>
      <c r="H3060" s="3">
        <v>12</v>
      </c>
      <c r="I3060" s="8" t="s">
        <v>8096</v>
      </c>
      <c r="J3060" s="3" t="s">
        <v>8165</v>
      </c>
      <c r="K3060" s="3" t="s">
        <v>8168</v>
      </c>
      <c r="L3060" s="3" t="s">
        <v>8170</v>
      </c>
      <c r="M3060" s="4">
        <v>132717</v>
      </c>
      <c r="N3060" s="32">
        <f>Table2[[#This Row],[Price]]*Table2[[#This Row],[Quantity Sold]]</f>
        <v>132717</v>
      </c>
      <c r="O3060" s="1">
        <f t="shared" si="385"/>
        <v>2023</v>
      </c>
      <c r="P3060" s="1" t="str">
        <f t="shared" si="386"/>
        <v>KIDS</v>
      </c>
      <c r="Q3060" s="1" t="str">
        <f t="shared" si="392"/>
        <v>Kids_Shorts</v>
      </c>
      <c r="T3060" s="1" t="str">
        <f t="shared" si="387"/>
        <v>HIGH PRICE</v>
      </c>
      <c r="U3060" t="str">
        <f t="shared" si="391"/>
        <v>No Discount</v>
      </c>
      <c r="V3060" t="str">
        <f t="shared" si="388"/>
        <v>Other</v>
      </c>
      <c r="W3060" s="1" t="b">
        <f t="shared" si="389"/>
        <v>1</v>
      </c>
      <c r="X3060" t="b">
        <f t="shared" si="390"/>
        <v>0</v>
      </c>
    </row>
    <row r="3061" spans="1:24" x14ac:dyDescent="0.3">
      <c r="A3061" s="2" t="s">
        <v>3031</v>
      </c>
      <c r="B3061" s="3" t="s">
        <v>6662</v>
      </c>
      <c r="C3061" s="3" t="s">
        <v>7405</v>
      </c>
      <c r="D3061" s="3" t="s">
        <v>7410</v>
      </c>
      <c r="E3061" s="3" t="s">
        <v>7424</v>
      </c>
      <c r="F3061" s="3" t="s">
        <v>7428</v>
      </c>
      <c r="G3061" s="3">
        <v>5932.84</v>
      </c>
      <c r="H3061" s="3">
        <v>1</v>
      </c>
      <c r="I3061" s="8" t="s">
        <v>7702</v>
      </c>
      <c r="J3061" s="3" t="s">
        <v>8164</v>
      </c>
      <c r="K3061" s="3" t="s">
        <v>8168</v>
      </c>
      <c r="L3061" s="3" t="s">
        <v>8170</v>
      </c>
      <c r="M3061" s="4">
        <v>5932.84</v>
      </c>
      <c r="N3061" s="32">
        <f>Table2[[#This Row],[Price]]*Table2[[#This Row],[Quantity Sold]]</f>
        <v>5932.84</v>
      </c>
      <c r="O3061" s="1">
        <f t="shared" si="385"/>
        <v>2023</v>
      </c>
      <c r="P3061" s="1" t="str">
        <f t="shared" si="386"/>
        <v>MEN</v>
      </c>
      <c r="Q3061" s="1" t="str">
        <f t="shared" si="392"/>
        <v>Men_Shirts</v>
      </c>
      <c r="T3061" s="1" t="str">
        <f t="shared" si="387"/>
        <v>LOW PRICE</v>
      </c>
      <c r="U3061" t="str">
        <f t="shared" si="391"/>
        <v>No Discount</v>
      </c>
      <c r="V3061" t="str">
        <f t="shared" si="388"/>
        <v>Other</v>
      </c>
      <c r="W3061" s="1" t="b">
        <f t="shared" si="389"/>
        <v>0</v>
      </c>
      <c r="X3061" t="b">
        <f t="shared" si="390"/>
        <v>0</v>
      </c>
    </row>
    <row r="3062" spans="1:24" ht="28.8" x14ac:dyDescent="0.3">
      <c r="A3062" s="2" t="s">
        <v>3032</v>
      </c>
      <c r="B3062" s="3" t="s">
        <v>6663</v>
      </c>
      <c r="C3062" s="3" t="s">
        <v>7408</v>
      </c>
      <c r="D3062" s="3" t="s">
        <v>7422</v>
      </c>
      <c r="E3062" s="3" t="s">
        <v>7423</v>
      </c>
      <c r="F3062" s="3" t="s">
        <v>7429</v>
      </c>
      <c r="G3062" s="3">
        <v>6007.54</v>
      </c>
      <c r="H3062" s="3">
        <v>19</v>
      </c>
      <c r="I3062" s="8" t="s">
        <v>8052</v>
      </c>
      <c r="J3062" s="3" t="s">
        <v>8165</v>
      </c>
      <c r="K3062" s="3" t="s">
        <v>8167</v>
      </c>
      <c r="L3062" s="3" t="s">
        <v>8169</v>
      </c>
      <c r="M3062" s="4">
        <v>91314.94</v>
      </c>
      <c r="N3062" s="32">
        <f>Table2[[#This Row],[Price]]*Table2[[#This Row],[Quantity Sold]]</f>
        <v>114143.26</v>
      </c>
      <c r="O3062" s="1">
        <f t="shared" si="385"/>
        <v>2024</v>
      </c>
      <c r="P3062" s="1" t="str">
        <f t="shared" si="386"/>
        <v>WOMEN</v>
      </c>
      <c r="Q3062" s="1" t="str">
        <f t="shared" si="392"/>
        <v>Women_Skirts</v>
      </c>
      <c r="T3062" s="1" t="str">
        <f t="shared" si="387"/>
        <v>LOW PRICE</v>
      </c>
      <c r="U3062" t="str">
        <f t="shared" si="391"/>
        <v>No Discount</v>
      </c>
      <c r="V3062" t="str">
        <f t="shared" si="388"/>
        <v>Other</v>
      </c>
      <c r="W3062" s="1" t="b">
        <f t="shared" si="389"/>
        <v>1</v>
      </c>
      <c r="X3062" t="b">
        <f t="shared" si="390"/>
        <v>1</v>
      </c>
    </row>
    <row r="3063" spans="1:24" ht="28.8" x14ac:dyDescent="0.3">
      <c r="A3063" s="2" t="s">
        <v>3033</v>
      </c>
      <c r="B3063" s="3" t="s">
        <v>6664</v>
      </c>
      <c r="C3063" s="3" t="s">
        <v>7406</v>
      </c>
      <c r="D3063" s="3" t="s">
        <v>7416</v>
      </c>
      <c r="E3063" s="3" t="s">
        <v>7423</v>
      </c>
      <c r="F3063" s="3" t="s">
        <v>7430</v>
      </c>
      <c r="G3063" s="3">
        <v>11454</v>
      </c>
      <c r="H3063" s="3">
        <v>20</v>
      </c>
      <c r="I3063" s="8" t="s">
        <v>7468</v>
      </c>
      <c r="J3063" s="3" t="s">
        <v>8164</v>
      </c>
      <c r="K3063" s="3" t="s">
        <v>8168</v>
      </c>
      <c r="L3063" s="3" t="s">
        <v>8169</v>
      </c>
      <c r="M3063" s="4">
        <v>183264</v>
      </c>
      <c r="N3063" s="32">
        <f>Table2[[#This Row],[Price]]*Table2[[#This Row],[Quantity Sold]]</f>
        <v>229080</v>
      </c>
      <c r="O3063" s="1">
        <f t="shared" si="385"/>
        <v>2023</v>
      </c>
      <c r="P3063" s="1" t="str">
        <f t="shared" si="386"/>
        <v>ACCESSORIES</v>
      </c>
      <c r="Q3063" s="1" t="str">
        <f t="shared" si="392"/>
        <v>Accessories_Belts</v>
      </c>
      <c r="T3063" s="1" t="str">
        <f t="shared" si="387"/>
        <v>HIGH PRICE</v>
      </c>
      <c r="U3063" t="str">
        <f t="shared" si="391"/>
        <v>Discounted</v>
      </c>
      <c r="V3063" t="str">
        <f t="shared" si="388"/>
        <v>Other</v>
      </c>
      <c r="W3063" s="1" t="b">
        <f t="shared" si="389"/>
        <v>1</v>
      </c>
      <c r="X3063" t="b">
        <f t="shared" si="390"/>
        <v>1</v>
      </c>
    </row>
    <row r="3064" spans="1:24" ht="28.8" x14ac:dyDescent="0.3">
      <c r="A3064" s="2" t="s">
        <v>3034</v>
      </c>
      <c r="B3064" s="3" t="s">
        <v>5187</v>
      </c>
      <c r="C3064" s="3" t="s">
        <v>7408</v>
      </c>
      <c r="D3064" s="3" t="s">
        <v>7417</v>
      </c>
      <c r="E3064" s="3" t="s">
        <v>7427</v>
      </c>
      <c r="F3064" s="3" t="s">
        <v>7429</v>
      </c>
      <c r="G3064" s="3">
        <v>15666.25</v>
      </c>
      <c r="H3064" s="3">
        <v>15</v>
      </c>
      <c r="I3064" s="8" t="s">
        <v>7948</v>
      </c>
      <c r="J3064" s="3" t="s">
        <v>8165</v>
      </c>
      <c r="K3064" s="3" t="s">
        <v>8168</v>
      </c>
      <c r="L3064" s="3" t="s">
        <v>8170</v>
      </c>
      <c r="M3064" s="4">
        <v>234993.75</v>
      </c>
      <c r="N3064" s="32">
        <f>Table2[[#This Row],[Price]]*Table2[[#This Row],[Quantity Sold]]</f>
        <v>234993.75</v>
      </c>
      <c r="O3064" s="1">
        <f t="shared" si="385"/>
        <v>2022</v>
      </c>
      <c r="P3064" s="1" t="str">
        <f t="shared" si="386"/>
        <v>WOMEN</v>
      </c>
      <c r="Q3064" s="1" t="str">
        <f t="shared" si="392"/>
        <v>Women_Shoes</v>
      </c>
      <c r="T3064" s="1" t="str">
        <f t="shared" si="387"/>
        <v>HIGH PRICE</v>
      </c>
      <c r="U3064" t="str">
        <f t="shared" si="391"/>
        <v>No Discount</v>
      </c>
      <c r="V3064" t="str">
        <f t="shared" si="388"/>
        <v>Other</v>
      </c>
      <c r="W3064" s="1" t="b">
        <f t="shared" si="389"/>
        <v>1</v>
      </c>
      <c r="X3064" t="b">
        <f t="shared" si="390"/>
        <v>0</v>
      </c>
    </row>
    <row r="3065" spans="1:24" x14ac:dyDescent="0.3">
      <c r="A3065" s="2" t="s">
        <v>3035</v>
      </c>
      <c r="B3065" s="3" t="s">
        <v>6665</v>
      </c>
      <c r="C3065" s="3" t="s">
        <v>7405</v>
      </c>
      <c r="D3065" s="3" t="s">
        <v>7410</v>
      </c>
      <c r="E3065" s="3" t="s">
        <v>7424</v>
      </c>
      <c r="F3065" s="3" t="s">
        <v>7430</v>
      </c>
      <c r="G3065" s="3">
        <v>10542.66</v>
      </c>
      <c r="H3065" s="3">
        <v>11</v>
      </c>
      <c r="I3065" s="8" t="s">
        <v>7901</v>
      </c>
      <c r="J3065" s="3" t="s">
        <v>8162</v>
      </c>
      <c r="K3065" s="3" t="s">
        <v>8167</v>
      </c>
      <c r="L3065" s="3" t="s">
        <v>8170</v>
      </c>
      <c r="M3065" s="4">
        <v>115969.26</v>
      </c>
      <c r="N3065" s="32">
        <f>Table2[[#This Row],[Price]]*Table2[[#This Row],[Quantity Sold]]</f>
        <v>115969.26</v>
      </c>
      <c r="O3065" s="1">
        <f t="shared" si="385"/>
        <v>2023</v>
      </c>
      <c r="P3065" s="1" t="str">
        <f t="shared" si="386"/>
        <v>MEN</v>
      </c>
      <c r="Q3065" s="1" t="str">
        <f t="shared" si="392"/>
        <v>Men_Shirts</v>
      </c>
      <c r="T3065" s="1" t="str">
        <f t="shared" si="387"/>
        <v>HIGH PRICE</v>
      </c>
      <c r="U3065" t="str">
        <f t="shared" si="391"/>
        <v>Discounted</v>
      </c>
      <c r="V3065" t="str">
        <f t="shared" si="388"/>
        <v>Other</v>
      </c>
      <c r="W3065" s="1" t="b">
        <f t="shared" si="389"/>
        <v>1</v>
      </c>
      <c r="X3065" t="b">
        <f t="shared" si="390"/>
        <v>0</v>
      </c>
    </row>
    <row r="3066" spans="1:24" ht="28.8" x14ac:dyDescent="0.3">
      <c r="A3066" s="2" t="s">
        <v>3036</v>
      </c>
      <c r="B3066" s="3" t="s">
        <v>6666</v>
      </c>
      <c r="C3066" s="3" t="s">
        <v>7408</v>
      </c>
      <c r="D3066" s="3" t="s">
        <v>7417</v>
      </c>
      <c r="E3066" s="3" t="s">
        <v>7425</v>
      </c>
      <c r="F3066" s="3" t="s">
        <v>7430</v>
      </c>
      <c r="G3066" s="3">
        <v>5366.78</v>
      </c>
      <c r="H3066" s="3">
        <v>2</v>
      </c>
      <c r="I3066" s="8" t="s">
        <v>7489</v>
      </c>
      <c r="J3066" s="3" t="s">
        <v>8162</v>
      </c>
      <c r="K3066" s="3" t="s">
        <v>8168</v>
      </c>
      <c r="L3066" s="3" t="s">
        <v>8170</v>
      </c>
      <c r="M3066" s="4">
        <v>10733.56</v>
      </c>
      <c r="N3066" s="32">
        <f>Table2[[#This Row],[Price]]*Table2[[#This Row],[Quantity Sold]]</f>
        <v>10733.56</v>
      </c>
      <c r="O3066" s="1">
        <f t="shared" si="385"/>
        <v>2024</v>
      </c>
      <c r="P3066" s="1" t="str">
        <f t="shared" si="386"/>
        <v>WOMEN</v>
      </c>
      <c r="Q3066" s="1" t="str">
        <f t="shared" si="392"/>
        <v>Women_Shoes</v>
      </c>
      <c r="T3066" s="1" t="str">
        <f t="shared" si="387"/>
        <v>LOW PRICE</v>
      </c>
      <c r="U3066" t="str">
        <f t="shared" si="391"/>
        <v>Discounted</v>
      </c>
      <c r="V3066" t="str">
        <f t="shared" si="388"/>
        <v>Other</v>
      </c>
      <c r="W3066" s="1" t="b">
        <f t="shared" si="389"/>
        <v>0</v>
      </c>
      <c r="X3066" t="b">
        <f t="shared" si="390"/>
        <v>0</v>
      </c>
    </row>
    <row r="3067" spans="1:24" ht="28.8" x14ac:dyDescent="0.3">
      <c r="A3067" s="2" t="s">
        <v>3037</v>
      </c>
      <c r="B3067" s="3" t="s">
        <v>6667</v>
      </c>
      <c r="C3067" s="3" t="s">
        <v>7406</v>
      </c>
      <c r="D3067" s="3" t="s">
        <v>7421</v>
      </c>
      <c r="E3067" s="3" t="s">
        <v>7423</v>
      </c>
      <c r="F3067" s="3" t="s">
        <v>7433</v>
      </c>
      <c r="G3067" s="3">
        <v>8759.82</v>
      </c>
      <c r="H3067" s="3">
        <v>5</v>
      </c>
      <c r="I3067" s="8" t="s">
        <v>7870</v>
      </c>
      <c r="J3067" s="3" t="s">
        <v>8163</v>
      </c>
      <c r="K3067" s="3" t="s">
        <v>8167</v>
      </c>
      <c r="L3067" s="3" t="s">
        <v>8169</v>
      </c>
      <c r="M3067" s="4">
        <v>35039.279999999999</v>
      </c>
      <c r="N3067" s="32">
        <f>Table2[[#This Row],[Price]]*Table2[[#This Row],[Quantity Sold]]</f>
        <v>43799.1</v>
      </c>
      <c r="O3067" s="1">
        <f t="shared" si="385"/>
        <v>2023</v>
      </c>
      <c r="P3067" s="1" t="str">
        <f t="shared" si="386"/>
        <v>ACCESSORIES</v>
      </c>
      <c r="Q3067" s="1" t="str">
        <f t="shared" si="392"/>
        <v>Accessories_Scarves</v>
      </c>
      <c r="T3067" s="1" t="str">
        <f t="shared" si="387"/>
        <v>LOW PRICE</v>
      </c>
      <c r="U3067" t="str">
        <f t="shared" si="391"/>
        <v>No Discount</v>
      </c>
      <c r="V3067" t="str">
        <f t="shared" si="388"/>
        <v>Other</v>
      </c>
      <c r="W3067" s="1" t="b">
        <f t="shared" si="389"/>
        <v>0</v>
      </c>
      <c r="X3067" t="b">
        <f t="shared" si="390"/>
        <v>1</v>
      </c>
    </row>
    <row r="3068" spans="1:24" x14ac:dyDescent="0.3">
      <c r="A3068" s="2" t="s">
        <v>3038</v>
      </c>
      <c r="B3068" s="3" t="s">
        <v>6668</v>
      </c>
      <c r="C3068" s="3" t="s">
        <v>7407</v>
      </c>
      <c r="D3068" s="3" t="s">
        <v>7415</v>
      </c>
      <c r="E3068" s="3" t="s">
        <v>7427</v>
      </c>
      <c r="F3068" s="3" t="s">
        <v>7431</v>
      </c>
      <c r="G3068" s="3">
        <v>6244.92</v>
      </c>
      <c r="H3068" s="3">
        <v>5</v>
      </c>
      <c r="I3068" s="8" t="s">
        <v>7961</v>
      </c>
      <c r="J3068" s="3" t="s">
        <v>8164</v>
      </c>
      <c r="K3068" s="3" t="s">
        <v>8168</v>
      </c>
      <c r="L3068" s="3" t="s">
        <v>8169</v>
      </c>
      <c r="M3068" s="4">
        <v>24979.68</v>
      </c>
      <c r="N3068" s="32">
        <f>Table2[[#This Row],[Price]]*Table2[[#This Row],[Quantity Sold]]</f>
        <v>31224.6</v>
      </c>
      <c r="O3068" s="1">
        <f t="shared" si="385"/>
        <v>2024</v>
      </c>
      <c r="P3068" s="1" t="str">
        <f t="shared" si="386"/>
        <v>KIDS</v>
      </c>
      <c r="Q3068" s="1" t="str">
        <f t="shared" si="392"/>
        <v>Kids_T-Shirts</v>
      </c>
      <c r="T3068" s="1" t="str">
        <f t="shared" si="387"/>
        <v>LOW PRICE</v>
      </c>
      <c r="U3068" t="str">
        <f t="shared" si="391"/>
        <v>Discounted</v>
      </c>
      <c r="V3068" t="str">
        <f t="shared" si="388"/>
        <v>Other</v>
      </c>
      <c r="W3068" s="1" t="b">
        <f t="shared" si="389"/>
        <v>0</v>
      </c>
      <c r="X3068" t="b">
        <f t="shared" si="390"/>
        <v>1</v>
      </c>
    </row>
    <row r="3069" spans="1:24" x14ac:dyDescent="0.3">
      <c r="A3069" s="2" t="s">
        <v>3039</v>
      </c>
      <c r="B3069" s="3" t="s">
        <v>6669</v>
      </c>
      <c r="C3069" s="3" t="s">
        <v>7407</v>
      </c>
      <c r="D3069" s="3" t="s">
        <v>7413</v>
      </c>
      <c r="E3069" s="3" t="s">
        <v>7427</v>
      </c>
      <c r="F3069" s="3" t="s">
        <v>7431</v>
      </c>
      <c r="G3069" s="3">
        <v>3686.86</v>
      </c>
      <c r="H3069" s="3">
        <v>17</v>
      </c>
      <c r="I3069" s="8" t="s">
        <v>8128</v>
      </c>
      <c r="J3069" s="3" t="s">
        <v>8165</v>
      </c>
      <c r="K3069" s="3" t="s">
        <v>8168</v>
      </c>
      <c r="L3069" s="3" t="s">
        <v>8170</v>
      </c>
      <c r="M3069" s="4">
        <v>62676.62</v>
      </c>
      <c r="N3069" s="32">
        <f>Table2[[#This Row],[Price]]*Table2[[#This Row],[Quantity Sold]]</f>
        <v>62676.62</v>
      </c>
      <c r="O3069" s="1">
        <f t="shared" si="385"/>
        <v>2024</v>
      </c>
      <c r="P3069" s="1" t="str">
        <f t="shared" si="386"/>
        <v>KIDS</v>
      </c>
      <c r="Q3069" s="1" t="str">
        <f t="shared" si="392"/>
        <v>Kids_Shorts</v>
      </c>
      <c r="T3069" s="1" t="str">
        <f t="shared" si="387"/>
        <v>LOW PRICE</v>
      </c>
      <c r="U3069" t="str">
        <f t="shared" si="391"/>
        <v>Discounted</v>
      </c>
      <c r="V3069" t="str">
        <f t="shared" si="388"/>
        <v>Other</v>
      </c>
      <c r="W3069" s="1" t="b">
        <f t="shared" si="389"/>
        <v>1</v>
      </c>
      <c r="X3069" t="b">
        <f t="shared" si="390"/>
        <v>0</v>
      </c>
    </row>
    <row r="3070" spans="1:24" ht="28.8" x14ac:dyDescent="0.3">
      <c r="A3070" s="2" t="s">
        <v>3040</v>
      </c>
      <c r="B3070" s="3" t="s">
        <v>6670</v>
      </c>
      <c r="C3070" s="3" t="s">
        <v>7408</v>
      </c>
      <c r="D3070" s="3" t="s">
        <v>7420</v>
      </c>
      <c r="E3070" s="3" t="s">
        <v>7426</v>
      </c>
      <c r="F3070" s="3" t="s">
        <v>7429</v>
      </c>
      <c r="G3070" s="3">
        <v>6857.46</v>
      </c>
      <c r="H3070" s="3">
        <v>16</v>
      </c>
      <c r="I3070" s="8" t="s">
        <v>7825</v>
      </c>
      <c r="J3070" s="3" t="s">
        <v>8166</v>
      </c>
      <c r="K3070" s="3" t="s">
        <v>8167</v>
      </c>
      <c r="L3070" s="3" t="s">
        <v>8169</v>
      </c>
      <c r="M3070" s="4">
        <v>87775.82</v>
      </c>
      <c r="N3070" s="32">
        <f>Table2[[#This Row],[Price]]*Table2[[#This Row],[Quantity Sold]]</f>
        <v>109719.36</v>
      </c>
      <c r="O3070" s="1">
        <f t="shared" si="385"/>
        <v>2023</v>
      </c>
      <c r="P3070" s="1" t="str">
        <f t="shared" si="386"/>
        <v>WOMEN</v>
      </c>
      <c r="Q3070" s="1" t="str">
        <f t="shared" si="392"/>
        <v>Women_Tops</v>
      </c>
      <c r="T3070" s="1" t="str">
        <f t="shared" si="387"/>
        <v>LOW PRICE</v>
      </c>
      <c r="U3070" t="str">
        <f t="shared" si="391"/>
        <v>Discounted</v>
      </c>
      <c r="V3070" t="str">
        <f t="shared" si="388"/>
        <v>Other</v>
      </c>
      <c r="W3070" s="1" t="b">
        <f t="shared" si="389"/>
        <v>1</v>
      </c>
      <c r="X3070" t="b">
        <f t="shared" si="390"/>
        <v>1</v>
      </c>
    </row>
    <row r="3071" spans="1:24" ht="28.8" x14ac:dyDescent="0.3">
      <c r="A3071" s="2" t="s">
        <v>3041</v>
      </c>
      <c r="B3071" s="3" t="s">
        <v>6671</v>
      </c>
      <c r="C3071" s="3" t="s">
        <v>7408</v>
      </c>
      <c r="D3071" s="3" t="s">
        <v>7417</v>
      </c>
      <c r="E3071" s="3" t="s">
        <v>7425</v>
      </c>
      <c r="F3071" s="3" t="s">
        <v>7433</v>
      </c>
      <c r="G3071" s="3">
        <v>8874.36</v>
      </c>
      <c r="H3071" s="3">
        <v>14</v>
      </c>
      <c r="I3071" s="8" t="s">
        <v>7501</v>
      </c>
      <c r="J3071" s="3" t="s">
        <v>8162</v>
      </c>
      <c r="K3071" s="3" t="s">
        <v>8168</v>
      </c>
      <c r="L3071" s="3" t="s">
        <v>8169</v>
      </c>
      <c r="M3071" s="4">
        <v>99392.5</v>
      </c>
      <c r="N3071" s="32">
        <f>Table2[[#This Row],[Price]]*Table2[[#This Row],[Quantity Sold]]</f>
        <v>124241.04000000001</v>
      </c>
      <c r="O3071" s="1">
        <f t="shared" si="385"/>
        <v>2024</v>
      </c>
      <c r="P3071" s="1" t="str">
        <f t="shared" si="386"/>
        <v>WOMEN</v>
      </c>
      <c r="Q3071" s="1" t="str">
        <f t="shared" si="392"/>
        <v>Women_Shoes</v>
      </c>
      <c r="T3071" s="1" t="str">
        <f t="shared" si="387"/>
        <v>LOW PRICE</v>
      </c>
      <c r="U3071" t="str">
        <f t="shared" si="391"/>
        <v>Discounted</v>
      </c>
      <c r="V3071" t="str">
        <f t="shared" si="388"/>
        <v>Other</v>
      </c>
      <c r="W3071" s="1" t="b">
        <f t="shared" si="389"/>
        <v>1</v>
      </c>
      <c r="X3071" t="b">
        <f t="shared" si="390"/>
        <v>1</v>
      </c>
    </row>
    <row r="3072" spans="1:24" ht="28.8" x14ac:dyDescent="0.3">
      <c r="A3072" s="2" t="s">
        <v>3042</v>
      </c>
      <c r="B3072" s="3" t="s">
        <v>6672</v>
      </c>
      <c r="C3072" s="3" t="s">
        <v>7406</v>
      </c>
      <c r="D3072" s="3" t="s">
        <v>7414</v>
      </c>
      <c r="E3072" s="3" t="s">
        <v>7426</v>
      </c>
      <c r="F3072" s="3" t="s">
        <v>7431</v>
      </c>
      <c r="G3072" s="3">
        <v>13905.82</v>
      </c>
      <c r="H3072" s="3">
        <v>6</v>
      </c>
      <c r="I3072" s="8" t="s">
        <v>7786</v>
      </c>
      <c r="J3072" s="3" t="s">
        <v>8164</v>
      </c>
      <c r="K3072" s="3" t="s">
        <v>8167</v>
      </c>
      <c r="L3072" s="3" t="s">
        <v>8169</v>
      </c>
      <c r="M3072" s="4">
        <v>66747.77</v>
      </c>
      <c r="N3072" s="32">
        <f>Table2[[#This Row],[Price]]*Table2[[#This Row],[Quantity Sold]]</f>
        <v>83434.92</v>
      </c>
      <c r="O3072" s="1">
        <f t="shared" si="385"/>
        <v>2023</v>
      </c>
      <c r="P3072" s="1" t="str">
        <f t="shared" si="386"/>
        <v>ACCESSORIES</v>
      </c>
      <c r="Q3072" s="1" t="str">
        <f t="shared" si="392"/>
        <v>Accessories_Bags</v>
      </c>
      <c r="T3072" s="1" t="str">
        <f t="shared" si="387"/>
        <v>HIGH PRICE</v>
      </c>
      <c r="U3072" t="str">
        <f t="shared" si="391"/>
        <v>Discounted</v>
      </c>
      <c r="V3072" t="str">
        <f t="shared" si="388"/>
        <v>Other</v>
      </c>
      <c r="W3072" s="1" t="b">
        <f t="shared" si="389"/>
        <v>0</v>
      </c>
      <c r="X3072" t="b">
        <f t="shared" si="390"/>
        <v>1</v>
      </c>
    </row>
    <row r="3073" spans="1:24" x14ac:dyDescent="0.3">
      <c r="A3073" s="2" t="s">
        <v>3043</v>
      </c>
      <c r="B3073" s="3" t="s">
        <v>6673</v>
      </c>
      <c r="C3073" s="3" t="s">
        <v>7405</v>
      </c>
      <c r="D3073" s="3" t="s">
        <v>7417</v>
      </c>
      <c r="E3073" s="3" t="s">
        <v>7423</v>
      </c>
      <c r="F3073" s="3" t="s">
        <v>7429</v>
      </c>
      <c r="G3073" s="3">
        <v>12987.01</v>
      </c>
      <c r="H3073" s="3">
        <v>6</v>
      </c>
      <c r="I3073" s="8" t="s">
        <v>7984</v>
      </c>
      <c r="J3073" s="3" t="s">
        <v>8163</v>
      </c>
      <c r="K3073" s="3" t="s">
        <v>8168</v>
      </c>
      <c r="L3073" s="3" t="s">
        <v>8169</v>
      </c>
      <c r="M3073" s="4">
        <v>62337.98</v>
      </c>
      <c r="N3073" s="32">
        <f>Table2[[#This Row],[Price]]*Table2[[#This Row],[Quantity Sold]]</f>
        <v>77922.06</v>
      </c>
      <c r="O3073" s="1">
        <f t="shared" si="385"/>
        <v>2023</v>
      </c>
      <c r="P3073" s="1" t="str">
        <f t="shared" si="386"/>
        <v>MEN</v>
      </c>
      <c r="Q3073" s="1" t="str">
        <f t="shared" si="392"/>
        <v>Men_Shoes</v>
      </c>
      <c r="T3073" s="1" t="str">
        <f t="shared" si="387"/>
        <v>HIGH PRICE</v>
      </c>
      <c r="U3073" t="str">
        <f t="shared" si="391"/>
        <v>Discounted</v>
      </c>
      <c r="V3073" t="str">
        <f t="shared" si="388"/>
        <v>Men's Discounted Item</v>
      </c>
      <c r="W3073" s="1" t="b">
        <f t="shared" si="389"/>
        <v>0</v>
      </c>
      <c r="X3073" t="b">
        <f t="shared" si="390"/>
        <v>1</v>
      </c>
    </row>
    <row r="3074" spans="1:24" ht="28.8" x14ac:dyDescent="0.3">
      <c r="A3074" s="2" t="s">
        <v>3044</v>
      </c>
      <c r="B3074" s="3" t="s">
        <v>5404</v>
      </c>
      <c r="C3074" s="3" t="s">
        <v>7408</v>
      </c>
      <c r="D3074" s="3" t="s">
        <v>7419</v>
      </c>
      <c r="E3074" s="3" t="s">
        <v>7427</v>
      </c>
      <c r="F3074" s="3" t="s">
        <v>7429</v>
      </c>
      <c r="G3074" s="3">
        <v>13678.4</v>
      </c>
      <c r="H3074" s="3">
        <v>20</v>
      </c>
      <c r="I3074" s="8" t="s">
        <v>7883</v>
      </c>
      <c r="J3074" s="3" t="s">
        <v>8162</v>
      </c>
      <c r="K3074" s="3" t="s">
        <v>8167</v>
      </c>
      <c r="L3074" s="3" t="s">
        <v>8169</v>
      </c>
      <c r="M3074" s="4">
        <v>218854.39999999999</v>
      </c>
      <c r="N3074" s="32">
        <f>Table2[[#This Row],[Price]]*Table2[[#This Row],[Quantity Sold]]</f>
        <v>273568</v>
      </c>
      <c r="O3074" s="1">
        <f t="shared" si="385"/>
        <v>2023</v>
      </c>
      <c r="P3074" s="1" t="str">
        <f t="shared" si="386"/>
        <v>WOMEN</v>
      </c>
      <c r="Q3074" s="1" t="str">
        <f t="shared" si="392"/>
        <v>Women_Dresses</v>
      </c>
      <c r="T3074" s="1" t="str">
        <f t="shared" si="387"/>
        <v>HIGH PRICE</v>
      </c>
      <c r="U3074" t="str">
        <f t="shared" si="391"/>
        <v>No Discount</v>
      </c>
      <c r="V3074" t="str">
        <f t="shared" si="388"/>
        <v>Other</v>
      </c>
      <c r="W3074" s="1" t="b">
        <f t="shared" si="389"/>
        <v>1</v>
      </c>
      <c r="X3074" t="b">
        <f t="shared" si="390"/>
        <v>1</v>
      </c>
    </row>
    <row r="3075" spans="1:24" x14ac:dyDescent="0.3">
      <c r="A3075" s="2" t="s">
        <v>3045</v>
      </c>
      <c r="B3075" s="3" t="s">
        <v>6674</v>
      </c>
      <c r="C3075" s="3" t="s">
        <v>7405</v>
      </c>
      <c r="D3075" s="3" t="s">
        <v>7411</v>
      </c>
      <c r="E3075" s="3" t="s">
        <v>7426</v>
      </c>
      <c r="F3075" s="3" t="s">
        <v>7432</v>
      </c>
      <c r="G3075" s="3">
        <v>12596.91</v>
      </c>
      <c r="H3075" s="3">
        <v>13</v>
      </c>
      <c r="I3075" s="8" t="s">
        <v>8027</v>
      </c>
      <c r="J3075" s="3" t="s">
        <v>8165</v>
      </c>
      <c r="K3075" s="3" t="s">
        <v>8168</v>
      </c>
      <c r="L3075" s="3" t="s">
        <v>8170</v>
      </c>
      <c r="M3075" s="4">
        <v>163759.82999999999</v>
      </c>
      <c r="N3075" s="32">
        <f>Table2[[#This Row],[Price]]*Table2[[#This Row],[Quantity Sold]]</f>
        <v>163759.82999999999</v>
      </c>
      <c r="O3075" s="1">
        <f t="shared" ref="O3075:O3138" si="393">YEAR(I3075)</f>
        <v>2024</v>
      </c>
      <c r="P3075" s="1" t="str">
        <f t="shared" ref="P3075:P3138" si="394">UPPER(C3075)</f>
        <v>MEN</v>
      </c>
      <c r="Q3075" s="1" t="str">
        <f t="shared" si="392"/>
        <v>Men_Pants</v>
      </c>
      <c r="T3075" s="1" t="str">
        <f t="shared" ref="T3075:T3138" si="395">IF(G3075&gt;10000,"HIGH PRICE", "LOW PRICE")</f>
        <v>HIGH PRICE</v>
      </c>
      <c r="U3075" t="str">
        <f t="shared" si="391"/>
        <v>No Discount</v>
      </c>
      <c r="V3075" t="str">
        <f t="shared" ref="V3075:V3138" si="396">IF(AND(C3075 = "Men", L3075 = "Yes"), "Men's Discounted Item", "Other")</f>
        <v>Other</v>
      </c>
      <c r="W3075" s="1" t="b">
        <f t="shared" ref="W3075:W3138" si="397">H3075&gt;=10</f>
        <v>1</v>
      </c>
      <c r="X3075" t="b">
        <f t="shared" ref="X3075:X3138" si="398">L3075 = "Yes"</f>
        <v>0</v>
      </c>
    </row>
    <row r="3076" spans="1:24" ht="28.8" x14ac:dyDescent="0.3">
      <c r="A3076" s="2" t="s">
        <v>3046</v>
      </c>
      <c r="B3076" s="3" t="s">
        <v>6675</v>
      </c>
      <c r="C3076" s="3" t="s">
        <v>7408</v>
      </c>
      <c r="D3076" s="3" t="s">
        <v>7419</v>
      </c>
      <c r="E3076" s="3" t="s">
        <v>7424</v>
      </c>
      <c r="F3076" s="3" t="s">
        <v>7428</v>
      </c>
      <c r="G3076" s="3">
        <v>849.92</v>
      </c>
      <c r="H3076" s="3">
        <v>2</v>
      </c>
      <c r="I3076" s="8" t="s">
        <v>7852</v>
      </c>
      <c r="J3076" s="3" t="s">
        <v>8166</v>
      </c>
      <c r="K3076" s="3" t="s">
        <v>8167</v>
      </c>
      <c r="L3076" s="3" t="s">
        <v>8169</v>
      </c>
      <c r="M3076" s="4">
        <v>1359.54</v>
      </c>
      <c r="N3076" s="32">
        <f>Table2[[#This Row],[Price]]*Table2[[#This Row],[Quantity Sold]]</f>
        <v>1699.84</v>
      </c>
      <c r="O3076" s="1">
        <f t="shared" si="393"/>
        <v>2023</v>
      </c>
      <c r="P3076" s="1" t="str">
        <f t="shared" si="394"/>
        <v>WOMEN</v>
      </c>
      <c r="Q3076" s="1" t="str">
        <f t="shared" si="392"/>
        <v>Women_Dresses</v>
      </c>
      <c r="T3076" s="1" t="str">
        <f t="shared" si="395"/>
        <v>LOW PRICE</v>
      </c>
      <c r="U3076" t="str">
        <f t="shared" si="391"/>
        <v>No Discount</v>
      </c>
      <c r="V3076" t="str">
        <f t="shared" si="396"/>
        <v>Other</v>
      </c>
      <c r="W3076" s="1" t="b">
        <f t="shared" si="397"/>
        <v>0</v>
      </c>
      <c r="X3076" t="b">
        <f t="shared" si="398"/>
        <v>1</v>
      </c>
    </row>
    <row r="3077" spans="1:24" x14ac:dyDescent="0.3">
      <c r="A3077" s="2" t="s">
        <v>1111</v>
      </c>
      <c r="B3077" s="3" t="s">
        <v>6676</v>
      </c>
      <c r="C3077" s="3" t="s">
        <v>7407</v>
      </c>
      <c r="D3077" s="3" t="s">
        <v>7417</v>
      </c>
      <c r="E3077" s="3" t="s">
        <v>7426</v>
      </c>
      <c r="F3077" s="3" t="s">
        <v>7433</v>
      </c>
      <c r="G3077" s="3">
        <v>3952.46</v>
      </c>
      <c r="H3077" s="3">
        <v>20</v>
      </c>
      <c r="I3077" s="8" t="s">
        <v>7883</v>
      </c>
      <c r="J3077" s="3" t="s">
        <v>8163</v>
      </c>
      <c r="K3077" s="3" t="s">
        <v>8168</v>
      </c>
      <c r="L3077" s="3" t="s">
        <v>8169</v>
      </c>
      <c r="M3077" s="4">
        <v>63239.360000000001</v>
      </c>
      <c r="N3077" s="32">
        <f>Table2[[#This Row],[Price]]*Table2[[#This Row],[Quantity Sold]]</f>
        <v>79049.2</v>
      </c>
      <c r="O3077" s="1">
        <f t="shared" si="393"/>
        <v>2023</v>
      </c>
      <c r="P3077" s="1" t="str">
        <f t="shared" si="394"/>
        <v>KIDS</v>
      </c>
      <c r="Q3077" s="1" t="str">
        <f t="shared" si="392"/>
        <v>Kids_Shoes</v>
      </c>
      <c r="T3077" s="1" t="str">
        <f t="shared" si="395"/>
        <v>LOW PRICE</v>
      </c>
      <c r="U3077" t="str">
        <f t="shared" si="391"/>
        <v>No Discount</v>
      </c>
      <c r="V3077" t="str">
        <f t="shared" si="396"/>
        <v>Other</v>
      </c>
      <c r="W3077" s="1" t="b">
        <f t="shared" si="397"/>
        <v>1</v>
      </c>
      <c r="X3077" t="b">
        <f t="shared" si="398"/>
        <v>1</v>
      </c>
    </row>
    <row r="3078" spans="1:24" ht="28.8" x14ac:dyDescent="0.3">
      <c r="A3078" s="2" t="s">
        <v>3047</v>
      </c>
      <c r="B3078" s="3" t="s">
        <v>4695</v>
      </c>
      <c r="C3078" s="3" t="s">
        <v>7408</v>
      </c>
      <c r="D3078" s="3" t="s">
        <v>7422</v>
      </c>
      <c r="E3078" s="3" t="s">
        <v>7425</v>
      </c>
      <c r="F3078" s="3" t="s">
        <v>7432</v>
      </c>
      <c r="G3078" s="3">
        <v>9662.86</v>
      </c>
      <c r="H3078" s="3">
        <v>7</v>
      </c>
      <c r="I3078" s="8" t="s">
        <v>7955</v>
      </c>
      <c r="J3078" s="3" t="s">
        <v>8165</v>
      </c>
      <c r="K3078" s="3" t="s">
        <v>8168</v>
      </c>
      <c r="L3078" s="3" t="s">
        <v>8169</v>
      </c>
      <c r="M3078" s="4">
        <v>54111.85</v>
      </c>
      <c r="N3078" s="32">
        <f>Table2[[#This Row],[Price]]*Table2[[#This Row],[Quantity Sold]]</f>
        <v>67640.02</v>
      </c>
      <c r="O3078" s="1">
        <f t="shared" si="393"/>
        <v>2023</v>
      </c>
      <c r="P3078" s="1" t="str">
        <f t="shared" si="394"/>
        <v>WOMEN</v>
      </c>
      <c r="Q3078" s="1" t="str">
        <f t="shared" si="392"/>
        <v>Women_Skirts</v>
      </c>
      <c r="T3078" s="1" t="str">
        <f t="shared" si="395"/>
        <v>LOW PRICE</v>
      </c>
      <c r="U3078" t="str">
        <f t="shared" ref="U3078:U3141" si="399">IF(L3062 = "Yes", "Discounted", "No Discount")</f>
        <v>Discounted</v>
      </c>
      <c r="V3078" t="str">
        <f t="shared" si="396"/>
        <v>Other</v>
      </c>
      <c r="W3078" s="1" t="b">
        <f t="shared" si="397"/>
        <v>0</v>
      </c>
      <c r="X3078" t="b">
        <f t="shared" si="398"/>
        <v>1</v>
      </c>
    </row>
    <row r="3079" spans="1:24" ht="28.8" x14ac:dyDescent="0.3">
      <c r="A3079" s="2" t="s">
        <v>3048</v>
      </c>
      <c r="B3079" s="3" t="s">
        <v>5764</v>
      </c>
      <c r="C3079" s="3" t="s">
        <v>7408</v>
      </c>
      <c r="D3079" s="3" t="s">
        <v>7419</v>
      </c>
      <c r="E3079" s="3" t="s">
        <v>7423</v>
      </c>
      <c r="F3079" s="3" t="s">
        <v>7430</v>
      </c>
      <c r="G3079" s="3">
        <v>6282.27</v>
      </c>
      <c r="H3079" s="3">
        <v>19</v>
      </c>
      <c r="I3079" s="8" t="s">
        <v>7655</v>
      </c>
      <c r="J3079" s="3" t="s">
        <v>8166</v>
      </c>
      <c r="K3079" s="3" t="s">
        <v>8167</v>
      </c>
      <c r="L3079" s="3" t="s">
        <v>8169</v>
      </c>
      <c r="M3079" s="4">
        <v>95490.67</v>
      </c>
      <c r="N3079" s="32">
        <f>Table2[[#This Row],[Price]]*Table2[[#This Row],[Quantity Sold]]</f>
        <v>119363.13</v>
      </c>
      <c r="O3079" s="1">
        <f t="shared" si="393"/>
        <v>2022</v>
      </c>
      <c r="P3079" s="1" t="str">
        <f t="shared" si="394"/>
        <v>WOMEN</v>
      </c>
      <c r="Q3079" s="1" t="str">
        <f t="shared" si="392"/>
        <v>Women_Dresses</v>
      </c>
      <c r="T3079" s="1" t="str">
        <f t="shared" si="395"/>
        <v>LOW PRICE</v>
      </c>
      <c r="U3079" t="str">
        <f t="shared" si="399"/>
        <v>Discounted</v>
      </c>
      <c r="V3079" t="str">
        <f t="shared" si="396"/>
        <v>Other</v>
      </c>
      <c r="W3079" s="1" t="b">
        <f t="shared" si="397"/>
        <v>1</v>
      </c>
      <c r="X3079" t="b">
        <f t="shared" si="398"/>
        <v>1</v>
      </c>
    </row>
    <row r="3080" spans="1:24" ht="28.8" x14ac:dyDescent="0.3">
      <c r="A3080" s="2" t="s">
        <v>3049</v>
      </c>
      <c r="B3080" s="3" t="s">
        <v>6677</v>
      </c>
      <c r="C3080" s="3" t="s">
        <v>7406</v>
      </c>
      <c r="D3080" s="3" t="s">
        <v>7412</v>
      </c>
      <c r="E3080" s="3" t="s">
        <v>7424</v>
      </c>
      <c r="F3080" s="3" t="s">
        <v>7429</v>
      </c>
      <c r="G3080" s="3">
        <v>2650.19</v>
      </c>
      <c r="H3080" s="3">
        <v>5</v>
      </c>
      <c r="I3080" s="8" t="s">
        <v>7990</v>
      </c>
      <c r="J3080" s="3" t="s">
        <v>8164</v>
      </c>
      <c r="K3080" s="3" t="s">
        <v>8168</v>
      </c>
      <c r="L3080" s="3" t="s">
        <v>8169</v>
      </c>
      <c r="M3080" s="4">
        <v>10600.76</v>
      </c>
      <c r="N3080" s="32">
        <f>Table2[[#This Row],[Price]]*Table2[[#This Row],[Quantity Sold]]</f>
        <v>13250.95</v>
      </c>
      <c r="O3080" s="1">
        <f t="shared" si="393"/>
        <v>2024</v>
      </c>
      <c r="P3080" s="1" t="str">
        <f t="shared" si="394"/>
        <v>ACCESSORIES</v>
      </c>
      <c r="Q3080" s="1" t="str">
        <f t="shared" si="392"/>
        <v>Accessories_Hats</v>
      </c>
      <c r="T3080" s="1" t="str">
        <f t="shared" si="395"/>
        <v>LOW PRICE</v>
      </c>
      <c r="U3080" t="str">
        <f t="shared" si="399"/>
        <v>No Discount</v>
      </c>
      <c r="V3080" t="str">
        <f t="shared" si="396"/>
        <v>Other</v>
      </c>
      <c r="W3080" s="1" t="b">
        <f t="shared" si="397"/>
        <v>0</v>
      </c>
      <c r="X3080" t="b">
        <f t="shared" si="398"/>
        <v>1</v>
      </c>
    </row>
    <row r="3081" spans="1:24" x14ac:dyDescent="0.3">
      <c r="A3081" s="2" t="s">
        <v>3050</v>
      </c>
      <c r="B3081" s="3" t="s">
        <v>6678</v>
      </c>
      <c r="C3081" s="3" t="s">
        <v>7407</v>
      </c>
      <c r="D3081" s="3" t="s">
        <v>7413</v>
      </c>
      <c r="E3081" s="3" t="s">
        <v>7425</v>
      </c>
      <c r="F3081" s="3" t="s">
        <v>7432</v>
      </c>
      <c r="G3081" s="3">
        <v>14691</v>
      </c>
      <c r="H3081" s="3">
        <v>11</v>
      </c>
      <c r="I3081" s="8" t="s">
        <v>7768</v>
      </c>
      <c r="J3081" s="3" t="s">
        <v>8163</v>
      </c>
      <c r="K3081" s="3" t="s">
        <v>8167</v>
      </c>
      <c r="L3081" s="3" t="s">
        <v>8170</v>
      </c>
      <c r="M3081" s="4">
        <v>161601</v>
      </c>
      <c r="N3081" s="32">
        <f>Table2[[#This Row],[Price]]*Table2[[#This Row],[Quantity Sold]]</f>
        <v>161601</v>
      </c>
      <c r="O3081" s="1">
        <f t="shared" si="393"/>
        <v>2023</v>
      </c>
      <c r="P3081" s="1" t="str">
        <f t="shared" si="394"/>
        <v>KIDS</v>
      </c>
      <c r="Q3081" s="1" t="str">
        <f t="shared" si="392"/>
        <v>Kids_Shorts</v>
      </c>
      <c r="T3081" s="1" t="str">
        <f t="shared" si="395"/>
        <v>HIGH PRICE</v>
      </c>
      <c r="U3081" t="str">
        <f t="shared" si="399"/>
        <v>No Discount</v>
      </c>
      <c r="V3081" t="str">
        <f t="shared" si="396"/>
        <v>Other</v>
      </c>
      <c r="W3081" s="1" t="b">
        <f t="shared" si="397"/>
        <v>1</v>
      </c>
      <c r="X3081" t="b">
        <f t="shared" si="398"/>
        <v>0</v>
      </c>
    </row>
    <row r="3082" spans="1:24" ht="28.8" x14ac:dyDescent="0.3">
      <c r="A3082" s="2" t="s">
        <v>3051</v>
      </c>
      <c r="B3082" s="3" t="s">
        <v>6679</v>
      </c>
      <c r="C3082" s="3" t="s">
        <v>7408</v>
      </c>
      <c r="D3082" s="3" t="s">
        <v>7419</v>
      </c>
      <c r="E3082" s="3" t="s">
        <v>7423</v>
      </c>
      <c r="F3082" s="3" t="s">
        <v>7431</v>
      </c>
      <c r="G3082" s="3">
        <v>14482.67</v>
      </c>
      <c r="H3082" s="3">
        <v>13</v>
      </c>
      <c r="I3082" s="8" t="s">
        <v>8086</v>
      </c>
      <c r="J3082" s="3" t="s">
        <v>8164</v>
      </c>
      <c r="K3082" s="3" t="s">
        <v>8168</v>
      </c>
      <c r="L3082" s="3" t="s">
        <v>8170</v>
      </c>
      <c r="M3082" s="4">
        <v>188274.71</v>
      </c>
      <c r="N3082" s="32">
        <f>Table2[[#This Row],[Price]]*Table2[[#This Row],[Quantity Sold]]</f>
        <v>188274.71</v>
      </c>
      <c r="O3082" s="1">
        <f t="shared" si="393"/>
        <v>2024</v>
      </c>
      <c r="P3082" s="1" t="str">
        <f t="shared" si="394"/>
        <v>WOMEN</v>
      </c>
      <c r="Q3082" s="1" t="str">
        <f t="shared" si="392"/>
        <v>Women_Dresses</v>
      </c>
      <c r="T3082" s="1" t="str">
        <f t="shared" si="395"/>
        <v>HIGH PRICE</v>
      </c>
      <c r="U3082" t="str">
        <f t="shared" si="399"/>
        <v>No Discount</v>
      </c>
      <c r="V3082" t="str">
        <f t="shared" si="396"/>
        <v>Other</v>
      </c>
      <c r="W3082" s="1" t="b">
        <f t="shared" si="397"/>
        <v>1</v>
      </c>
      <c r="X3082" t="b">
        <f t="shared" si="398"/>
        <v>0</v>
      </c>
    </row>
    <row r="3083" spans="1:24" ht="28.8" x14ac:dyDescent="0.3">
      <c r="A3083" s="2" t="s">
        <v>3052</v>
      </c>
      <c r="B3083" s="3" t="s">
        <v>6680</v>
      </c>
      <c r="C3083" s="3" t="s">
        <v>7408</v>
      </c>
      <c r="D3083" s="3" t="s">
        <v>7417</v>
      </c>
      <c r="E3083" s="3" t="s">
        <v>7427</v>
      </c>
      <c r="F3083" s="3" t="s">
        <v>7433</v>
      </c>
      <c r="G3083" s="3">
        <v>853.24</v>
      </c>
      <c r="H3083" s="3">
        <v>5</v>
      </c>
      <c r="I3083" s="8" t="s">
        <v>7880</v>
      </c>
      <c r="J3083" s="3" t="s">
        <v>8166</v>
      </c>
      <c r="K3083" s="3" t="s">
        <v>8168</v>
      </c>
      <c r="L3083" s="3" t="s">
        <v>8170</v>
      </c>
      <c r="M3083" s="4">
        <v>4266.2</v>
      </c>
      <c r="N3083" s="32">
        <f>Table2[[#This Row],[Price]]*Table2[[#This Row],[Quantity Sold]]</f>
        <v>4266.2</v>
      </c>
      <c r="O3083" s="1">
        <f t="shared" si="393"/>
        <v>2024</v>
      </c>
      <c r="P3083" s="1" t="str">
        <f t="shared" si="394"/>
        <v>WOMEN</v>
      </c>
      <c r="Q3083" s="1" t="str">
        <f t="shared" si="392"/>
        <v>Women_Shoes</v>
      </c>
      <c r="T3083" s="1" t="str">
        <f t="shared" si="395"/>
        <v>LOW PRICE</v>
      </c>
      <c r="U3083" t="str">
        <f t="shared" si="399"/>
        <v>Discounted</v>
      </c>
      <c r="V3083" t="str">
        <f t="shared" si="396"/>
        <v>Other</v>
      </c>
      <c r="W3083" s="1" t="b">
        <f t="shared" si="397"/>
        <v>0</v>
      </c>
      <c r="X3083" t="b">
        <f t="shared" si="398"/>
        <v>0</v>
      </c>
    </row>
    <row r="3084" spans="1:24" ht="28.8" x14ac:dyDescent="0.3">
      <c r="A3084" s="2" t="s">
        <v>3053</v>
      </c>
      <c r="B3084" s="3" t="s">
        <v>6681</v>
      </c>
      <c r="C3084" s="3" t="s">
        <v>7408</v>
      </c>
      <c r="D3084" s="3" t="s">
        <v>7417</v>
      </c>
      <c r="E3084" s="3" t="s">
        <v>7423</v>
      </c>
      <c r="F3084" s="3" t="s">
        <v>7433</v>
      </c>
      <c r="G3084" s="3">
        <v>1394.4</v>
      </c>
      <c r="H3084" s="3">
        <v>19</v>
      </c>
      <c r="I3084" s="8" t="s">
        <v>7795</v>
      </c>
      <c r="J3084" s="3" t="s">
        <v>8164</v>
      </c>
      <c r="K3084" s="3" t="s">
        <v>8167</v>
      </c>
      <c r="L3084" s="3" t="s">
        <v>8169</v>
      </c>
      <c r="M3084" s="4">
        <v>21194.880000000001</v>
      </c>
      <c r="N3084" s="32">
        <f>Table2[[#This Row],[Price]]*Table2[[#This Row],[Quantity Sold]]</f>
        <v>26493.600000000002</v>
      </c>
      <c r="O3084" s="1">
        <f t="shared" si="393"/>
        <v>2024</v>
      </c>
      <c r="P3084" s="1" t="str">
        <f t="shared" si="394"/>
        <v>WOMEN</v>
      </c>
      <c r="Q3084" s="1" t="str">
        <f t="shared" si="392"/>
        <v>Women_Shoes</v>
      </c>
      <c r="T3084" s="1" t="str">
        <f t="shared" si="395"/>
        <v>LOW PRICE</v>
      </c>
      <c r="U3084" t="str">
        <f t="shared" si="399"/>
        <v>Discounted</v>
      </c>
      <c r="V3084" t="str">
        <f t="shared" si="396"/>
        <v>Other</v>
      </c>
      <c r="W3084" s="1" t="b">
        <f t="shared" si="397"/>
        <v>1</v>
      </c>
      <c r="X3084" t="b">
        <f t="shared" si="398"/>
        <v>1</v>
      </c>
    </row>
    <row r="3085" spans="1:24" x14ac:dyDescent="0.3">
      <c r="A3085" s="2" t="s">
        <v>3054</v>
      </c>
      <c r="B3085" s="3" t="s">
        <v>6682</v>
      </c>
      <c r="C3085" s="3" t="s">
        <v>7405</v>
      </c>
      <c r="D3085" s="3" t="s">
        <v>7410</v>
      </c>
      <c r="E3085" s="3" t="s">
        <v>7423</v>
      </c>
      <c r="F3085" s="3" t="s">
        <v>7432</v>
      </c>
      <c r="G3085" s="3">
        <v>3966.57</v>
      </c>
      <c r="H3085" s="3">
        <v>4</v>
      </c>
      <c r="I3085" s="8" t="s">
        <v>7762</v>
      </c>
      <c r="J3085" s="3" t="s">
        <v>8164</v>
      </c>
      <c r="K3085" s="3" t="s">
        <v>8167</v>
      </c>
      <c r="L3085" s="3" t="s">
        <v>8169</v>
      </c>
      <c r="M3085" s="4">
        <v>12693.19</v>
      </c>
      <c r="N3085" s="32">
        <f>Table2[[#This Row],[Price]]*Table2[[#This Row],[Quantity Sold]]</f>
        <v>15866.28</v>
      </c>
      <c r="O3085" s="1">
        <f t="shared" si="393"/>
        <v>2024</v>
      </c>
      <c r="P3085" s="1" t="str">
        <f t="shared" si="394"/>
        <v>MEN</v>
      </c>
      <c r="Q3085" s="1" t="str">
        <f t="shared" si="392"/>
        <v>Men_Shirts</v>
      </c>
      <c r="T3085" s="1" t="str">
        <f t="shared" si="395"/>
        <v>LOW PRICE</v>
      </c>
      <c r="U3085" t="str">
        <f t="shared" si="399"/>
        <v>No Discount</v>
      </c>
      <c r="V3085" t="str">
        <f t="shared" si="396"/>
        <v>Men's Discounted Item</v>
      </c>
      <c r="W3085" s="1" t="b">
        <f t="shared" si="397"/>
        <v>0</v>
      </c>
      <c r="X3085" t="b">
        <f t="shared" si="398"/>
        <v>1</v>
      </c>
    </row>
    <row r="3086" spans="1:24" x14ac:dyDescent="0.3">
      <c r="A3086" s="2" t="s">
        <v>3055</v>
      </c>
      <c r="B3086" s="3" t="s">
        <v>6683</v>
      </c>
      <c r="C3086" s="3" t="s">
        <v>7405</v>
      </c>
      <c r="D3086" s="3" t="s">
        <v>7409</v>
      </c>
      <c r="E3086" s="3" t="s">
        <v>7426</v>
      </c>
      <c r="F3086" s="3" t="s">
        <v>7430</v>
      </c>
      <c r="G3086" s="3">
        <v>13192.85</v>
      </c>
      <c r="H3086" s="3">
        <v>7</v>
      </c>
      <c r="I3086" s="8" t="s">
        <v>7505</v>
      </c>
      <c r="J3086" s="3" t="s">
        <v>8163</v>
      </c>
      <c r="K3086" s="3" t="s">
        <v>8168</v>
      </c>
      <c r="L3086" s="3" t="s">
        <v>8170</v>
      </c>
      <c r="M3086" s="4">
        <v>92349.95</v>
      </c>
      <c r="N3086" s="32">
        <f>Table2[[#This Row],[Price]]*Table2[[#This Row],[Quantity Sold]]</f>
        <v>92349.95</v>
      </c>
      <c r="O3086" s="1">
        <f t="shared" si="393"/>
        <v>2023</v>
      </c>
      <c r="P3086" s="1" t="str">
        <f t="shared" si="394"/>
        <v>MEN</v>
      </c>
      <c r="Q3086" s="1" t="str">
        <f t="shared" si="392"/>
        <v>Men_Jackets</v>
      </c>
      <c r="T3086" s="1" t="str">
        <f t="shared" si="395"/>
        <v>HIGH PRICE</v>
      </c>
      <c r="U3086" t="str">
        <f t="shared" si="399"/>
        <v>Discounted</v>
      </c>
      <c r="V3086" t="str">
        <f t="shared" si="396"/>
        <v>Other</v>
      </c>
      <c r="W3086" s="1" t="b">
        <f t="shared" si="397"/>
        <v>0</v>
      </c>
      <c r="X3086" t="b">
        <f t="shared" si="398"/>
        <v>0</v>
      </c>
    </row>
    <row r="3087" spans="1:24" x14ac:dyDescent="0.3">
      <c r="A3087" s="2" t="s">
        <v>3056</v>
      </c>
      <c r="B3087" s="3" t="s">
        <v>6684</v>
      </c>
      <c r="C3087" s="3" t="s">
        <v>7405</v>
      </c>
      <c r="D3087" s="3" t="s">
        <v>7417</v>
      </c>
      <c r="E3087" s="3" t="s">
        <v>7425</v>
      </c>
      <c r="F3087" s="3" t="s">
        <v>7430</v>
      </c>
      <c r="G3087" s="3">
        <v>5370.93</v>
      </c>
      <c r="H3087" s="3">
        <v>6</v>
      </c>
      <c r="I3087" s="8" t="s">
        <v>8105</v>
      </c>
      <c r="J3087" s="3" t="s">
        <v>8165</v>
      </c>
      <c r="K3087" s="3" t="s">
        <v>8168</v>
      </c>
      <c r="L3087" s="3" t="s">
        <v>8170</v>
      </c>
      <c r="M3087" s="4">
        <v>32225.58</v>
      </c>
      <c r="N3087" s="32">
        <f>Table2[[#This Row],[Price]]*Table2[[#This Row],[Quantity Sold]]</f>
        <v>32225.58</v>
      </c>
      <c r="O3087" s="1">
        <f t="shared" si="393"/>
        <v>2023</v>
      </c>
      <c r="P3087" s="1" t="str">
        <f t="shared" si="394"/>
        <v>MEN</v>
      </c>
      <c r="Q3087" s="1" t="str">
        <f t="shared" si="392"/>
        <v>Men_Shoes</v>
      </c>
      <c r="T3087" s="1" t="str">
        <f t="shared" si="395"/>
        <v>LOW PRICE</v>
      </c>
      <c r="U3087" t="str">
        <f t="shared" si="399"/>
        <v>Discounted</v>
      </c>
      <c r="V3087" t="str">
        <f t="shared" si="396"/>
        <v>Other</v>
      </c>
      <c r="W3087" s="1" t="b">
        <f t="shared" si="397"/>
        <v>0</v>
      </c>
      <c r="X3087" t="b">
        <f t="shared" si="398"/>
        <v>0</v>
      </c>
    </row>
    <row r="3088" spans="1:24" x14ac:dyDescent="0.3">
      <c r="A3088" s="2" t="s">
        <v>3057</v>
      </c>
      <c r="B3088" s="3" t="s">
        <v>6685</v>
      </c>
      <c r="C3088" s="3" t="s">
        <v>7405</v>
      </c>
      <c r="D3088" s="3" t="s">
        <v>7409</v>
      </c>
      <c r="E3088" s="3" t="s">
        <v>7425</v>
      </c>
      <c r="F3088" s="3" t="s">
        <v>7431</v>
      </c>
      <c r="G3088" s="3">
        <v>3827.13</v>
      </c>
      <c r="H3088" s="3">
        <v>6</v>
      </c>
      <c r="I3088" s="8" t="s">
        <v>7530</v>
      </c>
      <c r="J3088" s="3" t="s">
        <v>8166</v>
      </c>
      <c r="K3088" s="3" t="s">
        <v>8167</v>
      </c>
      <c r="L3088" s="3" t="s">
        <v>8170</v>
      </c>
      <c r="M3088" s="4">
        <v>22962.78</v>
      </c>
      <c r="N3088" s="32">
        <f>Table2[[#This Row],[Price]]*Table2[[#This Row],[Quantity Sold]]</f>
        <v>22962.78</v>
      </c>
      <c r="O3088" s="1">
        <f t="shared" si="393"/>
        <v>2024</v>
      </c>
      <c r="P3088" s="1" t="str">
        <f t="shared" si="394"/>
        <v>MEN</v>
      </c>
      <c r="Q3088" s="1" t="str">
        <f t="shared" si="392"/>
        <v>Men_Jackets</v>
      </c>
      <c r="T3088" s="1" t="str">
        <f t="shared" si="395"/>
        <v>LOW PRICE</v>
      </c>
      <c r="U3088" t="str">
        <f t="shared" si="399"/>
        <v>Discounted</v>
      </c>
      <c r="V3088" t="str">
        <f t="shared" si="396"/>
        <v>Other</v>
      </c>
      <c r="W3088" s="1" t="b">
        <f t="shared" si="397"/>
        <v>0</v>
      </c>
      <c r="X3088" t="b">
        <f t="shared" si="398"/>
        <v>0</v>
      </c>
    </row>
    <row r="3089" spans="1:24" ht="28.8" x14ac:dyDescent="0.3">
      <c r="A3089" s="2" t="s">
        <v>3058</v>
      </c>
      <c r="B3089" s="3" t="s">
        <v>6686</v>
      </c>
      <c r="C3089" s="3" t="s">
        <v>7408</v>
      </c>
      <c r="D3089" s="3" t="s">
        <v>7420</v>
      </c>
      <c r="E3089" s="3" t="s">
        <v>7424</v>
      </c>
      <c r="F3089" s="3" t="s">
        <v>7428</v>
      </c>
      <c r="G3089" s="3">
        <v>2616.9899999999998</v>
      </c>
      <c r="H3089" s="3">
        <v>4</v>
      </c>
      <c r="I3089" s="8" t="s">
        <v>7671</v>
      </c>
      <c r="J3089" s="3" t="s">
        <v>8166</v>
      </c>
      <c r="K3089" s="3" t="s">
        <v>8167</v>
      </c>
      <c r="L3089" s="3" t="s">
        <v>8170</v>
      </c>
      <c r="M3089" s="4">
        <v>10467.959999999999</v>
      </c>
      <c r="N3089" s="32">
        <f>Table2[[#This Row],[Price]]*Table2[[#This Row],[Quantity Sold]]</f>
        <v>10467.959999999999</v>
      </c>
      <c r="O3089" s="1">
        <f t="shared" si="393"/>
        <v>2024</v>
      </c>
      <c r="P3089" s="1" t="str">
        <f t="shared" si="394"/>
        <v>WOMEN</v>
      </c>
      <c r="Q3089" s="1" t="str">
        <f t="shared" si="392"/>
        <v>Women_Tops</v>
      </c>
      <c r="T3089" s="1" t="str">
        <f t="shared" si="395"/>
        <v>LOW PRICE</v>
      </c>
      <c r="U3089" t="str">
        <f t="shared" si="399"/>
        <v>Discounted</v>
      </c>
      <c r="V3089" t="str">
        <f t="shared" si="396"/>
        <v>Other</v>
      </c>
      <c r="W3089" s="1" t="b">
        <f t="shared" si="397"/>
        <v>0</v>
      </c>
      <c r="X3089" t="b">
        <f t="shared" si="398"/>
        <v>0</v>
      </c>
    </row>
    <row r="3090" spans="1:24" ht="28.8" x14ac:dyDescent="0.3">
      <c r="A3090" s="2" t="s">
        <v>3059</v>
      </c>
      <c r="B3090" s="3" t="s">
        <v>6358</v>
      </c>
      <c r="C3090" s="3" t="s">
        <v>7408</v>
      </c>
      <c r="D3090" s="3" t="s">
        <v>7419</v>
      </c>
      <c r="E3090" s="3" t="s">
        <v>7427</v>
      </c>
      <c r="F3090" s="3" t="s">
        <v>7430</v>
      </c>
      <c r="G3090" s="3">
        <v>3090.09</v>
      </c>
      <c r="H3090" s="3">
        <v>6</v>
      </c>
      <c r="I3090" s="8" t="s">
        <v>7949</v>
      </c>
      <c r="J3090" s="3" t="s">
        <v>8166</v>
      </c>
      <c r="K3090" s="3" t="s">
        <v>8167</v>
      </c>
      <c r="L3090" s="3" t="s">
        <v>8170</v>
      </c>
      <c r="M3090" s="4">
        <v>18540.54</v>
      </c>
      <c r="N3090" s="32">
        <f>Table2[[#This Row],[Price]]*Table2[[#This Row],[Quantity Sold]]</f>
        <v>18540.54</v>
      </c>
      <c r="O3090" s="1">
        <f t="shared" si="393"/>
        <v>2024</v>
      </c>
      <c r="P3090" s="1" t="str">
        <f t="shared" si="394"/>
        <v>WOMEN</v>
      </c>
      <c r="Q3090" s="1" t="str">
        <f t="shared" ref="Q3090:Q3153" si="400">CONCATENATE(C3090, "_",D3090)</f>
        <v>Women_Dresses</v>
      </c>
      <c r="T3090" s="1" t="str">
        <f t="shared" si="395"/>
        <v>LOW PRICE</v>
      </c>
      <c r="U3090" t="str">
        <f t="shared" si="399"/>
        <v>Discounted</v>
      </c>
      <c r="V3090" t="str">
        <f t="shared" si="396"/>
        <v>Other</v>
      </c>
      <c r="W3090" s="1" t="b">
        <f t="shared" si="397"/>
        <v>0</v>
      </c>
      <c r="X3090" t="b">
        <f t="shared" si="398"/>
        <v>0</v>
      </c>
    </row>
    <row r="3091" spans="1:24" ht="28.8" x14ac:dyDescent="0.3">
      <c r="A3091" s="2" t="s">
        <v>3060</v>
      </c>
      <c r="B3091" s="3" t="s">
        <v>6687</v>
      </c>
      <c r="C3091" s="3" t="s">
        <v>7407</v>
      </c>
      <c r="D3091" s="3" t="s">
        <v>7418</v>
      </c>
      <c r="E3091" s="3" t="s">
        <v>7425</v>
      </c>
      <c r="F3091" s="3" t="s">
        <v>7432</v>
      </c>
      <c r="G3091" s="3">
        <v>10751.82</v>
      </c>
      <c r="H3091" s="3">
        <v>3</v>
      </c>
      <c r="I3091" s="8" t="s">
        <v>7606</v>
      </c>
      <c r="J3091" s="3" t="s">
        <v>8163</v>
      </c>
      <c r="K3091" s="3" t="s">
        <v>8167</v>
      </c>
      <c r="L3091" s="3" t="s">
        <v>8169</v>
      </c>
      <c r="M3091" s="4">
        <v>25804.7</v>
      </c>
      <c r="N3091" s="32">
        <f>Table2[[#This Row],[Price]]*Table2[[#This Row],[Quantity Sold]]</f>
        <v>32255.46</v>
      </c>
      <c r="O3091" s="1">
        <f t="shared" si="393"/>
        <v>2023</v>
      </c>
      <c r="P3091" s="1" t="str">
        <f t="shared" si="394"/>
        <v>KIDS</v>
      </c>
      <c r="Q3091" s="1" t="str">
        <f t="shared" si="400"/>
        <v>Kids_Sweaters</v>
      </c>
      <c r="T3091" s="1" t="str">
        <f t="shared" si="395"/>
        <v>HIGH PRICE</v>
      </c>
      <c r="U3091" t="str">
        <f t="shared" si="399"/>
        <v>No Discount</v>
      </c>
      <c r="V3091" t="str">
        <f t="shared" si="396"/>
        <v>Other</v>
      </c>
      <c r="W3091" s="1" t="b">
        <f t="shared" si="397"/>
        <v>0</v>
      </c>
      <c r="X3091" t="b">
        <f t="shared" si="398"/>
        <v>1</v>
      </c>
    </row>
    <row r="3092" spans="1:24" ht="28.8" x14ac:dyDescent="0.3">
      <c r="A3092" s="2" t="s">
        <v>3061</v>
      </c>
      <c r="B3092" s="3" t="s">
        <v>4437</v>
      </c>
      <c r="C3092" s="3" t="s">
        <v>7406</v>
      </c>
      <c r="D3092" s="3" t="s">
        <v>7421</v>
      </c>
      <c r="E3092" s="3" t="s">
        <v>7424</v>
      </c>
      <c r="F3092" s="3" t="s">
        <v>7434</v>
      </c>
      <c r="G3092" s="3">
        <v>12112.19</v>
      </c>
      <c r="H3092" s="3">
        <v>19</v>
      </c>
      <c r="I3092" s="8" t="s">
        <v>7600</v>
      </c>
      <c r="J3092" s="3" t="s">
        <v>8164</v>
      </c>
      <c r="K3092" s="3" t="s">
        <v>8167</v>
      </c>
      <c r="L3092" s="3" t="s">
        <v>8170</v>
      </c>
      <c r="M3092" s="4">
        <v>230131.61</v>
      </c>
      <c r="N3092" s="32">
        <f>Table2[[#This Row],[Price]]*Table2[[#This Row],[Quantity Sold]]</f>
        <v>230131.61000000002</v>
      </c>
      <c r="O3092" s="1">
        <f t="shared" si="393"/>
        <v>2023</v>
      </c>
      <c r="P3092" s="1" t="str">
        <f t="shared" si="394"/>
        <v>ACCESSORIES</v>
      </c>
      <c r="Q3092" s="1" t="str">
        <f t="shared" si="400"/>
        <v>Accessories_Scarves</v>
      </c>
      <c r="T3092" s="1" t="str">
        <f t="shared" si="395"/>
        <v>HIGH PRICE</v>
      </c>
      <c r="U3092" t="str">
        <f t="shared" si="399"/>
        <v>Discounted</v>
      </c>
      <c r="V3092" t="str">
        <f t="shared" si="396"/>
        <v>Other</v>
      </c>
      <c r="W3092" s="1" t="b">
        <f t="shared" si="397"/>
        <v>1</v>
      </c>
      <c r="X3092" t="b">
        <f t="shared" si="398"/>
        <v>0</v>
      </c>
    </row>
    <row r="3093" spans="1:24" x14ac:dyDescent="0.3">
      <c r="A3093" s="2" t="s">
        <v>3062</v>
      </c>
      <c r="B3093" s="3" t="s">
        <v>4748</v>
      </c>
      <c r="C3093" s="3" t="s">
        <v>7405</v>
      </c>
      <c r="D3093" s="3" t="s">
        <v>7409</v>
      </c>
      <c r="E3093" s="3" t="s">
        <v>7423</v>
      </c>
      <c r="F3093" s="3" t="s">
        <v>7433</v>
      </c>
      <c r="G3093" s="3">
        <v>11388.43</v>
      </c>
      <c r="H3093" s="3">
        <v>15</v>
      </c>
      <c r="I3093" s="8" t="s">
        <v>7742</v>
      </c>
      <c r="J3093" s="3" t="s">
        <v>8162</v>
      </c>
      <c r="K3093" s="3" t="s">
        <v>8167</v>
      </c>
      <c r="L3093" s="3" t="s">
        <v>8169</v>
      </c>
      <c r="M3093" s="4">
        <v>136661.16</v>
      </c>
      <c r="N3093" s="32">
        <f>Table2[[#This Row],[Price]]*Table2[[#This Row],[Quantity Sold]]</f>
        <v>170826.45</v>
      </c>
      <c r="O3093" s="1">
        <f t="shared" si="393"/>
        <v>2024</v>
      </c>
      <c r="P3093" s="1" t="str">
        <f t="shared" si="394"/>
        <v>MEN</v>
      </c>
      <c r="Q3093" s="1" t="str">
        <f t="shared" si="400"/>
        <v>Men_Jackets</v>
      </c>
      <c r="T3093" s="1" t="str">
        <f t="shared" si="395"/>
        <v>HIGH PRICE</v>
      </c>
      <c r="U3093" t="str">
        <f t="shared" si="399"/>
        <v>Discounted</v>
      </c>
      <c r="V3093" t="str">
        <f t="shared" si="396"/>
        <v>Men's Discounted Item</v>
      </c>
      <c r="W3093" s="1" t="b">
        <f t="shared" si="397"/>
        <v>1</v>
      </c>
      <c r="X3093" t="b">
        <f t="shared" si="398"/>
        <v>1</v>
      </c>
    </row>
    <row r="3094" spans="1:24" ht="28.8" x14ac:dyDescent="0.3">
      <c r="A3094" s="2" t="s">
        <v>3063</v>
      </c>
      <c r="B3094" s="3" t="s">
        <v>6688</v>
      </c>
      <c r="C3094" s="3" t="s">
        <v>7407</v>
      </c>
      <c r="D3094" s="3" t="s">
        <v>7418</v>
      </c>
      <c r="E3094" s="3" t="s">
        <v>7424</v>
      </c>
      <c r="F3094" s="3" t="s">
        <v>7428</v>
      </c>
      <c r="G3094" s="3">
        <v>7333.05</v>
      </c>
      <c r="H3094" s="3">
        <v>6</v>
      </c>
      <c r="I3094" s="8" t="s">
        <v>7438</v>
      </c>
      <c r="J3094" s="3" t="s">
        <v>8162</v>
      </c>
      <c r="K3094" s="3" t="s">
        <v>8167</v>
      </c>
      <c r="L3094" s="3" t="s">
        <v>8169</v>
      </c>
      <c r="M3094" s="4">
        <v>35198.639999999999</v>
      </c>
      <c r="N3094" s="32">
        <f>Table2[[#This Row],[Price]]*Table2[[#This Row],[Quantity Sold]]</f>
        <v>43998.3</v>
      </c>
      <c r="O3094" s="1">
        <f t="shared" si="393"/>
        <v>2024</v>
      </c>
      <c r="P3094" s="1" t="str">
        <f t="shared" si="394"/>
        <v>KIDS</v>
      </c>
      <c r="Q3094" s="1" t="str">
        <f t="shared" si="400"/>
        <v>Kids_Sweaters</v>
      </c>
      <c r="T3094" s="1" t="str">
        <f t="shared" si="395"/>
        <v>LOW PRICE</v>
      </c>
      <c r="U3094" t="str">
        <f t="shared" si="399"/>
        <v>Discounted</v>
      </c>
      <c r="V3094" t="str">
        <f t="shared" si="396"/>
        <v>Other</v>
      </c>
      <c r="W3094" s="1" t="b">
        <f t="shared" si="397"/>
        <v>0</v>
      </c>
      <c r="X3094" t="b">
        <f t="shared" si="398"/>
        <v>1</v>
      </c>
    </row>
    <row r="3095" spans="1:24" ht="28.8" x14ac:dyDescent="0.3">
      <c r="A3095" s="2" t="s">
        <v>3064</v>
      </c>
      <c r="B3095" s="3" t="s">
        <v>6689</v>
      </c>
      <c r="C3095" s="3" t="s">
        <v>7406</v>
      </c>
      <c r="D3095" s="3" t="s">
        <v>7414</v>
      </c>
      <c r="E3095" s="3" t="s">
        <v>7427</v>
      </c>
      <c r="F3095" s="3" t="s">
        <v>7433</v>
      </c>
      <c r="G3095" s="3">
        <v>1894.89</v>
      </c>
      <c r="H3095" s="3">
        <v>3</v>
      </c>
      <c r="I3095" s="8" t="s">
        <v>7692</v>
      </c>
      <c r="J3095" s="3" t="s">
        <v>8165</v>
      </c>
      <c r="K3095" s="3" t="s">
        <v>8168</v>
      </c>
      <c r="L3095" s="3" t="s">
        <v>8169</v>
      </c>
      <c r="M3095" s="4">
        <v>4547.57</v>
      </c>
      <c r="N3095" s="32">
        <f>Table2[[#This Row],[Price]]*Table2[[#This Row],[Quantity Sold]]</f>
        <v>5684.67</v>
      </c>
      <c r="O3095" s="1">
        <f t="shared" si="393"/>
        <v>2023</v>
      </c>
      <c r="P3095" s="1" t="str">
        <f t="shared" si="394"/>
        <v>ACCESSORIES</v>
      </c>
      <c r="Q3095" s="1" t="str">
        <f t="shared" si="400"/>
        <v>Accessories_Bags</v>
      </c>
      <c r="T3095" s="1" t="str">
        <f t="shared" si="395"/>
        <v>LOW PRICE</v>
      </c>
      <c r="U3095" t="str">
        <f t="shared" si="399"/>
        <v>Discounted</v>
      </c>
      <c r="V3095" t="str">
        <f t="shared" si="396"/>
        <v>Other</v>
      </c>
      <c r="W3095" s="1" t="b">
        <f t="shared" si="397"/>
        <v>0</v>
      </c>
      <c r="X3095" t="b">
        <f t="shared" si="398"/>
        <v>1</v>
      </c>
    </row>
    <row r="3096" spans="1:24" ht="28.8" x14ac:dyDescent="0.3">
      <c r="A3096" s="2" t="s">
        <v>3065</v>
      </c>
      <c r="B3096" s="3" t="s">
        <v>6690</v>
      </c>
      <c r="C3096" s="3" t="s">
        <v>7406</v>
      </c>
      <c r="D3096" s="3" t="s">
        <v>7412</v>
      </c>
      <c r="E3096" s="3" t="s">
        <v>7423</v>
      </c>
      <c r="F3096" s="3" t="s">
        <v>7434</v>
      </c>
      <c r="G3096" s="3">
        <v>7891.64</v>
      </c>
      <c r="H3096" s="3">
        <v>10</v>
      </c>
      <c r="I3096" s="8" t="s">
        <v>7511</v>
      </c>
      <c r="J3096" s="3" t="s">
        <v>8166</v>
      </c>
      <c r="K3096" s="3" t="s">
        <v>8167</v>
      </c>
      <c r="L3096" s="3" t="s">
        <v>8169</v>
      </c>
      <c r="M3096" s="4">
        <v>63133.120000000003</v>
      </c>
      <c r="N3096" s="32">
        <f>Table2[[#This Row],[Price]]*Table2[[#This Row],[Quantity Sold]]</f>
        <v>78916.400000000009</v>
      </c>
      <c r="O3096" s="1">
        <f t="shared" si="393"/>
        <v>2024</v>
      </c>
      <c r="P3096" s="1" t="str">
        <f t="shared" si="394"/>
        <v>ACCESSORIES</v>
      </c>
      <c r="Q3096" s="1" t="str">
        <f t="shared" si="400"/>
        <v>Accessories_Hats</v>
      </c>
      <c r="T3096" s="1" t="str">
        <f t="shared" si="395"/>
        <v>LOW PRICE</v>
      </c>
      <c r="U3096" t="str">
        <f t="shared" si="399"/>
        <v>Discounted</v>
      </c>
      <c r="V3096" t="str">
        <f t="shared" si="396"/>
        <v>Other</v>
      </c>
      <c r="W3096" s="1" t="b">
        <f t="shared" si="397"/>
        <v>1</v>
      </c>
      <c r="X3096" t="b">
        <f t="shared" si="398"/>
        <v>1</v>
      </c>
    </row>
    <row r="3097" spans="1:24" x14ac:dyDescent="0.3">
      <c r="A3097" s="2" t="s">
        <v>3066</v>
      </c>
      <c r="B3097" s="3" t="s">
        <v>6691</v>
      </c>
      <c r="C3097" s="3" t="s">
        <v>7405</v>
      </c>
      <c r="D3097" s="3" t="s">
        <v>7417</v>
      </c>
      <c r="E3097" s="3" t="s">
        <v>7423</v>
      </c>
      <c r="F3097" s="3" t="s">
        <v>7434</v>
      </c>
      <c r="G3097" s="3">
        <v>14665.27</v>
      </c>
      <c r="H3097" s="3">
        <v>16</v>
      </c>
      <c r="I3097" s="8" t="s">
        <v>7920</v>
      </c>
      <c r="J3097" s="3" t="s">
        <v>8162</v>
      </c>
      <c r="K3097" s="3" t="s">
        <v>8168</v>
      </c>
      <c r="L3097" s="3" t="s">
        <v>8170</v>
      </c>
      <c r="M3097" s="4">
        <v>234644.32</v>
      </c>
      <c r="N3097" s="32">
        <f>Table2[[#This Row],[Price]]*Table2[[#This Row],[Quantity Sold]]</f>
        <v>234644.32</v>
      </c>
      <c r="O3097" s="1">
        <f t="shared" si="393"/>
        <v>2024</v>
      </c>
      <c r="P3097" s="1" t="str">
        <f t="shared" si="394"/>
        <v>MEN</v>
      </c>
      <c r="Q3097" s="1" t="str">
        <f t="shared" si="400"/>
        <v>Men_Shoes</v>
      </c>
      <c r="T3097" s="1" t="str">
        <f t="shared" si="395"/>
        <v>HIGH PRICE</v>
      </c>
      <c r="U3097" t="str">
        <f t="shared" si="399"/>
        <v>No Discount</v>
      </c>
      <c r="V3097" t="str">
        <f t="shared" si="396"/>
        <v>Other</v>
      </c>
      <c r="W3097" s="1" t="b">
        <f t="shared" si="397"/>
        <v>1</v>
      </c>
      <c r="X3097" t="b">
        <f t="shared" si="398"/>
        <v>0</v>
      </c>
    </row>
    <row r="3098" spans="1:24" ht="28.8" x14ac:dyDescent="0.3">
      <c r="A3098" s="2" t="s">
        <v>3067</v>
      </c>
      <c r="B3098" s="3" t="s">
        <v>6692</v>
      </c>
      <c r="C3098" s="3" t="s">
        <v>7407</v>
      </c>
      <c r="D3098" s="3" t="s">
        <v>7418</v>
      </c>
      <c r="E3098" s="3" t="s">
        <v>7424</v>
      </c>
      <c r="F3098" s="3" t="s">
        <v>7428</v>
      </c>
      <c r="G3098" s="3">
        <v>12961.28</v>
      </c>
      <c r="H3098" s="3">
        <v>6</v>
      </c>
      <c r="I3098" s="8" t="s">
        <v>7839</v>
      </c>
      <c r="J3098" s="3" t="s">
        <v>8164</v>
      </c>
      <c r="K3098" s="3" t="s">
        <v>8167</v>
      </c>
      <c r="L3098" s="3" t="s">
        <v>8169</v>
      </c>
      <c r="M3098" s="4">
        <v>62214.31</v>
      </c>
      <c r="N3098" s="32">
        <f>Table2[[#This Row],[Price]]*Table2[[#This Row],[Quantity Sold]]</f>
        <v>77767.680000000008</v>
      </c>
      <c r="O3098" s="1">
        <f t="shared" si="393"/>
        <v>2024</v>
      </c>
      <c r="P3098" s="1" t="str">
        <f t="shared" si="394"/>
        <v>KIDS</v>
      </c>
      <c r="Q3098" s="1" t="str">
        <f t="shared" si="400"/>
        <v>Kids_Sweaters</v>
      </c>
      <c r="T3098" s="1" t="str">
        <f t="shared" si="395"/>
        <v>HIGH PRICE</v>
      </c>
      <c r="U3098" t="str">
        <f t="shared" si="399"/>
        <v>No Discount</v>
      </c>
      <c r="V3098" t="str">
        <f t="shared" si="396"/>
        <v>Other</v>
      </c>
      <c r="W3098" s="1" t="b">
        <f t="shared" si="397"/>
        <v>0</v>
      </c>
      <c r="X3098" t="b">
        <f t="shared" si="398"/>
        <v>1</v>
      </c>
    </row>
    <row r="3099" spans="1:24" ht="28.8" x14ac:dyDescent="0.3">
      <c r="A3099" s="2" t="s">
        <v>3068</v>
      </c>
      <c r="B3099" s="3" t="s">
        <v>6693</v>
      </c>
      <c r="C3099" s="3" t="s">
        <v>7406</v>
      </c>
      <c r="D3099" s="3" t="s">
        <v>7421</v>
      </c>
      <c r="E3099" s="3" t="s">
        <v>7424</v>
      </c>
      <c r="F3099" s="3" t="s">
        <v>7434</v>
      </c>
      <c r="G3099" s="3">
        <v>1776.2</v>
      </c>
      <c r="H3099" s="3">
        <v>10</v>
      </c>
      <c r="I3099" s="8" t="s">
        <v>7533</v>
      </c>
      <c r="J3099" s="3" t="s">
        <v>8163</v>
      </c>
      <c r="K3099" s="3" t="s">
        <v>8167</v>
      </c>
      <c r="L3099" s="3" t="s">
        <v>8170</v>
      </c>
      <c r="M3099" s="4">
        <v>17762</v>
      </c>
      <c r="N3099" s="32">
        <f>Table2[[#This Row],[Price]]*Table2[[#This Row],[Quantity Sold]]</f>
        <v>17762</v>
      </c>
      <c r="O3099" s="1">
        <f t="shared" si="393"/>
        <v>2023</v>
      </c>
      <c r="P3099" s="1" t="str">
        <f t="shared" si="394"/>
        <v>ACCESSORIES</v>
      </c>
      <c r="Q3099" s="1" t="str">
        <f t="shared" si="400"/>
        <v>Accessories_Scarves</v>
      </c>
      <c r="T3099" s="1" t="str">
        <f t="shared" si="395"/>
        <v>LOW PRICE</v>
      </c>
      <c r="U3099" t="str">
        <f t="shared" si="399"/>
        <v>No Discount</v>
      </c>
      <c r="V3099" t="str">
        <f t="shared" si="396"/>
        <v>Other</v>
      </c>
      <c r="W3099" s="1" t="b">
        <f t="shared" si="397"/>
        <v>1</v>
      </c>
      <c r="X3099" t="b">
        <f t="shared" si="398"/>
        <v>0</v>
      </c>
    </row>
    <row r="3100" spans="1:24" ht="28.8" x14ac:dyDescent="0.3">
      <c r="A3100" s="2" t="s">
        <v>3069</v>
      </c>
      <c r="B3100" s="3" t="s">
        <v>6694</v>
      </c>
      <c r="C3100" s="3" t="s">
        <v>7406</v>
      </c>
      <c r="D3100" s="3" t="s">
        <v>7421</v>
      </c>
      <c r="E3100" s="3" t="s">
        <v>7427</v>
      </c>
      <c r="F3100" s="3" t="s">
        <v>7434</v>
      </c>
      <c r="G3100" s="3">
        <v>9313.43</v>
      </c>
      <c r="H3100" s="3">
        <v>18</v>
      </c>
      <c r="I3100" s="8" t="s">
        <v>7700</v>
      </c>
      <c r="J3100" s="3" t="s">
        <v>8164</v>
      </c>
      <c r="K3100" s="3" t="s">
        <v>8168</v>
      </c>
      <c r="L3100" s="3" t="s">
        <v>8169</v>
      </c>
      <c r="M3100" s="4">
        <v>134113.06</v>
      </c>
      <c r="N3100" s="32">
        <f>Table2[[#This Row],[Price]]*Table2[[#This Row],[Quantity Sold]]</f>
        <v>167641.74</v>
      </c>
      <c r="O3100" s="1">
        <f t="shared" si="393"/>
        <v>2023</v>
      </c>
      <c r="P3100" s="1" t="str">
        <f t="shared" si="394"/>
        <v>ACCESSORIES</v>
      </c>
      <c r="Q3100" s="1" t="str">
        <f t="shared" si="400"/>
        <v>Accessories_Scarves</v>
      </c>
      <c r="T3100" s="1" t="str">
        <f t="shared" si="395"/>
        <v>LOW PRICE</v>
      </c>
      <c r="U3100" t="str">
        <f t="shared" si="399"/>
        <v>Discounted</v>
      </c>
      <c r="V3100" t="str">
        <f t="shared" si="396"/>
        <v>Other</v>
      </c>
      <c r="W3100" s="1" t="b">
        <f t="shared" si="397"/>
        <v>1</v>
      </c>
      <c r="X3100" t="b">
        <f t="shared" si="398"/>
        <v>1</v>
      </c>
    </row>
    <row r="3101" spans="1:24" ht="28.8" x14ac:dyDescent="0.3">
      <c r="A3101" s="2" t="s">
        <v>114</v>
      </c>
      <c r="B3101" s="3" t="s">
        <v>6695</v>
      </c>
      <c r="C3101" s="3" t="s">
        <v>7406</v>
      </c>
      <c r="D3101" s="3" t="s">
        <v>7414</v>
      </c>
      <c r="E3101" s="3" t="s">
        <v>7425</v>
      </c>
      <c r="F3101" s="3" t="s">
        <v>7433</v>
      </c>
      <c r="G3101" s="3">
        <v>1336.3</v>
      </c>
      <c r="H3101" s="3">
        <v>20</v>
      </c>
      <c r="I3101" s="8" t="s">
        <v>8123</v>
      </c>
      <c r="J3101" s="3" t="s">
        <v>8163</v>
      </c>
      <c r="K3101" s="3" t="s">
        <v>8168</v>
      </c>
      <c r="L3101" s="3" t="s">
        <v>8169</v>
      </c>
      <c r="M3101" s="4">
        <v>21380.799999999999</v>
      </c>
      <c r="N3101" s="32">
        <f>Table2[[#This Row],[Price]]*Table2[[#This Row],[Quantity Sold]]</f>
        <v>26726</v>
      </c>
      <c r="O3101" s="1">
        <f t="shared" si="393"/>
        <v>2024</v>
      </c>
      <c r="P3101" s="1" t="str">
        <f t="shared" si="394"/>
        <v>ACCESSORIES</v>
      </c>
      <c r="Q3101" s="1" t="str">
        <f t="shared" si="400"/>
        <v>Accessories_Bags</v>
      </c>
      <c r="T3101" s="1" t="str">
        <f t="shared" si="395"/>
        <v>LOW PRICE</v>
      </c>
      <c r="U3101" t="str">
        <f t="shared" si="399"/>
        <v>Discounted</v>
      </c>
      <c r="V3101" t="str">
        <f t="shared" si="396"/>
        <v>Other</v>
      </c>
      <c r="W3101" s="1" t="b">
        <f t="shared" si="397"/>
        <v>1</v>
      </c>
      <c r="X3101" t="b">
        <f t="shared" si="398"/>
        <v>1</v>
      </c>
    </row>
    <row r="3102" spans="1:24" ht="28.8" x14ac:dyDescent="0.3">
      <c r="A3102" s="2" t="s">
        <v>3070</v>
      </c>
      <c r="B3102" s="3" t="s">
        <v>6696</v>
      </c>
      <c r="C3102" s="3" t="s">
        <v>7406</v>
      </c>
      <c r="D3102" s="3" t="s">
        <v>7412</v>
      </c>
      <c r="E3102" s="3" t="s">
        <v>7427</v>
      </c>
      <c r="F3102" s="3" t="s">
        <v>7434</v>
      </c>
      <c r="G3102" s="3">
        <v>15326.78</v>
      </c>
      <c r="H3102" s="3">
        <v>20</v>
      </c>
      <c r="I3102" s="8" t="s">
        <v>7874</v>
      </c>
      <c r="J3102" s="3" t="s">
        <v>8166</v>
      </c>
      <c r="K3102" s="3" t="s">
        <v>8167</v>
      </c>
      <c r="L3102" s="3" t="s">
        <v>8170</v>
      </c>
      <c r="M3102" s="4">
        <v>306535.59999999998</v>
      </c>
      <c r="N3102" s="32">
        <f>Table2[[#This Row],[Price]]*Table2[[#This Row],[Quantity Sold]]</f>
        <v>306535.60000000003</v>
      </c>
      <c r="O3102" s="1">
        <f t="shared" si="393"/>
        <v>2023</v>
      </c>
      <c r="P3102" s="1" t="str">
        <f t="shared" si="394"/>
        <v>ACCESSORIES</v>
      </c>
      <c r="Q3102" s="1" t="str">
        <f t="shared" si="400"/>
        <v>Accessories_Hats</v>
      </c>
      <c r="T3102" s="1" t="str">
        <f t="shared" si="395"/>
        <v>HIGH PRICE</v>
      </c>
      <c r="U3102" t="str">
        <f t="shared" si="399"/>
        <v>No Discount</v>
      </c>
      <c r="V3102" t="str">
        <f t="shared" si="396"/>
        <v>Other</v>
      </c>
      <c r="W3102" s="1" t="b">
        <f t="shared" si="397"/>
        <v>1</v>
      </c>
      <c r="X3102" t="b">
        <f t="shared" si="398"/>
        <v>0</v>
      </c>
    </row>
    <row r="3103" spans="1:24" ht="28.8" x14ac:dyDescent="0.3">
      <c r="A3103" s="2" t="s">
        <v>3071</v>
      </c>
      <c r="B3103" s="3" t="s">
        <v>6697</v>
      </c>
      <c r="C3103" s="3" t="s">
        <v>7406</v>
      </c>
      <c r="D3103" s="3" t="s">
        <v>7421</v>
      </c>
      <c r="E3103" s="3" t="s">
        <v>7423</v>
      </c>
      <c r="F3103" s="3" t="s">
        <v>7432</v>
      </c>
      <c r="G3103" s="3">
        <v>11933.74</v>
      </c>
      <c r="H3103" s="3">
        <v>14</v>
      </c>
      <c r="I3103" s="8" t="s">
        <v>8040</v>
      </c>
      <c r="J3103" s="3" t="s">
        <v>8165</v>
      </c>
      <c r="K3103" s="3" t="s">
        <v>8168</v>
      </c>
      <c r="L3103" s="3" t="s">
        <v>8170</v>
      </c>
      <c r="M3103" s="4">
        <v>167072.35999999999</v>
      </c>
      <c r="N3103" s="32">
        <f>Table2[[#This Row],[Price]]*Table2[[#This Row],[Quantity Sold]]</f>
        <v>167072.35999999999</v>
      </c>
      <c r="O3103" s="1">
        <f t="shared" si="393"/>
        <v>2023</v>
      </c>
      <c r="P3103" s="1" t="str">
        <f t="shared" si="394"/>
        <v>ACCESSORIES</v>
      </c>
      <c r="Q3103" s="1" t="str">
        <f t="shared" si="400"/>
        <v>Accessories_Scarves</v>
      </c>
      <c r="T3103" s="1" t="str">
        <f t="shared" si="395"/>
        <v>HIGH PRICE</v>
      </c>
      <c r="U3103" t="str">
        <f t="shared" si="399"/>
        <v>No Discount</v>
      </c>
      <c r="V3103" t="str">
        <f t="shared" si="396"/>
        <v>Other</v>
      </c>
      <c r="W3103" s="1" t="b">
        <f t="shared" si="397"/>
        <v>1</v>
      </c>
      <c r="X3103" t="b">
        <f t="shared" si="398"/>
        <v>0</v>
      </c>
    </row>
    <row r="3104" spans="1:24" x14ac:dyDescent="0.3">
      <c r="A3104" s="2" t="s">
        <v>3072</v>
      </c>
      <c r="B3104" s="3" t="s">
        <v>6698</v>
      </c>
      <c r="C3104" s="3" t="s">
        <v>7405</v>
      </c>
      <c r="D3104" s="3" t="s">
        <v>7410</v>
      </c>
      <c r="E3104" s="3" t="s">
        <v>7427</v>
      </c>
      <c r="F3104" s="3" t="s">
        <v>7428</v>
      </c>
      <c r="G3104" s="3">
        <v>4115.1400000000003</v>
      </c>
      <c r="H3104" s="3">
        <v>18</v>
      </c>
      <c r="I3104" s="8" t="s">
        <v>7850</v>
      </c>
      <c r="J3104" s="3" t="s">
        <v>8163</v>
      </c>
      <c r="K3104" s="3" t="s">
        <v>8167</v>
      </c>
      <c r="L3104" s="3" t="s">
        <v>8169</v>
      </c>
      <c r="M3104" s="4">
        <v>59257.85</v>
      </c>
      <c r="N3104" s="32">
        <f>Table2[[#This Row],[Price]]*Table2[[#This Row],[Quantity Sold]]</f>
        <v>74072.52</v>
      </c>
      <c r="O3104" s="1">
        <f t="shared" si="393"/>
        <v>2024</v>
      </c>
      <c r="P3104" s="1" t="str">
        <f t="shared" si="394"/>
        <v>MEN</v>
      </c>
      <c r="Q3104" s="1" t="str">
        <f t="shared" si="400"/>
        <v>Men_Shirts</v>
      </c>
      <c r="T3104" s="1" t="str">
        <f t="shared" si="395"/>
        <v>LOW PRICE</v>
      </c>
      <c r="U3104" t="str">
        <f t="shared" si="399"/>
        <v>No Discount</v>
      </c>
      <c r="V3104" t="str">
        <f t="shared" si="396"/>
        <v>Men's Discounted Item</v>
      </c>
      <c r="W3104" s="1" t="b">
        <f t="shared" si="397"/>
        <v>1</v>
      </c>
      <c r="X3104" t="b">
        <f t="shared" si="398"/>
        <v>1</v>
      </c>
    </row>
    <row r="3105" spans="1:24" ht="28.8" x14ac:dyDescent="0.3">
      <c r="A3105" s="2" t="s">
        <v>3073</v>
      </c>
      <c r="B3105" s="3" t="s">
        <v>6648</v>
      </c>
      <c r="C3105" s="3" t="s">
        <v>7408</v>
      </c>
      <c r="D3105" s="3" t="s">
        <v>7422</v>
      </c>
      <c r="E3105" s="3" t="s">
        <v>7427</v>
      </c>
      <c r="F3105" s="3" t="s">
        <v>7432</v>
      </c>
      <c r="G3105" s="3">
        <v>11181.76</v>
      </c>
      <c r="H3105" s="3">
        <v>4</v>
      </c>
      <c r="I3105" s="8" t="s">
        <v>8137</v>
      </c>
      <c r="J3105" s="3" t="s">
        <v>8164</v>
      </c>
      <c r="K3105" s="3" t="s">
        <v>8168</v>
      </c>
      <c r="L3105" s="3" t="s">
        <v>8169</v>
      </c>
      <c r="M3105" s="4">
        <v>35781.300000000003</v>
      </c>
      <c r="N3105" s="32">
        <f>Table2[[#This Row],[Price]]*Table2[[#This Row],[Quantity Sold]]</f>
        <v>44727.040000000001</v>
      </c>
      <c r="O3105" s="1">
        <f t="shared" si="393"/>
        <v>2023</v>
      </c>
      <c r="P3105" s="1" t="str">
        <f t="shared" si="394"/>
        <v>WOMEN</v>
      </c>
      <c r="Q3105" s="1" t="str">
        <f t="shared" si="400"/>
        <v>Women_Skirts</v>
      </c>
      <c r="T3105" s="1" t="str">
        <f t="shared" si="395"/>
        <v>HIGH PRICE</v>
      </c>
      <c r="U3105" t="str">
        <f t="shared" si="399"/>
        <v>No Discount</v>
      </c>
      <c r="V3105" t="str">
        <f t="shared" si="396"/>
        <v>Other</v>
      </c>
      <c r="W3105" s="1" t="b">
        <f t="shared" si="397"/>
        <v>0</v>
      </c>
      <c r="X3105" t="b">
        <f t="shared" si="398"/>
        <v>1</v>
      </c>
    </row>
    <row r="3106" spans="1:24" ht="28.8" x14ac:dyDescent="0.3">
      <c r="A3106" s="2" t="s">
        <v>3074</v>
      </c>
      <c r="B3106" s="3" t="s">
        <v>5734</v>
      </c>
      <c r="C3106" s="3" t="s">
        <v>7408</v>
      </c>
      <c r="D3106" s="3" t="s">
        <v>7420</v>
      </c>
      <c r="E3106" s="3" t="s">
        <v>7425</v>
      </c>
      <c r="F3106" s="3" t="s">
        <v>7428</v>
      </c>
      <c r="G3106" s="3">
        <v>16172.55</v>
      </c>
      <c r="H3106" s="3">
        <v>16</v>
      </c>
      <c r="I3106" s="8" t="s">
        <v>7530</v>
      </c>
      <c r="J3106" s="3" t="s">
        <v>8164</v>
      </c>
      <c r="K3106" s="3" t="s">
        <v>8168</v>
      </c>
      <c r="L3106" s="3" t="s">
        <v>8169</v>
      </c>
      <c r="M3106" s="4">
        <v>207008.64000000001</v>
      </c>
      <c r="N3106" s="32">
        <f>Table2[[#This Row],[Price]]*Table2[[#This Row],[Quantity Sold]]</f>
        <v>258760.8</v>
      </c>
      <c r="O3106" s="1">
        <f t="shared" si="393"/>
        <v>2024</v>
      </c>
      <c r="P3106" s="1" t="str">
        <f t="shared" si="394"/>
        <v>WOMEN</v>
      </c>
      <c r="Q3106" s="1" t="str">
        <f t="shared" si="400"/>
        <v>Women_Tops</v>
      </c>
      <c r="T3106" s="1" t="str">
        <f t="shared" si="395"/>
        <v>HIGH PRICE</v>
      </c>
      <c r="U3106" t="str">
        <f t="shared" si="399"/>
        <v>No Discount</v>
      </c>
      <c r="V3106" t="str">
        <f t="shared" si="396"/>
        <v>Other</v>
      </c>
      <c r="W3106" s="1" t="b">
        <f t="shared" si="397"/>
        <v>1</v>
      </c>
      <c r="X3106" t="b">
        <f t="shared" si="398"/>
        <v>1</v>
      </c>
    </row>
    <row r="3107" spans="1:24" ht="28.8" x14ac:dyDescent="0.3">
      <c r="A3107" s="2" t="s">
        <v>3075</v>
      </c>
      <c r="B3107" s="3" t="s">
        <v>6699</v>
      </c>
      <c r="C3107" s="3" t="s">
        <v>7406</v>
      </c>
      <c r="D3107" s="3" t="s">
        <v>7414</v>
      </c>
      <c r="E3107" s="3" t="s">
        <v>7424</v>
      </c>
      <c r="F3107" s="3" t="s">
        <v>7433</v>
      </c>
      <c r="G3107" s="3">
        <v>10003.99</v>
      </c>
      <c r="H3107" s="3">
        <v>16</v>
      </c>
      <c r="I3107" s="8" t="s">
        <v>7606</v>
      </c>
      <c r="J3107" s="3" t="s">
        <v>8164</v>
      </c>
      <c r="K3107" s="3" t="s">
        <v>8167</v>
      </c>
      <c r="L3107" s="3" t="s">
        <v>8170</v>
      </c>
      <c r="M3107" s="4">
        <v>160063.84</v>
      </c>
      <c r="N3107" s="32">
        <f>Table2[[#This Row],[Price]]*Table2[[#This Row],[Quantity Sold]]</f>
        <v>160063.84</v>
      </c>
      <c r="O3107" s="1">
        <f t="shared" si="393"/>
        <v>2023</v>
      </c>
      <c r="P3107" s="1" t="str">
        <f t="shared" si="394"/>
        <v>ACCESSORIES</v>
      </c>
      <c r="Q3107" s="1" t="str">
        <f t="shared" si="400"/>
        <v>Accessories_Bags</v>
      </c>
      <c r="T3107" s="1" t="str">
        <f t="shared" si="395"/>
        <v>HIGH PRICE</v>
      </c>
      <c r="U3107" t="str">
        <f t="shared" si="399"/>
        <v>Discounted</v>
      </c>
      <c r="V3107" t="str">
        <f t="shared" si="396"/>
        <v>Other</v>
      </c>
      <c r="W3107" s="1" t="b">
        <f t="shared" si="397"/>
        <v>1</v>
      </c>
      <c r="X3107" t="b">
        <f t="shared" si="398"/>
        <v>0</v>
      </c>
    </row>
    <row r="3108" spans="1:24" ht="28.8" x14ac:dyDescent="0.3">
      <c r="A3108" s="2" t="s">
        <v>3076</v>
      </c>
      <c r="B3108" s="3" t="s">
        <v>5097</v>
      </c>
      <c r="C3108" s="3" t="s">
        <v>7408</v>
      </c>
      <c r="D3108" s="3" t="s">
        <v>7419</v>
      </c>
      <c r="E3108" s="3" t="s">
        <v>7426</v>
      </c>
      <c r="F3108" s="3" t="s">
        <v>7429</v>
      </c>
      <c r="G3108" s="3">
        <v>10355.08</v>
      </c>
      <c r="H3108" s="3">
        <v>20</v>
      </c>
      <c r="I3108" s="8" t="s">
        <v>8152</v>
      </c>
      <c r="J3108" s="3" t="s">
        <v>8165</v>
      </c>
      <c r="K3108" s="3" t="s">
        <v>8167</v>
      </c>
      <c r="L3108" s="3" t="s">
        <v>8169</v>
      </c>
      <c r="M3108" s="4">
        <v>165681.28</v>
      </c>
      <c r="N3108" s="32">
        <f>Table2[[#This Row],[Price]]*Table2[[#This Row],[Quantity Sold]]</f>
        <v>207101.6</v>
      </c>
      <c r="O3108" s="1">
        <f t="shared" si="393"/>
        <v>2023</v>
      </c>
      <c r="P3108" s="1" t="str">
        <f t="shared" si="394"/>
        <v>WOMEN</v>
      </c>
      <c r="Q3108" s="1" t="str">
        <f t="shared" si="400"/>
        <v>Women_Dresses</v>
      </c>
      <c r="T3108" s="1" t="str">
        <f t="shared" si="395"/>
        <v>HIGH PRICE</v>
      </c>
      <c r="U3108" t="str">
        <f t="shared" si="399"/>
        <v>No Discount</v>
      </c>
      <c r="V3108" t="str">
        <f t="shared" si="396"/>
        <v>Other</v>
      </c>
      <c r="W3108" s="1" t="b">
        <f t="shared" si="397"/>
        <v>1</v>
      </c>
      <c r="X3108" t="b">
        <f t="shared" si="398"/>
        <v>1</v>
      </c>
    </row>
    <row r="3109" spans="1:24" ht="28.8" x14ac:dyDescent="0.3">
      <c r="A3109" s="2" t="s">
        <v>3077</v>
      </c>
      <c r="B3109" s="3" t="s">
        <v>6700</v>
      </c>
      <c r="C3109" s="3" t="s">
        <v>7406</v>
      </c>
      <c r="D3109" s="3" t="s">
        <v>7412</v>
      </c>
      <c r="E3109" s="3" t="s">
        <v>7426</v>
      </c>
      <c r="F3109" s="3" t="s">
        <v>7429</v>
      </c>
      <c r="G3109" s="3">
        <v>8614.57</v>
      </c>
      <c r="H3109" s="3">
        <v>9</v>
      </c>
      <c r="I3109" s="8" t="s">
        <v>7837</v>
      </c>
      <c r="J3109" s="3" t="s">
        <v>8166</v>
      </c>
      <c r="K3109" s="3" t="s">
        <v>8167</v>
      </c>
      <c r="L3109" s="3" t="s">
        <v>8170</v>
      </c>
      <c r="M3109" s="4">
        <v>77531.13</v>
      </c>
      <c r="N3109" s="32">
        <f>Table2[[#This Row],[Price]]*Table2[[#This Row],[Quantity Sold]]</f>
        <v>77531.13</v>
      </c>
      <c r="O3109" s="1">
        <f t="shared" si="393"/>
        <v>2023</v>
      </c>
      <c r="P3109" s="1" t="str">
        <f t="shared" si="394"/>
        <v>ACCESSORIES</v>
      </c>
      <c r="Q3109" s="1" t="str">
        <f t="shared" si="400"/>
        <v>Accessories_Hats</v>
      </c>
      <c r="T3109" s="1" t="str">
        <f t="shared" si="395"/>
        <v>LOW PRICE</v>
      </c>
      <c r="U3109" t="str">
        <f t="shared" si="399"/>
        <v>Discounted</v>
      </c>
      <c r="V3109" t="str">
        <f t="shared" si="396"/>
        <v>Other</v>
      </c>
      <c r="W3109" s="1" t="b">
        <f t="shared" si="397"/>
        <v>0</v>
      </c>
      <c r="X3109" t="b">
        <f t="shared" si="398"/>
        <v>0</v>
      </c>
    </row>
    <row r="3110" spans="1:24" x14ac:dyDescent="0.3">
      <c r="A3110" s="2" t="s">
        <v>3078</v>
      </c>
      <c r="B3110" s="3" t="s">
        <v>4648</v>
      </c>
      <c r="C3110" s="3" t="s">
        <v>7405</v>
      </c>
      <c r="D3110" s="3" t="s">
        <v>7411</v>
      </c>
      <c r="E3110" s="3" t="s">
        <v>7423</v>
      </c>
      <c r="F3110" s="3" t="s">
        <v>7432</v>
      </c>
      <c r="G3110" s="3">
        <v>6682.33</v>
      </c>
      <c r="H3110" s="3">
        <v>8</v>
      </c>
      <c r="I3110" s="8" t="s">
        <v>8137</v>
      </c>
      <c r="J3110" s="3" t="s">
        <v>8166</v>
      </c>
      <c r="K3110" s="3" t="s">
        <v>8167</v>
      </c>
      <c r="L3110" s="3" t="s">
        <v>8169</v>
      </c>
      <c r="M3110" s="4">
        <v>42766.58</v>
      </c>
      <c r="N3110" s="32">
        <f>Table2[[#This Row],[Price]]*Table2[[#This Row],[Quantity Sold]]</f>
        <v>53458.64</v>
      </c>
      <c r="O3110" s="1">
        <f t="shared" si="393"/>
        <v>2023</v>
      </c>
      <c r="P3110" s="1" t="str">
        <f t="shared" si="394"/>
        <v>MEN</v>
      </c>
      <c r="Q3110" s="1" t="str">
        <f t="shared" si="400"/>
        <v>Men_Pants</v>
      </c>
      <c r="T3110" s="1" t="str">
        <f t="shared" si="395"/>
        <v>LOW PRICE</v>
      </c>
      <c r="U3110" t="str">
        <f t="shared" si="399"/>
        <v>Discounted</v>
      </c>
      <c r="V3110" t="str">
        <f t="shared" si="396"/>
        <v>Men's Discounted Item</v>
      </c>
      <c r="W3110" s="1" t="b">
        <f t="shared" si="397"/>
        <v>0</v>
      </c>
      <c r="X3110" t="b">
        <f t="shared" si="398"/>
        <v>1</v>
      </c>
    </row>
    <row r="3111" spans="1:24" x14ac:dyDescent="0.3">
      <c r="A3111" s="2" t="s">
        <v>3079</v>
      </c>
      <c r="B3111" s="3" t="s">
        <v>6701</v>
      </c>
      <c r="C3111" s="3" t="s">
        <v>7405</v>
      </c>
      <c r="D3111" s="3" t="s">
        <v>7410</v>
      </c>
      <c r="E3111" s="3" t="s">
        <v>7427</v>
      </c>
      <c r="F3111" s="3" t="s">
        <v>7431</v>
      </c>
      <c r="G3111" s="3">
        <v>11512.93</v>
      </c>
      <c r="H3111" s="3">
        <v>16</v>
      </c>
      <c r="I3111" s="8" t="s">
        <v>8153</v>
      </c>
      <c r="J3111" s="3" t="s">
        <v>8162</v>
      </c>
      <c r="K3111" s="3" t="s">
        <v>8167</v>
      </c>
      <c r="L3111" s="3" t="s">
        <v>8170</v>
      </c>
      <c r="M3111" s="4">
        <v>184206.88</v>
      </c>
      <c r="N3111" s="32">
        <f>Table2[[#This Row],[Price]]*Table2[[#This Row],[Quantity Sold]]</f>
        <v>184206.88</v>
      </c>
      <c r="O3111" s="1">
        <f t="shared" si="393"/>
        <v>2023</v>
      </c>
      <c r="P3111" s="1" t="str">
        <f t="shared" si="394"/>
        <v>MEN</v>
      </c>
      <c r="Q3111" s="1" t="str">
        <f t="shared" si="400"/>
        <v>Men_Shirts</v>
      </c>
      <c r="T3111" s="1" t="str">
        <f t="shared" si="395"/>
        <v>HIGH PRICE</v>
      </c>
      <c r="U3111" t="str">
        <f t="shared" si="399"/>
        <v>Discounted</v>
      </c>
      <c r="V3111" t="str">
        <f t="shared" si="396"/>
        <v>Other</v>
      </c>
      <c r="W3111" s="1" t="b">
        <f t="shared" si="397"/>
        <v>1</v>
      </c>
      <c r="X3111" t="b">
        <f t="shared" si="398"/>
        <v>0</v>
      </c>
    </row>
    <row r="3112" spans="1:24" x14ac:dyDescent="0.3">
      <c r="A3112" s="2" t="s">
        <v>3080</v>
      </c>
      <c r="B3112" s="3" t="s">
        <v>6702</v>
      </c>
      <c r="C3112" s="3" t="s">
        <v>7405</v>
      </c>
      <c r="D3112" s="3" t="s">
        <v>7417</v>
      </c>
      <c r="E3112" s="3" t="s">
        <v>7424</v>
      </c>
      <c r="F3112" s="3" t="s">
        <v>7434</v>
      </c>
      <c r="G3112" s="3">
        <v>4217.2299999999996</v>
      </c>
      <c r="H3112" s="3">
        <v>14</v>
      </c>
      <c r="I3112" s="8" t="s">
        <v>7634</v>
      </c>
      <c r="J3112" s="3" t="s">
        <v>8163</v>
      </c>
      <c r="K3112" s="3" t="s">
        <v>8168</v>
      </c>
      <c r="L3112" s="3" t="s">
        <v>8170</v>
      </c>
      <c r="M3112" s="4">
        <v>59041.22</v>
      </c>
      <c r="N3112" s="32">
        <f>Table2[[#This Row],[Price]]*Table2[[#This Row],[Quantity Sold]]</f>
        <v>59041.219999999994</v>
      </c>
      <c r="O3112" s="1">
        <f t="shared" si="393"/>
        <v>2023</v>
      </c>
      <c r="P3112" s="1" t="str">
        <f t="shared" si="394"/>
        <v>MEN</v>
      </c>
      <c r="Q3112" s="1" t="str">
        <f t="shared" si="400"/>
        <v>Men_Shoes</v>
      </c>
      <c r="T3112" s="1" t="str">
        <f t="shared" si="395"/>
        <v>LOW PRICE</v>
      </c>
      <c r="U3112" t="str">
        <f t="shared" si="399"/>
        <v>Discounted</v>
      </c>
      <c r="V3112" t="str">
        <f t="shared" si="396"/>
        <v>Other</v>
      </c>
      <c r="W3112" s="1" t="b">
        <f t="shared" si="397"/>
        <v>1</v>
      </c>
      <c r="X3112" t="b">
        <f t="shared" si="398"/>
        <v>0</v>
      </c>
    </row>
    <row r="3113" spans="1:24" ht="28.8" x14ac:dyDescent="0.3">
      <c r="A3113" s="2" t="s">
        <v>3081</v>
      </c>
      <c r="B3113" s="3" t="s">
        <v>6703</v>
      </c>
      <c r="C3113" s="3" t="s">
        <v>7406</v>
      </c>
      <c r="D3113" s="3" t="s">
        <v>7421</v>
      </c>
      <c r="E3113" s="3" t="s">
        <v>7423</v>
      </c>
      <c r="F3113" s="3" t="s">
        <v>7428</v>
      </c>
      <c r="G3113" s="3">
        <v>5968.53</v>
      </c>
      <c r="H3113" s="3">
        <v>1</v>
      </c>
      <c r="I3113" s="8" t="s">
        <v>8079</v>
      </c>
      <c r="J3113" s="3" t="s">
        <v>8162</v>
      </c>
      <c r="K3113" s="3" t="s">
        <v>8168</v>
      </c>
      <c r="L3113" s="3" t="s">
        <v>8169</v>
      </c>
      <c r="M3113" s="4">
        <v>4774.99</v>
      </c>
      <c r="N3113" s="32">
        <f>Table2[[#This Row],[Price]]*Table2[[#This Row],[Quantity Sold]]</f>
        <v>5968.53</v>
      </c>
      <c r="O3113" s="1">
        <f t="shared" si="393"/>
        <v>2023</v>
      </c>
      <c r="P3113" s="1" t="str">
        <f t="shared" si="394"/>
        <v>ACCESSORIES</v>
      </c>
      <c r="Q3113" s="1" t="str">
        <f t="shared" si="400"/>
        <v>Accessories_Scarves</v>
      </c>
      <c r="T3113" s="1" t="str">
        <f t="shared" si="395"/>
        <v>LOW PRICE</v>
      </c>
      <c r="U3113" t="str">
        <f t="shared" si="399"/>
        <v>No Discount</v>
      </c>
      <c r="V3113" t="str">
        <f t="shared" si="396"/>
        <v>Other</v>
      </c>
      <c r="W3113" s="1" t="b">
        <f t="shared" si="397"/>
        <v>0</v>
      </c>
      <c r="X3113" t="b">
        <f t="shared" si="398"/>
        <v>1</v>
      </c>
    </row>
    <row r="3114" spans="1:24" x14ac:dyDescent="0.3">
      <c r="A3114" s="2" t="s">
        <v>3082</v>
      </c>
      <c r="B3114" s="3" t="s">
        <v>6704</v>
      </c>
      <c r="C3114" s="3" t="s">
        <v>7407</v>
      </c>
      <c r="D3114" s="3" t="s">
        <v>7415</v>
      </c>
      <c r="E3114" s="3" t="s">
        <v>7426</v>
      </c>
      <c r="F3114" s="3" t="s">
        <v>7434</v>
      </c>
      <c r="G3114" s="3">
        <v>13968.9</v>
      </c>
      <c r="H3114" s="3">
        <v>20</v>
      </c>
      <c r="I3114" s="8" t="s">
        <v>7597</v>
      </c>
      <c r="J3114" s="3" t="s">
        <v>8164</v>
      </c>
      <c r="K3114" s="3" t="s">
        <v>8168</v>
      </c>
      <c r="L3114" s="3" t="s">
        <v>8169</v>
      </c>
      <c r="M3114" s="4">
        <v>223502.4</v>
      </c>
      <c r="N3114" s="32">
        <f>Table2[[#This Row],[Price]]*Table2[[#This Row],[Quantity Sold]]</f>
        <v>279378</v>
      </c>
      <c r="O3114" s="1">
        <f t="shared" si="393"/>
        <v>2023</v>
      </c>
      <c r="P3114" s="1" t="str">
        <f t="shared" si="394"/>
        <v>KIDS</v>
      </c>
      <c r="Q3114" s="1" t="str">
        <f t="shared" si="400"/>
        <v>Kids_T-Shirts</v>
      </c>
      <c r="T3114" s="1" t="str">
        <f t="shared" si="395"/>
        <v>HIGH PRICE</v>
      </c>
      <c r="U3114" t="str">
        <f t="shared" si="399"/>
        <v>Discounted</v>
      </c>
      <c r="V3114" t="str">
        <f t="shared" si="396"/>
        <v>Other</v>
      </c>
      <c r="W3114" s="1" t="b">
        <f t="shared" si="397"/>
        <v>1</v>
      </c>
      <c r="X3114" t="b">
        <f t="shared" si="398"/>
        <v>1</v>
      </c>
    </row>
    <row r="3115" spans="1:24" ht="28.8" x14ac:dyDescent="0.3">
      <c r="A3115" s="2" t="s">
        <v>3083</v>
      </c>
      <c r="B3115" s="3" t="s">
        <v>5394</v>
      </c>
      <c r="C3115" s="3" t="s">
        <v>7408</v>
      </c>
      <c r="D3115" s="3" t="s">
        <v>7417</v>
      </c>
      <c r="E3115" s="3" t="s">
        <v>7425</v>
      </c>
      <c r="F3115" s="3" t="s">
        <v>7428</v>
      </c>
      <c r="G3115" s="3">
        <v>15136.71</v>
      </c>
      <c r="H3115" s="3">
        <v>3</v>
      </c>
      <c r="I3115" s="8" t="s">
        <v>7546</v>
      </c>
      <c r="J3115" s="3" t="s">
        <v>8165</v>
      </c>
      <c r="K3115" s="3" t="s">
        <v>8168</v>
      </c>
      <c r="L3115" s="3" t="s">
        <v>8169</v>
      </c>
      <c r="M3115" s="4">
        <v>36328.269999999997</v>
      </c>
      <c r="N3115" s="32">
        <f>Table2[[#This Row],[Price]]*Table2[[#This Row],[Quantity Sold]]</f>
        <v>45410.13</v>
      </c>
      <c r="O3115" s="1">
        <f t="shared" si="393"/>
        <v>2024</v>
      </c>
      <c r="P3115" s="1" t="str">
        <f t="shared" si="394"/>
        <v>WOMEN</v>
      </c>
      <c r="Q3115" s="1" t="str">
        <f t="shared" si="400"/>
        <v>Women_Shoes</v>
      </c>
      <c r="T3115" s="1" t="str">
        <f t="shared" si="395"/>
        <v>HIGH PRICE</v>
      </c>
      <c r="U3115" t="str">
        <f t="shared" si="399"/>
        <v>No Discount</v>
      </c>
      <c r="V3115" t="str">
        <f t="shared" si="396"/>
        <v>Other</v>
      </c>
      <c r="W3115" s="1" t="b">
        <f t="shared" si="397"/>
        <v>0</v>
      </c>
      <c r="X3115" t="b">
        <f t="shared" si="398"/>
        <v>1</v>
      </c>
    </row>
    <row r="3116" spans="1:24" x14ac:dyDescent="0.3">
      <c r="A3116" s="2" t="s">
        <v>3084</v>
      </c>
      <c r="B3116" s="3" t="s">
        <v>6705</v>
      </c>
      <c r="C3116" s="3" t="s">
        <v>7407</v>
      </c>
      <c r="D3116" s="3" t="s">
        <v>7415</v>
      </c>
      <c r="E3116" s="3" t="s">
        <v>7425</v>
      </c>
      <c r="F3116" s="3" t="s">
        <v>7434</v>
      </c>
      <c r="G3116" s="3">
        <v>15202.28</v>
      </c>
      <c r="H3116" s="3">
        <v>17</v>
      </c>
      <c r="I3116" s="8" t="s">
        <v>7680</v>
      </c>
      <c r="J3116" s="3" t="s">
        <v>8164</v>
      </c>
      <c r="K3116" s="3" t="s">
        <v>8167</v>
      </c>
      <c r="L3116" s="3" t="s">
        <v>8170</v>
      </c>
      <c r="M3116" s="4">
        <v>258438.76</v>
      </c>
      <c r="N3116" s="32">
        <f>Table2[[#This Row],[Price]]*Table2[[#This Row],[Quantity Sold]]</f>
        <v>258438.76</v>
      </c>
      <c r="O3116" s="1">
        <f t="shared" si="393"/>
        <v>2022</v>
      </c>
      <c r="P3116" s="1" t="str">
        <f t="shared" si="394"/>
        <v>KIDS</v>
      </c>
      <c r="Q3116" s="1" t="str">
        <f t="shared" si="400"/>
        <v>Kids_T-Shirts</v>
      </c>
      <c r="T3116" s="1" t="str">
        <f t="shared" si="395"/>
        <v>HIGH PRICE</v>
      </c>
      <c r="U3116" t="str">
        <f t="shared" si="399"/>
        <v>Discounted</v>
      </c>
      <c r="V3116" t="str">
        <f t="shared" si="396"/>
        <v>Other</v>
      </c>
      <c r="W3116" s="1" t="b">
        <f t="shared" si="397"/>
        <v>1</v>
      </c>
      <c r="X3116" t="b">
        <f t="shared" si="398"/>
        <v>0</v>
      </c>
    </row>
    <row r="3117" spans="1:24" ht="28.8" x14ac:dyDescent="0.3">
      <c r="A3117" s="2" t="s">
        <v>3085</v>
      </c>
      <c r="B3117" s="3" t="s">
        <v>6706</v>
      </c>
      <c r="C3117" s="3" t="s">
        <v>7406</v>
      </c>
      <c r="D3117" s="3" t="s">
        <v>7414</v>
      </c>
      <c r="E3117" s="3" t="s">
        <v>7423</v>
      </c>
      <c r="F3117" s="3" t="s">
        <v>7430</v>
      </c>
      <c r="G3117" s="3">
        <v>7524.78</v>
      </c>
      <c r="H3117" s="3">
        <v>5</v>
      </c>
      <c r="I3117" s="8" t="s">
        <v>7921</v>
      </c>
      <c r="J3117" s="3" t="s">
        <v>8162</v>
      </c>
      <c r="K3117" s="3" t="s">
        <v>8168</v>
      </c>
      <c r="L3117" s="3" t="s">
        <v>8169</v>
      </c>
      <c r="M3117" s="4">
        <v>30099.119999999999</v>
      </c>
      <c r="N3117" s="32">
        <f>Table2[[#This Row],[Price]]*Table2[[#This Row],[Quantity Sold]]</f>
        <v>37623.9</v>
      </c>
      <c r="O3117" s="1">
        <f t="shared" si="393"/>
        <v>2022</v>
      </c>
      <c r="P3117" s="1" t="str">
        <f t="shared" si="394"/>
        <v>ACCESSORIES</v>
      </c>
      <c r="Q3117" s="1" t="str">
        <f t="shared" si="400"/>
        <v>Accessories_Bags</v>
      </c>
      <c r="T3117" s="1" t="str">
        <f t="shared" si="395"/>
        <v>LOW PRICE</v>
      </c>
      <c r="U3117" t="str">
        <f t="shared" si="399"/>
        <v>Discounted</v>
      </c>
      <c r="V3117" t="str">
        <f t="shared" si="396"/>
        <v>Other</v>
      </c>
      <c r="W3117" s="1" t="b">
        <f t="shared" si="397"/>
        <v>0</v>
      </c>
      <c r="X3117" t="b">
        <f t="shared" si="398"/>
        <v>1</v>
      </c>
    </row>
    <row r="3118" spans="1:24" ht="28.8" x14ac:dyDescent="0.3">
      <c r="A3118" s="2" t="s">
        <v>3086</v>
      </c>
      <c r="B3118" s="3" t="s">
        <v>6707</v>
      </c>
      <c r="C3118" s="3" t="s">
        <v>7406</v>
      </c>
      <c r="D3118" s="3" t="s">
        <v>7412</v>
      </c>
      <c r="E3118" s="3" t="s">
        <v>7426</v>
      </c>
      <c r="F3118" s="3" t="s">
        <v>7434</v>
      </c>
      <c r="G3118" s="3">
        <v>5069.6400000000003</v>
      </c>
      <c r="H3118" s="3">
        <v>6</v>
      </c>
      <c r="I3118" s="8" t="s">
        <v>7563</v>
      </c>
      <c r="J3118" s="3" t="s">
        <v>8163</v>
      </c>
      <c r="K3118" s="3" t="s">
        <v>8167</v>
      </c>
      <c r="L3118" s="3" t="s">
        <v>8169</v>
      </c>
      <c r="M3118" s="4">
        <v>24333.94</v>
      </c>
      <c r="N3118" s="32">
        <f>Table2[[#This Row],[Price]]*Table2[[#This Row],[Quantity Sold]]</f>
        <v>30417.840000000004</v>
      </c>
      <c r="O3118" s="1">
        <f t="shared" si="393"/>
        <v>2023</v>
      </c>
      <c r="P3118" s="1" t="str">
        <f t="shared" si="394"/>
        <v>ACCESSORIES</v>
      </c>
      <c r="Q3118" s="1" t="str">
        <f t="shared" si="400"/>
        <v>Accessories_Hats</v>
      </c>
      <c r="T3118" s="1" t="str">
        <f t="shared" si="395"/>
        <v>LOW PRICE</v>
      </c>
      <c r="U3118" t="str">
        <f t="shared" si="399"/>
        <v>No Discount</v>
      </c>
      <c r="V3118" t="str">
        <f t="shared" si="396"/>
        <v>Other</v>
      </c>
      <c r="W3118" s="1" t="b">
        <f t="shared" si="397"/>
        <v>0</v>
      </c>
      <c r="X3118" t="b">
        <f t="shared" si="398"/>
        <v>1</v>
      </c>
    </row>
    <row r="3119" spans="1:24" ht="28.8" x14ac:dyDescent="0.3">
      <c r="A3119" s="2" t="s">
        <v>3087</v>
      </c>
      <c r="B3119" s="3" t="s">
        <v>4829</v>
      </c>
      <c r="C3119" s="3" t="s">
        <v>7408</v>
      </c>
      <c r="D3119" s="3" t="s">
        <v>7420</v>
      </c>
      <c r="E3119" s="3" t="s">
        <v>7424</v>
      </c>
      <c r="F3119" s="3" t="s">
        <v>7431</v>
      </c>
      <c r="G3119" s="3">
        <v>5058.8500000000004</v>
      </c>
      <c r="H3119" s="3">
        <v>19</v>
      </c>
      <c r="I3119" s="8" t="s">
        <v>7739</v>
      </c>
      <c r="J3119" s="3" t="s">
        <v>8162</v>
      </c>
      <c r="K3119" s="3" t="s">
        <v>8167</v>
      </c>
      <c r="L3119" s="3" t="s">
        <v>8169</v>
      </c>
      <c r="M3119" s="4">
        <v>76894.52</v>
      </c>
      <c r="N3119" s="32">
        <f>Table2[[#This Row],[Price]]*Table2[[#This Row],[Quantity Sold]]</f>
        <v>96118.150000000009</v>
      </c>
      <c r="O3119" s="1">
        <f t="shared" si="393"/>
        <v>2022</v>
      </c>
      <c r="P3119" s="1" t="str">
        <f t="shared" si="394"/>
        <v>WOMEN</v>
      </c>
      <c r="Q3119" s="1" t="str">
        <f t="shared" si="400"/>
        <v>Women_Tops</v>
      </c>
      <c r="T3119" s="1" t="str">
        <f t="shared" si="395"/>
        <v>LOW PRICE</v>
      </c>
      <c r="U3119" t="str">
        <f t="shared" si="399"/>
        <v>No Discount</v>
      </c>
      <c r="V3119" t="str">
        <f t="shared" si="396"/>
        <v>Other</v>
      </c>
      <c r="W3119" s="1" t="b">
        <f t="shared" si="397"/>
        <v>1</v>
      </c>
      <c r="X3119" t="b">
        <f t="shared" si="398"/>
        <v>1</v>
      </c>
    </row>
    <row r="3120" spans="1:24" x14ac:dyDescent="0.3">
      <c r="A3120" s="2" t="s">
        <v>3088</v>
      </c>
      <c r="B3120" s="3" t="s">
        <v>6708</v>
      </c>
      <c r="C3120" s="3" t="s">
        <v>7405</v>
      </c>
      <c r="D3120" s="3" t="s">
        <v>7409</v>
      </c>
      <c r="E3120" s="3" t="s">
        <v>7425</v>
      </c>
      <c r="F3120" s="3" t="s">
        <v>7428</v>
      </c>
      <c r="G3120" s="3">
        <v>5336.9</v>
      </c>
      <c r="H3120" s="3">
        <v>14</v>
      </c>
      <c r="I3120" s="8" t="s">
        <v>7693</v>
      </c>
      <c r="J3120" s="3" t="s">
        <v>8163</v>
      </c>
      <c r="K3120" s="3" t="s">
        <v>8167</v>
      </c>
      <c r="L3120" s="3" t="s">
        <v>8170</v>
      </c>
      <c r="M3120" s="4">
        <v>74716.600000000006</v>
      </c>
      <c r="N3120" s="32">
        <f>Table2[[#This Row],[Price]]*Table2[[#This Row],[Quantity Sold]]</f>
        <v>74716.599999999991</v>
      </c>
      <c r="O3120" s="1">
        <f t="shared" si="393"/>
        <v>2023</v>
      </c>
      <c r="P3120" s="1" t="str">
        <f t="shared" si="394"/>
        <v>MEN</v>
      </c>
      <c r="Q3120" s="1" t="str">
        <f t="shared" si="400"/>
        <v>Men_Jackets</v>
      </c>
      <c r="T3120" s="1" t="str">
        <f t="shared" si="395"/>
        <v>LOW PRICE</v>
      </c>
      <c r="U3120" t="str">
        <f t="shared" si="399"/>
        <v>Discounted</v>
      </c>
      <c r="V3120" t="str">
        <f t="shared" si="396"/>
        <v>Other</v>
      </c>
      <c r="W3120" s="1" t="b">
        <f t="shared" si="397"/>
        <v>1</v>
      </c>
      <c r="X3120" t="b">
        <f t="shared" si="398"/>
        <v>0</v>
      </c>
    </row>
    <row r="3121" spans="1:24" x14ac:dyDescent="0.3">
      <c r="A3121" s="2" t="s">
        <v>3089</v>
      </c>
      <c r="B3121" s="3" t="s">
        <v>6709</v>
      </c>
      <c r="C3121" s="3" t="s">
        <v>7405</v>
      </c>
      <c r="D3121" s="3" t="s">
        <v>7417</v>
      </c>
      <c r="E3121" s="3" t="s">
        <v>7424</v>
      </c>
      <c r="F3121" s="3" t="s">
        <v>7432</v>
      </c>
      <c r="G3121" s="3">
        <v>15970.86</v>
      </c>
      <c r="H3121" s="3">
        <v>3</v>
      </c>
      <c r="I3121" s="8" t="s">
        <v>7477</v>
      </c>
      <c r="J3121" s="3" t="s">
        <v>8164</v>
      </c>
      <c r="K3121" s="3" t="s">
        <v>8167</v>
      </c>
      <c r="L3121" s="3" t="s">
        <v>8170</v>
      </c>
      <c r="M3121" s="4">
        <v>47912.58</v>
      </c>
      <c r="N3121" s="32">
        <f>Table2[[#This Row],[Price]]*Table2[[#This Row],[Quantity Sold]]</f>
        <v>47912.58</v>
      </c>
      <c r="O3121" s="1">
        <f t="shared" si="393"/>
        <v>2023</v>
      </c>
      <c r="P3121" s="1" t="str">
        <f t="shared" si="394"/>
        <v>MEN</v>
      </c>
      <c r="Q3121" s="1" t="str">
        <f t="shared" si="400"/>
        <v>Men_Shoes</v>
      </c>
      <c r="T3121" s="1" t="str">
        <f t="shared" si="395"/>
        <v>HIGH PRICE</v>
      </c>
      <c r="U3121" t="str">
        <f t="shared" si="399"/>
        <v>Discounted</v>
      </c>
      <c r="V3121" t="str">
        <f t="shared" si="396"/>
        <v>Other</v>
      </c>
      <c r="W3121" s="1" t="b">
        <f t="shared" si="397"/>
        <v>0</v>
      </c>
      <c r="X3121" t="b">
        <f t="shared" si="398"/>
        <v>0</v>
      </c>
    </row>
    <row r="3122" spans="1:24" ht="28.8" x14ac:dyDescent="0.3">
      <c r="A3122" s="2" t="s">
        <v>3090</v>
      </c>
      <c r="B3122" s="3" t="s">
        <v>4694</v>
      </c>
      <c r="C3122" s="3" t="s">
        <v>7406</v>
      </c>
      <c r="D3122" s="3" t="s">
        <v>7416</v>
      </c>
      <c r="E3122" s="3" t="s">
        <v>7425</v>
      </c>
      <c r="F3122" s="3" t="s">
        <v>7433</v>
      </c>
      <c r="G3122" s="3">
        <v>13284.98</v>
      </c>
      <c r="H3122" s="3">
        <v>15</v>
      </c>
      <c r="I3122" s="8" t="s">
        <v>7553</v>
      </c>
      <c r="J3122" s="3" t="s">
        <v>8163</v>
      </c>
      <c r="K3122" s="3" t="s">
        <v>8168</v>
      </c>
      <c r="L3122" s="3" t="s">
        <v>8170</v>
      </c>
      <c r="M3122" s="4">
        <v>199274.7</v>
      </c>
      <c r="N3122" s="32">
        <f>Table2[[#This Row],[Price]]*Table2[[#This Row],[Quantity Sold]]</f>
        <v>199274.69999999998</v>
      </c>
      <c r="O3122" s="1">
        <f t="shared" si="393"/>
        <v>2022</v>
      </c>
      <c r="P3122" s="1" t="str">
        <f t="shared" si="394"/>
        <v>ACCESSORIES</v>
      </c>
      <c r="Q3122" s="1" t="str">
        <f t="shared" si="400"/>
        <v>Accessories_Belts</v>
      </c>
      <c r="T3122" s="1" t="str">
        <f t="shared" si="395"/>
        <v>HIGH PRICE</v>
      </c>
      <c r="U3122" t="str">
        <f t="shared" si="399"/>
        <v>Discounted</v>
      </c>
      <c r="V3122" t="str">
        <f t="shared" si="396"/>
        <v>Other</v>
      </c>
      <c r="W3122" s="1" t="b">
        <f t="shared" si="397"/>
        <v>1</v>
      </c>
      <c r="X3122" t="b">
        <f t="shared" si="398"/>
        <v>0</v>
      </c>
    </row>
    <row r="3123" spans="1:24" ht="28.8" x14ac:dyDescent="0.3">
      <c r="A3123" s="2" t="s">
        <v>3091</v>
      </c>
      <c r="B3123" s="3" t="s">
        <v>6180</v>
      </c>
      <c r="C3123" s="3" t="s">
        <v>7408</v>
      </c>
      <c r="D3123" s="3" t="s">
        <v>7422</v>
      </c>
      <c r="E3123" s="3" t="s">
        <v>7423</v>
      </c>
      <c r="F3123" s="3" t="s">
        <v>7429</v>
      </c>
      <c r="G3123" s="3">
        <v>9269.44</v>
      </c>
      <c r="H3123" s="3">
        <v>13</v>
      </c>
      <c r="I3123" s="8" t="s">
        <v>8143</v>
      </c>
      <c r="J3123" s="3" t="s">
        <v>8166</v>
      </c>
      <c r="K3123" s="3" t="s">
        <v>8167</v>
      </c>
      <c r="L3123" s="3" t="s">
        <v>8170</v>
      </c>
      <c r="M3123" s="4">
        <v>120502.72</v>
      </c>
      <c r="N3123" s="32">
        <f>Table2[[#This Row],[Price]]*Table2[[#This Row],[Quantity Sold]]</f>
        <v>120502.72</v>
      </c>
      <c r="O3123" s="1">
        <f t="shared" si="393"/>
        <v>2024</v>
      </c>
      <c r="P3123" s="1" t="str">
        <f t="shared" si="394"/>
        <v>WOMEN</v>
      </c>
      <c r="Q3123" s="1" t="str">
        <f t="shared" si="400"/>
        <v>Women_Skirts</v>
      </c>
      <c r="T3123" s="1" t="str">
        <f t="shared" si="395"/>
        <v>LOW PRICE</v>
      </c>
      <c r="U3123" t="str">
        <f t="shared" si="399"/>
        <v>No Discount</v>
      </c>
      <c r="V3123" t="str">
        <f t="shared" si="396"/>
        <v>Other</v>
      </c>
      <c r="W3123" s="1" t="b">
        <f t="shared" si="397"/>
        <v>1</v>
      </c>
      <c r="X3123" t="b">
        <f t="shared" si="398"/>
        <v>0</v>
      </c>
    </row>
    <row r="3124" spans="1:24" x14ac:dyDescent="0.3">
      <c r="A3124" s="2" t="s">
        <v>3092</v>
      </c>
      <c r="B3124" s="3" t="s">
        <v>6710</v>
      </c>
      <c r="C3124" s="3" t="s">
        <v>7405</v>
      </c>
      <c r="D3124" s="3" t="s">
        <v>7409</v>
      </c>
      <c r="E3124" s="3" t="s">
        <v>7427</v>
      </c>
      <c r="F3124" s="3" t="s">
        <v>7431</v>
      </c>
      <c r="G3124" s="3">
        <v>4228.8500000000004</v>
      </c>
      <c r="H3124" s="3">
        <v>19</v>
      </c>
      <c r="I3124" s="8" t="s">
        <v>7722</v>
      </c>
      <c r="J3124" s="3" t="s">
        <v>8166</v>
      </c>
      <c r="K3124" s="3" t="s">
        <v>8167</v>
      </c>
      <c r="L3124" s="3" t="s">
        <v>8170</v>
      </c>
      <c r="M3124" s="4">
        <v>80348.149999999994</v>
      </c>
      <c r="N3124" s="32">
        <f>Table2[[#This Row],[Price]]*Table2[[#This Row],[Quantity Sold]]</f>
        <v>80348.150000000009</v>
      </c>
      <c r="O3124" s="1">
        <f t="shared" si="393"/>
        <v>2024</v>
      </c>
      <c r="P3124" s="1" t="str">
        <f t="shared" si="394"/>
        <v>MEN</v>
      </c>
      <c r="Q3124" s="1" t="str">
        <f t="shared" si="400"/>
        <v>Men_Jackets</v>
      </c>
      <c r="T3124" s="1" t="str">
        <f t="shared" si="395"/>
        <v>LOW PRICE</v>
      </c>
      <c r="U3124" t="str">
        <f t="shared" si="399"/>
        <v>Discounted</v>
      </c>
      <c r="V3124" t="str">
        <f t="shared" si="396"/>
        <v>Other</v>
      </c>
      <c r="W3124" s="1" t="b">
        <f t="shared" si="397"/>
        <v>1</v>
      </c>
      <c r="X3124" t="b">
        <f t="shared" si="398"/>
        <v>0</v>
      </c>
    </row>
    <row r="3125" spans="1:24" x14ac:dyDescent="0.3">
      <c r="A3125" s="2" t="s">
        <v>3093</v>
      </c>
      <c r="B3125" s="3" t="s">
        <v>6711</v>
      </c>
      <c r="C3125" s="3" t="s">
        <v>7405</v>
      </c>
      <c r="D3125" s="3" t="s">
        <v>7411</v>
      </c>
      <c r="E3125" s="3" t="s">
        <v>7425</v>
      </c>
      <c r="F3125" s="3" t="s">
        <v>7434</v>
      </c>
      <c r="G3125" s="3">
        <v>10101.93</v>
      </c>
      <c r="H3125" s="3">
        <v>7</v>
      </c>
      <c r="I3125" s="8" t="s">
        <v>7784</v>
      </c>
      <c r="J3125" s="3" t="s">
        <v>8166</v>
      </c>
      <c r="K3125" s="3" t="s">
        <v>8167</v>
      </c>
      <c r="L3125" s="3" t="s">
        <v>8170</v>
      </c>
      <c r="M3125" s="4">
        <v>70713.509999999995</v>
      </c>
      <c r="N3125" s="32">
        <f>Table2[[#This Row],[Price]]*Table2[[#This Row],[Quantity Sold]]</f>
        <v>70713.510000000009</v>
      </c>
      <c r="O3125" s="1">
        <f t="shared" si="393"/>
        <v>2024</v>
      </c>
      <c r="P3125" s="1" t="str">
        <f t="shared" si="394"/>
        <v>MEN</v>
      </c>
      <c r="Q3125" s="1" t="str">
        <f t="shared" si="400"/>
        <v>Men_Pants</v>
      </c>
      <c r="T3125" s="1" t="str">
        <f t="shared" si="395"/>
        <v>HIGH PRICE</v>
      </c>
      <c r="U3125" t="str">
        <f t="shared" si="399"/>
        <v>No Discount</v>
      </c>
      <c r="V3125" t="str">
        <f t="shared" si="396"/>
        <v>Other</v>
      </c>
      <c r="W3125" s="1" t="b">
        <f t="shared" si="397"/>
        <v>0</v>
      </c>
      <c r="X3125" t="b">
        <f t="shared" si="398"/>
        <v>0</v>
      </c>
    </row>
    <row r="3126" spans="1:24" ht="28.8" x14ac:dyDescent="0.3">
      <c r="A3126" s="2" t="s">
        <v>3094</v>
      </c>
      <c r="B3126" s="3" t="s">
        <v>6712</v>
      </c>
      <c r="C3126" s="3" t="s">
        <v>7408</v>
      </c>
      <c r="D3126" s="3" t="s">
        <v>7420</v>
      </c>
      <c r="E3126" s="3" t="s">
        <v>7426</v>
      </c>
      <c r="F3126" s="3" t="s">
        <v>7428</v>
      </c>
      <c r="G3126" s="3">
        <v>10066.24</v>
      </c>
      <c r="H3126" s="3">
        <v>18</v>
      </c>
      <c r="I3126" s="8" t="s">
        <v>7795</v>
      </c>
      <c r="J3126" s="3" t="s">
        <v>8164</v>
      </c>
      <c r="K3126" s="3" t="s">
        <v>8167</v>
      </c>
      <c r="L3126" s="3" t="s">
        <v>8170</v>
      </c>
      <c r="M3126" s="4">
        <v>181192.32000000001</v>
      </c>
      <c r="N3126" s="32">
        <f>Table2[[#This Row],[Price]]*Table2[[#This Row],[Quantity Sold]]</f>
        <v>181192.32000000001</v>
      </c>
      <c r="O3126" s="1">
        <f t="shared" si="393"/>
        <v>2024</v>
      </c>
      <c r="P3126" s="1" t="str">
        <f t="shared" si="394"/>
        <v>WOMEN</v>
      </c>
      <c r="Q3126" s="1" t="str">
        <f t="shared" si="400"/>
        <v>Women_Tops</v>
      </c>
      <c r="T3126" s="1" t="str">
        <f t="shared" si="395"/>
        <v>HIGH PRICE</v>
      </c>
      <c r="U3126" t="str">
        <f t="shared" si="399"/>
        <v>Discounted</v>
      </c>
      <c r="V3126" t="str">
        <f t="shared" si="396"/>
        <v>Other</v>
      </c>
      <c r="W3126" s="1" t="b">
        <f t="shared" si="397"/>
        <v>1</v>
      </c>
      <c r="X3126" t="b">
        <f t="shared" si="398"/>
        <v>0</v>
      </c>
    </row>
    <row r="3127" spans="1:24" ht="28.8" x14ac:dyDescent="0.3">
      <c r="A3127" s="2" t="s">
        <v>3095</v>
      </c>
      <c r="B3127" s="3" t="s">
        <v>6713</v>
      </c>
      <c r="C3127" s="3" t="s">
        <v>7406</v>
      </c>
      <c r="D3127" s="3" t="s">
        <v>7414</v>
      </c>
      <c r="E3127" s="3" t="s">
        <v>7426</v>
      </c>
      <c r="F3127" s="3" t="s">
        <v>7434</v>
      </c>
      <c r="G3127" s="3">
        <v>13333.12</v>
      </c>
      <c r="H3127" s="3">
        <v>2</v>
      </c>
      <c r="I3127" s="8" t="s">
        <v>7669</v>
      </c>
      <c r="J3127" s="3" t="s">
        <v>8162</v>
      </c>
      <c r="K3127" s="3" t="s">
        <v>8168</v>
      </c>
      <c r="L3127" s="3" t="s">
        <v>8170</v>
      </c>
      <c r="M3127" s="4">
        <v>26666.240000000002</v>
      </c>
      <c r="N3127" s="32">
        <f>Table2[[#This Row],[Price]]*Table2[[#This Row],[Quantity Sold]]</f>
        <v>26666.240000000002</v>
      </c>
      <c r="O3127" s="1">
        <f t="shared" si="393"/>
        <v>2023</v>
      </c>
      <c r="P3127" s="1" t="str">
        <f t="shared" si="394"/>
        <v>ACCESSORIES</v>
      </c>
      <c r="Q3127" s="1" t="str">
        <f t="shared" si="400"/>
        <v>Accessories_Bags</v>
      </c>
      <c r="T3127" s="1" t="str">
        <f t="shared" si="395"/>
        <v>HIGH PRICE</v>
      </c>
      <c r="U3127" t="str">
        <f t="shared" si="399"/>
        <v>No Discount</v>
      </c>
      <c r="V3127" t="str">
        <f t="shared" si="396"/>
        <v>Other</v>
      </c>
      <c r="W3127" s="1" t="b">
        <f t="shared" si="397"/>
        <v>0</v>
      </c>
      <c r="X3127" t="b">
        <f t="shared" si="398"/>
        <v>0</v>
      </c>
    </row>
    <row r="3128" spans="1:24" ht="28.8" x14ac:dyDescent="0.3">
      <c r="A3128" s="2" t="s">
        <v>3096</v>
      </c>
      <c r="B3128" s="3" t="s">
        <v>6377</v>
      </c>
      <c r="C3128" s="3" t="s">
        <v>7408</v>
      </c>
      <c r="D3128" s="3" t="s">
        <v>7422</v>
      </c>
      <c r="E3128" s="3" t="s">
        <v>7426</v>
      </c>
      <c r="F3128" s="3" t="s">
        <v>7428</v>
      </c>
      <c r="G3128" s="3">
        <v>910.51</v>
      </c>
      <c r="H3128" s="3">
        <v>7</v>
      </c>
      <c r="I3128" s="8" t="s">
        <v>7881</v>
      </c>
      <c r="J3128" s="3" t="s">
        <v>8163</v>
      </c>
      <c r="K3128" s="3" t="s">
        <v>8168</v>
      </c>
      <c r="L3128" s="3" t="s">
        <v>8170</v>
      </c>
      <c r="M3128" s="4">
        <v>6373.57</v>
      </c>
      <c r="N3128" s="32">
        <f>Table2[[#This Row],[Price]]*Table2[[#This Row],[Quantity Sold]]</f>
        <v>6373.57</v>
      </c>
      <c r="O3128" s="1">
        <f t="shared" si="393"/>
        <v>2023</v>
      </c>
      <c r="P3128" s="1" t="str">
        <f t="shared" si="394"/>
        <v>WOMEN</v>
      </c>
      <c r="Q3128" s="1" t="str">
        <f t="shared" si="400"/>
        <v>Women_Skirts</v>
      </c>
      <c r="T3128" s="1" t="str">
        <f t="shared" si="395"/>
        <v>LOW PRICE</v>
      </c>
      <c r="U3128" t="str">
        <f t="shared" si="399"/>
        <v>No Discount</v>
      </c>
      <c r="V3128" t="str">
        <f t="shared" si="396"/>
        <v>Other</v>
      </c>
      <c r="W3128" s="1" t="b">
        <f t="shared" si="397"/>
        <v>0</v>
      </c>
      <c r="X3128" t="b">
        <f t="shared" si="398"/>
        <v>0</v>
      </c>
    </row>
    <row r="3129" spans="1:24" x14ac:dyDescent="0.3">
      <c r="A3129" s="2" t="s">
        <v>3097</v>
      </c>
      <c r="B3129" s="3" t="s">
        <v>5624</v>
      </c>
      <c r="C3129" s="3" t="s">
        <v>7405</v>
      </c>
      <c r="D3129" s="3" t="s">
        <v>7411</v>
      </c>
      <c r="E3129" s="3" t="s">
        <v>7423</v>
      </c>
      <c r="F3129" s="3" t="s">
        <v>7433</v>
      </c>
      <c r="G3129" s="3">
        <v>9854.59</v>
      </c>
      <c r="H3129" s="3">
        <v>12</v>
      </c>
      <c r="I3129" s="8" t="s">
        <v>7926</v>
      </c>
      <c r="J3129" s="3" t="s">
        <v>8163</v>
      </c>
      <c r="K3129" s="3" t="s">
        <v>8168</v>
      </c>
      <c r="L3129" s="3" t="s">
        <v>8170</v>
      </c>
      <c r="M3129" s="4">
        <v>118255.08</v>
      </c>
      <c r="N3129" s="32">
        <f>Table2[[#This Row],[Price]]*Table2[[#This Row],[Quantity Sold]]</f>
        <v>118255.08</v>
      </c>
      <c r="O3129" s="1">
        <f t="shared" si="393"/>
        <v>2023</v>
      </c>
      <c r="P3129" s="1" t="str">
        <f t="shared" si="394"/>
        <v>MEN</v>
      </c>
      <c r="Q3129" s="1" t="str">
        <f t="shared" si="400"/>
        <v>Men_Pants</v>
      </c>
      <c r="T3129" s="1" t="str">
        <f t="shared" si="395"/>
        <v>LOW PRICE</v>
      </c>
      <c r="U3129" t="str">
        <f t="shared" si="399"/>
        <v>Discounted</v>
      </c>
      <c r="V3129" t="str">
        <f t="shared" si="396"/>
        <v>Other</v>
      </c>
      <c r="W3129" s="1" t="b">
        <f t="shared" si="397"/>
        <v>1</v>
      </c>
      <c r="X3129" t="b">
        <f t="shared" si="398"/>
        <v>0</v>
      </c>
    </row>
    <row r="3130" spans="1:24" ht="28.8" x14ac:dyDescent="0.3">
      <c r="A3130" s="2" t="s">
        <v>3098</v>
      </c>
      <c r="B3130" s="3" t="s">
        <v>6714</v>
      </c>
      <c r="C3130" s="3" t="s">
        <v>7408</v>
      </c>
      <c r="D3130" s="3" t="s">
        <v>7422</v>
      </c>
      <c r="E3130" s="3" t="s">
        <v>7427</v>
      </c>
      <c r="F3130" s="3" t="s">
        <v>7434</v>
      </c>
      <c r="G3130" s="3">
        <v>7417.71</v>
      </c>
      <c r="H3130" s="3">
        <v>4</v>
      </c>
      <c r="I3130" s="8" t="s">
        <v>8049</v>
      </c>
      <c r="J3130" s="3" t="s">
        <v>8165</v>
      </c>
      <c r="K3130" s="3" t="s">
        <v>8167</v>
      </c>
      <c r="L3130" s="3" t="s">
        <v>8170</v>
      </c>
      <c r="M3130" s="4">
        <v>29670.84</v>
      </c>
      <c r="N3130" s="32">
        <f>Table2[[#This Row],[Price]]*Table2[[#This Row],[Quantity Sold]]</f>
        <v>29670.84</v>
      </c>
      <c r="O3130" s="1">
        <f t="shared" si="393"/>
        <v>2023</v>
      </c>
      <c r="P3130" s="1" t="str">
        <f t="shared" si="394"/>
        <v>WOMEN</v>
      </c>
      <c r="Q3130" s="1" t="str">
        <f t="shared" si="400"/>
        <v>Women_Skirts</v>
      </c>
      <c r="T3130" s="1" t="str">
        <f t="shared" si="395"/>
        <v>LOW PRICE</v>
      </c>
      <c r="U3130" t="str">
        <f t="shared" si="399"/>
        <v>Discounted</v>
      </c>
      <c r="V3130" t="str">
        <f t="shared" si="396"/>
        <v>Other</v>
      </c>
      <c r="W3130" s="1" t="b">
        <f t="shared" si="397"/>
        <v>0</v>
      </c>
      <c r="X3130" t="b">
        <f t="shared" si="398"/>
        <v>0</v>
      </c>
    </row>
    <row r="3131" spans="1:24" ht="28.8" x14ac:dyDescent="0.3">
      <c r="A3131" s="2" t="s">
        <v>3099</v>
      </c>
      <c r="B3131" s="3" t="s">
        <v>6715</v>
      </c>
      <c r="C3131" s="3" t="s">
        <v>7408</v>
      </c>
      <c r="D3131" s="3" t="s">
        <v>7417</v>
      </c>
      <c r="E3131" s="3" t="s">
        <v>7427</v>
      </c>
      <c r="F3131" s="3" t="s">
        <v>7433</v>
      </c>
      <c r="G3131" s="3">
        <v>1800.27</v>
      </c>
      <c r="H3131" s="3">
        <v>9</v>
      </c>
      <c r="I3131" s="8" t="s">
        <v>7514</v>
      </c>
      <c r="J3131" s="3" t="s">
        <v>8166</v>
      </c>
      <c r="K3131" s="3" t="s">
        <v>8167</v>
      </c>
      <c r="L3131" s="3" t="s">
        <v>8170</v>
      </c>
      <c r="M3131" s="4">
        <v>16202.43</v>
      </c>
      <c r="N3131" s="32">
        <f>Table2[[#This Row],[Price]]*Table2[[#This Row],[Quantity Sold]]</f>
        <v>16202.43</v>
      </c>
      <c r="O3131" s="1">
        <f t="shared" si="393"/>
        <v>2024</v>
      </c>
      <c r="P3131" s="1" t="str">
        <f t="shared" si="394"/>
        <v>WOMEN</v>
      </c>
      <c r="Q3131" s="1" t="str">
        <f t="shared" si="400"/>
        <v>Women_Shoes</v>
      </c>
      <c r="T3131" s="1" t="str">
        <f t="shared" si="395"/>
        <v>LOW PRICE</v>
      </c>
      <c r="U3131" t="str">
        <f t="shared" si="399"/>
        <v>Discounted</v>
      </c>
      <c r="V3131" t="str">
        <f t="shared" si="396"/>
        <v>Other</v>
      </c>
      <c r="W3131" s="1" t="b">
        <f t="shared" si="397"/>
        <v>0</v>
      </c>
      <c r="X3131" t="b">
        <f t="shared" si="398"/>
        <v>0</v>
      </c>
    </row>
    <row r="3132" spans="1:24" x14ac:dyDescent="0.3">
      <c r="A3132" s="2" t="s">
        <v>3100</v>
      </c>
      <c r="B3132" s="3" t="s">
        <v>6716</v>
      </c>
      <c r="C3132" s="3" t="s">
        <v>7407</v>
      </c>
      <c r="D3132" s="3" t="s">
        <v>7417</v>
      </c>
      <c r="E3132" s="3" t="s">
        <v>7425</v>
      </c>
      <c r="F3132" s="3" t="s">
        <v>7433</v>
      </c>
      <c r="G3132" s="3">
        <v>6701.42</v>
      </c>
      <c r="H3132" s="3">
        <v>16</v>
      </c>
      <c r="I3132" s="8" t="s">
        <v>7601</v>
      </c>
      <c r="J3132" s="3" t="s">
        <v>8164</v>
      </c>
      <c r="K3132" s="3" t="s">
        <v>8167</v>
      </c>
      <c r="L3132" s="3" t="s">
        <v>8170</v>
      </c>
      <c r="M3132" s="4">
        <v>107222.72</v>
      </c>
      <c r="N3132" s="32">
        <f>Table2[[#This Row],[Price]]*Table2[[#This Row],[Quantity Sold]]</f>
        <v>107222.72</v>
      </c>
      <c r="O3132" s="1">
        <f t="shared" si="393"/>
        <v>2024</v>
      </c>
      <c r="P3132" s="1" t="str">
        <f t="shared" si="394"/>
        <v>KIDS</v>
      </c>
      <c r="Q3132" s="1" t="str">
        <f t="shared" si="400"/>
        <v>Kids_Shoes</v>
      </c>
      <c r="T3132" s="1" t="str">
        <f t="shared" si="395"/>
        <v>LOW PRICE</v>
      </c>
      <c r="U3132" t="str">
        <f t="shared" si="399"/>
        <v>No Discount</v>
      </c>
      <c r="V3132" t="str">
        <f t="shared" si="396"/>
        <v>Other</v>
      </c>
      <c r="W3132" s="1" t="b">
        <f t="shared" si="397"/>
        <v>1</v>
      </c>
      <c r="X3132" t="b">
        <f t="shared" si="398"/>
        <v>0</v>
      </c>
    </row>
    <row r="3133" spans="1:24" ht="28.8" x14ac:dyDescent="0.3">
      <c r="A3133" s="2" t="s">
        <v>3101</v>
      </c>
      <c r="B3133" s="3" t="s">
        <v>6717</v>
      </c>
      <c r="C3133" s="3" t="s">
        <v>7406</v>
      </c>
      <c r="D3133" s="3" t="s">
        <v>7414</v>
      </c>
      <c r="E3133" s="3" t="s">
        <v>7424</v>
      </c>
      <c r="F3133" s="3" t="s">
        <v>7434</v>
      </c>
      <c r="G3133" s="3">
        <v>4091.9</v>
      </c>
      <c r="H3133" s="3">
        <v>13</v>
      </c>
      <c r="I3133" s="8" t="s">
        <v>7585</v>
      </c>
      <c r="J3133" s="3" t="s">
        <v>8164</v>
      </c>
      <c r="K3133" s="3" t="s">
        <v>8168</v>
      </c>
      <c r="L3133" s="3" t="s">
        <v>8170</v>
      </c>
      <c r="M3133" s="4">
        <v>53194.7</v>
      </c>
      <c r="N3133" s="32">
        <f>Table2[[#This Row],[Price]]*Table2[[#This Row],[Quantity Sold]]</f>
        <v>53194.700000000004</v>
      </c>
      <c r="O3133" s="1">
        <f t="shared" si="393"/>
        <v>2023</v>
      </c>
      <c r="P3133" s="1" t="str">
        <f t="shared" si="394"/>
        <v>ACCESSORIES</v>
      </c>
      <c r="Q3133" s="1" t="str">
        <f t="shared" si="400"/>
        <v>Accessories_Bags</v>
      </c>
      <c r="T3133" s="1" t="str">
        <f t="shared" si="395"/>
        <v>LOW PRICE</v>
      </c>
      <c r="U3133" t="str">
        <f t="shared" si="399"/>
        <v>Discounted</v>
      </c>
      <c r="V3133" t="str">
        <f t="shared" si="396"/>
        <v>Other</v>
      </c>
      <c r="W3133" s="1" t="b">
        <f t="shared" si="397"/>
        <v>1</v>
      </c>
      <c r="X3133" t="b">
        <f t="shared" si="398"/>
        <v>0</v>
      </c>
    </row>
    <row r="3134" spans="1:24" x14ac:dyDescent="0.3">
      <c r="A3134" s="2" t="s">
        <v>3102</v>
      </c>
      <c r="B3134" s="3" t="s">
        <v>4122</v>
      </c>
      <c r="C3134" s="3" t="s">
        <v>7405</v>
      </c>
      <c r="D3134" s="3" t="s">
        <v>7411</v>
      </c>
      <c r="E3134" s="3" t="s">
        <v>7424</v>
      </c>
      <c r="F3134" s="3" t="s">
        <v>7433</v>
      </c>
      <c r="G3134" s="3">
        <v>7417.71</v>
      </c>
      <c r="H3134" s="3">
        <v>8</v>
      </c>
      <c r="I3134" s="8" t="s">
        <v>7552</v>
      </c>
      <c r="J3134" s="3" t="s">
        <v>8163</v>
      </c>
      <c r="K3134" s="3" t="s">
        <v>8167</v>
      </c>
      <c r="L3134" s="3" t="s">
        <v>8170</v>
      </c>
      <c r="M3134" s="4">
        <v>59341.68</v>
      </c>
      <c r="N3134" s="32">
        <f>Table2[[#This Row],[Price]]*Table2[[#This Row],[Quantity Sold]]</f>
        <v>59341.68</v>
      </c>
      <c r="O3134" s="1">
        <f t="shared" si="393"/>
        <v>2023</v>
      </c>
      <c r="P3134" s="1" t="str">
        <f t="shared" si="394"/>
        <v>MEN</v>
      </c>
      <c r="Q3134" s="1" t="str">
        <f t="shared" si="400"/>
        <v>Men_Pants</v>
      </c>
      <c r="T3134" s="1" t="str">
        <f t="shared" si="395"/>
        <v>LOW PRICE</v>
      </c>
      <c r="U3134" t="str">
        <f t="shared" si="399"/>
        <v>Discounted</v>
      </c>
      <c r="V3134" t="str">
        <f t="shared" si="396"/>
        <v>Other</v>
      </c>
      <c r="W3134" s="1" t="b">
        <f t="shared" si="397"/>
        <v>0</v>
      </c>
      <c r="X3134" t="b">
        <f t="shared" si="398"/>
        <v>0</v>
      </c>
    </row>
    <row r="3135" spans="1:24" ht="28.8" x14ac:dyDescent="0.3">
      <c r="A3135" s="2" t="s">
        <v>3103</v>
      </c>
      <c r="B3135" s="3" t="s">
        <v>6718</v>
      </c>
      <c r="C3135" s="3" t="s">
        <v>7406</v>
      </c>
      <c r="D3135" s="3" t="s">
        <v>7414</v>
      </c>
      <c r="E3135" s="3" t="s">
        <v>7423</v>
      </c>
      <c r="F3135" s="3" t="s">
        <v>7431</v>
      </c>
      <c r="G3135" s="3">
        <v>1400.21</v>
      </c>
      <c r="H3135" s="3">
        <v>17</v>
      </c>
      <c r="I3135" s="8" t="s">
        <v>8154</v>
      </c>
      <c r="J3135" s="3" t="s">
        <v>8162</v>
      </c>
      <c r="K3135" s="3" t="s">
        <v>8168</v>
      </c>
      <c r="L3135" s="3" t="s">
        <v>8170</v>
      </c>
      <c r="M3135" s="4">
        <v>23803.57</v>
      </c>
      <c r="N3135" s="32">
        <f>Table2[[#This Row],[Price]]*Table2[[#This Row],[Quantity Sold]]</f>
        <v>23803.57</v>
      </c>
      <c r="O3135" s="1">
        <f t="shared" si="393"/>
        <v>2023</v>
      </c>
      <c r="P3135" s="1" t="str">
        <f t="shared" si="394"/>
        <v>ACCESSORIES</v>
      </c>
      <c r="Q3135" s="1" t="str">
        <f t="shared" si="400"/>
        <v>Accessories_Bags</v>
      </c>
      <c r="T3135" s="1" t="str">
        <f t="shared" si="395"/>
        <v>LOW PRICE</v>
      </c>
      <c r="U3135" t="str">
        <f t="shared" si="399"/>
        <v>Discounted</v>
      </c>
      <c r="V3135" t="str">
        <f t="shared" si="396"/>
        <v>Other</v>
      </c>
      <c r="W3135" s="1" t="b">
        <f t="shared" si="397"/>
        <v>1</v>
      </c>
      <c r="X3135" t="b">
        <f t="shared" si="398"/>
        <v>0</v>
      </c>
    </row>
    <row r="3136" spans="1:24" x14ac:dyDescent="0.3">
      <c r="A3136" s="2" t="s">
        <v>3104</v>
      </c>
      <c r="B3136" s="3" t="s">
        <v>6719</v>
      </c>
      <c r="C3136" s="3" t="s">
        <v>7407</v>
      </c>
      <c r="D3136" s="3" t="s">
        <v>7415</v>
      </c>
      <c r="E3136" s="3" t="s">
        <v>7425</v>
      </c>
      <c r="F3136" s="3" t="s">
        <v>7429</v>
      </c>
      <c r="G3136" s="3">
        <v>4684.5200000000004</v>
      </c>
      <c r="H3136" s="3">
        <v>12</v>
      </c>
      <c r="I3136" s="8" t="s">
        <v>7934</v>
      </c>
      <c r="J3136" s="3" t="s">
        <v>8165</v>
      </c>
      <c r="K3136" s="3" t="s">
        <v>8168</v>
      </c>
      <c r="L3136" s="3" t="s">
        <v>8170</v>
      </c>
      <c r="M3136" s="4">
        <v>56214.239999999998</v>
      </c>
      <c r="N3136" s="32">
        <f>Table2[[#This Row],[Price]]*Table2[[#This Row],[Quantity Sold]]</f>
        <v>56214.240000000005</v>
      </c>
      <c r="O3136" s="1">
        <f t="shared" si="393"/>
        <v>2023</v>
      </c>
      <c r="P3136" s="1" t="str">
        <f t="shared" si="394"/>
        <v>KIDS</v>
      </c>
      <c r="Q3136" s="1" t="str">
        <f t="shared" si="400"/>
        <v>Kids_T-Shirts</v>
      </c>
      <c r="T3136" s="1" t="str">
        <f t="shared" si="395"/>
        <v>LOW PRICE</v>
      </c>
      <c r="U3136" t="str">
        <f t="shared" si="399"/>
        <v>No Discount</v>
      </c>
      <c r="V3136" t="str">
        <f t="shared" si="396"/>
        <v>Other</v>
      </c>
      <c r="W3136" s="1" t="b">
        <f t="shared" si="397"/>
        <v>1</v>
      </c>
      <c r="X3136" t="b">
        <f t="shared" si="398"/>
        <v>0</v>
      </c>
    </row>
    <row r="3137" spans="1:24" ht="28.8" x14ac:dyDescent="0.3">
      <c r="A3137" s="2" t="s">
        <v>3105</v>
      </c>
      <c r="B3137" s="3" t="s">
        <v>6720</v>
      </c>
      <c r="C3137" s="3" t="s">
        <v>7406</v>
      </c>
      <c r="D3137" s="3" t="s">
        <v>7421</v>
      </c>
      <c r="E3137" s="3" t="s">
        <v>7425</v>
      </c>
      <c r="F3137" s="3" t="s">
        <v>7434</v>
      </c>
      <c r="G3137" s="3">
        <v>15829.76</v>
      </c>
      <c r="H3137" s="3">
        <v>19</v>
      </c>
      <c r="I3137" s="8" t="s">
        <v>7548</v>
      </c>
      <c r="J3137" s="3" t="s">
        <v>8165</v>
      </c>
      <c r="K3137" s="3" t="s">
        <v>8167</v>
      </c>
      <c r="L3137" s="3" t="s">
        <v>8169</v>
      </c>
      <c r="M3137" s="4">
        <v>240612.02</v>
      </c>
      <c r="N3137" s="32">
        <f>Table2[[#This Row],[Price]]*Table2[[#This Row],[Quantity Sold]]</f>
        <v>300765.44</v>
      </c>
      <c r="O3137" s="1">
        <f t="shared" si="393"/>
        <v>2024</v>
      </c>
      <c r="P3137" s="1" t="str">
        <f t="shared" si="394"/>
        <v>ACCESSORIES</v>
      </c>
      <c r="Q3137" s="1" t="str">
        <f t="shared" si="400"/>
        <v>Accessories_Scarves</v>
      </c>
      <c r="T3137" s="1" t="str">
        <f t="shared" si="395"/>
        <v>HIGH PRICE</v>
      </c>
      <c r="U3137" t="str">
        <f t="shared" si="399"/>
        <v>No Discount</v>
      </c>
      <c r="V3137" t="str">
        <f t="shared" si="396"/>
        <v>Other</v>
      </c>
      <c r="W3137" s="1" t="b">
        <f t="shared" si="397"/>
        <v>1</v>
      </c>
      <c r="X3137" t="b">
        <f t="shared" si="398"/>
        <v>1</v>
      </c>
    </row>
    <row r="3138" spans="1:24" x14ac:dyDescent="0.3">
      <c r="A3138" s="2" t="s">
        <v>3106</v>
      </c>
      <c r="B3138" s="3" t="s">
        <v>6719</v>
      </c>
      <c r="C3138" s="3" t="s">
        <v>7407</v>
      </c>
      <c r="D3138" s="3" t="s">
        <v>7415</v>
      </c>
      <c r="E3138" s="3" t="s">
        <v>7427</v>
      </c>
      <c r="F3138" s="3" t="s">
        <v>7432</v>
      </c>
      <c r="G3138" s="3">
        <v>11014.93</v>
      </c>
      <c r="H3138" s="3">
        <v>3</v>
      </c>
      <c r="I3138" s="8" t="s">
        <v>7699</v>
      </c>
      <c r="J3138" s="3" t="s">
        <v>8163</v>
      </c>
      <c r="K3138" s="3" t="s">
        <v>8167</v>
      </c>
      <c r="L3138" s="3" t="s">
        <v>8169</v>
      </c>
      <c r="M3138" s="4">
        <v>26435.5</v>
      </c>
      <c r="N3138" s="32">
        <f>Table2[[#This Row],[Price]]*Table2[[#This Row],[Quantity Sold]]</f>
        <v>33044.79</v>
      </c>
      <c r="O3138" s="1">
        <f t="shared" si="393"/>
        <v>2023</v>
      </c>
      <c r="P3138" s="1" t="str">
        <f t="shared" si="394"/>
        <v>KIDS</v>
      </c>
      <c r="Q3138" s="1" t="str">
        <f t="shared" si="400"/>
        <v>Kids_T-Shirts</v>
      </c>
      <c r="T3138" s="1" t="str">
        <f t="shared" si="395"/>
        <v>HIGH PRICE</v>
      </c>
      <c r="U3138" t="str">
        <f t="shared" si="399"/>
        <v>No Discount</v>
      </c>
      <c r="V3138" t="str">
        <f t="shared" si="396"/>
        <v>Other</v>
      </c>
      <c r="W3138" s="1" t="b">
        <f t="shared" si="397"/>
        <v>0</v>
      </c>
      <c r="X3138" t="b">
        <f t="shared" si="398"/>
        <v>1</v>
      </c>
    </row>
    <row r="3139" spans="1:24" ht="28.8" x14ac:dyDescent="0.3">
      <c r="A3139" s="2" t="s">
        <v>3107</v>
      </c>
      <c r="B3139" s="3" t="s">
        <v>6721</v>
      </c>
      <c r="C3139" s="3" t="s">
        <v>7406</v>
      </c>
      <c r="D3139" s="3" t="s">
        <v>7421</v>
      </c>
      <c r="E3139" s="3" t="s">
        <v>7426</v>
      </c>
      <c r="F3139" s="3" t="s">
        <v>7429</v>
      </c>
      <c r="G3139" s="3">
        <v>16575.099999999999</v>
      </c>
      <c r="H3139" s="3">
        <v>19</v>
      </c>
      <c r="I3139" s="8" t="s">
        <v>7555</v>
      </c>
      <c r="J3139" s="3" t="s">
        <v>8163</v>
      </c>
      <c r="K3139" s="3" t="s">
        <v>8167</v>
      </c>
      <c r="L3139" s="3" t="s">
        <v>8169</v>
      </c>
      <c r="M3139" s="4">
        <v>251941.52</v>
      </c>
      <c r="N3139" s="32">
        <f>Table2[[#This Row],[Price]]*Table2[[#This Row],[Quantity Sold]]</f>
        <v>314926.89999999997</v>
      </c>
      <c r="O3139" s="1">
        <f t="shared" ref="O3139:O3202" si="401">YEAR(I3139)</f>
        <v>2024</v>
      </c>
      <c r="P3139" s="1" t="str">
        <f t="shared" ref="P3139:P3202" si="402">UPPER(C3139)</f>
        <v>ACCESSORIES</v>
      </c>
      <c r="Q3139" s="1" t="str">
        <f t="shared" si="400"/>
        <v>Accessories_Scarves</v>
      </c>
      <c r="T3139" s="1" t="str">
        <f t="shared" ref="T3139:T3202" si="403">IF(G3139&gt;10000,"HIGH PRICE", "LOW PRICE")</f>
        <v>HIGH PRICE</v>
      </c>
      <c r="U3139" t="str">
        <f t="shared" si="399"/>
        <v>No Discount</v>
      </c>
      <c r="V3139" t="str">
        <f t="shared" ref="V3139:V3202" si="404">IF(AND(C3139 = "Men", L3139 = "Yes"), "Men's Discounted Item", "Other")</f>
        <v>Other</v>
      </c>
      <c r="W3139" s="1" t="b">
        <f t="shared" ref="W3139:W3202" si="405">H3139&gt;=10</f>
        <v>1</v>
      </c>
      <c r="X3139" t="b">
        <f t="shared" ref="X3139:X3202" si="406">L3139 = "Yes"</f>
        <v>1</v>
      </c>
    </row>
    <row r="3140" spans="1:24" x14ac:dyDescent="0.3">
      <c r="A3140" s="2" t="s">
        <v>3108</v>
      </c>
      <c r="B3140" s="3" t="s">
        <v>6722</v>
      </c>
      <c r="C3140" s="3" t="s">
        <v>7407</v>
      </c>
      <c r="D3140" s="3" t="s">
        <v>7417</v>
      </c>
      <c r="E3140" s="3" t="s">
        <v>7425</v>
      </c>
      <c r="F3140" s="3" t="s">
        <v>7433</v>
      </c>
      <c r="G3140" s="3">
        <v>4318.49</v>
      </c>
      <c r="H3140" s="3">
        <v>7</v>
      </c>
      <c r="I3140" s="8" t="s">
        <v>7666</v>
      </c>
      <c r="J3140" s="3" t="s">
        <v>8166</v>
      </c>
      <c r="K3140" s="3" t="s">
        <v>8167</v>
      </c>
      <c r="L3140" s="3" t="s">
        <v>8169</v>
      </c>
      <c r="M3140" s="4">
        <v>24183.71</v>
      </c>
      <c r="N3140" s="32">
        <f>Table2[[#This Row],[Price]]*Table2[[#This Row],[Quantity Sold]]</f>
        <v>30229.43</v>
      </c>
      <c r="O3140" s="1">
        <f t="shared" si="401"/>
        <v>2023</v>
      </c>
      <c r="P3140" s="1" t="str">
        <f t="shared" si="402"/>
        <v>KIDS</v>
      </c>
      <c r="Q3140" s="1" t="str">
        <f t="shared" si="400"/>
        <v>Kids_Shoes</v>
      </c>
      <c r="T3140" s="1" t="str">
        <f t="shared" si="403"/>
        <v>LOW PRICE</v>
      </c>
      <c r="U3140" t="str">
        <f t="shared" si="399"/>
        <v>No Discount</v>
      </c>
      <c r="V3140" t="str">
        <f t="shared" si="404"/>
        <v>Other</v>
      </c>
      <c r="W3140" s="1" t="b">
        <f t="shared" si="405"/>
        <v>0</v>
      </c>
      <c r="X3140" t="b">
        <f t="shared" si="406"/>
        <v>1</v>
      </c>
    </row>
    <row r="3141" spans="1:24" x14ac:dyDescent="0.3">
      <c r="A3141" s="2" t="s">
        <v>3109</v>
      </c>
      <c r="B3141" s="3" t="s">
        <v>6723</v>
      </c>
      <c r="C3141" s="3" t="s">
        <v>7405</v>
      </c>
      <c r="D3141" s="3" t="s">
        <v>7417</v>
      </c>
      <c r="E3141" s="3" t="s">
        <v>7426</v>
      </c>
      <c r="F3141" s="3" t="s">
        <v>7431</v>
      </c>
      <c r="G3141" s="3">
        <v>11605.06</v>
      </c>
      <c r="H3141" s="3">
        <v>6</v>
      </c>
      <c r="I3141" s="8" t="s">
        <v>7451</v>
      </c>
      <c r="J3141" s="3" t="s">
        <v>8162</v>
      </c>
      <c r="K3141" s="3" t="s">
        <v>8168</v>
      </c>
      <c r="L3141" s="3" t="s">
        <v>8170</v>
      </c>
      <c r="M3141" s="4">
        <v>69630.36</v>
      </c>
      <c r="N3141" s="32">
        <f>Table2[[#This Row],[Price]]*Table2[[#This Row],[Quantity Sold]]</f>
        <v>69630.36</v>
      </c>
      <c r="O3141" s="1">
        <f t="shared" si="401"/>
        <v>2023</v>
      </c>
      <c r="P3141" s="1" t="str">
        <f t="shared" si="402"/>
        <v>MEN</v>
      </c>
      <c r="Q3141" s="1" t="str">
        <f t="shared" si="400"/>
        <v>Men_Shoes</v>
      </c>
      <c r="T3141" s="1" t="str">
        <f t="shared" si="403"/>
        <v>HIGH PRICE</v>
      </c>
      <c r="U3141" t="str">
        <f t="shared" si="399"/>
        <v>No Discount</v>
      </c>
      <c r="V3141" t="str">
        <f t="shared" si="404"/>
        <v>Other</v>
      </c>
      <c r="W3141" s="1" t="b">
        <f t="shared" si="405"/>
        <v>0</v>
      </c>
      <c r="X3141" t="b">
        <f t="shared" si="406"/>
        <v>0</v>
      </c>
    </row>
    <row r="3142" spans="1:24" x14ac:dyDescent="0.3">
      <c r="A3142" s="2" t="s">
        <v>3110</v>
      </c>
      <c r="B3142" s="3" t="s">
        <v>6724</v>
      </c>
      <c r="C3142" s="3" t="s">
        <v>7405</v>
      </c>
      <c r="D3142" s="3" t="s">
        <v>7409</v>
      </c>
      <c r="E3142" s="3" t="s">
        <v>7424</v>
      </c>
      <c r="F3142" s="3" t="s">
        <v>7429</v>
      </c>
      <c r="G3142" s="3">
        <v>1933.9</v>
      </c>
      <c r="H3142" s="3">
        <v>4</v>
      </c>
      <c r="I3142" s="8" t="s">
        <v>7675</v>
      </c>
      <c r="J3142" s="3" t="s">
        <v>8166</v>
      </c>
      <c r="K3142" s="3" t="s">
        <v>8168</v>
      </c>
      <c r="L3142" s="3" t="s">
        <v>8170</v>
      </c>
      <c r="M3142" s="4">
        <v>7735.6</v>
      </c>
      <c r="N3142" s="32">
        <f>Table2[[#This Row],[Price]]*Table2[[#This Row],[Quantity Sold]]</f>
        <v>7735.6</v>
      </c>
      <c r="O3142" s="1">
        <f t="shared" si="401"/>
        <v>2023</v>
      </c>
      <c r="P3142" s="1" t="str">
        <f t="shared" si="402"/>
        <v>MEN</v>
      </c>
      <c r="Q3142" s="1" t="str">
        <f t="shared" si="400"/>
        <v>Men_Jackets</v>
      </c>
      <c r="T3142" s="1" t="str">
        <f t="shared" si="403"/>
        <v>LOW PRICE</v>
      </c>
      <c r="U3142" t="str">
        <f t="shared" ref="U3142:U3205" si="407">IF(L3126 = "Yes", "Discounted", "No Discount")</f>
        <v>No Discount</v>
      </c>
      <c r="V3142" t="str">
        <f t="shared" si="404"/>
        <v>Other</v>
      </c>
      <c r="W3142" s="1" t="b">
        <f t="shared" si="405"/>
        <v>0</v>
      </c>
      <c r="X3142" t="b">
        <f t="shared" si="406"/>
        <v>0</v>
      </c>
    </row>
    <row r="3143" spans="1:24" x14ac:dyDescent="0.3">
      <c r="A3143" s="2" t="s">
        <v>3111</v>
      </c>
      <c r="B3143" s="3" t="s">
        <v>6725</v>
      </c>
      <c r="C3143" s="3" t="s">
        <v>7405</v>
      </c>
      <c r="D3143" s="3" t="s">
        <v>7410</v>
      </c>
      <c r="E3143" s="3" t="s">
        <v>7427</v>
      </c>
      <c r="F3143" s="3" t="s">
        <v>7432</v>
      </c>
      <c r="G3143" s="3">
        <v>15687.83</v>
      </c>
      <c r="H3143" s="3">
        <v>10</v>
      </c>
      <c r="I3143" s="8" t="s">
        <v>7963</v>
      </c>
      <c r="J3143" s="3" t="s">
        <v>8166</v>
      </c>
      <c r="K3143" s="3" t="s">
        <v>8168</v>
      </c>
      <c r="L3143" s="3" t="s">
        <v>8170</v>
      </c>
      <c r="M3143" s="4">
        <v>156878.29999999999</v>
      </c>
      <c r="N3143" s="32">
        <f>Table2[[#This Row],[Price]]*Table2[[#This Row],[Quantity Sold]]</f>
        <v>156878.29999999999</v>
      </c>
      <c r="O3143" s="1">
        <f t="shared" si="401"/>
        <v>2023</v>
      </c>
      <c r="P3143" s="1" t="str">
        <f t="shared" si="402"/>
        <v>MEN</v>
      </c>
      <c r="Q3143" s="1" t="str">
        <f t="shared" si="400"/>
        <v>Men_Shirts</v>
      </c>
      <c r="T3143" s="1" t="str">
        <f t="shared" si="403"/>
        <v>HIGH PRICE</v>
      </c>
      <c r="U3143" t="str">
        <f t="shared" si="407"/>
        <v>No Discount</v>
      </c>
      <c r="V3143" t="str">
        <f t="shared" si="404"/>
        <v>Other</v>
      </c>
      <c r="W3143" s="1" t="b">
        <f t="shared" si="405"/>
        <v>1</v>
      </c>
      <c r="X3143" t="b">
        <f t="shared" si="406"/>
        <v>0</v>
      </c>
    </row>
    <row r="3144" spans="1:24" ht="28.8" x14ac:dyDescent="0.3">
      <c r="A3144" s="2" t="s">
        <v>3112</v>
      </c>
      <c r="B3144" s="3" t="s">
        <v>6726</v>
      </c>
      <c r="C3144" s="3" t="s">
        <v>7406</v>
      </c>
      <c r="D3144" s="3" t="s">
        <v>7412</v>
      </c>
      <c r="E3144" s="3" t="s">
        <v>7424</v>
      </c>
      <c r="F3144" s="3" t="s">
        <v>7429</v>
      </c>
      <c r="G3144" s="3">
        <v>4790.76</v>
      </c>
      <c r="H3144" s="3">
        <v>8</v>
      </c>
      <c r="I3144" s="8" t="s">
        <v>7819</v>
      </c>
      <c r="J3144" s="3" t="s">
        <v>8164</v>
      </c>
      <c r="K3144" s="3" t="s">
        <v>8168</v>
      </c>
      <c r="L3144" s="3" t="s">
        <v>8169</v>
      </c>
      <c r="M3144" s="4">
        <v>30661.03</v>
      </c>
      <c r="N3144" s="32">
        <f>Table2[[#This Row],[Price]]*Table2[[#This Row],[Quantity Sold]]</f>
        <v>38326.080000000002</v>
      </c>
      <c r="O3144" s="1">
        <f t="shared" si="401"/>
        <v>2023</v>
      </c>
      <c r="P3144" s="1" t="str">
        <f t="shared" si="402"/>
        <v>ACCESSORIES</v>
      </c>
      <c r="Q3144" s="1" t="str">
        <f t="shared" si="400"/>
        <v>Accessories_Hats</v>
      </c>
      <c r="T3144" s="1" t="str">
        <f t="shared" si="403"/>
        <v>LOW PRICE</v>
      </c>
      <c r="U3144" t="str">
        <f t="shared" si="407"/>
        <v>No Discount</v>
      </c>
      <c r="V3144" t="str">
        <f t="shared" si="404"/>
        <v>Other</v>
      </c>
      <c r="W3144" s="1" t="b">
        <f t="shared" si="405"/>
        <v>0</v>
      </c>
      <c r="X3144" t="b">
        <f t="shared" si="406"/>
        <v>1</v>
      </c>
    </row>
    <row r="3145" spans="1:24" x14ac:dyDescent="0.3">
      <c r="A3145" s="2" t="s">
        <v>3113</v>
      </c>
      <c r="B3145" s="3" t="s">
        <v>6727</v>
      </c>
      <c r="C3145" s="3" t="s">
        <v>7405</v>
      </c>
      <c r="D3145" s="3" t="s">
        <v>7410</v>
      </c>
      <c r="E3145" s="3" t="s">
        <v>7426</v>
      </c>
      <c r="F3145" s="3" t="s">
        <v>7428</v>
      </c>
      <c r="G3145" s="3">
        <v>4749.26</v>
      </c>
      <c r="H3145" s="3">
        <v>15</v>
      </c>
      <c r="I3145" s="8" t="s">
        <v>8032</v>
      </c>
      <c r="J3145" s="3" t="s">
        <v>8164</v>
      </c>
      <c r="K3145" s="3" t="s">
        <v>8168</v>
      </c>
      <c r="L3145" s="3" t="s">
        <v>8170</v>
      </c>
      <c r="M3145" s="4">
        <v>71238.899999999994</v>
      </c>
      <c r="N3145" s="32">
        <f>Table2[[#This Row],[Price]]*Table2[[#This Row],[Quantity Sold]]</f>
        <v>71238.900000000009</v>
      </c>
      <c r="O3145" s="1">
        <f t="shared" si="401"/>
        <v>2023</v>
      </c>
      <c r="P3145" s="1" t="str">
        <f t="shared" si="402"/>
        <v>MEN</v>
      </c>
      <c r="Q3145" s="1" t="str">
        <f t="shared" si="400"/>
        <v>Men_Shirts</v>
      </c>
      <c r="T3145" s="1" t="str">
        <f t="shared" si="403"/>
        <v>LOW PRICE</v>
      </c>
      <c r="U3145" t="str">
        <f t="shared" si="407"/>
        <v>No Discount</v>
      </c>
      <c r="V3145" t="str">
        <f t="shared" si="404"/>
        <v>Other</v>
      </c>
      <c r="W3145" s="1" t="b">
        <f t="shared" si="405"/>
        <v>1</v>
      </c>
      <c r="X3145" t="b">
        <f t="shared" si="406"/>
        <v>0</v>
      </c>
    </row>
    <row r="3146" spans="1:24" x14ac:dyDescent="0.3">
      <c r="A3146" s="2" t="s">
        <v>3114</v>
      </c>
      <c r="B3146" s="3" t="s">
        <v>6584</v>
      </c>
      <c r="C3146" s="3" t="s">
        <v>7405</v>
      </c>
      <c r="D3146" s="3" t="s">
        <v>7410</v>
      </c>
      <c r="E3146" s="3" t="s">
        <v>7426</v>
      </c>
      <c r="F3146" s="3" t="s">
        <v>7428</v>
      </c>
      <c r="G3146" s="3">
        <v>9780.7199999999993</v>
      </c>
      <c r="H3146" s="3">
        <v>18</v>
      </c>
      <c r="I3146" s="8" t="s">
        <v>8142</v>
      </c>
      <c r="J3146" s="3" t="s">
        <v>8163</v>
      </c>
      <c r="K3146" s="3" t="s">
        <v>8167</v>
      </c>
      <c r="L3146" s="3" t="s">
        <v>8170</v>
      </c>
      <c r="M3146" s="4">
        <v>176052.96</v>
      </c>
      <c r="N3146" s="32">
        <f>Table2[[#This Row],[Price]]*Table2[[#This Row],[Quantity Sold]]</f>
        <v>176052.96</v>
      </c>
      <c r="O3146" s="1">
        <f t="shared" si="401"/>
        <v>2023</v>
      </c>
      <c r="P3146" s="1" t="str">
        <f t="shared" si="402"/>
        <v>MEN</v>
      </c>
      <c r="Q3146" s="1" t="str">
        <f t="shared" si="400"/>
        <v>Men_Shirts</v>
      </c>
      <c r="T3146" s="1" t="str">
        <f t="shared" si="403"/>
        <v>LOW PRICE</v>
      </c>
      <c r="U3146" t="str">
        <f t="shared" si="407"/>
        <v>No Discount</v>
      </c>
      <c r="V3146" t="str">
        <f t="shared" si="404"/>
        <v>Other</v>
      </c>
      <c r="W3146" s="1" t="b">
        <f t="shared" si="405"/>
        <v>1</v>
      </c>
      <c r="X3146" t="b">
        <f t="shared" si="406"/>
        <v>0</v>
      </c>
    </row>
    <row r="3147" spans="1:24" x14ac:dyDescent="0.3">
      <c r="A3147" s="2" t="s">
        <v>3115</v>
      </c>
      <c r="B3147" s="3" t="s">
        <v>6728</v>
      </c>
      <c r="C3147" s="3" t="s">
        <v>7405</v>
      </c>
      <c r="D3147" s="3" t="s">
        <v>7409</v>
      </c>
      <c r="E3147" s="3" t="s">
        <v>7423</v>
      </c>
      <c r="F3147" s="3" t="s">
        <v>7431</v>
      </c>
      <c r="G3147" s="3">
        <v>2303.25</v>
      </c>
      <c r="H3147" s="3">
        <v>12</v>
      </c>
      <c r="I3147" s="8" t="s">
        <v>7444</v>
      </c>
      <c r="J3147" s="3" t="s">
        <v>8165</v>
      </c>
      <c r="K3147" s="3" t="s">
        <v>8168</v>
      </c>
      <c r="L3147" s="3" t="s">
        <v>8170</v>
      </c>
      <c r="M3147" s="4">
        <v>27639</v>
      </c>
      <c r="N3147" s="32">
        <f>Table2[[#This Row],[Price]]*Table2[[#This Row],[Quantity Sold]]</f>
        <v>27639</v>
      </c>
      <c r="O3147" s="1">
        <f t="shared" si="401"/>
        <v>2023</v>
      </c>
      <c r="P3147" s="1" t="str">
        <f t="shared" si="402"/>
        <v>MEN</v>
      </c>
      <c r="Q3147" s="1" t="str">
        <f t="shared" si="400"/>
        <v>Men_Jackets</v>
      </c>
      <c r="T3147" s="1" t="str">
        <f t="shared" si="403"/>
        <v>LOW PRICE</v>
      </c>
      <c r="U3147" t="str">
        <f t="shared" si="407"/>
        <v>No Discount</v>
      </c>
      <c r="V3147" t="str">
        <f t="shared" si="404"/>
        <v>Other</v>
      </c>
      <c r="W3147" s="1" t="b">
        <f t="shared" si="405"/>
        <v>1</v>
      </c>
      <c r="X3147" t="b">
        <f t="shared" si="406"/>
        <v>0</v>
      </c>
    </row>
    <row r="3148" spans="1:24" ht="28.8" x14ac:dyDescent="0.3">
      <c r="A3148" s="2" t="s">
        <v>3116</v>
      </c>
      <c r="B3148" s="3" t="s">
        <v>4116</v>
      </c>
      <c r="C3148" s="3" t="s">
        <v>7406</v>
      </c>
      <c r="D3148" s="3" t="s">
        <v>7414</v>
      </c>
      <c r="E3148" s="3" t="s">
        <v>7424</v>
      </c>
      <c r="F3148" s="3" t="s">
        <v>7428</v>
      </c>
      <c r="G3148" s="3">
        <v>14515.04</v>
      </c>
      <c r="H3148" s="3">
        <v>10</v>
      </c>
      <c r="I3148" s="8" t="s">
        <v>7580</v>
      </c>
      <c r="J3148" s="3" t="s">
        <v>8164</v>
      </c>
      <c r="K3148" s="3" t="s">
        <v>8168</v>
      </c>
      <c r="L3148" s="3" t="s">
        <v>8169</v>
      </c>
      <c r="M3148" s="4">
        <v>116120.32000000001</v>
      </c>
      <c r="N3148" s="32">
        <f>Table2[[#This Row],[Price]]*Table2[[#This Row],[Quantity Sold]]</f>
        <v>145150.40000000002</v>
      </c>
      <c r="O3148" s="1">
        <f t="shared" si="401"/>
        <v>2023</v>
      </c>
      <c r="P3148" s="1" t="str">
        <f t="shared" si="402"/>
        <v>ACCESSORIES</v>
      </c>
      <c r="Q3148" s="1" t="str">
        <f t="shared" si="400"/>
        <v>Accessories_Bags</v>
      </c>
      <c r="T3148" s="1" t="str">
        <f t="shared" si="403"/>
        <v>HIGH PRICE</v>
      </c>
      <c r="U3148" t="str">
        <f t="shared" si="407"/>
        <v>No Discount</v>
      </c>
      <c r="V3148" t="str">
        <f t="shared" si="404"/>
        <v>Other</v>
      </c>
      <c r="W3148" s="1" t="b">
        <f t="shared" si="405"/>
        <v>1</v>
      </c>
      <c r="X3148" t="b">
        <f t="shared" si="406"/>
        <v>1</v>
      </c>
    </row>
    <row r="3149" spans="1:24" ht="28.8" x14ac:dyDescent="0.3">
      <c r="A3149" s="2" t="s">
        <v>3117</v>
      </c>
      <c r="B3149" s="3" t="s">
        <v>6729</v>
      </c>
      <c r="C3149" s="3" t="s">
        <v>7408</v>
      </c>
      <c r="D3149" s="3" t="s">
        <v>7422</v>
      </c>
      <c r="E3149" s="3" t="s">
        <v>7426</v>
      </c>
      <c r="F3149" s="3" t="s">
        <v>7431</v>
      </c>
      <c r="G3149" s="3">
        <v>8187.12</v>
      </c>
      <c r="H3149" s="3">
        <v>7</v>
      </c>
      <c r="I3149" s="8" t="s">
        <v>7464</v>
      </c>
      <c r="J3149" s="3" t="s">
        <v>8163</v>
      </c>
      <c r="K3149" s="3" t="s">
        <v>8168</v>
      </c>
      <c r="L3149" s="3" t="s">
        <v>8170</v>
      </c>
      <c r="M3149" s="4">
        <v>57309.84</v>
      </c>
      <c r="N3149" s="32">
        <f>Table2[[#This Row],[Price]]*Table2[[#This Row],[Quantity Sold]]</f>
        <v>57309.84</v>
      </c>
      <c r="O3149" s="1">
        <f t="shared" si="401"/>
        <v>2023</v>
      </c>
      <c r="P3149" s="1" t="str">
        <f t="shared" si="402"/>
        <v>WOMEN</v>
      </c>
      <c r="Q3149" s="1" t="str">
        <f t="shared" si="400"/>
        <v>Women_Skirts</v>
      </c>
      <c r="T3149" s="1" t="str">
        <f t="shared" si="403"/>
        <v>LOW PRICE</v>
      </c>
      <c r="U3149" t="str">
        <f t="shared" si="407"/>
        <v>No Discount</v>
      </c>
      <c r="V3149" t="str">
        <f t="shared" si="404"/>
        <v>Other</v>
      </c>
      <c r="W3149" s="1" t="b">
        <f t="shared" si="405"/>
        <v>0</v>
      </c>
      <c r="X3149" t="b">
        <f t="shared" si="406"/>
        <v>0</v>
      </c>
    </row>
    <row r="3150" spans="1:24" ht="28.8" x14ac:dyDescent="0.3">
      <c r="A3150" s="2" t="s">
        <v>3118</v>
      </c>
      <c r="B3150" s="3" t="s">
        <v>6730</v>
      </c>
      <c r="C3150" s="3" t="s">
        <v>7408</v>
      </c>
      <c r="D3150" s="3" t="s">
        <v>7422</v>
      </c>
      <c r="E3150" s="3" t="s">
        <v>7425</v>
      </c>
      <c r="F3150" s="3" t="s">
        <v>7433</v>
      </c>
      <c r="G3150" s="3">
        <v>9539.19</v>
      </c>
      <c r="H3150" s="3">
        <v>11</v>
      </c>
      <c r="I3150" s="8" t="s">
        <v>7788</v>
      </c>
      <c r="J3150" s="3" t="s">
        <v>8166</v>
      </c>
      <c r="K3150" s="3" t="s">
        <v>8167</v>
      </c>
      <c r="L3150" s="3" t="s">
        <v>8169</v>
      </c>
      <c r="M3150" s="4">
        <v>83944.54</v>
      </c>
      <c r="N3150" s="32">
        <f>Table2[[#This Row],[Price]]*Table2[[#This Row],[Quantity Sold]]</f>
        <v>104931.09000000001</v>
      </c>
      <c r="O3150" s="1">
        <f t="shared" si="401"/>
        <v>2024</v>
      </c>
      <c r="P3150" s="1" t="str">
        <f t="shared" si="402"/>
        <v>WOMEN</v>
      </c>
      <c r="Q3150" s="1" t="str">
        <f t="shared" si="400"/>
        <v>Women_Skirts</v>
      </c>
      <c r="T3150" s="1" t="str">
        <f t="shared" si="403"/>
        <v>LOW PRICE</v>
      </c>
      <c r="U3150" t="str">
        <f t="shared" si="407"/>
        <v>No Discount</v>
      </c>
      <c r="V3150" t="str">
        <f t="shared" si="404"/>
        <v>Other</v>
      </c>
      <c r="W3150" s="1" t="b">
        <f t="shared" si="405"/>
        <v>1</v>
      </c>
      <c r="X3150" t="b">
        <f t="shared" si="406"/>
        <v>1</v>
      </c>
    </row>
    <row r="3151" spans="1:24" ht="28.8" x14ac:dyDescent="0.3">
      <c r="A3151" s="2" t="s">
        <v>3119</v>
      </c>
      <c r="B3151" s="3" t="s">
        <v>6731</v>
      </c>
      <c r="C3151" s="3" t="s">
        <v>7406</v>
      </c>
      <c r="D3151" s="3" t="s">
        <v>7412</v>
      </c>
      <c r="E3151" s="3" t="s">
        <v>7427</v>
      </c>
      <c r="F3151" s="3" t="s">
        <v>7429</v>
      </c>
      <c r="G3151" s="3">
        <v>4032.14</v>
      </c>
      <c r="H3151" s="3">
        <v>19</v>
      </c>
      <c r="I3151" s="8" t="s">
        <v>7692</v>
      </c>
      <c r="J3151" s="3" t="s">
        <v>8166</v>
      </c>
      <c r="K3151" s="3" t="s">
        <v>8168</v>
      </c>
      <c r="L3151" s="3" t="s">
        <v>8169</v>
      </c>
      <c r="M3151" s="4">
        <v>61288.86</v>
      </c>
      <c r="N3151" s="32">
        <f>Table2[[#This Row],[Price]]*Table2[[#This Row],[Quantity Sold]]</f>
        <v>76610.66</v>
      </c>
      <c r="O3151" s="1">
        <f t="shared" si="401"/>
        <v>2023</v>
      </c>
      <c r="P3151" s="1" t="str">
        <f t="shared" si="402"/>
        <v>ACCESSORIES</v>
      </c>
      <c r="Q3151" s="1" t="str">
        <f t="shared" si="400"/>
        <v>Accessories_Hats</v>
      </c>
      <c r="T3151" s="1" t="str">
        <f t="shared" si="403"/>
        <v>LOW PRICE</v>
      </c>
      <c r="U3151" t="str">
        <f t="shared" si="407"/>
        <v>No Discount</v>
      </c>
      <c r="V3151" t="str">
        <f t="shared" si="404"/>
        <v>Other</v>
      </c>
      <c r="W3151" s="1" t="b">
        <f t="shared" si="405"/>
        <v>1</v>
      </c>
      <c r="X3151" t="b">
        <f t="shared" si="406"/>
        <v>1</v>
      </c>
    </row>
    <row r="3152" spans="1:24" ht="28.8" x14ac:dyDescent="0.3">
      <c r="A3152" s="2" t="s">
        <v>3120</v>
      </c>
      <c r="B3152" s="3" t="s">
        <v>6732</v>
      </c>
      <c r="C3152" s="3" t="s">
        <v>7408</v>
      </c>
      <c r="D3152" s="3" t="s">
        <v>7419</v>
      </c>
      <c r="E3152" s="3" t="s">
        <v>7423</v>
      </c>
      <c r="F3152" s="3" t="s">
        <v>7430</v>
      </c>
      <c r="G3152" s="3">
        <v>14149.84</v>
      </c>
      <c r="H3152" s="3">
        <v>15</v>
      </c>
      <c r="I3152" s="8" t="s">
        <v>7805</v>
      </c>
      <c r="J3152" s="3" t="s">
        <v>8165</v>
      </c>
      <c r="K3152" s="3" t="s">
        <v>8168</v>
      </c>
      <c r="L3152" s="3" t="s">
        <v>8169</v>
      </c>
      <c r="M3152" s="4">
        <v>169798.08</v>
      </c>
      <c r="N3152" s="32">
        <f>Table2[[#This Row],[Price]]*Table2[[#This Row],[Quantity Sold]]</f>
        <v>212247.6</v>
      </c>
      <c r="O3152" s="1">
        <f t="shared" si="401"/>
        <v>2024</v>
      </c>
      <c r="P3152" s="1" t="str">
        <f t="shared" si="402"/>
        <v>WOMEN</v>
      </c>
      <c r="Q3152" s="1" t="str">
        <f t="shared" si="400"/>
        <v>Women_Dresses</v>
      </c>
      <c r="T3152" s="1" t="str">
        <f t="shared" si="403"/>
        <v>HIGH PRICE</v>
      </c>
      <c r="U3152" t="str">
        <f t="shared" si="407"/>
        <v>No Discount</v>
      </c>
      <c r="V3152" t="str">
        <f t="shared" si="404"/>
        <v>Other</v>
      </c>
      <c r="W3152" s="1" t="b">
        <f t="shared" si="405"/>
        <v>1</v>
      </c>
      <c r="X3152" t="b">
        <f t="shared" si="406"/>
        <v>1</v>
      </c>
    </row>
    <row r="3153" spans="1:24" ht="28.8" x14ac:dyDescent="0.3">
      <c r="A3153" s="2" t="s">
        <v>3121</v>
      </c>
      <c r="B3153" s="3" t="s">
        <v>5517</v>
      </c>
      <c r="C3153" s="3" t="s">
        <v>7406</v>
      </c>
      <c r="D3153" s="3" t="s">
        <v>7421</v>
      </c>
      <c r="E3153" s="3" t="s">
        <v>7426</v>
      </c>
      <c r="F3153" s="3" t="s">
        <v>7431</v>
      </c>
      <c r="G3153" s="3">
        <v>15093.55</v>
      </c>
      <c r="H3153" s="3">
        <v>18</v>
      </c>
      <c r="I3153" s="8" t="s">
        <v>7968</v>
      </c>
      <c r="J3153" s="3" t="s">
        <v>8165</v>
      </c>
      <c r="K3153" s="3" t="s">
        <v>8167</v>
      </c>
      <c r="L3153" s="3" t="s">
        <v>8169</v>
      </c>
      <c r="M3153" s="4">
        <v>217347.12</v>
      </c>
      <c r="N3153" s="32">
        <f>Table2[[#This Row],[Price]]*Table2[[#This Row],[Quantity Sold]]</f>
        <v>271683.89999999997</v>
      </c>
      <c r="O3153" s="1">
        <f t="shared" si="401"/>
        <v>2023</v>
      </c>
      <c r="P3153" s="1" t="str">
        <f t="shared" si="402"/>
        <v>ACCESSORIES</v>
      </c>
      <c r="Q3153" s="1" t="str">
        <f t="shared" si="400"/>
        <v>Accessories_Scarves</v>
      </c>
      <c r="T3153" s="1" t="str">
        <f t="shared" si="403"/>
        <v>HIGH PRICE</v>
      </c>
      <c r="U3153" t="str">
        <f t="shared" si="407"/>
        <v>Discounted</v>
      </c>
      <c r="V3153" t="str">
        <f t="shared" si="404"/>
        <v>Other</v>
      </c>
      <c r="W3153" s="1" t="b">
        <f t="shared" si="405"/>
        <v>1</v>
      </c>
      <c r="X3153" t="b">
        <f t="shared" si="406"/>
        <v>1</v>
      </c>
    </row>
    <row r="3154" spans="1:24" x14ac:dyDescent="0.3">
      <c r="A3154" s="2" t="s">
        <v>3122</v>
      </c>
      <c r="B3154" s="3" t="s">
        <v>6733</v>
      </c>
      <c r="C3154" s="3" t="s">
        <v>7407</v>
      </c>
      <c r="D3154" s="3" t="s">
        <v>7415</v>
      </c>
      <c r="E3154" s="3" t="s">
        <v>7427</v>
      </c>
      <c r="F3154" s="3" t="s">
        <v>7429</v>
      </c>
      <c r="G3154" s="3">
        <v>9255.33</v>
      </c>
      <c r="H3154" s="3">
        <v>13</v>
      </c>
      <c r="I3154" s="8" t="s">
        <v>7963</v>
      </c>
      <c r="J3154" s="3" t="s">
        <v>8163</v>
      </c>
      <c r="K3154" s="3" t="s">
        <v>8167</v>
      </c>
      <c r="L3154" s="3" t="s">
        <v>8170</v>
      </c>
      <c r="M3154" s="4">
        <v>120319.29</v>
      </c>
      <c r="N3154" s="32">
        <f>Table2[[#This Row],[Price]]*Table2[[#This Row],[Quantity Sold]]</f>
        <v>120319.29</v>
      </c>
      <c r="O3154" s="1">
        <f t="shared" si="401"/>
        <v>2023</v>
      </c>
      <c r="P3154" s="1" t="str">
        <f t="shared" si="402"/>
        <v>KIDS</v>
      </c>
      <c r="Q3154" s="1" t="str">
        <f t="shared" ref="Q3154:Q3217" si="408">CONCATENATE(C3154, "_",D3154)</f>
        <v>Kids_T-Shirts</v>
      </c>
      <c r="T3154" s="1" t="str">
        <f t="shared" si="403"/>
        <v>LOW PRICE</v>
      </c>
      <c r="U3154" t="str">
        <f t="shared" si="407"/>
        <v>Discounted</v>
      </c>
      <c r="V3154" t="str">
        <f t="shared" si="404"/>
        <v>Other</v>
      </c>
      <c r="W3154" s="1" t="b">
        <f t="shared" si="405"/>
        <v>1</v>
      </c>
      <c r="X3154" t="b">
        <f t="shared" si="406"/>
        <v>0</v>
      </c>
    </row>
    <row r="3155" spans="1:24" ht="28.8" x14ac:dyDescent="0.3">
      <c r="A3155" s="2" t="s">
        <v>3123</v>
      </c>
      <c r="B3155" s="3" t="s">
        <v>6658</v>
      </c>
      <c r="C3155" s="3" t="s">
        <v>7408</v>
      </c>
      <c r="D3155" s="3" t="s">
        <v>7420</v>
      </c>
      <c r="E3155" s="3" t="s">
        <v>7423</v>
      </c>
      <c r="F3155" s="3" t="s">
        <v>7430</v>
      </c>
      <c r="G3155" s="3">
        <v>2241.83</v>
      </c>
      <c r="H3155" s="3">
        <v>15</v>
      </c>
      <c r="I3155" s="8" t="s">
        <v>7494</v>
      </c>
      <c r="J3155" s="3" t="s">
        <v>8162</v>
      </c>
      <c r="K3155" s="3" t="s">
        <v>8167</v>
      </c>
      <c r="L3155" s="3" t="s">
        <v>8170</v>
      </c>
      <c r="M3155" s="4">
        <v>33627.449999999997</v>
      </c>
      <c r="N3155" s="32">
        <f>Table2[[#This Row],[Price]]*Table2[[#This Row],[Quantity Sold]]</f>
        <v>33627.449999999997</v>
      </c>
      <c r="O3155" s="1">
        <f t="shared" si="401"/>
        <v>2024</v>
      </c>
      <c r="P3155" s="1" t="str">
        <f t="shared" si="402"/>
        <v>WOMEN</v>
      </c>
      <c r="Q3155" s="1" t="str">
        <f t="shared" si="408"/>
        <v>Women_Tops</v>
      </c>
      <c r="T3155" s="1" t="str">
        <f t="shared" si="403"/>
        <v>LOW PRICE</v>
      </c>
      <c r="U3155" t="str">
        <f t="shared" si="407"/>
        <v>Discounted</v>
      </c>
      <c r="V3155" t="str">
        <f t="shared" si="404"/>
        <v>Other</v>
      </c>
      <c r="W3155" s="1" t="b">
        <f t="shared" si="405"/>
        <v>1</v>
      </c>
      <c r="X3155" t="b">
        <f t="shared" si="406"/>
        <v>0</v>
      </c>
    </row>
    <row r="3156" spans="1:24" ht="28.8" x14ac:dyDescent="0.3">
      <c r="A3156" s="2" t="s">
        <v>3124</v>
      </c>
      <c r="B3156" s="3" t="s">
        <v>6734</v>
      </c>
      <c r="C3156" s="3" t="s">
        <v>7406</v>
      </c>
      <c r="D3156" s="3" t="s">
        <v>7421</v>
      </c>
      <c r="E3156" s="3" t="s">
        <v>7427</v>
      </c>
      <c r="F3156" s="3" t="s">
        <v>7432</v>
      </c>
      <c r="G3156" s="3">
        <v>14417.1</v>
      </c>
      <c r="H3156" s="3">
        <v>1</v>
      </c>
      <c r="I3156" s="8" t="s">
        <v>8046</v>
      </c>
      <c r="J3156" s="3" t="s">
        <v>8163</v>
      </c>
      <c r="K3156" s="3" t="s">
        <v>8168</v>
      </c>
      <c r="L3156" s="3" t="s">
        <v>8170</v>
      </c>
      <c r="M3156" s="4">
        <v>14417.1</v>
      </c>
      <c r="N3156" s="32">
        <f>Table2[[#This Row],[Price]]*Table2[[#This Row],[Quantity Sold]]</f>
        <v>14417.1</v>
      </c>
      <c r="O3156" s="1">
        <f t="shared" si="401"/>
        <v>2022</v>
      </c>
      <c r="P3156" s="1" t="str">
        <f t="shared" si="402"/>
        <v>ACCESSORIES</v>
      </c>
      <c r="Q3156" s="1" t="str">
        <f t="shared" si="408"/>
        <v>Accessories_Scarves</v>
      </c>
      <c r="T3156" s="1" t="str">
        <f t="shared" si="403"/>
        <v>HIGH PRICE</v>
      </c>
      <c r="U3156" t="str">
        <f t="shared" si="407"/>
        <v>Discounted</v>
      </c>
      <c r="V3156" t="str">
        <f t="shared" si="404"/>
        <v>Other</v>
      </c>
      <c r="W3156" s="1" t="b">
        <f t="shared" si="405"/>
        <v>0</v>
      </c>
      <c r="X3156" t="b">
        <f t="shared" si="406"/>
        <v>0</v>
      </c>
    </row>
    <row r="3157" spans="1:24" ht="28.8" x14ac:dyDescent="0.3">
      <c r="A3157" s="2" t="s">
        <v>3125</v>
      </c>
      <c r="B3157" s="3" t="s">
        <v>5437</v>
      </c>
      <c r="C3157" s="3" t="s">
        <v>7408</v>
      </c>
      <c r="D3157" s="3" t="s">
        <v>7417</v>
      </c>
      <c r="E3157" s="3" t="s">
        <v>7423</v>
      </c>
      <c r="F3157" s="3" t="s">
        <v>7434</v>
      </c>
      <c r="G3157" s="3">
        <v>12660.82</v>
      </c>
      <c r="H3157" s="3">
        <v>4</v>
      </c>
      <c r="I3157" s="8" t="s">
        <v>7704</v>
      </c>
      <c r="J3157" s="3" t="s">
        <v>8166</v>
      </c>
      <c r="K3157" s="3" t="s">
        <v>8168</v>
      </c>
      <c r="L3157" s="3" t="s">
        <v>8169</v>
      </c>
      <c r="M3157" s="4">
        <v>40514.79</v>
      </c>
      <c r="N3157" s="32">
        <f>Table2[[#This Row],[Price]]*Table2[[#This Row],[Quantity Sold]]</f>
        <v>50643.28</v>
      </c>
      <c r="O3157" s="1">
        <f t="shared" si="401"/>
        <v>2024</v>
      </c>
      <c r="P3157" s="1" t="str">
        <f t="shared" si="402"/>
        <v>WOMEN</v>
      </c>
      <c r="Q3157" s="1" t="str">
        <f t="shared" si="408"/>
        <v>Women_Shoes</v>
      </c>
      <c r="T3157" s="1" t="str">
        <f t="shared" si="403"/>
        <v>HIGH PRICE</v>
      </c>
      <c r="U3157" t="str">
        <f t="shared" si="407"/>
        <v>No Discount</v>
      </c>
      <c r="V3157" t="str">
        <f t="shared" si="404"/>
        <v>Other</v>
      </c>
      <c r="W3157" s="1" t="b">
        <f t="shared" si="405"/>
        <v>0</v>
      </c>
      <c r="X3157" t="b">
        <f t="shared" si="406"/>
        <v>1</v>
      </c>
    </row>
    <row r="3158" spans="1:24" x14ac:dyDescent="0.3">
      <c r="A3158" s="2" t="s">
        <v>3126</v>
      </c>
      <c r="B3158" s="3" t="s">
        <v>6479</v>
      </c>
      <c r="C3158" s="3" t="s">
        <v>7405</v>
      </c>
      <c r="D3158" s="3" t="s">
        <v>7411</v>
      </c>
      <c r="E3158" s="3" t="s">
        <v>7423</v>
      </c>
      <c r="F3158" s="3" t="s">
        <v>7434</v>
      </c>
      <c r="G3158" s="3">
        <v>10952.68</v>
      </c>
      <c r="H3158" s="3">
        <v>1</v>
      </c>
      <c r="I3158" s="8" t="s">
        <v>7966</v>
      </c>
      <c r="J3158" s="3" t="s">
        <v>8164</v>
      </c>
      <c r="K3158" s="3" t="s">
        <v>8168</v>
      </c>
      <c r="L3158" s="3" t="s">
        <v>8169</v>
      </c>
      <c r="M3158" s="4">
        <v>8762.31</v>
      </c>
      <c r="N3158" s="32">
        <f>Table2[[#This Row],[Price]]*Table2[[#This Row],[Quantity Sold]]</f>
        <v>10952.68</v>
      </c>
      <c r="O3158" s="1">
        <f t="shared" si="401"/>
        <v>2023</v>
      </c>
      <c r="P3158" s="1" t="str">
        <f t="shared" si="402"/>
        <v>MEN</v>
      </c>
      <c r="Q3158" s="1" t="str">
        <f t="shared" si="408"/>
        <v>Men_Pants</v>
      </c>
      <c r="T3158" s="1" t="str">
        <f t="shared" si="403"/>
        <v>HIGH PRICE</v>
      </c>
      <c r="U3158" t="str">
        <f t="shared" si="407"/>
        <v>No Discount</v>
      </c>
      <c r="V3158" t="str">
        <f t="shared" si="404"/>
        <v>Men's Discounted Item</v>
      </c>
      <c r="W3158" s="1" t="b">
        <f t="shared" si="405"/>
        <v>0</v>
      </c>
      <c r="X3158" t="b">
        <f t="shared" si="406"/>
        <v>1</v>
      </c>
    </row>
    <row r="3159" spans="1:24" x14ac:dyDescent="0.3">
      <c r="A3159" s="2" t="s">
        <v>3127</v>
      </c>
      <c r="B3159" s="3" t="s">
        <v>6735</v>
      </c>
      <c r="C3159" s="3" t="s">
        <v>7407</v>
      </c>
      <c r="D3159" s="3" t="s">
        <v>7415</v>
      </c>
      <c r="E3159" s="3" t="s">
        <v>7424</v>
      </c>
      <c r="F3159" s="3" t="s">
        <v>7433</v>
      </c>
      <c r="G3159" s="3">
        <v>3999.77</v>
      </c>
      <c r="H3159" s="3">
        <v>10</v>
      </c>
      <c r="I3159" s="8" t="s">
        <v>7529</v>
      </c>
      <c r="J3159" s="3" t="s">
        <v>8165</v>
      </c>
      <c r="K3159" s="3" t="s">
        <v>8168</v>
      </c>
      <c r="L3159" s="3" t="s">
        <v>8170</v>
      </c>
      <c r="M3159" s="4">
        <v>39997.699999999997</v>
      </c>
      <c r="N3159" s="32">
        <f>Table2[[#This Row],[Price]]*Table2[[#This Row],[Quantity Sold]]</f>
        <v>39997.699999999997</v>
      </c>
      <c r="O3159" s="1">
        <f t="shared" si="401"/>
        <v>2024</v>
      </c>
      <c r="P3159" s="1" t="str">
        <f t="shared" si="402"/>
        <v>KIDS</v>
      </c>
      <c r="Q3159" s="1" t="str">
        <f t="shared" si="408"/>
        <v>Kids_T-Shirts</v>
      </c>
      <c r="T3159" s="1" t="str">
        <f t="shared" si="403"/>
        <v>LOW PRICE</v>
      </c>
      <c r="U3159" t="str">
        <f t="shared" si="407"/>
        <v>No Discount</v>
      </c>
      <c r="V3159" t="str">
        <f t="shared" si="404"/>
        <v>Other</v>
      </c>
      <c r="W3159" s="1" t="b">
        <f t="shared" si="405"/>
        <v>1</v>
      </c>
      <c r="X3159" t="b">
        <f t="shared" si="406"/>
        <v>0</v>
      </c>
    </row>
    <row r="3160" spans="1:24" ht="28.8" x14ac:dyDescent="0.3">
      <c r="A3160" s="2" t="s">
        <v>3128</v>
      </c>
      <c r="B3160" s="3" t="s">
        <v>6736</v>
      </c>
      <c r="C3160" s="3" t="s">
        <v>7406</v>
      </c>
      <c r="D3160" s="3" t="s">
        <v>7414</v>
      </c>
      <c r="E3160" s="3" t="s">
        <v>7426</v>
      </c>
      <c r="F3160" s="3" t="s">
        <v>7430</v>
      </c>
      <c r="G3160" s="3">
        <v>11605.89</v>
      </c>
      <c r="H3160" s="3">
        <v>19</v>
      </c>
      <c r="I3160" s="8" t="s">
        <v>7791</v>
      </c>
      <c r="J3160" s="3" t="s">
        <v>8166</v>
      </c>
      <c r="K3160" s="3" t="s">
        <v>8167</v>
      </c>
      <c r="L3160" s="3" t="s">
        <v>8169</v>
      </c>
      <c r="M3160" s="4">
        <v>176409.86</v>
      </c>
      <c r="N3160" s="32">
        <f>Table2[[#This Row],[Price]]*Table2[[#This Row],[Quantity Sold]]</f>
        <v>220511.90999999997</v>
      </c>
      <c r="O3160" s="1">
        <f t="shared" si="401"/>
        <v>2024</v>
      </c>
      <c r="P3160" s="1" t="str">
        <f t="shared" si="402"/>
        <v>ACCESSORIES</v>
      </c>
      <c r="Q3160" s="1" t="str">
        <f t="shared" si="408"/>
        <v>Accessories_Bags</v>
      </c>
      <c r="T3160" s="1" t="str">
        <f t="shared" si="403"/>
        <v>HIGH PRICE</v>
      </c>
      <c r="U3160" t="str">
        <f t="shared" si="407"/>
        <v>Discounted</v>
      </c>
      <c r="V3160" t="str">
        <f t="shared" si="404"/>
        <v>Other</v>
      </c>
      <c r="W3160" s="1" t="b">
        <f t="shared" si="405"/>
        <v>1</v>
      </c>
      <c r="X3160" t="b">
        <f t="shared" si="406"/>
        <v>1</v>
      </c>
    </row>
    <row r="3161" spans="1:24" ht="28.8" x14ac:dyDescent="0.3">
      <c r="A3161" s="2" t="s">
        <v>3129</v>
      </c>
      <c r="B3161" s="3" t="s">
        <v>6737</v>
      </c>
      <c r="C3161" s="3" t="s">
        <v>7406</v>
      </c>
      <c r="D3161" s="3" t="s">
        <v>7414</v>
      </c>
      <c r="E3161" s="3" t="s">
        <v>7425</v>
      </c>
      <c r="F3161" s="3" t="s">
        <v>7431</v>
      </c>
      <c r="G3161" s="3">
        <v>1347.09</v>
      </c>
      <c r="H3161" s="3">
        <v>20</v>
      </c>
      <c r="I3161" s="8" t="s">
        <v>7909</v>
      </c>
      <c r="J3161" s="3" t="s">
        <v>8166</v>
      </c>
      <c r="K3161" s="3" t="s">
        <v>8168</v>
      </c>
      <c r="L3161" s="3" t="s">
        <v>8169</v>
      </c>
      <c r="M3161" s="4">
        <v>21553.439999999999</v>
      </c>
      <c r="N3161" s="32">
        <f>Table2[[#This Row],[Price]]*Table2[[#This Row],[Quantity Sold]]</f>
        <v>26941.8</v>
      </c>
      <c r="O3161" s="1">
        <f t="shared" si="401"/>
        <v>2023</v>
      </c>
      <c r="P3161" s="1" t="str">
        <f t="shared" si="402"/>
        <v>ACCESSORIES</v>
      </c>
      <c r="Q3161" s="1" t="str">
        <f t="shared" si="408"/>
        <v>Accessories_Bags</v>
      </c>
      <c r="T3161" s="1" t="str">
        <f t="shared" si="403"/>
        <v>LOW PRICE</v>
      </c>
      <c r="U3161" t="str">
        <f t="shared" si="407"/>
        <v>No Discount</v>
      </c>
      <c r="V3161" t="str">
        <f t="shared" si="404"/>
        <v>Other</v>
      </c>
      <c r="W3161" s="1" t="b">
        <f t="shared" si="405"/>
        <v>1</v>
      </c>
      <c r="X3161" t="b">
        <f t="shared" si="406"/>
        <v>1</v>
      </c>
    </row>
    <row r="3162" spans="1:24" ht="28.8" x14ac:dyDescent="0.3">
      <c r="A3162" s="2" t="s">
        <v>3130</v>
      </c>
      <c r="B3162" s="3" t="s">
        <v>6738</v>
      </c>
      <c r="C3162" s="3" t="s">
        <v>7406</v>
      </c>
      <c r="D3162" s="3" t="s">
        <v>7416</v>
      </c>
      <c r="E3162" s="3" t="s">
        <v>7425</v>
      </c>
      <c r="F3162" s="3" t="s">
        <v>7430</v>
      </c>
      <c r="G3162" s="3">
        <v>15143.35</v>
      </c>
      <c r="H3162" s="3">
        <v>2</v>
      </c>
      <c r="I3162" s="8" t="s">
        <v>7840</v>
      </c>
      <c r="J3162" s="3" t="s">
        <v>8164</v>
      </c>
      <c r="K3162" s="3" t="s">
        <v>8168</v>
      </c>
      <c r="L3162" s="3" t="s">
        <v>8170</v>
      </c>
      <c r="M3162" s="4">
        <v>30286.7</v>
      </c>
      <c r="N3162" s="32">
        <f>Table2[[#This Row],[Price]]*Table2[[#This Row],[Quantity Sold]]</f>
        <v>30286.7</v>
      </c>
      <c r="O3162" s="1">
        <f t="shared" si="401"/>
        <v>2022</v>
      </c>
      <c r="P3162" s="1" t="str">
        <f t="shared" si="402"/>
        <v>ACCESSORIES</v>
      </c>
      <c r="Q3162" s="1" t="str">
        <f t="shared" si="408"/>
        <v>Accessories_Belts</v>
      </c>
      <c r="T3162" s="1" t="str">
        <f t="shared" si="403"/>
        <v>HIGH PRICE</v>
      </c>
      <c r="U3162" t="str">
        <f t="shared" si="407"/>
        <v>No Discount</v>
      </c>
      <c r="V3162" t="str">
        <f t="shared" si="404"/>
        <v>Other</v>
      </c>
      <c r="W3162" s="1" t="b">
        <f t="shared" si="405"/>
        <v>0</v>
      </c>
      <c r="X3162" t="b">
        <f t="shared" si="406"/>
        <v>0</v>
      </c>
    </row>
    <row r="3163" spans="1:24" ht="28.8" x14ac:dyDescent="0.3">
      <c r="A3163" s="2" t="s">
        <v>3131</v>
      </c>
      <c r="B3163" s="3" t="s">
        <v>6739</v>
      </c>
      <c r="C3163" s="3" t="s">
        <v>7406</v>
      </c>
      <c r="D3163" s="3" t="s">
        <v>7412</v>
      </c>
      <c r="E3163" s="3" t="s">
        <v>7425</v>
      </c>
      <c r="F3163" s="3" t="s">
        <v>7430</v>
      </c>
      <c r="G3163" s="3">
        <v>5375.08</v>
      </c>
      <c r="H3163" s="3">
        <v>11</v>
      </c>
      <c r="I3163" s="8" t="s">
        <v>7561</v>
      </c>
      <c r="J3163" s="3" t="s">
        <v>8164</v>
      </c>
      <c r="K3163" s="3" t="s">
        <v>8168</v>
      </c>
      <c r="L3163" s="3" t="s">
        <v>8170</v>
      </c>
      <c r="M3163" s="4">
        <v>59125.88</v>
      </c>
      <c r="N3163" s="32">
        <f>Table2[[#This Row],[Price]]*Table2[[#This Row],[Quantity Sold]]</f>
        <v>59125.88</v>
      </c>
      <c r="O3163" s="1">
        <f t="shared" si="401"/>
        <v>2024</v>
      </c>
      <c r="P3163" s="1" t="str">
        <f t="shared" si="402"/>
        <v>ACCESSORIES</v>
      </c>
      <c r="Q3163" s="1" t="str">
        <f t="shared" si="408"/>
        <v>Accessories_Hats</v>
      </c>
      <c r="T3163" s="1" t="str">
        <f t="shared" si="403"/>
        <v>LOW PRICE</v>
      </c>
      <c r="U3163" t="str">
        <f t="shared" si="407"/>
        <v>No Discount</v>
      </c>
      <c r="V3163" t="str">
        <f t="shared" si="404"/>
        <v>Other</v>
      </c>
      <c r="W3163" s="1" t="b">
        <f t="shared" si="405"/>
        <v>1</v>
      </c>
      <c r="X3163" t="b">
        <f t="shared" si="406"/>
        <v>0</v>
      </c>
    </row>
    <row r="3164" spans="1:24" x14ac:dyDescent="0.3">
      <c r="A3164" s="2" t="s">
        <v>3132</v>
      </c>
      <c r="B3164" s="3" t="s">
        <v>6740</v>
      </c>
      <c r="C3164" s="3" t="s">
        <v>7407</v>
      </c>
      <c r="D3164" s="3" t="s">
        <v>7415</v>
      </c>
      <c r="E3164" s="3" t="s">
        <v>7425</v>
      </c>
      <c r="F3164" s="3" t="s">
        <v>7432</v>
      </c>
      <c r="G3164" s="3">
        <v>1293.1400000000001</v>
      </c>
      <c r="H3164" s="3">
        <v>6</v>
      </c>
      <c r="I3164" s="8" t="s">
        <v>7485</v>
      </c>
      <c r="J3164" s="3" t="s">
        <v>8162</v>
      </c>
      <c r="K3164" s="3" t="s">
        <v>8167</v>
      </c>
      <c r="L3164" s="3" t="s">
        <v>8169</v>
      </c>
      <c r="M3164" s="4">
        <v>6206.74</v>
      </c>
      <c r="N3164" s="32">
        <f>Table2[[#This Row],[Price]]*Table2[[#This Row],[Quantity Sold]]</f>
        <v>7758.84</v>
      </c>
      <c r="O3164" s="1">
        <f t="shared" si="401"/>
        <v>2023</v>
      </c>
      <c r="P3164" s="1" t="str">
        <f t="shared" si="402"/>
        <v>KIDS</v>
      </c>
      <c r="Q3164" s="1" t="str">
        <f t="shared" si="408"/>
        <v>Kids_T-Shirts</v>
      </c>
      <c r="T3164" s="1" t="str">
        <f t="shared" si="403"/>
        <v>LOW PRICE</v>
      </c>
      <c r="U3164" t="str">
        <f t="shared" si="407"/>
        <v>Discounted</v>
      </c>
      <c r="V3164" t="str">
        <f t="shared" si="404"/>
        <v>Other</v>
      </c>
      <c r="W3164" s="1" t="b">
        <f t="shared" si="405"/>
        <v>0</v>
      </c>
      <c r="X3164" t="b">
        <f t="shared" si="406"/>
        <v>1</v>
      </c>
    </row>
    <row r="3165" spans="1:24" x14ac:dyDescent="0.3">
      <c r="A3165" s="2" t="s">
        <v>3133</v>
      </c>
      <c r="B3165" s="3" t="s">
        <v>6741</v>
      </c>
      <c r="C3165" s="3" t="s">
        <v>7405</v>
      </c>
      <c r="D3165" s="3" t="s">
        <v>7410</v>
      </c>
      <c r="E3165" s="3" t="s">
        <v>7425</v>
      </c>
      <c r="F3165" s="3" t="s">
        <v>7431</v>
      </c>
      <c r="G3165" s="3">
        <v>3710.93</v>
      </c>
      <c r="H3165" s="3">
        <v>17</v>
      </c>
      <c r="I3165" s="8" t="s">
        <v>7962</v>
      </c>
      <c r="J3165" s="3" t="s">
        <v>8164</v>
      </c>
      <c r="K3165" s="3" t="s">
        <v>8167</v>
      </c>
      <c r="L3165" s="3" t="s">
        <v>8170</v>
      </c>
      <c r="M3165" s="4">
        <v>63085.81</v>
      </c>
      <c r="N3165" s="32">
        <f>Table2[[#This Row],[Price]]*Table2[[#This Row],[Quantity Sold]]</f>
        <v>63085.81</v>
      </c>
      <c r="O3165" s="1">
        <f t="shared" si="401"/>
        <v>2023</v>
      </c>
      <c r="P3165" s="1" t="str">
        <f t="shared" si="402"/>
        <v>MEN</v>
      </c>
      <c r="Q3165" s="1" t="str">
        <f t="shared" si="408"/>
        <v>Men_Shirts</v>
      </c>
      <c r="T3165" s="1" t="str">
        <f t="shared" si="403"/>
        <v>LOW PRICE</v>
      </c>
      <c r="U3165" t="str">
        <f t="shared" si="407"/>
        <v>No Discount</v>
      </c>
      <c r="V3165" t="str">
        <f t="shared" si="404"/>
        <v>Other</v>
      </c>
      <c r="W3165" s="1" t="b">
        <f t="shared" si="405"/>
        <v>1</v>
      </c>
      <c r="X3165" t="b">
        <f t="shared" si="406"/>
        <v>0</v>
      </c>
    </row>
    <row r="3166" spans="1:24" x14ac:dyDescent="0.3">
      <c r="A3166" s="2" t="s">
        <v>3134</v>
      </c>
      <c r="B3166" s="3" t="s">
        <v>6742</v>
      </c>
      <c r="C3166" s="3" t="s">
        <v>7407</v>
      </c>
      <c r="D3166" s="3" t="s">
        <v>7413</v>
      </c>
      <c r="E3166" s="3" t="s">
        <v>7424</v>
      </c>
      <c r="F3166" s="3" t="s">
        <v>7432</v>
      </c>
      <c r="G3166" s="3">
        <v>15131.73</v>
      </c>
      <c r="H3166" s="3">
        <v>16</v>
      </c>
      <c r="I3166" s="8" t="s">
        <v>8007</v>
      </c>
      <c r="J3166" s="3" t="s">
        <v>8162</v>
      </c>
      <c r="K3166" s="3" t="s">
        <v>8168</v>
      </c>
      <c r="L3166" s="3" t="s">
        <v>8170</v>
      </c>
      <c r="M3166" s="4">
        <v>242107.68</v>
      </c>
      <c r="N3166" s="32">
        <f>Table2[[#This Row],[Price]]*Table2[[#This Row],[Quantity Sold]]</f>
        <v>242107.68</v>
      </c>
      <c r="O3166" s="1">
        <f t="shared" si="401"/>
        <v>2023</v>
      </c>
      <c r="P3166" s="1" t="str">
        <f t="shared" si="402"/>
        <v>KIDS</v>
      </c>
      <c r="Q3166" s="1" t="str">
        <f t="shared" si="408"/>
        <v>Kids_Shorts</v>
      </c>
      <c r="T3166" s="1" t="str">
        <f t="shared" si="403"/>
        <v>HIGH PRICE</v>
      </c>
      <c r="U3166" t="str">
        <f t="shared" si="407"/>
        <v>Discounted</v>
      </c>
      <c r="V3166" t="str">
        <f t="shared" si="404"/>
        <v>Other</v>
      </c>
      <c r="W3166" s="1" t="b">
        <f t="shared" si="405"/>
        <v>1</v>
      </c>
      <c r="X3166" t="b">
        <f t="shared" si="406"/>
        <v>0</v>
      </c>
    </row>
    <row r="3167" spans="1:24" x14ac:dyDescent="0.3">
      <c r="A3167" s="2" t="s">
        <v>3135</v>
      </c>
      <c r="B3167" s="3" t="s">
        <v>6743</v>
      </c>
      <c r="C3167" s="3" t="s">
        <v>7407</v>
      </c>
      <c r="D3167" s="3" t="s">
        <v>7413</v>
      </c>
      <c r="E3167" s="3" t="s">
        <v>7427</v>
      </c>
      <c r="F3167" s="3" t="s">
        <v>7431</v>
      </c>
      <c r="G3167" s="3">
        <v>7370.4</v>
      </c>
      <c r="H3167" s="3">
        <v>8</v>
      </c>
      <c r="I3167" s="8" t="s">
        <v>7460</v>
      </c>
      <c r="J3167" s="3" t="s">
        <v>8162</v>
      </c>
      <c r="K3167" s="3" t="s">
        <v>8167</v>
      </c>
      <c r="L3167" s="3" t="s">
        <v>8170</v>
      </c>
      <c r="M3167" s="4">
        <v>58963.199999999997</v>
      </c>
      <c r="N3167" s="32">
        <f>Table2[[#This Row],[Price]]*Table2[[#This Row],[Quantity Sold]]</f>
        <v>58963.199999999997</v>
      </c>
      <c r="O3167" s="1">
        <f t="shared" si="401"/>
        <v>2023</v>
      </c>
      <c r="P3167" s="1" t="str">
        <f t="shared" si="402"/>
        <v>KIDS</v>
      </c>
      <c r="Q3167" s="1" t="str">
        <f t="shared" si="408"/>
        <v>Kids_Shorts</v>
      </c>
      <c r="T3167" s="1" t="str">
        <f t="shared" si="403"/>
        <v>LOW PRICE</v>
      </c>
      <c r="U3167" t="str">
        <f t="shared" si="407"/>
        <v>Discounted</v>
      </c>
      <c r="V3167" t="str">
        <f t="shared" si="404"/>
        <v>Other</v>
      </c>
      <c r="W3167" s="1" t="b">
        <f t="shared" si="405"/>
        <v>0</v>
      </c>
      <c r="X3167" t="b">
        <f t="shared" si="406"/>
        <v>0</v>
      </c>
    </row>
    <row r="3168" spans="1:24" x14ac:dyDescent="0.3">
      <c r="A3168" s="2" t="s">
        <v>3136</v>
      </c>
      <c r="B3168" s="3" t="s">
        <v>6744</v>
      </c>
      <c r="C3168" s="3" t="s">
        <v>7405</v>
      </c>
      <c r="D3168" s="3" t="s">
        <v>7417</v>
      </c>
      <c r="E3168" s="3" t="s">
        <v>7424</v>
      </c>
      <c r="F3168" s="3" t="s">
        <v>7430</v>
      </c>
      <c r="G3168" s="3">
        <v>11515.42</v>
      </c>
      <c r="H3168" s="3">
        <v>8</v>
      </c>
      <c r="I3168" s="8" t="s">
        <v>8045</v>
      </c>
      <c r="J3168" s="3" t="s">
        <v>8166</v>
      </c>
      <c r="K3168" s="3" t="s">
        <v>8168</v>
      </c>
      <c r="L3168" s="3" t="s">
        <v>8169</v>
      </c>
      <c r="M3168" s="4">
        <v>73699.02</v>
      </c>
      <c r="N3168" s="32">
        <f>Table2[[#This Row],[Price]]*Table2[[#This Row],[Quantity Sold]]</f>
        <v>92123.36</v>
      </c>
      <c r="O3168" s="1">
        <f t="shared" si="401"/>
        <v>2023</v>
      </c>
      <c r="P3168" s="1" t="str">
        <f t="shared" si="402"/>
        <v>MEN</v>
      </c>
      <c r="Q3168" s="1" t="str">
        <f t="shared" si="408"/>
        <v>Men_Shoes</v>
      </c>
      <c r="T3168" s="1" t="str">
        <f t="shared" si="403"/>
        <v>HIGH PRICE</v>
      </c>
      <c r="U3168" t="str">
        <f t="shared" si="407"/>
        <v>Discounted</v>
      </c>
      <c r="V3168" t="str">
        <f t="shared" si="404"/>
        <v>Men's Discounted Item</v>
      </c>
      <c r="W3168" s="1" t="b">
        <f t="shared" si="405"/>
        <v>0</v>
      </c>
      <c r="X3168" t="b">
        <f t="shared" si="406"/>
        <v>1</v>
      </c>
    </row>
    <row r="3169" spans="1:24" x14ac:dyDescent="0.3">
      <c r="A3169" s="2" t="s">
        <v>3137</v>
      </c>
      <c r="B3169" s="3" t="s">
        <v>6745</v>
      </c>
      <c r="C3169" s="3" t="s">
        <v>7407</v>
      </c>
      <c r="D3169" s="3" t="s">
        <v>7415</v>
      </c>
      <c r="E3169" s="3" t="s">
        <v>7426</v>
      </c>
      <c r="F3169" s="3" t="s">
        <v>7430</v>
      </c>
      <c r="G3169" s="3">
        <v>5843.2</v>
      </c>
      <c r="H3169" s="3">
        <v>2</v>
      </c>
      <c r="I3169" s="8" t="s">
        <v>7562</v>
      </c>
      <c r="J3169" s="3" t="s">
        <v>8163</v>
      </c>
      <c r="K3169" s="3" t="s">
        <v>8167</v>
      </c>
      <c r="L3169" s="3" t="s">
        <v>8170</v>
      </c>
      <c r="M3169" s="4">
        <v>11686.4</v>
      </c>
      <c r="N3169" s="32">
        <f>Table2[[#This Row],[Price]]*Table2[[#This Row],[Quantity Sold]]</f>
        <v>11686.4</v>
      </c>
      <c r="O3169" s="1">
        <f t="shared" si="401"/>
        <v>2024</v>
      </c>
      <c r="P3169" s="1" t="str">
        <f t="shared" si="402"/>
        <v>KIDS</v>
      </c>
      <c r="Q3169" s="1" t="str">
        <f t="shared" si="408"/>
        <v>Kids_T-Shirts</v>
      </c>
      <c r="T3169" s="1" t="str">
        <f t="shared" si="403"/>
        <v>LOW PRICE</v>
      </c>
      <c r="U3169" t="str">
        <f t="shared" si="407"/>
        <v>Discounted</v>
      </c>
      <c r="V3169" t="str">
        <f t="shared" si="404"/>
        <v>Other</v>
      </c>
      <c r="W3169" s="1" t="b">
        <f t="shared" si="405"/>
        <v>0</v>
      </c>
      <c r="X3169" t="b">
        <f t="shared" si="406"/>
        <v>0</v>
      </c>
    </row>
    <row r="3170" spans="1:24" ht="28.8" x14ac:dyDescent="0.3">
      <c r="A3170" s="2" t="s">
        <v>3138</v>
      </c>
      <c r="B3170" s="3" t="s">
        <v>6746</v>
      </c>
      <c r="C3170" s="3" t="s">
        <v>7406</v>
      </c>
      <c r="D3170" s="3" t="s">
        <v>7421</v>
      </c>
      <c r="E3170" s="3" t="s">
        <v>7424</v>
      </c>
      <c r="F3170" s="3" t="s">
        <v>7431</v>
      </c>
      <c r="G3170" s="3">
        <v>16017.34</v>
      </c>
      <c r="H3170" s="3">
        <v>17</v>
      </c>
      <c r="I3170" s="8" t="s">
        <v>8015</v>
      </c>
      <c r="J3170" s="3" t="s">
        <v>8166</v>
      </c>
      <c r="K3170" s="3" t="s">
        <v>8168</v>
      </c>
      <c r="L3170" s="3" t="s">
        <v>8170</v>
      </c>
      <c r="M3170" s="4">
        <v>272294.78000000003</v>
      </c>
      <c r="N3170" s="32">
        <f>Table2[[#This Row],[Price]]*Table2[[#This Row],[Quantity Sold]]</f>
        <v>272294.78000000003</v>
      </c>
      <c r="O3170" s="1">
        <f t="shared" si="401"/>
        <v>2022</v>
      </c>
      <c r="P3170" s="1" t="str">
        <f t="shared" si="402"/>
        <v>ACCESSORIES</v>
      </c>
      <c r="Q3170" s="1" t="str">
        <f t="shared" si="408"/>
        <v>Accessories_Scarves</v>
      </c>
      <c r="T3170" s="1" t="str">
        <f t="shared" si="403"/>
        <v>HIGH PRICE</v>
      </c>
      <c r="U3170" t="str">
        <f t="shared" si="407"/>
        <v>No Discount</v>
      </c>
      <c r="V3170" t="str">
        <f t="shared" si="404"/>
        <v>Other</v>
      </c>
      <c r="W3170" s="1" t="b">
        <f t="shared" si="405"/>
        <v>1</v>
      </c>
      <c r="X3170" t="b">
        <f t="shared" si="406"/>
        <v>0</v>
      </c>
    </row>
    <row r="3171" spans="1:24" x14ac:dyDescent="0.3">
      <c r="A3171" s="2" t="s">
        <v>3139</v>
      </c>
      <c r="B3171" s="3" t="s">
        <v>6747</v>
      </c>
      <c r="C3171" s="3" t="s">
        <v>7407</v>
      </c>
      <c r="D3171" s="3" t="s">
        <v>7415</v>
      </c>
      <c r="E3171" s="3" t="s">
        <v>7425</v>
      </c>
      <c r="F3171" s="3" t="s">
        <v>7428</v>
      </c>
      <c r="G3171" s="3">
        <v>10049.64</v>
      </c>
      <c r="H3171" s="3">
        <v>11</v>
      </c>
      <c r="I3171" s="8" t="s">
        <v>7929</v>
      </c>
      <c r="J3171" s="3" t="s">
        <v>8163</v>
      </c>
      <c r="K3171" s="3" t="s">
        <v>8167</v>
      </c>
      <c r="L3171" s="3" t="s">
        <v>8170</v>
      </c>
      <c r="M3171" s="4">
        <v>110546.04</v>
      </c>
      <c r="N3171" s="32">
        <f>Table2[[#This Row],[Price]]*Table2[[#This Row],[Quantity Sold]]</f>
        <v>110546.04</v>
      </c>
      <c r="O3171" s="1">
        <f t="shared" si="401"/>
        <v>2024</v>
      </c>
      <c r="P3171" s="1" t="str">
        <f t="shared" si="402"/>
        <v>KIDS</v>
      </c>
      <c r="Q3171" s="1" t="str">
        <f t="shared" si="408"/>
        <v>Kids_T-Shirts</v>
      </c>
      <c r="T3171" s="1" t="str">
        <f t="shared" si="403"/>
        <v>HIGH PRICE</v>
      </c>
      <c r="U3171" t="str">
        <f t="shared" si="407"/>
        <v>No Discount</v>
      </c>
      <c r="V3171" t="str">
        <f t="shared" si="404"/>
        <v>Other</v>
      </c>
      <c r="W3171" s="1" t="b">
        <f t="shared" si="405"/>
        <v>1</v>
      </c>
      <c r="X3171" t="b">
        <f t="shared" si="406"/>
        <v>0</v>
      </c>
    </row>
    <row r="3172" spans="1:24" ht="28.8" x14ac:dyDescent="0.3">
      <c r="A3172" s="2" t="s">
        <v>3140</v>
      </c>
      <c r="B3172" s="3" t="s">
        <v>6748</v>
      </c>
      <c r="C3172" s="3" t="s">
        <v>7408</v>
      </c>
      <c r="D3172" s="3" t="s">
        <v>7420</v>
      </c>
      <c r="E3172" s="3" t="s">
        <v>7426</v>
      </c>
      <c r="F3172" s="3" t="s">
        <v>7432</v>
      </c>
      <c r="G3172" s="3">
        <v>11546.13</v>
      </c>
      <c r="H3172" s="3">
        <v>3</v>
      </c>
      <c r="I3172" s="8" t="s">
        <v>7439</v>
      </c>
      <c r="J3172" s="3" t="s">
        <v>8165</v>
      </c>
      <c r="K3172" s="3" t="s">
        <v>8168</v>
      </c>
      <c r="L3172" s="3" t="s">
        <v>8170</v>
      </c>
      <c r="M3172" s="4">
        <v>34638.39</v>
      </c>
      <c r="N3172" s="32">
        <f>Table2[[#This Row],[Price]]*Table2[[#This Row],[Quantity Sold]]</f>
        <v>34638.39</v>
      </c>
      <c r="O3172" s="1">
        <f t="shared" si="401"/>
        <v>2023</v>
      </c>
      <c r="P3172" s="1" t="str">
        <f t="shared" si="402"/>
        <v>WOMEN</v>
      </c>
      <c r="Q3172" s="1" t="str">
        <f t="shared" si="408"/>
        <v>Women_Tops</v>
      </c>
      <c r="T3172" s="1" t="str">
        <f t="shared" si="403"/>
        <v>HIGH PRICE</v>
      </c>
      <c r="U3172" t="str">
        <f t="shared" si="407"/>
        <v>No Discount</v>
      </c>
      <c r="V3172" t="str">
        <f t="shared" si="404"/>
        <v>Other</v>
      </c>
      <c r="W3172" s="1" t="b">
        <f t="shared" si="405"/>
        <v>0</v>
      </c>
      <c r="X3172" t="b">
        <f t="shared" si="406"/>
        <v>0</v>
      </c>
    </row>
    <row r="3173" spans="1:24" ht="28.8" x14ac:dyDescent="0.3">
      <c r="A3173" s="2" t="s">
        <v>3141</v>
      </c>
      <c r="B3173" s="3" t="s">
        <v>4349</v>
      </c>
      <c r="C3173" s="3" t="s">
        <v>7408</v>
      </c>
      <c r="D3173" s="3" t="s">
        <v>7420</v>
      </c>
      <c r="E3173" s="3" t="s">
        <v>7424</v>
      </c>
      <c r="F3173" s="3" t="s">
        <v>7431</v>
      </c>
      <c r="G3173" s="3">
        <v>15182.36</v>
      </c>
      <c r="H3173" s="3">
        <v>4</v>
      </c>
      <c r="I3173" s="8" t="s">
        <v>7972</v>
      </c>
      <c r="J3173" s="3" t="s">
        <v>8162</v>
      </c>
      <c r="K3173" s="3" t="s">
        <v>8168</v>
      </c>
      <c r="L3173" s="3" t="s">
        <v>8170</v>
      </c>
      <c r="M3173" s="4">
        <v>60729.440000000002</v>
      </c>
      <c r="N3173" s="32">
        <f>Table2[[#This Row],[Price]]*Table2[[#This Row],[Quantity Sold]]</f>
        <v>60729.440000000002</v>
      </c>
      <c r="O3173" s="1">
        <f t="shared" si="401"/>
        <v>2023</v>
      </c>
      <c r="P3173" s="1" t="str">
        <f t="shared" si="402"/>
        <v>WOMEN</v>
      </c>
      <c r="Q3173" s="1" t="str">
        <f t="shared" si="408"/>
        <v>Women_Tops</v>
      </c>
      <c r="T3173" s="1" t="str">
        <f t="shared" si="403"/>
        <v>HIGH PRICE</v>
      </c>
      <c r="U3173" t="str">
        <f t="shared" si="407"/>
        <v>Discounted</v>
      </c>
      <c r="V3173" t="str">
        <f t="shared" si="404"/>
        <v>Other</v>
      </c>
      <c r="W3173" s="1" t="b">
        <f t="shared" si="405"/>
        <v>0</v>
      </c>
      <c r="X3173" t="b">
        <f t="shared" si="406"/>
        <v>0</v>
      </c>
    </row>
    <row r="3174" spans="1:24" x14ac:dyDescent="0.3">
      <c r="A3174" s="2" t="s">
        <v>3142</v>
      </c>
      <c r="B3174" s="3" t="s">
        <v>6749</v>
      </c>
      <c r="C3174" s="3" t="s">
        <v>7407</v>
      </c>
      <c r="D3174" s="3" t="s">
        <v>7417</v>
      </c>
      <c r="E3174" s="3" t="s">
        <v>7424</v>
      </c>
      <c r="F3174" s="3" t="s">
        <v>7430</v>
      </c>
      <c r="G3174" s="3">
        <v>5941.14</v>
      </c>
      <c r="H3174" s="3">
        <v>14</v>
      </c>
      <c r="I3174" s="8" t="s">
        <v>7607</v>
      </c>
      <c r="J3174" s="3" t="s">
        <v>8163</v>
      </c>
      <c r="K3174" s="3" t="s">
        <v>8167</v>
      </c>
      <c r="L3174" s="3" t="s">
        <v>8169</v>
      </c>
      <c r="M3174" s="4">
        <v>66541.100000000006</v>
      </c>
      <c r="N3174" s="32">
        <f>Table2[[#This Row],[Price]]*Table2[[#This Row],[Quantity Sold]]</f>
        <v>83175.960000000006</v>
      </c>
      <c r="O3174" s="1">
        <f t="shared" si="401"/>
        <v>2023</v>
      </c>
      <c r="P3174" s="1" t="str">
        <f t="shared" si="402"/>
        <v>KIDS</v>
      </c>
      <c r="Q3174" s="1" t="str">
        <f t="shared" si="408"/>
        <v>Kids_Shoes</v>
      </c>
      <c r="T3174" s="1" t="str">
        <f t="shared" si="403"/>
        <v>LOW PRICE</v>
      </c>
      <c r="U3174" t="str">
        <f t="shared" si="407"/>
        <v>Discounted</v>
      </c>
      <c r="V3174" t="str">
        <f t="shared" si="404"/>
        <v>Other</v>
      </c>
      <c r="W3174" s="1" t="b">
        <f t="shared" si="405"/>
        <v>1</v>
      </c>
      <c r="X3174" t="b">
        <f t="shared" si="406"/>
        <v>1</v>
      </c>
    </row>
    <row r="3175" spans="1:24" x14ac:dyDescent="0.3">
      <c r="A3175" s="2" t="s">
        <v>3143</v>
      </c>
      <c r="B3175" s="3" t="s">
        <v>6750</v>
      </c>
      <c r="C3175" s="3" t="s">
        <v>7407</v>
      </c>
      <c r="D3175" s="3" t="s">
        <v>7413</v>
      </c>
      <c r="E3175" s="3" t="s">
        <v>7424</v>
      </c>
      <c r="F3175" s="3" t="s">
        <v>7433</v>
      </c>
      <c r="G3175" s="3">
        <v>13473.39</v>
      </c>
      <c r="H3175" s="3">
        <v>17</v>
      </c>
      <c r="I3175" s="8" t="s">
        <v>7831</v>
      </c>
      <c r="J3175" s="3" t="s">
        <v>8164</v>
      </c>
      <c r="K3175" s="3" t="s">
        <v>8168</v>
      </c>
      <c r="L3175" s="3" t="s">
        <v>8169</v>
      </c>
      <c r="M3175" s="4">
        <v>183238.27</v>
      </c>
      <c r="N3175" s="32">
        <f>Table2[[#This Row],[Price]]*Table2[[#This Row],[Quantity Sold]]</f>
        <v>229047.63</v>
      </c>
      <c r="O3175" s="1">
        <f t="shared" si="401"/>
        <v>2023</v>
      </c>
      <c r="P3175" s="1" t="str">
        <f t="shared" si="402"/>
        <v>KIDS</v>
      </c>
      <c r="Q3175" s="1" t="str">
        <f t="shared" si="408"/>
        <v>Kids_Shorts</v>
      </c>
      <c r="T3175" s="1" t="str">
        <f t="shared" si="403"/>
        <v>HIGH PRICE</v>
      </c>
      <c r="U3175" t="str">
        <f t="shared" si="407"/>
        <v>No Discount</v>
      </c>
      <c r="V3175" t="str">
        <f t="shared" si="404"/>
        <v>Other</v>
      </c>
      <c r="W3175" s="1" t="b">
        <f t="shared" si="405"/>
        <v>1</v>
      </c>
      <c r="X3175" t="b">
        <f t="shared" si="406"/>
        <v>1</v>
      </c>
    </row>
    <row r="3176" spans="1:24" ht="28.8" x14ac:dyDescent="0.3">
      <c r="A3176" s="2" t="s">
        <v>3144</v>
      </c>
      <c r="B3176" s="3" t="s">
        <v>6751</v>
      </c>
      <c r="C3176" s="3" t="s">
        <v>7406</v>
      </c>
      <c r="D3176" s="3" t="s">
        <v>7414</v>
      </c>
      <c r="E3176" s="3" t="s">
        <v>7423</v>
      </c>
      <c r="F3176" s="3" t="s">
        <v>7430</v>
      </c>
      <c r="G3176" s="3">
        <v>11248.99</v>
      </c>
      <c r="H3176" s="3">
        <v>4</v>
      </c>
      <c r="I3176" s="8" t="s">
        <v>7609</v>
      </c>
      <c r="J3176" s="3" t="s">
        <v>8165</v>
      </c>
      <c r="K3176" s="3" t="s">
        <v>8168</v>
      </c>
      <c r="L3176" s="3" t="s">
        <v>8169</v>
      </c>
      <c r="M3176" s="4">
        <v>35997.1</v>
      </c>
      <c r="N3176" s="32">
        <f>Table2[[#This Row],[Price]]*Table2[[#This Row],[Quantity Sold]]</f>
        <v>44995.96</v>
      </c>
      <c r="O3176" s="1">
        <f t="shared" si="401"/>
        <v>2023</v>
      </c>
      <c r="P3176" s="1" t="str">
        <f t="shared" si="402"/>
        <v>ACCESSORIES</v>
      </c>
      <c r="Q3176" s="1" t="str">
        <f t="shared" si="408"/>
        <v>Accessories_Bags</v>
      </c>
      <c r="T3176" s="1" t="str">
        <f t="shared" si="403"/>
        <v>HIGH PRICE</v>
      </c>
      <c r="U3176" t="str">
        <f t="shared" si="407"/>
        <v>Discounted</v>
      </c>
      <c r="V3176" t="str">
        <f t="shared" si="404"/>
        <v>Other</v>
      </c>
      <c r="W3176" s="1" t="b">
        <f t="shared" si="405"/>
        <v>0</v>
      </c>
      <c r="X3176" t="b">
        <f t="shared" si="406"/>
        <v>1</v>
      </c>
    </row>
    <row r="3177" spans="1:24" ht="28.8" x14ac:dyDescent="0.3">
      <c r="A3177" s="2" t="s">
        <v>3145</v>
      </c>
      <c r="B3177" s="3" t="s">
        <v>6752</v>
      </c>
      <c r="C3177" s="3" t="s">
        <v>7406</v>
      </c>
      <c r="D3177" s="3" t="s">
        <v>7416</v>
      </c>
      <c r="E3177" s="3" t="s">
        <v>7423</v>
      </c>
      <c r="F3177" s="3" t="s">
        <v>7428</v>
      </c>
      <c r="G3177" s="3">
        <v>9721.7900000000009</v>
      </c>
      <c r="H3177" s="3">
        <v>17</v>
      </c>
      <c r="I3177" s="8" t="s">
        <v>8015</v>
      </c>
      <c r="J3177" s="3" t="s">
        <v>8165</v>
      </c>
      <c r="K3177" s="3" t="s">
        <v>8168</v>
      </c>
      <c r="L3177" s="3" t="s">
        <v>8170</v>
      </c>
      <c r="M3177" s="4">
        <v>165270.43</v>
      </c>
      <c r="N3177" s="32">
        <f>Table2[[#This Row],[Price]]*Table2[[#This Row],[Quantity Sold]]</f>
        <v>165270.43000000002</v>
      </c>
      <c r="O3177" s="1">
        <f t="shared" si="401"/>
        <v>2022</v>
      </c>
      <c r="P3177" s="1" t="str">
        <f t="shared" si="402"/>
        <v>ACCESSORIES</v>
      </c>
      <c r="Q3177" s="1" t="str">
        <f t="shared" si="408"/>
        <v>Accessories_Belts</v>
      </c>
      <c r="T3177" s="1" t="str">
        <f t="shared" si="403"/>
        <v>LOW PRICE</v>
      </c>
      <c r="U3177" t="str">
        <f t="shared" si="407"/>
        <v>Discounted</v>
      </c>
      <c r="V3177" t="str">
        <f t="shared" si="404"/>
        <v>Other</v>
      </c>
      <c r="W3177" s="1" t="b">
        <f t="shared" si="405"/>
        <v>1</v>
      </c>
      <c r="X3177" t="b">
        <f t="shared" si="406"/>
        <v>0</v>
      </c>
    </row>
    <row r="3178" spans="1:24" ht="28.8" x14ac:dyDescent="0.3">
      <c r="A3178" s="2" t="s">
        <v>3146</v>
      </c>
      <c r="B3178" s="3" t="s">
        <v>6753</v>
      </c>
      <c r="C3178" s="3" t="s">
        <v>7406</v>
      </c>
      <c r="D3178" s="3" t="s">
        <v>7416</v>
      </c>
      <c r="E3178" s="3" t="s">
        <v>7426</v>
      </c>
      <c r="F3178" s="3" t="s">
        <v>7428</v>
      </c>
      <c r="G3178" s="3">
        <v>1789.48</v>
      </c>
      <c r="H3178" s="3">
        <v>16</v>
      </c>
      <c r="I3178" s="8" t="s">
        <v>8080</v>
      </c>
      <c r="J3178" s="3" t="s">
        <v>8166</v>
      </c>
      <c r="K3178" s="3" t="s">
        <v>8168</v>
      </c>
      <c r="L3178" s="3" t="s">
        <v>8170</v>
      </c>
      <c r="M3178" s="4">
        <v>28631.68</v>
      </c>
      <c r="N3178" s="32">
        <f>Table2[[#This Row],[Price]]*Table2[[#This Row],[Quantity Sold]]</f>
        <v>28631.68</v>
      </c>
      <c r="O3178" s="1">
        <f t="shared" si="401"/>
        <v>2023</v>
      </c>
      <c r="P3178" s="1" t="str">
        <f t="shared" si="402"/>
        <v>ACCESSORIES</v>
      </c>
      <c r="Q3178" s="1" t="str">
        <f t="shared" si="408"/>
        <v>Accessories_Belts</v>
      </c>
      <c r="T3178" s="1" t="str">
        <f t="shared" si="403"/>
        <v>LOW PRICE</v>
      </c>
      <c r="U3178" t="str">
        <f t="shared" si="407"/>
        <v>No Discount</v>
      </c>
      <c r="V3178" t="str">
        <f t="shared" si="404"/>
        <v>Other</v>
      </c>
      <c r="W3178" s="1" t="b">
        <f t="shared" si="405"/>
        <v>1</v>
      </c>
      <c r="X3178" t="b">
        <f t="shared" si="406"/>
        <v>0</v>
      </c>
    </row>
    <row r="3179" spans="1:24" ht="28.8" x14ac:dyDescent="0.3">
      <c r="A3179" s="2" t="s">
        <v>3147</v>
      </c>
      <c r="B3179" s="3" t="s">
        <v>4476</v>
      </c>
      <c r="C3179" s="3" t="s">
        <v>7408</v>
      </c>
      <c r="D3179" s="3" t="s">
        <v>7420</v>
      </c>
      <c r="E3179" s="3" t="s">
        <v>7424</v>
      </c>
      <c r="F3179" s="3" t="s">
        <v>7428</v>
      </c>
      <c r="G3179" s="3">
        <v>13798.75</v>
      </c>
      <c r="H3179" s="3">
        <v>12</v>
      </c>
      <c r="I3179" s="8" t="s">
        <v>7445</v>
      </c>
      <c r="J3179" s="3" t="s">
        <v>8162</v>
      </c>
      <c r="K3179" s="3" t="s">
        <v>8167</v>
      </c>
      <c r="L3179" s="3" t="s">
        <v>8170</v>
      </c>
      <c r="M3179" s="4">
        <v>165585</v>
      </c>
      <c r="N3179" s="32">
        <f>Table2[[#This Row],[Price]]*Table2[[#This Row],[Quantity Sold]]</f>
        <v>165585</v>
      </c>
      <c r="O3179" s="1">
        <f t="shared" si="401"/>
        <v>2024</v>
      </c>
      <c r="P3179" s="1" t="str">
        <f t="shared" si="402"/>
        <v>WOMEN</v>
      </c>
      <c r="Q3179" s="1" t="str">
        <f t="shared" si="408"/>
        <v>Women_Tops</v>
      </c>
      <c r="T3179" s="1" t="str">
        <f t="shared" si="403"/>
        <v>HIGH PRICE</v>
      </c>
      <c r="U3179" t="str">
        <f t="shared" si="407"/>
        <v>No Discount</v>
      </c>
      <c r="V3179" t="str">
        <f t="shared" si="404"/>
        <v>Other</v>
      </c>
      <c r="W3179" s="1" t="b">
        <f t="shared" si="405"/>
        <v>1</v>
      </c>
      <c r="X3179" t="b">
        <f t="shared" si="406"/>
        <v>0</v>
      </c>
    </row>
    <row r="3180" spans="1:24" x14ac:dyDescent="0.3">
      <c r="A3180" s="2" t="s">
        <v>3148</v>
      </c>
      <c r="B3180" s="3" t="s">
        <v>6754</v>
      </c>
      <c r="C3180" s="3" t="s">
        <v>7405</v>
      </c>
      <c r="D3180" s="3" t="s">
        <v>7411</v>
      </c>
      <c r="E3180" s="3" t="s">
        <v>7425</v>
      </c>
      <c r="F3180" s="3" t="s">
        <v>7434</v>
      </c>
      <c r="G3180" s="3">
        <v>5535.27</v>
      </c>
      <c r="H3180" s="3">
        <v>17</v>
      </c>
      <c r="I3180" s="8" t="s">
        <v>8147</v>
      </c>
      <c r="J3180" s="3" t="s">
        <v>8163</v>
      </c>
      <c r="K3180" s="3" t="s">
        <v>8168</v>
      </c>
      <c r="L3180" s="3" t="s">
        <v>8169</v>
      </c>
      <c r="M3180" s="4">
        <v>75279.34</v>
      </c>
      <c r="N3180" s="32">
        <f>Table2[[#This Row],[Price]]*Table2[[#This Row],[Quantity Sold]]</f>
        <v>94099.590000000011</v>
      </c>
      <c r="O3180" s="1">
        <f t="shared" si="401"/>
        <v>2023</v>
      </c>
      <c r="P3180" s="1" t="str">
        <f t="shared" si="402"/>
        <v>MEN</v>
      </c>
      <c r="Q3180" s="1" t="str">
        <f t="shared" si="408"/>
        <v>Men_Pants</v>
      </c>
      <c r="T3180" s="1" t="str">
        <f t="shared" si="403"/>
        <v>LOW PRICE</v>
      </c>
      <c r="U3180" t="str">
        <f t="shared" si="407"/>
        <v>Discounted</v>
      </c>
      <c r="V3180" t="str">
        <f t="shared" si="404"/>
        <v>Men's Discounted Item</v>
      </c>
      <c r="W3180" s="1" t="b">
        <f t="shared" si="405"/>
        <v>1</v>
      </c>
      <c r="X3180" t="b">
        <f t="shared" si="406"/>
        <v>1</v>
      </c>
    </row>
    <row r="3181" spans="1:24" x14ac:dyDescent="0.3">
      <c r="A3181" s="2" t="s">
        <v>3149</v>
      </c>
      <c r="B3181" s="3" t="s">
        <v>6755</v>
      </c>
      <c r="C3181" s="3" t="s">
        <v>7405</v>
      </c>
      <c r="D3181" s="3" t="s">
        <v>7417</v>
      </c>
      <c r="E3181" s="3" t="s">
        <v>7427</v>
      </c>
      <c r="F3181" s="3" t="s">
        <v>7430</v>
      </c>
      <c r="G3181" s="3">
        <v>14898.5</v>
      </c>
      <c r="H3181" s="3">
        <v>5</v>
      </c>
      <c r="I3181" s="8" t="s">
        <v>7568</v>
      </c>
      <c r="J3181" s="3" t="s">
        <v>8164</v>
      </c>
      <c r="K3181" s="3" t="s">
        <v>8167</v>
      </c>
      <c r="L3181" s="3" t="s">
        <v>8170</v>
      </c>
      <c r="M3181" s="4">
        <v>74492.5</v>
      </c>
      <c r="N3181" s="32">
        <f>Table2[[#This Row],[Price]]*Table2[[#This Row],[Quantity Sold]]</f>
        <v>74492.5</v>
      </c>
      <c r="O3181" s="1">
        <f t="shared" si="401"/>
        <v>2023</v>
      </c>
      <c r="P3181" s="1" t="str">
        <f t="shared" si="402"/>
        <v>MEN</v>
      </c>
      <c r="Q3181" s="1" t="str">
        <f t="shared" si="408"/>
        <v>Men_Shoes</v>
      </c>
      <c r="T3181" s="1" t="str">
        <f t="shared" si="403"/>
        <v>HIGH PRICE</v>
      </c>
      <c r="U3181" t="str">
        <f t="shared" si="407"/>
        <v>No Discount</v>
      </c>
      <c r="V3181" t="str">
        <f t="shared" si="404"/>
        <v>Other</v>
      </c>
      <c r="W3181" s="1" t="b">
        <f t="shared" si="405"/>
        <v>0</v>
      </c>
      <c r="X3181" t="b">
        <f t="shared" si="406"/>
        <v>0</v>
      </c>
    </row>
    <row r="3182" spans="1:24" ht="28.8" x14ac:dyDescent="0.3">
      <c r="A3182" s="2" t="s">
        <v>3150</v>
      </c>
      <c r="B3182" s="3" t="s">
        <v>5790</v>
      </c>
      <c r="C3182" s="3" t="s">
        <v>7406</v>
      </c>
      <c r="D3182" s="3" t="s">
        <v>7412</v>
      </c>
      <c r="E3182" s="3" t="s">
        <v>7425</v>
      </c>
      <c r="F3182" s="3" t="s">
        <v>7434</v>
      </c>
      <c r="G3182" s="3">
        <v>2182.0700000000002</v>
      </c>
      <c r="H3182" s="3">
        <v>18</v>
      </c>
      <c r="I3182" s="8" t="s">
        <v>7910</v>
      </c>
      <c r="J3182" s="3" t="s">
        <v>8165</v>
      </c>
      <c r="K3182" s="3" t="s">
        <v>8168</v>
      </c>
      <c r="L3182" s="3" t="s">
        <v>8169</v>
      </c>
      <c r="M3182" s="4">
        <v>31422.14</v>
      </c>
      <c r="N3182" s="32">
        <f>Table2[[#This Row],[Price]]*Table2[[#This Row],[Quantity Sold]]</f>
        <v>39277.26</v>
      </c>
      <c r="O3182" s="1">
        <f t="shared" si="401"/>
        <v>2023</v>
      </c>
      <c r="P3182" s="1" t="str">
        <f t="shared" si="402"/>
        <v>ACCESSORIES</v>
      </c>
      <c r="Q3182" s="1" t="str">
        <f t="shared" si="408"/>
        <v>Accessories_Hats</v>
      </c>
      <c r="T3182" s="1" t="str">
        <f t="shared" si="403"/>
        <v>LOW PRICE</v>
      </c>
      <c r="U3182" t="str">
        <f t="shared" si="407"/>
        <v>No Discount</v>
      </c>
      <c r="V3182" t="str">
        <f t="shared" si="404"/>
        <v>Other</v>
      </c>
      <c r="W3182" s="1" t="b">
        <f t="shared" si="405"/>
        <v>1</v>
      </c>
      <c r="X3182" t="b">
        <f t="shared" si="406"/>
        <v>1</v>
      </c>
    </row>
    <row r="3183" spans="1:24" ht="28.8" x14ac:dyDescent="0.3">
      <c r="A3183" s="2" t="s">
        <v>3151</v>
      </c>
      <c r="B3183" s="3" t="s">
        <v>6756</v>
      </c>
      <c r="C3183" s="3" t="s">
        <v>7406</v>
      </c>
      <c r="D3183" s="3" t="s">
        <v>7421</v>
      </c>
      <c r="E3183" s="3" t="s">
        <v>7427</v>
      </c>
      <c r="F3183" s="3" t="s">
        <v>7429</v>
      </c>
      <c r="G3183" s="3">
        <v>10956</v>
      </c>
      <c r="H3183" s="3">
        <v>8</v>
      </c>
      <c r="I3183" s="8" t="s">
        <v>7912</v>
      </c>
      <c r="J3183" s="3" t="s">
        <v>8162</v>
      </c>
      <c r="K3183" s="3" t="s">
        <v>8167</v>
      </c>
      <c r="L3183" s="3" t="s">
        <v>8170</v>
      </c>
      <c r="M3183" s="4">
        <v>87648</v>
      </c>
      <c r="N3183" s="32">
        <f>Table2[[#This Row],[Price]]*Table2[[#This Row],[Quantity Sold]]</f>
        <v>87648</v>
      </c>
      <c r="O3183" s="1">
        <f t="shared" si="401"/>
        <v>2024</v>
      </c>
      <c r="P3183" s="1" t="str">
        <f t="shared" si="402"/>
        <v>ACCESSORIES</v>
      </c>
      <c r="Q3183" s="1" t="str">
        <f t="shared" si="408"/>
        <v>Accessories_Scarves</v>
      </c>
      <c r="T3183" s="1" t="str">
        <f t="shared" si="403"/>
        <v>HIGH PRICE</v>
      </c>
      <c r="U3183" t="str">
        <f t="shared" si="407"/>
        <v>No Discount</v>
      </c>
      <c r="V3183" t="str">
        <f t="shared" si="404"/>
        <v>Other</v>
      </c>
      <c r="W3183" s="1" t="b">
        <f t="shared" si="405"/>
        <v>0</v>
      </c>
      <c r="X3183" t="b">
        <f t="shared" si="406"/>
        <v>0</v>
      </c>
    </row>
    <row r="3184" spans="1:24" x14ac:dyDescent="0.3">
      <c r="A3184" s="2" t="s">
        <v>3152</v>
      </c>
      <c r="B3184" s="3" t="s">
        <v>6757</v>
      </c>
      <c r="C3184" s="3" t="s">
        <v>7407</v>
      </c>
      <c r="D3184" s="3" t="s">
        <v>7413</v>
      </c>
      <c r="E3184" s="3" t="s">
        <v>7427</v>
      </c>
      <c r="F3184" s="3" t="s">
        <v>7430</v>
      </c>
      <c r="G3184" s="3">
        <v>16594.189999999999</v>
      </c>
      <c r="H3184" s="3">
        <v>15</v>
      </c>
      <c r="I3184" s="8" t="s">
        <v>7926</v>
      </c>
      <c r="J3184" s="3" t="s">
        <v>8162</v>
      </c>
      <c r="K3184" s="3" t="s">
        <v>8168</v>
      </c>
      <c r="L3184" s="3" t="s">
        <v>8170</v>
      </c>
      <c r="M3184" s="4">
        <v>248912.85</v>
      </c>
      <c r="N3184" s="32">
        <f>Table2[[#This Row],[Price]]*Table2[[#This Row],[Quantity Sold]]</f>
        <v>248912.84999999998</v>
      </c>
      <c r="O3184" s="1">
        <f t="shared" si="401"/>
        <v>2023</v>
      </c>
      <c r="P3184" s="1" t="str">
        <f t="shared" si="402"/>
        <v>KIDS</v>
      </c>
      <c r="Q3184" s="1" t="str">
        <f t="shared" si="408"/>
        <v>Kids_Shorts</v>
      </c>
      <c r="T3184" s="1" t="str">
        <f t="shared" si="403"/>
        <v>HIGH PRICE</v>
      </c>
      <c r="U3184" t="str">
        <f t="shared" si="407"/>
        <v>Discounted</v>
      </c>
      <c r="V3184" t="str">
        <f t="shared" si="404"/>
        <v>Other</v>
      </c>
      <c r="W3184" s="1" t="b">
        <f t="shared" si="405"/>
        <v>1</v>
      </c>
      <c r="X3184" t="b">
        <f t="shared" si="406"/>
        <v>0</v>
      </c>
    </row>
    <row r="3185" spans="1:24" ht="28.8" x14ac:dyDescent="0.3">
      <c r="A3185" s="2" t="s">
        <v>3153</v>
      </c>
      <c r="B3185" s="3" t="s">
        <v>6758</v>
      </c>
      <c r="C3185" s="3" t="s">
        <v>7408</v>
      </c>
      <c r="D3185" s="3" t="s">
        <v>7419</v>
      </c>
      <c r="E3185" s="3" t="s">
        <v>7426</v>
      </c>
      <c r="F3185" s="3" t="s">
        <v>7432</v>
      </c>
      <c r="G3185" s="3">
        <v>13830.29</v>
      </c>
      <c r="H3185" s="3">
        <v>16</v>
      </c>
      <c r="I3185" s="8" t="s">
        <v>7973</v>
      </c>
      <c r="J3185" s="3" t="s">
        <v>8163</v>
      </c>
      <c r="K3185" s="3" t="s">
        <v>8167</v>
      </c>
      <c r="L3185" s="3" t="s">
        <v>8169</v>
      </c>
      <c r="M3185" s="4">
        <v>177027.38</v>
      </c>
      <c r="N3185" s="32">
        <f>Table2[[#This Row],[Price]]*Table2[[#This Row],[Quantity Sold]]</f>
        <v>221284.64</v>
      </c>
      <c r="O3185" s="1">
        <f t="shared" si="401"/>
        <v>2024</v>
      </c>
      <c r="P3185" s="1" t="str">
        <f t="shared" si="402"/>
        <v>WOMEN</v>
      </c>
      <c r="Q3185" s="1" t="str">
        <f t="shared" si="408"/>
        <v>Women_Dresses</v>
      </c>
      <c r="T3185" s="1" t="str">
        <f t="shared" si="403"/>
        <v>HIGH PRICE</v>
      </c>
      <c r="U3185" t="str">
        <f t="shared" si="407"/>
        <v>No Discount</v>
      </c>
      <c r="V3185" t="str">
        <f t="shared" si="404"/>
        <v>Other</v>
      </c>
      <c r="W3185" s="1" t="b">
        <f t="shared" si="405"/>
        <v>1</v>
      </c>
      <c r="X3185" t="b">
        <f t="shared" si="406"/>
        <v>1</v>
      </c>
    </row>
    <row r="3186" spans="1:24" x14ac:dyDescent="0.3">
      <c r="A3186" s="2" t="s">
        <v>3154</v>
      </c>
      <c r="B3186" s="3" t="s">
        <v>6759</v>
      </c>
      <c r="C3186" s="3" t="s">
        <v>7405</v>
      </c>
      <c r="D3186" s="3" t="s">
        <v>7409</v>
      </c>
      <c r="E3186" s="3" t="s">
        <v>7426</v>
      </c>
      <c r="F3186" s="3" t="s">
        <v>7432</v>
      </c>
      <c r="G3186" s="3">
        <v>2316.5300000000002</v>
      </c>
      <c r="H3186" s="3">
        <v>20</v>
      </c>
      <c r="I3186" s="8" t="s">
        <v>7888</v>
      </c>
      <c r="J3186" s="3" t="s">
        <v>8162</v>
      </c>
      <c r="K3186" s="3" t="s">
        <v>8168</v>
      </c>
      <c r="L3186" s="3" t="s">
        <v>8170</v>
      </c>
      <c r="M3186" s="4">
        <v>46330.6</v>
      </c>
      <c r="N3186" s="32">
        <f>Table2[[#This Row],[Price]]*Table2[[#This Row],[Quantity Sold]]</f>
        <v>46330.600000000006</v>
      </c>
      <c r="O3186" s="1">
        <f t="shared" si="401"/>
        <v>2024</v>
      </c>
      <c r="P3186" s="1" t="str">
        <f t="shared" si="402"/>
        <v>MEN</v>
      </c>
      <c r="Q3186" s="1" t="str">
        <f t="shared" si="408"/>
        <v>Men_Jackets</v>
      </c>
      <c r="T3186" s="1" t="str">
        <f t="shared" si="403"/>
        <v>LOW PRICE</v>
      </c>
      <c r="U3186" t="str">
        <f t="shared" si="407"/>
        <v>No Discount</v>
      </c>
      <c r="V3186" t="str">
        <f t="shared" si="404"/>
        <v>Other</v>
      </c>
      <c r="W3186" s="1" t="b">
        <f t="shared" si="405"/>
        <v>1</v>
      </c>
      <c r="X3186" t="b">
        <f t="shared" si="406"/>
        <v>0</v>
      </c>
    </row>
    <row r="3187" spans="1:24" x14ac:dyDescent="0.3">
      <c r="A3187" s="2" t="s">
        <v>3155</v>
      </c>
      <c r="B3187" s="3" t="s">
        <v>6098</v>
      </c>
      <c r="C3187" s="3" t="s">
        <v>7407</v>
      </c>
      <c r="D3187" s="3" t="s">
        <v>7415</v>
      </c>
      <c r="E3187" s="3" t="s">
        <v>7426</v>
      </c>
      <c r="F3187" s="3" t="s">
        <v>7434</v>
      </c>
      <c r="G3187" s="3">
        <v>8155.58</v>
      </c>
      <c r="H3187" s="3">
        <v>1</v>
      </c>
      <c r="I3187" s="8" t="s">
        <v>8155</v>
      </c>
      <c r="J3187" s="3" t="s">
        <v>8164</v>
      </c>
      <c r="K3187" s="3" t="s">
        <v>8167</v>
      </c>
      <c r="L3187" s="3" t="s">
        <v>8169</v>
      </c>
      <c r="M3187" s="4">
        <v>6524.63</v>
      </c>
      <c r="N3187" s="32">
        <f>Table2[[#This Row],[Price]]*Table2[[#This Row],[Quantity Sold]]</f>
        <v>8155.58</v>
      </c>
      <c r="O3187" s="1">
        <f t="shared" si="401"/>
        <v>2023</v>
      </c>
      <c r="P3187" s="1" t="str">
        <f t="shared" si="402"/>
        <v>KIDS</v>
      </c>
      <c r="Q3187" s="1" t="str">
        <f t="shared" si="408"/>
        <v>Kids_T-Shirts</v>
      </c>
      <c r="T3187" s="1" t="str">
        <f t="shared" si="403"/>
        <v>LOW PRICE</v>
      </c>
      <c r="U3187" t="str">
        <f t="shared" si="407"/>
        <v>No Discount</v>
      </c>
      <c r="V3187" t="str">
        <f t="shared" si="404"/>
        <v>Other</v>
      </c>
      <c r="W3187" s="1" t="b">
        <f t="shared" si="405"/>
        <v>0</v>
      </c>
      <c r="X3187" t="b">
        <f t="shared" si="406"/>
        <v>1</v>
      </c>
    </row>
    <row r="3188" spans="1:24" x14ac:dyDescent="0.3">
      <c r="A3188" s="2" t="s">
        <v>3156</v>
      </c>
      <c r="B3188" s="3" t="s">
        <v>6760</v>
      </c>
      <c r="C3188" s="3" t="s">
        <v>7405</v>
      </c>
      <c r="D3188" s="3" t="s">
        <v>7417</v>
      </c>
      <c r="E3188" s="3" t="s">
        <v>7425</v>
      </c>
      <c r="F3188" s="3" t="s">
        <v>7433</v>
      </c>
      <c r="G3188" s="3">
        <v>16304.52</v>
      </c>
      <c r="H3188" s="3">
        <v>2</v>
      </c>
      <c r="I3188" s="8" t="s">
        <v>8093</v>
      </c>
      <c r="J3188" s="3" t="s">
        <v>8163</v>
      </c>
      <c r="K3188" s="3" t="s">
        <v>8167</v>
      </c>
      <c r="L3188" s="3" t="s">
        <v>8169</v>
      </c>
      <c r="M3188" s="4">
        <v>26086.9</v>
      </c>
      <c r="N3188" s="32">
        <f>Table2[[#This Row],[Price]]*Table2[[#This Row],[Quantity Sold]]</f>
        <v>32609.040000000001</v>
      </c>
      <c r="O3188" s="1">
        <f t="shared" si="401"/>
        <v>2024</v>
      </c>
      <c r="P3188" s="1" t="str">
        <f t="shared" si="402"/>
        <v>MEN</v>
      </c>
      <c r="Q3188" s="1" t="str">
        <f t="shared" si="408"/>
        <v>Men_Shoes</v>
      </c>
      <c r="T3188" s="1" t="str">
        <f t="shared" si="403"/>
        <v>HIGH PRICE</v>
      </c>
      <c r="U3188" t="str">
        <f t="shared" si="407"/>
        <v>No Discount</v>
      </c>
      <c r="V3188" t="str">
        <f t="shared" si="404"/>
        <v>Men's Discounted Item</v>
      </c>
      <c r="W3188" s="1" t="b">
        <f t="shared" si="405"/>
        <v>0</v>
      </c>
      <c r="X3188" t="b">
        <f t="shared" si="406"/>
        <v>1</v>
      </c>
    </row>
    <row r="3189" spans="1:24" ht="28.8" x14ac:dyDescent="0.3">
      <c r="A3189" s="2" t="s">
        <v>3157</v>
      </c>
      <c r="B3189" s="3" t="s">
        <v>6761</v>
      </c>
      <c r="C3189" s="3" t="s">
        <v>7406</v>
      </c>
      <c r="D3189" s="3" t="s">
        <v>7421</v>
      </c>
      <c r="E3189" s="3" t="s">
        <v>7427</v>
      </c>
      <c r="F3189" s="3" t="s">
        <v>7432</v>
      </c>
      <c r="G3189" s="3">
        <v>2350.56</v>
      </c>
      <c r="H3189" s="3">
        <v>18</v>
      </c>
      <c r="I3189" s="8" t="s">
        <v>8156</v>
      </c>
      <c r="J3189" s="3" t="s">
        <v>8163</v>
      </c>
      <c r="K3189" s="3" t="s">
        <v>8167</v>
      </c>
      <c r="L3189" s="3" t="s">
        <v>8169</v>
      </c>
      <c r="M3189" s="4">
        <v>33848.230000000003</v>
      </c>
      <c r="N3189" s="32">
        <f>Table2[[#This Row],[Price]]*Table2[[#This Row],[Quantity Sold]]</f>
        <v>42310.080000000002</v>
      </c>
      <c r="O3189" s="1">
        <f t="shared" si="401"/>
        <v>2024</v>
      </c>
      <c r="P3189" s="1" t="str">
        <f t="shared" si="402"/>
        <v>ACCESSORIES</v>
      </c>
      <c r="Q3189" s="1" t="str">
        <f t="shared" si="408"/>
        <v>Accessories_Scarves</v>
      </c>
      <c r="T3189" s="1" t="str">
        <f t="shared" si="403"/>
        <v>LOW PRICE</v>
      </c>
      <c r="U3189" t="str">
        <f t="shared" si="407"/>
        <v>No Discount</v>
      </c>
      <c r="V3189" t="str">
        <f t="shared" si="404"/>
        <v>Other</v>
      </c>
      <c r="W3189" s="1" t="b">
        <f t="shared" si="405"/>
        <v>1</v>
      </c>
      <c r="X3189" t="b">
        <f t="shared" si="406"/>
        <v>1</v>
      </c>
    </row>
    <row r="3190" spans="1:24" ht="28.8" x14ac:dyDescent="0.3">
      <c r="A3190" s="2" t="s">
        <v>3158</v>
      </c>
      <c r="B3190" s="3" t="s">
        <v>6762</v>
      </c>
      <c r="C3190" s="3" t="s">
        <v>7408</v>
      </c>
      <c r="D3190" s="3" t="s">
        <v>7420</v>
      </c>
      <c r="E3190" s="3" t="s">
        <v>7427</v>
      </c>
      <c r="F3190" s="3" t="s">
        <v>7433</v>
      </c>
      <c r="G3190" s="3">
        <v>16542.73</v>
      </c>
      <c r="H3190" s="3">
        <v>3</v>
      </c>
      <c r="I3190" s="8" t="s">
        <v>8105</v>
      </c>
      <c r="J3190" s="3" t="s">
        <v>8164</v>
      </c>
      <c r="K3190" s="3" t="s">
        <v>8167</v>
      </c>
      <c r="L3190" s="3" t="s">
        <v>8169</v>
      </c>
      <c r="M3190" s="4">
        <v>39702.22</v>
      </c>
      <c r="N3190" s="32">
        <f>Table2[[#This Row],[Price]]*Table2[[#This Row],[Quantity Sold]]</f>
        <v>49628.19</v>
      </c>
      <c r="O3190" s="1">
        <f t="shared" si="401"/>
        <v>2023</v>
      </c>
      <c r="P3190" s="1" t="str">
        <f t="shared" si="402"/>
        <v>WOMEN</v>
      </c>
      <c r="Q3190" s="1" t="str">
        <f t="shared" si="408"/>
        <v>Women_Tops</v>
      </c>
      <c r="T3190" s="1" t="str">
        <f t="shared" si="403"/>
        <v>HIGH PRICE</v>
      </c>
      <c r="U3190" t="str">
        <f t="shared" si="407"/>
        <v>Discounted</v>
      </c>
      <c r="V3190" t="str">
        <f t="shared" si="404"/>
        <v>Other</v>
      </c>
      <c r="W3190" s="1" t="b">
        <f t="shared" si="405"/>
        <v>0</v>
      </c>
      <c r="X3190" t="b">
        <f t="shared" si="406"/>
        <v>1</v>
      </c>
    </row>
    <row r="3191" spans="1:24" x14ac:dyDescent="0.3">
      <c r="A3191" s="2" t="s">
        <v>3159</v>
      </c>
      <c r="B3191" s="3" t="s">
        <v>6763</v>
      </c>
      <c r="C3191" s="3" t="s">
        <v>7405</v>
      </c>
      <c r="D3191" s="3" t="s">
        <v>7409</v>
      </c>
      <c r="E3191" s="3" t="s">
        <v>7423</v>
      </c>
      <c r="F3191" s="3" t="s">
        <v>7434</v>
      </c>
      <c r="G3191" s="3">
        <v>5312</v>
      </c>
      <c r="H3191" s="3">
        <v>15</v>
      </c>
      <c r="I3191" s="8" t="s">
        <v>7533</v>
      </c>
      <c r="J3191" s="3" t="s">
        <v>8165</v>
      </c>
      <c r="K3191" s="3" t="s">
        <v>8167</v>
      </c>
      <c r="L3191" s="3" t="s">
        <v>8169</v>
      </c>
      <c r="M3191" s="4">
        <v>63744</v>
      </c>
      <c r="N3191" s="32">
        <f>Table2[[#This Row],[Price]]*Table2[[#This Row],[Quantity Sold]]</f>
        <v>79680</v>
      </c>
      <c r="O3191" s="1">
        <f t="shared" si="401"/>
        <v>2023</v>
      </c>
      <c r="P3191" s="1" t="str">
        <f t="shared" si="402"/>
        <v>MEN</v>
      </c>
      <c r="Q3191" s="1" t="str">
        <f t="shared" si="408"/>
        <v>Men_Jackets</v>
      </c>
      <c r="T3191" s="1" t="str">
        <f t="shared" si="403"/>
        <v>LOW PRICE</v>
      </c>
      <c r="U3191" t="str">
        <f t="shared" si="407"/>
        <v>Discounted</v>
      </c>
      <c r="V3191" t="str">
        <f t="shared" si="404"/>
        <v>Men's Discounted Item</v>
      </c>
      <c r="W3191" s="1" t="b">
        <f t="shared" si="405"/>
        <v>1</v>
      </c>
      <c r="X3191" t="b">
        <f t="shared" si="406"/>
        <v>1</v>
      </c>
    </row>
    <row r="3192" spans="1:24" ht="28.8" x14ac:dyDescent="0.3">
      <c r="A3192" s="2" t="s">
        <v>3160</v>
      </c>
      <c r="B3192" s="3" t="s">
        <v>6764</v>
      </c>
      <c r="C3192" s="3" t="s">
        <v>7406</v>
      </c>
      <c r="D3192" s="3" t="s">
        <v>7416</v>
      </c>
      <c r="E3192" s="3" t="s">
        <v>7425</v>
      </c>
      <c r="F3192" s="3" t="s">
        <v>7432</v>
      </c>
      <c r="G3192" s="3">
        <v>14353.19</v>
      </c>
      <c r="H3192" s="3">
        <v>1</v>
      </c>
      <c r="I3192" s="8" t="s">
        <v>7637</v>
      </c>
      <c r="J3192" s="3" t="s">
        <v>8165</v>
      </c>
      <c r="K3192" s="3" t="s">
        <v>8168</v>
      </c>
      <c r="L3192" s="3" t="s">
        <v>8169</v>
      </c>
      <c r="M3192" s="4">
        <v>11482.22</v>
      </c>
      <c r="N3192" s="32">
        <f>Table2[[#This Row],[Price]]*Table2[[#This Row],[Quantity Sold]]</f>
        <v>14353.19</v>
      </c>
      <c r="O3192" s="1">
        <f t="shared" si="401"/>
        <v>2023</v>
      </c>
      <c r="P3192" s="1" t="str">
        <f t="shared" si="402"/>
        <v>ACCESSORIES</v>
      </c>
      <c r="Q3192" s="1" t="str">
        <f t="shared" si="408"/>
        <v>Accessories_Belts</v>
      </c>
      <c r="T3192" s="1" t="str">
        <f t="shared" si="403"/>
        <v>HIGH PRICE</v>
      </c>
      <c r="U3192" t="str">
        <f t="shared" si="407"/>
        <v>Discounted</v>
      </c>
      <c r="V3192" t="str">
        <f t="shared" si="404"/>
        <v>Other</v>
      </c>
      <c r="W3192" s="1" t="b">
        <f t="shared" si="405"/>
        <v>0</v>
      </c>
      <c r="X3192" t="b">
        <f t="shared" si="406"/>
        <v>1</v>
      </c>
    </row>
    <row r="3193" spans="1:24" x14ac:dyDescent="0.3">
      <c r="A3193" s="2" t="s">
        <v>3161</v>
      </c>
      <c r="B3193" s="3" t="s">
        <v>6728</v>
      </c>
      <c r="C3193" s="3" t="s">
        <v>7405</v>
      </c>
      <c r="D3193" s="3" t="s">
        <v>7409</v>
      </c>
      <c r="E3193" s="3" t="s">
        <v>7424</v>
      </c>
      <c r="F3193" s="3" t="s">
        <v>7430</v>
      </c>
      <c r="G3193" s="3">
        <v>10146.75</v>
      </c>
      <c r="H3193" s="3">
        <v>1</v>
      </c>
      <c r="I3193" s="8" t="s">
        <v>7737</v>
      </c>
      <c r="J3193" s="3" t="s">
        <v>8162</v>
      </c>
      <c r="K3193" s="3" t="s">
        <v>8168</v>
      </c>
      <c r="L3193" s="3" t="s">
        <v>8170</v>
      </c>
      <c r="M3193" s="4">
        <v>10146.75</v>
      </c>
      <c r="N3193" s="32">
        <f>Table2[[#This Row],[Price]]*Table2[[#This Row],[Quantity Sold]]</f>
        <v>10146.75</v>
      </c>
      <c r="O3193" s="1">
        <f t="shared" si="401"/>
        <v>2024</v>
      </c>
      <c r="P3193" s="1" t="str">
        <f t="shared" si="402"/>
        <v>MEN</v>
      </c>
      <c r="Q3193" s="1" t="str">
        <f t="shared" si="408"/>
        <v>Men_Jackets</v>
      </c>
      <c r="T3193" s="1" t="str">
        <f t="shared" si="403"/>
        <v>HIGH PRICE</v>
      </c>
      <c r="U3193" t="str">
        <f t="shared" si="407"/>
        <v>No Discount</v>
      </c>
      <c r="V3193" t="str">
        <f t="shared" si="404"/>
        <v>Other</v>
      </c>
      <c r="W3193" s="1" t="b">
        <f t="shared" si="405"/>
        <v>0</v>
      </c>
      <c r="X3193" t="b">
        <f t="shared" si="406"/>
        <v>0</v>
      </c>
    </row>
    <row r="3194" spans="1:24" ht="28.8" x14ac:dyDescent="0.3">
      <c r="A3194" s="2" t="s">
        <v>3162</v>
      </c>
      <c r="B3194" s="3" t="s">
        <v>4621</v>
      </c>
      <c r="C3194" s="3" t="s">
        <v>7406</v>
      </c>
      <c r="D3194" s="3" t="s">
        <v>7414</v>
      </c>
      <c r="E3194" s="3" t="s">
        <v>7427</v>
      </c>
      <c r="F3194" s="3" t="s">
        <v>7429</v>
      </c>
      <c r="G3194" s="3">
        <v>14236.99</v>
      </c>
      <c r="H3194" s="3">
        <v>13</v>
      </c>
      <c r="I3194" s="8" t="s">
        <v>7505</v>
      </c>
      <c r="J3194" s="3" t="s">
        <v>8166</v>
      </c>
      <c r="K3194" s="3" t="s">
        <v>8168</v>
      </c>
      <c r="L3194" s="3" t="s">
        <v>8169</v>
      </c>
      <c r="M3194" s="4">
        <v>148064.53</v>
      </c>
      <c r="N3194" s="32">
        <f>Table2[[#This Row],[Price]]*Table2[[#This Row],[Quantity Sold]]</f>
        <v>185080.87</v>
      </c>
      <c r="O3194" s="1">
        <f t="shared" si="401"/>
        <v>2023</v>
      </c>
      <c r="P3194" s="1" t="str">
        <f t="shared" si="402"/>
        <v>ACCESSORIES</v>
      </c>
      <c r="Q3194" s="1" t="str">
        <f t="shared" si="408"/>
        <v>Accessories_Bags</v>
      </c>
      <c r="T3194" s="1" t="str">
        <f t="shared" si="403"/>
        <v>HIGH PRICE</v>
      </c>
      <c r="U3194" t="str">
        <f t="shared" si="407"/>
        <v>No Discount</v>
      </c>
      <c r="V3194" t="str">
        <f t="shared" si="404"/>
        <v>Other</v>
      </c>
      <c r="W3194" s="1" t="b">
        <f t="shared" si="405"/>
        <v>1</v>
      </c>
      <c r="X3194" t="b">
        <f t="shared" si="406"/>
        <v>1</v>
      </c>
    </row>
    <row r="3195" spans="1:24" ht="28.8" x14ac:dyDescent="0.3">
      <c r="A3195" s="2" t="s">
        <v>135</v>
      </c>
      <c r="B3195" s="3" t="s">
        <v>6765</v>
      </c>
      <c r="C3195" s="3" t="s">
        <v>7406</v>
      </c>
      <c r="D3195" s="3" t="s">
        <v>7416</v>
      </c>
      <c r="E3195" s="3" t="s">
        <v>7425</v>
      </c>
      <c r="F3195" s="3" t="s">
        <v>7429</v>
      </c>
      <c r="G3195" s="3">
        <v>1503.13</v>
      </c>
      <c r="H3195" s="3">
        <v>3</v>
      </c>
      <c r="I3195" s="8" t="s">
        <v>8045</v>
      </c>
      <c r="J3195" s="3" t="s">
        <v>8165</v>
      </c>
      <c r="K3195" s="3" t="s">
        <v>8168</v>
      </c>
      <c r="L3195" s="3" t="s">
        <v>8170</v>
      </c>
      <c r="M3195" s="4">
        <v>4509.3900000000003</v>
      </c>
      <c r="N3195" s="32">
        <f>Table2[[#This Row],[Price]]*Table2[[#This Row],[Quantity Sold]]</f>
        <v>4509.3900000000003</v>
      </c>
      <c r="O3195" s="1">
        <f t="shared" si="401"/>
        <v>2023</v>
      </c>
      <c r="P3195" s="1" t="str">
        <f t="shared" si="402"/>
        <v>ACCESSORIES</v>
      </c>
      <c r="Q3195" s="1" t="str">
        <f t="shared" si="408"/>
        <v>Accessories_Belts</v>
      </c>
      <c r="T3195" s="1" t="str">
        <f t="shared" si="403"/>
        <v>LOW PRICE</v>
      </c>
      <c r="U3195" t="str">
        <f t="shared" si="407"/>
        <v>No Discount</v>
      </c>
      <c r="V3195" t="str">
        <f t="shared" si="404"/>
        <v>Other</v>
      </c>
      <c r="W3195" s="1" t="b">
        <f t="shared" si="405"/>
        <v>0</v>
      </c>
      <c r="X3195" t="b">
        <f t="shared" si="406"/>
        <v>0</v>
      </c>
    </row>
    <row r="3196" spans="1:24" ht="28.8" x14ac:dyDescent="0.3">
      <c r="A3196" s="2" t="s">
        <v>3163</v>
      </c>
      <c r="B3196" s="3" t="s">
        <v>6766</v>
      </c>
      <c r="C3196" s="3" t="s">
        <v>7408</v>
      </c>
      <c r="D3196" s="3" t="s">
        <v>7419</v>
      </c>
      <c r="E3196" s="3" t="s">
        <v>7424</v>
      </c>
      <c r="F3196" s="3" t="s">
        <v>7433</v>
      </c>
      <c r="G3196" s="3">
        <v>7964.68</v>
      </c>
      <c r="H3196" s="3">
        <v>16</v>
      </c>
      <c r="I3196" s="8" t="s">
        <v>7969</v>
      </c>
      <c r="J3196" s="3" t="s">
        <v>8165</v>
      </c>
      <c r="K3196" s="3" t="s">
        <v>8167</v>
      </c>
      <c r="L3196" s="3" t="s">
        <v>8169</v>
      </c>
      <c r="M3196" s="4">
        <v>101948.07</v>
      </c>
      <c r="N3196" s="32">
        <f>Table2[[#This Row],[Price]]*Table2[[#This Row],[Quantity Sold]]</f>
        <v>127434.88</v>
      </c>
      <c r="O3196" s="1">
        <f t="shared" si="401"/>
        <v>2023</v>
      </c>
      <c r="P3196" s="1" t="str">
        <f t="shared" si="402"/>
        <v>WOMEN</v>
      </c>
      <c r="Q3196" s="1" t="str">
        <f t="shared" si="408"/>
        <v>Women_Dresses</v>
      </c>
      <c r="T3196" s="1" t="str">
        <f t="shared" si="403"/>
        <v>LOW PRICE</v>
      </c>
      <c r="U3196" t="str">
        <f t="shared" si="407"/>
        <v>Discounted</v>
      </c>
      <c r="V3196" t="str">
        <f t="shared" si="404"/>
        <v>Other</v>
      </c>
      <c r="W3196" s="1" t="b">
        <f t="shared" si="405"/>
        <v>1</v>
      </c>
      <c r="X3196" t="b">
        <f t="shared" si="406"/>
        <v>1</v>
      </c>
    </row>
    <row r="3197" spans="1:24" ht="28.8" x14ac:dyDescent="0.3">
      <c r="A3197" s="2" t="s">
        <v>3164</v>
      </c>
      <c r="B3197" s="3" t="s">
        <v>4853</v>
      </c>
      <c r="C3197" s="3" t="s">
        <v>7407</v>
      </c>
      <c r="D3197" s="3" t="s">
        <v>7418</v>
      </c>
      <c r="E3197" s="3" t="s">
        <v>7424</v>
      </c>
      <c r="F3197" s="3" t="s">
        <v>7431</v>
      </c>
      <c r="G3197" s="3">
        <v>13520.7</v>
      </c>
      <c r="H3197" s="3">
        <v>2</v>
      </c>
      <c r="I3197" s="8" t="s">
        <v>7629</v>
      </c>
      <c r="J3197" s="3" t="s">
        <v>8162</v>
      </c>
      <c r="K3197" s="3" t="s">
        <v>8168</v>
      </c>
      <c r="L3197" s="3" t="s">
        <v>8169</v>
      </c>
      <c r="M3197" s="4">
        <v>21633.119999999999</v>
      </c>
      <c r="N3197" s="32">
        <f>Table2[[#This Row],[Price]]*Table2[[#This Row],[Quantity Sold]]</f>
        <v>27041.4</v>
      </c>
      <c r="O3197" s="1">
        <f t="shared" si="401"/>
        <v>2023</v>
      </c>
      <c r="P3197" s="1" t="str">
        <f t="shared" si="402"/>
        <v>KIDS</v>
      </c>
      <c r="Q3197" s="1" t="str">
        <f t="shared" si="408"/>
        <v>Kids_Sweaters</v>
      </c>
      <c r="T3197" s="1" t="str">
        <f t="shared" si="403"/>
        <v>HIGH PRICE</v>
      </c>
      <c r="U3197" t="str">
        <f t="shared" si="407"/>
        <v>No Discount</v>
      </c>
      <c r="V3197" t="str">
        <f t="shared" si="404"/>
        <v>Other</v>
      </c>
      <c r="W3197" s="1" t="b">
        <f t="shared" si="405"/>
        <v>0</v>
      </c>
      <c r="X3197" t="b">
        <f t="shared" si="406"/>
        <v>1</v>
      </c>
    </row>
    <row r="3198" spans="1:24" ht="28.8" x14ac:dyDescent="0.3">
      <c r="A3198" s="2" t="s">
        <v>3165</v>
      </c>
      <c r="B3198" s="3" t="s">
        <v>6767</v>
      </c>
      <c r="C3198" s="3" t="s">
        <v>7406</v>
      </c>
      <c r="D3198" s="3" t="s">
        <v>7414</v>
      </c>
      <c r="E3198" s="3" t="s">
        <v>7425</v>
      </c>
      <c r="F3198" s="3" t="s">
        <v>7433</v>
      </c>
      <c r="G3198" s="3">
        <v>5171.7299999999996</v>
      </c>
      <c r="H3198" s="3">
        <v>1</v>
      </c>
      <c r="I3198" s="8" t="s">
        <v>7887</v>
      </c>
      <c r="J3198" s="3" t="s">
        <v>8165</v>
      </c>
      <c r="K3198" s="3" t="s">
        <v>8167</v>
      </c>
      <c r="L3198" s="3" t="s">
        <v>8169</v>
      </c>
      <c r="M3198" s="4">
        <v>4137.55</v>
      </c>
      <c r="N3198" s="32">
        <f>Table2[[#This Row],[Price]]*Table2[[#This Row],[Quantity Sold]]</f>
        <v>5171.7299999999996</v>
      </c>
      <c r="O3198" s="1">
        <f t="shared" si="401"/>
        <v>2023</v>
      </c>
      <c r="P3198" s="1" t="str">
        <f t="shared" si="402"/>
        <v>ACCESSORIES</v>
      </c>
      <c r="Q3198" s="1" t="str">
        <f t="shared" si="408"/>
        <v>Accessories_Bags</v>
      </c>
      <c r="T3198" s="1" t="str">
        <f t="shared" si="403"/>
        <v>LOW PRICE</v>
      </c>
      <c r="U3198" t="str">
        <f t="shared" si="407"/>
        <v>Discounted</v>
      </c>
      <c r="V3198" t="str">
        <f t="shared" si="404"/>
        <v>Other</v>
      </c>
      <c r="W3198" s="1" t="b">
        <f t="shared" si="405"/>
        <v>0</v>
      </c>
      <c r="X3198" t="b">
        <f t="shared" si="406"/>
        <v>1</v>
      </c>
    </row>
    <row r="3199" spans="1:24" x14ac:dyDescent="0.3">
      <c r="A3199" s="2" t="s">
        <v>3166</v>
      </c>
      <c r="B3199" s="3" t="s">
        <v>6768</v>
      </c>
      <c r="C3199" s="3" t="s">
        <v>7405</v>
      </c>
      <c r="D3199" s="3" t="s">
        <v>7410</v>
      </c>
      <c r="E3199" s="3" t="s">
        <v>7423</v>
      </c>
      <c r="F3199" s="3" t="s">
        <v>7428</v>
      </c>
      <c r="G3199" s="3">
        <v>7213.53</v>
      </c>
      <c r="H3199" s="3">
        <v>19</v>
      </c>
      <c r="I3199" s="8" t="s">
        <v>7509</v>
      </c>
      <c r="J3199" s="3" t="s">
        <v>8165</v>
      </c>
      <c r="K3199" s="3" t="s">
        <v>8167</v>
      </c>
      <c r="L3199" s="3" t="s">
        <v>8170</v>
      </c>
      <c r="M3199" s="4">
        <v>137057.07</v>
      </c>
      <c r="N3199" s="32">
        <f>Table2[[#This Row],[Price]]*Table2[[#This Row],[Quantity Sold]]</f>
        <v>137057.07</v>
      </c>
      <c r="O3199" s="1">
        <f t="shared" si="401"/>
        <v>2023</v>
      </c>
      <c r="P3199" s="1" t="str">
        <f t="shared" si="402"/>
        <v>MEN</v>
      </c>
      <c r="Q3199" s="1" t="str">
        <f t="shared" si="408"/>
        <v>Men_Shirts</v>
      </c>
      <c r="T3199" s="1" t="str">
        <f t="shared" si="403"/>
        <v>LOW PRICE</v>
      </c>
      <c r="U3199" t="str">
        <f t="shared" si="407"/>
        <v>No Discount</v>
      </c>
      <c r="V3199" t="str">
        <f t="shared" si="404"/>
        <v>Other</v>
      </c>
      <c r="W3199" s="1" t="b">
        <f t="shared" si="405"/>
        <v>1</v>
      </c>
      <c r="X3199" t="b">
        <f t="shared" si="406"/>
        <v>0</v>
      </c>
    </row>
    <row r="3200" spans="1:24" ht="28.8" x14ac:dyDescent="0.3">
      <c r="A3200" s="2" t="s">
        <v>3167</v>
      </c>
      <c r="B3200" s="3" t="s">
        <v>6769</v>
      </c>
      <c r="C3200" s="3" t="s">
        <v>7408</v>
      </c>
      <c r="D3200" s="3" t="s">
        <v>7417</v>
      </c>
      <c r="E3200" s="3" t="s">
        <v>7427</v>
      </c>
      <c r="F3200" s="3" t="s">
        <v>7429</v>
      </c>
      <c r="G3200" s="3">
        <v>15896.99</v>
      </c>
      <c r="H3200" s="3">
        <v>14</v>
      </c>
      <c r="I3200" s="8" t="s">
        <v>7749</v>
      </c>
      <c r="J3200" s="3" t="s">
        <v>8166</v>
      </c>
      <c r="K3200" s="3" t="s">
        <v>8168</v>
      </c>
      <c r="L3200" s="3" t="s">
        <v>8170</v>
      </c>
      <c r="M3200" s="4">
        <v>222557.86</v>
      </c>
      <c r="N3200" s="32">
        <f>Table2[[#This Row],[Price]]*Table2[[#This Row],[Quantity Sold]]</f>
        <v>222557.86</v>
      </c>
      <c r="O3200" s="1">
        <f t="shared" si="401"/>
        <v>2024</v>
      </c>
      <c r="P3200" s="1" t="str">
        <f t="shared" si="402"/>
        <v>WOMEN</v>
      </c>
      <c r="Q3200" s="1" t="str">
        <f t="shared" si="408"/>
        <v>Women_Shoes</v>
      </c>
      <c r="T3200" s="1" t="str">
        <f t="shared" si="403"/>
        <v>HIGH PRICE</v>
      </c>
      <c r="U3200" t="str">
        <f t="shared" si="407"/>
        <v>No Discount</v>
      </c>
      <c r="V3200" t="str">
        <f t="shared" si="404"/>
        <v>Other</v>
      </c>
      <c r="W3200" s="1" t="b">
        <f t="shared" si="405"/>
        <v>1</v>
      </c>
      <c r="X3200" t="b">
        <f t="shared" si="406"/>
        <v>0</v>
      </c>
    </row>
    <row r="3201" spans="1:24" x14ac:dyDescent="0.3">
      <c r="A3201" s="2" t="s">
        <v>3168</v>
      </c>
      <c r="B3201" s="3" t="s">
        <v>5294</v>
      </c>
      <c r="C3201" s="3" t="s">
        <v>7407</v>
      </c>
      <c r="D3201" s="3" t="s">
        <v>7417</v>
      </c>
      <c r="E3201" s="3" t="s">
        <v>7424</v>
      </c>
      <c r="F3201" s="3" t="s">
        <v>7431</v>
      </c>
      <c r="G3201" s="3">
        <v>7726.47</v>
      </c>
      <c r="H3201" s="3">
        <v>11</v>
      </c>
      <c r="I3201" s="8" t="s">
        <v>7585</v>
      </c>
      <c r="J3201" s="3" t="s">
        <v>8163</v>
      </c>
      <c r="K3201" s="3" t="s">
        <v>8167</v>
      </c>
      <c r="L3201" s="3" t="s">
        <v>8170</v>
      </c>
      <c r="M3201" s="4">
        <v>84991.17</v>
      </c>
      <c r="N3201" s="32">
        <f>Table2[[#This Row],[Price]]*Table2[[#This Row],[Quantity Sold]]</f>
        <v>84991.17</v>
      </c>
      <c r="O3201" s="1">
        <f t="shared" si="401"/>
        <v>2023</v>
      </c>
      <c r="P3201" s="1" t="str">
        <f t="shared" si="402"/>
        <v>KIDS</v>
      </c>
      <c r="Q3201" s="1" t="str">
        <f t="shared" si="408"/>
        <v>Kids_Shoes</v>
      </c>
      <c r="T3201" s="1" t="str">
        <f t="shared" si="403"/>
        <v>LOW PRICE</v>
      </c>
      <c r="U3201" t="str">
        <f t="shared" si="407"/>
        <v>Discounted</v>
      </c>
      <c r="V3201" t="str">
        <f t="shared" si="404"/>
        <v>Other</v>
      </c>
      <c r="W3201" s="1" t="b">
        <f t="shared" si="405"/>
        <v>1</v>
      </c>
      <c r="X3201" t="b">
        <f t="shared" si="406"/>
        <v>0</v>
      </c>
    </row>
    <row r="3202" spans="1:24" ht="28.8" x14ac:dyDescent="0.3">
      <c r="A3202" s="2" t="s">
        <v>3169</v>
      </c>
      <c r="B3202" s="3" t="s">
        <v>6770</v>
      </c>
      <c r="C3202" s="3" t="s">
        <v>7408</v>
      </c>
      <c r="D3202" s="3" t="s">
        <v>7422</v>
      </c>
      <c r="E3202" s="3" t="s">
        <v>7425</v>
      </c>
      <c r="F3202" s="3" t="s">
        <v>7432</v>
      </c>
      <c r="G3202" s="3">
        <v>13944.83</v>
      </c>
      <c r="H3202" s="3">
        <v>2</v>
      </c>
      <c r="I3202" s="8" t="s">
        <v>7690</v>
      </c>
      <c r="J3202" s="3" t="s">
        <v>8165</v>
      </c>
      <c r="K3202" s="3" t="s">
        <v>8167</v>
      </c>
      <c r="L3202" s="3" t="s">
        <v>8169</v>
      </c>
      <c r="M3202" s="4">
        <v>22312.06</v>
      </c>
      <c r="N3202" s="32">
        <f>Table2[[#This Row],[Price]]*Table2[[#This Row],[Quantity Sold]]</f>
        <v>27889.66</v>
      </c>
      <c r="O3202" s="1">
        <f t="shared" si="401"/>
        <v>2023</v>
      </c>
      <c r="P3202" s="1" t="str">
        <f t="shared" si="402"/>
        <v>WOMEN</v>
      </c>
      <c r="Q3202" s="1" t="str">
        <f t="shared" si="408"/>
        <v>Women_Skirts</v>
      </c>
      <c r="T3202" s="1" t="str">
        <f t="shared" si="403"/>
        <v>HIGH PRICE</v>
      </c>
      <c r="U3202" t="str">
        <f t="shared" si="407"/>
        <v>No Discount</v>
      </c>
      <c r="V3202" t="str">
        <f t="shared" si="404"/>
        <v>Other</v>
      </c>
      <c r="W3202" s="1" t="b">
        <f t="shared" si="405"/>
        <v>0</v>
      </c>
      <c r="X3202" t="b">
        <f t="shared" si="406"/>
        <v>1</v>
      </c>
    </row>
    <row r="3203" spans="1:24" x14ac:dyDescent="0.3">
      <c r="A3203" s="2" t="s">
        <v>3170</v>
      </c>
      <c r="B3203" s="3" t="s">
        <v>6771</v>
      </c>
      <c r="C3203" s="3" t="s">
        <v>7405</v>
      </c>
      <c r="D3203" s="3" t="s">
        <v>7411</v>
      </c>
      <c r="E3203" s="3" t="s">
        <v>7424</v>
      </c>
      <c r="F3203" s="3" t="s">
        <v>7432</v>
      </c>
      <c r="G3203" s="3">
        <v>1789.48</v>
      </c>
      <c r="H3203" s="3">
        <v>16</v>
      </c>
      <c r="I3203" s="8" t="s">
        <v>7852</v>
      </c>
      <c r="J3203" s="3" t="s">
        <v>8163</v>
      </c>
      <c r="K3203" s="3" t="s">
        <v>8167</v>
      </c>
      <c r="L3203" s="3" t="s">
        <v>8170</v>
      </c>
      <c r="M3203" s="4">
        <v>28631.68</v>
      </c>
      <c r="N3203" s="32">
        <f>Table2[[#This Row],[Price]]*Table2[[#This Row],[Quantity Sold]]</f>
        <v>28631.68</v>
      </c>
      <c r="O3203" s="1">
        <f t="shared" ref="O3203:O3266" si="409">YEAR(I3203)</f>
        <v>2023</v>
      </c>
      <c r="P3203" s="1" t="str">
        <f t="shared" ref="P3203:P3266" si="410">UPPER(C3203)</f>
        <v>MEN</v>
      </c>
      <c r="Q3203" s="1" t="str">
        <f t="shared" si="408"/>
        <v>Men_Pants</v>
      </c>
      <c r="T3203" s="1" t="str">
        <f t="shared" ref="T3203:T3266" si="411">IF(G3203&gt;10000,"HIGH PRICE", "LOW PRICE")</f>
        <v>LOW PRICE</v>
      </c>
      <c r="U3203" t="str">
        <f t="shared" si="407"/>
        <v>Discounted</v>
      </c>
      <c r="V3203" t="str">
        <f t="shared" ref="V3203:V3266" si="412">IF(AND(C3203 = "Men", L3203 = "Yes"), "Men's Discounted Item", "Other")</f>
        <v>Other</v>
      </c>
      <c r="W3203" s="1" t="b">
        <f t="shared" ref="W3203:W3266" si="413">H3203&gt;=10</f>
        <v>1</v>
      </c>
      <c r="X3203" t="b">
        <f t="shared" ref="X3203:X3266" si="414">L3203 = "Yes"</f>
        <v>0</v>
      </c>
    </row>
    <row r="3204" spans="1:24" ht="28.8" x14ac:dyDescent="0.3">
      <c r="A3204" s="2" t="s">
        <v>3171</v>
      </c>
      <c r="B3204" s="3" t="s">
        <v>6772</v>
      </c>
      <c r="C3204" s="3" t="s">
        <v>7406</v>
      </c>
      <c r="D3204" s="3" t="s">
        <v>7414</v>
      </c>
      <c r="E3204" s="3" t="s">
        <v>7426</v>
      </c>
      <c r="F3204" s="3" t="s">
        <v>7434</v>
      </c>
      <c r="G3204" s="3">
        <v>9629.66</v>
      </c>
      <c r="H3204" s="3">
        <v>17</v>
      </c>
      <c r="I3204" s="8" t="s">
        <v>7594</v>
      </c>
      <c r="J3204" s="3" t="s">
        <v>8165</v>
      </c>
      <c r="K3204" s="3" t="s">
        <v>8167</v>
      </c>
      <c r="L3204" s="3" t="s">
        <v>8169</v>
      </c>
      <c r="M3204" s="4">
        <v>130963.21</v>
      </c>
      <c r="N3204" s="32">
        <f>Table2[[#This Row],[Price]]*Table2[[#This Row],[Quantity Sold]]</f>
        <v>163704.22</v>
      </c>
      <c r="O3204" s="1">
        <f t="shared" si="409"/>
        <v>2024</v>
      </c>
      <c r="P3204" s="1" t="str">
        <f t="shared" si="410"/>
        <v>ACCESSORIES</v>
      </c>
      <c r="Q3204" s="1" t="str">
        <f t="shared" si="408"/>
        <v>Accessories_Bags</v>
      </c>
      <c r="T3204" s="1" t="str">
        <f t="shared" si="411"/>
        <v>LOW PRICE</v>
      </c>
      <c r="U3204" t="str">
        <f t="shared" si="407"/>
        <v>Discounted</v>
      </c>
      <c r="V3204" t="str">
        <f t="shared" si="412"/>
        <v>Other</v>
      </c>
      <c r="W3204" s="1" t="b">
        <f t="shared" si="413"/>
        <v>1</v>
      </c>
      <c r="X3204" t="b">
        <f t="shared" si="414"/>
        <v>1</v>
      </c>
    </row>
    <row r="3205" spans="1:24" x14ac:dyDescent="0.3">
      <c r="A3205" s="2" t="s">
        <v>3172</v>
      </c>
      <c r="B3205" s="3" t="s">
        <v>5460</v>
      </c>
      <c r="C3205" s="3" t="s">
        <v>7407</v>
      </c>
      <c r="D3205" s="3" t="s">
        <v>7415</v>
      </c>
      <c r="E3205" s="3" t="s">
        <v>7426</v>
      </c>
      <c r="F3205" s="3" t="s">
        <v>7431</v>
      </c>
      <c r="G3205" s="3">
        <v>7845.16</v>
      </c>
      <c r="H3205" s="3">
        <v>13</v>
      </c>
      <c r="I3205" s="8" t="s">
        <v>7570</v>
      </c>
      <c r="J3205" s="3" t="s">
        <v>8162</v>
      </c>
      <c r="K3205" s="3" t="s">
        <v>8168</v>
      </c>
      <c r="L3205" s="3" t="s">
        <v>8169</v>
      </c>
      <c r="M3205" s="4">
        <v>81589.83</v>
      </c>
      <c r="N3205" s="32">
        <f>Table2[[#This Row],[Price]]*Table2[[#This Row],[Quantity Sold]]</f>
        <v>101987.08</v>
      </c>
      <c r="O3205" s="1">
        <f t="shared" si="409"/>
        <v>2022</v>
      </c>
      <c r="P3205" s="1" t="str">
        <f t="shared" si="410"/>
        <v>KIDS</v>
      </c>
      <c r="Q3205" s="1" t="str">
        <f t="shared" si="408"/>
        <v>Kids_T-Shirts</v>
      </c>
      <c r="T3205" s="1" t="str">
        <f t="shared" si="411"/>
        <v>LOW PRICE</v>
      </c>
      <c r="U3205" t="str">
        <f t="shared" si="407"/>
        <v>Discounted</v>
      </c>
      <c r="V3205" t="str">
        <f t="shared" si="412"/>
        <v>Other</v>
      </c>
      <c r="W3205" s="1" t="b">
        <f t="shared" si="413"/>
        <v>1</v>
      </c>
      <c r="X3205" t="b">
        <f t="shared" si="414"/>
        <v>1</v>
      </c>
    </row>
    <row r="3206" spans="1:24" ht="28.8" x14ac:dyDescent="0.3">
      <c r="A3206" s="2" t="s">
        <v>3173</v>
      </c>
      <c r="B3206" s="3" t="s">
        <v>6773</v>
      </c>
      <c r="C3206" s="3" t="s">
        <v>7407</v>
      </c>
      <c r="D3206" s="3" t="s">
        <v>7418</v>
      </c>
      <c r="E3206" s="3" t="s">
        <v>7425</v>
      </c>
      <c r="F3206" s="3" t="s">
        <v>7432</v>
      </c>
      <c r="G3206" s="3">
        <v>5322.79</v>
      </c>
      <c r="H3206" s="3">
        <v>6</v>
      </c>
      <c r="I3206" s="8" t="s">
        <v>7631</v>
      </c>
      <c r="J3206" s="3" t="s">
        <v>8165</v>
      </c>
      <c r="K3206" s="3" t="s">
        <v>8167</v>
      </c>
      <c r="L3206" s="3" t="s">
        <v>8170</v>
      </c>
      <c r="M3206" s="4">
        <v>31936.74</v>
      </c>
      <c r="N3206" s="32">
        <f>Table2[[#This Row],[Price]]*Table2[[#This Row],[Quantity Sold]]</f>
        <v>31936.739999999998</v>
      </c>
      <c r="O3206" s="1">
        <f t="shared" si="409"/>
        <v>2023</v>
      </c>
      <c r="P3206" s="1" t="str">
        <f t="shared" si="410"/>
        <v>KIDS</v>
      </c>
      <c r="Q3206" s="1" t="str">
        <f t="shared" si="408"/>
        <v>Kids_Sweaters</v>
      </c>
      <c r="T3206" s="1" t="str">
        <f t="shared" si="411"/>
        <v>LOW PRICE</v>
      </c>
      <c r="U3206" t="str">
        <f t="shared" ref="U3206:U3269" si="415">IF(L3190 = "Yes", "Discounted", "No Discount")</f>
        <v>Discounted</v>
      </c>
      <c r="V3206" t="str">
        <f t="shared" si="412"/>
        <v>Other</v>
      </c>
      <c r="W3206" s="1" t="b">
        <f t="shared" si="413"/>
        <v>0</v>
      </c>
      <c r="X3206" t="b">
        <f t="shared" si="414"/>
        <v>0</v>
      </c>
    </row>
    <row r="3207" spans="1:24" ht="28.8" x14ac:dyDescent="0.3">
      <c r="A3207" s="2" t="s">
        <v>3174</v>
      </c>
      <c r="B3207" s="3" t="s">
        <v>6774</v>
      </c>
      <c r="C3207" s="3" t="s">
        <v>7408</v>
      </c>
      <c r="D3207" s="3" t="s">
        <v>7417</v>
      </c>
      <c r="E3207" s="3" t="s">
        <v>7423</v>
      </c>
      <c r="F3207" s="3" t="s">
        <v>7434</v>
      </c>
      <c r="G3207" s="3">
        <v>7781.25</v>
      </c>
      <c r="H3207" s="3">
        <v>5</v>
      </c>
      <c r="I3207" s="8" t="s">
        <v>7556</v>
      </c>
      <c r="J3207" s="3" t="s">
        <v>8166</v>
      </c>
      <c r="K3207" s="3" t="s">
        <v>8168</v>
      </c>
      <c r="L3207" s="3" t="s">
        <v>8169</v>
      </c>
      <c r="M3207" s="4">
        <v>31125</v>
      </c>
      <c r="N3207" s="32">
        <f>Table2[[#This Row],[Price]]*Table2[[#This Row],[Quantity Sold]]</f>
        <v>38906.25</v>
      </c>
      <c r="O3207" s="1">
        <f t="shared" si="409"/>
        <v>2024</v>
      </c>
      <c r="P3207" s="1" t="str">
        <f t="shared" si="410"/>
        <v>WOMEN</v>
      </c>
      <c r="Q3207" s="1" t="str">
        <f t="shared" si="408"/>
        <v>Women_Shoes</v>
      </c>
      <c r="T3207" s="1" t="str">
        <f t="shared" si="411"/>
        <v>LOW PRICE</v>
      </c>
      <c r="U3207" t="str">
        <f t="shared" si="415"/>
        <v>Discounted</v>
      </c>
      <c r="V3207" t="str">
        <f t="shared" si="412"/>
        <v>Other</v>
      </c>
      <c r="W3207" s="1" t="b">
        <f t="shared" si="413"/>
        <v>0</v>
      </c>
      <c r="X3207" t="b">
        <f t="shared" si="414"/>
        <v>1</v>
      </c>
    </row>
    <row r="3208" spans="1:24" x14ac:dyDescent="0.3">
      <c r="A3208" s="2" t="s">
        <v>3175</v>
      </c>
      <c r="B3208" s="3" t="s">
        <v>6775</v>
      </c>
      <c r="C3208" s="3" t="s">
        <v>7407</v>
      </c>
      <c r="D3208" s="3" t="s">
        <v>7417</v>
      </c>
      <c r="E3208" s="3" t="s">
        <v>7427</v>
      </c>
      <c r="F3208" s="3" t="s">
        <v>7429</v>
      </c>
      <c r="G3208" s="3">
        <v>5932.84</v>
      </c>
      <c r="H3208" s="3">
        <v>7</v>
      </c>
      <c r="I3208" s="8" t="s">
        <v>7958</v>
      </c>
      <c r="J3208" s="3" t="s">
        <v>8162</v>
      </c>
      <c r="K3208" s="3" t="s">
        <v>8168</v>
      </c>
      <c r="L3208" s="3" t="s">
        <v>8169</v>
      </c>
      <c r="M3208" s="4">
        <v>33224.07</v>
      </c>
      <c r="N3208" s="32">
        <f>Table2[[#This Row],[Price]]*Table2[[#This Row],[Quantity Sold]]</f>
        <v>41529.880000000005</v>
      </c>
      <c r="O3208" s="1">
        <f t="shared" si="409"/>
        <v>2023</v>
      </c>
      <c r="P3208" s="1" t="str">
        <f t="shared" si="410"/>
        <v>KIDS</v>
      </c>
      <c r="Q3208" s="1" t="str">
        <f t="shared" si="408"/>
        <v>Kids_Shoes</v>
      </c>
      <c r="T3208" s="1" t="str">
        <f t="shared" si="411"/>
        <v>LOW PRICE</v>
      </c>
      <c r="U3208" t="str">
        <f t="shared" si="415"/>
        <v>Discounted</v>
      </c>
      <c r="V3208" t="str">
        <f t="shared" si="412"/>
        <v>Other</v>
      </c>
      <c r="W3208" s="1" t="b">
        <f t="shared" si="413"/>
        <v>0</v>
      </c>
      <c r="X3208" t="b">
        <f t="shared" si="414"/>
        <v>1</v>
      </c>
    </row>
    <row r="3209" spans="1:24" x14ac:dyDescent="0.3">
      <c r="A3209" s="2" t="s">
        <v>3176</v>
      </c>
      <c r="B3209" s="3" t="s">
        <v>6776</v>
      </c>
      <c r="C3209" s="3" t="s">
        <v>7407</v>
      </c>
      <c r="D3209" s="3" t="s">
        <v>7413</v>
      </c>
      <c r="E3209" s="3" t="s">
        <v>7423</v>
      </c>
      <c r="F3209" s="3" t="s">
        <v>7428</v>
      </c>
      <c r="G3209" s="3">
        <v>6646.64</v>
      </c>
      <c r="H3209" s="3">
        <v>1</v>
      </c>
      <c r="I3209" s="8" t="s">
        <v>7813</v>
      </c>
      <c r="J3209" s="3" t="s">
        <v>8166</v>
      </c>
      <c r="K3209" s="3" t="s">
        <v>8167</v>
      </c>
      <c r="L3209" s="3" t="s">
        <v>8170</v>
      </c>
      <c r="M3209" s="4">
        <v>6646.64</v>
      </c>
      <c r="N3209" s="32">
        <f>Table2[[#This Row],[Price]]*Table2[[#This Row],[Quantity Sold]]</f>
        <v>6646.64</v>
      </c>
      <c r="O3209" s="1">
        <f t="shared" si="409"/>
        <v>2024</v>
      </c>
      <c r="P3209" s="1" t="str">
        <f t="shared" si="410"/>
        <v>KIDS</v>
      </c>
      <c r="Q3209" s="1" t="str">
        <f t="shared" si="408"/>
        <v>Kids_Shorts</v>
      </c>
      <c r="T3209" s="1" t="str">
        <f t="shared" si="411"/>
        <v>LOW PRICE</v>
      </c>
      <c r="U3209" t="str">
        <f t="shared" si="415"/>
        <v>No Discount</v>
      </c>
      <c r="V3209" t="str">
        <f t="shared" si="412"/>
        <v>Other</v>
      </c>
      <c r="W3209" s="1" t="b">
        <f t="shared" si="413"/>
        <v>0</v>
      </c>
      <c r="X3209" t="b">
        <f t="shared" si="414"/>
        <v>0</v>
      </c>
    </row>
    <row r="3210" spans="1:24" x14ac:dyDescent="0.3">
      <c r="A3210" s="2" t="s">
        <v>3177</v>
      </c>
      <c r="B3210" s="3" t="s">
        <v>6777</v>
      </c>
      <c r="C3210" s="3" t="s">
        <v>7407</v>
      </c>
      <c r="D3210" s="3" t="s">
        <v>7413</v>
      </c>
      <c r="E3210" s="3" t="s">
        <v>7426</v>
      </c>
      <c r="F3210" s="3" t="s">
        <v>7433</v>
      </c>
      <c r="G3210" s="3">
        <v>2950.65</v>
      </c>
      <c r="H3210" s="3">
        <v>14</v>
      </c>
      <c r="I3210" s="8" t="s">
        <v>7915</v>
      </c>
      <c r="J3210" s="3" t="s">
        <v>8164</v>
      </c>
      <c r="K3210" s="3" t="s">
        <v>8167</v>
      </c>
      <c r="L3210" s="3" t="s">
        <v>8170</v>
      </c>
      <c r="M3210" s="4">
        <v>41309.1</v>
      </c>
      <c r="N3210" s="32">
        <f>Table2[[#This Row],[Price]]*Table2[[#This Row],[Quantity Sold]]</f>
        <v>41309.1</v>
      </c>
      <c r="O3210" s="1">
        <f t="shared" si="409"/>
        <v>2023</v>
      </c>
      <c r="P3210" s="1" t="str">
        <f t="shared" si="410"/>
        <v>KIDS</v>
      </c>
      <c r="Q3210" s="1" t="str">
        <f t="shared" si="408"/>
        <v>Kids_Shorts</v>
      </c>
      <c r="T3210" s="1" t="str">
        <f t="shared" si="411"/>
        <v>LOW PRICE</v>
      </c>
      <c r="U3210" t="str">
        <f t="shared" si="415"/>
        <v>Discounted</v>
      </c>
      <c r="V3210" t="str">
        <f t="shared" si="412"/>
        <v>Other</v>
      </c>
      <c r="W3210" s="1" t="b">
        <f t="shared" si="413"/>
        <v>1</v>
      </c>
      <c r="X3210" t="b">
        <f t="shared" si="414"/>
        <v>0</v>
      </c>
    </row>
    <row r="3211" spans="1:24" ht="28.8" x14ac:dyDescent="0.3">
      <c r="A3211" s="2" t="s">
        <v>3178</v>
      </c>
      <c r="B3211" s="3" t="s">
        <v>6778</v>
      </c>
      <c r="C3211" s="3" t="s">
        <v>7406</v>
      </c>
      <c r="D3211" s="3" t="s">
        <v>7421</v>
      </c>
      <c r="E3211" s="3" t="s">
        <v>7424</v>
      </c>
      <c r="F3211" s="3" t="s">
        <v>7429</v>
      </c>
      <c r="G3211" s="3">
        <v>10052.129999999999</v>
      </c>
      <c r="H3211" s="3">
        <v>13</v>
      </c>
      <c r="I3211" s="8" t="s">
        <v>7643</v>
      </c>
      <c r="J3211" s="3" t="s">
        <v>8165</v>
      </c>
      <c r="K3211" s="3" t="s">
        <v>8167</v>
      </c>
      <c r="L3211" s="3" t="s">
        <v>8170</v>
      </c>
      <c r="M3211" s="4">
        <v>130677.69</v>
      </c>
      <c r="N3211" s="32">
        <f>Table2[[#This Row],[Price]]*Table2[[#This Row],[Quantity Sold]]</f>
        <v>130677.68999999999</v>
      </c>
      <c r="O3211" s="1">
        <f t="shared" si="409"/>
        <v>2024</v>
      </c>
      <c r="P3211" s="1" t="str">
        <f t="shared" si="410"/>
        <v>ACCESSORIES</v>
      </c>
      <c r="Q3211" s="1" t="str">
        <f t="shared" si="408"/>
        <v>Accessories_Scarves</v>
      </c>
      <c r="T3211" s="1" t="str">
        <f t="shared" si="411"/>
        <v>HIGH PRICE</v>
      </c>
      <c r="U3211" t="str">
        <f t="shared" si="415"/>
        <v>No Discount</v>
      </c>
      <c r="V3211" t="str">
        <f t="shared" si="412"/>
        <v>Other</v>
      </c>
      <c r="W3211" s="1" t="b">
        <f t="shared" si="413"/>
        <v>1</v>
      </c>
      <c r="X3211" t="b">
        <f t="shared" si="414"/>
        <v>0</v>
      </c>
    </row>
    <row r="3212" spans="1:24" ht="28.8" x14ac:dyDescent="0.3">
      <c r="A3212" s="2" t="s">
        <v>3179</v>
      </c>
      <c r="B3212" s="3" t="s">
        <v>6779</v>
      </c>
      <c r="C3212" s="3" t="s">
        <v>7406</v>
      </c>
      <c r="D3212" s="3" t="s">
        <v>7412</v>
      </c>
      <c r="E3212" s="3" t="s">
        <v>7424</v>
      </c>
      <c r="F3212" s="3" t="s">
        <v>7432</v>
      </c>
      <c r="G3212" s="3">
        <v>15911.93</v>
      </c>
      <c r="H3212" s="3">
        <v>18</v>
      </c>
      <c r="I3212" s="8" t="s">
        <v>8149</v>
      </c>
      <c r="J3212" s="3" t="s">
        <v>8166</v>
      </c>
      <c r="K3212" s="3" t="s">
        <v>8168</v>
      </c>
      <c r="L3212" s="3" t="s">
        <v>8169</v>
      </c>
      <c r="M3212" s="4">
        <v>229131.46</v>
      </c>
      <c r="N3212" s="32">
        <f>Table2[[#This Row],[Price]]*Table2[[#This Row],[Quantity Sold]]</f>
        <v>286414.74</v>
      </c>
      <c r="O3212" s="1">
        <f t="shared" si="409"/>
        <v>2024</v>
      </c>
      <c r="P3212" s="1" t="str">
        <f t="shared" si="410"/>
        <v>ACCESSORIES</v>
      </c>
      <c r="Q3212" s="1" t="str">
        <f t="shared" si="408"/>
        <v>Accessories_Hats</v>
      </c>
      <c r="T3212" s="1" t="str">
        <f t="shared" si="411"/>
        <v>HIGH PRICE</v>
      </c>
      <c r="U3212" t="str">
        <f t="shared" si="415"/>
        <v>Discounted</v>
      </c>
      <c r="V3212" t="str">
        <f t="shared" si="412"/>
        <v>Other</v>
      </c>
      <c r="W3212" s="1" t="b">
        <f t="shared" si="413"/>
        <v>1</v>
      </c>
      <c r="X3212" t="b">
        <f t="shared" si="414"/>
        <v>1</v>
      </c>
    </row>
    <row r="3213" spans="1:24" ht="28.8" x14ac:dyDescent="0.3">
      <c r="A3213" s="2" t="s">
        <v>3180</v>
      </c>
      <c r="B3213" s="3" t="s">
        <v>6780</v>
      </c>
      <c r="C3213" s="3" t="s">
        <v>7406</v>
      </c>
      <c r="D3213" s="3" t="s">
        <v>7416</v>
      </c>
      <c r="E3213" s="3" t="s">
        <v>7426</v>
      </c>
      <c r="F3213" s="3" t="s">
        <v>7428</v>
      </c>
      <c r="G3213" s="3">
        <v>13723.22</v>
      </c>
      <c r="H3213" s="3">
        <v>5</v>
      </c>
      <c r="I3213" s="8" t="s">
        <v>7860</v>
      </c>
      <c r="J3213" s="3" t="s">
        <v>8166</v>
      </c>
      <c r="K3213" s="3" t="s">
        <v>8167</v>
      </c>
      <c r="L3213" s="3" t="s">
        <v>8170</v>
      </c>
      <c r="M3213" s="4">
        <v>68616.100000000006</v>
      </c>
      <c r="N3213" s="32">
        <f>Table2[[#This Row],[Price]]*Table2[[#This Row],[Quantity Sold]]</f>
        <v>68616.099999999991</v>
      </c>
      <c r="O3213" s="1">
        <f t="shared" si="409"/>
        <v>2024</v>
      </c>
      <c r="P3213" s="1" t="str">
        <f t="shared" si="410"/>
        <v>ACCESSORIES</v>
      </c>
      <c r="Q3213" s="1" t="str">
        <f t="shared" si="408"/>
        <v>Accessories_Belts</v>
      </c>
      <c r="T3213" s="1" t="str">
        <f t="shared" si="411"/>
        <v>HIGH PRICE</v>
      </c>
      <c r="U3213" t="str">
        <f t="shared" si="415"/>
        <v>Discounted</v>
      </c>
      <c r="V3213" t="str">
        <f t="shared" si="412"/>
        <v>Other</v>
      </c>
      <c r="W3213" s="1" t="b">
        <f t="shared" si="413"/>
        <v>0</v>
      </c>
      <c r="X3213" t="b">
        <f t="shared" si="414"/>
        <v>0</v>
      </c>
    </row>
    <row r="3214" spans="1:24" ht="28.8" x14ac:dyDescent="0.3">
      <c r="A3214" s="2" t="s">
        <v>3181</v>
      </c>
      <c r="B3214" s="3" t="s">
        <v>6781</v>
      </c>
      <c r="C3214" s="3" t="s">
        <v>7407</v>
      </c>
      <c r="D3214" s="3" t="s">
        <v>7418</v>
      </c>
      <c r="E3214" s="3" t="s">
        <v>7427</v>
      </c>
      <c r="F3214" s="3" t="s">
        <v>7429</v>
      </c>
      <c r="G3214" s="3">
        <v>5946.12</v>
      </c>
      <c r="H3214" s="3">
        <v>5</v>
      </c>
      <c r="I3214" s="8" t="s">
        <v>7832</v>
      </c>
      <c r="J3214" s="3" t="s">
        <v>8163</v>
      </c>
      <c r="K3214" s="3" t="s">
        <v>8167</v>
      </c>
      <c r="L3214" s="3" t="s">
        <v>8170</v>
      </c>
      <c r="M3214" s="4">
        <v>29730.6</v>
      </c>
      <c r="N3214" s="32">
        <f>Table2[[#This Row],[Price]]*Table2[[#This Row],[Quantity Sold]]</f>
        <v>29730.6</v>
      </c>
      <c r="O3214" s="1">
        <f t="shared" si="409"/>
        <v>2022</v>
      </c>
      <c r="P3214" s="1" t="str">
        <f t="shared" si="410"/>
        <v>KIDS</v>
      </c>
      <c r="Q3214" s="1" t="str">
        <f t="shared" si="408"/>
        <v>Kids_Sweaters</v>
      </c>
      <c r="T3214" s="1" t="str">
        <f t="shared" si="411"/>
        <v>LOW PRICE</v>
      </c>
      <c r="U3214" t="str">
        <f t="shared" si="415"/>
        <v>Discounted</v>
      </c>
      <c r="V3214" t="str">
        <f t="shared" si="412"/>
        <v>Other</v>
      </c>
      <c r="W3214" s="1" t="b">
        <f t="shared" si="413"/>
        <v>0</v>
      </c>
      <c r="X3214" t="b">
        <f t="shared" si="414"/>
        <v>0</v>
      </c>
    </row>
    <row r="3215" spans="1:24" ht="28.8" x14ac:dyDescent="0.3">
      <c r="A3215" s="2" t="s">
        <v>3182</v>
      </c>
      <c r="B3215" s="3" t="s">
        <v>6782</v>
      </c>
      <c r="C3215" s="3" t="s">
        <v>7408</v>
      </c>
      <c r="D3215" s="3" t="s">
        <v>7419</v>
      </c>
      <c r="E3215" s="3" t="s">
        <v>7424</v>
      </c>
      <c r="F3215" s="3" t="s">
        <v>7429</v>
      </c>
      <c r="G3215" s="3">
        <v>2709.12</v>
      </c>
      <c r="H3215" s="3">
        <v>14</v>
      </c>
      <c r="I3215" s="8" t="s">
        <v>7757</v>
      </c>
      <c r="J3215" s="3" t="s">
        <v>8163</v>
      </c>
      <c r="K3215" s="3" t="s">
        <v>8168</v>
      </c>
      <c r="L3215" s="3" t="s">
        <v>8169</v>
      </c>
      <c r="M3215" s="4">
        <v>30342.31</v>
      </c>
      <c r="N3215" s="32">
        <f>Table2[[#This Row],[Price]]*Table2[[#This Row],[Quantity Sold]]</f>
        <v>37927.68</v>
      </c>
      <c r="O3215" s="1">
        <f t="shared" si="409"/>
        <v>2023</v>
      </c>
      <c r="P3215" s="1" t="str">
        <f t="shared" si="410"/>
        <v>WOMEN</v>
      </c>
      <c r="Q3215" s="1" t="str">
        <f t="shared" si="408"/>
        <v>Women_Dresses</v>
      </c>
      <c r="T3215" s="1" t="str">
        <f t="shared" si="411"/>
        <v>LOW PRICE</v>
      </c>
      <c r="U3215" t="str">
        <f t="shared" si="415"/>
        <v>No Discount</v>
      </c>
      <c r="V3215" t="str">
        <f t="shared" si="412"/>
        <v>Other</v>
      </c>
      <c r="W3215" s="1" t="b">
        <f t="shared" si="413"/>
        <v>1</v>
      </c>
      <c r="X3215" t="b">
        <f t="shared" si="414"/>
        <v>1</v>
      </c>
    </row>
    <row r="3216" spans="1:24" ht="28.8" x14ac:dyDescent="0.3">
      <c r="A3216" s="2" t="s">
        <v>3183</v>
      </c>
      <c r="B3216" s="3" t="s">
        <v>6783</v>
      </c>
      <c r="C3216" s="3" t="s">
        <v>7407</v>
      </c>
      <c r="D3216" s="3" t="s">
        <v>7418</v>
      </c>
      <c r="E3216" s="3" t="s">
        <v>7424</v>
      </c>
      <c r="F3216" s="3" t="s">
        <v>7431</v>
      </c>
      <c r="G3216" s="3">
        <v>12019.23</v>
      </c>
      <c r="H3216" s="3">
        <v>6</v>
      </c>
      <c r="I3216" s="8" t="s">
        <v>7515</v>
      </c>
      <c r="J3216" s="3" t="s">
        <v>8163</v>
      </c>
      <c r="K3216" s="3" t="s">
        <v>8168</v>
      </c>
      <c r="L3216" s="3" t="s">
        <v>8169</v>
      </c>
      <c r="M3216" s="4">
        <v>57692.47</v>
      </c>
      <c r="N3216" s="32">
        <f>Table2[[#This Row],[Price]]*Table2[[#This Row],[Quantity Sold]]</f>
        <v>72115.38</v>
      </c>
      <c r="O3216" s="1">
        <f t="shared" si="409"/>
        <v>2024</v>
      </c>
      <c r="P3216" s="1" t="str">
        <f t="shared" si="410"/>
        <v>KIDS</v>
      </c>
      <c r="Q3216" s="1" t="str">
        <f t="shared" si="408"/>
        <v>Kids_Sweaters</v>
      </c>
      <c r="T3216" s="1" t="str">
        <f t="shared" si="411"/>
        <v>HIGH PRICE</v>
      </c>
      <c r="U3216" t="str">
        <f t="shared" si="415"/>
        <v>No Discount</v>
      </c>
      <c r="V3216" t="str">
        <f t="shared" si="412"/>
        <v>Other</v>
      </c>
      <c r="W3216" s="1" t="b">
        <f t="shared" si="413"/>
        <v>0</v>
      </c>
      <c r="X3216" t="b">
        <f t="shared" si="414"/>
        <v>1</v>
      </c>
    </row>
    <row r="3217" spans="1:24" x14ac:dyDescent="0.3">
      <c r="A3217" s="2" t="s">
        <v>3184</v>
      </c>
      <c r="B3217" s="3" t="s">
        <v>6784</v>
      </c>
      <c r="C3217" s="3" t="s">
        <v>7405</v>
      </c>
      <c r="D3217" s="3" t="s">
        <v>7417</v>
      </c>
      <c r="E3217" s="3" t="s">
        <v>7423</v>
      </c>
      <c r="F3217" s="3" t="s">
        <v>7431</v>
      </c>
      <c r="G3217" s="3">
        <v>7040.06</v>
      </c>
      <c r="H3217" s="3">
        <v>3</v>
      </c>
      <c r="I3217" s="8" t="s">
        <v>7913</v>
      </c>
      <c r="J3217" s="3" t="s">
        <v>8166</v>
      </c>
      <c r="K3217" s="3" t="s">
        <v>8167</v>
      </c>
      <c r="L3217" s="3" t="s">
        <v>8170</v>
      </c>
      <c r="M3217" s="4">
        <v>21120.18</v>
      </c>
      <c r="N3217" s="32">
        <f>Table2[[#This Row],[Price]]*Table2[[#This Row],[Quantity Sold]]</f>
        <v>21120.18</v>
      </c>
      <c r="O3217" s="1">
        <f t="shared" si="409"/>
        <v>2023</v>
      </c>
      <c r="P3217" s="1" t="str">
        <f t="shared" si="410"/>
        <v>MEN</v>
      </c>
      <c r="Q3217" s="1" t="str">
        <f t="shared" si="408"/>
        <v>Men_Shoes</v>
      </c>
      <c r="T3217" s="1" t="str">
        <f t="shared" si="411"/>
        <v>LOW PRICE</v>
      </c>
      <c r="U3217" t="str">
        <f t="shared" si="415"/>
        <v>No Discount</v>
      </c>
      <c r="V3217" t="str">
        <f t="shared" si="412"/>
        <v>Other</v>
      </c>
      <c r="W3217" s="1" t="b">
        <f t="shared" si="413"/>
        <v>0</v>
      </c>
      <c r="X3217" t="b">
        <f t="shared" si="414"/>
        <v>0</v>
      </c>
    </row>
    <row r="3218" spans="1:24" ht="28.8" x14ac:dyDescent="0.3">
      <c r="A3218" s="2" t="s">
        <v>3185</v>
      </c>
      <c r="B3218" s="3" t="s">
        <v>6785</v>
      </c>
      <c r="C3218" s="3" t="s">
        <v>7406</v>
      </c>
      <c r="D3218" s="3" t="s">
        <v>7421</v>
      </c>
      <c r="E3218" s="3" t="s">
        <v>7424</v>
      </c>
      <c r="F3218" s="3" t="s">
        <v>7433</v>
      </c>
      <c r="G3218" s="3">
        <v>9788.19</v>
      </c>
      <c r="H3218" s="3">
        <v>16</v>
      </c>
      <c r="I3218" s="8" t="s">
        <v>7834</v>
      </c>
      <c r="J3218" s="3" t="s">
        <v>8163</v>
      </c>
      <c r="K3218" s="3" t="s">
        <v>8168</v>
      </c>
      <c r="L3218" s="3" t="s">
        <v>8169</v>
      </c>
      <c r="M3218" s="4">
        <v>125288.5</v>
      </c>
      <c r="N3218" s="32">
        <f>Table2[[#This Row],[Price]]*Table2[[#This Row],[Quantity Sold]]</f>
        <v>156611.04</v>
      </c>
      <c r="O3218" s="1">
        <f t="shared" si="409"/>
        <v>2023</v>
      </c>
      <c r="P3218" s="1" t="str">
        <f t="shared" si="410"/>
        <v>ACCESSORIES</v>
      </c>
      <c r="Q3218" s="1" t="str">
        <f t="shared" ref="Q3218:Q3281" si="416">CONCATENATE(C3218, "_",D3218)</f>
        <v>Accessories_Scarves</v>
      </c>
      <c r="T3218" s="1" t="str">
        <f t="shared" si="411"/>
        <v>LOW PRICE</v>
      </c>
      <c r="U3218" t="str">
        <f t="shared" si="415"/>
        <v>Discounted</v>
      </c>
      <c r="V3218" t="str">
        <f t="shared" si="412"/>
        <v>Other</v>
      </c>
      <c r="W3218" s="1" t="b">
        <f t="shared" si="413"/>
        <v>1</v>
      </c>
      <c r="X3218" t="b">
        <f t="shared" si="414"/>
        <v>1</v>
      </c>
    </row>
    <row r="3219" spans="1:24" ht="28.8" x14ac:dyDescent="0.3">
      <c r="A3219" s="2" t="s">
        <v>3186</v>
      </c>
      <c r="B3219" s="3" t="s">
        <v>6786</v>
      </c>
      <c r="C3219" s="3" t="s">
        <v>7406</v>
      </c>
      <c r="D3219" s="3" t="s">
        <v>7412</v>
      </c>
      <c r="E3219" s="3" t="s">
        <v>7424</v>
      </c>
      <c r="F3219" s="3" t="s">
        <v>7433</v>
      </c>
      <c r="G3219" s="3">
        <v>16373.41</v>
      </c>
      <c r="H3219" s="3">
        <v>11</v>
      </c>
      <c r="I3219" s="8" t="s">
        <v>7909</v>
      </c>
      <c r="J3219" s="3" t="s">
        <v>8165</v>
      </c>
      <c r="K3219" s="3" t="s">
        <v>8168</v>
      </c>
      <c r="L3219" s="3" t="s">
        <v>8169</v>
      </c>
      <c r="M3219" s="4">
        <v>144086.34</v>
      </c>
      <c r="N3219" s="32">
        <f>Table2[[#This Row],[Price]]*Table2[[#This Row],[Quantity Sold]]</f>
        <v>180107.51</v>
      </c>
      <c r="O3219" s="1">
        <f t="shared" si="409"/>
        <v>2023</v>
      </c>
      <c r="P3219" s="1" t="str">
        <f t="shared" si="410"/>
        <v>ACCESSORIES</v>
      </c>
      <c r="Q3219" s="1" t="str">
        <f t="shared" si="416"/>
        <v>Accessories_Hats</v>
      </c>
      <c r="T3219" s="1" t="str">
        <f t="shared" si="411"/>
        <v>HIGH PRICE</v>
      </c>
      <c r="U3219" t="str">
        <f t="shared" si="415"/>
        <v>No Discount</v>
      </c>
      <c r="V3219" t="str">
        <f t="shared" si="412"/>
        <v>Other</v>
      </c>
      <c r="W3219" s="1" t="b">
        <f t="shared" si="413"/>
        <v>1</v>
      </c>
      <c r="X3219" t="b">
        <f t="shared" si="414"/>
        <v>1</v>
      </c>
    </row>
    <row r="3220" spans="1:24" ht="28.8" x14ac:dyDescent="0.3">
      <c r="A3220" s="2" t="s">
        <v>3187</v>
      </c>
      <c r="B3220" s="3" t="s">
        <v>4834</v>
      </c>
      <c r="C3220" s="3" t="s">
        <v>7408</v>
      </c>
      <c r="D3220" s="3" t="s">
        <v>7422</v>
      </c>
      <c r="E3220" s="3" t="s">
        <v>7427</v>
      </c>
      <c r="F3220" s="3" t="s">
        <v>7434</v>
      </c>
      <c r="G3220" s="3">
        <v>4662.1099999999997</v>
      </c>
      <c r="H3220" s="3">
        <v>19</v>
      </c>
      <c r="I3220" s="8" t="s">
        <v>8042</v>
      </c>
      <c r="J3220" s="3" t="s">
        <v>8165</v>
      </c>
      <c r="K3220" s="3" t="s">
        <v>8167</v>
      </c>
      <c r="L3220" s="3" t="s">
        <v>8170</v>
      </c>
      <c r="M3220" s="4">
        <v>88580.09</v>
      </c>
      <c r="N3220" s="32">
        <f>Table2[[#This Row],[Price]]*Table2[[#This Row],[Quantity Sold]]</f>
        <v>88580.09</v>
      </c>
      <c r="O3220" s="1">
        <f t="shared" si="409"/>
        <v>2022</v>
      </c>
      <c r="P3220" s="1" t="str">
        <f t="shared" si="410"/>
        <v>WOMEN</v>
      </c>
      <c r="Q3220" s="1" t="str">
        <f t="shared" si="416"/>
        <v>Women_Skirts</v>
      </c>
      <c r="T3220" s="1" t="str">
        <f t="shared" si="411"/>
        <v>LOW PRICE</v>
      </c>
      <c r="U3220" t="str">
        <f t="shared" si="415"/>
        <v>Discounted</v>
      </c>
      <c r="V3220" t="str">
        <f t="shared" si="412"/>
        <v>Other</v>
      </c>
      <c r="W3220" s="1" t="b">
        <f t="shared" si="413"/>
        <v>1</v>
      </c>
      <c r="X3220" t="b">
        <f t="shared" si="414"/>
        <v>0</v>
      </c>
    </row>
    <row r="3221" spans="1:24" ht="28.8" x14ac:dyDescent="0.3">
      <c r="A3221" s="2" t="s">
        <v>3188</v>
      </c>
      <c r="B3221" s="3" t="s">
        <v>6787</v>
      </c>
      <c r="C3221" s="3" t="s">
        <v>7408</v>
      </c>
      <c r="D3221" s="3" t="s">
        <v>7417</v>
      </c>
      <c r="E3221" s="3" t="s">
        <v>7427</v>
      </c>
      <c r="F3221" s="3" t="s">
        <v>7430</v>
      </c>
      <c r="G3221" s="3">
        <v>9064.43</v>
      </c>
      <c r="H3221" s="3">
        <v>9</v>
      </c>
      <c r="I3221" s="8" t="s">
        <v>7470</v>
      </c>
      <c r="J3221" s="3" t="s">
        <v>8166</v>
      </c>
      <c r="K3221" s="3" t="s">
        <v>8167</v>
      </c>
      <c r="L3221" s="3" t="s">
        <v>8169</v>
      </c>
      <c r="M3221" s="4">
        <v>65263.73</v>
      </c>
      <c r="N3221" s="32">
        <f>Table2[[#This Row],[Price]]*Table2[[#This Row],[Quantity Sold]]</f>
        <v>81579.87</v>
      </c>
      <c r="O3221" s="1">
        <f t="shared" si="409"/>
        <v>2024</v>
      </c>
      <c r="P3221" s="1" t="str">
        <f t="shared" si="410"/>
        <v>WOMEN</v>
      </c>
      <c r="Q3221" s="1" t="str">
        <f t="shared" si="416"/>
        <v>Women_Shoes</v>
      </c>
      <c r="T3221" s="1" t="str">
        <f t="shared" si="411"/>
        <v>LOW PRICE</v>
      </c>
      <c r="U3221" t="str">
        <f t="shared" si="415"/>
        <v>Discounted</v>
      </c>
      <c r="V3221" t="str">
        <f t="shared" si="412"/>
        <v>Other</v>
      </c>
      <c r="W3221" s="1" t="b">
        <f t="shared" si="413"/>
        <v>0</v>
      </c>
      <c r="X3221" t="b">
        <f t="shared" si="414"/>
        <v>1</v>
      </c>
    </row>
    <row r="3222" spans="1:24" x14ac:dyDescent="0.3">
      <c r="A3222" s="2" t="s">
        <v>3189</v>
      </c>
      <c r="B3222" s="3" t="s">
        <v>6788</v>
      </c>
      <c r="C3222" s="3" t="s">
        <v>7405</v>
      </c>
      <c r="D3222" s="3" t="s">
        <v>7410</v>
      </c>
      <c r="E3222" s="3" t="s">
        <v>7427</v>
      </c>
      <c r="F3222" s="3" t="s">
        <v>7428</v>
      </c>
      <c r="G3222" s="3">
        <v>6879.87</v>
      </c>
      <c r="H3222" s="3">
        <v>5</v>
      </c>
      <c r="I3222" s="8" t="s">
        <v>7643</v>
      </c>
      <c r="J3222" s="3" t="s">
        <v>8166</v>
      </c>
      <c r="K3222" s="3" t="s">
        <v>8167</v>
      </c>
      <c r="L3222" s="3" t="s">
        <v>8170</v>
      </c>
      <c r="M3222" s="4">
        <v>34399.35</v>
      </c>
      <c r="N3222" s="32">
        <f>Table2[[#This Row],[Price]]*Table2[[#This Row],[Quantity Sold]]</f>
        <v>34399.35</v>
      </c>
      <c r="O3222" s="1">
        <f t="shared" si="409"/>
        <v>2024</v>
      </c>
      <c r="P3222" s="1" t="str">
        <f t="shared" si="410"/>
        <v>MEN</v>
      </c>
      <c r="Q3222" s="1" t="str">
        <f t="shared" si="416"/>
        <v>Men_Shirts</v>
      </c>
      <c r="T3222" s="1" t="str">
        <f t="shared" si="411"/>
        <v>LOW PRICE</v>
      </c>
      <c r="U3222" t="str">
        <f t="shared" si="415"/>
        <v>No Discount</v>
      </c>
      <c r="V3222" t="str">
        <f t="shared" si="412"/>
        <v>Other</v>
      </c>
      <c r="W3222" s="1" t="b">
        <f t="shared" si="413"/>
        <v>0</v>
      </c>
      <c r="X3222" t="b">
        <f t="shared" si="414"/>
        <v>0</v>
      </c>
    </row>
    <row r="3223" spans="1:24" x14ac:dyDescent="0.3">
      <c r="A3223" s="2" t="s">
        <v>3190</v>
      </c>
      <c r="B3223" s="3" t="s">
        <v>6789</v>
      </c>
      <c r="C3223" s="3" t="s">
        <v>7405</v>
      </c>
      <c r="D3223" s="3" t="s">
        <v>7417</v>
      </c>
      <c r="E3223" s="3" t="s">
        <v>7427</v>
      </c>
      <c r="F3223" s="3" t="s">
        <v>7433</v>
      </c>
      <c r="G3223" s="3">
        <v>5111.1400000000003</v>
      </c>
      <c r="H3223" s="3">
        <v>4</v>
      </c>
      <c r="I3223" s="8" t="s">
        <v>7614</v>
      </c>
      <c r="J3223" s="3" t="s">
        <v>8165</v>
      </c>
      <c r="K3223" s="3" t="s">
        <v>8167</v>
      </c>
      <c r="L3223" s="3" t="s">
        <v>8170</v>
      </c>
      <c r="M3223" s="4">
        <v>20444.560000000001</v>
      </c>
      <c r="N3223" s="32">
        <f>Table2[[#This Row],[Price]]*Table2[[#This Row],[Quantity Sold]]</f>
        <v>20444.560000000001</v>
      </c>
      <c r="O3223" s="1">
        <f t="shared" si="409"/>
        <v>2023</v>
      </c>
      <c r="P3223" s="1" t="str">
        <f t="shared" si="410"/>
        <v>MEN</v>
      </c>
      <c r="Q3223" s="1" t="str">
        <f t="shared" si="416"/>
        <v>Men_Shoes</v>
      </c>
      <c r="T3223" s="1" t="str">
        <f t="shared" si="411"/>
        <v>LOW PRICE</v>
      </c>
      <c r="U3223" t="str">
        <f t="shared" si="415"/>
        <v>Discounted</v>
      </c>
      <c r="V3223" t="str">
        <f t="shared" si="412"/>
        <v>Other</v>
      </c>
      <c r="W3223" s="1" t="b">
        <f t="shared" si="413"/>
        <v>0</v>
      </c>
      <c r="X3223" t="b">
        <f t="shared" si="414"/>
        <v>0</v>
      </c>
    </row>
    <row r="3224" spans="1:24" x14ac:dyDescent="0.3">
      <c r="A3224" s="2" t="s">
        <v>3191</v>
      </c>
      <c r="B3224" s="3" t="s">
        <v>6743</v>
      </c>
      <c r="C3224" s="3" t="s">
        <v>7407</v>
      </c>
      <c r="D3224" s="3" t="s">
        <v>7413</v>
      </c>
      <c r="E3224" s="3" t="s">
        <v>7425</v>
      </c>
      <c r="F3224" s="3" t="s">
        <v>7430</v>
      </c>
      <c r="G3224" s="3">
        <v>5385.87</v>
      </c>
      <c r="H3224" s="3">
        <v>9</v>
      </c>
      <c r="I3224" s="8" t="s">
        <v>8147</v>
      </c>
      <c r="J3224" s="3" t="s">
        <v>8164</v>
      </c>
      <c r="K3224" s="3" t="s">
        <v>8167</v>
      </c>
      <c r="L3224" s="3" t="s">
        <v>8169</v>
      </c>
      <c r="M3224" s="4">
        <v>38778.43</v>
      </c>
      <c r="N3224" s="32">
        <f>Table2[[#This Row],[Price]]*Table2[[#This Row],[Quantity Sold]]</f>
        <v>48472.83</v>
      </c>
      <c r="O3224" s="1">
        <f t="shared" si="409"/>
        <v>2023</v>
      </c>
      <c r="P3224" s="1" t="str">
        <f t="shared" si="410"/>
        <v>KIDS</v>
      </c>
      <c r="Q3224" s="1" t="str">
        <f t="shared" si="416"/>
        <v>Kids_Shorts</v>
      </c>
      <c r="T3224" s="1" t="str">
        <f t="shared" si="411"/>
        <v>LOW PRICE</v>
      </c>
      <c r="U3224" t="str">
        <f t="shared" si="415"/>
        <v>Discounted</v>
      </c>
      <c r="V3224" t="str">
        <f t="shared" si="412"/>
        <v>Other</v>
      </c>
      <c r="W3224" s="1" t="b">
        <f t="shared" si="413"/>
        <v>0</v>
      </c>
      <c r="X3224" t="b">
        <f t="shared" si="414"/>
        <v>1</v>
      </c>
    </row>
    <row r="3225" spans="1:24" x14ac:dyDescent="0.3">
      <c r="A3225" s="2" t="s">
        <v>3192</v>
      </c>
      <c r="B3225" s="3" t="s">
        <v>6790</v>
      </c>
      <c r="C3225" s="3" t="s">
        <v>7407</v>
      </c>
      <c r="D3225" s="3" t="s">
        <v>7413</v>
      </c>
      <c r="E3225" s="3" t="s">
        <v>7424</v>
      </c>
      <c r="F3225" s="3" t="s">
        <v>7430</v>
      </c>
      <c r="G3225" s="3">
        <v>6942.12</v>
      </c>
      <c r="H3225" s="3">
        <v>13</v>
      </c>
      <c r="I3225" s="8" t="s">
        <v>7846</v>
      </c>
      <c r="J3225" s="3" t="s">
        <v>8164</v>
      </c>
      <c r="K3225" s="3" t="s">
        <v>8167</v>
      </c>
      <c r="L3225" s="3" t="s">
        <v>8170</v>
      </c>
      <c r="M3225" s="4">
        <v>90247.56</v>
      </c>
      <c r="N3225" s="32">
        <f>Table2[[#This Row],[Price]]*Table2[[#This Row],[Quantity Sold]]</f>
        <v>90247.56</v>
      </c>
      <c r="O3225" s="1">
        <f t="shared" si="409"/>
        <v>2024</v>
      </c>
      <c r="P3225" s="1" t="str">
        <f t="shared" si="410"/>
        <v>KIDS</v>
      </c>
      <c r="Q3225" s="1" t="str">
        <f t="shared" si="416"/>
        <v>Kids_Shorts</v>
      </c>
      <c r="T3225" s="1" t="str">
        <f t="shared" si="411"/>
        <v>LOW PRICE</v>
      </c>
      <c r="U3225" t="str">
        <f t="shared" si="415"/>
        <v>No Discount</v>
      </c>
      <c r="V3225" t="str">
        <f t="shared" si="412"/>
        <v>Other</v>
      </c>
      <c r="W3225" s="1" t="b">
        <f t="shared" si="413"/>
        <v>1</v>
      </c>
      <c r="X3225" t="b">
        <f t="shared" si="414"/>
        <v>0</v>
      </c>
    </row>
    <row r="3226" spans="1:24" ht="28.8" x14ac:dyDescent="0.3">
      <c r="A3226" s="2" t="s">
        <v>3193</v>
      </c>
      <c r="B3226" s="3" t="s">
        <v>6791</v>
      </c>
      <c r="C3226" s="3" t="s">
        <v>7408</v>
      </c>
      <c r="D3226" s="3" t="s">
        <v>7422</v>
      </c>
      <c r="E3226" s="3" t="s">
        <v>7426</v>
      </c>
      <c r="F3226" s="3" t="s">
        <v>7431</v>
      </c>
      <c r="G3226" s="3">
        <v>5237.3</v>
      </c>
      <c r="H3226" s="3">
        <v>15</v>
      </c>
      <c r="I3226" s="8" t="s">
        <v>8096</v>
      </c>
      <c r="J3226" s="3" t="s">
        <v>8162</v>
      </c>
      <c r="K3226" s="3" t="s">
        <v>8168</v>
      </c>
      <c r="L3226" s="3" t="s">
        <v>8169</v>
      </c>
      <c r="M3226" s="4">
        <v>62847.6</v>
      </c>
      <c r="N3226" s="32">
        <f>Table2[[#This Row],[Price]]*Table2[[#This Row],[Quantity Sold]]</f>
        <v>78559.5</v>
      </c>
      <c r="O3226" s="1">
        <f t="shared" si="409"/>
        <v>2023</v>
      </c>
      <c r="P3226" s="1" t="str">
        <f t="shared" si="410"/>
        <v>WOMEN</v>
      </c>
      <c r="Q3226" s="1" t="str">
        <f t="shared" si="416"/>
        <v>Women_Skirts</v>
      </c>
      <c r="T3226" s="1" t="str">
        <f t="shared" si="411"/>
        <v>LOW PRICE</v>
      </c>
      <c r="U3226" t="str">
        <f t="shared" si="415"/>
        <v>No Discount</v>
      </c>
      <c r="V3226" t="str">
        <f t="shared" si="412"/>
        <v>Other</v>
      </c>
      <c r="W3226" s="1" t="b">
        <f t="shared" si="413"/>
        <v>1</v>
      </c>
      <c r="X3226" t="b">
        <f t="shared" si="414"/>
        <v>1</v>
      </c>
    </row>
    <row r="3227" spans="1:24" x14ac:dyDescent="0.3">
      <c r="A3227" s="2" t="s">
        <v>3194</v>
      </c>
      <c r="B3227" s="3" t="s">
        <v>6792</v>
      </c>
      <c r="C3227" s="3" t="s">
        <v>7405</v>
      </c>
      <c r="D3227" s="3" t="s">
        <v>7410</v>
      </c>
      <c r="E3227" s="3" t="s">
        <v>7426</v>
      </c>
      <c r="F3227" s="3" t="s">
        <v>7432</v>
      </c>
      <c r="G3227" s="3">
        <v>1585.3</v>
      </c>
      <c r="H3227" s="3">
        <v>18</v>
      </c>
      <c r="I3227" s="8" t="s">
        <v>8048</v>
      </c>
      <c r="J3227" s="3" t="s">
        <v>8163</v>
      </c>
      <c r="K3227" s="3" t="s">
        <v>8168</v>
      </c>
      <c r="L3227" s="3" t="s">
        <v>8170</v>
      </c>
      <c r="M3227" s="4">
        <v>28535.4</v>
      </c>
      <c r="N3227" s="32">
        <f>Table2[[#This Row],[Price]]*Table2[[#This Row],[Quantity Sold]]</f>
        <v>28535.399999999998</v>
      </c>
      <c r="O3227" s="1">
        <f t="shared" si="409"/>
        <v>2024</v>
      </c>
      <c r="P3227" s="1" t="str">
        <f t="shared" si="410"/>
        <v>MEN</v>
      </c>
      <c r="Q3227" s="1" t="str">
        <f t="shared" si="416"/>
        <v>Men_Shirts</v>
      </c>
      <c r="T3227" s="1" t="str">
        <f t="shared" si="411"/>
        <v>LOW PRICE</v>
      </c>
      <c r="U3227" t="str">
        <f t="shared" si="415"/>
        <v>No Discount</v>
      </c>
      <c r="V3227" t="str">
        <f t="shared" si="412"/>
        <v>Other</v>
      </c>
      <c r="W3227" s="1" t="b">
        <f t="shared" si="413"/>
        <v>1</v>
      </c>
      <c r="X3227" t="b">
        <f t="shared" si="414"/>
        <v>0</v>
      </c>
    </row>
    <row r="3228" spans="1:24" x14ac:dyDescent="0.3">
      <c r="A3228" s="2" t="s">
        <v>3195</v>
      </c>
      <c r="B3228" s="3" t="s">
        <v>6793</v>
      </c>
      <c r="C3228" s="3" t="s">
        <v>7405</v>
      </c>
      <c r="D3228" s="3" t="s">
        <v>7417</v>
      </c>
      <c r="E3228" s="3" t="s">
        <v>7427</v>
      </c>
      <c r="F3228" s="3" t="s">
        <v>7428</v>
      </c>
      <c r="G3228" s="3">
        <v>4726.0200000000004</v>
      </c>
      <c r="H3228" s="3">
        <v>7</v>
      </c>
      <c r="I3228" s="8" t="s">
        <v>7724</v>
      </c>
      <c r="J3228" s="3" t="s">
        <v>8165</v>
      </c>
      <c r="K3228" s="3" t="s">
        <v>8168</v>
      </c>
      <c r="L3228" s="3" t="s">
        <v>8170</v>
      </c>
      <c r="M3228" s="4">
        <v>33082.14</v>
      </c>
      <c r="N3228" s="32">
        <f>Table2[[#This Row],[Price]]*Table2[[#This Row],[Quantity Sold]]</f>
        <v>33082.14</v>
      </c>
      <c r="O3228" s="1">
        <f t="shared" si="409"/>
        <v>2023</v>
      </c>
      <c r="P3228" s="1" t="str">
        <f t="shared" si="410"/>
        <v>MEN</v>
      </c>
      <c r="Q3228" s="1" t="str">
        <f t="shared" si="416"/>
        <v>Men_Shoes</v>
      </c>
      <c r="T3228" s="1" t="str">
        <f t="shared" si="411"/>
        <v>LOW PRICE</v>
      </c>
      <c r="U3228" t="str">
        <f t="shared" si="415"/>
        <v>Discounted</v>
      </c>
      <c r="V3228" t="str">
        <f t="shared" si="412"/>
        <v>Other</v>
      </c>
      <c r="W3228" s="1" t="b">
        <f t="shared" si="413"/>
        <v>0</v>
      </c>
      <c r="X3228" t="b">
        <f t="shared" si="414"/>
        <v>0</v>
      </c>
    </row>
    <row r="3229" spans="1:24" ht="28.8" x14ac:dyDescent="0.3">
      <c r="A3229" s="2" t="s">
        <v>3196</v>
      </c>
      <c r="B3229" s="3" t="s">
        <v>4826</v>
      </c>
      <c r="C3229" s="3" t="s">
        <v>7408</v>
      </c>
      <c r="D3229" s="3" t="s">
        <v>7422</v>
      </c>
      <c r="E3229" s="3" t="s">
        <v>7424</v>
      </c>
      <c r="F3229" s="3" t="s">
        <v>7428</v>
      </c>
      <c r="G3229" s="3">
        <v>1295.6300000000001</v>
      </c>
      <c r="H3229" s="3">
        <v>4</v>
      </c>
      <c r="I3229" s="8" t="s">
        <v>7939</v>
      </c>
      <c r="J3229" s="3" t="s">
        <v>8166</v>
      </c>
      <c r="K3229" s="3" t="s">
        <v>8167</v>
      </c>
      <c r="L3229" s="3" t="s">
        <v>8170</v>
      </c>
      <c r="M3229" s="4">
        <v>5182.5200000000004</v>
      </c>
      <c r="N3229" s="32">
        <f>Table2[[#This Row],[Price]]*Table2[[#This Row],[Quantity Sold]]</f>
        <v>5182.5200000000004</v>
      </c>
      <c r="O3229" s="1">
        <f t="shared" si="409"/>
        <v>2023</v>
      </c>
      <c r="P3229" s="1" t="str">
        <f t="shared" si="410"/>
        <v>WOMEN</v>
      </c>
      <c r="Q3229" s="1" t="str">
        <f t="shared" si="416"/>
        <v>Women_Skirts</v>
      </c>
      <c r="T3229" s="1" t="str">
        <f t="shared" si="411"/>
        <v>LOW PRICE</v>
      </c>
      <c r="U3229" t="str">
        <f t="shared" si="415"/>
        <v>No Discount</v>
      </c>
      <c r="V3229" t="str">
        <f t="shared" si="412"/>
        <v>Other</v>
      </c>
      <c r="W3229" s="1" t="b">
        <f t="shared" si="413"/>
        <v>0</v>
      </c>
      <c r="X3229" t="b">
        <f t="shared" si="414"/>
        <v>0</v>
      </c>
    </row>
    <row r="3230" spans="1:24" x14ac:dyDescent="0.3">
      <c r="A3230" s="2" t="s">
        <v>3197</v>
      </c>
      <c r="B3230" s="3" t="s">
        <v>6614</v>
      </c>
      <c r="C3230" s="3" t="s">
        <v>7405</v>
      </c>
      <c r="D3230" s="3" t="s">
        <v>7411</v>
      </c>
      <c r="E3230" s="3" t="s">
        <v>7423</v>
      </c>
      <c r="F3230" s="3" t="s">
        <v>7431</v>
      </c>
      <c r="G3230" s="3">
        <v>1950.5</v>
      </c>
      <c r="H3230" s="3">
        <v>12</v>
      </c>
      <c r="I3230" s="8" t="s">
        <v>8036</v>
      </c>
      <c r="J3230" s="3" t="s">
        <v>8163</v>
      </c>
      <c r="K3230" s="3" t="s">
        <v>8167</v>
      </c>
      <c r="L3230" s="3" t="s">
        <v>8170</v>
      </c>
      <c r="M3230" s="4">
        <v>23406</v>
      </c>
      <c r="N3230" s="32">
        <f>Table2[[#This Row],[Price]]*Table2[[#This Row],[Quantity Sold]]</f>
        <v>23406</v>
      </c>
      <c r="O3230" s="1">
        <f t="shared" si="409"/>
        <v>2024</v>
      </c>
      <c r="P3230" s="1" t="str">
        <f t="shared" si="410"/>
        <v>MEN</v>
      </c>
      <c r="Q3230" s="1" t="str">
        <f t="shared" si="416"/>
        <v>Men_Pants</v>
      </c>
      <c r="T3230" s="1" t="str">
        <f t="shared" si="411"/>
        <v>LOW PRICE</v>
      </c>
      <c r="U3230" t="str">
        <f t="shared" si="415"/>
        <v>No Discount</v>
      </c>
      <c r="V3230" t="str">
        <f t="shared" si="412"/>
        <v>Other</v>
      </c>
      <c r="W3230" s="1" t="b">
        <f t="shared" si="413"/>
        <v>1</v>
      </c>
      <c r="X3230" t="b">
        <f t="shared" si="414"/>
        <v>0</v>
      </c>
    </row>
    <row r="3231" spans="1:24" x14ac:dyDescent="0.3">
      <c r="A3231" s="2" t="s">
        <v>3198</v>
      </c>
      <c r="B3231" s="3" t="s">
        <v>6794</v>
      </c>
      <c r="C3231" s="3" t="s">
        <v>7407</v>
      </c>
      <c r="D3231" s="3" t="s">
        <v>7415</v>
      </c>
      <c r="E3231" s="3" t="s">
        <v>7426</v>
      </c>
      <c r="F3231" s="3" t="s">
        <v>7434</v>
      </c>
      <c r="G3231" s="3">
        <v>6738.77</v>
      </c>
      <c r="H3231" s="3">
        <v>16</v>
      </c>
      <c r="I3231" s="8" t="s">
        <v>7934</v>
      </c>
      <c r="J3231" s="3" t="s">
        <v>8166</v>
      </c>
      <c r="K3231" s="3" t="s">
        <v>8168</v>
      </c>
      <c r="L3231" s="3" t="s">
        <v>8169</v>
      </c>
      <c r="M3231" s="4">
        <v>86256.09</v>
      </c>
      <c r="N3231" s="32">
        <f>Table2[[#This Row],[Price]]*Table2[[#This Row],[Quantity Sold]]</f>
        <v>107820.32</v>
      </c>
      <c r="O3231" s="1">
        <f t="shared" si="409"/>
        <v>2023</v>
      </c>
      <c r="P3231" s="1" t="str">
        <f t="shared" si="410"/>
        <v>KIDS</v>
      </c>
      <c r="Q3231" s="1" t="str">
        <f t="shared" si="416"/>
        <v>Kids_T-Shirts</v>
      </c>
      <c r="T3231" s="1" t="str">
        <f t="shared" si="411"/>
        <v>LOW PRICE</v>
      </c>
      <c r="U3231" t="str">
        <f t="shared" si="415"/>
        <v>Discounted</v>
      </c>
      <c r="V3231" t="str">
        <f t="shared" si="412"/>
        <v>Other</v>
      </c>
      <c r="W3231" s="1" t="b">
        <f t="shared" si="413"/>
        <v>1</v>
      </c>
      <c r="X3231" t="b">
        <f t="shared" si="414"/>
        <v>1</v>
      </c>
    </row>
    <row r="3232" spans="1:24" ht="28.8" x14ac:dyDescent="0.3">
      <c r="A3232" s="2" t="s">
        <v>3199</v>
      </c>
      <c r="B3232" s="3" t="s">
        <v>6795</v>
      </c>
      <c r="C3232" s="3" t="s">
        <v>7406</v>
      </c>
      <c r="D3232" s="3" t="s">
        <v>7416</v>
      </c>
      <c r="E3232" s="3" t="s">
        <v>7427</v>
      </c>
      <c r="F3232" s="3" t="s">
        <v>7430</v>
      </c>
      <c r="G3232" s="3">
        <v>1351.24</v>
      </c>
      <c r="H3232" s="3">
        <v>14</v>
      </c>
      <c r="I3232" s="8" t="s">
        <v>7835</v>
      </c>
      <c r="J3232" s="3" t="s">
        <v>8166</v>
      </c>
      <c r="K3232" s="3" t="s">
        <v>8168</v>
      </c>
      <c r="L3232" s="3" t="s">
        <v>8169</v>
      </c>
      <c r="M3232" s="4">
        <v>15134.22</v>
      </c>
      <c r="N3232" s="32">
        <f>Table2[[#This Row],[Price]]*Table2[[#This Row],[Quantity Sold]]</f>
        <v>18917.36</v>
      </c>
      <c r="O3232" s="1">
        <f t="shared" si="409"/>
        <v>2022</v>
      </c>
      <c r="P3232" s="1" t="str">
        <f t="shared" si="410"/>
        <v>ACCESSORIES</v>
      </c>
      <c r="Q3232" s="1" t="str">
        <f t="shared" si="416"/>
        <v>Accessories_Belts</v>
      </c>
      <c r="T3232" s="1" t="str">
        <f t="shared" si="411"/>
        <v>LOW PRICE</v>
      </c>
      <c r="U3232" t="str">
        <f t="shared" si="415"/>
        <v>Discounted</v>
      </c>
      <c r="V3232" t="str">
        <f t="shared" si="412"/>
        <v>Other</v>
      </c>
      <c r="W3232" s="1" t="b">
        <f t="shared" si="413"/>
        <v>1</v>
      </c>
      <c r="X3232" t="b">
        <f t="shared" si="414"/>
        <v>1</v>
      </c>
    </row>
    <row r="3233" spans="1:24" ht="28.8" x14ac:dyDescent="0.3">
      <c r="A3233" s="2" t="s">
        <v>3200</v>
      </c>
      <c r="B3233" s="3" t="s">
        <v>6796</v>
      </c>
      <c r="C3233" s="3" t="s">
        <v>7408</v>
      </c>
      <c r="D3233" s="3" t="s">
        <v>7420</v>
      </c>
      <c r="E3233" s="3" t="s">
        <v>7427</v>
      </c>
      <c r="F3233" s="3" t="s">
        <v>7430</v>
      </c>
      <c r="G3233" s="3">
        <v>5399.98</v>
      </c>
      <c r="H3233" s="3">
        <v>19</v>
      </c>
      <c r="I3233" s="8" t="s">
        <v>7709</v>
      </c>
      <c r="J3233" s="3" t="s">
        <v>8163</v>
      </c>
      <c r="K3233" s="3" t="s">
        <v>8168</v>
      </c>
      <c r="L3233" s="3" t="s">
        <v>8169</v>
      </c>
      <c r="M3233" s="4">
        <v>82079.53</v>
      </c>
      <c r="N3233" s="32">
        <f>Table2[[#This Row],[Price]]*Table2[[#This Row],[Quantity Sold]]</f>
        <v>102599.62</v>
      </c>
      <c r="O3233" s="1">
        <f t="shared" si="409"/>
        <v>2024</v>
      </c>
      <c r="P3233" s="1" t="str">
        <f t="shared" si="410"/>
        <v>WOMEN</v>
      </c>
      <c r="Q3233" s="1" t="str">
        <f t="shared" si="416"/>
        <v>Women_Tops</v>
      </c>
      <c r="T3233" s="1" t="str">
        <f t="shared" si="411"/>
        <v>LOW PRICE</v>
      </c>
      <c r="U3233" t="str">
        <f t="shared" si="415"/>
        <v>No Discount</v>
      </c>
      <c r="V3233" t="str">
        <f t="shared" si="412"/>
        <v>Other</v>
      </c>
      <c r="W3233" s="1" t="b">
        <f t="shared" si="413"/>
        <v>1</v>
      </c>
      <c r="X3233" t="b">
        <f t="shared" si="414"/>
        <v>1</v>
      </c>
    </row>
    <row r="3234" spans="1:24" ht="28.8" x14ac:dyDescent="0.3">
      <c r="A3234" s="2" t="s">
        <v>3201</v>
      </c>
      <c r="B3234" s="3" t="s">
        <v>6797</v>
      </c>
      <c r="C3234" s="3" t="s">
        <v>7408</v>
      </c>
      <c r="D3234" s="3" t="s">
        <v>7422</v>
      </c>
      <c r="E3234" s="3" t="s">
        <v>7426</v>
      </c>
      <c r="F3234" s="3" t="s">
        <v>7433</v>
      </c>
      <c r="G3234" s="3">
        <v>15602.34</v>
      </c>
      <c r="H3234" s="3">
        <v>15</v>
      </c>
      <c r="I3234" s="8" t="s">
        <v>7674</v>
      </c>
      <c r="J3234" s="3" t="s">
        <v>8165</v>
      </c>
      <c r="K3234" s="3" t="s">
        <v>8167</v>
      </c>
      <c r="L3234" s="3" t="s">
        <v>8170</v>
      </c>
      <c r="M3234" s="4">
        <v>234035.1</v>
      </c>
      <c r="N3234" s="32">
        <f>Table2[[#This Row],[Price]]*Table2[[#This Row],[Quantity Sold]]</f>
        <v>234035.1</v>
      </c>
      <c r="O3234" s="1">
        <f t="shared" si="409"/>
        <v>2023</v>
      </c>
      <c r="P3234" s="1" t="str">
        <f t="shared" si="410"/>
        <v>WOMEN</v>
      </c>
      <c r="Q3234" s="1" t="str">
        <f t="shared" si="416"/>
        <v>Women_Skirts</v>
      </c>
      <c r="T3234" s="1" t="str">
        <f t="shared" si="411"/>
        <v>HIGH PRICE</v>
      </c>
      <c r="U3234" t="str">
        <f t="shared" si="415"/>
        <v>Discounted</v>
      </c>
      <c r="V3234" t="str">
        <f t="shared" si="412"/>
        <v>Other</v>
      </c>
      <c r="W3234" s="1" t="b">
        <f t="shared" si="413"/>
        <v>1</v>
      </c>
      <c r="X3234" t="b">
        <f t="shared" si="414"/>
        <v>0</v>
      </c>
    </row>
    <row r="3235" spans="1:24" x14ac:dyDescent="0.3">
      <c r="A3235" s="2" t="s">
        <v>3202</v>
      </c>
      <c r="B3235" s="3" t="s">
        <v>6798</v>
      </c>
      <c r="C3235" s="3" t="s">
        <v>7405</v>
      </c>
      <c r="D3235" s="3" t="s">
        <v>7409</v>
      </c>
      <c r="E3235" s="3" t="s">
        <v>7426</v>
      </c>
      <c r="F3235" s="3" t="s">
        <v>7430</v>
      </c>
      <c r="G3235" s="3">
        <v>13951.47</v>
      </c>
      <c r="H3235" s="3">
        <v>3</v>
      </c>
      <c r="I3235" s="8" t="s">
        <v>7547</v>
      </c>
      <c r="J3235" s="3" t="s">
        <v>8162</v>
      </c>
      <c r="K3235" s="3" t="s">
        <v>8168</v>
      </c>
      <c r="L3235" s="3" t="s">
        <v>8169</v>
      </c>
      <c r="M3235" s="4">
        <v>33483.86</v>
      </c>
      <c r="N3235" s="32">
        <f>Table2[[#This Row],[Price]]*Table2[[#This Row],[Quantity Sold]]</f>
        <v>41854.409999999996</v>
      </c>
      <c r="O3235" s="1">
        <f t="shared" si="409"/>
        <v>2024</v>
      </c>
      <c r="P3235" s="1" t="str">
        <f t="shared" si="410"/>
        <v>MEN</v>
      </c>
      <c r="Q3235" s="1" t="str">
        <f t="shared" si="416"/>
        <v>Men_Jackets</v>
      </c>
      <c r="T3235" s="1" t="str">
        <f t="shared" si="411"/>
        <v>HIGH PRICE</v>
      </c>
      <c r="U3235" t="str">
        <f t="shared" si="415"/>
        <v>Discounted</v>
      </c>
      <c r="V3235" t="str">
        <f t="shared" si="412"/>
        <v>Men's Discounted Item</v>
      </c>
      <c r="W3235" s="1" t="b">
        <f t="shared" si="413"/>
        <v>0</v>
      </c>
      <c r="X3235" t="b">
        <f t="shared" si="414"/>
        <v>1</v>
      </c>
    </row>
    <row r="3236" spans="1:24" ht="28.8" x14ac:dyDescent="0.3">
      <c r="A3236" s="2" t="s">
        <v>3203</v>
      </c>
      <c r="B3236" s="3" t="s">
        <v>6799</v>
      </c>
      <c r="C3236" s="3" t="s">
        <v>7408</v>
      </c>
      <c r="D3236" s="3" t="s">
        <v>7417</v>
      </c>
      <c r="E3236" s="3" t="s">
        <v>7425</v>
      </c>
      <c r="F3236" s="3" t="s">
        <v>7428</v>
      </c>
      <c r="G3236" s="3">
        <v>13096.57</v>
      </c>
      <c r="H3236" s="3">
        <v>17</v>
      </c>
      <c r="I3236" s="8" t="s">
        <v>7550</v>
      </c>
      <c r="J3236" s="3" t="s">
        <v>8163</v>
      </c>
      <c r="K3236" s="3" t="s">
        <v>8167</v>
      </c>
      <c r="L3236" s="3" t="s">
        <v>8170</v>
      </c>
      <c r="M3236" s="4">
        <v>222641.69</v>
      </c>
      <c r="N3236" s="32">
        <f>Table2[[#This Row],[Price]]*Table2[[#This Row],[Quantity Sold]]</f>
        <v>222641.69</v>
      </c>
      <c r="O3236" s="1">
        <f t="shared" si="409"/>
        <v>2024</v>
      </c>
      <c r="P3236" s="1" t="str">
        <f t="shared" si="410"/>
        <v>WOMEN</v>
      </c>
      <c r="Q3236" s="1" t="str">
        <f t="shared" si="416"/>
        <v>Women_Shoes</v>
      </c>
      <c r="T3236" s="1" t="str">
        <f t="shared" si="411"/>
        <v>HIGH PRICE</v>
      </c>
      <c r="U3236" t="str">
        <f t="shared" si="415"/>
        <v>No Discount</v>
      </c>
      <c r="V3236" t="str">
        <f t="shared" si="412"/>
        <v>Other</v>
      </c>
      <c r="W3236" s="1" t="b">
        <f t="shared" si="413"/>
        <v>1</v>
      </c>
      <c r="X3236" t="b">
        <f t="shared" si="414"/>
        <v>0</v>
      </c>
    </row>
    <row r="3237" spans="1:24" x14ac:dyDescent="0.3">
      <c r="A3237" s="2" t="s">
        <v>3204</v>
      </c>
      <c r="B3237" s="3" t="s">
        <v>6800</v>
      </c>
      <c r="C3237" s="3" t="s">
        <v>7407</v>
      </c>
      <c r="D3237" s="3" t="s">
        <v>7415</v>
      </c>
      <c r="E3237" s="3" t="s">
        <v>7425</v>
      </c>
      <c r="F3237" s="3" t="s">
        <v>7432</v>
      </c>
      <c r="G3237" s="3">
        <v>1132.95</v>
      </c>
      <c r="H3237" s="3">
        <v>16</v>
      </c>
      <c r="I3237" s="8" t="s">
        <v>7916</v>
      </c>
      <c r="J3237" s="3" t="s">
        <v>8162</v>
      </c>
      <c r="K3237" s="3" t="s">
        <v>8168</v>
      </c>
      <c r="L3237" s="3" t="s">
        <v>8169</v>
      </c>
      <c r="M3237" s="4">
        <v>14501.76</v>
      </c>
      <c r="N3237" s="32">
        <f>Table2[[#This Row],[Price]]*Table2[[#This Row],[Quantity Sold]]</f>
        <v>18127.2</v>
      </c>
      <c r="O3237" s="1">
        <f t="shared" si="409"/>
        <v>2024</v>
      </c>
      <c r="P3237" s="1" t="str">
        <f t="shared" si="410"/>
        <v>KIDS</v>
      </c>
      <c r="Q3237" s="1" t="str">
        <f t="shared" si="416"/>
        <v>Kids_T-Shirts</v>
      </c>
      <c r="T3237" s="1" t="str">
        <f t="shared" si="411"/>
        <v>LOW PRICE</v>
      </c>
      <c r="U3237" t="str">
        <f t="shared" si="415"/>
        <v>Discounted</v>
      </c>
      <c r="V3237" t="str">
        <f t="shared" si="412"/>
        <v>Other</v>
      </c>
      <c r="W3237" s="1" t="b">
        <f t="shared" si="413"/>
        <v>1</v>
      </c>
      <c r="X3237" t="b">
        <f t="shared" si="414"/>
        <v>1</v>
      </c>
    </row>
    <row r="3238" spans="1:24" ht="28.8" x14ac:dyDescent="0.3">
      <c r="A3238" s="2" t="s">
        <v>3205</v>
      </c>
      <c r="B3238" s="3" t="s">
        <v>6801</v>
      </c>
      <c r="C3238" s="3" t="s">
        <v>7406</v>
      </c>
      <c r="D3238" s="3" t="s">
        <v>7416</v>
      </c>
      <c r="E3238" s="3" t="s">
        <v>7426</v>
      </c>
      <c r="F3238" s="3" t="s">
        <v>7431</v>
      </c>
      <c r="G3238" s="3">
        <v>2320.6799999999998</v>
      </c>
      <c r="H3238" s="3">
        <v>3</v>
      </c>
      <c r="I3238" s="8" t="s">
        <v>7689</v>
      </c>
      <c r="J3238" s="3" t="s">
        <v>8162</v>
      </c>
      <c r="K3238" s="3" t="s">
        <v>8167</v>
      </c>
      <c r="L3238" s="3" t="s">
        <v>8169</v>
      </c>
      <c r="M3238" s="4">
        <v>5569.3</v>
      </c>
      <c r="N3238" s="32">
        <f>Table2[[#This Row],[Price]]*Table2[[#This Row],[Quantity Sold]]</f>
        <v>6962.0399999999991</v>
      </c>
      <c r="O3238" s="1">
        <f t="shared" si="409"/>
        <v>2024</v>
      </c>
      <c r="P3238" s="1" t="str">
        <f t="shared" si="410"/>
        <v>ACCESSORIES</v>
      </c>
      <c r="Q3238" s="1" t="str">
        <f t="shared" si="416"/>
        <v>Accessories_Belts</v>
      </c>
      <c r="T3238" s="1" t="str">
        <f t="shared" si="411"/>
        <v>LOW PRICE</v>
      </c>
      <c r="U3238" t="str">
        <f t="shared" si="415"/>
        <v>No Discount</v>
      </c>
      <c r="V3238" t="str">
        <f t="shared" si="412"/>
        <v>Other</v>
      </c>
      <c r="W3238" s="1" t="b">
        <f t="shared" si="413"/>
        <v>0</v>
      </c>
      <c r="X3238" t="b">
        <f t="shared" si="414"/>
        <v>1</v>
      </c>
    </row>
    <row r="3239" spans="1:24" ht="28.8" x14ac:dyDescent="0.3">
      <c r="A3239" s="2" t="s">
        <v>3206</v>
      </c>
      <c r="B3239" s="3" t="s">
        <v>6802</v>
      </c>
      <c r="C3239" s="3" t="s">
        <v>7408</v>
      </c>
      <c r="D3239" s="3" t="s">
        <v>7422</v>
      </c>
      <c r="E3239" s="3" t="s">
        <v>7427</v>
      </c>
      <c r="F3239" s="3" t="s">
        <v>7429</v>
      </c>
      <c r="G3239" s="3">
        <v>4046.25</v>
      </c>
      <c r="H3239" s="3">
        <v>1</v>
      </c>
      <c r="I3239" s="8" t="s">
        <v>7500</v>
      </c>
      <c r="J3239" s="3" t="s">
        <v>8164</v>
      </c>
      <c r="K3239" s="3" t="s">
        <v>8167</v>
      </c>
      <c r="L3239" s="3" t="s">
        <v>8170</v>
      </c>
      <c r="M3239" s="4">
        <v>4046.25</v>
      </c>
      <c r="N3239" s="32">
        <f>Table2[[#This Row],[Price]]*Table2[[#This Row],[Quantity Sold]]</f>
        <v>4046.25</v>
      </c>
      <c r="O3239" s="1">
        <f t="shared" si="409"/>
        <v>2024</v>
      </c>
      <c r="P3239" s="1" t="str">
        <f t="shared" si="410"/>
        <v>WOMEN</v>
      </c>
      <c r="Q3239" s="1" t="str">
        <f t="shared" si="416"/>
        <v>Women_Skirts</v>
      </c>
      <c r="T3239" s="1" t="str">
        <f t="shared" si="411"/>
        <v>LOW PRICE</v>
      </c>
      <c r="U3239" t="str">
        <f t="shared" si="415"/>
        <v>No Discount</v>
      </c>
      <c r="V3239" t="str">
        <f t="shared" si="412"/>
        <v>Other</v>
      </c>
      <c r="W3239" s="1" t="b">
        <f t="shared" si="413"/>
        <v>0</v>
      </c>
      <c r="X3239" t="b">
        <f t="shared" si="414"/>
        <v>0</v>
      </c>
    </row>
    <row r="3240" spans="1:24" ht="28.8" x14ac:dyDescent="0.3">
      <c r="A3240" s="2" t="s">
        <v>3207</v>
      </c>
      <c r="B3240" s="3" t="s">
        <v>6297</v>
      </c>
      <c r="C3240" s="3" t="s">
        <v>7406</v>
      </c>
      <c r="D3240" s="3" t="s">
        <v>7414</v>
      </c>
      <c r="E3240" s="3" t="s">
        <v>7426</v>
      </c>
      <c r="F3240" s="3" t="s">
        <v>7429</v>
      </c>
      <c r="G3240" s="3">
        <v>7626.87</v>
      </c>
      <c r="H3240" s="3">
        <v>8</v>
      </c>
      <c r="I3240" s="8" t="s">
        <v>7512</v>
      </c>
      <c r="J3240" s="3" t="s">
        <v>8162</v>
      </c>
      <c r="K3240" s="3" t="s">
        <v>8167</v>
      </c>
      <c r="L3240" s="3" t="s">
        <v>8170</v>
      </c>
      <c r="M3240" s="4">
        <v>61014.96</v>
      </c>
      <c r="N3240" s="32">
        <f>Table2[[#This Row],[Price]]*Table2[[#This Row],[Quantity Sold]]</f>
        <v>61014.96</v>
      </c>
      <c r="O3240" s="1">
        <f t="shared" si="409"/>
        <v>2024</v>
      </c>
      <c r="P3240" s="1" t="str">
        <f t="shared" si="410"/>
        <v>ACCESSORIES</v>
      </c>
      <c r="Q3240" s="1" t="str">
        <f t="shared" si="416"/>
        <v>Accessories_Bags</v>
      </c>
      <c r="T3240" s="1" t="str">
        <f t="shared" si="411"/>
        <v>LOW PRICE</v>
      </c>
      <c r="U3240" t="str">
        <f t="shared" si="415"/>
        <v>Discounted</v>
      </c>
      <c r="V3240" t="str">
        <f t="shared" si="412"/>
        <v>Other</v>
      </c>
      <c r="W3240" s="1" t="b">
        <f t="shared" si="413"/>
        <v>0</v>
      </c>
      <c r="X3240" t="b">
        <f t="shared" si="414"/>
        <v>0</v>
      </c>
    </row>
    <row r="3241" spans="1:24" ht="28.8" x14ac:dyDescent="0.3">
      <c r="A3241" s="2" t="s">
        <v>3208</v>
      </c>
      <c r="B3241" s="3" t="s">
        <v>6803</v>
      </c>
      <c r="C3241" s="3" t="s">
        <v>7406</v>
      </c>
      <c r="D3241" s="3" t="s">
        <v>7412</v>
      </c>
      <c r="E3241" s="3" t="s">
        <v>7426</v>
      </c>
      <c r="F3241" s="3" t="s">
        <v>7428</v>
      </c>
      <c r="G3241" s="3">
        <v>2959.78</v>
      </c>
      <c r="H3241" s="3">
        <v>18</v>
      </c>
      <c r="I3241" s="8" t="s">
        <v>7574</v>
      </c>
      <c r="J3241" s="3" t="s">
        <v>8166</v>
      </c>
      <c r="K3241" s="3" t="s">
        <v>8167</v>
      </c>
      <c r="L3241" s="3" t="s">
        <v>8169</v>
      </c>
      <c r="M3241" s="4">
        <v>42620.5</v>
      </c>
      <c r="N3241" s="32">
        <f>Table2[[#This Row],[Price]]*Table2[[#This Row],[Quantity Sold]]</f>
        <v>53276.04</v>
      </c>
      <c r="O3241" s="1">
        <f t="shared" si="409"/>
        <v>2024</v>
      </c>
      <c r="P3241" s="1" t="str">
        <f t="shared" si="410"/>
        <v>ACCESSORIES</v>
      </c>
      <c r="Q3241" s="1" t="str">
        <f t="shared" si="416"/>
        <v>Accessories_Hats</v>
      </c>
      <c r="T3241" s="1" t="str">
        <f t="shared" si="411"/>
        <v>LOW PRICE</v>
      </c>
      <c r="U3241" t="str">
        <f t="shared" si="415"/>
        <v>No Discount</v>
      </c>
      <c r="V3241" t="str">
        <f t="shared" si="412"/>
        <v>Other</v>
      </c>
      <c r="W3241" s="1" t="b">
        <f t="shared" si="413"/>
        <v>1</v>
      </c>
      <c r="X3241" t="b">
        <f t="shared" si="414"/>
        <v>1</v>
      </c>
    </row>
    <row r="3242" spans="1:24" ht="28.8" x14ac:dyDescent="0.3">
      <c r="A3242" s="2" t="s">
        <v>3209</v>
      </c>
      <c r="B3242" s="3" t="s">
        <v>6804</v>
      </c>
      <c r="C3242" s="3" t="s">
        <v>7408</v>
      </c>
      <c r="D3242" s="3" t="s">
        <v>7422</v>
      </c>
      <c r="E3242" s="3" t="s">
        <v>7426</v>
      </c>
      <c r="F3242" s="3" t="s">
        <v>7430</v>
      </c>
      <c r="G3242" s="3">
        <v>15179.04</v>
      </c>
      <c r="H3242" s="3">
        <v>5</v>
      </c>
      <c r="I3242" s="8" t="s">
        <v>7983</v>
      </c>
      <c r="J3242" s="3" t="s">
        <v>8164</v>
      </c>
      <c r="K3242" s="3" t="s">
        <v>8168</v>
      </c>
      <c r="L3242" s="3" t="s">
        <v>8169</v>
      </c>
      <c r="M3242" s="4">
        <v>60716.160000000003</v>
      </c>
      <c r="N3242" s="32">
        <f>Table2[[#This Row],[Price]]*Table2[[#This Row],[Quantity Sold]]</f>
        <v>75895.200000000012</v>
      </c>
      <c r="O3242" s="1">
        <f t="shared" si="409"/>
        <v>2024</v>
      </c>
      <c r="P3242" s="1" t="str">
        <f t="shared" si="410"/>
        <v>WOMEN</v>
      </c>
      <c r="Q3242" s="1" t="str">
        <f t="shared" si="416"/>
        <v>Women_Skirts</v>
      </c>
      <c r="T3242" s="1" t="str">
        <f t="shared" si="411"/>
        <v>HIGH PRICE</v>
      </c>
      <c r="U3242" t="str">
        <f t="shared" si="415"/>
        <v>Discounted</v>
      </c>
      <c r="V3242" t="str">
        <f t="shared" si="412"/>
        <v>Other</v>
      </c>
      <c r="W3242" s="1" t="b">
        <f t="shared" si="413"/>
        <v>0</v>
      </c>
      <c r="X3242" t="b">
        <f t="shared" si="414"/>
        <v>1</v>
      </c>
    </row>
    <row r="3243" spans="1:24" x14ac:dyDescent="0.3">
      <c r="A3243" s="2" t="s">
        <v>3210</v>
      </c>
      <c r="B3243" s="3" t="s">
        <v>6805</v>
      </c>
      <c r="C3243" s="3" t="s">
        <v>7405</v>
      </c>
      <c r="D3243" s="3" t="s">
        <v>7410</v>
      </c>
      <c r="E3243" s="3" t="s">
        <v>7427</v>
      </c>
      <c r="F3243" s="3" t="s">
        <v>7430</v>
      </c>
      <c r="G3243" s="3">
        <v>4217.2299999999996</v>
      </c>
      <c r="H3243" s="3">
        <v>3</v>
      </c>
      <c r="I3243" s="8" t="s">
        <v>8157</v>
      </c>
      <c r="J3243" s="3" t="s">
        <v>8162</v>
      </c>
      <c r="K3243" s="3" t="s">
        <v>8167</v>
      </c>
      <c r="L3243" s="3" t="s">
        <v>8170</v>
      </c>
      <c r="M3243" s="4">
        <v>12651.69</v>
      </c>
      <c r="N3243" s="32">
        <f>Table2[[#This Row],[Price]]*Table2[[#This Row],[Quantity Sold]]</f>
        <v>12651.689999999999</v>
      </c>
      <c r="O3243" s="1">
        <f t="shared" si="409"/>
        <v>2023</v>
      </c>
      <c r="P3243" s="1" t="str">
        <f t="shared" si="410"/>
        <v>MEN</v>
      </c>
      <c r="Q3243" s="1" t="str">
        <f t="shared" si="416"/>
        <v>Men_Shirts</v>
      </c>
      <c r="T3243" s="1" t="str">
        <f t="shared" si="411"/>
        <v>LOW PRICE</v>
      </c>
      <c r="U3243" t="str">
        <f t="shared" si="415"/>
        <v>No Discount</v>
      </c>
      <c r="V3243" t="str">
        <f t="shared" si="412"/>
        <v>Other</v>
      </c>
      <c r="W3243" s="1" t="b">
        <f t="shared" si="413"/>
        <v>0</v>
      </c>
      <c r="X3243" t="b">
        <f t="shared" si="414"/>
        <v>0</v>
      </c>
    </row>
    <row r="3244" spans="1:24" x14ac:dyDescent="0.3">
      <c r="A3244" s="2" t="s">
        <v>3211</v>
      </c>
      <c r="B3244" s="3" t="s">
        <v>6806</v>
      </c>
      <c r="C3244" s="3" t="s">
        <v>7407</v>
      </c>
      <c r="D3244" s="3" t="s">
        <v>7413</v>
      </c>
      <c r="E3244" s="3" t="s">
        <v>7427</v>
      </c>
      <c r="F3244" s="3" t="s">
        <v>7429</v>
      </c>
      <c r="G3244" s="3">
        <v>4114.3100000000004</v>
      </c>
      <c r="H3244" s="3">
        <v>19</v>
      </c>
      <c r="I3244" s="8" t="s">
        <v>7940</v>
      </c>
      <c r="J3244" s="3" t="s">
        <v>8166</v>
      </c>
      <c r="K3244" s="3" t="s">
        <v>8168</v>
      </c>
      <c r="L3244" s="3" t="s">
        <v>8169</v>
      </c>
      <c r="M3244" s="4">
        <v>62537.18</v>
      </c>
      <c r="N3244" s="32">
        <f>Table2[[#This Row],[Price]]*Table2[[#This Row],[Quantity Sold]]</f>
        <v>78171.890000000014</v>
      </c>
      <c r="O3244" s="1">
        <f t="shared" si="409"/>
        <v>2022</v>
      </c>
      <c r="P3244" s="1" t="str">
        <f t="shared" si="410"/>
        <v>KIDS</v>
      </c>
      <c r="Q3244" s="1" t="str">
        <f t="shared" si="416"/>
        <v>Kids_Shorts</v>
      </c>
      <c r="T3244" s="1" t="str">
        <f t="shared" si="411"/>
        <v>LOW PRICE</v>
      </c>
      <c r="U3244" t="str">
        <f t="shared" si="415"/>
        <v>No Discount</v>
      </c>
      <c r="V3244" t="str">
        <f t="shared" si="412"/>
        <v>Other</v>
      </c>
      <c r="W3244" s="1" t="b">
        <f t="shared" si="413"/>
        <v>1</v>
      </c>
      <c r="X3244" t="b">
        <f t="shared" si="414"/>
        <v>1</v>
      </c>
    </row>
    <row r="3245" spans="1:24" ht="28.8" x14ac:dyDescent="0.3">
      <c r="A3245" s="2" t="s">
        <v>3212</v>
      </c>
      <c r="B3245" s="3" t="s">
        <v>6807</v>
      </c>
      <c r="C3245" s="3" t="s">
        <v>7408</v>
      </c>
      <c r="D3245" s="3" t="s">
        <v>7422</v>
      </c>
      <c r="E3245" s="3" t="s">
        <v>7427</v>
      </c>
      <c r="F3245" s="3" t="s">
        <v>7434</v>
      </c>
      <c r="G3245" s="3">
        <v>5980.98</v>
      </c>
      <c r="H3245" s="3">
        <v>10</v>
      </c>
      <c r="I3245" s="8" t="s">
        <v>8033</v>
      </c>
      <c r="J3245" s="3" t="s">
        <v>8162</v>
      </c>
      <c r="K3245" s="3" t="s">
        <v>8167</v>
      </c>
      <c r="L3245" s="3" t="s">
        <v>8169</v>
      </c>
      <c r="M3245" s="4">
        <v>47847.839999999997</v>
      </c>
      <c r="N3245" s="32">
        <f>Table2[[#This Row],[Price]]*Table2[[#This Row],[Quantity Sold]]</f>
        <v>59809.799999999996</v>
      </c>
      <c r="O3245" s="1">
        <f t="shared" si="409"/>
        <v>2022</v>
      </c>
      <c r="P3245" s="1" t="str">
        <f t="shared" si="410"/>
        <v>WOMEN</v>
      </c>
      <c r="Q3245" s="1" t="str">
        <f t="shared" si="416"/>
        <v>Women_Skirts</v>
      </c>
      <c r="T3245" s="1" t="str">
        <f t="shared" si="411"/>
        <v>LOW PRICE</v>
      </c>
      <c r="U3245" t="str">
        <f t="shared" si="415"/>
        <v>No Discount</v>
      </c>
      <c r="V3245" t="str">
        <f t="shared" si="412"/>
        <v>Other</v>
      </c>
      <c r="W3245" s="1" t="b">
        <f t="shared" si="413"/>
        <v>1</v>
      </c>
      <c r="X3245" t="b">
        <f t="shared" si="414"/>
        <v>1</v>
      </c>
    </row>
    <row r="3246" spans="1:24" x14ac:dyDescent="0.3">
      <c r="A3246" s="2" t="s">
        <v>3213</v>
      </c>
      <c r="B3246" s="3" t="s">
        <v>6808</v>
      </c>
      <c r="C3246" s="3" t="s">
        <v>7405</v>
      </c>
      <c r="D3246" s="3" t="s">
        <v>7417</v>
      </c>
      <c r="E3246" s="3" t="s">
        <v>7425</v>
      </c>
      <c r="F3246" s="3" t="s">
        <v>7430</v>
      </c>
      <c r="G3246" s="3">
        <v>7989.58</v>
      </c>
      <c r="H3246" s="3">
        <v>15</v>
      </c>
      <c r="I3246" s="8" t="s">
        <v>7560</v>
      </c>
      <c r="J3246" s="3" t="s">
        <v>8165</v>
      </c>
      <c r="K3246" s="3" t="s">
        <v>8168</v>
      </c>
      <c r="L3246" s="3" t="s">
        <v>8170</v>
      </c>
      <c r="M3246" s="4">
        <v>119843.7</v>
      </c>
      <c r="N3246" s="32">
        <f>Table2[[#This Row],[Price]]*Table2[[#This Row],[Quantity Sold]]</f>
        <v>119843.7</v>
      </c>
      <c r="O3246" s="1">
        <f t="shared" si="409"/>
        <v>2024</v>
      </c>
      <c r="P3246" s="1" t="str">
        <f t="shared" si="410"/>
        <v>MEN</v>
      </c>
      <c r="Q3246" s="1" t="str">
        <f t="shared" si="416"/>
        <v>Men_Shoes</v>
      </c>
      <c r="T3246" s="1" t="str">
        <f t="shared" si="411"/>
        <v>LOW PRICE</v>
      </c>
      <c r="U3246" t="str">
        <f t="shared" si="415"/>
        <v>No Discount</v>
      </c>
      <c r="V3246" t="str">
        <f t="shared" si="412"/>
        <v>Other</v>
      </c>
      <c r="W3246" s="1" t="b">
        <f t="shared" si="413"/>
        <v>1</v>
      </c>
      <c r="X3246" t="b">
        <f t="shared" si="414"/>
        <v>0</v>
      </c>
    </row>
    <row r="3247" spans="1:24" ht="28.8" x14ac:dyDescent="0.3">
      <c r="A3247" s="2" t="s">
        <v>3214</v>
      </c>
      <c r="B3247" s="3" t="s">
        <v>6809</v>
      </c>
      <c r="C3247" s="3" t="s">
        <v>7408</v>
      </c>
      <c r="D3247" s="3" t="s">
        <v>7417</v>
      </c>
      <c r="E3247" s="3" t="s">
        <v>7426</v>
      </c>
      <c r="F3247" s="3" t="s">
        <v>7428</v>
      </c>
      <c r="G3247" s="3">
        <v>10349.27</v>
      </c>
      <c r="H3247" s="3">
        <v>4</v>
      </c>
      <c r="I3247" s="8" t="s">
        <v>8150</v>
      </c>
      <c r="J3247" s="3" t="s">
        <v>8164</v>
      </c>
      <c r="K3247" s="3" t="s">
        <v>8167</v>
      </c>
      <c r="L3247" s="3" t="s">
        <v>8169</v>
      </c>
      <c r="M3247" s="4">
        <v>33117.83</v>
      </c>
      <c r="N3247" s="32">
        <f>Table2[[#This Row],[Price]]*Table2[[#This Row],[Quantity Sold]]</f>
        <v>41397.08</v>
      </c>
      <c r="O3247" s="1">
        <f t="shared" si="409"/>
        <v>2024</v>
      </c>
      <c r="P3247" s="1" t="str">
        <f t="shared" si="410"/>
        <v>WOMEN</v>
      </c>
      <c r="Q3247" s="1" t="str">
        <f t="shared" si="416"/>
        <v>Women_Shoes</v>
      </c>
      <c r="T3247" s="1" t="str">
        <f t="shared" si="411"/>
        <v>HIGH PRICE</v>
      </c>
      <c r="U3247" t="str">
        <f t="shared" si="415"/>
        <v>Discounted</v>
      </c>
      <c r="V3247" t="str">
        <f t="shared" si="412"/>
        <v>Other</v>
      </c>
      <c r="W3247" s="1" t="b">
        <f t="shared" si="413"/>
        <v>0</v>
      </c>
      <c r="X3247" t="b">
        <f t="shared" si="414"/>
        <v>1</v>
      </c>
    </row>
    <row r="3248" spans="1:24" x14ac:dyDescent="0.3">
      <c r="A3248" s="2" t="s">
        <v>3215</v>
      </c>
      <c r="B3248" s="3" t="s">
        <v>6810</v>
      </c>
      <c r="C3248" s="3" t="s">
        <v>7407</v>
      </c>
      <c r="D3248" s="3" t="s">
        <v>7417</v>
      </c>
      <c r="E3248" s="3" t="s">
        <v>7427</v>
      </c>
      <c r="F3248" s="3" t="s">
        <v>7434</v>
      </c>
      <c r="G3248" s="3">
        <v>16407.439999999999</v>
      </c>
      <c r="H3248" s="3">
        <v>18</v>
      </c>
      <c r="I3248" s="8" t="s">
        <v>7722</v>
      </c>
      <c r="J3248" s="3" t="s">
        <v>8165</v>
      </c>
      <c r="K3248" s="3" t="s">
        <v>8167</v>
      </c>
      <c r="L3248" s="3" t="s">
        <v>8170</v>
      </c>
      <c r="M3248" s="4">
        <v>295333.92</v>
      </c>
      <c r="N3248" s="32">
        <f>Table2[[#This Row],[Price]]*Table2[[#This Row],[Quantity Sold]]</f>
        <v>295333.92</v>
      </c>
      <c r="O3248" s="1">
        <f t="shared" si="409"/>
        <v>2024</v>
      </c>
      <c r="P3248" s="1" t="str">
        <f t="shared" si="410"/>
        <v>KIDS</v>
      </c>
      <c r="Q3248" s="1" t="str">
        <f t="shared" si="416"/>
        <v>Kids_Shoes</v>
      </c>
      <c r="T3248" s="1" t="str">
        <f t="shared" si="411"/>
        <v>HIGH PRICE</v>
      </c>
      <c r="U3248" t="str">
        <f t="shared" si="415"/>
        <v>Discounted</v>
      </c>
      <c r="V3248" t="str">
        <f t="shared" si="412"/>
        <v>Other</v>
      </c>
      <c r="W3248" s="1" t="b">
        <f t="shared" si="413"/>
        <v>1</v>
      </c>
      <c r="X3248" t="b">
        <f t="shared" si="414"/>
        <v>0</v>
      </c>
    </row>
    <row r="3249" spans="1:24" x14ac:dyDescent="0.3">
      <c r="A3249" s="2" t="s">
        <v>3216</v>
      </c>
      <c r="B3249" s="3" t="s">
        <v>6811</v>
      </c>
      <c r="C3249" s="3" t="s">
        <v>7405</v>
      </c>
      <c r="D3249" s="3" t="s">
        <v>7411</v>
      </c>
      <c r="E3249" s="3" t="s">
        <v>7426</v>
      </c>
      <c r="F3249" s="3" t="s">
        <v>7432</v>
      </c>
      <c r="G3249" s="3">
        <v>6261.52</v>
      </c>
      <c r="H3249" s="3">
        <v>16</v>
      </c>
      <c r="I3249" s="8" t="s">
        <v>7704</v>
      </c>
      <c r="J3249" s="3" t="s">
        <v>8163</v>
      </c>
      <c r="K3249" s="3" t="s">
        <v>8167</v>
      </c>
      <c r="L3249" s="3" t="s">
        <v>8170</v>
      </c>
      <c r="M3249" s="4">
        <v>100184.32000000001</v>
      </c>
      <c r="N3249" s="32">
        <f>Table2[[#This Row],[Price]]*Table2[[#This Row],[Quantity Sold]]</f>
        <v>100184.32000000001</v>
      </c>
      <c r="O3249" s="1">
        <f t="shared" si="409"/>
        <v>2024</v>
      </c>
      <c r="P3249" s="1" t="str">
        <f t="shared" si="410"/>
        <v>MEN</v>
      </c>
      <c r="Q3249" s="1" t="str">
        <f t="shared" si="416"/>
        <v>Men_Pants</v>
      </c>
      <c r="T3249" s="1" t="str">
        <f t="shared" si="411"/>
        <v>LOW PRICE</v>
      </c>
      <c r="U3249" t="str">
        <f t="shared" si="415"/>
        <v>Discounted</v>
      </c>
      <c r="V3249" t="str">
        <f t="shared" si="412"/>
        <v>Other</v>
      </c>
      <c r="W3249" s="1" t="b">
        <f t="shared" si="413"/>
        <v>1</v>
      </c>
      <c r="X3249" t="b">
        <f t="shared" si="414"/>
        <v>0</v>
      </c>
    </row>
    <row r="3250" spans="1:24" x14ac:dyDescent="0.3">
      <c r="A3250" s="2" t="s">
        <v>3217</v>
      </c>
      <c r="B3250" s="3" t="s">
        <v>6812</v>
      </c>
      <c r="C3250" s="3" t="s">
        <v>7407</v>
      </c>
      <c r="D3250" s="3" t="s">
        <v>7417</v>
      </c>
      <c r="E3250" s="3" t="s">
        <v>7424</v>
      </c>
      <c r="F3250" s="3" t="s">
        <v>7430</v>
      </c>
      <c r="G3250" s="3">
        <v>7968</v>
      </c>
      <c r="H3250" s="3">
        <v>8</v>
      </c>
      <c r="I3250" s="8" t="s">
        <v>8061</v>
      </c>
      <c r="J3250" s="3" t="s">
        <v>8166</v>
      </c>
      <c r="K3250" s="3" t="s">
        <v>8168</v>
      </c>
      <c r="L3250" s="3" t="s">
        <v>8170</v>
      </c>
      <c r="M3250" s="4">
        <v>63744</v>
      </c>
      <c r="N3250" s="32">
        <f>Table2[[#This Row],[Price]]*Table2[[#This Row],[Quantity Sold]]</f>
        <v>63744</v>
      </c>
      <c r="O3250" s="1">
        <f t="shared" si="409"/>
        <v>2022</v>
      </c>
      <c r="P3250" s="1" t="str">
        <f t="shared" si="410"/>
        <v>KIDS</v>
      </c>
      <c r="Q3250" s="1" t="str">
        <f t="shared" si="416"/>
        <v>Kids_Shoes</v>
      </c>
      <c r="T3250" s="1" t="str">
        <f t="shared" si="411"/>
        <v>LOW PRICE</v>
      </c>
      <c r="U3250" t="str">
        <f t="shared" si="415"/>
        <v>No Discount</v>
      </c>
      <c r="V3250" t="str">
        <f t="shared" si="412"/>
        <v>Other</v>
      </c>
      <c r="W3250" s="1" t="b">
        <f t="shared" si="413"/>
        <v>0</v>
      </c>
      <c r="X3250" t="b">
        <f t="shared" si="414"/>
        <v>0</v>
      </c>
    </row>
    <row r="3251" spans="1:24" x14ac:dyDescent="0.3">
      <c r="A3251" s="2" t="s">
        <v>3218</v>
      </c>
      <c r="B3251" s="3" t="s">
        <v>6813</v>
      </c>
      <c r="C3251" s="3" t="s">
        <v>7405</v>
      </c>
      <c r="D3251" s="3" t="s">
        <v>7410</v>
      </c>
      <c r="E3251" s="3" t="s">
        <v>7427</v>
      </c>
      <c r="F3251" s="3" t="s">
        <v>7431</v>
      </c>
      <c r="G3251" s="3">
        <v>4272.84</v>
      </c>
      <c r="H3251" s="3">
        <v>11</v>
      </c>
      <c r="I3251" s="8" t="s">
        <v>7454</v>
      </c>
      <c r="J3251" s="3" t="s">
        <v>8163</v>
      </c>
      <c r="K3251" s="3" t="s">
        <v>8168</v>
      </c>
      <c r="L3251" s="3" t="s">
        <v>8170</v>
      </c>
      <c r="M3251" s="4">
        <v>47001.24</v>
      </c>
      <c r="N3251" s="32">
        <f>Table2[[#This Row],[Price]]*Table2[[#This Row],[Quantity Sold]]</f>
        <v>47001.240000000005</v>
      </c>
      <c r="O3251" s="1">
        <f t="shared" si="409"/>
        <v>2023</v>
      </c>
      <c r="P3251" s="1" t="str">
        <f t="shared" si="410"/>
        <v>MEN</v>
      </c>
      <c r="Q3251" s="1" t="str">
        <f t="shared" si="416"/>
        <v>Men_Shirts</v>
      </c>
      <c r="T3251" s="1" t="str">
        <f t="shared" si="411"/>
        <v>LOW PRICE</v>
      </c>
      <c r="U3251" t="str">
        <f t="shared" si="415"/>
        <v>Discounted</v>
      </c>
      <c r="V3251" t="str">
        <f t="shared" si="412"/>
        <v>Other</v>
      </c>
      <c r="W3251" s="1" t="b">
        <f t="shared" si="413"/>
        <v>1</v>
      </c>
      <c r="X3251" t="b">
        <f t="shared" si="414"/>
        <v>0</v>
      </c>
    </row>
    <row r="3252" spans="1:24" x14ac:dyDescent="0.3">
      <c r="A3252" s="2" t="s">
        <v>3219</v>
      </c>
      <c r="B3252" s="3" t="s">
        <v>6814</v>
      </c>
      <c r="C3252" s="3" t="s">
        <v>7407</v>
      </c>
      <c r="D3252" s="3" t="s">
        <v>7415</v>
      </c>
      <c r="E3252" s="3" t="s">
        <v>7426</v>
      </c>
      <c r="F3252" s="3" t="s">
        <v>7432</v>
      </c>
      <c r="G3252" s="3">
        <v>3871.95</v>
      </c>
      <c r="H3252" s="3">
        <v>9</v>
      </c>
      <c r="I3252" s="8" t="s">
        <v>8140</v>
      </c>
      <c r="J3252" s="3" t="s">
        <v>8162</v>
      </c>
      <c r="K3252" s="3" t="s">
        <v>8168</v>
      </c>
      <c r="L3252" s="3" t="s">
        <v>8169</v>
      </c>
      <c r="M3252" s="4">
        <v>27878.04</v>
      </c>
      <c r="N3252" s="32">
        <f>Table2[[#This Row],[Price]]*Table2[[#This Row],[Quantity Sold]]</f>
        <v>34847.549999999996</v>
      </c>
      <c r="O3252" s="1">
        <f t="shared" si="409"/>
        <v>2023</v>
      </c>
      <c r="P3252" s="1" t="str">
        <f t="shared" si="410"/>
        <v>KIDS</v>
      </c>
      <c r="Q3252" s="1" t="str">
        <f t="shared" si="416"/>
        <v>Kids_T-Shirts</v>
      </c>
      <c r="T3252" s="1" t="str">
        <f t="shared" si="411"/>
        <v>LOW PRICE</v>
      </c>
      <c r="U3252" t="str">
        <f t="shared" si="415"/>
        <v>No Discount</v>
      </c>
      <c r="V3252" t="str">
        <f t="shared" si="412"/>
        <v>Other</v>
      </c>
      <c r="W3252" s="1" t="b">
        <f t="shared" si="413"/>
        <v>0</v>
      </c>
      <c r="X3252" t="b">
        <f t="shared" si="414"/>
        <v>1</v>
      </c>
    </row>
    <row r="3253" spans="1:24" x14ac:dyDescent="0.3">
      <c r="A3253" s="2" t="s">
        <v>3220</v>
      </c>
      <c r="B3253" s="3" t="s">
        <v>6815</v>
      </c>
      <c r="C3253" s="3" t="s">
        <v>7405</v>
      </c>
      <c r="D3253" s="3" t="s">
        <v>7411</v>
      </c>
      <c r="E3253" s="3" t="s">
        <v>7426</v>
      </c>
      <c r="F3253" s="3" t="s">
        <v>7428</v>
      </c>
      <c r="G3253" s="3">
        <v>13253.44</v>
      </c>
      <c r="H3253" s="3">
        <v>20</v>
      </c>
      <c r="I3253" s="8" t="s">
        <v>7607</v>
      </c>
      <c r="J3253" s="3" t="s">
        <v>8166</v>
      </c>
      <c r="K3253" s="3" t="s">
        <v>8167</v>
      </c>
      <c r="L3253" s="3" t="s">
        <v>8169</v>
      </c>
      <c r="M3253" s="4">
        <v>212055.04000000001</v>
      </c>
      <c r="N3253" s="32">
        <f>Table2[[#This Row],[Price]]*Table2[[#This Row],[Quantity Sold]]</f>
        <v>265068.79999999999</v>
      </c>
      <c r="O3253" s="1">
        <f t="shared" si="409"/>
        <v>2023</v>
      </c>
      <c r="P3253" s="1" t="str">
        <f t="shared" si="410"/>
        <v>MEN</v>
      </c>
      <c r="Q3253" s="1" t="str">
        <f t="shared" si="416"/>
        <v>Men_Pants</v>
      </c>
      <c r="T3253" s="1" t="str">
        <f t="shared" si="411"/>
        <v>HIGH PRICE</v>
      </c>
      <c r="U3253" t="str">
        <f t="shared" si="415"/>
        <v>Discounted</v>
      </c>
      <c r="V3253" t="str">
        <f t="shared" si="412"/>
        <v>Men's Discounted Item</v>
      </c>
      <c r="W3253" s="1" t="b">
        <f t="shared" si="413"/>
        <v>1</v>
      </c>
      <c r="X3253" t="b">
        <f t="shared" si="414"/>
        <v>1</v>
      </c>
    </row>
    <row r="3254" spans="1:24" ht="28.8" x14ac:dyDescent="0.3">
      <c r="A3254" s="2" t="s">
        <v>3221</v>
      </c>
      <c r="B3254" s="3" t="s">
        <v>5886</v>
      </c>
      <c r="C3254" s="3" t="s">
        <v>7407</v>
      </c>
      <c r="D3254" s="3" t="s">
        <v>7418</v>
      </c>
      <c r="E3254" s="3" t="s">
        <v>7425</v>
      </c>
      <c r="F3254" s="3" t="s">
        <v>7431</v>
      </c>
      <c r="G3254" s="3">
        <v>6698.1</v>
      </c>
      <c r="H3254" s="3">
        <v>3</v>
      </c>
      <c r="I3254" s="8" t="s">
        <v>8033</v>
      </c>
      <c r="J3254" s="3" t="s">
        <v>8164</v>
      </c>
      <c r="K3254" s="3" t="s">
        <v>8168</v>
      </c>
      <c r="L3254" s="3" t="s">
        <v>8169</v>
      </c>
      <c r="M3254" s="4">
        <v>16075.44</v>
      </c>
      <c r="N3254" s="32">
        <f>Table2[[#This Row],[Price]]*Table2[[#This Row],[Quantity Sold]]</f>
        <v>20094.300000000003</v>
      </c>
      <c r="O3254" s="1">
        <f t="shared" si="409"/>
        <v>2022</v>
      </c>
      <c r="P3254" s="1" t="str">
        <f t="shared" si="410"/>
        <v>KIDS</v>
      </c>
      <c r="Q3254" s="1" t="str">
        <f t="shared" si="416"/>
        <v>Kids_Sweaters</v>
      </c>
      <c r="T3254" s="1" t="str">
        <f t="shared" si="411"/>
        <v>LOW PRICE</v>
      </c>
      <c r="U3254" t="str">
        <f t="shared" si="415"/>
        <v>Discounted</v>
      </c>
      <c r="V3254" t="str">
        <f t="shared" si="412"/>
        <v>Other</v>
      </c>
      <c r="W3254" s="1" t="b">
        <f t="shared" si="413"/>
        <v>0</v>
      </c>
      <c r="X3254" t="b">
        <f t="shared" si="414"/>
        <v>1</v>
      </c>
    </row>
    <row r="3255" spans="1:24" x14ac:dyDescent="0.3">
      <c r="A3255" s="2" t="s">
        <v>3222</v>
      </c>
      <c r="B3255" s="3" t="s">
        <v>6816</v>
      </c>
      <c r="C3255" s="3" t="s">
        <v>7405</v>
      </c>
      <c r="D3255" s="3" t="s">
        <v>7417</v>
      </c>
      <c r="E3255" s="3" t="s">
        <v>7424</v>
      </c>
      <c r="F3255" s="3" t="s">
        <v>7429</v>
      </c>
      <c r="G3255" s="3">
        <v>2600.39</v>
      </c>
      <c r="H3255" s="3">
        <v>5</v>
      </c>
      <c r="I3255" s="8" t="s">
        <v>8078</v>
      </c>
      <c r="J3255" s="3" t="s">
        <v>8165</v>
      </c>
      <c r="K3255" s="3" t="s">
        <v>8168</v>
      </c>
      <c r="L3255" s="3" t="s">
        <v>8170</v>
      </c>
      <c r="M3255" s="4">
        <v>13001.95</v>
      </c>
      <c r="N3255" s="32">
        <f>Table2[[#This Row],[Price]]*Table2[[#This Row],[Quantity Sold]]</f>
        <v>13001.949999999999</v>
      </c>
      <c r="O3255" s="1">
        <f t="shared" si="409"/>
        <v>2023</v>
      </c>
      <c r="P3255" s="1" t="str">
        <f t="shared" si="410"/>
        <v>MEN</v>
      </c>
      <c r="Q3255" s="1" t="str">
        <f t="shared" si="416"/>
        <v>Men_Shoes</v>
      </c>
      <c r="T3255" s="1" t="str">
        <f t="shared" si="411"/>
        <v>LOW PRICE</v>
      </c>
      <c r="U3255" t="str">
        <f t="shared" si="415"/>
        <v>No Discount</v>
      </c>
      <c r="V3255" t="str">
        <f t="shared" si="412"/>
        <v>Other</v>
      </c>
      <c r="W3255" s="1" t="b">
        <f t="shared" si="413"/>
        <v>0</v>
      </c>
      <c r="X3255" t="b">
        <f t="shared" si="414"/>
        <v>0</v>
      </c>
    </row>
    <row r="3256" spans="1:24" x14ac:dyDescent="0.3">
      <c r="A3256" s="2" t="s">
        <v>3223</v>
      </c>
      <c r="B3256" s="3" t="s">
        <v>6817</v>
      </c>
      <c r="C3256" s="3" t="s">
        <v>7405</v>
      </c>
      <c r="D3256" s="3" t="s">
        <v>7409</v>
      </c>
      <c r="E3256" s="3" t="s">
        <v>7425</v>
      </c>
      <c r="F3256" s="3" t="s">
        <v>7431</v>
      </c>
      <c r="G3256" s="3">
        <v>14379.75</v>
      </c>
      <c r="H3256" s="3">
        <v>2</v>
      </c>
      <c r="I3256" s="8" t="s">
        <v>7844</v>
      </c>
      <c r="J3256" s="3" t="s">
        <v>8166</v>
      </c>
      <c r="K3256" s="3" t="s">
        <v>8168</v>
      </c>
      <c r="L3256" s="3" t="s">
        <v>8170</v>
      </c>
      <c r="M3256" s="4">
        <v>28759.5</v>
      </c>
      <c r="N3256" s="32">
        <f>Table2[[#This Row],[Price]]*Table2[[#This Row],[Quantity Sold]]</f>
        <v>28759.5</v>
      </c>
      <c r="O3256" s="1">
        <f t="shared" si="409"/>
        <v>2024</v>
      </c>
      <c r="P3256" s="1" t="str">
        <f t="shared" si="410"/>
        <v>MEN</v>
      </c>
      <c r="Q3256" s="1" t="str">
        <f t="shared" si="416"/>
        <v>Men_Jackets</v>
      </c>
      <c r="T3256" s="1" t="str">
        <f t="shared" si="411"/>
        <v>HIGH PRICE</v>
      </c>
      <c r="U3256" t="str">
        <f t="shared" si="415"/>
        <v>No Discount</v>
      </c>
      <c r="V3256" t="str">
        <f t="shared" si="412"/>
        <v>Other</v>
      </c>
      <c r="W3256" s="1" t="b">
        <f t="shared" si="413"/>
        <v>0</v>
      </c>
      <c r="X3256" t="b">
        <f t="shared" si="414"/>
        <v>0</v>
      </c>
    </row>
    <row r="3257" spans="1:24" ht="28.8" x14ac:dyDescent="0.3">
      <c r="A3257" s="2" t="s">
        <v>3224</v>
      </c>
      <c r="B3257" s="3" t="s">
        <v>6818</v>
      </c>
      <c r="C3257" s="3" t="s">
        <v>7406</v>
      </c>
      <c r="D3257" s="3" t="s">
        <v>7412</v>
      </c>
      <c r="E3257" s="3" t="s">
        <v>7426</v>
      </c>
      <c r="F3257" s="3" t="s">
        <v>7428</v>
      </c>
      <c r="G3257" s="3">
        <v>4150.83</v>
      </c>
      <c r="H3257" s="3">
        <v>19</v>
      </c>
      <c r="I3257" s="8" t="s">
        <v>7901</v>
      </c>
      <c r="J3257" s="3" t="s">
        <v>8165</v>
      </c>
      <c r="K3257" s="3" t="s">
        <v>8167</v>
      </c>
      <c r="L3257" s="3" t="s">
        <v>8170</v>
      </c>
      <c r="M3257" s="4">
        <v>78865.77</v>
      </c>
      <c r="N3257" s="32">
        <f>Table2[[#This Row],[Price]]*Table2[[#This Row],[Quantity Sold]]</f>
        <v>78865.77</v>
      </c>
      <c r="O3257" s="1">
        <f t="shared" si="409"/>
        <v>2023</v>
      </c>
      <c r="P3257" s="1" t="str">
        <f t="shared" si="410"/>
        <v>ACCESSORIES</v>
      </c>
      <c r="Q3257" s="1" t="str">
        <f t="shared" si="416"/>
        <v>Accessories_Hats</v>
      </c>
      <c r="T3257" s="1" t="str">
        <f t="shared" si="411"/>
        <v>LOW PRICE</v>
      </c>
      <c r="U3257" t="str">
        <f t="shared" si="415"/>
        <v>Discounted</v>
      </c>
      <c r="V3257" t="str">
        <f t="shared" si="412"/>
        <v>Other</v>
      </c>
      <c r="W3257" s="1" t="b">
        <f t="shared" si="413"/>
        <v>1</v>
      </c>
      <c r="X3257" t="b">
        <f t="shared" si="414"/>
        <v>0</v>
      </c>
    </row>
    <row r="3258" spans="1:24" ht="28.8" x14ac:dyDescent="0.3">
      <c r="A3258" s="2" t="s">
        <v>3225</v>
      </c>
      <c r="B3258" s="3" t="s">
        <v>6819</v>
      </c>
      <c r="C3258" s="3" t="s">
        <v>7408</v>
      </c>
      <c r="D3258" s="3" t="s">
        <v>7419</v>
      </c>
      <c r="E3258" s="3" t="s">
        <v>7427</v>
      </c>
      <c r="F3258" s="3" t="s">
        <v>7431</v>
      </c>
      <c r="G3258" s="3">
        <v>3998.11</v>
      </c>
      <c r="H3258" s="3">
        <v>2</v>
      </c>
      <c r="I3258" s="8" t="s">
        <v>7832</v>
      </c>
      <c r="J3258" s="3" t="s">
        <v>8164</v>
      </c>
      <c r="K3258" s="3" t="s">
        <v>8167</v>
      </c>
      <c r="L3258" s="3" t="s">
        <v>8170</v>
      </c>
      <c r="M3258" s="4">
        <v>7996.22</v>
      </c>
      <c r="N3258" s="32">
        <f>Table2[[#This Row],[Price]]*Table2[[#This Row],[Quantity Sold]]</f>
        <v>7996.22</v>
      </c>
      <c r="O3258" s="1">
        <f t="shared" si="409"/>
        <v>2022</v>
      </c>
      <c r="P3258" s="1" t="str">
        <f t="shared" si="410"/>
        <v>WOMEN</v>
      </c>
      <c r="Q3258" s="1" t="str">
        <f t="shared" si="416"/>
        <v>Women_Dresses</v>
      </c>
      <c r="T3258" s="1" t="str">
        <f t="shared" si="411"/>
        <v>LOW PRICE</v>
      </c>
      <c r="U3258" t="str">
        <f t="shared" si="415"/>
        <v>Discounted</v>
      </c>
      <c r="V3258" t="str">
        <f t="shared" si="412"/>
        <v>Other</v>
      </c>
      <c r="W3258" s="1" t="b">
        <f t="shared" si="413"/>
        <v>0</v>
      </c>
      <c r="X3258" t="b">
        <f t="shared" si="414"/>
        <v>0</v>
      </c>
    </row>
    <row r="3259" spans="1:24" ht="28.8" x14ac:dyDescent="0.3">
      <c r="A3259" s="2" t="s">
        <v>3226</v>
      </c>
      <c r="B3259" s="3" t="s">
        <v>6820</v>
      </c>
      <c r="C3259" s="3" t="s">
        <v>7406</v>
      </c>
      <c r="D3259" s="3" t="s">
        <v>7421</v>
      </c>
      <c r="E3259" s="3" t="s">
        <v>7427</v>
      </c>
      <c r="F3259" s="3" t="s">
        <v>7432</v>
      </c>
      <c r="G3259" s="3">
        <v>13911.63</v>
      </c>
      <c r="H3259" s="3">
        <v>16</v>
      </c>
      <c r="I3259" s="8" t="s">
        <v>7906</v>
      </c>
      <c r="J3259" s="3" t="s">
        <v>8165</v>
      </c>
      <c r="K3259" s="3" t="s">
        <v>8167</v>
      </c>
      <c r="L3259" s="3" t="s">
        <v>8170</v>
      </c>
      <c r="M3259" s="4">
        <v>222586.08</v>
      </c>
      <c r="N3259" s="32">
        <f>Table2[[#This Row],[Price]]*Table2[[#This Row],[Quantity Sold]]</f>
        <v>222586.08</v>
      </c>
      <c r="O3259" s="1">
        <f t="shared" si="409"/>
        <v>2023</v>
      </c>
      <c r="P3259" s="1" t="str">
        <f t="shared" si="410"/>
        <v>ACCESSORIES</v>
      </c>
      <c r="Q3259" s="1" t="str">
        <f t="shared" si="416"/>
        <v>Accessories_Scarves</v>
      </c>
      <c r="T3259" s="1" t="str">
        <f t="shared" si="411"/>
        <v>HIGH PRICE</v>
      </c>
      <c r="U3259" t="str">
        <f t="shared" si="415"/>
        <v>No Discount</v>
      </c>
      <c r="V3259" t="str">
        <f t="shared" si="412"/>
        <v>Other</v>
      </c>
      <c r="W3259" s="1" t="b">
        <f t="shared" si="413"/>
        <v>1</v>
      </c>
      <c r="X3259" t="b">
        <f t="shared" si="414"/>
        <v>0</v>
      </c>
    </row>
    <row r="3260" spans="1:24" x14ac:dyDescent="0.3">
      <c r="A3260" s="2" t="s">
        <v>3227</v>
      </c>
      <c r="B3260" s="3" t="s">
        <v>6821</v>
      </c>
      <c r="C3260" s="3" t="s">
        <v>7407</v>
      </c>
      <c r="D3260" s="3" t="s">
        <v>7413</v>
      </c>
      <c r="E3260" s="3" t="s">
        <v>7426</v>
      </c>
      <c r="F3260" s="3" t="s">
        <v>7433</v>
      </c>
      <c r="G3260" s="3">
        <v>10463.81</v>
      </c>
      <c r="H3260" s="3">
        <v>16</v>
      </c>
      <c r="I3260" s="8" t="s">
        <v>7469</v>
      </c>
      <c r="J3260" s="3" t="s">
        <v>8164</v>
      </c>
      <c r="K3260" s="3" t="s">
        <v>8168</v>
      </c>
      <c r="L3260" s="3" t="s">
        <v>8170</v>
      </c>
      <c r="M3260" s="4">
        <v>167420.96</v>
      </c>
      <c r="N3260" s="32">
        <f>Table2[[#This Row],[Price]]*Table2[[#This Row],[Quantity Sold]]</f>
        <v>167420.96</v>
      </c>
      <c r="O3260" s="1">
        <f t="shared" si="409"/>
        <v>2023</v>
      </c>
      <c r="P3260" s="1" t="str">
        <f t="shared" si="410"/>
        <v>KIDS</v>
      </c>
      <c r="Q3260" s="1" t="str">
        <f t="shared" si="416"/>
        <v>Kids_Shorts</v>
      </c>
      <c r="T3260" s="1" t="str">
        <f t="shared" si="411"/>
        <v>HIGH PRICE</v>
      </c>
      <c r="U3260" t="str">
        <f t="shared" si="415"/>
        <v>Discounted</v>
      </c>
      <c r="V3260" t="str">
        <f t="shared" si="412"/>
        <v>Other</v>
      </c>
      <c r="W3260" s="1" t="b">
        <f t="shared" si="413"/>
        <v>1</v>
      </c>
      <c r="X3260" t="b">
        <f t="shared" si="414"/>
        <v>0</v>
      </c>
    </row>
    <row r="3261" spans="1:24" x14ac:dyDescent="0.3">
      <c r="A3261" s="2" t="s">
        <v>3228</v>
      </c>
      <c r="B3261" s="3" t="s">
        <v>6822</v>
      </c>
      <c r="C3261" s="3" t="s">
        <v>7407</v>
      </c>
      <c r="D3261" s="3" t="s">
        <v>7413</v>
      </c>
      <c r="E3261" s="3" t="s">
        <v>7424</v>
      </c>
      <c r="F3261" s="3" t="s">
        <v>7430</v>
      </c>
      <c r="G3261" s="3">
        <v>9524.25</v>
      </c>
      <c r="H3261" s="3">
        <v>3</v>
      </c>
      <c r="I3261" s="8" t="s">
        <v>7480</v>
      </c>
      <c r="J3261" s="3" t="s">
        <v>8163</v>
      </c>
      <c r="K3261" s="3" t="s">
        <v>8167</v>
      </c>
      <c r="L3261" s="3" t="s">
        <v>8169</v>
      </c>
      <c r="M3261" s="4">
        <v>22858.2</v>
      </c>
      <c r="N3261" s="32">
        <f>Table2[[#This Row],[Price]]*Table2[[#This Row],[Quantity Sold]]</f>
        <v>28572.75</v>
      </c>
      <c r="O3261" s="1">
        <f t="shared" si="409"/>
        <v>2024</v>
      </c>
      <c r="P3261" s="1" t="str">
        <f t="shared" si="410"/>
        <v>KIDS</v>
      </c>
      <c r="Q3261" s="1" t="str">
        <f t="shared" si="416"/>
        <v>Kids_Shorts</v>
      </c>
      <c r="T3261" s="1" t="str">
        <f t="shared" si="411"/>
        <v>LOW PRICE</v>
      </c>
      <c r="U3261" t="str">
        <f t="shared" si="415"/>
        <v>Discounted</v>
      </c>
      <c r="V3261" t="str">
        <f t="shared" si="412"/>
        <v>Other</v>
      </c>
      <c r="W3261" s="1" t="b">
        <f t="shared" si="413"/>
        <v>0</v>
      </c>
      <c r="X3261" t="b">
        <f t="shared" si="414"/>
        <v>1</v>
      </c>
    </row>
    <row r="3262" spans="1:24" ht="28.8" x14ac:dyDescent="0.3">
      <c r="A3262" s="2" t="s">
        <v>3076</v>
      </c>
      <c r="B3262" s="3" t="s">
        <v>6823</v>
      </c>
      <c r="C3262" s="3" t="s">
        <v>7408</v>
      </c>
      <c r="D3262" s="3" t="s">
        <v>7419</v>
      </c>
      <c r="E3262" s="3" t="s">
        <v>7427</v>
      </c>
      <c r="F3262" s="3" t="s">
        <v>7429</v>
      </c>
      <c r="G3262" s="3">
        <v>16015.68</v>
      </c>
      <c r="H3262" s="3">
        <v>16</v>
      </c>
      <c r="I3262" s="8" t="s">
        <v>7516</v>
      </c>
      <c r="J3262" s="3" t="s">
        <v>8165</v>
      </c>
      <c r="K3262" s="3" t="s">
        <v>8167</v>
      </c>
      <c r="L3262" s="3" t="s">
        <v>8170</v>
      </c>
      <c r="M3262" s="4">
        <v>256250.88</v>
      </c>
      <c r="N3262" s="32">
        <f>Table2[[#This Row],[Price]]*Table2[[#This Row],[Quantity Sold]]</f>
        <v>256250.88</v>
      </c>
      <c r="O3262" s="1">
        <f t="shared" si="409"/>
        <v>2022</v>
      </c>
      <c r="P3262" s="1" t="str">
        <f t="shared" si="410"/>
        <v>WOMEN</v>
      </c>
      <c r="Q3262" s="1" t="str">
        <f t="shared" si="416"/>
        <v>Women_Dresses</v>
      </c>
      <c r="T3262" s="1" t="str">
        <f t="shared" si="411"/>
        <v>HIGH PRICE</v>
      </c>
      <c r="U3262" t="str">
        <f t="shared" si="415"/>
        <v>No Discount</v>
      </c>
      <c r="V3262" t="str">
        <f t="shared" si="412"/>
        <v>Other</v>
      </c>
      <c r="W3262" s="1" t="b">
        <f t="shared" si="413"/>
        <v>1</v>
      </c>
      <c r="X3262" t="b">
        <f t="shared" si="414"/>
        <v>0</v>
      </c>
    </row>
    <row r="3263" spans="1:24" ht="28.8" x14ac:dyDescent="0.3">
      <c r="A3263" s="2" t="s">
        <v>1403</v>
      </c>
      <c r="B3263" s="3" t="s">
        <v>5320</v>
      </c>
      <c r="C3263" s="3" t="s">
        <v>7408</v>
      </c>
      <c r="D3263" s="3" t="s">
        <v>7417</v>
      </c>
      <c r="E3263" s="3" t="s">
        <v>7423</v>
      </c>
      <c r="F3263" s="3" t="s">
        <v>7433</v>
      </c>
      <c r="G3263" s="3">
        <v>10223.11</v>
      </c>
      <c r="H3263" s="3">
        <v>20</v>
      </c>
      <c r="I3263" s="8" t="s">
        <v>8036</v>
      </c>
      <c r="J3263" s="3" t="s">
        <v>8166</v>
      </c>
      <c r="K3263" s="3" t="s">
        <v>8168</v>
      </c>
      <c r="L3263" s="3" t="s">
        <v>8169</v>
      </c>
      <c r="M3263" s="4">
        <v>163569.76</v>
      </c>
      <c r="N3263" s="32">
        <f>Table2[[#This Row],[Price]]*Table2[[#This Row],[Quantity Sold]]</f>
        <v>204462.2</v>
      </c>
      <c r="O3263" s="1">
        <f t="shared" si="409"/>
        <v>2024</v>
      </c>
      <c r="P3263" s="1" t="str">
        <f t="shared" si="410"/>
        <v>WOMEN</v>
      </c>
      <c r="Q3263" s="1" t="str">
        <f t="shared" si="416"/>
        <v>Women_Shoes</v>
      </c>
      <c r="T3263" s="1" t="str">
        <f t="shared" si="411"/>
        <v>HIGH PRICE</v>
      </c>
      <c r="U3263" t="str">
        <f t="shared" si="415"/>
        <v>Discounted</v>
      </c>
      <c r="V3263" t="str">
        <f t="shared" si="412"/>
        <v>Other</v>
      </c>
      <c r="W3263" s="1" t="b">
        <f t="shared" si="413"/>
        <v>1</v>
      </c>
      <c r="X3263" t="b">
        <f t="shared" si="414"/>
        <v>1</v>
      </c>
    </row>
    <row r="3264" spans="1:24" ht="28.8" x14ac:dyDescent="0.3">
      <c r="A3264" s="2" t="s">
        <v>3229</v>
      </c>
      <c r="B3264" s="3" t="s">
        <v>6824</v>
      </c>
      <c r="C3264" s="3" t="s">
        <v>7408</v>
      </c>
      <c r="D3264" s="3" t="s">
        <v>7417</v>
      </c>
      <c r="E3264" s="3" t="s">
        <v>7423</v>
      </c>
      <c r="F3264" s="3" t="s">
        <v>7433</v>
      </c>
      <c r="G3264" s="3">
        <v>903.87</v>
      </c>
      <c r="H3264" s="3">
        <v>4</v>
      </c>
      <c r="I3264" s="8" t="s">
        <v>7825</v>
      </c>
      <c r="J3264" s="3" t="s">
        <v>8162</v>
      </c>
      <c r="K3264" s="3" t="s">
        <v>8167</v>
      </c>
      <c r="L3264" s="3" t="s">
        <v>8169</v>
      </c>
      <c r="M3264" s="4">
        <v>2892.55</v>
      </c>
      <c r="N3264" s="32">
        <f>Table2[[#This Row],[Price]]*Table2[[#This Row],[Quantity Sold]]</f>
        <v>3615.48</v>
      </c>
      <c r="O3264" s="1">
        <f t="shared" si="409"/>
        <v>2023</v>
      </c>
      <c r="P3264" s="1" t="str">
        <f t="shared" si="410"/>
        <v>WOMEN</v>
      </c>
      <c r="Q3264" s="1" t="str">
        <f t="shared" si="416"/>
        <v>Women_Shoes</v>
      </c>
      <c r="T3264" s="1" t="str">
        <f t="shared" si="411"/>
        <v>LOW PRICE</v>
      </c>
      <c r="U3264" t="str">
        <f t="shared" si="415"/>
        <v>No Discount</v>
      </c>
      <c r="V3264" t="str">
        <f t="shared" si="412"/>
        <v>Other</v>
      </c>
      <c r="W3264" s="1" t="b">
        <f t="shared" si="413"/>
        <v>0</v>
      </c>
      <c r="X3264" t="b">
        <f t="shared" si="414"/>
        <v>1</v>
      </c>
    </row>
    <row r="3265" spans="1:24" ht="28.8" x14ac:dyDescent="0.3">
      <c r="A3265" s="2" t="s">
        <v>3230</v>
      </c>
      <c r="B3265" s="3" t="s">
        <v>6825</v>
      </c>
      <c r="C3265" s="3" t="s">
        <v>7408</v>
      </c>
      <c r="D3265" s="3" t="s">
        <v>7420</v>
      </c>
      <c r="E3265" s="3" t="s">
        <v>7424</v>
      </c>
      <c r="F3265" s="3" t="s">
        <v>7428</v>
      </c>
      <c r="G3265" s="3">
        <v>12557.9</v>
      </c>
      <c r="H3265" s="3">
        <v>14</v>
      </c>
      <c r="I3265" s="8" t="s">
        <v>7482</v>
      </c>
      <c r="J3265" s="3" t="s">
        <v>8163</v>
      </c>
      <c r="K3265" s="3" t="s">
        <v>8168</v>
      </c>
      <c r="L3265" s="3" t="s">
        <v>8170</v>
      </c>
      <c r="M3265" s="4">
        <v>175810.6</v>
      </c>
      <c r="N3265" s="32">
        <f>Table2[[#This Row],[Price]]*Table2[[#This Row],[Quantity Sold]]</f>
        <v>175810.6</v>
      </c>
      <c r="O3265" s="1">
        <f t="shared" si="409"/>
        <v>2023</v>
      </c>
      <c r="P3265" s="1" t="str">
        <f t="shared" si="410"/>
        <v>WOMEN</v>
      </c>
      <c r="Q3265" s="1" t="str">
        <f t="shared" si="416"/>
        <v>Women_Tops</v>
      </c>
      <c r="T3265" s="1" t="str">
        <f t="shared" si="411"/>
        <v>HIGH PRICE</v>
      </c>
      <c r="U3265" t="str">
        <f t="shared" si="415"/>
        <v>No Discount</v>
      </c>
      <c r="V3265" t="str">
        <f t="shared" si="412"/>
        <v>Other</v>
      </c>
      <c r="W3265" s="1" t="b">
        <f t="shared" si="413"/>
        <v>1</v>
      </c>
      <c r="X3265" t="b">
        <f t="shared" si="414"/>
        <v>0</v>
      </c>
    </row>
    <row r="3266" spans="1:24" x14ac:dyDescent="0.3">
      <c r="A3266" s="2" t="s">
        <v>3231</v>
      </c>
      <c r="B3266" s="3" t="s">
        <v>6826</v>
      </c>
      <c r="C3266" s="3" t="s">
        <v>7405</v>
      </c>
      <c r="D3266" s="3" t="s">
        <v>7411</v>
      </c>
      <c r="E3266" s="3" t="s">
        <v>7425</v>
      </c>
      <c r="F3266" s="3" t="s">
        <v>7428</v>
      </c>
      <c r="G3266" s="3">
        <v>1777.03</v>
      </c>
      <c r="H3266" s="3">
        <v>19</v>
      </c>
      <c r="I3266" s="8" t="s">
        <v>7882</v>
      </c>
      <c r="J3266" s="3" t="s">
        <v>8163</v>
      </c>
      <c r="K3266" s="3" t="s">
        <v>8168</v>
      </c>
      <c r="L3266" s="3" t="s">
        <v>8169</v>
      </c>
      <c r="M3266" s="4">
        <v>27010.69</v>
      </c>
      <c r="N3266" s="32">
        <f>Table2[[#This Row],[Price]]*Table2[[#This Row],[Quantity Sold]]</f>
        <v>33763.57</v>
      </c>
      <c r="O3266" s="1">
        <f t="shared" si="409"/>
        <v>2023</v>
      </c>
      <c r="P3266" s="1" t="str">
        <f t="shared" si="410"/>
        <v>MEN</v>
      </c>
      <c r="Q3266" s="1" t="str">
        <f t="shared" si="416"/>
        <v>Men_Pants</v>
      </c>
      <c r="T3266" s="1" t="str">
        <f t="shared" si="411"/>
        <v>LOW PRICE</v>
      </c>
      <c r="U3266" t="str">
        <f t="shared" si="415"/>
        <v>No Discount</v>
      </c>
      <c r="V3266" t="str">
        <f t="shared" si="412"/>
        <v>Men's Discounted Item</v>
      </c>
      <c r="W3266" s="1" t="b">
        <f t="shared" si="413"/>
        <v>1</v>
      </c>
      <c r="X3266" t="b">
        <f t="shared" si="414"/>
        <v>1</v>
      </c>
    </row>
    <row r="3267" spans="1:24" ht="28.8" x14ac:dyDescent="0.3">
      <c r="A3267" s="2" t="s">
        <v>3232</v>
      </c>
      <c r="B3267" s="3" t="s">
        <v>6827</v>
      </c>
      <c r="C3267" s="3" t="s">
        <v>7408</v>
      </c>
      <c r="D3267" s="3" t="s">
        <v>7417</v>
      </c>
      <c r="E3267" s="3" t="s">
        <v>7427</v>
      </c>
      <c r="F3267" s="3" t="s">
        <v>7433</v>
      </c>
      <c r="G3267" s="3">
        <v>14769.02</v>
      </c>
      <c r="H3267" s="3">
        <v>20</v>
      </c>
      <c r="I3267" s="8" t="s">
        <v>7527</v>
      </c>
      <c r="J3267" s="3" t="s">
        <v>8165</v>
      </c>
      <c r="K3267" s="3" t="s">
        <v>8167</v>
      </c>
      <c r="L3267" s="3" t="s">
        <v>8170</v>
      </c>
      <c r="M3267" s="4">
        <v>295380.40000000002</v>
      </c>
      <c r="N3267" s="32">
        <f>Table2[[#This Row],[Price]]*Table2[[#This Row],[Quantity Sold]]</f>
        <v>295380.40000000002</v>
      </c>
      <c r="O3267" s="1">
        <f t="shared" ref="O3267:O3330" si="417">YEAR(I3267)</f>
        <v>2024</v>
      </c>
      <c r="P3267" s="1" t="str">
        <f t="shared" ref="P3267:P3330" si="418">UPPER(C3267)</f>
        <v>WOMEN</v>
      </c>
      <c r="Q3267" s="1" t="str">
        <f t="shared" si="416"/>
        <v>Women_Shoes</v>
      </c>
      <c r="T3267" s="1" t="str">
        <f t="shared" ref="T3267:T3330" si="419">IF(G3267&gt;10000,"HIGH PRICE", "LOW PRICE")</f>
        <v>HIGH PRICE</v>
      </c>
      <c r="U3267" t="str">
        <f t="shared" si="415"/>
        <v>No Discount</v>
      </c>
      <c r="V3267" t="str">
        <f t="shared" ref="V3267:V3330" si="420">IF(AND(C3267 = "Men", L3267 = "Yes"), "Men's Discounted Item", "Other")</f>
        <v>Other</v>
      </c>
      <c r="W3267" s="1" t="b">
        <f t="shared" ref="W3267:W3330" si="421">H3267&gt;=10</f>
        <v>1</v>
      </c>
      <c r="X3267" t="b">
        <f t="shared" ref="X3267:X3330" si="422">L3267 = "Yes"</f>
        <v>0</v>
      </c>
    </row>
    <row r="3268" spans="1:24" x14ac:dyDescent="0.3">
      <c r="A3268" s="2" t="s">
        <v>3233</v>
      </c>
      <c r="B3268" s="3" t="s">
        <v>6828</v>
      </c>
      <c r="C3268" s="3" t="s">
        <v>7405</v>
      </c>
      <c r="D3268" s="3" t="s">
        <v>7410</v>
      </c>
      <c r="E3268" s="3" t="s">
        <v>7424</v>
      </c>
      <c r="F3268" s="3" t="s">
        <v>7429</v>
      </c>
      <c r="G3268" s="3">
        <v>11140.26</v>
      </c>
      <c r="H3268" s="3">
        <v>18</v>
      </c>
      <c r="I3268" s="8" t="s">
        <v>7954</v>
      </c>
      <c r="J3268" s="3" t="s">
        <v>8162</v>
      </c>
      <c r="K3268" s="3" t="s">
        <v>8167</v>
      </c>
      <c r="L3268" s="3" t="s">
        <v>8170</v>
      </c>
      <c r="M3268" s="4">
        <v>200524.68</v>
      </c>
      <c r="N3268" s="32">
        <f>Table2[[#This Row],[Price]]*Table2[[#This Row],[Quantity Sold]]</f>
        <v>200524.68</v>
      </c>
      <c r="O3268" s="1">
        <f t="shared" si="417"/>
        <v>2023</v>
      </c>
      <c r="P3268" s="1" t="str">
        <f t="shared" si="418"/>
        <v>MEN</v>
      </c>
      <c r="Q3268" s="1" t="str">
        <f t="shared" si="416"/>
        <v>Men_Shirts</v>
      </c>
      <c r="T3268" s="1" t="str">
        <f t="shared" si="419"/>
        <v>HIGH PRICE</v>
      </c>
      <c r="U3268" t="str">
        <f t="shared" si="415"/>
        <v>Discounted</v>
      </c>
      <c r="V3268" t="str">
        <f t="shared" si="420"/>
        <v>Other</v>
      </c>
      <c r="W3268" s="1" t="b">
        <f t="shared" si="421"/>
        <v>1</v>
      </c>
      <c r="X3268" t="b">
        <f t="shared" si="422"/>
        <v>0</v>
      </c>
    </row>
    <row r="3269" spans="1:24" x14ac:dyDescent="0.3">
      <c r="A3269" s="2" t="s">
        <v>3234</v>
      </c>
      <c r="B3269" s="3" t="s">
        <v>6829</v>
      </c>
      <c r="C3269" s="3" t="s">
        <v>7405</v>
      </c>
      <c r="D3269" s="3" t="s">
        <v>7410</v>
      </c>
      <c r="E3269" s="3" t="s">
        <v>7424</v>
      </c>
      <c r="F3269" s="3" t="s">
        <v>7432</v>
      </c>
      <c r="G3269" s="3">
        <v>4791.59</v>
      </c>
      <c r="H3269" s="3">
        <v>1</v>
      </c>
      <c r="I3269" s="8" t="s">
        <v>7450</v>
      </c>
      <c r="J3269" s="3" t="s">
        <v>8166</v>
      </c>
      <c r="K3269" s="3" t="s">
        <v>8167</v>
      </c>
      <c r="L3269" s="3" t="s">
        <v>8170</v>
      </c>
      <c r="M3269" s="4">
        <v>4791.59</v>
      </c>
      <c r="N3269" s="32">
        <f>Table2[[#This Row],[Price]]*Table2[[#This Row],[Quantity Sold]]</f>
        <v>4791.59</v>
      </c>
      <c r="O3269" s="1">
        <f t="shared" si="417"/>
        <v>2023</v>
      </c>
      <c r="P3269" s="1" t="str">
        <f t="shared" si="418"/>
        <v>MEN</v>
      </c>
      <c r="Q3269" s="1" t="str">
        <f t="shared" si="416"/>
        <v>Men_Shirts</v>
      </c>
      <c r="T3269" s="1" t="str">
        <f t="shared" si="419"/>
        <v>LOW PRICE</v>
      </c>
      <c r="U3269" t="str">
        <f t="shared" si="415"/>
        <v>Discounted</v>
      </c>
      <c r="V3269" t="str">
        <f t="shared" si="420"/>
        <v>Other</v>
      </c>
      <c r="W3269" s="1" t="b">
        <f t="shared" si="421"/>
        <v>0</v>
      </c>
      <c r="X3269" t="b">
        <f t="shared" si="422"/>
        <v>0</v>
      </c>
    </row>
    <row r="3270" spans="1:24" x14ac:dyDescent="0.3">
      <c r="A3270" s="2" t="s">
        <v>3235</v>
      </c>
      <c r="B3270" s="3" t="s">
        <v>5315</v>
      </c>
      <c r="C3270" s="3" t="s">
        <v>7405</v>
      </c>
      <c r="D3270" s="3" t="s">
        <v>7409</v>
      </c>
      <c r="E3270" s="3" t="s">
        <v>7425</v>
      </c>
      <c r="F3270" s="3" t="s">
        <v>7434</v>
      </c>
      <c r="G3270" s="3">
        <v>14079.29</v>
      </c>
      <c r="H3270" s="3">
        <v>15</v>
      </c>
      <c r="I3270" s="8" t="s">
        <v>7540</v>
      </c>
      <c r="J3270" s="3" t="s">
        <v>8164</v>
      </c>
      <c r="K3270" s="3" t="s">
        <v>8167</v>
      </c>
      <c r="L3270" s="3" t="s">
        <v>8169</v>
      </c>
      <c r="M3270" s="4">
        <v>168951.48</v>
      </c>
      <c r="N3270" s="32">
        <f>Table2[[#This Row],[Price]]*Table2[[#This Row],[Quantity Sold]]</f>
        <v>211189.35</v>
      </c>
      <c r="O3270" s="1">
        <f t="shared" si="417"/>
        <v>2023</v>
      </c>
      <c r="P3270" s="1" t="str">
        <f t="shared" si="418"/>
        <v>MEN</v>
      </c>
      <c r="Q3270" s="1" t="str">
        <f t="shared" si="416"/>
        <v>Men_Jackets</v>
      </c>
      <c r="T3270" s="1" t="str">
        <f t="shared" si="419"/>
        <v>HIGH PRICE</v>
      </c>
      <c r="U3270" t="str">
        <f t="shared" ref="U3270:U3333" si="423">IF(L3254 = "Yes", "Discounted", "No Discount")</f>
        <v>Discounted</v>
      </c>
      <c r="V3270" t="str">
        <f t="shared" si="420"/>
        <v>Men's Discounted Item</v>
      </c>
      <c r="W3270" s="1" t="b">
        <f t="shared" si="421"/>
        <v>1</v>
      </c>
      <c r="X3270" t="b">
        <f t="shared" si="422"/>
        <v>1</v>
      </c>
    </row>
    <row r="3271" spans="1:24" ht="28.8" x14ac:dyDescent="0.3">
      <c r="A3271" s="2" t="s">
        <v>3236</v>
      </c>
      <c r="B3271" s="3" t="s">
        <v>6830</v>
      </c>
      <c r="C3271" s="3" t="s">
        <v>7406</v>
      </c>
      <c r="D3271" s="3" t="s">
        <v>7421</v>
      </c>
      <c r="E3271" s="3" t="s">
        <v>7426</v>
      </c>
      <c r="F3271" s="3" t="s">
        <v>7428</v>
      </c>
      <c r="G3271" s="3">
        <v>10125.17</v>
      </c>
      <c r="H3271" s="3">
        <v>13</v>
      </c>
      <c r="I3271" s="8" t="s">
        <v>7673</v>
      </c>
      <c r="J3271" s="3" t="s">
        <v>8163</v>
      </c>
      <c r="K3271" s="3" t="s">
        <v>8168</v>
      </c>
      <c r="L3271" s="3" t="s">
        <v>8170</v>
      </c>
      <c r="M3271" s="4">
        <v>131627.21</v>
      </c>
      <c r="N3271" s="32">
        <f>Table2[[#This Row],[Price]]*Table2[[#This Row],[Quantity Sold]]</f>
        <v>131627.21</v>
      </c>
      <c r="O3271" s="1">
        <f t="shared" si="417"/>
        <v>2024</v>
      </c>
      <c r="P3271" s="1" t="str">
        <f t="shared" si="418"/>
        <v>ACCESSORIES</v>
      </c>
      <c r="Q3271" s="1" t="str">
        <f t="shared" si="416"/>
        <v>Accessories_Scarves</v>
      </c>
      <c r="T3271" s="1" t="str">
        <f t="shared" si="419"/>
        <v>HIGH PRICE</v>
      </c>
      <c r="U3271" t="str">
        <f t="shared" si="423"/>
        <v>No Discount</v>
      </c>
      <c r="V3271" t="str">
        <f t="shared" si="420"/>
        <v>Other</v>
      </c>
      <c r="W3271" s="1" t="b">
        <f t="shared" si="421"/>
        <v>1</v>
      </c>
      <c r="X3271" t="b">
        <f t="shared" si="422"/>
        <v>0</v>
      </c>
    </row>
    <row r="3272" spans="1:24" ht="28.8" x14ac:dyDescent="0.3">
      <c r="A3272" s="2" t="s">
        <v>3237</v>
      </c>
      <c r="B3272" s="3" t="s">
        <v>6831</v>
      </c>
      <c r="C3272" s="3" t="s">
        <v>7408</v>
      </c>
      <c r="D3272" s="3" t="s">
        <v>7422</v>
      </c>
      <c r="E3272" s="3" t="s">
        <v>7424</v>
      </c>
      <c r="F3272" s="3" t="s">
        <v>7432</v>
      </c>
      <c r="G3272" s="3">
        <v>10596.61</v>
      </c>
      <c r="H3272" s="3">
        <v>18</v>
      </c>
      <c r="I3272" s="8" t="s">
        <v>8158</v>
      </c>
      <c r="J3272" s="3" t="s">
        <v>8165</v>
      </c>
      <c r="K3272" s="3" t="s">
        <v>8167</v>
      </c>
      <c r="L3272" s="3" t="s">
        <v>8170</v>
      </c>
      <c r="M3272" s="4">
        <v>190738.98</v>
      </c>
      <c r="N3272" s="32">
        <f>Table2[[#This Row],[Price]]*Table2[[#This Row],[Quantity Sold]]</f>
        <v>190738.98</v>
      </c>
      <c r="O3272" s="1">
        <f t="shared" si="417"/>
        <v>2023</v>
      </c>
      <c r="P3272" s="1" t="str">
        <f t="shared" si="418"/>
        <v>WOMEN</v>
      </c>
      <c r="Q3272" s="1" t="str">
        <f t="shared" si="416"/>
        <v>Women_Skirts</v>
      </c>
      <c r="T3272" s="1" t="str">
        <f t="shared" si="419"/>
        <v>HIGH PRICE</v>
      </c>
      <c r="U3272" t="str">
        <f t="shared" si="423"/>
        <v>No Discount</v>
      </c>
      <c r="V3272" t="str">
        <f t="shared" si="420"/>
        <v>Other</v>
      </c>
      <c r="W3272" s="1" t="b">
        <f t="shared" si="421"/>
        <v>1</v>
      </c>
      <c r="X3272" t="b">
        <f t="shared" si="422"/>
        <v>0</v>
      </c>
    </row>
    <row r="3273" spans="1:24" x14ac:dyDescent="0.3">
      <c r="A3273" s="2" t="s">
        <v>3238</v>
      </c>
      <c r="B3273" s="3" t="s">
        <v>4949</v>
      </c>
      <c r="C3273" s="3" t="s">
        <v>7405</v>
      </c>
      <c r="D3273" s="3" t="s">
        <v>7410</v>
      </c>
      <c r="E3273" s="3" t="s">
        <v>7424</v>
      </c>
      <c r="F3273" s="3" t="s">
        <v>7429</v>
      </c>
      <c r="G3273" s="3">
        <v>15687</v>
      </c>
      <c r="H3273" s="3">
        <v>6</v>
      </c>
      <c r="I3273" s="8" t="s">
        <v>7789</v>
      </c>
      <c r="J3273" s="3" t="s">
        <v>8166</v>
      </c>
      <c r="K3273" s="3" t="s">
        <v>8167</v>
      </c>
      <c r="L3273" s="3" t="s">
        <v>8169</v>
      </c>
      <c r="M3273" s="4">
        <v>75297.600000000006</v>
      </c>
      <c r="N3273" s="32">
        <f>Table2[[#This Row],[Price]]*Table2[[#This Row],[Quantity Sold]]</f>
        <v>94122</v>
      </c>
      <c r="O3273" s="1">
        <f t="shared" si="417"/>
        <v>2024</v>
      </c>
      <c r="P3273" s="1" t="str">
        <f t="shared" si="418"/>
        <v>MEN</v>
      </c>
      <c r="Q3273" s="1" t="str">
        <f t="shared" si="416"/>
        <v>Men_Shirts</v>
      </c>
      <c r="T3273" s="1" t="str">
        <f t="shared" si="419"/>
        <v>HIGH PRICE</v>
      </c>
      <c r="U3273" t="str">
        <f t="shared" si="423"/>
        <v>No Discount</v>
      </c>
      <c r="V3273" t="str">
        <f t="shared" si="420"/>
        <v>Men's Discounted Item</v>
      </c>
      <c r="W3273" s="1" t="b">
        <f t="shared" si="421"/>
        <v>0</v>
      </c>
      <c r="X3273" t="b">
        <f t="shared" si="422"/>
        <v>1</v>
      </c>
    </row>
    <row r="3274" spans="1:24" ht="28.8" x14ac:dyDescent="0.3">
      <c r="A3274" s="2" t="s">
        <v>3239</v>
      </c>
      <c r="B3274" s="3" t="s">
        <v>6832</v>
      </c>
      <c r="C3274" s="3" t="s">
        <v>7408</v>
      </c>
      <c r="D3274" s="3" t="s">
        <v>7417</v>
      </c>
      <c r="E3274" s="3" t="s">
        <v>7424</v>
      </c>
      <c r="F3274" s="3" t="s">
        <v>7430</v>
      </c>
      <c r="G3274" s="3">
        <v>12277.36</v>
      </c>
      <c r="H3274" s="3">
        <v>2</v>
      </c>
      <c r="I3274" s="8" t="s">
        <v>7780</v>
      </c>
      <c r="J3274" s="3" t="s">
        <v>8163</v>
      </c>
      <c r="K3274" s="3" t="s">
        <v>8167</v>
      </c>
      <c r="L3274" s="3" t="s">
        <v>8170</v>
      </c>
      <c r="M3274" s="4">
        <v>24554.720000000001</v>
      </c>
      <c r="N3274" s="32">
        <f>Table2[[#This Row],[Price]]*Table2[[#This Row],[Quantity Sold]]</f>
        <v>24554.720000000001</v>
      </c>
      <c r="O3274" s="1">
        <f t="shared" si="417"/>
        <v>2023</v>
      </c>
      <c r="P3274" s="1" t="str">
        <f t="shared" si="418"/>
        <v>WOMEN</v>
      </c>
      <c r="Q3274" s="1" t="str">
        <f t="shared" si="416"/>
        <v>Women_Shoes</v>
      </c>
      <c r="T3274" s="1" t="str">
        <f t="shared" si="419"/>
        <v>HIGH PRICE</v>
      </c>
      <c r="U3274" t="str">
        <f t="shared" si="423"/>
        <v>No Discount</v>
      </c>
      <c r="V3274" t="str">
        <f t="shared" si="420"/>
        <v>Other</v>
      </c>
      <c r="W3274" s="1" t="b">
        <f t="shared" si="421"/>
        <v>0</v>
      </c>
      <c r="X3274" t="b">
        <f t="shared" si="422"/>
        <v>0</v>
      </c>
    </row>
    <row r="3275" spans="1:24" x14ac:dyDescent="0.3">
      <c r="A3275" s="2" t="s">
        <v>3240</v>
      </c>
      <c r="B3275" s="3" t="s">
        <v>6833</v>
      </c>
      <c r="C3275" s="3" t="s">
        <v>7407</v>
      </c>
      <c r="D3275" s="3" t="s">
        <v>7417</v>
      </c>
      <c r="E3275" s="3" t="s">
        <v>7424</v>
      </c>
      <c r="F3275" s="3" t="s">
        <v>7428</v>
      </c>
      <c r="G3275" s="3">
        <v>4964.2299999999996</v>
      </c>
      <c r="H3275" s="3">
        <v>5</v>
      </c>
      <c r="I3275" s="8" t="s">
        <v>8159</v>
      </c>
      <c r="J3275" s="3" t="s">
        <v>8165</v>
      </c>
      <c r="K3275" s="3" t="s">
        <v>8167</v>
      </c>
      <c r="L3275" s="3" t="s">
        <v>8169</v>
      </c>
      <c r="M3275" s="4">
        <v>19856.919999999998</v>
      </c>
      <c r="N3275" s="32">
        <f>Table2[[#This Row],[Price]]*Table2[[#This Row],[Quantity Sold]]</f>
        <v>24821.149999999998</v>
      </c>
      <c r="O3275" s="1">
        <f t="shared" si="417"/>
        <v>2024</v>
      </c>
      <c r="P3275" s="1" t="str">
        <f t="shared" si="418"/>
        <v>KIDS</v>
      </c>
      <c r="Q3275" s="1" t="str">
        <f t="shared" si="416"/>
        <v>Kids_Shoes</v>
      </c>
      <c r="T3275" s="1" t="str">
        <f t="shared" si="419"/>
        <v>LOW PRICE</v>
      </c>
      <c r="U3275" t="str">
        <f t="shared" si="423"/>
        <v>No Discount</v>
      </c>
      <c r="V3275" t="str">
        <f t="shared" si="420"/>
        <v>Other</v>
      </c>
      <c r="W3275" s="1" t="b">
        <f t="shared" si="421"/>
        <v>0</v>
      </c>
      <c r="X3275" t="b">
        <f t="shared" si="422"/>
        <v>1</v>
      </c>
    </row>
    <row r="3276" spans="1:24" ht="28.8" x14ac:dyDescent="0.3">
      <c r="A3276" s="2" t="s">
        <v>3241</v>
      </c>
      <c r="B3276" s="3" t="s">
        <v>5097</v>
      </c>
      <c r="C3276" s="3" t="s">
        <v>7408</v>
      </c>
      <c r="D3276" s="3" t="s">
        <v>7419</v>
      </c>
      <c r="E3276" s="3" t="s">
        <v>7427</v>
      </c>
      <c r="F3276" s="3" t="s">
        <v>7429</v>
      </c>
      <c r="G3276" s="3">
        <v>8412.8799999999992</v>
      </c>
      <c r="H3276" s="3">
        <v>3</v>
      </c>
      <c r="I3276" s="8" t="s">
        <v>7819</v>
      </c>
      <c r="J3276" s="3" t="s">
        <v>8165</v>
      </c>
      <c r="K3276" s="3" t="s">
        <v>8167</v>
      </c>
      <c r="L3276" s="3" t="s">
        <v>8170</v>
      </c>
      <c r="M3276" s="4">
        <v>25238.639999999999</v>
      </c>
      <c r="N3276" s="32">
        <f>Table2[[#This Row],[Price]]*Table2[[#This Row],[Quantity Sold]]</f>
        <v>25238.639999999999</v>
      </c>
      <c r="O3276" s="1">
        <f t="shared" si="417"/>
        <v>2023</v>
      </c>
      <c r="P3276" s="1" t="str">
        <f t="shared" si="418"/>
        <v>WOMEN</v>
      </c>
      <c r="Q3276" s="1" t="str">
        <f t="shared" si="416"/>
        <v>Women_Dresses</v>
      </c>
      <c r="T3276" s="1" t="str">
        <f t="shared" si="419"/>
        <v>LOW PRICE</v>
      </c>
      <c r="U3276" t="str">
        <f t="shared" si="423"/>
        <v>No Discount</v>
      </c>
      <c r="V3276" t="str">
        <f t="shared" si="420"/>
        <v>Other</v>
      </c>
      <c r="W3276" s="1" t="b">
        <f t="shared" si="421"/>
        <v>0</v>
      </c>
      <c r="X3276" t="b">
        <f t="shared" si="422"/>
        <v>0</v>
      </c>
    </row>
    <row r="3277" spans="1:24" ht="28.8" x14ac:dyDescent="0.3">
      <c r="A3277" s="2" t="s">
        <v>3242</v>
      </c>
      <c r="B3277" s="3" t="s">
        <v>5867</v>
      </c>
      <c r="C3277" s="3" t="s">
        <v>7406</v>
      </c>
      <c r="D3277" s="3" t="s">
        <v>7421</v>
      </c>
      <c r="E3277" s="3" t="s">
        <v>7423</v>
      </c>
      <c r="F3277" s="3" t="s">
        <v>7431</v>
      </c>
      <c r="G3277" s="3">
        <v>1601.07</v>
      </c>
      <c r="H3277" s="3">
        <v>18</v>
      </c>
      <c r="I3277" s="8" t="s">
        <v>7757</v>
      </c>
      <c r="J3277" s="3" t="s">
        <v>8163</v>
      </c>
      <c r="K3277" s="3" t="s">
        <v>8168</v>
      </c>
      <c r="L3277" s="3" t="s">
        <v>8170</v>
      </c>
      <c r="M3277" s="4">
        <v>28819.26</v>
      </c>
      <c r="N3277" s="32">
        <f>Table2[[#This Row],[Price]]*Table2[[#This Row],[Quantity Sold]]</f>
        <v>28819.26</v>
      </c>
      <c r="O3277" s="1">
        <f t="shared" si="417"/>
        <v>2023</v>
      </c>
      <c r="P3277" s="1" t="str">
        <f t="shared" si="418"/>
        <v>ACCESSORIES</v>
      </c>
      <c r="Q3277" s="1" t="str">
        <f t="shared" si="416"/>
        <v>Accessories_Scarves</v>
      </c>
      <c r="T3277" s="1" t="str">
        <f t="shared" si="419"/>
        <v>LOW PRICE</v>
      </c>
      <c r="U3277" t="str">
        <f t="shared" si="423"/>
        <v>Discounted</v>
      </c>
      <c r="V3277" t="str">
        <f t="shared" si="420"/>
        <v>Other</v>
      </c>
      <c r="W3277" s="1" t="b">
        <f t="shared" si="421"/>
        <v>1</v>
      </c>
      <c r="X3277" t="b">
        <f t="shared" si="422"/>
        <v>0</v>
      </c>
    </row>
    <row r="3278" spans="1:24" ht="28.8" x14ac:dyDescent="0.3">
      <c r="A3278" s="2" t="s">
        <v>2462</v>
      </c>
      <c r="B3278" s="3" t="s">
        <v>5056</v>
      </c>
      <c r="C3278" s="3" t="s">
        <v>7406</v>
      </c>
      <c r="D3278" s="3" t="s">
        <v>7421</v>
      </c>
      <c r="E3278" s="3" t="s">
        <v>7426</v>
      </c>
      <c r="F3278" s="3" t="s">
        <v>7433</v>
      </c>
      <c r="G3278" s="3">
        <v>10036.36</v>
      </c>
      <c r="H3278" s="3">
        <v>11</v>
      </c>
      <c r="I3278" s="8" t="s">
        <v>8009</v>
      </c>
      <c r="J3278" s="3" t="s">
        <v>8166</v>
      </c>
      <c r="K3278" s="3" t="s">
        <v>8167</v>
      </c>
      <c r="L3278" s="3" t="s">
        <v>8170</v>
      </c>
      <c r="M3278" s="4">
        <v>110399.96</v>
      </c>
      <c r="N3278" s="32">
        <f>Table2[[#This Row],[Price]]*Table2[[#This Row],[Quantity Sold]]</f>
        <v>110399.96</v>
      </c>
      <c r="O3278" s="1">
        <f t="shared" si="417"/>
        <v>2022</v>
      </c>
      <c r="P3278" s="1" t="str">
        <f t="shared" si="418"/>
        <v>ACCESSORIES</v>
      </c>
      <c r="Q3278" s="1" t="str">
        <f t="shared" si="416"/>
        <v>Accessories_Scarves</v>
      </c>
      <c r="T3278" s="1" t="str">
        <f t="shared" si="419"/>
        <v>HIGH PRICE</v>
      </c>
      <c r="U3278" t="str">
        <f t="shared" si="423"/>
        <v>No Discount</v>
      </c>
      <c r="V3278" t="str">
        <f t="shared" si="420"/>
        <v>Other</v>
      </c>
      <c r="W3278" s="1" t="b">
        <f t="shared" si="421"/>
        <v>1</v>
      </c>
      <c r="X3278" t="b">
        <f t="shared" si="422"/>
        <v>0</v>
      </c>
    </row>
    <row r="3279" spans="1:24" ht="28.8" x14ac:dyDescent="0.3">
      <c r="A3279" s="2" t="s">
        <v>3243</v>
      </c>
      <c r="B3279" s="3" t="s">
        <v>6834</v>
      </c>
      <c r="C3279" s="3" t="s">
        <v>7408</v>
      </c>
      <c r="D3279" s="3" t="s">
        <v>7422</v>
      </c>
      <c r="E3279" s="3" t="s">
        <v>7427</v>
      </c>
      <c r="F3279" s="3" t="s">
        <v>7428</v>
      </c>
      <c r="G3279" s="3">
        <v>3861.99</v>
      </c>
      <c r="H3279" s="3">
        <v>7</v>
      </c>
      <c r="I3279" s="8" t="s">
        <v>7460</v>
      </c>
      <c r="J3279" s="3" t="s">
        <v>8163</v>
      </c>
      <c r="K3279" s="3" t="s">
        <v>8167</v>
      </c>
      <c r="L3279" s="3" t="s">
        <v>8170</v>
      </c>
      <c r="M3279" s="4">
        <v>27033.93</v>
      </c>
      <c r="N3279" s="32">
        <f>Table2[[#This Row],[Price]]*Table2[[#This Row],[Quantity Sold]]</f>
        <v>27033.93</v>
      </c>
      <c r="O3279" s="1">
        <f t="shared" si="417"/>
        <v>2023</v>
      </c>
      <c r="P3279" s="1" t="str">
        <f t="shared" si="418"/>
        <v>WOMEN</v>
      </c>
      <c r="Q3279" s="1" t="str">
        <f t="shared" si="416"/>
        <v>Women_Skirts</v>
      </c>
      <c r="T3279" s="1" t="str">
        <f t="shared" si="419"/>
        <v>LOW PRICE</v>
      </c>
      <c r="U3279" t="str">
        <f t="shared" si="423"/>
        <v>Discounted</v>
      </c>
      <c r="V3279" t="str">
        <f t="shared" si="420"/>
        <v>Other</v>
      </c>
      <c r="W3279" s="1" t="b">
        <f t="shared" si="421"/>
        <v>0</v>
      </c>
      <c r="X3279" t="b">
        <f t="shared" si="422"/>
        <v>0</v>
      </c>
    </row>
    <row r="3280" spans="1:24" ht="28.8" x14ac:dyDescent="0.3">
      <c r="A3280" s="2" t="s">
        <v>3244</v>
      </c>
      <c r="B3280" s="3" t="s">
        <v>6835</v>
      </c>
      <c r="C3280" s="3" t="s">
        <v>7406</v>
      </c>
      <c r="D3280" s="3" t="s">
        <v>7421</v>
      </c>
      <c r="E3280" s="3" t="s">
        <v>7423</v>
      </c>
      <c r="F3280" s="3" t="s">
        <v>7434</v>
      </c>
      <c r="G3280" s="3">
        <v>14571.48</v>
      </c>
      <c r="H3280" s="3">
        <v>13</v>
      </c>
      <c r="I3280" s="8" t="s">
        <v>7739</v>
      </c>
      <c r="J3280" s="3" t="s">
        <v>8164</v>
      </c>
      <c r="K3280" s="3" t="s">
        <v>8168</v>
      </c>
      <c r="L3280" s="3" t="s">
        <v>8170</v>
      </c>
      <c r="M3280" s="4">
        <v>189429.24</v>
      </c>
      <c r="N3280" s="32">
        <f>Table2[[#This Row],[Price]]*Table2[[#This Row],[Quantity Sold]]</f>
        <v>189429.24</v>
      </c>
      <c r="O3280" s="1">
        <f t="shared" si="417"/>
        <v>2022</v>
      </c>
      <c r="P3280" s="1" t="str">
        <f t="shared" si="418"/>
        <v>ACCESSORIES</v>
      </c>
      <c r="Q3280" s="1" t="str">
        <f t="shared" si="416"/>
        <v>Accessories_Scarves</v>
      </c>
      <c r="T3280" s="1" t="str">
        <f t="shared" si="419"/>
        <v>HIGH PRICE</v>
      </c>
      <c r="U3280" t="str">
        <f t="shared" si="423"/>
        <v>Discounted</v>
      </c>
      <c r="V3280" t="str">
        <f t="shared" si="420"/>
        <v>Other</v>
      </c>
      <c r="W3280" s="1" t="b">
        <f t="shared" si="421"/>
        <v>1</v>
      </c>
      <c r="X3280" t="b">
        <f t="shared" si="422"/>
        <v>0</v>
      </c>
    </row>
    <row r="3281" spans="1:24" x14ac:dyDescent="0.3">
      <c r="A3281" s="2" t="s">
        <v>3245</v>
      </c>
      <c r="B3281" s="3" t="s">
        <v>6836</v>
      </c>
      <c r="C3281" s="3" t="s">
        <v>7405</v>
      </c>
      <c r="D3281" s="3" t="s">
        <v>7410</v>
      </c>
      <c r="E3281" s="3" t="s">
        <v>7426</v>
      </c>
      <c r="F3281" s="3" t="s">
        <v>7434</v>
      </c>
      <c r="G3281" s="3">
        <v>15179.87</v>
      </c>
      <c r="H3281" s="3">
        <v>10</v>
      </c>
      <c r="I3281" s="8" t="s">
        <v>7570</v>
      </c>
      <c r="J3281" s="3" t="s">
        <v>8163</v>
      </c>
      <c r="K3281" s="3" t="s">
        <v>8168</v>
      </c>
      <c r="L3281" s="3" t="s">
        <v>8169</v>
      </c>
      <c r="M3281" s="4">
        <v>121438.96</v>
      </c>
      <c r="N3281" s="32">
        <f>Table2[[#This Row],[Price]]*Table2[[#This Row],[Quantity Sold]]</f>
        <v>151798.70000000001</v>
      </c>
      <c r="O3281" s="1">
        <f t="shared" si="417"/>
        <v>2022</v>
      </c>
      <c r="P3281" s="1" t="str">
        <f t="shared" si="418"/>
        <v>MEN</v>
      </c>
      <c r="Q3281" s="1" t="str">
        <f t="shared" si="416"/>
        <v>Men_Shirts</v>
      </c>
      <c r="T3281" s="1" t="str">
        <f t="shared" si="419"/>
        <v>HIGH PRICE</v>
      </c>
      <c r="U3281" t="str">
        <f t="shared" si="423"/>
        <v>No Discount</v>
      </c>
      <c r="V3281" t="str">
        <f t="shared" si="420"/>
        <v>Men's Discounted Item</v>
      </c>
      <c r="W3281" s="1" t="b">
        <f t="shared" si="421"/>
        <v>1</v>
      </c>
      <c r="X3281" t="b">
        <f t="shared" si="422"/>
        <v>1</v>
      </c>
    </row>
    <row r="3282" spans="1:24" x14ac:dyDescent="0.3">
      <c r="A3282" s="2" t="s">
        <v>3246</v>
      </c>
      <c r="B3282" s="3" t="s">
        <v>6837</v>
      </c>
      <c r="C3282" s="3" t="s">
        <v>7407</v>
      </c>
      <c r="D3282" s="3" t="s">
        <v>7415</v>
      </c>
      <c r="E3282" s="3" t="s">
        <v>7427</v>
      </c>
      <c r="F3282" s="3" t="s">
        <v>7429</v>
      </c>
      <c r="G3282" s="3">
        <v>12243.33</v>
      </c>
      <c r="H3282" s="3">
        <v>13</v>
      </c>
      <c r="I3282" s="8" t="s">
        <v>7596</v>
      </c>
      <c r="J3282" s="3" t="s">
        <v>8164</v>
      </c>
      <c r="K3282" s="3" t="s">
        <v>8167</v>
      </c>
      <c r="L3282" s="3" t="s">
        <v>8169</v>
      </c>
      <c r="M3282" s="4">
        <v>127330.3</v>
      </c>
      <c r="N3282" s="32">
        <f>Table2[[#This Row],[Price]]*Table2[[#This Row],[Quantity Sold]]</f>
        <v>159163.29</v>
      </c>
      <c r="O3282" s="1">
        <f t="shared" si="417"/>
        <v>2023</v>
      </c>
      <c r="P3282" s="1" t="str">
        <f t="shared" si="418"/>
        <v>KIDS</v>
      </c>
      <c r="Q3282" s="1" t="str">
        <f t="shared" ref="Q3282:Q3345" si="424">CONCATENATE(C3282, "_",D3282)</f>
        <v>Kids_T-Shirts</v>
      </c>
      <c r="T3282" s="1" t="str">
        <f t="shared" si="419"/>
        <v>HIGH PRICE</v>
      </c>
      <c r="U3282" t="str">
        <f t="shared" si="423"/>
        <v>Discounted</v>
      </c>
      <c r="V3282" t="str">
        <f t="shared" si="420"/>
        <v>Other</v>
      </c>
      <c r="W3282" s="1" t="b">
        <f t="shared" si="421"/>
        <v>1</v>
      </c>
      <c r="X3282" t="b">
        <f t="shared" si="422"/>
        <v>1</v>
      </c>
    </row>
    <row r="3283" spans="1:24" x14ac:dyDescent="0.3">
      <c r="A3283" s="2" t="s">
        <v>3247</v>
      </c>
      <c r="B3283" s="3" t="s">
        <v>6838</v>
      </c>
      <c r="C3283" s="3" t="s">
        <v>7407</v>
      </c>
      <c r="D3283" s="3" t="s">
        <v>7413</v>
      </c>
      <c r="E3283" s="3" t="s">
        <v>7423</v>
      </c>
      <c r="F3283" s="3" t="s">
        <v>7432</v>
      </c>
      <c r="G3283" s="3">
        <v>8464.34</v>
      </c>
      <c r="H3283" s="3">
        <v>11</v>
      </c>
      <c r="I3283" s="8" t="s">
        <v>7542</v>
      </c>
      <c r="J3283" s="3" t="s">
        <v>8164</v>
      </c>
      <c r="K3283" s="3" t="s">
        <v>8168</v>
      </c>
      <c r="L3283" s="3" t="s">
        <v>8169</v>
      </c>
      <c r="M3283" s="4">
        <v>74485.86</v>
      </c>
      <c r="N3283" s="32">
        <f>Table2[[#This Row],[Price]]*Table2[[#This Row],[Quantity Sold]]</f>
        <v>93107.74</v>
      </c>
      <c r="O3283" s="1">
        <f t="shared" si="417"/>
        <v>2023</v>
      </c>
      <c r="P3283" s="1" t="str">
        <f t="shared" si="418"/>
        <v>KIDS</v>
      </c>
      <c r="Q3283" s="1" t="str">
        <f t="shared" si="424"/>
        <v>Kids_Shorts</v>
      </c>
      <c r="T3283" s="1" t="str">
        <f t="shared" si="419"/>
        <v>LOW PRICE</v>
      </c>
      <c r="U3283" t="str">
        <f t="shared" si="423"/>
        <v>No Discount</v>
      </c>
      <c r="V3283" t="str">
        <f t="shared" si="420"/>
        <v>Other</v>
      </c>
      <c r="W3283" s="1" t="b">
        <f t="shared" si="421"/>
        <v>1</v>
      </c>
      <c r="X3283" t="b">
        <f t="shared" si="422"/>
        <v>1</v>
      </c>
    </row>
    <row r="3284" spans="1:24" ht="28.8" x14ac:dyDescent="0.3">
      <c r="A3284" s="2" t="s">
        <v>2719</v>
      </c>
      <c r="B3284" s="3" t="s">
        <v>6839</v>
      </c>
      <c r="C3284" s="3" t="s">
        <v>7406</v>
      </c>
      <c r="D3284" s="3" t="s">
        <v>7416</v>
      </c>
      <c r="E3284" s="3" t="s">
        <v>7423</v>
      </c>
      <c r="F3284" s="3" t="s">
        <v>7430</v>
      </c>
      <c r="G3284" s="3">
        <v>4662.1099999999997</v>
      </c>
      <c r="H3284" s="3">
        <v>6</v>
      </c>
      <c r="I3284" s="8" t="s">
        <v>7704</v>
      </c>
      <c r="J3284" s="3" t="s">
        <v>8166</v>
      </c>
      <c r="K3284" s="3" t="s">
        <v>8167</v>
      </c>
      <c r="L3284" s="3" t="s">
        <v>8169</v>
      </c>
      <c r="M3284" s="4">
        <v>22378.46</v>
      </c>
      <c r="N3284" s="32">
        <f>Table2[[#This Row],[Price]]*Table2[[#This Row],[Quantity Sold]]</f>
        <v>27972.659999999996</v>
      </c>
      <c r="O3284" s="1">
        <f t="shared" si="417"/>
        <v>2024</v>
      </c>
      <c r="P3284" s="1" t="str">
        <f t="shared" si="418"/>
        <v>ACCESSORIES</v>
      </c>
      <c r="Q3284" s="1" t="str">
        <f t="shared" si="424"/>
        <v>Accessories_Belts</v>
      </c>
      <c r="T3284" s="1" t="str">
        <f t="shared" si="419"/>
        <v>LOW PRICE</v>
      </c>
      <c r="U3284" t="str">
        <f t="shared" si="423"/>
        <v>No Discount</v>
      </c>
      <c r="V3284" t="str">
        <f t="shared" si="420"/>
        <v>Other</v>
      </c>
      <c r="W3284" s="1" t="b">
        <f t="shared" si="421"/>
        <v>0</v>
      </c>
      <c r="X3284" t="b">
        <f t="shared" si="422"/>
        <v>1</v>
      </c>
    </row>
    <row r="3285" spans="1:24" x14ac:dyDescent="0.3">
      <c r="A3285" s="2" t="s">
        <v>3248</v>
      </c>
      <c r="B3285" s="3" t="s">
        <v>6840</v>
      </c>
      <c r="C3285" s="3" t="s">
        <v>7407</v>
      </c>
      <c r="D3285" s="3" t="s">
        <v>7413</v>
      </c>
      <c r="E3285" s="3" t="s">
        <v>7427</v>
      </c>
      <c r="F3285" s="3" t="s">
        <v>7432</v>
      </c>
      <c r="G3285" s="3">
        <v>7825.24</v>
      </c>
      <c r="H3285" s="3">
        <v>20</v>
      </c>
      <c r="I3285" s="8" t="s">
        <v>7722</v>
      </c>
      <c r="J3285" s="3" t="s">
        <v>8163</v>
      </c>
      <c r="K3285" s="3" t="s">
        <v>8168</v>
      </c>
      <c r="L3285" s="3" t="s">
        <v>8170</v>
      </c>
      <c r="M3285" s="4">
        <v>156504.79999999999</v>
      </c>
      <c r="N3285" s="32">
        <f>Table2[[#This Row],[Price]]*Table2[[#This Row],[Quantity Sold]]</f>
        <v>156504.79999999999</v>
      </c>
      <c r="O3285" s="1">
        <f t="shared" si="417"/>
        <v>2024</v>
      </c>
      <c r="P3285" s="1" t="str">
        <f t="shared" si="418"/>
        <v>KIDS</v>
      </c>
      <c r="Q3285" s="1" t="str">
        <f t="shared" si="424"/>
        <v>Kids_Shorts</v>
      </c>
      <c r="T3285" s="1" t="str">
        <f t="shared" si="419"/>
        <v>LOW PRICE</v>
      </c>
      <c r="U3285" t="str">
        <f t="shared" si="423"/>
        <v>No Discount</v>
      </c>
      <c r="V3285" t="str">
        <f t="shared" si="420"/>
        <v>Other</v>
      </c>
      <c r="W3285" s="1" t="b">
        <f t="shared" si="421"/>
        <v>1</v>
      </c>
      <c r="X3285" t="b">
        <f t="shared" si="422"/>
        <v>0</v>
      </c>
    </row>
    <row r="3286" spans="1:24" ht="28.8" x14ac:dyDescent="0.3">
      <c r="A3286" s="2" t="s">
        <v>3249</v>
      </c>
      <c r="B3286" s="3" t="s">
        <v>6841</v>
      </c>
      <c r="C3286" s="3" t="s">
        <v>7406</v>
      </c>
      <c r="D3286" s="3" t="s">
        <v>7416</v>
      </c>
      <c r="E3286" s="3" t="s">
        <v>7427</v>
      </c>
      <c r="F3286" s="3" t="s">
        <v>7429</v>
      </c>
      <c r="G3286" s="3">
        <v>15076.12</v>
      </c>
      <c r="H3286" s="3">
        <v>3</v>
      </c>
      <c r="I3286" s="8" t="s">
        <v>7518</v>
      </c>
      <c r="J3286" s="3" t="s">
        <v>8165</v>
      </c>
      <c r="K3286" s="3" t="s">
        <v>8167</v>
      </c>
      <c r="L3286" s="3" t="s">
        <v>8170</v>
      </c>
      <c r="M3286" s="4">
        <v>45228.36</v>
      </c>
      <c r="N3286" s="32">
        <f>Table2[[#This Row],[Price]]*Table2[[#This Row],[Quantity Sold]]</f>
        <v>45228.36</v>
      </c>
      <c r="O3286" s="1">
        <f t="shared" si="417"/>
        <v>2023</v>
      </c>
      <c r="P3286" s="1" t="str">
        <f t="shared" si="418"/>
        <v>ACCESSORIES</v>
      </c>
      <c r="Q3286" s="1" t="str">
        <f t="shared" si="424"/>
        <v>Accessories_Belts</v>
      </c>
      <c r="T3286" s="1" t="str">
        <f t="shared" si="419"/>
        <v>HIGH PRICE</v>
      </c>
      <c r="U3286" t="str">
        <f t="shared" si="423"/>
        <v>Discounted</v>
      </c>
      <c r="V3286" t="str">
        <f t="shared" si="420"/>
        <v>Other</v>
      </c>
      <c r="W3286" s="1" t="b">
        <f t="shared" si="421"/>
        <v>0</v>
      </c>
      <c r="X3286" t="b">
        <f t="shared" si="422"/>
        <v>0</v>
      </c>
    </row>
    <row r="3287" spans="1:24" ht="28.8" x14ac:dyDescent="0.3">
      <c r="A3287" s="2" t="s">
        <v>3250</v>
      </c>
      <c r="B3287" s="3" t="s">
        <v>6842</v>
      </c>
      <c r="C3287" s="3" t="s">
        <v>7408</v>
      </c>
      <c r="D3287" s="3" t="s">
        <v>7420</v>
      </c>
      <c r="E3287" s="3" t="s">
        <v>7427</v>
      </c>
      <c r="F3287" s="3" t="s">
        <v>7430</v>
      </c>
      <c r="G3287" s="3">
        <v>11610.04</v>
      </c>
      <c r="H3287" s="3">
        <v>6</v>
      </c>
      <c r="I3287" s="8" t="s">
        <v>7652</v>
      </c>
      <c r="J3287" s="3" t="s">
        <v>8164</v>
      </c>
      <c r="K3287" s="3" t="s">
        <v>8167</v>
      </c>
      <c r="L3287" s="3" t="s">
        <v>8169</v>
      </c>
      <c r="M3287" s="4">
        <v>55727.86</v>
      </c>
      <c r="N3287" s="32">
        <f>Table2[[#This Row],[Price]]*Table2[[#This Row],[Quantity Sold]]</f>
        <v>69660.240000000005</v>
      </c>
      <c r="O3287" s="1">
        <f t="shared" si="417"/>
        <v>2023</v>
      </c>
      <c r="P3287" s="1" t="str">
        <f t="shared" si="418"/>
        <v>WOMEN</v>
      </c>
      <c r="Q3287" s="1" t="str">
        <f t="shared" si="424"/>
        <v>Women_Tops</v>
      </c>
      <c r="T3287" s="1" t="str">
        <f t="shared" si="419"/>
        <v>HIGH PRICE</v>
      </c>
      <c r="U3287" t="str">
        <f t="shared" si="423"/>
        <v>No Discount</v>
      </c>
      <c r="V3287" t="str">
        <f t="shared" si="420"/>
        <v>Other</v>
      </c>
      <c r="W3287" s="1" t="b">
        <f t="shared" si="421"/>
        <v>0</v>
      </c>
      <c r="X3287" t="b">
        <f t="shared" si="422"/>
        <v>1</v>
      </c>
    </row>
    <row r="3288" spans="1:24" x14ac:dyDescent="0.3">
      <c r="A3288" s="2" t="s">
        <v>3251</v>
      </c>
      <c r="B3288" s="3" t="s">
        <v>6843</v>
      </c>
      <c r="C3288" s="3" t="s">
        <v>7407</v>
      </c>
      <c r="D3288" s="3" t="s">
        <v>7413</v>
      </c>
      <c r="E3288" s="3" t="s">
        <v>7427</v>
      </c>
      <c r="F3288" s="3" t="s">
        <v>7432</v>
      </c>
      <c r="G3288" s="3">
        <v>10478.75</v>
      </c>
      <c r="H3288" s="3">
        <v>14</v>
      </c>
      <c r="I3288" s="8" t="s">
        <v>7581</v>
      </c>
      <c r="J3288" s="3" t="s">
        <v>8164</v>
      </c>
      <c r="K3288" s="3" t="s">
        <v>8168</v>
      </c>
      <c r="L3288" s="3" t="s">
        <v>8170</v>
      </c>
      <c r="M3288" s="4">
        <v>146702.5</v>
      </c>
      <c r="N3288" s="32">
        <f>Table2[[#This Row],[Price]]*Table2[[#This Row],[Quantity Sold]]</f>
        <v>146702.5</v>
      </c>
      <c r="O3288" s="1">
        <f t="shared" si="417"/>
        <v>2023</v>
      </c>
      <c r="P3288" s="1" t="str">
        <f t="shared" si="418"/>
        <v>KIDS</v>
      </c>
      <c r="Q3288" s="1" t="str">
        <f t="shared" si="424"/>
        <v>Kids_Shorts</v>
      </c>
      <c r="T3288" s="1" t="str">
        <f t="shared" si="419"/>
        <v>HIGH PRICE</v>
      </c>
      <c r="U3288" t="str">
        <f t="shared" si="423"/>
        <v>No Discount</v>
      </c>
      <c r="V3288" t="str">
        <f t="shared" si="420"/>
        <v>Other</v>
      </c>
      <c r="W3288" s="1" t="b">
        <f t="shared" si="421"/>
        <v>1</v>
      </c>
      <c r="X3288" t="b">
        <f t="shared" si="422"/>
        <v>0</v>
      </c>
    </row>
    <row r="3289" spans="1:24" x14ac:dyDescent="0.3">
      <c r="A3289" s="2" t="s">
        <v>3252</v>
      </c>
      <c r="B3289" s="3" t="s">
        <v>6844</v>
      </c>
      <c r="C3289" s="3" t="s">
        <v>7407</v>
      </c>
      <c r="D3289" s="3" t="s">
        <v>7417</v>
      </c>
      <c r="E3289" s="3" t="s">
        <v>7424</v>
      </c>
      <c r="F3289" s="3" t="s">
        <v>7429</v>
      </c>
      <c r="G3289" s="3">
        <v>15785.77</v>
      </c>
      <c r="H3289" s="3">
        <v>13</v>
      </c>
      <c r="I3289" s="8" t="s">
        <v>7892</v>
      </c>
      <c r="J3289" s="3" t="s">
        <v>8165</v>
      </c>
      <c r="K3289" s="3" t="s">
        <v>8168</v>
      </c>
      <c r="L3289" s="3" t="s">
        <v>8170</v>
      </c>
      <c r="M3289" s="4">
        <v>205215.01</v>
      </c>
      <c r="N3289" s="32">
        <f>Table2[[#This Row],[Price]]*Table2[[#This Row],[Quantity Sold]]</f>
        <v>205215.01</v>
      </c>
      <c r="O3289" s="1">
        <f t="shared" si="417"/>
        <v>2024</v>
      </c>
      <c r="P3289" s="1" t="str">
        <f t="shared" si="418"/>
        <v>KIDS</v>
      </c>
      <c r="Q3289" s="1" t="str">
        <f t="shared" si="424"/>
        <v>Kids_Shoes</v>
      </c>
      <c r="T3289" s="1" t="str">
        <f t="shared" si="419"/>
        <v>HIGH PRICE</v>
      </c>
      <c r="U3289" t="str">
        <f t="shared" si="423"/>
        <v>Discounted</v>
      </c>
      <c r="V3289" t="str">
        <f t="shared" si="420"/>
        <v>Other</v>
      </c>
      <c r="W3289" s="1" t="b">
        <f t="shared" si="421"/>
        <v>1</v>
      </c>
      <c r="X3289" t="b">
        <f t="shared" si="422"/>
        <v>0</v>
      </c>
    </row>
    <row r="3290" spans="1:24" x14ac:dyDescent="0.3">
      <c r="A3290" s="2" t="s">
        <v>3253</v>
      </c>
      <c r="B3290" s="3" t="s">
        <v>6845</v>
      </c>
      <c r="C3290" s="3" t="s">
        <v>7405</v>
      </c>
      <c r="D3290" s="3" t="s">
        <v>7410</v>
      </c>
      <c r="E3290" s="3" t="s">
        <v>7424</v>
      </c>
      <c r="F3290" s="3" t="s">
        <v>7432</v>
      </c>
      <c r="G3290" s="3">
        <v>1894.06</v>
      </c>
      <c r="H3290" s="3">
        <v>7</v>
      </c>
      <c r="I3290" s="8" t="s">
        <v>8000</v>
      </c>
      <c r="J3290" s="3" t="s">
        <v>8166</v>
      </c>
      <c r="K3290" s="3" t="s">
        <v>8168</v>
      </c>
      <c r="L3290" s="3" t="s">
        <v>8169</v>
      </c>
      <c r="M3290" s="4">
        <v>10606.57</v>
      </c>
      <c r="N3290" s="32">
        <f>Table2[[#This Row],[Price]]*Table2[[#This Row],[Quantity Sold]]</f>
        <v>13258.42</v>
      </c>
      <c r="O3290" s="1">
        <f t="shared" si="417"/>
        <v>2023</v>
      </c>
      <c r="P3290" s="1" t="str">
        <f t="shared" si="418"/>
        <v>MEN</v>
      </c>
      <c r="Q3290" s="1" t="str">
        <f t="shared" si="424"/>
        <v>Men_Shirts</v>
      </c>
      <c r="T3290" s="1" t="str">
        <f t="shared" si="419"/>
        <v>LOW PRICE</v>
      </c>
      <c r="U3290" t="str">
        <f t="shared" si="423"/>
        <v>No Discount</v>
      </c>
      <c r="V3290" t="str">
        <f t="shared" si="420"/>
        <v>Men's Discounted Item</v>
      </c>
      <c r="W3290" s="1" t="b">
        <f t="shared" si="421"/>
        <v>0</v>
      </c>
      <c r="X3290" t="b">
        <f t="shared" si="422"/>
        <v>1</v>
      </c>
    </row>
    <row r="3291" spans="1:24" x14ac:dyDescent="0.3">
      <c r="A3291" s="2" t="s">
        <v>3254</v>
      </c>
      <c r="B3291" s="3" t="s">
        <v>6846</v>
      </c>
      <c r="C3291" s="3" t="s">
        <v>7407</v>
      </c>
      <c r="D3291" s="3" t="s">
        <v>7413</v>
      </c>
      <c r="E3291" s="3" t="s">
        <v>7427</v>
      </c>
      <c r="F3291" s="3" t="s">
        <v>7433</v>
      </c>
      <c r="G3291" s="3">
        <v>11071.37</v>
      </c>
      <c r="H3291" s="3">
        <v>15</v>
      </c>
      <c r="I3291" s="8" t="s">
        <v>7839</v>
      </c>
      <c r="J3291" s="3" t="s">
        <v>8166</v>
      </c>
      <c r="K3291" s="3" t="s">
        <v>8168</v>
      </c>
      <c r="L3291" s="3" t="s">
        <v>8169</v>
      </c>
      <c r="M3291" s="4">
        <v>132856.44</v>
      </c>
      <c r="N3291" s="32">
        <f>Table2[[#This Row],[Price]]*Table2[[#This Row],[Quantity Sold]]</f>
        <v>166070.55000000002</v>
      </c>
      <c r="O3291" s="1">
        <f t="shared" si="417"/>
        <v>2024</v>
      </c>
      <c r="P3291" s="1" t="str">
        <f t="shared" si="418"/>
        <v>KIDS</v>
      </c>
      <c r="Q3291" s="1" t="str">
        <f t="shared" si="424"/>
        <v>Kids_Shorts</v>
      </c>
      <c r="T3291" s="1" t="str">
        <f t="shared" si="419"/>
        <v>HIGH PRICE</v>
      </c>
      <c r="U3291" t="str">
        <f t="shared" si="423"/>
        <v>Discounted</v>
      </c>
      <c r="V3291" t="str">
        <f t="shared" si="420"/>
        <v>Other</v>
      </c>
      <c r="W3291" s="1" t="b">
        <f t="shared" si="421"/>
        <v>1</v>
      </c>
      <c r="X3291" t="b">
        <f t="shared" si="422"/>
        <v>1</v>
      </c>
    </row>
    <row r="3292" spans="1:24" ht="28.8" x14ac:dyDescent="0.3">
      <c r="A3292" s="2" t="s">
        <v>3255</v>
      </c>
      <c r="B3292" s="3" t="s">
        <v>6847</v>
      </c>
      <c r="C3292" s="3" t="s">
        <v>7406</v>
      </c>
      <c r="D3292" s="3" t="s">
        <v>7412</v>
      </c>
      <c r="E3292" s="3" t="s">
        <v>7424</v>
      </c>
      <c r="F3292" s="3" t="s">
        <v>7433</v>
      </c>
      <c r="G3292" s="3">
        <v>11438.23</v>
      </c>
      <c r="H3292" s="3">
        <v>4</v>
      </c>
      <c r="I3292" s="8" t="s">
        <v>7491</v>
      </c>
      <c r="J3292" s="3" t="s">
        <v>8162</v>
      </c>
      <c r="K3292" s="3" t="s">
        <v>8168</v>
      </c>
      <c r="L3292" s="3" t="s">
        <v>8170</v>
      </c>
      <c r="M3292" s="4">
        <v>45752.92</v>
      </c>
      <c r="N3292" s="32">
        <f>Table2[[#This Row],[Price]]*Table2[[#This Row],[Quantity Sold]]</f>
        <v>45752.92</v>
      </c>
      <c r="O3292" s="1">
        <f t="shared" si="417"/>
        <v>2023</v>
      </c>
      <c r="P3292" s="1" t="str">
        <f t="shared" si="418"/>
        <v>ACCESSORIES</v>
      </c>
      <c r="Q3292" s="1" t="str">
        <f t="shared" si="424"/>
        <v>Accessories_Hats</v>
      </c>
      <c r="T3292" s="1" t="str">
        <f t="shared" si="419"/>
        <v>HIGH PRICE</v>
      </c>
      <c r="U3292" t="str">
        <f t="shared" si="423"/>
        <v>No Discount</v>
      </c>
      <c r="V3292" t="str">
        <f t="shared" si="420"/>
        <v>Other</v>
      </c>
      <c r="W3292" s="1" t="b">
        <f t="shared" si="421"/>
        <v>0</v>
      </c>
      <c r="X3292" t="b">
        <f t="shared" si="422"/>
        <v>0</v>
      </c>
    </row>
    <row r="3293" spans="1:24" x14ac:dyDescent="0.3">
      <c r="A3293" s="2" t="s">
        <v>3256</v>
      </c>
      <c r="B3293" s="3" t="s">
        <v>6848</v>
      </c>
      <c r="C3293" s="3" t="s">
        <v>7405</v>
      </c>
      <c r="D3293" s="3" t="s">
        <v>7410</v>
      </c>
      <c r="E3293" s="3" t="s">
        <v>7426</v>
      </c>
      <c r="F3293" s="3" t="s">
        <v>7428</v>
      </c>
      <c r="G3293" s="3">
        <v>15335.08</v>
      </c>
      <c r="H3293" s="3">
        <v>2</v>
      </c>
      <c r="I3293" s="8" t="s">
        <v>7554</v>
      </c>
      <c r="J3293" s="3" t="s">
        <v>8164</v>
      </c>
      <c r="K3293" s="3" t="s">
        <v>8168</v>
      </c>
      <c r="L3293" s="3" t="s">
        <v>8170</v>
      </c>
      <c r="M3293" s="4">
        <v>30670.16</v>
      </c>
      <c r="N3293" s="32">
        <f>Table2[[#This Row],[Price]]*Table2[[#This Row],[Quantity Sold]]</f>
        <v>30670.16</v>
      </c>
      <c r="O3293" s="1">
        <f t="shared" si="417"/>
        <v>2023</v>
      </c>
      <c r="P3293" s="1" t="str">
        <f t="shared" si="418"/>
        <v>MEN</v>
      </c>
      <c r="Q3293" s="1" t="str">
        <f t="shared" si="424"/>
        <v>Men_Shirts</v>
      </c>
      <c r="T3293" s="1" t="str">
        <f t="shared" si="419"/>
        <v>HIGH PRICE</v>
      </c>
      <c r="U3293" t="str">
        <f t="shared" si="423"/>
        <v>No Discount</v>
      </c>
      <c r="V3293" t="str">
        <f t="shared" si="420"/>
        <v>Other</v>
      </c>
      <c r="W3293" s="1" t="b">
        <f t="shared" si="421"/>
        <v>0</v>
      </c>
      <c r="X3293" t="b">
        <f t="shared" si="422"/>
        <v>0</v>
      </c>
    </row>
    <row r="3294" spans="1:24" x14ac:dyDescent="0.3">
      <c r="A3294" s="2" t="s">
        <v>3257</v>
      </c>
      <c r="B3294" s="3" t="s">
        <v>5562</v>
      </c>
      <c r="C3294" s="3" t="s">
        <v>7405</v>
      </c>
      <c r="D3294" s="3" t="s">
        <v>7417</v>
      </c>
      <c r="E3294" s="3" t="s">
        <v>7425</v>
      </c>
      <c r="F3294" s="3" t="s">
        <v>7430</v>
      </c>
      <c r="G3294" s="3">
        <v>3009.58</v>
      </c>
      <c r="H3294" s="3">
        <v>10</v>
      </c>
      <c r="I3294" s="8" t="s">
        <v>7753</v>
      </c>
      <c r="J3294" s="3" t="s">
        <v>8165</v>
      </c>
      <c r="K3294" s="3" t="s">
        <v>8167</v>
      </c>
      <c r="L3294" s="3" t="s">
        <v>8170</v>
      </c>
      <c r="M3294" s="4">
        <v>30095.8</v>
      </c>
      <c r="N3294" s="32">
        <f>Table2[[#This Row],[Price]]*Table2[[#This Row],[Quantity Sold]]</f>
        <v>30095.8</v>
      </c>
      <c r="O3294" s="1">
        <f t="shared" si="417"/>
        <v>2023</v>
      </c>
      <c r="P3294" s="1" t="str">
        <f t="shared" si="418"/>
        <v>MEN</v>
      </c>
      <c r="Q3294" s="1" t="str">
        <f t="shared" si="424"/>
        <v>Men_Shoes</v>
      </c>
      <c r="T3294" s="1" t="str">
        <f t="shared" si="419"/>
        <v>LOW PRICE</v>
      </c>
      <c r="U3294" t="str">
        <f t="shared" si="423"/>
        <v>No Discount</v>
      </c>
      <c r="V3294" t="str">
        <f t="shared" si="420"/>
        <v>Other</v>
      </c>
      <c r="W3294" s="1" t="b">
        <f t="shared" si="421"/>
        <v>1</v>
      </c>
      <c r="X3294" t="b">
        <f t="shared" si="422"/>
        <v>0</v>
      </c>
    </row>
    <row r="3295" spans="1:24" ht="28.8" x14ac:dyDescent="0.3">
      <c r="A3295" s="2" t="s">
        <v>3258</v>
      </c>
      <c r="B3295" s="3" t="s">
        <v>6849</v>
      </c>
      <c r="C3295" s="3" t="s">
        <v>7406</v>
      </c>
      <c r="D3295" s="3" t="s">
        <v>7412</v>
      </c>
      <c r="E3295" s="3" t="s">
        <v>7427</v>
      </c>
      <c r="F3295" s="3" t="s">
        <v>7434</v>
      </c>
      <c r="G3295" s="3">
        <v>13329.8</v>
      </c>
      <c r="H3295" s="3">
        <v>4</v>
      </c>
      <c r="I3295" s="8" t="s">
        <v>7965</v>
      </c>
      <c r="J3295" s="3" t="s">
        <v>8162</v>
      </c>
      <c r="K3295" s="3" t="s">
        <v>8167</v>
      </c>
      <c r="L3295" s="3" t="s">
        <v>8170</v>
      </c>
      <c r="M3295" s="4">
        <v>53319.199999999997</v>
      </c>
      <c r="N3295" s="32">
        <f>Table2[[#This Row],[Price]]*Table2[[#This Row],[Quantity Sold]]</f>
        <v>53319.199999999997</v>
      </c>
      <c r="O3295" s="1">
        <f t="shared" si="417"/>
        <v>2023</v>
      </c>
      <c r="P3295" s="1" t="str">
        <f t="shared" si="418"/>
        <v>ACCESSORIES</v>
      </c>
      <c r="Q3295" s="1" t="str">
        <f t="shared" si="424"/>
        <v>Accessories_Hats</v>
      </c>
      <c r="T3295" s="1" t="str">
        <f t="shared" si="419"/>
        <v>HIGH PRICE</v>
      </c>
      <c r="U3295" t="str">
        <f t="shared" si="423"/>
        <v>No Discount</v>
      </c>
      <c r="V3295" t="str">
        <f t="shared" si="420"/>
        <v>Other</v>
      </c>
      <c r="W3295" s="1" t="b">
        <f t="shared" si="421"/>
        <v>0</v>
      </c>
      <c r="X3295" t="b">
        <f t="shared" si="422"/>
        <v>0</v>
      </c>
    </row>
    <row r="3296" spans="1:24" ht="28.8" x14ac:dyDescent="0.3">
      <c r="A3296" s="2" t="s">
        <v>3259</v>
      </c>
      <c r="B3296" s="3" t="s">
        <v>6850</v>
      </c>
      <c r="C3296" s="3" t="s">
        <v>7408</v>
      </c>
      <c r="D3296" s="3" t="s">
        <v>7420</v>
      </c>
      <c r="E3296" s="3" t="s">
        <v>7425</v>
      </c>
      <c r="F3296" s="3" t="s">
        <v>7430</v>
      </c>
      <c r="G3296" s="3">
        <v>12442.53</v>
      </c>
      <c r="H3296" s="3">
        <v>4</v>
      </c>
      <c r="I3296" s="8" t="s">
        <v>7536</v>
      </c>
      <c r="J3296" s="3" t="s">
        <v>8165</v>
      </c>
      <c r="K3296" s="3" t="s">
        <v>8167</v>
      </c>
      <c r="L3296" s="3" t="s">
        <v>8170</v>
      </c>
      <c r="M3296" s="4">
        <v>49770.12</v>
      </c>
      <c r="N3296" s="32">
        <f>Table2[[#This Row],[Price]]*Table2[[#This Row],[Quantity Sold]]</f>
        <v>49770.12</v>
      </c>
      <c r="O3296" s="1">
        <f t="shared" si="417"/>
        <v>2023</v>
      </c>
      <c r="P3296" s="1" t="str">
        <f t="shared" si="418"/>
        <v>WOMEN</v>
      </c>
      <c r="Q3296" s="1" t="str">
        <f t="shared" si="424"/>
        <v>Women_Tops</v>
      </c>
      <c r="T3296" s="1" t="str">
        <f t="shared" si="419"/>
        <v>HIGH PRICE</v>
      </c>
      <c r="U3296" t="str">
        <f t="shared" si="423"/>
        <v>No Discount</v>
      </c>
      <c r="V3296" t="str">
        <f t="shared" si="420"/>
        <v>Other</v>
      </c>
      <c r="W3296" s="1" t="b">
        <f t="shared" si="421"/>
        <v>0</v>
      </c>
      <c r="X3296" t="b">
        <f t="shared" si="422"/>
        <v>0</v>
      </c>
    </row>
    <row r="3297" spans="1:24" ht="28.8" x14ac:dyDescent="0.3">
      <c r="A3297" s="2" t="s">
        <v>3260</v>
      </c>
      <c r="B3297" s="3" t="s">
        <v>6851</v>
      </c>
      <c r="C3297" s="3" t="s">
        <v>7408</v>
      </c>
      <c r="D3297" s="3" t="s">
        <v>7417</v>
      </c>
      <c r="E3297" s="3" t="s">
        <v>7425</v>
      </c>
      <c r="F3297" s="3" t="s">
        <v>7429</v>
      </c>
      <c r="G3297" s="3">
        <v>11808.41</v>
      </c>
      <c r="H3297" s="3">
        <v>19</v>
      </c>
      <c r="I3297" s="8" t="s">
        <v>8046</v>
      </c>
      <c r="J3297" s="3" t="s">
        <v>8166</v>
      </c>
      <c r="K3297" s="3" t="s">
        <v>8168</v>
      </c>
      <c r="L3297" s="3" t="s">
        <v>8169</v>
      </c>
      <c r="M3297" s="4">
        <v>179487.5</v>
      </c>
      <c r="N3297" s="32">
        <f>Table2[[#This Row],[Price]]*Table2[[#This Row],[Quantity Sold]]</f>
        <v>224359.79</v>
      </c>
      <c r="O3297" s="1">
        <f t="shared" si="417"/>
        <v>2022</v>
      </c>
      <c r="P3297" s="1" t="str">
        <f t="shared" si="418"/>
        <v>WOMEN</v>
      </c>
      <c r="Q3297" s="1" t="str">
        <f t="shared" si="424"/>
        <v>Women_Shoes</v>
      </c>
      <c r="T3297" s="1" t="str">
        <f t="shared" si="419"/>
        <v>HIGH PRICE</v>
      </c>
      <c r="U3297" t="str">
        <f t="shared" si="423"/>
        <v>Discounted</v>
      </c>
      <c r="V3297" t="str">
        <f t="shared" si="420"/>
        <v>Other</v>
      </c>
      <c r="W3297" s="1" t="b">
        <f t="shared" si="421"/>
        <v>1</v>
      </c>
      <c r="X3297" t="b">
        <f t="shared" si="422"/>
        <v>1</v>
      </c>
    </row>
    <row r="3298" spans="1:24" ht="28.8" x14ac:dyDescent="0.3">
      <c r="A3298" s="2" t="s">
        <v>3261</v>
      </c>
      <c r="B3298" s="3" t="s">
        <v>6852</v>
      </c>
      <c r="C3298" s="3" t="s">
        <v>7406</v>
      </c>
      <c r="D3298" s="3" t="s">
        <v>7416</v>
      </c>
      <c r="E3298" s="3" t="s">
        <v>7425</v>
      </c>
      <c r="F3298" s="3" t="s">
        <v>7428</v>
      </c>
      <c r="G3298" s="3">
        <v>14130.75</v>
      </c>
      <c r="H3298" s="3">
        <v>17</v>
      </c>
      <c r="I3298" s="8" t="s">
        <v>7472</v>
      </c>
      <c r="J3298" s="3" t="s">
        <v>8162</v>
      </c>
      <c r="K3298" s="3" t="s">
        <v>8168</v>
      </c>
      <c r="L3298" s="3" t="s">
        <v>8169</v>
      </c>
      <c r="M3298" s="4">
        <v>192178.2</v>
      </c>
      <c r="N3298" s="32">
        <f>Table2[[#This Row],[Price]]*Table2[[#This Row],[Quantity Sold]]</f>
        <v>240222.75</v>
      </c>
      <c r="O3298" s="1">
        <f t="shared" si="417"/>
        <v>2023</v>
      </c>
      <c r="P3298" s="1" t="str">
        <f t="shared" si="418"/>
        <v>ACCESSORIES</v>
      </c>
      <c r="Q3298" s="1" t="str">
        <f t="shared" si="424"/>
        <v>Accessories_Belts</v>
      </c>
      <c r="T3298" s="1" t="str">
        <f t="shared" si="419"/>
        <v>HIGH PRICE</v>
      </c>
      <c r="U3298" t="str">
        <f t="shared" si="423"/>
        <v>Discounted</v>
      </c>
      <c r="V3298" t="str">
        <f t="shared" si="420"/>
        <v>Other</v>
      </c>
      <c r="W3298" s="1" t="b">
        <f t="shared" si="421"/>
        <v>1</v>
      </c>
      <c r="X3298" t="b">
        <f t="shared" si="422"/>
        <v>1</v>
      </c>
    </row>
    <row r="3299" spans="1:24" x14ac:dyDescent="0.3">
      <c r="A3299" s="2" t="s">
        <v>262</v>
      </c>
      <c r="B3299" s="3" t="s">
        <v>6853</v>
      </c>
      <c r="C3299" s="3" t="s">
        <v>7405</v>
      </c>
      <c r="D3299" s="3" t="s">
        <v>7417</v>
      </c>
      <c r="E3299" s="3" t="s">
        <v>7426</v>
      </c>
      <c r="F3299" s="3" t="s">
        <v>7431</v>
      </c>
      <c r="G3299" s="3">
        <v>5722.02</v>
      </c>
      <c r="H3299" s="3">
        <v>17</v>
      </c>
      <c r="I3299" s="8" t="s">
        <v>7485</v>
      </c>
      <c r="J3299" s="3" t="s">
        <v>8166</v>
      </c>
      <c r="K3299" s="3" t="s">
        <v>8167</v>
      </c>
      <c r="L3299" s="3" t="s">
        <v>8169</v>
      </c>
      <c r="M3299" s="4">
        <v>77819.14</v>
      </c>
      <c r="N3299" s="32">
        <f>Table2[[#This Row],[Price]]*Table2[[#This Row],[Quantity Sold]]</f>
        <v>97274.340000000011</v>
      </c>
      <c r="O3299" s="1">
        <f t="shared" si="417"/>
        <v>2023</v>
      </c>
      <c r="P3299" s="1" t="str">
        <f t="shared" si="418"/>
        <v>MEN</v>
      </c>
      <c r="Q3299" s="1" t="str">
        <f t="shared" si="424"/>
        <v>Men_Shoes</v>
      </c>
      <c r="T3299" s="1" t="str">
        <f t="shared" si="419"/>
        <v>LOW PRICE</v>
      </c>
      <c r="U3299" t="str">
        <f t="shared" si="423"/>
        <v>Discounted</v>
      </c>
      <c r="V3299" t="str">
        <f t="shared" si="420"/>
        <v>Men's Discounted Item</v>
      </c>
      <c r="W3299" s="1" t="b">
        <f t="shared" si="421"/>
        <v>1</v>
      </c>
      <c r="X3299" t="b">
        <f t="shared" si="422"/>
        <v>1</v>
      </c>
    </row>
    <row r="3300" spans="1:24" x14ac:dyDescent="0.3">
      <c r="A3300" s="2" t="s">
        <v>145</v>
      </c>
      <c r="B3300" s="3" t="s">
        <v>5193</v>
      </c>
      <c r="C3300" s="3" t="s">
        <v>7407</v>
      </c>
      <c r="D3300" s="3" t="s">
        <v>7417</v>
      </c>
      <c r="E3300" s="3" t="s">
        <v>7427</v>
      </c>
      <c r="F3300" s="3" t="s">
        <v>7429</v>
      </c>
      <c r="G3300" s="3">
        <v>16449.77</v>
      </c>
      <c r="H3300" s="3">
        <v>9</v>
      </c>
      <c r="I3300" s="8" t="s">
        <v>7828</v>
      </c>
      <c r="J3300" s="3" t="s">
        <v>8165</v>
      </c>
      <c r="K3300" s="3" t="s">
        <v>8167</v>
      </c>
      <c r="L3300" s="3" t="s">
        <v>8169</v>
      </c>
      <c r="M3300" s="4">
        <v>118438.51</v>
      </c>
      <c r="N3300" s="32">
        <f>Table2[[#This Row],[Price]]*Table2[[#This Row],[Quantity Sold]]</f>
        <v>148047.93</v>
      </c>
      <c r="O3300" s="1">
        <f t="shared" si="417"/>
        <v>2024</v>
      </c>
      <c r="P3300" s="1" t="str">
        <f t="shared" si="418"/>
        <v>KIDS</v>
      </c>
      <c r="Q3300" s="1" t="str">
        <f t="shared" si="424"/>
        <v>Kids_Shoes</v>
      </c>
      <c r="T3300" s="1" t="str">
        <f t="shared" si="419"/>
        <v>HIGH PRICE</v>
      </c>
      <c r="U3300" t="str">
        <f t="shared" si="423"/>
        <v>Discounted</v>
      </c>
      <c r="V3300" t="str">
        <f t="shared" si="420"/>
        <v>Other</v>
      </c>
      <c r="W3300" s="1" t="b">
        <f t="shared" si="421"/>
        <v>0</v>
      </c>
      <c r="X3300" t="b">
        <f t="shared" si="422"/>
        <v>1</v>
      </c>
    </row>
    <row r="3301" spans="1:24" x14ac:dyDescent="0.3">
      <c r="A3301" s="2" t="s">
        <v>3262</v>
      </c>
      <c r="B3301" s="3" t="s">
        <v>6854</v>
      </c>
      <c r="C3301" s="3" t="s">
        <v>7405</v>
      </c>
      <c r="D3301" s="3" t="s">
        <v>7410</v>
      </c>
      <c r="E3301" s="3" t="s">
        <v>7424</v>
      </c>
      <c r="F3301" s="3" t="s">
        <v>7434</v>
      </c>
      <c r="G3301" s="3">
        <v>10401.56</v>
      </c>
      <c r="H3301" s="3">
        <v>18</v>
      </c>
      <c r="I3301" s="8" t="s">
        <v>7593</v>
      </c>
      <c r="J3301" s="3" t="s">
        <v>8166</v>
      </c>
      <c r="K3301" s="3" t="s">
        <v>8167</v>
      </c>
      <c r="L3301" s="3" t="s">
        <v>8170</v>
      </c>
      <c r="M3301" s="4">
        <v>187228.08</v>
      </c>
      <c r="N3301" s="32">
        <f>Table2[[#This Row],[Price]]*Table2[[#This Row],[Quantity Sold]]</f>
        <v>187228.08</v>
      </c>
      <c r="O3301" s="1">
        <f t="shared" si="417"/>
        <v>2024</v>
      </c>
      <c r="P3301" s="1" t="str">
        <f t="shared" si="418"/>
        <v>MEN</v>
      </c>
      <c r="Q3301" s="1" t="str">
        <f t="shared" si="424"/>
        <v>Men_Shirts</v>
      </c>
      <c r="T3301" s="1" t="str">
        <f t="shared" si="419"/>
        <v>HIGH PRICE</v>
      </c>
      <c r="U3301" t="str">
        <f t="shared" si="423"/>
        <v>No Discount</v>
      </c>
      <c r="V3301" t="str">
        <f t="shared" si="420"/>
        <v>Other</v>
      </c>
      <c r="W3301" s="1" t="b">
        <f t="shared" si="421"/>
        <v>1</v>
      </c>
      <c r="X3301" t="b">
        <f t="shared" si="422"/>
        <v>0</v>
      </c>
    </row>
    <row r="3302" spans="1:24" ht="28.8" x14ac:dyDescent="0.3">
      <c r="A3302" s="2" t="s">
        <v>3263</v>
      </c>
      <c r="B3302" s="3" t="s">
        <v>6855</v>
      </c>
      <c r="C3302" s="3" t="s">
        <v>7406</v>
      </c>
      <c r="D3302" s="3" t="s">
        <v>7416</v>
      </c>
      <c r="E3302" s="3" t="s">
        <v>7423</v>
      </c>
      <c r="F3302" s="3" t="s">
        <v>7429</v>
      </c>
      <c r="G3302" s="3">
        <v>5058.0200000000004</v>
      </c>
      <c r="H3302" s="3">
        <v>1</v>
      </c>
      <c r="I3302" s="8" t="s">
        <v>7599</v>
      </c>
      <c r="J3302" s="3" t="s">
        <v>8163</v>
      </c>
      <c r="K3302" s="3" t="s">
        <v>8168</v>
      </c>
      <c r="L3302" s="3" t="s">
        <v>8170</v>
      </c>
      <c r="M3302" s="4">
        <v>5058.0200000000004</v>
      </c>
      <c r="N3302" s="32">
        <f>Table2[[#This Row],[Price]]*Table2[[#This Row],[Quantity Sold]]</f>
        <v>5058.0200000000004</v>
      </c>
      <c r="O3302" s="1">
        <f t="shared" si="417"/>
        <v>2023</v>
      </c>
      <c r="P3302" s="1" t="str">
        <f t="shared" si="418"/>
        <v>ACCESSORIES</v>
      </c>
      <c r="Q3302" s="1" t="str">
        <f t="shared" si="424"/>
        <v>Accessories_Belts</v>
      </c>
      <c r="T3302" s="1" t="str">
        <f t="shared" si="419"/>
        <v>LOW PRICE</v>
      </c>
      <c r="U3302" t="str">
        <f t="shared" si="423"/>
        <v>No Discount</v>
      </c>
      <c r="V3302" t="str">
        <f t="shared" si="420"/>
        <v>Other</v>
      </c>
      <c r="W3302" s="1" t="b">
        <f t="shared" si="421"/>
        <v>0</v>
      </c>
      <c r="X3302" t="b">
        <f t="shared" si="422"/>
        <v>0</v>
      </c>
    </row>
    <row r="3303" spans="1:24" ht="28.8" x14ac:dyDescent="0.3">
      <c r="A3303" s="2" t="s">
        <v>3264</v>
      </c>
      <c r="B3303" s="3" t="s">
        <v>6856</v>
      </c>
      <c r="C3303" s="3" t="s">
        <v>7408</v>
      </c>
      <c r="D3303" s="3" t="s">
        <v>7422</v>
      </c>
      <c r="E3303" s="3" t="s">
        <v>7424</v>
      </c>
      <c r="F3303" s="3" t="s">
        <v>7433</v>
      </c>
      <c r="G3303" s="3">
        <v>4152.49</v>
      </c>
      <c r="H3303" s="3">
        <v>9</v>
      </c>
      <c r="I3303" s="8" t="s">
        <v>7751</v>
      </c>
      <c r="J3303" s="3" t="s">
        <v>8165</v>
      </c>
      <c r="K3303" s="3" t="s">
        <v>8168</v>
      </c>
      <c r="L3303" s="3" t="s">
        <v>8170</v>
      </c>
      <c r="M3303" s="4">
        <v>37372.410000000003</v>
      </c>
      <c r="N3303" s="32">
        <f>Table2[[#This Row],[Price]]*Table2[[#This Row],[Quantity Sold]]</f>
        <v>37372.409999999996</v>
      </c>
      <c r="O3303" s="1">
        <f t="shared" si="417"/>
        <v>2023</v>
      </c>
      <c r="P3303" s="1" t="str">
        <f t="shared" si="418"/>
        <v>WOMEN</v>
      </c>
      <c r="Q3303" s="1" t="str">
        <f t="shared" si="424"/>
        <v>Women_Skirts</v>
      </c>
      <c r="T3303" s="1" t="str">
        <f t="shared" si="419"/>
        <v>LOW PRICE</v>
      </c>
      <c r="U3303" t="str">
        <f t="shared" si="423"/>
        <v>Discounted</v>
      </c>
      <c r="V3303" t="str">
        <f t="shared" si="420"/>
        <v>Other</v>
      </c>
      <c r="W3303" s="1" t="b">
        <f t="shared" si="421"/>
        <v>0</v>
      </c>
      <c r="X3303" t="b">
        <f t="shared" si="422"/>
        <v>0</v>
      </c>
    </row>
    <row r="3304" spans="1:24" ht="28.8" x14ac:dyDescent="0.3">
      <c r="A3304" s="2" t="s">
        <v>3265</v>
      </c>
      <c r="B3304" s="3" t="s">
        <v>6857</v>
      </c>
      <c r="C3304" s="3" t="s">
        <v>7406</v>
      </c>
      <c r="D3304" s="3" t="s">
        <v>7414</v>
      </c>
      <c r="E3304" s="3" t="s">
        <v>7425</v>
      </c>
      <c r="F3304" s="3" t="s">
        <v>7430</v>
      </c>
      <c r="G3304" s="3">
        <v>1813.55</v>
      </c>
      <c r="H3304" s="3">
        <v>14</v>
      </c>
      <c r="I3304" s="8" t="s">
        <v>7573</v>
      </c>
      <c r="J3304" s="3" t="s">
        <v>8164</v>
      </c>
      <c r="K3304" s="3" t="s">
        <v>8168</v>
      </c>
      <c r="L3304" s="3" t="s">
        <v>8169</v>
      </c>
      <c r="M3304" s="4">
        <v>20311.759999999998</v>
      </c>
      <c r="N3304" s="32">
        <f>Table2[[#This Row],[Price]]*Table2[[#This Row],[Quantity Sold]]</f>
        <v>25389.7</v>
      </c>
      <c r="O3304" s="1">
        <f t="shared" si="417"/>
        <v>2024</v>
      </c>
      <c r="P3304" s="1" t="str">
        <f t="shared" si="418"/>
        <v>ACCESSORIES</v>
      </c>
      <c r="Q3304" s="1" t="str">
        <f t="shared" si="424"/>
        <v>Accessories_Bags</v>
      </c>
      <c r="T3304" s="1" t="str">
        <f t="shared" si="419"/>
        <v>LOW PRICE</v>
      </c>
      <c r="U3304" t="str">
        <f t="shared" si="423"/>
        <v>No Discount</v>
      </c>
      <c r="V3304" t="str">
        <f t="shared" si="420"/>
        <v>Other</v>
      </c>
      <c r="W3304" s="1" t="b">
        <f t="shared" si="421"/>
        <v>1</v>
      </c>
      <c r="X3304" t="b">
        <f t="shared" si="422"/>
        <v>1</v>
      </c>
    </row>
    <row r="3305" spans="1:24" x14ac:dyDescent="0.3">
      <c r="A3305" s="2" t="s">
        <v>3266</v>
      </c>
      <c r="B3305" s="3" t="s">
        <v>6858</v>
      </c>
      <c r="C3305" s="3" t="s">
        <v>7405</v>
      </c>
      <c r="D3305" s="3" t="s">
        <v>7409</v>
      </c>
      <c r="E3305" s="3" t="s">
        <v>7426</v>
      </c>
      <c r="F3305" s="3" t="s">
        <v>7430</v>
      </c>
      <c r="G3305" s="3">
        <v>6122.08</v>
      </c>
      <c r="H3305" s="3">
        <v>11</v>
      </c>
      <c r="I3305" s="8" t="s">
        <v>7800</v>
      </c>
      <c r="J3305" s="3" t="s">
        <v>8166</v>
      </c>
      <c r="K3305" s="3" t="s">
        <v>8168</v>
      </c>
      <c r="L3305" s="3" t="s">
        <v>8169</v>
      </c>
      <c r="M3305" s="4">
        <v>53874.47</v>
      </c>
      <c r="N3305" s="32">
        <f>Table2[[#This Row],[Price]]*Table2[[#This Row],[Quantity Sold]]</f>
        <v>67342.880000000005</v>
      </c>
      <c r="O3305" s="1">
        <f t="shared" si="417"/>
        <v>2022</v>
      </c>
      <c r="P3305" s="1" t="str">
        <f t="shared" si="418"/>
        <v>MEN</v>
      </c>
      <c r="Q3305" s="1" t="str">
        <f t="shared" si="424"/>
        <v>Men_Jackets</v>
      </c>
      <c r="T3305" s="1" t="str">
        <f t="shared" si="419"/>
        <v>LOW PRICE</v>
      </c>
      <c r="U3305" t="str">
        <f t="shared" si="423"/>
        <v>No Discount</v>
      </c>
      <c r="V3305" t="str">
        <f t="shared" si="420"/>
        <v>Men's Discounted Item</v>
      </c>
      <c r="W3305" s="1" t="b">
        <f t="shared" si="421"/>
        <v>1</v>
      </c>
      <c r="X3305" t="b">
        <f t="shared" si="422"/>
        <v>1</v>
      </c>
    </row>
    <row r="3306" spans="1:24" ht="28.8" x14ac:dyDescent="0.3">
      <c r="A3306" s="2" t="s">
        <v>3267</v>
      </c>
      <c r="B3306" s="3" t="s">
        <v>6859</v>
      </c>
      <c r="C3306" s="3" t="s">
        <v>7406</v>
      </c>
      <c r="D3306" s="3" t="s">
        <v>7414</v>
      </c>
      <c r="E3306" s="3" t="s">
        <v>7426</v>
      </c>
      <c r="F3306" s="3" t="s">
        <v>7431</v>
      </c>
      <c r="G3306" s="3">
        <v>3175.58</v>
      </c>
      <c r="H3306" s="3">
        <v>18</v>
      </c>
      <c r="I3306" s="8" t="s">
        <v>8051</v>
      </c>
      <c r="J3306" s="3" t="s">
        <v>8162</v>
      </c>
      <c r="K3306" s="3" t="s">
        <v>8167</v>
      </c>
      <c r="L3306" s="3" t="s">
        <v>8170</v>
      </c>
      <c r="M3306" s="4">
        <v>57160.44</v>
      </c>
      <c r="N3306" s="32">
        <f>Table2[[#This Row],[Price]]*Table2[[#This Row],[Quantity Sold]]</f>
        <v>57160.44</v>
      </c>
      <c r="O3306" s="1">
        <f t="shared" si="417"/>
        <v>2022</v>
      </c>
      <c r="P3306" s="1" t="str">
        <f t="shared" si="418"/>
        <v>ACCESSORIES</v>
      </c>
      <c r="Q3306" s="1" t="str">
        <f t="shared" si="424"/>
        <v>Accessories_Bags</v>
      </c>
      <c r="T3306" s="1" t="str">
        <f t="shared" si="419"/>
        <v>LOW PRICE</v>
      </c>
      <c r="U3306" t="str">
        <f t="shared" si="423"/>
        <v>Discounted</v>
      </c>
      <c r="V3306" t="str">
        <f t="shared" si="420"/>
        <v>Other</v>
      </c>
      <c r="W3306" s="1" t="b">
        <f t="shared" si="421"/>
        <v>1</v>
      </c>
      <c r="X3306" t="b">
        <f t="shared" si="422"/>
        <v>0</v>
      </c>
    </row>
    <row r="3307" spans="1:24" x14ac:dyDescent="0.3">
      <c r="A3307" s="2" t="s">
        <v>1489</v>
      </c>
      <c r="B3307" s="3" t="s">
        <v>6860</v>
      </c>
      <c r="C3307" s="3" t="s">
        <v>7405</v>
      </c>
      <c r="D3307" s="3" t="s">
        <v>7409</v>
      </c>
      <c r="E3307" s="3" t="s">
        <v>7425</v>
      </c>
      <c r="F3307" s="3" t="s">
        <v>7431</v>
      </c>
      <c r="G3307" s="3">
        <v>11424.95</v>
      </c>
      <c r="H3307" s="3">
        <v>2</v>
      </c>
      <c r="I3307" s="8" t="s">
        <v>7799</v>
      </c>
      <c r="J3307" s="3" t="s">
        <v>8166</v>
      </c>
      <c r="K3307" s="3" t="s">
        <v>8168</v>
      </c>
      <c r="L3307" s="3" t="s">
        <v>8170</v>
      </c>
      <c r="M3307" s="4">
        <v>22849.9</v>
      </c>
      <c r="N3307" s="32">
        <f>Table2[[#This Row],[Price]]*Table2[[#This Row],[Quantity Sold]]</f>
        <v>22849.9</v>
      </c>
      <c r="O3307" s="1">
        <f t="shared" si="417"/>
        <v>2023</v>
      </c>
      <c r="P3307" s="1" t="str">
        <f t="shared" si="418"/>
        <v>MEN</v>
      </c>
      <c r="Q3307" s="1" t="str">
        <f t="shared" si="424"/>
        <v>Men_Jackets</v>
      </c>
      <c r="T3307" s="1" t="str">
        <f t="shared" si="419"/>
        <v>HIGH PRICE</v>
      </c>
      <c r="U3307" t="str">
        <f t="shared" si="423"/>
        <v>Discounted</v>
      </c>
      <c r="V3307" t="str">
        <f t="shared" si="420"/>
        <v>Other</v>
      </c>
      <c r="W3307" s="1" t="b">
        <f t="shared" si="421"/>
        <v>0</v>
      </c>
      <c r="X3307" t="b">
        <f t="shared" si="422"/>
        <v>0</v>
      </c>
    </row>
    <row r="3308" spans="1:24" ht="28.8" x14ac:dyDescent="0.3">
      <c r="A3308" s="2" t="s">
        <v>3268</v>
      </c>
      <c r="B3308" s="3" t="s">
        <v>6861</v>
      </c>
      <c r="C3308" s="3" t="s">
        <v>7406</v>
      </c>
      <c r="D3308" s="3" t="s">
        <v>7416</v>
      </c>
      <c r="E3308" s="3" t="s">
        <v>7427</v>
      </c>
      <c r="F3308" s="3" t="s">
        <v>7434</v>
      </c>
      <c r="G3308" s="3">
        <v>8119.89</v>
      </c>
      <c r="H3308" s="3">
        <v>5</v>
      </c>
      <c r="I3308" s="8" t="s">
        <v>7922</v>
      </c>
      <c r="J3308" s="3" t="s">
        <v>8163</v>
      </c>
      <c r="K3308" s="3" t="s">
        <v>8168</v>
      </c>
      <c r="L3308" s="3" t="s">
        <v>8169</v>
      </c>
      <c r="M3308" s="4">
        <v>32479.56</v>
      </c>
      <c r="N3308" s="32">
        <f>Table2[[#This Row],[Price]]*Table2[[#This Row],[Quantity Sold]]</f>
        <v>40599.450000000004</v>
      </c>
      <c r="O3308" s="1">
        <f t="shared" si="417"/>
        <v>2024</v>
      </c>
      <c r="P3308" s="1" t="str">
        <f t="shared" si="418"/>
        <v>ACCESSORIES</v>
      </c>
      <c r="Q3308" s="1" t="str">
        <f t="shared" si="424"/>
        <v>Accessories_Belts</v>
      </c>
      <c r="T3308" s="1" t="str">
        <f t="shared" si="419"/>
        <v>LOW PRICE</v>
      </c>
      <c r="U3308" t="str">
        <f t="shared" si="423"/>
        <v>No Discount</v>
      </c>
      <c r="V3308" t="str">
        <f t="shared" si="420"/>
        <v>Other</v>
      </c>
      <c r="W3308" s="1" t="b">
        <f t="shared" si="421"/>
        <v>0</v>
      </c>
      <c r="X3308" t="b">
        <f t="shared" si="422"/>
        <v>1</v>
      </c>
    </row>
    <row r="3309" spans="1:24" x14ac:dyDescent="0.3">
      <c r="A3309" s="2" t="s">
        <v>3269</v>
      </c>
      <c r="B3309" s="3" t="s">
        <v>5607</v>
      </c>
      <c r="C3309" s="3" t="s">
        <v>7407</v>
      </c>
      <c r="D3309" s="3" t="s">
        <v>7417</v>
      </c>
      <c r="E3309" s="3" t="s">
        <v>7423</v>
      </c>
      <c r="F3309" s="3" t="s">
        <v>7428</v>
      </c>
      <c r="G3309" s="3">
        <v>12181.08</v>
      </c>
      <c r="H3309" s="3">
        <v>17</v>
      </c>
      <c r="I3309" s="8" t="s">
        <v>7930</v>
      </c>
      <c r="J3309" s="3" t="s">
        <v>8163</v>
      </c>
      <c r="K3309" s="3" t="s">
        <v>8167</v>
      </c>
      <c r="L3309" s="3" t="s">
        <v>8169</v>
      </c>
      <c r="M3309" s="4">
        <v>165663.01999999999</v>
      </c>
      <c r="N3309" s="32">
        <f>Table2[[#This Row],[Price]]*Table2[[#This Row],[Quantity Sold]]</f>
        <v>207078.36</v>
      </c>
      <c r="O3309" s="1">
        <f t="shared" si="417"/>
        <v>2024</v>
      </c>
      <c r="P3309" s="1" t="str">
        <f t="shared" si="418"/>
        <v>KIDS</v>
      </c>
      <c r="Q3309" s="1" t="str">
        <f t="shared" si="424"/>
        <v>Kids_Shoes</v>
      </c>
      <c r="T3309" s="1" t="str">
        <f t="shared" si="419"/>
        <v>HIGH PRICE</v>
      </c>
      <c r="U3309" t="str">
        <f t="shared" si="423"/>
        <v>No Discount</v>
      </c>
      <c r="V3309" t="str">
        <f t="shared" si="420"/>
        <v>Other</v>
      </c>
      <c r="W3309" s="1" t="b">
        <f t="shared" si="421"/>
        <v>1</v>
      </c>
      <c r="X3309" t="b">
        <f t="shared" si="422"/>
        <v>1</v>
      </c>
    </row>
    <row r="3310" spans="1:24" ht="28.8" x14ac:dyDescent="0.3">
      <c r="A3310" s="2" t="s">
        <v>3270</v>
      </c>
      <c r="B3310" s="3" t="s">
        <v>6862</v>
      </c>
      <c r="C3310" s="3" t="s">
        <v>7408</v>
      </c>
      <c r="D3310" s="3" t="s">
        <v>7419</v>
      </c>
      <c r="E3310" s="3" t="s">
        <v>7425</v>
      </c>
      <c r="F3310" s="3" t="s">
        <v>7431</v>
      </c>
      <c r="G3310" s="3">
        <v>1761.26</v>
      </c>
      <c r="H3310" s="3">
        <v>8</v>
      </c>
      <c r="I3310" s="8" t="s">
        <v>7869</v>
      </c>
      <c r="J3310" s="3" t="s">
        <v>8164</v>
      </c>
      <c r="K3310" s="3" t="s">
        <v>8168</v>
      </c>
      <c r="L3310" s="3" t="s">
        <v>8169</v>
      </c>
      <c r="M3310" s="4">
        <v>11272.23</v>
      </c>
      <c r="N3310" s="32">
        <f>Table2[[#This Row],[Price]]*Table2[[#This Row],[Quantity Sold]]</f>
        <v>14090.08</v>
      </c>
      <c r="O3310" s="1">
        <f t="shared" si="417"/>
        <v>2023</v>
      </c>
      <c r="P3310" s="1" t="str">
        <f t="shared" si="418"/>
        <v>WOMEN</v>
      </c>
      <c r="Q3310" s="1" t="str">
        <f t="shared" si="424"/>
        <v>Women_Dresses</v>
      </c>
      <c r="T3310" s="1" t="str">
        <f t="shared" si="419"/>
        <v>LOW PRICE</v>
      </c>
      <c r="U3310" t="str">
        <f t="shared" si="423"/>
        <v>No Discount</v>
      </c>
      <c r="V3310" t="str">
        <f t="shared" si="420"/>
        <v>Other</v>
      </c>
      <c r="W3310" s="1" t="b">
        <f t="shared" si="421"/>
        <v>0</v>
      </c>
      <c r="X3310" t="b">
        <f t="shared" si="422"/>
        <v>1</v>
      </c>
    </row>
    <row r="3311" spans="1:24" x14ac:dyDescent="0.3">
      <c r="A3311" s="2" t="s">
        <v>3271</v>
      </c>
      <c r="B3311" s="3" t="s">
        <v>6863</v>
      </c>
      <c r="C3311" s="3" t="s">
        <v>7407</v>
      </c>
      <c r="D3311" s="3" t="s">
        <v>7415</v>
      </c>
      <c r="E3311" s="3" t="s">
        <v>7426</v>
      </c>
      <c r="F3311" s="3" t="s">
        <v>7434</v>
      </c>
      <c r="G3311" s="3">
        <v>6104.65</v>
      </c>
      <c r="H3311" s="3">
        <v>4</v>
      </c>
      <c r="I3311" s="8" t="s">
        <v>7937</v>
      </c>
      <c r="J3311" s="3" t="s">
        <v>8163</v>
      </c>
      <c r="K3311" s="3" t="s">
        <v>8168</v>
      </c>
      <c r="L3311" s="3" t="s">
        <v>8170</v>
      </c>
      <c r="M3311" s="4">
        <v>24418.6</v>
      </c>
      <c r="N3311" s="32">
        <f>Table2[[#This Row],[Price]]*Table2[[#This Row],[Quantity Sold]]</f>
        <v>24418.6</v>
      </c>
      <c r="O3311" s="1">
        <f t="shared" si="417"/>
        <v>2023</v>
      </c>
      <c r="P3311" s="1" t="str">
        <f t="shared" si="418"/>
        <v>KIDS</v>
      </c>
      <c r="Q3311" s="1" t="str">
        <f t="shared" si="424"/>
        <v>Kids_T-Shirts</v>
      </c>
      <c r="T3311" s="1" t="str">
        <f t="shared" si="419"/>
        <v>LOW PRICE</v>
      </c>
      <c r="U3311" t="str">
        <f t="shared" si="423"/>
        <v>No Discount</v>
      </c>
      <c r="V3311" t="str">
        <f t="shared" si="420"/>
        <v>Other</v>
      </c>
      <c r="W3311" s="1" t="b">
        <f t="shared" si="421"/>
        <v>0</v>
      </c>
      <c r="X3311" t="b">
        <f t="shared" si="422"/>
        <v>0</v>
      </c>
    </row>
    <row r="3312" spans="1:24" x14ac:dyDescent="0.3">
      <c r="A3312" s="2" t="s">
        <v>3272</v>
      </c>
      <c r="B3312" s="3" t="s">
        <v>4612</v>
      </c>
      <c r="C3312" s="3" t="s">
        <v>7407</v>
      </c>
      <c r="D3312" s="3" t="s">
        <v>7417</v>
      </c>
      <c r="E3312" s="3" t="s">
        <v>7423</v>
      </c>
      <c r="F3312" s="3" t="s">
        <v>7430</v>
      </c>
      <c r="G3312" s="3">
        <v>12608.53</v>
      </c>
      <c r="H3312" s="3">
        <v>20</v>
      </c>
      <c r="I3312" s="8" t="s">
        <v>7526</v>
      </c>
      <c r="J3312" s="3" t="s">
        <v>8165</v>
      </c>
      <c r="K3312" s="3" t="s">
        <v>8167</v>
      </c>
      <c r="L3312" s="3" t="s">
        <v>8169</v>
      </c>
      <c r="M3312" s="4">
        <v>201736.48</v>
      </c>
      <c r="N3312" s="32">
        <f>Table2[[#This Row],[Price]]*Table2[[#This Row],[Quantity Sold]]</f>
        <v>252170.6</v>
      </c>
      <c r="O3312" s="1">
        <f t="shared" si="417"/>
        <v>2024</v>
      </c>
      <c r="P3312" s="1" t="str">
        <f t="shared" si="418"/>
        <v>KIDS</v>
      </c>
      <c r="Q3312" s="1" t="str">
        <f t="shared" si="424"/>
        <v>Kids_Shoes</v>
      </c>
      <c r="T3312" s="1" t="str">
        <f t="shared" si="419"/>
        <v>HIGH PRICE</v>
      </c>
      <c r="U3312" t="str">
        <f t="shared" si="423"/>
        <v>No Discount</v>
      </c>
      <c r="V3312" t="str">
        <f t="shared" si="420"/>
        <v>Other</v>
      </c>
      <c r="W3312" s="1" t="b">
        <f t="shared" si="421"/>
        <v>1</v>
      </c>
      <c r="X3312" t="b">
        <f t="shared" si="422"/>
        <v>1</v>
      </c>
    </row>
    <row r="3313" spans="1:24" x14ac:dyDescent="0.3">
      <c r="A3313" s="2" t="s">
        <v>3273</v>
      </c>
      <c r="B3313" s="3" t="s">
        <v>6864</v>
      </c>
      <c r="C3313" s="3" t="s">
        <v>7407</v>
      </c>
      <c r="D3313" s="3" t="s">
        <v>7415</v>
      </c>
      <c r="E3313" s="3" t="s">
        <v>7427</v>
      </c>
      <c r="F3313" s="3" t="s">
        <v>7434</v>
      </c>
      <c r="G3313" s="3">
        <v>2216.9299999999998</v>
      </c>
      <c r="H3313" s="3">
        <v>13</v>
      </c>
      <c r="I3313" s="8" t="s">
        <v>8159</v>
      </c>
      <c r="J3313" s="3" t="s">
        <v>8164</v>
      </c>
      <c r="K3313" s="3" t="s">
        <v>8167</v>
      </c>
      <c r="L3313" s="3" t="s">
        <v>8169</v>
      </c>
      <c r="M3313" s="4">
        <v>23055.74</v>
      </c>
      <c r="N3313" s="32">
        <f>Table2[[#This Row],[Price]]*Table2[[#This Row],[Quantity Sold]]</f>
        <v>28820.089999999997</v>
      </c>
      <c r="O3313" s="1">
        <f t="shared" si="417"/>
        <v>2024</v>
      </c>
      <c r="P3313" s="1" t="str">
        <f t="shared" si="418"/>
        <v>KIDS</v>
      </c>
      <c r="Q3313" s="1" t="str">
        <f t="shared" si="424"/>
        <v>Kids_T-Shirts</v>
      </c>
      <c r="T3313" s="1" t="str">
        <f t="shared" si="419"/>
        <v>LOW PRICE</v>
      </c>
      <c r="U3313" t="str">
        <f t="shared" si="423"/>
        <v>Discounted</v>
      </c>
      <c r="V3313" t="str">
        <f t="shared" si="420"/>
        <v>Other</v>
      </c>
      <c r="W3313" s="1" t="b">
        <f t="shared" si="421"/>
        <v>1</v>
      </c>
      <c r="X3313" t="b">
        <f t="shared" si="422"/>
        <v>1</v>
      </c>
    </row>
    <row r="3314" spans="1:24" ht="28.8" x14ac:dyDescent="0.3">
      <c r="A3314" s="2" t="s">
        <v>3274</v>
      </c>
      <c r="B3314" s="3" t="s">
        <v>6865</v>
      </c>
      <c r="C3314" s="3" t="s">
        <v>7406</v>
      </c>
      <c r="D3314" s="3" t="s">
        <v>7414</v>
      </c>
      <c r="E3314" s="3" t="s">
        <v>7423</v>
      </c>
      <c r="F3314" s="3" t="s">
        <v>7432</v>
      </c>
      <c r="G3314" s="3">
        <v>16193.3</v>
      </c>
      <c r="H3314" s="3">
        <v>17</v>
      </c>
      <c r="I3314" s="8" t="s">
        <v>7683</v>
      </c>
      <c r="J3314" s="3" t="s">
        <v>8164</v>
      </c>
      <c r="K3314" s="3" t="s">
        <v>8168</v>
      </c>
      <c r="L3314" s="3" t="s">
        <v>8169</v>
      </c>
      <c r="M3314" s="4">
        <v>220228.88</v>
      </c>
      <c r="N3314" s="32">
        <f>Table2[[#This Row],[Price]]*Table2[[#This Row],[Quantity Sold]]</f>
        <v>275286.09999999998</v>
      </c>
      <c r="O3314" s="1">
        <f t="shared" si="417"/>
        <v>2023</v>
      </c>
      <c r="P3314" s="1" t="str">
        <f t="shared" si="418"/>
        <v>ACCESSORIES</v>
      </c>
      <c r="Q3314" s="1" t="str">
        <f t="shared" si="424"/>
        <v>Accessories_Bags</v>
      </c>
      <c r="T3314" s="1" t="str">
        <f t="shared" si="419"/>
        <v>HIGH PRICE</v>
      </c>
      <c r="U3314" t="str">
        <f t="shared" si="423"/>
        <v>Discounted</v>
      </c>
      <c r="V3314" t="str">
        <f t="shared" si="420"/>
        <v>Other</v>
      </c>
      <c r="W3314" s="1" t="b">
        <f t="shared" si="421"/>
        <v>1</v>
      </c>
      <c r="X3314" t="b">
        <f t="shared" si="422"/>
        <v>1</v>
      </c>
    </row>
    <row r="3315" spans="1:24" ht="28.8" x14ac:dyDescent="0.3">
      <c r="A3315" s="2" t="s">
        <v>3275</v>
      </c>
      <c r="B3315" s="3" t="s">
        <v>5901</v>
      </c>
      <c r="C3315" s="3" t="s">
        <v>7408</v>
      </c>
      <c r="D3315" s="3" t="s">
        <v>7420</v>
      </c>
      <c r="E3315" s="3" t="s">
        <v>7424</v>
      </c>
      <c r="F3315" s="3" t="s">
        <v>7428</v>
      </c>
      <c r="G3315" s="3">
        <v>14266.87</v>
      </c>
      <c r="H3315" s="3">
        <v>1</v>
      </c>
      <c r="I3315" s="8" t="s">
        <v>7912</v>
      </c>
      <c r="J3315" s="3" t="s">
        <v>8162</v>
      </c>
      <c r="K3315" s="3" t="s">
        <v>8168</v>
      </c>
      <c r="L3315" s="3" t="s">
        <v>8169</v>
      </c>
      <c r="M3315" s="4">
        <v>11413.33</v>
      </c>
      <c r="N3315" s="32">
        <f>Table2[[#This Row],[Price]]*Table2[[#This Row],[Quantity Sold]]</f>
        <v>14266.87</v>
      </c>
      <c r="O3315" s="1">
        <f t="shared" si="417"/>
        <v>2024</v>
      </c>
      <c r="P3315" s="1" t="str">
        <f t="shared" si="418"/>
        <v>WOMEN</v>
      </c>
      <c r="Q3315" s="1" t="str">
        <f t="shared" si="424"/>
        <v>Women_Tops</v>
      </c>
      <c r="T3315" s="1" t="str">
        <f t="shared" si="419"/>
        <v>HIGH PRICE</v>
      </c>
      <c r="U3315" t="str">
        <f t="shared" si="423"/>
        <v>Discounted</v>
      </c>
      <c r="V3315" t="str">
        <f t="shared" si="420"/>
        <v>Other</v>
      </c>
      <c r="W3315" s="1" t="b">
        <f t="shared" si="421"/>
        <v>0</v>
      </c>
      <c r="X3315" t="b">
        <f t="shared" si="422"/>
        <v>1</v>
      </c>
    </row>
    <row r="3316" spans="1:24" ht="28.8" x14ac:dyDescent="0.3">
      <c r="A3316" s="2" t="s">
        <v>3276</v>
      </c>
      <c r="B3316" s="3" t="s">
        <v>6866</v>
      </c>
      <c r="C3316" s="3" t="s">
        <v>7407</v>
      </c>
      <c r="D3316" s="3" t="s">
        <v>7418</v>
      </c>
      <c r="E3316" s="3" t="s">
        <v>7423</v>
      </c>
      <c r="F3316" s="3" t="s">
        <v>7431</v>
      </c>
      <c r="G3316" s="3">
        <v>6658.26</v>
      </c>
      <c r="H3316" s="3">
        <v>11</v>
      </c>
      <c r="I3316" s="8" t="s">
        <v>7670</v>
      </c>
      <c r="J3316" s="3" t="s">
        <v>8166</v>
      </c>
      <c r="K3316" s="3" t="s">
        <v>8167</v>
      </c>
      <c r="L3316" s="3" t="s">
        <v>8170</v>
      </c>
      <c r="M3316" s="4">
        <v>73240.86</v>
      </c>
      <c r="N3316" s="32">
        <f>Table2[[#This Row],[Price]]*Table2[[#This Row],[Quantity Sold]]</f>
        <v>73240.86</v>
      </c>
      <c r="O3316" s="1">
        <f t="shared" si="417"/>
        <v>2024</v>
      </c>
      <c r="P3316" s="1" t="str">
        <f t="shared" si="418"/>
        <v>KIDS</v>
      </c>
      <c r="Q3316" s="1" t="str">
        <f t="shared" si="424"/>
        <v>Kids_Sweaters</v>
      </c>
      <c r="T3316" s="1" t="str">
        <f t="shared" si="419"/>
        <v>LOW PRICE</v>
      </c>
      <c r="U3316" t="str">
        <f t="shared" si="423"/>
        <v>Discounted</v>
      </c>
      <c r="V3316" t="str">
        <f t="shared" si="420"/>
        <v>Other</v>
      </c>
      <c r="W3316" s="1" t="b">
        <f t="shared" si="421"/>
        <v>1</v>
      </c>
      <c r="X3316" t="b">
        <f t="shared" si="422"/>
        <v>0</v>
      </c>
    </row>
    <row r="3317" spans="1:24" ht="28.8" x14ac:dyDescent="0.3">
      <c r="A3317" s="2" t="s">
        <v>3277</v>
      </c>
      <c r="B3317" s="3" t="s">
        <v>6867</v>
      </c>
      <c r="C3317" s="3" t="s">
        <v>7407</v>
      </c>
      <c r="D3317" s="3" t="s">
        <v>7418</v>
      </c>
      <c r="E3317" s="3" t="s">
        <v>7423</v>
      </c>
      <c r="F3317" s="3" t="s">
        <v>7429</v>
      </c>
      <c r="G3317" s="3">
        <v>2968.91</v>
      </c>
      <c r="H3317" s="3">
        <v>10</v>
      </c>
      <c r="I3317" s="8" t="s">
        <v>8050</v>
      </c>
      <c r="J3317" s="3" t="s">
        <v>8163</v>
      </c>
      <c r="K3317" s="3" t="s">
        <v>8168</v>
      </c>
      <c r="L3317" s="3" t="s">
        <v>8169</v>
      </c>
      <c r="M3317" s="4">
        <v>23751.279999999999</v>
      </c>
      <c r="N3317" s="32">
        <f>Table2[[#This Row],[Price]]*Table2[[#This Row],[Quantity Sold]]</f>
        <v>29689.1</v>
      </c>
      <c r="O3317" s="1">
        <f t="shared" si="417"/>
        <v>2023</v>
      </c>
      <c r="P3317" s="1" t="str">
        <f t="shared" si="418"/>
        <v>KIDS</v>
      </c>
      <c r="Q3317" s="1" t="str">
        <f t="shared" si="424"/>
        <v>Kids_Sweaters</v>
      </c>
      <c r="T3317" s="1" t="str">
        <f t="shared" si="419"/>
        <v>LOW PRICE</v>
      </c>
      <c r="U3317" t="str">
        <f t="shared" si="423"/>
        <v>No Discount</v>
      </c>
      <c r="V3317" t="str">
        <f t="shared" si="420"/>
        <v>Other</v>
      </c>
      <c r="W3317" s="1" t="b">
        <f t="shared" si="421"/>
        <v>1</v>
      </c>
      <c r="X3317" t="b">
        <f t="shared" si="422"/>
        <v>1</v>
      </c>
    </row>
    <row r="3318" spans="1:24" ht="28.8" x14ac:dyDescent="0.3">
      <c r="A3318" s="2" t="s">
        <v>3278</v>
      </c>
      <c r="B3318" s="3" t="s">
        <v>6868</v>
      </c>
      <c r="C3318" s="3" t="s">
        <v>7406</v>
      </c>
      <c r="D3318" s="3" t="s">
        <v>7416</v>
      </c>
      <c r="E3318" s="3" t="s">
        <v>7423</v>
      </c>
      <c r="F3318" s="3" t="s">
        <v>7431</v>
      </c>
      <c r="G3318" s="3">
        <v>7044.21</v>
      </c>
      <c r="H3318" s="3">
        <v>10</v>
      </c>
      <c r="I3318" s="8" t="s">
        <v>7750</v>
      </c>
      <c r="J3318" s="3" t="s">
        <v>8163</v>
      </c>
      <c r="K3318" s="3" t="s">
        <v>8167</v>
      </c>
      <c r="L3318" s="3" t="s">
        <v>8169</v>
      </c>
      <c r="M3318" s="4">
        <v>56353.68</v>
      </c>
      <c r="N3318" s="32">
        <f>Table2[[#This Row],[Price]]*Table2[[#This Row],[Quantity Sold]]</f>
        <v>70442.100000000006</v>
      </c>
      <c r="O3318" s="1">
        <f t="shared" si="417"/>
        <v>2023</v>
      </c>
      <c r="P3318" s="1" t="str">
        <f t="shared" si="418"/>
        <v>ACCESSORIES</v>
      </c>
      <c r="Q3318" s="1" t="str">
        <f t="shared" si="424"/>
        <v>Accessories_Belts</v>
      </c>
      <c r="T3318" s="1" t="str">
        <f t="shared" si="419"/>
        <v>LOW PRICE</v>
      </c>
      <c r="U3318" t="str">
        <f t="shared" si="423"/>
        <v>No Discount</v>
      </c>
      <c r="V3318" t="str">
        <f t="shared" si="420"/>
        <v>Other</v>
      </c>
      <c r="W3318" s="1" t="b">
        <f t="shared" si="421"/>
        <v>1</v>
      </c>
      <c r="X3318" t="b">
        <f t="shared" si="422"/>
        <v>1</v>
      </c>
    </row>
    <row r="3319" spans="1:24" x14ac:dyDescent="0.3">
      <c r="A3319" s="2" t="s">
        <v>3279</v>
      </c>
      <c r="B3319" s="3" t="s">
        <v>6869</v>
      </c>
      <c r="C3319" s="3" t="s">
        <v>7405</v>
      </c>
      <c r="D3319" s="3" t="s">
        <v>7411</v>
      </c>
      <c r="E3319" s="3" t="s">
        <v>7426</v>
      </c>
      <c r="F3319" s="3" t="s">
        <v>7428</v>
      </c>
      <c r="G3319" s="3">
        <v>3003.77</v>
      </c>
      <c r="H3319" s="3">
        <v>5</v>
      </c>
      <c r="I3319" s="8" t="s">
        <v>7485</v>
      </c>
      <c r="J3319" s="3" t="s">
        <v>8165</v>
      </c>
      <c r="K3319" s="3" t="s">
        <v>8168</v>
      </c>
      <c r="L3319" s="3" t="s">
        <v>8170</v>
      </c>
      <c r="M3319" s="4">
        <v>15018.85</v>
      </c>
      <c r="N3319" s="32">
        <f>Table2[[#This Row],[Price]]*Table2[[#This Row],[Quantity Sold]]</f>
        <v>15018.85</v>
      </c>
      <c r="O3319" s="1">
        <f t="shared" si="417"/>
        <v>2023</v>
      </c>
      <c r="P3319" s="1" t="str">
        <f t="shared" si="418"/>
        <v>MEN</v>
      </c>
      <c r="Q3319" s="1" t="str">
        <f t="shared" si="424"/>
        <v>Men_Pants</v>
      </c>
      <c r="T3319" s="1" t="str">
        <f t="shared" si="419"/>
        <v>LOW PRICE</v>
      </c>
      <c r="U3319" t="str">
        <f t="shared" si="423"/>
        <v>No Discount</v>
      </c>
      <c r="V3319" t="str">
        <f t="shared" si="420"/>
        <v>Other</v>
      </c>
      <c r="W3319" s="1" t="b">
        <f t="shared" si="421"/>
        <v>0</v>
      </c>
      <c r="X3319" t="b">
        <f t="shared" si="422"/>
        <v>0</v>
      </c>
    </row>
    <row r="3320" spans="1:24" ht="28.8" x14ac:dyDescent="0.3">
      <c r="A3320" s="2" t="s">
        <v>3280</v>
      </c>
      <c r="B3320" s="3" t="s">
        <v>6870</v>
      </c>
      <c r="C3320" s="3" t="s">
        <v>7408</v>
      </c>
      <c r="D3320" s="3" t="s">
        <v>7419</v>
      </c>
      <c r="E3320" s="3" t="s">
        <v>7424</v>
      </c>
      <c r="F3320" s="3" t="s">
        <v>7433</v>
      </c>
      <c r="G3320" s="3">
        <v>5097.03</v>
      </c>
      <c r="H3320" s="3">
        <v>12</v>
      </c>
      <c r="I3320" s="8" t="s">
        <v>7998</v>
      </c>
      <c r="J3320" s="3" t="s">
        <v>8162</v>
      </c>
      <c r="K3320" s="3" t="s">
        <v>8168</v>
      </c>
      <c r="L3320" s="3" t="s">
        <v>8169</v>
      </c>
      <c r="M3320" s="4">
        <v>48931.82</v>
      </c>
      <c r="N3320" s="32">
        <f>Table2[[#This Row],[Price]]*Table2[[#This Row],[Quantity Sold]]</f>
        <v>61164.36</v>
      </c>
      <c r="O3320" s="1">
        <f t="shared" si="417"/>
        <v>2024</v>
      </c>
      <c r="P3320" s="1" t="str">
        <f t="shared" si="418"/>
        <v>WOMEN</v>
      </c>
      <c r="Q3320" s="1" t="str">
        <f t="shared" si="424"/>
        <v>Women_Dresses</v>
      </c>
      <c r="T3320" s="1" t="str">
        <f t="shared" si="419"/>
        <v>LOW PRICE</v>
      </c>
      <c r="U3320" t="str">
        <f t="shared" si="423"/>
        <v>Discounted</v>
      </c>
      <c r="V3320" t="str">
        <f t="shared" si="420"/>
        <v>Other</v>
      </c>
      <c r="W3320" s="1" t="b">
        <f t="shared" si="421"/>
        <v>1</v>
      </c>
      <c r="X3320" t="b">
        <f t="shared" si="422"/>
        <v>1</v>
      </c>
    </row>
    <row r="3321" spans="1:24" x14ac:dyDescent="0.3">
      <c r="A3321" s="2" t="s">
        <v>3281</v>
      </c>
      <c r="B3321" s="3" t="s">
        <v>6871</v>
      </c>
      <c r="C3321" s="3" t="s">
        <v>7405</v>
      </c>
      <c r="D3321" s="3" t="s">
        <v>7410</v>
      </c>
      <c r="E3321" s="3" t="s">
        <v>7427</v>
      </c>
      <c r="F3321" s="3" t="s">
        <v>7428</v>
      </c>
      <c r="G3321" s="3">
        <v>15159.12</v>
      </c>
      <c r="H3321" s="3">
        <v>19</v>
      </c>
      <c r="I3321" s="8" t="s">
        <v>7749</v>
      </c>
      <c r="J3321" s="3" t="s">
        <v>8162</v>
      </c>
      <c r="K3321" s="3" t="s">
        <v>8168</v>
      </c>
      <c r="L3321" s="3" t="s">
        <v>8169</v>
      </c>
      <c r="M3321" s="4">
        <v>230418.79</v>
      </c>
      <c r="N3321" s="32">
        <f>Table2[[#This Row],[Price]]*Table2[[#This Row],[Quantity Sold]]</f>
        <v>288023.28000000003</v>
      </c>
      <c r="O3321" s="1">
        <f t="shared" si="417"/>
        <v>2024</v>
      </c>
      <c r="P3321" s="1" t="str">
        <f t="shared" si="418"/>
        <v>MEN</v>
      </c>
      <c r="Q3321" s="1" t="str">
        <f t="shared" si="424"/>
        <v>Men_Shirts</v>
      </c>
      <c r="T3321" s="1" t="str">
        <f t="shared" si="419"/>
        <v>HIGH PRICE</v>
      </c>
      <c r="U3321" t="str">
        <f t="shared" si="423"/>
        <v>Discounted</v>
      </c>
      <c r="V3321" t="str">
        <f t="shared" si="420"/>
        <v>Men's Discounted Item</v>
      </c>
      <c r="W3321" s="1" t="b">
        <f t="shared" si="421"/>
        <v>1</v>
      </c>
      <c r="X3321" t="b">
        <f t="shared" si="422"/>
        <v>1</v>
      </c>
    </row>
    <row r="3322" spans="1:24" ht="28.8" x14ac:dyDescent="0.3">
      <c r="A3322" s="2" t="s">
        <v>3282</v>
      </c>
      <c r="B3322" s="3" t="s">
        <v>6872</v>
      </c>
      <c r="C3322" s="3" t="s">
        <v>7407</v>
      </c>
      <c r="D3322" s="3" t="s">
        <v>7418</v>
      </c>
      <c r="E3322" s="3" t="s">
        <v>7423</v>
      </c>
      <c r="F3322" s="3" t="s">
        <v>7429</v>
      </c>
      <c r="G3322" s="3">
        <v>6417.56</v>
      </c>
      <c r="H3322" s="3">
        <v>8</v>
      </c>
      <c r="I3322" s="8" t="s">
        <v>7835</v>
      </c>
      <c r="J3322" s="3" t="s">
        <v>8163</v>
      </c>
      <c r="K3322" s="3" t="s">
        <v>8167</v>
      </c>
      <c r="L3322" s="3" t="s">
        <v>8170</v>
      </c>
      <c r="M3322" s="4">
        <v>51340.480000000003</v>
      </c>
      <c r="N3322" s="32">
        <f>Table2[[#This Row],[Price]]*Table2[[#This Row],[Quantity Sold]]</f>
        <v>51340.480000000003</v>
      </c>
      <c r="O3322" s="1">
        <f t="shared" si="417"/>
        <v>2022</v>
      </c>
      <c r="P3322" s="1" t="str">
        <f t="shared" si="418"/>
        <v>KIDS</v>
      </c>
      <c r="Q3322" s="1" t="str">
        <f t="shared" si="424"/>
        <v>Kids_Sweaters</v>
      </c>
      <c r="T3322" s="1" t="str">
        <f t="shared" si="419"/>
        <v>LOW PRICE</v>
      </c>
      <c r="U3322" t="str">
        <f t="shared" si="423"/>
        <v>No Discount</v>
      </c>
      <c r="V3322" t="str">
        <f t="shared" si="420"/>
        <v>Other</v>
      </c>
      <c r="W3322" s="1" t="b">
        <f t="shared" si="421"/>
        <v>0</v>
      </c>
      <c r="X3322" t="b">
        <f t="shared" si="422"/>
        <v>0</v>
      </c>
    </row>
    <row r="3323" spans="1:24" x14ac:dyDescent="0.3">
      <c r="A3323" s="2" t="s">
        <v>3283</v>
      </c>
      <c r="B3323" s="3" t="s">
        <v>6873</v>
      </c>
      <c r="C3323" s="3" t="s">
        <v>7407</v>
      </c>
      <c r="D3323" s="3" t="s">
        <v>7415</v>
      </c>
      <c r="E3323" s="3" t="s">
        <v>7425</v>
      </c>
      <c r="F3323" s="3" t="s">
        <v>7431</v>
      </c>
      <c r="G3323" s="3">
        <v>14628.75</v>
      </c>
      <c r="H3323" s="3">
        <v>2</v>
      </c>
      <c r="I3323" s="8" t="s">
        <v>7731</v>
      </c>
      <c r="J3323" s="3" t="s">
        <v>8163</v>
      </c>
      <c r="K3323" s="3" t="s">
        <v>8168</v>
      </c>
      <c r="L3323" s="3" t="s">
        <v>8170</v>
      </c>
      <c r="M3323" s="4">
        <v>29257.5</v>
      </c>
      <c r="N3323" s="32">
        <f>Table2[[#This Row],[Price]]*Table2[[#This Row],[Quantity Sold]]</f>
        <v>29257.5</v>
      </c>
      <c r="O3323" s="1">
        <f t="shared" si="417"/>
        <v>2024</v>
      </c>
      <c r="P3323" s="1" t="str">
        <f t="shared" si="418"/>
        <v>KIDS</v>
      </c>
      <c r="Q3323" s="1" t="str">
        <f t="shared" si="424"/>
        <v>Kids_T-Shirts</v>
      </c>
      <c r="T3323" s="1" t="str">
        <f t="shared" si="419"/>
        <v>HIGH PRICE</v>
      </c>
      <c r="U3323" t="str">
        <f t="shared" si="423"/>
        <v>No Discount</v>
      </c>
      <c r="V3323" t="str">
        <f t="shared" si="420"/>
        <v>Other</v>
      </c>
      <c r="W3323" s="1" t="b">
        <f t="shared" si="421"/>
        <v>0</v>
      </c>
      <c r="X3323" t="b">
        <f t="shared" si="422"/>
        <v>0</v>
      </c>
    </row>
    <row r="3324" spans="1:24" x14ac:dyDescent="0.3">
      <c r="A3324" s="2" t="s">
        <v>3284</v>
      </c>
      <c r="B3324" s="3" t="s">
        <v>6874</v>
      </c>
      <c r="C3324" s="3" t="s">
        <v>7405</v>
      </c>
      <c r="D3324" s="3" t="s">
        <v>7411</v>
      </c>
      <c r="E3324" s="3" t="s">
        <v>7425</v>
      </c>
      <c r="F3324" s="3" t="s">
        <v>7428</v>
      </c>
      <c r="G3324" s="3">
        <v>15938.49</v>
      </c>
      <c r="H3324" s="3">
        <v>15</v>
      </c>
      <c r="I3324" s="8" t="s">
        <v>7950</v>
      </c>
      <c r="J3324" s="3" t="s">
        <v>8162</v>
      </c>
      <c r="K3324" s="3" t="s">
        <v>8168</v>
      </c>
      <c r="L3324" s="3" t="s">
        <v>8170</v>
      </c>
      <c r="M3324" s="4">
        <v>239077.35</v>
      </c>
      <c r="N3324" s="32">
        <f>Table2[[#This Row],[Price]]*Table2[[#This Row],[Quantity Sold]]</f>
        <v>239077.35</v>
      </c>
      <c r="O3324" s="1">
        <f t="shared" si="417"/>
        <v>2024</v>
      </c>
      <c r="P3324" s="1" t="str">
        <f t="shared" si="418"/>
        <v>MEN</v>
      </c>
      <c r="Q3324" s="1" t="str">
        <f t="shared" si="424"/>
        <v>Men_Pants</v>
      </c>
      <c r="T3324" s="1" t="str">
        <f t="shared" si="419"/>
        <v>HIGH PRICE</v>
      </c>
      <c r="U3324" t="str">
        <f t="shared" si="423"/>
        <v>Discounted</v>
      </c>
      <c r="V3324" t="str">
        <f t="shared" si="420"/>
        <v>Other</v>
      </c>
      <c r="W3324" s="1" t="b">
        <f t="shared" si="421"/>
        <v>1</v>
      </c>
      <c r="X3324" t="b">
        <f t="shared" si="422"/>
        <v>0</v>
      </c>
    </row>
    <row r="3325" spans="1:24" x14ac:dyDescent="0.3">
      <c r="A3325" s="2" t="s">
        <v>3285</v>
      </c>
      <c r="B3325" s="3" t="s">
        <v>6875</v>
      </c>
      <c r="C3325" s="3" t="s">
        <v>7407</v>
      </c>
      <c r="D3325" s="3" t="s">
        <v>7413</v>
      </c>
      <c r="E3325" s="3" t="s">
        <v>7426</v>
      </c>
      <c r="F3325" s="3" t="s">
        <v>7429</v>
      </c>
      <c r="G3325" s="3">
        <v>5543.57</v>
      </c>
      <c r="H3325" s="3">
        <v>20</v>
      </c>
      <c r="I3325" s="8" t="s">
        <v>7813</v>
      </c>
      <c r="J3325" s="3" t="s">
        <v>8166</v>
      </c>
      <c r="K3325" s="3" t="s">
        <v>8168</v>
      </c>
      <c r="L3325" s="3" t="s">
        <v>8169</v>
      </c>
      <c r="M3325" s="4">
        <v>88697.12</v>
      </c>
      <c r="N3325" s="32">
        <f>Table2[[#This Row],[Price]]*Table2[[#This Row],[Quantity Sold]]</f>
        <v>110871.4</v>
      </c>
      <c r="O3325" s="1">
        <f t="shared" si="417"/>
        <v>2024</v>
      </c>
      <c r="P3325" s="1" t="str">
        <f t="shared" si="418"/>
        <v>KIDS</v>
      </c>
      <c r="Q3325" s="1" t="str">
        <f t="shared" si="424"/>
        <v>Kids_Shorts</v>
      </c>
      <c r="T3325" s="1" t="str">
        <f t="shared" si="419"/>
        <v>LOW PRICE</v>
      </c>
      <c r="U3325" t="str">
        <f t="shared" si="423"/>
        <v>Discounted</v>
      </c>
      <c r="V3325" t="str">
        <f t="shared" si="420"/>
        <v>Other</v>
      </c>
      <c r="W3325" s="1" t="b">
        <f t="shared" si="421"/>
        <v>1</v>
      </c>
      <c r="X3325" t="b">
        <f t="shared" si="422"/>
        <v>1</v>
      </c>
    </row>
    <row r="3326" spans="1:24" x14ac:dyDescent="0.3">
      <c r="A3326" s="2" t="s">
        <v>3286</v>
      </c>
      <c r="B3326" s="3" t="s">
        <v>6651</v>
      </c>
      <c r="C3326" s="3" t="s">
        <v>7407</v>
      </c>
      <c r="D3326" s="3" t="s">
        <v>7417</v>
      </c>
      <c r="E3326" s="3" t="s">
        <v>7427</v>
      </c>
      <c r="F3326" s="3" t="s">
        <v>7430</v>
      </c>
      <c r="G3326" s="3">
        <v>3324.98</v>
      </c>
      <c r="H3326" s="3">
        <v>11</v>
      </c>
      <c r="I3326" s="8" t="s">
        <v>7709</v>
      </c>
      <c r="J3326" s="3" t="s">
        <v>8166</v>
      </c>
      <c r="K3326" s="3" t="s">
        <v>8168</v>
      </c>
      <c r="L3326" s="3" t="s">
        <v>8169</v>
      </c>
      <c r="M3326" s="4">
        <v>29259.99</v>
      </c>
      <c r="N3326" s="32">
        <f>Table2[[#This Row],[Price]]*Table2[[#This Row],[Quantity Sold]]</f>
        <v>36574.78</v>
      </c>
      <c r="O3326" s="1">
        <f t="shared" si="417"/>
        <v>2024</v>
      </c>
      <c r="P3326" s="1" t="str">
        <f t="shared" si="418"/>
        <v>KIDS</v>
      </c>
      <c r="Q3326" s="1" t="str">
        <f t="shared" si="424"/>
        <v>Kids_Shoes</v>
      </c>
      <c r="T3326" s="1" t="str">
        <f t="shared" si="419"/>
        <v>LOW PRICE</v>
      </c>
      <c r="U3326" t="str">
        <f t="shared" si="423"/>
        <v>Discounted</v>
      </c>
      <c r="V3326" t="str">
        <f t="shared" si="420"/>
        <v>Other</v>
      </c>
      <c r="W3326" s="1" t="b">
        <f t="shared" si="421"/>
        <v>1</v>
      </c>
      <c r="X3326" t="b">
        <f t="shared" si="422"/>
        <v>1</v>
      </c>
    </row>
    <row r="3327" spans="1:24" x14ac:dyDescent="0.3">
      <c r="A3327" s="2" t="s">
        <v>3287</v>
      </c>
      <c r="B3327" s="3" t="s">
        <v>6876</v>
      </c>
      <c r="C3327" s="3" t="s">
        <v>7405</v>
      </c>
      <c r="D3327" s="3" t="s">
        <v>7417</v>
      </c>
      <c r="E3327" s="3" t="s">
        <v>7424</v>
      </c>
      <c r="F3327" s="3" t="s">
        <v>7428</v>
      </c>
      <c r="G3327" s="3">
        <v>13715.75</v>
      </c>
      <c r="H3327" s="3">
        <v>7</v>
      </c>
      <c r="I3327" s="8" t="s">
        <v>8011</v>
      </c>
      <c r="J3327" s="3" t="s">
        <v>8163</v>
      </c>
      <c r="K3327" s="3" t="s">
        <v>8168</v>
      </c>
      <c r="L3327" s="3" t="s">
        <v>8169</v>
      </c>
      <c r="M3327" s="4">
        <v>76808.2</v>
      </c>
      <c r="N3327" s="32">
        <f>Table2[[#This Row],[Price]]*Table2[[#This Row],[Quantity Sold]]</f>
        <v>96010.25</v>
      </c>
      <c r="O3327" s="1">
        <f t="shared" si="417"/>
        <v>2023</v>
      </c>
      <c r="P3327" s="1" t="str">
        <f t="shared" si="418"/>
        <v>MEN</v>
      </c>
      <c r="Q3327" s="1" t="str">
        <f t="shared" si="424"/>
        <v>Men_Shoes</v>
      </c>
      <c r="T3327" s="1" t="str">
        <f t="shared" si="419"/>
        <v>HIGH PRICE</v>
      </c>
      <c r="U3327" t="str">
        <f t="shared" si="423"/>
        <v>No Discount</v>
      </c>
      <c r="V3327" t="str">
        <f t="shared" si="420"/>
        <v>Men's Discounted Item</v>
      </c>
      <c r="W3327" s="1" t="b">
        <f t="shared" si="421"/>
        <v>0</v>
      </c>
      <c r="X3327" t="b">
        <f t="shared" si="422"/>
        <v>1</v>
      </c>
    </row>
    <row r="3328" spans="1:24" ht="28.8" x14ac:dyDescent="0.3">
      <c r="A3328" s="2" t="s">
        <v>3288</v>
      </c>
      <c r="B3328" s="3" t="s">
        <v>6877</v>
      </c>
      <c r="C3328" s="3" t="s">
        <v>7408</v>
      </c>
      <c r="D3328" s="3" t="s">
        <v>7417</v>
      </c>
      <c r="E3328" s="3" t="s">
        <v>7424</v>
      </c>
      <c r="F3328" s="3" t="s">
        <v>7432</v>
      </c>
      <c r="G3328" s="3">
        <v>6861.61</v>
      </c>
      <c r="H3328" s="3">
        <v>19</v>
      </c>
      <c r="I3328" s="8" t="s">
        <v>7525</v>
      </c>
      <c r="J3328" s="3" t="s">
        <v>8164</v>
      </c>
      <c r="K3328" s="3" t="s">
        <v>8167</v>
      </c>
      <c r="L3328" s="3" t="s">
        <v>8170</v>
      </c>
      <c r="M3328" s="4">
        <v>130370.59</v>
      </c>
      <c r="N3328" s="32">
        <f>Table2[[#This Row],[Price]]*Table2[[#This Row],[Quantity Sold]]</f>
        <v>130370.59</v>
      </c>
      <c r="O3328" s="1">
        <f t="shared" si="417"/>
        <v>2023</v>
      </c>
      <c r="P3328" s="1" t="str">
        <f t="shared" si="418"/>
        <v>WOMEN</v>
      </c>
      <c r="Q3328" s="1" t="str">
        <f t="shared" si="424"/>
        <v>Women_Shoes</v>
      </c>
      <c r="T3328" s="1" t="str">
        <f t="shared" si="419"/>
        <v>LOW PRICE</v>
      </c>
      <c r="U3328" t="str">
        <f t="shared" si="423"/>
        <v>Discounted</v>
      </c>
      <c r="V3328" t="str">
        <f t="shared" si="420"/>
        <v>Other</v>
      </c>
      <c r="W3328" s="1" t="b">
        <f t="shared" si="421"/>
        <v>1</v>
      </c>
      <c r="X3328" t="b">
        <f t="shared" si="422"/>
        <v>0</v>
      </c>
    </row>
    <row r="3329" spans="1:24" x14ac:dyDescent="0.3">
      <c r="A3329" s="2" t="s">
        <v>3289</v>
      </c>
      <c r="B3329" s="3" t="s">
        <v>6878</v>
      </c>
      <c r="C3329" s="3" t="s">
        <v>7407</v>
      </c>
      <c r="D3329" s="3" t="s">
        <v>7417</v>
      </c>
      <c r="E3329" s="3" t="s">
        <v>7423</v>
      </c>
      <c r="F3329" s="3" t="s">
        <v>7432</v>
      </c>
      <c r="G3329" s="3">
        <v>13265.06</v>
      </c>
      <c r="H3329" s="3">
        <v>6</v>
      </c>
      <c r="I3329" s="8" t="s">
        <v>8058</v>
      </c>
      <c r="J3329" s="3" t="s">
        <v>8164</v>
      </c>
      <c r="K3329" s="3" t="s">
        <v>8167</v>
      </c>
      <c r="L3329" s="3" t="s">
        <v>8169</v>
      </c>
      <c r="M3329" s="4">
        <v>63672.62</v>
      </c>
      <c r="N3329" s="32">
        <f>Table2[[#This Row],[Price]]*Table2[[#This Row],[Quantity Sold]]</f>
        <v>79590.36</v>
      </c>
      <c r="O3329" s="1">
        <f t="shared" si="417"/>
        <v>2023</v>
      </c>
      <c r="P3329" s="1" t="str">
        <f t="shared" si="418"/>
        <v>KIDS</v>
      </c>
      <c r="Q3329" s="1" t="str">
        <f t="shared" si="424"/>
        <v>Kids_Shoes</v>
      </c>
      <c r="T3329" s="1" t="str">
        <f t="shared" si="419"/>
        <v>HIGH PRICE</v>
      </c>
      <c r="U3329" t="str">
        <f t="shared" si="423"/>
        <v>Discounted</v>
      </c>
      <c r="V3329" t="str">
        <f t="shared" si="420"/>
        <v>Other</v>
      </c>
      <c r="W3329" s="1" t="b">
        <f t="shared" si="421"/>
        <v>0</v>
      </c>
      <c r="X3329" t="b">
        <f t="shared" si="422"/>
        <v>1</v>
      </c>
    </row>
    <row r="3330" spans="1:24" x14ac:dyDescent="0.3">
      <c r="A3330" s="2" t="s">
        <v>3290</v>
      </c>
      <c r="B3330" s="3" t="s">
        <v>6879</v>
      </c>
      <c r="C3330" s="3" t="s">
        <v>7405</v>
      </c>
      <c r="D3330" s="3" t="s">
        <v>7411</v>
      </c>
      <c r="E3330" s="3" t="s">
        <v>7424</v>
      </c>
      <c r="F3330" s="3" t="s">
        <v>7432</v>
      </c>
      <c r="G3330" s="3">
        <v>12459.96</v>
      </c>
      <c r="H3330" s="3">
        <v>10</v>
      </c>
      <c r="I3330" s="8" t="s">
        <v>7963</v>
      </c>
      <c r="J3330" s="3" t="s">
        <v>8163</v>
      </c>
      <c r="K3330" s="3" t="s">
        <v>8167</v>
      </c>
      <c r="L3330" s="3" t="s">
        <v>8170</v>
      </c>
      <c r="M3330" s="4">
        <v>124599.6</v>
      </c>
      <c r="N3330" s="32">
        <f>Table2[[#This Row],[Price]]*Table2[[#This Row],[Quantity Sold]]</f>
        <v>124599.59999999999</v>
      </c>
      <c r="O3330" s="1">
        <f t="shared" si="417"/>
        <v>2023</v>
      </c>
      <c r="P3330" s="1" t="str">
        <f t="shared" si="418"/>
        <v>MEN</v>
      </c>
      <c r="Q3330" s="1" t="str">
        <f t="shared" si="424"/>
        <v>Men_Pants</v>
      </c>
      <c r="T3330" s="1" t="str">
        <f t="shared" si="419"/>
        <v>HIGH PRICE</v>
      </c>
      <c r="U3330" t="str">
        <f t="shared" si="423"/>
        <v>Discounted</v>
      </c>
      <c r="V3330" t="str">
        <f t="shared" si="420"/>
        <v>Other</v>
      </c>
      <c r="W3330" s="1" t="b">
        <f t="shared" si="421"/>
        <v>1</v>
      </c>
      <c r="X3330" t="b">
        <f t="shared" si="422"/>
        <v>0</v>
      </c>
    </row>
    <row r="3331" spans="1:24" ht="28.8" x14ac:dyDescent="0.3">
      <c r="A3331" s="2" t="s">
        <v>3291</v>
      </c>
      <c r="B3331" s="3" t="s">
        <v>6880</v>
      </c>
      <c r="C3331" s="3" t="s">
        <v>7408</v>
      </c>
      <c r="D3331" s="3" t="s">
        <v>7422</v>
      </c>
      <c r="E3331" s="3" t="s">
        <v>7424</v>
      </c>
      <c r="F3331" s="3" t="s">
        <v>7431</v>
      </c>
      <c r="G3331" s="3">
        <v>14488.48</v>
      </c>
      <c r="H3331" s="3">
        <v>13</v>
      </c>
      <c r="I3331" s="8" t="s">
        <v>7955</v>
      </c>
      <c r="J3331" s="3" t="s">
        <v>8166</v>
      </c>
      <c r="K3331" s="3" t="s">
        <v>8168</v>
      </c>
      <c r="L3331" s="3" t="s">
        <v>8170</v>
      </c>
      <c r="M3331" s="4">
        <v>188350.24</v>
      </c>
      <c r="N3331" s="32">
        <f>Table2[[#This Row],[Price]]*Table2[[#This Row],[Quantity Sold]]</f>
        <v>188350.24</v>
      </c>
      <c r="O3331" s="1">
        <f t="shared" ref="O3331:O3394" si="425">YEAR(I3331)</f>
        <v>2023</v>
      </c>
      <c r="P3331" s="1" t="str">
        <f t="shared" ref="P3331:P3394" si="426">UPPER(C3331)</f>
        <v>WOMEN</v>
      </c>
      <c r="Q3331" s="1" t="str">
        <f t="shared" si="424"/>
        <v>Women_Skirts</v>
      </c>
      <c r="T3331" s="1" t="str">
        <f t="shared" ref="T3331:T3394" si="427">IF(G3331&gt;10000,"HIGH PRICE", "LOW PRICE")</f>
        <v>HIGH PRICE</v>
      </c>
      <c r="U3331" t="str">
        <f t="shared" si="423"/>
        <v>Discounted</v>
      </c>
      <c r="V3331" t="str">
        <f t="shared" ref="V3331:V3394" si="428">IF(AND(C3331 = "Men", L3331 = "Yes"), "Men's Discounted Item", "Other")</f>
        <v>Other</v>
      </c>
      <c r="W3331" s="1" t="b">
        <f t="shared" ref="W3331:W3394" si="429">H3331&gt;=10</f>
        <v>1</v>
      </c>
      <c r="X3331" t="b">
        <f t="shared" ref="X3331:X3394" si="430">L3331 = "Yes"</f>
        <v>0</v>
      </c>
    </row>
    <row r="3332" spans="1:24" ht="28.8" x14ac:dyDescent="0.3">
      <c r="A3332" s="2" t="s">
        <v>3292</v>
      </c>
      <c r="B3332" s="3" t="s">
        <v>6346</v>
      </c>
      <c r="C3332" s="3" t="s">
        <v>7408</v>
      </c>
      <c r="D3332" s="3" t="s">
        <v>7420</v>
      </c>
      <c r="E3332" s="3" t="s">
        <v>7423</v>
      </c>
      <c r="F3332" s="3" t="s">
        <v>7432</v>
      </c>
      <c r="G3332" s="3">
        <v>6946.27</v>
      </c>
      <c r="H3332" s="3">
        <v>10</v>
      </c>
      <c r="I3332" s="8" t="s">
        <v>7696</v>
      </c>
      <c r="J3332" s="3" t="s">
        <v>8163</v>
      </c>
      <c r="K3332" s="3" t="s">
        <v>8167</v>
      </c>
      <c r="L3332" s="3" t="s">
        <v>8169</v>
      </c>
      <c r="M3332" s="4">
        <v>55570.16</v>
      </c>
      <c r="N3332" s="32">
        <f>Table2[[#This Row],[Price]]*Table2[[#This Row],[Quantity Sold]]</f>
        <v>69462.700000000012</v>
      </c>
      <c r="O3332" s="1">
        <f t="shared" si="425"/>
        <v>2022</v>
      </c>
      <c r="P3332" s="1" t="str">
        <f t="shared" si="426"/>
        <v>WOMEN</v>
      </c>
      <c r="Q3332" s="1" t="str">
        <f t="shared" si="424"/>
        <v>Women_Tops</v>
      </c>
      <c r="T3332" s="1" t="str">
        <f t="shared" si="427"/>
        <v>LOW PRICE</v>
      </c>
      <c r="U3332" t="str">
        <f t="shared" si="423"/>
        <v>No Discount</v>
      </c>
      <c r="V3332" t="str">
        <f t="shared" si="428"/>
        <v>Other</v>
      </c>
      <c r="W3332" s="1" t="b">
        <f t="shared" si="429"/>
        <v>1</v>
      </c>
      <c r="X3332" t="b">
        <f t="shared" si="430"/>
        <v>1</v>
      </c>
    </row>
    <row r="3333" spans="1:24" x14ac:dyDescent="0.3">
      <c r="A3333" s="2" t="s">
        <v>3293</v>
      </c>
      <c r="B3333" s="3" t="s">
        <v>6881</v>
      </c>
      <c r="C3333" s="3" t="s">
        <v>7405</v>
      </c>
      <c r="D3333" s="3" t="s">
        <v>7411</v>
      </c>
      <c r="E3333" s="3" t="s">
        <v>7424</v>
      </c>
      <c r="F3333" s="3" t="s">
        <v>7431</v>
      </c>
      <c r="G3333" s="3">
        <v>13025.19</v>
      </c>
      <c r="H3333" s="3">
        <v>8</v>
      </c>
      <c r="I3333" s="8" t="s">
        <v>7479</v>
      </c>
      <c r="J3333" s="3" t="s">
        <v>8162</v>
      </c>
      <c r="K3333" s="3" t="s">
        <v>8167</v>
      </c>
      <c r="L3333" s="3" t="s">
        <v>8169</v>
      </c>
      <c r="M3333" s="4">
        <v>83361.05</v>
      </c>
      <c r="N3333" s="32">
        <f>Table2[[#This Row],[Price]]*Table2[[#This Row],[Quantity Sold]]</f>
        <v>104201.52</v>
      </c>
      <c r="O3333" s="1">
        <f t="shared" si="425"/>
        <v>2023</v>
      </c>
      <c r="P3333" s="1" t="str">
        <f t="shared" si="426"/>
        <v>MEN</v>
      </c>
      <c r="Q3333" s="1" t="str">
        <f t="shared" si="424"/>
        <v>Men_Pants</v>
      </c>
      <c r="T3333" s="1" t="str">
        <f t="shared" si="427"/>
        <v>HIGH PRICE</v>
      </c>
      <c r="U3333" t="str">
        <f t="shared" si="423"/>
        <v>Discounted</v>
      </c>
      <c r="V3333" t="str">
        <f t="shared" si="428"/>
        <v>Men's Discounted Item</v>
      </c>
      <c r="W3333" s="1" t="b">
        <f t="shared" si="429"/>
        <v>0</v>
      </c>
      <c r="X3333" t="b">
        <f t="shared" si="430"/>
        <v>1</v>
      </c>
    </row>
    <row r="3334" spans="1:24" x14ac:dyDescent="0.3">
      <c r="A3334" s="2" t="s">
        <v>3294</v>
      </c>
      <c r="B3334" s="3" t="s">
        <v>6882</v>
      </c>
      <c r="C3334" s="3" t="s">
        <v>7405</v>
      </c>
      <c r="D3334" s="3" t="s">
        <v>7410</v>
      </c>
      <c r="E3334" s="3" t="s">
        <v>7425</v>
      </c>
      <c r="F3334" s="3" t="s">
        <v>7433</v>
      </c>
      <c r="G3334" s="3">
        <v>3097.56</v>
      </c>
      <c r="H3334" s="3">
        <v>13</v>
      </c>
      <c r="I3334" s="8" t="s">
        <v>7689</v>
      </c>
      <c r="J3334" s="3" t="s">
        <v>8163</v>
      </c>
      <c r="K3334" s="3" t="s">
        <v>8168</v>
      </c>
      <c r="L3334" s="3" t="s">
        <v>8169</v>
      </c>
      <c r="M3334" s="4">
        <v>32214.79</v>
      </c>
      <c r="N3334" s="32">
        <f>Table2[[#This Row],[Price]]*Table2[[#This Row],[Quantity Sold]]</f>
        <v>40268.28</v>
      </c>
      <c r="O3334" s="1">
        <f t="shared" si="425"/>
        <v>2024</v>
      </c>
      <c r="P3334" s="1" t="str">
        <f t="shared" si="426"/>
        <v>MEN</v>
      </c>
      <c r="Q3334" s="1" t="str">
        <f t="shared" si="424"/>
        <v>Men_Shirts</v>
      </c>
      <c r="T3334" s="1" t="str">
        <f t="shared" si="427"/>
        <v>LOW PRICE</v>
      </c>
      <c r="U3334" t="str">
        <f t="shared" ref="U3334:U3397" si="431">IF(L3318 = "Yes", "Discounted", "No Discount")</f>
        <v>Discounted</v>
      </c>
      <c r="V3334" t="str">
        <f t="shared" si="428"/>
        <v>Men's Discounted Item</v>
      </c>
      <c r="W3334" s="1" t="b">
        <f t="shared" si="429"/>
        <v>1</v>
      </c>
      <c r="X3334" t="b">
        <f t="shared" si="430"/>
        <v>1</v>
      </c>
    </row>
    <row r="3335" spans="1:24" ht="28.8" x14ac:dyDescent="0.3">
      <c r="A3335" s="2" t="s">
        <v>3295</v>
      </c>
      <c r="B3335" s="3" t="s">
        <v>6883</v>
      </c>
      <c r="C3335" s="3" t="s">
        <v>7408</v>
      </c>
      <c r="D3335" s="3" t="s">
        <v>7420</v>
      </c>
      <c r="E3335" s="3" t="s">
        <v>7425</v>
      </c>
      <c r="F3335" s="3" t="s">
        <v>7430</v>
      </c>
      <c r="G3335" s="3">
        <v>8252.69</v>
      </c>
      <c r="H3335" s="3">
        <v>12</v>
      </c>
      <c r="I3335" s="8" t="s">
        <v>7719</v>
      </c>
      <c r="J3335" s="3" t="s">
        <v>8165</v>
      </c>
      <c r="K3335" s="3" t="s">
        <v>8168</v>
      </c>
      <c r="L3335" s="3" t="s">
        <v>8169</v>
      </c>
      <c r="M3335" s="4">
        <v>79225.990000000005</v>
      </c>
      <c r="N3335" s="32">
        <f>Table2[[#This Row],[Price]]*Table2[[#This Row],[Quantity Sold]]</f>
        <v>99032.28</v>
      </c>
      <c r="O3335" s="1">
        <f t="shared" si="425"/>
        <v>2023</v>
      </c>
      <c r="P3335" s="1" t="str">
        <f t="shared" si="426"/>
        <v>WOMEN</v>
      </c>
      <c r="Q3335" s="1" t="str">
        <f t="shared" si="424"/>
        <v>Women_Tops</v>
      </c>
      <c r="T3335" s="1" t="str">
        <f t="shared" si="427"/>
        <v>LOW PRICE</v>
      </c>
      <c r="U3335" t="str">
        <f t="shared" si="431"/>
        <v>No Discount</v>
      </c>
      <c r="V3335" t="str">
        <f t="shared" si="428"/>
        <v>Other</v>
      </c>
      <c r="W3335" s="1" t="b">
        <f t="shared" si="429"/>
        <v>1</v>
      </c>
      <c r="X3335" t="b">
        <f t="shared" si="430"/>
        <v>1</v>
      </c>
    </row>
    <row r="3336" spans="1:24" x14ac:dyDescent="0.3">
      <c r="A3336" s="2" t="s">
        <v>3296</v>
      </c>
      <c r="B3336" s="3" t="s">
        <v>6884</v>
      </c>
      <c r="C3336" s="3" t="s">
        <v>7405</v>
      </c>
      <c r="D3336" s="3" t="s">
        <v>7410</v>
      </c>
      <c r="E3336" s="3" t="s">
        <v>7425</v>
      </c>
      <c r="F3336" s="3" t="s">
        <v>7430</v>
      </c>
      <c r="G3336" s="3">
        <v>6003.39</v>
      </c>
      <c r="H3336" s="3">
        <v>1</v>
      </c>
      <c r="I3336" s="8" t="s">
        <v>7722</v>
      </c>
      <c r="J3336" s="3" t="s">
        <v>8162</v>
      </c>
      <c r="K3336" s="3" t="s">
        <v>8167</v>
      </c>
      <c r="L3336" s="3" t="s">
        <v>8169</v>
      </c>
      <c r="M3336" s="4">
        <v>4802.38</v>
      </c>
      <c r="N3336" s="32">
        <f>Table2[[#This Row],[Price]]*Table2[[#This Row],[Quantity Sold]]</f>
        <v>6003.39</v>
      </c>
      <c r="O3336" s="1">
        <f t="shared" si="425"/>
        <v>2024</v>
      </c>
      <c r="P3336" s="1" t="str">
        <f t="shared" si="426"/>
        <v>MEN</v>
      </c>
      <c r="Q3336" s="1" t="str">
        <f t="shared" si="424"/>
        <v>Men_Shirts</v>
      </c>
      <c r="T3336" s="1" t="str">
        <f t="shared" si="427"/>
        <v>LOW PRICE</v>
      </c>
      <c r="U3336" t="str">
        <f t="shared" si="431"/>
        <v>Discounted</v>
      </c>
      <c r="V3336" t="str">
        <f t="shared" si="428"/>
        <v>Men's Discounted Item</v>
      </c>
      <c r="W3336" s="1" t="b">
        <f t="shared" si="429"/>
        <v>0</v>
      </c>
      <c r="X3336" t="b">
        <f t="shared" si="430"/>
        <v>1</v>
      </c>
    </row>
    <row r="3337" spans="1:24" ht="28.8" x14ac:dyDescent="0.3">
      <c r="A3337" s="2" t="s">
        <v>3297</v>
      </c>
      <c r="B3337" s="3" t="s">
        <v>6885</v>
      </c>
      <c r="C3337" s="3" t="s">
        <v>7406</v>
      </c>
      <c r="D3337" s="3" t="s">
        <v>7421</v>
      </c>
      <c r="E3337" s="3" t="s">
        <v>7427</v>
      </c>
      <c r="F3337" s="3" t="s">
        <v>7431</v>
      </c>
      <c r="G3337" s="3">
        <v>6676.52</v>
      </c>
      <c r="H3337" s="3">
        <v>7</v>
      </c>
      <c r="I3337" s="8" t="s">
        <v>7620</v>
      </c>
      <c r="J3337" s="3" t="s">
        <v>8162</v>
      </c>
      <c r="K3337" s="3" t="s">
        <v>8168</v>
      </c>
      <c r="L3337" s="3" t="s">
        <v>8170</v>
      </c>
      <c r="M3337" s="4">
        <v>46735.64</v>
      </c>
      <c r="N3337" s="32">
        <f>Table2[[#This Row],[Price]]*Table2[[#This Row],[Quantity Sold]]</f>
        <v>46735.64</v>
      </c>
      <c r="O3337" s="1">
        <f t="shared" si="425"/>
        <v>2022</v>
      </c>
      <c r="P3337" s="1" t="str">
        <f t="shared" si="426"/>
        <v>ACCESSORIES</v>
      </c>
      <c r="Q3337" s="1" t="str">
        <f t="shared" si="424"/>
        <v>Accessories_Scarves</v>
      </c>
      <c r="T3337" s="1" t="str">
        <f t="shared" si="427"/>
        <v>LOW PRICE</v>
      </c>
      <c r="U3337" t="str">
        <f t="shared" si="431"/>
        <v>Discounted</v>
      </c>
      <c r="V3337" t="str">
        <f t="shared" si="428"/>
        <v>Other</v>
      </c>
      <c r="W3337" s="1" t="b">
        <f t="shared" si="429"/>
        <v>0</v>
      </c>
      <c r="X3337" t="b">
        <f t="shared" si="430"/>
        <v>0</v>
      </c>
    </row>
    <row r="3338" spans="1:24" ht="28.8" x14ac:dyDescent="0.3">
      <c r="A3338" s="2" t="s">
        <v>3298</v>
      </c>
      <c r="B3338" s="3" t="s">
        <v>6886</v>
      </c>
      <c r="C3338" s="3" t="s">
        <v>7408</v>
      </c>
      <c r="D3338" s="3" t="s">
        <v>7419</v>
      </c>
      <c r="E3338" s="3" t="s">
        <v>7425</v>
      </c>
      <c r="F3338" s="3" t="s">
        <v>7429</v>
      </c>
      <c r="G3338" s="3">
        <v>14795.58</v>
      </c>
      <c r="H3338" s="3">
        <v>3</v>
      </c>
      <c r="I3338" s="8" t="s">
        <v>7775</v>
      </c>
      <c r="J3338" s="3" t="s">
        <v>8166</v>
      </c>
      <c r="K3338" s="3" t="s">
        <v>8168</v>
      </c>
      <c r="L3338" s="3" t="s">
        <v>8170</v>
      </c>
      <c r="M3338" s="4">
        <v>44386.74</v>
      </c>
      <c r="N3338" s="32">
        <f>Table2[[#This Row],[Price]]*Table2[[#This Row],[Quantity Sold]]</f>
        <v>44386.74</v>
      </c>
      <c r="O3338" s="1">
        <f t="shared" si="425"/>
        <v>2024</v>
      </c>
      <c r="P3338" s="1" t="str">
        <f t="shared" si="426"/>
        <v>WOMEN</v>
      </c>
      <c r="Q3338" s="1" t="str">
        <f t="shared" si="424"/>
        <v>Women_Dresses</v>
      </c>
      <c r="T3338" s="1" t="str">
        <f t="shared" si="427"/>
        <v>HIGH PRICE</v>
      </c>
      <c r="U3338" t="str">
        <f t="shared" si="431"/>
        <v>No Discount</v>
      </c>
      <c r="V3338" t="str">
        <f t="shared" si="428"/>
        <v>Other</v>
      </c>
      <c r="W3338" s="1" t="b">
        <f t="shared" si="429"/>
        <v>0</v>
      </c>
      <c r="X3338" t="b">
        <f t="shared" si="430"/>
        <v>0</v>
      </c>
    </row>
    <row r="3339" spans="1:24" ht="28.8" x14ac:dyDescent="0.3">
      <c r="A3339" s="2" t="s">
        <v>3299</v>
      </c>
      <c r="B3339" s="3" t="s">
        <v>6887</v>
      </c>
      <c r="C3339" s="3" t="s">
        <v>7406</v>
      </c>
      <c r="D3339" s="3" t="s">
        <v>7412</v>
      </c>
      <c r="E3339" s="3" t="s">
        <v>7423</v>
      </c>
      <c r="F3339" s="3" t="s">
        <v>7432</v>
      </c>
      <c r="G3339" s="3">
        <v>1813.55</v>
      </c>
      <c r="H3339" s="3">
        <v>8</v>
      </c>
      <c r="I3339" s="8" t="s">
        <v>8131</v>
      </c>
      <c r="J3339" s="3" t="s">
        <v>8166</v>
      </c>
      <c r="K3339" s="3" t="s">
        <v>8168</v>
      </c>
      <c r="L3339" s="3" t="s">
        <v>8170</v>
      </c>
      <c r="M3339" s="4">
        <v>14508.4</v>
      </c>
      <c r="N3339" s="32">
        <f>Table2[[#This Row],[Price]]*Table2[[#This Row],[Quantity Sold]]</f>
        <v>14508.4</v>
      </c>
      <c r="O3339" s="1">
        <f t="shared" si="425"/>
        <v>2024</v>
      </c>
      <c r="P3339" s="1" t="str">
        <f t="shared" si="426"/>
        <v>ACCESSORIES</v>
      </c>
      <c r="Q3339" s="1" t="str">
        <f t="shared" si="424"/>
        <v>Accessories_Hats</v>
      </c>
      <c r="T3339" s="1" t="str">
        <f t="shared" si="427"/>
        <v>LOW PRICE</v>
      </c>
      <c r="U3339" t="str">
        <f t="shared" si="431"/>
        <v>No Discount</v>
      </c>
      <c r="V3339" t="str">
        <f t="shared" si="428"/>
        <v>Other</v>
      </c>
      <c r="W3339" s="1" t="b">
        <f t="shared" si="429"/>
        <v>0</v>
      </c>
      <c r="X3339" t="b">
        <f t="shared" si="430"/>
        <v>0</v>
      </c>
    </row>
    <row r="3340" spans="1:24" x14ac:dyDescent="0.3">
      <c r="A3340" s="2" t="s">
        <v>2840</v>
      </c>
      <c r="B3340" s="3" t="s">
        <v>6641</v>
      </c>
      <c r="C3340" s="3" t="s">
        <v>7407</v>
      </c>
      <c r="D3340" s="3" t="s">
        <v>7413</v>
      </c>
      <c r="E3340" s="3" t="s">
        <v>7423</v>
      </c>
      <c r="F3340" s="3" t="s">
        <v>7431</v>
      </c>
      <c r="G3340" s="3">
        <v>3486</v>
      </c>
      <c r="H3340" s="3">
        <v>3</v>
      </c>
      <c r="I3340" s="8" t="s">
        <v>8094</v>
      </c>
      <c r="J3340" s="3" t="s">
        <v>8165</v>
      </c>
      <c r="K3340" s="3" t="s">
        <v>8167</v>
      </c>
      <c r="L3340" s="3" t="s">
        <v>8170</v>
      </c>
      <c r="M3340" s="4">
        <v>10458</v>
      </c>
      <c r="N3340" s="32">
        <f>Table2[[#This Row],[Price]]*Table2[[#This Row],[Quantity Sold]]</f>
        <v>10458</v>
      </c>
      <c r="O3340" s="1">
        <f t="shared" si="425"/>
        <v>2024</v>
      </c>
      <c r="P3340" s="1" t="str">
        <f t="shared" si="426"/>
        <v>KIDS</v>
      </c>
      <c r="Q3340" s="1" t="str">
        <f t="shared" si="424"/>
        <v>Kids_Shorts</v>
      </c>
      <c r="T3340" s="1" t="str">
        <f t="shared" si="427"/>
        <v>LOW PRICE</v>
      </c>
      <c r="U3340" t="str">
        <f t="shared" si="431"/>
        <v>No Discount</v>
      </c>
      <c r="V3340" t="str">
        <f t="shared" si="428"/>
        <v>Other</v>
      </c>
      <c r="W3340" s="1" t="b">
        <f t="shared" si="429"/>
        <v>0</v>
      </c>
      <c r="X3340" t="b">
        <f t="shared" si="430"/>
        <v>0</v>
      </c>
    </row>
    <row r="3341" spans="1:24" ht="28.8" x14ac:dyDescent="0.3">
      <c r="A3341" s="2" t="s">
        <v>3300</v>
      </c>
      <c r="B3341" s="3" t="s">
        <v>6888</v>
      </c>
      <c r="C3341" s="3" t="s">
        <v>7406</v>
      </c>
      <c r="D3341" s="3" t="s">
        <v>7421</v>
      </c>
      <c r="E3341" s="3" t="s">
        <v>7427</v>
      </c>
      <c r="F3341" s="3" t="s">
        <v>7430</v>
      </c>
      <c r="G3341" s="3">
        <v>15325.12</v>
      </c>
      <c r="H3341" s="3">
        <v>5</v>
      </c>
      <c r="I3341" s="8" t="s">
        <v>7862</v>
      </c>
      <c r="J3341" s="3" t="s">
        <v>8164</v>
      </c>
      <c r="K3341" s="3" t="s">
        <v>8168</v>
      </c>
      <c r="L3341" s="3" t="s">
        <v>8169</v>
      </c>
      <c r="M3341" s="4">
        <v>61300.480000000003</v>
      </c>
      <c r="N3341" s="32">
        <f>Table2[[#This Row],[Price]]*Table2[[#This Row],[Quantity Sold]]</f>
        <v>76625.600000000006</v>
      </c>
      <c r="O3341" s="1">
        <f t="shared" si="425"/>
        <v>2022</v>
      </c>
      <c r="P3341" s="1" t="str">
        <f t="shared" si="426"/>
        <v>ACCESSORIES</v>
      </c>
      <c r="Q3341" s="1" t="str">
        <f t="shared" si="424"/>
        <v>Accessories_Scarves</v>
      </c>
      <c r="T3341" s="1" t="str">
        <f t="shared" si="427"/>
        <v>HIGH PRICE</v>
      </c>
      <c r="U3341" t="str">
        <f t="shared" si="431"/>
        <v>Discounted</v>
      </c>
      <c r="V3341" t="str">
        <f t="shared" si="428"/>
        <v>Other</v>
      </c>
      <c r="W3341" s="1" t="b">
        <f t="shared" si="429"/>
        <v>0</v>
      </c>
      <c r="X3341" t="b">
        <f t="shared" si="430"/>
        <v>1</v>
      </c>
    </row>
    <row r="3342" spans="1:24" x14ac:dyDescent="0.3">
      <c r="A3342" s="2" t="s">
        <v>3301</v>
      </c>
      <c r="B3342" s="3" t="s">
        <v>6889</v>
      </c>
      <c r="C3342" s="3" t="s">
        <v>7407</v>
      </c>
      <c r="D3342" s="3" t="s">
        <v>7415</v>
      </c>
      <c r="E3342" s="3" t="s">
        <v>7425</v>
      </c>
      <c r="F3342" s="3" t="s">
        <v>7431</v>
      </c>
      <c r="G3342" s="3">
        <v>3703.46</v>
      </c>
      <c r="H3342" s="3">
        <v>20</v>
      </c>
      <c r="I3342" s="8" t="s">
        <v>7460</v>
      </c>
      <c r="J3342" s="3" t="s">
        <v>8165</v>
      </c>
      <c r="K3342" s="3" t="s">
        <v>8168</v>
      </c>
      <c r="L3342" s="3" t="s">
        <v>8169</v>
      </c>
      <c r="M3342" s="4">
        <v>59255.360000000001</v>
      </c>
      <c r="N3342" s="32">
        <f>Table2[[#This Row],[Price]]*Table2[[#This Row],[Quantity Sold]]</f>
        <v>74069.2</v>
      </c>
      <c r="O3342" s="1">
        <f t="shared" si="425"/>
        <v>2023</v>
      </c>
      <c r="P3342" s="1" t="str">
        <f t="shared" si="426"/>
        <v>KIDS</v>
      </c>
      <c r="Q3342" s="1" t="str">
        <f t="shared" si="424"/>
        <v>Kids_T-Shirts</v>
      </c>
      <c r="T3342" s="1" t="str">
        <f t="shared" si="427"/>
        <v>LOW PRICE</v>
      </c>
      <c r="U3342" t="str">
        <f t="shared" si="431"/>
        <v>Discounted</v>
      </c>
      <c r="V3342" t="str">
        <f t="shared" si="428"/>
        <v>Other</v>
      </c>
      <c r="W3342" s="1" t="b">
        <f t="shared" si="429"/>
        <v>1</v>
      </c>
      <c r="X3342" t="b">
        <f t="shared" si="430"/>
        <v>1</v>
      </c>
    </row>
    <row r="3343" spans="1:24" x14ac:dyDescent="0.3">
      <c r="A3343" s="2" t="s">
        <v>3302</v>
      </c>
      <c r="B3343" s="3" t="s">
        <v>6890</v>
      </c>
      <c r="C3343" s="3" t="s">
        <v>7407</v>
      </c>
      <c r="D3343" s="3" t="s">
        <v>7417</v>
      </c>
      <c r="E3343" s="3" t="s">
        <v>7423</v>
      </c>
      <c r="F3343" s="3" t="s">
        <v>7432</v>
      </c>
      <c r="G3343" s="3">
        <v>8479.2800000000007</v>
      </c>
      <c r="H3343" s="3">
        <v>7</v>
      </c>
      <c r="I3343" s="8" t="s">
        <v>7783</v>
      </c>
      <c r="J3343" s="3" t="s">
        <v>8164</v>
      </c>
      <c r="K3343" s="3" t="s">
        <v>8168</v>
      </c>
      <c r="L3343" s="3" t="s">
        <v>8169</v>
      </c>
      <c r="M3343" s="4">
        <v>47484.3</v>
      </c>
      <c r="N3343" s="32">
        <f>Table2[[#This Row],[Price]]*Table2[[#This Row],[Quantity Sold]]</f>
        <v>59354.960000000006</v>
      </c>
      <c r="O3343" s="1">
        <f t="shared" si="425"/>
        <v>2023</v>
      </c>
      <c r="P3343" s="1" t="str">
        <f t="shared" si="426"/>
        <v>KIDS</v>
      </c>
      <c r="Q3343" s="1" t="str">
        <f t="shared" si="424"/>
        <v>Kids_Shoes</v>
      </c>
      <c r="T3343" s="1" t="str">
        <f t="shared" si="427"/>
        <v>LOW PRICE</v>
      </c>
      <c r="U3343" t="str">
        <f t="shared" si="431"/>
        <v>Discounted</v>
      </c>
      <c r="V3343" t="str">
        <f t="shared" si="428"/>
        <v>Other</v>
      </c>
      <c r="W3343" s="1" t="b">
        <f t="shared" si="429"/>
        <v>0</v>
      </c>
      <c r="X3343" t="b">
        <f t="shared" si="430"/>
        <v>1</v>
      </c>
    </row>
    <row r="3344" spans="1:24" x14ac:dyDescent="0.3">
      <c r="A3344" s="2" t="s">
        <v>3303</v>
      </c>
      <c r="B3344" s="3" t="s">
        <v>4239</v>
      </c>
      <c r="C3344" s="3" t="s">
        <v>7405</v>
      </c>
      <c r="D3344" s="3" t="s">
        <v>7417</v>
      </c>
      <c r="E3344" s="3" t="s">
        <v>7427</v>
      </c>
      <c r="F3344" s="3" t="s">
        <v>7429</v>
      </c>
      <c r="G3344" s="3">
        <v>11585.97</v>
      </c>
      <c r="H3344" s="3">
        <v>15</v>
      </c>
      <c r="I3344" s="8" t="s">
        <v>7590</v>
      </c>
      <c r="J3344" s="3" t="s">
        <v>8166</v>
      </c>
      <c r="K3344" s="3" t="s">
        <v>8167</v>
      </c>
      <c r="L3344" s="3" t="s">
        <v>8169</v>
      </c>
      <c r="M3344" s="4">
        <v>139031.64000000001</v>
      </c>
      <c r="N3344" s="32">
        <f>Table2[[#This Row],[Price]]*Table2[[#This Row],[Quantity Sold]]</f>
        <v>173789.55</v>
      </c>
      <c r="O3344" s="1">
        <f t="shared" si="425"/>
        <v>2023</v>
      </c>
      <c r="P3344" s="1" t="str">
        <f t="shared" si="426"/>
        <v>MEN</v>
      </c>
      <c r="Q3344" s="1" t="str">
        <f t="shared" si="424"/>
        <v>Men_Shoes</v>
      </c>
      <c r="T3344" s="1" t="str">
        <f t="shared" si="427"/>
        <v>HIGH PRICE</v>
      </c>
      <c r="U3344" t="str">
        <f t="shared" si="431"/>
        <v>No Discount</v>
      </c>
      <c r="V3344" t="str">
        <f t="shared" si="428"/>
        <v>Men's Discounted Item</v>
      </c>
      <c r="W3344" s="1" t="b">
        <f t="shared" si="429"/>
        <v>1</v>
      </c>
      <c r="X3344" t="b">
        <f t="shared" si="430"/>
        <v>1</v>
      </c>
    </row>
    <row r="3345" spans="1:24" x14ac:dyDescent="0.3">
      <c r="A3345" s="2" t="s">
        <v>3304</v>
      </c>
      <c r="B3345" s="3" t="s">
        <v>5053</v>
      </c>
      <c r="C3345" s="3" t="s">
        <v>7407</v>
      </c>
      <c r="D3345" s="3" t="s">
        <v>7417</v>
      </c>
      <c r="E3345" s="3" t="s">
        <v>7426</v>
      </c>
      <c r="F3345" s="3" t="s">
        <v>7431</v>
      </c>
      <c r="G3345" s="3">
        <v>5178.37</v>
      </c>
      <c r="H3345" s="3">
        <v>7</v>
      </c>
      <c r="I3345" s="8" t="s">
        <v>7450</v>
      </c>
      <c r="J3345" s="3" t="s">
        <v>8163</v>
      </c>
      <c r="K3345" s="3" t="s">
        <v>8168</v>
      </c>
      <c r="L3345" s="3" t="s">
        <v>8170</v>
      </c>
      <c r="M3345" s="4">
        <v>36248.589999999997</v>
      </c>
      <c r="N3345" s="32">
        <f>Table2[[#This Row],[Price]]*Table2[[#This Row],[Quantity Sold]]</f>
        <v>36248.589999999997</v>
      </c>
      <c r="O3345" s="1">
        <f t="shared" si="425"/>
        <v>2023</v>
      </c>
      <c r="P3345" s="1" t="str">
        <f t="shared" si="426"/>
        <v>KIDS</v>
      </c>
      <c r="Q3345" s="1" t="str">
        <f t="shared" si="424"/>
        <v>Kids_Shoes</v>
      </c>
      <c r="T3345" s="1" t="str">
        <f t="shared" si="427"/>
        <v>LOW PRICE</v>
      </c>
      <c r="U3345" t="str">
        <f t="shared" si="431"/>
        <v>Discounted</v>
      </c>
      <c r="V3345" t="str">
        <f t="shared" si="428"/>
        <v>Other</v>
      </c>
      <c r="W3345" s="1" t="b">
        <f t="shared" si="429"/>
        <v>0</v>
      </c>
      <c r="X3345" t="b">
        <f t="shared" si="430"/>
        <v>0</v>
      </c>
    </row>
    <row r="3346" spans="1:24" x14ac:dyDescent="0.3">
      <c r="A3346" s="2" t="s">
        <v>3305</v>
      </c>
      <c r="B3346" s="3" t="s">
        <v>6891</v>
      </c>
      <c r="C3346" s="3" t="s">
        <v>7407</v>
      </c>
      <c r="D3346" s="3" t="s">
        <v>7413</v>
      </c>
      <c r="E3346" s="3" t="s">
        <v>7424</v>
      </c>
      <c r="F3346" s="3" t="s">
        <v>7428</v>
      </c>
      <c r="G3346" s="3">
        <v>8435.2900000000009</v>
      </c>
      <c r="H3346" s="3">
        <v>8</v>
      </c>
      <c r="I3346" s="8" t="s">
        <v>7862</v>
      </c>
      <c r="J3346" s="3" t="s">
        <v>8164</v>
      </c>
      <c r="K3346" s="3" t="s">
        <v>8167</v>
      </c>
      <c r="L3346" s="3" t="s">
        <v>8169</v>
      </c>
      <c r="M3346" s="4">
        <v>53985.69</v>
      </c>
      <c r="N3346" s="32">
        <f>Table2[[#This Row],[Price]]*Table2[[#This Row],[Quantity Sold]]</f>
        <v>67482.320000000007</v>
      </c>
      <c r="O3346" s="1">
        <f t="shared" si="425"/>
        <v>2022</v>
      </c>
      <c r="P3346" s="1" t="str">
        <f t="shared" si="426"/>
        <v>KIDS</v>
      </c>
      <c r="Q3346" s="1" t="str">
        <f t="shared" ref="Q3346:Q3409" si="432">CONCATENATE(C3346, "_",D3346)</f>
        <v>Kids_Shorts</v>
      </c>
      <c r="T3346" s="1" t="str">
        <f t="shared" si="427"/>
        <v>LOW PRICE</v>
      </c>
      <c r="U3346" t="str">
        <f t="shared" si="431"/>
        <v>No Discount</v>
      </c>
      <c r="V3346" t="str">
        <f t="shared" si="428"/>
        <v>Other</v>
      </c>
      <c r="W3346" s="1" t="b">
        <f t="shared" si="429"/>
        <v>0</v>
      </c>
      <c r="X3346" t="b">
        <f t="shared" si="430"/>
        <v>1</v>
      </c>
    </row>
    <row r="3347" spans="1:24" x14ac:dyDescent="0.3">
      <c r="A3347" s="2" t="s">
        <v>3306</v>
      </c>
      <c r="B3347" s="3" t="s">
        <v>6892</v>
      </c>
      <c r="C3347" s="3" t="s">
        <v>7405</v>
      </c>
      <c r="D3347" s="3" t="s">
        <v>7417</v>
      </c>
      <c r="E3347" s="3" t="s">
        <v>7427</v>
      </c>
      <c r="F3347" s="3" t="s">
        <v>7434</v>
      </c>
      <c r="G3347" s="3">
        <v>2140.5700000000002</v>
      </c>
      <c r="H3347" s="3">
        <v>15</v>
      </c>
      <c r="I3347" s="8" t="s">
        <v>7693</v>
      </c>
      <c r="J3347" s="3" t="s">
        <v>8165</v>
      </c>
      <c r="K3347" s="3" t="s">
        <v>8167</v>
      </c>
      <c r="L3347" s="3" t="s">
        <v>8169</v>
      </c>
      <c r="M3347" s="4">
        <v>25686.84</v>
      </c>
      <c r="N3347" s="32">
        <f>Table2[[#This Row],[Price]]*Table2[[#This Row],[Quantity Sold]]</f>
        <v>32108.550000000003</v>
      </c>
      <c r="O3347" s="1">
        <f t="shared" si="425"/>
        <v>2023</v>
      </c>
      <c r="P3347" s="1" t="str">
        <f t="shared" si="426"/>
        <v>MEN</v>
      </c>
      <c r="Q3347" s="1" t="str">
        <f t="shared" si="432"/>
        <v>Men_Shoes</v>
      </c>
      <c r="T3347" s="1" t="str">
        <f t="shared" si="427"/>
        <v>LOW PRICE</v>
      </c>
      <c r="U3347" t="str">
        <f t="shared" si="431"/>
        <v>No Discount</v>
      </c>
      <c r="V3347" t="str">
        <f t="shared" si="428"/>
        <v>Men's Discounted Item</v>
      </c>
      <c r="W3347" s="1" t="b">
        <f t="shared" si="429"/>
        <v>1</v>
      </c>
      <c r="X3347" t="b">
        <f t="shared" si="430"/>
        <v>1</v>
      </c>
    </row>
    <row r="3348" spans="1:24" x14ac:dyDescent="0.3">
      <c r="A3348" s="2" t="s">
        <v>3307</v>
      </c>
      <c r="B3348" s="3" t="s">
        <v>6893</v>
      </c>
      <c r="C3348" s="3" t="s">
        <v>7407</v>
      </c>
      <c r="D3348" s="3" t="s">
        <v>7415</v>
      </c>
      <c r="E3348" s="3" t="s">
        <v>7426</v>
      </c>
      <c r="F3348" s="3" t="s">
        <v>7429</v>
      </c>
      <c r="G3348" s="3">
        <v>11040.66</v>
      </c>
      <c r="H3348" s="3">
        <v>18</v>
      </c>
      <c r="I3348" s="8" t="s">
        <v>7871</v>
      </c>
      <c r="J3348" s="3" t="s">
        <v>8162</v>
      </c>
      <c r="K3348" s="3" t="s">
        <v>8167</v>
      </c>
      <c r="L3348" s="3" t="s">
        <v>8170</v>
      </c>
      <c r="M3348" s="4">
        <v>198731.88</v>
      </c>
      <c r="N3348" s="32">
        <f>Table2[[#This Row],[Price]]*Table2[[#This Row],[Quantity Sold]]</f>
        <v>198731.88</v>
      </c>
      <c r="O3348" s="1">
        <f t="shared" si="425"/>
        <v>2023</v>
      </c>
      <c r="P3348" s="1" t="str">
        <f t="shared" si="426"/>
        <v>KIDS</v>
      </c>
      <c r="Q3348" s="1" t="str">
        <f t="shared" si="432"/>
        <v>Kids_T-Shirts</v>
      </c>
      <c r="T3348" s="1" t="str">
        <f t="shared" si="427"/>
        <v>HIGH PRICE</v>
      </c>
      <c r="U3348" t="str">
        <f t="shared" si="431"/>
        <v>Discounted</v>
      </c>
      <c r="V3348" t="str">
        <f t="shared" si="428"/>
        <v>Other</v>
      </c>
      <c r="W3348" s="1" t="b">
        <f t="shared" si="429"/>
        <v>1</v>
      </c>
      <c r="X3348" t="b">
        <f t="shared" si="430"/>
        <v>0</v>
      </c>
    </row>
    <row r="3349" spans="1:24" ht="28.8" x14ac:dyDescent="0.3">
      <c r="A3349" s="2" t="s">
        <v>3308</v>
      </c>
      <c r="B3349" s="3" t="s">
        <v>6894</v>
      </c>
      <c r="C3349" s="3" t="s">
        <v>7406</v>
      </c>
      <c r="D3349" s="3" t="s">
        <v>7421</v>
      </c>
      <c r="E3349" s="3" t="s">
        <v>7423</v>
      </c>
      <c r="F3349" s="3" t="s">
        <v>7428</v>
      </c>
      <c r="G3349" s="3">
        <v>12377.79</v>
      </c>
      <c r="H3349" s="3">
        <v>17</v>
      </c>
      <c r="I3349" s="8" t="s">
        <v>7571</v>
      </c>
      <c r="J3349" s="3" t="s">
        <v>8163</v>
      </c>
      <c r="K3349" s="3" t="s">
        <v>8168</v>
      </c>
      <c r="L3349" s="3" t="s">
        <v>8170</v>
      </c>
      <c r="M3349" s="4">
        <v>210422.43</v>
      </c>
      <c r="N3349" s="32">
        <f>Table2[[#This Row],[Price]]*Table2[[#This Row],[Quantity Sold]]</f>
        <v>210422.43000000002</v>
      </c>
      <c r="O3349" s="1">
        <f t="shared" si="425"/>
        <v>2022</v>
      </c>
      <c r="P3349" s="1" t="str">
        <f t="shared" si="426"/>
        <v>ACCESSORIES</v>
      </c>
      <c r="Q3349" s="1" t="str">
        <f t="shared" si="432"/>
        <v>Accessories_Scarves</v>
      </c>
      <c r="T3349" s="1" t="str">
        <f t="shared" si="427"/>
        <v>HIGH PRICE</v>
      </c>
      <c r="U3349" t="str">
        <f t="shared" si="431"/>
        <v>Discounted</v>
      </c>
      <c r="V3349" t="str">
        <f t="shared" si="428"/>
        <v>Other</v>
      </c>
      <c r="W3349" s="1" t="b">
        <f t="shared" si="429"/>
        <v>1</v>
      </c>
      <c r="X3349" t="b">
        <f t="shared" si="430"/>
        <v>0</v>
      </c>
    </row>
    <row r="3350" spans="1:24" ht="28.8" x14ac:dyDescent="0.3">
      <c r="A3350" s="2" t="s">
        <v>3309</v>
      </c>
      <c r="B3350" s="3" t="s">
        <v>6895</v>
      </c>
      <c r="C3350" s="3" t="s">
        <v>7406</v>
      </c>
      <c r="D3350" s="3" t="s">
        <v>7421</v>
      </c>
      <c r="E3350" s="3" t="s">
        <v>7426</v>
      </c>
      <c r="F3350" s="3" t="s">
        <v>7432</v>
      </c>
      <c r="G3350" s="3">
        <v>8615.4</v>
      </c>
      <c r="H3350" s="3">
        <v>16</v>
      </c>
      <c r="I3350" s="8" t="s">
        <v>7981</v>
      </c>
      <c r="J3350" s="3" t="s">
        <v>8166</v>
      </c>
      <c r="K3350" s="3" t="s">
        <v>8168</v>
      </c>
      <c r="L3350" s="3" t="s">
        <v>8170</v>
      </c>
      <c r="M3350" s="4">
        <v>137846.39999999999</v>
      </c>
      <c r="N3350" s="32">
        <f>Table2[[#This Row],[Price]]*Table2[[#This Row],[Quantity Sold]]</f>
        <v>137846.39999999999</v>
      </c>
      <c r="O3350" s="1">
        <f t="shared" si="425"/>
        <v>2023</v>
      </c>
      <c r="P3350" s="1" t="str">
        <f t="shared" si="426"/>
        <v>ACCESSORIES</v>
      </c>
      <c r="Q3350" s="1" t="str">
        <f t="shared" si="432"/>
        <v>Accessories_Scarves</v>
      </c>
      <c r="T3350" s="1" t="str">
        <f t="shared" si="427"/>
        <v>LOW PRICE</v>
      </c>
      <c r="U3350" t="str">
        <f t="shared" si="431"/>
        <v>Discounted</v>
      </c>
      <c r="V3350" t="str">
        <f t="shared" si="428"/>
        <v>Other</v>
      </c>
      <c r="W3350" s="1" t="b">
        <f t="shared" si="429"/>
        <v>1</v>
      </c>
      <c r="X3350" t="b">
        <f t="shared" si="430"/>
        <v>0</v>
      </c>
    </row>
    <row r="3351" spans="1:24" ht="28.8" x14ac:dyDescent="0.3">
      <c r="A3351" s="2" t="s">
        <v>3310</v>
      </c>
      <c r="B3351" s="3" t="s">
        <v>4408</v>
      </c>
      <c r="C3351" s="3" t="s">
        <v>7406</v>
      </c>
      <c r="D3351" s="3" t="s">
        <v>7412</v>
      </c>
      <c r="E3351" s="3" t="s">
        <v>7423</v>
      </c>
      <c r="F3351" s="3" t="s">
        <v>7432</v>
      </c>
      <c r="G3351" s="3">
        <v>3625.44</v>
      </c>
      <c r="H3351" s="3">
        <v>5</v>
      </c>
      <c r="I3351" s="8" t="s">
        <v>7785</v>
      </c>
      <c r="J3351" s="3" t="s">
        <v>8166</v>
      </c>
      <c r="K3351" s="3" t="s">
        <v>8167</v>
      </c>
      <c r="L3351" s="3" t="s">
        <v>8170</v>
      </c>
      <c r="M3351" s="4">
        <v>18127.2</v>
      </c>
      <c r="N3351" s="32">
        <f>Table2[[#This Row],[Price]]*Table2[[#This Row],[Quantity Sold]]</f>
        <v>18127.2</v>
      </c>
      <c r="O3351" s="1">
        <f t="shared" si="425"/>
        <v>2023</v>
      </c>
      <c r="P3351" s="1" t="str">
        <f t="shared" si="426"/>
        <v>ACCESSORIES</v>
      </c>
      <c r="Q3351" s="1" t="str">
        <f t="shared" si="432"/>
        <v>Accessories_Hats</v>
      </c>
      <c r="T3351" s="1" t="str">
        <f t="shared" si="427"/>
        <v>LOW PRICE</v>
      </c>
      <c r="U3351" t="str">
        <f t="shared" si="431"/>
        <v>Discounted</v>
      </c>
      <c r="V3351" t="str">
        <f t="shared" si="428"/>
        <v>Other</v>
      </c>
      <c r="W3351" s="1" t="b">
        <f t="shared" si="429"/>
        <v>0</v>
      </c>
      <c r="X3351" t="b">
        <f t="shared" si="430"/>
        <v>0</v>
      </c>
    </row>
    <row r="3352" spans="1:24" x14ac:dyDescent="0.3">
      <c r="A3352" s="2" t="s">
        <v>3311</v>
      </c>
      <c r="B3352" s="3" t="s">
        <v>6896</v>
      </c>
      <c r="C3352" s="3" t="s">
        <v>7405</v>
      </c>
      <c r="D3352" s="3" t="s">
        <v>7411</v>
      </c>
      <c r="E3352" s="3" t="s">
        <v>7426</v>
      </c>
      <c r="F3352" s="3" t="s">
        <v>7434</v>
      </c>
      <c r="G3352" s="3">
        <v>2646.04</v>
      </c>
      <c r="H3352" s="3">
        <v>7</v>
      </c>
      <c r="I3352" s="8" t="s">
        <v>8155</v>
      </c>
      <c r="J3352" s="3" t="s">
        <v>8165</v>
      </c>
      <c r="K3352" s="3" t="s">
        <v>8167</v>
      </c>
      <c r="L3352" s="3" t="s">
        <v>8169</v>
      </c>
      <c r="M3352" s="4">
        <v>14817.99</v>
      </c>
      <c r="N3352" s="32">
        <f>Table2[[#This Row],[Price]]*Table2[[#This Row],[Quantity Sold]]</f>
        <v>18522.28</v>
      </c>
      <c r="O3352" s="1">
        <f t="shared" si="425"/>
        <v>2023</v>
      </c>
      <c r="P3352" s="1" t="str">
        <f t="shared" si="426"/>
        <v>MEN</v>
      </c>
      <c r="Q3352" s="1" t="str">
        <f t="shared" si="432"/>
        <v>Men_Pants</v>
      </c>
      <c r="T3352" s="1" t="str">
        <f t="shared" si="427"/>
        <v>LOW PRICE</v>
      </c>
      <c r="U3352" t="str">
        <f t="shared" si="431"/>
        <v>Discounted</v>
      </c>
      <c r="V3352" t="str">
        <f t="shared" si="428"/>
        <v>Men's Discounted Item</v>
      </c>
      <c r="W3352" s="1" t="b">
        <f t="shared" si="429"/>
        <v>0</v>
      </c>
      <c r="X3352" t="b">
        <f t="shared" si="430"/>
        <v>1</v>
      </c>
    </row>
    <row r="3353" spans="1:24" x14ac:dyDescent="0.3">
      <c r="A3353" s="2" t="s">
        <v>3312</v>
      </c>
      <c r="B3353" s="3" t="s">
        <v>6897</v>
      </c>
      <c r="C3353" s="3" t="s">
        <v>7407</v>
      </c>
      <c r="D3353" s="3" t="s">
        <v>7417</v>
      </c>
      <c r="E3353" s="3" t="s">
        <v>7424</v>
      </c>
      <c r="F3353" s="3" t="s">
        <v>7432</v>
      </c>
      <c r="G3353" s="3">
        <v>2489.17</v>
      </c>
      <c r="H3353" s="3">
        <v>1</v>
      </c>
      <c r="I3353" s="8" t="s">
        <v>7634</v>
      </c>
      <c r="J3353" s="3" t="s">
        <v>8165</v>
      </c>
      <c r="K3353" s="3" t="s">
        <v>8167</v>
      </c>
      <c r="L3353" s="3" t="s">
        <v>8170</v>
      </c>
      <c r="M3353" s="4">
        <v>2489.17</v>
      </c>
      <c r="N3353" s="32">
        <f>Table2[[#This Row],[Price]]*Table2[[#This Row],[Quantity Sold]]</f>
        <v>2489.17</v>
      </c>
      <c r="O3353" s="1">
        <f t="shared" si="425"/>
        <v>2023</v>
      </c>
      <c r="P3353" s="1" t="str">
        <f t="shared" si="426"/>
        <v>KIDS</v>
      </c>
      <c r="Q3353" s="1" t="str">
        <f t="shared" si="432"/>
        <v>Kids_Shoes</v>
      </c>
      <c r="T3353" s="1" t="str">
        <f t="shared" si="427"/>
        <v>LOW PRICE</v>
      </c>
      <c r="U3353" t="str">
        <f t="shared" si="431"/>
        <v>No Discount</v>
      </c>
      <c r="V3353" t="str">
        <f t="shared" si="428"/>
        <v>Other</v>
      </c>
      <c r="W3353" s="1" t="b">
        <f t="shared" si="429"/>
        <v>0</v>
      </c>
      <c r="X3353" t="b">
        <f t="shared" si="430"/>
        <v>0</v>
      </c>
    </row>
    <row r="3354" spans="1:24" ht="28.8" x14ac:dyDescent="0.3">
      <c r="A3354" s="2" t="s">
        <v>3313</v>
      </c>
      <c r="B3354" s="3" t="s">
        <v>4136</v>
      </c>
      <c r="C3354" s="3" t="s">
        <v>7406</v>
      </c>
      <c r="D3354" s="3" t="s">
        <v>7412</v>
      </c>
      <c r="E3354" s="3" t="s">
        <v>7423</v>
      </c>
      <c r="F3354" s="3" t="s">
        <v>7430</v>
      </c>
      <c r="G3354" s="3">
        <v>16414.91</v>
      </c>
      <c r="H3354" s="3">
        <v>15</v>
      </c>
      <c r="I3354" s="8" t="s">
        <v>8081</v>
      </c>
      <c r="J3354" s="3" t="s">
        <v>8166</v>
      </c>
      <c r="K3354" s="3" t="s">
        <v>8167</v>
      </c>
      <c r="L3354" s="3" t="s">
        <v>8170</v>
      </c>
      <c r="M3354" s="4">
        <v>246223.65</v>
      </c>
      <c r="N3354" s="32">
        <f>Table2[[#This Row],[Price]]*Table2[[#This Row],[Quantity Sold]]</f>
        <v>246223.65</v>
      </c>
      <c r="O3354" s="1">
        <f t="shared" si="425"/>
        <v>2023</v>
      </c>
      <c r="P3354" s="1" t="str">
        <f t="shared" si="426"/>
        <v>ACCESSORIES</v>
      </c>
      <c r="Q3354" s="1" t="str">
        <f t="shared" si="432"/>
        <v>Accessories_Hats</v>
      </c>
      <c r="T3354" s="1" t="str">
        <f t="shared" si="427"/>
        <v>HIGH PRICE</v>
      </c>
      <c r="U3354" t="str">
        <f t="shared" si="431"/>
        <v>No Discount</v>
      </c>
      <c r="V3354" t="str">
        <f t="shared" si="428"/>
        <v>Other</v>
      </c>
      <c r="W3354" s="1" t="b">
        <f t="shared" si="429"/>
        <v>1</v>
      </c>
      <c r="X3354" t="b">
        <f t="shared" si="430"/>
        <v>0</v>
      </c>
    </row>
    <row r="3355" spans="1:24" ht="28.8" x14ac:dyDescent="0.3">
      <c r="A3355" s="2" t="s">
        <v>3314</v>
      </c>
      <c r="B3355" s="3" t="s">
        <v>6898</v>
      </c>
      <c r="C3355" s="3" t="s">
        <v>7408</v>
      </c>
      <c r="D3355" s="3" t="s">
        <v>7417</v>
      </c>
      <c r="E3355" s="3" t="s">
        <v>7427</v>
      </c>
      <c r="F3355" s="3" t="s">
        <v>7434</v>
      </c>
      <c r="G3355" s="3">
        <v>8300.83</v>
      </c>
      <c r="H3355" s="3">
        <v>11</v>
      </c>
      <c r="I3355" s="8" t="s">
        <v>7674</v>
      </c>
      <c r="J3355" s="3" t="s">
        <v>8163</v>
      </c>
      <c r="K3355" s="3" t="s">
        <v>8168</v>
      </c>
      <c r="L3355" s="3" t="s">
        <v>8169</v>
      </c>
      <c r="M3355" s="4">
        <v>73047.47</v>
      </c>
      <c r="N3355" s="32">
        <f>Table2[[#This Row],[Price]]*Table2[[#This Row],[Quantity Sold]]</f>
        <v>91309.13</v>
      </c>
      <c r="O3355" s="1">
        <f t="shared" si="425"/>
        <v>2023</v>
      </c>
      <c r="P3355" s="1" t="str">
        <f t="shared" si="426"/>
        <v>WOMEN</v>
      </c>
      <c r="Q3355" s="1" t="str">
        <f t="shared" si="432"/>
        <v>Women_Shoes</v>
      </c>
      <c r="T3355" s="1" t="str">
        <f t="shared" si="427"/>
        <v>LOW PRICE</v>
      </c>
      <c r="U3355" t="str">
        <f t="shared" si="431"/>
        <v>No Discount</v>
      </c>
      <c r="V3355" t="str">
        <f t="shared" si="428"/>
        <v>Other</v>
      </c>
      <c r="W3355" s="1" t="b">
        <f t="shared" si="429"/>
        <v>1</v>
      </c>
      <c r="X3355" t="b">
        <f t="shared" si="430"/>
        <v>1</v>
      </c>
    </row>
    <row r="3356" spans="1:24" x14ac:dyDescent="0.3">
      <c r="A3356" s="2" t="s">
        <v>3315</v>
      </c>
      <c r="B3356" s="3" t="s">
        <v>6899</v>
      </c>
      <c r="C3356" s="3" t="s">
        <v>7407</v>
      </c>
      <c r="D3356" s="3" t="s">
        <v>7413</v>
      </c>
      <c r="E3356" s="3" t="s">
        <v>7425</v>
      </c>
      <c r="F3356" s="3" t="s">
        <v>7432</v>
      </c>
      <c r="G3356" s="3">
        <v>8423.67</v>
      </c>
      <c r="H3356" s="3">
        <v>18</v>
      </c>
      <c r="I3356" s="8" t="s">
        <v>7569</v>
      </c>
      <c r="J3356" s="3" t="s">
        <v>8163</v>
      </c>
      <c r="K3356" s="3" t="s">
        <v>8167</v>
      </c>
      <c r="L3356" s="3" t="s">
        <v>8169</v>
      </c>
      <c r="M3356" s="4">
        <v>121301.18</v>
      </c>
      <c r="N3356" s="32">
        <f>Table2[[#This Row],[Price]]*Table2[[#This Row],[Quantity Sold]]</f>
        <v>151626.06</v>
      </c>
      <c r="O3356" s="1">
        <f t="shared" si="425"/>
        <v>2024</v>
      </c>
      <c r="P3356" s="1" t="str">
        <f t="shared" si="426"/>
        <v>KIDS</v>
      </c>
      <c r="Q3356" s="1" t="str">
        <f t="shared" si="432"/>
        <v>Kids_Shorts</v>
      </c>
      <c r="T3356" s="1" t="str">
        <f t="shared" si="427"/>
        <v>LOW PRICE</v>
      </c>
      <c r="U3356" t="str">
        <f t="shared" si="431"/>
        <v>No Discount</v>
      </c>
      <c r="V3356" t="str">
        <f t="shared" si="428"/>
        <v>Other</v>
      </c>
      <c r="W3356" s="1" t="b">
        <f t="shared" si="429"/>
        <v>1</v>
      </c>
      <c r="X3356" t="b">
        <f t="shared" si="430"/>
        <v>1</v>
      </c>
    </row>
    <row r="3357" spans="1:24" ht="28.8" x14ac:dyDescent="0.3">
      <c r="A3357" s="2" t="s">
        <v>3316</v>
      </c>
      <c r="B3357" s="3" t="s">
        <v>6900</v>
      </c>
      <c r="C3357" s="3" t="s">
        <v>7406</v>
      </c>
      <c r="D3357" s="3" t="s">
        <v>7416</v>
      </c>
      <c r="E3357" s="3" t="s">
        <v>7425</v>
      </c>
      <c r="F3357" s="3" t="s">
        <v>7428</v>
      </c>
      <c r="G3357" s="3">
        <v>7889.98</v>
      </c>
      <c r="H3357" s="3">
        <v>17</v>
      </c>
      <c r="I3357" s="8" t="s">
        <v>7791</v>
      </c>
      <c r="J3357" s="3" t="s">
        <v>8165</v>
      </c>
      <c r="K3357" s="3" t="s">
        <v>8167</v>
      </c>
      <c r="L3357" s="3" t="s">
        <v>8170</v>
      </c>
      <c r="M3357" s="4">
        <v>134129.66</v>
      </c>
      <c r="N3357" s="32">
        <f>Table2[[#This Row],[Price]]*Table2[[#This Row],[Quantity Sold]]</f>
        <v>134129.66</v>
      </c>
      <c r="O3357" s="1">
        <f t="shared" si="425"/>
        <v>2024</v>
      </c>
      <c r="P3357" s="1" t="str">
        <f t="shared" si="426"/>
        <v>ACCESSORIES</v>
      </c>
      <c r="Q3357" s="1" t="str">
        <f t="shared" si="432"/>
        <v>Accessories_Belts</v>
      </c>
      <c r="T3357" s="1" t="str">
        <f t="shared" si="427"/>
        <v>LOW PRICE</v>
      </c>
      <c r="U3357" t="str">
        <f t="shared" si="431"/>
        <v>Discounted</v>
      </c>
      <c r="V3357" t="str">
        <f t="shared" si="428"/>
        <v>Other</v>
      </c>
      <c r="W3357" s="1" t="b">
        <f t="shared" si="429"/>
        <v>1</v>
      </c>
      <c r="X3357" t="b">
        <f t="shared" si="430"/>
        <v>0</v>
      </c>
    </row>
    <row r="3358" spans="1:24" ht="28.8" x14ac:dyDescent="0.3">
      <c r="A3358" s="2" t="s">
        <v>3317</v>
      </c>
      <c r="B3358" s="3" t="s">
        <v>6901</v>
      </c>
      <c r="C3358" s="3" t="s">
        <v>7406</v>
      </c>
      <c r="D3358" s="3" t="s">
        <v>7416</v>
      </c>
      <c r="E3358" s="3" t="s">
        <v>7426</v>
      </c>
      <c r="F3358" s="3" t="s">
        <v>7431</v>
      </c>
      <c r="G3358" s="3">
        <v>4799.0600000000004</v>
      </c>
      <c r="H3358" s="3">
        <v>9</v>
      </c>
      <c r="I3358" s="8" t="s">
        <v>8146</v>
      </c>
      <c r="J3358" s="3" t="s">
        <v>8166</v>
      </c>
      <c r="K3358" s="3" t="s">
        <v>8167</v>
      </c>
      <c r="L3358" s="3" t="s">
        <v>8170</v>
      </c>
      <c r="M3358" s="4">
        <v>43191.54</v>
      </c>
      <c r="N3358" s="32">
        <f>Table2[[#This Row],[Price]]*Table2[[#This Row],[Quantity Sold]]</f>
        <v>43191.54</v>
      </c>
      <c r="O3358" s="1">
        <f t="shared" si="425"/>
        <v>2024</v>
      </c>
      <c r="P3358" s="1" t="str">
        <f t="shared" si="426"/>
        <v>ACCESSORIES</v>
      </c>
      <c r="Q3358" s="1" t="str">
        <f t="shared" si="432"/>
        <v>Accessories_Belts</v>
      </c>
      <c r="T3358" s="1" t="str">
        <f t="shared" si="427"/>
        <v>LOW PRICE</v>
      </c>
      <c r="U3358" t="str">
        <f t="shared" si="431"/>
        <v>Discounted</v>
      </c>
      <c r="V3358" t="str">
        <f t="shared" si="428"/>
        <v>Other</v>
      </c>
      <c r="W3358" s="1" t="b">
        <f t="shared" si="429"/>
        <v>0</v>
      </c>
      <c r="X3358" t="b">
        <f t="shared" si="430"/>
        <v>0</v>
      </c>
    </row>
    <row r="3359" spans="1:24" ht="28.8" x14ac:dyDescent="0.3">
      <c r="A3359" s="2" t="s">
        <v>3318</v>
      </c>
      <c r="B3359" s="3" t="s">
        <v>6902</v>
      </c>
      <c r="C3359" s="3" t="s">
        <v>7406</v>
      </c>
      <c r="D3359" s="3" t="s">
        <v>7414</v>
      </c>
      <c r="E3359" s="3" t="s">
        <v>7427</v>
      </c>
      <c r="F3359" s="3" t="s">
        <v>7434</v>
      </c>
      <c r="G3359" s="3">
        <v>14183.04</v>
      </c>
      <c r="H3359" s="3">
        <v>8</v>
      </c>
      <c r="I3359" s="8" t="s">
        <v>7796</v>
      </c>
      <c r="J3359" s="3" t="s">
        <v>8163</v>
      </c>
      <c r="K3359" s="3" t="s">
        <v>8168</v>
      </c>
      <c r="L3359" s="3" t="s">
        <v>8170</v>
      </c>
      <c r="M3359" s="4">
        <v>113464.32000000001</v>
      </c>
      <c r="N3359" s="32">
        <f>Table2[[#This Row],[Price]]*Table2[[#This Row],[Quantity Sold]]</f>
        <v>113464.32000000001</v>
      </c>
      <c r="O3359" s="1">
        <f t="shared" si="425"/>
        <v>2023</v>
      </c>
      <c r="P3359" s="1" t="str">
        <f t="shared" si="426"/>
        <v>ACCESSORIES</v>
      </c>
      <c r="Q3359" s="1" t="str">
        <f t="shared" si="432"/>
        <v>Accessories_Bags</v>
      </c>
      <c r="T3359" s="1" t="str">
        <f t="shared" si="427"/>
        <v>HIGH PRICE</v>
      </c>
      <c r="U3359" t="str">
        <f t="shared" si="431"/>
        <v>Discounted</v>
      </c>
      <c r="V3359" t="str">
        <f t="shared" si="428"/>
        <v>Other</v>
      </c>
      <c r="W3359" s="1" t="b">
        <f t="shared" si="429"/>
        <v>0</v>
      </c>
      <c r="X3359" t="b">
        <f t="shared" si="430"/>
        <v>0</v>
      </c>
    </row>
    <row r="3360" spans="1:24" ht="28.8" x14ac:dyDescent="0.3">
      <c r="A3360" s="2" t="s">
        <v>3319</v>
      </c>
      <c r="B3360" s="3" t="s">
        <v>5136</v>
      </c>
      <c r="C3360" s="3" t="s">
        <v>7407</v>
      </c>
      <c r="D3360" s="3" t="s">
        <v>7418</v>
      </c>
      <c r="E3360" s="3" t="s">
        <v>7427</v>
      </c>
      <c r="F3360" s="3" t="s">
        <v>7431</v>
      </c>
      <c r="G3360" s="3">
        <v>13201.15</v>
      </c>
      <c r="H3360" s="3">
        <v>1</v>
      </c>
      <c r="I3360" s="8" t="s">
        <v>7843</v>
      </c>
      <c r="J3360" s="3" t="s">
        <v>8164</v>
      </c>
      <c r="K3360" s="3" t="s">
        <v>8168</v>
      </c>
      <c r="L3360" s="3" t="s">
        <v>8169</v>
      </c>
      <c r="M3360" s="4">
        <v>10560.92</v>
      </c>
      <c r="N3360" s="32">
        <f>Table2[[#This Row],[Price]]*Table2[[#This Row],[Quantity Sold]]</f>
        <v>13201.15</v>
      </c>
      <c r="O3360" s="1">
        <f t="shared" si="425"/>
        <v>2023</v>
      </c>
      <c r="P3360" s="1" t="str">
        <f t="shared" si="426"/>
        <v>KIDS</v>
      </c>
      <c r="Q3360" s="1" t="str">
        <f t="shared" si="432"/>
        <v>Kids_Sweaters</v>
      </c>
      <c r="T3360" s="1" t="str">
        <f t="shared" si="427"/>
        <v>HIGH PRICE</v>
      </c>
      <c r="U3360" t="str">
        <f t="shared" si="431"/>
        <v>Discounted</v>
      </c>
      <c r="V3360" t="str">
        <f t="shared" si="428"/>
        <v>Other</v>
      </c>
      <c r="W3360" s="1" t="b">
        <f t="shared" si="429"/>
        <v>0</v>
      </c>
      <c r="X3360" t="b">
        <f t="shared" si="430"/>
        <v>1</v>
      </c>
    </row>
    <row r="3361" spans="1:24" x14ac:dyDescent="0.3">
      <c r="A3361" s="2" t="s">
        <v>3320</v>
      </c>
      <c r="B3361" s="3" t="s">
        <v>4088</v>
      </c>
      <c r="C3361" s="3" t="s">
        <v>7407</v>
      </c>
      <c r="D3361" s="3" t="s">
        <v>7417</v>
      </c>
      <c r="E3361" s="3" t="s">
        <v>7426</v>
      </c>
      <c r="F3361" s="3" t="s">
        <v>7434</v>
      </c>
      <c r="G3361" s="3">
        <v>14460.26</v>
      </c>
      <c r="H3361" s="3">
        <v>6</v>
      </c>
      <c r="I3361" s="8" t="s">
        <v>7611</v>
      </c>
      <c r="J3361" s="3" t="s">
        <v>8166</v>
      </c>
      <c r="K3361" s="3" t="s">
        <v>8168</v>
      </c>
      <c r="L3361" s="3" t="s">
        <v>8170</v>
      </c>
      <c r="M3361" s="4">
        <v>86761.56</v>
      </c>
      <c r="N3361" s="32">
        <f>Table2[[#This Row],[Price]]*Table2[[#This Row],[Quantity Sold]]</f>
        <v>86761.56</v>
      </c>
      <c r="O3361" s="1">
        <f t="shared" si="425"/>
        <v>2023</v>
      </c>
      <c r="P3361" s="1" t="str">
        <f t="shared" si="426"/>
        <v>KIDS</v>
      </c>
      <c r="Q3361" s="1" t="str">
        <f t="shared" si="432"/>
        <v>Kids_Shoes</v>
      </c>
      <c r="T3361" s="1" t="str">
        <f t="shared" si="427"/>
        <v>HIGH PRICE</v>
      </c>
      <c r="U3361" t="str">
        <f t="shared" si="431"/>
        <v>No Discount</v>
      </c>
      <c r="V3361" t="str">
        <f t="shared" si="428"/>
        <v>Other</v>
      </c>
      <c r="W3361" s="1" t="b">
        <f t="shared" si="429"/>
        <v>0</v>
      </c>
      <c r="X3361" t="b">
        <f t="shared" si="430"/>
        <v>0</v>
      </c>
    </row>
    <row r="3362" spans="1:24" x14ac:dyDescent="0.3">
      <c r="A3362" s="2" t="s">
        <v>3321</v>
      </c>
      <c r="B3362" s="3" t="s">
        <v>6903</v>
      </c>
      <c r="C3362" s="3" t="s">
        <v>7405</v>
      </c>
      <c r="D3362" s="3" t="s">
        <v>7410</v>
      </c>
      <c r="E3362" s="3" t="s">
        <v>7423</v>
      </c>
      <c r="F3362" s="3" t="s">
        <v>7429</v>
      </c>
      <c r="G3362" s="3">
        <v>10030.549999999999</v>
      </c>
      <c r="H3362" s="3">
        <v>15</v>
      </c>
      <c r="I3362" s="8" t="s">
        <v>7791</v>
      </c>
      <c r="J3362" s="3" t="s">
        <v>8163</v>
      </c>
      <c r="K3362" s="3" t="s">
        <v>8167</v>
      </c>
      <c r="L3362" s="3" t="s">
        <v>8169</v>
      </c>
      <c r="M3362" s="4">
        <v>120366.6</v>
      </c>
      <c r="N3362" s="32">
        <f>Table2[[#This Row],[Price]]*Table2[[#This Row],[Quantity Sold]]</f>
        <v>150458.25</v>
      </c>
      <c r="O3362" s="1">
        <f t="shared" si="425"/>
        <v>2024</v>
      </c>
      <c r="P3362" s="1" t="str">
        <f t="shared" si="426"/>
        <v>MEN</v>
      </c>
      <c r="Q3362" s="1" t="str">
        <f t="shared" si="432"/>
        <v>Men_Shirts</v>
      </c>
      <c r="T3362" s="1" t="str">
        <f t="shared" si="427"/>
        <v>HIGH PRICE</v>
      </c>
      <c r="U3362" t="str">
        <f t="shared" si="431"/>
        <v>Discounted</v>
      </c>
      <c r="V3362" t="str">
        <f t="shared" si="428"/>
        <v>Men's Discounted Item</v>
      </c>
      <c r="W3362" s="1" t="b">
        <f t="shared" si="429"/>
        <v>1</v>
      </c>
      <c r="X3362" t="b">
        <f t="shared" si="430"/>
        <v>1</v>
      </c>
    </row>
    <row r="3363" spans="1:24" x14ac:dyDescent="0.3">
      <c r="A3363" s="2" t="s">
        <v>3322</v>
      </c>
      <c r="B3363" s="3" t="s">
        <v>6904</v>
      </c>
      <c r="C3363" s="3" t="s">
        <v>7407</v>
      </c>
      <c r="D3363" s="3" t="s">
        <v>7415</v>
      </c>
      <c r="E3363" s="3" t="s">
        <v>7423</v>
      </c>
      <c r="F3363" s="3" t="s">
        <v>7430</v>
      </c>
      <c r="G3363" s="3">
        <v>15231.33</v>
      </c>
      <c r="H3363" s="3">
        <v>5</v>
      </c>
      <c r="I3363" s="8" t="s">
        <v>7827</v>
      </c>
      <c r="J3363" s="3" t="s">
        <v>8164</v>
      </c>
      <c r="K3363" s="3" t="s">
        <v>8167</v>
      </c>
      <c r="L3363" s="3" t="s">
        <v>8169</v>
      </c>
      <c r="M3363" s="4">
        <v>60925.32</v>
      </c>
      <c r="N3363" s="32">
        <f>Table2[[#This Row],[Price]]*Table2[[#This Row],[Quantity Sold]]</f>
        <v>76156.649999999994</v>
      </c>
      <c r="O3363" s="1">
        <f t="shared" si="425"/>
        <v>2024</v>
      </c>
      <c r="P3363" s="1" t="str">
        <f t="shared" si="426"/>
        <v>KIDS</v>
      </c>
      <c r="Q3363" s="1" t="str">
        <f t="shared" si="432"/>
        <v>Kids_T-Shirts</v>
      </c>
      <c r="T3363" s="1" t="str">
        <f t="shared" si="427"/>
        <v>HIGH PRICE</v>
      </c>
      <c r="U3363" t="str">
        <f t="shared" si="431"/>
        <v>Discounted</v>
      </c>
      <c r="V3363" t="str">
        <f t="shared" si="428"/>
        <v>Other</v>
      </c>
      <c r="W3363" s="1" t="b">
        <f t="shared" si="429"/>
        <v>0</v>
      </c>
      <c r="X3363" t="b">
        <f t="shared" si="430"/>
        <v>1</v>
      </c>
    </row>
    <row r="3364" spans="1:24" ht="28.8" x14ac:dyDescent="0.3">
      <c r="A3364" s="2" t="s">
        <v>3323</v>
      </c>
      <c r="B3364" s="3" t="s">
        <v>6751</v>
      </c>
      <c r="C3364" s="3" t="s">
        <v>7406</v>
      </c>
      <c r="D3364" s="3" t="s">
        <v>7414</v>
      </c>
      <c r="E3364" s="3" t="s">
        <v>7425</v>
      </c>
      <c r="F3364" s="3" t="s">
        <v>7429</v>
      </c>
      <c r="G3364" s="3">
        <v>12568.69</v>
      </c>
      <c r="H3364" s="3">
        <v>6</v>
      </c>
      <c r="I3364" s="8" t="s">
        <v>7972</v>
      </c>
      <c r="J3364" s="3" t="s">
        <v>8164</v>
      </c>
      <c r="K3364" s="3" t="s">
        <v>8167</v>
      </c>
      <c r="L3364" s="3" t="s">
        <v>8170</v>
      </c>
      <c r="M3364" s="4">
        <v>75412.14</v>
      </c>
      <c r="N3364" s="32">
        <f>Table2[[#This Row],[Price]]*Table2[[#This Row],[Quantity Sold]]</f>
        <v>75412.14</v>
      </c>
      <c r="O3364" s="1">
        <f t="shared" si="425"/>
        <v>2023</v>
      </c>
      <c r="P3364" s="1" t="str">
        <f t="shared" si="426"/>
        <v>ACCESSORIES</v>
      </c>
      <c r="Q3364" s="1" t="str">
        <f t="shared" si="432"/>
        <v>Accessories_Bags</v>
      </c>
      <c r="T3364" s="1" t="str">
        <f t="shared" si="427"/>
        <v>HIGH PRICE</v>
      </c>
      <c r="U3364" t="str">
        <f t="shared" si="431"/>
        <v>No Discount</v>
      </c>
      <c r="V3364" t="str">
        <f t="shared" si="428"/>
        <v>Other</v>
      </c>
      <c r="W3364" s="1" t="b">
        <f t="shared" si="429"/>
        <v>0</v>
      </c>
      <c r="X3364" t="b">
        <f t="shared" si="430"/>
        <v>0</v>
      </c>
    </row>
    <row r="3365" spans="1:24" ht="28.8" x14ac:dyDescent="0.3">
      <c r="A3365" s="2" t="s">
        <v>3324</v>
      </c>
      <c r="B3365" s="3" t="s">
        <v>6249</v>
      </c>
      <c r="C3365" s="3" t="s">
        <v>7406</v>
      </c>
      <c r="D3365" s="3" t="s">
        <v>7416</v>
      </c>
      <c r="E3365" s="3" t="s">
        <v>7426</v>
      </c>
      <c r="F3365" s="3" t="s">
        <v>7432</v>
      </c>
      <c r="G3365" s="3">
        <v>5816.64</v>
      </c>
      <c r="H3365" s="3">
        <v>4</v>
      </c>
      <c r="I3365" s="8" t="s">
        <v>7505</v>
      </c>
      <c r="J3365" s="3" t="s">
        <v>8166</v>
      </c>
      <c r="K3365" s="3" t="s">
        <v>8167</v>
      </c>
      <c r="L3365" s="3" t="s">
        <v>8169</v>
      </c>
      <c r="M3365" s="4">
        <v>18613.580000000002</v>
      </c>
      <c r="N3365" s="32">
        <f>Table2[[#This Row],[Price]]*Table2[[#This Row],[Quantity Sold]]</f>
        <v>23266.560000000001</v>
      </c>
      <c r="O3365" s="1">
        <f t="shared" si="425"/>
        <v>2023</v>
      </c>
      <c r="P3365" s="1" t="str">
        <f t="shared" si="426"/>
        <v>ACCESSORIES</v>
      </c>
      <c r="Q3365" s="1" t="str">
        <f t="shared" si="432"/>
        <v>Accessories_Belts</v>
      </c>
      <c r="T3365" s="1" t="str">
        <f t="shared" si="427"/>
        <v>LOW PRICE</v>
      </c>
      <c r="U3365" t="str">
        <f t="shared" si="431"/>
        <v>No Discount</v>
      </c>
      <c r="V3365" t="str">
        <f t="shared" si="428"/>
        <v>Other</v>
      </c>
      <c r="W3365" s="1" t="b">
        <f t="shared" si="429"/>
        <v>0</v>
      </c>
      <c r="X3365" t="b">
        <f t="shared" si="430"/>
        <v>1</v>
      </c>
    </row>
    <row r="3366" spans="1:24" ht="28.8" x14ac:dyDescent="0.3">
      <c r="A3366" s="2" t="s">
        <v>3325</v>
      </c>
      <c r="B3366" s="3" t="s">
        <v>6905</v>
      </c>
      <c r="C3366" s="3" t="s">
        <v>7406</v>
      </c>
      <c r="D3366" s="3" t="s">
        <v>7412</v>
      </c>
      <c r="E3366" s="3" t="s">
        <v>7426</v>
      </c>
      <c r="F3366" s="3" t="s">
        <v>7430</v>
      </c>
      <c r="G3366" s="3">
        <v>8561.4500000000007</v>
      </c>
      <c r="H3366" s="3">
        <v>13</v>
      </c>
      <c r="I3366" s="8" t="s">
        <v>7585</v>
      </c>
      <c r="J3366" s="3" t="s">
        <v>8166</v>
      </c>
      <c r="K3366" s="3" t="s">
        <v>8167</v>
      </c>
      <c r="L3366" s="3" t="s">
        <v>8170</v>
      </c>
      <c r="M3366" s="4">
        <v>111298.85</v>
      </c>
      <c r="N3366" s="32">
        <f>Table2[[#This Row],[Price]]*Table2[[#This Row],[Quantity Sold]]</f>
        <v>111298.85</v>
      </c>
      <c r="O3366" s="1">
        <f t="shared" si="425"/>
        <v>2023</v>
      </c>
      <c r="P3366" s="1" t="str">
        <f t="shared" si="426"/>
        <v>ACCESSORIES</v>
      </c>
      <c r="Q3366" s="1" t="str">
        <f t="shared" si="432"/>
        <v>Accessories_Hats</v>
      </c>
      <c r="T3366" s="1" t="str">
        <f t="shared" si="427"/>
        <v>LOW PRICE</v>
      </c>
      <c r="U3366" t="str">
        <f t="shared" si="431"/>
        <v>No Discount</v>
      </c>
      <c r="V3366" t="str">
        <f t="shared" si="428"/>
        <v>Other</v>
      </c>
      <c r="W3366" s="1" t="b">
        <f t="shared" si="429"/>
        <v>1</v>
      </c>
      <c r="X3366" t="b">
        <f t="shared" si="430"/>
        <v>0</v>
      </c>
    </row>
    <row r="3367" spans="1:24" ht="28.8" x14ac:dyDescent="0.3">
      <c r="A3367" s="2" t="s">
        <v>3326</v>
      </c>
      <c r="B3367" s="3" t="s">
        <v>6906</v>
      </c>
      <c r="C3367" s="3" t="s">
        <v>7406</v>
      </c>
      <c r="D3367" s="3" t="s">
        <v>7416</v>
      </c>
      <c r="E3367" s="3" t="s">
        <v>7426</v>
      </c>
      <c r="F3367" s="3" t="s">
        <v>7433</v>
      </c>
      <c r="G3367" s="3">
        <v>1170.3</v>
      </c>
      <c r="H3367" s="3">
        <v>17</v>
      </c>
      <c r="I3367" s="8" t="s">
        <v>7972</v>
      </c>
      <c r="J3367" s="3" t="s">
        <v>8163</v>
      </c>
      <c r="K3367" s="3" t="s">
        <v>8167</v>
      </c>
      <c r="L3367" s="3" t="s">
        <v>8170</v>
      </c>
      <c r="M3367" s="4">
        <v>19895.099999999999</v>
      </c>
      <c r="N3367" s="32">
        <f>Table2[[#This Row],[Price]]*Table2[[#This Row],[Quantity Sold]]</f>
        <v>19895.099999999999</v>
      </c>
      <c r="O3367" s="1">
        <f t="shared" si="425"/>
        <v>2023</v>
      </c>
      <c r="P3367" s="1" t="str">
        <f t="shared" si="426"/>
        <v>ACCESSORIES</v>
      </c>
      <c r="Q3367" s="1" t="str">
        <f t="shared" si="432"/>
        <v>Accessories_Belts</v>
      </c>
      <c r="T3367" s="1" t="str">
        <f t="shared" si="427"/>
        <v>LOW PRICE</v>
      </c>
      <c r="U3367" t="str">
        <f t="shared" si="431"/>
        <v>No Discount</v>
      </c>
      <c r="V3367" t="str">
        <f t="shared" si="428"/>
        <v>Other</v>
      </c>
      <c r="W3367" s="1" t="b">
        <f t="shared" si="429"/>
        <v>1</v>
      </c>
      <c r="X3367" t="b">
        <f t="shared" si="430"/>
        <v>0</v>
      </c>
    </row>
    <row r="3368" spans="1:24" ht="28.8" x14ac:dyDescent="0.3">
      <c r="A3368" s="2" t="s">
        <v>3327</v>
      </c>
      <c r="B3368" s="3" t="s">
        <v>6907</v>
      </c>
      <c r="C3368" s="3" t="s">
        <v>7408</v>
      </c>
      <c r="D3368" s="3" t="s">
        <v>7417</v>
      </c>
      <c r="E3368" s="3" t="s">
        <v>7423</v>
      </c>
      <c r="F3368" s="3" t="s">
        <v>7434</v>
      </c>
      <c r="G3368" s="3">
        <v>14731.67</v>
      </c>
      <c r="H3368" s="3">
        <v>17</v>
      </c>
      <c r="I3368" s="8" t="s">
        <v>7603</v>
      </c>
      <c r="J3368" s="3" t="s">
        <v>8162</v>
      </c>
      <c r="K3368" s="3" t="s">
        <v>8168</v>
      </c>
      <c r="L3368" s="3" t="s">
        <v>8169</v>
      </c>
      <c r="M3368" s="4">
        <v>200350.38</v>
      </c>
      <c r="N3368" s="32">
        <f>Table2[[#This Row],[Price]]*Table2[[#This Row],[Quantity Sold]]</f>
        <v>250438.39</v>
      </c>
      <c r="O3368" s="1">
        <f t="shared" si="425"/>
        <v>2024</v>
      </c>
      <c r="P3368" s="1" t="str">
        <f t="shared" si="426"/>
        <v>WOMEN</v>
      </c>
      <c r="Q3368" s="1" t="str">
        <f t="shared" si="432"/>
        <v>Women_Shoes</v>
      </c>
      <c r="T3368" s="1" t="str">
        <f t="shared" si="427"/>
        <v>HIGH PRICE</v>
      </c>
      <c r="U3368" t="str">
        <f t="shared" si="431"/>
        <v>Discounted</v>
      </c>
      <c r="V3368" t="str">
        <f t="shared" si="428"/>
        <v>Other</v>
      </c>
      <c r="W3368" s="1" t="b">
        <f t="shared" si="429"/>
        <v>1</v>
      </c>
      <c r="X3368" t="b">
        <f t="shared" si="430"/>
        <v>1</v>
      </c>
    </row>
    <row r="3369" spans="1:24" x14ac:dyDescent="0.3">
      <c r="A3369" s="2" t="s">
        <v>3328</v>
      </c>
      <c r="B3369" s="3" t="s">
        <v>6908</v>
      </c>
      <c r="C3369" s="3" t="s">
        <v>7407</v>
      </c>
      <c r="D3369" s="3" t="s">
        <v>7413</v>
      </c>
      <c r="E3369" s="3" t="s">
        <v>7423</v>
      </c>
      <c r="F3369" s="3" t="s">
        <v>7428</v>
      </c>
      <c r="G3369" s="3">
        <v>4725.1899999999996</v>
      </c>
      <c r="H3369" s="3">
        <v>3</v>
      </c>
      <c r="I3369" s="8" t="s">
        <v>7911</v>
      </c>
      <c r="J3369" s="3" t="s">
        <v>8166</v>
      </c>
      <c r="K3369" s="3" t="s">
        <v>8167</v>
      </c>
      <c r="L3369" s="3" t="s">
        <v>8170</v>
      </c>
      <c r="M3369" s="4">
        <v>14175.57</v>
      </c>
      <c r="N3369" s="32">
        <f>Table2[[#This Row],[Price]]*Table2[[#This Row],[Quantity Sold]]</f>
        <v>14175.57</v>
      </c>
      <c r="O3369" s="1">
        <f t="shared" si="425"/>
        <v>2024</v>
      </c>
      <c r="P3369" s="1" t="str">
        <f t="shared" si="426"/>
        <v>KIDS</v>
      </c>
      <c r="Q3369" s="1" t="str">
        <f t="shared" si="432"/>
        <v>Kids_Shorts</v>
      </c>
      <c r="T3369" s="1" t="str">
        <f t="shared" si="427"/>
        <v>LOW PRICE</v>
      </c>
      <c r="U3369" t="str">
        <f t="shared" si="431"/>
        <v>No Discount</v>
      </c>
      <c r="V3369" t="str">
        <f t="shared" si="428"/>
        <v>Other</v>
      </c>
      <c r="W3369" s="1" t="b">
        <f t="shared" si="429"/>
        <v>0</v>
      </c>
      <c r="X3369" t="b">
        <f t="shared" si="430"/>
        <v>0</v>
      </c>
    </row>
    <row r="3370" spans="1:24" x14ac:dyDescent="0.3">
      <c r="A3370" s="2" t="s">
        <v>3329</v>
      </c>
      <c r="B3370" s="3" t="s">
        <v>6909</v>
      </c>
      <c r="C3370" s="3" t="s">
        <v>7405</v>
      </c>
      <c r="D3370" s="3" t="s">
        <v>7410</v>
      </c>
      <c r="E3370" s="3" t="s">
        <v>7423</v>
      </c>
      <c r="F3370" s="3" t="s">
        <v>7428</v>
      </c>
      <c r="G3370" s="3">
        <v>5961.06</v>
      </c>
      <c r="H3370" s="3">
        <v>13</v>
      </c>
      <c r="I3370" s="8" t="s">
        <v>7752</v>
      </c>
      <c r="J3370" s="3" t="s">
        <v>8166</v>
      </c>
      <c r="K3370" s="3" t="s">
        <v>8168</v>
      </c>
      <c r="L3370" s="3" t="s">
        <v>8170</v>
      </c>
      <c r="M3370" s="4">
        <v>77493.78</v>
      </c>
      <c r="N3370" s="32">
        <f>Table2[[#This Row],[Price]]*Table2[[#This Row],[Quantity Sold]]</f>
        <v>77493.78</v>
      </c>
      <c r="O3370" s="1">
        <f t="shared" si="425"/>
        <v>2023</v>
      </c>
      <c r="P3370" s="1" t="str">
        <f t="shared" si="426"/>
        <v>MEN</v>
      </c>
      <c r="Q3370" s="1" t="str">
        <f t="shared" si="432"/>
        <v>Men_Shirts</v>
      </c>
      <c r="T3370" s="1" t="str">
        <f t="shared" si="427"/>
        <v>LOW PRICE</v>
      </c>
      <c r="U3370" t="str">
        <f t="shared" si="431"/>
        <v>No Discount</v>
      </c>
      <c r="V3370" t="str">
        <f t="shared" si="428"/>
        <v>Other</v>
      </c>
      <c r="W3370" s="1" t="b">
        <f t="shared" si="429"/>
        <v>1</v>
      </c>
      <c r="X3370" t="b">
        <f t="shared" si="430"/>
        <v>0</v>
      </c>
    </row>
    <row r="3371" spans="1:24" ht="28.8" x14ac:dyDescent="0.3">
      <c r="A3371" s="2" t="s">
        <v>3330</v>
      </c>
      <c r="B3371" s="3" t="s">
        <v>6910</v>
      </c>
      <c r="C3371" s="3" t="s">
        <v>7406</v>
      </c>
      <c r="D3371" s="3" t="s">
        <v>7414</v>
      </c>
      <c r="E3371" s="3" t="s">
        <v>7425</v>
      </c>
      <c r="F3371" s="3" t="s">
        <v>7430</v>
      </c>
      <c r="G3371" s="3">
        <v>10195.719999999999</v>
      </c>
      <c r="H3371" s="3">
        <v>19</v>
      </c>
      <c r="I3371" s="8" t="s">
        <v>7463</v>
      </c>
      <c r="J3371" s="3" t="s">
        <v>8162</v>
      </c>
      <c r="K3371" s="3" t="s">
        <v>8167</v>
      </c>
      <c r="L3371" s="3" t="s">
        <v>8170</v>
      </c>
      <c r="M3371" s="4">
        <v>193718.68</v>
      </c>
      <c r="N3371" s="32">
        <f>Table2[[#This Row],[Price]]*Table2[[#This Row],[Quantity Sold]]</f>
        <v>193718.68</v>
      </c>
      <c r="O3371" s="1">
        <f t="shared" si="425"/>
        <v>2024</v>
      </c>
      <c r="P3371" s="1" t="str">
        <f t="shared" si="426"/>
        <v>ACCESSORIES</v>
      </c>
      <c r="Q3371" s="1" t="str">
        <f t="shared" si="432"/>
        <v>Accessories_Bags</v>
      </c>
      <c r="T3371" s="1" t="str">
        <f t="shared" si="427"/>
        <v>HIGH PRICE</v>
      </c>
      <c r="U3371" t="str">
        <f t="shared" si="431"/>
        <v>Discounted</v>
      </c>
      <c r="V3371" t="str">
        <f t="shared" si="428"/>
        <v>Other</v>
      </c>
      <c r="W3371" s="1" t="b">
        <f t="shared" si="429"/>
        <v>1</v>
      </c>
      <c r="X3371" t="b">
        <f t="shared" si="430"/>
        <v>0</v>
      </c>
    </row>
    <row r="3372" spans="1:24" ht="28.8" x14ac:dyDescent="0.3">
      <c r="A3372" s="2" t="s">
        <v>3331</v>
      </c>
      <c r="B3372" s="3" t="s">
        <v>6911</v>
      </c>
      <c r="C3372" s="3" t="s">
        <v>7408</v>
      </c>
      <c r="D3372" s="3" t="s">
        <v>7422</v>
      </c>
      <c r="E3372" s="3" t="s">
        <v>7427</v>
      </c>
      <c r="F3372" s="3" t="s">
        <v>7428</v>
      </c>
      <c r="G3372" s="3">
        <v>15100.19</v>
      </c>
      <c r="H3372" s="3">
        <v>4</v>
      </c>
      <c r="I3372" s="8" t="s">
        <v>7901</v>
      </c>
      <c r="J3372" s="3" t="s">
        <v>8163</v>
      </c>
      <c r="K3372" s="3" t="s">
        <v>8167</v>
      </c>
      <c r="L3372" s="3" t="s">
        <v>8170</v>
      </c>
      <c r="M3372" s="4">
        <v>60400.76</v>
      </c>
      <c r="N3372" s="32">
        <f>Table2[[#This Row],[Price]]*Table2[[#This Row],[Quantity Sold]]</f>
        <v>60400.76</v>
      </c>
      <c r="O3372" s="1">
        <f t="shared" si="425"/>
        <v>2023</v>
      </c>
      <c r="P3372" s="1" t="str">
        <f t="shared" si="426"/>
        <v>WOMEN</v>
      </c>
      <c r="Q3372" s="1" t="str">
        <f t="shared" si="432"/>
        <v>Women_Skirts</v>
      </c>
      <c r="T3372" s="1" t="str">
        <f t="shared" si="427"/>
        <v>HIGH PRICE</v>
      </c>
      <c r="U3372" t="str">
        <f t="shared" si="431"/>
        <v>Discounted</v>
      </c>
      <c r="V3372" t="str">
        <f t="shared" si="428"/>
        <v>Other</v>
      </c>
      <c r="W3372" s="1" t="b">
        <f t="shared" si="429"/>
        <v>0</v>
      </c>
      <c r="X3372" t="b">
        <f t="shared" si="430"/>
        <v>0</v>
      </c>
    </row>
    <row r="3373" spans="1:24" x14ac:dyDescent="0.3">
      <c r="A3373" s="2" t="s">
        <v>3332</v>
      </c>
      <c r="B3373" s="3" t="s">
        <v>6912</v>
      </c>
      <c r="C3373" s="3" t="s">
        <v>7405</v>
      </c>
      <c r="D3373" s="3" t="s">
        <v>7411</v>
      </c>
      <c r="E3373" s="3" t="s">
        <v>7423</v>
      </c>
      <c r="F3373" s="3" t="s">
        <v>7432</v>
      </c>
      <c r="G3373" s="3">
        <v>1789.48</v>
      </c>
      <c r="H3373" s="3">
        <v>14</v>
      </c>
      <c r="I3373" s="8" t="s">
        <v>7762</v>
      </c>
      <c r="J3373" s="3" t="s">
        <v>8163</v>
      </c>
      <c r="K3373" s="3" t="s">
        <v>8168</v>
      </c>
      <c r="L3373" s="3" t="s">
        <v>8170</v>
      </c>
      <c r="M3373" s="4">
        <v>25052.720000000001</v>
      </c>
      <c r="N3373" s="32">
        <f>Table2[[#This Row],[Price]]*Table2[[#This Row],[Quantity Sold]]</f>
        <v>25052.720000000001</v>
      </c>
      <c r="O3373" s="1">
        <f t="shared" si="425"/>
        <v>2024</v>
      </c>
      <c r="P3373" s="1" t="str">
        <f t="shared" si="426"/>
        <v>MEN</v>
      </c>
      <c r="Q3373" s="1" t="str">
        <f t="shared" si="432"/>
        <v>Men_Pants</v>
      </c>
      <c r="T3373" s="1" t="str">
        <f t="shared" si="427"/>
        <v>LOW PRICE</v>
      </c>
      <c r="U3373" t="str">
        <f t="shared" si="431"/>
        <v>No Discount</v>
      </c>
      <c r="V3373" t="str">
        <f t="shared" si="428"/>
        <v>Other</v>
      </c>
      <c r="W3373" s="1" t="b">
        <f t="shared" si="429"/>
        <v>1</v>
      </c>
      <c r="X3373" t="b">
        <f t="shared" si="430"/>
        <v>0</v>
      </c>
    </row>
    <row r="3374" spans="1:24" ht="28.8" x14ac:dyDescent="0.3">
      <c r="A3374" s="2" t="s">
        <v>3333</v>
      </c>
      <c r="B3374" s="3" t="s">
        <v>6913</v>
      </c>
      <c r="C3374" s="3" t="s">
        <v>7406</v>
      </c>
      <c r="D3374" s="3" t="s">
        <v>7421</v>
      </c>
      <c r="E3374" s="3" t="s">
        <v>7426</v>
      </c>
      <c r="F3374" s="3" t="s">
        <v>7434</v>
      </c>
      <c r="G3374" s="3">
        <v>11129.47</v>
      </c>
      <c r="H3374" s="3">
        <v>14</v>
      </c>
      <c r="I3374" s="8" t="s">
        <v>7762</v>
      </c>
      <c r="J3374" s="3" t="s">
        <v>8165</v>
      </c>
      <c r="K3374" s="3" t="s">
        <v>8167</v>
      </c>
      <c r="L3374" s="3" t="s">
        <v>8170</v>
      </c>
      <c r="M3374" s="4">
        <v>155812.57999999999</v>
      </c>
      <c r="N3374" s="32">
        <f>Table2[[#This Row],[Price]]*Table2[[#This Row],[Quantity Sold]]</f>
        <v>155812.57999999999</v>
      </c>
      <c r="O3374" s="1">
        <f t="shared" si="425"/>
        <v>2024</v>
      </c>
      <c r="P3374" s="1" t="str">
        <f t="shared" si="426"/>
        <v>ACCESSORIES</v>
      </c>
      <c r="Q3374" s="1" t="str">
        <f t="shared" si="432"/>
        <v>Accessories_Scarves</v>
      </c>
      <c r="T3374" s="1" t="str">
        <f t="shared" si="427"/>
        <v>HIGH PRICE</v>
      </c>
      <c r="U3374" t="str">
        <f t="shared" si="431"/>
        <v>No Discount</v>
      </c>
      <c r="V3374" t="str">
        <f t="shared" si="428"/>
        <v>Other</v>
      </c>
      <c r="W3374" s="1" t="b">
        <f t="shared" si="429"/>
        <v>1</v>
      </c>
      <c r="X3374" t="b">
        <f t="shared" si="430"/>
        <v>0</v>
      </c>
    </row>
    <row r="3375" spans="1:24" ht="28.8" x14ac:dyDescent="0.3">
      <c r="A3375" s="2" t="s">
        <v>3334</v>
      </c>
      <c r="B3375" s="3" t="s">
        <v>4061</v>
      </c>
      <c r="C3375" s="3" t="s">
        <v>7408</v>
      </c>
      <c r="D3375" s="3" t="s">
        <v>7422</v>
      </c>
      <c r="E3375" s="3" t="s">
        <v>7424</v>
      </c>
      <c r="F3375" s="3" t="s">
        <v>7431</v>
      </c>
      <c r="G3375" s="3">
        <v>14263.55</v>
      </c>
      <c r="H3375" s="3">
        <v>8</v>
      </c>
      <c r="I3375" s="8" t="s">
        <v>7707</v>
      </c>
      <c r="J3375" s="3" t="s">
        <v>8164</v>
      </c>
      <c r="K3375" s="3" t="s">
        <v>8168</v>
      </c>
      <c r="L3375" s="3" t="s">
        <v>8169</v>
      </c>
      <c r="M3375" s="4">
        <v>91286.720000000001</v>
      </c>
      <c r="N3375" s="32">
        <f>Table2[[#This Row],[Price]]*Table2[[#This Row],[Quantity Sold]]</f>
        <v>114108.4</v>
      </c>
      <c r="O3375" s="1">
        <f t="shared" si="425"/>
        <v>2024</v>
      </c>
      <c r="P3375" s="1" t="str">
        <f t="shared" si="426"/>
        <v>WOMEN</v>
      </c>
      <c r="Q3375" s="1" t="str">
        <f t="shared" si="432"/>
        <v>Women_Skirts</v>
      </c>
      <c r="T3375" s="1" t="str">
        <f t="shared" si="427"/>
        <v>HIGH PRICE</v>
      </c>
      <c r="U3375" t="str">
        <f t="shared" si="431"/>
        <v>No Discount</v>
      </c>
      <c r="V3375" t="str">
        <f t="shared" si="428"/>
        <v>Other</v>
      </c>
      <c r="W3375" s="1" t="b">
        <f t="shared" si="429"/>
        <v>0</v>
      </c>
      <c r="X3375" t="b">
        <f t="shared" si="430"/>
        <v>1</v>
      </c>
    </row>
    <row r="3376" spans="1:24" x14ac:dyDescent="0.3">
      <c r="A3376" s="2" t="s">
        <v>3335</v>
      </c>
      <c r="B3376" s="3" t="s">
        <v>6914</v>
      </c>
      <c r="C3376" s="3" t="s">
        <v>7407</v>
      </c>
      <c r="D3376" s="3" t="s">
        <v>7413</v>
      </c>
      <c r="E3376" s="3" t="s">
        <v>7423</v>
      </c>
      <c r="F3376" s="3" t="s">
        <v>7428</v>
      </c>
      <c r="G3376" s="3">
        <v>9503.5</v>
      </c>
      <c r="H3376" s="3">
        <v>4</v>
      </c>
      <c r="I3376" s="8" t="s">
        <v>7925</v>
      </c>
      <c r="J3376" s="3" t="s">
        <v>8163</v>
      </c>
      <c r="K3376" s="3" t="s">
        <v>8167</v>
      </c>
      <c r="L3376" s="3" t="s">
        <v>8170</v>
      </c>
      <c r="M3376" s="4">
        <v>38014</v>
      </c>
      <c r="N3376" s="32">
        <f>Table2[[#This Row],[Price]]*Table2[[#This Row],[Quantity Sold]]</f>
        <v>38014</v>
      </c>
      <c r="O3376" s="1">
        <f t="shared" si="425"/>
        <v>2022</v>
      </c>
      <c r="P3376" s="1" t="str">
        <f t="shared" si="426"/>
        <v>KIDS</v>
      </c>
      <c r="Q3376" s="1" t="str">
        <f t="shared" si="432"/>
        <v>Kids_Shorts</v>
      </c>
      <c r="T3376" s="1" t="str">
        <f t="shared" si="427"/>
        <v>LOW PRICE</v>
      </c>
      <c r="U3376" t="str">
        <f t="shared" si="431"/>
        <v>Discounted</v>
      </c>
      <c r="V3376" t="str">
        <f t="shared" si="428"/>
        <v>Other</v>
      </c>
      <c r="W3376" s="1" t="b">
        <f t="shared" si="429"/>
        <v>0</v>
      </c>
      <c r="X3376" t="b">
        <f t="shared" si="430"/>
        <v>0</v>
      </c>
    </row>
    <row r="3377" spans="1:24" ht="28.8" x14ac:dyDescent="0.3">
      <c r="A3377" s="2" t="s">
        <v>3336</v>
      </c>
      <c r="B3377" s="3" t="s">
        <v>6915</v>
      </c>
      <c r="C3377" s="3" t="s">
        <v>7406</v>
      </c>
      <c r="D3377" s="3" t="s">
        <v>7416</v>
      </c>
      <c r="E3377" s="3" t="s">
        <v>7425</v>
      </c>
      <c r="F3377" s="3" t="s">
        <v>7430</v>
      </c>
      <c r="G3377" s="3">
        <v>11795.96</v>
      </c>
      <c r="H3377" s="3">
        <v>18</v>
      </c>
      <c r="I3377" s="8" t="s">
        <v>7653</v>
      </c>
      <c r="J3377" s="3" t="s">
        <v>8165</v>
      </c>
      <c r="K3377" s="3" t="s">
        <v>8167</v>
      </c>
      <c r="L3377" s="3" t="s">
        <v>8169</v>
      </c>
      <c r="M3377" s="4">
        <v>169861.99</v>
      </c>
      <c r="N3377" s="32">
        <f>Table2[[#This Row],[Price]]*Table2[[#This Row],[Quantity Sold]]</f>
        <v>212327.27999999997</v>
      </c>
      <c r="O3377" s="1">
        <f t="shared" si="425"/>
        <v>2023</v>
      </c>
      <c r="P3377" s="1" t="str">
        <f t="shared" si="426"/>
        <v>ACCESSORIES</v>
      </c>
      <c r="Q3377" s="1" t="str">
        <f t="shared" si="432"/>
        <v>Accessories_Belts</v>
      </c>
      <c r="T3377" s="1" t="str">
        <f t="shared" si="427"/>
        <v>HIGH PRICE</v>
      </c>
      <c r="U3377" t="str">
        <f t="shared" si="431"/>
        <v>No Discount</v>
      </c>
      <c r="V3377" t="str">
        <f t="shared" si="428"/>
        <v>Other</v>
      </c>
      <c r="W3377" s="1" t="b">
        <f t="shared" si="429"/>
        <v>1</v>
      </c>
      <c r="X3377" t="b">
        <f t="shared" si="430"/>
        <v>1</v>
      </c>
    </row>
    <row r="3378" spans="1:24" ht="28.8" x14ac:dyDescent="0.3">
      <c r="A3378" s="2" t="s">
        <v>3337</v>
      </c>
      <c r="B3378" s="3" t="s">
        <v>5521</v>
      </c>
      <c r="C3378" s="3" t="s">
        <v>7408</v>
      </c>
      <c r="D3378" s="3" t="s">
        <v>7417</v>
      </c>
      <c r="E3378" s="3" t="s">
        <v>7424</v>
      </c>
      <c r="F3378" s="3" t="s">
        <v>7429</v>
      </c>
      <c r="G3378" s="3">
        <v>6401.79</v>
      </c>
      <c r="H3378" s="3">
        <v>7</v>
      </c>
      <c r="I3378" s="8" t="s">
        <v>7451</v>
      </c>
      <c r="J3378" s="3" t="s">
        <v>8166</v>
      </c>
      <c r="K3378" s="3" t="s">
        <v>8168</v>
      </c>
      <c r="L3378" s="3" t="s">
        <v>8170</v>
      </c>
      <c r="M3378" s="4">
        <v>44812.53</v>
      </c>
      <c r="N3378" s="32">
        <f>Table2[[#This Row],[Price]]*Table2[[#This Row],[Quantity Sold]]</f>
        <v>44812.53</v>
      </c>
      <c r="O3378" s="1">
        <f t="shared" si="425"/>
        <v>2023</v>
      </c>
      <c r="P3378" s="1" t="str">
        <f t="shared" si="426"/>
        <v>WOMEN</v>
      </c>
      <c r="Q3378" s="1" t="str">
        <f t="shared" si="432"/>
        <v>Women_Shoes</v>
      </c>
      <c r="T3378" s="1" t="str">
        <f t="shared" si="427"/>
        <v>LOW PRICE</v>
      </c>
      <c r="U3378" t="str">
        <f t="shared" si="431"/>
        <v>Discounted</v>
      </c>
      <c r="V3378" t="str">
        <f t="shared" si="428"/>
        <v>Other</v>
      </c>
      <c r="W3378" s="1" t="b">
        <f t="shared" si="429"/>
        <v>0</v>
      </c>
      <c r="X3378" t="b">
        <f t="shared" si="430"/>
        <v>0</v>
      </c>
    </row>
    <row r="3379" spans="1:24" ht="28.8" x14ac:dyDescent="0.3">
      <c r="A3379" s="2" t="s">
        <v>3338</v>
      </c>
      <c r="B3379" s="3" t="s">
        <v>6916</v>
      </c>
      <c r="C3379" s="3" t="s">
        <v>7406</v>
      </c>
      <c r="D3379" s="3" t="s">
        <v>7414</v>
      </c>
      <c r="E3379" s="3" t="s">
        <v>7427</v>
      </c>
      <c r="F3379" s="3" t="s">
        <v>7428</v>
      </c>
      <c r="G3379" s="3">
        <v>10082.84</v>
      </c>
      <c r="H3379" s="3">
        <v>18</v>
      </c>
      <c r="I3379" s="8" t="s">
        <v>7833</v>
      </c>
      <c r="J3379" s="3" t="s">
        <v>8165</v>
      </c>
      <c r="K3379" s="3" t="s">
        <v>8168</v>
      </c>
      <c r="L3379" s="3" t="s">
        <v>8170</v>
      </c>
      <c r="M3379" s="4">
        <v>181491.12</v>
      </c>
      <c r="N3379" s="32">
        <f>Table2[[#This Row],[Price]]*Table2[[#This Row],[Quantity Sold]]</f>
        <v>181491.12</v>
      </c>
      <c r="O3379" s="1">
        <f t="shared" si="425"/>
        <v>2023</v>
      </c>
      <c r="P3379" s="1" t="str">
        <f t="shared" si="426"/>
        <v>ACCESSORIES</v>
      </c>
      <c r="Q3379" s="1" t="str">
        <f t="shared" si="432"/>
        <v>Accessories_Bags</v>
      </c>
      <c r="T3379" s="1" t="str">
        <f t="shared" si="427"/>
        <v>HIGH PRICE</v>
      </c>
      <c r="U3379" t="str">
        <f t="shared" si="431"/>
        <v>Discounted</v>
      </c>
      <c r="V3379" t="str">
        <f t="shared" si="428"/>
        <v>Other</v>
      </c>
      <c r="W3379" s="1" t="b">
        <f t="shared" si="429"/>
        <v>1</v>
      </c>
      <c r="X3379" t="b">
        <f t="shared" si="430"/>
        <v>0</v>
      </c>
    </row>
    <row r="3380" spans="1:24" ht="28.8" x14ac:dyDescent="0.3">
      <c r="A3380" s="2" t="s">
        <v>3339</v>
      </c>
      <c r="B3380" s="3" t="s">
        <v>6917</v>
      </c>
      <c r="C3380" s="3" t="s">
        <v>7406</v>
      </c>
      <c r="D3380" s="3" t="s">
        <v>7416</v>
      </c>
      <c r="E3380" s="3" t="s">
        <v>7425</v>
      </c>
      <c r="F3380" s="3" t="s">
        <v>7434</v>
      </c>
      <c r="G3380" s="3">
        <v>10663.01</v>
      </c>
      <c r="H3380" s="3">
        <v>5</v>
      </c>
      <c r="I3380" s="8" t="s">
        <v>8131</v>
      </c>
      <c r="J3380" s="3" t="s">
        <v>8163</v>
      </c>
      <c r="K3380" s="3" t="s">
        <v>8167</v>
      </c>
      <c r="L3380" s="3" t="s">
        <v>8170</v>
      </c>
      <c r="M3380" s="4">
        <v>53315.05</v>
      </c>
      <c r="N3380" s="32">
        <f>Table2[[#This Row],[Price]]*Table2[[#This Row],[Quantity Sold]]</f>
        <v>53315.05</v>
      </c>
      <c r="O3380" s="1">
        <f t="shared" si="425"/>
        <v>2024</v>
      </c>
      <c r="P3380" s="1" t="str">
        <f t="shared" si="426"/>
        <v>ACCESSORIES</v>
      </c>
      <c r="Q3380" s="1" t="str">
        <f t="shared" si="432"/>
        <v>Accessories_Belts</v>
      </c>
      <c r="T3380" s="1" t="str">
        <f t="shared" si="427"/>
        <v>HIGH PRICE</v>
      </c>
      <c r="U3380" t="str">
        <f t="shared" si="431"/>
        <v>No Discount</v>
      </c>
      <c r="V3380" t="str">
        <f t="shared" si="428"/>
        <v>Other</v>
      </c>
      <c r="W3380" s="1" t="b">
        <f t="shared" si="429"/>
        <v>0</v>
      </c>
      <c r="X3380" t="b">
        <f t="shared" si="430"/>
        <v>0</v>
      </c>
    </row>
    <row r="3381" spans="1:24" ht="28.8" x14ac:dyDescent="0.3">
      <c r="A3381" s="2" t="s">
        <v>3340</v>
      </c>
      <c r="B3381" s="3" t="s">
        <v>6918</v>
      </c>
      <c r="C3381" s="3" t="s">
        <v>7408</v>
      </c>
      <c r="D3381" s="3" t="s">
        <v>7419</v>
      </c>
      <c r="E3381" s="3" t="s">
        <v>7426</v>
      </c>
      <c r="F3381" s="3" t="s">
        <v>7431</v>
      </c>
      <c r="G3381" s="3">
        <v>9144.94</v>
      </c>
      <c r="H3381" s="3">
        <v>11</v>
      </c>
      <c r="I3381" s="8" t="s">
        <v>8038</v>
      </c>
      <c r="J3381" s="3" t="s">
        <v>8163</v>
      </c>
      <c r="K3381" s="3" t="s">
        <v>8167</v>
      </c>
      <c r="L3381" s="3" t="s">
        <v>8170</v>
      </c>
      <c r="M3381" s="4">
        <v>100594.34</v>
      </c>
      <c r="N3381" s="32">
        <f>Table2[[#This Row],[Price]]*Table2[[#This Row],[Quantity Sold]]</f>
        <v>100594.34000000001</v>
      </c>
      <c r="O3381" s="1">
        <f t="shared" si="425"/>
        <v>2024</v>
      </c>
      <c r="P3381" s="1" t="str">
        <f t="shared" si="426"/>
        <v>WOMEN</v>
      </c>
      <c r="Q3381" s="1" t="str">
        <f t="shared" si="432"/>
        <v>Women_Dresses</v>
      </c>
      <c r="T3381" s="1" t="str">
        <f t="shared" si="427"/>
        <v>LOW PRICE</v>
      </c>
      <c r="U3381" t="str">
        <f t="shared" si="431"/>
        <v>Discounted</v>
      </c>
      <c r="V3381" t="str">
        <f t="shared" si="428"/>
        <v>Other</v>
      </c>
      <c r="W3381" s="1" t="b">
        <f t="shared" si="429"/>
        <v>1</v>
      </c>
      <c r="X3381" t="b">
        <f t="shared" si="430"/>
        <v>0</v>
      </c>
    </row>
    <row r="3382" spans="1:24" ht="28.8" x14ac:dyDescent="0.3">
      <c r="A3382" s="2" t="s">
        <v>3341</v>
      </c>
      <c r="B3382" s="3" t="s">
        <v>6919</v>
      </c>
      <c r="C3382" s="3" t="s">
        <v>7407</v>
      </c>
      <c r="D3382" s="3" t="s">
        <v>7418</v>
      </c>
      <c r="E3382" s="3" t="s">
        <v>7426</v>
      </c>
      <c r="F3382" s="3" t="s">
        <v>7433</v>
      </c>
      <c r="G3382" s="3">
        <v>5766.84</v>
      </c>
      <c r="H3382" s="3">
        <v>7</v>
      </c>
      <c r="I3382" s="8" t="s">
        <v>7443</v>
      </c>
      <c r="J3382" s="3" t="s">
        <v>8166</v>
      </c>
      <c r="K3382" s="3" t="s">
        <v>8168</v>
      </c>
      <c r="L3382" s="3" t="s">
        <v>8170</v>
      </c>
      <c r="M3382" s="4">
        <v>40367.879999999997</v>
      </c>
      <c r="N3382" s="32">
        <f>Table2[[#This Row],[Price]]*Table2[[#This Row],[Quantity Sold]]</f>
        <v>40367.880000000005</v>
      </c>
      <c r="O3382" s="1">
        <f t="shared" si="425"/>
        <v>2023</v>
      </c>
      <c r="P3382" s="1" t="str">
        <f t="shared" si="426"/>
        <v>KIDS</v>
      </c>
      <c r="Q3382" s="1" t="str">
        <f t="shared" si="432"/>
        <v>Kids_Sweaters</v>
      </c>
      <c r="T3382" s="1" t="str">
        <f t="shared" si="427"/>
        <v>LOW PRICE</v>
      </c>
      <c r="U3382" t="str">
        <f t="shared" si="431"/>
        <v>No Discount</v>
      </c>
      <c r="V3382" t="str">
        <f t="shared" si="428"/>
        <v>Other</v>
      </c>
      <c r="W3382" s="1" t="b">
        <f t="shared" si="429"/>
        <v>0</v>
      </c>
      <c r="X3382" t="b">
        <f t="shared" si="430"/>
        <v>0</v>
      </c>
    </row>
    <row r="3383" spans="1:24" x14ac:dyDescent="0.3">
      <c r="A3383" s="2" t="s">
        <v>3342</v>
      </c>
      <c r="B3383" s="3" t="s">
        <v>5399</v>
      </c>
      <c r="C3383" s="3" t="s">
        <v>7405</v>
      </c>
      <c r="D3383" s="3" t="s">
        <v>7417</v>
      </c>
      <c r="E3383" s="3" t="s">
        <v>7426</v>
      </c>
      <c r="F3383" s="3" t="s">
        <v>7431</v>
      </c>
      <c r="G3383" s="3">
        <v>8883.49</v>
      </c>
      <c r="H3383" s="3">
        <v>16</v>
      </c>
      <c r="I3383" s="8" t="s">
        <v>8150</v>
      </c>
      <c r="J3383" s="3" t="s">
        <v>8165</v>
      </c>
      <c r="K3383" s="3" t="s">
        <v>8168</v>
      </c>
      <c r="L3383" s="3" t="s">
        <v>8170</v>
      </c>
      <c r="M3383" s="4">
        <v>142135.84</v>
      </c>
      <c r="N3383" s="32">
        <f>Table2[[#This Row],[Price]]*Table2[[#This Row],[Quantity Sold]]</f>
        <v>142135.84</v>
      </c>
      <c r="O3383" s="1">
        <f t="shared" si="425"/>
        <v>2024</v>
      </c>
      <c r="P3383" s="1" t="str">
        <f t="shared" si="426"/>
        <v>MEN</v>
      </c>
      <c r="Q3383" s="1" t="str">
        <f t="shared" si="432"/>
        <v>Men_Shoes</v>
      </c>
      <c r="T3383" s="1" t="str">
        <f t="shared" si="427"/>
        <v>LOW PRICE</v>
      </c>
      <c r="U3383" t="str">
        <f t="shared" si="431"/>
        <v>No Discount</v>
      </c>
      <c r="V3383" t="str">
        <f t="shared" si="428"/>
        <v>Other</v>
      </c>
      <c r="W3383" s="1" t="b">
        <f t="shared" si="429"/>
        <v>1</v>
      </c>
      <c r="X3383" t="b">
        <f t="shared" si="430"/>
        <v>0</v>
      </c>
    </row>
    <row r="3384" spans="1:24" x14ac:dyDescent="0.3">
      <c r="A3384" s="2" t="s">
        <v>2987</v>
      </c>
      <c r="B3384" s="3" t="s">
        <v>6920</v>
      </c>
      <c r="C3384" s="3" t="s">
        <v>7407</v>
      </c>
      <c r="D3384" s="3" t="s">
        <v>7415</v>
      </c>
      <c r="E3384" s="3" t="s">
        <v>7427</v>
      </c>
      <c r="F3384" s="3" t="s">
        <v>7433</v>
      </c>
      <c r="G3384" s="3">
        <v>8381.34</v>
      </c>
      <c r="H3384" s="3">
        <v>19</v>
      </c>
      <c r="I3384" s="8" t="s">
        <v>8065</v>
      </c>
      <c r="J3384" s="3" t="s">
        <v>8165</v>
      </c>
      <c r="K3384" s="3" t="s">
        <v>8168</v>
      </c>
      <c r="L3384" s="3" t="s">
        <v>8170</v>
      </c>
      <c r="M3384" s="4">
        <v>159245.46</v>
      </c>
      <c r="N3384" s="32">
        <f>Table2[[#This Row],[Price]]*Table2[[#This Row],[Quantity Sold]]</f>
        <v>159245.46</v>
      </c>
      <c r="O3384" s="1">
        <f t="shared" si="425"/>
        <v>2023</v>
      </c>
      <c r="P3384" s="1" t="str">
        <f t="shared" si="426"/>
        <v>KIDS</v>
      </c>
      <c r="Q3384" s="1" t="str">
        <f t="shared" si="432"/>
        <v>Kids_T-Shirts</v>
      </c>
      <c r="T3384" s="1" t="str">
        <f t="shared" si="427"/>
        <v>LOW PRICE</v>
      </c>
      <c r="U3384" t="str">
        <f t="shared" si="431"/>
        <v>Discounted</v>
      </c>
      <c r="V3384" t="str">
        <f t="shared" si="428"/>
        <v>Other</v>
      </c>
      <c r="W3384" s="1" t="b">
        <f t="shared" si="429"/>
        <v>1</v>
      </c>
      <c r="X3384" t="b">
        <f t="shared" si="430"/>
        <v>0</v>
      </c>
    </row>
    <row r="3385" spans="1:24" ht="28.8" x14ac:dyDescent="0.3">
      <c r="A3385" s="2" t="s">
        <v>3343</v>
      </c>
      <c r="B3385" s="3" t="s">
        <v>6921</v>
      </c>
      <c r="C3385" s="3" t="s">
        <v>7406</v>
      </c>
      <c r="D3385" s="3" t="s">
        <v>7412</v>
      </c>
      <c r="E3385" s="3" t="s">
        <v>7423</v>
      </c>
      <c r="F3385" s="3" t="s">
        <v>7429</v>
      </c>
      <c r="G3385" s="3">
        <v>14904.31</v>
      </c>
      <c r="H3385" s="3">
        <v>3</v>
      </c>
      <c r="I3385" s="8" t="s">
        <v>7463</v>
      </c>
      <c r="J3385" s="3" t="s">
        <v>8163</v>
      </c>
      <c r="K3385" s="3" t="s">
        <v>8168</v>
      </c>
      <c r="L3385" s="3" t="s">
        <v>8169</v>
      </c>
      <c r="M3385" s="4">
        <v>35770.51</v>
      </c>
      <c r="N3385" s="32">
        <f>Table2[[#This Row],[Price]]*Table2[[#This Row],[Quantity Sold]]</f>
        <v>44712.93</v>
      </c>
      <c r="O3385" s="1">
        <f t="shared" si="425"/>
        <v>2024</v>
      </c>
      <c r="P3385" s="1" t="str">
        <f t="shared" si="426"/>
        <v>ACCESSORIES</v>
      </c>
      <c r="Q3385" s="1" t="str">
        <f t="shared" si="432"/>
        <v>Accessories_Hats</v>
      </c>
      <c r="T3385" s="1" t="str">
        <f t="shared" si="427"/>
        <v>HIGH PRICE</v>
      </c>
      <c r="U3385" t="str">
        <f t="shared" si="431"/>
        <v>No Discount</v>
      </c>
      <c r="V3385" t="str">
        <f t="shared" si="428"/>
        <v>Other</v>
      </c>
      <c r="W3385" s="1" t="b">
        <f t="shared" si="429"/>
        <v>0</v>
      </c>
      <c r="X3385" t="b">
        <f t="shared" si="430"/>
        <v>1</v>
      </c>
    </row>
    <row r="3386" spans="1:24" x14ac:dyDescent="0.3">
      <c r="A3386" s="2" t="s">
        <v>3344</v>
      </c>
      <c r="B3386" s="3" t="s">
        <v>6922</v>
      </c>
      <c r="C3386" s="3" t="s">
        <v>7405</v>
      </c>
      <c r="D3386" s="3" t="s">
        <v>7410</v>
      </c>
      <c r="E3386" s="3" t="s">
        <v>7424</v>
      </c>
      <c r="F3386" s="3" t="s">
        <v>7428</v>
      </c>
      <c r="G3386" s="3">
        <v>2397.04</v>
      </c>
      <c r="H3386" s="3">
        <v>3</v>
      </c>
      <c r="I3386" s="8" t="s">
        <v>7959</v>
      </c>
      <c r="J3386" s="3" t="s">
        <v>8165</v>
      </c>
      <c r="K3386" s="3" t="s">
        <v>8167</v>
      </c>
      <c r="L3386" s="3" t="s">
        <v>8169</v>
      </c>
      <c r="M3386" s="4">
        <v>5752.73</v>
      </c>
      <c r="N3386" s="32">
        <f>Table2[[#This Row],[Price]]*Table2[[#This Row],[Quantity Sold]]</f>
        <v>7191.12</v>
      </c>
      <c r="O3386" s="1">
        <f t="shared" si="425"/>
        <v>2023</v>
      </c>
      <c r="P3386" s="1" t="str">
        <f t="shared" si="426"/>
        <v>MEN</v>
      </c>
      <c r="Q3386" s="1" t="str">
        <f t="shared" si="432"/>
        <v>Men_Shirts</v>
      </c>
      <c r="T3386" s="1" t="str">
        <f t="shared" si="427"/>
        <v>LOW PRICE</v>
      </c>
      <c r="U3386" t="str">
        <f t="shared" si="431"/>
        <v>No Discount</v>
      </c>
      <c r="V3386" t="str">
        <f t="shared" si="428"/>
        <v>Men's Discounted Item</v>
      </c>
      <c r="W3386" s="1" t="b">
        <f t="shared" si="429"/>
        <v>0</v>
      </c>
      <c r="X3386" t="b">
        <f t="shared" si="430"/>
        <v>1</v>
      </c>
    </row>
    <row r="3387" spans="1:24" x14ac:dyDescent="0.3">
      <c r="A3387" s="2" t="s">
        <v>3345</v>
      </c>
      <c r="B3387" s="3" t="s">
        <v>6923</v>
      </c>
      <c r="C3387" s="3" t="s">
        <v>7407</v>
      </c>
      <c r="D3387" s="3" t="s">
        <v>7417</v>
      </c>
      <c r="E3387" s="3" t="s">
        <v>7426</v>
      </c>
      <c r="F3387" s="3" t="s">
        <v>7434</v>
      </c>
      <c r="G3387" s="3">
        <v>15353.34</v>
      </c>
      <c r="H3387" s="3">
        <v>6</v>
      </c>
      <c r="I3387" s="8" t="s">
        <v>7500</v>
      </c>
      <c r="J3387" s="3" t="s">
        <v>8163</v>
      </c>
      <c r="K3387" s="3" t="s">
        <v>8168</v>
      </c>
      <c r="L3387" s="3" t="s">
        <v>8169</v>
      </c>
      <c r="M3387" s="4">
        <v>73695.7</v>
      </c>
      <c r="N3387" s="32">
        <f>Table2[[#This Row],[Price]]*Table2[[#This Row],[Quantity Sold]]</f>
        <v>92120.040000000008</v>
      </c>
      <c r="O3387" s="1">
        <f t="shared" si="425"/>
        <v>2024</v>
      </c>
      <c r="P3387" s="1" t="str">
        <f t="shared" si="426"/>
        <v>KIDS</v>
      </c>
      <c r="Q3387" s="1" t="str">
        <f t="shared" si="432"/>
        <v>Kids_Shoes</v>
      </c>
      <c r="T3387" s="1" t="str">
        <f t="shared" si="427"/>
        <v>HIGH PRICE</v>
      </c>
      <c r="U3387" t="str">
        <f t="shared" si="431"/>
        <v>No Discount</v>
      </c>
      <c r="V3387" t="str">
        <f t="shared" si="428"/>
        <v>Other</v>
      </c>
      <c r="W3387" s="1" t="b">
        <f t="shared" si="429"/>
        <v>0</v>
      </c>
      <c r="X3387" t="b">
        <f t="shared" si="430"/>
        <v>1</v>
      </c>
    </row>
    <row r="3388" spans="1:24" x14ac:dyDescent="0.3">
      <c r="A3388" s="2" t="s">
        <v>3346</v>
      </c>
      <c r="B3388" s="3" t="s">
        <v>6924</v>
      </c>
      <c r="C3388" s="3" t="s">
        <v>7405</v>
      </c>
      <c r="D3388" s="3" t="s">
        <v>7411</v>
      </c>
      <c r="E3388" s="3" t="s">
        <v>7424</v>
      </c>
      <c r="F3388" s="3" t="s">
        <v>7431</v>
      </c>
      <c r="G3388" s="3">
        <v>2784.65</v>
      </c>
      <c r="H3388" s="3">
        <v>12</v>
      </c>
      <c r="I3388" s="8" t="s">
        <v>7979</v>
      </c>
      <c r="J3388" s="3" t="s">
        <v>8166</v>
      </c>
      <c r="K3388" s="3" t="s">
        <v>8167</v>
      </c>
      <c r="L3388" s="3" t="s">
        <v>8169</v>
      </c>
      <c r="M3388" s="4">
        <v>26732.639999999999</v>
      </c>
      <c r="N3388" s="32">
        <f>Table2[[#This Row],[Price]]*Table2[[#This Row],[Quantity Sold]]</f>
        <v>33415.800000000003</v>
      </c>
      <c r="O3388" s="1">
        <f t="shared" si="425"/>
        <v>2023</v>
      </c>
      <c r="P3388" s="1" t="str">
        <f t="shared" si="426"/>
        <v>MEN</v>
      </c>
      <c r="Q3388" s="1" t="str">
        <f t="shared" si="432"/>
        <v>Men_Pants</v>
      </c>
      <c r="T3388" s="1" t="str">
        <f t="shared" si="427"/>
        <v>LOW PRICE</v>
      </c>
      <c r="U3388" t="str">
        <f t="shared" si="431"/>
        <v>No Discount</v>
      </c>
      <c r="V3388" t="str">
        <f t="shared" si="428"/>
        <v>Men's Discounted Item</v>
      </c>
      <c r="W3388" s="1" t="b">
        <f t="shared" si="429"/>
        <v>1</v>
      </c>
      <c r="X3388" t="b">
        <f t="shared" si="430"/>
        <v>1</v>
      </c>
    </row>
    <row r="3389" spans="1:24" ht="28.8" x14ac:dyDescent="0.3">
      <c r="A3389" s="2" t="s">
        <v>3347</v>
      </c>
      <c r="B3389" s="3" t="s">
        <v>6925</v>
      </c>
      <c r="C3389" s="3" t="s">
        <v>7406</v>
      </c>
      <c r="D3389" s="3" t="s">
        <v>7416</v>
      </c>
      <c r="E3389" s="3" t="s">
        <v>7424</v>
      </c>
      <c r="F3389" s="3" t="s">
        <v>7429</v>
      </c>
      <c r="G3389" s="3">
        <v>1253.3</v>
      </c>
      <c r="H3389" s="3">
        <v>3</v>
      </c>
      <c r="I3389" s="8" t="s">
        <v>7707</v>
      </c>
      <c r="J3389" s="3" t="s">
        <v>8166</v>
      </c>
      <c r="K3389" s="3" t="s">
        <v>8168</v>
      </c>
      <c r="L3389" s="3" t="s">
        <v>8169</v>
      </c>
      <c r="M3389" s="4">
        <v>3007.92</v>
      </c>
      <c r="N3389" s="32">
        <f>Table2[[#This Row],[Price]]*Table2[[#This Row],[Quantity Sold]]</f>
        <v>3759.8999999999996</v>
      </c>
      <c r="O3389" s="1">
        <f t="shared" si="425"/>
        <v>2024</v>
      </c>
      <c r="P3389" s="1" t="str">
        <f t="shared" si="426"/>
        <v>ACCESSORIES</v>
      </c>
      <c r="Q3389" s="1" t="str">
        <f t="shared" si="432"/>
        <v>Accessories_Belts</v>
      </c>
      <c r="T3389" s="1" t="str">
        <f t="shared" si="427"/>
        <v>LOW PRICE</v>
      </c>
      <c r="U3389" t="str">
        <f t="shared" si="431"/>
        <v>No Discount</v>
      </c>
      <c r="V3389" t="str">
        <f t="shared" si="428"/>
        <v>Other</v>
      </c>
      <c r="W3389" s="1" t="b">
        <f t="shared" si="429"/>
        <v>0</v>
      </c>
      <c r="X3389" t="b">
        <f t="shared" si="430"/>
        <v>1</v>
      </c>
    </row>
    <row r="3390" spans="1:24" ht="28.8" x14ac:dyDescent="0.3">
      <c r="A3390" s="2" t="s">
        <v>3348</v>
      </c>
      <c r="B3390" s="3" t="s">
        <v>6926</v>
      </c>
      <c r="C3390" s="3" t="s">
        <v>7408</v>
      </c>
      <c r="D3390" s="3" t="s">
        <v>7419</v>
      </c>
      <c r="E3390" s="3" t="s">
        <v>7423</v>
      </c>
      <c r="F3390" s="3" t="s">
        <v>7430</v>
      </c>
      <c r="G3390" s="3">
        <v>3256.09</v>
      </c>
      <c r="H3390" s="3">
        <v>13</v>
      </c>
      <c r="I3390" s="8" t="s">
        <v>7939</v>
      </c>
      <c r="J3390" s="3" t="s">
        <v>8163</v>
      </c>
      <c r="K3390" s="3" t="s">
        <v>8168</v>
      </c>
      <c r="L3390" s="3" t="s">
        <v>8170</v>
      </c>
      <c r="M3390" s="4">
        <v>42329.17</v>
      </c>
      <c r="N3390" s="32">
        <f>Table2[[#This Row],[Price]]*Table2[[#This Row],[Quantity Sold]]</f>
        <v>42329.17</v>
      </c>
      <c r="O3390" s="1">
        <f t="shared" si="425"/>
        <v>2023</v>
      </c>
      <c r="P3390" s="1" t="str">
        <f t="shared" si="426"/>
        <v>WOMEN</v>
      </c>
      <c r="Q3390" s="1" t="str">
        <f t="shared" si="432"/>
        <v>Women_Dresses</v>
      </c>
      <c r="T3390" s="1" t="str">
        <f t="shared" si="427"/>
        <v>LOW PRICE</v>
      </c>
      <c r="U3390" t="str">
        <f t="shared" si="431"/>
        <v>No Discount</v>
      </c>
      <c r="V3390" t="str">
        <f t="shared" si="428"/>
        <v>Other</v>
      </c>
      <c r="W3390" s="1" t="b">
        <f t="shared" si="429"/>
        <v>1</v>
      </c>
      <c r="X3390" t="b">
        <f t="shared" si="430"/>
        <v>0</v>
      </c>
    </row>
    <row r="3391" spans="1:24" ht="28.8" x14ac:dyDescent="0.3">
      <c r="A3391" s="2" t="s">
        <v>2967</v>
      </c>
      <c r="B3391" s="3" t="s">
        <v>6927</v>
      </c>
      <c r="C3391" s="3" t="s">
        <v>7406</v>
      </c>
      <c r="D3391" s="3" t="s">
        <v>7421</v>
      </c>
      <c r="E3391" s="3" t="s">
        <v>7423</v>
      </c>
      <c r="F3391" s="3" t="s">
        <v>7428</v>
      </c>
      <c r="G3391" s="3">
        <v>2694.18</v>
      </c>
      <c r="H3391" s="3">
        <v>3</v>
      </c>
      <c r="I3391" s="8" t="s">
        <v>8081</v>
      </c>
      <c r="J3391" s="3" t="s">
        <v>8164</v>
      </c>
      <c r="K3391" s="3" t="s">
        <v>8168</v>
      </c>
      <c r="L3391" s="3" t="s">
        <v>8170</v>
      </c>
      <c r="M3391" s="4">
        <v>8082.54</v>
      </c>
      <c r="N3391" s="32">
        <f>Table2[[#This Row],[Price]]*Table2[[#This Row],[Quantity Sold]]</f>
        <v>8082.5399999999991</v>
      </c>
      <c r="O3391" s="1">
        <f t="shared" si="425"/>
        <v>2023</v>
      </c>
      <c r="P3391" s="1" t="str">
        <f t="shared" si="426"/>
        <v>ACCESSORIES</v>
      </c>
      <c r="Q3391" s="1" t="str">
        <f t="shared" si="432"/>
        <v>Accessories_Scarves</v>
      </c>
      <c r="T3391" s="1" t="str">
        <f t="shared" si="427"/>
        <v>LOW PRICE</v>
      </c>
      <c r="U3391" t="str">
        <f t="shared" si="431"/>
        <v>Discounted</v>
      </c>
      <c r="V3391" t="str">
        <f t="shared" si="428"/>
        <v>Other</v>
      </c>
      <c r="W3391" s="1" t="b">
        <f t="shared" si="429"/>
        <v>0</v>
      </c>
      <c r="X3391" t="b">
        <f t="shared" si="430"/>
        <v>0</v>
      </c>
    </row>
    <row r="3392" spans="1:24" ht="28.8" x14ac:dyDescent="0.3">
      <c r="A3392" s="2" t="s">
        <v>3349</v>
      </c>
      <c r="B3392" s="3" t="s">
        <v>6928</v>
      </c>
      <c r="C3392" s="3" t="s">
        <v>7406</v>
      </c>
      <c r="D3392" s="3" t="s">
        <v>7414</v>
      </c>
      <c r="E3392" s="3" t="s">
        <v>7424</v>
      </c>
      <c r="F3392" s="3" t="s">
        <v>7434</v>
      </c>
      <c r="G3392" s="3">
        <v>8698.4</v>
      </c>
      <c r="H3392" s="3">
        <v>12</v>
      </c>
      <c r="I3392" s="8" t="s">
        <v>7900</v>
      </c>
      <c r="J3392" s="3" t="s">
        <v>8163</v>
      </c>
      <c r="K3392" s="3" t="s">
        <v>8168</v>
      </c>
      <c r="L3392" s="3" t="s">
        <v>8169</v>
      </c>
      <c r="M3392" s="4">
        <v>83504.639999999999</v>
      </c>
      <c r="N3392" s="32">
        <f>Table2[[#This Row],[Price]]*Table2[[#This Row],[Quantity Sold]]</f>
        <v>104380.79999999999</v>
      </c>
      <c r="O3392" s="1">
        <f t="shared" si="425"/>
        <v>2023</v>
      </c>
      <c r="P3392" s="1" t="str">
        <f t="shared" si="426"/>
        <v>ACCESSORIES</v>
      </c>
      <c r="Q3392" s="1" t="str">
        <f t="shared" si="432"/>
        <v>Accessories_Bags</v>
      </c>
      <c r="T3392" s="1" t="str">
        <f t="shared" si="427"/>
        <v>LOW PRICE</v>
      </c>
      <c r="U3392" t="str">
        <f t="shared" si="431"/>
        <v>No Discount</v>
      </c>
      <c r="V3392" t="str">
        <f t="shared" si="428"/>
        <v>Other</v>
      </c>
      <c r="W3392" s="1" t="b">
        <f t="shared" si="429"/>
        <v>1</v>
      </c>
      <c r="X3392" t="b">
        <f t="shared" si="430"/>
        <v>1</v>
      </c>
    </row>
    <row r="3393" spans="1:24" x14ac:dyDescent="0.3">
      <c r="A3393" s="2" t="s">
        <v>3350</v>
      </c>
      <c r="B3393" s="3" t="s">
        <v>4563</v>
      </c>
      <c r="C3393" s="3" t="s">
        <v>7405</v>
      </c>
      <c r="D3393" s="3" t="s">
        <v>7411</v>
      </c>
      <c r="E3393" s="3" t="s">
        <v>7424</v>
      </c>
      <c r="F3393" s="3" t="s">
        <v>7433</v>
      </c>
      <c r="G3393" s="3">
        <v>12576.16</v>
      </c>
      <c r="H3393" s="3">
        <v>1</v>
      </c>
      <c r="I3393" s="8" t="s">
        <v>7934</v>
      </c>
      <c r="J3393" s="3" t="s">
        <v>8166</v>
      </c>
      <c r="K3393" s="3" t="s">
        <v>8168</v>
      </c>
      <c r="L3393" s="3" t="s">
        <v>8170</v>
      </c>
      <c r="M3393" s="4">
        <v>12576.16</v>
      </c>
      <c r="N3393" s="32">
        <f>Table2[[#This Row],[Price]]*Table2[[#This Row],[Quantity Sold]]</f>
        <v>12576.16</v>
      </c>
      <c r="O3393" s="1">
        <f t="shared" si="425"/>
        <v>2023</v>
      </c>
      <c r="P3393" s="1" t="str">
        <f t="shared" si="426"/>
        <v>MEN</v>
      </c>
      <c r="Q3393" s="1" t="str">
        <f t="shared" si="432"/>
        <v>Men_Pants</v>
      </c>
      <c r="T3393" s="1" t="str">
        <f t="shared" si="427"/>
        <v>HIGH PRICE</v>
      </c>
      <c r="U3393" t="str">
        <f t="shared" si="431"/>
        <v>Discounted</v>
      </c>
      <c r="V3393" t="str">
        <f t="shared" si="428"/>
        <v>Other</v>
      </c>
      <c r="W3393" s="1" t="b">
        <f t="shared" si="429"/>
        <v>0</v>
      </c>
      <c r="X3393" t="b">
        <f t="shared" si="430"/>
        <v>0</v>
      </c>
    </row>
    <row r="3394" spans="1:24" x14ac:dyDescent="0.3">
      <c r="A3394" s="2" t="s">
        <v>3351</v>
      </c>
      <c r="B3394" s="3" t="s">
        <v>6929</v>
      </c>
      <c r="C3394" s="3" t="s">
        <v>7405</v>
      </c>
      <c r="D3394" s="3" t="s">
        <v>7410</v>
      </c>
      <c r="E3394" s="3" t="s">
        <v>7425</v>
      </c>
      <c r="F3394" s="3" t="s">
        <v>7433</v>
      </c>
      <c r="G3394" s="3">
        <v>9195.57</v>
      </c>
      <c r="H3394" s="3">
        <v>8</v>
      </c>
      <c r="I3394" s="8" t="s">
        <v>7824</v>
      </c>
      <c r="J3394" s="3" t="s">
        <v>8163</v>
      </c>
      <c r="K3394" s="3" t="s">
        <v>8168</v>
      </c>
      <c r="L3394" s="3" t="s">
        <v>8169</v>
      </c>
      <c r="M3394" s="4">
        <v>58851.98</v>
      </c>
      <c r="N3394" s="32">
        <f>Table2[[#This Row],[Price]]*Table2[[#This Row],[Quantity Sold]]</f>
        <v>73564.56</v>
      </c>
      <c r="O3394" s="1">
        <f t="shared" si="425"/>
        <v>2023</v>
      </c>
      <c r="P3394" s="1" t="str">
        <f t="shared" si="426"/>
        <v>MEN</v>
      </c>
      <c r="Q3394" s="1" t="str">
        <f t="shared" si="432"/>
        <v>Men_Shirts</v>
      </c>
      <c r="T3394" s="1" t="str">
        <f t="shared" si="427"/>
        <v>LOW PRICE</v>
      </c>
      <c r="U3394" t="str">
        <f t="shared" si="431"/>
        <v>No Discount</v>
      </c>
      <c r="V3394" t="str">
        <f t="shared" si="428"/>
        <v>Men's Discounted Item</v>
      </c>
      <c r="W3394" s="1" t="b">
        <f t="shared" si="429"/>
        <v>0</v>
      </c>
      <c r="X3394" t="b">
        <f t="shared" si="430"/>
        <v>1</v>
      </c>
    </row>
    <row r="3395" spans="1:24" x14ac:dyDescent="0.3">
      <c r="A3395" s="2" t="s">
        <v>3352</v>
      </c>
      <c r="B3395" s="3" t="s">
        <v>4628</v>
      </c>
      <c r="C3395" s="3" t="s">
        <v>7405</v>
      </c>
      <c r="D3395" s="3" t="s">
        <v>7409</v>
      </c>
      <c r="E3395" s="3" t="s">
        <v>7423</v>
      </c>
      <c r="F3395" s="3" t="s">
        <v>7429</v>
      </c>
      <c r="G3395" s="3">
        <v>7402.77</v>
      </c>
      <c r="H3395" s="3">
        <v>5</v>
      </c>
      <c r="I3395" s="8" t="s">
        <v>8063</v>
      </c>
      <c r="J3395" s="3" t="s">
        <v>8162</v>
      </c>
      <c r="K3395" s="3" t="s">
        <v>8167</v>
      </c>
      <c r="L3395" s="3" t="s">
        <v>8169</v>
      </c>
      <c r="M3395" s="4">
        <v>29611.08</v>
      </c>
      <c r="N3395" s="32">
        <f>Table2[[#This Row],[Price]]*Table2[[#This Row],[Quantity Sold]]</f>
        <v>37013.850000000006</v>
      </c>
      <c r="O3395" s="1">
        <f t="shared" ref="O3395:O3458" si="433">YEAR(I3395)</f>
        <v>2024</v>
      </c>
      <c r="P3395" s="1" t="str">
        <f t="shared" ref="P3395:P3458" si="434">UPPER(C3395)</f>
        <v>MEN</v>
      </c>
      <c r="Q3395" s="1" t="str">
        <f t="shared" si="432"/>
        <v>Men_Jackets</v>
      </c>
      <c r="T3395" s="1" t="str">
        <f t="shared" ref="T3395:T3458" si="435">IF(G3395&gt;10000,"HIGH PRICE", "LOW PRICE")</f>
        <v>LOW PRICE</v>
      </c>
      <c r="U3395" t="str">
        <f t="shared" si="431"/>
        <v>No Discount</v>
      </c>
      <c r="V3395" t="str">
        <f t="shared" ref="V3395:V3458" si="436">IF(AND(C3395 = "Men", L3395 = "Yes"), "Men's Discounted Item", "Other")</f>
        <v>Men's Discounted Item</v>
      </c>
      <c r="W3395" s="1" t="b">
        <f t="shared" ref="W3395:W3458" si="437">H3395&gt;=10</f>
        <v>0</v>
      </c>
      <c r="X3395" t="b">
        <f t="shared" ref="X3395:X3458" si="438">L3395 = "Yes"</f>
        <v>1</v>
      </c>
    </row>
    <row r="3396" spans="1:24" x14ac:dyDescent="0.3">
      <c r="A3396" s="2" t="s">
        <v>3353</v>
      </c>
      <c r="B3396" s="3" t="s">
        <v>6930</v>
      </c>
      <c r="C3396" s="3" t="s">
        <v>7405</v>
      </c>
      <c r="D3396" s="3" t="s">
        <v>7417</v>
      </c>
      <c r="E3396" s="3" t="s">
        <v>7426</v>
      </c>
      <c r="F3396" s="3" t="s">
        <v>7433</v>
      </c>
      <c r="G3396" s="3">
        <v>3695.99</v>
      </c>
      <c r="H3396" s="3">
        <v>17</v>
      </c>
      <c r="I3396" s="8" t="s">
        <v>8152</v>
      </c>
      <c r="J3396" s="3" t="s">
        <v>8163</v>
      </c>
      <c r="K3396" s="3" t="s">
        <v>8167</v>
      </c>
      <c r="L3396" s="3" t="s">
        <v>8169</v>
      </c>
      <c r="M3396" s="4">
        <v>50265.63</v>
      </c>
      <c r="N3396" s="32">
        <f>Table2[[#This Row],[Price]]*Table2[[#This Row],[Quantity Sold]]</f>
        <v>62831.829999999994</v>
      </c>
      <c r="O3396" s="1">
        <f t="shared" si="433"/>
        <v>2023</v>
      </c>
      <c r="P3396" s="1" t="str">
        <f t="shared" si="434"/>
        <v>MEN</v>
      </c>
      <c r="Q3396" s="1" t="str">
        <f t="shared" si="432"/>
        <v>Men_Shoes</v>
      </c>
      <c r="T3396" s="1" t="str">
        <f t="shared" si="435"/>
        <v>LOW PRICE</v>
      </c>
      <c r="U3396" t="str">
        <f t="shared" si="431"/>
        <v>No Discount</v>
      </c>
      <c r="V3396" t="str">
        <f t="shared" si="436"/>
        <v>Men's Discounted Item</v>
      </c>
      <c r="W3396" s="1" t="b">
        <f t="shared" si="437"/>
        <v>1</v>
      </c>
      <c r="X3396" t="b">
        <f t="shared" si="438"/>
        <v>1</v>
      </c>
    </row>
    <row r="3397" spans="1:24" ht="28.8" x14ac:dyDescent="0.3">
      <c r="A3397" s="2" t="s">
        <v>3354</v>
      </c>
      <c r="B3397" s="3" t="s">
        <v>6931</v>
      </c>
      <c r="C3397" s="3" t="s">
        <v>7406</v>
      </c>
      <c r="D3397" s="3" t="s">
        <v>7421</v>
      </c>
      <c r="E3397" s="3" t="s">
        <v>7427</v>
      </c>
      <c r="F3397" s="3" t="s">
        <v>7429</v>
      </c>
      <c r="G3397" s="3">
        <v>12313.88</v>
      </c>
      <c r="H3397" s="3">
        <v>7</v>
      </c>
      <c r="I3397" s="8" t="s">
        <v>7535</v>
      </c>
      <c r="J3397" s="3" t="s">
        <v>8165</v>
      </c>
      <c r="K3397" s="3" t="s">
        <v>8168</v>
      </c>
      <c r="L3397" s="3" t="s">
        <v>8169</v>
      </c>
      <c r="M3397" s="4">
        <v>68958.06</v>
      </c>
      <c r="N3397" s="32">
        <f>Table2[[#This Row],[Price]]*Table2[[#This Row],[Quantity Sold]]</f>
        <v>86197.159999999989</v>
      </c>
      <c r="O3397" s="1">
        <f t="shared" si="433"/>
        <v>2023</v>
      </c>
      <c r="P3397" s="1" t="str">
        <f t="shared" si="434"/>
        <v>ACCESSORIES</v>
      </c>
      <c r="Q3397" s="1" t="str">
        <f t="shared" si="432"/>
        <v>Accessories_Scarves</v>
      </c>
      <c r="T3397" s="1" t="str">
        <f t="shared" si="435"/>
        <v>HIGH PRICE</v>
      </c>
      <c r="U3397" t="str">
        <f t="shared" si="431"/>
        <v>No Discount</v>
      </c>
      <c r="V3397" t="str">
        <f t="shared" si="436"/>
        <v>Other</v>
      </c>
      <c r="W3397" s="1" t="b">
        <f t="shared" si="437"/>
        <v>0</v>
      </c>
      <c r="X3397" t="b">
        <f t="shared" si="438"/>
        <v>1</v>
      </c>
    </row>
    <row r="3398" spans="1:24" ht="28.8" x14ac:dyDescent="0.3">
      <c r="A3398" s="2" t="s">
        <v>3355</v>
      </c>
      <c r="B3398" s="3" t="s">
        <v>4674</v>
      </c>
      <c r="C3398" s="3" t="s">
        <v>7407</v>
      </c>
      <c r="D3398" s="3" t="s">
        <v>7418</v>
      </c>
      <c r="E3398" s="3" t="s">
        <v>7427</v>
      </c>
      <c r="F3398" s="3" t="s">
        <v>7434</v>
      </c>
      <c r="G3398" s="3">
        <v>10721.94</v>
      </c>
      <c r="H3398" s="3">
        <v>19</v>
      </c>
      <c r="I3398" s="8" t="s">
        <v>7545</v>
      </c>
      <c r="J3398" s="3" t="s">
        <v>8164</v>
      </c>
      <c r="K3398" s="3" t="s">
        <v>8168</v>
      </c>
      <c r="L3398" s="3" t="s">
        <v>8170</v>
      </c>
      <c r="M3398" s="4">
        <v>203716.86</v>
      </c>
      <c r="N3398" s="32">
        <f>Table2[[#This Row],[Price]]*Table2[[#This Row],[Quantity Sold]]</f>
        <v>203716.86000000002</v>
      </c>
      <c r="O3398" s="1">
        <f t="shared" si="433"/>
        <v>2023</v>
      </c>
      <c r="P3398" s="1" t="str">
        <f t="shared" si="434"/>
        <v>KIDS</v>
      </c>
      <c r="Q3398" s="1" t="str">
        <f t="shared" si="432"/>
        <v>Kids_Sweaters</v>
      </c>
      <c r="T3398" s="1" t="str">
        <f t="shared" si="435"/>
        <v>HIGH PRICE</v>
      </c>
      <c r="U3398" t="str">
        <f t="shared" ref="U3398:U3402" si="439">IF(L3382 = "Yes", "Discounted", "No Discount")</f>
        <v>No Discount</v>
      </c>
      <c r="V3398" t="str">
        <f t="shared" si="436"/>
        <v>Other</v>
      </c>
      <c r="W3398" s="1" t="b">
        <f t="shared" si="437"/>
        <v>1</v>
      </c>
      <c r="X3398" t="b">
        <f t="shared" si="438"/>
        <v>0</v>
      </c>
    </row>
    <row r="3399" spans="1:24" ht="28.8" x14ac:dyDescent="0.3">
      <c r="A3399" s="2" t="s">
        <v>3356</v>
      </c>
      <c r="B3399" s="3" t="s">
        <v>6389</v>
      </c>
      <c r="C3399" s="3" t="s">
        <v>7406</v>
      </c>
      <c r="D3399" s="3" t="s">
        <v>7421</v>
      </c>
      <c r="E3399" s="3" t="s">
        <v>7426</v>
      </c>
      <c r="F3399" s="3" t="s">
        <v>7433</v>
      </c>
      <c r="G3399" s="3">
        <v>8435.2900000000009</v>
      </c>
      <c r="H3399" s="3">
        <v>4</v>
      </c>
      <c r="I3399" s="8" t="s">
        <v>7939</v>
      </c>
      <c r="J3399" s="3" t="s">
        <v>8166</v>
      </c>
      <c r="K3399" s="3" t="s">
        <v>8168</v>
      </c>
      <c r="L3399" s="3" t="s">
        <v>8169</v>
      </c>
      <c r="M3399" s="4">
        <v>26993.26</v>
      </c>
      <c r="N3399" s="32">
        <f>Table2[[#This Row],[Price]]*Table2[[#This Row],[Quantity Sold]]</f>
        <v>33741.160000000003</v>
      </c>
      <c r="O3399" s="1">
        <f t="shared" si="433"/>
        <v>2023</v>
      </c>
      <c r="P3399" s="1" t="str">
        <f t="shared" si="434"/>
        <v>ACCESSORIES</v>
      </c>
      <c r="Q3399" s="1" t="str">
        <f t="shared" si="432"/>
        <v>Accessories_Scarves</v>
      </c>
      <c r="T3399" s="1" t="str">
        <f t="shared" si="435"/>
        <v>LOW PRICE</v>
      </c>
      <c r="U3399" t="str">
        <f t="shared" si="439"/>
        <v>No Discount</v>
      </c>
      <c r="V3399" t="str">
        <f t="shared" si="436"/>
        <v>Other</v>
      </c>
      <c r="W3399" s="1" t="b">
        <f t="shared" si="437"/>
        <v>0</v>
      </c>
      <c r="X3399" t="b">
        <f t="shared" si="438"/>
        <v>1</v>
      </c>
    </row>
    <row r="3400" spans="1:24" ht="28.8" x14ac:dyDescent="0.3">
      <c r="A3400" s="2" t="s">
        <v>3357</v>
      </c>
      <c r="B3400" s="3" t="s">
        <v>6932</v>
      </c>
      <c r="C3400" s="3" t="s">
        <v>7406</v>
      </c>
      <c r="D3400" s="3" t="s">
        <v>7421</v>
      </c>
      <c r="E3400" s="3" t="s">
        <v>7424</v>
      </c>
      <c r="F3400" s="3" t="s">
        <v>7431</v>
      </c>
      <c r="G3400" s="3">
        <v>7180.33</v>
      </c>
      <c r="H3400" s="3">
        <v>10</v>
      </c>
      <c r="I3400" s="8" t="s">
        <v>8038</v>
      </c>
      <c r="J3400" s="3" t="s">
        <v>8162</v>
      </c>
      <c r="K3400" s="3" t="s">
        <v>8167</v>
      </c>
      <c r="L3400" s="3" t="s">
        <v>8170</v>
      </c>
      <c r="M3400" s="4">
        <v>71803.3</v>
      </c>
      <c r="N3400" s="32">
        <f>Table2[[#This Row],[Price]]*Table2[[#This Row],[Quantity Sold]]</f>
        <v>71803.3</v>
      </c>
      <c r="O3400" s="1">
        <f t="shared" si="433"/>
        <v>2024</v>
      </c>
      <c r="P3400" s="1" t="str">
        <f t="shared" si="434"/>
        <v>ACCESSORIES</v>
      </c>
      <c r="Q3400" s="1" t="str">
        <f t="shared" si="432"/>
        <v>Accessories_Scarves</v>
      </c>
      <c r="T3400" s="1" t="str">
        <f t="shared" si="435"/>
        <v>LOW PRICE</v>
      </c>
      <c r="U3400" t="str">
        <f t="shared" si="439"/>
        <v>No Discount</v>
      </c>
      <c r="V3400" t="str">
        <f t="shared" si="436"/>
        <v>Other</v>
      </c>
      <c r="W3400" s="1" t="b">
        <f t="shared" si="437"/>
        <v>1</v>
      </c>
      <c r="X3400" t="b">
        <f t="shared" si="438"/>
        <v>0</v>
      </c>
    </row>
    <row r="3401" spans="1:24" x14ac:dyDescent="0.3">
      <c r="A3401" s="2" t="s">
        <v>3358</v>
      </c>
      <c r="B3401" s="3" t="s">
        <v>6933</v>
      </c>
      <c r="C3401" s="3" t="s">
        <v>7407</v>
      </c>
      <c r="D3401" s="3" t="s">
        <v>7415</v>
      </c>
      <c r="E3401" s="3" t="s">
        <v>7423</v>
      </c>
      <c r="F3401" s="3" t="s">
        <v>7429</v>
      </c>
      <c r="G3401" s="3">
        <v>14918.42</v>
      </c>
      <c r="H3401" s="3">
        <v>9</v>
      </c>
      <c r="I3401" s="8" t="s">
        <v>8038</v>
      </c>
      <c r="J3401" s="3" t="s">
        <v>8166</v>
      </c>
      <c r="K3401" s="3" t="s">
        <v>8167</v>
      </c>
      <c r="L3401" s="3" t="s">
        <v>8170</v>
      </c>
      <c r="M3401" s="4">
        <v>134265.78</v>
      </c>
      <c r="N3401" s="32">
        <f>Table2[[#This Row],[Price]]*Table2[[#This Row],[Quantity Sold]]</f>
        <v>134265.78</v>
      </c>
      <c r="O3401" s="1">
        <f t="shared" si="433"/>
        <v>2024</v>
      </c>
      <c r="P3401" s="1" t="str">
        <f t="shared" si="434"/>
        <v>KIDS</v>
      </c>
      <c r="Q3401" s="1" t="str">
        <f t="shared" si="432"/>
        <v>Kids_T-Shirts</v>
      </c>
      <c r="T3401" s="1" t="str">
        <f t="shared" si="435"/>
        <v>HIGH PRICE</v>
      </c>
      <c r="U3401" t="str">
        <f t="shared" si="439"/>
        <v>Discounted</v>
      </c>
      <c r="V3401" t="str">
        <f t="shared" si="436"/>
        <v>Other</v>
      </c>
      <c r="W3401" s="1" t="b">
        <f t="shared" si="437"/>
        <v>0</v>
      </c>
      <c r="X3401" t="b">
        <f t="shared" si="438"/>
        <v>0</v>
      </c>
    </row>
    <row r="3402" spans="1:24" ht="28.8" x14ac:dyDescent="0.3">
      <c r="A3402" s="2" t="s">
        <v>3359</v>
      </c>
      <c r="B3402" s="3" t="s">
        <v>6934</v>
      </c>
      <c r="C3402" s="3" t="s">
        <v>7406</v>
      </c>
      <c r="D3402" s="3" t="s">
        <v>7416</v>
      </c>
      <c r="E3402" s="3" t="s">
        <v>7424</v>
      </c>
      <c r="F3402" s="3" t="s">
        <v>7429</v>
      </c>
      <c r="G3402" s="3">
        <v>14726.69</v>
      </c>
      <c r="H3402" s="3">
        <v>10</v>
      </c>
      <c r="I3402" s="8" t="s">
        <v>7635</v>
      </c>
      <c r="J3402" s="3" t="s">
        <v>8163</v>
      </c>
      <c r="K3402" s="3" t="s">
        <v>8167</v>
      </c>
      <c r="L3402" s="3" t="s">
        <v>8169</v>
      </c>
      <c r="M3402" s="4">
        <v>117813.52</v>
      </c>
      <c r="N3402" s="32">
        <f>Table2[[#This Row],[Price]]*Table2[[#This Row],[Quantity Sold]]</f>
        <v>147266.9</v>
      </c>
      <c r="O3402" s="1">
        <f t="shared" si="433"/>
        <v>2022</v>
      </c>
      <c r="P3402" s="1" t="str">
        <f t="shared" si="434"/>
        <v>ACCESSORIES</v>
      </c>
      <c r="Q3402" s="1" t="str">
        <f t="shared" si="432"/>
        <v>Accessories_Belts</v>
      </c>
      <c r="T3402" s="1" t="str">
        <f t="shared" si="435"/>
        <v>HIGH PRICE</v>
      </c>
      <c r="U3402" t="str">
        <f t="shared" si="439"/>
        <v>Discounted</v>
      </c>
      <c r="V3402" t="str">
        <f t="shared" si="436"/>
        <v>Other</v>
      </c>
      <c r="W3402" s="1" t="b">
        <f t="shared" si="437"/>
        <v>1</v>
      </c>
      <c r="X3402" t="b">
        <f t="shared" si="438"/>
        <v>1</v>
      </c>
    </row>
    <row r="3403" spans="1:24" ht="28.8" x14ac:dyDescent="0.3">
      <c r="A3403" s="2" t="s">
        <v>3360</v>
      </c>
      <c r="B3403" s="3" t="s">
        <v>6273</v>
      </c>
      <c r="C3403" s="3" t="s">
        <v>7406</v>
      </c>
      <c r="D3403" s="3" t="s">
        <v>7421</v>
      </c>
      <c r="E3403" s="3" t="s">
        <v>7423</v>
      </c>
      <c r="F3403" s="3" t="s">
        <v>7431</v>
      </c>
      <c r="G3403" s="3">
        <v>12126.3</v>
      </c>
      <c r="H3403" s="3">
        <v>19</v>
      </c>
      <c r="I3403" s="8" t="s">
        <v>7906</v>
      </c>
      <c r="J3403" s="3" t="s">
        <v>8164</v>
      </c>
      <c r="K3403" s="3" t="s">
        <v>8168</v>
      </c>
      <c r="L3403" s="3" t="s">
        <v>8169</v>
      </c>
      <c r="M3403" s="4">
        <v>184319.76</v>
      </c>
      <c r="N3403" s="32">
        <f>Table2[[#This Row],[Price]]*Table2[[#This Row],[Quantity Sold]]</f>
        <v>230399.69999999998</v>
      </c>
      <c r="O3403" s="1">
        <f t="shared" si="433"/>
        <v>2023</v>
      </c>
      <c r="P3403" s="1" t="str">
        <f t="shared" si="434"/>
        <v>ACCESSORIES</v>
      </c>
      <c r="Q3403" s="1" t="str">
        <f t="shared" si="432"/>
        <v>Accessories_Scarves</v>
      </c>
      <c r="T3403" s="1" t="str">
        <f t="shared" si="435"/>
        <v>HIGH PRICE</v>
      </c>
      <c r="U3403" t="str">
        <f t="shared" ref="U3403:U3466" si="440">IF(L3387 = "Yes", "Discounted", "No Discount")</f>
        <v>Discounted</v>
      </c>
      <c r="V3403" t="str">
        <f t="shared" si="436"/>
        <v>Other</v>
      </c>
      <c r="W3403" s="1" t="b">
        <f t="shared" si="437"/>
        <v>1</v>
      </c>
      <c r="X3403" t="b">
        <f t="shared" si="438"/>
        <v>1</v>
      </c>
    </row>
    <row r="3404" spans="1:24" ht="28.8" x14ac:dyDescent="0.3">
      <c r="A3404" s="2" t="s">
        <v>3361</v>
      </c>
      <c r="B3404" s="3" t="s">
        <v>6935</v>
      </c>
      <c r="C3404" s="3" t="s">
        <v>7407</v>
      </c>
      <c r="D3404" s="3" t="s">
        <v>7418</v>
      </c>
      <c r="E3404" s="3" t="s">
        <v>7423</v>
      </c>
      <c r="F3404" s="3" t="s">
        <v>7430</v>
      </c>
      <c r="G3404" s="3">
        <v>14201.3</v>
      </c>
      <c r="H3404" s="3">
        <v>1</v>
      </c>
      <c r="I3404" s="8" t="s">
        <v>8116</v>
      </c>
      <c r="J3404" s="3" t="s">
        <v>8164</v>
      </c>
      <c r="K3404" s="3" t="s">
        <v>8167</v>
      </c>
      <c r="L3404" s="3" t="s">
        <v>8170</v>
      </c>
      <c r="M3404" s="4">
        <v>14201.3</v>
      </c>
      <c r="N3404" s="32">
        <f>Table2[[#This Row],[Price]]*Table2[[#This Row],[Quantity Sold]]</f>
        <v>14201.3</v>
      </c>
      <c r="O3404" s="1">
        <f t="shared" si="433"/>
        <v>2023</v>
      </c>
      <c r="P3404" s="1" t="str">
        <f t="shared" si="434"/>
        <v>KIDS</v>
      </c>
      <c r="Q3404" s="1" t="str">
        <f t="shared" si="432"/>
        <v>Kids_Sweaters</v>
      </c>
      <c r="T3404" s="1" t="str">
        <f t="shared" si="435"/>
        <v>HIGH PRICE</v>
      </c>
      <c r="U3404" t="str">
        <f t="shared" si="440"/>
        <v>Discounted</v>
      </c>
      <c r="V3404" t="str">
        <f t="shared" si="436"/>
        <v>Other</v>
      </c>
      <c r="W3404" s="1" t="b">
        <f t="shared" si="437"/>
        <v>0</v>
      </c>
      <c r="X3404" t="b">
        <f t="shared" si="438"/>
        <v>0</v>
      </c>
    </row>
    <row r="3405" spans="1:24" ht="28.8" x14ac:dyDescent="0.3">
      <c r="A3405" s="2" t="s">
        <v>3362</v>
      </c>
      <c r="B3405" s="3" t="s">
        <v>6936</v>
      </c>
      <c r="C3405" s="3" t="s">
        <v>7408</v>
      </c>
      <c r="D3405" s="3" t="s">
        <v>7417</v>
      </c>
      <c r="E3405" s="3" t="s">
        <v>7423</v>
      </c>
      <c r="F3405" s="3" t="s">
        <v>7431</v>
      </c>
      <c r="G3405" s="3">
        <v>7651.77</v>
      </c>
      <c r="H3405" s="3">
        <v>1</v>
      </c>
      <c r="I3405" s="8" t="s">
        <v>7943</v>
      </c>
      <c r="J3405" s="3" t="s">
        <v>8165</v>
      </c>
      <c r="K3405" s="3" t="s">
        <v>8167</v>
      </c>
      <c r="L3405" s="3" t="s">
        <v>8169</v>
      </c>
      <c r="M3405" s="4">
        <v>6121.25</v>
      </c>
      <c r="N3405" s="32">
        <f>Table2[[#This Row],[Price]]*Table2[[#This Row],[Quantity Sold]]</f>
        <v>7651.77</v>
      </c>
      <c r="O3405" s="1">
        <f t="shared" si="433"/>
        <v>2024</v>
      </c>
      <c r="P3405" s="1" t="str">
        <f t="shared" si="434"/>
        <v>WOMEN</v>
      </c>
      <c r="Q3405" s="1" t="str">
        <f t="shared" si="432"/>
        <v>Women_Shoes</v>
      </c>
      <c r="T3405" s="1" t="str">
        <f t="shared" si="435"/>
        <v>LOW PRICE</v>
      </c>
      <c r="U3405" t="str">
        <f t="shared" si="440"/>
        <v>Discounted</v>
      </c>
      <c r="V3405" t="str">
        <f t="shared" si="436"/>
        <v>Other</v>
      </c>
      <c r="W3405" s="1" t="b">
        <f t="shared" si="437"/>
        <v>0</v>
      </c>
      <c r="X3405" t="b">
        <f t="shared" si="438"/>
        <v>1</v>
      </c>
    </row>
    <row r="3406" spans="1:24" x14ac:dyDescent="0.3">
      <c r="A3406" s="2" t="s">
        <v>3363</v>
      </c>
      <c r="B3406" s="3" t="s">
        <v>6937</v>
      </c>
      <c r="C3406" s="3" t="s">
        <v>7405</v>
      </c>
      <c r="D3406" s="3" t="s">
        <v>7411</v>
      </c>
      <c r="E3406" s="3" t="s">
        <v>7427</v>
      </c>
      <c r="F3406" s="3" t="s">
        <v>7434</v>
      </c>
      <c r="G3406" s="3">
        <v>13677.57</v>
      </c>
      <c r="H3406" s="3">
        <v>14</v>
      </c>
      <c r="I3406" s="8" t="s">
        <v>7656</v>
      </c>
      <c r="J3406" s="3" t="s">
        <v>8162</v>
      </c>
      <c r="K3406" s="3" t="s">
        <v>8168</v>
      </c>
      <c r="L3406" s="3" t="s">
        <v>8170</v>
      </c>
      <c r="M3406" s="4">
        <v>191485.98</v>
      </c>
      <c r="N3406" s="32">
        <f>Table2[[#This Row],[Price]]*Table2[[#This Row],[Quantity Sold]]</f>
        <v>191485.97999999998</v>
      </c>
      <c r="O3406" s="1">
        <f t="shared" si="433"/>
        <v>2024</v>
      </c>
      <c r="P3406" s="1" t="str">
        <f t="shared" si="434"/>
        <v>MEN</v>
      </c>
      <c r="Q3406" s="1" t="str">
        <f t="shared" si="432"/>
        <v>Men_Pants</v>
      </c>
      <c r="T3406" s="1" t="str">
        <f t="shared" si="435"/>
        <v>HIGH PRICE</v>
      </c>
      <c r="U3406" t="str">
        <f t="shared" si="440"/>
        <v>No Discount</v>
      </c>
      <c r="V3406" t="str">
        <f t="shared" si="436"/>
        <v>Other</v>
      </c>
      <c r="W3406" s="1" t="b">
        <f t="shared" si="437"/>
        <v>1</v>
      </c>
      <c r="X3406" t="b">
        <f t="shared" si="438"/>
        <v>0</v>
      </c>
    </row>
    <row r="3407" spans="1:24" ht="28.8" x14ac:dyDescent="0.3">
      <c r="A3407" s="2" t="s">
        <v>3364</v>
      </c>
      <c r="B3407" s="3" t="s">
        <v>6938</v>
      </c>
      <c r="C3407" s="3" t="s">
        <v>7407</v>
      </c>
      <c r="D3407" s="3" t="s">
        <v>7418</v>
      </c>
      <c r="E3407" s="3" t="s">
        <v>7424</v>
      </c>
      <c r="F3407" s="3" t="s">
        <v>7428</v>
      </c>
      <c r="G3407" s="3">
        <v>8395.4500000000007</v>
      </c>
      <c r="H3407" s="3">
        <v>2</v>
      </c>
      <c r="I3407" s="8" t="s">
        <v>7691</v>
      </c>
      <c r="J3407" s="3" t="s">
        <v>8164</v>
      </c>
      <c r="K3407" s="3" t="s">
        <v>8167</v>
      </c>
      <c r="L3407" s="3" t="s">
        <v>8170</v>
      </c>
      <c r="M3407" s="4">
        <v>16790.900000000001</v>
      </c>
      <c r="N3407" s="32">
        <f>Table2[[#This Row],[Price]]*Table2[[#This Row],[Quantity Sold]]</f>
        <v>16790.900000000001</v>
      </c>
      <c r="O3407" s="1">
        <f t="shared" si="433"/>
        <v>2023</v>
      </c>
      <c r="P3407" s="1" t="str">
        <f t="shared" si="434"/>
        <v>KIDS</v>
      </c>
      <c r="Q3407" s="1" t="str">
        <f t="shared" si="432"/>
        <v>Kids_Sweaters</v>
      </c>
      <c r="T3407" s="1" t="str">
        <f t="shared" si="435"/>
        <v>LOW PRICE</v>
      </c>
      <c r="U3407" t="str">
        <f t="shared" si="440"/>
        <v>No Discount</v>
      </c>
      <c r="V3407" t="str">
        <f t="shared" si="436"/>
        <v>Other</v>
      </c>
      <c r="W3407" s="1" t="b">
        <f t="shared" si="437"/>
        <v>0</v>
      </c>
      <c r="X3407" t="b">
        <f t="shared" si="438"/>
        <v>0</v>
      </c>
    </row>
    <row r="3408" spans="1:24" x14ac:dyDescent="0.3">
      <c r="A3408" s="2" t="s">
        <v>3365</v>
      </c>
      <c r="B3408" s="3" t="s">
        <v>4637</v>
      </c>
      <c r="C3408" s="3" t="s">
        <v>7407</v>
      </c>
      <c r="D3408" s="3" t="s">
        <v>7413</v>
      </c>
      <c r="E3408" s="3" t="s">
        <v>7423</v>
      </c>
      <c r="F3408" s="3" t="s">
        <v>7433</v>
      </c>
      <c r="G3408" s="3">
        <v>14647.84</v>
      </c>
      <c r="H3408" s="3">
        <v>19</v>
      </c>
      <c r="I3408" s="8" t="s">
        <v>7604</v>
      </c>
      <c r="J3408" s="3" t="s">
        <v>8164</v>
      </c>
      <c r="K3408" s="3" t="s">
        <v>8168</v>
      </c>
      <c r="L3408" s="3" t="s">
        <v>8169</v>
      </c>
      <c r="M3408" s="4">
        <v>222647.5</v>
      </c>
      <c r="N3408" s="32">
        <f>Table2[[#This Row],[Price]]*Table2[[#This Row],[Quantity Sold]]</f>
        <v>278308.96000000002</v>
      </c>
      <c r="O3408" s="1">
        <f t="shared" si="433"/>
        <v>2024</v>
      </c>
      <c r="P3408" s="1" t="str">
        <f t="shared" si="434"/>
        <v>KIDS</v>
      </c>
      <c r="Q3408" s="1" t="str">
        <f t="shared" si="432"/>
        <v>Kids_Shorts</v>
      </c>
      <c r="T3408" s="1" t="str">
        <f t="shared" si="435"/>
        <v>HIGH PRICE</v>
      </c>
      <c r="U3408" t="str">
        <f t="shared" si="440"/>
        <v>Discounted</v>
      </c>
      <c r="V3408" t="str">
        <f t="shared" si="436"/>
        <v>Other</v>
      </c>
      <c r="W3408" s="1" t="b">
        <f t="shared" si="437"/>
        <v>1</v>
      </c>
      <c r="X3408" t="b">
        <f t="shared" si="438"/>
        <v>1</v>
      </c>
    </row>
    <row r="3409" spans="1:24" x14ac:dyDescent="0.3">
      <c r="A3409" s="2" t="s">
        <v>3366</v>
      </c>
      <c r="B3409" s="3" t="s">
        <v>6939</v>
      </c>
      <c r="C3409" s="3" t="s">
        <v>7405</v>
      </c>
      <c r="D3409" s="3" t="s">
        <v>7417</v>
      </c>
      <c r="E3409" s="3" t="s">
        <v>7427</v>
      </c>
      <c r="F3409" s="3" t="s">
        <v>7433</v>
      </c>
      <c r="G3409" s="3">
        <v>5492.94</v>
      </c>
      <c r="H3409" s="3">
        <v>4</v>
      </c>
      <c r="I3409" s="8" t="s">
        <v>8004</v>
      </c>
      <c r="J3409" s="3" t="s">
        <v>8166</v>
      </c>
      <c r="K3409" s="3" t="s">
        <v>8167</v>
      </c>
      <c r="L3409" s="3" t="s">
        <v>8170</v>
      </c>
      <c r="M3409" s="4">
        <v>21971.759999999998</v>
      </c>
      <c r="N3409" s="32">
        <f>Table2[[#This Row],[Price]]*Table2[[#This Row],[Quantity Sold]]</f>
        <v>21971.759999999998</v>
      </c>
      <c r="O3409" s="1">
        <f t="shared" si="433"/>
        <v>2024</v>
      </c>
      <c r="P3409" s="1" t="str">
        <f t="shared" si="434"/>
        <v>MEN</v>
      </c>
      <c r="Q3409" s="1" t="str">
        <f t="shared" si="432"/>
        <v>Men_Shoes</v>
      </c>
      <c r="T3409" s="1" t="str">
        <f t="shared" si="435"/>
        <v>LOW PRICE</v>
      </c>
      <c r="U3409" t="str">
        <f t="shared" si="440"/>
        <v>No Discount</v>
      </c>
      <c r="V3409" t="str">
        <f t="shared" si="436"/>
        <v>Other</v>
      </c>
      <c r="W3409" s="1" t="b">
        <f t="shared" si="437"/>
        <v>0</v>
      </c>
      <c r="X3409" t="b">
        <f t="shared" si="438"/>
        <v>0</v>
      </c>
    </row>
    <row r="3410" spans="1:24" x14ac:dyDescent="0.3">
      <c r="A3410" s="2" t="s">
        <v>3367</v>
      </c>
      <c r="B3410" s="3" t="s">
        <v>6940</v>
      </c>
      <c r="C3410" s="3" t="s">
        <v>7407</v>
      </c>
      <c r="D3410" s="3" t="s">
        <v>7413</v>
      </c>
      <c r="E3410" s="3" t="s">
        <v>7426</v>
      </c>
      <c r="F3410" s="3" t="s">
        <v>7432</v>
      </c>
      <c r="G3410" s="3">
        <v>11371</v>
      </c>
      <c r="H3410" s="3">
        <v>4</v>
      </c>
      <c r="I3410" s="8" t="s">
        <v>7761</v>
      </c>
      <c r="J3410" s="3" t="s">
        <v>8164</v>
      </c>
      <c r="K3410" s="3" t="s">
        <v>8168</v>
      </c>
      <c r="L3410" s="3" t="s">
        <v>8170</v>
      </c>
      <c r="M3410" s="4">
        <v>45484</v>
      </c>
      <c r="N3410" s="32">
        <f>Table2[[#This Row],[Price]]*Table2[[#This Row],[Quantity Sold]]</f>
        <v>45484</v>
      </c>
      <c r="O3410" s="1">
        <f t="shared" si="433"/>
        <v>2024</v>
      </c>
      <c r="P3410" s="1" t="str">
        <f t="shared" si="434"/>
        <v>KIDS</v>
      </c>
      <c r="Q3410" s="1" t="str">
        <f t="shared" ref="Q3410:Q3473" si="441">CONCATENATE(C3410, "_",D3410)</f>
        <v>Kids_Shorts</v>
      </c>
      <c r="T3410" s="1" t="str">
        <f t="shared" si="435"/>
        <v>HIGH PRICE</v>
      </c>
      <c r="U3410" t="str">
        <f t="shared" si="440"/>
        <v>Discounted</v>
      </c>
      <c r="V3410" t="str">
        <f t="shared" si="436"/>
        <v>Other</v>
      </c>
      <c r="W3410" s="1" t="b">
        <f t="shared" si="437"/>
        <v>0</v>
      </c>
      <c r="X3410" t="b">
        <f t="shared" si="438"/>
        <v>0</v>
      </c>
    </row>
    <row r="3411" spans="1:24" ht="28.8" x14ac:dyDescent="0.3">
      <c r="A3411" s="2" t="s">
        <v>3368</v>
      </c>
      <c r="B3411" s="3" t="s">
        <v>6941</v>
      </c>
      <c r="C3411" s="3" t="s">
        <v>7408</v>
      </c>
      <c r="D3411" s="3" t="s">
        <v>7417</v>
      </c>
      <c r="E3411" s="3" t="s">
        <v>7425</v>
      </c>
      <c r="F3411" s="3" t="s">
        <v>7432</v>
      </c>
      <c r="G3411" s="3">
        <v>3932.54</v>
      </c>
      <c r="H3411" s="3">
        <v>15</v>
      </c>
      <c r="I3411" s="8" t="s">
        <v>7839</v>
      </c>
      <c r="J3411" s="3" t="s">
        <v>8163</v>
      </c>
      <c r="K3411" s="3" t="s">
        <v>8167</v>
      </c>
      <c r="L3411" s="3" t="s">
        <v>8170</v>
      </c>
      <c r="M3411" s="4">
        <v>58988.1</v>
      </c>
      <c r="N3411" s="32">
        <f>Table2[[#This Row],[Price]]*Table2[[#This Row],[Quantity Sold]]</f>
        <v>58988.1</v>
      </c>
      <c r="O3411" s="1">
        <f t="shared" si="433"/>
        <v>2024</v>
      </c>
      <c r="P3411" s="1" t="str">
        <f t="shared" si="434"/>
        <v>WOMEN</v>
      </c>
      <c r="Q3411" s="1" t="str">
        <f t="shared" si="441"/>
        <v>Women_Shoes</v>
      </c>
      <c r="T3411" s="1" t="str">
        <f t="shared" si="435"/>
        <v>LOW PRICE</v>
      </c>
      <c r="U3411" t="str">
        <f t="shared" si="440"/>
        <v>Discounted</v>
      </c>
      <c r="V3411" t="str">
        <f t="shared" si="436"/>
        <v>Other</v>
      </c>
      <c r="W3411" s="1" t="b">
        <f t="shared" si="437"/>
        <v>1</v>
      </c>
      <c r="X3411" t="b">
        <f t="shared" si="438"/>
        <v>0</v>
      </c>
    </row>
    <row r="3412" spans="1:24" x14ac:dyDescent="0.3">
      <c r="A3412" s="2" t="s">
        <v>3369</v>
      </c>
      <c r="B3412" s="3" t="s">
        <v>6942</v>
      </c>
      <c r="C3412" s="3" t="s">
        <v>7405</v>
      </c>
      <c r="D3412" s="3" t="s">
        <v>7409</v>
      </c>
      <c r="E3412" s="3" t="s">
        <v>7426</v>
      </c>
      <c r="F3412" s="3" t="s">
        <v>7434</v>
      </c>
      <c r="G3412" s="3">
        <v>15889.52</v>
      </c>
      <c r="H3412" s="3">
        <v>17</v>
      </c>
      <c r="I3412" s="8" t="s">
        <v>7630</v>
      </c>
      <c r="J3412" s="3" t="s">
        <v>8164</v>
      </c>
      <c r="K3412" s="3" t="s">
        <v>8167</v>
      </c>
      <c r="L3412" s="3" t="s">
        <v>8169</v>
      </c>
      <c r="M3412" s="4">
        <v>216097.14</v>
      </c>
      <c r="N3412" s="32">
        <f>Table2[[#This Row],[Price]]*Table2[[#This Row],[Quantity Sold]]</f>
        <v>270121.84000000003</v>
      </c>
      <c r="O3412" s="1">
        <f t="shared" si="433"/>
        <v>2023</v>
      </c>
      <c r="P3412" s="1" t="str">
        <f t="shared" si="434"/>
        <v>MEN</v>
      </c>
      <c r="Q3412" s="1" t="str">
        <f t="shared" si="441"/>
        <v>Men_Jackets</v>
      </c>
      <c r="T3412" s="1" t="str">
        <f t="shared" si="435"/>
        <v>HIGH PRICE</v>
      </c>
      <c r="U3412" t="str">
        <f t="shared" si="440"/>
        <v>Discounted</v>
      </c>
      <c r="V3412" t="str">
        <f t="shared" si="436"/>
        <v>Men's Discounted Item</v>
      </c>
      <c r="W3412" s="1" t="b">
        <f t="shared" si="437"/>
        <v>1</v>
      </c>
      <c r="X3412" t="b">
        <f t="shared" si="438"/>
        <v>1</v>
      </c>
    </row>
    <row r="3413" spans="1:24" x14ac:dyDescent="0.3">
      <c r="A3413" s="2" t="s">
        <v>3370</v>
      </c>
      <c r="B3413" s="3" t="s">
        <v>6943</v>
      </c>
      <c r="C3413" s="3" t="s">
        <v>7407</v>
      </c>
      <c r="D3413" s="3" t="s">
        <v>7415</v>
      </c>
      <c r="E3413" s="3" t="s">
        <v>7427</v>
      </c>
      <c r="F3413" s="3" t="s">
        <v>7432</v>
      </c>
      <c r="G3413" s="3">
        <v>11817.54</v>
      </c>
      <c r="H3413" s="3">
        <v>6</v>
      </c>
      <c r="I3413" s="8" t="s">
        <v>7459</v>
      </c>
      <c r="J3413" s="3" t="s">
        <v>8164</v>
      </c>
      <c r="K3413" s="3" t="s">
        <v>8168</v>
      </c>
      <c r="L3413" s="3" t="s">
        <v>8170</v>
      </c>
      <c r="M3413" s="4">
        <v>70905.240000000005</v>
      </c>
      <c r="N3413" s="32">
        <f>Table2[[#This Row],[Price]]*Table2[[#This Row],[Quantity Sold]]</f>
        <v>70905.240000000005</v>
      </c>
      <c r="O3413" s="1">
        <f t="shared" si="433"/>
        <v>2023</v>
      </c>
      <c r="P3413" s="1" t="str">
        <f t="shared" si="434"/>
        <v>KIDS</v>
      </c>
      <c r="Q3413" s="1" t="str">
        <f t="shared" si="441"/>
        <v>Kids_T-Shirts</v>
      </c>
      <c r="T3413" s="1" t="str">
        <f t="shared" si="435"/>
        <v>HIGH PRICE</v>
      </c>
      <c r="U3413" t="str">
        <f t="shared" si="440"/>
        <v>Discounted</v>
      </c>
      <c r="V3413" t="str">
        <f t="shared" si="436"/>
        <v>Other</v>
      </c>
      <c r="W3413" s="1" t="b">
        <f t="shared" si="437"/>
        <v>0</v>
      </c>
      <c r="X3413" t="b">
        <f t="shared" si="438"/>
        <v>0</v>
      </c>
    </row>
    <row r="3414" spans="1:24" x14ac:dyDescent="0.3">
      <c r="A3414" s="2" t="s">
        <v>3371</v>
      </c>
      <c r="B3414" s="3" t="s">
        <v>6944</v>
      </c>
      <c r="C3414" s="3" t="s">
        <v>7405</v>
      </c>
      <c r="D3414" s="3" t="s">
        <v>7410</v>
      </c>
      <c r="E3414" s="3" t="s">
        <v>7427</v>
      </c>
      <c r="F3414" s="3" t="s">
        <v>7434</v>
      </c>
      <c r="G3414" s="3">
        <v>2275.0300000000002</v>
      </c>
      <c r="H3414" s="3">
        <v>1</v>
      </c>
      <c r="I3414" s="8" t="s">
        <v>7728</v>
      </c>
      <c r="J3414" s="3" t="s">
        <v>8162</v>
      </c>
      <c r="K3414" s="3" t="s">
        <v>8168</v>
      </c>
      <c r="L3414" s="3" t="s">
        <v>8170</v>
      </c>
      <c r="M3414" s="4">
        <v>2275.0300000000002</v>
      </c>
      <c r="N3414" s="32">
        <f>Table2[[#This Row],[Price]]*Table2[[#This Row],[Quantity Sold]]</f>
        <v>2275.0300000000002</v>
      </c>
      <c r="O3414" s="1">
        <f t="shared" si="433"/>
        <v>2023</v>
      </c>
      <c r="P3414" s="1" t="str">
        <f t="shared" si="434"/>
        <v>MEN</v>
      </c>
      <c r="Q3414" s="1" t="str">
        <f t="shared" si="441"/>
        <v>Men_Shirts</v>
      </c>
      <c r="T3414" s="1" t="str">
        <f t="shared" si="435"/>
        <v>LOW PRICE</v>
      </c>
      <c r="U3414" t="str">
        <f t="shared" si="440"/>
        <v>No Discount</v>
      </c>
      <c r="V3414" t="str">
        <f t="shared" si="436"/>
        <v>Other</v>
      </c>
      <c r="W3414" s="1" t="b">
        <f t="shared" si="437"/>
        <v>0</v>
      </c>
      <c r="X3414" t="b">
        <f t="shared" si="438"/>
        <v>0</v>
      </c>
    </row>
    <row r="3415" spans="1:24" x14ac:dyDescent="0.3">
      <c r="A3415" s="2" t="s">
        <v>3372</v>
      </c>
      <c r="B3415" s="3" t="s">
        <v>6945</v>
      </c>
      <c r="C3415" s="3" t="s">
        <v>7405</v>
      </c>
      <c r="D3415" s="3" t="s">
        <v>7417</v>
      </c>
      <c r="E3415" s="3" t="s">
        <v>7427</v>
      </c>
      <c r="F3415" s="3" t="s">
        <v>7431</v>
      </c>
      <c r="G3415" s="3">
        <v>9921.82</v>
      </c>
      <c r="H3415" s="3">
        <v>10</v>
      </c>
      <c r="I3415" s="8" t="s">
        <v>7683</v>
      </c>
      <c r="J3415" s="3" t="s">
        <v>8166</v>
      </c>
      <c r="K3415" s="3" t="s">
        <v>8168</v>
      </c>
      <c r="L3415" s="3" t="s">
        <v>8170</v>
      </c>
      <c r="M3415" s="4">
        <v>99218.2</v>
      </c>
      <c r="N3415" s="32">
        <f>Table2[[#This Row],[Price]]*Table2[[#This Row],[Quantity Sold]]</f>
        <v>99218.2</v>
      </c>
      <c r="O3415" s="1">
        <f t="shared" si="433"/>
        <v>2023</v>
      </c>
      <c r="P3415" s="1" t="str">
        <f t="shared" si="434"/>
        <v>MEN</v>
      </c>
      <c r="Q3415" s="1" t="str">
        <f t="shared" si="441"/>
        <v>Men_Shoes</v>
      </c>
      <c r="T3415" s="1" t="str">
        <f t="shared" si="435"/>
        <v>LOW PRICE</v>
      </c>
      <c r="U3415" t="str">
        <f t="shared" si="440"/>
        <v>Discounted</v>
      </c>
      <c r="V3415" t="str">
        <f t="shared" si="436"/>
        <v>Other</v>
      </c>
      <c r="W3415" s="1" t="b">
        <f t="shared" si="437"/>
        <v>1</v>
      </c>
      <c r="X3415" t="b">
        <f t="shared" si="438"/>
        <v>0</v>
      </c>
    </row>
    <row r="3416" spans="1:24" ht="28.8" x14ac:dyDescent="0.3">
      <c r="A3416" s="2" t="s">
        <v>3373</v>
      </c>
      <c r="B3416" s="3" t="s">
        <v>6946</v>
      </c>
      <c r="C3416" s="3" t="s">
        <v>7406</v>
      </c>
      <c r="D3416" s="3" t="s">
        <v>7416</v>
      </c>
      <c r="E3416" s="3" t="s">
        <v>7426</v>
      </c>
      <c r="F3416" s="3" t="s">
        <v>7430</v>
      </c>
      <c r="G3416" s="3">
        <v>8755.67</v>
      </c>
      <c r="H3416" s="3">
        <v>14</v>
      </c>
      <c r="I3416" s="8" t="s">
        <v>7539</v>
      </c>
      <c r="J3416" s="3" t="s">
        <v>8165</v>
      </c>
      <c r="K3416" s="3" t="s">
        <v>8168</v>
      </c>
      <c r="L3416" s="3" t="s">
        <v>8170</v>
      </c>
      <c r="M3416" s="4">
        <v>122579.38</v>
      </c>
      <c r="N3416" s="32">
        <f>Table2[[#This Row],[Price]]*Table2[[#This Row],[Quantity Sold]]</f>
        <v>122579.38</v>
      </c>
      <c r="O3416" s="1">
        <f t="shared" si="433"/>
        <v>2023</v>
      </c>
      <c r="P3416" s="1" t="str">
        <f t="shared" si="434"/>
        <v>ACCESSORIES</v>
      </c>
      <c r="Q3416" s="1" t="str">
        <f t="shared" si="441"/>
        <v>Accessories_Belts</v>
      </c>
      <c r="T3416" s="1" t="str">
        <f t="shared" si="435"/>
        <v>LOW PRICE</v>
      </c>
      <c r="U3416" t="str">
        <f t="shared" si="440"/>
        <v>No Discount</v>
      </c>
      <c r="V3416" t="str">
        <f t="shared" si="436"/>
        <v>Other</v>
      </c>
      <c r="W3416" s="1" t="b">
        <f t="shared" si="437"/>
        <v>1</v>
      </c>
      <c r="X3416" t="b">
        <f t="shared" si="438"/>
        <v>0</v>
      </c>
    </row>
    <row r="3417" spans="1:24" x14ac:dyDescent="0.3">
      <c r="A3417" s="2" t="s">
        <v>3374</v>
      </c>
      <c r="B3417" s="3" t="s">
        <v>6947</v>
      </c>
      <c r="C3417" s="3" t="s">
        <v>7407</v>
      </c>
      <c r="D3417" s="3" t="s">
        <v>7413</v>
      </c>
      <c r="E3417" s="3" t="s">
        <v>7426</v>
      </c>
      <c r="F3417" s="3" t="s">
        <v>7428</v>
      </c>
      <c r="G3417" s="3">
        <v>8330.7099999999991</v>
      </c>
      <c r="H3417" s="3">
        <v>3</v>
      </c>
      <c r="I3417" s="8" t="s">
        <v>7668</v>
      </c>
      <c r="J3417" s="3" t="s">
        <v>8162</v>
      </c>
      <c r="K3417" s="3" t="s">
        <v>8168</v>
      </c>
      <c r="L3417" s="3" t="s">
        <v>8170</v>
      </c>
      <c r="M3417" s="4">
        <v>24992.13</v>
      </c>
      <c r="N3417" s="32">
        <f>Table2[[#This Row],[Price]]*Table2[[#This Row],[Quantity Sold]]</f>
        <v>24992.129999999997</v>
      </c>
      <c r="O3417" s="1">
        <f t="shared" si="433"/>
        <v>2024</v>
      </c>
      <c r="P3417" s="1" t="str">
        <f t="shared" si="434"/>
        <v>KIDS</v>
      </c>
      <c r="Q3417" s="1" t="str">
        <f t="shared" si="441"/>
        <v>Kids_Shorts</v>
      </c>
      <c r="T3417" s="1" t="str">
        <f t="shared" si="435"/>
        <v>LOW PRICE</v>
      </c>
      <c r="U3417" t="str">
        <f t="shared" si="440"/>
        <v>No Discount</v>
      </c>
      <c r="V3417" t="str">
        <f t="shared" si="436"/>
        <v>Other</v>
      </c>
      <c r="W3417" s="1" t="b">
        <f t="shared" si="437"/>
        <v>0</v>
      </c>
      <c r="X3417" t="b">
        <f t="shared" si="438"/>
        <v>0</v>
      </c>
    </row>
    <row r="3418" spans="1:24" ht="28.8" x14ac:dyDescent="0.3">
      <c r="A3418" s="2" t="s">
        <v>3375</v>
      </c>
      <c r="B3418" s="3" t="s">
        <v>6948</v>
      </c>
      <c r="C3418" s="3" t="s">
        <v>7406</v>
      </c>
      <c r="D3418" s="3" t="s">
        <v>7412</v>
      </c>
      <c r="E3418" s="3" t="s">
        <v>7426</v>
      </c>
      <c r="F3418" s="3" t="s">
        <v>7434</v>
      </c>
      <c r="G3418" s="3">
        <v>2817.85</v>
      </c>
      <c r="H3418" s="3">
        <v>2</v>
      </c>
      <c r="I3418" s="8" t="s">
        <v>7556</v>
      </c>
      <c r="J3418" s="3" t="s">
        <v>8164</v>
      </c>
      <c r="K3418" s="3" t="s">
        <v>8167</v>
      </c>
      <c r="L3418" s="3" t="s">
        <v>8170</v>
      </c>
      <c r="M3418" s="4">
        <v>5635.7</v>
      </c>
      <c r="N3418" s="32">
        <f>Table2[[#This Row],[Price]]*Table2[[#This Row],[Quantity Sold]]</f>
        <v>5635.7</v>
      </c>
      <c r="O3418" s="1">
        <f t="shared" si="433"/>
        <v>2024</v>
      </c>
      <c r="P3418" s="1" t="str">
        <f t="shared" si="434"/>
        <v>ACCESSORIES</v>
      </c>
      <c r="Q3418" s="1" t="str">
        <f t="shared" si="441"/>
        <v>Accessories_Hats</v>
      </c>
      <c r="T3418" s="1" t="str">
        <f t="shared" si="435"/>
        <v>LOW PRICE</v>
      </c>
      <c r="U3418" t="str">
        <f t="shared" si="440"/>
        <v>Discounted</v>
      </c>
      <c r="V3418" t="str">
        <f t="shared" si="436"/>
        <v>Other</v>
      </c>
      <c r="W3418" s="1" t="b">
        <f t="shared" si="437"/>
        <v>0</v>
      </c>
      <c r="X3418" t="b">
        <f t="shared" si="438"/>
        <v>0</v>
      </c>
    </row>
    <row r="3419" spans="1:24" ht="28.8" x14ac:dyDescent="0.3">
      <c r="A3419" s="2" t="s">
        <v>3376</v>
      </c>
      <c r="B3419" s="3" t="s">
        <v>6574</v>
      </c>
      <c r="C3419" s="3" t="s">
        <v>7406</v>
      </c>
      <c r="D3419" s="3" t="s">
        <v>7414</v>
      </c>
      <c r="E3419" s="3" t="s">
        <v>7424</v>
      </c>
      <c r="F3419" s="3" t="s">
        <v>7429</v>
      </c>
      <c r="G3419" s="3">
        <v>8680.9699999999993</v>
      </c>
      <c r="H3419" s="3">
        <v>7</v>
      </c>
      <c r="I3419" s="8" t="s">
        <v>8086</v>
      </c>
      <c r="J3419" s="3" t="s">
        <v>8165</v>
      </c>
      <c r="K3419" s="3" t="s">
        <v>8167</v>
      </c>
      <c r="L3419" s="3" t="s">
        <v>8169</v>
      </c>
      <c r="M3419" s="4">
        <v>48613.1</v>
      </c>
      <c r="N3419" s="32">
        <f>Table2[[#This Row],[Price]]*Table2[[#This Row],[Quantity Sold]]</f>
        <v>60766.789999999994</v>
      </c>
      <c r="O3419" s="1">
        <f t="shared" si="433"/>
        <v>2024</v>
      </c>
      <c r="P3419" s="1" t="str">
        <f t="shared" si="434"/>
        <v>ACCESSORIES</v>
      </c>
      <c r="Q3419" s="1" t="str">
        <f t="shared" si="441"/>
        <v>Accessories_Bags</v>
      </c>
      <c r="T3419" s="1" t="str">
        <f t="shared" si="435"/>
        <v>LOW PRICE</v>
      </c>
      <c r="U3419" t="str">
        <f t="shared" si="440"/>
        <v>Discounted</v>
      </c>
      <c r="V3419" t="str">
        <f t="shared" si="436"/>
        <v>Other</v>
      </c>
      <c r="W3419" s="1" t="b">
        <f t="shared" si="437"/>
        <v>0</v>
      </c>
      <c r="X3419" t="b">
        <f t="shared" si="438"/>
        <v>1</v>
      </c>
    </row>
    <row r="3420" spans="1:24" ht="28.8" x14ac:dyDescent="0.3">
      <c r="A3420" s="2" t="s">
        <v>3377</v>
      </c>
      <c r="B3420" s="3" t="s">
        <v>4503</v>
      </c>
      <c r="C3420" s="3" t="s">
        <v>7408</v>
      </c>
      <c r="D3420" s="3" t="s">
        <v>7422</v>
      </c>
      <c r="E3420" s="3" t="s">
        <v>7425</v>
      </c>
      <c r="F3420" s="3" t="s">
        <v>7431</v>
      </c>
      <c r="G3420" s="3">
        <v>10094.459999999999</v>
      </c>
      <c r="H3420" s="3">
        <v>18</v>
      </c>
      <c r="I3420" s="8" t="s">
        <v>8046</v>
      </c>
      <c r="J3420" s="3" t="s">
        <v>8165</v>
      </c>
      <c r="K3420" s="3" t="s">
        <v>8167</v>
      </c>
      <c r="L3420" s="3" t="s">
        <v>8169</v>
      </c>
      <c r="M3420" s="4">
        <v>145360.39000000001</v>
      </c>
      <c r="N3420" s="32">
        <f>Table2[[#This Row],[Price]]*Table2[[#This Row],[Quantity Sold]]</f>
        <v>181700.27999999997</v>
      </c>
      <c r="O3420" s="1">
        <f t="shared" si="433"/>
        <v>2022</v>
      </c>
      <c r="P3420" s="1" t="str">
        <f t="shared" si="434"/>
        <v>WOMEN</v>
      </c>
      <c r="Q3420" s="1" t="str">
        <f t="shared" si="441"/>
        <v>Women_Skirts</v>
      </c>
      <c r="T3420" s="1" t="str">
        <f t="shared" si="435"/>
        <v>HIGH PRICE</v>
      </c>
      <c r="U3420" t="str">
        <f t="shared" si="440"/>
        <v>No Discount</v>
      </c>
      <c r="V3420" t="str">
        <f t="shared" si="436"/>
        <v>Other</v>
      </c>
      <c r="W3420" s="1" t="b">
        <f t="shared" si="437"/>
        <v>1</v>
      </c>
      <c r="X3420" t="b">
        <f t="shared" si="438"/>
        <v>1</v>
      </c>
    </row>
    <row r="3421" spans="1:24" x14ac:dyDescent="0.3">
      <c r="A3421" s="2" t="s">
        <v>3378</v>
      </c>
      <c r="B3421" s="3" t="s">
        <v>6719</v>
      </c>
      <c r="C3421" s="3" t="s">
        <v>7407</v>
      </c>
      <c r="D3421" s="3" t="s">
        <v>7415</v>
      </c>
      <c r="E3421" s="3" t="s">
        <v>7425</v>
      </c>
      <c r="F3421" s="3" t="s">
        <v>7432</v>
      </c>
      <c r="G3421" s="3">
        <v>8896.77</v>
      </c>
      <c r="H3421" s="3">
        <v>2</v>
      </c>
      <c r="I3421" s="8" t="s">
        <v>7808</v>
      </c>
      <c r="J3421" s="3" t="s">
        <v>8166</v>
      </c>
      <c r="K3421" s="3" t="s">
        <v>8168</v>
      </c>
      <c r="L3421" s="3" t="s">
        <v>8170</v>
      </c>
      <c r="M3421" s="4">
        <v>17793.54</v>
      </c>
      <c r="N3421" s="32">
        <f>Table2[[#This Row],[Price]]*Table2[[#This Row],[Quantity Sold]]</f>
        <v>17793.54</v>
      </c>
      <c r="O3421" s="1">
        <f t="shared" si="433"/>
        <v>2024</v>
      </c>
      <c r="P3421" s="1" t="str">
        <f t="shared" si="434"/>
        <v>KIDS</v>
      </c>
      <c r="Q3421" s="1" t="str">
        <f t="shared" si="441"/>
        <v>Kids_T-Shirts</v>
      </c>
      <c r="T3421" s="1" t="str">
        <f t="shared" si="435"/>
        <v>LOW PRICE</v>
      </c>
      <c r="U3421" t="str">
        <f t="shared" si="440"/>
        <v>Discounted</v>
      </c>
      <c r="V3421" t="str">
        <f t="shared" si="436"/>
        <v>Other</v>
      </c>
      <c r="W3421" s="1" t="b">
        <f t="shared" si="437"/>
        <v>0</v>
      </c>
      <c r="X3421" t="b">
        <f t="shared" si="438"/>
        <v>0</v>
      </c>
    </row>
    <row r="3422" spans="1:24" ht="28.8" x14ac:dyDescent="0.3">
      <c r="A3422" s="2" t="s">
        <v>3379</v>
      </c>
      <c r="B3422" s="3" t="s">
        <v>6949</v>
      </c>
      <c r="C3422" s="3" t="s">
        <v>7408</v>
      </c>
      <c r="D3422" s="3" t="s">
        <v>7422</v>
      </c>
      <c r="E3422" s="3" t="s">
        <v>7426</v>
      </c>
      <c r="F3422" s="3" t="s">
        <v>7432</v>
      </c>
      <c r="G3422" s="3">
        <v>1557.91</v>
      </c>
      <c r="H3422" s="3">
        <v>3</v>
      </c>
      <c r="I3422" s="8" t="s">
        <v>7514</v>
      </c>
      <c r="J3422" s="3" t="s">
        <v>8164</v>
      </c>
      <c r="K3422" s="3" t="s">
        <v>8168</v>
      </c>
      <c r="L3422" s="3" t="s">
        <v>8170</v>
      </c>
      <c r="M3422" s="4">
        <v>4673.7299999999996</v>
      </c>
      <c r="N3422" s="32">
        <f>Table2[[#This Row],[Price]]*Table2[[#This Row],[Quantity Sold]]</f>
        <v>4673.7300000000005</v>
      </c>
      <c r="O3422" s="1">
        <f t="shared" si="433"/>
        <v>2024</v>
      </c>
      <c r="P3422" s="1" t="str">
        <f t="shared" si="434"/>
        <v>WOMEN</v>
      </c>
      <c r="Q3422" s="1" t="str">
        <f t="shared" si="441"/>
        <v>Women_Skirts</v>
      </c>
      <c r="T3422" s="1" t="str">
        <f t="shared" si="435"/>
        <v>LOW PRICE</v>
      </c>
      <c r="U3422" t="str">
        <f t="shared" si="440"/>
        <v>No Discount</v>
      </c>
      <c r="V3422" t="str">
        <f t="shared" si="436"/>
        <v>Other</v>
      </c>
      <c r="W3422" s="1" t="b">
        <f t="shared" si="437"/>
        <v>0</v>
      </c>
      <c r="X3422" t="b">
        <f t="shared" si="438"/>
        <v>0</v>
      </c>
    </row>
    <row r="3423" spans="1:24" ht="28.8" x14ac:dyDescent="0.3">
      <c r="A3423" s="2" t="s">
        <v>3380</v>
      </c>
      <c r="B3423" s="3" t="s">
        <v>6950</v>
      </c>
      <c r="C3423" s="3" t="s">
        <v>7406</v>
      </c>
      <c r="D3423" s="3" t="s">
        <v>7414</v>
      </c>
      <c r="E3423" s="3" t="s">
        <v>7426</v>
      </c>
      <c r="F3423" s="3" t="s">
        <v>7433</v>
      </c>
      <c r="G3423" s="3">
        <v>6742.92</v>
      </c>
      <c r="H3423" s="3">
        <v>4</v>
      </c>
      <c r="I3423" s="8" t="s">
        <v>7664</v>
      </c>
      <c r="J3423" s="3" t="s">
        <v>8163</v>
      </c>
      <c r="K3423" s="3" t="s">
        <v>8167</v>
      </c>
      <c r="L3423" s="3" t="s">
        <v>8169</v>
      </c>
      <c r="M3423" s="4">
        <v>21577.51</v>
      </c>
      <c r="N3423" s="32">
        <f>Table2[[#This Row],[Price]]*Table2[[#This Row],[Quantity Sold]]</f>
        <v>26971.68</v>
      </c>
      <c r="O3423" s="1">
        <f t="shared" si="433"/>
        <v>2022</v>
      </c>
      <c r="P3423" s="1" t="str">
        <f t="shared" si="434"/>
        <v>ACCESSORIES</v>
      </c>
      <c r="Q3423" s="1" t="str">
        <f t="shared" si="441"/>
        <v>Accessories_Bags</v>
      </c>
      <c r="T3423" s="1" t="str">
        <f t="shared" si="435"/>
        <v>LOW PRICE</v>
      </c>
      <c r="U3423" t="str">
        <f t="shared" si="440"/>
        <v>No Discount</v>
      </c>
      <c r="V3423" t="str">
        <f t="shared" si="436"/>
        <v>Other</v>
      </c>
      <c r="W3423" s="1" t="b">
        <f t="shared" si="437"/>
        <v>0</v>
      </c>
      <c r="X3423" t="b">
        <f t="shared" si="438"/>
        <v>1</v>
      </c>
    </row>
    <row r="3424" spans="1:24" ht="28.8" x14ac:dyDescent="0.3">
      <c r="A3424" s="2" t="s">
        <v>3381</v>
      </c>
      <c r="B3424" s="3" t="s">
        <v>6951</v>
      </c>
      <c r="C3424" s="3" t="s">
        <v>7406</v>
      </c>
      <c r="D3424" s="3" t="s">
        <v>7412</v>
      </c>
      <c r="E3424" s="3" t="s">
        <v>7427</v>
      </c>
      <c r="F3424" s="3" t="s">
        <v>7432</v>
      </c>
      <c r="G3424" s="3">
        <v>12147.88</v>
      </c>
      <c r="H3424" s="3">
        <v>8</v>
      </c>
      <c r="I3424" s="8" t="s">
        <v>7460</v>
      </c>
      <c r="J3424" s="3" t="s">
        <v>8166</v>
      </c>
      <c r="K3424" s="3" t="s">
        <v>8168</v>
      </c>
      <c r="L3424" s="3" t="s">
        <v>8169</v>
      </c>
      <c r="M3424" s="4">
        <v>77746.100000000006</v>
      </c>
      <c r="N3424" s="32">
        <f>Table2[[#This Row],[Price]]*Table2[[#This Row],[Quantity Sold]]</f>
        <v>97183.039999999994</v>
      </c>
      <c r="O3424" s="1">
        <f t="shared" si="433"/>
        <v>2023</v>
      </c>
      <c r="P3424" s="1" t="str">
        <f t="shared" si="434"/>
        <v>ACCESSORIES</v>
      </c>
      <c r="Q3424" s="1" t="str">
        <f t="shared" si="441"/>
        <v>Accessories_Hats</v>
      </c>
      <c r="T3424" s="1" t="str">
        <f t="shared" si="435"/>
        <v>HIGH PRICE</v>
      </c>
      <c r="U3424" t="str">
        <f t="shared" si="440"/>
        <v>Discounted</v>
      </c>
      <c r="V3424" t="str">
        <f t="shared" si="436"/>
        <v>Other</v>
      </c>
      <c r="W3424" s="1" t="b">
        <f t="shared" si="437"/>
        <v>0</v>
      </c>
      <c r="X3424" t="b">
        <f t="shared" si="438"/>
        <v>1</v>
      </c>
    </row>
    <row r="3425" spans="1:24" x14ac:dyDescent="0.3">
      <c r="A3425" s="2" t="s">
        <v>3382</v>
      </c>
      <c r="B3425" s="3" t="s">
        <v>6822</v>
      </c>
      <c r="C3425" s="3" t="s">
        <v>7407</v>
      </c>
      <c r="D3425" s="3" t="s">
        <v>7413</v>
      </c>
      <c r="E3425" s="3" t="s">
        <v>7426</v>
      </c>
      <c r="F3425" s="3" t="s">
        <v>7431</v>
      </c>
      <c r="G3425" s="3">
        <v>16064.65</v>
      </c>
      <c r="H3425" s="3">
        <v>17</v>
      </c>
      <c r="I3425" s="8" t="s">
        <v>7766</v>
      </c>
      <c r="J3425" s="3" t="s">
        <v>8166</v>
      </c>
      <c r="K3425" s="3" t="s">
        <v>8167</v>
      </c>
      <c r="L3425" s="3" t="s">
        <v>8169</v>
      </c>
      <c r="M3425" s="4">
        <v>218479.24</v>
      </c>
      <c r="N3425" s="32">
        <f>Table2[[#This Row],[Price]]*Table2[[#This Row],[Quantity Sold]]</f>
        <v>273099.05</v>
      </c>
      <c r="O3425" s="1">
        <f t="shared" si="433"/>
        <v>2024</v>
      </c>
      <c r="P3425" s="1" t="str">
        <f t="shared" si="434"/>
        <v>KIDS</v>
      </c>
      <c r="Q3425" s="1" t="str">
        <f t="shared" si="441"/>
        <v>Kids_Shorts</v>
      </c>
      <c r="T3425" s="1" t="str">
        <f t="shared" si="435"/>
        <v>HIGH PRICE</v>
      </c>
      <c r="U3425" t="str">
        <f t="shared" si="440"/>
        <v>No Discount</v>
      </c>
      <c r="V3425" t="str">
        <f t="shared" si="436"/>
        <v>Other</v>
      </c>
      <c r="W3425" s="1" t="b">
        <f t="shared" si="437"/>
        <v>1</v>
      </c>
      <c r="X3425" t="b">
        <f t="shared" si="438"/>
        <v>1</v>
      </c>
    </row>
    <row r="3426" spans="1:24" ht="28.8" x14ac:dyDescent="0.3">
      <c r="A3426" s="2" t="s">
        <v>3383</v>
      </c>
      <c r="B3426" s="3" t="s">
        <v>6952</v>
      </c>
      <c r="C3426" s="3" t="s">
        <v>7406</v>
      </c>
      <c r="D3426" s="3" t="s">
        <v>7412</v>
      </c>
      <c r="E3426" s="3" t="s">
        <v>7425</v>
      </c>
      <c r="F3426" s="3" t="s">
        <v>7432</v>
      </c>
      <c r="G3426" s="3">
        <v>14153.16</v>
      </c>
      <c r="H3426" s="3">
        <v>15</v>
      </c>
      <c r="I3426" s="8" t="s">
        <v>8098</v>
      </c>
      <c r="J3426" s="3" t="s">
        <v>8166</v>
      </c>
      <c r="K3426" s="3" t="s">
        <v>8168</v>
      </c>
      <c r="L3426" s="3" t="s">
        <v>8169</v>
      </c>
      <c r="M3426" s="4">
        <v>169837.92</v>
      </c>
      <c r="N3426" s="32">
        <f>Table2[[#This Row],[Price]]*Table2[[#This Row],[Quantity Sold]]</f>
        <v>212297.4</v>
      </c>
      <c r="O3426" s="1">
        <f t="shared" si="433"/>
        <v>2022</v>
      </c>
      <c r="P3426" s="1" t="str">
        <f t="shared" si="434"/>
        <v>ACCESSORIES</v>
      </c>
      <c r="Q3426" s="1" t="str">
        <f t="shared" si="441"/>
        <v>Accessories_Hats</v>
      </c>
      <c r="T3426" s="1" t="str">
        <f t="shared" si="435"/>
        <v>HIGH PRICE</v>
      </c>
      <c r="U3426" t="str">
        <f t="shared" si="440"/>
        <v>No Discount</v>
      </c>
      <c r="V3426" t="str">
        <f t="shared" si="436"/>
        <v>Other</v>
      </c>
      <c r="W3426" s="1" t="b">
        <f t="shared" si="437"/>
        <v>1</v>
      </c>
      <c r="X3426" t="b">
        <f t="shared" si="438"/>
        <v>1</v>
      </c>
    </row>
    <row r="3427" spans="1:24" x14ac:dyDescent="0.3">
      <c r="A3427" s="2" t="s">
        <v>3384</v>
      </c>
      <c r="B3427" s="3" t="s">
        <v>6953</v>
      </c>
      <c r="C3427" s="3" t="s">
        <v>7407</v>
      </c>
      <c r="D3427" s="3" t="s">
        <v>7417</v>
      </c>
      <c r="E3427" s="3" t="s">
        <v>7426</v>
      </c>
      <c r="F3427" s="3" t="s">
        <v>7431</v>
      </c>
      <c r="G3427" s="3">
        <v>10298.64</v>
      </c>
      <c r="H3427" s="3">
        <v>14</v>
      </c>
      <c r="I3427" s="8" t="s">
        <v>8003</v>
      </c>
      <c r="J3427" s="3" t="s">
        <v>8166</v>
      </c>
      <c r="K3427" s="3" t="s">
        <v>8167</v>
      </c>
      <c r="L3427" s="3" t="s">
        <v>8169</v>
      </c>
      <c r="M3427" s="4">
        <v>115345.1</v>
      </c>
      <c r="N3427" s="32">
        <f>Table2[[#This Row],[Price]]*Table2[[#This Row],[Quantity Sold]]</f>
        <v>144180.96</v>
      </c>
      <c r="O3427" s="1">
        <f t="shared" si="433"/>
        <v>2023</v>
      </c>
      <c r="P3427" s="1" t="str">
        <f t="shared" si="434"/>
        <v>KIDS</v>
      </c>
      <c r="Q3427" s="1" t="str">
        <f t="shared" si="441"/>
        <v>Kids_Shoes</v>
      </c>
      <c r="T3427" s="1" t="str">
        <f t="shared" si="435"/>
        <v>HIGH PRICE</v>
      </c>
      <c r="U3427" t="str">
        <f t="shared" si="440"/>
        <v>No Discount</v>
      </c>
      <c r="V3427" t="str">
        <f t="shared" si="436"/>
        <v>Other</v>
      </c>
      <c r="W3427" s="1" t="b">
        <f t="shared" si="437"/>
        <v>1</v>
      </c>
      <c r="X3427" t="b">
        <f t="shared" si="438"/>
        <v>1</v>
      </c>
    </row>
    <row r="3428" spans="1:24" x14ac:dyDescent="0.3">
      <c r="A3428" s="2" t="s">
        <v>3385</v>
      </c>
      <c r="B3428" s="3" t="s">
        <v>6954</v>
      </c>
      <c r="C3428" s="3" t="s">
        <v>7407</v>
      </c>
      <c r="D3428" s="3" t="s">
        <v>7415</v>
      </c>
      <c r="E3428" s="3" t="s">
        <v>7424</v>
      </c>
      <c r="F3428" s="3" t="s">
        <v>7432</v>
      </c>
      <c r="G3428" s="3">
        <v>6139.51</v>
      </c>
      <c r="H3428" s="3">
        <v>8</v>
      </c>
      <c r="I3428" s="8" t="s">
        <v>7711</v>
      </c>
      <c r="J3428" s="3" t="s">
        <v>8164</v>
      </c>
      <c r="K3428" s="3" t="s">
        <v>8167</v>
      </c>
      <c r="L3428" s="3" t="s">
        <v>8169</v>
      </c>
      <c r="M3428" s="4">
        <v>39293.03</v>
      </c>
      <c r="N3428" s="32">
        <f>Table2[[#This Row],[Price]]*Table2[[#This Row],[Quantity Sold]]</f>
        <v>49116.08</v>
      </c>
      <c r="O3428" s="1">
        <f t="shared" si="433"/>
        <v>2023</v>
      </c>
      <c r="P3428" s="1" t="str">
        <f t="shared" si="434"/>
        <v>KIDS</v>
      </c>
      <c r="Q3428" s="1" t="str">
        <f t="shared" si="441"/>
        <v>Kids_T-Shirts</v>
      </c>
      <c r="T3428" s="1" t="str">
        <f t="shared" si="435"/>
        <v>LOW PRICE</v>
      </c>
      <c r="U3428" t="str">
        <f t="shared" si="440"/>
        <v>Discounted</v>
      </c>
      <c r="V3428" t="str">
        <f t="shared" si="436"/>
        <v>Other</v>
      </c>
      <c r="W3428" s="1" t="b">
        <f t="shared" si="437"/>
        <v>0</v>
      </c>
      <c r="X3428" t="b">
        <f t="shared" si="438"/>
        <v>1</v>
      </c>
    </row>
    <row r="3429" spans="1:24" x14ac:dyDescent="0.3">
      <c r="A3429" s="2" t="s">
        <v>3386</v>
      </c>
      <c r="B3429" s="3" t="s">
        <v>6955</v>
      </c>
      <c r="C3429" s="3" t="s">
        <v>7407</v>
      </c>
      <c r="D3429" s="3" t="s">
        <v>7413</v>
      </c>
      <c r="E3429" s="3" t="s">
        <v>7426</v>
      </c>
      <c r="F3429" s="3" t="s">
        <v>7434</v>
      </c>
      <c r="G3429" s="3">
        <v>11335.31</v>
      </c>
      <c r="H3429" s="3">
        <v>13</v>
      </c>
      <c r="I3429" s="8" t="s">
        <v>7599</v>
      </c>
      <c r="J3429" s="3" t="s">
        <v>8165</v>
      </c>
      <c r="K3429" s="3" t="s">
        <v>8168</v>
      </c>
      <c r="L3429" s="3" t="s">
        <v>8169</v>
      </c>
      <c r="M3429" s="4">
        <v>117887.39</v>
      </c>
      <c r="N3429" s="32">
        <f>Table2[[#This Row],[Price]]*Table2[[#This Row],[Quantity Sold]]</f>
        <v>147359.03</v>
      </c>
      <c r="O3429" s="1">
        <f t="shared" si="433"/>
        <v>2023</v>
      </c>
      <c r="P3429" s="1" t="str">
        <f t="shared" si="434"/>
        <v>KIDS</v>
      </c>
      <c r="Q3429" s="1" t="str">
        <f t="shared" si="441"/>
        <v>Kids_Shorts</v>
      </c>
      <c r="T3429" s="1" t="str">
        <f t="shared" si="435"/>
        <v>HIGH PRICE</v>
      </c>
      <c r="U3429" t="str">
        <f t="shared" si="440"/>
        <v>No Discount</v>
      </c>
      <c r="V3429" t="str">
        <f t="shared" si="436"/>
        <v>Other</v>
      </c>
      <c r="W3429" s="1" t="b">
        <f t="shared" si="437"/>
        <v>1</v>
      </c>
      <c r="X3429" t="b">
        <f t="shared" si="438"/>
        <v>1</v>
      </c>
    </row>
    <row r="3430" spans="1:24" x14ac:dyDescent="0.3">
      <c r="A3430" s="2" t="s">
        <v>3387</v>
      </c>
      <c r="B3430" s="3" t="s">
        <v>6956</v>
      </c>
      <c r="C3430" s="3" t="s">
        <v>7405</v>
      </c>
      <c r="D3430" s="3" t="s">
        <v>7417</v>
      </c>
      <c r="E3430" s="3" t="s">
        <v>7426</v>
      </c>
      <c r="F3430" s="3" t="s">
        <v>7434</v>
      </c>
      <c r="G3430" s="3">
        <v>10448.040000000001</v>
      </c>
      <c r="H3430" s="3">
        <v>2</v>
      </c>
      <c r="I3430" s="8" t="s">
        <v>7478</v>
      </c>
      <c r="J3430" s="3" t="s">
        <v>8162</v>
      </c>
      <c r="K3430" s="3" t="s">
        <v>8168</v>
      </c>
      <c r="L3430" s="3" t="s">
        <v>8170</v>
      </c>
      <c r="M3430" s="4">
        <v>20896.080000000002</v>
      </c>
      <c r="N3430" s="32">
        <f>Table2[[#This Row],[Price]]*Table2[[#This Row],[Quantity Sold]]</f>
        <v>20896.080000000002</v>
      </c>
      <c r="O3430" s="1">
        <f t="shared" si="433"/>
        <v>2023</v>
      </c>
      <c r="P3430" s="1" t="str">
        <f t="shared" si="434"/>
        <v>MEN</v>
      </c>
      <c r="Q3430" s="1" t="str">
        <f t="shared" si="441"/>
        <v>Men_Shoes</v>
      </c>
      <c r="T3430" s="1" t="str">
        <f t="shared" si="435"/>
        <v>HIGH PRICE</v>
      </c>
      <c r="U3430" t="str">
        <f t="shared" si="440"/>
        <v>No Discount</v>
      </c>
      <c r="V3430" t="str">
        <f t="shared" si="436"/>
        <v>Other</v>
      </c>
      <c r="W3430" s="1" t="b">
        <f t="shared" si="437"/>
        <v>0</v>
      </c>
      <c r="X3430" t="b">
        <f t="shared" si="438"/>
        <v>0</v>
      </c>
    </row>
    <row r="3431" spans="1:24" x14ac:dyDescent="0.3">
      <c r="A3431" s="2" t="s">
        <v>3388</v>
      </c>
      <c r="B3431" s="3" t="s">
        <v>6957</v>
      </c>
      <c r="C3431" s="3" t="s">
        <v>7405</v>
      </c>
      <c r="D3431" s="3" t="s">
        <v>7410</v>
      </c>
      <c r="E3431" s="3" t="s">
        <v>7424</v>
      </c>
      <c r="F3431" s="3" t="s">
        <v>7430</v>
      </c>
      <c r="G3431" s="3">
        <v>7252.54</v>
      </c>
      <c r="H3431" s="3">
        <v>6</v>
      </c>
      <c r="I3431" s="8" t="s">
        <v>7874</v>
      </c>
      <c r="J3431" s="3" t="s">
        <v>8166</v>
      </c>
      <c r="K3431" s="3" t="s">
        <v>8168</v>
      </c>
      <c r="L3431" s="3" t="s">
        <v>8170</v>
      </c>
      <c r="M3431" s="4">
        <v>43515.24</v>
      </c>
      <c r="N3431" s="32">
        <f>Table2[[#This Row],[Price]]*Table2[[#This Row],[Quantity Sold]]</f>
        <v>43515.24</v>
      </c>
      <c r="O3431" s="1">
        <f t="shared" si="433"/>
        <v>2023</v>
      </c>
      <c r="P3431" s="1" t="str">
        <f t="shared" si="434"/>
        <v>MEN</v>
      </c>
      <c r="Q3431" s="1" t="str">
        <f t="shared" si="441"/>
        <v>Men_Shirts</v>
      </c>
      <c r="T3431" s="1" t="str">
        <f t="shared" si="435"/>
        <v>LOW PRICE</v>
      </c>
      <c r="U3431" t="str">
        <f t="shared" si="440"/>
        <v>No Discount</v>
      </c>
      <c r="V3431" t="str">
        <f t="shared" si="436"/>
        <v>Other</v>
      </c>
      <c r="W3431" s="1" t="b">
        <f t="shared" si="437"/>
        <v>0</v>
      </c>
      <c r="X3431" t="b">
        <f t="shared" si="438"/>
        <v>0</v>
      </c>
    </row>
    <row r="3432" spans="1:24" x14ac:dyDescent="0.3">
      <c r="A3432" s="2" t="s">
        <v>3389</v>
      </c>
      <c r="B3432" s="3" t="s">
        <v>6958</v>
      </c>
      <c r="C3432" s="3" t="s">
        <v>7405</v>
      </c>
      <c r="D3432" s="3" t="s">
        <v>7409</v>
      </c>
      <c r="E3432" s="3" t="s">
        <v>7424</v>
      </c>
      <c r="F3432" s="3" t="s">
        <v>7431</v>
      </c>
      <c r="G3432" s="3">
        <v>8319.92</v>
      </c>
      <c r="H3432" s="3">
        <v>9</v>
      </c>
      <c r="I3432" s="8" t="s">
        <v>7677</v>
      </c>
      <c r="J3432" s="3" t="s">
        <v>8166</v>
      </c>
      <c r="K3432" s="3" t="s">
        <v>8168</v>
      </c>
      <c r="L3432" s="3" t="s">
        <v>8170</v>
      </c>
      <c r="M3432" s="4">
        <v>74879.28</v>
      </c>
      <c r="N3432" s="32">
        <f>Table2[[#This Row],[Price]]*Table2[[#This Row],[Quantity Sold]]</f>
        <v>74879.28</v>
      </c>
      <c r="O3432" s="1">
        <f t="shared" si="433"/>
        <v>2024</v>
      </c>
      <c r="P3432" s="1" t="str">
        <f t="shared" si="434"/>
        <v>MEN</v>
      </c>
      <c r="Q3432" s="1" t="str">
        <f t="shared" si="441"/>
        <v>Men_Jackets</v>
      </c>
      <c r="T3432" s="1" t="str">
        <f t="shared" si="435"/>
        <v>LOW PRICE</v>
      </c>
      <c r="U3432" t="str">
        <f t="shared" si="440"/>
        <v>No Discount</v>
      </c>
      <c r="V3432" t="str">
        <f t="shared" si="436"/>
        <v>Other</v>
      </c>
      <c r="W3432" s="1" t="b">
        <f t="shared" si="437"/>
        <v>0</v>
      </c>
      <c r="X3432" t="b">
        <f t="shared" si="438"/>
        <v>0</v>
      </c>
    </row>
    <row r="3433" spans="1:24" x14ac:dyDescent="0.3">
      <c r="A3433" s="2" t="s">
        <v>3390</v>
      </c>
      <c r="B3433" s="3" t="s">
        <v>6959</v>
      </c>
      <c r="C3433" s="3" t="s">
        <v>7405</v>
      </c>
      <c r="D3433" s="3" t="s">
        <v>7417</v>
      </c>
      <c r="E3433" s="3" t="s">
        <v>7423</v>
      </c>
      <c r="F3433" s="3" t="s">
        <v>7434</v>
      </c>
      <c r="G3433" s="3">
        <v>2750.62</v>
      </c>
      <c r="H3433" s="3">
        <v>10</v>
      </c>
      <c r="I3433" s="8" t="s">
        <v>7738</v>
      </c>
      <c r="J3433" s="3" t="s">
        <v>8163</v>
      </c>
      <c r="K3433" s="3" t="s">
        <v>8167</v>
      </c>
      <c r="L3433" s="3" t="s">
        <v>8169</v>
      </c>
      <c r="M3433" s="4">
        <v>22004.959999999999</v>
      </c>
      <c r="N3433" s="32">
        <f>Table2[[#This Row],[Price]]*Table2[[#This Row],[Quantity Sold]]</f>
        <v>27506.199999999997</v>
      </c>
      <c r="O3433" s="1">
        <f t="shared" si="433"/>
        <v>2024</v>
      </c>
      <c r="P3433" s="1" t="str">
        <f t="shared" si="434"/>
        <v>MEN</v>
      </c>
      <c r="Q3433" s="1" t="str">
        <f t="shared" si="441"/>
        <v>Men_Shoes</v>
      </c>
      <c r="T3433" s="1" t="str">
        <f t="shared" si="435"/>
        <v>LOW PRICE</v>
      </c>
      <c r="U3433" t="str">
        <f t="shared" si="440"/>
        <v>No Discount</v>
      </c>
      <c r="V3433" t="str">
        <f t="shared" si="436"/>
        <v>Men's Discounted Item</v>
      </c>
      <c r="W3433" s="1" t="b">
        <f t="shared" si="437"/>
        <v>1</v>
      </c>
      <c r="X3433" t="b">
        <f t="shared" si="438"/>
        <v>1</v>
      </c>
    </row>
    <row r="3434" spans="1:24" ht="28.8" x14ac:dyDescent="0.3">
      <c r="A3434" s="2" t="s">
        <v>3391</v>
      </c>
      <c r="B3434" s="3" t="s">
        <v>4086</v>
      </c>
      <c r="C3434" s="3" t="s">
        <v>7406</v>
      </c>
      <c r="D3434" s="3" t="s">
        <v>7416</v>
      </c>
      <c r="E3434" s="3" t="s">
        <v>7427</v>
      </c>
      <c r="F3434" s="3" t="s">
        <v>7430</v>
      </c>
      <c r="G3434" s="3">
        <v>6276.46</v>
      </c>
      <c r="H3434" s="3">
        <v>18</v>
      </c>
      <c r="I3434" s="8" t="s">
        <v>8111</v>
      </c>
      <c r="J3434" s="3" t="s">
        <v>8162</v>
      </c>
      <c r="K3434" s="3" t="s">
        <v>8168</v>
      </c>
      <c r="L3434" s="3" t="s">
        <v>8170</v>
      </c>
      <c r="M3434" s="4">
        <v>112976.28</v>
      </c>
      <c r="N3434" s="32">
        <f>Table2[[#This Row],[Price]]*Table2[[#This Row],[Quantity Sold]]</f>
        <v>112976.28</v>
      </c>
      <c r="O3434" s="1">
        <f t="shared" si="433"/>
        <v>2023</v>
      </c>
      <c r="P3434" s="1" t="str">
        <f t="shared" si="434"/>
        <v>ACCESSORIES</v>
      </c>
      <c r="Q3434" s="1" t="str">
        <f t="shared" si="441"/>
        <v>Accessories_Belts</v>
      </c>
      <c r="T3434" s="1" t="str">
        <f t="shared" si="435"/>
        <v>LOW PRICE</v>
      </c>
      <c r="U3434" t="str">
        <f t="shared" si="440"/>
        <v>No Discount</v>
      </c>
      <c r="V3434" t="str">
        <f t="shared" si="436"/>
        <v>Other</v>
      </c>
      <c r="W3434" s="1" t="b">
        <f t="shared" si="437"/>
        <v>1</v>
      </c>
      <c r="X3434" t="b">
        <f t="shared" si="438"/>
        <v>0</v>
      </c>
    </row>
    <row r="3435" spans="1:24" ht="28.8" x14ac:dyDescent="0.3">
      <c r="A3435" s="2" t="s">
        <v>3392</v>
      </c>
      <c r="B3435" s="3" t="s">
        <v>6960</v>
      </c>
      <c r="C3435" s="3" t="s">
        <v>7407</v>
      </c>
      <c r="D3435" s="3" t="s">
        <v>7418</v>
      </c>
      <c r="E3435" s="3" t="s">
        <v>7423</v>
      </c>
      <c r="F3435" s="3" t="s">
        <v>7432</v>
      </c>
      <c r="G3435" s="3">
        <v>15194.81</v>
      </c>
      <c r="H3435" s="3">
        <v>1</v>
      </c>
      <c r="I3435" s="8" t="s">
        <v>7778</v>
      </c>
      <c r="J3435" s="3" t="s">
        <v>8163</v>
      </c>
      <c r="K3435" s="3" t="s">
        <v>8167</v>
      </c>
      <c r="L3435" s="3" t="s">
        <v>8170</v>
      </c>
      <c r="M3435" s="4">
        <v>15194.81</v>
      </c>
      <c r="N3435" s="32">
        <f>Table2[[#This Row],[Price]]*Table2[[#This Row],[Quantity Sold]]</f>
        <v>15194.81</v>
      </c>
      <c r="O3435" s="1">
        <f t="shared" si="433"/>
        <v>2024</v>
      </c>
      <c r="P3435" s="1" t="str">
        <f t="shared" si="434"/>
        <v>KIDS</v>
      </c>
      <c r="Q3435" s="1" t="str">
        <f t="shared" si="441"/>
        <v>Kids_Sweaters</v>
      </c>
      <c r="T3435" s="1" t="str">
        <f t="shared" si="435"/>
        <v>HIGH PRICE</v>
      </c>
      <c r="U3435" t="str">
        <f t="shared" si="440"/>
        <v>Discounted</v>
      </c>
      <c r="V3435" t="str">
        <f t="shared" si="436"/>
        <v>Other</v>
      </c>
      <c r="W3435" s="1" t="b">
        <f t="shared" si="437"/>
        <v>0</v>
      </c>
      <c r="X3435" t="b">
        <f t="shared" si="438"/>
        <v>0</v>
      </c>
    </row>
    <row r="3436" spans="1:24" ht="28.8" x14ac:dyDescent="0.3">
      <c r="A3436" s="2" t="s">
        <v>3393</v>
      </c>
      <c r="B3436" s="3" t="s">
        <v>6961</v>
      </c>
      <c r="C3436" s="3" t="s">
        <v>7408</v>
      </c>
      <c r="D3436" s="3" t="s">
        <v>7419</v>
      </c>
      <c r="E3436" s="3" t="s">
        <v>7424</v>
      </c>
      <c r="F3436" s="3" t="s">
        <v>7428</v>
      </c>
      <c r="G3436" s="3">
        <v>16289.58</v>
      </c>
      <c r="H3436" s="3">
        <v>19</v>
      </c>
      <c r="I3436" s="8" t="s">
        <v>7476</v>
      </c>
      <c r="J3436" s="3" t="s">
        <v>8165</v>
      </c>
      <c r="K3436" s="3" t="s">
        <v>8168</v>
      </c>
      <c r="L3436" s="3" t="s">
        <v>8170</v>
      </c>
      <c r="M3436" s="4">
        <v>309502.02</v>
      </c>
      <c r="N3436" s="32">
        <f>Table2[[#This Row],[Price]]*Table2[[#This Row],[Quantity Sold]]</f>
        <v>309502.02</v>
      </c>
      <c r="O3436" s="1">
        <f t="shared" si="433"/>
        <v>2022</v>
      </c>
      <c r="P3436" s="1" t="str">
        <f t="shared" si="434"/>
        <v>WOMEN</v>
      </c>
      <c r="Q3436" s="1" t="str">
        <f t="shared" si="441"/>
        <v>Women_Dresses</v>
      </c>
      <c r="T3436" s="1" t="str">
        <f t="shared" si="435"/>
        <v>HIGH PRICE</v>
      </c>
      <c r="U3436" t="str">
        <f t="shared" si="440"/>
        <v>Discounted</v>
      </c>
      <c r="V3436" t="str">
        <f t="shared" si="436"/>
        <v>Other</v>
      </c>
      <c r="W3436" s="1" t="b">
        <f t="shared" si="437"/>
        <v>1</v>
      </c>
      <c r="X3436" t="b">
        <f t="shared" si="438"/>
        <v>0</v>
      </c>
    </row>
    <row r="3437" spans="1:24" x14ac:dyDescent="0.3">
      <c r="A3437" s="2" t="s">
        <v>3394</v>
      </c>
      <c r="B3437" s="3" t="s">
        <v>6962</v>
      </c>
      <c r="C3437" s="3" t="s">
        <v>7405</v>
      </c>
      <c r="D3437" s="3" t="s">
        <v>7417</v>
      </c>
      <c r="E3437" s="3" t="s">
        <v>7425</v>
      </c>
      <c r="F3437" s="3" t="s">
        <v>7433</v>
      </c>
      <c r="G3437" s="3">
        <v>6382.7</v>
      </c>
      <c r="H3437" s="3">
        <v>17</v>
      </c>
      <c r="I3437" s="8" t="s">
        <v>7979</v>
      </c>
      <c r="J3437" s="3" t="s">
        <v>8165</v>
      </c>
      <c r="K3437" s="3" t="s">
        <v>8168</v>
      </c>
      <c r="L3437" s="3" t="s">
        <v>8170</v>
      </c>
      <c r="M3437" s="4">
        <v>108505.9</v>
      </c>
      <c r="N3437" s="32">
        <f>Table2[[#This Row],[Price]]*Table2[[#This Row],[Quantity Sold]]</f>
        <v>108505.9</v>
      </c>
      <c r="O3437" s="1">
        <f t="shared" si="433"/>
        <v>2023</v>
      </c>
      <c r="P3437" s="1" t="str">
        <f t="shared" si="434"/>
        <v>MEN</v>
      </c>
      <c r="Q3437" s="1" t="str">
        <f t="shared" si="441"/>
        <v>Men_Shoes</v>
      </c>
      <c r="T3437" s="1" t="str">
        <f t="shared" si="435"/>
        <v>LOW PRICE</v>
      </c>
      <c r="U3437" t="str">
        <f t="shared" si="440"/>
        <v>No Discount</v>
      </c>
      <c r="V3437" t="str">
        <f t="shared" si="436"/>
        <v>Other</v>
      </c>
      <c r="W3437" s="1" t="b">
        <f t="shared" si="437"/>
        <v>1</v>
      </c>
      <c r="X3437" t="b">
        <f t="shared" si="438"/>
        <v>0</v>
      </c>
    </row>
    <row r="3438" spans="1:24" ht="28.8" x14ac:dyDescent="0.3">
      <c r="A3438" s="2" t="s">
        <v>3395</v>
      </c>
      <c r="B3438" s="3" t="s">
        <v>6963</v>
      </c>
      <c r="C3438" s="3" t="s">
        <v>7408</v>
      </c>
      <c r="D3438" s="3" t="s">
        <v>7422</v>
      </c>
      <c r="E3438" s="3" t="s">
        <v>7423</v>
      </c>
      <c r="F3438" s="3" t="s">
        <v>7430</v>
      </c>
      <c r="G3438" s="3">
        <v>14165.61</v>
      </c>
      <c r="H3438" s="3">
        <v>6</v>
      </c>
      <c r="I3438" s="8" t="s">
        <v>8154</v>
      </c>
      <c r="J3438" s="3" t="s">
        <v>8164</v>
      </c>
      <c r="K3438" s="3" t="s">
        <v>8168</v>
      </c>
      <c r="L3438" s="3" t="s">
        <v>8169</v>
      </c>
      <c r="M3438" s="4">
        <v>67995.259999999995</v>
      </c>
      <c r="N3438" s="32">
        <f>Table2[[#This Row],[Price]]*Table2[[#This Row],[Quantity Sold]]</f>
        <v>84993.66</v>
      </c>
      <c r="O3438" s="1">
        <f t="shared" si="433"/>
        <v>2023</v>
      </c>
      <c r="P3438" s="1" t="str">
        <f t="shared" si="434"/>
        <v>WOMEN</v>
      </c>
      <c r="Q3438" s="1" t="str">
        <f t="shared" si="441"/>
        <v>Women_Skirts</v>
      </c>
      <c r="T3438" s="1" t="str">
        <f t="shared" si="435"/>
        <v>HIGH PRICE</v>
      </c>
      <c r="U3438" t="str">
        <f t="shared" si="440"/>
        <v>No Discount</v>
      </c>
      <c r="V3438" t="str">
        <f t="shared" si="436"/>
        <v>Other</v>
      </c>
      <c r="W3438" s="1" t="b">
        <f t="shared" si="437"/>
        <v>0</v>
      </c>
      <c r="X3438" t="b">
        <f t="shared" si="438"/>
        <v>1</v>
      </c>
    </row>
    <row r="3439" spans="1:24" x14ac:dyDescent="0.3">
      <c r="A3439" s="2" t="s">
        <v>3396</v>
      </c>
      <c r="B3439" s="3" t="s">
        <v>5406</v>
      </c>
      <c r="C3439" s="3" t="s">
        <v>7407</v>
      </c>
      <c r="D3439" s="3" t="s">
        <v>7413</v>
      </c>
      <c r="E3439" s="3" t="s">
        <v>7425</v>
      </c>
      <c r="F3439" s="3" t="s">
        <v>7428</v>
      </c>
      <c r="G3439" s="3">
        <v>6613.44</v>
      </c>
      <c r="H3439" s="3">
        <v>15</v>
      </c>
      <c r="I3439" s="8" t="s">
        <v>8050</v>
      </c>
      <c r="J3439" s="3" t="s">
        <v>8162</v>
      </c>
      <c r="K3439" s="3" t="s">
        <v>8168</v>
      </c>
      <c r="L3439" s="3" t="s">
        <v>8170</v>
      </c>
      <c r="M3439" s="4">
        <v>99201.600000000006</v>
      </c>
      <c r="N3439" s="32">
        <f>Table2[[#This Row],[Price]]*Table2[[#This Row],[Quantity Sold]]</f>
        <v>99201.599999999991</v>
      </c>
      <c r="O3439" s="1">
        <f t="shared" si="433"/>
        <v>2023</v>
      </c>
      <c r="P3439" s="1" t="str">
        <f t="shared" si="434"/>
        <v>KIDS</v>
      </c>
      <c r="Q3439" s="1" t="str">
        <f t="shared" si="441"/>
        <v>Kids_Shorts</v>
      </c>
      <c r="T3439" s="1" t="str">
        <f t="shared" si="435"/>
        <v>LOW PRICE</v>
      </c>
      <c r="U3439" t="str">
        <f t="shared" si="440"/>
        <v>Discounted</v>
      </c>
      <c r="V3439" t="str">
        <f t="shared" si="436"/>
        <v>Other</v>
      </c>
      <c r="W3439" s="1" t="b">
        <f t="shared" si="437"/>
        <v>1</v>
      </c>
      <c r="X3439" t="b">
        <f t="shared" si="438"/>
        <v>0</v>
      </c>
    </row>
    <row r="3440" spans="1:24" x14ac:dyDescent="0.3">
      <c r="A3440" s="2" t="s">
        <v>3397</v>
      </c>
      <c r="B3440" s="3" t="s">
        <v>6964</v>
      </c>
      <c r="C3440" s="3" t="s">
        <v>7407</v>
      </c>
      <c r="D3440" s="3" t="s">
        <v>7413</v>
      </c>
      <c r="E3440" s="3" t="s">
        <v>7425</v>
      </c>
      <c r="F3440" s="3" t="s">
        <v>7432</v>
      </c>
      <c r="G3440" s="3">
        <v>5991.77</v>
      </c>
      <c r="H3440" s="3">
        <v>10</v>
      </c>
      <c r="I3440" s="8" t="s">
        <v>7610</v>
      </c>
      <c r="J3440" s="3" t="s">
        <v>8166</v>
      </c>
      <c r="K3440" s="3" t="s">
        <v>8168</v>
      </c>
      <c r="L3440" s="3" t="s">
        <v>8170</v>
      </c>
      <c r="M3440" s="4">
        <v>59917.7</v>
      </c>
      <c r="N3440" s="32">
        <f>Table2[[#This Row],[Price]]*Table2[[#This Row],[Quantity Sold]]</f>
        <v>59917.700000000004</v>
      </c>
      <c r="O3440" s="1">
        <f t="shared" si="433"/>
        <v>2024</v>
      </c>
      <c r="P3440" s="1" t="str">
        <f t="shared" si="434"/>
        <v>KIDS</v>
      </c>
      <c r="Q3440" s="1" t="str">
        <f t="shared" si="441"/>
        <v>Kids_Shorts</v>
      </c>
      <c r="T3440" s="1" t="str">
        <f t="shared" si="435"/>
        <v>LOW PRICE</v>
      </c>
      <c r="U3440" t="str">
        <f t="shared" si="440"/>
        <v>Discounted</v>
      </c>
      <c r="V3440" t="str">
        <f t="shared" si="436"/>
        <v>Other</v>
      </c>
      <c r="W3440" s="1" t="b">
        <f t="shared" si="437"/>
        <v>1</v>
      </c>
      <c r="X3440" t="b">
        <f t="shared" si="438"/>
        <v>0</v>
      </c>
    </row>
    <row r="3441" spans="1:24" x14ac:dyDescent="0.3">
      <c r="A3441" s="2" t="s">
        <v>3398</v>
      </c>
      <c r="B3441" s="3" t="s">
        <v>6965</v>
      </c>
      <c r="C3441" s="3" t="s">
        <v>7407</v>
      </c>
      <c r="D3441" s="3" t="s">
        <v>7413</v>
      </c>
      <c r="E3441" s="3" t="s">
        <v>7426</v>
      </c>
      <c r="F3441" s="3" t="s">
        <v>7433</v>
      </c>
      <c r="G3441" s="3">
        <v>5712.06</v>
      </c>
      <c r="H3441" s="3">
        <v>16</v>
      </c>
      <c r="I3441" s="8" t="s">
        <v>7859</v>
      </c>
      <c r="J3441" s="3" t="s">
        <v>8166</v>
      </c>
      <c r="K3441" s="3" t="s">
        <v>8167</v>
      </c>
      <c r="L3441" s="3" t="s">
        <v>8170</v>
      </c>
      <c r="M3441" s="4">
        <v>91392.960000000006</v>
      </c>
      <c r="N3441" s="32">
        <f>Table2[[#This Row],[Price]]*Table2[[#This Row],[Quantity Sold]]</f>
        <v>91392.960000000006</v>
      </c>
      <c r="O3441" s="1">
        <f t="shared" si="433"/>
        <v>2022</v>
      </c>
      <c r="P3441" s="1" t="str">
        <f t="shared" si="434"/>
        <v>KIDS</v>
      </c>
      <c r="Q3441" s="1" t="str">
        <f t="shared" si="441"/>
        <v>Kids_Shorts</v>
      </c>
      <c r="T3441" s="1" t="str">
        <f t="shared" si="435"/>
        <v>LOW PRICE</v>
      </c>
      <c r="U3441" t="str">
        <f t="shared" si="440"/>
        <v>Discounted</v>
      </c>
      <c r="V3441" t="str">
        <f t="shared" si="436"/>
        <v>Other</v>
      </c>
      <c r="W3441" s="1" t="b">
        <f t="shared" si="437"/>
        <v>1</v>
      </c>
      <c r="X3441" t="b">
        <f t="shared" si="438"/>
        <v>0</v>
      </c>
    </row>
    <row r="3442" spans="1:24" ht="28.8" x14ac:dyDescent="0.3">
      <c r="A3442" s="2" t="s">
        <v>3399</v>
      </c>
      <c r="B3442" s="3" t="s">
        <v>6966</v>
      </c>
      <c r="C3442" s="3" t="s">
        <v>7408</v>
      </c>
      <c r="D3442" s="3" t="s">
        <v>7422</v>
      </c>
      <c r="E3442" s="3" t="s">
        <v>7427</v>
      </c>
      <c r="F3442" s="3" t="s">
        <v>7432</v>
      </c>
      <c r="G3442" s="3">
        <v>14692.66</v>
      </c>
      <c r="H3442" s="3">
        <v>8</v>
      </c>
      <c r="I3442" s="8" t="s">
        <v>7677</v>
      </c>
      <c r="J3442" s="3" t="s">
        <v>8166</v>
      </c>
      <c r="K3442" s="3" t="s">
        <v>8168</v>
      </c>
      <c r="L3442" s="3" t="s">
        <v>8170</v>
      </c>
      <c r="M3442" s="4">
        <v>117541.28</v>
      </c>
      <c r="N3442" s="32">
        <f>Table2[[#This Row],[Price]]*Table2[[#This Row],[Quantity Sold]]</f>
        <v>117541.28</v>
      </c>
      <c r="O3442" s="1">
        <f t="shared" si="433"/>
        <v>2024</v>
      </c>
      <c r="P3442" s="1" t="str">
        <f t="shared" si="434"/>
        <v>WOMEN</v>
      </c>
      <c r="Q3442" s="1" t="str">
        <f t="shared" si="441"/>
        <v>Women_Skirts</v>
      </c>
      <c r="T3442" s="1" t="str">
        <f t="shared" si="435"/>
        <v>HIGH PRICE</v>
      </c>
      <c r="U3442" t="str">
        <f t="shared" si="440"/>
        <v>Discounted</v>
      </c>
      <c r="V3442" t="str">
        <f t="shared" si="436"/>
        <v>Other</v>
      </c>
      <c r="W3442" s="1" t="b">
        <f t="shared" si="437"/>
        <v>0</v>
      </c>
      <c r="X3442" t="b">
        <f t="shared" si="438"/>
        <v>0</v>
      </c>
    </row>
    <row r="3443" spans="1:24" ht="28.8" x14ac:dyDescent="0.3">
      <c r="A3443" s="2" t="s">
        <v>3400</v>
      </c>
      <c r="B3443" s="3" t="s">
        <v>6967</v>
      </c>
      <c r="C3443" s="3" t="s">
        <v>7408</v>
      </c>
      <c r="D3443" s="3" t="s">
        <v>7422</v>
      </c>
      <c r="E3443" s="3" t="s">
        <v>7424</v>
      </c>
      <c r="F3443" s="3" t="s">
        <v>7428</v>
      </c>
      <c r="G3443" s="3">
        <v>1310.57</v>
      </c>
      <c r="H3443" s="3">
        <v>13</v>
      </c>
      <c r="I3443" s="8" t="s">
        <v>7853</v>
      </c>
      <c r="J3443" s="3" t="s">
        <v>8164</v>
      </c>
      <c r="K3443" s="3" t="s">
        <v>8167</v>
      </c>
      <c r="L3443" s="3" t="s">
        <v>8169</v>
      </c>
      <c r="M3443" s="4">
        <v>13630.26</v>
      </c>
      <c r="N3443" s="32">
        <f>Table2[[#This Row],[Price]]*Table2[[#This Row],[Quantity Sold]]</f>
        <v>17037.41</v>
      </c>
      <c r="O3443" s="1">
        <f t="shared" si="433"/>
        <v>2022</v>
      </c>
      <c r="P3443" s="1" t="str">
        <f t="shared" si="434"/>
        <v>WOMEN</v>
      </c>
      <c r="Q3443" s="1" t="str">
        <f t="shared" si="441"/>
        <v>Women_Skirts</v>
      </c>
      <c r="T3443" s="1" t="str">
        <f t="shared" si="435"/>
        <v>LOW PRICE</v>
      </c>
      <c r="U3443" t="str">
        <f t="shared" si="440"/>
        <v>Discounted</v>
      </c>
      <c r="V3443" t="str">
        <f t="shared" si="436"/>
        <v>Other</v>
      </c>
      <c r="W3443" s="1" t="b">
        <f t="shared" si="437"/>
        <v>1</v>
      </c>
      <c r="X3443" t="b">
        <f t="shared" si="438"/>
        <v>1</v>
      </c>
    </row>
    <row r="3444" spans="1:24" x14ac:dyDescent="0.3">
      <c r="A3444" s="2" t="s">
        <v>3401</v>
      </c>
      <c r="B3444" s="3" t="s">
        <v>4612</v>
      </c>
      <c r="C3444" s="3" t="s">
        <v>7407</v>
      </c>
      <c r="D3444" s="3" t="s">
        <v>7417</v>
      </c>
      <c r="E3444" s="3" t="s">
        <v>7424</v>
      </c>
      <c r="F3444" s="3" t="s">
        <v>7429</v>
      </c>
      <c r="G3444" s="3">
        <v>13703.3</v>
      </c>
      <c r="H3444" s="3">
        <v>12</v>
      </c>
      <c r="I3444" s="8" t="s">
        <v>7992</v>
      </c>
      <c r="J3444" s="3" t="s">
        <v>8165</v>
      </c>
      <c r="K3444" s="3" t="s">
        <v>8167</v>
      </c>
      <c r="L3444" s="3" t="s">
        <v>8169</v>
      </c>
      <c r="M3444" s="4">
        <v>131551.67999999999</v>
      </c>
      <c r="N3444" s="32">
        <f>Table2[[#This Row],[Price]]*Table2[[#This Row],[Quantity Sold]]</f>
        <v>164439.59999999998</v>
      </c>
      <c r="O3444" s="1">
        <f t="shared" si="433"/>
        <v>2023</v>
      </c>
      <c r="P3444" s="1" t="str">
        <f t="shared" si="434"/>
        <v>KIDS</v>
      </c>
      <c r="Q3444" s="1" t="str">
        <f t="shared" si="441"/>
        <v>Kids_Shoes</v>
      </c>
      <c r="T3444" s="1" t="str">
        <f t="shared" si="435"/>
        <v>HIGH PRICE</v>
      </c>
      <c r="U3444" t="str">
        <f t="shared" si="440"/>
        <v>Discounted</v>
      </c>
      <c r="V3444" t="str">
        <f t="shared" si="436"/>
        <v>Other</v>
      </c>
      <c r="W3444" s="1" t="b">
        <f t="shared" si="437"/>
        <v>1</v>
      </c>
      <c r="X3444" t="b">
        <f t="shared" si="438"/>
        <v>1</v>
      </c>
    </row>
    <row r="3445" spans="1:24" ht="28.8" x14ac:dyDescent="0.3">
      <c r="A3445" s="2" t="s">
        <v>3402</v>
      </c>
      <c r="B3445" s="3" t="s">
        <v>6968</v>
      </c>
      <c r="C3445" s="3" t="s">
        <v>7406</v>
      </c>
      <c r="D3445" s="3" t="s">
        <v>7412</v>
      </c>
      <c r="E3445" s="3" t="s">
        <v>7425</v>
      </c>
      <c r="F3445" s="3" t="s">
        <v>7433</v>
      </c>
      <c r="G3445" s="3">
        <v>2026.03</v>
      </c>
      <c r="H3445" s="3">
        <v>1</v>
      </c>
      <c r="I3445" s="8" t="s">
        <v>8049</v>
      </c>
      <c r="J3445" s="3" t="s">
        <v>8163</v>
      </c>
      <c r="K3445" s="3" t="s">
        <v>8168</v>
      </c>
      <c r="L3445" s="3" t="s">
        <v>8170</v>
      </c>
      <c r="M3445" s="4">
        <v>2026.03</v>
      </c>
      <c r="N3445" s="32">
        <f>Table2[[#This Row],[Price]]*Table2[[#This Row],[Quantity Sold]]</f>
        <v>2026.03</v>
      </c>
      <c r="O3445" s="1">
        <f t="shared" si="433"/>
        <v>2023</v>
      </c>
      <c r="P3445" s="1" t="str">
        <f t="shared" si="434"/>
        <v>ACCESSORIES</v>
      </c>
      <c r="Q3445" s="1" t="str">
        <f t="shared" si="441"/>
        <v>Accessories_Hats</v>
      </c>
      <c r="T3445" s="1" t="str">
        <f t="shared" si="435"/>
        <v>LOW PRICE</v>
      </c>
      <c r="U3445" t="str">
        <f t="shared" si="440"/>
        <v>Discounted</v>
      </c>
      <c r="V3445" t="str">
        <f t="shared" si="436"/>
        <v>Other</v>
      </c>
      <c r="W3445" s="1" t="b">
        <f t="shared" si="437"/>
        <v>0</v>
      </c>
      <c r="X3445" t="b">
        <f t="shared" si="438"/>
        <v>0</v>
      </c>
    </row>
    <row r="3446" spans="1:24" x14ac:dyDescent="0.3">
      <c r="A3446" s="2" t="s">
        <v>3403</v>
      </c>
      <c r="B3446" s="3" t="s">
        <v>6969</v>
      </c>
      <c r="C3446" s="3" t="s">
        <v>7405</v>
      </c>
      <c r="D3446" s="3" t="s">
        <v>7411</v>
      </c>
      <c r="E3446" s="3" t="s">
        <v>7427</v>
      </c>
      <c r="F3446" s="3" t="s">
        <v>7432</v>
      </c>
      <c r="G3446" s="3">
        <v>8588.84</v>
      </c>
      <c r="H3446" s="3">
        <v>2</v>
      </c>
      <c r="I3446" s="8" t="s">
        <v>7838</v>
      </c>
      <c r="J3446" s="3" t="s">
        <v>8164</v>
      </c>
      <c r="K3446" s="3" t="s">
        <v>8167</v>
      </c>
      <c r="L3446" s="3" t="s">
        <v>8170</v>
      </c>
      <c r="M3446" s="4">
        <v>17177.68</v>
      </c>
      <c r="N3446" s="32">
        <f>Table2[[#This Row],[Price]]*Table2[[#This Row],[Quantity Sold]]</f>
        <v>17177.68</v>
      </c>
      <c r="O3446" s="1">
        <f t="shared" si="433"/>
        <v>2022</v>
      </c>
      <c r="P3446" s="1" t="str">
        <f t="shared" si="434"/>
        <v>MEN</v>
      </c>
      <c r="Q3446" s="1" t="str">
        <f t="shared" si="441"/>
        <v>Men_Pants</v>
      </c>
      <c r="T3446" s="1" t="str">
        <f t="shared" si="435"/>
        <v>LOW PRICE</v>
      </c>
      <c r="U3446" t="str">
        <f t="shared" si="440"/>
        <v>No Discount</v>
      </c>
      <c r="V3446" t="str">
        <f t="shared" si="436"/>
        <v>Other</v>
      </c>
      <c r="W3446" s="1" t="b">
        <f t="shared" si="437"/>
        <v>0</v>
      </c>
      <c r="X3446" t="b">
        <f t="shared" si="438"/>
        <v>0</v>
      </c>
    </row>
    <row r="3447" spans="1:24" ht="28.8" x14ac:dyDescent="0.3">
      <c r="A3447" s="2" t="s">
        <v>3404</v>
      </c>
      <c r="B3447" s="3" t="s">
        <v>6970</v>
      </c>
      <c r="C3447" s="3" t="s">
        <v>7408</v>
      </c>
      <c r="D3447" s="3" t="s">
        <v>7419</v>
      </c>
      <c r="E3447" s="3" t="s">
        <v>7426</v>
      </c>
      <c r="F3447" s="3" t="s">
        <v>7430</v>
      </c>
      <c r="G3447" s="3">
        <v>13478.37</v>
      </c>
      <c r="H3447" s="3">
        <v>2</v>
      </c>
      <c r="I3447" s="8" t="s">
        <v>7559</v>
      </c>
      <c r="J3447" s="3" t="s">
        <v>8163</v>
      </c>
      <c r="K3447" s="3" t="s">
        <v>8168</v>
      </c>
      <c r="L3447" s="3" t="s">
        <v>8169</v>
      </c>
      <c r="M3447" s="4">
        <v>21565.06</v>
      </c>
      <c r="N3447" s="32">
        <f>Table2[[#This Row],[Price]]*Table2[[#This Row],[Quantity Sold]]</f>
        <v>26956.74</v>
      </c>
      <c r="O3447" s="1">
        <f t="shared" si="433"/>
        <v>2024</v>
      </c>
      <c r="P3447" s="1" t="str">
        <f t="shared" si="434"/>
        <v>WOMEN</v>
      </c>
      <c r="Q3447" s="1" t="str">
        <f t="shared" si="441"/>
        <v>Women_Dresses</v>
      </c>
      <c r="T3447" s="1" t="str">
        <f t="shared" si="435"/>
        <v>HIGH PRICE</v>
      </c>
      <c r="U3447" t="str">
        <f t="shared" si="440"/>
        <v>No Discount</v>
      </c>
      <c r="V3447" t="str">
        <f t="shared" si="436"/>
        <v>Other</v>
      </c>
      <c r="W3447" s="1" t="b">
        <f t="shared" si="437"/>
        <v>0</v>
      </c>
      <c r="X3447" t="b">
        <f t="shared" si="438"/>
        <v>1</v>
      </c>
    </row>
    <row r="3448" spans="1:24" x14ac:dyDescent="0.3">
      <c r="A3448" s="2" t="s">
        <v>490</v>
      </c>
      <c r="B3448" s="3" t="s">
        <v>6971</v>
      </c>
      <c r="C3448" s="3" t="s">
        <v>7405</v>
      </c>
      <c r="D3448" s="3" t="s">
        <v>7410</v>
      </c>
      <c r="E3448" s="3" t="s">
        <v>7423</v>
      </c>
      <c r="F3448" s="3" t="s">
        <v>7428</v>
      </c>
      <c r="G3448" s="3">
        <v>12738.01</v>
      </c>
      <c r="H3448" s="3">
        <v>3</v>
      </c>
      <c r="I3448" s="8" t="s">
        <v>7476</v>
      </c>
      <c r="J3448" s="3" t="s">
        <v>8164</v>
      </c>
      <c r="K3448" s="3" t="s">
        <v>8168</v>
      </c>
      <c r="L3448" s="3" t="s">
        <v>8170</v>
      </c>
      <c r="M3448" s="4">
        <v>38214.03</v>
      </c>
      <c r="N3448" s="32">
        <f>Table2[[#This Row],[Price]]*Table2[[#This Row],[Quantity Sold]]</f>
        <v>38214.03</v>
      </c>
      <c r="O3448" s="1">
        <f t="shared" si="433"/>
        <v>2022</v>
      </c>
      <c r="P3448" s="1" t="str">
        <f t="shared" si="434"/>
        <v>MEN</v>
      </c>
      <c r="Q3448" s="1" t="str">
        <f t="shared" si="441"/>
        <v>Men_Shirts</v>
      </c>
      <c r="T3448" s="1" t="str">
        <f t="shared" si="435"/>
        <v>HIGH PRICE</v>
      </c>
      <c r="U3448" t="str">
        <f t="shared" si="440"/>
        <v>No Discount</v>
      </c>
      <c r="V3448" t="str">
        <f t="shared" si="436"/>
        <v>Other</v>
      </c>
      <c r="W3448" s="1" t="b">
        <f t="shared" si="437"/>
        <v>0</v>
      </c>
      <c r="X3448" t="b">
        <f t="shared" si="438"/>
        <v>0</v>
      </c>
    </row>
    <row r="3449" spans="1:24" ht="28.8" x14ac:dyDescent="0.3">
      <c r="A3449" s="2" t="s">
        <v>3405</v>
      </c>
      <c r="B3449" s="3" t="s">
        <v>6972</v>
      </c>
      <c r="C3449" s="3" t="s">
        <v>7406</v>
      </c>
      <c r="D3449" s="3" t="s">
        <v>7421</v>
      </c>
      <c r="E3449" s="3" t="s">
        <v>7425</v>
      </c>
      <c r="F3449" s="3" t="s">
        <v>7431</v>
      </c>
      <c r="G3449" s="3">
        <v>3120.8</v>
      </c>
      <c r="H3449" s="3">
        <v>12</v>
      </c>
      <c r="I3449" s="8" t="s">
        <v>7838</v>
      </c>
      <c r="J3449" s="3" t="s">
        <v>8164</v>
      </c>
      <c r="K3449" s="3" t="s">
        <v>8167</v>
      </c>
      <c r="L3449" s="3" t="s">
        <v>8170</v>
      </c>
      <c r="M3449" s="4">
        <v>37449.599999999999</v>
      </c>
      <c r="N3449" s="32">
        <f>Table2[[#This Row],[Price]]*Table2[[#This Row],[Quantity Sold]]</f>
        <v>37449.600000000006</v>
      </c>
      <c r="O3449" s="1">
        <f t="shared" si="433"/>
        <v>2022</v>
      </c>
      <c r="P3449" s="1" t="str">
        <f t="shared" si="434"/>
        <v>ACCESSORIES</v>
      </c>
      <c r="Q3449" s="1" t="str">
        <f t="shared" si="441"/>
        <v>Accessories_Scarves</v>
      </c>
      <c r="T3449" s="1" t="str">
        <f t="shared" si="435"/>
        <v>LOW PRICE</v>
      </c>
      <c r="U3449" t="str">
        <f t="shared" si="440"/>
        <v>Discounted</v>
      </c>
      <c r="V3449" t="str">
        <f t="shared" si="436"/>
        <v>Other</v>
      </c>
      <c r="W3449" s="1" t="b">
        <f t="shared" si="437"/>
        <v>1</v>
      </c>
      <c r="X3449" t="b">
        <f t="shared" si="438"/>
        <v>0</v>
      </c>
    </row>
    <row r="3450" spans="1:24" ht="28.8" x14ac:dyDescent="0.3">
      <c r="A3450" s="2" t="s">
        <v>3406</v>
      </c>
      <c r="B3450" s="3" t="s">
        <v>6973</v>
      </c>
      <c r="C3450" s="3" t="s">
        <v>7407</v>
      </c>
      <c r="D3450" s="3" t="s">
        <v>7418</v>
      </c>
      <c r="E3450" s="3" t="s">
        <v>7426</v>
      </c>
      <c r="F3450" s="3" t="s">
        <v>7434</v>
      </c>
      <c r="G3450" s="3">
        <v>8948.23</v>
      </c>
      <c r="H3450" s="3">
        <v>5</v>
      </c>
      <c r="I3450" s="8" t="s">
        <v>7860</v>
      </c>
      <c r="J3450" s="3" t="s">
        <v>8166</v>
      </c>
      <c r="K3450" s="3" t="s">
        <v>8167</v>
      </c>
      <c r="L3450" s="3" t="s">
        <v>8169</v>
      </c>
      <c r="M3450" s="4">
        <v>35792.92</v>
      </c>
      <c r="N3450" s="32">
        <f>Table2[[#This Row],[Price]]*Table2[[#This Row],[Quantity Sold]]</f>
        <v>44741.149999999994</v>
      </c>
      <c r="O3450" s="1">
        <f t="shared" si="433"/>
        <v>2024</v>
      </c>
      <c r="P3450" s="1" t="str">
        <f t="shared" si="434"/>
        <v>KIDS</v>
      </c>
      <c r="Q3450" s="1" t="str">
        <f t="shared" si="441"/>
        <v>Kids_Sweaters</v>
      </c>
      <c r="T3450" s="1" t="str">
        <f t="shared" si="435"/>
        <v>LOW PRICE</v>
      </c>
      <c r="U3450" t="str">
        <f t="shared" si="440"/>
        <v>No Discount</v>
      </c>
      <c r="V3450" t="str">
        <f t="shared" si="436"/>
        <v>Other</v>
      </c>
      <c r="W3450" s="1" t="b">
        <f t="shared" si="437"/>
        <v>0</v>
      </c>
      <c r="X3450" t="b">
        <f t="shared" si="438"/>
        <v>1</v>
      </c>
    </row>
    <row r="3451" spans="1:24" x14ac:dyDescent="0.3">
      <c r="A3451" s="2" t="s">
        <v>3407</v>
      </c>
      <c r="B3451" s="3" t="s">
        <v>6974</v>
      </c>
      <c r="C3451" s="3" t="s">
        <v>7407</v>
      </c>
      <c r="D3451" s="3" t="s">
        <v>7417</v>
      </c>
      <c r="E3451" s="3" t="s">
        <v>7423</v>
      </c>
      <c r="F3451" s="3" t="s">
        <v>7433</v>
      </c>
      <c r="G3451" s="3">
        <v>13988.82</v>
      </c>
      <c r="H3451" s="3">
        <v>3</v>
      </c>
      <c r="I3451" s="8" t="s">
        <v>7867</v>
      </c>
      <c r="J3451" s="3" t="s">
        <v>8163</v>
      </c>
      <c r="K3451" s="3" t="s">
        <v>8168</v>
      </c>
      <c r="L3451" s="3" t="s">
        <v>8170</v>
      </c>
      <c r="M3451" s="4">
        <v>41966.46</v>
      </c>
      <c r="N3451" s="32">
        <f>Table2[[#This Row],[Price]]*Table2[[#This Row],[Quantity Sold]]</f>
        <v>41966.46</v>
      </c>
      <c r="O3451" s="1">
        <f t="shared" si="433"/>
        <v>2023</v>
      </c>
      <c r="P3451" s="1" t="str">
        <f t="shared" si="434"/>
        <v>KIDS</v>
      </c>
      <c r="Q3451" s="1" t="str">
        <f t="shared" si="441"/>
        <v>Kids_Shoes</v>
      </c>
      <c r="T3451" s="1" t="str">
        <f t="shared" si="435"/>
        <v>HIGH PRICE</v>
      </c>
      <c r="U3451" t="str">
        <f t="shared" si="440"/>
        <v>No Discount</v>
      </c>
      <c r="V3451" t="str">
        <f t="shared" si="436"/>
        <v>Other</v>
      </c>
      <c r="W3451" s="1" t="b">
        <f t="shared" si="437"/>
        <v>0</v>
      </c>
      <c r="X3451" t="b">
        <f t="shared" si="438"/>
        <v>0</v>
      </c>
    </row>
    <row r="3452" spans="1:24" x14ac:dyDescent="0.3">
      <c r="A3452" s="2" t="s">
        <v>3408</v>
      </c>
      <c r="B3452" s="3" t="s">
        <v>6975</v>
      </c>
      <c r="C3452" s="3" t="s">
        <v>7407</v>
      </c>
      <c r="D3452" s="3" t="s">
        <v>7415</v>
      </c>
      <c r="E3452" s="3" t="s">
        <v>7426</v>
      </c>
      <c r="F3452" s="3" t="s">
        <v>7433</v>
      </c>
      <c r="G3452" s="3">
        <v>15873.75</v>
      </c>
      <c r="H3452" s="3">
        <v>14</v>
      </c>
      <c r="I3452" s="8" t="s">
        <v>7953</v>
      </c>
      <c r="J3452" s="3" t="s">
        <v>8165</v>
      </c>
      <c r="K3452" s="3" t="s">
        <v>8168</v>
      </c>
      <c r="L3452" s="3" t="s">
        <v>8170</v>
      </c>
      <c r="M3452" s="4">
        <v>222232.5</v>
      </c>
      <c r="N3452" s="32">
        <f>Table2[[#This Row],[Price]]*Table2[[#This Row],[Quantity Sold]]</f>
        <v>222232.5</v>
      </c>
      <c r="O3452" s="1">
        <f t="shared" si="433"/>
        <v>2023</v>
      </c>
      <c r="P3452" s="1" t="str">
        <f t="shared" si="434"/>
        <v>KIDS</v>
      </c>
      <c r="Q3452" s="1" t="str">
        <f t="shared" si="441"/>
        <v>Kids_T-Shirts</v>
      </c>
      <c r="T3452" s="1" t="str">
        <f t="shared" si="435"/>
        <v>HIGH PRICE</v>
      </c>
      <c r="U3452" t="str">
        <f t="shared" si="440"/>
        <v>No Discount</v>
      </c>
      <c r="V3452" t="str">
        <f t="shared" si="436"/>
        <v>Other</v>
      </c>
      <c r="W3452" s="1" t="b">
        <f t="shared" si="437"/>
        <v>1</v>
      </c>
      <c r="X3452" t="b">
        <f t="shared" si="438"/>
        <v>0</v>
      </c>
    </row>
    <row r="3453" spans="1:24" ht="28.8" x14ac:dyDescent="0.3">
      <c r="A3453" s="2" t="s">
        <v>3409</v>
      </c>
      <c r="B3453" s="3" t="s">
        <v>6976</v>
      </c>
      <c r="C3453" s="3" t="s">
        <v>7408</v>
      </c>
      <c r="D3453" s="3" t="s">
        <v>7419</v>
      </c>
      <c r="E3453" s="3" t="s">
        <v>7426</v>
      </c>
      <c r="F3453" s="3" t="s">
        <v>7434</v>
      </c>
      <c r="G3453" s="3">
        <v>7778.76</v>
      </c>
      <c r="H3453" s="3">
        <v>11</v>
      </c>
      <c r="I3453" s="8" t="s">
        <v>7478</v>
      </c>
      <c r="J3453" s="3" t="s">
        <v>8164</v>
      </c>
      <c r="K3453" s="3" t="s">
        <v>8168</v>
      </c>
      <c r="L3453" s="3" t="s">
        <v>8169</v>
      </c>
      <c r="M3453" s="4">
        <v>68453.42</v>
      </c>
      <c r="N3453" s="32">
        <f>Table2[[#This Row],[Price]]*Table2[[#This Row],[Quantity Sold]]</f>
        <v>85566.36</v>
      </c>
      <c r="O3453" s="1">
        <f t="shared" si="433"/>
        <v>2023</v>
      </c>
      <c r="P3453" s="1" t="str">
        <f t="shared" si="434"/>
        <v>WOMEN</v>
      </c>
      <c r="Q3453" s="1" t="str">
        <f t="shared" si="441"/>
        <v>Women_Dresses</v>
      </c>
      <c r="T3453" s="1" t="str">
        <f t="shared" si="435"/>
        <v>LOW PRICE</v>
      </c>
      <c r="U3453" t="str">
        <f t="shared" si="440"/>
        <v>No Discount</v>
      </c>
      <c r="V3453" t="str">
        <f t="shared" si="436"/>
        <v>Other</v>
      </c>
      <c r="W3453" s="1" t="b">
        <f t="shared" si="437"/>
        <v>1</v>
      </c>
      <c r="X3453" t="b">
        <f t="shared" si="438"/>
        <v>1</v>
      </c>
    </row>
    <row r="3454" spans="1:24" ht="28.8" x14ac:dyDescent="0.3">
      <c r="A3454" s="2" t="s">
        <v>3410</v>
      </c>
      <c r="B3454" s="3" t="s">
        <v>6977</v>
      </c>
      <c r="C3454" s="3" t="s">
        <v>7406</v>
      </c>
      <c r="D3454" s="3" t="s">
        <v>7412</v>
      </c>
      <c r="E3454" s="3" t="s">
        <v>7425</v>
      </c>
      <c r="F3454" s="3" t="s">
        <v>7430</v>
      </c>
      <c r="G3454" s="3">
        <v>7579.56</v>
      </c>
      <c r="H3454" s="3">
        <v>2</v>
      </c>
      <c r="I3454" s="8" t="s">
        <v>7823</v>
      </c>
      <c r="J3454" s="3" t="s">
        <v>8163</v>
      </c>
      <c r="K3454" s="3" t="s">
        <v>8167</v>
      </c>
      <c r="L3454" s="3" t="s">
        <v>8170</v>
      </c>
      <c r="M3454" s="4">
        <v>15159.12</v>
      </c>
      <c r="N3454" s="32">
        <f>Table2[[#This Row],[Price]]*Table2[[#This Row],[Quantity Sold]]</f>
        <v>15159.12</v>
      </c>
      <c r="O3454" s="1">
        <f t="shared" si="433"/>
        <v>2024</v>
      </c>
      <c r="P3454" s="1" t="str">
        <f t="shared" si="434"/>
        <v>ACCESSORIES</v>
      </c>
      <c r="Q3454" s="1" t="str">
        <f t="shared" si="441"/>
        <v>Accessories_Hats</v>
      </c>
      <c r="T3454" s="1" t="str">
        <f t="shared" si="435"/>
        <v>LOW PRICE</v>
      </c>
      <c r="U3454" t="str">
        <f t="shared" si="440"/>
        <v>Discounted</v>
      </c>
      <c r="V3454" t="str">
        <f t="shared" si="436"/>
        <v>Other</v>
      </c>
      <c r="W3454" s="1" t="b">
        <f t="shared" si="437"/>
        <v>0</v>
      </c>
      <c r="X3454" t="b">
        <f t="shared" si="438"/>
        <v>0</v>
      </c>
    </row>
    <row r="3455" spans="1:24" x14ac:dyDescent="0.3">
      <c r="A3455" s="2" t="s">
        <v>3411</v>
      </c>
      <c r="B3455" s="3" t="s">
        <v>6978</v>
      </c>
      <c r="C3455" s="3" t="s">
        <v>7407</v>
      </c>
      <c r="D3455" s="3" t="s">
        <v>7415</v>
      </c>
      <c r="E3455" s="3" t="s">
        <v>7424</v>
      </c>
      <c r="F3455" s="3" t="s">
        <v>7428</v>
      </c>
      <c r="G3455" s="3">
        <v>10855.57</v>
      </c>
      <c r="H3455" s="3">
        <v>8</v>
      </c>
      <c r="I3455" s="8" t="s">
        <v>7620</v>
      </c>
      <c r="J3455" s="3" t="s">
        <v>8165</v>
      </c>
      <c r="K3455" s="3" t="s">
        <v>8167</v>
      </c>
      <c r="L3455" s="3" t="s">
        <v>8170</v>
      </c>
      <c r="M3455" s="4">
        <v>86844.56</v>
      </c>
      <c r="N3455" s="32">
        <f>Table2[[#This Row],[Price]]*Table2[[#This Row],[Quantity Sold]]</f>
        <v>86844.56</v>
      </c>
      <c r="O3455" s="1">
        <f t="shared" si="433"/>
        <v>2022</v>
      </c>
      <c r="P3455" s="1" t="str">
        <f t="shared" si="434"/>
        <v>KIDS</v>
      </c>
      <c r="Q3455" s="1" t="str">
        <f t="shared" si="441"/>
        <v>Kids_T-Shirts</v>
      </c>
      <c r="T3455" s="1" t="str">
        <f t="shared" si="435"/>
        <v>HIGH PRICE</v>
      </c>
      <c r="U3455" t="str">
        <f t="shared" si="440"/>
        <v>No Discount</v>
      </c>
      <c r="V3455" t="str">
        <f t="shared" si="436"/>
        <v>Other</v>
      </c>
      <c r="W3455" s="1" t="b">
        <f t="shared" si="437"/>
        <v>0</v>
      </c>
      <c r="X3455" t="b">
        <f t="shared" si="438"/>
        <v>0</v>
      </c>
    </row>
    <row r="3456" spans="1:24" x14ac:dyDescent="0.3">
      <c r="A3456" s="2" t="s">
        <v>3412</v>
      </c>
      <c r="B3456" s="3" t="s">
        <v>6979</v>
      </c>
      <c r="C3456" s="3" t="s">
        <v>7405</v>
      </c>
      <c r="D3456" s="3" t="s">
        <v>7410</v>
      </c>
      <c r="E3456" s="3" t="s">
        <v>7424</v>
      </c>
      <c r="F3456" s="3" t="s">
        <v>7434</v>
      </c>
      <c r="G3456" s="3">
        <v>5066.32</v>
      </c>
      <c r="H3456" s="3">
        <v>17</v>
      </c>
      <c r="I3456" s="8" t="s">
        <v>7624</v>
      </c>
      <c r="J3456" s="3" t="s">
        <v>8162</v>
      </c>
      <c r="K3456" s="3" t="s">
        <v>8167</v>
      </c>
      <c r="L3456" s="3" t="s">
        <v>8170</v>
      </c>
      <c r="M3456" s="4">
        <v>86127.44</v>
      </c>
      <c r="N3456" s="32">
        <f>Table2[[#This Row],[Price]]*Table2[[#This Row],[Quantity Sold]]</f>
        <v>86127.44</v>
      </c>
      <c r="O3456" s="1">
        <f t="shared" si="433"/>
        <v>2022</v>
      </c>
      <c r="P3456" s="1" t="str">
        <f t="shared" si="434"/>
        <v>MEN</v>
      </c>
      <c r="Q3456" s="1" t="str">
        <f t="shared" si="441"/>
        <v>Men_Shirts</v>
      </c>
      <c r="T3456" s="1" t="str">
        <f t="shared" si="435"/>
        <v>LOW PRICE</v>
      </c>
      <c r="U3456" t="str">
        <f t="shared" si="440"/>
        <v>No Discount</v>
      </c>
      <c r="V3456" t="str">
        <f t="shared" si="436"/>
        <v>Other</v>
      </c>
      <c r="W3456" s="1" t="b">
        <f t="shared" si="437"/>
        <v>1</v>
      </c>
      <c r="X3456" t="b">
        <f t="shared" si="438"/>
        <v>0</v>
      </c>
    </row>
    <row r="3457" spans="1:24" ht="28.8" x14ac:dyDescent="0.3">
      <c r="A3457" s="2" t="s">
        <v>3413</v>
      </c>
      <c r="B3457" s="3" t="s">
        <v>5398</v>
      </c>
      <c r="C3457" s="3" t="s">
        <v>7408</v>
      </c>
      <c r="D3457" s="3" t="s">
        <v>7417</v>
      </c>
      <c r="E3457" s="3" t="s">
        <v>7426</v>
      </c>
      <c r="F3457" s="3" t="s">
        <v>7429</v>
      </c>
      <c r="G3457" s="3">
        <v>1115.52</v>
      </c>
      <c r="H3457" s="3">
        <v>20</v>
      </c>
      <c r="I3457" s="8" t="s">
        <v>8013</v>
      </c>
      <c r="J3457" s="3" t="s">
        <v>8166</v>
      </c>
      <c r="K3457" s="3" t="s">
        <v>8168</v>
      </c>
      <c r="L3457" s="3" t="s">
        <v>8169</v>
      </c>
      <c r="M3457" s="4">
        <v>17848.32</v>
      </c>
      <c r="N3457" s="32">
        <f>Table2[[#This Row],[Price]]*Table2[[#This Row],[Quantity Sold]]</f>
        <v>22310.400000000001</v>
      </c>
      <c r="O3457" s="1">
        <f t="shared" si="433"/>
        <v>2023</v>
      </c>
      <c r="P3457" s="1" t="str">
        <f t="shared" si="434"/>
        <v>WOMEN</v>
      </c>
      <c r="Q3457" s="1" t="str">
        <f t="shared" si="441"/>
        <v>Women_Shoes</v>
      </c>
      <c r="T3457" s="1" t="str">
        <f t="shared" si="435"/>
        <v>LOW PRICE</v>
      </c>
      <c r="U3457" t="str">
        <f t="shared" si="440"/>
        <v>No Discount</v>
      </c>
      <c r="V3457" t="str">
        <f t="shared" si="436"/>
        <v>Other</v>
      </c>
      <c r="W3457" s="1" t="b">
        <f t="shared" si="437"/>
        <v>1</v>
      </c>
      <c r="X3457" t="b">
        <f t="shared" si="438"/>
        <v>1</v>
      </c>
    </row>
    <row r="3458" spans="1:24" ht="28.8" x14ac:dyDescent="0.3">
      <c r="A3458" s="2" t="s">
        <v>3414</v>
      </c>
      <c r="B3458" s="3" t="s">
        <v>6980</v>
      </c>
      <c r="C3458" s="3" t="s">
        <v>7407</v>
      </c>
      <c r="D3458" s="3" t="s">
        <v>7418</v>
      </c>
      <c r="E3458" s="3" t="s">
        <v>7427</v>
      </c>
      <c r="F3458" s="3" t="s">
        <v>7431</v>
      </c>
      <c r="G3458" s="3">
        <v>15744.27</v>
      </c>
      <c r="H3458" s="3">
        <v>1</v>
      </c>
      <c r="I3458" s="8" t="s">
        <v>7998</v>
      </c>
      <c r="J3458" s="3" t="s">
        <v>8164</v>
      </c>
      <c r="K3458" s="3" t="s">
        <v>8167</v>
      </c>
      <c r="L3458" s="3" t="s">
        <v>8169</v>
      </c>
      <c r="M3458" s="4">
        <v>12595.25</v>
      </c>
      <c r="N3458" s="32">
        <f>Table2[[#This Row],[Price]]*Table2[[#This Row],[Quantity Sold]]</f>
        <v>15744.27</v>
      </c>
      <c r="O3458" s="1">
        <f t="shared" si="433"/>
        <v>2024</v>
      </c>
      <c r="P3458" s="1" t="str">
        <f t="shared" si="434"/>
        <v>KIDS</v>
      </c>
      <c r="Q3458" s="1" t="str">
        <f t="shared" si="441"/>
        <v>Kids_Sweaters</v>
      </c>
      <c r="T3458" s="1" t="str">
        <f t="shared" si="435"/>
        <v>HIGH PRICE</v>
      </c>
      <c r="U3458" t="str">
        <f t="shared" si="440"/>
        <v>No Discount</v>
      </c>
      <c r="V3458" t="str">
        <f t="shared" si="436"/>
        <v>Other</v>
      </c>
      <c r="W3458" s="1" t="b">
        <f t="shared" si="437"/>
        <v>0</v>
      </c>
      <c r="X3458" t="b">
        <f t="shared" si="438"/>
        <v>1</v>
      </c>
    </row>
    <row r="3459" spans="1:24" ht="28.8" x14ac:dyDescent="0.3">
      <c r="A3459" s="2" t="s">
        <v>3415</v>
      </c>
      <c r="B3459" s="3" t="s">
        <v>6981</v>
      </c>
      <c r="C3459" s="3" t="s">
        <v>7406</v>
      </c>
      <c r="D3459" s="3" t="s">
        <v>7416</v>
      </c>
      <c r="E3459" s="3" t="s">
        <v>7423</v>
      </c>
      <c r="F3459" s="3" t="s">
        <v>7431</v>
      </c>
      <c r="G3459" s="3">
        <v>15356.66</v>
      </c>
      <c r="H3459" s="3">
        <v>4</v>
      </c>
      <c r="I3459" s="8" t="s">
        <v>7791</v>
      </c>
      <c r="J3459" s="3" t="s">
        <v>8162</v>
      </c>
      <c r="K3459" s="3" t="s">
        <v>8167</v>
      </c>
      <c r="L3459" s="3" t="s">
        <v>8170</v>
      </c>
      <c r="M3459" s="4">
        <v>61426.64</v>
      </c>
      <c r="N3459" s="32">
        <f>Table2[[#This Row],[Price]]*Table2[[#This Row],[Quantity Sold]]</f>
        <v>61426.64</v>
      </c>
      <c r="O3459" s="1">
        <f t="shared" ref="O3459:O3522" si="442">YEAR(I3459)</f>
        <v>2024</v>
      </c>
      <c r="P3459" s="1" t="str">
        <f t="shared" ref="P3459:P3522" si="443">UPPER(C3459)</f>
        <v>ACCESSORIES</v>
      </c>
      <c r="Q3459" s="1" t="str">
        <f t="shared" si="441"/>
        <v>Accessories_Belts</v>
      </c>
      <c r="T3459" s="1" t="str">
        <f t="shared" ref="T3459:T3522" si="444">IF(G3459&gt;10000,"HIGH PRICE", "LOW PRICE")</f>
        <v>HIGH PRICE</v>
      </c>
      <c r="U3459" t="str">
        <f t="shared" si="440"/>
        <v>Discounted</v>
      </c>
      <c r="V3459" t="str">
        <f t="shared" ref="V3459:V3522" si="445">IF(AND(C3459 = "Men", L3459 = "Yes"), "Men's Discounted Item", "Other")</f>
        <v>Other</v>
      </c>
      <c r="W3459" s="1" t="b">
        <f t="shared" ref="W3459:W3522" si="446">H3459&gt;=10</f>
        <v>0</v>
      </c>
      <c r="X3459" t="b">
        <f t="shared" ref="X3459:X3522" si="447">L3459 = "Yes"</f>
        <v>0</v>
      </c>
    </row>
    <row r="3460" spans="1:24" x14ac:dyDescent="0.3">
      <c r="A3460" s="2" t="s">
        <v>3416</v>
      </c>
      <c r="B3460" s="3" t="s">
        <v>6982</v>
      </c>
      <c r="C3460" s="3" t="s">
        <v>7405</v>
      </c>
      <c r="D3460" s="3" t="s">
        <v>7409</v>
      </c>
      <c r="E3460" s="3" t="s">
        <v>7424</v>
      </c>
      <c r="F3460" s="3" t="s">
        <v>7431</v>
      </c>
      <c r="G3460" s="3">
        <v>9828.86</v>
      </c>
      <c r="H3460" s="3">
        <v>4</v>
      </c>
      <c r="I3460" s="8" t="s">
        <v>8102</v>
      </c>
      <c r="J3460" s="3" t="s">
        <v>8163</v>
      </c>
      <c r="K3460" s="3" t="s">
        <v>8167</v>
      </c>
      <c r="L3460" s="3" t="s">
        <v>8170</v>
      </c>
      <c r="M3460" s="4">
        <v>39315.440000000002</v>
      </c>
      <c r="N3460" s="32">
        <f>Table2[[#This Row],[Price]]*Table2[[#This Row],[Quantity Sold]]</f>
        <v>39315.440000000002</v>
      </c>
      <c r="O3460" s="1">
        <f t="shared" si="442"/>
        <v>2024</v>
      </c>
      <c r="P3460" s="1" t="str">
        <f t="shared" si="443"/>
        <v>MEN</v>
      </c>
      <c r="Q3460" s="1" t="str">
        <f t="shared" si="441"/>
        <v>Men_Jackets</v>
      </c>
      <c r="T3460" s="1" t="str">
        <f t="shared" si="444"/>
        <v>LOW PRICE</v>
      </c>
      <c r="U3460" t="str">
        <f t="shared" si="440"/>
        <v>Discounted</v>
      </c>
      <c r="V3460" t="str">
        <f t="shared" si="445"/>
        <v>Other</v>
      </c>
      <c r="W3460" s="1" t="b">
        <f t="shared" si="446"/>
        <v>0</v>
      </c>
      <c r="X3460" t="b">
        <f t="shared" si="447"/>
        <v>0</v>
      </c>
    </row>
    <row r="3461" spans="1:24" ht="28.8" x14ac:dyDescent="0.3">
      <c r="A3461" s="2" t="s">
        <v>3417</v>
      </c>
      <c r="B3461" s="3" t="s">
        <v>6983</v>
      </c>
      <c r="C3461" s="3" t="s">
        <v>7408</v>
      </c>
      <c r="D3461" s="3" t="s">
        <v>7422</v>
      </c>
      <c r="E3461" s="3" t="s">
        <v>7427</v>
      </c>
      <c r="F3461" s="3" t="s">
        <v>7432</v>
      </c>
      <c r="G3461" s="3">
        <v>7772.95</v>
      </c>
      <c r="H3461" s="3">
        <v>2</v>
      </c>
      <c r="I3461" s="8" t="s">
        <v>8022</v>
      </c>
      <c r="J3461" s="3" t="s">
        <v>8163</v>
      </c>
      <c r="K3461" s="3" t="s">
        <v>8167</v>
      </c>
      <c r="L3461" s="3" t="s">
        <v>8169</v>
      </c>
      <c r="M3461" s="4">
        <v>12436.72</v>
      </c>
      <c r="N3461" s="32">
        <f>Table2[[#This Row],[Price]]*Table2[[#This Row],[Quantity Sold]]</f>
        <v>15545.9</v>
      </c>
      <c r="O3461" s="1">
        <f t="shared" si="442"/>
        <v>2023</v>
      </c>
      <c r="P3461" s="1" t="str">
        <f t="shared" si="443"/>
        <v>WOMEN</v>
      </c>
      <c r="Q3461" s="1" t="str">
        <f t="shared" si="441"/>
        <v>Women_Skirts</v>
      </c>
      <c r="T3461" s="1" t="str">
        <f t="shared" si="444"/>
        <v>LOW PRICE</v>
      </c>
      <c r="U3461" t="str">
        <f t="shared" si="440"/>
        <v>No Discount</v>
      </c>
      <c r="V3461" t="str">
        <f t="shared" si="445"/>
        <v>Other</v>
      </c>
      <c r="W3461" s="1" t="b">
        <f t="shared" si="446"/>
        <v>0</v>
      </c>
      <c r="X3461" t="b">
        <f t="shared" si="447"/>
        <v>1</v>
      </c>
    </row>
    <row r="3462" spans="1:24" ht="28.8" x14ac:dyDescent="0.3">
      <c r="A3462" s="2" t="s">
        <v>3418</v>
      </c>
      <c r="B3462" s="3" t="s">
        <v>6984</v>
      </c>
      <c r="C3462" s="3" t="s">
        <v>7408</v>
      </c>
      <c r="D3462" s="3" t="s">
        <v>7419</v>
      </c>
      <c r="E3462" s="3" t="s">
        <v>7424</v>
      </c>
      <c r="F3462" s="3" t="s">
        <v>7429</v>
      </c>
      <c r="G3462" s="3">
        <v>9167.35</v>
      </c>
      <c r="H3462" s="3">
        <v>3</v>
      </c>
      <c r="I3462" s="8" t="s">
        <v>7924</v>
      </c>
      <c r="J3462" s="3" t="s">
        <v>8165</v>
      </c>
      <c r="K3462" s="3" t="s">
        <v>8168</v>
      </c>
      <c r="L3462" s="3" t="s">
        <v>8169</v>
      </c>
      <c r="M3462" s="4">
        <v>22001.64</v>
      </c>
      <c r="N3462" s="32">
        <f>Table2[[#This Row],[Price]]*Table2[[#This Row],[Quantity Sold]]</f>
        <v>27502.050000000003</v>
      </c>
      <c r="O3462" s="1">
        <f t="shared" si="442"/>
        <v>2023</v>
      </c>
      <c r="P3462" s="1" t="str">
        <f t="shared" si="443"/>
        <v>WOMEN</v>
      </c>
      <c r="Q3462" s="1" t="str">
        <f t="shared" si="441"/>
        <v>Women_Dresses</v>
      </c>
      <c r="T3462" s="1" t="str">
        <f t="shared" si="444"/>
        <v>LOW PRICE</v>
      </c>
      <c r="U3462" t="str">
        <f t="shared" si="440"/>
        <v>No Discount</v>
      </c>
      <c r="V3462" t="str">
        <f t="shared" si="445"/>
        <v>Other</v>
      </c>
      <c r="W3462" s="1" t="b">
        <f t="shared" si="446"/>
        <v>0</v>
      </c>
      <c r="X3462" t="b">
        <f t="shared" si="447"/>
        <v>1</v>
      </c>
    </row>
    <row r="3463" spans="1:24" ht="28.8" x14ac:dyDescent="0.3">
      <c r="A3463" s="2" t="s">
        <v>3419</v>
      </c>
      <c r="B3463" s="3" t="s">
        <v>6985</v>
      </c>
      <c r="C3463" s="3" t="s">
        <v>7406</v>
      </c>
      <c r="D3463" s="3" t="s">
        <v>7414</v>
      </c>
      <c r="E3463" s="3" t="s">
        <v>7425</v>
      </c>
      <c r="F3463" s="3" t="s">
        <v>7428</v>
      </c>
      <c r="G3463" s="3">
        <v>12277.36</v>
      </c>
      <c r="H3463" s="3">
        <v>16</v>
      </c>
      <c r="I3463" s="8" t="s">
        <v>7566</v>
      </c>
      <c r="J3463" s="3" t="s">
        <v>8166</v>
      </c>
      <c r="K3463" s="3" t="s">
        <v>8167</v>
      </c>
      <c r="L3463" s="3" t="s">
        <v>8169</v>
      </c>
      <c r="M3463" s="4">
        <v>157150.54</v>
      </c>
      <c r="N3463" s="32">
        <f>Table2[[#This Row],[Price]]*Table2[[#This Row],[Quantity Sold]]</f>
        <v>196437.76000000001</v>
      </c>
      <c r="O3463" s="1">
        <f t="shared" si="442"/>
        <v>2024</v>
      </c>
      <c r="P3463" s="1" t="str">
        <f t="shared" si="443"/>
        <v>ACCESSORIES</v>
      </c>
      <c r="Q3463" s="1" t="str">
        <f t="shared" si="441"/>
        <v>Accessories_Bags</v>
      </c>
      <c r="T3463" s="1" t="str">
        <f t="shared" si="444"/>
        <v>HIGH PRICE</v>
      </c>
      <c r="U3463" t="str">
        <f t="shared" si="440"/>
        <v>Discounted</v>
      </c>
      <c r="V3463" t="str">
        <f t="shared" si="445"/>
        <v>Other</v>
      </c>
      <c r="W3463" s="1" t="b">
        <f t="shared" si="446"/>
        <v>1</v>
      </c>
      <c r="X3463" t="b">
        <f t="shared" si="447"/>
        <v>1</v>
      </c>
    </row>
    <row r="3464" spans="1:24" x14ac:dyDescent="0.3">
      <c r="A3464" s="2" t="s">
        <v>3420</v>
      </c>
      <c r="B3464" s="3" t="s">
        <v>6986</v>
      </c>
      <c r="C3464" s="3" t="s">
        <v>7405</v>
      </c>
      <c r="D3464" s="3" t="s">
        <v>7409</v>
      </c>
      <c r="E3464" s="3" t="s">
        <v>7425</v>
      </c>
      <c r="F3464" s="3" t="s">
        <v>7432</v>
      </c>
      <c r="G3464" s="3">
        <v>14507.57</v>
      </c>
      <c r="H3464" s="3">
        <v>12</v>
      </c>
      <c r="I3464" s="8" t="s">
        <v>7968</v>
      </c>
      <c r="J3464" s="3" t="s">
        <v>8162</v>
      </c>
      <c r="K3464" s="3" t="s">
        <v>8167</v>
      </c>
      <c r="L3464" s="3" t="s">
        <v>8170</v>
      </c>
      <c r="M3464" s="4">
        <v>174090.84</v>
      </c>
      <c r="N3464" s="32">
        <f>Table2[[#This Row],[Price]]*Table2[[#This Row],[Quantity Sold]]</f>
        <v>174090.84</v>
      </c>
      <c r="O3464" s="1">
        <f t="shared" si="442"/>
        <v>2023</v>
      </c>
      <c r="P3464" s="1" t="str">
        <f t="shared" si="443"/>
        <v>MEN</v>
      </c>
      <c r="Q3464" s="1" t="str">
        <f t="shared" si="441"/>
        <v>Men_Jackets</v>
      </c>
      <c r="T3464" s="1" t="str">
        <f t="shared" si="444"/>
        <v>HIGH PRICE</v>
      </c>
      <c r="U3464" t="str">
        <f t="shared" si="440"/>
        <v>No Discount</v>
      </c>
      <c r="V3464" t="str">
        <f t="shared" si="445"/>
        <v>Other</v>
      </c>
      <c r="W3464" s="1" t="b">
        <f t="shared" si="446"/>
        <v>1</v>
      </c>
      <c r="X3464" t="b">
        <f t="shared" si="447"/>
        <v>0</v>
      </c>
    </row>
    <row r="3465" spans="1:24" ht="28.8" x14ac:dyDescent="0.3">
      <c r="A3465" s="2" t="s">
        <v>3421</v>
      </c>
      <c r="B3465" s="3" t="s">
        <v>6987</v>
      </c>
      <c r="C3465" s="3" t="s">
        <v>7408</v>
      </c>
      <c r="D3465" s="3" t="s">
        <v>7419</v>
      </c>
      <c r="E3465" s="3" t="s">
        <v>7426</v>
      </c>
      <c r="F3465" s="3" t="s">
        <v>7431</v>
      </c>
      <c r="G3465" s="3">
        <v>14651.99</v>
      </c>
      <c r="H3465" s="3">
        <v>18</v>
      </c>
      <c r="I3465" s="8" t="s">
        <v>8030</v>
      </c>
      <c r="J3465" s="3" t="s">
        <v>8166</v>
      </c>
      <c r="K3465" s="3" t="s">
        <v>8168</v>
      </c>
      <c r="L3465" s="3" t="s">
        <v>8170</v>
      </c>
      <c r="M3465" s="4">
        <v>263735.82</v>
      </c>
      <c r="N3465" s="32">
        <f>Table2[[#This Row],[Price]]*Table2[[#This Row],[Quantity Sold]]</f>
        <v>263735.82</v>
      </c>
      <c r="O3465" s="1">
        <f t="shared" si="442"/>
        <v>2023</v>
      </c>
      <c r="P3465" s="1" t="str">
        <f t="shared" si="443"/>
        <v>WOMEN</v>
      </c>
      <c r="Q3465" s="1" t="str">
        <f t="shared" si="441"/>
        <v>Women_Dresses</v>
      </c>
      <c r="T3465" s="1" t="str">
        <f t="shared" si="444"/>
        <v>HIGH PRICE</v>
      </c>
      <c r="U3465" t="str">
        <f t="shared" si="440"/>
        <v>No Discount</v>
      </c>
      <c r="V3465" t="str">
        <f t="shared" si="445"/>
        <v>Other</v>
      </c>
      <c r="W3465" s="1" t="b">
        <f t="shared" si="446"/>
        <v>1</v>
      </c>
      <c r="X3465" t="b">
        <f t="shared" si="447"/>
        <v>0</v>
      </c>
    </row>
    <row r="3466" spans="1:24" ht="28.8" x14ac:dyDescent="0.3">
      <c r="A3466" s="2" t="s">
        <v>3422</v>
      </c>
      <c r="B3466" s="3" t="s">
        <v>6988</v>
      </c>
      <c r="C3466" s="3" t="s">
        <v>7408</v>
      </c>
      <c r="D3466" s="3" t="s">
        <v>7420</v>
      </c>
      <c r="E3466" s="3" t="s">
        <v>7426</v>
      </c>
      <c r="F3466" s="3" t="s">
        <v>7430</v>
      </c>
      <c r="G3466" s="3">
        <v>5215.72</v>
      </c>
      <c r="H3466" s="3">
        <v>4</v>
      </c>
      <c r="I3466" s="8" t="s">
        <v>7518</v>
      </c>
      <c r="J3466" s="3" t="s">
        <v>8163</v>
      </c>
      <c r="K3466" s="3" t="s">
        <v>8167</v>
      </c>
      <c r="L3466" s="3" t="s">
        <v>8169</v>
      </c>
      <c r="M3466" s="4">
        <v>16690.47</v>
      </c>
      <c r="N3466" s="32">
        <f>Table2[[#This Row],[Price]]*Table2[[#This Row],[Quantity Sold]]</f>
        <v>20862.88</v>
      </c>
      <c r="O3466" s="1">
        <f t="shared" si="442"/>
        <v>2023</v>
      </c>
      <c r="P3466" s="1" t="str">
        <f t="shared" si="443"/>
        <v>WOMEN</v>
      </c>
      <c r="Q3466" s="1" t="str">
        <f t="shared" si="441"/>
        <v>Women_Tops</v>
      </c>
      <c r="T3466" s="1" t="str">
        <f t="shared" si="444"/>
        <v>LOW PRICE</v>
      </c>
      <c r="U3466" t="str">
        <f t="shared" si="440"/>
        <v>Discounted</v>
      </c>
      <c r="V3466" t="str">
        <f t="shared" si="445"/>
        <v>Other</v>
      </c>
      <c r="W3466" s="1" t="b">
        <f t="shared" si="446"/>
        <v>0</v>
      </c>
      <c r="X3466" t="b">
        <f t="shared" si="447"/>
        <v>1</v>
      </c>
    </row>
    <row r="3467" spans="1:24" x14ac:dyDescent="0.3">
      <c r="A3467" s="2" t="s">
        <v>3423</v>
      </c>
      <c r="B3467" s="3" t="s">
        <v>6989</v>
      </c>
      <c r="C3467" s="3" t="s">
        <v>7405</v>
      </c>
      <c r="D3467" s="3" t="s">
        <v>7417</v>
      </c>
      <c r="E3467" s="3" t="s">
        <v>7425</v>
      </c>
      <c r="F3467" s="3" t="s">
        <v>7429</v>
      </c>
      <c r="G3467" s="3">
        <v>975.25</v>
      </c>
      <c r="H3467" s="3">
        <v>6</v>
      </c>
      <c r="I3467" s="8" t="s">
        <v>7585</v>
      </c>
      <c r="J3467" s="3" t="s">
        <v>8166</v>
      </c>
      <c r="K3467" s="3" t="s">
        <v>8167</v>
      </c>
      <c r="L3467" s="3" t="s">
        <v>8170</v>
      </c>
      <c r="M3467" s="4">
        <v>5851.5</v>
      </c>
      <c r="N3467" s="32">
        <f>Table2[[#This Row],[Price]]*Table2[[#This Row],[Quantity Sold]]</f>
        <v>5851.5</v>
      </c>
      <c r="O3467" s="1">
        <f t="shared" si="442"/>
        <v>2023</v>
      </c>
      <c r="P3467" s="1" t="str">
        <f t="shared" si="443"/>
        <v>MEN</v>
      </c>
      <c r="Q3467" s="1" t="str">
        <f t="shared" si="441"/>
        <v>Men_Shoes</v>
      </c>
      <c r="T3467" s="1" t="str">
        <f t="shared" si="444"/>
        <v>LOW PRICE</v>
      </c>
      <c r="U3467" t="str">
        <f t="shared" ref="U3467:U3530" si="448">IF(L3451 = "Yes", "Discounted", "No Discount")</f>
        <v>No Discount</v>
      </c>
      <c r="V3467" t="str">
        <f t="shared" si="445"/>
        <v>Other</v>
      </c>
      <c r="W3467" s="1" t="b">
        <f t="shared" si="446"/>
        <v>0</v>
      </c>
      <c r="X3467" t="b">
        <f t="shared" si="447"/>
        <v>0</v>
      </c>
    </row>
    <row r="3468" spans="1:24" x14ac:dyDescent="0.3">
      <c r="A3468" s="2" t="s">
        <v>3424</v>
      </c>
      <c r="B3468" s="3" t="s">
        <v>6990</v>
      </c>
      <c r="C3468" s="3" t="s">
        <v>7405</v>
      </c>
      <c r="D3468" s="3" t="s">
        <v>7417</v>
      </c>
      <c r="E3468" s="3" t="s">
        <v>7423</v>
      </c>
      <c r="F3468" s="3" t="s">
        <v>7430</v>
      </c>
      <c r="G3468" s="3">
        <v>9995.69</v>
      </c>
      <c r="H3468" s="3">
        <v>5</v>
      </c>
      <c r="I3468" s="8" t="s">
        <v>7719</v>
      </c>
      <c r="J3468" s="3" t="s">
        <v>8162</v>
      </c>
      <c r="K3468" s="3" t="s">
        <v>8168</v>
      </c>
      <c r="L3468" s="3" t="s">
        <v>8170</v>
      </c>
      <c r="M3468" s="4">
        <v>49978.45</v>
      </c>
      <c r="N3468" s="32">
        <f>Table2[[#This Row],[Price]]*Table2[[#This Row],[Quantity Sold]]</f>
        <v>49978.450000000004</v>
      </c>
      <c r="O3468" s="1">
        <f t="shared" si="442"/>
        <v>2023</v>
      </c>
      <c r="P3468" s="1" t="str">
        <f t="shared" si="443"/>
        <v>MEN</v>
      </c>
      <c r="Q3468" s="1" t="str">
        <f t="shared" si="441"/>
        <v>Men_Shoes</v>
      </c>
      <c r="T3468" s="1" t="str">
        <f t="shared" si="444"/>
        <v>LOW PRICE</v>
      </c>
      <c r="U3468" t="str">
        <f t="shared" si="448"/>
        <v>No Discount</v>
      </c>
      <c r="V3468" t="str">
        <f t="shared" si="445"/>
        <v>Other</v>
      </c>
      <c r="W3468" s="1" t="b">
        <f t="shared" si="446"/>
        <v>0</v>
      </c>
      <c r="X3468" t="b">
        <f t="shared" si="447"/>
        <v>0</v>
      </c>
    </row>
    <row r="3469" spans="1:24" x14ac:dyDescent="0.3">
      <c r="A3469" s="2" t="s">
        <v>3425</v>
      </c>
      <c r="B3469" s="3" t="s">
        <v>6991</v>
      </c>
      <c r="C3469" s="3" t="s">
        <v>7405</v>
      </c>
      <c r="D3469" s="3" t="s">
        <v>7411</v>
      </c>
      <c r="E3469" s="3" t="s">
        <v>7423</v>
      </c>
      <c r="F3469" s="3" t="s">
        <v>7431</v>
      </c>
      <c r="G3469" s="3">
        <v>13459.28</v>
      </c>
      <c r="H3469" s="3">
        <v>9</v>
      </c>
      <c r="I3469" s="8" t="s">
        <v>7866</v>
      </c>
      <c r="J3469" s="3" t="s">
        <v>8162</v>
      </c>
      <c r="K3469" s="3" t="s">
        <v>8167</v>
      </c>
      <c r="L3469" s="3" t="s">
        <v>8170</v>
      </c>
      <c r="M3469" s="4">
        <v>121133.52</v>
      </c>
      <c r="N3469" s="32">
        <f>Table2[[#This Row],[Price]]*Table2[[#This Row],[Quantity Sold]]</f>
        <v>121133.52</v>
      </c>
      <c r="O3469" s="1">
        <f t="shared" si="442"/>
        <v>2024</v>
      </c>
      <c r="P3469" s="1" t="str">
        <f t="shared" si="443"/>
        <v>MEN</v>
      </c>
      <c r="Q3469" s="1" t="str">
        <f t="shared" si="441"/>
        <v>Men_Pants</v>
      </c>
      <c r="T3469" s="1" t="str">
        <f t="shared" si="444"/>
        <v>HIGH PRICE</v>
      </c>
      <c r="U3469" t="str">
        <f t="shared" si="448"/>
        <v>Discounted</v>
      </c>
      <c r="V3469" t="str">
        <f t="shared" si="445"/>
        <v>Other</v>
      </c>
      <c r="W3469" s="1" t="b">
        <f t="shared" si="446"/>
        <v>0</v>
      </c>
      <c r="X3469" t="b">
        <f t="shared" si="447"/>
        <v>0</v>
      </c>
    </row>
    <row r="3470" spans="1:24" ht="28.8" x14ac:dyDescent="0.3">
      <c r="A3470" s="2" t="s">
        <v>3426</v>
      </c>
      <c r="B3470" s="3" t="s">
        <v>6183</v>
      </c>
      <c r="C3470" s="3" t="s">
        <v>7407</v>
      </c>
      <c r="D3470" s="3" t="s">
        <v>7418</v>
      </c>
      <c r="E3470" s="3" t="s">
        <v>7423</v>
      </c>
      <c r="F3470" s="3" t="s">
        <v>7431</v>
      </c>
      <c r="G3470" s="3">
        <v>6161.92</v>
      </c>
      <c r="H3470" s="3">
        <v>6</v>
      </c>
      <c r="I3470" s="8" t="s">
        <v>7787</v>
      </c>
      <c r="J3470" s="3" t="s">
        <v>8163</v>
      </c>
      <c r="K3470" s="3" t="s">
        <v>8167</v>
      </c>
      <c r="L3470" s="3" t="s">
        <v>8170</v>
      </c>
      <c r="M3470" s="4">
        <v>36971.519999999997</v>
      </c>
      <c r="N3470" s="32">
        <f>Table2[[#This Row],[Price]]*Table2[[#This Row],[Quantity Sold]]</f>
        <v>36971.520000000004</v>
      </c>
      <c r="O3470" s="1">
        <f t="shared" si="442"/>
        <v>2023</v>
      </c>
      <c r="P3470" s="1" t="str">
        <f t="shared" si="443"/>
        <v>KIDS</v>
      </c>
      <c r="Q3470" s="1" t="str">
        <f t="shared" si="441"/>
        <v>Kids_Sweaters</v>
      </c>
      <c r="T3470" s="1" t="str">
        <f t="shared" si="444"/>
        <v>LOW PRICE</v>
      </c>
      <c r="U3470" t="str">
        <f t="shared" si="448"/>
        <v>No Discount</v>
      </c>
      <c r="V3470" t="str">
        <f t="shared" si="445"/>
        <v>Other</v>
      </c>
      <c r="W3470" s="1" t="b">
        <f t="shared" si="446"/>
        <v>0</v>
      </c>
      <c r="X3470" t="b">
        <f t="shared" si="447"/>
        <v>0</v>
      </c>
    </row>
    <row r="3471" spans="1:24" x14ac:dyDescent="0.3">
      <c r="A3471" s="2" t="s">
        <v>3427</v>
      </c>
      <c r="B3471" s="3" t="s">
        <v>3938</v>
      </c>
      <c r="C3471" s="3" t="s">
        <v>7405</v>
      </c>
      <c r="D3471" s="3" t="s">
        <v>7409</v>
      </c>
      <c r="E3471" s="3" t="s">
        <v>7427</v>
      </c>
      <c r="F3471" s="3" t="s">
        <v>7428</v>
      </c>
      <c r="G3471" s="3">
        <v>6700.59</v>
      </c>
      <c r="H3471" s="3">
        <v>15</v>
      </c>
      <c r="I3471" s="8" t="s">
        <v>7631</v>
      </c>
      <c r="J3471" s="3" t="s">
        <v>8166</v>
      </c>
      <c r="K3471" s="3" t="s">
        <v>8168</v>
      </c>
      <c r="L3471" s="3" t="s">
        <v>8169</v>
      </c>
      <c r="M3471" s="4">
        <v>80407.08</v>
      </c>
      <c r="N3471" s="32">
        <f>Table2[[#This Row],[Price]]*Table2[[#This Row],[Quantity Sold]]</f>
        <v>100508.85</v>
      </c>
      <c r="O3471" s="1">
        <f t="shared" si="442"/>
        <v>2023</v>
      </c>
      <c r="P3471" s="1" t="str">
        <f t="shared" si="443"/>
        <v>MEN</v>
      </c>
      <c r="Q3471" s="1" t="str">
        <f t="shared" si="441"/>
        <v>Men_Jackets</v>
      </c>
      <c r="T3471" s="1" t="str">
        <f t="shared" si="444"/>
        <v>LOW PRICE</v>
      </c>
      <c r="U3471" t="str">
        <f t="shared" si="448"/>
        <v>No Discount</v>
      </c>
      <c r="V3471" t="str">
        <f t="shared" si="445"/>
        <v>Men's Discounted Item</v>
      </c>
      <c r="W3471" s="1" t="b">
        <f t="shared" si="446"/>
        <v>1</v>
      </c>
      <c r="X3471" t="b">
        <f t="shared" si="447"/>
        <v>1</v>
      </c>
    </row>
    <row r="3472" spans="1:24" ht="28.8" x14ac:dyDescent="0.3">
      <c r="A3472" s="2" t="s">
        <v>3428</v>
      </c>
      <c r="B3472" s="3" t="s">
        <v>6992</v>
      </c>
      <c r="C3472" s="3" t="s">
        <v>7408</v>
      </c>
      <c r="D3472" s="3" t="s">
        <v>7420</v>
      </c>
      <c r="E3472" s="3" t="s">
        <v>7426</v>
      </c>
      <c r="F3472" s="3" t="s">
        <v>7432</v>
      </c>
      <c r="G3472" s="3">
        <v>11089.63</v>
      </c>
      <c r="H3472" s="3">
        <v>6</v>
      </c>
      <c r="I3472" s="8" t="s">
        <v>7981</v>
      </c>
      <c r="J3472" s="3" t="s">
        <v>8163</v>
      </c>
      <c r="K3472" s="3" t="s">
        <v>8168</v>
      </c>
      <c r="L3472" s="3" t="s">
        <v>8170</v>
      </c>
      <c r="M3472" s="4">
        <v>66537.78</v>
      </c>
      <c r="N3472" s="32">
        <f>Table2[[#This Row],[Price]]*Table2[[#This Row],[Quantity Sold]]</f>
        <v>66537.78</v>
      </c>
      <c r="O3472" s="1">
        <f t="shared" si="442"/>
        <v>2023</v>
      </c>
      <c r="P3472" s="1" t="str">
        <f t="shared" si="443"/>
        <v>WOMEN</v>
      </c>
      <c r="Q3472" s="1" t="str">
        <f t="shared" si="441"/>
        <v>Women_Tops</v>
      </c>
      <c r="T3472" s="1" t="str">
        <f t="shared" si="444"/>
        <v>HIGH PRICE</v>
      </c>
      <c r="U3472" t="str">
        <f t="shared" si="448"/>
        <v>No Discount</v>
      </c>
      <c r="V3472" t="str">
        <f t="shared" si="445"/>
        <v>Other</v>
      </c>
      <c r="W3472" s="1" t="b">
        <f t="shared" si="446"/>
        <v>0</v>
      </c>
      <c r="X3472" t="b">
        <f t="shared" si="447"/>
        <v>0</v>
      </c>
    </row>
    <row r="3473" spans="1:24" ht="28.8" x14ac:dyDescent="0.3">
      <c r="A3473" s="2" t="s">
        <v>3429</v>
      </c>
      <c r="B3473" s="3" t="s">
        <v>4029</v>
      </c>
      <c r="C3473" s="3" t="s">
        <v>7406</v>
      </c>
      <c r="D3473" s="3" t="s">
        <v>7414</v>
      </c>
      <c r="E3473" s="3" t="s">
        <v>7425</v>
      </c>
      <c r="F3473" s="3" t="s">
        <v>7428</v>
      </c>
      <c r="G3473" s="3">
        <v>9256.99</v>
      </c>
      <c r="H3473" s="3">
        <v>5</v>
      </c>
      <c r="I3473" s="8" t="s">
        <v>7936</v>
      </c>
      <c r="J3473" s="3" t="s">
        <v>8163</v>
      </c>
      <c r="K3473" s="3" t="s">
        <v>8168</v>
      </c>
      <c r="L3473" s="3" t="s">
        <v>8170</v>
      </c>
      <c r="M3473" s="4">
        <v>46284.95</v>
      </c>
      <c r="N3473" s="32">
        <f>Table2[[#This Row],[Price]]*Table2[[#This Row],[Quantity Sold]]</f>
        <v>46284.95</v>
      </c>
      <c r="O3473" s="1">
        <f t="shared" si="442"/>
        <v>2024</v>
      </c>
      <c r="P3473" s="1" t="str">
        <f t="shared" si="443"/>
        <v>ACCESSORIES</v>
      </c>
      <c r="Q3473" s="1" t="str">
        <f t="shared" si="441"/>
        <v>Accessories_Bags</v>
      </c>
      <c r="T3473" s="1" t="str">
        <f t="shared" si="444"/>
        <v>LOW PRICE</v>
      </c>
      <c r="U3473" t="str">
        <f t="shared" si="448"/>
        <v>Discounted</v>
      </c>
      <c r="V3473" t="str">
        <f t="shared" si="445"/>
        <v>Other</v>
      </c>
      <c r="W3473" s="1" t="b">
        <f t="shared" si="446"/>
        <v>0</v>
      </c>
      <c r="X3473" t="b">
        <f t="shared" si="447"/>
        <v>0</v>
      </c>
    </row>
    <row r="3474" spans="1:24" ht="28.8" x14ac:dyDescent="0.3">
      <c r="A3474" s="2" t="s">
        <v>3430</v>
      </c>
      <c r="B3474" s="3" t="s">
        <v>5938</v>
      </c>
      <c r="C3474" s="3" t="s">
        <v>7406</v>
      </c>
      <c r="D3474" s="3" t="s">
        <v>7416</v>
      </c>
      <c r="E3474" s="3" t="s">
        <v>7424</v>
      </c>
      <c r="F3474" s="3" t="s">
        <v>7434</v>
      </c>
      <c r="G3474" s="3">
        <v>3429.56</v>
      </c>
      <c r="H3474" s="3">
        <v>13</v>
      </c>
      <c r="I3474" s="8" t="s">
        <v>7578</v>
      </c>
      <c r="J3474" s="3" t="s">
        <v>8166</v>
      </c>
      <c r="K3474" s="3" t="s">
        <v>8168</v>
      </c>
      <c r="L3474" s="3" t="s">
        <v>8169</v>
      </c>
      <c r="M3474" s="4">
        <v>35667.589999999997</v>
      </c>
      <c r="N3474" s="32">
        <f>Table2[[#This Row],[Price]]*Table2[[#This Row],[Quantity Sold]]</f>
        <v>44584.28</v>
      </c>
      <c r="O3474" s="1">
        <f t="shared" si="442"/>
        <v>2024</v>
      </c>
      <c r="P3474" s="1" t="str">
        <f t="shared" si="443"/>
        <v>ACCESSORIES</v>
      </c>
      <c r="Q3474" s="1" t="str">
        <f t="shared" ref="Q3474:Q3537" si="449">CONCATENATE(C3474, "_",D3474)</f>
        <v>Accessories_Belts</v>
      </c>
      <c r="T3474" s="1" t="str">
        <f t="shared" si="444"/>
        <v>LOW PRICE</v>
      </c>
      <c r="U3474" t="str">
        <f t="shared" si="448"/>
        <v>Discounted</v>
      </c>
      <c r="V3474" t="str">
        <f t="shared" si="445"/>
        <v>Other</v>
      </c>
      <c r="W3474" s="1" t="b">
        <f t="shared" si="446"/>
        <v>1</v>
      </c>
      <c r="X3474" t="b">
        <f t="shared" si="447"/>
        <v>1</v>
      </c>
    </row>
    <row r="3475" spans="1:24" x14ac:dyDescent="0.3">
      <c r="A3475" s="2" t="s">
        <v>3431</v>
      </c>
      <c r="B3475" s="3" t="s">
        <v>4901</v>
      </c>
      <c r="C3475" s="3" t="s">
        <v>7405</v>
      </c>
      <c r="D3475" s="3" t="s">
        <v>7409</v>
      </c>
      <c r="E3475" s="3" t="s">
        <v>7424</v>
      </c>
      <c r="F3475" s="3" t="s">
        <v>7430</v>
      </c>
      <c r="G3475" s="3">
        <v>4283.63</v>
      </c>
      <c r="H3475" s="3">
        <v>19</v>
      </c>
      <c r="I3475" s="8" t="s">
        <v>7943</v>
      </c>
      <c r="J3475" s="3" t="s">
        <v>8165</v>
      </c>
      <c r="K3475" s="3" t="s">
        <v>8168</v>
      </c>
      <c r="L3475" s="3" t="s">
        <v>8169</v>
      </c>
      <c r="M3475" s="4">
        <v>65111.01</v>
      </c>
      <c r="N3475" s="32">
        <f>Table2[[#This Row],[Price]]*Table2[[#This Row],[Quantity Sold]]</f>
        <v>81388.97</v>
      </c>
      <c r="O3475" s="1">
        <f t="shared" si="442"/>
        <v>2024</v>
      </c>
      <c r="P3475" s="1" t="str">
        <f t="shared" si="443"/>
        <v>MEN</v>
      </c>
      <c r="Q3475" s="1" t="str">
        <f t="shared" si="449"/>
        <v>Men_Jackets</v>
      </c>
      <c r="T3475" s="1" t="str">
        <f t="shared" si="444"/>
        <v>LOW PRICE</v>
      </c>
      <c r="U3475" t="str">
        <f t="shared" si="448"/>
        <v>No Discount</v>
      </c>
      <c r="V3475" t="str">
        <f t="shared" si="445"/>
        <v>Men's Discounted Item</v>
      </c>
      <c r="W3475" s="1" t="b">
        <f t="shared" si="446"/>
        <v>1</v>
      </c>
      <c r="X3475" t="b">
        <f t="shared" si="447"/>
        <v>1</v>
      </c>
    </row>
    <row r="3476" spans="1:24" x14ac:dyDescent="0.3">
      <c r="A3476" s="2" t="s">
        <v>3432</v>
      </c>
      <c r="B3476" s="3" t="s">
        <v>6993</v>
      </c>
      <c r="C3476" s="3" t="s">
        <v>7405</v>
      </c>
      <c r="D3476" s="3" t="s">
        <v>7411</v>
      </c>
      <c r="E3476" s="3" t="s">
        <v>7427</v>
      </c>
      <c r="F3476" s="3" t="s">
        <v>7430</v>
      </c>
      <c r="G3476" s="3">
        <v>8052.66</v>
      </c>
      <c r="H3476" s="3">
        <v>6</v>
      </c>
      <c r="I3476" s="8" t="s">
        <v>7579</v>
      </c>
      <c r="J3476" s="3" t="s">
        <v>8162</v>
      </c>
      <c r="K3476" s="3" t="s">
        <v>8167</v>
      </c>
      <c r="L3476" s="3" t="s">
        <v>8169</v>
      </c>
      <c r="M3476" s="4">
        <v>38653.1</v>
      </c>
      <c r="N3476" s="32">
        <f>Table2[[#This Row],[Price]]*Table2[[#This Row],[Quantity Sold]]</f>
        <v>48315.96</v>
      </c>
      <c r="O3476" s="1">
        <f t="shared" si="442"/>
        <v>2023</v>
      </c>
      <c r="P3476" s="1" t="str">
        <f t="shared" si="443"/>
        <v>MEN</v>
      </c>
      <c r="Q3476" s="1" t="str">
        <f t="shared" si="449"/>
        <v>Men_Pants</v>
      </c>
      <c r="T3476" s="1" t="str">
        <f t="shared" si="444"/>
        <v>LOW PRICE</v>
      </c>
      <c r="U3476" t="str">
        <f t="shared" si="448"/>
        <v>No Discount</v>
      </c>
      <c r="V3476" t="str">
        <f t="shared" si="445"/>
        <v>Men's Discounted Item</v>
      </c>
      <c r="W3476" s="1" t="b">
        <f t="shared" si="446"/>
        <v>0</v>
      </c>
      <c r="X3476" t="b">
        <f t="shared" si="447"/>
        <v>1</v>
      </c>
    </row>
    <row r="3477" spans="1:24" ht="28.8" x14ac:dyDescent="0.3">
      <c r="A3477" s="2" t="s">
        <v>3433</v>
      </c>
      <c r="B3477" s="3" t="s">
        <v>6994</v>
      </c>
      <c r="C3477" s="3" t="s">
        <v>7408</v>
      </c>
      <c r="D3477" s="3" t="s">
        <v>7420</v>
      </c>
      <c r="E3477" s="3" t="s">
        <v>7424</v>
      </c>
      <c r="F3477" s="3" t="s">
        <v>7430</v>
      </c>
      <c r="G3477" s="3">
        <v>5691.31</v>
      </c>
      <c r="H3477" s="3">
        <v>12</v>
      </c>
      <c r="I3477" s="8" t="s">
        <v>7619</v>
      </c>
      <c r="J3477" s="3" t="s">
        <v>8166</v>
      </c>
      <c r="K3477" s="3" t="s">
        <v>8168</v>
      </c>
      <c r="L3477" s="3" t="s">
        <v>8169</v>
      </c>
      <c r="M3477" s="4">
        <v>54636.41</v>
      </c>
      <c r="N3477" s="32">
        <f>Table2[[#This Row],[Price]]*Table2[[#This Row],[Quantity Sold]]</f>
        <v>68295.72</v>
      </c>
      <c r="O3477" s="1">
        <f t="shared" si="442"/>
        <v>2023</v>
      </c>
      <c r="P3477" s="1" t="str">
        <f t="shared" si="443"/>
        <v>WOMEN</v>
      </c>
      <c r="Q3477" s="1" t="str">
        <f t="shared" si="449"/>
        <v>Women_Tops</v>
      </c>
      <c r="T3477" s="1" t="str">
        <f t="shared" si="444"/>
        <v>LOW PRICE</v>
      </c>
      <c r="U3477" t="str">
        <f t="shared" si="448"/>
        <v>Discounted</v>
      </c>
      <c r="V3477" t="str">
        <f t="shared" si="445"/>
        <v>Other</v>
      </c>
      <c r="W3477" s="1" t="b">
        <f t="shared" si="446"/>
        <v>1</v>
      </c>
      <c r="X3477" t="b">
        <f t="shared" si="447"/>
        <v>1</v>
      </c>
    </row>
    <row r="3478" spans="1:24" ht="28.8" x14ac:dyDescent="0.3">
      <c r="A3478" s="2" t="s">
        <v>3434</v>
      </c>
      <c r="B3478" s="3" t="s">
        <v>4002</v>
      </c>
      <c r="C3478" s="3" t="s">
        <v>7408</v>
      </c>
      <c r="D3478" s="3" t="s">
        <v>7419</v>
      </c>
      <c r="E3478" s="3" t="s">
        <v>7424</v>
      </c>
      <c r="F3478" s="3" t="s">
        <v>7433</v>
      </c>
      <c r="G3478" s="3">
        <v>3134.08</v>
      </c>
      <c r="H3478" s="3">
        <v>16</v>
      </c>
      <c r="I3478" s="8" t="s">
        <v>7997</v>
      </c>
      <c r="J3478" s="3" t="s">
        <v>8165</v>
      </c>
      <c r="K3478" s="3" t="s">
        <v>8168</v>
      </c>
      <c r="L3478" s="3" t="s">
        <v>8170</v>
      </c>
      <c r="M3478" s="4">
        <v>50145.279999999999</v>
      </c>
      <c r="N3478" s="32">
        <f>Table2[[#This Row],[Price]]*Table2[[#This Row],[Quantity Sold]]</f>
        <v>50145.279999999999</v>
      </c>
      <c r="O3478" s="1">
        <f t="shared" si="442"/>
        <v>2023</v>
      </c>
      <c r="P3478" s="1" t="str">
        <f t="shared" si="443"/>
        <v>WOMEN</v>
      </c>
      <c r="Q3478" s="1" t="str">
        <f t="shared" si="449"/>
        <v>Women_Dresses</v>
      </c>
      <c r="T3478" s="1" t="str">
        <f t="shared" si="444"/>
        <v>LOW PRICE</v>
      </c>
      <c r="U3478" t="str">
        <f t="shared" si="448"/>
        <v>Discounted</v>
      </c>
      <c r="V3478" t="str">
        <f t="shared" si="445"/>
        <v>Other</v>
      </c>
      <c r="W3478" s="1" t="b">
        <f t="shared" si="446"/>
        <v>1</v>
      </c>
      <c r="X3478" t="b">
        <f t="shared" si="447"/>
        <v>0</v>
      </c>
    </row>
    <row r="3479" spans="1:24" ht="28.8" x14ac:dyDescent="0.3">
      <c r="A3479" s="2" t="s">
        <v>3435</v>
      </c>
      <c r="B3479" s="3" t="s">
        <v>6639</v>
      </c>
      <c r="C3479" s="3" t="s">
        <v>7408</v>
      </c>
      <c r="D3479" s="3" t="s">
        <v>7419</v>
      </c>
      <c r="E3479" s="3" t="s">
        <v>7427</v>
      </c>
      <c r="F3479" s="3" t="s">
        <v>7431</v>
      </c>
      <c r="G3479" s="3">
        <v>3072.66</v>
      </c>
      <c r="H3479" s="3">
        <v>15</v>
      </c>
      <c r="I3479" s="8" t="s">
        <v>7488</v>
      </c>
      <c r="J3479" s="3" t="s">
        <v>8165</v>
      </c>
      <c r="K3479" s="3" t="s">
        <v>8168</v>
      </c>
      <c r="L3479" s="3" t="s">
        <v>8170</v>
      </c>
      <c r="M3479" s="4">
        <v>46089.9</v>
      </c>
      <c r="N3479" s="32">
        <f>Table2[[#This Row],[Price]]*Table2[[#This Row],[Quantity Sold]]</f>
        <v>46089.899999999994</v>
      </c>
      <c r="O3479" s="1">
        <f t="shared" si="442"/>
        <v>2024</v>
      </c>
      <c r="P3479" s="1" t="str">
        <f t="shared" si="443"/>
        <v>WOMEN</v>
      </c>
      <c r="Q3479" s="1" t="str">
        <f t="shared" si="449"/>
        <v>Women_Dresses</v>
      </c>
      <c r="T3479" s="1" t="str">
        <f t="shared" si="444"/>
        <v>LOW PRICE</v>
      </c>
      <c r="U3479" t="str">
        <f t="shared" si="448"/>
        <v>Discounted</v>
      </c>
      <c r="V3479" t="str">
        <f t="shared" si="445"/>
        <v>Other</v>
      </c>
      <c r="W3479" s="1" t="b">
        <f t="shared" si="446"/>
        <v>1</v>
      </c>
      <c r="X3479" t="b">
        <f t="shared" si="447"/>
        <v>0</v>
      </c>
    </row>
    <row r="3480" spans="1:24" x14ac:dyDescent="0.3">
      <c r="A3480" s="2" t="s">
        <v>3436</v>
      </c>
      <c r="B3480" s="3" t="s">
        <v>6995</v>
      </c>
      <c r="C3480" s="3" t="s">
        <v>7405</v>
      </c>
      <c r="D3480" s="3" t="s">
        <v>7410</v>
      </c>
      <c r="E3480" s="3" t="s">
        <v>7424</v>
      </c>
      <c r="F3480" s="3" t="s">
        <v>7434</v>
      </c>
      <c r="G3480" s="3">
        <v>6015.84</v>
      </c>
      <c r="H3480" s="3">
        <v>10</v>
      </c>
      <c r="I3480" s="8" t="s">
        <v>8015</v>
      </c>
      <c r="J3480" s="3" t="s">
        <v>8163</v>
      </c>
      <c r="K3480" s="3" t="s">
        <v>8167</v>
      </c>
      <c r="L3480" s="3" t="s">
        <v>8169</v>
      </c>
      <c r="M3480" s="4">
        <v>48126.720000000001</v>
      </c>
      <c r="N3480" s="32">
        <f>Table2[[#This Row],[Price]]*Table2[[#This Row],[Quantity Sold]]</f>
        <v>60158.400000000001</v>
      </c>
      <c r="O3480" s="1">
        <f t="shared" si="442"/>
        <v>2022</v>
      </c>
      <c r="P3480" s="1" t="str">
        <f t="shared" si="443"/>
        <v>MEN</v>
      </c>
      <c r="Q3480" s="1" t="str">
        <f t="shared" si="449"/>
        <v>Men_Shirts</v>
      </c>
      <c r="T3480" s="1" t="str">
        <f t="shared" si="444"/>
        <v>LOW PRICE</v>
      </c>
      <c r="U3480" t="str">
        <f t="shared" si="448"/>
        <v>No Discount</v>
      </c>
      <c r="V3480" t="str">
        <f t="shared" si="445"/>
        <v>Men's Discounted Item</v>
      </c>
      <c r="W3480" s="1" t="b">
        <f t="shared" si="446"/>
        <v>1</v>
      </c>
      <c r="X3480" t="b">
        <f t="shared" si="447"/>
        <v>1</v>
      </c>
    </row>
    <row r="3481" spans="1:24" x14ac:dyDescent="0.3">
      <c r="A3481" s="2" t="s">
        <v>3437</v>
      </c>
      <c r="B3481" s="3" t="s">
        <v>6996</v>
      </c>
      <c r="C3481" s="3" t="s">
        <v>7407</v>
      </c>
      <c r="D3481" s="3" t="s">
        <v>7417</v>
      </c>
      <c r="E3481" s="3" t="s">
        <v>7423</v>
      </c>
      <c r="F3481" s="3" t="s">
        <v>7433</v>
      </c>
      <c r="G3481" s="3">
        <v>11632.45</v>
      </c>
      <c r="H3481" s="3">
        <v>5</v>
      </c>
      <c r="I3481" s="8" t="s">
        <v>8095</v>
      </c>
      <c r="J3481" s="3" t="s">
        <v>8163</v>
      </c>
      <c r="K3481" s="3" t="s">
        <v>8168</v>
      </c>
      <c r="L3481" s="3" t="s">
        <v>8169</v>
      </c>
      <c r="M3481" s="4">
        <v>46529.8</v>
      </c>
      <c r="N3481" s="32">
        <f>Table2[[#This Row],[Price]]*Table2[[#This Row],[Quantity Sold]]</f>
        <v>58162.25</v>
      </c>
      <c r="O3481" s="1">
        <f t="shared" si="442"/>
        <v>2022</v>
      </c>
      <c r="P3481" s="1" t="str">
        <f t="shared" si="443"/>
        <v>KIDS</v>
      </c>
      <c r="Q3481" s="1" t="str">
        <f t="shared" si="449"/>
        <v>Kids_Shoes</v>
      </c>
      <c r="T3481" s="1" t="str">
        <f t="shared" si="444"/>
        <v>HIGH PRICE</v>
      </c>
      <c r="U3481" t="str">
        <f t="shared" si="448"/>
        <v>No Discount</v>
      </c>
      <c r="V3481" t="str">
        <f t="shared" si="445"/>
        <v>Other</v>
      </c>
      <c r="W3481" s="1" t="b">
        <f t="shared" si="446"/>
        <v>0</v>
      </c>
      <c r="X3481" t="b">
        <f t="shared" si="447"/>
        <v>1</v>
      </c>
    </row>
    <row r="3482" spans="1:24" x14ac:dyDescent="0.3">
      <c r="A3482" s="2" t="s">
        <v>3438</v>
      </c>
      <c r="B3482" s="3" t="s">
        <v>6997</v>
      </c>
      <c r="C3482" s="3" t="s">
        <v>7407</v>
      </c>
      <c r="D3482" s="3" t="s">
        <v>7413</v>
      </c>
      <c r="E3482" s="3" t="s">
        <v>7426</v>
      </c>
      <c r="F3482" s="3" t="s">
        <v>7434</v>
      </c>
      <c r="G3482" s="3">
        <v>3817.17</v>
      </c>
      <c r="H3482" s="3">
        <v>12</v>
      </c>
      <c r="I3482" s="8" t="s">
        <v>7757</v>
      </c>
      <c r="J3482" s="3" t="s">
        <v>8165</v>
      </c>
      <c r="K3482" s="3" t="s">
        <v>8168</v>
      </c>
      <c r="L3482" s="3" t="s">
        <v>8170</v>
      </c>
      <c r="M3482" s="4">
        <v>45806.04</v>
      </c>
      <c r="N3482" s="32">
        <f>Table2[[#This Row],[Price]]*Table2[[#This Row],[Quantity Sold]]</f>
        <v>45806.04</v>
      </c>
      <c r="O3482" s="1">
        <f t="shared" si="442"/>
        <v>2023</v>
      </c>
      <c r="P3482" s="1" t="str">
        <f t="shared" si="443"/>
        <v>KIDS</v>
      </c>
      <c r="Q3482" s="1" t="str">
        <f t="shared" si="449"/>
        <v>Kids_Shorts</v>
      </c>
      <c r="T3482" s="1" t="str">
        <f t="shared" si="444"/>
        <v>LOW PRICE</v>
      </c>
      <c r="U3482" t="str">
        <f t="shared" si="448"/>
        <v>Discounted</v>
      </c>
      <c r="V3482" t="str">
        <f t="shared" si="445"/>
        <v>Other</v>
      </c>
      <c r="W3482" s="1" t="b">
        <f t="shared" si="446"/>
        <v>1</v>
      </c>
      <c r="X3482" t="b">
        <f t="shared" si="447"/>
        <v>0</v>
      </c>
    </row>
    <row r="3483" spans="1:24" x14ac:dyDescent="0.3">
      <c r="A3483" s="2" t="s">
        <v>3439</v>
      </c>
      <c r="B3483" s="3" t="s">
        <v>4440</v>
      </c>
      <c r="C3483" s="3" t="s">
        <v>7405</v>
      </c>
      <c r="D3483" s="3" t="s">
        <v>7417</v>
      </c>
      <c r="E3483" s="3" t="s">
        <v>7423</v>
      </c>
      <c r="F3483" s="3" t="s">
        <v>7434</v>
      </c>
      <c r="G3483" s="3">
        <v>3834.6</v>
      </c>
      <c r="H3483" s="3">
        <v>8</v>
      </c>
      <c r="I3483" s="8" t="s">
        <v>7833</v>
      </c>
      <c r="J3483" s="3" t="s">
        <v>8162</v>
      </c>
      <c r="K3483" s="3" t="s">
        <v>8168</v>
      </c>
      <c r="L3483" s="3" t="s">
        <v>8169</v>
      </c>
      <c r="M3483" s="4">
        <v>24541.439999999999</v>
      </c>
      <c r="N3483" s="32">
        <f>Table2[[#This Row],[Price]]*Table2[[#This Row],[Quantity Sold]]</f>
        <v>30676.799999999999</v>
      </c>
      <c r="O3483" s="1">
        <f t="shared" si="442"/>
        <v>2023</v>
      </c>
      <c r="P3483" s="1" t="str">
        <f t="shared" si="443"/>
        <v>MEN</v>
      </c>
      <c r="Q3483" s="1" t="str">
        <f t="shared" si="449"/>
        <v>Men_Shoes</v>
      </c>
      <c r="T3483" s="1" t="str">
        <f t="shared" si="444"/>
        <v>LOW PRICE</v>
      </c>
      <c r="U3483" t="str">
        <f t="shared" si="448"/>
        <v>No Discount</v>
      </c>
      <c r="V3483" t="str">
        <f t="shared" si="445"/>
        <v>Men's Discounted Item</v>
      </c>
      <c r="W3483" s="1" t="b">
        <f t="shared" si="446"/>
        <v>0</v>
      </c>
      <c r="X3483" t="b">
        <f t="shared" si="447"/>
        <v>1</v>
      </c>
    </row>
    <row r="3484" spans="1:24" x14ac:dyDescent="0.3">
      <c r="A3484" s="2" t="s">
        <v>57</v>
      </c>
      <c r="B3484" s="3" t="s">
        <v>6998</v>
      </c>
      <c r="C3484" s="3" t="s">
        <v>7405</v>
      </c>
      <c r="D3484" s="3" t="s">
        <v>7411</v>
      </c>
      <c r="E3484" s="3" t="s">
        <v>7424</v>
      </c>
      <c r="F3484" s="3" t="s">
        <v>7432</v>
      </c>
      <c r="G3484" s="3">
        <v>10937.74</v>
      </c>
      <c r="H3484" s="3">
        <v>2</v>
      </c>
      <c r="I3484" s="8" t="s">
        <v>7905</v>
      </c>
      <c r="J3484" s="3" t="s">
        <v>8162</v>
      </c>
      <c r="K3484" s="3" t="s">
        <v>8167</v>
      </c>
      <c r="L3484" s="3" t="s">
        <v>8169</v>
      </c>
      <c r="M3484" s="4">
        <v>17500.55</v>
      </c>
      <c r="N3484" s="32">
        <f>Table2[[#This Row],[Price]]*Table2[[#This Row],[Quantity Sold]]</f>
        <v>21875.48</v>
      </c>
      <c r="O3484" s="1">
        <f t="shared" si="442"/>
        <v>2023</v>
      </c>
      <c r="P3484" s="1" t="str">
        <f t="shared" si="443"/>
        <v>MEN</v>
      </c>
      <c r="Q3484" s="1" t="str">
        <f t="shared" si="449"/>
        <v>Men_Pants</v>
      </c>
      <c r="T3484" s="1" t="str">
        <f t="shared" si="444"/>
        <v>HIGH PRICE</v>
      </c>
      <c r="U3484" t="str">
        <f t="shared" si="448"/>
        <v>No Discount</v>
      </c>
      <c r="V3484" t="str">
        <f t="shared" si="445"/>
        <v>Men's Discounted Item</v>
      </c>
      <c r="W3484" s="1" t="b">
        <f t="shared" si="446"/>
        <v>0</v>
      </c>
      <c r="X3484" t="b">
        <f t="shared" si="447"/>
        <v>1</v>
      </c>
    </row>
    <row r="3485" spans="1:24" x14ac:dyDescent="0.3">
      <c r="A3485" s="2" t="s">
        <v>3440</v>
      </c>
      <c r="B3485" s="3" t="s">
        <v>6999</v>
      </c>
      <c r="C3485" s="3" t="s">
        <v>7405</v>
      </c>
      <c r="D3485" s="3" t="s">
        <v>7410</v>
      </c>
      <c r="E3485" s="3" t="s">
        <v>7427</v>
      </c>
      <c r="F3485" s="3" t="s">
        <v>7430</v>
      </c>
      <c r="G3485" s="3">
        <v>11499.65</v>
      </c>
      <c r="H3485" s="3">
        <v>18</v>
      </c>
      <c r="I3485" s="8" t="s">
        <v>7796</v>
      </c>
      <c r="J3485" s="3" t="s">
        <v>8163</v>
      </c>
      <c r="K3485" s="3" t="s">
        <v>8168</v>
      </c>
      <c r="L3485" s="3" t="s">
        <v>8170</v>
      </c>
      <c r="M3485" s="4">
        <v>206993.7</v>
      </c>
      <c r="N3485" s="32">
        <f>Table2[[#This Row],[Price]]*Table2[[#This Row],[Quantity Sold]]</f>
        <v>206993.69999999998</v>
      </c>
      <c r="O3485" s="1">
        <f t="shared" si="442"/>
        <v>2023</v>
      </c>
      <c r="P3485" s="1" t="str">
        <f t="shared" si="443"/>
        <v>MEN</v>
      </c>
      <c r="Q3485" s="1" t="str">
        <f t="shared" si="449"/>
        <v>Men_Shirts</v>
      </c>
      <c r="T3485" s="1" t="str">
        <f t="shared" si="444"/>
        <v>HIGH PRICE</v>
      </c>
      <c r="U3485" t="str">
        <f t="shared" si="448"/>
        <v>No Discount</v>
      </c>
      <c r="V3485" t="str">
        <f t="shared" si="445"/>
        <v>Other</v>
      </c>
      <c r="W3485" s="1" t="b">
        <f t="shared" si="446"/>
        <v>1</v>
      </c>
      <c r="X3485" t="b">
        <f t="shared" si="447"/>
        <v>0</v>
      </c>
    </row>
    <row r="3486" spans="1:24" ht="28.8" x14ac:dyDescent="0.3">
      <c r="A3486" s="2" t="s">
        <v>3441</v>
      </c>
      <c r="B3486" s="3" t="s">
        <v>7000</v>
      </c>
      <c r="C3486" s="3" t="s">
        <v>7407</v>
      </c>
      <c r="D3486" s="3" t="s">
        <v>7418</v>
      </c>
      <c r="E3486" s="3" t="s">
        <v>7427</v>
      </c>
      <c r="F3486" s="3" t="s">
        <v>7431</v>
      </c>
      <c r="G3486" s="3">
        <v>5289.59</v>
      </c>
      <c r="H3486" s="3">
        <v>2</v>
      </c>
      <c r="I3486" s="8" t="s">
        <v>7691</v>
      </c>
      <c r="J3486" s="3" t="s">
        <v>8165</v>
      </c>
      <c r="K3486" s="3" t="s">
        <v>8167</v>
      </c>
      <c r="L3486" s="3" t="s">
        <v>8170</v>
      </c>
      <c r="M3486" s="4">
        <v>10579.18</v>
      </c>
      <c r="N3486" s="32">
        <f>Table2[[#This Row],[Price]]*Table2[[#This Row],[Quantity Sold]]</f>
        <v>10579.18</v>
      </c>
      <c r="O3486" s="1">
        <f t="shared" si="442"/>
        <v>2023</v>
      </c>
      <c r="P3486" s="1" t="str">
        <f t="shared" si="443"/>
        <v>KIDS</v>
      </c>
      <c r="Q3486" s="1" t="str">
        <f t="shared" si="449"/>
        <v>Kids_Sweaters</v>
      </c>
      <c r="T3486" s="1" t="str">
        <f t="shared" si="444"/>
        <v>LOW PRICE</v>
      </c>
      <c r="U3486" t="str">
        <f t="shared" si="448"/>
        <v>No Discount</v>
      </c>
      <c r="V3486" t="str">
        <f t="shared" si="445"/>
        <v>Other</v>
      </c>
      <c r="W3486" s="1" t="b">
        <f t="shared" si="446"/>
        <v>0</v>
      </c>
      <c r="X3486" t="b">
        <f t="shared" si="447"/>
        <v>0</v>
      </c>
    </row>
    <row r="3487" spans="1:24" ht="28.8" x14ac:dyDescent="0.3">
      <c r="A3487" s="2" t="s">
        <v>3442</v>
      </c>
      <c r="B3487" s="3" t="s">
        <v>4992</v>
      </c>
      <c r="C3487" s="3" t="s">
        <v>7406</v>
      </c>
      <c r="D3487" s="3" t="s">
        <v>7414</v>
      </c>
      <c r="E3487" s="3" t="s">
        <v>7424</v>
      </c>
      <c r="F3487" s="3" t="s">
        <v>7429</v>
      </c>
      <c r="G3487" s="3">
        <v>7435.14</v>
      </c>
      <c r="H3487" s="3">
        <v>10</v>
      </c>
      <c r="I3487" s="8" t="s">
        <v>7478</v>
      </c>
      <c r="J3487" s="3" t="s">
        <v>8163</v>
      </c>
      <c r="K3487" s="3" t="s">
        <v>8168</v>
      </c>
      <c r="L3487" s="3" t="s">
        <v>8169</v>
      </c>
      <c r="M3487" s="4">
        <v>59481.120000000003</v>
      </c>
      <c r="N3487" s="32">
        <f>Table2[[#This Row],[Price]]*Table2[[#This Row],[Quantity Sold]]</f>
        <v>74351.400000000009</v>
      </c>
      <c r="O3487" s="1">
        <f t="shared" si="442"/>
        <v>2023</v>
      </c>
      <c r="P3487" s="1" t="str">
        <f t="shared" si="443"/>
        <v>ACCESSORIES</v>
      </c>
      <c r="Q3487" s="1" t="str">
        <f t="shared" si="449"/>
        <v>Accessories_Bags</v>
      </c>
      <c r="T3487" s="1" t="str">
        <f t="shared" si="444"/>
        <v>LOW PRICE</v>
      </c>
      <c r="U3487" t="str">
        <f t="shared" si="448"/>
        <v>Discounted</v>
      </c>
      <c r="V3487" t="str">
        <f t="shared" si="445"/>
        <v>Other</v>
      </c>
      <c r="W3487" s="1" t="b">
        <f t="shared" si="446"/>
        <v>1</v>
      </c>
      <c r="X3487" t="b">
        <f t="shared" si="447"/>
        <v>1</v>
      </c>
    </row>
    <row r="3488" spans="1:24" ht="28.8" x14ac:dyDescent="0.3">
      <c r="A3488" s="2" t="s">
        <v>3443</v>
      </c>
      <c r="B3488" s="3" t="s">
        <v>7001</v>
      </c>
      <c r="C3488" s="3" t="s">
        <v>7406</v>
      </c>
      <c r="D3488" s="3" t="s">
        <v>7414</v>
      </c>
      <c r="E3488" s="3" t="s">
        <v>7424</v>
      </c>
      <c r="F3488" s="3" t="s">
        <v>7430</v>
      </c>
      <c r="G3488" s="3">
        <v>1265.75</v>
      </c>
      <c r="H3488" s="3">
        <v>4</v>
      </c>
      <c r="I3488" s="8" t="s">
        <v>7463</v>
      </c>
      <c r="J3488" s="3" t="s">
        <v>8164</v>
      </c>
      <c r="K3488" s="3" t="s">
        <v>8168</v>
      </c>
      <c r="L3488" s="3" t="s">
        <v>8169</v>
      </c>
      <c r="M3488" s="4">
        <v>4050.4</v>
      </c>
      <c r="N3488" s="32">
        <f>Table2[[#This Row],[Price]]*Table2[[#This Row],[Quantity Sold]]</f>
        <v>5063</v>
      </c>
      <c r="O3488" s="1">
        <f t="shared" si="442"/>
        <v>2024</v>
      </c>
      <c r="P3488" s="1" t="str">
        <f t="shared" si="443"/>
        <v>ACCESSORIES</v>
      </c>
      <c r="Q3488" s="1" t="str">
        <f t="shared" si="449"/>
        <v>Accessories_Bags</v>
      </c>
      <c r="T3488" s="1" t="str">
        <f t="shared" si="444"/>
        <v>LOW PRICE</v>
      </c>
      <c r="U3488" t="str">
        <f t="shared" si="448"/>
        <v>No Discount</v>
      </c>
      <c r="V3488" t="str">
        <f t="shared" si="445"/>
        <v>Other</v>
      </c>
      <c r="W3488" s="1" t="b">
        <f t="shared" si="446"/>
        <v>0</v>
      </c>
      <c r="X3488" t="b">
        <f t="shared" si="447"/>
        <v>1</v>
      </c>
    </row>
    <row r="3489" spans="1:24" ht="28.8" x14ac:dyDescent="0.3">
      <c r="A3489" s="2" t="s">
        <v>3444</v>
      </c>
      <c r="B3489" s="3" t="s">
        <v>7002</v>
      </c>
      <c r="C3489" s="3" t="s">
        <v>7408</v>
      </c>
      <c r="D3489" s="3" t="s">
        <v>7417</v>
      </c>
      <c r="E3489" s="3" t="s">
        <v>7424</v>
      </c>
      <c r="F3489" s="3" t="s">
        <v>7433</v>
      </c>
      <c r="G3489" s="3">
        <v>13731.52</v>
      </c>
      <c r="H3489" s="3">
        <v>5</v>
      </c>
      <c r="I3489" s="8" t="s">
        <v>7579</v>
      </c>
      <c r="J3489" s="3" t="s">
        <v>8164</v>
      </c>
      <c r="K3489" s="3" t="s">
        <v>8167</v>
      </c>
      <c r="L3489" s="3" t="s">
        <v>8169</v>
      </c>
      <c r="M3489" s="4">
        <v>54926.080000000002</v>
      </c>
      <c r="N3489" s="32">
        <f>Table2[[#This Row],[Price]]*Table2[[#This Row],[Quantity Sold]]</f>
        <v>68657.600000000006</v>
      </c>
      <c r="O3489" s="1">
        <f t="shared" si="442"/>
        <v>2023</v>
      </c>
      <c r="P3489" s="1" t="str">
        <f t="shared" si="443"/>
        <v>WOMEN</v>
      </c>
      <c r="Q3489" s="1" t="str">
        <f t="shared" si="449"/>
        <v>Women_Shoes</v>
      </c>
      <c r="T3489" s="1" t="str">
        <f t="shared" si="444"/>
        <v>HIGH PRICE</v>
      </c>
      <c r="U3489" t="str">
        <f t="shared" si="448"/>
        <v>No Discount</v>
      </c>
      <c r="V3489" t="str">
        <f t="shared" si="445"/>
        <v>Other</v>
      </c>
      <c r="W3489" s="1" t="b">
        <f t="shared" si="446"/>
        <v>0</v>
      </c>
      <c r="X3489" t="b">
        <f t="shared" si="447"/>
        <v>1</v>
      </c>
    </row>
    <row r="3490" spans="1:24" ht="28.8" x14ac:dyDescent="0.3">
      <c r="A3490" s="2" t="s">
        <v>3445</v>
      </c>
      <c r="B3490" s="3" t="s">
        <v>7003</v>
      </c>
      <c r="C3490" s="3" t="s">
        <v>7406</v>
      </c>
      <c r="D3490" s="3" t="s">
        <v>7414</v>
      </c>
      <c r="E3490" s="3" t="s">
        <v>7424</v>
      </c>
      <c r="F3490" s="3" t="s">
        <v>7430</v>
      </c>
      <c r="G3490" s="3">
        <v>12172.78</v>
      </c>
      <c r="H3490" s="3">
        <v>12</v>
      </c>
      <c r="I3490" s="8" t="s">
        <v>7855</v>
      </c>
      <c r="J3490" s="3" t="s">
        <v>8163</v>
      </c>
      <c r="K3490" s="3" t="s">
        <v>8167</v>
      </c>
      <c r="L3490" s="3" t="s">
        <v>8169</v>
      </c>
      <c r="M3490" s="4">
        <v>116859.02</v>
      </c>
      <c r="N3490" s="32">
        <f>Table2[[#This Row],[Price]]*Table2[[#This Row],[Quantity Sold]]</f>
        <v>146073.36000000002</v>
      </c>
      <c r="O3490" s="1">
        <f t="shared" si="442"/>
        <v>2024</v>
      </c>
      <c r="P3490" s="1" t="str">
        <f t="shared" si="443"/>
        <v>ACCESSORIES</v>
      </c>
      <c r="Q3490" s="1" t="str">
        <f t="shared" si="449"/>
        <v>Accessories_Bags</v>
      </c>
      <c r="T3490" s="1" t="str">
        <f t="shared" si="444"/>
        <v>HIGH PRICE</v>
      </c>
      <c r="U3490" t="str">
        <f t="shared" si="448"/>
        <v>Discounted</v>
      </c>
      <c r="V3490" t="str">
        <f t="shared" si="445"/>
        <v>Other</v>
      </c>
      <c r="W3490" s="1" t="b">
        <f t="shared" si="446"/>
        <v>1</v>
      </c>
      <c r="X3490" t="b">
        <f t="shared" si="447"/>
        <v>1</v>
      </c>
    </row>
    <row r="3491" spans="1:24" x14ac:dyDescent="0.3">
      <c r="A3491" s="2" t="s">
        <v>3446</v>
      </c>
      <c r="B3491" s="3" t="s">
        <v>7004</v>
      </c>
      <c r="C3491" s="3" t="s">
        <v>7407</v>
      </c>
      <c r="D3491" s="3" t="s">
        <v>7417</v>
      </c>
      <c r="E3491" s="3" t="s">
        <v>7426</v>
      </c>
      <c r="F3491" s="3" t="s">
        <v>7432</v>
      </c>
      <c r="G3491" s="3">
        <v>16344.36</v>
      </c>
      <c r="H3491" s="3">
        <v>14</v>
      </c>
      <c r="I3491" s="8" t="s">
        <v>7711</v>
      </c>
      <c r="J3491" s="3" t="s">
        <v>8163</v>
      </c>
      <c r="K3491" s="3" t="s">
        <v>8167</v>
      </c>
      <c r="L3491" s="3" t="s">
        <v>8169</v>
      </c>
      <c r="M3491" s="4">
        <v>183056.5</v>
      </c>
      <c r="N3491" s="32">
        <f>Table2[[#This Row],[Price]]*Table2[[#This Row],[Quantity Sold]]</f>
        <v>228821.04</v>
      </c>
      <c r="O3491" s="1">
        <f t="shared" si="442"/>
        <v>2023</v>
      </c>
      <c r="P3491" s="1" t="str">
        <f t="shared" si="443"/>
        <v>KIDS</v>
      </c>
      <c r="Q3491" s="1" t="str">
        <f t="shared" si="449"/>
        <v>Kids_Shoes</v>
      </c>
      <c r="T3491" s="1" t="str">
        <f t="shared" si="444"/>
        <v>HIGH PRICE</v>
      </c>
      <c r="U3491" t="str">
        <f t="shared" si="448"/>
        <v>Discounted</v>
      </c>
      <c r="V3491" t="str">
        <f t="shared" si="445"/>
        <v>Other</v>
      </c>
      <c r="W3491" s="1" t="b">
        <f t="shared" si="446"/>
        <v>1</v>
      </c>
      <c r="X3491" t="b">
        <f t="shared" si="447"/>
        <v>1</v>
      </c>
    </row>
    <row r="3492" spans="1:24" x14ac:dyDescent="0.3">
      <c r="A3492" s="2" t="s">
        <v>3447</v>
      </c>
      <c r="B3492" s="3" t="s">
        <v>7005</v>
      </c>
      <c r="C3492" s="3" t="s">
        <v>7405</v>
      </c>
      <c r="D3492" s="3" t="s">
        <v>7411</v>
      </c>
      <c r="E3492" s="3" t="s">
        <v>7423</v>
      </c>
      <c r="F3492" s="3" t="s">
        <v>7431</v>
      </c>
      <c r="G3492" s="3">
        <v>7391.15</v>
      </c>
      <c r="H3492" s="3">
        <v>4</v>
      </c>
      <c r="I3492" s="8" t="s">
        <v>8004</v>
      </c>
      <c r="J3492" s="3" t="s">
        <v>8165</v>
      </c>
      <c r="K3492" s="3" t="s">
        <v>8168</v>
      </c>
      <c r="L3492" s="3" t="s">
        <v>8169</v>
      </c>
      <c r="M3492" s="4">
        <v>23651.68</v>
      </c>
      <c r="N3492" s="32">
        <f>Table2[[#This Row],[Price]]*Table2[[#This Row],[Quantity Sold]]</f>
        <v>29564.6</v>
      </c>
      <c r="O3492" s="1">
        <f t="shared" si="442"/>
        <v>2024</v>
      </c>
      <c r="P3492" s="1" t="str">
        <f t="shared" si="443"/>
        <v>MEN</v>
      </c>
      <c r="Q3492" s="1" t="str">
        <f t="shared" si="449"/>
        <v>Men_Pants</v>
      </c>
      <c r="T3492" s="1" t="str">
        <f t="shared" si="444"/>
        <v>LOW PRICE</v>
      </c>
      <c r="U3492" t="str">
        <f t="shared" si="448"/>
        <v>Discounted</v>
      </c>
      <c r="V3492" t="str">
        <f t="shared" si="445"/>
        <v>Men's Discounted Item</v>
      </c>
      <c r="W3492" s="1" t="b">
        <f t="shared" si="446"/>
        <v>0</v>
      </c>
      <c r="X3492" t="b">
        <f t="shared" si="447"/>
        <v>1</v>
      </c>
    </row>
    <row r="3493" spans="1:24" ht="28.8" x14ac:dyDescent="0.3">
      <c r="A3493" s="2" t="s">
        <v>3448</v>
      </c>
      <c r="B3493" s="3" t="s">
        <v>7006</v>
      </c>
      <c r="C3493" s="3" t="s">
        <v>7407</v>
      </c>
      <c r="D3493" s="3" t="s">
        <v>7418</v>
      </c>
      <c r="E3493" s="3" t="s">
        <v>7423</v>
      </c>
      <c r="F3493" s="3" t="s">
        <v>7430</v>
      </c>
      <c r="G3493" s="3">
        <v>11868.17</v>
      </c>
      <c r="H3493" s="3">
        <v>15</v>
      </c>
      <c r="I3493" s="8" t="s">
        <v>8089</v>
      </c>
      <c r="J3493" s="3" t="s">
        <v>8164</v>
      </c>
      <c r="K3493" s="3" t="s">
        <v>8167</v>
      </c>
      <c r="L3493" s="3" t="s">
        <v>8170</v>
      </c>
      <c r="M3493" s="4">
        <v>178022.55</v>
      </c>
      <c r="N3493" s="32">
        <f>Table2[[#This Row],[Price]]*Table2[[#This Row],[Quantity Sold]]</f>
        <v>178022.55</v>
      </c>
      <c r="O3493" s="1">
        <f t="shared" si="442"/>
        <v>2023</v>
      </c>
      <c r="P3493" s="1" t="str">
        <f t="shared" si="443"/>
        <v>KIDS</v>
      </c>
      <c r="Q3493" s="1" t="str">
        <f t="shared" si="449"/>
        <v>Kids_Sweaters</v>
      </c>
      <c r="T3493" s="1" t="str">
        <f t="shared" si="444"/>
        <v>HIGH PRICE</v>
      </c>
      <c r="U3493" t="str">
        <f t="shared" si="448"/>
        <v>Discounted</v>
      </c>
      <c r="V3493" t="str">
        <f t="shared" si="445"/>
        <v>Other</v>
      </c>
      <c r="W3493" s="1" t="b">
        <f t="shared" si="446"/>
        <v>1</v>
      </c>
      <c r="X3493" t="b">
        <f t="shared" si="447"/>
        <v>0</v>
      </c>
    </row>
    <row r="3494" spans="1:24" x14ac:dyDescent="0.3">
      <c r="A3494" s="2" t="s">
        <v>3449</v>
      </c>
      <c r="B3494" s="3" t="s">
        <v>7007</v>
      </c>
      <c r="C3494" s="3" t="s">
        <v>7405</v>
      </c>
      <c r="D3494" s="3" t="s">
        <v>7417</v>
      </c>
      <c r="E3494" s="3" t="s">
        <v>7423</v>
      </c>
      <c r="F3494" s="3" t="s">
        <v>7434</v>
      </c>
      <c r="G3494" s="3">
        <v>8544.02</v>
      </c>
      <c r="H3494" s="3">
        <v>14</v>
      </c>
      <c r="I3494" s="8" t="s">
        <v>7512</v>
      </c>
      <c r="J3494" s="3" t="s">
        <v>8165</v>
      </c>
      <c r="K3494" s="3" t="s">
        <v>8168</v>
      </c>
      <c r="L3494" s="3" t="s">
        <v>8170</v>
      </c>
      <c r="M3494" s="4">
        <v>119616.28</v>
      </c>
      <c r="N3494" s="32">
        <f>Table2[[#This Row],[Price]]*Table2[[#This Row],[Quantity Sold]]</f>
        <v>119616.28</v>
      </c>
      <c r="O3494" s="1">
        <f t="shared" si="442"/>
        <v>2024</v>
      </c>
      <c r="P3494" s="1" t="str">
        <f t="shared" si="443"/>
        <v>MEN</v>
      </c>
      <c r="Q3494" s="1" t="str">
        <f t="shared" si="449"/>
        <v>Men_Shoes</v>
      </c>
      <c r="T3494" s="1" t="str">
        <f t="shared" si="444"/>
        <v>LOW PRICE</v>
      </c>
      <c r="U3494" t="str">
        <f t="shared" si="448"/>
        <v>No Discount</v>
      </c>
      <c r="V3494" t="str">
        <f t="shared" si="445"/>
        <v>Other</v>
      </c>
      <c r="W3494" s="1" t="b">
        <f t="shared" si="446"/>
        <v>1</v>
      </c>
      <c r="X3494" t="b">
        <f t="shared" si="447"/>
        <v>0</v>
      </c>
    </row>
    <row r="3495" spans="1:24" ht="28.8" x14ac:dyDescent="0.3">
      <c r="A3495" s="2" t="s">
        <v>3450</v>
      </c>
      <c r="B3495" s="3" t="s">
        <v>7008</v>
      </c>
      <c r="C3495" s="3" t="s">
        <v>7408</v>
      </c>
      <c r="D3495" s="3" t="s">
        <v>7417</v>
      </c>
      <c r="E3495" s="3" t="s">
        <v>7423</v>
      </c>
      <c r="F3495" s="3" t="s">
        <v>7432</v>
      </c>
      <c r="G3495" s="3">
        <v>4364.97</v>
      </c>
      <c r="H3495" s="3">
        <v>20</v>
      </c>
      <c r="I3495" s="8" t="s">
        <v>7705</v>
      </c>
      <c r="J3495" s="3" t="s">
        <v>8162</v>
      </c>
      <c r="K3495" s="3" t="s">
        <v>8168</v>
      </c>
      <c r="L3495" s="3" t="s">
        <v>8170</v>
      </c>
      <c r="M3495" s="4">
        <v>87299.4</v>
      </c>
      <c r="N3495" s="32">
        <f>Table2[[#This Row],[Price]]*Table2[[#This Row],[Quantity Sold]]</f>
        <v>87299.400000000009</v>
      </c>
      <c r="O3495" s="1">
        <f t="shared" si="442"/>
        <v>2023</v>
      </c>
      <c r="P3495" s="1" t="str">
        <f t="shared" si="443"/>
        <v>WOMEN</v>
      </c>
      <c r="Q3495" s="1" t="str">
        <f t="shared" si="449"/>
        <v>Women_Shoes</v>
      </c>
      <c r="T3495" s="1" t="str">
        <f t="shared" si="444"/>
        <v>LOW PRICE</v>
      </c>
      <c r="U3495" t="str">
        <f t="shared" si="448"/>
        <v>No Discount</v>
      </c>
      <c r="V3495" t="str">
        <f t="shared" si="445"/>
        <v>Other</v>
      </c>
      <c r="W3495" s="1" t="b">
        <f t="shared" si="446"/>
        <v>1</v>
      </c>
      <c r="X3495" t="b">
        <f t="shared" si="447"/>
        <v>0</v>
      </c>
    </row>
    <row r="3496" spans="1:24" ht="28.8" x14ac:dyDescent="0.3">
      <c r="A3496" s="2" t="s">
        <v>3451</v>
      </c>
      <c r="B3496" s="3" t="s">
        <v>7009</v>
      </c>
      <c r="C3496" s="3" t="s">
        <v>7408</v>
      </c>
      <c r="D3496" s="3" t="s">
        <v>7422</v>
      </c>
      <c r="E3496" s="3" t="s">
        <v>7425</v>
      </c>
      <c r="F3496" s="3" t="s">
        <v>7432</v>
      </c>
      <c r="G3496" s="3">
        <v>10056.280000000001</v>
      </c>
      <c r="H3496" s="3">
        <v>8</v>
      </c>
      <c r="I3496" s="8" t="s">
        <v>7587</v>
      </c>
      <c r="J3496" s="3" t="s">
        <v>8163</v>
      </c>
      <c r="K3496" s="3" t="s">
        <v>8168</v>
      </c>
      <c r="L3496" s="3" t="s">
        <v>8169</v>
      </c>
      <c r="M3496" s="4">
        <v>64359.86</v>
      </c>
      <c r="N3496" s="32">
        <f>Table2[[#This Row],[Price]]*Table2[[#This Row],[Quantity Sold]]</f>
        <v>80450.240000000005</v>
      </c>
      <c r="O3496" s="1">
        <f t="shared" si="442"/>
        <v>2023</v>
      </c>
      <c r="P3496" s="1" t="str">
        <f t="shared" si="443"/>
        <v>WOMEN</v>
      </c>
      <c r="Q3496" s="1" t="str">
        <f t="shared" si="449"/>
        <v>Women_Skirts</v>
      </c>
      <c r="T3496" s="1" t="str">
        <f t="shared" si="444"/>
        <v>HIGH PRICE</v>
      </c>
      <c r="U3496" t="str">
        <f t="shared" si="448"/>
        <v>Discounted</v>
      </c>
      <c r="V3496" t="str">
        <f t="shared" si="445"/>
        <v>Other</v>
      </c>
      <c r="W3496" s="1" t="b">
        <f t="shared" si="446"/>
        <v>0</v>
      </c>
      <c r="X3496" t="b">
        <f t="shared" si="447"/>
        <v>1</v>
      </c>
    </row>
    <row r="3497" spans="1:24" x14ac:dyDescent="0.3">
      <c r="A3497" s="2" t="s">
        <v>3452</v>
      </c>
      <c r="B3497" s="3" t="s">
        <v>7010</v>
      </c>
      <c r="C3497" s="3" t="s">
        <v>7405</v>
      </c>
      <c r="D3497" s="3" t="s">
        <v>7417</v>
      </c>
      <c r="E3497" s="3" t="s">
        <v>7425</v>
      </c>
      <c r="F3497" s="3" t="s">
        <v>7433</v>
      </c>
      <c r="G3497" s="3">
        <v>3949.97</v>
      </c>
      <c r="H3497" s="3">
        <v>7</v>
      </c>
      <c r="I3497" s="8" t="s">
        <v>7664</v>
      </c>
      <c r="J3497" s="3" t="s">
        <v>8165</v>
      </c>
      <c r="K3497" s="3" t="s">
        <v>8168</v>
      </c>
      <c r="L3497" s="3" t="s">
        <v>8169</v>
      </c>
      <c r="M3497" s="4">
        <v>22119.5</v>
      </c>
      <c r="N3497" s="32">
        <f>Table2[[#This Row],[Price]]*Table2[[#This Row],[Quantity Sold]]</f>
        <v>27649.789999999997</v>
      </c>
      <c r="O3497" s="1">
        <f t="shared" si="442"/>
        <v>2022</v>
      </c>
      <c r="P3497" s="1" t="str">
        <f t="shared" si="443"/>
        <v>MEN</v>
      </c>
      <c r="Q3497" s="1" t="str">
        <f t="shared" si="449"/>
        <v>Men_Shoes</v>
      </c>
      <c r="T3497" s="1" t="str">
        <f t="shared" si="444"/>
        <v>LOW PRICE</v>
      </c>
      <c r="U3497" t="str">
        <f t="shared" si="448"/>
        <v>Discounted</v>
      </c>
      <c r="V3497" t="str">
        <f t="shared" si="445"/>
        <v>Men's Discounted Item</v>
      </c>
      <c r="W3497" s="1" t="b">
        <f t="shared" si="446"/>
        <v>0</v>
      </c>
      <c r="X3497" t="b">
        <f t="shared" si="447"/>
        <v>1</v>
      </c>
    </row>
    <row r="3498" spans="1:24" x14ac:dyDescent="0.3">
      <c r="A3498" s="2" t="s">
        <v>3453</v>
      </c>
      <c r="B3498" s="3" t="s">
        <v>7011</v>
      </c>
      <c r="C3498" s="3" t="s">
        <v>7405</v>
      </c>
      <c r="D3498" s="3" t="s">
        <v>7411</v>
      </c>
      <c r="E3498" s="3" t="s">
        <v>7423</v>
      </c>
      <c r="F3498" s="3" t="s">
        <v>7434</v>
      </c>
      <c r="G3498" s="3">
        <v>9837.99</v>
      </c>
      <c r="H3498" s="3">
        <v>11</v>
      </c>
      <c r="I3498" s="8" t="s">
        <v>7483</v>
      </c>
      <c r="J3498" s="3" t="s">
        <v>8165</v>
      </c>
      <c r="K3498" s="3" t="s">
        <v>8167</v>
      </c>
      <c r="L3498" s="3" t="s">
        <v>8169</v>
      </c>
      <c r="M3498" s="4">
        <v>86573.98</v>
      </c>
      <c r="N3498" s="32">
        <f>Table2[[#This Row],[Price]]*Table2[[#This Row],[Quantity Sold]]</f>
        <v>108217.89</v>
      </c>
      <c r="O3498" s="1">
        <f t="shared" si="442"/>
        <v>2023</v>
      </c>
      <c r="P3498" s="1" t="str">
        <f t="shared" si="443"/>
        <v>MEN</v>
      </c>
      <c r="Q3498" s="1" t="str">
        <f t="shared" si="449"/>
        <v>Men_Pants</v>
      </c>
      <c r="T3498" s="1" t="str">
        <f t="shared" si="444"/>
        <v>LOW PRICE</v>
      </c>
      <c r="U3498" t="str">
        <f t="shared" si="448"/>
        <v>No Discount</v>
      </c>
      <c r="V3498" t="str">
        <f t="shared" si="445"/>
        <v>Men's Discounted Item</v>
      </c>
      <c r="W3498" s="1" t="b">
        <f t="shared" si="446"/>
        <v>1</v>
      </c>
      <c r="X3498" t="b">
        <f t="shared" si="447"/>
        <v>1</v>
      </c>
    </row>
    <row r="3499" spans="1:24" ht="28.8" x14ac:dyDescent="0.3">
      <c r="A3499" s="2" t="s">
        <v>3454</v>
      </c>
      <c r="B3499" s="3" t="s">
        <v>7012</v>
      </c>
      <c r="C3499" s="3" t="s">
        <v>7406</v>
      </c>
      <c r="D3499" s="3" t="s">
        <v>7421</v>
      </c>
      <c r="E3499" s="3" t="s">
        <v>7426</v>
      </c>
      <c r="F3499" s="3" t="s">
        <v>7434</v>
      </c>
      <c r="G3499" s="3">
        <v>9139.9599999999991</v>
      </c>
      <c r="H3499" s="3">
        <v>15</v>
      </c>
      <c r="I3499" s="8" t="s">
        <v>7954</v>
      </c>
      <c r="J3499" s="3" t="s">
        <v>8164</v>
      </c>
      <c r="K3499" s="3" t="s">
        <v>8168</v>
      </c>
      <c r="L3499" s="3" t="s">
        <v>8170</v>
      </c>
      <c r="M3499" s="4">
        <v>137099.4</v>
      </c>
      <c r="N3499" s="32">
        <f>Table2[[#This Row],[Price]]*Table2[[#This Row],[Quantity Sold]]</f>
        <v>137099.4</v>
      </c>
      <c r="O3499" s="1">
        <f t="shared" si="442"/>
        <v>2023</v>
      </c>
      <c r="P3499" s="1" t="str">
        <f t="shared" si="443"/>
        <v>ACCESSORIES</v>
      </c>
      <c r="Q3499" s="1" t="str">
        <f t="shared" si="449"/>
        <v>Accessories_Scarves</v>
      </c>
      <c r="T3499" s="1" t="str">
        <f t="shared" si="444"/>
        <v>LOW PRICE</v>
      </c>
      <c r="U3499" t="str">
        <f t="shared" si="448"/>
        <v>Discounted</v>
      </c>
      <c r="V3499" t="str">
        <f t="shared" si="445"/>
        <v>Other</v>
      </c>
      <c r="W3499" s="1" t="b">
        <f t="shared" si="446"/>
        <v>1</v>
      </c>
      <c r="X3499" t="b">
        <f t="shared" si="447"/>
        <v>0</v>
      </c>
    </row>
    <row r="3500" spans="1:24" ht="28.8" x14ac:dyDescent="0.3">
      <c r="A3500" s="2" t="s">
        <v>3455</v>
      </c>
      <c r="B3500" s="3" t="s">
        <v>7013</v>
      </c>
      <c r="C3500" s="3" t="s">
        <v>7408</v>
      </c>
      <c r="D3500" s="3" t="s">
        <v>7422</v>
      </c>
      <c r="E3500" s="3" t="s">
        <v>7423</v>
      </c>
      <c r="F3500" s="3" t="s">
        <v>7433</v>
      </c>
      <c r="G3500" s="3">
        <v>1552.93</v>
      </c>
      <c r="H3500" s="3">
        <v>4</v>
      </c>
      <c r="I3500" s="8" t="s">
        <v>8054</v>
      </c>
      <c r="J3500" s="3" t="s">
        <v>8162</v>
      </c>
      <c r="K3500" s="3" t="s">
        <v>8168</v>
      </c>
      <c r="L3500" s="3" t="s">
        <v>8169</v>
      </c>
      <c r="M3500" s="4">
        <v>4969.21</v>
      </c>
      <c r="N3500" s="32">
        <f>Table2[[#This Row],[Price]]*Table2[[#This Row],[Quantity Sold]]</f>
        <v>6211.72</v>
      </c>
      <c r="O3500" s="1">
        <f t="shared" si="442"/>
        <v>2023</v>
      </c>
      <c r="P3500" s="1" t="str">
        <f t="shared" si="443"/>
        <v>WOMEN</v>
      </c>
      <c r="Q3500" s="1" t="str">
        <f t="shared" si="449"/>
        <v>Women_Skirts</v>
      </c>
      <c r="T3500" s="1" t="str">
        <f t="shared" si="444"/>
        <v>LOW PRICE</v>
      </c>
      <c r="U3500" t="str">
        <f t="shared" si="448"/>
        <v>Discounted</v>
      </c>
      <c r="V3500" t="str">
        <f t="shared" si="445"/>
        <v>Other</v>
      </c>
      <c r="W3500" s="1" t="b">
        <f t="shared" si="446"/>
        <v>0</v>
      </c>
      <c r="X3500" t="b">
        <f t="shared" si="447"/>
        <v>1</v>
      </c>
    </row>
    <row r="3501" spans="1:24" ht="28.8" x14ac:dyDescent="0.3">
      <c r="A3501" s="2" t="s">
        <v>1902</v>
      </c>
      <c r="B3501" s="3" t="s">
        <v>6177</v>
      </c>
      <c r="C3501" s="3" t="s">
        <v>7406</v>
      </c>
      <c r="D3501" s="3" t="s">
        <v>7421</v>
      </c>
      <c r="E3501" s="3" t="s">
        <v>7425</v>
      </c>
      <c r="F3501" s="3" t="s">
        <v>7433</v>
      </c>
      <c r="G3501" s="3">
        <v>4306.04</v>
      </c>
      <c r="H3501" s="3">
        <v>9</v>
      </c>
      <c r="I3501" s="8" t="s">
        <v>7527</v>
      </c>
      <c r="J3501" s="3" t="s">
        <v>8165</v>
      </c>
      <c r="K3501" s="3" t="s">
        <v>8168</v>
      </c>
      <c r="L3501" s="3" t="s">
        <v>8169</v>
      </c>
      <c r="M3501" s="4">
        <v>31003.82</v>
      </c>
      <c r="N3501" s="32">
        <f>Table2[[#This Row],[Price]]*Table2[[#This Row],[Quantity Sold]]</f>
        <v>38754.36</v>
      </c>
      <c r="O3501" s="1">
        <f t="shared" si="442"/>
        <v>2024</v>
      </c>
      <c r="P3501" s="1" t="str">
        <f t="shared" si="443"/>
        <v>ACCESSORIES</v>
      </c>
      <c r="Q3501" s="1" t="str">
        <f t="shared" si="449"/>
        <v>Accessories_Scarves</v>
      </c>
      <c r="T3501" s="1" t="str">
        <f t="shared" si="444"/>
        <v>LOW PRICE</v>
      </c>
      <c r="U3501" t="str">
        <f t="shared" si="448"/>
        <v>No Discount</v>
      </c>
      <c r="V3501" t="str">
        <f t="shared" si="445"/>
        <v>Other</v>
      </c>
      <c r="W3501" s="1" t="b">
        <f t="shared" si="446"/>
        <v>0</v>
      </c>
      <c r="X3501" t="b">
        <f t="shared" si="447"/>
        <v>1</v>
      </c>
    </row>
    <row r="3502" spans="1:24" ht="28.8" x14ac:dyDescent="0.3">
      <c r="A3502" s="2" t="s">
        <v>3456</v>
      </c>
      <c r="B3502" s="3" t="s">
        <v>7014</v>
      </c>
      <c r="C3502" s="3" t="s">
        <v>7406</v>
      </c>
      <c r="D3502" s="3" t="s">
        <v>7416</v>
      </c>
      <c r="E3502" s="3" t="s">
        <v>7427</v>
      </c>
      <c r="F3502" s="3" t="s">
        <v>7434</v>
      </c>
      <c r="G3502" s="3">
        <v>15096.87</v>
      </c>
      <c r="H3502" s="3">
        <v>2</v>
      </c>
      <c r="I3502" s="8" t="s">
        <v>7989</v>
      </c>
      <c r="J3502" s="3" t="s">
        <v>8163</v>
      </c>
      <c r="K3502" s="3" t="s">
        <v>8167</v>
      </c>
      <c r="L3502" s="3" t="s">
        <v>8169</v>
      </c>
      <c r="M3502" s="4">
        <v>24154.66</v>
      </c>
      <c r="N3502" s="32">
        <f>Table2[[#This Row],[Price]]*Table2[[#This Row],[Quantity Sold]]</f>
        <v>30193.74</v>
      </c>
      <c r="O3502" s="1">
        <f t="shared" si="442"/>
        <v>2023</v>
      </c>
      <c r="P3502" s="1" t="str">
        <f t="shared" si="443"/>
        <v>ACCESSORIES</v>
      </c>
      <c r="Q3502" s="1" t="str">
        <f t="shared" si="449"/>
        <v>Accessories_Belts</v>
      </c>
      <c r="T3502" s="1" t="str">
        <f t="shared" si="444"/>
        <v>HIGH PRICE</v>
      </c>
      <c r="U3502" t="str">
        <f t="shared" si="448"/>
        <v>No Discount</v>
      </c>
      <c r="V3502" t="str">
        <f t="shared" si="445"/>
        <v>Other</v>
      </c>
      <c r="W3502" s="1" t="b">
        <f t="shared" si="446"/>
        <v>0</v>
      </c>
      <c r="X3502" t="b">
        <f t="shared" si="447"/>
        <v>1</v>
      </c>
    </row>
    <row r="3503" spans="1:24" x14ac:dyDescent="0.3">
      <c r="A3503" s="2" t="s">
        <v>3457</v>
      </c>
      <c r="B3503" s="3" t="s">
        <v>5296</v>
      </c>
      <c r="C3503" s="3" t="s">
        <v>7405</v>
      </c>
      <c r="D3503" s="3" t="s">
        <v>7411</v>
      </c>
      <c r="E3503" s="3" t="s">
        <v>7424</v>
      </c>
      <c r="F3503" s="3" t="s">
        <v>7429</v>
      </c>
      <c r="G3503" s="3">
        <v>10873.83</v>
      </c>
      <c r="H3503" s="3">
        <v>15</v>
      </c>
      <c r="I3503" s="8" t="s">
        <v>7448</v>
      </c>
      <c r="J3503" s="3" t="s">
        <v>8164</v>
      </c>
      <c r="K3503" s="3" t="s">
        <v>8167</v>
      </c>
      <c r="L3503" s="3" t="s">
        <v>8169</v>
      </c>
      <c r="M3503" s="4">
        <v>130485.96</v>
      </c>
      <c r="N3503" s="32">
        <f>Table2[[#This Row],[Price]]*Table2[[#This Row],[Quantity Sold]]</f>
        <v>163107.45000000001</v>
      </c>
      <c r="O3503" s="1">
        <f t="shared" si="442"/>
        <v>2023</v>
      </c>
      <c r="P3503" s="1" t="str">
        <f t="shared" si="443"/>
        <v>MEN</v>
      </c>
      <c r="Q3503" s="1" t="str">
        <f t="shared" si="449"/>
        <v>Men_Pants</v>
      </c>
      <c r="T3503" s="1" t="str">
        <f t="shared" si="444"/>
        <v>HIGH PRICE</v>
      </c>
      <c r="U3503" t="str">
        <f t="shared" si="448"/>
        <v>Discounted</v>
      </c>
      <c r="V3503" t="str">
        <f t="shared" si="445"/>
        <v>Men's Discounted Item</v>
      </c>
      <c r="W3503" s="1" t="b">
        <f t="shared" si="446"/>
        <v>1</v>
      </c>
      <c r="X3503" t="b">
        <f t="shared" si="447"/>
        <v>1</v>
      </c>
    </row>
    <row r="3504" spans="1:24" x14ac:dyDescent="0.3">
      <c r="A3504" s="2" t="s">
        <v>3458</v>
      </c>
      <c r="B3504" s="3" t="s">
        <v>6322</v>
      </c>
      <c r="C3504" s="3" t="s">
        <v>7405</v>
      </c>
      <c r="D3504" s="3" t="s">
        <v>7409</v>
      </c>
      <c r="E3504" s="3" t="s">
        <v>7427</v>
      </c>
      <c r="F3504" s="3" t="s">
        <v>7433</v>
      </c>
      <c r="G3504" s="3">
        <v>14045.26</v>
      </c>
      <c r="H3504" s="3">
        <v>15</v>
      </c>
      <c r="I3504" s="8" t="s">
        <v>7673</v>
      </c>
      <c r="J3504" s="3" t="s">
        <v>8164</v>
      </c>
      <c r="K3504" s="3" t="s">
        <v>8168</v>
      </c>
      <c r="L3504" s="3" t="s">
        <v>8169</v>
      </c>
      <c r="M3504" s="4">
        <v>168543.12</v>
      </c>
      <c r="N3504" s="32">
        <f>Table2[[#This Row],[Price]]*Table2[[#This Row],[Quantity Sold]]</f>
        <v>210678.9</v>
      </c>
      <c r="O3504" s="1">
        <f t="shared" si="442"/>
        <v>2024</v>
      </c>
      <c r="P3504" s="1" t="str">
        <f t="shared" si="443"/>
        <v>MEN</v>
      </c>
      <c r="Q3504" s="1" t="str">
        <f t="shared" si="449"/>
        <v>Men_Jackets</v>
      </c>
      <c r="T3504" s="1" t="str">
        <f t="shared" si="444"/>
        <v>HIGH PRICE</v>
      </c>
      <c r="U3504" t="str">
        <f t="shared" si="448"/>
        <v>Discounted</v>
      </c>
      <c r="V3504" t="str">
        <f t="shared" si="445"/>
        <v>Men's Discounted Item</v>
      </c>
      <c r="W3504" s="1" t="b">
        <f t="shared" si="446"/>
        <v>1</v>
      </c>
      <c r="X3504" t="b">
        <f t="shared" si="447"/>
        <v>1</v>
      </c>
    </row>
    <row r="3505" spans="1:24" x14ac:dyDescent="0.3">
      <c r="A3505" s="2" t="s">
        <v>3459</v>
      </c>
      <c r="B3505" s="3" t="s">
        <v>7015</v>
      </c>
      <c r="C3505" s="3" t="s">
        <v>7405</v>
      </c>
      <c r="D3505" s="3" t="s">
        <v>7410</v>
      </c>
      <c r="E3505" s="3" t="s">
        <v>7423</v>
      </c>
      <c r="F3505" s="3" t="s">
        <v>7434</v>
      </c>
      <c r="G3505" s="3">
        <v>12304.75</v>
      </c>
      <c r="H3505" s="3">
        <v>13</v>
      </c>
      <c r="I3505" s="8" t="s">
        <v>7756</v>
      </c>
      <c r="J3505" s="3" t="s">
        <v>8166</v>
      </c>
      <c r="K3505" s="3" t="s">
        <v>8167</v>
      </c>
      <c r="L3505" s="3" t="s">
        <v>8169</v>
      </c>
      <c r="M3505" s="4">
        <v>127969.4</v>
      </c>
      <c r="N3505" s="32">
        <f>Table2[[#This Row],[Price]]*Table2[[#This Row],[Quantity Sold]]</f>
        <v>159961.75</v>
      </c>
      <c r="O3505" s="1">
        <f t="shared" si="442"/>
        <v>2022</v>
      </c>
      <c r="P3505" s="1" t="str">
        <f t="shared" si="443"/>
        <v>MEN</v>
      </c>
      <c r="Q3505" s="1" t="str">
        <f t="shared" si="449"/>
        <v>Men_Shirts</v>
      </c>
      <c r="T3505" s="1" t="str">
        <f t="shared" si="444"/>
        <v>HIGH PRICE</v>
      </c>
      <c r="U3505" t="str">
        <f t="shared" si="448"/>
        <v>Discounted</v>
      </c>
      <c r="V3505" t="str">
        <f t="shared" si="445"/>
        <v>Men's Discounted Item</v>
      </c>
      <c r="W3505" s="1" t="b">
        <f t="shared" si="446"/>
        <v>1</v>
      </c>
      <c r="X3505" t="b">
        <f t="shared" si="447"/>
        <v>1</v>
      </c>
    </row>
    <row r="3506" spans="1:24" x14ac:dyDescent="0.3">
      <c r="A3506" s="2" t="s">
        <v>3460</v>
      </c>
      <c r="B3506" s="3" t="s">
        <v>7016</v>
      </c>
      <c r="C3506" s="3" t="s">
        <v>7405</v>
      </c>
      <c r="D3506" s="3" t="s">
        <v>7417</v>
      </c>
      <c r="E3506" s="3" t="s">
        <v>7424</v>
      </c>
      <c r="F3506" s="3" t="s">
        <v>7430</v>
      </c>
      <c r="G3506" s="3">
        <v>2272.54</v>
      </c>
      <c r="H3506" s="3">
        <v>1</v>
      </c>
      <c r="I3506" s="8" t="s">
        <v>7454</v>
      </c>
      <c r="J3506" s="3" t="s">
        <v>8163</v>
      </c>
      <c r="K3506" s="3" t="s">
        <v>8168</v>
      </c>
      <c r="L3506" s="3" t="s">
        <v>8170</v>
      </c>
      <c r="M3506" s="4">
        <v>2272.54</v>
      </c>
      <c r="N3506" s="32">
        <f>Table2[[#This Row],[Price]]*Table2[[#This Row],[Quantity Sold]]</f>
        <v>2272.54</v>
      </c>
      <c r="O3506" s="1">
        <f t="shared" si="442"/>
        <v>2023</v>
      </c>
      <c r="P3506" s="1" t="str">
        <f t="shared" si="443"/>
        <v>MEN</v>
      </c>
      <c r="Q3506" s="1" t="str">
        <f t="shared" si="449"/>
        <v>Men_Shoes</v>
      </c>
      <c r="T3506" s="1" t="str">
        <f t="shared" si="444"/>
        <v>LOW PRICE</v>
      </c>
      <c r="U3506" t="str">
        <f t="shared" si="448"/>
        <v>Discounted</v>
      </c>
      <c r="V3506" t="str">
        <f t="shared" si="445"/>
        <v>Other</v>
      </c>
      <c r="W3506" s="1" t="b">
        <f t="shared" si="446"/>
        <v>0</v>
      </c>
      <c r="X3506" t="b">
        <f t="shared" si="447"/>
        <v>0</v>
      </c>
    </row>
    <row r="3507" spans="1:24" ht="28.8" x14ac:dyDescent="0.3">
      <c r="A3507" s="2" t="s">
        <v>3461</v>
      </c>
      <c r="B3507" s="3" t="s">
        <v>4598</v>
      </c>
      <c r="C3507" s="3" t="s">
        <v>7408</v>
      </c>
      <c r="D3507" s="3" t="s">
        <v>7420</v>
      </c>
      <c r="E3507" s="3" t="s">
        <v>7423</v>
      </c>
      <c r="F3507" s="3" t="s">
        <v>7432</v>
      </c>
      <c r="G3507" s="3">
        <v>7105.63</v>
      </c>
      <c r="H3507" s="3">
        <v>8</v>
      </c>
      <c r="I3507" s="8" t="s">
        <v>7762</v>
      </c>
      <c r="J3507" s="3" t="s">
        <v>8166</v>
      </c>
      <c r="K3507" s="3" t="s">
        <v>8168</v>
      </c>
      <c r="L3507" s="3" t="s">
        <v>8169</v>
      </c>
      <c r="M3507" s="4">
        <v>45475.7</v>
      </c>
      <c r="N3507" s="32">
        <f>Table2[[#This Row],[Price]]*Table2[[#This Row],[Quantity Sold]]</f>
        <v>56845.04</v>
      </c>
      <c r="O3507" s="1">
        <f t="shared" si="442"/>
        <v>2024</v>
      </c>
      <c r="P3507" s="1" t="str">
        <f t="shared" si="443"/>
        <v>WOMEN</v>
      </c>
      <c r="Q3507" s="1" t="str">
        <f t="shared" si="449"/>
        <v>Women_Tops</v>
      </c>
      <c r="T3507" s="1" t="str">
        <f t="shared" si="444"/>
        <v>LOW PRICE</v>
      </c>
      <c r="U3507" t="str">
        <f t="shared" si="448"/>
        <v>Discounted</v>
      </c>
      <c r="V3507" t="str">
        <f t="shared" si="445"/>
        <v>Other</v>
      </c>
      <c r="W3507" s="1" t="b">
        <f t="shared" si="446"/>
        <v>0</v>
      </c>
      <c r="X3507" t="b">
        <f t="shared" si="447"/>
        <v>1</v>
      </c>
    </row>
    <row r="3508" spans="1:24" x14ac:dyDescent="0.3">
      <c r="A3508" s="2" t="s">
        <v>3462</v>
      </c>
      <c r="B3508" s="3" t="s">
        <v>7017</v>
      </c>
      <c r="C3508" s="3" t="s">
        <v>7405</v>
      </c>
      <c r="D3508" s="3" t="s">
        <v>7410</v>
      </c>
      <c r="E3508" s="3" t="s">
        <v>7426</v>
      </c>
      <c r="F3508" s="3" t="s">
        <v>7431</v>
      </c>
      <c r="G3508" s="3">
        <v>5514.52</v>
      </c>
      <c r="H3508" s="3">
        <v>12</v>
      </c>
      <c r="I3508" s="8" t="s">
        <v>7930</v>
      </c>
      <c r="J3508" s="3" t="s">
        <v>8163</v>
      </c>
      <c r="K3508" s="3" t="s">
        <v>8168</v>
      </c>
      <c r="L3508" s="3" t="s">
        <v>8170</v>
      </c>
      <c r="M3508" s="4">
        <v>66174.240000000005</v>
      </c>
      <c r="N3508" s="32">
        <f>Table2[[#This Row],[Price]]*Table2[[#This Row],[Quantity Sold]]</f>
        <v>66174.240000000005</v>
      </c>
      <c r="O3508" s="1">
        <f t="shared" si="442"/>
        <v>2024</v>
      </c>
      <c r="P3508" s="1" t="str">
        <f t="shared" si="443"/>
        <v>MEN</v>
      </c>
      <c r="Q3508" s="1" t="str">
        <f t="shared" si="449"/>
        <v>Men_Shirts</v>
      </c>
      <c r="T3508" s="1" t="str">
        <f t="shared" si="444"/>
        <v>LOW PRICE</v>
      </c>
      <c r="U3508" t="str">
        <f t="shared" si="448"/>
        <v>Discounted</v>
      </c>
      <c r="V3508" t="str">
        <f t="shared" si="445"/>
        <v>Other</v>
      </c>
      <c r="W3508" s="1" t="b">
        <f t="shared" si="446"/>
        <v>1</v>
      </c>
      <c r="X3508" t="b">
        <f t="shared" si="447"/>
        <v>0</v>
      </c>
    </row>
    <row r="3509" spans="1:24" ht="28.8" x14ac:dyDescent="0.3">
      <c r="A3509" s="2" t="s">
        <v>3463</v>
      </c>
      <c r="B3509" s="3" t="s">
        <v>7018</v>
      </c>
      <c r="C3509" s="3" t="s">
        <v>7406</v>
      </c>
      <c r="D3509" s="3" t="s">
        <v>7412</v>
      </c>
      <c r="E3509" s="3" t="s">
        <v>7423</v>
      </c>
      <c r="F3509" s="3" t="s">
        <v>7433</v>
      </c>
      <c r="G3509" s="3">
        <v>8418.69</v>
      </c>
      <c r="H3509" s="3">
        <v>16</v>
      </c>
      <c r="I3509" s="8" t="s">
        <v>7981</v>
      </c>
      <c r="J3509" s="3" t="s">
        <v>8166</v>
      </c>
      <c r="K3509" s="3" t="s">
        <v>8167</v>
      </c>
      <c r="L3509" s="3" t="s">
        <v>8170</v>
      </c>
      <c r="M3509" s="4">
        <v>134699.04</v>
      </c>
      <c r="N3509" s="32">
        <f>Table2[[#This Row],[Price]]*Table2[[#This Row],[Quantity Sold]]</f>
        <v>134699.04</v>
      </c>
      <c r="O3509" s="1">
        <f t="shared" si="442"/>
        <v>2023</v>
      </c>
      <c r="P3509" s="1" t="str">
        <f t="shared" si="443"/>
        <v>ACCESSORIES</v>
      </c>
      <c r="Q3509" s="1" t="str">
        <f t="shared" si="449"/>
        <v>Accessories_Hats</v>
      </c>
      <c r="T3509" s="1" t="str">
        <f t="shared" si="444"/>
        <v>LOW PRICE</v>
      </c>
      <c r="U3509" t="str">
        <f t="shared" si="448"/>
        <v>No Discount</v>
      </c>
      <c r="V3509" t="str">
        <f t="shared" si="445"/>
        <v>Other</v>
      </c>
      <c r="W3509" s="1" t="b">
        <f t="shared" si="446"/>
        <v>1</v>
      </c>
      <c r="X3509" t="b">
        <f t="shared" si="447"/>
        <v>0</v>
      </c>
    </row>
    <row r="3510" spans="1:24" x14ac:dyDescent="0.3">
      <c r="A3510" s="2" t="s">
        <v>3464</v>
      </c>
      <c r="B3510" s="3" t="s">
        <v>7019</v>
      </c>
      <c r="C3510" s="3" t="s">
        <v>7405</v>
      </c>
      <c r="D3510" s="3" t="s">
        <v>7409</v>
      </c>
      <c r="E3510" s="3" t="s">
        <v>7427</v>
      </c>
      <c r="F3510" s="3" t="s">
        <v>7429</v>
      </c>
      <c r="G3510" s="3">
        <v>2797.93</v>
      </c>
      <c r="H3510" s="3">
        <v>10</v>
      </c>
      <c r="I3510" s="8" t="s">
        <v>7872</v>
      </c>
      <c r="J3510" s="3" t="s">
        <v>8163</v>
      </c>
      <c r="K3510" s="3" t="s">
        <v>8167</v>
      </c>
      <c r="L3510" s="3" t="s">
        <v>8169</v>
      </c>
      <c r="M3510" s="4">
        <v>22383.439999999999</v>
      </c>
      <c r="N3510" s="32">
        <f>Table2[[#This Row],[Price]]*Table2[[#This Row],[Quantity Sold]]</f>
        <v>27979.3</v>
      </c>
      <c r="O3510" s="1">
        <f t="shared" si="442"/>
        <v>2024</v>
      </c>
      <c r="P3510" s="1" t="str">
        <f t="shared" si="443"/>
        <v>MEN</v>
      </c>
      <c r="Q3510" s="1" t="str">
        <f t="shared" si="449"/>
        <v>Men_Jackets</v>
      </c>
      <c r="T3510" s="1" t="str">
        <f t="shared" si="444"/>
        <v>LOW PRICE</v>
      </c>
      <c r="U3510" t="str">
        <f t="shared" si="448"/>
        <v>No Discount</v>
      </c>
      <c r="V3510" t="str">
        <f t="shared" si="445"/>
        <v>Men's Discounted Item</v>
      </c>
      <c r="W3510" s="1" t="b">
        <f t="shared" si="446"/>
        <v>1</v>
      </c>
      <c r="X3510" t="b">
        <f t="shared" si="447"/>
        <v>1</v>
      </c>
    </row>
    <row r="3511" spans="1:24" ht="28.8" x14ac:dyDescent="0.3">
      <c r="A3511" s="2" t="s">
        <v>3465</v>
      </c>
      <c r="B3511" s="3" t="s">
        <v>7020</v>
      </c>
      <c r="C3511" s="3" t="s">
        <v>7406</v>
      </c>
      <c r="D3511" s="3" t="s">
        <v>7414</v>
      </c>
      <c r="E3511" s="3" t="s">
        <v>7425</v>
      </c>
      <c r="F3511" s="3" t="s">
        <v>7431</v>
      </c>
      <c r="G3511" s="3">
        <v>16515.34</v>
      </c>
      <c r="H3511" s="3">
        <v>6</v>
      </c>
      <c r="I3511" s="8" t="s">
        <v>7593</v>
      </c>
      <c r="J3511" s="3" t="s">
        <v>8166</v>
      </c>
      <c r="K3511" s="3" t="s">
        <v>8167</v>
      </c>
      <c r="L3511" s="3" t="s">
        <v>8170</v>
      </c>
      <c r="M3511" s="4">
        <v>99092.04</v>
      </c>
      <c r="N3511" s="32">
        <f>Table2[[#This Row],[Price]]*Table2[[#This Row],[Quantity Sold]]</f>
        <v>99092.040000000008</v>
      </c>
      <c r="O3511" s="1">
        <f t="shared" si="442"/>
        <v>2024</v>
      </c>
      <c r="P3511" s="1" t="str">
        <f t="shared" si="443"/>
        <v>ACCESSORIES</v>
      </c>
      <c r="Q3511" s="1" t="str">
        <f t="shared" si="449"/>
        <v>Accessories_Bags</v>
      </c>
      <c r="T3511" s="1" t="str">
        <f t="shared" si="444"/>
        <v>HIGH PRICE</v>
      </c>
      <c r="U3511" t="str">
        <f t="shared" si="448"/>
        <v>No Discount</v>
      </c>
      <c r="V3511" t="str">
        <f t="shared" si="445"/>
        <v>Other</v>
      </c>
      <c r="W3511" s="1" t="b">
        <f t="shared" si="446"/>
        <v>0</v>
      </c>
      <c r="X3511" t="b">
        <f t="shared" si="447"/>
        <v>0</v>
      </c>
    </row>
    <row r="3512" spans="1:24" ht="28.8" x14ac:dyDescent="0.3">
      <c r="A3512" s="2" t="s">
        <v>3466</v>
      </c>
      <c r="B3512" s="3" t="s">
        <v>6063</v>
      </c>
      <c r="C3512" s="3" t="s">
        <v>7406</v>
      </c>
      <c r="D3512" s="3" t="s">
        <v>7414</v>
      </c>
      <c r="E3512" s="3" t="s">
        <v>7426</v>
      </c>
      <c r="F3512" s="3" t="s">
        <v>7434</v>
      </c>
      <c r="G3512" s="3">
        <v>15751.74</v>
      </c>
      <c r="H3512" s="3">
        <v>1</v>
      </c>
      <c r="I3512" s="8" t="s">
        <v>7786</v>
      </c>
      <c r="J3512" s="3" t="s">
        <v>8166</v>
      </c>
      <c r="K3512" s="3" t="s">
        <v>8168</v>
      </c>
      <c r="L3512" s="3" t="s">
        <v>8170</v>
      </c>
      <c r="M3512" s="4">
        <v>15751.74</v>
      </c>
      <c r="N3512" s="32">
        <f>Table2[[#This Row],[Price]]*Table2[[#This Row],[Quantity Sold]]</f>
        <v>15751.74</v>
      </c>
      <c r="O3512" s="1">
        <f t="shared" si="442"/>
        <v>2023</v>
      </c>
      <c r="P3512" s="1" t="str">
        <f t="shared" si="443"/>
        <v>ACCESSORIES</v>
      </c>
      <c r="Q3512" s="1" t="str">
        <f t="shared" si="449"/>
        <v>Accessories_Bags</v>
      </c>
      <c r="T3512" s="1" t="str">
        <f t="shared" si="444"/>
        <v>HIGH PRICE</v>
      </c>
      <c r="U3512" t="str">
        <f t="shared" si="448"/>
        <v>Discounted</v>
      </c>
      <c r="V3512" t="str">
        <f t="shared" si="445"/>
        <v>Other</v>
      </c>
      <c r="W3512" s="1" t="b">
        <f t="shared" si="446"/>
        <v>0</v>
      </c>
      <c r="X3512" t="b">
        <f t="shared" si="447"/>
        <v>0</v>
      </c>
    </row>
    <row r="3513" spans="1:24" ht="28.8" x14ac:dyDescent="0.3">
      <c r="A3513" s="2" t="s">
        <v>3467</v>
      </c>
      <c r="B3513" s="3" t="s">
        <v>4240</v>
      </c>
      <c r="C3513" s="3" t="s">
        <v>7408</v>
      </c>
      <c r="D3513" s="3" t="s">
        <v>7420</v>
      </c>
      <c r="E3513" s="3" t="s">
        <v>7426</v>
      </c>
      <c r="F3513" s="3" t="s">
        <v>7431</v>
      </c>
      <c r="G3513" s="3">
        <v>2761.41</v>
      </c>
      <c r="H3513" s="3">
        <v>5</v>
      </c>
      <c r="I3513" s="8" t="s">
        <v>7837</v>
      </c>
      <c r="J3513" s="3" t="s">
        <v>8166</v>
      </c>
      <c r="K3513" s="3" t="s">
        <v>8168</v>
      </c>
      <c r="L3513" s="3" t="s">
        <v>8170</v>
      </c>
      <c r="M3513" s="4">
        <v>13807.05</v>
      </c>
      <c r="N3513" s="32">
        <f>Table2[[#This Row],[Price]]*Table2[[#This Row],[Quantity Sold]]</f>
        <v>13807.05</v>
      </c>
      <c r="O3513" s="1">
        <f t="shared" si="442"/>
        <v>2023</v>
      </c>
      <c r="P3513" s="1" t="str">
        <f t="shared" si="443"/>
        <v>WOMEN</v>
      </c>
      <c r="Q3513" s="1" t="str">
        <f t="shared" si="449"/>
        <v>Women_Tops</v>
      </c>
      <c r="T3513" s="1" t="str">
        <f t="shared" si="444"/>
        <v>LOW PRICE</v>
      </c>
      <c r="U3513" t="str">
        <f t="shared" si="448"/>
        <v>Discounted</v>
      </c>
      <c r="V3513" t="str">
        <f t="shared" si="445"/>
        <v>Other</v>
      </c>
      <c r="W3513" s="1" t="b">
        <f t="shared" si="446"/>
        <v>0</v>
      </c>
      <c r="X3513" t="b">
        <f t="shared" si="447"/>
        <v>0</v>
      </c>
    </row>
    <row r="3514" spans="1:24" x14ac:dyDescent="0.3">
      <c r="A3514" s="2" t="s">
        <v>3468</v>
      </c>
      <c r="B3514" s="3" t="s">
        <v>7021</v>
      </c>
      <c r="C3514" s="3" t="s">
        <v>7407</v>
      </c>
      <c r="D3514" s="3" t="s">
        <v>7417</v>
      </c>
      <c r="E3514" s="3" t="s">
        <v>7425</v>
      </c>
      <c r="F3514" s="3" t="s">
        <v>7433</v>
      </c>
      <c r="G3514" s="3">
        <v>4583.26</v>
      </c>
      <c r="H3514" s="3">
        <v>15</v>
      </c>
      <c r="I3514" s="8" t="s">
        <v>7993</v>
      </c>
      <c r="J3514" s="3" t="s">
        <v>8166</v>
      </c>
      <c r="K3514" s="3" t="s">
        <v>8168</v>
      </c>
      <c r="L3514" s="3" t="s">
        <v>8169</v>
      </c>
      <c r="M3514" s="4">
        <v>54999.12</v>
      </c>
      <c r="N3514" s="32">
        <f>Table2[[#This Row],[Price]]*Table2[[#This Row],[Quantity Sold]]</f>
        <v>68748.900000000009</v>
      </c>
      <c r="O3514" s="1">
        <f t="shared" si="442"/>
        <v>2023</v>
      </c>
      <c r="P3514" s="1" t="str">
        <f t="shared" si="443"/>
        <v>KIDS</v>
      </c>
      <c r="Q3514" s="1" t="str">
        <f t="shared" si="449"/>
        <v>Kids_Shoes</v>
      </c>
      <c r="T3514" s="1" t="str">
        <f t="shared" si="444"/>
        <v>LOW PRICE</v>
      </c>
      <c r="U3514" t="str">
        <f t="shared" si="448"/>
        <v>Discounted</v>
      </c>
      <c r="V3514" t="str">
        <f t="shared" si="445"/>
        <v>Other</v>
      </c>
      <c r="W3514" s="1" t="b">
        <f t="shared" si="446"/>
        <v>1</v>
      </c>
      <c r="X3514" t="b">
        <f t="shared" si="447"/>
        <v>1</v>
      </c>
    </row>
    <row r="3515" spans="1:24" ht="28.8" x14ac:dyDescent="0.3">
      <c r="A3515" s="2" t="s">
        <v>3469</v>
      </c>
      <c r="B3515" s="3" t="s">
        <v>7022</v>
      </c>
      <c r="C3515" s="3" t="s">
        <v>7407</v>
      </c>
      <c r="D3515" s="3" t="s">
        <v>7418</v>
      </c>
      <c r="E3515" s="3" t="s">
        <v>7426</v>
      </c>
      <c r="F3515" s="3" t="s">
        <v>7429</v>
      </c>
      <c r="G3515" s="3">
        <v>5963.55</v>
      </c>
      <c r="H3515" s="3">
        <v>15</v>
      </c>
      <c r="I3515" s="8" t="s">
        <v>7545</v>
      </c>
      <c r="J3515" s="3" t="s">
        <v>8166</v>
      </c>
      <c r="K3515" s="3" t="s">
        <v>8168</v>
      </c>
      <c r="L3515" s="3" t="s">
        <v>8170</v>
      </c>
      <c r="M3515" s="4">
        <v>89453.25</v>
      </c>
      <c r="N3515" s="32">
        <f>Table2[[#This Row],[Price]]*Table2[[#This Row],[Quantity Sold]]</f>
        <v>89453.25</v>
      </c>
      <c r="O3515" s="1">
        <f t="shared" si="442"/>
        <v>2023</v>
      </c>
      <c r="P3515" s="1" t="str">
        <f t="shared" si="443"/>
        <v>KIDS</v>
      </c>
      <c r="Q3515" s="1" t="str">
        <f t="shared" si="449"/>
        <v>Kids_Sweaters</v>
      </c>
      <c r="T3515" s="1" t="str">
        <f t="shared" si="444"/>
        <v>LOW PRICE</v>
      </c>
      <c r="U3515" t="str">
        <f t="shared" si="448"/>
        <v>No Discount</v>
      </c>
      <c r="V3515" t="str">
        <f t="shared" si="445"/>
        <v>Other</v>
      </c>
      <c r="W3515" s="1" t="b">
        <f t="shared" si="446"/>
        <v>1</v>
      </c>
      <c r="X3515" t="b">
        <f t="shared" si="447"/>
        <v>0</v>
      </c>
    </row>
    <row r="3516" spans="1:24" x14ac:dyDescent="0.3">
      <c r="A3516" s="2" t="s">
        <v>3470</v>
      </c>
      <c r="B3516" s="3" t="s">
        <v>7023</v>
      </c>
      <c r="C3516" s="3" t="s">
        <v>7407</v>
      </c>
      <c r="D3516" s="3" t="s">
        <v>7413</v>
      </c>
      <c r="E3516" s="3" t="s">
        <v>7424</v>
      </c>
      <c r="F3516" s="3" t="s">
        <v>7433</v>
      </c>
      <c r="G3516" s="3">
        <v>11949.51</v>
      </c>
      <c r="H3516" s="3">
        <v>1</v>
      </c>
      <c r="I3516" s="8" t="s">
        <v>8132</v>
      </c>
      <c r="J3516" s="3" t="s">
        <v>8163</v>
      </c>
      <c r="K3516" s="3" t="s">
        <v>8168</v>
      </c>
      <c r="L3516" s="3" t="s">
        <v>8170</v>
      </c>
      <c r="M3516" s="4">
        <v>11949.51</v>
      </c>
      <c r="N3516" s="32">
        <f>Table2[[#This Row],[Price]]*Table2[[#This Row],[Quantity Sold]]</f>
        <v>11949.51</v>
      </c>
      <c r="O3516" s="1">
        <f t="shared" si="442"/>
        <v>2023</v>
      </c>
      <c r="P3516" s="1" t="str">
        <f t="shared" si="443"/>
        <v>KIDS</v>
      </c>
      <c r="Q3516" s="1" t="str">
        <f t="shared" si="449"/>
        <v>Kids_Shorts</v>
      </c>
      <c r="T3516" s="1" t="str">
        <f t="shared" si="444"/>
        <v>HIGH PRICE</v>
      </c>
      <c r="U3516" t="str">
        <f t="shared" si="448"/>
        <v>Discounted</v>
      </c>
      <c r="V3516" t="str">
        <f t="shared" si="445"/>
        <v>Other</v>
      </c>
      <c r="W3516" s="1" t="b">
        <f t="shared" si="446"/>
        <v>0</v>
      </c>
      <c r="X3516" t="b">
        <f t="shared" si="447"/>
        <v>0</v>
      </c>
    </row>
    <row r="3517" spans="1:24" ht="28.8" x14ac:dyDescent="0.3">
      <c r="A3517" s="2" t="s">
        <v>3471</v>
      </c>
      <c r="B3517" s="3" t="s">
        <v>7024</v>
      </c>
      <c r="C3517" s="3" t="s">
        <v>7408</v>
      </c>
      <c r="D3517" s="3" t="s">
        <v>7420</v>
      </c>
      <c r="E3517" s="3" t="s">
        <v>7426</v>
      </c>
      <c r="F3517" s="3" t="s">
        <v>7433</v>
      </c>
      <c r="G3517" s="3">
        <v>10593.29</v>
      </c>
      <c r="H3517" s="3">
        <v>7</v>
      </c>
      <c r="I3517" s="8" t="s">
        <v>7444</v>
      </c>
      <c r="J3517" s="3" t="s">
        <v>8163</v>
      </c>
      <c r="K3517" s="3" t="s">
        <v>8168</v>
      </c>
      <c r="L3517" s="3" t="s">
        <v>8170</v>
      </c>
      <c r="M3517" s="4">
        <v>74153.03</v>
      </c>
      <c r="N3517" s="32">
        <f>Table2[[#This Row],[Price]]*Table2[[#This Row],[Quantity Sold]]</f>
        <v>74153.03</v>
      </c>
      <c r="O3517" s="1">
        <f t="shared" si="442"/>
        <v>2023</v>
      </c>
      <c r="P3517" s="1" t="str">
        <f t="shared" si="443"/>
        <v>WOMEN</v>
      </c>
      <c r="Q3517" s="1" t="str">
        <f t="shared" si="449"/>
        <v>Women_Tops</v>
      </c>
      <c r="T3517" s="1" t="str">
        <f t="shared" si="444"/>
        <v>HIGH PRICE</v>
      </c>
      <c r="U3517" t="str">
        <f t="shared" si="448"/>
        <v>Discounted</v>
      </c>
      <c r="V3517" t="str">
        <f t="shared" si="445"/>
        <v>Other</v>
      </c>
      <c r="W3517" s="1" t="b">
        <f t="shared" si="446"/>
        <v>0</v>
      </c>
      <c r="X3517" t="b">
        <f t="shared" si="447"/>
        <v>0</v>
      </c>
    </row>
    <row r="3518" spans="1:24" x14ac:dyDescent="0.3">
      <c r="A3518" s="2" t="s">
        <v>3472</v>
      </c>
      <c r="B3518" s="3" t="s">
        <v>7025</v>
      </c>
      <c r="C3518" s="3" t="s">
        <v>7407</v>
      </c>
      <c r="D3518" s="3" t="s">
        <v>7415</v>
      </c>
      <c r="E3518" s="3" t="s">
        <v>7427</v>
      </c>
      <c r="F3518" s="3" t="s">
        <v>7430</v>
      </c>
      <c r="G3518" s="3">
        <v>2114.84</v>
      </c>
      <c r="H3518" s="3">
        <v>15</v>
      </c>
      <c r="I3518" s="8" t="s">
        <v>7767</v>
      </c>
      <c r="J3518" s="3" t="s">
        <v>8165</v>
      </c>
      <c r="K3518" s="3" t="s">
        <v>8168</v>
      </c>
      <c r="L3518" s="3" t="s">
        <v>8169</v>
      </c>
      <c r="M3518" s="4">
        <v>25378.080000000002</v>
      </c>
      <c r="N3518" s="32">
        <f>Table2[[#This Row],[Price]]*Table2[[#This Row],[Quantity Sold]]</f>
        <v>31722.600000000002</v>
      </c>
      <c r="O3518" s="1">
        <f t="shared" si="442"/>
        <v>2023</v>
      </c>
      <c r="P3518" s="1" t="str">
        <f t="shared" si="443"/>
        <v>KIDS</v>
      </c>
      <c r="Q3518" s="1" t="str">
        <f t="shared" si="449"/>
        <v>Kids_T-Shirts</v>
      </c>
      <c r="T3518" s="1" t="str">
        <f t="shared" si="444"/>
        <v>LOW PRICE</v>
      </c>
      <c r="U3518" t="str">
        <f t="shared" si="448"/>
        <v>Discounted</v>
      </c>
      <c r="V3518" t="str">
        <f t="shared" si="445"/>
        <v>Other</v>
      </c>
      <c r="W3518" s="1" t="b">
        <f t="shared" si="446"/>
        <v>1</v>
      </c>
      <c r="X3518" t="b">
        <f t="shared" si="447"/>
        <v>1</v>
      </c>
    </row>
    <row r="3519" spans="1:24" x14ac:dyDescent="0.3">
      <c r="A3519" s="2" t="s">
        <v>3473</v>
      </c>
      <c r="B3519" s="3" t="s">
        <v>5937</v>
      </c>
      <c r="C3519" s="3" t="s">
        <v>7407</v>
      </c>
      <c r="D3519" s="3" t="s">
        <v>7413</v>
      </c>
      <c r="E3519" s="3" t="s">
        <v>7425</v>
      </c>
      <c r="F3519" s="3" t="s">
        <v>7433</v>
      </c>
      <c r="G3519" s="3">
        <v>4993.28</v>
      </c>
      <c r="H3519" s="3">
        <v>1</v>
      </c>
      <c r="I3519" s="8" t="s">
        <v>7769</v>
      </c>
      <c r="J3519" s="3" t="s">
        <v>8163</v>
      </c>
      <c r="K3519" s="3" t="s">
        <v>8167</v>
      </c>
      <c r="L3519" s="3" t="s">
        <v>8169</v>
      </c>
      <c r="M3519" s="4">
        <v>3994.79</v>
      </c>
      <c r="N3519" s="32">
        <f>Table2[[#This Row],[Price]]*Table2[[#This Row],[Quantity Sold]]</f>
        <v>4993.28</v>
      </c>
      <c r="O3519" s="1">
        <f t="shared" si="442"/>
        <v>2023</v>
      </c>
      <c r="P3519" s="1" t="str">
        <f t="shared" si="443"/>
        <v>KIDS</v>
      </c>
      <c r="Q3519" s="1" t="str">
        <f t="shared" si="449"/>
        <v>Kids_Shorts</v>
      </c>
      <c r="T3519" s="1" t="str">
        <f t="shared" si="444"/>
        <v>LOW PRICE</v>
      </c>
      <c r="U3519" t="str">
        <f t="shared" si="448"/>
        <v>Discounted</v>
      </c>
      <c r="V3519" t="str">
        <f t="shared" si="445"/>
        <v>Other</v>
      </c>
      <c r="W3519" s="1" t="b">
        <f t="shared" si="446"/>
        <v>0</v>
      </c>
      <c r="X3519" t="b">
        <f t="shared" si="447"/>
        <v>1</v>
      </c>
    </row>
    <row r="3520" spans="1:24" ht="28.8" x14ac:dyDescent="0.3">
      <c r="A3520" s="2" t="s">
        <v>3474</v>
      </c>
      <c r="B3520" s="3" t="s">
        <v>7026</v>
      </c>
      <c r="C3520" s="3" t="s">
        <v>7406</v>
      </c>
      <c r="D3520" s="3" t="s">
        <v>7416</v>
      </c>
      <c r="E3520" s="3" t="s">
        <v>7426</v>
      </c>
      <c r="F3520" s="3" t="s">
        <v>7432</v>
      </c>
      <c r="G3520" s="3">
        <v>10061.26</v>
      </c>
      <c r="H3520" s="3">
        <v>1</v>
      </c>
      <c r="I3520" s="8" t="s">
        <v>7912</v>
      </c>
      <c r="J3520" s="3" t="s">
        <v>8164</v>
      </c>
      <c r="K3520" s="3" t="s">
        <v>8168</v>
      </c>
      <c r="L3520" s="3" t="s">
        <v>8170</v>
      </c>
      <c r="M3520" s="4">
        <v>10061.26</v>
      </c>
      <c r="N3520" s="32">
        <f>Table2[[#This Row],[Price]]*Table2[[#This Row],[Quantity Sold]]</f>
        <v>10061.26</v>
      </c>
      <c r="O3520" s="1">
        <f t="shared" si="442"/>
        <v>2024</v>
      </c>
      <c r="P3520" s="1" t="str">
        <f t="shared" si="443"/>
        <v>ACCESSORIES</v>
      </c>
      <c r="Q3520" s="1" t="str">
        <f t="shared" si="449"/>
        <v>Accessories_Belts</v>
      </c>
      <c r="T3520" s="1" t="str">
        <f t="shared" si="444"/>
        <v>HIGH PRICE</v>
      </c>
      <c r="U3520" t="str">
        <f t="shared" si="448"/>
        <v>Discounted</v>
      </c>
      <c r="V3520" t="str">
        <f t="shared" si="445"/>
        <v>Other</v>
      </c>
      <c r="W3520" s="1" t="b">
        <f t="shared" si="446"/>
        <v>0</v>
      </c>
      <c r="X3520" t="b">
        <f t="shared" si="447"/>
        <v>0</v>
      </c>
    </row>
    <row r="3521" spans="1:24" ht="28.8" x14ac:dyDescent="0.3">
      <c r="A3521" s="2" t="s">
        <v>3475</v>
      </c>
      <c r="B3521" s="3" t="s">
        <v>7027</v>
      </c>
      <c r="C3521" s="3" t="s">
        <v>7406</v>
      </c>
      <c r="D3521" s="3" t="s">
        <v>7414</v>
      </c>
      <c r="E3521" s="3" t="s">
        <v>7423</v>
      </c>
      <c r="F3521" s="3" t="s">
        <v>7432</v>
      </c>
      <c r="G3521" s="3">
        <v>6689.8</v>
      </c>
      <c r="H3521" s="3">
        <v>18</v>
      </c>
      <c r="I3521" s="8" t="s">
        <v>7825</v>
      </c>
      <c r="J3521" s="3" t="s">
        <v>8164</v>
      </c>
      <c r="K3521" s="3" t="s">
        <v>8167</v>
      </c>
      <c r="L3521" s="3" t="s">
        <v>8170</v>
      </c>
      <c r="M3521" s="4">
        <v>120416.4</v>
      </c>
      <c r="N3521" s="32">
        <f>Table2[[#This Row],[Price]]*Table2[[#This Row],[Quantity Sold]]</f>
        <v>120416.40000000001</v>
      </c>
      <c r="O3521" s="1">
        <f t="shared" si="442"/>
        <v>2023</v>
      </c>
      <c r="P3521" s="1" t="str">
        <f t="shared" si="443"/>
        <v>ACCESSORIES</v>
      </c>
      <c r="Q3521" s="1" t="str">
        <f t="shared" si="449"/>
        <v>Accessories_Bags</v>
      </c>
      <c r="T3521" s="1" t="str">
        <f t="shared" si="444"/>
        <v>LOW PRICE</v>
      </c>
      <c r="U3521" t="str">
        <f t="shared" si="448"/>
        <v>Discounted</v>
      </c>
      <c r="V3521" t="str">
        <f t="shared" si="445"/>
        <v>Other</v>
      </c>
      <c r="W3521" s="1" t="b">
        <f t="shared" si="446"/>
        <v>1</v>
      </c>
      <c r="X3521" t="b">
        <f t="shared" si="447"/>
        <v>0</v>
      </c>
    </row>
    <row r="3522" spans="1:24" ht="28.8" x14ac:dyDescent="0.3">
      <c r="A3522" s="2" t="s">
        <v>3476</v>
      </c>
      <c r="B3522" s="3" t="s">
        <v>7028</v>
      </c>
      <c r="C3522" s="3" t="s">
        <v>7408</v>
      </c>
      <c r="D3522" s="3" t="s">
        <v>7420</v>
      </c>
      <c r="E3522" s="3" t="s">
        <v>7423</v>
      </c>
      <c r="F3522" s="3" t="s">
        <v>7429</v>
      </c>
      <c r="G3522" s="3">
        <v>13003.61</v>
      </c>
      <c r="H3522" s="3">
        <v>18</v>
      </c>
      <c r="I3522" s="8" t="s">
        <v>7502</v>
      </c>
      <c r="J3522" s="3" t="s">
        <v>8163</v>
      </c>
      <c r="K3522" s="3" t="s">
        <v>8168</v>
      </c>
      <c r="L3522" s="3" t="s">
        <v>8170</v>
      </c>
      <c r="M3522" s="4">
        <v>234064.98</v>
      </c>
      <c r="N3522" s="32">
        <f>Table2[[#This Row],[Price]]*Table2[[#This Row],[Quantity Sold]]</f>
        <v>234064.98</v>
      </c>
      <c r="O3522" s="1">
        <f t="shared" si="442"/>
        <v>2022</v>
      </c>
      <c r="P3522" s="1" t="str">
        <f t="shared" si="443"/>
        <v>WOMEN</v>
      </c>
      <c r="Q3522" s="1" t="str">
        <f t="shared" si="449"/>
        <v>Women_Tops</v>
      </c>
      <c r="T3522" s="1" t="str">
        <f t="shared" si="444"/>
        <v>HIGH PRICE</v>
      </c>
      <c r="U3522" t="str">
        <f t="shared" si="448"/>
        <v>No Discount</v>
      </c>
      <c r="V3522" t="str">
        <f t="shared" si="445"/>
        <v>Other</v>
      </c>
      <c r="W3522" s="1" t="b">
        <f t="shared" si="446"/>
        <v>1</v>
      </c>
      <c r="X3522" t="b">
        <f t="shared" si="447"/>
        <v>0</v>
      </c>
    </row>
    <row r="3523" spans="1:24" x14ac:dyDescent="0.3">
      <c r="A3523" s="2" t="s">
        <v>3477</v>
      </c>
      <c r="B3523" s="3" t="s">
        <v>7029</v>
      </c>
      <c r="C3523" s="3" t="s">
        <v>7405</v>
      </c>
      <c r="D3523" s="3" t="s">
        <v>7410</v>
      </c>
      <c r="E3523" s="3" t="s">
        <v>7423</v>
      </c>
      <c r="F3523" s="3" t="s">
        <v>7430</v>
      </c>
      <c r="G3523" s="3">
        <v>15625.58</v>
      </c>
      <c r="H3523" s="3">
        <v>20</v>
      </c>
      <c r="I3523" s="8" t="s">
        <v>7741</v>
      </c>
      <c r="J3523" s="3" t="s">
        <v>8165</v>
      </c>
      <c r="K3523" s="3" t="s">
        <v>8167</v>
      </c>
      <c r="L3523" s="3" t="s">
        <v>8170</v>
      </c>
      <c r="M3523" s="4">
        <v>312511.59999999998</v>
      </c>
      <c r="N3523" s="32">
        <f>Table2[[#This Row],[Price]]*Table2[[#This Row],[Quantity Sold]]</f>
        <v>312511.59999999998</v>
      </c>
      <c r="O3523" s="1">
        <f t="shared" ref="O3523:O3586" si="450">YEAR(I3523)</f>
        <v>2023</v>
      </c>
      <c r="P3523" s="1" t="str">
        <f t="shared" ref="P3523:P3586" si="451">UPPER(C3523)</f>
        <v>MEN</v>
      </c>
      <c r="Q3523" s="1" t="str">
        <f t="shared" si="449"/>
        <v>Men_Shirts</v>
      </c>
      <c r="T3523" s="1" t="str">
        <f t="shared" ref="T3523:T3586" si="452">IF(G3523&gt;10000,"HIGH PRICE", "LOW PRICE")</f>
        <v>HIGH PRICE</v>
      </c>
      <c r="U3523" t="str">
        <f t="shared" si="448"/>
        <v>Discounted</v>
      </c>
      <c r="V3523" t="str">
        <f t="shared" ref="V3523:V3586" si="453">IF(AND(C3523 = "Men", L3523 = "Yes"), "Men's Discounted Item", "Other")</f>
        <v>Other</v>
      </c>
      <c r="W3523" s="1" t="b">
        <f t="shared" ref="W3523:W3586" si="454">H3523&gt;=10</f>
        <v>1</v>
      </c>
      <c r="X3523" t="b">
        <f t="shared" ref="X3523:X3586" si="455">L3523 = "Yes"</f>
        <v>0</v>
      </c>
    </row>
    <row r="3524" spans="1:24" ht="28.8" x14ac:dyDescent="0.3">
      <c r="A3524" s="2" t="s">
        <v>3478</v>
      </c>
      <c r="B3524" s="3" t="s">
        <v>7030</v>
      </c>
      <c r="C3524" s="3" t="s">
        <v>7406</v>
      </c>
      <c r="D3524" s="3" t="s">
        <v>7412</v>
      </c>
      <c r="E3524" s="3" t="s">
        <v>7427</v>
      </c>
      <c r="F3524" s="3" t="s">
        <v>7434</v>
      </c>
      <c r="G3524" s="3">
        <v>8705.8700000000008</v>
      </c>
      <c r="H3524" s="3">
        <v>6</v>
      </c>
      <c r="I3524" s="8" t="s">
        <v>8046</v>
      </c>
      <c r="J3524" s="3" t="s">
        <v>8164</v>
      </c>
      <c r="K3524" s="3" t="s">
        <v>8167</v>
      </c>
      <c r="L3524" s="3" t="s">
        <v>8169</v>
      </c>
      <c r="M3524" s="4">
        <v>41788.01</v>
      </c>
      <c r="N3524" s="32">
        <f>Table2[[#This Row],[Price]]*Table2[[#This Row],[Quantity Sold]]</f>
        <v>52235.22</v>
      </c>
      <c r="O3524" s="1">
        <f t="shared" si="450"/>
        <v>2022</v>
      </c>
      <c r="P3524" s="1" t="str">
        <f t="shared" si="451"/>
        <v>ACCESSORIES</v>
      </c>
      <c r="Q3524" s="1" t="str">
        <f t="shared" si="449"/>
        <v>Accessories_Hats</v>
      </c>
      <c r="T3524" s="1" t="str">
        <f t="shared" si="452"/>
        <v>LOW PRICE</v>
      </c>
      <c r="U3524" t="str">
        <f t="shared" si="448"/>
        <v>No Discount</v>
      </c>
      <c r="V3524" t="str">
        <f t="shared" si="453"/>
        <v>Other</v>
      </c>
      <c r="W3524" s="1" t="b">
        <f t="shared" si="454"/>
        <v>0</v>
      </c>
      <c r="X3524" t="b">
        <f t="shared" si="455"/>
        <v>1</v>
      </c>
    </row>
    <row r="3525" spans="1:24" x14ac:dyDescent="0.3">
      <c r="A3525" s="2" t="s">
        <v>3479</v>
      </c>
      <c r="B3525" s="3" t="s">
        <v>7031</v>
      </c>
      <c r="C3525" s="3" t="s">
        <v>7407</v>
      </c>
      <c r="D3525" s="3" t="s">
        <v>7415</v>
      </c>
      <c r="E3525" s="3" t="s">
        <v>7424</v>
      </c>
      <c r="F3525" s="3" t="s">
        <v>7430</v>
      </c>
      <c r="G3525" s="3">
        <v>1271.56</v>
      </c>
      <c r="H3525" s="3">
        <v>12</v>
      </c>
      <c r="I3525" s="8" t="s">
        <v>7797</v>
      </c>
      <c r="J3525" s="3" t="s">
        <v>8165</v>
      </c>
      <c r="K3525" s="3" t="s">
        <v>8167</v>
      </c>
      <c r="L3525" s="3" t="s">
        <v>8170</v>
      </c>
      <c r="M3525" s="4">
        <v>15258.72</v>
      </c>
      <c r="N3525" s="32">
        <f>Table2[[#This Row],[Price]]*Table2[[#This Row],[Quantity Sold]]</f>
        <v>15258.72</v>
      </c>
      <c r="O3525" s="1">
        <f t="shared" si="450"/>
        <v>2023</v>
      </c>
      <c r="P3525" s="1" t="str">
        <f t="shared" si="451"/>
        <v>KIDS</v>
      </c>
      <c r="Q3525" s="1" t="str">
        <f t="shared" si="449"/>
        <v>Kids_T-Shirts</v>
      </c>
      <c r="T3525" s="1" t="str">
        <f t="shared" si="452"/>
        <v>LOW PRICE</v>
      </c>
      <c r="U3525" t="str">
        <f t="shared" si="448"/>
        <v>No Discount</v>
      </c>
      <c r="V3525" t="str">
        <f t="shared" si="453"/>
        <v>Other</v>
      </c>
      <c r="W3525" s="1" t="b">
        <f t="shared" si="454"/>
        <v>1</v>
      </c>
      <c r="X3525" t="b">
        <f t="shared" si="455"/>
        <v>0</v>
      </c>
    </row>
    <row r="3526" spans="1:24" x14ac:dyDescent="0.3">
      <c r="A3526" s="2" t="s">
        <v>3480</v>
      </c>
      <c r="B3526" s="3" t="s">
        <v>6513</v>
      </c>
      <c r="C3526" s="3" t="s">
        <v>7405</v>
      </c>
      <c r="D3526" s="3" t="s">
        <v>7409</v>
      </c>
      <c r="E3526" s="3" t="s">
        <v>7427</v>
      </c>
      <c r="F3526" s="3" t="s">
        <v>7431</v>
      </c>
      <c r="G3526" s="3">
        <v>4593.22</v>
      </c>
      <c r="H3526" s="3">
        <v>18</v>
      </c>
      <c r="I3526" s="8" t="s">
        <v>7696</v>
      </c>
      <c r="J3526" s="3" t="s">
        <v>8165</v>
      </c>
      <c r="K3526" s="3" t="s">
        <v>8168</v>
      </c>
      <c r="L3526" s="3" t="s">
        <v>8169</v>
      </c>
      <c r="M3526" s="4">
        <v>66142.7</v>
      </c>
      <c r="N3526" s="32">
        <f>Table2[[#This Row],[Price]]*Table2[[#This Row],[Quantity Sold]]</f>
        <v>82677.960000000006</v>
      </c>
      <c r="O3526" s="1">
        <f t="shared" si="450"/>
        <v>2022</v>
      </c>
      <c r="P3526" s="1" t="str">
        <f t="shared" si="451"/>
        <v>MEN</v>
      </c>
      <c r="Q3526" s="1" t="str">
        <f t="shared" si="449"/>
        <v>Men_Jackets</v>
      </c>
      <c r="T3526" s="1" t="str">
        <f t="shared" si="452"/>
        <v>LOW PRICE</v>
      </c>
      <c r="U3526" t="str">
        <f t="shared" si="448"/>
        <v>Discounted</v>
      </c>
      <c r="V3526" t="str">
        <f t="shared" si="453"/>
        <v>Men's Discounted Item</v>
      </c>
      <c r="W3526" s="1" t="b">
        <f t="shared" si="454"/>
        <v>1</v>
      </c>
      <c r="X3526" t="b">
        <f t="shared" si="455"/>
        <v>1</v>
      </c>
    </row>
    <row r="3527" spans="1:24" x14ac:dyDescent="0.3">
      <c r="A3527" s="2" t="s">
        <v>3481</v>
      </c>
      <c r="B3527" s="3" t="s">
        <v>7032</v>
      </c>
      <c r="C3527" s="3" t="s">
        <v>7405</v>
      </c>
      <c r="D3527" s="3" t="s">
        <v>7411</v>
      </c>
      <c r="E3527" s="3" t="s">
        <v>7425</v>
      </c>
      <c r="F3527" s="3" t="s">
        <v>7434</v>
      </c>
      <c r="G3527" s="3">
        <v>11188.4</v>
      </c>
      <c r="H3527" s="3">
        <v>19</v>
      </c>
      <c r="I3527" s="8" t="s">
        <v>7854</v>
      </c>
      <c r="J3527" s="3" t="s">
        <v>8162</v>
      </c>
      <c r="K3527" s="3" t="s">
        <v>8167</v>
      </c>
      <c r="L3527" s="3" t="s">
        <v>8169</v>
      </c>
      <c r="M3527" s="4">
        <v>170063.68</v>
      </c>
      <c r="N3527" s="32">
        <f>Table2[[#This Row],[Price]]*Table2[[#This Row],[Quantity Sold]]</f>
        <v>212579.6</v>
      </c>
      <c r="O3527" s="1">
        <f t="shared" si="450"/>
        <v>2023</v>
      </c>
      <c r="P3527" s="1" t="str">
        <f t="shared" si="451"/>
        <v>MEN</v>
      </c>
      <c r="Q3527" s="1" t="str">
        <f t="shared" si="449"/>
        <v>Men_Pants</v>
      </c>
      <c r="T3527" s="1" t="str">
        <f t="shared" si="452"/>
        <v>HIGH PRICE</v>
      </c>
      <c r="U3527" t="str">
        <f t="shared" si="448"/>
        <v>No Discount</v>
      </c>
      <c r="V3527" t="str">
        <f t="shared" si="453"/>
        <v>Men's Discounted Item</v>
      </c>
      <c r="W3527" s="1" t="b">
        <f t="shared" si="454"/>
        <v>1</v>
      </c>
      <c r="X3527" t="b">
        <f t="shared" si="455"/>
        <v>1</v>
      </c>
    </row>
    <row r="3528" spans="1:24" ht="28.8" x14ac:dyDescent="0.3">
      <c r="A3528" s="2" t="s">
        <v>3482</v>
      </c>
      <c r="B3528" s="3" t="s">
        <v>4027</v>
      </c>
      <c r="C3528" s="3" t="s">
        <v>7407</v>
      </c>
      <c r="D3528" s="3" t="s">
        <v>7418</v>
      </c>
      <c r="E3528" s="3" t="s">
        <v>7427</v>
      </c>
      <c r="F3528" s="3" t="s">
        <v>7429</v>
      </c>
      <c r="G3528" s="3">
        <v>2372.14</v>
      </c>
      <c r="H3528" s="3">
        <v>13</v>
      </c>
      <c r="I3528" s="8" t="s">
        <v>7679</v>
      </c>
      <c r="J3528" s="3" t="s">
        <v>8166</v>
      </c>
      <c r="K3528" s="3" t="s">
        <v>8167</v>
      </c>
      <c r="L3528" s="3" t="s">
        <v>8170</v>
      </c>
      <c r="M3528" s="4">
        <v>30837.82</v>
      </c>
      <c r="N3528" s="32">
        <f>Table2[[#This Row],[Price]]*Table2[[#This Row],[Quantity Sold]]</f>
        <v>30837.82</v>
      </c>
      <c r="O3528" s="1">
        <f t="shared" si="450"/>
        <v>2023</v>
      </c>
      <c r="P3528" s="1" t="str">
        <f t="shared" si="451"/>
        <v>KIDS</v>
      </c>
      <c r="Q3528" s="1" t="str">
        <f t="shared" si="449"/>
        <v>Kids_Sweaters</v>
      </c>
      <c r="T3528" s="1" t="str">
        <f t="shared" si="452"/>
        <v>LOW PRICE</v>
      </c>
      <c r="U3528" t="str">
        <f t="shared" si="448"/>
        <v>No Discount</v>
      </c>
      <c r="V3528" t="str">
        <f t="shared" si="453"/>
        <v>Other</v>
      </c>
      <c r="W3528" s="1" t="b">
        <f t="shared" si="454"/>
        <v>1</v>
      </c>
      <c r="X3528" t="b">
        <f t="shared" si="455"/>
        <v>0</v>
      </c>
    </row>
    <row r="3529" spans="1:24" ht="28.8" x14ac:dyDescent="0.3">
      <c r="A3529" s="2" t="s">
        <v>3483</v>
      </c>
      <c r="B3529" s="3" t="s">
        <v>7033</v>
      </c>
      <c r="C3529" s="3" t="s">
        <v>7406</v>
      </c>
      <c r="D3529" s="3" t="s">
        <v>7414</v>
      </c>
      <c r="E3529" s="3" t="s">
        <v>7424</v>
      </c>
      <c r="F3529" s="3" t="s">
        <v>7430</v>
      </c>
      <c r="G3529" s="3">
        <v>2748.13</v>
      </c>
      <c r="H3529" s="3">
        <v>9</v>
      </c>
      <c r="I3529" s="8" t="s">
        <v>8024</v>
      </c>
      <c r="J3529" s="3" t="s">
        <v>8164</v>
      </c>
      <c r="K3529" s="3" t="s">
        <v>8167</v>
      </c>
      <c r="L3529" s="3" t="s">
        <v>8170</v>
      </c>
      <c r="M3529" s="4">
        <v>24733.17</v>
      </c>
      <c r="N3529" s="32">
        <f>Table2[[#This Row],[Price]]*Table2[[#This Row],[Quantity Sold]]</f>
        <v>24733.170000000002</v>
      </c>
      <c r="O3529" s="1">
        <f t="shared" si="450"/>
        <v>2023</v>
      </c>
      <c r="P3529" s="1" t="str">
        <f t="shared" si="451"/>
        <v>ACCESSORIES</v>
      </c>
      <c r="Q3529" s="1" t="str">
        <f t="shared" si="449"/>
        <v>Accessories_Bags</v>
      </c>
      <c r="T3529" s="1" t="str">
        <f t="shared" si="452"/>
        <v>LOW PRICE</v>
      </c>
      <c r="U3529" t="str">
        <f t="shared" si="448"/>
        <v>No Discount</v>
      </c>
      <c r="V3529" t="str">
        <f t="shared" si="453"/>
        <v>Other</v>
      </c>
      <c r="W3529" s="1" t="b">
        <f t="shared" si="454"/>
        <v>0</v>
      </c>
      <c r="X3529" t="b">
        <f t="shared" si="455"/>
        <v>0</v>
      </c>
    </row>
    <row r="3530" spans="1:24" ht="28.8" x14ac:dyDescent="0.3">
      <c r="A3530" s="2" t="s">
        <v>3484</v>
      </c>
      <c r="B3530" s="3" t="s">
        <v>7034</v>
      </c>
      <c r="C3530" s="3" t="s">
        <v>7406</v>
      </c>
      <c r="D3530" s="3" t="s">
        <v>7412</v>
      </c>
      <c r="E3530" s="3" t="s">
        <v>7423</v>
      </c>
      <c r="F3530" s="3" t="s">
        <v>7430</v>
      </c>
      <c r="G3530" s="3">
        <v>13552.24</v>
      </c>
      <c r="H3530" s="3">
        <v>10</v>
      </c>
      <c r="I3530" s="8" t="s">
        <v>7441</v>
      </c>
      <c r="J3530" s="3" t="s">
        <v>8164</v>
      </c>
      <c r="K3530" s="3" t="s">
        <v>8168</v>
      </c>
      <c r="L3530" s="3" t="s">
        <v>8170</v>
      </c>
      <c r="M3530" s="4">
        <v>135522.4</v>
      </c>
      <c r="N3530" s="32">
        <f>Table2[[#This Row],[Price]]*Table2[[#This Row],[Quantity Sold]]</f>
        <v>135522.4</v>
      </c>
      <c r="O3530" s="1">
        <f t="shared" si="450"/>
        <v>2024</v>
      </c>
      <c r="P3530" s="1" t="str">
        <f t="shared" si="451"/>
        <v>ACCESSORIES</v>
      </c>
      <c r="Q3530" s="1" t="str">
        <f t="shared" si="449"/>
        <v>Accessories_Hats</v>
      </c>
      <c r="T3530" s="1" t="str">
        <f t="shared" si="452"/>
        <v>HIGH PRICE</v>
      </c>
      <c r="U3530" t="str">
        <f t="shared" si="448"/>
        <v>Discounted</v>
      </c>
      <c r="V3530" t="str">
        <f t="shared" si="453"/>
        <v>Other</v>
      </c>
      <c r="W3530" s="1" t="b">
        <f t="shared" si="454"/>
        <v>1</v>
      </c>
      <c r="X3530" t="b">
        <f t="shared" si="455"/>
        <v>0</v>
      </c>
    </row>
    <row r="3531" spans="1:24" ht="28.8" x14ac:dyDescent="0.3">
      <c r="A3531" s="2" t="s">
        <v>3485</v>
      </c>
      <c r="B3531" s="3" t="s">
        <v>7035</v>
      </c>
      <c r="C3531" s="3" t="s">
        <v>7406</v>
      </c>
      <c r="D3531" s="3" t="s">
        <v>7412</v>
      </c>
      <c r="E3531" s="3" t="s">
        <v>7424</v>
      </c>
      <c r="F3531" s="3" t="s">
        <v>7429</v>
      </c>
      <c r="G3531" s="3">
        <v>13460.11</v>
      </c>
      <c r="H3531" s="3">
        <v>14</v>
      </c>
      <c r="I3531" s="8" t="s">
        <v>7769</v>
      </c>
      <c r="J3531" s="3" t="s">
        <v>8164</v>
      </c>
      <c r="K3531" s="3" t="s">
        <v>8168</v>
      </c>
      <c r="L3531" s="3" t="s">
        <v>8170</v>
      </c>
      <c r="M3531" s="4">
        <v>188441.54</v>
      </c>
      <c r="N3531" s="32">
        <f>Table2[[#This Row],[Price]]*Table2[[#This Row],[Quantity Sold]]</f>
        <v>188441.54</v>
      </c>
      <c r="O3531" s="1">
        <f t="shared" si="450"/>
        <v>2023</v>
      </c>
      <c r="P3531" s="1" t="str">
        <f t="shared" si="451"/>
        <v>ACCESSORIES</v>
      </c>
      <c r="Q3531" s="1" t="str">
        <f t="shared" si="449"/>
        <v>Accessories_Hats</v>
      </c>
      <c r="T3531" s="1" t="str">
        <f t="shared" si="452"/>
        <v>HIGH PRICE</v>
      </c>
      <c r="U3531" t="str">
        <f t="shared" ref="U3531:U3594" si="456">IF(L3515 = "Yes", "Discounted", "No Discount")</f>
        <v>No Discount</v>
      </c>
      <c r="V3531" t="str">
        <f t="shared" si="453"/>
        <v>Other</v>
      </c>
      <c r="W3531" s="1" t="b">
        <f t="shared" si="454"/>
        <v>1</v>
      </c>
      <c r="X3531" t="b">
        <f t="shared" si="455"/>
        <v>0</v>
      </c>
    </row>
    <row r="3532" spans="1:24" x14ac:dyDescent="0.3">
      <c r="A3532" s="2" t="s">
        <v>3486</v>
      </c>
      <c r="B3532" s="3" t="s">
        <v>7036</v>
      </c>
      <c r="C3532" s="3" t="s">
        <v>7405</v>
      </c>
      <c r="D3532" s="3" t="s">
        <v>7410</v>
      </c>
      <c r="E3532" s="3" t="s">
        <v>7424</v>
      </c>
      <c r="F3532" s="3" t="s">
        <v>7433</v>
      </c>
      <c r="G3532" s="3">
        <v>2321.5100000000002</v>
      </c>
      <c r="H3532" s="3">
        <v>8</v>
      </c>
      <c r="I3532" s="8" t="s">
        <v>7503</v>
      </c>
      <c r="J3532" s="3" t="s">
        <v>8164</v>
      </c>
      <c r="K3532" s="3" t="s">
        <v>8167</v>
      </c>
      <c r="L3532" s="3" t="s">
        <v>8170</v>
      </c>
      <c r="M3532" s="4">
        <v>18572.080000000002</v>
      </c>
      <c r="N3532" s="32">
        <f>Table2[[#This Row],[Price]]*Table2[[#This Row],[Quantity Sold]]</f>
        <v>18572.080000000002</v>
      </c>
      <c r="O3532" s="1">
        <f t="shared" si="450"/>
        <v>2022</v>
      </c>
      <c r="P3532" s="1" t="str">
        <f t="shared" si="451"/>
        <v>MEN</v>
      </c>
      <c r="Q3532" s="1" t="str">
        <f t="shared" si="449"/>
        <v>Men_Shirts</v>
      </c>
      <c r="T3532" s="1" t="str">
        <f t="shared" si="452"/>
        <v>LOW PRICE</v>
      </c>
      <c r="U3532" t="str">
        <f t="shared" si="456"/>
        <v>No Discount</v>
      </c>
      <c r="V3532" t="str">
        <f t="shared" si="453"/>
        <v>Other</v>
      </c>
      <c r="W3532" s="1" t="b">
        <f t="shared" si="454"/>
        <v>0</v>
      </c>
      <c r="X3532" t="b">
        <f t="shared" si="455"/>
        <v>0</v>
      </c>
    </row>
    <row r="3533" spans="1:24" x14ac:dyDescent="0.3">
      <c r="A3533" s="2" t="s">
        <v>3487</v>
      </c>
      <c r="B3533" s="3" t="s">
        <v>7037</v>
      </c>
      <c r="C3533" s="3" t="s">
        <v>7407</v>
      </c>
      <c r="D3533" s="3" t="s">
        <v>7415</v>
      </c>
      <c r="E3533" s="3" t="s">
        <v>7423</v>
      </c>
      <c r="F3533" s="3" t="s">
        <v>7433</v>
      </c>
      <c r="G3533" s="3">
        <v>6632.53</v>
      </c>
      <c r="H3533" s="3">
        <v>4</v>
      </c>
      <c r="I3533" s="8" t="s">
        <v>7945</v>
      </c>
      <c r="J3533" s="3" t="s">
        <v>8162</v>
      </c>
      <c r="K3533" s="3" t="s">
        <v>8168</v>
      </c>
      <c r="L3533" s="3" t="s">
        <v>8169</v>
      </c>
      <c r="M3533" s="4">
        <v>21223.93</v>
      </c>
      <c r="N3533" s="32">
        <f>Table2[[#This Row],[Price]]*Table2[[#This Row],[Quantity Sold]]</f>
        <v>26530.12</v>
      </c>
      <c r="O3533" s="1">
        <f t="shared" si="450"/>
        <v>2023</v>
      </c>
      <c r="P3533" s="1" t="str">
        <f t="shared" si="451"/>
        <v>KIDS</v>
      </c>
      <c r="Q3533" s="1" t="str">
        <f t="shared" si="449"/>
        <v>Kids_T-Shirts</v>
      </c>
      <c r="T3533" s="1" t="str">
        <f t="shared" si="452"/>
        <v>LOW PRICE</v>
      </c>
      <c r="U3533" t="str">
        <f t="shared" si="456"/>
        <v>No Discount</v>
      </c>
      <c r="V3533" t="str">
        <f t="shared" si="453"/>
        <v>Other</v>
      </c>
      <c r="W3533" s="1" t="b">
        <f t="shared" si="454"/>
        <v>0</v>
      </c>
      <c r="X3533" t="b">
        <f t="shared" si="455"/>
        <v>1</v>
      </c>
    </row>
    <row r="3534" spans="1:24" x14ac:dyDescent="0.3">
      <c r="A3534" s="2" t="s">
        <v>3488</v>
      </c>
      <c r="B3534" s="3" t="s">
        <v>7038</v>
      </c>
      <c r="C3534" s="3" t="s">
        <v>7405</v>
      </c>
      <c r="D3534" s="3" t="s">
        <v>7411</v>
      </c>
      <c r="E3534" s="3" t="s">
        <v>7424</v>
      </c>
      <c r="F3534" s="3" t="s">
        <v>7428</v>
      </c>
      <c r="G3534" s="3">
        <v>2572.17</v>
      </c>
      <c r="H3534" s="3">
        <v>14</v>
      </c>
      <c r="I3534" s="8" t="s">
        <v>7924</v>
      </c>
      <c r="J3534" s="3" t="s">
        <v>8165</v>
      </c>
      <c r="K3534" s="3" t="s">
        <v>8168</v>
      </c>
      <c r="L3534" s="3" t="s">
        <v>8170</v>
      </c>
      <c r="M3534" s="4">
        <v>36010.379999999997</v>
      </c>
      <c r="N3534" s="32">
        <f>Table2[[#This Row],[Price]]*Table2[[#This Row],[Quantity Sold]]</f>
        <v>36010.380000000005</v>
      </c>
      <c r="O3534" s="1">
        <f t="shared" si="450"/>
        <v>2023</v>
      </c>
      <c r="P3534" s="1" t="str">
        <f t="shared" si="451"/>
        <v>MEN</v>
      </c>
      <c r="Q3534" s="1" t="str">
        <f t="shared" si="449"/>
        <v>Men_Pants</v>
      </c>
      <c r="T3534" s="1" t="str">
        <f t="shared" si="452"/>
        <v>LOW PRICE</v>
      </c>
      <c r="U3534" t="str">
        <f t="shared" si="456"/>
        <v>Discounted</v>
      </c>
      <c r="V3534" t="str">
        <f t="shared" si="453"/>
        <v>Other</v>
      </c>
      <c r="W3534" s="1" t="b">
        <f t="shared" si="454"/>
        <v>1</v>
      </c>
      <c r="X3534" t="b">
        <f t="shared" si="455"/>
        <v>0</v>
      </c>
    </row>
    <row r="3535" spans="1:24" ht="28.8" x14ac:dyDescent="0.3">
      <c r="A3535" s="2" t="s">
        <v>3489</v>
      </c>
      <c r="B3535" s="3" t="s">
        <v>7039</v>
      </c>
      <c r="C3535" s="3" t="s">
        <v>7406</v>
      </c>
      <c r="D3535" s="3" t="s">
        <v>7421</v>
      </c>
      <c r="E3535" s="3" t="s">
        <v>7426</v>
      </c>
      <c r="F3535" s="3" t="s">
        <v>7434</v>
      </c>
      <c r="G3535" s="3">
        <v>12671.61</v>
      </c>
      <c r="H3535" s="3">
        <v>14</v>
      </c>
      <c r="I3535" s="8" t="s">
        <v>8091</v>
      </c>
      <c r="J3535" s="3" t="s">
        <v>8162</v>
      </c>
      <c r="K3535" s="3" t="s">
        <v>8168</v>
      </c>
      <c r="L3535" s="3" t="s">
        <v>8169</v>
      </c>
      <c r="M3535" s="4">
        <v>141921.70000000001</v>
      </c>
      <c r="N3535" s="32">
        <f>Table2[[#This Row],[Price]]*Table2[[#This Row],[Quantity Sold]]</f>
        <v>177402.54</v>
      </c>
      <c r="O3535" s="1">
        <f t="shared" si="450"/>
        <v>2023</v>
      </c>
      <c r="P3535" s="1" t="str">
        <f t="shared" si="451"/>
        <v>ACCESSORIES</v>
      </c>
      <c r="Q3535" s="1" t="str">
        <f t="shared" si="449"/>
        <v>Accessories_Scarves</v>
      </c>
      <c r="T3535" s="1" t="str">
        <f t="shared" si="452"/>
        <v>HIGH PRICE</v>
      </c>
      <c r="U3535" t="str">
        <f t="shared" si="456"/>
        <v>Discounted</v>
      </c>
      <c r="V3535" t="str">
        <f t="shared" si="453"/>
        <v>Other</v>
      </c>
      <c r="W3535" s="1" t="b">
        <f t="shared" si="454"/>
        <v>1</v>
      </c>
      <c r="X3535" t="b">
        <f t="shared" si="455"/>
        <v>1</v>
      </c>
    </row>
    <row r="3536" spans="1:24" ht="28.8" x14ac:dyDescent="0.3">
      <c r="A3536" s="2" t="s">
        <v>3490</v>
      </c>
      <c r="B3536" s="3" t="s">
        <v>7040</v>
      </c>
      <c r="C3536" s="3" t="s">
        <v>7408</v>
      </c>
      <c r="D3536" s="3" t="s">
        <v>7420</v>
      </c>
      <c r="E3536" s="3" t="s">
        <v>7424</v>
      </c>
      <c r="F3536" s="3" t="s">
        <v>7429</v>
      </c>
      <c r="G3536" s="3">
        <v>9320.9</v>
      </c>
      <c r="H3536" s="3">
        <v>8</v>
      </c>
      <c r="I3536" s="8" t="s">
        <v>7524</v>
      </c>
      <c r="J3536" s="3" t="s">
        <v>8162</v>
      </c>
      <c r="K3536" s="3" t="s">
        <v>8167</v>
      </c>
      <c r="L3536" s="3" t="s">
        <v>8169</v>
      </c>
      <c r="M3536" s="4">
        <v>59653.760000000002</v>
      </c>
      <c r="N3536" s="32">
        <f>Table2[[#This Row],[Price]]*Table2[[#This Row],[Quantity Sold]]</f>
        <v>74567.199999999997</v>
      </c>
      <c r="O3536" s="1">
        <f t="shared" si="450"/>
        <v>2023</v>
      </c>
      <c r="P3536" s="1" t="str">
        <f t="shared" si="451"/>
        <v>WOMEN</v>
      </c>
      <c r="Q3536" s="1" t="str">
        <f t="shared" si="449"/>
        <v>Women_Tops</v>
      </c>
      <c r="T3536" s="1" t="str">
        <f t="shared" si="452"/>
        <v>LOW PRICE</v>
      </c>
      <c r="U3536" t="str">
        <f t="shared" si="456"/>
        <v>No Discount</v>
      </c>
      <c r="V3536" t="str">
        <f t="shared" si="453"/>
        <v>Other</v>
      </c>
      <c r="W3536" s="1" t="b">
        <f t="shared" si="454"/>
        <v>0</v>
      </c>
      <c r="X3536" t="b">
        <f t="shared" si="455"/>
        <v>1</v>
      </c>
    </row>
    <row r="3537" spans="1:24" x14ac:dyDescent="0.3">
      <c r="A3537" s="2" t="s">
        <v>3491</v>
      </c>
      <c r="B3537" s="3" t="s">
        <v>7041</v>
      </c>
      <c r="C3537" s="3" t="s">
        <v>7407</v>
      </c>
      <c r="D3537" s="3" t="s">
        <v>7415</v>
      </c>
      <c r="E3537" s="3" t="s">
        <v>7427</v>
      </c>
      <c r="F3537" s="3" t="s">
        <v>7429</v>
      </c>
      <c r="G3537" s="3">
        <v>8118.23</v>
      </c>
      <c r="H3537" s="3">
        <v>10</v>
      </c>
      <c r="I3537" s="8" t="s">
        <v>7571</v>
      </c>
      <c r="J3537" s="3" t="s">
        <v>8166</v>
      </c>
      <c r="K3537" s="3" t="s">
        <v>8168</v>
      </c>
      <c r="L3537" s="3" t="s">
        <v>8169</v>
      </c>
      <c r="M3537" s="4">
        <v>64945.84</v>
      </c>
      <c r="N3537" s="32">
        <f>Table2[[#This Row],[Price]]*Table2[[#This Row],[Quantity Sold]]</f>
        <v>81182.299999999988</v>
      </c>
      <c r="O3537" s="1">
        <f t="shared" si="450"/>
        <v>2022</v>
      </c>
      <c r="P3537" s="1" t="str">
        <f t="shared" si="451"/>
        <v>KIDS</v>
      </c>
      <c r="Q3537" s="1" t="str">
        <f t="shared" si="449"/>
        <v>Kids_T-Shirts</v>
      </c>
      <c r="T3537" s="1" t="str">
        <f t="shared" si="452"/>
        <v>LOW PRICE</v>
      </c>
      <c r="U3537" t="str">
        <f t="shared" si="456"/>
        <v>No Discount</v>
      </c>
      <c r="V3537" t="str">
        <f t="shared" si="453"/>
        <v>Other</v>
      </c>
      <c r="W3537" s="1" t="b">
        <f t="shared" si="454"/>
        <v>1</v>
      </c>
      <c r="X3537" t="b">
        <f t="shared" si="455"/>
        <v>1</v>
      </c>
    </row>
    <row r="3538" spans="1:24" x14ac:dyDescent="0.3">
      <c r="A3538" s="2" t="s">
        <v>3492</v>
      </c>
      <c r="B3538" s="3" t="s">
        <v>7042</v>
      </c>
      <c r="C3538" s="3" t="s">
        <v>7405</v>
      </c>
      <c r="D3538" s="3" t="s">
        <v>7410</v>
      </c>
      <c r="E3538" s="3" t="s">
        <v>7426</v>
      </c>
      <c r="F3538" s="3" t="s">
        <v>7434</v>
      </c>
      <c r="G3538" s="3">
        <v>14525</v>
      </c>
      <c r="H3538" s="3">
        <v>9</v>
      </c>
      <c r="I3538" s="8" t="s">
        <v>8009</v>
      </c>
      <c r="J3538" s="3" t="s">
        <v>8163</v>
      </c>
      <c r="K3538" s="3" t="s">
        <v>8167</v>
      </c>
      <c r="L3538" s="3" t="s">
        <v>8169</v>
      </c>
      <c r="M3538" s="4">
        <v>104580</v>
      </c>
      <c r="N3538" s="32">
        <f>Table2[[#This Row],[Price]]*Table2[[#This Row],[Quantity Sold]]</f>
        <v>130725</v>
      </c>
      <c r="O3538" s="1">
        <f t="shared" si="450"/>
        <v>2022</v>
      </c>
      <c r="P3538" s="1" t="str">
        <f t="shared" si="451"/>
        <v>MEN</v>
      </c>
      <c r="Q3538" s="1" t="str">
        <f t="shared" ref="Q3538:Q3601" si="457">CONCATENATE(C3538, "_",D3538)</f>
        <v>Men_Shirts</v>
      </c>
      <c r="T3538" s="1" t="str">
        <f t="shared" si="452"/>
        <v>HIGH PRICE</v>
      </c>
      <c r="U3538" t="str">
        <f t="shared" si="456"/>
        <v>No Discount</v>
      </c>
      <c r="V3538" t="str">
        <f t="shared" si="453"/>
        <v>Men's Discounted Item</v>
      </c>
      <c r="W3538" s="1" t="b">
        <f t="shared" si="454"/>
        <v>0</v>
      </c>
      <c r="X3538" t="b">
        <f t="shared" si="455"/>
        <v>1</v>
      </c>
    </row>
    <row r="3539" spans="1:24" ht="28.8" x14ac:dyDescent="0.3">
      <c r="A3539" s="2" t="s">
        <v>3493</v>
      </c>
      <c r="B3539" s="3" t="s">
        <v>4708</v>
      </c>
      <c r="C3539" s="3" t="s">
        <v>7406</v>
      </c>
      <c r="D3539" s="3" t="s">
        <v>7421</v>
      </c>
      <c r="E3539" s="3" t="s">
        <v>7426</v>
      </c>
      <c r="F3539" s="3" t="s">
        <v>7430</v>
      </c>
      <c r="G3539" s="3">
        <v>11678.1</v>
      </c>
      <c r="H3539" s="3">
        <v>16</v>
      </c>
      <c r="I3539" s="8" t="s">
        <v>7739</v>
      </c>
      <c r="J3539" s="3" t="s">
        <v>8164</v>
      </c>
      <c r="K3539" s="3" t="s">
        <v>8168</v>
      </c>
      <c r="L3539" s="3" t="s">
        <v>8170</v>
      </c>
      <c r="M3539" s="4">
        <v>186849.6</v>
      </c>
      <c r="N3539" s="32">
        <f>Table2[[#This Row],[Price]]*Table2[[#This Row],[Quantity Sold]]</f>
        <v>186849.6</v>
      </c>
      <c r="O3539" s="1">
        <f t="shared" si="450"/>
        <v>2022</v>
      </c>
      <c r="P3539" s="1" t="str">
        <f t="shared" si="451"/>
        <v>ACCESSORIES</v>
      </c>
      <c r="Q3539" s="1" t="str">
        <f t="shared" si="457"/>
        <v>Accessories_Scarves</v>
      </c>
      <c r="T3539" s="1" t="str">
        <f t="shared" si="452"/>
        <v>HIGH PRICE</v>
      </c>
      <c r="U3539" t="str">
        <f t="shared" si="456"/>
        <v>No Discount</v>
      </c>
      <c r="V3539" t="str">
        <f t="shared" si="453"/>
        <v>Other</v>
      </c>
      <c r="W3539" s="1" t="b">
        <f t="shared" si="454"/>
        <v>1</v>
      </c>
      <c r="X3539" t="b">
        <f t="shared" si="455"/>
        <v>0</v>
      </c>
    </row>
    <row r="3540" spans="1:24" x14ac:dyDescent="0.3">
      <c r="A3540" s="2" t="s">
        <v>3494</v>
      </c>
      <c r="B3540" s="3" t="s">
        <v>7043</v>
      </c>
      <c r="C3540" s="3" t="s">
        <v>7405</v>
      </c>
      <c r="D3540" s="3" t="s">
        <v>7411</v>
      </c>
      <c r="E3540" s="3" t="s">
        <v>7426</v>
      </c>
      <c r="F3540" s="3" t="s">
        <v>7430</v>
      </c>
      <c r="G3540" s="3">
        <v>7087.37</v>
      </c>
      <c r="H3540" s="3">
        <v>15</v>
      </c>
      <c r="I3540" s="8" t="s">
        <v>7477</v>
      </c>
      <c r="J3540" s="3" t="s">
        <v>8163</v>
      </c>
      <c r="K3540" s="3" t="s">
        <v>8167</v>
      </c>
      <c r="L3540" s="3" t="s">
        <v>8170</v>
      </c>
      <c r="M3540" s="4">
        <v>106310.55</v>
      </c>
      <c r="N3540" s="32">
        <f>Table2[[#This Row],[Price]]*Table2[[#This Row],[Quantity Sold]]</f>
        <v>106310.55</v>
      </c>
      <c r="O3540" s="1">
        <f t="shared" si="450"/>
        <v>2023</v>
      </c>
      <c r="P3540" s="1" t="str">
        <f t="shared" si="451"/>
        <v>MEN</v>
      </c>
      <c r="Q3540" s="1" t="str">
        <f t="shared" si="457"/>
        <v>Men_Pants</v>
      </c>
      <c r="T3540" s="1" t="str">
        <f t="shared" si="452"/>
        <v>LOW PRICE</v>
      </c>
      <c r="U3540" t="str">
        <f t="shared" si="456"/>
        <v>Discounted</v>
      </c>
      <c r="V3540" t="str">
        <f t="shared" si="453"/>
        <v>Other</v>
      </c>
      <c r="W3540" s="1" t="b">
        <f t="shared" si="454"/>
        <v>1</v>
      </c>
      <c r="X3540" t="b">
        <f t="shared" si="455"/>
        <v>0</v>
      </c>
    </row>
    <row r="3541" spans="1:24" ht="28.8" x14ac:dyDescent="0.3">
      <c r="A3541" s="2" t="s">
        <v>3495</v>
      </c>
      <c r="B3541" s="3" t="s">
        <v>7044</v>
      </c>
      <c r="C3541" s="3" t="s">
        <v>7406</v>
      </c>
      <c r="D3541" s="3" t="s">
        <v>7416</v>
      </c>
      <c r="E3541" s="3" t="s">
        <v>7426</v>
      </c>
      <c r="F3541" s="3" t="s">
        <v>7430</v>
      </c>
      <c r="G3541" s="3">
        <v>10654.71</v>
      </c>
      <c r="H3541" s="3">
        <v>18</v>
      </c>
      <c r="I3541" s="8" t="s">
        <v>7781</v>
      </c>
      <c r="J3541" s="3" t="s">
        <v>8162</v>
      </c>
      <c r="K3541" s="3" t="s">
        <v>8167</v>
      </c>
      <c r="L3541" s="3" t="s">
        <v>8170</v>
      </c>
      <c r="M3541" s="4">
        <v>191784.78</v>
      </c>
      <c r="N3541" s="32">
        <f>Table2[[#This Row],[Price]]*Table2[[#This Row],[Quantity Sold]]</f>
        <v>191784.77999999997</v>
      </c>
      <c r="O3541" s="1">
        <f t="shared" si="450"/>
        <v>2024</v>
      </c>
      <c r="P3541" s="1" t="str">
        <f t="shared" si="451"/>
        <v>ACCESSORIES</v>
      </c>
      <c r="Q3541" s="1" t="str">
        <f t="shared" si="457"/>
        <v>Accessories_Belts</v>
      </c>
      <c r="T3541" s="1" t="str">
        <f t="shared" si="452"/>
        <v>HIGH PRICE</v>
      </c>
      <c r="U3541" t="str">
        <f t="shared" si="456"/>
        <v>No Discount</v>
      </c>
      <c r="V3541" t="str">
        <f t="shared" si="453"/>
        <v>Other</v>
      </c>
      <c r="W3541" s="1" t="b">
        <f t="shared" si="454"/>
        <v>1</v>
      </c>
      <c r="X3541" t="b">
        <f t="shared" si="455"/>
        <v>0</v>
      </c>
    </row>
    <row r="3542" spans="1:24" x14ac:dyDescent="0.3">
      <c r="A3542" s="2" t="s">
        <v>3496</v>
      </c>
      <c r="B3542" s="3" t="s">
        <v>4072</v>
      </c>
      <c r="C3542" s="3" t="s">
        <v>7405</v>
      </c>
      <c r="D3542" s="3" t="s">
        <v>7417</v>
      </c>
      <c r="E3542" s="3" t="s">
        <v>7424</v>
      </c>
      <c r="F3542" s="3" t="s">
        <v>7432</v>
      </c>
      <c r="G3542" s="3">
        <v>1946.35</v>
      </c>
      <c r="H3542" s="3">
        <v>15</v>
      </c>
      <c r="I3542" s="8" t="s">
        <v>7486</v>
      </c>
      <c r="J3542" s="3" t="s">
        <v>8164</v>
      </c>
      <c r="K3542" s="3" t="s">
        <v>8167</v>
      </c>
      <c r="L3542" s="3" t="s">
        <v>8169</v>
      </c>
      <c r="M3542" s="4">
        <v>23356.2</v>
      </c>
      <c r="N3542" s="32">
        <f>Table2[[#This Row],[Price]]*Table2[[#This Row],[Quantity Sold]]</f>
        <v>29195.25</v>
      </c>
      <c r="O3542" s="1">
        <f t="shared" si="450"/>
        <v>2023</v>
      </c>
      <c r="P3542" s="1" t="str">
        <f t="shared" si="451"/>
        <v>MEN</v>
      </c>
      <c r="Q3542" s="1" t="str">
        <f t="shared" si="457"/>
        <v>Men_Shoes</v>
      </c>
      <c r="T3542" s="1" t="str">
        <f t="shared" si="452"/>
        <v>LOW PRICE</v>
      </c>
      <c r="U3542" t="str">
        <f t="shared" si="456"/>
        <v>Discounted</v>
      </c>
      <c r="V3542" t="str">
        <f t="shared" si="453"/>
        <v>Men's Discounted Item</v>
      </c>
      <c r="W3542" s="1" t="b">
        <f t="shared" si="454"/>
        <v>1</v>
      </c>
      <c r="X3542" t="b">
        <f t="shared" si="455"/>
        <v>1</v>
      </c>
    </row>
    <row r="3543" spans="1:24" x14ac:dyDescent="0.3">
      <c r="A3543" s="2" t="s">
        <v>3332</v>
      </c>
      <c r="B3543" s="3" t="s">
        <v>7045</v>
      </c>
      <c r="C3543" s="3" t="s">
        <v>7405</v>
      </c>
      <c r="D3543" s="3" t="s">
        <v>7409</v>
      </c>
      <c r="E3543" s="3" t="s">
        <v>7426</v>
      </c>
      <c r="F3543" s="3" t="s">
        <v>7433</v>
      </c>
      <c r="G3543" s="3">
        <v>4839.7299999999996</v>
      </c>
      <c r="H3543" s="3">
        <v>10</v>
      </c>
      <c r="I3543" s="8" t="s">
        <v>7621</v>
      </c>
      <c r="J3543" s="3" t="s">
        <v>8164</v>
      </c>
      <c r="K3543" s="3" t="s">
        <v>8167</v>
      </c>
      <c r="L3543" s="3" t="s">
        <v>8170</v>
      </c>
      <c r="M3543" s="4">
        <v>48397.3</v>
      </c>
      <c r="N3543" s="32">
        <f>Table2[[#This Row],[Price]]*Table2[[#This Row],[Quantity Sold]]</f>
        <v>48397.299999999996</v>
      </c>
      <c r="O3543" s="1">
        <f t="shared" si="450"/>
        <v>2023</v>
      </c>
      <c r="P3543" s="1" t="str">
        <f t="shared" si="451"/>
        <v>MEN</v>
      </c>
      <c r="Q3543" s="1" t="str">
        <f t="shared" si="457"/>
        <v>Men_Jackets</v>
      </c>
      <c r="T3543" s="1" t="str">
        <f t="shared" si="452"/>
        <v>LOW PRICE</v>
      </c>
      <c r="U3543" t="str">
        <f t="shared" si="456"/>
        <v>Discounted</v>
      </c>
      <c r="V3543" t="str">
        <f t="shared" si="453"/>
        <v>Other</v>
      </c>
      <c r="W3543" s="1" t="b">
        <f t="shared" si="454"/>
        <v>1</v>
      </c>
      <c r="X3543" t="b">
        <f t="shared" si="455"/>
        <v>0</v>
      </c>
    </row>
    <row r="3544" spans="1:24" x14ac:dyDescent="0.3">
      <c r="A3544" s="2" t="s">
        <v>3497</v>
      </c>
      <c r="B3544" s="3" t="s">
        <v>7046</v>
      </c>
      <c r="C3544" s="3" t="s">
        <v>7405</v>
      </c>
      <c r="D3544" s="3" t="s">
        <v>7409</v>
      </c>
      <c r="E3544" s="3" t="s">
        <v>7423</v>
      </c>
      <c r="F3544" s="3" t="s">
        <v>7429</v>
      </c>
      <c r="G3544" s="3">
        <v>12134.6</v>
      </c>
      <c r="H3544" s="3">
        <v>11</v>
      </c>
      <c r="I3544" s="8" t="s">
        <v>7778</v>
      </c>
      <c r="J3544" s="3" t="s">
        <v>8163</v>
      </c>
      <c r="K3544" s="3" t="s">
        <v>8168</v>
      </c>
      <c r="L3544" s="3" t="s">
        <v>8170</v>
      </c>
      <c r="M3544" s="4">
        <v>133480.6</v>
      </c>
      <c r="N3544" s="32">
        <f>Table2[[#This Row],[Price]]*Table2[[#This Row],[Quantity Sold]]</f>
        <v>133480.6</v>
      </c>
      <c r="O3544" s="1">
        <f t="shared" si="450"/>
        <v>2024</v>
      </c>
      <c r="P3544" s="1" t="str">
        <f t="shared" si="451"/>
        <v>MEN</v>
      </c>
      <c r="Q3544" s="1" t="str">
        <f t="shared" si="457"/>
        <v>Men_Jackets</v>
      </c>
      <c r="T3544" s="1" t="str">
        <f t="shared" si="452"/>
        <v>HIGH PRICE</v>
      </c>
      <c r="U3544" t="str">
        <f t="shared" si="456"/>
        <v>No Discount</v>
      </c>
      <c r="V3544" t="str">
        <f t="shared" si="453"/>
        <v>Other</v>
      </c>
      <c r="W3544" s="1" t="b">
        <f t="shared" si="454"/>
        <v>1</v>
      </c>
      <c r="X3544" t="b">
        <f t="shared" si="455"/>
        <v>0</v>
      </c>
    </row>
    <row r="3545" spans="1:24" x14ac:dyDescent="0.3">
      <c r="A3545" s="2" t="s">
        <v>3498</v>
      </c>
      <c r="B3545" s="3" t="s">
        <v>6644</v>
      </c>
      <c r="C3545" s="3" t="s">
        <v>7405</v>
      </c>
      <c r="D3545" s="3" t="s">
        <v>7411</v>
      </c>
      <c r="E3545" s="3" t="s">
        <v>7423</v>
      </c>
      <c r="F3545" s="3" t="s">
        <v>7433</v>
      </c>
      <c r="G3545" s="3">
        <v>13098.23</v>
      </c>
      <c r="H3545" s="3">
        <v>7</v>
      </c>
      <c r="I3545" s="8" t="s">
        <v>7785</v>
      </c>
      <c r="J3545" s="3" t="s">
        <v>8162</v>
      </c>
      <c r="K3545" s="3" t="s">
        <v>8167</v>
      </c>
      <c r="L3545" s="3" t="s">
        <v>8170</v>
      </c>
      <c r="M3545" s="4">
        <v>91687.61</v>
      </c>
      <c r="N3545" s="32">
        <f>Table2[[#This Row],[Price]]*Table2[[#This Row],[Quantity Sold]]</f>
        <v>91687.61</v>
      </c>
      <c r="O3545" s="1">
        <f t="shared" si="450"/>
        <v>2023</v>
      </c>
      <c r="P3545" s="1" t="str">
        <f t="shared" si="451"/>
        <v>MEN</v>
      </c>
      <c r="Q3545" s="1" t="str">
        <f t="shared" si="457"/>
        <v>Men_Pants</v>
      </c>
      <c r="T3545" s="1" t="str">
        <f t="shared" si="452"/>
        <v>HIGH PRICE</v>
      </c>
      <c r="U3545" t="str">
        <f t="shared" si="456"/>
        <v>No Discount</v>
      </c>
      <c r="V3545" t="str">
        <f t="shared" si="453"/>
        <v>Other</v>
      </c>
      <c r="W3545" s="1" t="b">
        <f t="shared" si="454"/>
        <v>0</v>
      </c>
      <c r="X3545" t="b">
        <f t="shared" si="455"/>
        <v>0</v>
      </c>
    </row>
    <row r="3546" spans="1:24" x14ac:dyDescent="0.3">
      <c r="A3546" s="2" t="s">
        <v>3499</v>
      </c>
      <c r="B3546" s="3" t="s">
        <v>7047</v>
      </c>
      <c r="C3546" s="3" t="s">
        <v>7405</v>
      </c>
      <c r="D3546" s="3" t="s">
        <v>7409</v>
      </c>
      <c r="E3546" s="3" t="s">
        <v>7424</v>
      </c>
      <c r="F3546" s="3" t="s">
        <v>7430</v>
      </c>
      <c r="G3546" s="3">
        <v>5211.57</v>
      </c>
      <c r="H3546" s="3">
        <v>1</v>
      </c>
      <c r="I3546" s="8" t="s">
        <v>7502</v>
      </c>
      <c r="J3546" s="3" t="s">
        <v>8166</v>
      </c>
      <c r="K3546" s="3" t="s">
        <v>8167</v>
      </c>
      <c r="L3546" s="3" t="s">
        <v>8169</v>
      </c>
      <c r="M3546" s="4">
        <v>4169.09</v>
      </c>
      <c r="N3546" s="32">
        <f>Table2[[#This Row],[Price]]*Table2[[#This Row],[Quantity Sold]]</f>
        <v>5211.57</v>
      </c>
      <c r="O3546" s="1">
        <f t="shared" si="450"/>
        <v>2022</v>
      </c>
      <c r="P3546" s="1" t="str">
        <f t="shared" si="451"/>
        <v>MEN</v>
      </c>
      <c r="Q3546" s="1" t="str">
        <f t="shared" si="457"/>
        <v>Men_Jackets</v>
      </c>
      <c r="T3546" s="1" t="str">
        <f t="shared" si="452"/>
        <v>LOW PRICE</v>
      </c>
      <c r="U3546" t="str">
        <f t="shared" si="456"/>
        <v>No Discount</v>
      </c>
      <c r="V3546" t="str">
        <f t="shared" si="453"/>
        <v>Men's Discounted Item</v>
      </c>
      <c r="W3546" s="1" t="b">
        <f t="shared" si="454"/>
        <v>0</v>
      </c>
      <c r="X3546" t="b">
        <f t="shared" si="455"/>
        <v>1</v>
      </c>
    </row>
    <row r="3547" spans="1:24" x14ac:dyDescent="0.3">
      <c r="A3547" s="2" t="s">
        <v>2335</v>
      </c>
      <c r="B3547" s="3" t="s">
        <v>7048</v>
      </c>
      <c r="C3547" s="3" t="s">
        <v>7405</v>
      </c>
      <c r="D3547" s="3" t="s">
        <v>7417</v>
      </c>
      <c r="E3547" s="3" t="s">
        <v>7427</v>
      </c>
      <c r="F3547" s="3" t="s">
        <v>7429</v>
      </c>
      <c r="G3547" s="3">
        <v>9192.25</v>
      </c>
      <c r="H3547" s="3">
        <v>4</v>
      </c>
      <c r="I3547" s="8" t="s">
        <v>8045</v>
      </c>
      <c r="J3547" s="3" t="s">
        <v>8166</v>
      </c>
      <c r="K3547" s="3" t="s">
        <v>8168</v>
      </c>
      <c r="L3547" s="3" t="s">
        <v>8169</v>
      </c>
      <c r="M3547" s="4">
        <v>29415.200000000001</v>
      </c>
      <c r="N3547" s="32">
        <f>Table2[[#This Row],[Price]]*Table2[[#This Row],[Quantity Sold]]</f>
        <v>36769</v>
      </c>
      <c r="O3547" s="1">
        <f t="shared" si="450"/>
        <v>2023</v>
      </c>
      <c r="P3547" s="1" t="str">
        <f t="shared" si="451"/>
        <v>MEN</v>
      </c>
      <c r="Q3547" s="1" t="str">
        <f t="shared" si="457"/>
        <v>Men_Shoes</v>
      </c>
      <c r="T3547" s="1" t="str">
        <f t="shared" si="452"/>
        <v>LOW PRICE</v>
      </c>
      <c r="U3547" t="str">
        <f t="shared" si="456"/>
        <v>No Discount</v>
      </c>
      <c r="V3547" t="str">
        <f t="shared" si="453"/>
        <v>Men's Discounted Item</v>
      </c>
      <c r="W3547" s="1" t="b">
        <f t="shared" si="454"/>
        <v>0</v>
      </c>
      <c r="X3547" t="b">
        <f t="shared" si="455"/>
        <v>1</v>
      </c>
    </row>
    <row r="3548" spans="1:24" x14ac:dyDescent="0.3">
      <c r="A3548" s="2" t="s">
        <v>3500</v>
      </c>
      <c r="B3548" s="3" t="s">
        <v>7049</v>
      </c>
      <c r="C3548" s="3" t="s">
        <v>7407</v>
      </c>
      <c r="D3548" s="3" t="s">
        <v>7413</v>
      </c>
      <c r="E3548" s="3" t="s">
        <v>7423</v>
      </c>
      <c r="F3548" s="3" t="s">
        <v>7431</v>
      </c>
      <c r="G3548" s="3">
        <v>1524.71</v>
      </c>
      <c r="H3548" s="3">
        <v>3</v>
      </c>
      <c r="I3548" s="8" t="s">
        <v>7622</v>
      </c>
      <c r="J3548" s="3" t="s">
        <v>8162</v>
      </c>
      <c r="K3548" s="3" t="s">
        <v>8168</v>
      </c>
      <c r="L3548" s="3" t="s">
        <v>8169</v>
      </c>
      <c r="M3548" s="4">
        <v>3659.47</v>
      </c>
      <c r="N3548" s="32">
        <f>Table2[[#This Row],[Price]]*Table2[[#This Row],[Quantity Sold]]</f>
        <v>4574.13</v>
      </c>
      <c r="O3548" s="1">
        <f t="shared" si="450"/>
        <v>2023</v>
      </c>
      <c r="P3548" s="1" t="str">
        <f t="shared" si="451"/>
        <v>KIDS</v>
      </c>
      <c r="Q3548" s="1" t="str">
        <f t="shared" si="457"/>
        <v>Kids_Shorts</v>
      </c>
      <c r="T3548" s="1" t="str">
        <f t="shared" si="452"/>
        <v>LOW PRICE</v>
      </c>
      <c r="U3548" t="str">
        <f t="shared" si="456"/>
        <v>No Discount</v>
      </c>
      <c r="V3548" t="str">
        <f t="shared" si="453"/>
        <v>Other</v>
      </c>
      <c r="W3548" s="1" t="b">
        <f t="shared" si="454"/>
        <v>0</v>
      </c>
      <c r="X3548" t="b">
        <f t="shared" si="455"/>
        <v>1</v>
      </c>
    </row>
    <row r="3549" spans="1:24" ht="28.8" x14ac:dyDescent="0.3">
      <c r="A3549" s="2" t="s">
        <v>3501</v>
      </c>
      <c r="B3549" s="3" t="s">
        <v>7050</v>
      </c>
      <c r="C3549" s="3" t="s">
        <v>7406</v>
      </c>
      <c r="D3549" s="3" t="s">
        <v>7414</v>
      </c>
      <c r="E3549" s="3" t="s">
        <v>7424</v>
      </c>
      <c r="F3549" s="3" t="s">
        <v>7430</v>
      </c>
      <c r="G3549" s="3">
        <v>1767.9</v>
      </c>
      <c r="H3549" s="3">
        <v>13</v>
      </c>
      <c r="I3549" s="8" t="s">
        <v>7442</v>
      </c>
      <c r="J3549" s="3" t="s">
        <v>8165</v>
      </c>
      <c r="K3549" s="3" t="s">
        <v>8167</v>
      </c>
      <c r="L3549" s="3" t="s">
        <v>8169</v>
      </c>
      <c r="M3549" s="4">
        <v>18386.16</v>
      </c>
      <c r="N3549" s="32">
        <f>Table2[[#This Row],[Price]]*Table2[[#This Row],[Quantity Sold]]</f>
        <v>22982.7</v>
      </c>
      <c r="O3549" s="1">
        <f t="shared" si="450"/>
        <v>2023</v>
      </c>
      <c r="P3549" s="1" t="str">
        <f t="shared" si="451"/>
        <v>ACCESSORIES</v>
      </c>
      <c r="Q3549" s="1" t="str">
        <f t="shared" si="457"/>
        <v>Accessories_Bags</v>
      </c>
      <c r="T3549" s="1" t="str">
        <f t="shared" si="452"/>
        <v>LOW PRICE</v>
      </c>
      <c r="U3549" t="str">
        <f t="shared" si="456"/>
        <v>Discounted</v>
      </c>
      <c r="V3549" t="str">
        <f t="shared" si="453"/>
        <v>Other</v>
      </c>
      <c r="W3549" s="1" t="b">
        <f t="shared" si="454"/>
        <v>1</v>
      </c>
      <c r="X3549" t="b">
        <f t="shared" si="455"/>
        <v>1</v>
      </c>
    </row>
    <row r="3550" spans="1:24" x14ac:dyDescent="0.3">
      <c r="A3550" s="2" t="s">
        <v>3502</v>
      </c>
      <c r="B3550" s="3" t="s">
        <v>7051</v>
      </c>
      <c r="C3550" s="3" t="s">
        <v>7405</v>
      </c>
      <c r="D3550" s="3" t="s">
        <v>7417</v>
      </c>
      <c r="E3550" s="3" t="s">
        <v>7427</v>
      </c>
      <c r="F3550" s="3" t="s">
        <v>7434</v>
      </c>
      <c r="G3550" s="3">
        <v>10583.33</v>
      </c>
      <c r="H3550" s="3">
        <v>9</v>
      </c>
      <c r="I3550" s="8" t="s">
        <v>7530</v>
      </c>
      <c r="J3550" s="3" t="s">
        <v>8163</v>
      </c>
      <c r="K3550" s="3" t="s">
        <v>8168</v>
      </c>
      <c r="L3550" s="3" t="s">
        <v>8170</v>
      </c>
      <c r="M3550" s="4">
        <v>95249.97</v>
      </c>
      <c r="N3550" s="32">
        <f>Table2[[#This Row],[Price]]*Table2[[#This Row],[Quantity Sold]]</f>
        <v>95249.97</v>
      </c>
      <c r="O3550" s="1">
        <f t="shared" si="450"/>
        <v>2024</v>
      </c>
      <c r="P3550" s="1" t="str">
        <f t="shared" si="451"/>
        <v>MEN</v>
      </c>
      <c r="Q3550" s="1" t="str">
        <f t="shared" si="457"/>
        <v>Men_Shoes</v>
      </c>
      <c r="T3550" s="1" t="str">
        <f t="shared" si="452"/>
        <v>HIGH PRICE</v>
      </c>
      <c r="U3550" t="str">
        <f t="shared" si="456"/>
        <v>No Discount</v>
      </c>
      <c r="V3550" t="str">
        <f t="shared" si="453"/>
        <v>Other</v>
      </c>
      <c r="W3550" s="1" t="b">
        <f t="shared" si="454"/>
        <v>0</v>
      </c>
      <c r="X3550" t="b">
        <f t="shared" si="455"/>
        <v>0</v>
      </c>
    </row>
    <row r="3551" spans="1:24" ht="28.8" x14ac:dyDescent="0.3">
      <c r="A3551" s="2" t="s">
        <v>3503</v>
      </c>
      <c r="B3551" s="3" t="s">
        <v>7052</v>
      </c>
      <c r="C3551" s="3" t="s">
        <v>7406</v>
      </c>
      <c r="D3551" s="3" t="s">
        <v>7412</v>
      </c>
      <c r="E3551" s="3" t="s">
        <v>7427</v>
      </c>
      <c r="F3551" s="3" t="s">
        <v>7432</v>
      </c>
      <c r="G3551" s="3">
        <v>1196.03</v>
      </c>
      <c r="H3551" s="3">
        <v>4</v>
      </c>
      <c r="I3551" s="8" t="s">
        <v>7914</v>
      </c>
      <c r="J3551" s="3" t="s">
        <v>8162</v>
      </c>
      <c r="K3551" s="3" t="s">
        <v>8167</v>
      </c>
      <c r="L3551" s="3" t="s">
        <v>8169</v>
      </c>
      <c r="M3551" s="4">
        <v>3827.13</v>
      </c>
      <c r="N3551" s="32">
        <f>Table2[[#This Row],[Price]]*Table2[[#This Row],[Quantity Sold]]</f>
        <v>4784.12</v>
      </c>
      <c r="O3551" s="1">
        <f t="shared" si="450"/>
        <v>2024</v>
      </c>
      <c r="P3551" s="1" t="str">
        <f t="shared" si="451"/>
        <v>ACCESSORIES</v>
      </c>
      <c r="Q3551" s="1" t="str">
        <f t="shared" si="457"/>
        <v>Accessories_Hats</v>
      </c>
      <c r="T3551" s="1" t="str">
        <f t="shared" si="452"/>
        <v>LOW PRICE</v>
      </c>
      <c r="U3551" t="str">
        <f t="shared" si="456"/>
        <v>Discounted</v>
      </c>
      <c r="V3551" t="str">
        <f t="shared" si="453"/>
        <v>Other</v>
      </c>
      <c r="W3551" s="1" t="b">
        <f t="shared" si="454"/>
        <v>0</v>
      </c>
      <c r="X3551" t="b">
        <f t="shared" si="455"/>
        <v>1</v>
      </c>
    </row>
    <row r="3552" spans="1:24" ht="28.8" x14ac:dyDescent="0.3">
      <c r="A3552" s="2" t="s">
        <v>3504</v>
      </c>
      <c r="B3552" s="3" t="s">
        <v>6082</v>
      </c>
      <c r="C3552" s="3" t="s">
        <v>7408</v>
      </c>
      <c r="D3552" s="3" t="s">
        <v>7422</v>
      </c>
      <c r="E3552" s="3" t="s">
        <v>7424</v>
      </c>
      <c r="F3552" s="3" t="s">
        <v>7433</v>
      </c>
      <c r="G3552" s="3">
        <v>9215.49</v>
      </c>
      <c r="H3552" s="3">
        <v>7</v>
      </c>
      <c r="I3552" s="8" t="s">
        <v>8079</v>
      </c>
      <c r="J3552" s="3" t="s">
        <v>8165</v>
      </c>
      <c r="K3552" s="3" t="s">
        <v>8168</v>
      </c>
      <c r="L3552" s="3" t="s">
        <v>8170</v>
      </c>
      <c r="M3552" s="4">
        <v>64508.43</v>
      </c>
      <c r="N3552" s="32">
        <f>Table2[[#This Row],[Price]]*Table2[[#This Row],[Quantity Sold]]</f>
        <v>64508.43</v>
      </c>
      <c r="O3552" s="1">
        <f t="shared" si="450"/>
        <v>2023</v>
      </c>
      <c r="P3552" s="1" t="str">
        <f t="shared" si="451"/>
        <v>WOMEN</v>
      </c>
      <c r="Q3552" s="1" t="str">
        <f t="shared" si="457"/>
        <v>Women_Skirts</v>
      </c>
      <c r="T3552" s="1" t="str">
        <f t="shared" si="452"/>
        <v>LOW PRICE</v>
      </c>
      <c r="U3552" t="str">
        <f t="shared" si="456"/>
        <v>Discounted</v>
      </c>
      <c r="V3552" t="str">
        <f t="shared" si="453"/>
        <v>Other</v>
      </c>
      <c r="W3552" s="1" t="b">
        <f t="shared" si="454"/>
        <v>0</v>
      </c>
      <c r="X3552" t="b">
        <f t="shared" si="455"/>
        <v>0</v>
      </c>
    </row>
    <row r="3553" spans="1:24" ht="28.8" x14ac:dyDescent="0.3">
      <c r="A3553" s="2" t="s">
        <v>3505</v>
      </c>
      <c r="B3553" s="3" t="s">
        <v>7053</v>
      </c>
      <c r="C3553" s="3" t="s">
        <v>7408</v>
      </c>
      <c r="D3553" s="3" t="s">
        <v>7422</v>
      </c>
      <c r="E3553" s="3" t="s">
        <v>7427</v>
      </c>
      <c r="F3553" s="3" t="s">
        <v>7434</v>
      </c>
      <c r="G3553" s="3">
        <v>13998.78</v>
      </c>
      <c r="H3553" s="3">
        <v>11</v>
      </c>
      <c r="I3553" s="8" t="s">
        <v>8142</v>
      </c>
      <c r="J3553" s="3" t="s">
        <v>8164</v>
      </c>
      <c r="K3553" s="3" t="s">
        <v>8167</v>
      </c>
      <c r="L3553" s="3" t="s">
        <v>8169</v>
      </c>
      <c r="M3553" s="4">
        <v>123189.43</v>
      </c>
      <c r="N3553" s="32">
        <f>Table2[[#This Row],[Price]]*Table2[[#This Row],[Quantity Sold]]</f>
        <v>153986.58000000002</v>
      </c>
      <c r="O3553" s="1">
        <f t="shared" si="450"/>
        <v>2023</v>
      </c>
      <c r="P3553" s="1" t="str">
        <f t="shared" si="451"/>
        <v>WOMEN</v>
      </c>
      <c r="Q3553" s="1" t="str">
        <f t="shared" si="457"/>
        <v>Women_Skirts</v>
      </c>
      <c r="T3553" s="1" t="str">
        <f t="shared" si="452"/>
        <v>HIGH PRICE</v>
      </c>
      <c r="U3553" t="str">
        <f t="shared" si="456"/>
        <v>Discounted</v>
      </c>
      <c r="V3553" t="str">
        <f t="shared" si="453"/>
        <v>Other</v>
      </c>
      <c r="W3553" s="1" t="b">
        <f t="shared" si="454"/>
        <v>1</v>
      </c>
      <c r="X3553" t="b">
        <f t="shared" si="455"/>
        <v>1</v>
      </c>
    </row>
    <row r="3554" spans="1:24" ht="28.8" x14ac:dyDescent="0.3">
      <c r="A3554" s="2" t="s">
        <v>3506</v>
      </c>
      <c r="B3554" s="3" t="s">
        <v>7054</v>
      </c>
      <c r="C3554" s="3" t="s">
        <v>7407</v>
      </c>
      <c r="D3554" s="3" t="s">
        <v>7418</v>
      </c>
      <c r="E3554" s="3" t="s">
        <v>7426</v>
      </c>
      <c r="F3554" s="3" t="s">
        <v>7432</v>
      </c>
      <c r="G3554" s="3">
        <v>7138.83</v>
      </c>
      <c r="H3554" s="3">
        <v>11</v>
      </c>
      <c r="I3554" s="8" t="s">
        <v>7660</v>
      </c>
      <c r="J3554" s="3" t="s">
        <v>8165</v>
      </c>
      <c r="K3554" s="3" t="s">
        <v>8168</v>
      </c>
      <c r="L3554" s="3" t="s">
        <v>8170</v>
      </c>
      <c r="M3554" s="4">
        <v>78527.13</v>
      </c>
      <c r="N3554" s="32">
        <f>Table2[[#This Row],[Price]]*Table2[[#This Row],[Quantity Sold]]</f>
        <v>78527.13</v>
      </c>
      <c r="O3554" s="1">
        <f t="shared" si="450"/>
        <v>2022</v>
      </c>
      <c r="P3554" s="1" t="str">
        <f t="shared" si="451"/>
        <v>KIDS</v>
      </c>
      <c r="Q3554" s="1" t="str">
        <f t="shared" si="457"/>
        <v>Kids_Sweaters</v>
      </c>
      <c r="T3554" s="1" t="str">
        <f t="shared" si="452"/>
        <v>LOW PRICE</v>
      </c>
      <c r="U3554" t="str">
        <f t="shared" si="456"/>
        <v>Discounted</v>
      </c>
      <c r="V3554" t="str">
        <f t="shared" si="453"/>
        <v>Other</v>
      </c>
      <c r="W3554" s="1" t="b">
        <f t="shared" si="454"/>
        <v>1</v>
      </c>
      <c r="X3554" t="b">
        <f t="shared" si="455"/>
        <v>0</v>
      </c>
    </row>
    <row r="3555" spans="1:24" x14ac:dyDescent="0.3">
      <c r="A3555" s="2" t="s">
        <v>3507</v>
      </c>
      <c r="B3555" s="3" t="s">
        <v>7055</v>
      </c>
      <c r="C3555" s="3" t="s">
        <v>7405</v>
      </c>
      <c r="D3555" s="3" t="s">
        <v>7417</v>
      </c>
      <c r="E3555" s="3" t="s">
        <v>7426</v>
      </c>
      <c r="F3555" s="3" t="s">
        <v>7429</v>
      </c>
      <c r="G3555" s="3">
        <v>10692.06</v>
      </c>
      <c r="H3555" s="3">
        <v>10</v>
      </c>
      <c r="I3555" s="8" t="s">
        <v>7518</v>
      </c>
      <c r="J3555" s="3" t="s">
        <v>8166</v>
      </c>
      <c r="K3555" s="3" t="s">
        <v>8167</v>
      </c>
      <c r="L3555" s="3" t="s">
        <v>8170</v>
      </c>
      <c r="M3555" s="4">
        <v>106920.6</v>
      </c>
      <c r="N3555" s="32">
        <f>Table2[[#This Row],[Price]]*Table2[[#This Row],[Quantity Sold]]</f>
        <v>106920.59999999999</v>
      </c>
      <c r="O3555" s="1">
        <f t="shared" si="450"/>
        <v>2023</v>
      </c>
      <c r="P3555" s="1" t="str">
        <f t="shared" si="451"/>
        <v>MEN</v>
      </c>
      <c r="Q3555" s="1" t="str">
        <f t="shared" si="457"/>
        <v>Men_Shoes</v>
      </c>
      <c r="T3555" s="1" t="str">
        <f t="shared" si="452"/>
        <v>HIGH PRICE</v>
      </c>
      <c r="U3555" t="str">
        <f t="shared" si="456"/>
        <v>No Discount</v>
      </c>
      <c r="V3555" t="str">
        <f t="shared" si="453"/>
        <v>Other</v>
      </c>
      <c r="W3555" s="1" t="b">
        <f t="shared" si="454"/>
        <v>1</v>
      </c>
      <c r="X3555" t="b">
        <f t="shared" si="455"/>
        <v>0</v>
      </c>
    </row>
    <row r="3556" spans="1:24" ht="28.8" x14ac:dyDescent="0.3">
      <c r="A3556" s="2" t="s">
        <v>3508</v>
      </c>
      <c r="B3556" s="3" t="s">
        <v>7056</v>
      </c>
      <c r="C3556" s="3" t="s">
        <v>7406</v>
      </c>
      <c r="D3556" s="3" t="s">
        <v>7414</v>
      </c>
      <c r="E3556" s="3" t="s">
        <v>7424</v>
      </c>
      <c r="F3556" s="3" t="s">
        <v>7428</v>
      </c>
      <c r="G3556" s="3">
        <v>2745.64</v>
      </c>
      <c r="H3556" s="3">
        <v>17</v>
      </c>
      <c r="I3556" s="8" t="s">
        <v>7623</v>
      </c>
      <c r="J3556" s="3" t="s">
        <v>8162</v>
      </c>
      <c r="K3556" s="3" t="s">
        <v>8168</v>
      </c>
      <c r="L3556" s="3" t="s">
        <v>8169</v>
      </c>
      <c r="M3556" s="4">
        <v>37340.870000000003</v>
      </c>
      <c r="N3556" s="32">
        <f>Table2[[#This Row],[Price]]*Table2[[#This Row],[Quantity Sold]]</f>
        <v>46675.88</v>
      </c>
      <c r="O3556" s="1">
        <f t="shared" si="450"/>
        <v>2024</v>
      </c>
      <c r="P3556" s="1" t="str">
        <f t="shared" si="451"/>
        <v>ACCESSORIES</v>
      </c>
      <c r="Q3556" s="1" t="str">
        <f t="shared" si="457"/>
        <v>Accessories_Bags</v>
      </c>
      <c r="T3556" s="1" t="str">
        <f t="shared" si="452"/>
        <v>LOW PRICE</v>
      </c>
      <c r="U3556" t="str">
        <f t="shared" si="456"/>
        <v>No Discount</v>
      </c>
      <c r="V3556" t="str">
        <f t="shared" si="453"/>
        <v>Other</v>
      </c>
      <c r="W3556" s="1" t="b">
        <f t="shared" si="454"/>
        <v>1</v>
      </c>
      <c r="X3556" t="b">
        <f t="shared" si="455"/>
        <v>1</v>
      </c>
    </row>
    <row r="3557" spans="1:24" x14ac:dyDescent="0.3">
      <c r="A3557" s="2" t="s">
        <v>3509</v>
      </c>
      <c r="B3557" s="3" t="s">
        <v>7057</v>
      </c>
      <c r="C3557" s="3" t="s">
        <v>7405</v>
      </c>
      <c r="D3557" s="3" t="s">
        <v>7409</v>
      </c>
      <c r="E3557" s="3" t="s">
        <v>7425</v>
      </c>
      <c r="F3557" s="3" t="s">
        <v>7434</v>
      </c>
      <c r="G3557" s="3">
        <v>14365.64</v>
      </c>
      <c r="H3557" s="3">
        <v>8</v>
      </c>
      <c r="I3557" s="8" t="s">
        <v>8047</v>
      </c>
      <c r="J3557" s="3" t="s">
        <v>8165</v>
      </c>
      <c r="K3557" s="3" t="s">
        <v>8168</v>
      </c>
      <c r="L3557" s="3" t="s">
        <v>8169</v>
      </c>
      <c r="M3557" s="4">
        <v>91939.93</v>
      </c>
      <c r="N3557" s="32">
        <f>Table2[[#This Row],[Price]]*Table2[[#This Row],[Quantity Sold]]</f>
        <v>114925.12</v>
      </c>
      <c r="O3557" s="1">
        <f t="shared" si="450"/>
        <v>2023</v>
      </c>
      <c r="P3557" s="1" t="str">
        <f t="shared" si="451"/>
        <v>MEN</v>
      </c>
      <c r="Q3557" s="1" t="str">
        <f t="shared" si="457"/>
        <v>Men_Jackets</v>
      </c>
      <c r="T3557" s="1" t="str">
        <f t="shared" si="452"/>
        <v>HIGH PRICE</v>
      </c>
      <c r="U3557" t="str">
        <f t="shared" si="456"/>
        <v>No Discount</v>
      </c>
      <c r="V3557" t="str">
        <f t="shared" si="453"/>
        <v>Men's Discounted Item</v>
      </c>
      <c r="W3557" s="1" t="b">
        <f t="shared" si="454"/>
        <v>0</v>
      </c>
      <c r="X3557" t="b">
        <f t="shared" si="455"/>
        <v>1</v>
      </c>
    </row>
    <row r="3558" spans="1:24" ht="28.8" x14ac:dyDescent="0.3">
      <c r="A3558" s="2" t="s">
        <v>3510</v>
      </c>
      <c r="B3558" s="3" t="s">
        <v>7058</v>
      </c>
      <c r="C3558" s="3" t="s">
        <v>7408</v>
      </c>
      <c r="D3558" s="3" t="s">
        <v>7417</v>
      </c>
      <c r="E3558" s="3" t="s">
        <v>7423</v>
      </c>
      <c r="F3558" s="3" t="s">
        <v>7428</v>
      </c>
      <c r="G3558" s="3">
        <v>9828.0300000000007</v>
      </c>
      <c r="H3558" s="3">
        <v>13</v>
      </c>
      <c r="I3558" s="8" t="s">
        <v>7871</v>
      </c>
      <c r="J3558" s="3" t="s">
        <v>8163</v>
      </c>
      <c r="K3558" s="3" t="s">
        <v>8168</v>
      </c>
      <c r="L3558" s="3" t="s">
        <v>8169</v>
      </c>
      <c r="M3558" s="4">
        <v>102211.18</v>
      </c>
      <c r="N3558" s="32">
        <f>Table2[[#This Row],[Price]]*Table2[[#This Row],[Quantity Sold]]</f>
        <v>127764.39000000001</v>
      </c>
      <c r="O3558" s="1">
        <f t="shared" si="450"/>
        <v>2023</v>
      </c>
      <c r="P3558" s="1" t="str">
        <f t="shared" si="451"/>
        <v>WOMEN</v>
      </c>
      <c r="Q3558" s="1" t="str">
        <f t="shared" si="457"/>
        <v>Women_Shoes</v>
      </c>
      <c r="T3558" s="1" t="str">
        <f t="shared" si="452"/>
        <v>LOW PRICE</v>
      </c>
      <c r="U3558" t="str">
        <f t="shared" si="456"/>
        <v>Discounted</v>
      </c>
      <c r="V3558" t="str">
        <f t="shared" si="453"/>
        <v>Other</v>
      </c>
      <c r="W3558" s="1" t="b">
        <f t="shared" si="454"/>
        <v>1</v>
      </c>
      <c r="X3558" t="b">
        <f t="shared" si="455"/>
        <v>1</v>
      </c>
    </row>
    <row r="3559" spans="1:24" x14ac:dyDescent="0.3">
      <c r="A3559" s="2" t="s">
        <v>3511</v>
      </c>
      <c r="B3559" s="3" t="s">
        <v>7059</v>
      </c>
      <c r="C3559" s="3" t="s">
        <v>7405</v>
      </c>
      <c r="D3559" s="3" t="s">
        <v>7409</v>
      </c>
      <c r="E3559" s="3" t="s">
        <v>7423</v>
      </c>
      <c r="F3559" s="3" t="s">
        <v>7428</v>
      </c>
      <c r="G3559" s="3">
        <v>3507.58</v>
      </c>
      <c r="H3559" s="3">
        <v>17</v>
      </c>
      <c r="I3559" s="8" t="s">
        <v>8159</v>
      </c>
      <c r="J3559" s="3" t="s">
        <v>8164</v>
      </c>
      <c r="K3559" s="3" t="s">
        <v>8167</v>
      </c>
      <c r="L3559" s="3" t="s">
        <v>8170</v>
      </c>
      <c r="M3559" s="4">
        <v>59628.86</v>
      </c>
      <c r="N3559" s="32">
        <f>Table2[[#This Row],[Price]]*Table2[[#This Row],[Quantity Sold]]</f>
        <v>59628.86</v>
      </c>
      <c r="O3559" s="1">
        <f t="shared" si="450"/>
        <v>2024</v>
      </c>
      <c r="P3559" s="1" t="str">
        <f t="shared" si="451"/>
        <v>MEN</v>
      </c>
      <c r="Q3559" s="1" t="str">
        <f t="shared" si="457"/>
        <v>Men_Jackets</v>
      </c>
      <c r="T3559" s="1" t="str">
        <f t="shared" si="452"/>
        <v>LOW PRICE</v>
      </c>
      <c r="U3559" t="str">
        <f t="shared" si="456"/>
        <v>No Discount</v>
      </c>
      <c r="V3559" t="str">
        <f t="shared" si="453"/>
        <v>Other</v>
      </c>
      <c r="W3559" s="1" t="b">
        <f t="shared" si="454"/>
        <v>1</v>
      </c>
      <c r="X3559" t="b">
        <f t="shared" si="455"/>
        <v>0</v>
      </c>
    </row>
    <row r="3560" spans="1:24" ht="28.8" x14ac:dyDescent="0.3">
      <c r="A3560" s="2" t="s">
        <v>3512</v>
      </c>
      <c r="B3560" s="3" t="s">
        <v>7060</v>
      </c>
      <c r="C3560" s="3" t="s">
        <v>7407</v>
      </c>
      <c r="D3560" s="3" t="s">
        <v>7418</v>
      </c>
      <c r="E3560" s="3" t="s">
        <v>7423</v>
      </c>
      <c r="F3560" s="3" t="s">
        <v>7430</v>
      </c>
      <c r="G3560" s="3">
        <v>2774.69</v>
      </c>
      <c r="H3560" s="3">
        <v>2</v>
      </c>
      <c r="I3560" s="8" t="s">
        <v>7843</v>
      </c>
      <c r="J3560" s="3" t="s">
        <v>8164</v>
      </c>
      <c r="K3560" s="3" t="s">
        <v>8167</v>
      </c>
      <c r="L3560" s="3" t="s">
        <v>8170</v>
      </c>
      <c r="M3560" s="4">
        <v>5549.38</v>
      </c>
      <c r="N3560" s="32">
        <f>Table2[[#This Row],[Price]]*Table2[[#This Row],[Quantity Sold]]</f>
        <v>5549.38</v>
      </c>
      <c r="O3560" s="1">
        <f t="shared" si="450"/>
        <v>2023</v>
      </c>
      <c r="P3560" s="1" t="str">
        <f t="shared" si="451"/>
        <v>KIDS</v>
      </c>
      <c r="Q3560" s="1" t="str">
        <f t="shared" si="457"/>
        <v>Kids_Sweaters</v>
      </c>
      <c r="T3560" s="1" t="str">
        <f t="shared" si="452"/>
        <v>LOW PRICE</v>
      </c>
      <c r="U3560" t="str">
        <f t="shared" si="456"/>
        <v>No Discount</v>
      </c>
      <c r="V3560" t="str">
        <f t="shared" si="453"/>
        <v>Other</v>
      </c>
      <c r="W3560" s="1" t="b">
        <f t="shared" si="454"/>
        <v>0</v>
      </c>
      <c r="X3560" t="b">
        <f t="shared" si="455"/>
        <v>0</v>
      </c>
    </row>
    <row r="3561" spans="1:24" ht="28.8" x14ac:dyDescent="0.3">
      <c r="A3561" s="2" t="s">
        <v>3513</v>
      </c>
      <c r="B3561" s="3" t="s">
        <v>7061</v>
      </c>
      <c r="C3561" s="3" t="s">
        <v>7408</v>
      </c>
      <c r="D3561" s="3" t="s">
        <v>7420</v>
      </c>
      <c r="E3561" s="3" t="s">
        <v>7423</v>
      </c>
      <c r="F3561" s="3" t="s">
        <v>7428</v>
      </c>
      <c r="G3561" s="3">
        <v>12182.74</v>
      </c>
      <c r="H3561" s="3">
        <v>8</v>
      </c>
      <c r="I3561" s="8" t="s">
        <v>7669</v>
      </c>
      <c r="J3561" s="3" t="s">
        <v>8165</v>
      </c>
      <c r="K3561" s="3" t="s">
        <v>8167</v>
      </c>
      <c r="L3561" s="3" t="s">
        <v>8170</v>
      </c>
      <c r="M3561" s="4">
        <v>97461.92</v>
      </c>
      <c r="N3561" s="32">
        <f>Table2[[#This Row],[Price]]*Table2[[#This Row],[Quantity Sold]]</f>
        <v>97461.92</v>
      </c>
      <c r="O3561" s="1">
        <f t="shared" si="450"/>
        <v>2023</v>
      </c>
      <c r="P3561" s="1" t="str">
        <f t="shared" si="451"/>
        <v>WOMEN</v>
      </c>
      <c r="Q3561" s="1" t="str">
        <f t="shared" si="457"/>
        <v>Women_Tops</v>
      </c>
      <c r="T3561" s="1" t="str">
        <f t="shared" si="452"/>
        <v>HIGH PRICE</v>
      </c>
      <c r="U3561" t="str">
        <f t="shared" si="456"/>
        <v>No Discount</v>
      </c>
      <c r="V3561" t="str">
        <f t="shared" si="453"/>
        <v>Other</v>
      </c>
      <c r="W3561" s="1" t="b">
        <f t="shared" si="454"/>
        <v>0</v>
      </c>
      <c r="X3561" t="b">
        <f t="shared" si="455"/>
        <v>0</v>
      </c>
    </row>
    <row r="3562" spans="1:24" x14ac:dyDescent="0.3">
      <c r="A3562" s="2" t="s">
        <v>1836</v>
      </c>
      <c r="B3562" s="3" t="s">
        <v>7062</v>
      </c>
      <c r="C3562" s="3" t="s">
        <v>7405</v>
      </c>
      <c r="D3562" s="3" t="s">
        <v>7410</v>
      </c>
      <c r="E3562" s="3" t="s">
        <v>7423</v>
      </c>
      <c r="F3562" s="3" t="s">
        <v>7430</v>
      </c>
      <c r="G3562" s="3">
        <v>8009.5</v>
      </c>
      <c r="H3562" s="3">
        <v>10</v>
      </c>
      <c r="I3562" s="8" t="s">
        <v>7637</v>
      </c>
      <c r="J3562" s="3" t="s">
        <v>8163</v>
      </c>
      <c r="K3562" s="3" t="s">
        <v>8168</v>
      </c>
      <c r="L3562" s="3" t="s">
        <v>8169</v>
      </c>
      <c r="M3562" s="4">
        <v>64076</v>
      </c>
      <c r="N3562" s="32">
        <f>Table2[[#This Row],[Price]]*Table2[[#This Row],[Quantity Sold]]</f>
        <v>80095</v>
      </c>
      <c r="O3562" s="1">
        <f t="shared" si="450"/>
        <v>2023</v>
      </c>
      <c r="P3562" s="1" t="str">
        <f t="shared" si="451"/>
        <v>MEN</v>
      </c>
      <c r="Q3562" s="1" t="str">
        <f t="shared" si="457"/>
        <v>Men_Shirts</v>
      </c>
      <c r="T3562" s="1" t="str">
        <f t="shared" si="452"/>
        <v>LOW PRICE</v>
      </c>
      <c r="U3562" t="str">
        <f t="shared" si="456"/>
        <v>Discounted</v>
      </c>
      <c r="V3562" t="str">
        <f t="shared" si="453"/>
        <v>Men's Discounted Item</v>
      </c>
      <c r="W3562" s="1" t="b">
        <f t="shared" si="454"/>
        <v>1</v>
      </c>
      <c r="X3562" t="b">
        <f t="shared" si="455"/>
        <v>1</v>
      </c>
    </row>
    <row r="3563" spans="1:24" x14ac:dyDescent="0.3">
      <c r="A3563" s="2" t="s">
        <v>3514</v>
      </c>
      <c r="B3563" s="3" t="s">
        <v>7063</v>
      </c>
      <c r="C3563" s="3" t="s">
        <v>7407</v>
      </c>
      <c r="D3563" s="3" t="s">
        <v>7417</v>
      </c>
      <c r="E3563" s="3" t="s">
        <v>7424</v>
      </c>
      <c r="F3563" s="3" t="s">
        <v>7431</v>
      </c>
      <c r="G3563" s="3">
        <v>16453.919999999998</v>
      </c>
      <c r="H3563" s="3">
        <v>2</v>
      </c>
      <c r="I3563" s="8" t="s">
        <v>7944</v>
      </c>
      <c r="J3563" s="3" t="s">
        <v>8163</v>
      </c>
      <c r="K3563" s="3" t="s">
        <v>8168</v>
      </c>
      <c r="L3563" s="3" t="s">
        <v>8170</v>
      </c>
      <c r="M3563" s="4">
        <v>32907.839999999997</v>
      </c>
      <c r="N3563" s="32">
        <f>Table2[[#This Row],[Price]]*Table2[[#This Row],[Quantity Sold]]</f>
        <v>32907.839999999997</v>
      </c>
      <c r="O3563" s="1">
        <f t="shared" si="450"/>
        <v>2023</v>
      </c>
      <c r="P3563" s="1" t="str">
        <f t="shared" si="451"/>
        <v>KIDS</v>
      </c>
      <c r="Q3563" s="1" t="str">
        <f t="shared" si="457"/>
        <v>Kids_Shoes</v>
      </c>
      <c r="T3563" s="1" t="str">
        <f t="shared" si="452"/>
        <v>HIGH PRICE</v>
      </c>
      <c r="U3563" t="str">
        <f t="shared" si="456"/>
        <v>Discounted</v>
      </c>
      <c r="V3563" t="str">
        <f t="shared" si="453"/>
        <v>Other</v>
      </c>
      <c r="W3563" s="1" t="b">
        <f t="shared" si="454"/>
        <v>0</v>
      </c>
      <c r="X3563" t="b">
        <f t="shared" si="455"/>
        <v>0</v>
      </c>
    </row>
    <row r="3564" spans="1:24" x14ac:dyDescent="0.3">
      <c r="A3564" s="2" t="s">
        <v>3515</v>
      </c>
      <c r="B3564" s="3" t="s">
        <v>7064</v>
      </c>
      <c r="C3564" s="3" t="s">
        <v>7405</v>
      </c>
      <c r="D3564" s="3" t="s">
        <v>7409</v>
      </c>
      <c r="E3564" s="3" t="s">
        <v>7424</v>
      </c>
      <c r="F3564" s="3" t="s">
        <v>7431</v>
      </c>
      <c r="G3564" s="3">
        <v>4977.51</v>
      </c>
      <c r="H3564" s="3">
        <v>16</v>
      </c>
      <c r="I3564" s="8" t="s">
        <v>7580</v>
      </c>
      <c r="J3564" s="3" t="s">
        <v>8164</v>
      </c>
      <c r="K3564" s="3" t="s">
        <v>8167</v>
      </c>
      <c r="L3564" s="3" t="s">
        <v>8169</v>
      </c>
      <c r="M3564" s="4">
        <v>63712.46</v>
      </c>
      <c r="N3564" s="32">
        <f>Table2[[#This Row],[Price]]*Table2[[#This Row],[Quantity Sold]]</f>
        <v>79640.160000000003</v>
      </c>
      <c r="O3564" s="1">
        <f t="shared" si="450"/>
        <v>2023</v>
      </c>
      <c r="P3564" s="1" t="str">
        <f t="shared" si="451"/>
        <v>MEN</v>
      </c>
      <c r="Q3564" s="1" t="str">
        <f t="shared" si="457"/>
        <v>Men_Jackets</v>
      </c>
      <c r="T3564" s="1" t="str">
        <f t="shared" si="452"/>
        <v>LOW PRICE</v>
      </c>
      <c r="U3564" t="str">
        <f t="shared" si="456"/>
        <v>Discounted</v>
      </c>
      <c r="V3564" t="str">
        <f t="shared" si="453"/>
        <v>Men's Discounted Item</v>
      </c>
      <c r="W3564" s="1" t="b">
        <f t="shared" si="454"/>
        <v>1</v>
      </c>
      <c r="X3564" t="b">
        <f t="shared" si="455"/>
        <v>1</v>
      </c>
    </row>
    <row r="3565" spans="1:24" ht="28.8" x14ac:dyDescent="0.3">
      <c r="A3565" s="2" t="s">
        <v>3516</v>
      </c>
      <c r="B3565" s="3" t="s">
        <v>4899</v>
      </c>
      <c r="C3565" s="3" t="s">
        <v>7406</v>
      </c>
      <c r="D3565" s="3" t="s">
        <v>7421</v>
      </c>
      <c r="E3565" s="3" t="s">
        <v>7426</v>
      </c>
      <c r="F3565" s="3" t="s">
        <v>7428</v>
      </c>
      <c r="G3565" s="3">
        <v>11475.58</v>
      </c>
      <c r="H3565" s="3">
        <v>13</v>
      </c>
      <c r="I3565" s="8" t="s">
        <v>7692</v>
      </c>
      <c r="J3565" s="3" t="s">
        <v>8165</v>
      </c>
      <c r="K3565" s="3" t="s">
        <v>8168</v>
      </c>
      <c r="L3565" s="3" t="s">
        <v>8170</v>
      </c>
      <c r="M3565" s="4">
        <v>149182.54</v>
      </c>
      <c r="N3565" s="32">
        <f>Table2[[#This Row],[Price]]*Table2[[#This Row],[Quantity Sold]]</f>
        <v>149182.54</v>
      </c>
      <c r="O3565" s="1">
        <f t="shared" si="450"/>
        <v>2023</v>
      </c>
      <c r="P3565" s="1" t="str">
        <f t="shared" si="451"/>
        <v>ACCESSORIES</v>
      </c>
      <c r="Q3565" s="1" t="str">
        <f t="shared" si="457"/>
        <v>Accessories_Scarves</v>
      </c>
      <c r="T3565" s="1" t="str">
        <f t="shared" si="452"/>
        <v>HIGH PRICE</v>
      </c>
      <c r="U3565" t="str">
        <f t="shared" si="456"/>
        <v>Discounted</v>
      </c>
      <c r="V3565" t="str">
        <f t="shared" si="453"/>
        <v>Other</v>
      </c>
      <c r="W3565" s="1" t="b">
        <f t="shared" si="454"/>
        <v>1</v>
      </c>
      <c r="X3565" t="b">
        <f t="shared" si="455"/>
        <v>0</v>
      </c>
    </row>
    <row r="3566" spans="1:24" ht="28.8" x14ac:dyDescent="0.3">
      <c r="A3566" s="2" t="s">
        <v>3517</v>
      </c>
      <c r="B3566" s="3" t="s">
        <v>4564</v>
      </c>
      <c r="C3566" s="3" t="s">
        <v>7408</v>
      </c>
      <c r="D3566" s="3" t="s">
        <v>7422</v>
      </c>
      <c r="E3566" s="3" t="s">
        <v>7427</v>
      </c>
      <c r="F3566" s="3" t="s">
        <v>7433</v>
      </c>
      <c r="G3566" s="3">
        <v>2453.48</v>
      </c>
      <c r="H3566" s="3">
        <v>17</v>
      </c>
      <c r="I3566" s="8" t="s">
        <v>8069</v>
      </c>
      <c r="J3566" s="3" t="s">
        <v>8166</v>
      </c>
      <c r="K3566" s="3" t="s">
        <v>8167</v>
      </c>
      <c r="L3566" s="3" t="s">
        <v>8170</v>
      </c>
      <c r="M3566" s="4">
        <v>41709.160000000003</v>
      </c>
      <c r="N3566" s="32">
        <f>Table2[[#This Row],[Price]]*Table2[[#This Row],[Quantity Sold]]</f>
        <v>41709.160000000003</v>
      </c>
      <c r="O3566" s="1">
        <f t="shared" si="450"/>
        <v>2024</v>
      </c>
      <c r="P3566" s="1" t="str">
        <f t="shared" si="451"/>
        <v>WOMEN</v>
      </c>
      <c r="Q3566" s="1" t="str">
        <f t="shared" si="457"/>
        <v>Women_Skirts</v>
      </c>
      <c r="T3566" s="1" t="str">
        <f t="shared" si="452"/>
        <v>LOW PRICE</v>
      </c>
      <c r="U3566" t="str">
        <f t="shared" si="456"/>
        <v>No Discount</v>
      </c>
      <c r="V3566" t="str">
        <f t="shared" si="453"/>
        <v>Other</v>
      </c>
      <c r="W3566" s="1" t="b">
        <f t="shared" si="454"/>
        <v>1</v>
      </c>
      <c r="X3566" t="b">
        <f t="shared" si="455"/>
        <v>0</v>
      </c>
    </row>
    <row r="3567" spans="1:24" ht="28.8" x14ac:dyDescent="0.3">
      <c r="A3567" s="2" t="s">
        <v>3518</v>
      </c>
      <c r="B3567" s="3" t="s">
        <v>5417</v>
      </c>
      <c r="C3567" s="3" t="s">
        <v>7406</v>
      </c>
      <c r="D3567" s="3" t="s">
        <v>7412</v>
      </c>
      <c r="E3567" s="3" t="s">
        <v>7426</v>
      </c>
      <c r="F3567" s="3" t="s">
        <v>7431</v>
      </c>
      <c r="G3567" s="3">
        <v>3278.5</v>
      </c>
      <c r="H3567" s="3">
        <v>4</v>
      </c>
      <c r="I3567" s="8" t="s">
        <v>7936</v>
      </c>
      <c r="J3567" s="3" t="s">
        <v>8165</v>
      </c>
      <c r="K3567" s="3" t="s">
        <v>8168</v>
      </c>
      <c r="L3567" s="3" t="s">
        <v>8170</v>
      </c>
      <c r="M3567" s="4">
        <v>13114</v>
      </c>
      <c r="N3567" s="32">
        <f>Table2[[#This Row],[Price]]*Table2[[#This Row],[Quantity Sold]]</f>
        <v>13114</v>
      </c>
      <c r="O3567" s="1">
        <f t="shared" si="450"/>
        <v>2024</v>
      </c>
      <c r="P3567" s="1" t="str">
        <f t="shared" si="451"/>
        <v>ACCESSORIES</v>
      </c>
      <c r="Q3567" s="1" t="str">
        <f t="shared" si="457"/>
        <v>Accessories_Hats</v>
      </c>
      <c r="T3567" s="1" t="str">
        <f t="shared" si="452"/>
        <v>LOW PRICE</v>
      </c>
      <c r="U3567" t="str">
        <f t="shared" si="456"/>
        <v>Discounted</v>
      </c>
      <c r="V3567" t="str">
        <f t="shared" si="453"/>
        <v>Other</v>
      </c>
      <c r="W3567" s="1" t="b">
        <f t="shared" si="454"/>
        <v>0</v>
      </c>
      <c r="X3567" t="b">
        <f t="shared" si="455"/>
        <v>0</v>
      </c>
    </row>
    <row r="3568" spans="1:24" ht="28.8" x14ac:dyDescent="0.3">
      <c r="A3568" s="2" t="s">
        <v>3519</v>
      </c>
      <c r="B3568" s="3" t="s">
        <v>7065</v>
      </c>
      <c r="C3568" s="3" t="s">
        <v>7408</v>
      </c>
      <c r="D3568" s="3" t="s">
        <v>7419</v>
      </c>
      <c r="E3568" s="3" t="s">
        <v>7427</v>
      </c>
      <c r="F3568" s="3" t="s">
        <v>7429</v>
      </c>
      <c r="G3568" s="3">
        <v>11349.42</v>
      </c>
      <c r="H3568" s="3">
        <v>10</v>
      </c>
      <c r="I3568" s="8" t="s">
        <v>7618</v>
      </c>
      <c r="J3568" s="3" t="s">
        <v>8166</v>
      </c>
      <c r="K3568" s="3" t="s">
        <v>8168</v>
      </c>
      <c r="L3568" s="3" t="s">
        <v>8170</v>
      </c>
      <c r="M3568" s="4">
        <v>113494.2</v>
      </c>
      <c r="N3568" s="32">
        <f>Table2[[#This Row],[Price]]*Table2[[#This Row],[Quantity Sold]]</f>
        <v>113494.2</v>
      </c>
      <c r="O3568" s="1">
        <f t="shared" si="450"/>
        <v>2024</v>
      </c>
      <c r="P3568" s="1" t="str">
        <f t="shared" si="451"/>
        <v>WOMEN</v>
      </c>
      <c r="Q3568" s="1" t="str">
        <f t="shared" si="457"/>
        <v>Women_Dresses</v>
      </c>
      <c r="T3568" s="1" t="str">
        <f t="shared" si="452"/>
        <v>HIGH PRICE</v>
      </c>
      <c r="U3568" t="str">
        <f t="shared" si="456"/>
        <v>No Discount</v>
      </c>
      <c r="V3568" t="str">
        <f t="shared" si="453"/>
        <v>Other</v>
      </c>
      <c r="W3568" s="1" t="b">
        <f t="shared" si="454"/>
        <v>1</v>
      </c>
      <c r="X3568" t="b">
        <f t="shared" si="455"/>
        <v>0</v>
      </c>
    </row>
    <row r="3569" spans="1:24" x14ac:dyDescent="0.3">
      <c r="A3569" s="2" t="s">
        <v>3520</v>
      </c>
      <c r="B3569" s="3" t="s">
        <v>7066</v>
      </c>
      <c r="C3569" s="3" t="s">
        <v>7405</v>
      </c>
      <c r="D3569" s="3" t="s">
        <v>7410</v>
      </c>
      <c r="E3569" s="3" t="s">
        <v>7426</v>
      </c>
      <c r="F3569" s="3" t="s">
        <v>7432</v>
      </c>
      <c r="G3569" s="3">
        <v>5790.91</v>
      </c>
      <c r="H3569" s="3">
        <v>2</v>
      </c>
      <c r="I3569" s="8" t="s">
        <v>8083</v>
      </c>
      <c r="J3569" s="3" t="s">
        <v>8164</v>
      </c>
      <c r="K3569" s="3" t="s">
        <v>8167</v>
      </c>
      <c r="L3569" s="3" t="s">
        <v>8170</v>
      </c>
      <c r="M3569" s="4">
        <v>11581.82</v>
      </c>
      <c r="N3569" s="32">
        <f>Table2[[#This Row],[Price]]*Table2[[#This Row],[Quantity Sold]]</f>
        <v>11581.82</v>
      </c>
      <c r="O3569" s="1">
        <f t="shared" si="450"/>
        <v>2023</v>
      </c>
      <c r="P3569" s="1" t="str">
        <f t="shared" si="451"/>
        <v>MEN</v>
      </c>
      <c r="Q3569" s="1" t="str">
        <f t="shared" si="457"/>
        <v>Men_Shirts</v>
      </c>
      <c r="T3569" s="1" t="str">
        <f t="shared" si="452"/>
        <v>LOW PRICE</v>
      </c>
      <c r="U3569" t="str">
        <f t="shared" si="456"/>
        <v>Discounted</v>
      </c>
      <c r="V3569" t="str">
        <f t="shared" si="453"/>
        <v>Other</v>
      </c>
      <c r="W3569" s="1" t="b">
        <f t="shared" si="454"/>
        <v>0</v>
      </c>
      <c r="X3569" t="b">
        <f t="shared" si="455"/>
        <v>0</v>
      </c>
    </row>
    <row r="3570" spans="1:24" x14ac:dyDescent="0.3">
      <c r="A3570" s="2" t="s">
        <v>3521</v>
      </c>
      <c r="B3570" s="3" t="s">
        <v>7067</v>
      </c>
      <c r="C3570" s="3" t="s">
        <v>7407</v>
      </c>
      <c r="D3570" s="3" t="s">
        <v>7415</v>
      </c>
      <c r="E3570" s="3" t="s">
        <v>7423</v>
      </c>
      <c r="F3570" s="3" t="s">
        <v>7431</v>
      </c>
      <c r="G3570" s="3">
        <v>7064.13</v>
      </c>
      <c r="H3570" s="3">
        <v>11</v>
      </c>
      <c r="I3570" s="8" t="s">
        <v>7860</v>
      </c>
      <c r="J3570" s="3" t="s">
        <v>8163</v>
      </c>
      <c r="K3570" s="3" t="s">
        <v>8168</v>
      </c>
      <c r="L3570" s="3" t="s">
        <v>8169</v>
      </c>
      <c r="M3570" s="4">
        <v>62164.51</v>
      </c>
      <c r="N3570" s="32">
        <f>Table2[[#This Row],[Price]]*Table2[[#This Row],[Quantity Sold]]</f>
        <v>77705.430000000008</v>
      </c>
      <c r="O3570" s="1">
        <f t="shared" si="450"/>
        <v>2024</v>
      </c>
      <c r="P3570" s="1" t="str">
        <f t="shared" si="451"/>
        <v>KIDS</v>
      </c>
      <c r="Q3570" s="1" t="str">
        <f t="shared" si="457"/>
        <v>Kids_T-Shirts</v>
      </c>
      <c r="T3570" s="1" t="str">
        <f t="shared" si="452"/>
        <v>LOW PRICE</v>
      </c>
      <c r="U3570" t="str">
        <f t="shared" si="456"/>
        <v>No Discount</v>
      </c>
      <c r="V3570" t="str">
        <f t="shared" si="453"/>
        <v>Other</v>
      </c>
      <c r="W3570" s="1" t="b">
        <f t="shared" si="454"/>
        <v>1</v>
      </c>
      <c r="X3570" t="b">
        <f t="shared" si="455"/>
        <v>1</v>
      </c>
    </row>
    <row r="3571" spans="1:24" x14ac:dyDescent="0.3">
      <c r="A3571" s="2" t="s">
        <v>3522</v>
      </c>
      <c r="B3571" s="3" t="s">
        <v>7068</v>
      </c>
      <c r="C3571" s="3" t="s">
        <v>7405</v>
      </c>
      <c r="D3571" s="3" t="s">
        <v>7410</v>
      </c>
      <c r="E3571" s="3" t="s">
        <v>7423</v>
      </c>
      <c r="F3571" s="3" t="s">
        <v>7431</v>
      </c>
      <c r="G3571" s="3">
        <v>7271.63</v>
      </c>
      <c r="H3571" s="3">
        <v>4</v>
      </c>
      <c r="I3571" s="8" t="s">
        <v>7437</v>
      </c>
      <c r="J3571" s="3" t="s">
        <v>8163</v>
      </c>
      <c r="K3571" s="3" t="s">
        <v>8168</v>
      </c>
      <c r="L3571" s="3" t="s">
        <v>8169</v>
      </c>
      <c r="M3571" s="4">
        <v>23269.05</v>
      </c>
      <c r="N3571" s="32">
        <f>Table2[[#This Row],[Price]]*Table2[[#This Row],[Quantity Sold]]</f>
        <v>29086.52</v>
      </c>
      <c r="O3571" s="1">
        <f t="shared" si="450"/>
        <v>2023</v>
      </c>
      <c r="P3571" s="1" t="str">
        <f t="shared" si="451"/>
        <v>MEN</v>
      </c>
      <c r="Q3571" s="1" t="str">
        <f t="shared" si="457"/>
        <v>Men_Shirts</v>
      </c>
      <c r="T3571" s="1" t="str">
        <f t="shared" si="452"/>
        <v>LOW PRICE</v>
      </c>
      <c r="U3571" t="str">
        <f t="shared" si="456"/>
        <v>No Discount</v>
      </c>
      <c r="V3571" t="str">
        <f t="shared" si="453"/>
        <v>Men's Discounted Item</v>
      </c>
      <c r="W3571" s="1" t="b">
        <f t="shared" si="454"/>
        <v>0</v>
      </c>
      <c r="X3571" t="b">
        <f t="shared" si="455"/>
        <v>1</v>
      </c>
    </row>
    <row r="3572" spans="1:24" x14ac:dyDescent="0.3">
      <c r="A3572" s="2" t="s">
        <v>3523</v>
      </c>
      <c r="B3572" s="3" t="s">
        <v>6920</v>
      </c>
      <c r="C3572" s="3" t="s">
        <v>7407</v>
      </c>
      <c r="D3572" s="3" t="s">
        <v>7415</v>
      </c>
      <c r="E3572" s="3" t="s">
        <v>7424</v>
      </c>
      <c r="F3572" s="3" t="s">
        <v>7434</v>
      </c>
      <c r="G3572" s="3">
        <v>8591.33</v>
      </c>
      <c r="H3572" s="3">
        <v>6</v>
      </c>
      <c r="I3572" s="8" t="s">
        <v>7689</v>
      </c>
      <c r="J3572" s="3" t="s">
        <v>8165</v>
      </c>
      <c r="K3572" s="3" t="s">
        <v>8168</v>
      </c>
      <c r="L3572" s="3" t="s">
        <v>8170</v>
      </c>
      <c r="M3572" s="4">
        <v>51547.98</v>
      </c>
      <c r="N3572" s="32">
        <f>Table2[[#This Row],[Price]]*Table2[[#This Row],[Quantity Sold]]</f>
        <v>51547.979999999996</v>
      </c>
      <c r="O3572" s="1">
        <f t="shared" si="450"/>
        <v>2024</v>
      </c>
      <c r="P3572" s="1" t="str">
        <f t="shared" si="451"/>
        <v>KIDS</v>
      </c>
      <c r="Q3572" s="1" t="str">
        <f t="shared" si="457"/>
        <v>Kids_T-Shirts</v>
      </c>
      <c r="T3572" s="1" t="str">
        <f t="shared" si="452"/>
        <v>LOW PRICE</v>
      </c>
      <c r="U3572" t="str">
        <f t="shared" si="456"/>
        <v>Discounted</v>
      </c>
      <c r="V3572" t="str">
        <f t="shared" si="453"/>
        <v>Other</v>
      </c>
      <c r="W3572" s="1" t="b">
        <f t="shared" si="454"/>
        <v>0</v>
      </c>
      <c r="X3572" t="b">
        <f t="shared" si="455"/>
        <v>0</v>
      </c>
    </row>
    <row r="3573" spans="1:24" ht="28.8" x14ac:dyDescent="0.3">
      <c r="A3573" s="2" t="s">
        <v>3524</v>
      </c>
      <c r="B3573" s="3" t="s">
        <v>7069</v>
      </c>
      <c r="C3573" s="3" t="s">
        <v>7406</v>
      </c>
      <c r="D3573" s="3" t="s">
        <v>7414</v>
      </c>
      <c r="E3573" s="3" t="s">
        <v>7426</v>
      </c>
      <c r="F3573" s="3" t="s">
        <v>7432</v>
      </c>
      <c r="G3573" s="3">
        <v>14668.59</v>
      </c>
      <c r="H3573" s="3">
        <v>12</v>
      </c>
      <c r="I3573" s="8" t="s">
        <v>7922</v>
      </c>
      <c r="J3573" s="3" t="s">
        <v>8162</v>
      </c>
      <c r="K3573" s="3" t="s">
        <v>8168</v>
      </c>
      <c r="L3573" s="3" t="s">
        <v>8169</v>
      </c>
      <c r="M3573" s="4">
        <v>140818.63</v>
      </c>
      <c r="N3573" s="32">
        <f>Table2[[#This Row],[Price]]*Table2[[#This Row],[Quantity Sold]]</f>
        <v>176023.08000000002</v>
      </c>
      <c r="O3573" s="1">
        <f t="shared" si="450"/>
        <v>2024</v>
      </c>
      <c r="P3573" s="1" t="str">
        <f t="shared" si="451"/>
        <v>ACCESSORIES</v>
      </c>
      <c r="Q3573" s="1" t="str">
        <f t="shared" si="457"/>
        <v>Accessories_Bags</v>
      </c>
      <c r="T3573" s="1" t="str">
        <f t="shared" si="452"/>
        <v>HIGH PRICE</v>
      </c>
      <c r="U3573" t="str">
        <f t="shared" si="456"/>
        <v>Discounted</v>
      </c>
      <c r="V3573" t="str">
        <f t="shared" si="453"/>
        <v>Other</v>
      </c>
      <c r="W3573" s="1" t="b">
        <f t="shared" si="454"/>
        <v>1</v>
      </c>
      <c r="X3573" t="b">
        <f t="shared" si="455"/>
        <v>1</v>
      </c>
    </row>
    <row r="3574" spans="1:24" ht="28.8" x14ac:dyDescent="0.3">
      <c r="A3574" s="2" t="s">
        <v>3525</v>
      </c>
      <c r="B3574" s="3" t="s">
        <v>7070</v>
      </c>
      <c r="C3574" s="3" t="s">
        <v>7408</v>
      </c>
      <c r="D3574" s="3" t="s">
        <v>7417</v>
      </c>
      <c r="E3574" s="3" t="s">
        <v>7425</v>
      </c>
      <c r="F3574" s="3" t="s">
        <v>7428</v>
      </c>
      <c r="G3574" s="3">
        <v>15768.34</v>
      </c>
      <c r="H3574" s="3">
        <v>12</v>
      </c>
      <c r="I3574" s="8" t="s">
        <v>8150</v>
      </c>
      <c r="J3574" s="3" t="s">
        <v>8164</v>
      </c>
      <c r="K3574" s="3" t="s">
        <v>8167</v>
      </c>
      <c r="L3574" s="3" t="s">
        <v>8170</v>
      </c>
      <c r="M3574" s="4">
        <v>189220.08</v>
      </c>
      <c r="N3574" s="32">
        <f>Table2[[#This Row],[Price]]*Table2[[#This Row],[Quantity Sold]]</f>
        <v>189220.08000000002</v>
      </c>
      <c r="O3574" s="1">
        <f t="shared" si="450"/>
        <v>2024</v>
      </c>
      <c r="P3574" s="1" t="str">
        <f t="shared" si="451"/>
        <v>WOMEN</v>
      </c>
      <c r="Q3574" s="1" t="str">
        <f t="shared" si="457"/>
        <v>Women_Shoes</v>
      </c>
      <c r="T3574" s="1" t="str">
        <f t="shared" si="452"/>
        <v>HIGH PRICE</v>
      </c>
      <c r="U3574" t="str">
        <f t="shared" si="456"/>
        <v>Discounted</v>
      </c>
      <c r="V3574" t="str">
        <f t="shared" si="453"/>
        <v>Other</v>
      </c>
      <c r="W3574" s="1" t="b">
        <f t="shared" si="454"/>
        <v>1</v>
      </c>
      <c r="X3574" t="b">
        <f t="shared" si="455"/>
        <v>0</v>
      </c>
    </row>
    <row r="3575" spans="1:24" x14ac:dyDescent="0.3">
      <c r="A3575" s="2" t="s">
        <v>3526</v>
      </c>
      <c r="B3575" s="3" t="s">
        <v>7071</v>
      </c>
      <c r="C3575" s="3" t="s">
        <v>7405</v>
      </c>
      <c r="D3575" s="3" t="s">
        <v>7417</v>
      </c>
      <c r="E3575" s="3" t="s">
        <v>7424</v>
      </c>
      <c r="F3575" s="3" t="s">
        <v>7428</v>
      </c>
      <c r="G3575" s="3">
        <v>8592.99</v>
      </c>
      <c r="H3575" s="3">
        <v>16</v>
      </c>
      <c r="I3575" s="8" t="s">
        <v>7580</v>
      </c>
      <c r="J3575" s="3" t="s">
        <v>8166</v>
      </c>
      <c r="K3575" s="3" t="s">
        <v>8167</v>
      </c>
      <c r="L3575" s="3" t="s">
        <v>8170</v>
      </c>
      <c r="M3575" s="4">
        <v>137487.84</v>
      </c>
      <c r="N3575" s="32">
        <f>Table2[[#This Row],[Price]]*Table2[[#This Row],[Quantity Sold]]</f>
        <v>137487.84</v>
      </c>
      <c r="O3575" s="1">
        <f t="shared" si="450"/>
        <v>2023</v>
      </c>
      <c r="P3575" s="1" t="str">
        <f t="shared" si="451"/>
        <v>MEN</v>
      </c>
      <c r="Q3575" s="1" t="str">
        <f t="shared" si="457"/>
        <v>Men_Shoes</v>
      </c>
      <c r="T3575" s="1" t="str">
        <f t="shared" si="452"/>
        <v>LOW PRICE</v>
      </c>
      <c r="U3575" t="str">
        <f t="shared" si="456"/>
        <v>No Discount</v>
      </c>
      <c r="V3575" t="str">
        <f t="shared" si="453"/>
        <v>Other</v>
      </c>
      <c r="W3575" s="1" t="b">
        <f t="shared" si="454"/>
        <v>1</v>
      </c>
      <c r="X3575" t="b">
        <f t="shared" si="455"/>
        <v>0</v>
      </c>
    </row>
    <row r="3576" spans="1:24" x14ac:dyDescent="0.3">
      <c r="A3576" s="2" t="s">
        <v>3527</v>
      </c>
      <c r="B3576" s="3" t="s">
        <v>4389</v>
      </c>
      <c r="C3576" s="3" t="s">
        <v>7407</v>
      </c>
      <c r="D3576" s="3" t="s">
        <v>7415</v>
      </c>
      <c r="E3576" s="3" t="s">
        <v>7427</v>
      </c>
      <c r="F3576" s="3" t="s">
        <v>7429</v>
      </c>
      <c r="G3576" s="3">
        <v>4679.54</v>
      </c>
      <c r="H3576" s="3">
        <v>18</v>
      </c>
      <c r="I3576" s="8" t="s">
        <v>7696</v>
      </c>
      <c r="J3576" s="3" t="s">
        <v>8165</v>
      </c>
      <c r="K3576" s="3" t="s">
        <v>8167</v>
      </c>
      <c r="L3576" s="3" t="s">
        <v>8169</v>
      </c>
      <c r="M3576" s="4">
        <v>67385.210000000006</v>
      </c>
      <c r="N3576" s="32">
        <f>Table2[[#This Row],[Price]]*Table2[[#This Row],[Quantity Sold]]</f>
        <v>84231.72</v>
      </c>
      <c r="O3576" s="1">
        <f t="shared" si="450"/>
        <v>2022</v>
      </c>
      <c r="P3576" s="1" t="str">
        <f t="shared" si="451"/>
        <v>KIDS</v>
      </c>
      <c r="Q3576" s="1" t="str">
        <f t="shared" si="457"/>
        <v>Kids_T-Shirts</v>
      </c>
      <c r="T3576" s="1" t="str">
        <f t="shared" si="452"/>
        <v>LOW PRICE</v>
      </c>
      <c r="U3576" t="str">
        <f t="shared" si="456"/>
        <v>No Discount</v>
      </c>
      <c r="V3576" t="str">
        <f t="shared" si="453"/>
        <v>Other</v>
      </c>
      <c r="W3576" s="1" t="b">
        <f t="shared" si="454"/>
        <v>1</v>
      </c>
      <c r="X3576" t="b">
        <f t="shared" si="455"/>
        <v>1</v>
      </c>
    </row>
    <row r="3577" spans="1:24" ht="28.8" x14ac:dyDescent="0.3">
      <c r="A3577" s="2" t="s">
        <v>3528</v>
      </c>
      <c r="B3577" s="3" t="s">
        <v>4562</v>
      </c>
      <c r="C3577" s="3" t="s">
        <v>7408</v>
      </c>
      <c r="D3577" s="3" t="s">
        <v>7420</v>
      </c>
      <c r="E3577" s="3" t="s">
        <v>7427</v>
      </c>
      <c r="F3577" s="3" t="s">
        <v>7428</v>
      </c>
      <c r="G3577" s="3">
        <v>4250.43</v>
      </c>
      <c r="H3577" s="3">
        <v>13</v>
      </c>
      <c r="I3577" s="8" t="s">
        <v>8067</v>
      </c>
      <c r="J3577" s="3" t="s">
        <v>8162</v>
      </c>
      <c r="K3577" s="3" t="s">
        <v>8167</v>
      </c>
      <c r="L3577" s="3" t="s">
        <v>8169</v>
      </c>
      <c r="M3577" s="4">
        <v>44204.14</v>
      </c>
      <c r="N3577" s="32">
        <f>Table2[[#This Row],[Price]]*Table2[[#This Row],[Quantity Sold]]</f>
        <v>55255.590000000004</v>
      </c>
      <c r="O3577" s="1">
        <f t="shared" si="450"/>
        <v>2022</v>
      </c>
      <c r="P3577" s="1" t="str">
        <f t="shared" si="451"/>
        <v>WOMEN</v>
      </c>
      <c r="Q3577" s="1" t="str">
        <f t="shared" si="457"/>
        <v>Women_Tops</v>
      </c>
      <c r="T3577" s="1" t="str">
        <f t="shared" si="452"/>
        <v>LOW PRICE</v>
      </c>
      <c r="U3577" t="str">
        <f t="shared" si="456"/>
        <v>No Discount</v>
      </c>
      <c r="V3577" t="str">
        <f t="shared" si="453"/>
        <v>Other</v>
      </c>
      <c r="W3577" s="1" t="b">
        <f t="shared" si="454"/>
        <v>1</v>
      </c>
      <c r="X3577" t="b">
        <f t="shared" si="455"/>
        <v>1</v>
      </c>
    </row>
    <row r="3578" spans="1:24" x14ac:dyDescent="0.3">
      <c r="A3578" s="2" t="s">
        <v>3529</v>
      </c>
      <c r="B3578" s="3" t="s">
        <v>7072</v>
      </c>
      <c r="C3578" s="3" t="s">
        <v>7407</v>
      </c>
      <c r="D3578" s="3" t="s">
        <v>7417</v>
      </c>
      <c r="E3578" s="3" t="s">
        <v>7427</v>
      </c>
      <c r="F3578" s="3" t="s">
        <v>7434</v>
      </c>
      <c r="G3578" s="3">
        <v>6042.4</v>
      </c>
      <c r="H3578" s="3">
        <v>7</v>
      </c>
      <c r="I3578" s="8" t="s">
        <v>7632</v>
      </c>
      <c r="J3578" s="3" t="s">
        <v>8162</v>
      </c>
      <c r="K3578" s="3" t="s">
        <v>8167</v>
      </c>
      <c r="L3578" s="3" t="s">
        <v>8169</v>
      </c>
      <c r="M3578" s="4">
        <v>33837.440000000002</v>
      </c>
      <c r="N3578" s="32">
        <f>Table2[[#This Row],[Price]]*Table2[[#This Row],[Quantity Sold]]</f>
        <v>42296.799999999996</v>
      </c>
      <c r="O3578" s="1">
        <f t="shared" si="450"/>
        <v>2023</v>
      </c>
      <c r="P3578" s="1" t="str">
        <f t="shared" si="451"/>
        <v>KIDS</v>
      </c>
      <c r="Q3578" s="1" t="str">
        <f t="shared" si="457"/>
        <v>Kids_Shoes</v>
      </c>
      <c r="T3578" s="1" t="str">
        <f t="shared" si="452"/>
        <v>LOW PRICE</v>
      </c>
      <c r="U3578" t="str">
        <f t="shared" si="456"/>
        <v>Discounted</v>
      </c>
      <c r="V3578" t="str">
        <f t="shared" si="453"/>
        <v>Other</v>
      </c>
      <c r="W3578" s="1" t="b">
        <f t="shared" si="454"/>
        <v>0</v>
      </c>
      <c r="X3578" t="b">
        <f t="shared" si="455"/>
        <v>1</v>
      </c>
    </row>
    <row r="3579" spans="1:24" x14ac:dyDescent="0.3">
      <c r="A3579" s="2" t="s">
        <v>3530</v>
      </c>
      <c r="B3579" s="3" t="s">
        <v>7073</v>
      </c>
      <c r="C3579" s="3" t="s">
        <v>7405</v>
      </c>
      <c r="D3579" s="3" t="s">
        <v>7417</v>
      </c>
      <c r="E3579" s="3" t="s">
        <v>7424</v>
      </c>
      <c r="F3579" s="3" t="s">
        <v>7429</v>
      </c>
      <c r="G3579" s="3">
        <v>14344.06</v>
      </c>
      <c r="H3579" s="3">
        <v>9</v>
      </c>
      <c r="I3579" s="8" t="s">
        <v>7624</v>
      </c>
      <c r="J3579" s="3" t="s">
        <v>8163</v>
      </c>
      <c r="K3579" s="3" t="s">
        <v>8168</v>
      </c>
      <c r="L3579" s="3" t="s">
        <v>8170</v>
      </c>
      <c r="M3579" s="4">
        <v>129096.54</v>
      </c>
      <c r="N3579" s="32">
        <f>Table2[[#This Row],[Price]]*Table2[[#This Row],[Quantity Sold]]</f>
        <v>129096.54</v>
      </c>
      <c r="O3579" s="1">
        <f t="shared" si="450"/>
        <v>2022</v>
      </c>
      <c r="P3579" s="1" t="str">
        <f t="shared" si="451"/>
        <v>MEN</v>
      </c>
      <c r="Q3579" s="1" t="str">
        <f t="shared" si="457"/>
        <v>Men_Shoes</v>
      </c>
      <c r="T3579" s="1" t="str">
        <f t="shared" si="452"/>
        <v>HIGH PRICE</v>
      </c>
      <c r="U3579" t="str">
        <f t="shared" si="456"/>
        <v>No Discount</v>
      </c>
      <c r="V3579" t="str">
        <f t="shared" si="453"/>
        <v>Other</v>
      </c>
      <c r="W3579" s="1" t="b">
        <f t="shared" si="454"/>
        <v>0</v>
      </c>
      <c r="X3579" t="b">
        <f t="shared" si="455"/>
        <v>0</v>
      </c>
    </row>
    <row r="3580" spans="1:24" x14ac:dyDescent="0.3">
      <c r="A3580" s="2" t="s">
        <v>1029</v>
      </c>
      <c r="B3580" s="3" t="s">
        <v>7074</v>
      </c>
      <c r="C3580" s="3" t="s">
        <v>7405</v>
      </c>
      <c r="D3580" s="3" t="s">
        <v>7409</v>
      </c>
      <c r="E3580" s="3" t="s">
        <v>7426</v>
      </c>
      <c r="F3580" s="3" t="s">
        <v>7433</v>
      </c>
      <c r="G3580" s="3">
        <v>8739.07</v>
      </c>
      <c r="H3580" s="3">
        <v>17</v>
      </c>
      <c r="I3580" s="8" t="s">
        <v>7606</v>
      </c>
      <c r="J3580" s="3" t="s">
        <v>8164</v>
      </c>
      <c r="K3580" s="3" t="s">
        <v>8168</v>
      </c>
      <c r="L3580" s="3" t="s">
        <v>8169</v>
      </c>
      <c r="M3580" s="4">
        <v>118851.02</v>
      </c>
      <c r="N3580" s="32">
        <f>Table2[[#This Row],[Price]]*Table2[[#This Row],[Quantity Sold]]</f>
        <v>148564.19</v>
      </c>
      <c r="O3580" s="1">
        <f t="shared" si="450"/>
        <v>2023</v>
      </c>
      <c r="P3580" s="1" t="str">
        <f t="shared" si="451"/>
        <v>MEN</v>
      </c>
      <c r="Q3580" s="1" t="str">
        <f t="shared" si="457"/>
        <v>Men_Jackets</v>
      </c>
      <c r="T3580" s="1" t="str">
        <f t="shared" si="452"/>
        <v>LOW PRICE</v>
      </c>
      <c r="U3580" t="str">
        <f t="shared" si="456"/>
        <v>Discounted</v>
      </c>
      <c r="V3580" t="str">
        <f t="shared" si="453"/>
        <v>Men's Discounted Item</v>
      </c>
      <c r="W3580" s="1" t="b">
        <f t="shared" si="454"/>
        <v>1</v>
      </c>
      <c r="X3580" t="b">
        <f t="shared" si="455"/>
        <v>1</v>
      </c>
    </row>
    <row r="3581" spans="1:24" ht="28.8" x14ac:dyDescent="0.3">
      <c r="A3581" s="2" t="s">
        <v>3531</v>
      </c>
      <c r="B3581" s="3" t="s">
        <v>7075</v>
      </c>
      <c r="C3581" s="3" t="s">
        <v>7406</v>
      </c>
      <c r="D3581" s="3" t="s">
        <v>7412</v>
      </c>
      <c r="E3581" s="3" t="s">
        <v>7424</v>
      </c>
      <c r="F3581" s="3" t="s">
        <v>7434</v>
      </c>
      <c r="G3581" s="3">
        <v>6449.93</v>
      </c>
      <c r="H3581" s="3">
        <v>15</v>
      </c>
      <c r="I3581" s="8" t="s">
        <v>7780</v>
      </c>
      <c r="J3581" s="3" t="s">
        <v>8163</v>
      </c>
      <c r="K3581" s="3" t="s">
        <v>8167</v>
      </c>
      <c r="L3581" s="3" t="s">
        <v>8169</v>
      </c>
      <c r="M3581" s="4">
        <v>77399.16</v>
      </c>
      <c r="N3581" s="32">
        <f>Table2[[#This Row],[Price]]*Table2[[#This Row],[Quantity Sold]]</f>
        <v>96748.950000000012</v>
      </c>
      <c r="O3581" s="1">
        <f t="shared" si="450"/>
        <v>2023</v>
      </c>
      <c r="P3581" s="1" t="str">
        <f t="shared" si="451"/>
        <v>ACCESSORIES</v>
      </c>
      <c r="Q3581" s="1" t="str">
        <f t="shared" si="457"/>
        <v>Accessories_Hats</v>
      </c>
      <c r="T3581" s="1" t="str">
        <f t="shared" si="452"/>
        <v>LOW PRICE</v>
      </c>
      <c r="U3581" t="str">
        <f t="shared" si="456"/>
        <v>No Discount</v>
      </c>
      <c r="V3581" t="str">
        <f t="shared" si="453"/>
        <v>Other</v>
      </c>
      <c r="W3581" s="1" t="b">
        <f t="shared" si="454"/>
        <v>1</v>
      </c>
      <c r="X3581" t="b">
        <f t="shared" si="455"/>
        <v>1</v>
      </c>
    </row>
    <row r="3582" spans="1:24" x14ac:dyDescent="0.3">
      <c r="A3582" s="2" t="s">
        <v>3532</v>
      </c>
      <c r="B3582" s="3" t="s">
        <v>7076</v>
      </c>
      <c r="C3582" s="3" t="s">
        <v>7407</v>
      </c>
      <c r="D3582" s="3" t="s">
        <v>7413</v>
      </c>
      <c r="E3582" s="3" t="s">
        <v>7424</v>
      </c>
      <c r="F3582" s="3" t="s">
        <v>7433</v>
      </c>
      <c r="G3582" s="3">
        <v>3554.89</v>
      </c>
      <c r="H3582" s="3">
        <v>16</v>
      </c>
      <c r="I3582" s="8" t="s">
        <v>7810</v>
      </c>
      <c r="J3582" s="3" t="s">
        <v>8162</v>
      </c>
      <c r="K3582" s="3" t="s">
        <v>8168</v>
      </c>
      <c r="L3582" s="3" t="s">
        <v>8170</v>
      </c>
      <c r="M3582" s="4">
        <v>56878.239999999998</v>
      </c>
      <c r="N3582" s="32">
        <f>Table2[[#This Row],[Price]]*Table2[[#This Row],[Quantity Sold]]</f>
        <v>56878.239999999998</v>
      </c>
      <c r="O3582" s="1">
        <f t="shared" si="450"/>
        <v>2023</v>
      </c>
      <c r="P3582" s="1" t="str">
        <f t="shared" si="451"/>
        <v>KIDS</v>
      </c>
      <c r="Q3582" s="1" t="str">
        <f t="shared" si="457"/>
        <v>Kids_Shorts</v>
      </c>
      <c r="T3582" s="1" t="str">
        <f t="shared" si="452"/>
        <v>LOW PRICE</v>
      </c>
      <c r="U3582" t="str">
        <f t="shared" si="456"/>
        <v>No Discount</v>
      </c>
      <c r="V3582" t="str">
        <f t="shared" si="453"/>
        <v>Other</v>
      </c>
      <c r="W3582" s="1" t="b">
        <f t="shared" si="454"/>
        <v>1</v>
      </c>
      <c r="X3582" t="b">
        <f t="shared" si="455"/>
        <v>0</v>
      </c>
    </row>
    <row r="3583" spans="1:24" ht="28.8" x14ac:dyDescent="0.3">
      <c r="A3583" s="2" t="s">
        <v>3533</v>
      </c>
      <c r="B3583" s="3" t="s">
        <v>7077</v>
      </c>
      <c r="C3583" s="3" t="s">
        <v>7406</v>
      </c>
      <c r="D3583" s="3" t="s">
        <v>7416</v>
      </c>
      <c r="E3583" s="3" t="s">
        <v>7426</v>
      </c>
      <c r="F3583" s="3" t="s">
        <v>7428</v>
      </c>
      <c r="G3583" s="3">
        <v>10941.89</v>
      </c>
      <c r="H3583" s="3">
        <v>5</v>
      </c>
      <c r="I3583" s="8" t="s">
        <v>7526</v>
      </c>
      <c r="J3583" s="3" t="s">
        <v>8164</v>
      </c>
      <c r="K3583" s="3" t="s">
        <v>8167</v>
      </c>
      <c r="L3583" s="3" t="s">
        <v>8169</v>
      </c>
      <c r="M3583" s="4">
        <v>43767.56</v>
      </c>
      <c r="N3583" s="32">
        <f>Table2[[#This Row],[Price]]*Table2[[#This Row],[Quantity Sold]]</f>
        <v>54709.45</v>
      </c>
      <c r="O3583" s="1">
        <f t="shared" si="450"/>
        <v>2024</v>
      </c>
      <c r="P3583" s="1" t="str">
        <f t="shared" si="451"/>
        <v>ACCESSORIES</v>
      </c>
      <c r="Q3583" s="1" t="str">
        <f t="shared" si="457"/>
        <v>Accessories_Belts</v>
      </c>
      <c r="T3583" s="1" t="str">
        <f t="shared" si="452"/>
        <v>HIGH PRICE</v>
      </c>
      <c r="U3583" t="str">
        <f t="shared" si="456"/>
        <v>No Discount</v>
      </c>
      <c r="V3583" t="str">
        <f t="shared" si="453"/>
        <v>Other</v>
      </c>
      <c r="W3583" s="1" t="b">
        <f t="shared" si="454"/>
        <v>0</v>
      </c>
      <c r="X3583" t="b">
        <f t="shared" si="455"/>
        <v>1</v>
      </c>
    </row>
    <row r="3584" spans="1:24" ht="28.8" x14ac:dyDescent="0.3">
      <c r="A3584" s="2" t="s">
        <v>3534</v>
      </c>
      <c r="B3584" s="3" t="s">
        <v>7078</v>
      </c>
      <c r="C3584" s="3" t="s">
        <v>7408</v>
      </c>
      <c r="D3584" s="3" t="s">
        <v>7419</v>
      </c>
      <c r="E3584" s="3" t="s">
        <v>7425</v>
      </c>
      <c r="F3584" s="3" t="s">
        <v>7429</v>
      </c>
      <c r="G3584" s="3">
        <v>8664.3700000000008</v>
      </c>
      <c r="H3584" s="3">
        <v>5</v>
      </c>
      <c r="I3584" s="8" t="s">
        <v>7670</v>
      </c>
      <c r="J3584" s="3" t="s">
        <v>8166</v>
      </c>
      <c r="K3584" s="3" t="s">
        <v>8167</v>
      </c>
      <c r="L3584" s="3" t="s">
        <v>8170</v>
      </c>
      <c r="M3584" s="4">
        <v>43321.85</v>
      </c>
      <c r="N3584" s="32">
        <f>Table2[[#This Row],[Price]]*Table2[[#This Row],[Quantity Sold]]</f>
        <v>43321.850000000006</v>
      </c>
      <c r="O3584" s="1">
        <f t="shared" si="450"/>
        <v>2024</v>
      </c>
      <c r="P3584" s="1" t="str">
        <f t="shared" si="451"/>
        <v>WOMEN</v>
      </c>
      <c r="Q3584" s="1" t="str">
        <f t="shared" si="457"/>
        <v>Women_Dresses</v>
      </c>
      <c r="T3584" s="1" t="str">
        <f t="shared" si="452"/>
        <v>LOW PRICE</v>
      </c>
      <c r="U3584" t="str">
        <f t="shared" si="456"/>
        <v>No Discount</v>
      </c>
      <c r="V3584" t="str">
        <f t="shared" si="453"/>
        <v>Other</v>
      </c>
      <c r="W3584" s="1" t="b">
        <f t="shared" si="454"/>
        <v>0</v>
      </c>
      <c r="X3584" t="b">
        <f t="shared" si="455"/>
        <v>0</v>
      </c>
    </row>
    <row r="3585" spans="1:24" x14ac:dyDescent="0.3">
      <c r="A3585" s="2" t="s">
        <v>3535</v>
      </c>
      <c r="B3585" s="3" t="s">
        <v>7079</v>
      </c>
      <c r="C3585" s="3" t="s">
        <v>7405</v>
      </c>
      <c r="D3585" s="3" t="s">
        <v>7410</v>
      </c>
      <c r="E3585" s="3" t="s">
        <v>7423</v>
      </c>
      <c r="F3585" s="3" t="s">
        <v>7432</v>
      </c>
      <c r="G3585" s="3">
        <v>4582.43</v>
      </c>
      <c r="H3585" s="3">
        <v>17</v>
      </c>
      <c r="I3585" s="8" t="s">
        <v>7806</v>
      </c>
      <c r="J3585" s="3" t="s">
        <v>8162</v>
      </c>
      <c r="K3585" s="3" t="s">
        <v>8168</v>
      </c>
      <c r="L3585" s="3" t="s">
        <v>8169</v>
      </c>
      <c r="M3585" s="4">
        <v>62321.38</v>
      </c>
      <c r="N3585" s="32">
        <f>Table2[[#This Row],[Price]]*Table2[[#This Row],[Quantity Sold]]</f>
        <v>77901.31</v>
      </c>
      <c r="O3585" s="1">
        <f t="shared" si="450"/>
        <v>2024</v>
      </c>
      <c r="P3585" s="1" t="str">
        <f t="shared" si="451"/>
        <v>MEN</v>
      </c>
      <c r="Q3585" s="1" t="str">
        <f t="shared" si="457"/>
        <v>Men_Shirts</v>
      </c>
      <c r="T3585" s="1" t="str">
        <f t="shared" si="452"/>
        <v>LOW PRICE</v>
      </c>
      <c r="U3585" t="str">
        <f t="shared" si="456"/>
        <v>No Discount</v>
      </c>
      <c r="V3585" t="str">
        <f t="shared" si="453"/>
        <v>Men's Discounted Item</v>
      </c>
      <c r="W3585" s="1" t="b">
        <f t="shared" si="454"/>
        <v>1</v>
      </c>
      <c r="X3585" t="b">
        <f t="shared" si="455"/>
        <v>1</v>
      </c>
    </row>
    <row r="3586" spans="1:24" x14ac:dyDescent="0.3">
      <c r="A3586" s="2" t="s">
        <v>3536</v>
      </c>
      <c r="B3586" s="3" t="s">
        <v>7080</v>
      </c>
      <c r="C3586" s="3" t="s">
        <v>7405</v>
      </c>
      <c r="D3586" s="3" t="s">
        <v>7410</v>
      </c>
      <c r="E3586" s="3" t="s">
        <v>7423</v>
      </c>
      <c r="F3586" s="3" t="s">
        <v>7430</v>
      </c>
      <c r="G3586" s="3">
        <v>6723.83</v>
      </c>
      <c r="H3586" s="3">
        <v>15</v>
      </c>
      <c r="I3586" s="8" t="s">
        <v>7741</v>
      </c>
      <c r="J3586" s="3" t="s">
        <v>8163</v>
      </c>
      <c r="K3586" s="3" t="s">
        <v>8168</v>
      </c>
      <c r="L3586" s="3" t="s">
        <v>8169</v>
      </c>
      <c r="M3586" s="4">
        <v>80685.960000000006</v>
      </c>
      <c r="N3586" s="32">
        <f>Table2[[#This Row],[Price]]*Table2[[#This Row],[Quantity Sold]]</f>
        <v>100857.45</v>
      </c>
      <c r="O3586" s="1">
        <f t="shared" si="450"/>
        <v>2023</v>
      </c>
      <c r="P3586" s="1" t="str">
        <f t="shared" si="451"/>
        <v>MEN</v>
      </c>
      <c r="Q3586" s="1" t="str">
        <f t="shared" si="457"/>
        <v>Men_Shirts</v>
      </c>
      <c r="T3586" s="1" t="str">
        <f t="shared" si="452"/>
        <v>LOW PRICE</v>
      </c>
      <c r="U3586" t="str">
        <f t="shared" si="456"/>
        <v>Discounted</v>
      </c>
      <c r="V3586" t="str">
        <f t="shared" si="453"/>
        <v>Men's Discounted Item</v>
      </c>
      <c r="W3586" s="1" t="b">
        <f t="shared" si="454"/>
        <v>1</v>
      </c>
      <c r="X3586" t="b">
        <f t="shared" si="455"/>
        <v>1</v>
      </c>
    </row>
    <row r="3587" spans="1:24" x14ac:dyDescent="0.3">
      <c r="A3587" s="2" t="s">
        <v>3537</v>
      </c>
      <c r="B3587" s="3" t="s">
        <v>7081</v>
      </c>
      <c r="C3587" s="3" t="s">
        <v>7405</v>
      </c>
      <c r="D3587" s="3" t="s">
        <v>7410</v>
      </c>
      <c r="E3587" s="3" t="s">
        <v>7425</v>
      </c>
      <c r="F3587" s="3" t="s">
        <v>7430</v>
      </c>
      <c r="G3587" s="3">
        <v>16268</v>
      </c>
      <c r="H3587" s="3">
        <v>9</v>
      </c>
      <c r="I3587" s="8" t="s">
        <v>7445</v>
      </c>
      <c r="J3587" s="3" t="s">
        <v>8166</v>
      </c>
      <c r="K3587" s="3" t="s">
        <v>8167</v>
      </c>
      <c r="L3587" s="3" t="s">
        <v>8170</v>
      </c>
      <c r="M3587" s="4">
        <v>146412</v>
      </c>
      <c r="N3587" s="32">
        <f>Table2[[#This Row],[Price]]*Table2[[#This Row],[Quantity Sold]]</f>
        <v>146412</v>
      </c>
      <c r="O3587" s="1">
        <f t="shared" ref="O3587:O3650" si="458">YEAR(I3587)</f>
        <v>2024</v>
      </c>
      <c r="P3587" s="1" t="str">
        <f t="shared" ref="P3587:P3650" si="459">UPPER(C3587)</f>
        <v>MEN</v>
      </c>
      <c r="Q3587" s="1" t="str">
        <f t="shared" si="457"/>
        <v>Men_Shirts</v>
      </c>
      <c r="T3587" s="1" t="str">
        <f t="shared" ref="T3587:T3650" si="460">IF(G3587&gt;10000,"HIGH PRICE", "LOW PRICE")</f>
        <v>HIGH PRICE</v>
      </c>
      <c r="U3587" t="str">
        <f t="shared" si="456"/>
        <v>Discounted</v>
      </c>
      <c r="V3587" t="str">
        <f t="shared" ref="V3587:V3650" si="461">IF(AND(C3587 = "Men", L3587 = "Yes"), "Men's Discounted Item", "Other")</f>
        <v>Other</v>
      </c>
      <c r="W3587" s="1" t="b">
        <f t="shared" ref="W3587:W3650" si="462">H3587&gt;=10</f>
        <v>0</v>
      </c>
      <c r="X3587" t="b">
        <f t="shared" ref="X3587:X3650" si="463">L3587 = "Yes"</f>
        <v>0</v>
      </c>
    </row>
    <row r="3588" spans="1:24" ht="28.8" x14ac:dyDescent="0.3">
      <c r="A3588" s="2" t="s">
        <v>2831</v>
      </c>
      <c r="B3588" s="3" t="s">
        <v>7082</v>
      </c>
      <c r="C3588" s="3" t="s">
        <v>7408</v>
      </c>
      <c r="D3588" s="3" t="s">
        <v>7417</v>
      </c>
      <c r="E3588" s="3" t="s">
        <v>7425</v>
      </c>
      <c r="F3588" s="3" t="s">
        <v>7434</v>
      </c>
      <c r="G3588" s="3">
        <v>10312.75</v>
      </c>
      <c r="H3588" s="3">
        <v>2</v>
      </c>
      <c r="I3588" s="8" t="s">
        <v>7678</v>
      </c>
      <c r="J3588" s="3" t="s">
        <v>8165</v>
      </c>
      <c r="K3588" s="3" t="s">
        <v>8168</v>
      </c>
      <c r="L3588" s="3" t="s">
        <v>8170</v>
      </c>
      <c r="M3588" s="4">
        <v>20625.5</v>
      </c>
      <c r="N3588" s="32">
        <f>Table2[[#This Row],[Price]]*Table2[[#This Row],[Quantity Sold]]</f>
        <v>20625.5</v>
      </c>
      <c r="O3588" s="1">
        <f t="shared" si="458"/>
        <v>2024</v>
      </c>
      <c r="P3588" s="1" t="str">
        <f t="shared" si="459"/>
        <v>WOMEN</v>
      </c>
      <c r="Q3588" s="1" t="str">
        <f t="shared" si="457"/>
        <v>Women_Shoes</v>
      </c>
      <c r="T3588" s="1" t="str">
        <f t="shared" si="460"/>
        <v>HIGH PRICE</v>
      </c>
      <c r="U3588" t="str">
        <f t="shared" si="456"/>
        <v>No Discount</v>
      </c>
      <c r="V3588" t="str">
        <f t="shared" si="461"/>
        <v>Other</v>
      </c>
      <c r="W3588" s="1" t="b">
        <f t="shared" si="462"/>
        <v>0</v>
      </c>
      <c r="X3588" t="b">
        <f t="shared" si="463"/>
        <v>0</v>
      </c>
    </row>
    <row r="3589" spans="1:24" ht="28.8" x14ac:dyDescent="0.3">
      <c r="A3589" s="2" t="s">
        <v>3538</v>
      </c>
      <c r="B3589" s="3" t="s">
        <v>7083</v>
      </c>
      <c r="C3589" s="3" t="s">
        <v>7408</v>
      </c>
      <c r="D3589" s="3" t="s">
        <v>7422</v>
      </c>
      <c r="E3589" s="3" t="s">
        <v>7424</v>
      </c>
      <c r="F3589" s="3" t="s">
        <v>7433</v>
      </c>
      <c r="G3589" s="3">
        <v>11272.23</v>
      </c>
      <c r="H3589" s="3">
        <v>11</v>
      </c>
      <c r="I3589" s="8" t="s">
        <v>7896</v>
      </c>
      <c r="J3589" s="3" t="s">
        <v>8164</v>
      </c>
      <c r="K3589" s="3" t="s">
        <v>8168</v>
      </c>
      <c r="L3589" s="3" t="s">
        <v>8170</v>
      </c>
      <c r="M3589" s="4">
        <v>123994.53</v>
      </c>
      <c r="N3589" s="32">
        <f>Table2[[#This Row],[Price]]*Table2[[#This Row],[Quantity Sold]]</f>
        <v>123994.53</v>
      </c>
      <c r="O3589" s="1">
        <f t="shared" si="458"/>
        <v>2023</v>
      </c>
      <c r="P3589" s="1" t="str">
        <f t="shared" si="459"/>
        <v>WOMEN</v>
      </c>
      <c r="Q3589" s="1" t="str">
        <f t="shared" si="457"/>
        <v>Women_Skirts</v>
      </c>
      <c r="T3589" s="1" t="str">
        <f t="shared" si="460"/>
        <v>HIGH PRICE</v>
      </c>
      <c r="U3589" t="str">
        <f t="shared" si="456"/>
        <v>Discounted</v>
      </c>
      <c r="V3589" t="str">
        <f t="shared" si="461"/>
        <v>Other</v>
      </c>
      <c r="W3589" s="1" t="b">
        <f t="shared" si="462"/>
        <v>1</v>
      </c>
      <c r="X3589" t="b">
        <f t="shared" si="463"/>
        <v>0</v>
      </c>
    </row>
    <row r="3590" spans="1:24" ht="28.8" x14ac:dyDescent="0.3">
      <c r="A3590" s="2" t="s">
        <v>3539</v>
      </c>
      <c r="B3590" s="3" t="s">
        <v>7084</v>
      </c>
      <c r="C3590" s="3" t="s">
        <v>7406</v>
      </c>
      <c r="D3590" s="3" t="s">
        <v>7412</v>
      </c>
      <c r="E3590" s="3" t="s">
        <v>7424</v>
      </c>
      <c r="F3590" s="3" t="s">
        <v>7431</v>
      </c>
      <c r="G3590" s="3">
        <v>7250.05</v>
      </c>
      <c r="H3590" s="3">
        <v>19</v>
      </c>
      <c r="I3590" s="8" t="s">
        <v>7583</v>
      </c>
      <c r="J3590" s="3" t="s">
        <v>8166</v>
      </c>
      <c r="K3590" s="3" t="s">
        <v>8168</v>
      </c>
      <c r="L3590" s="3" t="s">
        <v>8169</v>
      </c>
      <c r="M3590" s="4">
        <v>110200.76</v>
      </c>
      <c r="N3590" s="32">
        <f>Table2[[#This Row],[Price]]*Table2[[#This Row],[Quantity Sold]]</f>
        <v>137750.95000000001</v>
      </c>
      <c r="O3590" s="1">
        <f t="shared" si="458"/>
        <v>2023</v>
      </c>
      <c r="P3590" s="1" t="str">
        <f t="shared" si="459"/>
        <v>ACCESSORIES</v>
      </c>
      <c r="Q3590" s="1" t="str">
        <f t="shared" si="457"/>
        <v>Accessories_Hats</v>
      </c>
      <c r="T3590" s="1" t="str">
        <f t="shared" si="460"/>
        <v>LOW PRICE</v>
      </c>
      <c r="U3590" t="str">
        <f t="shared" si="456"/>
        <v>No Discount</v>
      </c>
      <c r="V3590" t="str">
        <f t="shared" si="461"/>
        <v>Other</v>
      </c>
      <c r="W3590" s="1" t="b">
        <f t="shared" si="462"/>
        <v>1</v>
      </c>
      <c r="X3590" t="b">
        <f t="shared" si="463"/>
        <v>1</v>
      </c>
    </row>
    <row r="3591" spans="1:24" ht="28.8" x14ac:dyDescent="0.3">
      <c r="A3591" s="2" t="s">
        <v>3540</v>
      </c>
      <c r="B3591" s="3" t="s">
        <v>7085</v>
      </c>
      <c r="C3591" s="3" t="s">
        <v>7408</v>
      </c>
      <c r="D3591" s="3" t="s">
        <v>7417</v>
      </c>
      <c r="E3591" s="3" t="s">
        <v>7424</v>
      </c>
      <c r="F3591" s="3" t="s">
        <v>7431</v>
      </c>
      <c r="G3591" s="3">
        <v>4146.68</v>
      </c>
      <c r="H3591" s="3">
        <v>16</v>
      </c>
      <c r="I3591" s="8" t="s">
        <v>7496</v>
      </c>
      <c r="J3591" s="3" t="s">
        <v>8162</v>
      </c>
      <c r="K3591" s="3" t="s">
        <v>8167</v>
      </c>
      <c r="L3591" s="3" t="s">
        <v>8169</v>
      </c>
      <c r="M3591" s="4">
        <v>53077.67</v>
      </c>
      <c r="N3591" s="32">
        <f>Table2[[#This Row],[Price]]*Table2[[#This Row],[Quantity Sold]]</f>
        <v>66346.880000000005</v>
      </c>
      <c r="O3591" s="1">
        <f t="shared" si="458"/>
        <v>2024</v>
      </c>
      <c r="P3591" s="1" t="str">
        <f t="shared" si="459"/>
        <v>WOMEN</v>
      </c>
      <c r="Q3591" s="1" t="str">
        <f t="shared" si="457"/>
        <v>Women_Shoes</v>
      </c>
      <c r="T3591" s="1" t="str">
        <f t="shared" si="460"/>
        <v>LOW PRICE</v>
      </c>
      <c r="U3591" t="str">
        <f t="shared" si="456"/>
        <v>No Discount</v>
      </c>
      <c r="V3591" t="str">
        <f t="shared" si="461"/>
        <v>Other</v>
      </c>
      <c r="W3591" s="1" t="b">
        <f t="shared" si="462"/>
        <v>1</v>
      </c>
      <c r="X3591" t="b">
        <f t="shared" si="463"/>
        <v>1</v>
      </c>
    </row>
    <row r="3592" spans="1:24" x14ac:dyDescent="0.3">
      <c r="A3592" s="2" t="s">
        <v>3541</v>
      </c>
      <c r="B3592" s="3" t="s">
        <v>6307</v>
      </c>
      <c r="C3592" s="3" t="s">
        <v>7405</v>
      </c>
      <c r="D3592" s="3" t="s">
        <v>7409</v>
      </c>
      <c r="E3592" s="3" t="s">
        <v>7425</v>
      </c>
      <c r="F3592" s="3" t="s">
        <v>7433</v>
      </c>
      <c r="G3592" s="3">
        <v>6732.96</v>
      </c>
      <c r="H3592" s="3">
        <v>4</v>
      </c>
      <c r="I3592" s="8" t="s">
        <v>7930</v>
      </c>
      <c r="J3592" s="3" t="s">
        <v>8163</v>
      </c>
      <c r="K3592" s="3" t="s">
        <v>8167</v>
      </c>
      <c r="L3592" s="3" t="s">
        <v>8169</v>
      </c>
      <c r="M3592" s="4">
        <v>21545.14</v>
      </c>
      <c r="N3592" s="32">
        <f>Table2[[#This Row],[Price]]*Table2[[#This Row],[Quantity Sold]]</f>
        <v>26931.84</v>
      </c>
      <c r="O3592" s="1">
        <f t="shared" si="458"/>
        <v>2024</v>
      </c>
      <c r="P3592" s="1" t="str">
        <f t="shared" si="459"/>
        <v>MEN</v>
      </c>
      <c r="Q3592" s="1" t="str">
        <f t="shared" si="457"/>
        <v>Men_Jackets</v>
      </c>
      <c r="T3592" s="1" t="str">
        <f t="shared" si="460"/>
        <v>LOW PRICE</v>
      </c>
      <c r="U3592" t="str">
        <f t="shared" si="456"/>
        <v>Discounted</v>
      </c>
      <c r="V3592" t="str">
        <f t="shared" si="461"/>
        <v>Men's Discounted Item</v>
      </c>
      <c r="W3592" s="1" t="b">
        <f t="shared" si="462"/>
        <v>0</v>
      </c>
      <c r="X3592" t="b">
        <f t="shared" si="463"/>
        <v>1</v>
      </c>
    </row>
    <row r="3593" spans="1:24" ht="28.8" x14ac:dyDescent="0.3">
      <c r="A3593" s="2" t="s">
        <v>1549</v>
      </c>
      <c r="B3593" s="3" t="s">
        <v>7086</v>
      </c>
      <c r="C3593" s="3" t="s">
        <v>7406</v>
      </c>
      <c r="D3593" s="3" t="s">
        <v>7421</v>
      </c>
      <c r="E3593" s="3" t="s">
        <v>7425</v>
      </c>
      <c r="F3593" s="3" t="s">
        <v>7428</v>
      </c>
      <c r="G3593" s="3">
        <v>4731.83</v>
      </c>
      <c r="H3593" s="3">
        <v>10</v>
      </c>
      <c r="I3593" s="8" t="s">
        <v>8068</v>
      </c>
      <c r="J3593" s="3" t="s">
        <v>8165</v>
      </c>
      <c r="K3593" s="3" t="s">
        <v>8167</v>
      </c>
      <c r="L3593" s="3" t="s">
        <v>8170</v>
      </c>
      <c r="M3593" s="4">
        <v>47318.3</v>
      </c>
      <c r="N3593" s="32">
        <f>Table2[[#This Row],[Price]]*Table2[[#This Row],[Quantity Sold]]</f>
        <v>47318.3</v>
      </c>
      <c r="O3593" s="1">
        <f t="shared" si="458"/>
        <v>2022</v>
      </c>
      <c r="P3593" s="1" t="str">
        <f t="shared" si="459"/>
        <v>ACCESSORIES</v>
      </c>
      <c r="Q3593" s="1" t="str">
        <f t="shared" si="457"/>
        <v>Accessories_Scarves</v>
      </c>
      <c r="T3593" s="1" t="str">
        <f t="shared" si="460"/>
        <v>LOW PRICE</v>
      </c>
      <c r="U3593" t="str">
        <f t="shared" si="456"/>
        <v>Discounted</v>
      </c>
      <c r="V3593" t="str">
        <f t="shared" si="461"/>
        <v>Other</v>
      </c>
      <c r="W3593" s="1" t="b">
        <f t="shared" si="462"/>
        <v>1</v>
      </c>
      <c r="X3593" t="b">
        <f t="shared" si="463"/>
        <v>0</v>
      </c>
    </row>
    <row r="3594" spans="1:24" x14ac:dyDescent="0.3">
      <c r="A3594" s="2" t="s">
        <v>3542</v>
      </c>
      <c r="B3594" s="3" t="s">
        <v>7087</v>
      </c>
      <c r="C3594" s="3" t="s">
        <v>7405</v>
      </c>
      <c r="D3594" s="3" t="s">
        <v>7409</v>
      </c>
      <c r="E3594" s="3" t="s">
        <v>7427</v>
      </c>
      <c r="F3594" s="3" t="s">
        <v>7430</v>
      </c>
      <c r="G3594" s="3">
        <v>2309.89</v>
      </c>
      <c r="H3594" s="3">
        <v>20</v>
      </c>
      <c r="I3594" s="8" t="s">
        <v>7438</v>
      </c>
      <c r="J3594" s="3" t="s">
        <v>8164</v>
      </c>
      <c r="K3594" s="3" t="s">
        <v>8167</v>
      </c>
      <c r="L3594" s="3" t="s">
        <v>8169</v>
      </c>
      <c r="M3594" s="4">
        <v>36958.239999999998</v>
      </c>
      <c r="N3594" s="32">
        <f>Table2[[#This Row],[Price]]*Table2[[#This Row],[Quantity Sold]]</f>
        <v>46197.799999999996</v>
      </c>
      <c r="O3594" s="1">
        <f t="shared" si="458"/>
        <v>2024</v>
      </c>
      <c r="P3594" s="1" t="str">
        <f t="shared" si="459"/>
        <v>MEN</v>
      </c>
      <c r="Q3594" s="1" t="str">
        <f t="shared" si="457"/>
        <v>Men_Jackets</v>
      </c>
      <c r="T3594" s="1" t="str">
        <f t="shared" si="460"/>
        <v>LOW PRICE</v>
      </c>
      <c r="U3594" t="str">
        <f t="shared" si="456"/>
        <v>Discounted</v>
      </c>
      <c r="V3594" t="str">
        <f t="shared" si="461"/>
        <v>Men's Discounted Item</v>
      </c>
      <c r="W3594" s="1" t="b">
        <f t="shared" si="462"/>
        <v>1</v>
      </c>
      <c r="X3594" t="b">
        <f t="shared" si="463"/>
        <v>1</v>
      </c>
    </row>
    <row r="3595" spans="1:24" ht="28.8" x14ac:dyDescent="0.3">
      <c r="A3595" s="2" t="s">
        <v>3543</v>
      </c>
      <c r="B3595" s="3" t="s">
        <v>4981</v>
      </c>
      <c r="C3595" s="3" t="s">
        <v>7406</v>
      </c>
      <c r="D3595" s="3" t="s">
        <v>7412</v>
      </c>
      <c r="E3595" s="3" t="s">
        <v>7425</v>
      </c>
      <c r="F3595" s="3" t="s">
        <v>7433</v>
      </c>
      <c r="G3595" s="3">
        <v>8893.4500000000007</v>
      </c>
      <c r="H3595" s="3">
        <v>4</v>
      </c>
      <c r="I3595" s="8" t="s">
        <v>7721</v>
      </c>
      <c r="J3595" s="3" t="s">
        <v>8164</v>
      </c>
      <c r="K3595" s="3" t="s">
        <v>8168</v>
      </c>
      <c r="L3595" s="3" t="s">
        <v>8169</v>
      </c>
      <c r="M3595" s="4">
        <v>28459.040000000001</v>
      </c>
      <c r="N3595" s="32">
        <f>Table2[[#This Row],[Price]]*Table2[[#This Row],[Quantity Sold]]</f>
        <v>35573.800000000003</v>
      </c>
      <c r="O3595" s="1">
        <f t="shared" si="458"/>
        <v>2023</v>
      </c>
      <c r="P3595" s="1" t="str">
        <f t="shared" si="459"/>
        <v>ACCESSORIES</v>
      </c>
      <c r="Q3595" s="1" t="str">
        <f t="shared" si="457"/>
        <v>Accessories_Hats</v>
      </c>
      <c r="T3595" s="1" t="str">
        <f t="shared" si="460"/>
        <v>LOW PRICE</v>
      </c>
      <c r="U3595" t="str">
        <f t="shared" ref="U3595:U3657" si="464">IF(L3579 = "Yes", "Discounted", "No Discount")</f>
        <v>No Discount</v>
      </c>
      <c r="V3595" t="str">
        <f t="shared" si="461"/>
        <v>Other</v>
      </c>
      <c r="W3595" s="1" t="b">
        <f t="shared" si="462"/>
        <v>0</v>
      </c>
      <c r="X3595" t="b">
        <f t="shared" si="463"/>
        <v>1</v>
      </c>
    </row>
    <row r="3596" spans="1:24" ht="28.8" x14ac:dyDescent="0.3">
      <c r="A3596" s="2" t="s">
        <v>3544</v>
      </c>
      <c r="B3596" s="3" t="s">
        <v>7088</v>
      </c>
      <c r="C3596" s="3" t="s">
        <v>7408</v>
      </c>
      <c r="D3596" s="3" t="s">
        <v>7419</v>
      </c>
      <c r="E3596" s="3" t="s">
        <v>7426</v>
      </c>
      <c r="F3596" s="3" t="s">
        <v>7430</v>
      </c>
      <c r="G3596" s="3">
        <v>13961.43</v>
      </c>
      <c r="H3596" s="3">
        <v>11</v>
      </c>
      <c r="I3596" s="8" t="s">
        <v>7614</v>
      </c>
      <c r="J3596" s="3" t="s">
        <v>8164</v>
      </c>
      <c r="K3596" s="3" t="s">
        <v>8167</v>
      </c>
      <c r="L3596" s="3" t="s">
        <v>8170</v>
      </c>
      <c r="M3596" s="4">
        <v>153575.73000000001</v>
      </c>
      <c r="N3596" s="32">
        <f>Table2[[#This Row],[Price]]*Table2[[#This Row],[Quantity Sold]]</f>
        <v>153575.73000000001</v>
      </c>
      <c r="O3596" s="1">
        <f t="shared" si="458"/>
        <v>2023</v>
      </c>
      <c r="P3596" s="1" t="str">
        <f t="shared" si="459"/>
        <v>WOMEN</v>
      </c>
      <c r="Q3596" s="1" t="str">
        <f t="shared" si="457"/>
        <v>Women_Dresses</v>
      </c>
      <c r="T3596" s="1" t="str">
        <f t="shared" si="460"/>
        <v>HIGH PRICE</v>
      </c>
      <c r="U3596" t="str">
        <f t="shared" si="464"/>
        <v>Discounted</v>
      </c>
      <c r="V3596" t="str">
        <f t="shared" si="461"/>
        <v>Other</v>
      </c>
      <c r="W3596" s="1" t="b">
        <f t="shared" si="462"/>
        <v>1</v>
      </c>
      <c r="X3596" t="b">
        <f t="shared" si="463"/>
        <v>0</v>
      </c>
    </row>
    <row r="3597" spans="1:24" ht="28.8" x14ac:dyDescent="0.3">
      <c r="A3597" s="2" t="s">
        <v>3545</v>
      </c>
      <c r="B3597" s="3" t="s">
        <v>7089</v>
      </c>
      <c r="C3597" s="3" t="s">
        <v>7408</v>
      </c>
      <c r="D3597" s="3" t="s">
        <v>7420</v>
      </c>
      <c r="E3597" s="3" t="s">
        <v>7423</v>
      </c>
      <c r="F3597" s="3" t="s">
        <v>7434</v>
      </c>
      <c r="G3597" s="3">
        <v>4352.5200000000004</v>
      </c>
      <c r="H3597" s="3">
        <v>17</v>
      </c>
      <c r="I3597" s="8" t="s">
        <v>7804</v>
      </c>
      <c r="J3597" s="3" t="s">
        <v>8166</v>
      </c>
      <c r="K3597" s="3" t="s">
        <v>8167</v>
      </c>
      <c r="L3597" s="3" t="s">
        <v>8170</v>
      </c>
      <c r="M3597" s="4">
        <v>73992.84</v>
      </c>
      <c r="N3597" s="32">
        <f>Table2[[#This Row],[Price]]*Table2[[#This Row],[Quantity Sold]]</f>
        <v>73992.840000000011</v>
      </c>
      <c r="O3597" s="1">
        <f t="shared" si="458"/>
        <v>2023</v>
      </c>
      <c r="P3597" s="1" t="str">
        <f t="shared" si="459"/>
        <v>WOMEN</v>
      </c>
      <c r="Q3597" s="1" t="str">
        <f t="shared" si="457"/>
        <v>Women_Tops</v>
      </c>
      <c r="T3597" s="1" t="str">
        <f t="shared" si="460"/>
        <v>LOW PRICE</v>
      </c>
      <c r="U3597" t="str">
        <f t="shared" si="464"/>
        <v>Discounted</v>
      </c>
      <c r="V3597" t="str">
        <f t="shared" si="461"/>
        <v>Other</v>
      </c>
      <c r="W3597" s="1" t="b">
        <f t="shared" si="462"/>
        <v>1</v>
      </c>
      <c r="X3597" t="b">
        <f t="shared" si="463"/>
        <v>0</v>
      </c>
    </row>
    <row r="3598" spans="1:24" ht="28.8" x14ac:dyDescent="0.3">
      <c r="A3598" s="2" t="s">
        <v>3546</v>
      </c>
      <c r="B3598" s="3" t="s">
        <v>5863</v>
      </c>
      <c r="C3598" s="3" t="s">
        <v>7406</v>
      </c>
      <c r="D3598" s="3" t="s">
        <v>7414</v>
      </c>
      <c r="E3598" s="3" t="s">
        <v>7426</v>
      </c>
      <c r="F3598" s="3" t="s">
        <v>7428</v>
      </c>
      <c r="G3598" s="3">
        <v>16265.51</v>
      </c>
      <c r="H3598" s="3">
        <v>18</v>
      </c>
      <c r="I3598" s="8" t="s">
        <v>7983</v>
      </c>
      <c r="J3598" s="3" t="s">
        <v>8164</v>
      </c>
      <c r="K3598" s="3" t="s">
        <v>8168</v>
      </c>
      <c r="L3598" s="3" t="s">
        <v>8170</v>
      </c>
      <c r="M3598" s="4">
        <v>292779.18</v>
      </c>
      <c r="N3598" s="32">
        <f>Table2[[#This Row],[Price]]*Table2[[#This Row],[Quantity Sold]]</f>
        <v>292779.18</v>
      </c>
      <c r="O3598" s="1">
        <f t="shared" si="458"/>
        <v>2024</v>
      </c>
      <c r="P3598" s="1" t="str">
        <f t="shared" si="459"/>
        <v>ACCESSORIES</v>
      </c>
      <c r="Q3598" s="1" t="str">
        <f t="shared" si="457"/>
        <v>Accessories_Bags</v>
      </c>
      <c r="T3598" s="1" t="str">
        <f t="shared" si="460"/>
        <v>HIGH PRICE</v>
      </c>
      <c r="U3598" t="str">
        <f t="shared" si="464"/>
        <v>No Discount</v>
      </c>
      <c r="V3598" t="str">
        <f t="shared" si="461"/>
        <v>Other</v>
      </c>
      <c r="W3598" s="1" t="b">
        <f t="shared" si="462"/>
        <v>1</v>
      </c>
      <c r="X3598" t="b">
        <f t="shared" si="463"/>
        <v>0</v>
      </c>
    </row>
    <row r="3599" spans="1:24" ht="28.8" x14ac:dyDescent="0.3">
      <c r="A3599" s="2" t="s">
        <v>3547</v>
      </c>
      <c r="B3599" s="3" t="s">
        <v>7090</v>
      </c>
      <c r="C3599" s="3" t="s">
        <v>7408</v>
      </c>
      <c r="D3599" s="3" t="s">
        <v>7417</v>
      </c>
      <c r="E3599" s="3" t="s">
        <v>7423</v>
      </c>
      <c r="F3599" s="3" t="s">
        <v>7429</v>
      </c>
      <c r="G3599" s="3">
        <v>2343.92</v>
      </c>
      <c r="H3599" s="3">
        <v>7</v>
      </c>
      <c r="I3599" s="8" t="s">
        <v>7865</v>
      </c>
      <c r="J3599" s="3" t="s">
        <v>8165</v>
      </c>
      <c r="K3599" s="3" t="s">
        <v>8167</v>
      </c>
      <c r="L3599" s="3" t="s">
        <v>8170</v>
      </c>
      <c r="M3599" s="4">
        <v>16407.439999999999</v>
      </c>
      <c r="N3599" s="32">
        <f>Table2[[#This Row],[Price]]*Table2[[#This Row],[Quantity Sold]]</f>
        <v>16407.440000000002</v>
      </c>
      <c r="O3599" s="1">
        <f t="shared" si="458"/>
        <v>2023</v>
      </c>
      <c r="P3599" s="1" t="str">
        <f t="shared" si="459"/>
        <v>WOMEN</v>
      </c>
      <c r="Q3599" s="1" t="str">
        <f t="shared" si="457"/>
        <v>Women_Shoes</v>
      </c>
      <c r="T3599" s="1" t="str">
        <f t="shared" si="460"/>
        <v>LOW PRICE</v>
      </c>
      <c r="U3599" t="str">
        <f t="shared" si="464"/>
        <v>Discounted</v>
      </c>
      <c r="V3599" t="str">
        <f t="shared" si="461"/>
        <v>Other</v>
      </c>
      <c r="W3599" s="1" t="b">
        <f t="shared" si="462"/>
        <v>0</v>
      </c>
      <c r="X3599" t="b">
        <f t="shared" si="463"/>
        <v>0</v>
      </c>
    </row>
    <row r="3600" spans="1:24" ht="28.8" x14ac:dyDescent="0.3">
      <c r="A3600" s="2" t="s">
        <v>3548</v>
      </c>
      <c r="B3600" s="3" t="s">
        <v>7091</v>
      </c>
      <c r="C3600" s="3" t="s">
        <v>7408</v>
      </c>
      <c r="D3600" s="3" t="s">
        <v>7417</v>
      </c>
      <c r="E3600" s="3" t="s">
        <v>7426</v>
      </c>
      <c r="F3600" s="3" t="s">
        <v>7429</v>
      </c>
      <c r="G3600" s="3">
        <v>5383.38</v>
      </c>
      <c r="H3600" s="3">
        <v>5</v>
      </c>
      <c r="I3600" s="8" t="s">
        <v>7460</v>
      </c>
      <c r="J3600" s="3" t="s">
        <v>8165</v>
      </c>
      <c r="K3600" s="3" t="s">
        <v>8167</v>
      </c>
      <c r="L3600" s="3" t="s">
        <v>8169</v>
      </c>
      <c r="M3600" s="4">
        <v>21533.52</v>
      </c>
      <c r="N3600" s="32">
        <f>Table2[[#This Row],[Price]]*Table2[[#This Row],[Quantity Sold]]</f>
        <v>26916.9</v>
      </c>
      <c r="O3600" s="1">
        <f t="shared" si="458"/>
        <v>2023</v>
      </c>
      <c r="P3600" s="1" t="str">
        <f t="shared" si="459"/>
        <v>WOMEN</v>
      </c>
      <c r="Q3600" s="1" t="str">
        <f t="shared" si="457"/>
        <v>Women_Shoes</v>
      </c>
      <c r="T3600" s="1" t="str">
        <f t="shared" si="460"/>
        <v>LOW PRICE</v>
      </c>
      <c r="U3600" t="str">
        <f t="shared" si="464"/>
        <v>No Discount</v>
      </c>
      <c r="V3600" t="str">
        <f t="shared" si="461"/>
        <v>Other</v>
      </c>
      <c r="W3600" s="1" t="b">
        <f t="shared" si="462"/>
        <v>0</v>
      </c>
      <c r="X3600" t="b">
        <f t="shared" si="463"/>
        <v>1</v>
      </c>
    </row>
    <row r="3601" spans="1:24" ht="28.8" x14ac:dyDescent="0.3">
      <c r="A3601" s="2" t="s">
        <v>3549</v>
      </c>
      <c r="B3601" s="3" t="s">
        <v>7092</v>
      </c>
      <c r="C3601" s="3" t="s">
        <v>7406</v>
      </c>
      <c r="D3601" s="3" t="s">
        <v>7416</v>
      </c>
      <c r="E3601" s="3" t="s">
        <v>7427</v>
      </c>
      <c r="F3601" s="3" t="s">
        <v>7432</v>
      </c>
      <c r="G3601" s="3">
        <v>7572.92</v>
      </c>
      <c r="H3601" s="3">
        <v>2</v>
      </c>
      <c r="I3601" s="8" t="s">
        <v>7651</v>
      </c>
      <c r="J3601" s="3" t="s">
        <v>8162</v>
      </c>
      <c r="K3601" s="3" t="s">
        <v>8167</v>
      </c>
      <c r="L3601" s="3" t="s">
        <v>8170</v>
      </c>
      <c r="M3601" s="4">
        <v>15145.84</v>
      </c>
      <c r="N3601" s="32">
        <f>Table2[[#This Row],[Price]]*Table2[[#This Row],[Quantity Sold]]</f>
        <v>15145.84</v>
      </c>
      <c r="O3601" s="1">
        <f t="shared" si="458"/>
        <v>2024</v>
      </c>
      <c r="P3601" s="1" t="str">
        <f t="shared" si="459"/>
        <v>ACCESSORIES</v>
      </c>
      <c r="Q3601" s="1" t="str">
        <f t="shared" si="457"/>
        <v>Accessories_Belts</v>
      </c>
      <c r="T3601" s="1" t="str">
        <f t="shared" si="460"/>
        <v>LOW PRICE</v>
      </c>
      <c r="U3601" t="str">
        <f t="shared" si="464"/>
        <v>Discounted</v>
      </c>
      <c r="V3601" t="str">
        <f t="shared" si="461"/>
        <v>Other</v>
      </c>
      <c r="W3601" s="1" t="b">
        <f t="shared" si="462"/>
        <v>0</v>
      </c>
      <c r="X3601" t="b">
        <f t="shared" si="463"/>
        <v>0</v>
      </c>
    </row>
    <row r="3602" spans="1:24" ht="28.8" x14ac:dyDescent="0.3">
      <c r="A3602" s="2" t="s">
        <v>3550</v>
      </c>
      <c r="B3602" s="3" t="s">
        <v>7093</v>
      </c>
      <c r="C3602" s="3" t="s">
        <v>7407</v>
      </c>
      <c r="D3602" s="3" t="s">
        <v>7418</v>
      </c>
      <c r="E3602" s="3" t="s">
        <v>7426</v>
      </c>
      <c r="F3602" s="3" t="s">
        <v>7428</v>
      </c>
      <c r="G3602" s="3">
        <v>5065.49</v>
      </c>
      <c r="H3602" s="3">
        <v>8</v>
      </c>
      <c r="I3602" s="8" t="s">
        <v>7478</v>
      </c>
      <c r="J3602" s="3" t="s">
        <v>8165</v>
      </c>
      <c r="K3602" s="3" t="s">
        <v>8167</v>
      </c>
      <c r="L3602" s="3" t="s">
        <v>8170</v>
      </c>
      <c r="M3602" s="4">
        <v>40523.919999999998</v>
      </c>
      <c r="N3602" s="32">
        <f>Table2[[#This Row],[Price]]*Table2[[#This Row],[Quantity Sold]]</f>
        <v>40523.919999999998</v>
      </c>
      <c r="O3602" s="1">
        <f t="shared" si="458"/>
        <v>2023</v>
      </c>
      <c r="P3602" s="1" t="str">
        <f t="shared" si="459"/>
        <v>KIDS</v>
      </c>
      <c r="Q3602" s="1" t="str">
        <f t="shared" ref="Q3602:Q3665" si="465">CONCATENATE(C3602, "_",D3602)</f>
        <v>Kids_Sweaters</v>
      </c>
      <c r="T3602" s="1" t="str">
        <f t="shared" si="460"/>
        <v>LOW PRICE</v>
      </c>
      <c r="U3602" t="str">
        <f t="shared" si="464"/>
        <v>Discounted</v>
      </c>
      <c r="V3602" t="str">
        <f t="shared" si="461"/>
        <v>Other</v>
      </c>
      <c r="W3602" s="1" t="b">
        <f t="shared" si="462"/>
        <v>0</v>
      </c>
      <c r="X3602" t="b">
        <f t="shared" si="463"/>
        <v>0</v>
      </c>
    </row>
    <row r="3603" spans="1:24" ht="28.8" x14ac:dyDescent="0.3">
      <c r="A3603" s="2" t="s">
        <v>3551</v>
      </c>
      <c r="B3603" s="3" t="s">
        <v>7094</v>
      </c>
      <c r="C3603" s="3" t="s">
        <v>7408</v>
      </c>
      <c r="D3603" s="3" t="s">
        <v>7417</v>
      </c>
      <c r="E3603" s="3" t="s">
        <v>7426</v>
      </c>
      <c r="F3603" s="3" t="s">
        <v>7434</v>
      </c>
      <c r="G3603" s="3">
        <v>3305.06</v>
      </c>
      <c r="H3603" s="3">
        <v>16</v>
      </c>
      <c r="I3603" s="8" t="s">
        <v>7988</v>
      </c>
      <c r="J3603" s="3" t="s">
        <v>8165</v>
      </c>
      <c r="K3603" s="3" t="s">
        <v>8167</v>
      </c>
      <c r="L3603" s="3" t="s">
        <v>8170</v>
      </c>
      <c r="M3603" s="4">
        <v>52880.959999999999</v>
      </c>
      <c r="N3603" s="32">
        <f>Table2[[#This Row],[Price]]*Table2[[#This Row],[Quantity Sold]]</f>
        <v>52880.959999999999</v>
      </c>
      <c r="O3603" s="1">
        <f t="shared" si="458"/>
        <v>2024</v>
      </c>
      <c r="P3603" s="1" t="str">
        <f t="shared" si="459"/>
        <v>WOMEN</v>
      </c>
      <c r="Q3603" s="1" t="str">
        <f t="shared" si="465"/>
        <v>Women_Shoes</v>
      </c>
      <c r="T3603" s="1" t="str">
        <f t="shared" si="460"/>
        <v>LOW PRICE</v>
      </c>
      <c r="U3603" t="str">
        <f t="shared" si="464"/>
        <v>No Discount</v>
      </c>
      <c r="V3603" t="str">
        <f t="shared" si="461"/>
        <v>Other</v>
      </c>
      <c r="W3603" s="1" t="b">
        <f t="shared" si="462"/>
        <v>1</v>
      </c>
      <c r="X3603" t="b">
        <f t="shared" si="463"/>
        <v>0</v>
      </c>
    </row>
    <row r="3604" spans="1:24" ht="28.8" x14ac:dyDescent="0.3">
      <c r="A3604" s="2" t="s">
        <v>3552</v>
      </c>
      <c r="B3604" s="3" t="s">
        <v>7095</v>
      </c>
      <c r="C3604" s="3" t="s">
        <v>7406</v>
      </c>
      <c r="D3604" s="3" t="s">
        <v>7416</v>
      </c>
      <c r="E3604" s="3" t="s">
        <v>7427</v>
      </c>
      <c r="F3604" s="3" t="s">
        <v>7430</v>
      </c>
      <c r="G3604" s="3">
        <v>4154.1499999999996</v>
      </c>
      <c r="H3604" s="3">
        <v>7</v>
      </c>
      <c r="I3604" s="8" t="s">
        <v>7766</v>
      </c>
      <c r="J3604" s="3" t="s">
        <v>8162</v>
      </c>
      <c r="K3604" s="3" t="s">
        <v>8168</v>
      </c>
      <c r="L3604" s="3" t="s">
        <v>8170</v>
      </c>
      <c r="M3604" s="4">
        <v>29079.05</v>
      </c>
      <c r="N3604" s="32">
        <f>Table2[[#This Row],[Price]]*Table2[[#This Row],[Quantity Sold]]</f>
        <v>29079.049999999996</v>
      </c>
      <c r="O3604" s="1">
        <f t="shared" si="458"/>
        <v>2024</v>
      </c>
      <c r="P3604" s="1" t="str">
        <f t="shared" si="459"/>
        <v>ACCESSORIES</v>
      </c>
      <c r="Q3604" s="1" t="str">
        <f t="shared" si="465"/>
        <v>Accessories_Belts</v>
      </c>
      <c r="T3604" s="1" t="str">
        <f t="shared" si="460"/>
        <v>LOW PRICE</v>
      </c>
      <c r="U3604" t="str">
        <f t="shared" si="464"/>
        <v>No Discount</v>
      </c>
      <c r="V3604" t="str">
        <f t="shared" si="461"/>
        <v>Other</v>
      </c>
      <c r="W3604" s="1" t="b">
        <f t="shared" si="462"/>
        <v>0</v>
      </c>
      <c r="X3604" t="b">
        <f t="shared" si="463"/>
        <v>0</v>
      </c>
    </row>
    <row r="3605" spans="1:24" ht="28.8" x14ac:dyDescent="0.3">
      <c r="A3605" s="2" t="s">
        <v>3553</v>
      </c>
      <c r="B3605" s="3" t="s">
        <v>4169</v>
      </c>
      <c r="C3605" s="3" t="s">
        <v>7408</v>
      </c>
      <c r="D3605" s="3" t="s">
        <v>7417</v>
      </c>
      <c r="E3605" s="3" t="s">
        <v>7426</v>
      </c>
      <c r="F3605" s="3" t="s">
        <v>7430</v>
      </c>
      <c r="G3605" s="3">
        <v>9158.2199999999993</v>
      </c>
      <c r="H3605" s="3">
        <v>11</v>
      </c>
      <c r="I3605" s="8" t="s">
        <v>7882</v>
      </c>
      <c r="J3605" s="3" t="s">
        <v>8164</v>
      </c>
      <c r="K3605" s="3" t="s">
        <v>8167</v>
      </c>
      <c r="L3605" s="3" t="s">
        <v>8170</v>
      </c>
      <c r="M3605" s="4">
        <v>100740.42</v>
      </c>
      <c r="N3605" s="32">
        <f>Table2[[#This Row],[Price]]*Table2[[#This Row],[Quantity Sold]]</f>
        <v>100740.42</v>
      </c>
      <c r="O3605" s="1">
        <f t="shared" si="458"/>
        <v>2023</v>
      </c>
      <c r="P3605" s="1" t="str">
        <f t="shared" si="459"/>
        <v>WOMEN</v>
      </c>
      <c r="Q3605" s="1" t="str">
        <f t="shared" si="465"/>
        <v>Women_Shoes</v>
      </c>
      <c r="T3605" s="1" t="str">
        <f t="shared" si="460"/>
        <v>LOW PRICE</v>
      </c>
      <c r="U3605" t="str">
        <f t="shared" si="464"/>
        <v>No Discount</v>
      </c>
      <c r="V3605" t="str">
        <f t="shared" si="461"/>
        <v>Other</v>
      </c>
      <c r="W3605" s="1" t="b">
        <f t="shared" si="462"/>
        <v>1</v>
      </c>
      <c r="X3605" t="b">
        <f t="shared" si="463"/>
        <v>0</v>
      </c>
    </row>
    <row r="3606" spans="1:24" x14ac:dyDescent="0.3">
      <c r="A3606" s="2" t="s">
        <v>3554</v>
      </c>
      <c r="B3606" s="3" t="s">
        <v>7096</v>
      </c>
      <c r="C3606" s="3" t="s">
        <v>7405</v>
      </c>
      <c r="D3606" s="3" t="s">
        <v>7409</v>
      </c>
      <c r="E3606" s="3" t="s">
        <v>7425</v>
      </c>
      <c r="F3606" s="3" t="s">
        <v>7430</v>
      </c>
      <c r="G3606" s="3">
        <v>9955.85</v>
      </c>
      <c r="H3606" s="3">
        <v>10</v>
      </c>
      <c r="I3606" s="8" t="s">
        <v>7463</v>
      </c>
      <c r="J3606" s="3" t="s">
        <v>8165</v>
      </c>
      <c r="K3606" s="3" t="s">
        <v>8167</v>
      </c>
      <c r="L3606" s="3" t="s">
        <v>8169</v>
      </c>
      <c r="M3606" s="4">
        <v>79646.8</v>
      </c>
      <c r="N3606" s="32">
        <f>Table2[[#This Row],[Price]]*Table2[[#This Row],[Quantity Sold]]</f>
        <v>99558.5</v>
      </c>
      <c r="O3606" s="1">
        <f t="shared" si="458"/>
        <v>2024</v>
      </c>
      <c r="P3606" s="1" t="str">
        <f t="shared" si="459"/>
        <v>MEN</v>
      </c>
      <c r="Q3606" s="1" t="str">
        <f t="shared" si="465"/>
        <v>Men_Jackets</v>
      </c>
      <c r="T3606" s="1" t="str">
        <f t="shared" si="460"/>
        <v>LOW PRICE</v>
      </c>
      <c r="U3606" t="str">
        <f t="shared" si="464"/>
        <v>Discounted</v>
      </c>
      <c r="V3606" t="str">
        <f t="shared" si="461"/>
        <v>Men's Discounted Item</v>
      </c>
      <c r="W3606" s="1" t="b">
        <f t="shared" si="462"/>
        <v>1</v>
      </c>
      <c r="X3606" t="b">
        <f t="shared" si="463"/>
        <v>1</v>
      </c>
    </row>
    <row r="3607" spans="1:24" ht="28.8" x14ac:dyDescent="0.3">
      <c r="A3607" s="2" t="s">
        <v>3555</v>
      </c>
      <c r="B3607" s="3" t="s">
        <v>7097</v>
      </c>
      <c r="C3607" s="3" t="s">
        <v>7408</v>
      </c>
      <c r="D3607" s="3" t="s">
        <v>7422</v>
      </c>
      <c r="E3607" s="3" t="s">
        <v>7424</v>
      </c>
      <c r="F3607" s="3" t="s">
        <v>7433</v>
      </c>
      <c r="G3607" s="3">
        <v>4545.91</v>
      </c>
      <c r="H3607" s="3">
        <v>3</v>
      </c>
      <c r="I3607" s="8" t="s">
        <v>7543</v>
      </c>
      <c r="J3607" s="3" t="s">
        <v>8162</v>
      </c>
      <c r="K3607" s="3" t="s">
        <v>8167</v>
      </c>
      <c r="L3607" s="3" t="s">
        <v>8169</v>
      </c>
      <c r="M3607" s="4">
        <v>10910.35</v>
      </c>
      <c r="N3607" s="32">
        <f>Table2[[#This Row],[Price]]*Table2[[#This Row],[Quantity Sold]]</f>
        <v>13637.73</v>
      </c>
      <c r="O3607" s="1">
        <f t="shared" si="458"/>
        <v>2023</v>
      </c>
      <c r="P3607" s="1" t="str">
        <f t="shared" si="459"/>
        <v>WOMEN</v>
      </c>
      <c r="Q3607" s="1" t="str">
        <f t="shared" si="465"/>
        <v>Women_Skirts</v>
      </c>
      <c r="T3607" s="1" t="str">
        <f t="shared" si="460"/>
        <v>LOW PRICE</v>
      </c>
      <c r="U3607" t="str">
        <f t="shared" si="464"/>
        <v>Discounted</v>
      </c>
      <c r="V3607" t="str">
        <f t="shared" si="461"/>
        <v>Other</v>
      </c>
      <c r="W3607" s="1" t="b">
        <f t="shared" si="462"/>
        <v>0</v>
      </c>
      <c r="X3607" t="b">
        <f t="shared" si="463"/>
        <v>1</v>
      </c>
    </row>
    <row r="3608" spans="1:24" ht="28.8" x14ac:dyDescent="0.3">
      <c r="A3608" s="2" t="s">
        <v>3556</v>
      </c>
      <c r="B3608" s="3" t="s">
        <v>5734</v>
      </c>
      <c r="C3608" s="3" t="s">
        <v>7408</v>
      </c>
      <c r="D3608" s="3" t="s">
        <v>7420</v>
      </c>
      <c r="E3608" s="3" t="s">
        <v>7424</v>
      </c>
      <c r="F3608" s="3" t="s">
        <v>7430</v>
      </c>
      <c r="G3608" s="3">
        <v>3640.38</v>
      </c>
      <c r="H3608" s="3">
        <v>20</v>
      </c>
      <c r="I3608" s="8" t="s">
        <v>7517</v>
      </c>
      <c r="J3608" s="3" t="s">
        <v>8165</v>
      </c>
      <c r="K3608" s="3" t="s">
        <v>8168</v>
      </c>
      <c r="L3608" s="3" t="s">
        <v>8170</v>
      </c>
      <c r="M3608" s="4">
        <v>72807.600000000006</v>
      </c>
      <c r="N3608" s="32">
        <f>Table2[[#This Row],[Price]]*Table2[[#This Row],[Quantity Sold]]</f>
        <v>72807.600000000006</v>
      </c>
      <c r="O3608" s="1">
        <f t="shared" si="458"/>
        <v>2023</v>
      </c>
      <c r="P3608" s="1" t="str">
        <f t="shared" si="459"/>
        <v>WOMEN</v>
      </c>
      <c r="Q3608" s="1" t="str">
        <f t="shared" si="465"/>
        <v>Women_Tops</v>
      </c>
      <c r="T3608" s="1" t="str">
        <f t="shared" si="460"/>
        <v>LOW PRICE</v>
      </c>
      <c r="U3608" t="str">
        <f t="shared" si="464"/>
        <v>Discounted</v>
      </c>
      <c r="V3608" t="str">
        <f t="shared" si="461"/>
        <v>Other</v>
      </c>
      <c r="W3608" s="1" t="b">
        <f t="shared" si="462"/>
        <v>1</v>
      </c>
      <c r="X3608" t="b">
        <f t="shared" si="463"/>
        <v>0</v>
      </c>
    </row>
    <row r="3609" spans="1:24" ht="28.8" x14ac:dyDescent="0.3">
      <c r="A3609" s="2" t="s">
        <v>3557</v>
      </c>
      <c r="B3609" s="3" t="s">
        <v>7098</v>
      </c>
      <c r="C3609" s="3" t="s">
        <v>7406</v>
      </c>
      <c r="D3609" s="3" t="s">
        <v>7414</v>
      </c>
      <c r="E3609" s="3" t="s">
        <v>7425</v>
      </c>
      <c r="F3609" s="3" t="s">
        <v>7429</v>
      </c>
      <c r="G3609" s="3">
        <v>12957.96</v>
      </c>
      <c r="H3609" s="3">
        <v>15</v>
      </c>
      <c r="I3609" s="8" t="s">
        <v>7976</v>
      </c>
      <c r="J3609" s="3" t="s">
        <v>8166</v>
      </c>
      <c r="K3609" s="3" t="s">
        <v>8168</v>
      </c>
      <c r="L3609" s="3" t="s">
        <v>8170</v>
      </c>
      <c r="M3609" s="4">
        <v>194369.4</v>
      </c>
      <c r="N3609" s="32">
        <f>Table2[[#This Row],[Price]]*Table2[[#This Row],[Quantity Sold]]</f>
        <v>194369.4</v>
      </c>
      <c r="O3609" s="1">
        <f t="shared" si="458"/>
        <v>2024</v>
      </c>
      <c r="P3609" s="1" t="str">
        <f t="shared" si="459"/>
        <v>ACCESSORIES</v>
      </c>
      <c r="Q3609" s="1" t="str">
        <f t="shared" si="465"/>
        <v>Accessories_Bags</v>
      </c>
      <c r="T3609" s="1" t="str">
        <f t="shared" si="460"/>
        <v>HIGH PRICE</v>
      </c>
      <c r="U3609" t="str">
        <f t="shared" si="464"/>
        <v>No Discount</v>
      </c>
      <c r="V3609" t="str">
        <f t="shared" si="461"/>
        <v>Other</v>
      </c>
      <c r="W3609" s="1" t="b">
        <f t="shared" si="462"/>
        <v>1</v>
      </c>
      <c r="X3609" t="b">
        <f t="shared" si="463"/>
        <v>0</v>
      </c>
    </row>
    <row r="3610" spans="1:24" ht="28.8" x14ac:dyDescent="0.3">
      <c r="A3610" s="2" t="s">
        <v>3558</v>
      </c>
      <c r="B3610" s="3" t="s">
        <v>7099</v>
      </c>
      <c r="C3610" s="3" t="s">
        <v>7407</v>
      </c>
      <c r="D3610" s="3" t="s">
        <v>7418</v>
      </c>
      <c r="E3610" s="3" t="s">
        <v>7426</v>
      </c>
      <c r="F3610" s="3" t="s">
        <v>7430</v>
      </c>
      <c r="G3610" s="3">
        <v>7056.66</v>
      </c>
      <c r="H3610" s="3">
        <v>17</v>
      </c>
      <c r="I3610" s="8" t="s">
        <v>7510</v>
      </c>
      <c r="J3610" s="3" t="s">
        <v>8162</v>
      </c>
      <c r="K3610" s="3" t="s">
        <v>8167</v>
      </c>
      <c r="L3610" s="3" t="s">
        <v>8169</v>
      </c>
      <c r="M3610" s="4">
        <v>95970.41</v>
      </c>
      <c r="N3610" s="32">
        <f>Table2[[#This Row],[Price]]*Table2[[#This Row],[Quantity Sold]]</f>
        <v>119963.22</v>
      </c>
      <c r="O3610" s="1">
        <f t="shared" si="458"/>
        <v>2022</v>
      </c>
      <c r="P3610" s="1" t="str">
        <f t="shared" si="459"/>
        <v>KIDS</v>
      </c>
      <c r="Q3610" s="1" t="str">
        <f t="shared" si="465"/>
        <v>Kids_Sweaters</v>
      </c>
      <c r="T3610" s="1" t="str">
        <f t="shared" si="460"/>
        <v>LOW PRICE</v>
      </c>
      <c r="U3610" t="str">
        <f t="shared" si="464"/>
        <v>Discounted</v>
      </c>
      <c r="V3610" t="str">
        <f t="shared" si="461"/>
        <v>Other</v>
      </c>
      <c r="W3610" s="1" t="b">
        <f t="shared" si="462"/>
        <v>1</v>
      </c>
      <c r="X3610" t="b">
        <f t="shared" si="463"/>
        <v>1</v>
      </c>
    </row>
    <row r="3611" spans="1:24" ht="28.8" x14ac:dyDescent="0.3">
      <c r="A3611" s="2" t="s">
        <v>3559</v>
      </c>
      <c r="B3611" s="3" t="s">
        <v>7100</v>
      </c>
      <c r="C3611" s="3" t="s">
        <v>7406</v>
      </c>
      <c r="D3611" s="3" t="s">
        <v>7412</v>
      </c>
      <c r="E3611" s="3" t="s">
        <v>7423</v>
      </c>
      <c r="F3611" s="3" t="s">
        <v>7433</v>
      </c>
      <c r="G3611" s="3">
        <v>1155.3599999999999</v>
      </c>
      <c r="H3611" s="3">
        <v>20</v>
      </c>
      <c r="I3611" s="8" t="s">
        <v>7644</v>
      </c>
      <c r="J3611" s="3" t="s">
        <v>8163</v>
      </c>
      <c r="K3611" s="3" t="s">
        <v>8167</v>
      </c>
      <c r="L3611" s="3" t="s">
        <v>8169</v>
      </c>
      <c r="M3611" s="4">
        <v>18485.759999999998</v>
      </c>
      <c r="N3611" s="32">
        <f>Table2[[#This Row],[Price]]*Table2[[#This Row],[Quantity Sold]]</f>
        <v>23107.199999999997</v>
      </c>
      <c r="O3611" s="1">
        <f t="shared" si="458"/>
        <v>2023</v>
      </c>
      <c r="P3611" s="1" t="str">
        <f t="shared" si="459"/>
        <v>ACCESSORIES</v>
      </c>
      <c r="Q3611" s="1" t="str">
        <f t="shared" si="465"/>
        <v>Accessories_Hats</v>
      </c>
      <c r="T3611" s="1" t="str">
        <f t="shared" si="460"/>
        <v>LOW PRICE</v>
      </c>
      <c r="U3611" t="str">
        <f t="shared" si="464"/>
        <v>Discounted</v>
      </c>
      <c r="V3611" t="str">
        <f t="shared" si="461"/>
        <v>Other</v>
      </c>
      <c r="W3611" s="1" t="b">
        <f t="shared" si="462"/>
        <v>1</v>
      </c>
      <c r="X3611" t="b">
        <f t="shared" si="463"/>
        <v>1</v>
      </c>
    </row>
    <row r="3612" spans="1:24" ht="28.8" x14ac:dyDescent="0.3">
      <c r="A3612" s="2" t="s">
        <v>3560</v>
      </c>
      <c r="B3612" s="3" t="s">
        <v>6762</v>
      </c>
      <c r="C3612" s="3" t="s">
        <v>7408</v>
      </c>
      <c r="D3612" s="3" t="s">
        <v>7420</v>
      </c>
      <c r="E3612" s="3" t="s">
        <v>7426</v>
      </c>
      <c r="F3612" s="3" t="s">
        <v>7433</v>
      </c>
      <c r="G3612" s="3">
        <v>2167.96</v>
      </c>
      <c r="H3612" s="3">
        <v>17</v>
      </c>
      <c r="I3612" s="8" t="s">
        <v>7473</v>
      </c>
      <c r="J3612" s="3" t="s">
        <v>8162</v>
      </c>
      <c r="K3612" s="3" t="s">
        <v>8167</v>
      </c>
      <c r="L3612" s="3" t="s">
        <v>8169</v>
      </c>
      <c r="M3612" s="4">
        <v>29484.09</v>
      </c>
      <c r="N3612" s="32">
        <f>Table2[[#This Row],[Price]]*Table2[[#This Row],[Quantity Sold]]</f>
        <v>36855.32</v>
      </c>
      <c r="O3612" s="1">
        <f t="shared" si="458"/>
        <v>2024</v>
      </c>
      <c r="P3612" s="1" t="str">
        <f t="shared" si="459"/>
        <v>WOMEN</v>
      </c>
      <c r="Q3612" s="1" t="str">
        <f t="shared" si="465"/>
        <v>Women_Tops</v>
      </c>
      <c r="T3612" s="1" t="str">
        <f t="shared" si="460"/>
        <v>LOW PRICE</v>
      </c>
      <c r="U3612" t="str">
        <f t="shared" si="464"/>
        <v>No Discount</v>
      </c>
      <c r="V3612" t="str">
        <f t="shared" si="461"/>
        <v>Other</v>
      </c>
      <c r="W3612" s="1" t="b">
        <f t="shared" si="462"/>
        <v>1</v>
      </c>
      <c r="X3612" t="b">
        <f t="shared" si="463"/>
        <v>1</v>
      </c>
    </row>
    <row r="3613" spans="1:24" ht="28.8" x14ac:dyDescent="0.3">
      <c r="A3613" s="2" t="s">
        <v>3561</v>
      </c>
      <c r="B3613" s="3" t="s">
        <v>7101</v>
      </c>
      <c r="C3613" s="3" t="s">
        <v>7406</v>
      </c>
      <c r="D3613" s="3" t="s">
        <v>7416</v>
      </c>
      <c r="E3613" s="3" t="s">
        <v>7427</v>
      </c>
      <c r="F3613" s="3" t="s">
        <v>7432</v>
      </c>
      <c r="G3613" s="3">
        <v>4641.3599999999997</v>
      </c>
      <c r="H3613" s="3">
        <v>5</v>
      </c>
      <c r="I3613" s="8" t="s">
        <v>7579</v>
      </c>
      <c r="J3613" s="3" t="s">
        <v>8163</v>
      </c>
      <c r="K3613" s="3" t="s">
        <v>8167</v>
      </c>
      <c r="L3613" s="3" t="s">
        <v>8170</v>
      </c>
      <c r="M3613" s="4">
        <v>23206.799999999999</v>
      </c>
      <c r="N3613" s="32">
        <f>Table2[[#This Row],[Price]]*Table2[[#This Row],[Quantity Sold]]</f>
        <v>23206.799999999999</v>
      </c>
      <c r="O3613" s="1">
        <f t="shared" si="458"/>
        <v>2023</v>
      </c>
      <c r="P3613" s="1" t="str">
        <f t="shared" si="459"/>
        <v>ACCESSORIES</v>
      </c>
      <c r="Q3613" s="1" t="str">
        <f t="shared" si="465"/>
        <v>Accessories_Belts</v>
      </c>
      <c r="T3613" s="1" t="str">
        <f t="shared" si="460"/>
        <v>LOW PRICE</v>
      </c>
      <c r="U3613" t="str">
        <f t="shared" si="464"/>
        <v>No Discount</v>
      </c>
      <c r="V3613" t="str">
        <f t="shared" si="461"/>
        <v>Other</v>
      </c>
      <c r="W3613" s="1" t="b">
        <f t="shared" si="462"/>
        <v>0</v>
      </c>
      <c r="X3613" t="b">
        <f t="shared" si="463"/>
        <v>0</v>
      </c>
    </row>
    <row r="3614" spans="1:24" ht="28.8" x14ac:dyDescent="0.3">
      <c r="A3614" s="2" t="s">
        <v>3562</v>
      </c>
      <c r="B3614" s="3" t="s">
        <v>7102</v>
      </c>
      <c r="C3614" s="3" t="s">
        <v>7406</v>
      </c>
      <c r="D3614" s="3" t="s">
        <v>7412</v>
      </c>
      <c r="E3614" s="3" t="s">
        <v>7426</v>
      </c>
      <c r="F3614" s="3" t="s">
        <v>7429</v>
      </c>
      <c r="G3614" s="3">
        <v>14812.18</v>
      </c>
      <c r="H3614" s="3">
        <v>8</v>
      </c>
      <c r="I3614" s="8" t="s">
        <v>7777</v>
      </c>
      <c r="J3614" s="3" t="s">
        <v>8165</v>
      </c>
      <c r="K3614" s="3" t="s">
        <v>8168</v>
      </c>
      <c r="L3614" s="3" t="s">
        <v>8169</v>
      </c>
      <c r="M3614" s="4">
        <v>94797.62</v>
      </c>
      <c r="N3614" s="32">
        <f>Table2[[#This Row],[Price]]*Table2[[#This Row],[Quantity Sold]]</f>
        <v>118497.44</v>
      </c>
      <c r="O3614" s="1">
        <f t="shared" si="458"/>
        <v>2023</v>
      </c>
      <c r="P3614" s="1" t="str">
        <f t="shared" si="459"/>
        <v>ACCESSORIES</v>
      </c>
      <c r="Q3614" s="1" t="str">
        <f t="shared" si="465"/>
        <v>Accessories_Hats</v>
      </c>
      <c r="T3614" s="1" t="str">
        <f t="shared" si="460"/>
        <v>HIGH PRICE</v>
      </c>
      <c r="U3614" t="str">
        <f t="shared" si="464"/>
        <v>No Discount</v>
      </c>
      <c r="V3614" t="str">
        <f t="shared" si="461"/>
        <v>Other</v>
      </c>
      <c r="W3614" s="1" t="b">
        <f t="shared" si="462"/>
        <v>0</v>
      </c>
      <c r="X3614" t="b">
        <f t="shared" si="463"/>
        <v>1</v>
      </c>
    </row>
    <row r="3615" spans="1:24" ht="28.8" x14ac:dyDescent="0.3">
      <c r="A3615" s="2" t="s">
        <v>3563</v>
      </c>
      <c r="B3615" s="3" t="s">
        <v>7103</v>
      </c>
      <c r="C3615" s="3" t="s">
        <v>7408</v>
      </c>
      <c r="D3615" s="3" t="s">
        <v>7422</v>
      </c>
      <c r="E3615" s="3" t="s">
        <v>7424</v>
      </c>
      <c r="F3615" s="3" t="s">
        <v>7428</v>
      </c>
      <c r="G3615" s="3">
        <v>12104.72</v>
      </c>
      <c r="H3615" s="3">
        <v>12</v>
      </c>
      <c r="I3615" s="8" t="s">
        <v>7818</v>
      </c>
      <c r="J3615" s="3" t="s">
        <v>8166</v>
      </c>
      <c r="K3615" s="3" t="s">
        <v>8168</v>
      </c>
      <c r="L3615" s="3" t="s">
        <v>8169</v>
      </c>
      <c r="M3615" s="4">
        <v>116204.98</v>
      </c>
      <c r="N3615" s="32">
        <f>Table2[[#This Row],[Price]]*Table2[[#This Row],[Quantity Sold]]</f>
        <v>145256.63999999998</v>
      </c>
      <c r="O3615" s="1">
        <f t="shared" si="458"/>
        <v>2023</v>
      </c>
      <c r="P3615" s="1" t="str">
        <f t="shared" si="459"/>
        <v>WOMEN</v>
      </c>
      <c r="Q3615" s="1" t="str">
        <f t="shared" si="465"/>
        <v>Women_Skirts</v>
      </c>
      <c r="T3615" s="1" t="str">
        <f t="shared" si="460"/>
        <v>HIGH PRICE</v>
      </c>
      <c r="U3615" t="str">
        <f t="shared" si="464"/>
        <v>No Discount</v>
      </c>
      <c r="V3615" t="str">
        <f t="shared" si="461"/>
        <v>Other</v>
      </c>
      <c r="W3615" s="1" t="b">
        <f t="shared" si="462"/>
        <v>1</v>
      </c>
      <c r="X3615" t="b">
        <f t="shared" si="463"/>
        <v>1</v>
      </c>
    </row>
    <row r="3616" spans="1:24" ht="28.8" x14ac:dyDescent="0.3">
      <c r="A3616" s="2" t="s">
        <v>3564</v>
      </c>
      <c r="B3616" s="3" t="s">
        <v>7104</v>
      </c>
      <c r="C3616" s="3" t="s">
        <v>7406</v>
      </c>
      <c r="D3616" s="3" t="s">
        <v>7421</v>
      </c>
      <c r="E3616" s="3" t="s">
        <v>7425</v>
      </c>
      <c r="F3616" s="3" t="s">
        <v>7431</v>
      </c>
      <c r="G3616" s="3">
        <v>9040.36</v>
      </c>
      <c r="H3616" s="3">
        <v>19</v>
      </c>
      <c r="I3616" s="8" t="s">
        <v>8042</v>
      </c>
      <c r="J3616" s="3" t="s">
        <v>8164</v>
      </c>
      <c r="K3616" s="3" t="s">
        <v>8167</v>
      </c>
      <c r="L3616" s="3" t="s">
        <v>8169</v>
      </c>
      <c r="M3616" s="4">
        <v>137413.14000000001</v>
      </c>
      <c r="N3616" s="32">
        <f>Table2[[#This Row],[Price]]*Table2[[#This Row],[Quantity Sold]]</f>
        <v>171766.84000000003</v>
      </c>
      <c r="O3616" s="1">
        <f t="shared" si="458"/>
        <v>2022</v>
      </c>
      <c r="P3616" s="1" t="str">
        <f t="shared" si="459"/>
        <v>ACCESSORIES</v>
      </c>
      <c r="Q3616" s="1" t="str">
        <f t="shared" si="465"/>
        <v>Accessories_Scarves</v>
      </c>
      <c r="T3616" s="1" t="str">
        <f t="shared" si="460"/>
        <v>LOW PRICE</v>
      </c>
      <c r="U3616" t="str">
        <f t="shared" si="464"/>
        <v>Discounted</v>
      </c>
      <c r="V3616" t="str">
        <f t="shared" si="461"/>
        <v>Other</v>
      </c>
      <c r="W3616" s="1" t="b">
        <f t="shared" si="462"/>
        <v>1</v>
      </c>
      <c r="X3616" t="b">
        <f t="shared" si="463"/>
        <v>1</v>
      </c>
    </row>
    <row r="3617" spans="1:24" ht="28.8" x14ac:dyDescent="0.3">
      <c r="A3617" s="2" t="s">
        <v>2535</v>
      </c>
      <c r="B3617" s="3" t="s">
        <v>5011</v>
      </c>
      <c r="C3617" s="3" t="s">
        <v>7407</v>
      </c>
      <c r="D3617" s="3" t="s">
        <v>7418</v>
      </c>
      <c r="E3617" s="3" t="s">
        <v>7427</v>
      </c>
      <c r="F3617" s="3" t="s">
        <v>7429</v>
      </c>
      <c r="G3617" s="3">
        <v>5196.63</v>
      </c>
      <c r="H3617" s="3">
        <v>14</v>
      </c>
      <c r="I3617" s="8" t="s">
        <v>7859</v>
      </c>
      <c r="J3617" s="3" t="s">
        <v>8166</v>
      </c>
      <c r="K3617" s="3" t="s">
        <v>8168</v>
      </c>
      <c r="L3617" s="3" t="s">
        <v>8169</v>
      </c>
      <c r="M3617" s="4">
        <v>58202.09</v>
      </c>
      <c r="N3617" s="32">
        <f>Table2[[#This Row],[Price]]*Table2[[#This Row],[Quantity Sold]]</f>
        <v>72752.820000000007</v>
      </c>
      <c r="O3617" s="1">
        <f t="shared" si="458"/>
        <v>2022</v>
      </c>
      <c r="P3617" s="1" t="str">
        <f t="shared" si="459"/>
        <v>KIDS</v>
      </c>
      <c r="Q3617" s="1" t="str">
        <f t="shared" si="465"/>
        <v>Kids_Sweaters</v>
      </c>
      <c r="T3617" s="1" t="str">
        <f t="shared" si="460"/>
        <v>LOW PRICE</v>
      </c>
      <c r="U3617" t="str">
        <f t="shared" si="464"/>
        <v>No Discount</v>
      </c>
      <c r="V3617" t="str">
        <f t="shared" si="461"/>
        <v>Other</v>
      </c>
      <c r="W3617" s="1" t="b">
        <f t="shared" si="462"/>
        <v>1</v>
      </c>
      <c r="X3617" t="b">
        <f t="shared" si="463"/>
        <v>1</v>
      </c>
    </row>
    <row r="3618" spans="1:24" x14ac:dyDescent="0.3">
      <c r="A3618" s="2" t="s">
        <v>3565</v>
      </c>
      <c r="B3618" s="3" t="s">
        <v>7105</v>
      </c>
      <c r="C3618" s="3" t="s">
        <v>7405</v>
      </c>
      <c r="D3618" s="3" t="s">
        <v>7411</v>
      </c>
      <c r="E3618" s="3" t="s">
        <v>7425</v>
      </c>
      <c r="F3618" s="3" t="s">
        <v>7432</v>
      </c>
      <c r="G3618" s="3">
        <v>14173.08</v>
      </c>
      <c r="H3618" s="3">
        <v>5</v>
      </c>
      <c r="I3618" s="8" t="s">
        <v>7632</v>
      </c>
      <c r="J3618" s="3" t="s">
        <v>8165</v>
      </c>
      <c r="K3618" s="3" t="s">
        <v>8167</v>
      </c>
      <c r="L3618" s="3" t="s">
        <v>8169</v>
      </c>
      <c r="M3618" s="4">
        <v>56692.32</v>
      </c>
      <c r="N3618" s="32">
        <f>Table2[[#This Row],[Price]]*Table2[[#This Row],[Quantity Sold]]</f>
        <v>70865.399999999994</v>
      </c>
      <c r="O3618" s="1">
        <f t="shared" si="458"/>
        <v>2023</v>
      </c>
      <c r="P3618" s="1" t="str">
        <f t="shared" si="459"/>
        <v>MEN</v>
      </c>
      <c r="Q3618" s="1" t="str">
        <f t="shared" si="465"/>
        <v>Men_Pants</v>
      </c>
      <c r="T3618" s="1" t="str">
        <f t="shared" si="460"/>
        <v>HIGH PRICE</v>
      </c>
      <c r="U3618" t="str">
        <f t="shared" si="464"/>
        <v>No Discount</v>
      </c>
      <c r="V3618" t="str">
        <f t="shared" si="461"/>
        <v>Men's Discounted Item</v>
      </c>
      <c r="W3618" s="1" t="b">
        <f t="shared" si="462"/>
        <v>0</v>
      </c>
      <c r="X3618" t="b">
        <f t="shared" si="463"/>
        <v>1</v>
      </c>
    </row>
    <row r="3619" spans="1:24" ht="28.8" x14ac:dyDescent="0.3">
      <c r="A3619" s="2" t="s">
        <v>3566</v>
      </c>
      <c r="B3619" s="3" t="s">
        <v>4916</v>
      </c>
      <c r="C3619" s="3" t="s">
        <v>7406</v>
      </c>
      <c r="D3619" s="3" t="s">
        <v>7416</v>
      </c>
      <c r="E3619" s="3" t="s">
        <v>7427</v>
      </c>
      <c r="F3619" s="3" t="s">
        <v>7434</v>
      </c>
      <c r="G3619" s="3">
        <v>9805.6200000000008</v>
      </c>
      <c r="H3619" s="3">
        <v>18</v>
      </c>
      <c r="I3619" s="8" t="s">
        <v>7727</v>
      </c>
      <c r="J3619" s="3" t="s">
        <v>8165</v>
      </c>
      <c r="K3619" s="3" t="s">
        <v>8168</v>
      </c>
      <c r="L3619" s="3" t="s">
        <v>8169</v>
      </c>
      <c r="M3619" s="4">
        <v>141201.26</v>
      </c>
      <c r="N3619" s="32">
        <f>Table2[[#This Row],[Price]]*Table2[[#This Row],[Quantity Sold]]</f>
        <v>176501.16</v>
      </c>
      <c r="O3619" s="1">
        <f t="shared" si="458"/>
        <v>2023</v>
      </c>
      <c r="P3619" s="1" t="str">
        <f t="shared" si="459"/>
        <v>ACCESSORIES</v>
      </c>
      <c r="Q3619" s="1" t="str">
        <f t="shared" si="465"/>
        <v>Accessories_Belts</v>
      </c>
      <c r="T3619" s="1" t="str">
        <f t="shared" si="460"/>
        <v>LOW PRICE</v>
      </c>
      <c r="U3619" t="str">
        <f t="shared" si="464"/>
        <v>No Discount</v>
      </c>
      <c r="V3619" t="str">
        <f t="shared" si="461"/>
        <v>Other</v>
      </c>
      <c r="W3619" s="1" t="b">
        <f t="shared" si="462"/>
        <v>1</v>
      </c>
      <c r="X3619" t="b">
        <f t="shared" si="463"/>
        <v>1</v>
      </c>
    </row>
    <row r="3620" spans="1:24" ht="28.8" x14ac:dyDescent="0.3">
      <c r="A3620" s="2" t="s">
        <v>3567</v>
      </c>
      <c r="B3620" s="3" t="s">
        <v>7106</v>
      </c>
      <c r="C3620" s="3" t="s">
        <v>7406</v>
      </c>
      <c r="D3620" s="3" t="s">
        <v>7416</v>
      </c>
      <c r="E3620" s="3" t="s">
        <v>7425</v>
      </c>
      <c r="F3620" s="3" t="s">
        <v>7430</v>
      </c>
      <c r="G3620" s="3">
        <v>9129.17</v>
      </c>
      <c r="H3620" s="3">
        <v>10</v>
      </c>
      <c r="I3620" s="8" t="s">
        <v>7516</v>
      </c>
      <c r="J3620" s="3" t="s">
        <v>8162</v>
      </c>
      <c r="K3620" s="3" t="s">
        <v>8167</v>
      </c>
      <c r="L3620" s="3" t="s">
        <v>8170</v>
      </c>
      <c r="M3620" s="4">
        <v>91291.7</v>
      </c>
      <c r="N3620" s="32">
        <f>Table2[[#This Row],[Price]]*Table2[[#This Row],[Quantity Sold]]</f>
        <v>91291.7</v>
      </c>
      <c r="O3620" s="1">
        <f t="shared" si="458"/>
        <v>2022</v>
      </c>
      <c r="P3620" s="1" t="str">
        <f t="shared" si="459"/>
        <v>ACCESSORIES</v>
      </c>
      <c r="Q3620" s="1" t="str">
        <f t="shared" si="465"/>
        <v>Accessories_Belts</v>
      </c>
      <c r="T3620" s="1" t="str">
        <f t="shared" si="460"/>
        <v>LOW PRICE</v>
      </c>
      <c r="U3620" t="str">
        <f t="shared" si="464"/>
        <v>No Discount</v>
      </c>
      <c r="V3620" t="str">
        <f t="shared" si="461"/>
        <v>Other</v>
      </c>
      <c r="W3620" s="1" t="b">
        <f t="shared" si="462"/>
        <v>1</v>
      </c>
      <c r="X3620" t="b">
        <f t="shared" si="463"/>
        <v>0</v>
      </c>
    </row>
    <row r="3621" spans="1:24" ht="28.8" x14ac:dyDescent="0.3">
      <c r="A3621" s="2" t="s">
        <v>3568</v>
      </c>
      <c r="B3621" s="3" t="s">
        <v>6118</v>
      </c>
      <c r="C3621" s="3" t="s">
        <v>7408</v>
      </c>
      <c r="D3621" s="3" t="s">
        <v>7417</v>
      </c>
      <c r="E3621" s="3" t="s">
        <v>7427</v>
      </c>
      <c r="F3621" s="3" t="s">
        <v>7433</v>
      </c>
      <c r="G3621" s="3">
        <v>8831.2000000000007</v>
      </c>
      <c r="H3621" s="3">
        <v>5</v>
      </c>
      <c r="I3621" s="8" t="s">
        <v>7756</v>
      </c>
      <c r="J3621" s="3" t="s">
        <v>8166</v>
      </c>
      <c r="K3621" s="3" t="s">
        <v>8167</v>
      </c>
      <c r="L3621" s="3" t="s">
        <v>8170</v>
      </c>
      <c r="M3621" s="4">
        <v>44156</v>
      </c>
      <c r="N3621" s="32">
        <f>Table2[[#This Row],[Price]]*Table2[[#This Row],[Quantity Sold]]</f>
        <v>44156</v>
      </c>
      <c r="O3621" s="1">
        <f t="shared" si="458"/>
        <v>2022</v>
      </c>
      <c r="P3621" s="1" t="str">
        <f t="shared" si="459"/>
        <v>WOMEN</v>
      </c>
      <c r="Q3621" s="1" t="str">
        <f t="shared" si="465"/>
        <v>Women_Shoes</v>
      </c>
      <c r="T3621" s="1" t="str">
        <f t="shared" si="460"/>
        <v>LOW PRICE</v>
      </c>
      <c r="U3621" t="str">
        <f t="shared" si="464"/>
        <v>No Discount</v>
      </c>
      <c r="V3621" t="str">
        <f t="shared" si="461"/>
        <v>Other</v>
      </c>
      <c r="W3621" s="1" t="b">
        <f t="shared" si="462"/>
        <v>0</v>
      </c>
      <c r="X3621" t="b">
        <f t="shared" si="463"/>
        <v>0</v>
      </c>
    </row>
    <row r="3622" spans="1:24" ht="28.8" x14ac:dyDescent="0.3">
      <c r="A3622" s="2" t="s">
        <v>3569</v>
      </c>
      <c r="B3622" s="3" t="s">
        <v>7107</v>
      </c>
      <c r="C3622" s="3" t="s">
        <v>7406</v>
      </c>
      <c r="D3622" s="3" t="s">
        <v>7412</v>
      </c>
      <c r="E3622" s="3" t="s">
        <v>7424</v>
      </c>
      <c r="F3622" s="3" t="s">
        <v>7432</v>
      </c>
      <c r="G3622" s="3">
        <v>16120.26</v>
      </c>
      <c r="H3622" s="3">
        <v>17</v>
      </c>
      <c r="I3622" s="8" t="s">
        <v>8158</v>
      </c>
      <c r="J3622" s="3" t="s">
        <v>8162</v>
      </c>
      <c r="K3622" s="3" t="s">
        <v>8167</v>
      </c>
      <c r="L3622" s="3" t="s">
        <v>8170</v>
      </c>
      <c r="M3622" s="4">
        <v>274044.42</v>
      </c>
      <c r="N3622" s="32">
        <f>Table2[[#This Row],[Price]]*Table2[[#This Row],[Quantity Sold]]</f>
        <v>274044.42</v>
      </c>
      <c r="O3622" s="1">
        <f t="shared" si="458"/>
        <v>2023</v>
      </c>
      <c r="P3622" s="1" t="str">
        <f t="shared" si="459"/>
        <v>ACCESSORIES</v>
      </c>
      <c r="Q3622" s="1" t="str">
        <f t="shared" si="465"/>
        <v>Accessories_Hats</v>
      </c>
      <c r="T3622" s="1" t="str">
        <f t="shared" si="460"/>
        <v>HIGH PRICE</v>
      </c>
      <c r="U3622" t="str">
        <f t="shared" si="464"/>
        <v>Discounted</v>
      </c>
      <c r="V3622" t="str">
        <f t="shared" si="461"/>
        <v>Other</v>
      </c>
      <c r="W3622" s="1" t="b">
        <f t="shared" si="462"/>
        <v>1</v>
      </c>
      <c r="X3622" t="b">
        <f t="shared" si="463"/>
        <v>0</v>
      </c>
    </row>
    <row r="3623" spans="1:24" ht="28.8" x14ac:dyDescent="0.3">
      <c r="A3623" s="2" t="s">
        <v>3570</v>
      </c>
      <c r="B3623" s="3" t="s">
        <v>5583</v>
      </c>
      <c r="C3623" s="3" t="s">
        <v>7406</v>
      </c>
      <c r="D3623" s="3" t="s">
        <v>7412</v>
      </c>
      <c r="E3623" s="3" t="s">
        <v>7424</v>
      </c>
      <c r="F3623" s="3" t="s">
        <v>7433</v>
      </c>
      <c r="G3623" s="3">
        <v>15101.02</v>
      </c>
      <c r="H3623" s="3">
        <v>17</v>
      </c>
      <c r="I3623" s="8" t="s">
        <v>7544</v>
      </c>
      <c r="J3623" s="3" t="s">
        <v>8165</v>
      </c>
      <c r="K3623" s="3" t="s">
        <v>8167</v>
      </c>
      <c r="L3623" s="3" t="s">
        <v>8170</v>
      </c>
      <c r="M3623" s="4">
        <v>256717.34</v>
      </c>
      <c r="N3623" s="32">
        <f>Table2[[#This Row],[Price]]*Table2[[#This Row],[Quantity Sold]]</f>
        <v>256717.34</v>
      </c>
      <c r="O3623" s="1">
        <f t="shared" si="458"/>
        <v>2023</v>
      </c>
      <c r="P3623" s="1" t="str">
        <f t="shared" si="459"/>
        <v>ACCESSORIES</v>
      </c>
      <c r="Q3623" s="1" t="str">
        <f t="shared" si="465"/>
        <v>Accessories_Hats</v>
      </c>
      <c r="T3623" s="1" t="str">
        <f t="shared" si="460"/>
        <v>HIGH PRICE</v>
      </c>
      <c r="U3623" t="str">
        <f t="shared" si="464"/>
        <v>Discounted</v>
      </c>
      <c r="V3623" t="str">
        <f t="shared" si="461"/>
        <v>Other</v>
      </c>
      <c r="W3623" s="1" t="b">
        <f t="shared" si="462"/>
        <v>1</v>
      </c>
      <c r="X3623" t="b">
        <f t="shared" si="463"/>
        <v>0</v>
      </c>
    </row>
    <row r="3624" spans="1:24" ht="28.8" x14ac:dyDescent="0.3">
      <c r="A3624" s="2" t="s">
        <v>3571</v>
      </c>
      <c r="B3624" s="3" t="s">
        <v>7108</v>
      </c>
      <c r="C3624" s="3" t="s">
        <v>7407</v>
      </c>
      <c r="D3624" s="3" t="s">
        <v>7418</v>
      </c>
      <c r="E3624" s="3" t="s">
        <v>7427</v>
      </c>
      <c r="F3624" s="3" t="s">
        <v>7430</v>
      </c>
      <c r="G3624" s="3">
        <v>2429.41</v>
      </c>
      <c r="H3624" s="3">
        <v>13</v>
      </c>
      <c r="I3624" s="8" t="s">
        <v>7479</v>
      </c>
      <c r="J3624" s="3" t="s">
        <v>8164</v>
      </c>
      <c r="K3624" s="3" t="s">
        <v>8167</v>
      </c>
      <c r="L3624" s="3" t="s">
        <v>8169</v>
      </c>
      <c r="M3624" s="4">
        <v>25266.03</v>
      </c>
      <c r="N3624" s="32">
        <f>Table2[[#This Row],[Price]]*Table2[[#This Row],[Quantity Sold]]</f>
        <v>31582.329999999998</v>
      </c>
      <c r="O3624" s="1">
        <f t="shared" si="458"/>
        <v>2023</v>
      </c>
      <c r="P3624" s="1" t="str">
        <f t="shared" si="459"/>
        <v>KIDS</v>
      </c>
      <c r="Q3624" s="1" t="str">
        <f t="shared" si="465"/>
        <v>Kids_Sweaters</v>
      </c>
      <c r="T3624" s="1" t="str">
        <f t="shared" si="460"/>
        <v>LOW PRICE</v>
      </c>
      <c r="U3624" t="str">
        <f t="shared" si="464"/>
        <v>No Discount</v>
      </c>
      <c r="V3624" t="str">
        <f t="shared" si="461"/>
        <v>Other</v>
      </c>
      <c r="W3624" s="1" t="b">
        <f t="shared" si="462"/>
        <v>1</v>
      </c>
      <c r="X3624" t="b">
        <f t="shared" si="463"/>
        <v>1</v>
      </c>
    </row>
    <row r="3625" spans="1:24" ht="28.8" x14ac:dyDescent="0.3">
      <c r="A3625" s="2" t="s">
        <v>3572</v>
      </c>
      <c r="B3625" s="3" t="s">
        <v>6194</v>
      </c>
      <c r="C3625" s="3" t="s">
        <v>7407</v>
      </c>
      <c r="D3625" s="3" t="s">
        <v>7418</v>
      </c>
      <c r="E3625" s="3" t="s">
        <v>7425</v>
      </c>
      <c r="F3625" s="3" t="s">
        <v>7431</v>
      </c>
      <c r="G3625" s="3">
        <v>1908.17</v>
      </c>
      <c r="H3625" s="3">
        <v>7</v>
      </c>
      <c r="I3625" s="8" t="s">
        <v>7786</v>
      </c>
      <c r="J3625" s="3" t="s">
        <v>8165</v>
      </c>
      <c r="K3625" s="3" t="s">
        <v>8168</v>
      </c>
      <c r="L3625" s="3" t="s">
        <v>8169</v>
      </c>
      <c r="M3625" s="4">
        <v>10685.42</v>
      </c>
      <c r="N3625" s="32">
        <f>Table2[[#This Row],[Price]]*Table2[[#This Row],[Quantity Sold]]</f>
        <v>13357.19</v>
      </c>
      <c r="O3625" s="1">
        <f t="shared" si="458"/>
        <v>2023</v>
      </c>
      <c r="P3625" s="1" t="str">
        <f t="shared" si="459"/>
        <v>KIDS</v>
      </c>
      <c r="Q3625" s="1" t="str">
        <f t="shared" si="465"/>
        <v>Kids_Sweaters</v>
      </c>
      <c r="T3625" s="1" t="str">
        <f t="shared" si="460"/>
        <v>LOW PRICE</v>
      </c>
      <c r="U3625" t="str">
        <f t="shared" si="464"/>
        <v>No Discount</v>
      </c>
      <c r="V3625" t="str">
        <f t="shared" si="461"/>
        <v>Other</v>
      </c>
      <c r="W3625" s="1" t="b">
        <f t="shared" si="462"/>
        <v>0</v>
      </c>
      <c r="X3625" t="b">
        <f t="shared" si="463"/>
        <v>1</v>
      </c>
    </row>
    <row r="3626" spans="1:24" x14ac:dyDescent="0.3">
      <c r="A3626" s="2" t="s">
        <v>3573</v>
      </c>
      <c r="B3626" s="3" t="s">
        <v>7109</v>
      </c>
      <c r="C3626" s="3" t="s">
        <v>7405</v>
      </c>
      <c r="D3626" s="3" t="s">
        <v>7417</v>
      </c>
      <c r="E3626" s="3" t="s">
        <v>7427</v>
      </c>
      <c r="F3626" s="3" t="s">
        <v>7432</v>
      </c>
      <c r="G3626" s="3">
        <v>9149.92</v>
      </c>
      <c r="H3626" s="3">
        <v>14</v>
      </c>
      <c r="I3626" s="8" t="s">
        <v>8062</v>
      </c>
      <c r="J3626" s="3" t="s">
        <v>8162</v>
      </c>
      <c r="K3626" s="3" t="s">
        <v>8168</v>
      </c>
      <c r="L3626" s="3" t="s">
        <v>8169</v>
      </c>
      <c r="M3626" s="4">
        <v>102479.27</v>
      </c>
      <c r="N3626" s="32">
        <f>Table2[[#This Row],[Price]]*Table2[[#This Row],[Quantity Sold]]</f>
        <v>128098.88</v>
      </c>
      <c r="O3626" s="1">
        <f t="shared" si="458"/>
        <v>2023</v>
      </c>
      <c r="P3626" s="1" t="str">
        <f t="shared" si="459"/>
        <v>MEN</v>
      </c>
      <c r="Q3626" s="1" t="str">
        <f t="shared" si="465"/>
        <v>Men_Shoes</v>
      </c>
      <c r="T3626" s="1" t="str">
        <f t="shared" si="460"/>
        <v>LOW PRICE</v>
      </c>
      <c r="U3626" t="str">
        <f t="shared" si="464"/>
        <v>Discounted</v>
      </c>
      <c r="V3626" t="str">
        <f t="shared" si="461"/>
        <v>Men's Discounted Item</v>
      </c>
      <c r="W3626" s="1" t="b">
        <f t="shared" si="462"/>
        <v>1</v>
      </c>
      <c r="X3626" t="b">
        <f t="shared" si="463"/>
        <v>1</v>
      </c>
    </row>
    <row r="3627" spans="1:24" x14ac:dyDescent="0.3">
      <c r="A3627" s="2" t="s">
        <v>3574</v>
      </c>
      <c r="B3627" s="3" t="s">
        <v>7110</v>
      </c>
      <c r="C3627" s="3" t="s">
        <v>7407</v>
      </c>
      <c r="D3627" s="3" t="s">
        <v>7415</v>
      </c>
      <c r="E3627" s="3" t="s">
        <v>7423</v>
      </c>
      <c r="F3627" s="3" t="s">
        <v>7432</v>
      </c>
      <c r="G3627" s="3">
        <v>1429.26</v>
      </c>
      <c r="H3627" s="3">
        <v>6</v>
      </c>
      <c r="I3627" s="8" t="s">
        <v>7571</v>
      </c>
      <c r="J3627" s="3" t="s">
        <v>8165</v>
      </c>
      <c r="K3627" s="3" t="s">
        <v>8168</v>
      </c>
      <c r="L3627" s="3" t="s">
        <v>8170</v>
      </c>
      <c r="M3627" s="4">
        <v>8575.56</v>
      </c>
      <c r="N3627" s="32">
        <f>Table2[[#This Row],[Price]]*Table2[[#This Row],[Quantity Sold]]</f>
        <v>8575.56</v>
      </c>
      <c r="O3627" s="1">
        <f t="shared" si="458"/>
        <v>2022</v>
      </c>
      <c r="P3627" s="1" t="str">
        <f t="shared" si="459"/>
        <v>KIDS</v>
      </c>
      <c r="Q3627" s="1" t="str">
        <f t="shared" si="465"/>
        <v>Kids_T-Shirts</v>
      </c>
      <c r="T3627" s="1" t="str">
        <f t="shared" si="460"/>
        <v>LOW PRICE</v>
      </c>
      <c r="U3627" t="str">
        <f t="shared" si="464"/>
        <v>Discounted</v>
      </c>
      <c r="V3627" t="str">
        <f t="shared" si="461"/>
        <v>Other</v>
      </c>
      <c r="W3627" s="1" t="b">
        <f t="shared" si="462"/>
        <v>0</v>
      </c>
      <c r="X3627" t="b">
        <f t="shared" si="463"/>
        <v>0</v>
      </c>
    </row>
    <row r="3628" spans="1:24" ht="28.8" x14ac:dyDescent="0.3">
      <c r="A3628" s="2" t="s">
        <v>3575</v>
      </c>
      <c r="B3628" s="3" t="s">
        <v>7111</v>
      </c>
      <c r="C3628" s="3" t="s">
        <v>7406</v>
      </c>
      <c r="D3628" s="3" t="s">
        <v>7412</v>
      </c>
      <c r="E3628" s="3" t="s">
        <v>7424</v>
      </c>
      <c r="F3628" s="3" t="s">
        <v>7433</v>
      </c>
      <c r="G3628" s="3">
        <v>10297.81</v>
      </c>
      <c r="H3628" s="3">
        <v>4</v>
      </c>
      <c r="I3628" s="8" t="s">
        <v>7593</v>
      </c>
      <c r="J3628" s="3" t="s">
        <v>8163</v>
      </c>
      <c r="K3628" s="3" t="s">
        <v>8167</v>
      </c>
      <c r="L3628" s="3" t="s">
        <v>8170</v>
      </c>
      <c r="M3628" s="4">
        <v>41191.24</v>
      </c>
      <c r="N3628" s="32">
        <f>Table2[[#This Row],[Price]]*Table2[[#This Row],[Quantity Sold]]</f>
        <v>41191.24</v>
      </c>
      <c r="O3628" s="1">
        <f t="shared" si="458"/>
        <v>2024</v>
      </c>
      <c r="P3628" s="1" t="str">
        <f t="shared" si="459"/>
        <v>ACCESSORIES</v>
      </c>
      <c r="Q3628" s="1" t="str">
        <f t="shared" si="465"/>
        <v>Accessories_Hats</v>
      </c>
      <c r="T3628" s="1" t="str">
        <f t="shared" si="460"/>
        <v>HIGH PRICE</v>
      </c>
      <c r="U3628" t="str">
        <f t="shared" si="464"/>
        <v>Discounted</v>
      </c>
      <c r="V3628" t="str">
        <f t="shared" si="461"/>
        <v>Other</v>
      </c>
      <c r="W3628" s="1" t="b">
        <f t="shared" si="462"/>
        <v>0</v>
      </c>
      <c r="X3628" t="b">
        <f t="shared" si="463"/>
        <v>0</v>
      </c>
    </row>
    <row r="3629" spans="1:24" x14ac:dyDescent="0.3">
      <c r="A3629" s="2" t="s">
        <v>3576</v>
      </c>
      <c r="B3629" s="3" t="s">
        <v>7112</v>
      </c>
      <c r="C3629" s="3" t="s">
        <v>7405</v>
      </c>
      <c r="D3629" s="3" t="s">
        <v>7410</v>
      </c>
      <c r="E3629" s="3" t="s">
        <v>7423</v>
      </c>
      <c r="F3629" s="3" t="s">
        <v>7433</v>
      </c>
      <c r="G3629" s="3">
        <v>11523.72</v>
      </c>
      <c r="H3629" s="3">
        <v>12</v>
      </c>
      <c r="I3629" s="8" t="s">
        <v>7642</v>
      </c>
      <c r="J3629" s="3" t="s">
        <v>8163</v>
      </c>
      <c r="K3629" s="3" t="s">
        <v>8167</v>
      </c>
      <c r="L3629" s="3" t="s">
        <v>8170</v>
      </c>
      <c r="M3629" s="4">
        <v>138284.64000000001</v>
      </c>
      <c r="N3629" s="32">
        <f>Table2[[#This Row],[Price]]*Table2[[#This Row],[Quantity Sold]]</f>
        <v>138284.63999999998</v>
      </c>
      <c r="O3629" s="1">
        <f t="shared" si="458"/>
        <v>2023</v>
      </c>
      <c r="P3629" s="1" t="str">
        <f t="shared" si="459"/>
        <v>MEN</v>
      </c>
      <c r="Q3629" s="1" t="str">
        <f t="shared" si="465"/>
        <v>Men_Shirts</v>
      </c>
      <c r="T3629" s="1" t="str">
        <f t="shared" si="460"/>
        <v>HIGH PRICE</v>
      </c>
      <c r="U3629" t="str">
        <f t="shared" si="464"/>
        <v>No Discount</v>
      </c>
      <c r="V3629" t="str">
        <f t="shared" si="461"/>
        <v>Other</v>
      </c>
      <c r="W3629" s="1" t="b">
        <f t="shared" si="462"/>
        <v>1</v>
      </c>
      <c r="X3629" t="b">
        <f t="shared" si="463"/>
        <v>0</v>
      </c>
    </row>
    <row r="3630" spans="1:24" ht="28.8" x14ac:dyDescent="0.3">
      <c r="A3630" s="2" t="s">
        <v>3577</v>
      </c>
      <c r="B3630" s="3" t="s">
        <v>7113</v>
      </c>
      <c r="C3630" s="3" t="s">
        <v>7408</v>
      </c>
      <c r="D3630" s="3" t="s">
        <v>7417</v>
      </c>
      <c r="E3630" s="3" t="s">
        <v>7426</v>
      </c>
      <c r="F3630" s="3" t="s">
        <v>7430</v>
      </c>
      <c r="G3630" s="3">
        <v>4556.7</v>
      </c>
      <c r="H3630" s="3">
        <v>12</v>
      </c>
      <c r="I3630" s="8" t="s">
        <v>7934</v>
      </c>
      <c r="J3630" s="3" t="s">
        <v>8166</v>
      </c>
      <c r="K3630" s="3" t="s">
        <v>8167</v>
      </c>
      <c r="L3630" s="3" t="s">
        <v>8170</v>
      </c>
      <c r="M3630" s="4">
        <v>54680.4</v>
      </c>
      <c r="N3630" s="32">
        <f>Table2[[#This Row],[Price]]*Table2[[#This Row],[Quantity Sold]]</f>
        <v>54680.399999999994</v>
      </c>
      <c r="O3630" s="1">
        <f t="shared" si="458"/>
        <v>2023</v>
      </c>
      <c r="P3630" s="1" t="str">
        <f t="shared" si="459"/>
        <v>WOMEN</v>
      </c>
      <c r="Q3630" s="1" t="str">
        <f t="shared" si="465"/>
        <v>Women_Shoes</v>
      </c>
      <c r="T3630" s="1" t="str">
        <f t="shared" si="460"/>
        <v>LOW PRICE</v>
      </c>
      <c r="U3630" t="str">
        <f t="shared" si="464"/>
        <v>Discounted</v>
      </c>
      <c r="V3630" t="str">
        <f t="shared" si="461"/>
        <v>Other</v>
      </c>
      <c r="W3630" s="1" t="b">
        <f t="shared" si="462"/>
        <v>1</v>
      </c>
      <c r="X3630" t="b">
        <f t="shared" si="463"/>
        <v>0</v>
      </c>
    </row>
    <row r="3631" spans="1:24" ht="28.8" x14ac:dyDescent="0.3">
      <c r="A3631" s="2" t="s">
        <v>3578</v>
      </c>
      <c r="B3631" s="3" t="s">
        <v>7114</v>
      </c>
      <c r="C3631" s="3" t="s">
        <v>7408</v>
      </c>
      <c r="D3631" s="3" t="s">
        <v>7422</v>
      </c>
      <c r="E3631" s="3" t="s">
        <v>7426</v>
      </c>
      <c r="F3631" s="3" t="s">
        <v>7433</v>
      </c>
      <c r="G3631" s="3">
        <v>2363.84</v>
      </c>
      <c r="H3631" s="3">
        <v>7</v>
      </c>
      <c r="I3631" s="8" t="s">
        <v>7988</v>
      </c>
      <c r="J3631" s="3" t="s">
        <v>8162</v>
      </c>
      <c r="K3631" s="3" t="s">
        <v>8167</v>
      </c>
      <c r="L3631" s="3" t="s">
        <v>8170</v>
      </c>
      <c r="M3631" s="4">
        <v>16546.88</v>
      </c>
      <c r="N3631" s="32">
        <f>Table2[[#This Row],[Price]]*Table2[[#This Row],[Quantity Sold]]</f>
        <v>16546.88</v>
      </c>
      <c r="O3631" s="1">
        <f t="shared" si="458"/>
        <v>2024</v>
      </c>
      <c r="P3631" s="1" t="str">
        <f t="shared" si="459"/>
        <v>WOMEN</v>
      </c>
      <c r="Q3631" s="1" t="str">
        <f t="shared" si="465"/>
        <v>Women_Skirts</v>
      </c>
      <c r="T3631" s="1" t="str">
        <f t="shared" si="460"/>
        <v>LOW PRICE</v>
      </c>
      <c r="U3631" t="str">
        <f t="shared" si="464"/>
        <v>Discounted</v>
      </c>
      <c r="V3631" t="str">
        <f t="shared" si="461"/>
        <v>Other</v>
      </c>
      <c r="W3631" s="1" t="b">
        <f t="shared" si="462"/>
        <v>0</v>
      </c>
      <c r="X3631" t="b">
        <f t="shared" si="463"/>
        <v>0</v>
      </c>
    </row>
    <row r="3632" spans="1:24" ht="28.8" x14ac:dyDescent="0.3">
      <c r="A3632" s="2" t="s">
        <v>3579</v>
      </c>
      <c r="B3632" s="3" t="s">
        <v>7115</v>
      </c>
      <c r="C3632" s="3" t="s">
        <v>7407</v>
      </c>
      <c r="D3632" s="3" t="s">
        <v>7418</v>
      </c>
      <c r="E3632" s="3" t="s">
        <v>7425</v>
      </c>
      <c r="F3632" s="3" t="s">
        <v>7433</v>
      </c>
      <c r="G3632" s="3">
        <v>15141.69</v>
      </c>
      <c r="H3632" s="3">
        <v>12</v>
      </c>
      <c r="I3632" s="8" t="s">
        <v>8069</v>
      </c>
      <c r="J3632" s="3" t="s">
        <v>8163</v>
      </c>
      <c r="K3632" s="3" t="s">
        <v>8168</v>
      </c>
      <c r="L3632" s="3" t="s">
        <v>8170</v>
      </c>
      <c r="M3632" s="4">
        <v>181700.28</v>
      </c>
      <c r="N3632" s="32">
        <f>Table2[[#This Row],[Price]]*Table2[[#This Row],[Quantity Sold]]</f>
        <v>181700.28</v>
      </c>
      <c r="O3632" s="1">
        <f t="shared" si="458"/>
        <v>2024</v>
      </c>
      <c r="P3632" s="1" t="str">
        <f t="shared" si="459"/>
        <v>KIDS</v>
      </c>
      <c r="Q3632" s="1" t="str">
        <f t="shared" si="465"/>
        <v>Kids_Sweaters</v>
      </c>
      <c r="T3632" s="1" t="str">
        <f t="shared" si="460"/>
        <v>HIGH PRICE</v>
      </c>
      <c r="U3632" t="str">
        <f t="shared" si="464"/>
        <v>Discounted</v>
      </c>
      <c r="V3632" t="str">
        <f t="shared" si="461"/>
        <v>Other</v>
      </c>
      <c r="W3632" s="1" t="b">
        <f t="shared" si="462"/>
        <v>1</v>
      </c>
      <c r="X3632" t="b">
        <f t="shared" si="463"/>
        <v>0</v>
      </c>
    </row>
    <row r="3633" spans="1:24" x14ac:dyDescent="0.3">
      <c r="A3633" s="2" t="s">
        <v>3580</v>
      </c>
      <c r="B3633" s="3" t="s">
        <v>7116</v>
      </c>
      <c r="C3633" s="3" t="s">
        <v>7405</v>
      </c>
      <c r="D3633" s="3" t="s">
        <v>7410</v>
      </c>
      <c r="E3633" s="3" t="s">
        <v>7427</v>
      </c>
      <c r="F3633" s="3" t="s">
        <v>7430</v>
      </c>
      <c r="G3633" s="3">
        <v>16271.32</v>
      </c>
      <c r="H3633" s="3">
        <v>18</v>
      </c>
      <c r="I3633" s="8" t="s">
        <v>8158</v>
      </c>
      <c r="J3633" s="3" t="s">
        <v>8163</v>
      </c>
      <c r="K3633" s="3" t="s">
        <v>8167</v>
      </c>
      <c r="L3633" s="3" t="s">
        <v>8170</v>
      </c>
      <c r="M3633" s="4">
        <v>292883.76</v>
      </c>
      <c r="N3633" s="32">
        <f>Table2[[#This Row],[Price]]*Table2[[#This Row],[Quantity Sold]]</f>
        <v>292883.76</v>
      </c>
      <c r="O3633" s="1">
        <f t="shared" si="458"/>
        <v>2023</v>
      </c>
      <c r="P3633" s="1" t="str">
        <f t="shared" si="459"/>
        <v>MEN</v>
      </c>
      <c r="Q3633" s="1" t="str">
        <f t="shared" si="465"/>
        <v>Men_Shirts</v>
      </c>
      <c r="T3633" s="1" t="str">
        <f t="shared" si="460"/>
        <v>HIGH PRICE</v>
      </c>
      <c r="U3633" t="str">
        <f t="shared" si="464"/>
        <v>Discounted</v>
      </c>
      <c r="V3633" t="str">
        <f t="shared" si="461"/>
        <v>Other</v>
      </c>
      <c r="W3633" s="1" t="b">
        <f t="shared" si="462"/>
        <v>1</v>
      </c>
      <c r="X3633" t="b">
        <f t="shared" si="463"/>
        <v>0</v>
      </c>
    </row>
    <row r="3634" spans="1:24" ht="28.8" x14ac:dyDescent="0.3">
      <c r="A3634" s="2" t="s">
        <v>3581</v>
      </c>
      <c r="B3634" s="3" t="s">
        <v>7117</v>
      </c>
      <c r="C3634" s="3" t="s">
        <v>7408</v>
      </c>
      <c r="D3634" s="3" t="s">
        <v>7420</v>
      </c>
      <c r="E3634" s="3" t="s">
        <v>7424</v>
      </c>
      <c r="F3634" s="3" t="s">
        <v>7432</v>
      </c>
      <c r="G3634" s="3">
        <v>12780.34</v>
      </c>
      <c r="H3634" s="3">
        <v>15</v>
      </c>
      <c r="I3634" s="8" t="s">
        <v>8051</v>
      </c>
      <c r="J3634" s="3" t="s">
        <v>8165</v>
      </c>
      <c r="K3634" s="3" t="s">
        <v>8168</v>
      </c>
      <c r="L3634" s="3" t="s">
        <v>8170</v>
      </c>
      <c r="M3634" s="4">
        <v>191705.1</v>
      </c>
      <c r="N3634" s="32">
        <f>Table2[[#This Row],[Price]]*Table2[[#This Row],[Quantity Sold]]</f>
        <v>191705.1</v>
      </c>
      <c r="O3634" s="1">
        <f t="shared" si="458"/>
        <v>2022</v>
      </c>
      <c r="P3634" s="1" t="str">
        <f t="shared" si="459"/>
        <v>WOMEN</v>
      </c>
      <c r="Q3634" s="1" t="str">
        <f t="shared" si="465"/>
        <v>Women_Tops</v>
      </c>
      <c r="T3634" s="1" t="str">
        <f t="shared" si="460"/>
        <v>HIGH PRICE</v>
      </c>
      <c r="U3634" t="str">
        <f t="shared" si="464"/>
        <v>Discounted</v>
      </c>
      <c r="V3634" t="str">
        <f t="shared" si="461"/>
        <v>Other</v>
      </c>
      <c r="W3634" s="1" t="b">
        <f t="shared" si="462"/>
        <v>1</v>
      </c>
      <c r="X3634" t="b">
        <f t="shared" si="463"/>
        <v>0</v>
      </c>
    </row>
    <row r="3635" spans="1:24" ht="28.8" x14ac:dyDescent="0.3">
      <c r="A3635" s="2" t="s">
        <v>3582</v>
      </c>
      <c r="B3635" s="3" t="s">
        <v>7118</v>
      </c>
      <c r="C3635" s="3" t="s">
        <v>7408</v>
      </c>
      <c r="D3635" s="3" t="s">
        <v>7417</v>
      </c>
      <c r="E3635" s="3" t="s">
        <v>7427</v>
      </c>
      <c r="F3635" s="3" t="s">
        <v>7429</v>
      </c>
      <c r="G3635" s="3">
        <v>7922.35</v>
      </c>
      <c r="H3635" s="3">
        <v>4</v>
      </c>
      <c r="I3635" s="8" t="s">
        <v>7554</v>
      </c>
      <c r="J3635" s="3" t="s">
        <v>8166</v>
      </c>
      <c r="K3635" s="3" t="s">
        <v>8168</v>
      </c>
      <c r="L3635" s="3" t="s">
        <v>8170</v>
      </c>
      <c r="M3635" s="4">
        <v>31689.4</v>
      </c>
      <c r="N3635" s="32">
        <f>Table2[[#This Row],[Price]]*Table2[[#This Row],[Quantity Sold]]</f>
        <v>31689.4</v>
      </c>
      <c r="O3635" s="1">
        <f t="shared" si="458"/>
        <v>2023</v>
      </c>
      <c r="P3635" s="1" t="str">
        <f t="shared" si="459"/>
        <v>WOMEN</v>
      </c>
      <c r="Q3635" s="1" t="str">
        <f t="shared" si="465"/>
        <v>Women_Shoes</v>
      </c>
      <c r="T3635" s="1" t="str">
        <f t="shared" si="460"/>
        <v>LOW PRICE</v>
      </c>
      <c r="U3635" t="str">
        <f t="shared" si="464"/>
        <v>Discounted</v>
      </c>
      <c r="V3635" t="str">
        <f t="shared" si="461"/>
        <v>Other</v>
      </c>
      <c r="W3635" s="1" t="b">
        <f t="shared" si="462"/>
        <v>0</v>
      </c>
      <c r="X3635" t="b">
        <f t="shared" si="463"/>
        <v>0</v>
      </c>
    </row>
    <row r="3636" spans="1:24" x14ac:dyDescent="0.3">
      <c r="A3636" s="2" t="s">
        <v>3583</v>
      </c>
      <c r="B3636" s="3" t="s">
        <v>6446</v>
      </c>
      <c r="C3636" s="3" t="s">
        <v>7407</v>
      </c>
      <c r="D3636" s="3" t="s">
        <v>7417</v>
      </c>
      <c r="E3636" s="3" t="s">
        <v>7423</v>
      </c>
      <c r="F3636" s="3" t="s">
        <v>7430</v>
      </c>
      <c r="G3636" s="3">
        <v>10772.57</v>
      </c>
      <c r="H3636" s="3">
        <v>10</v>
      </c>
      <c r="I3636" s="8" t="s">
        <v>8135</v>
      </c>
      <c r="J3636" s="3" t="s">
        <v>8164</v>
      </c>
      <c r="K3636" s="3" t="s">
        <v>8168</v>
      </c>
      <c r="L3636" s="3" t="s">
        <v>8170</v>
      </c>
      <c r="M3636" s="4">
        <v>107725.7</v>
      </c>
      <c r="N3636" s="32">
        <f>Table2[[#This Row],[Price]]*Table2[[#This Row],[Quantity Sold]]</f>
        <v>107725.7</v>
      </c>
      <c r="O3636" s="1">
        <f t="shared" si="458"/>
        <v>2023</v>
      </c>
      <c r="P3636" s="1" t="str">
        <f t="shared" si="459"/>
        <v>KIDS</v>
      </c>
      <c r="Q3636" s="1" t="str">
        <f t="shared" si="465"/>
        <v>Kids_Shoes</v>
      </c>
      <c r="T3636" s="1" t="str">
        <f t="shared" si="460"/>
        <v>HIGH PRICE</v>
      </c>
      <c r="U3636" t="str">
        <f t="shared" si="464"/>
        <v>No Discount</v>
      </c>
      <c r="V3636" t="str">
        <f t="shared" si="461"/>
        <v>Other</v>
      </c>
      <c r="W3636" s="1" t="b">
        <f t="shared" si="462"/>
        <v>1</v>
      </c>
      <c r="X3636" t="b">
        <f t="shared" si="463"/>
        <v>0</v>
      </c>
    </row>
    <row r="3637" spans="1:24" ht="28.8" x14ac:dyDescent="0.3">
      <c r="A3637" s="2" t="s">
        <v>3584</v>
      </c>
      <c r="B3637" s="3" t="s">
        <v>7119</v>
      </c>
      <c r="C3637" s="3" t="s">
        <v>7406</v>
      </c>
      <c r="D3637" s="3" t="s">
        <v>7416</v>
      </c>
      <c r="E3637" s="3" t="s">
        <v>7423</v>
      </c>
      <c r="F3637" s="3" t="s">
        <v>7430</v>
      </c>
      <c r="G3637" s="3">
        <v>15013.87</v>
      </c>
      <c r="H3637" s="3">
        <v>11</v>
      </c>
      <c r="I3637" s="8" t="s">
        <v>7695</v>
      </c>
      <c r="J3637" s="3" t="s">
        <v>8166</v>
      </c>
      <c r="K3637" s="3" t="s">
        <v>8167</v>
      </c>
      <c r="L3637" s="3" t="s">
        <v>8170</v>
      </c>
      <c r="M3637" s="4">
        <v>165152.57</v>
      </c>
      <c r="N3637" s="32">
        <f>Table2[[#This Row],[Price]]*Table2[[#This Row],[Quantity Sold]]</f>
        <v>165152.57</v>
      </c>
      <c r="O3637" s="1">
        <f t="shared" si="458"/>
        <v>2024</v>
      </c>
      <c r="P3637" s="1" t="str">
        <f t="shared" si="459"/>
        <v>ACCESSORIES</v>
      </c>
      <c r="Q3637" s="1" t="str">
        <f t="shared" si="465"/>
        <v>Accessories_Belts</v>
      </c>
      <c r="T3637" s="1" t="str">
        <f t="shared" si="460"/>
        <v>HIGH PRICE</v>
      </c>
      <c r="U3637" t="str">
        <f t="shared" si="464"/>
        <v>No Discount</v>
      </c>
      <c r="V3637" t="str">
        <f t="shared" si="461"/>
        <v>Other</v>
      </c>
      <c r="W3637" s="1" t="b">
        <f t="shared" si="462"/>
        <v>1</v>
      </c>
      <c r="X3637" t="b">
        <f t="shared" si="463"/>
        <v>0</v>
      </c>
    </row>
    <row r="3638" spans="1:24" ht="28.8" x14ac:dyDescent="0.3">
      <c r="A3638" s="2" t="s">
        <v>3585</v>
      </c>
      <c r="B3638" s="3" t="s">
        <v>7120</v>
      </c>
      <c r="C3638" s="3" t="s">
        <v>7406</v>
      </c>
      <c r="D3638" s="3" t="s">
        <v>7412</v>
      </c>
      <c r="E3638" s="3" t="s">
        <v>7425</v>
      </c>
      <c r="F3638" s="3" t="s">
        <v>7430</v>
      </c>
      <c r="G3638" s="3">
        <v>12826.82</v>
      </c>
      <c r="H3638" s="3">
        <v>18</v>
      </c>
      <c r="I3638" s="8" t="s">
        <v>7681</v>
      </c>
      <c r="J3638" s="3" t="s">
        <v>8162</v>
      </c>
      <c r="K3638" s="3" t="s">
        <v>8168</v>
      </c>
      <c r="L3638" s="3" t="s">
        <v>8170</v>
      </c>
      <c r="M3638" s="4">
        <v>230882.76</v>
      </c>
      <c r="N3638" s="32">
        <f>Table2[[#This Row],[Price]]*Table2[[#This Row],[Quantity Sold]]</f>
        <v>230882.76</v>
      </c>
      <c r="O3638" s="1">
        <f t="shared" si="458"/>
        <v>2024</v>
      </c>
      <c r="P3638" s="1" t="str">
        <f t="shared" si="459"/>
        <v>ACCESSORIES</v>
      </c>
      <c r="Q3638" s="1" t="str">
        <f t="shared" si="465"/>
        <v>Accessories_Hats</v>
      </c>
      <c r="T3638" s="1" t="str">
        <f t="shared" si="460"/>
        <v>HIGH PRICE</v>
      </c>
      <c r="U3638" t="str">
        <f t="shared" si="464"/>
        <v>No Discount</v>
      </c>
      <c r="V3638" t="str">
        <f t="shared" si="461"/>
        <v>Other</v>
      </c>
      <c r="W3638" s="1" t="b">
        <f t="shared" si="462"/>
        <v>1</v>
      </c>
      <c r="X3638" t="b">
        <f t="shared" si="463"/>
        <v>0</v>
      </c>
    </row>
    <row r="3639" spans="1:24" x14ac:dyDescent="0.3">
      <c r="A3639" s="2" t="s">
        <v>3586</v>
      </c>
      <c r="B3639" s="3" t="s">
        <v>6515</v>
      </c>
      <c r="C3639" s="3" t="s">
        <v>7405</v>
      </c>
      <c r="D3639" s="3" t="s">
        <v>7411</v>
      </c>
      <c r="E3639" s="3" t="s">
        <v>7426</v>
      </c>
      <c r="F3639" s="3" t="s">
        <v>7434</v>
      </c>
      <c r="G3639" s="3">
        <v>846.6</v>
      </c>
      <c r="H3639" s="3">
        <v>2</v>
      </c>
      <c r="I3639" s="8" t="s">
        <v>7675</v>
      </c>
      <c r="J3639" s="3" t="s">
        <v>8166</v>
      </c>
      <c r="K3639" s="3" t="s">
        <v>8167</v>
      </c>
      <c r="L3639" s="3" t="s">
        <v>8170</v>
      </c>
      <c r="M3639" s="4">
        <v>1693.2</v>
      </c>
      <c r="N3639" s="32">
        <f>Table2[[#This Row],[Price]]*Table2[[#This Row],[Quantity Sold]]</f>
        <v>1693.2</v>
      </c>
      <c r="O3639" s="1">
        <f t="shared" si="458"/>
        <v>2023</v>
      </c>
      <c r="P3639" s="1" t="str">
        <f t="shared" si="459"/>
        <v>MEN</v>
      </c>
      <c r="Q3639" s="1" t="str">
        <f t="shared" si="465"/>
        <v>Men_Pants</v>
      </c>
      <c r="T3639" s="1" t="str">
        <f t="shared" si="460"/>
        <v>LOW PRICE</v>
      </c>
      <c r="U3639" t="str">
        <f t="shared" si="464"/>
        <v>No Discount</v>
      </c>
      <c r="V3639" t="str">
        <f t="shared" si="461"/>
        <v>Other</v>
      </c>
      <c r="W3639" s="1" t="b">
        <f t="shared" si="462"/>
        <v>0</v>
      </c>
      <c r="X3639" t="b">
        <f t="shared" si="463"/>
        <v>0</v>
      </c>
    </row>
    <row r="3640" spans="1:24" x14ac:dyDescent="0.3">
      <c r="A3640" s="2" t="s">
        <v>3587</v>
      </c>
      <c r="B3640" s="3" t="s">
        <v>7121</v>
      </c>
      <c r="C3640" s="3" t="s">
        <v>7407</v>
      </c>
      <c r="D3640" s="3" t="s">
        <v>7417</v>
      </c>
      <c r="E3640" s="3" t="s">
        <v>7425</v>
      </c>
      <c r="F3640" s="3" t="s">
        <v>7433</v>
      </c>
      <c r="G3640" s="3">
        <v>11412.5</v>
      </c>
      <c r="H3640" s="3">
        <v>19</v>
      </c>
      <c r="I3640" s="8" t="s">
        <v>7528</v>
      </c>
      <c r="J3640" s="3" t="s">
        <v>8164</v>
      </c>
      <c r="K3640" s="3" t="s">
        <v>8168</v>
      </c>
      <c r="L3640" s="3" t="s">
        <v>8170</v>
      </c>
      <c r="M3640" s="4">
        <v>216837.5</v>
      </c>
      <c r="N3640" s="32">
        <f>Table2[[#This Row],[Price]]*Table2[[#This Row],[Quantity Sold]]</f>
        <v>216837.5</v>
      </c>
      <c r="O3640" s="1">
        <f t="shared" si="458"/>
        <v>2023</v>
      </c>
      <c r="P3640" s="1" t="str">
        <f t="shared" si="459"/>
        <v>KIDS</v>
      </c>
      <c r="Q3640" s="1" t="str">
        <f t="shared" si="465"/>
        <v>Kids_Shoes</v>
      </c>
      <c r="T3640" s="1" t="str">
        <f t="shared" si="460"/>
        <v>HIGH PRICE</v>
      </c>
      <c r="U3640" t="str">
        <f t="shared" si="464"/>
        <v>Discounted</v>
      </c>
      <c r="V3640" t="str">
        <f t="shared" si="461"/>
        <v>Other</v>
      </c>
      <c r="W3640" s="1" t="b">
        <f t="shared" si="462"/>
        <v>1</v>
      </c>
      <c r="X3640" t="b">
        <f t="shared" si="463"/>
        <v>0</v>
      </c>
    </row>
    <row r="3641" spans="1:24" ht="28.8" x14ac:dyDescent="0.3">
      <c r="A3641" s="2" t="s">
        <v>3588</v>
      </c>
      <c r="B3641" s="3" t="s">
        <v>7122</v>
      </c>
      <c r="C3641" s="3" t="s">
        <v>7408</v>
      </c>
      <c r="D3641" s="3" t="s">
        <v>7420</v>
      </c>
      <c r="E3641" s="3" t="s">
        <v>7426</v>
      </c>
      <c r="F3641" s="3" t="s">
        <v>7431</v>
      </c>
      <c r="G3641" s="3">
        <v>13851.87</v>
      </c>
      <c r="H3641" s="3">
        <v>11</v>
      </c>
      <c r="I3641" s="8" t="s">
        <v>7951</v>
      </c>
      <c r="J3641" s="3" t="s">
        <v>8163</v>
      </c>
      <c r="K3641" s="3" t="s">
        <v>8168</v>
      </c>
      <c r="L3641" s="3" t="s">
        <v>8169</v>
      </c>
      <c r="M3641" s="4">
        <v>121896.29</v>
      </c>
      <c r="N3641" s="32">
        <f>Table2[[#This Row],[Price]]*Table2[[#This Row],[Quantity Sold]]</f>
        <v>152370.57</v>
      </c>
      <c r="O3641" s="1">
        <f t="shared" si="458"/>
        <v>2022</v>
      </c>
      <c r="P3641" s="1" t="str">
        <f t="shared" si="459"/>
        <v>WOMEN</v>
      </c>
      <c r="Q3641" s="1" t="str">
        <f t="shared" si="465"/>
        <v>Women_Tops</v>
      </c>
      <c r="T3641" s="1" t="str">
        <f t="shared" si="460"/>
        <v>HIGH PRICE</v>
      </c>
      <c r="U3641" t="str">
        <f t="shared" si="464"/>
        <v>Discounted</v>
      </c>
      <c r="V3641" t="str">
        <f t="shared" si="461"/>
        <v>Other</v>
      </c>
      <c r="W3641" s="1" t="b">
        <f t="shared" si="462"/>
        <v>1</v>
      </c>
      <c r="X3641" t="b">
        <f t="shared" si="463"/>
        <v>1</v>
      </c>
    </row>
    <row r="3642" spans="1:24" ht="28.8" x14ac:dyDescent="0.3">
      <c r="A3642" s="2" t="s">
        <v>3589</v>
      </c>
      <c r="B3642" s="3" t="s">
        <v>7123</v>
      </c>
      <c r="C3642" s="3" t="s">
        <v>7406</v>
      </c>
      <c r="D3642" s="3" t="s">
        <v>7414</v>
      </c>
      <c r="E3642" s="3" t="s">
        <v>7427</v>
      </c>
      <c r="F3642" s="3" t="s">
        <v>7429</v>
      </c>
      <c r="G3642" s="3">
        <v>1926.43</v>
      </c>
      <c r="H3642" s="3">
        <v>8</v>
      </c>
      <c r="I3642" s="8" t="s">
        <v>7769</v>
      </c>
      <c r="J3642" s="3" t="s">
        <v>8163</v>
      </c>
      <c r="K3642" s="3" t="s">
        <v>8167</v>
      </c>
      <c r="L3642" s="3" t="s">
        <v>8170</v>
      </c>
      <c r="M3642" s="4">
        <v>15411.44</v>
      </c>
      <c r="N3642" s="32">
        <f>Table2[[#This Row],[Price]]*Table2[[#This Row],[Quantity Sold]]</f>
        <v>15411.44</v>
      </c>
      <c r="O3642" s="1">
        <f t="shared" si="458"/>
        <v>2023</v>
      </c>
      <c r="P3642" s="1" t="str">
        <f t="shared" si="459"/>
        <v>ACCESSORIES</v>
      </c>
      <c r="Q3642" s="1" t="str">
        <f t="shared" si="465"/>
        <v>Accessories_Bags</v>
      </c>
      <c r="T3642" s="1" t="str">
        <f t="shared" si="460"/>
        <v>LOW PRICE</v>
      </c>
      <c r="U3642" t="str">
        <f t="shared" si="464"/>
        <v>Discounted</v>
      </c>
      <c r="V3642" t="str">
        <f t="shared" si="461"/>
        <v>Other</v>
      </c>
      <c r="W3642" s="1" t="b">
        <f t="shared" si="462"/>
        <v>0</v>
      </c>
      <c r="X3642" t="b">
        <f t="shared" si="463"/>
        <v>0</v>
      </c>
    </row>
    <row r="3643" spans="1:24" x14ac:dyDescent="0.3">
      <c r="A3643" s="2" t="s">
        <v>3590</v>
      </c>
      <c r="B3643" s="3" t="s">
        <v>7124</v>
      </c>
      <c r="C3643" s="3" t="s">
        <v>7405</v>
      </c>
      <c r="D3643" s="3" t="s">
        <v>7410</v>
      </c>
      <c r="E3643" s="3" t="s">
        <v>7425</v>
      </c>
      <c r="F3643" s="3" t="s">
        <v>7429</v>
      </c>
      <c r="G3643" s="3">
        <v>2376.29</v>
      </c>
      <c r="H3643" s="3">
        <v>4</v>
      </c>
      <c r="I3643" s="8" t="s">
        <v>8117</v>
      </c>
      <c r="J3643" s="3" t="s">
        <v>8163</v>
      </c>
      <c r="K3643" s="3" t="s">
        <v>8168</v>
      </c>
      <c r="L3643" s="3" t="s">
        <v>8169</v>
      </c>
      <c r="M3643" s="4">
        <v>7604.46</v>
      </c>
      <c r="N3643" s="32">
        <f>Table2[[#This Row],[Price]]*Table2[[#This Row],[Quantity Sold]]</f>
        <v>9505.16</v>
      </c>
      <c r="O3643" s="1">
        <f t="shared" si="458"/>
        <v>2023</v>
      </c>
      <c r="P3643" s="1" t="str">
        <f t="shared" si="459"/>
        <v>MEN</v>
      </c>
      <c r="Q3643" s="1" t="str">
        <f t="shared" si="465"/>
        <v>Men_Shirts</v>
      </c>
      <c r="T3643" s="1" t="str">
        <f t="shared" si="460"/>
        <v>LOW PRICE</v>
      </c>
      <c r="U3643" t="str">
        <f t="shared" si="464"/>
        <v>No Discount</v>
      </c>
      <c r="V3643" t="str">
        <f t="shared" si="461"/>
        <v>Men's Discounted Item</v>
      </c>
      <c r="W3643" s="1" t="b">
        <f t="shared" si="462"/>
        <v>0</v>
      </c>
      <c r="X3643" t="b">
        <f t="shared" si="463"/>
        <v>1</v>
      </c>
    </row>
    <row r="3644" spans="1:24" ht="28.8" x14ac:dyDescent="0.3">
      <c r="A3644" s="2" t="s">
        <v>3591</v>
      </c>
      <c r="B3644" s="3" t="s">
        <v>6464</v>
      </c>
      <c r="C3644" s="3" t="s">
        <v>7406</v>
      </c>
      <c r="D3644" s="3" t="s">
        <v>7412</v>
      </c>
      <c r="E3644" s="3" t="s">
        <v>7427</v>
      </c>
      <c r="F3644" s="3" t="s">
        <v>7430</v>
      </c>
      <c r="G3644" s="3">
        <v>16420.72</v>
      </c>
      <c r="H3644" s="3">
        <v>2</v>
      </c>
      <c r="I3644" s="8" t="s">
        <v>7449</v>
      </c>
      <c r="J3644" s="3" t="s">
        <v>8164</v>
      </c>
      <c r="K3644" s="3" t="s">
        <v>8168</v>
      </c>
      <c r="L3644" s="3" t="s">
        <v>8169</v>
      </c>
      <c r="M3644" s="4">
        <v>26272.82</v>
      </c>
      <c r="N3644" s="32">
        <f>Table2[[#This Row],[Price]]*Table2[[#This Row],[Quantity Sold]]</f>
        <v>32841.440000000002</v>
      </c>
      <c r="O3644" s="1">
        <f t="shared" si="458"/>
        <v>2023</v>
      </c>
      <c r="P3644" s="1" t="str">
        <f t="shared" si="459"/>
        <v>ACCESSORIES</v>
      </c>
      <c r="Q3644" s="1" t="str">
        <f t="shared" si="465"/>
        <v>Accessories_Hats</v>
      </c>
      <c r="T3644" s="1" t="str">
        <f t="shared" si="460"/>
        <v>HIGH PRICE</v>
      </c>
      <c r="U3644" t="str">
        <f t="shared" si="464"/>
        <v>No Discount</v>
      </c>
      <c r="V3644" t="str">
        <f t="shared" si="461"/>
        <v>Other</v>
      </c>
      <c r="W3644" s="1" t="b">
        <f t="shared" si="462"/>
        <v>0</v>
      </c>
      <c r="X3644" t="b">
        <f t="shared" si="463"/>
        <v>1</v>
      </c>
    </row>
    <row r="3645" spans="1:24" x14ac:dyDescent="0.3">
      <c r="A3645" s="2" t="s">
        <v>3592</v>
      </c>
      <c r="B3645" s="3" t="s">
        <v>7125</v>
      </c>
      <c r="C3645" s="3" t="s">
        <v>7407</v>
      </c>
      <c r="D3645" s="3" t="s">
        <v>7413</v>
      </c>
      <c r="E3645" s="3" t="s">
        <v>7427</v>
      </c>
      <c r="F3645" s="3" t="s">
        <v>7429</v>
      </c>
      <c r="G3645" s="3">
        <v>7094.84</v>
      </c>
      <c r="H3645" s="3">
        <v>2</v>
      </c>
      <c r="I3645" s="8" t="s">
        <v>7445</v>
      </c>
      <c r="J3645" s="3" t="s">
        <v>8166</v>
      </c>
      <c r="K3645" s="3" t="s">
        <v>8168</v>
      </c>
      <c r="L3645" s="3" t="s">
        <v>8169</v>
      </c>
      <c r="M3645" s="4">
        <v>11351.91</v>
      </c>
      <c r="N3645" s="32">
        <f>Table2[[#This Row],[Price]]*Table2[[#This Row],[Quantity Sold]]</f>
        <v>14189.68</v>
      </c>
      <c r="O3645" s="1">
        <f t="shared" si="458"/>
        <v>2024</v>
      </c>
      <c r="P3645" s="1" t="str">
        <f t="shared" si="459"/>
        <v>KIDS</v>
      </c>
      <c r="Q3645" s="1" t="str">
        <f t="shared" si="465"/>
        <v>Kids_Shorts</v>
      </c>
      <c r="T3645" s="1" t="str">
        <f t="shared" si="460"/>
        <v>LOW PRICE</v>
      </c>
      <c r="U3645" t="str">
        <f t="shared" si="464"/>
        <v>No Discount</v>
      </c>
      <c r="V3645" t="str">
        <f t="shared" si="461"/>
        <v>Other</v>
      </c>
      <c r="W3645" s="1" t="b">
        <f t="shared" si="462"/>
        <v>0</v>
      </c>
      <c r="X3645" t="b">
        <f t="shared" si="463"/>
        <v>1</v>
      </c>
    </row>
    <row r="3646" spans="1:24" ht="28.8" x14ac:dyDescent="0.3">
      <c r="A3646" s="2" t="s">
        <v>3593</v>
      </c>
      <c r="B3646" s="3" t="s">
        <v>7126</v>
      </c>
      <c r="C3646" s="3" t="s">
        <v>7408</v>
      </c>
      <c r="D3646" s="3" t="s">
        <v>7419</v>
      </c>
      <c r="E3646" s="3" t="s">
        <v>7425</v>
      </c>
      <c r="F3646" s="3" t="s">
        <v>7434</v>
      </c>
      <c r="G3646" s="3">
        <v>2500.79</v>
      </c>
      <c r="H3646" s="3">
        <v>8</v>
      </c>
      <c r="I3646" s="8" t="s">
        <v>7998</v>
      </c>
      <c r="J3646" s="3" t="s">
        <v>8163</v>
      </c>
      <c r="K3646" s="3" t="s">
        <v>8168</v>
      </c>
      <c r="L3646" s="3" t="s">
        <v>8169</v>
      </c>
      <c r="M3646" s="4">
        <v>16004.89</v>
      </c>
      <c r="N3646" s="32">
        <f>Table2[[#This Row],[Price]]*Table2[[#This Row],[Quantity Sold]]</f>
        <v>20006.32</v>
      </c>
      <c r="O3646" s="1">
        <f t="shared" si="458"/>
        <v>2024</v>
      </c>
      <c r="P3646" s="1" t="str">
        <f t="shared" si="459"/>
        <v>WOMEN</v>
      </c>
      <c r="Q3646" s="1" t="str">
        <f t="shared" si="465"/>
        <v>Women_Dresses</v>
      </c>
      <c r="T3646" s="1" t="str">
        <f t="shared" si="460"/>
        <v>LOW PRICE</v>
      </c>
      <c r="U3646" t="str">
        <f t="shared" si="464"/>
        <v>No Discount</v>
      </c>
      <c r="V3646" t="str">
        <f t="shared" si="461"/>
        <v>Other</v>
      </c>
      <c r="W3646" s="1" t="b">
        <f t="shared" si="462"/>
        <v>0</v>
      </c>
      <c r="X3646" t="b">
        <f t="shared" si="463"/>
        <v>1</v>
      </c>
    </row>
    <row r="3647" spans="1:24" ht="28.8" x14ac:dyDescent="0.3">
      <c r="A3647" s="2" t="s">
        <v>3594</v>
      </c>
      <c r="B3647" s="3" t="s">
        <v>7127</v>
      </c>
      <c r="C3647" s="3" t="s">
        <v>7408</v>
      </c>
      <c r="D3647" s="3" t="s">
        <v>7417</v>
      </c>
      <c r="E3647" s="3" t="s">
        <v>7423</v>
      </c>
      <c r="F3647" s="3" t="s">
        <v>7432</v>
      </c>
      <c r="G3647" s="3">
        <v>5473.02</v>
      </c>
      <c r="H3647" s="3">
        <v>5</v>
      </c>
      <c r="I3647" s="8" t="s">
        <v>7659</v>
      </c>
      <c r="J3647" s="3" t="s">
        <v>8166</v>
      </c>
      <c r="K3647" s="3" t="s">
        <v>8167</v>
      </c>
      <c r="L3647" s="3" t="s">
        <v>8169</v>
      </c>
      <c r="M3647" s="4">
        <v>21892.080000000002</v>
      </c>
      <c r="N3647" s="32">
        <f>Table2[[#This Row],[Price]]*Table2[[#This Row],[Quantity Sold]]</f>
        <v>27365.100000000002</v>
      </c>
      <c r="O3647" s="1">
        <f t="shared" si="458"/>
        <v>2024</v>
      </c>
      <c r="P3647" s="1" t="str">
        <f t="shared" si="459"/>
        <v>WOMEN</v>
      </c>
      <c r="Q3647" s="1" t="str">
        <f t="shared" si="465"/>
        <v>Women_Shoes</v>
      </c>
      <c r="T3647" s="1" t="str">
        <f t="shared" si="460"/>
        <v>LOW PRICE</v>
      </c>
      <c r="U3647" t="str">
        <f t="shared" si="464"/>
        <v>No Discount</v>
      </c>
      <c r="V3647" t="str">
        <f t="shared" si="461"/>
        <v>Other</v>
      </c>
      <c r="W3647" s="1" t="b">
        <f t="shared" si="462"/>
        <v>0</v>
      </c>
      <c r="X3647" t="b">
        <f t="shared" si="463"/>
        <v>1</v>
      </c>
    </row>
    <row r="3648" spans="1:24" ht="28.8" x14ac:dyDescent="0.3">
      <c r="A3648" s="2" t="s">
        <v>3595</v>
      </c>
      <c r="B3648" s="3" t="s">
        <v>7128</v>
      </c>
      <c r="C3648" s="3" t="s">
        <v>7408</v>
      </c>
      <c r="D3648" s="3" t="s">
        <v>7420</v>
      </c>
      <c r="E3648" s="3" t="s">
        <v>7424</v>
      </c>
      <c r="F3648" s="3" t="s">
        <v>7433</v>
      </c>
      <c r="G3648" s="3">
        <v>4681.2</v>
      </c>
      <c r="H3648" s="3">
        <v>15</v>
      </c>
      <c r="I3648" s="8" t="s">
        <v>7848</v>
      </c>
      <c r="J3648" s="3" t="s">
        <v>8162</v>
      </c>
      <c r="K3648" s="3" t="s">
        <v>8168</v>
      </c>
      <c r="L3648" s="3" t="s">
        <v>8170</v>
      </c>
      <c r="M3648" s="4">
        <v>70218</v>
      </c>
      <c r="N3648" s="32">
        <f>Table2[[#This Row],[Price]]*Table2[[#This Row],[Quantity Sold]]</f>
        <v>70218</v>
      </c>
      <c r="O3648" s="1">
        <f t="shared" si="458"/>
        <v>2023</v>
      </c>
      <c r="P3648" s="1" t="str">
        <f t="shared" si="459"/>
        <v>WOMEN</v>
      </c>
      <c r="Q3648" s="1" t="str">
        <f t="shared" si="465"/>
        <v>Women_Tops</v>
      </c>
      <c r="T3648" s="1" t="str">
        <f t="shared" si="460"/>
        <v>LOW PRICE</v>
      </c>
      <c r="U3648" t="str">
        <f t="shared" si="464"/>
        <v>No Discount</v>
      </c>
      <c r="V3648" t="str">
        <f t="shared" si="461"/>
        <v>Other</v>
      </c>
      <c r="W3648" s="1" t="b">
        <f t="shared" si="462"/>
        <v>1</v>
      </c>
      <c r="X3648" t="b">
        <f t="shared" si="463"/>
        <v>0</v>
      </c>
    </row>
    <row r="3649" spans="1:24" x14ac:dyDescent="0.3">
      <c r="A3649" s="2" t="s">
        <v>3596</v>
      </c>
      <c r="B3649" s="3" t="s">
        <v>7129</v>
      </c>
      <c r="C3649" s="3" t="s">
        <v>7405</v>
      </c>
      <c r="D3649" s="3" t="s">
        <v>7411</v>
      </c>
      <c r="E3649" s="3" t="s">
        <v>7425</v>
      </c>
      <c r="F3649" s="3" t="s">
        <v>7428</v>
      </c>
      <c r="G3649" s="3">
        <v>10852.25</v>
      </c>
      <c r="H3649" s="3">
        <v>3</v>
      </c>
      <c r="I3649" s="8" t="s">
        <v>8113</v>
      </c>
      <c r="J3649" s="3" t="s">
        <v>8165</v>
      </c>
      <c r="K3649" s="3" t="s">
        <v>8167</v>
      </c>
      <c r="L3649" s="3" t="s">
        <v>8169</v>
      </c>
      <c r="M3649" s="4">
        <v>26045.4</v>
      </c>
      <c r="N3649" s="32">
        <f>Table2[[#This Row],[Price]]*Table2[[#This Row],[Quantity Sold]]</f>
        <v>32556.75</v>
      </c>
      <c r="O3649" s="1">
        <f t="shared" si="458"/>
        <v>2023</v>
      </c>
      <c r="P3649" s="1" t="str">
        <f t="shared" si="459"/>
        <v>MEN</v>
      </c>
      <c r="Q3649" s="1" t="str">
        <f t="shared" si="465"/>
        <v>Men_Pants</v>
      </c>
      <c r="T3649" s="1" t="str">
        <f t="shared" si="460"/>
        <v>HIGH PRICE</v>
      </c>
      <c r="U3649" t="str">
        <f t="shared" si="464"/>
        <v>No Discount</v>
      </c>
      <c r="V3649" t="str">
        <f t="shared" si="461"/>
        <v>Men's Discounted Item</v>
      </c>
      <c r="W3649" s="1" t="b">
        <f t="shared" si="462"/>
        <v>0</v>
      </c>
      <c r="X3649" t="b">
        <f t="shared" si="463"/>
        <v>1</v>
      </c>
    </row>
    <row r="3650" spans="1:24" ht="28.8" x14ac:dyDescent="0.3">
      <c r="A3650" s="2" t="s">
        <v>3597</v>
      </c>
      <c r="B3650" s="3" t="s">
        <v>7130</v>
      </c>
      <c r="C3650" s="3" t="s">
        <v>7406</v>
      </c>
      <c r="D3650" s="3" t="s">
        <v>7421</v>
      </c>
      <c r="E3650" s="3" t="s">
        <v>7426</v>
      </c>
      <c r="F3650" s="3" t="s">
        <v>7430</v>
      </c>
      <c r="G3650" s="3">
        <v>1519.73</v>
      </c>
      <c r="H3650" s="3">
        <v>9</v>
      </c>
      <c r="I3650" s="8" t="s">
        <v>7577</v>
      </c>
      <c r="J3650" s="3" t="s">
        <v>8163</v>
      </c>
      <c r="K3650" s="3" t="s">
        <v>8167</v>
      </c>
      <c r="L3650" s="3" t="s">
        <v>8170</v>
      </c>
      <c r="M3650" s="4">
        <v>13677.57</v>
      </c>
      <c r="N3650" s="32">
        <f>Table2[[#This Row],[Price]]*Table2[[#This Row],[Quantity Sold]]</f>
        <v>13677.57</v>
      </c>
      <c r="O3650" s="1">
        <f t="shared" si="458"/>
        <v>2024</v>
      </c>
      <c r="P3650" s="1" t="str">
        <f t="shared" si="459"/>
        <v>ACCESSORIES</v>
      </c>
      <c r="Q3650" s="1" t="str">
        <f t="shared" si="465"/>
        <v>Accessories_Scarves</v>
      </c>
      <c r="T3650" s="1" t="str">
        <f t="shared" si="460"/>
        <v>LOW PRICE</v>
      </c>
      <c r="U3650" t="str">
        <f t="shared" si="464"/>
        <v>No Discount</v>
      </c>
      <c r="V3650" t="str">
        <f t="shared" si="461"/>
        <v>Other</v>
      </c>
      <c r="W3650" s="1" t="b">
        <f t="shared" si="462"/>
        <v>0</v>
      </c>
      <c r="X3650" t="b">
        <f t="shared" si="463"/>
        <v>0</v>
      </c>
    </row>
    <row r="3651" spans="1:24" ht="28.8" x14ac:dyDescent="0.3">
      <c r="A3651" s="2" t="s">
        <v>3598</v>
      </c>
      <c r="B3651" s="3" t="s">
        <v>7131</v>
      </c>
      <c r="C3651" s="3" t="s">
        <v>7407</v>
      </c>
      <c r="D3651" s="3" t="s">
        <v>7418</v>
      </c>
      <c r="E3651" s="3" t="s">
        <v>7427</v>
      </c>
      <c r="F3651" s="3" t="s">
        <v>7431</v>
      </c>
      <c r="G3651" s="3">
        <v>9606.42</v>
      </c>
      <c r="H3651" s="3">
        <v>13</v>
      </c>
      <c r="I3651" s="8" t="s">
        <v>7775</v>
      </c>
      <c r="J3651" s="3" t="s">
        <v>8162</v>
      </c>
      <c r="K3651" s="3" t="s">
        <v>8167</v>
      </c>
      <c r="L3651" s="3" t="s">
        <v>8170</v>
      </c>
      <c r="M3651" s="4">
        <v>124883.46</v>
      </c>
      <c r="N3651" s="32">
        <f>Table2[[#This Row],[Price]]*Table2[[#This Row],[Quantity Sold]]</f>
        <v>124883.46</v>
      </c>
      <c r="O3651" s="1">
        <f t="shared" ref="O3651:O3714" si="466">YEAR(I3651)</f>
        <v>2024</v>
      </c>
      <c r="P3651" s="1" t="str">
        <f t="shared" ref="P3651:P3714" si="467">UPPER(C3651)</f>
        <v>KIDS</v>
      </c>
      <c r="Q3651" s="1" t="str">
        <f t="shared" si="465"/>
        <v>Kids_Sweaters</v>
      </c>
      <c r="T3651" s="1" t="str">
        <f t="shared" ref="T3651:T3714" si="468">IF(G3651&gt;10000,"HIGH PRICE", "LOW PRICE")</f>
        <v>LOW PRICE</v>
      </c>
      <c r="U3651" t="str">
        <f t="shared" si="464"/>
        <v>No Discount</v>
      </c>
      <c r="V3651" t="str">
        <f t="shared" ref="V3651:V3714" si="469">IF(AND(C3651 = "Men", L3651 = "Yes"), "Men's Discounted Item", "Other")</f>
        <v>Other</v>
      </c>
      <c r="W3651" s="1" t="b">
        <f t="shared" ref="W3651:W3714" si="470">H3651&gt;=10</f>
        <v>1</v>
      </c>
      <c r="X3651" t="b">
        <f t="shared" ref="X3651:X3714" si="471">L3651 = "Yes"</f>
        <v>0</v>
      </c>
    </row>
    <row r="3652" spans="1:24" x14ac:dyDescent="0.3">
      <c r="A3652" s="2" t="s">
        <v>3599</v>
      </c>
      <c r="B3652" s="3" t="s">
        <v>7132</v>
      </c>
      <c r="C3652" s="3" t="s">
        <v>7407</v>
      </c>
      <c r="D3652" s="3" t="s">
        <v>7417</v>
      </c>
      <c r="E3652" s="3" t="s">
        <v>7427</v>
      </c>
      <c r="F3652" s="3" t="s">
        <v>7430</v>
      </c>
      <c r="G3652" s="3">
        <v>8451.89</v>
      </c>
      <c r="H3652" s="3">
        <v>11</v>
      </c>
      <c r="I3652" s="8" t="s">
        <v>7846</v>
      </c>
      <c r="J3652" s="3" t="s">
        <v>8162</v>
      </c>
      <c r="K3652" s="3" t="s">
        <v>8167</v>
      </c>
      <c r="L3652" s="3" t="s">
        <v>8170</v>
      </c>
      <c r="M3652" s="4">
        <v>92970.79</v>
      </c>
      <c r="N3652" s="32">
        <f>Table2[[#This Row],[Price]]*Table2[[#This Row],[Quantity Sold]]</f>
        <v>92970.79</v>
      </c>
      <c r="O3652" s="1">
        <f t="shared" si="466"/>
        <v>2024</v>
      </c>
      <c r="P3652" s="1" t="str">
        <f t="shared" si="467"/>
        <v>KIDS</v>
      </c>
      <c r="Q3652" s="1" t="str">
        <f t="shared" si="465"/>
        <v>Kids_Shoes</v>
      </c>
      <c r="T3652" s="1" t="str">
        <f t="shared" si="468"/>
        <v>LOW PRICE</v>
      </c>
      <c r="U3652" t="str">
        <f t="shared" si="464"/>
        <v>No Discount</v>
      </c>
      <c r="V3652" t="str">
        <f t="shared" si="469"/>
        <v>Other</v>
      </c>
      <c r="W3652" s="1" t="b">
        <f t="shared" si="470"/>
        <v>1</v>
      </c>
      <c r="X3652" t="b">
        <f t="shared" si="471"/>
        <v>0</v>
      </c>
    </row>
    <row r="3653" spans="1:24" x14ac:dyDescent="0.3">
      <c r="A3653" s="2" t="s">
        <v>3600</v>
      </c>
      <c r="B3653" s="3" t="s">
        <v>7133</v>
      </c>
      <c r="C3653" s="3" t="s">
        <v>7405</v>
      </c>
      <c r="D3653" s="3" t="s">
        <v>7409</v>
      </c>
      <c r="E3653" s="3" t="s">
        <v>7425</v>
      </c>
      <c r="F3653" s="3" t="s">
        <v>7433</v>
      </c>
      <c r="G3653" s="3">
        <v>1792.8</v>
      </c>
      <c r="H3653" s="3">
        <v>1</v>
      </c>
      <c r="I3653" s="8" t="s">
        <v>7902</v>
      </c>
      <c r="J3653" s="3" t="s">
        <v>8164</v>
      </c>
      <c r="K3653" s="3" t="s">
        <v>8167</v>
      </c>
      <c r="L3653" s="3" t="s">
        <v>8169</v>
      </c>
      <c r="M3653" s="4">
        <v>1434.24</v>
      </c>
      <c r="N3653" s="32">
        <f>Table2[[#This Row],[Price]]*Table2[[#This Row],[Quantity Sold]]</f>
        <v>1792.8</v>
      </c>
      <c r="O3653" s="1">
        <f t="shared" si="466"/>
        <v>2024</v>
      </c>
      <c r="P3653" s="1" t="str">
        <f t="shared" si="467"/>
        <v>MEN</v>
      </c>
      <c r="Q3653" s="1" t="str">
        <f t="shared" si="465"/>
        <v>Men_Jackets</v>
      </c>
      <c r="T3653" s="1" t="str">
        <f t="shared" si="468"/>
        <v>LOW PRICE</v>
      </c>
      <c r="U3653" t="str">
        <f t="shared" si="464"/>
        <v>No Discount</v>
      </c>
      <c r="V3653" t="str">
        <f t="shared" si="469"/>
        <v>Men's Discounted Item</v>
      </c>
      <c r="W3653" s="1" t="b">
        <f t="shared" si="470"/>
        <v>0</v>
      </c>
      <c r="X3653" t="b">
        <f t="shared" si="471"/>
        <v>1</v>
      </c>
    </row>
    <row r="3654" spans="1:24" x14ac:dyDescent="0.3">
      <c r="A3654" s="2" t="s">
        <v>3601</v>
      </c>
      <c r="B3654" s="3" t="s">
        <v>7134</v>
      </c>
      <c r="C3654" s="3" t="s">
        <v>7405</v>
      </c>
      <c r="D3654" s="3" t="s">
        <v>7409</v>
      </c>
      <c r="E3654" s="3" t="s">
        <v>7424</v>
      </c>
      <c r="F3654" s="3" t="s">
        <v>7428</v>
      </c>
      <c r="G3654" s="3">
        <v>3701.8</v>
      </c>
      <c r="H3654" s="3">
        <v>19</v>
      </c>
      <c r="I3654" s="8" t="s">
        <v>7722</v>
      </c>
      <c r="J3654" s="3" t="s">
        <v>8162</v>
      </c>
      <c r="K3654" s="3" t="s">
        <v>8168</v>
      </c>
      <c r="L3654" s="3" t="s">
        <v>8170</v>
      </c>
      <c r="M3654" s="4">
        <v>70334.2</v>
      </c>
      <c r="N3654" s="32">
        <f>Table2[[#This Row],[Price]]*Table2[[#This Row],[Quantity Sold]]</f>
        <v>70334.2</v>
      </c>
      <c r="O3654" s="1">
        <f t="shared" si="466"/>
        <v>2024</v>
      </c>
      <c r="P3654" s="1" t="str">
        <f t="shared" si="467"/>
        <v>MEN</v>
      </c>
      <c r="Q3654" s="1" t="str">
        <f t="shared" si="465"/>
        <v>Men_Jackets</v>
      </c>
      <c r="T3654" s="1" t="str">
        <f t="shared" si="468"/>
        <v>LOW PRICE</v>
      </c>
      <c r="U3654" t="str">
        <f t="shared" si="464"/>
        <v>No Discount</v>
      </c>
      <c r="V3654" t="str">
        <f t="shared" si="469"/>
        <v>Other</v>
      </c>
      <c r="W3654" s="1" t="b">
        <f t="shared" si="470"/>
        <v>1</v>
      </c>
      <c r="X3654" t="b">
        <f t="shared" si="471"/>
        <v>0</v>
      </c>
    </row>
    <row r="3655" spans="1:24" x14ac:dyDescent="0.3">
      <c r="A3655" s="2" t="s">
        <v>3602</v>
      </c>
      <c r="B3655" s="3" t="s">
        <v>7135</v>
      </c>
      <c r="C3655" s="3" t="s">
        <v>7407</v>
      </c>
      <c r="D3655" s="3" t="s">
        <v>7413</v>
      </c>
      <c r="E3655" s="3" t="s">
        <v>7423</v>
      </c>
      <c r="F3655" s="3" t="s">
        <v>7430</v>
      </c>
      <c r="G3655" s="3">
        <v>5432.35</v>
      </c>
      <c r="H3655" s="3">
        <v>10</v>
      </c>
      <c r="I3655" s="8" t="s">
        <v>8002</v>
      </c>
      <c r="J3655" s="3" t="s">
        <v>8166</v>
      </c>
      <c r="K3655" s="3" t="s">
        <v>8168</v>
      </c>
      <c r="L3655" s="3" t="s">
        <v>8170</v>
      </c>
      <c r="M3655" s="4">
        <v>54323.5</v>
      </c>
      <c r="N3655" s="32">
        <f>Table2[[#This Row],[Price]]*Table2[[#This Row],[Quantity Sold]]</f>
        <v>54323.5</v>
      </c>
      <c r="O3655" s="1">
        <f t="shared" si="466"/>
        <v>2023</v>
      </c>
      <c r="P3655" s="1" t="str">
        <f t="shared" si="467"/>
        <v>KIDS</v>
      </c>
      <c r="Q3655" s="1" t="str">
        <f t="shared" si="465"/>
        <v>Kids_Shorts</v>
      </c>
      <c r="T3655" s="1" t="str">
        <f t="shared" si="468"/>
        <v>LOW PRICE</v>
      </c>
      <c r="U3655" t="str">
        <f t="shared" si="464"/>
        <v>No Discount</v>
      </c>
      <c r="V3655" t="str">
        <f t="shared" si="469"/>
        <v>Other</v>
      </c>
      <c r="W3655" s="1" t="b">
        <f t="shared" si="470"/>
        <v>1</v>
      </c>
      <c r="X3655" t="b">
        <f t="shared" si="471"/>
        <v>0</v>
      </c>
    </row>
    <row r="3656" spans="1:24" x14ac:dyDescent="0.3">
      <c r="A3656" s="2" t="s">
        <v>3603</v>
      </c>
      <c r="B3656" s="3" t="s">
        <v>7136</v>
      </c>
      <c r="C3656" s="3" t="s">
        <v>7405</v>
      </c>
      <c r="D3656" s="3" t="s">
        <v>7417</v>
      </c>
      <c r="E3656" s="3" t="s">
        <v>7427</v>
      </c>
      <c r="F3656" s="3" t="s">
        <v>7430</v>
      </c>
      <c r="G3656" s="3">
        <v>14893.52</v>
      </c>
      <c r="H3656" s="3">
        <v>4</v>
      </c>
      <c r="I3656" s="8" t="s">
        <v>7748</v>
      </c>
      <c r="J3656" s="3" t="s">
        <v>8165</v>
      </c>
      <c r="K3656" s="3" t="s">
        <v>8167</v>
      </c>
      <c r="L3656" s="3" t="s">
        <v>8169</v>
      </c>
      <c r="M3656" s="4">
        <v>47659.43</v>
      </c>
      <c r="N3656" s="32">
        <f>Table2[[#This Row],[Price]]*Table2[[#This Row],[Quantity Sold]]</f>
        <v>59574.080000000002</v>
      </c>
      <c r="O3656" s="1">
        <f t="shared" si="466"/>
        <v>2024</v>
      </c>
      <c r="P3656" s="1" t="str">
        <f t="shared" si="467"/>
        <v>MEN</v>
      </c>
      <c r="Q3656" s="1" t="str">
        <f t="shared" si="465"/>
        <v>Men_Shoes</v>
      </c>
      <c r="T3656" s="1" t="str">
        <f t="shared" si="468"/>
        <v>HIGH PRICE</v>
      </c>
      <c r="U3656" t="str">
        <f t="shared" si="464"/>
        <v>No Discount</v>
      </c>
      <c r="V3656" t="str">
        <f t="shared" si="469"/>
        <v>Men's Discounted Item</v>
      </c>
      <c r="W3656" s="1" t="b">
        <f t="shared" si="470"/>
        <v>0</v>
      </c>
      <c r="X3656" t="b">
        <f t="shared" si="471"/>
        <v>1</v>
      </c>
    </row>
    <row r="3657" spans="1:24" x14ac:dyDescent="0.3">
      <c r="A3657" s="2" t="s">
        <v>3604</v>
      </c>
      <c r="B3657" s="3" t="s">
        <v>7137</v>
      </c>
      <c r="C3657" s="3" t="s">
        <v>7407</v>
      </c>
      <c r="D3657" s="3" t="s">
        <v>7415</v>
      </c>
      <c r="E3657" s="3" t="s">
        <v>7425</v>
      </c>
      <c r="F3657" s="3" t="s">
        <v>7434</v>
      </c>
      <c r="G3657" s="3">
        <v>11137.77</v>
      </c>
      <c r="H3657" s="3">
        <v>17</v>
      </c>
      <c r="I3657" s="8" t="s">
        <v>7443</v>
      </c>
      <c r="J3657" s="3" t="s">
        <v>8166</v>
      </c>
      <c r="K3657" s="3" t="s">
        <v>8168</v>
      </c>
      <c r="L3657" s="3" t="s">
        <v>8170</v>
      </c>
      <c r="M3657" s="4">
        <v>189342.09</v>
      </c>
      <c r="N3657" s="32">
        <f>Table2[[#This Row],[Price]]*Table2[[#This Row],[Quantity Sold]]</f>
        <v>189342.09</v>
      </c>
      <c r="O3657" s="1">
        <f t="shared" si="466"/>
        <v>2023</v>
      </c>
      <c r="P3657" s="1" t="str">
        <f t="shared" si="467"/>
        <v>KIDS</v>
      </c>
      <c r="Q3657" s="1" t="str">
        <f t="shared" si="465"/>
        <v>Kids_T-Shirts</v>
      </c>
      <c r="T3657" s="1" t="str">
        <f t="shared" si="468"/>
        <v>HIGH PRICE</v>
      </c>
      <c r="U3657" t="str">
        <f t="shared" si="464"/>
        <v>Discounted</v>
      </c>
      <c r="V3657" t="str">
        <f t="shared" si="469"/>
        <v>Other</v>
      </c>
      <c r="W3657" s="1" t="b">
        <f t="shared" si="470"/>
        <v>1</v>
      </c>
      <c r="X3657" t="b">
        <f t="shared" si="471"/>
        <v>0</v>
      </c>
    </row>
    <row r="3658" spans="1:24" ht="28.8" x14ac:dyDescent="0.3">
      <c r="A3658" s="2" t="s">
        <v>3605</v>
      </c>
      <c r="B3658" s="3" t="s">
        <v>7138</v>
      </c>
      <c r="C3658" s="3" t="s">
        <v>7406</v>
      </c>
      <c r="D3658" s="3" t="s">
        <v>7412</v>
      </c>
      <c r="E3658" s="3" t="s">
        <v>7423</v>
      </c>
      <c r="F3658" s="3" t="s">
        <v>7431</v>
      </c>
      <c r="G3658" s="3">
        <v>3549.08</v>
      </c>
      <c r="H3658" s="3">
        <v>15</v>
      </c>
      <c r="I3658" s="8" t="s">
        <v>7470</v>
      </c>
      <c r="J3658" s="3" t="s">
        <v>8166</v>
      </c>
      <c r="K3658" s="3" t="s">
        <v>8168</v>
      </c>
      <c r="L3658" s="3" t="s">
        <v>8169</v>
      </c>
      <c r="M3658" s="4">
        <v>42588.959999999999</v>
      </c>
      <c r="N3658" s="32">
        <f>Table2[[#This Row],[Price]]*Table2[[#This Row],[Quantity Sold]]</f>
        <v>53236.2</v>
      </c>
      <c r="O3658" s="1">
        <f t="shared" si="466"/>
        <v>2024</v>
      </c>
      <c r="P3658" s="1" t="str">
        <f t="shared" si="467"/>
        <v>ACCESSORIES</v>
      </c>
      <c r="Q3658" s="1" t="str">
        <f t="shared" si="465"/>
        <v>Accessories_Hats</v>
      </c>
      <c r="T3658" s="1" t="str">
        <f t="shared" si="468"/>
        <v>LOW PRICE</v>
      </c>
      <c r="U3658" t="str">
        <f>IF(L3642 = "Yes", "Discounted", "No Discount")</f>
        <v>No Discount</v>
      </c>
      <c r="V3658" t="str">
        <f t="shared" si="469"/>
        <v>Other</v>
      </c>
      <c r="W3658" s="1" t="b">
        <f t="shared" si="470"/>
        <v>1</v>
      </c>
      <c r="X3658" t="b">
        <f t="shared" si="471"/>
        <v>1</v>
      </c>
    </row>
    <row r="3659" spans="1:24" x14ac:dyDescent="0.3">
      <c r="A3659" s="2" t="s">
        <v>3606</v>
      </c>
      <c r="B3659" s="3" t="s">
        <v>7139</v>
      </c>
      <c r="C3659" s="3" t="s">
        <v>7407</v>
      </c>
      <c r="D3659" s="3" t="s">
        <v>7413</v>
      </c>
      <c r="E3659" s="3" t="s">
        <v>7426</v>
      </c>
      <c r="F3659" s="3" t="s">
        <v>7430</v>
      </c>
      <c r="G3659" s="3">
        <v>13702.47</v>
      </c>
      <c r="H3659" s="3">
        <v>1</v>
      </c>
      <c r="I3659" s="8" t="s">
        <v>7837</v>
      </c>
      <c r="J3659" s="3" t="s">
        <v>8162</v>
      </c>
      <c r="K3659" s="3" t="s">
        <v>8167</v>
      </c>
      <c r="L3659" s="3" t="s">
        <v>8169</v>
      </c>
      <c r="M3659" s="4">
        <v>10961.81</v>
      </c>
      <c r="N3659" s="32">
        <f>Table2[[#This Row],[Price]]*Table2[[#This Row],[Quantity Sold]]</f>
        <v>13702.47</v>
      </c>
      <c r="O3659" s="1">
        <f t="shared" si="466"/>
        <v>2023</v>
      </c>
      <c r="P3659" s="1" t="str">
        <f t="shared" si="467"/>
        <v>KIDS</v>
      </c>
      <c r="Q3659" s="1" t="str">
        <f t="shared" si="465"/>
        <v>Kids_Shorts</v>
      </c>
      <c r="T3659" s="1" t="str">
        <f t="shared" si="468"/>
        <v>HIGH PRICE</v>
      </c>
      <c r="U3659" t="str">
        <f t="shared" ref="U3659:U3722" si="472">IF(L3643 = "Yes", "Discounted", "No Discount")</f>
        <v>Discounted</v>
      </c>
      <c r="V3659" t="str">
        <f t="shared" si="469"/>
        <v>Other</v>
      </c>
      <c r="W3659" s="1" t="b">
        <f t="shared" si="470"/>
        <v>0</v>
      </c>
      <c r="X3659" t="b">
        <f t="shared" si="471"/>
        <v>1</v>
      </c>
    </row>
    <row r="3660" spans="1:24" x14ac:dyDescent="0.3">
      <c r="A3660" s="2" t="s">
        <v>2933</v>
      </c>
      <c r="B3660" s="3" t="s">
        <v>4205</v>
      </c>
      <c r="C3660" s="3" t="s">
        <v>7407</v>
      </c>
      <c r="D3660" s="3" t="s">
        <v>7417</v>
      </c>
      <c r="E3660" s="3" t="s">
        <v>7423</v>
      </c>
      <c r="F3660" s="3" t="s">
        <v>7428</v>
      </c>
      <c r="G3660" s="3">
        <v>12985.35</v>
      </c>
      <c r="H3660" s="3">
        <v>7</v>
      </c>
      <c r="I3660" s="8" t="s">
        <v>7775</v>
      </c>
      <c r="J3660" s="3" t="s">
        <v>8165</v>
      </c>
      <c r="K3660" s="3" t="s">
        <v>8167</v>
      </c>
      <c r="L3660" s="3" t="s">
        <v>8169</v>
      </c>
      <c r="M3660" s="4">
        <v>72717.960000000006</v>
      </c>
      <c r="N3660" s="32">
        <f>Table2[[#This Row],[Price]]*Table2[[#This Row],[Quantity Sold]]</f>
        <v>90897.45</v>
      </c>
      <c r="O3660" s="1">
        <f t="shared" si="466"/>
        <v>2024</v>
      </c>
      <c r="P3660" s="1" t="str">
        <f t="shared" si="467"/>
        <v>KIDS</v>
      </c>
      <c r="Q3660" s="1" t="str">
        <f t="shared" si="465"/>
        <v>Kids_Shoes</v>
      </c>
      <c r="T3660" s="1" t="str">
        <f t="shared" si="468"/>
        <v>HIGH PRICE</v>
      </c>
      <c r="U3660" t="str">
        <f t="shared" si="472"/>
        <v>Discounted</v>
      </c>
      <c r="V3660" t="str">
        <f t="shared" si="469"/>
        <v>Other</v>
      </c>
      <c r="W3660" s="1" t="b">
        <f t="shared" si="470"/>
        <v>0</v>
      </c>
      <c r="X3660" t="b">
        <f t="shared" si="471"/>
        <v>1</v>
      </c>
    </row>
    <row r="3661" spans="1:24" ht="28.8" x14ac:dyDescent="0.3">
      <c r="A3661" s="2" t="s">
        <v>3607</v>
      </c>
      <c r="B3661" s="3" t="s">
        <v>7140</v>
      </c>
      <c r="C3661" s="3" t="s">
        <v>7407</v>
      </c>
      <c r="D3661" s="3" t="s">
        <v>7418</v>
      </c>
      <c r="E3661" s="3" t="s">
        <v>7425</v>
      </c>
      <c r="F3661" s="3" t="s">
        <v>7430</v>
      </c>
      <c r="G3661" s="3">
        <v>10069.56</v>
      </c>
      <c r="H3661" s="3">
        <v>5</v>
      </c>
      <c r="I3661" s="8" t="s">
        <v>7733</v>
      </c>
      <c r="J3661" s="3" t="s">
        <v>8163</v>
      </c>
      <c r="K3661" s="3" t="s">
        <v>8168</v>
      </c>
      <c r="L3661" s="3" t="s">
        <v>8170</v>
      </c>
      <c r="M3661" s="4">
        <v>50347.8</v>
      </c>
      <c r="N3661" s="32">
        <f>Table2[[#This Row],[Price]]*Table2[[#This Row],[Quantity Sold]]</f>
        <v>50347.799999999996</v>
      </c>
      <c r="O3661" s="1">
        <f t="shared" si="466"/>
        <v>2024</v>
      </c>
      <c r="P3661" s="1" t="str">
        <f t="shared" si="467"/>
        <v>KIDS</v>
      </c>
      <c r="Q3661" s="1" t="str">
        <f t="shared" si="465"/>
        <v>Kids_Sweaters</v>
      </c>
      <c r="T3661" s="1" t="str">
        <f t="shared" si="468"/>
        <v>HIGH PRICE</v>
      </c>
      <c r="U3661" t="str">
        <f t="shared" si="472"/>
        <v>Discounted</v>
      </c>
      <c r="V3661" t="str">
        <f t="shared" si="469"/>
        <v>Other</v>
      </c>
      <c r="W3661" s="1" t="b">
        <f t="shared" si="470"/>
        <v>0</v>
      </c>
      <c r="X3661" t="b">
        <f t="shared" si="471"/>
        <v>0</v>
      </c>
    </row>
    <row r="3662" spans="1:24" ht="28.8" x14ac:dyDescent="0.3">
      <c r="A3662" s="2" t="s">
        <v>3608</v>
      </c>
      <c r="B3662" s="3" t="s">
        <v>7141</v>
      </c>
      <c r="C3662" s="3" t="s">
        <v>7408</v>
      </c>
      <c r="D3662" s="3" t="s">
        <v>7420</v>
      </c>
      <c r="E3662" s="3" t="s">
        <v>7424</v>
      </c>
      <c r="F3662" s="3" t="s">
        <v>7431</v>
      </c>
      <c r="G3662" s="3">
        <v>14648.67</v>
      </c>
      <c r="H3662" s="3">
        <v>11</v>
      </c>
      <c r="I3662" s="8" t="s">
        <v>7695</v>
      </c>
      <c r="J3662" s="3" t="s">
        <v>8163</v>
      </c>
      <c r="K3662" s="3" t="s">
        <v>8167</v>
      </c>
      <c r="L3662" s="3" t="s">
        <v>8169</v>
      </c>
      <c r="M3662" s="4">
        <v>128908.13</v>
      </c>
      <c r="N3662" s="32">
        <f>Table2[[#This Row],[Price]]*Table2[[#This Row],[Quantity Sold]]</f>
        <v>161135.37</v>
      </c>
      <c r="O3662" s="1">
        <f t="shared" si="466"/>
        <v>2024</v>
      </c>
      <c r="P3662" s="1" t="str">
        <f t="shared" si="467"/>
        <v>WOMEN</v>
      </c>
      <c r="Q3662" s="1" t="str">
        <f t="shared" si="465"/>
        <v>Women_Tops</v>
      </c>
      <c r="T3662" s="1" t="str">
        <f t="shared" si="468"/>
        <v>HIGH PRICE</v>
      </c>
      <c r="U3662" t="str">
        <f t="shared" si="472"/>
        <v>Discounted</v>
      </c>
      <c r="V3662" t="str">
        <f t="shared" si="469"/>
        <v>Other</v>
      </c>
      <c r="W3662" s="1" t="b">
        <f t="shared" si="470"/>
        <v>1</v>
      </c>
      <c r="X3662" t="b">
        <f t="shared" si="471"/>
        <v>1</v>
      </c>
    </row>
    <row r="3663" spans="1:24" ht="28.8" x14ac:dyDescent="0.3">
      <c r="A3663" s="2" t="s">
        <v>3609</v>
      </c>
      <c r="B3663" s="3" t="s">
        <v>7142</v>
      </c>
      <c r="C3663" s="3" t="s">
        <v>7408</v>
      </c>
      <c r="D3663" s="3" t="s">
        <v>7420</v>
      </c>
      <c r="E3663" s="3" t="s">
        <v>7423</v>
      </c>
      <c r="F3663" s="3" t="s">
        <v>7432</v>
      </c>
      <c r="G3663" s="3">
        <v>15750.91</v>
      </c>
      <c r="H3663" s="3">
        <v>6</v>
      </c>
      <c r="I3663" s="8" t="s">
        <v>8027</v>
      </c>
      <c r="J3663" s="3" t="s">
        <v>8166</v>
      </c>
      <c r="K3663" s="3" t="s">
        <v>8167</v>
      </c>
      <c r="L3663" s="3" t="s">
        <v>8170</v>
      </c>
      <c r="M3663" s="4">
        <v>94505.46</v>
      </c>
      <c r="N3663" s="32">
        <f>Table2[[#This Row],[Price]]*Table2[[#This Row],[Quantity Sold]]</f>
        <v>94505.459999999992</v>
      </c>
      <c r="O3663" s="1">
        <f t="shared" si="466"/>
        <v>2024</v>
      </c>
      <c r="P3663" s="1" t="str">
        <f t="shared" si="467"/>
        <v>WOMEN</v>
      </c>
      <c r="Q3663" s="1" t="str">
        <f t="shared" si="465"/>
        <v>Women_Tops</v>
      </c>
      <c r="T3663" s="1" t="str">
        <f t="shared" si="468"/>
        <v>HIGH PRICE</v>
      </c>
      <c r="U3663" t="str">
        <f t="shared" si="472"/>
        <v>Discounted</v>
      </c>
      <c r="V3663" t="str">
        <f t="shared" si="469"/>
        <v>Other</v>
      </c>
      <c r="W3663" s="1" t="b">
        <f t="shared" si="470"/>
        <v>0</v>
      </c>
      <c r="X3663" t="b">
        <f t="shared" si="471"/>
        <v>0</v>
      </c>
    </row>
    <row r="3664" spans="1:24" ht="28.8" x14ac:dyDescent="0.3">
      <c r="A3664" s="2" t="s">
        <v>3610</v>
      </c>
      <c r="B3664" s="3" t="s">
        <v>7143</v>
      </c>
      <c r="C3664" s="3" t="s">
        <v>7408</v>
      </c>
      <c r="D3664" s="3" t="s">
        <v>7420</v>
      </c>
      <c r="E3664" s="3" t="s">
        <v>7426</v>
      </c>
      <c r="F3664" s="3" t="s">
        <v>7430</v>
      </c>
      <c r="G3664" s="3">
        <v>3852.03</v>
      </c>
      <c r="H3664" s="3">
        <v>12</v>
      </c>
      <c r="I3664" s="8" t="s">
        <v>7754</v>
      </c>
      <c r="J3664" s="3" t="s">
        <v>8166</v>
      </c>
      <c r="K3664" s="3" t="s">
        <v>8168</v>
      </c>
      <c r="L3664" s="3" t="s">
        <v>8169</v>
      </c>
      <c r="M3664" s="4">
        <v>36979.82</v>
      </c>
      <c r="N3664" s="32">
        <f>Table2[[#This Row],[Price]]*Table2[[#This Row],[Quantity Sold]]</f>
        <v>46224.36</v>
      </c>
      <c r="O3664" s="1">
        <f t="shared" si="466"/>
        <v>2022</v>
      </c>
      <c r="P3664" s="1" t="str">
        <f t="shared" si="467"/>
        <v>WOMEN</v>
      </c>
      <c r="Q3664" s="1" t="str">
        <f t="shared" si="465"/>
        <v>Women_Tops</v>
      </c>
      <c r="T3664" s="1" t="str">
        <f t="shared" si="468"/>
        <v>LOW PRICE</v>
      </c>
      <c r="U3664" t="str">
        <f t="shared" si="472"/>
        <v>No Discount</v>
      </c>
      <c r="V3664" t="str">
        <f t="shared" si="469"/>
        <v>Other</v>
      </c>
      <c r="W3664" s="1" t="b">
        <f t="shared" si="470"/>
        <v>1</v>
      </c>
      <c r="X3664" t="b">
        <f t="shared" si="471"/>
        <v>1</v>
      </c>
    </row>
    <row r="3665" spans="1:24" x14ac:dyDescent="0.3">
      <c r="A3665" s="2" t="s">
        <v>3611</v>
      </c>
      <c r="B3665" s="3" t="s">
        <v>4952</v>
      </c>
      <c r="C3665" s="3" t="s">
        <v>7405</v>
      </c>
      <c r="D3665" s="3" t="s">
        <v>7410</v>
      </c>
      <c r="E3665" s="3" t="s">
        <v>7425</v>
      </c>
      <c r="F3665" s="3" t="s">
        <v>7429</v>
      </c>
      <c r="G3665" s="3">
        <v>1220.0999999999999</v>
      </c>
      <c r="H3665" s="3">
        <v>13</v>
      </c>
      <c r="I3665" s="8" t="s">
        <v>7892</v>
      </c>
      <c r="J3665" s="3" t="s">
        <v>8165</v>
      </c>
      <c r="K3665" s="3" t="s">
        <v>8167</v>
      </c>
      <c r="L3665" s="3" t="s">
        <v>8169</v>
      </c>
      <c r="M3665" s="4">
        <v>12689.04</v>
      </c>
      <c r="N3665" s="32">
        <f>Table2[[#This Row],[Price]]*Table2[[#This Row],[Quantity Sold]]</f>
        <v>15861.3</v>
      </c>
      <c r="O3665" s="1">
        <f t="shared" si="466"/>
        <v>2024</v>
      </c>
      <c r="P3665" s="1" t="str">
        <f t="shared" si="467"/>
        <v>MEN</v>
      </c>
      <c r="Q3665" s="1" t="str">
        <f t="shared" si="465"/>
        <v>Men_Shirts</v>
      </c>
      <c r="T3665" s="1" t="str">
        <f t="shared" si="468"/>
        <v>LOW PRICE</v>
      </c>
      <c r="U3665" t="str">
        <f t="shared" si="472"/>
        <v>Discounted</v>
      </c>
      <c r="V3665" t="str">
        <f t="shared" si="469"/>
        <v>Men's Discounted Item</v>
      </c>
      <c r="W3665" s="1" t="b">
        <f t="shared" si="470"/>
        <v>1</v>
      </c>
      <c r="X3665" t="b">
        <f t="shared" si="471"/>
        <v>1</v>
      </c>
    </row>
    <row r="3666" spans="1:24" ht="28.8" x14ac:dyDescent="0.3">
      <c r="A3666" s="2" t="s">
        <v>3612</v>
      </c>
      <c r="B3666" s="3" t="s">
        <v>7144</v>
      </c>
      <c r="C3666" s="3" t="s">
        <v>7406</v>
      </c>
      <c r="D3666" s="3" t="s">
        <v>7414</v>
      </c>
      <c r="E3666" s="3" t="s">
        <v>7426</v>
      </c>
      <c r="F3666" s="3" t="s">
        <v>7432</v>
      </c>
      <c r="G3666" s="3">
        <v>5133.55</v>
      </c>
      <c r="H3666" s="3">
        <v>17</v>
      </c>
      <c r="I3666" s="8" t="s">
        <v>7907</v>
      </c>
      <c r="J3666" s="3" t="s">
        <v>8163</v>
      </c>
      <c r="K3666" s="3" t="s">
        <v>8167</v>
      </c>
      <c r="L3666" s="3" t="s">
        <v>8170</v>
      </c>
      <c r="M3666" s="4">
        <v>87270.35</v>
      </c>
      <c r="N3666" s="32">
        <f>Table2[[#This Row],[Price]]*Table2[[#This Row],[Quantity Sold]]</f>
        <v>87270.35</v>
      </c>
      <c r="O3666" s="1">
        <f t="shared" si="466"/>
        <v>2024</v>
      </c>
      <c r="P3666" s="1" t="str">
        <f t="shared" si="467"/>
        <v>ACCESSORIES</v>
      </c>
      <c r="Q3666" s="1" t="str">
        <f t="shared" ref="Q3666:Q3729" si="473">CONCATENATE(C3666, "_",D3666)</f>
        <v>Accessories_Bags</v>
      </c>
      <c r="T3666" s="1" t="str">
        <f t="shared" si="468"/>
        <v>LOW PRICE</v>
      </c>
      <c r="U3666" t="str">
        <f t="shared" si="472"/>
        <v>No Discount</v>
      </c>
      <c r="V3666" t="str">
        <f t="shared" si="469"/>
        <v>Other</v>
      </c>
      <c r="W3666" s="1" t="b">
        <f t="shared" si="470"/>
        <v>1</v>
      </c>
      <c r="X3666" t="b">
        <f t="shared" si="471"/>
        <v>0</v>
      </c>
    </row>
    <row r="3667" spans="1:24" ht="28.8" x14ac:dyDescent="0.3">
      <c r="A3667" s="2" t="s">
        <v>3613</v>
      </c>
      <c r="B3667" s="3" t="s">
        <v>7145</v>
      </c>
      <c r="C3667" s="3" t="s">
        <v>7406</v>
      </c>
      <c r="D3667" s="3" t="s">
        <v>7421</v>
      </c>
      <c r="E3667" s="3" t="s">
        <v>7426</v>
      </c>
      <c r="F3667" s="3" t="s">
        <v>7431</v>
      </c>
      <c r="G3667" s="3">
        <v>4784.95</v>
      </c>
      <c r="H3667" s="3">
        <v>19</v>
      </c>
      <c r="I3667" s="8" t="s">
        <v>7858</v>
      </c>
      <c r="J3667" s="3" t="s">
        <v>8165</v>
      </c>
      <c r="K3667" s="3" t="s">
        <v>8168</v>
      </c>
      <c r="L3667" s="3" t="s">
        <v>8169</v>
      </c>
      <c r="M3667" s="4">
        <v>72731.240000000005</v>
      </c>
      <c r="N3667" s="32">
        <f>Table2[[#This Row],[Price]]*Table2[[#This Row],[Quantity Sold]]</f>
        <v>90914.05</v>
      </c>
      <c r="O3667" s="1">
        <f t="shared" si="466"/>
        <v>2024</v>
      </c>
      <c r="P3667" s="1" t="str">
        <f t="shared" si="467"/>
        <v>ACCESSORIES</v>
      </c>
      <c r="Q3667" s="1" t="str">
        <f t="shared" si="473"/>
        <v>Accessories_Scarves</v>
      </c>
      <c r="T3667" s="1" t="str">
        <f t="shared" si="468"/>
        <v>LOW PRICE</v>
      </c>
      <c r="U3667" t="str">
        <f t="shared" si="472"/>
        <v>No Discount</v>
      </c>
      <c r="V3667" t="str">
        <f t="shared" si="469"/>
        <v>Other</v>
      </c>
      <c r="W3667" s="1" t="b">
        <f t="shared" si="470"/>
        <v>1</v>
      </c>
      <c r="X3667" t="b">
        <f t="shared" si="471"/>
        <v>1</v>
      </c>
    </row>
    <row r="3668" spans="1:24" x14ac:dyDescent="0.3">
      <c r="A3668" s="2" t="s">
        <v>3614</v>
      </c>
      <c r="B3668" s="3" t="s">
        <v>7146</v>
      </c>
      <c r="C3668" s="3" t="s">
        <v>7405</v>
      </c>
      <c r="D3668" s="3" t="s">
        <v>7417</v>
      </c>
      <c r="E3668" s="3" t="s">
        <v>7425</v>
      </c>
      <c r="F3668" s="3" t="s">
        <v>7434</v>
      </c>
      <c r="G3668" s="3">
        <v>10355.08</v>
      </c>
      <c r="H3668" s="3">
        <v>12</v>
      </c>
      <c r="I3668" s="8" t="s">
        <v>8040</v>
      </c>
      <c r="J3668" s="3" t="s">
        <v>8165</v>
      </c>
      <c r="K3668" s="3" t="s">
        <v>8168</v>
      </c>
      <c r="L3668" s="3" t="s">
        <v>8170</v>
      </c>
      <c r="M3668" s="4">
        <v>124260.96</v>
      </c>
      <c r="N3668" s="32">
        <f>Table2[[#This Row],[Price]]*Table2[[#This Row],[Quantity Sold]]</f>
        <v>124260.95999999999</v>
      </c>
      <c r="O3668" s="1">
        <f t="shared" si="466"/>
        <v>2023</v>
      </c>
      <c r="P3668" s="1" t="str">
        <f t="shared" si="467"/>
        <v>MEN</v>
      </c>
      <c r="Q3668" s="1" t="str">
        <f t="shared" si="473"/>
        <v>Men_Shoes</v>
      </c>
      <c r="T3668" s="1" t="str">
        <f t="shared" si="468"/>
        <v>HIGH PRICE</v>
      </c>
      <c r="U3668" t="str">
        <f t="shared" si="472"/>
        <v>No Discount</v>
      </c>
      <c r="V3668" t="str">
        <f t="shared" si="469"/>
        <v>Other</v>
      </c>
      <c r="W3668" s="1" t="b">
        <f t="shared" si="470"/>
        <v>1</v>
      </c>
      <c r="X3668" t="b">
        <f t="shared" si="471"/>
        <v>0</v>
      </c>
    </row>
    <row r="3669" spans="1:24" ht="28.8" x14ac:dyDescent="0.3">
      <c r="A3669" s="2" t="s">
        <v>3615</v>
      </c>
      <c r="B3669" s="3" t="s">
        <v>7147</v>
      </c>
      <c r="C3669" s="3" t="s">
        <v>7408</v>
      </c>
      <c r="D3669" s="3" t="s">
        <v>7422</v>
      </c>
      <c r="E3669" s="3" t="s">
        <v>7423</v>
      </c>
      <c r="F3669" s="3" t="s">
        <v>7432</v>
      </c>
      <c r="G3669" s="3">
        <v>7963.02</v>
      </c>
      <c r="H3669" s="3">
        <v>9</v>
      </c>
      <c r="I3669" s="8" t="s">
        <v>7538</v>
      </c>
      <c r="J3669" s="3" t="s">
        <v>8162</v>
      </c>
      <c r="K3669" s="3" t="s">
        <v>8167</v>
      </c>
      <c r="L3669" s="3" t="s">
        <v>8169</v>
      </c>
      <c r="M3669" s="4">
        <v>57333.91</v>
      </c>
      <c r="N3669" s="32">
        <f>Table2[[#This Row],[Price]]*Table2[[#This Row],[Quantity Sold]]</f>
        <v>71667.180000000008</v>
      </c>
      <c r="O3669" s="1">
        <f t="shared" si="466"/>
        <v>2023</v>
      </c>
      <c r="P3669" s="1" t="str">
        <f t="shared" si="467"/>
        <v>WOMEN</v>
      </c>
      <c r="Q3669" s="1" t="str">
        <f t="shared" si="473"/>
        <v>Women_Skirts</v>
      </c>
      <c r="T3669" s="1" t="str">
        <f t="shared" si="468"/>
        <v>LOW PRICE</v>
      </c>
      <c r="U3669" t="str">
        <f t="shared" si="472"/>
        <v>Discounted</v>
      </c>
      <c r="V3669" t="str">
        <f t="shared" si="469"/>
        <v>Other</v>
      </c>
      <c r="W3669" s="1" t="b">
        <f t="shared" si="470"/>
        <v>0</v>
      </c>
      <c r="X3669" t="b">
        <f t="shared" si="471"/>
        <v>1</v>
      </c>
    </row>
    <row r="3670" spans="1:24" x14ac:dyDescent="0.3">
      <c r="A3670" s="2" t="s">
        <v>3616</v>
      </c>
      <c r="B3670" s="3" t="s">
        <v>7148</v>
      </c>
      <c r="C3670" s="3" t="s">
        <v>7405</v>
      </c>
      <c r="D3670" s="3" t="s">
        <v>7409</v>
      </c>
      <c r="E3670" s="3" t="s">
        <v>7427</v>
      </c>
      <c r="F3670" s="3" t="s">
        <v>7430</v>
      </c>
      <c r="G3670" s="3">
        <v>10237.219999999999</v>
      </c>
      <c r="H3670" s="3">
        <v>8</v>
      </c>
      <c r="I3670" s="8" t="s">
        <v>7875</v>
      </c>
      <c r="J3670" s="3" t="s">
        <v>8162</v>
      </c>
      <c r="K3670" s="3" t="s">
        <v>8167</v>
      </c>
      <c r="L3670" s="3" t="s">
        <v>8170</v>
      </c>
      <c r="M3670" s="4">
        <v>81897.759999999995</v>
      </c>
      <c r="N3670" s="32">
        <f>Table2[[#This Row],[Price]]*Table2[[#This Row],[Quantity Sold]]</f>
        <v>81897.759999999995</v>
      </c>
      <c r="O3670" s="1">
        <f t="shared" si="466"/>
        <v>2024</v>
      </c>
      <c r="P3670" s="1" t="str">
        <f t="shared" si="467"/>
        <v>MEN</v>
      </c>
      <c r="Q3670" s="1" t="str">
        <f t="shared" si="473"/>
        <v>Men_Jackets</v>
      </c>
      <c r="T3670" s="1" t="str">
        <f t="shared" si="468"/>
        <v>HIGH PRICE</v>
      </c>
      <c r="U3670" t="str">
        <f t="shared" si="472"/>
        <v>No Discount</v>
      </c>
      <c r="V3670" t="str">
        <f t="shared" si="469"/>
        <v>Other</v>
      </c>
      <c r="W3670" s="1" t="b">
        <f t="shared" si="470"/>
        <v>0</v>
      </c>
      <c r="X3670" t="b">
        <f t="shared" si="471"/>
        <v>0</v>
      </c>
    </row>
    <row r="3671" spans="1:24" ht="28.8" x14ac:dyDescent="0.3">
      <c r="A3671" s="2" t="s">
        <v>3617</v>
      </c>
      <c r="B3671" s="3" t="s">
        <v>7149</v>
      </c>
      <c r="C3671" s="3" t="s">
        <v>7406</v>
      </c>
      <c r="D3671" s="3" t="s">
        <v>7416</v>
      </c>
      <c r="E3671" s="3" t="s">
        <v>7426</v>
      </c>
      <c r="F3671" s="3" t="s">
        <v>7433</v>
      </c>
      <c r="G3671" s="3">
        <v>10794.98</v>
      </c>
      <c r="H3671" s="3">
        <v>16</v>
      </c>
      <c r="I3671" s="8" t="s">
        <v>8077</v>
      </c>
      <c r="J3671" s="3" t="s">
        <v>8163</v>
      </c>
      <c r="K3671" s="3" t="s">
        <v>8167</v>
      </c>
      <c r="L3671" s="3" t="s">
        <v>8169</v>
      </c>
      <c r="M3671" s="4">
        <v>138175.91</v>
      </c>
      <c r="N3671" s="32">
        <f>Table2[[#This Row],[Price]]*Table2[[#This Row],[Quantity Sold]]</f>
        <v>172719.68</v>
      </c>
      <c r="O3671" s="1">
        <f t="shared" si="466"/>
        <v>2023</v>
      </c>
      <c r="P3671" s="1" t="str">
        <f t="shared" si="467"/>
        <v>ACCESSORIES</v>
      </c>
      <c r="Q3671" s="1" t="str">
        <f t="shared" si="473"/>
        <v>Accessories_Belts</v>
      </c>
      <c r="T3671" s="1" t="str">
        <f t="shared" si="468"/>
        <v>HIGH PRICE</v>
      </c>
      <c r="U3671" t="str">
        <f t="shared" si="472"/>
        <v>No Discount</v>
      </c>
      <c r="V3671" t="str">
        <f t="shared" si="469"/>
        <v>Other</v>
      </c>
      <c r="W3671" s="1" t="b">
        <f t="shared" si="470"/>
        <v>1</v>
      </c>
      <c r="X3671" t="b">
        <f t="shared" si="471"/>
        <v>1</v>
      </c>
    </row>
    <row r="3672" spans="1:24" x14ac:dyDescent="0.3">
      <c r="A3672" s="2" t="s">
        <v>3618</v>
      </c>
      <c r="B3672" s="3" t="s">
        <v>7150</v>
      </c>
      <c r="C3672" s="3" t="s">
        <v>7405</v>
      </c>
      <c r="D3672" s="3" t="s">
        <v>7417</v>
      </c>
      <c r="E3672" s="3" t="s">
        <v>7424</v>
      </c>
      <c r="F3672" s="3" t="s">
        <v>7434</v>
      </c>
      <c r="G3672" s="3">
        <v>5980.98</v>
      </c>
      <c r="H3672" s="3">
        <v>19</v>
      </c>
      <c r="I3672" s="8" t="s">
        <v>7838</v>
      </c>
      <c r="J3672" s="3" t="s">
        <v>8164</v>
      </c>
      <c r="K3672" s="3" t="s">
        <v>8168</v>
      </c>
      <c r="L3672" s="3" t="s">
        <v>8169</v>
      </c>
      <c r="M3672" s="4">
        <v>90910.73</v>
      </c>
      <c r="N3672" s="32">
        <f>Table2[[#This Row],[Price]]*Table2[[#This Row],[Quantity Sold]]</f>
        <v>113638.62</v>
      </c>
      <c r="O3672" s="1">
        <f t="shared" si="466"/>
        <v>2022</v>
      </c>
      <c r="P3672" s="1" t="str">
        <f t="shared" si="467"/>
        <v>MEN</v>
      </c>
      <c r="Q3672" s="1" t="str">
        <f t="shared" si="473"/>
        <v>Men_Shoes</v>
      </c>
      <c r="T3672" s="1" t="str">
        <f t="shared" si="468"/>
        <v>LOW PRICE</v>
      </c>
      <c r="U3672" t="str">
        <f t="shared" si="472"/>
        <v>Discounted</v>
      </c>
      <c r="V3672" t="str">
        <f t="shared" si="469"/>
        <v>Men's Discounted Item</v>
      </c>
      <c r="W3672" s="1" t="b">
        <f t="shared" si="470"/>
        <v>1</v>
      </c>
      <c r="X3672" t="b">
        <f t="shared" si="471"/>
        <v>1</v>
      </c>
    </row>
    <row r="3673" spans="1:24" x14ac:dyDescent="0.3">
      <c r="A3673" s="2" t="s">
        <v>3619</v>
      </c>
      <c r="B3673" s="3" t="s">
        <v>7151</v>
      </c>
      <c r="C3673" s="3" t="s">
        <v>7405</v>
      </c>
      <c r="D3673" s="3" t="s">
        <v>7417</v>
      </c>
      <c r="E3673" s="3" t="s">
        <v>7424</v>
      </c>
      <c r="F3673" s="3" t="s">
        <v>7430</v>
      </c>
      <c r="G3673" s="3">
        <v>8876.85</v>
      </c>
      <c r="H3673" s="3">
        <v>4</v>
      </c>
      <c r="I3673" s="8" t="s">
        <v>7897</v>
      </c>
      <c r="J3673" s="3" t="s">
        <v>8165</v>
      </c>
      <c r="K3673" s="3" t="s">
        <v>8168</v>
      </c>
      <c r="L3673" s="3" t="s">
        <v>8169</v>
      </c>
      <c r="M3673" s="4">
        <v>28405.919999999998</v>
      </c>
      <c r="N3673" s="32">
        <f>Table2[[#This Row],[Price]]*Table2[[#This Row],[Quantity Sold]]</f>
        <v>35507.4</v>
      </c>
      <c r="O3673" s="1">
        <f t="shared" si="466"/>
        <v>2023</v>
      </c>
      <c r="P3673" s="1" t="str">
        <f t="shared" si="467"/>
        <v>MEN</v>
      </c>
      <c r="Q3673" s="1" t="str">
        <f t="shared" si="473"/>
        <v>Men_Shoes</v>
      </c>
      <c r="T3673" s="1" t="str">
        <f t="shared" si="468"/>
        <v>LOW PRICE</v>
      </c>
      <c r="U3673" t="str">
        <f t="shared" si="472"/>
        <v>No Discount</v>
      </c>
      <c r="V3673" t="str">
        <f t="shared" si="469"/>
        <v>Men's Discounted Item</v>
      </c>
      <c r="W3673" s="1" t="b">
        <f t="shared" si="470"/>
        <v>0</v>
      </c>
      <c r="X3673" t="b">
        <f t="shared" si="471"/>
        <v>1</v>
      </c>
    </row>
    <row r="3674" spans="1:24" x14ac:dyDescent="0.3">
      <c r="A3674" s="2" t="s">
        <v>3620</v>
      </c>
      <c r="B3674" s="3" t="s">
        <v>4519</v>
      </c>
      <c r="C3674" s="3" t="s">
        <v>7405</v>
      </c>
      <c r="D3674" s="3" t="s">
        <v>7410</v>
      </c>
      <c r="E3674" s="3" t="s">
        <v>7423</v>
      </c>
      <c r="F3674" s="3" t="s">
        <v>7432</v>
      </c>
      <c r="G3674" s="3">
        <v>1873.31</v>
      </c>
      <c r="H3674" s="3">
        <v>12</v>
      </c>
      <c r="I3674" s="8" t="s">
        <v>7736</v>
      </c>
      <c r="J3674" s="3" t="s">
        <v>8164</v>
      </c>
      <c r="K3674" s="3" t="s">
        <v>8168</v>
      </c>
      <c r="L3674" s="3" t="s">
        <v>8170</v>
      </c>
      <c r="M3674" s="4">
        <v>22479.72</v>
      </c>
      <c r="N3674" s="32">
        <f>Table2[[#This Row],[Price]]*Table2[[#This Row],[Quantity Sold]]</f>
        <v>22479.72</v>
      </c>
      <c r="O3674" s="1">
        <f t="shared" si="466"/>
        <v>2024</v>
      </c>
      <c r="P3674" s="1" t="str">
        <f t="shared" si="467"/>
        <v>MEN</v>
      </c>
      <c r="Q3674" s="1" t="str">
        <f t="shared" si="473"/>
        <v>Men_Shirts</v>
      </c>
      <c r="T3674" s="1" t="str">
        <f t="shared" si="468"/>
        <v>LOW PRICE</v>
      </c>
      <c r="U3674" t="str">
        <f t="shared" si="472"/>
        <v>Discounted</v>
      </c>
      <c r="V3674" t="str">
        <f t="shared" si="469"/>
        <v>Other</v>
      </c>
      <c r="W3674" s="1" t="b">
        <f t="shared" si="470"/>
        <v>1</v>
      </c>
      <c r="X3674" t="b">
        <f t="shared" si="471"/>
        <v>0</v>
      </c>
    </row>
    <row r="3675" spans="1:24" ht="28.8" x14ac:dyDescent="0.3">
      <c r="A3675" s="2" t="s">
        <v>3621</v>
      </c>
      <c r="B3675" s="3" t="s">
        <v>7152</v>
      </c>
      <c r="C3675" s="3" t="s">
        <v>7408</v>
      </c>
      <c r="D3675" s="3" t="s">
        <v>7417</v>
      </c>
      <c r="E3675" s="3" t="s">
        <v>7425</v>
      </c>
      <c r="F3675" s="3" t="s">
        <v>7428</v>
      </c>
      <c r="G3675" s="3">
        <v>6018.33</v>
      </c>
      <c r="H3675" s="3">
        <v>5</v>
      </c>
      <c r="I3675" s="8" t="s">
        <v>7500</v>
      </c>
      <c r="J3675" s="3" t="s">
        <v>8164</v>
      </c>
      <c r="K3675" s="3" t="s">
        <v>8168</v>
      </c>
      <c r="L3675" s="3" t="s">
        <v>8170</v>
      </c>
      <c r="M3675" s="4">
        <v>30091.65</v>
      </c>
      <c r="N3675" s="32">
        <f>Table2[[#This Row],[Price]]*Table2[[#This Row],[Quantity Sold]]</f>
        <v>30091.65</v>
      </c>
      <c r="O3675" s="1">
        <f t="shared" si="466"/>
        <v>2024</v>
      </c>
      <c r="P3675" s="1" t="str">
        <f t="shared" si="467"/>
        <v>WOMEN</v>
      </c>
      <c r="Q3675" s="1" t="str">
        <f t="shared" si="473"/>
        <v>Women_Shoes</v>
      </c>
      <c r="T3675" s="1" t="str">
        <f t="shared" si="468"/>
        <v>LOW PRICE</v>
      </c>
      <c r="U3675" t="str">
        <f t="shared" si="472"/>
        <v>Discounted</v>
      </c>
      <c r="V3675" t="str">
        <f t="shared" si="469"/>
        <v>Other</v>
      </c>
      <c r="W3675" s="1" t="b">
        <f t="shared" si="470"/>
        <v>0</v>
      </c>
      <c r="X3675" t="b">
        <f t="shared" si="471"/>
        <v>0</v>
      </c>
    </row>
    <row r="3676" spans="1:24" ht="28.8" x14ac:dyDescent="0.3">
      <c r="A3676" s="2" t="s">
        <v>3622</v>
      </c>
      <c r="B3676" s="3" t="s">
        <v>5111</v>
      </c>
      <c r="C3676" s="3" t="s">
        <v>7408</v>
      </c>
      <c r="D3676" s="3" t="s">
        <v>7419</v>
      </c>
      <c r="E3676" s="3" t="s">
        <v>7425</v>
      </c>
      <c r="F3676" s="3" t="s">
        <v>7428</v>
      </c>
      <c r="G3676" s="3">
        <v>14034.47</v>
      </c>
      <c r="H3676" s="3">
        <v>9</v>
      </c>
      <c r="I3676" s="8" t="s">
        <v>7629</v>
      </c>
      <c r="J3676" s="3" t="s">
        <v>8164</v>
      </c>
      <c r="K3676" s="3" t="s">
        <v>8167</v>
      </c>
      <c r="L3676" s="3" t="s">
        <v>8170</v>
      </c>
      <c r="M3676" s="4">
        <v>126310.23</v>
      </c>
      <c r="N3676" s="32">
        <f>Table2[[#This Row],[Price]]*Table2[[#This Row],[Quantity Sold]]</f>
        <v>126310.23</v>
      </c>
      <c r="O3676" s="1">
        <f t="shared" si="466"/>
        <v>2023</v>
      </c>
      <c r="P3676" s="1" t="str">
        <f t="shared" si="467"/>
        <v>WOMEN</v>
      </c>
      <c r="Q3676" s="1" t="str">
        <f t="shared" si="473"/>
        <v>Women_Dresses</v>
      </c>
      <c r="T3676" s="1" t="str">
        <f t="shared" si="468"/>
        <v>HIGH PRICE</v>
      </c>
      <c r="U3676" t="str">
        <f t="shared" si="472"/>
        <v>Discounted</v>
      </c>
      <c r="V3676" t="str">
        <f t="shared" si="469"/>
        <v>Other</v>
      </c>
      <c r="W3676" s="1" t="b">
        <f t="shared" si="470"/>
        <v>0</v>
      </c>
      <c r="X3676" t="b">
        <f t="shared" si="471"/>
        <v>0</v>
      </c>
    </row>
    <row r="3677" spans="1:24" ht="28.8" x14ac:dyDescent="0.3">
      <c r="A3677" s="2" t="s">
        <v>3623</v>
      </c>
      <c r="B3677" s="3" t="s">
        <v>7153</v>
      </c>
      <c r="C3677" s="3" t="s">
        <v>7406</v>
      </c>
      <c r="D3677" s="3" t="s">
        <v>7414</v>
      </c>
      <c r="E3677" s="3" t="s">
        <v>7426</v>
      </c>
      <c r="F3677" s="3" t="s">
        <v>7434</v>
      </c>
      <c r="G3677" s="3">
        <v>6431.67</v>
      </c>
      <c r="H3677" s="3">
        <v>1</v>
      </c>
      <c r="I3677" s="8" t="s">
        <v>8160</v>
      </c>
      <c r="J3677" s="3" t="s">
        <v>8165</v>
      </c>
      <c r="K3677" s="3" t="s">
        <v>8167</v>
      </c>
      <c r="L3677" s="3" t="s">
        <v>8169</v>
      </c>
      <c r="M3677" s="4">
        <v>5145.17</v>
      </c>
      <c r="N3677" s="32">
        <f>Table2[[#This Row],[Price]]*Table2[[#This Row],[Quantity Sold]]</f>
        <v>6431.67</v>
      </c>
      <c r="O3677" s="1">
        <f t="shared" si="466"/>
        <v>2024</v>
      </c>
      <c r="P3677" s="1" t="str">
        <f t="shared" si="467"/>
        <v>ACCESSORIES</v>
      </c>
      <c r="Q3677" s="1" t="str">
        <f t="shared" si="473"/>
        <v>Accessories_Bags</v>
      </c>
      <c r="T3677" s="1" t="str">
        <f t="shared" si="468"/>
        <v>LOW PRICE</v>
      </c>
      <c r="U3677" t="str">
        <f t="shared" si="472"/>
        <v>No Discount</v>
      </c>
      <c r="V3677" t="str">
        <f t="shared" si="469"/>
        <v>Other</v>
      </c>
      <c r="W3677" s="1" t="b">
        <f t="shared" si="470"/>
        <v>0</v>
      </c>
      <c r="X3677" t="b">
        <f t="shared" si="471"/>
        <v>1</v>
      </c>
    </row>
    <row r="3678" spans="1:24" x14ac:dyDescent="0.3">
      <c r="A3678" s="2" t="s">
        <v>3624</v>
      </c>
      <c r="B3678" s="3" t="s">
        <v>5019</v>
      </c>
      <c r="C3678" s="3" t="s">
        <v>7405</v>
      </c>
      <c r="D3678" s="3" t="s">
        <v>7409</v>
      </c>
      <c r="E3678" s="3" t="s">
        <v>7423</v>
      </c>
      <c r="F3678" s="3" t="s">
        <v>7434</v>
      </c>
      <c r="G3678" s="3">
        <v>7656.75</v>
      </c>
      <c r="H3678" s="3">
        <v>6</v>
      </c>
      <c r="I3678" s="8" t="s">
        <v>7882</v>
      </c>
      <c r="J3678" s="3" t="s">
        <v>8164</v>
      </c>
      <c r="K3678" s="3" t="s">
        <v>8168</v>
      </c>
      <c r="L3678" s="3" t="s">
        <v>8169</v>
      </c>
      <c r="M3678" s="4">
        <v>36752.400000000001</v>
      </c>
      <c r="N3678" s="32">
        <f>Table2[[#This Row],[Price]]*Table2[[#This Row],[Quantity Sold]]</f>
        <v>45940.5</v>
      </c>
      <c r="O3678" s="1">
        <f t="shared" si="466"/>
        <v>2023</v>
      </c>
      <c r="P3678" s="1" t="str">
        <f t="shared" si="467"/>
        <v>MEN</v>
      </c>
      <c r="Q3678" s="1" t="str">
        <f t="shared" si="473"/>
        <v>Men_Jackets</v>
      </c>
      <c r="T3678" s="1" t="str">
        <f t="shared" si="468"/>
        <v>LOW PRICE</v>
      </c>
      <c r="U3678" t="str">
        <f t="shared" si="472"/>
        <v>Discounted</v>
      </c>
      <c r="V3678" t="str">
        <f t="shared" si="469"/>
        <v>Men's Discounted Item</v>
      </c>
      <c r="W3678" s="1" t="b">
        <f t="shared" si="470"/>
        <v>0</v>
      </c>
      <c r="X3678" t="b">
        <f t="shared" si="471"/>
        <v>1</v>
      </c>
    </row>
    <row r="3679" spans="1:24" x14ac:dyDescent="0.3">
      <c r="A3679" s="2" t="s">
        <v>3625</v>
      </c>
      <c r="B3679" s="3" t="s">
        <v>4145</v>
      </c>
      <c r="C3679" s="3" t="s">
        <v>7407</v>
      </c>
      <c r="D3679" s="3" t="s">
        <v>7417</v>
      </c>
      <c r="E3679" s="3" t="s">
        <v>7426</v>
      </c>
      <c r="F3679" s="3" t="s">
        <v>7429</v>
      </c>
      <c r="G3679" s="3">
        <v>13878.43</v>
      </c>
      <c r="H3679" s="3">
        <v>15</v>
      </c>
      <c r="I3679" s="8" t="s">
        <v>7648</v>
      </c>
      <c r="J3679" s="3" t="s">
        <v>8166</v>
      </c>
      <c r="K3679" s="3" t="s">
        <v>8168</v>
      </c>
      <c r="L3679" s="3" t="s">
        <v>8169</v>
      </c>
      <c r="M3679" s="4">
        <v>166541.16</v>
      </c>
      <c r="N3679" s="32">
        <f>Table2[[#This Row],[Price]]*Table2[[#This Row],[Quantity Sold]]</f>
        <v>208176.45</v>
      </c>
      <c r="O3679" s="1">
        <f t="shared" si="466"/>
        <v>2024</v>
      </c>
      <c r="P3679" s="1" t="str">
        <f t="shared" si="467"/>
        <v>KIDS</v>
      </c>
      <c r="Q3679" s="1" t="str">
        <f t="shared" si="473"/>
        <v>Kids_Shoes</v>
      </c>
      <c r="T3679" s="1" t="str">
        <f t="shared" si="468"/>
        <v>HIGH PRICE</v>
      </c>
      <c r="U3679" t="str">
        <f t="shared" si="472"/>
        <v>No Discount</v>
      </c>
      <c r="V3679" t="str">
        <f t="shared" si="469"/>
        <v>Other</v>
      </c>
      <c r="W3679" s="1" t="b">
        <f t="shared" si="470"/>
        <v>1</v>
      </c>
      <c r="X3679" t="b">
        <f t="shared" si="471"/>
        <v>1</v>
      </c>
    </row>
    <row r="3680" spans="1:24" ht="28.8" x14ac:dyDescent="0.3">
      <c r="A3680" s="2" t="s">
        <v>3626</v>
      </c>
      <c r="B3680" s="3" t="s">
        <v>7154</v>
      </c>
      <c r="C3680" s="3" t="s">
        <v>7406</v>
      </c>
      <c r="D3680" s="3" t="s">
        <v>7412</v>
      </c>
      <c r="E3680" s="3" t="s">
        <v>7426</v>
      </c>
      <c r="F3680" s="3" t="s">
        <v>7428</v>
      </c>
      <c r="G3680" s="3">
        <v>7777.1</v>
      </c>
      <c r="H3680" s="3">
        <v>1</v>
      </c>
      <c r="I3680" s="8" t="s">
        <v>7654</v>
      </c>
      <c r="J3680" s="3" t="s">
        <v>8162</v>
      </c>
      <c r="K3680" s="3" t="s">
        <v>8168</v>
      </c>
      <c r="L3680" s="3" t="s">
        <v>8170</v>
      </c>
      <c r="M3680" s="4">
        <v>7777.1</v>
      </c>
      <c r="N3680" s="32">
        <f>Table2[[#This Row],[Price]]*Table2[[#This Row],[Quantity Sold]]</f>
        <v>7777.1</v>
      </c>
      <c r="O3680" s="1">
        <f t="shared" si="466"/>
        <v>2023</v>
      </c>
      <c r="P3680" s="1" t="str">
        <f t="shared" si="467"/>
        <v>ACCESSORIES</v>
      </c>
      <c r="Q3680" s="1" t="str">
        <f t="shared" si="473"/>
        <v>Accessories_Hats</v>
      </c>
      <c r="T3680" s="1" t="str">
        <f t="shared" si="468"/>
        <v>LOW PRICE</v>
      </c>
      <c r="U3680" t="str">
        <f t="shared" si="472"/>
        <v>Discounted</v>
      </c>
      <c r="V3680" t="str">
        <f t="shared" si="469"/>
        <v>Other</v>
      </c>
      <c r="W3680" s="1" t="b">
        <f t="shared" si="470"/>
        <v>0</v>
      </c>
      <c r="X3680" t="b">
        <f t="shared" si="471"/>
        <v>0</v>
      </c>
    </row>
    <row r="3681" spans="1:24" ht="28.8" x14ac:dyDescent="0.3">
      <c r="A3681" s="2" t="s">
        <v>3627</v>
      </c>
      <c r="B3681" s="3" t="s">
        <v>7155</v>
      </c>
      <c r="C3681" s="3" t="s">
        <v>7406</v>
      </c>
      <c r="D3681" s="3" t="s">
        <v>7412</v>
      </c>
      <c r="E3681" s="3" t="s">
        <v>7427</v>
      </c>
      <c r="F3681" s="3" t="s">
        <v>7433</v>
      </c>
      <c r="G3681" s="3">
        <v>1346.26</v>
      </c>
      <c r="H3681" s="3">
        <v>10</v>
      </c>
      <c r="I3681" s="8" t="s">
        <v>8048</v>
      </c>
      <c r="J3681" s="3" t="s">
        <v>8164</v>
      </c>
      <c r="K3681" s="3" t="s">
        <v>8167</v>
      </c>
      <c r="L3681" s="3" t="s">
        <v>8170</v>
      </c>
      <c r="M3681" s="4">
        <v>13462.6</v>
      </c>
      <c r="N3681" s="32">
        <f>Table2[[#This Row],[Price]]*Table2[[#This Row],[Quantity Sold]]</f>
        <v>13462.6</v>
      </c>
      <c r="O3681" s="1">
        <f t="shared" si="466"/>
        <v>2024</v>
      </c>
      <c r="P3681" s="1" t="str">
        <f t="shared" si="467"/>
        <v>ACCESSORIES</v>
      </c>
      <c r="Q3681" s="1" t="str">
        <f t="shared" si="473"/>
        <v>Accessories_Hats</v>
      </c>
      <c r="T3681" s="1" t="str">
        <f t="shared" si="468"/>
        <v>LOW PRICE</v>
      </c>
      <c r="U3681" t="str">
        <f t="shared" si="472"/>
        <v>Discounted</v>
      </c>
      <c r="V3681" t="str">
        <f t="shared" si="469"/>
        <v>Other</v>
      </c>
      <c r="W3681" s="1" t="b">
        <f t="shared" si="470"/>
        <v>1</v>
      </c>
      <c r="X3681" t="b">
        <f t="shared" si="471"/>
        <v>0</v>
      </c>
    </row>
    <row r="3682" spans="1:24" ht="28.8" x14ac:dyDescent="0.3">
      <c r="A3682" s="2" t="s">
        <v>3628</v>
      </c>
      <c r="B3682" s="3" t="s">
        <v>7156</v>
      </c>
      <c r="C3682" s="3" t="s">
        <v>7408</v>
      </c>
      <c r="D3682" s="3" t="s">
        <v>7417</v>
      </c>
      <c r="E3682" s="3" t="s">
        <v>7427</v>
      </c>
      <c r="F3682" s="3" t="s">
        <v>7433</v>
      </c>
      <c r="G3682" s="3">
        <v>6551.19</v>
      </c>
      <c r="H3682" s="3">
        <v>3</v>
      </c>
      <c r="I3682" s="8" t="s">
        <v>8127</v>
      </c>
      <c r="J3682" s="3" t="s">
        <v>8163</v>
      </c>
      <c r="K3682" s="3" t="s">
        <v>8168</v>
      </c>
      <c r="L3682" s="3" t="s">
        <v>8170</v>
      </c>
      <c r="M3682" s="4">
        <v>19653.57</v>
      </c>
      <c r="N3682" s="32">
        <f>Table2[[#This Row],[Price]]*Table2[[#This Row],[Quantity Sold]]</f>
        <v>19653.57</v>
      </c>
      <c r="O3682" s="1">
        <f t="shared" si="466"/>
        <v>2024</v>
      </c>
      <c r="P3682" s="1" t="str">
        <f t="shared" si="467"/>
        <v>WOMEN</v>
      </c>
      <c r="Q3682" s="1" t="str">
        <f t="shared" si="473"/>
        <v>Women_Shoes</v>
      </c>
      <c r="T3682" s="1" t="str">
        <f t="shared" si="468"/>
        <v>LOW PRICE</v>
      </c>
      <c r="U3682" t="str">
        <f t="shared" si="472"/>
        <v>No Discount</v>
      </c>
      <c r="V3682" t="str">
        <f t="shared" si="469"/>
        <v>Other</v>
      </c>
      <c r="W3682" s="1" t="b">
        <f t="shared" si="470"/>
        <v>0</v>
      </c>
      <c r="X3682" t="b">
        <f t="shared" si="471"/>
        <v>0</v>
      </c>
    </row>
    <row r="3683" spans="1:24" ht="28.8" x14ac:dyDescent="0.3">
      <c r="A3683" s="2" t="s">
        <v>3629</v>
      </c>
      <c r="B3683" s="3" t="s">
        <v>7157</v>
      </c>
      <c r="C3683" s="3" t="s">
        <v>7408</v>
      </c>
      <c r="D3683" s="3" t="s">
        <v>7419</v>
      </c>
      <c r="E3683" s="3" t="s">
        <v>7424</v>
      </c>
      <c r="F3683" s="3" t="s">
        <v>7429</v>
      </c>
      <c r="G3683" s="3">
        <v>4586.58</v>
      </c>
      <c r="H3683" s="3">
        <v>18</v>
      </c>
      <c r="I3683" s="8" t="s">
        <v>7971</v>
      </c>
      <c r="J3683" s="3" t="s">
        <v>8166</v>
      </c>
      <c r="K3683" s="3" t="s">
        <v>8167</v>
      </c>
      <c r="L3683" s="3" t="s">
        <v>8169</v>
      </c>
      <c r="M3683" s="4">
        <v>66046.42</v>
      </c>
      <c r="N3683" s="32">
        <f>Table2[[#This Row],[Price]]*Table2[[#This Row],[Quantity Sold]]</f>
        <v>82558.44</v>
      </c>
      <c r="O3683" s="1">
        <f t="shared" si="466"/>
        <v>2023</v>
      </c>
      <c r="P3683" s="1" t="str">
        <f t="shared" si="467"/>
        <v>WOMEN</v>
      </c>
      <c r="Q3683" s="1" t="str">
        <f t="shared" si="473"/>
        <v>Women_Dresses</v>
      </c>
      <c r="T3683" s="1" t="str">
        <f t="shared" si="468"/>
        <v>LOW PRICE</v>
      </c>
      <c r="U3683" t="str">
        <f t="shared" si="472"/>
        <v>Discounted</v>
      </c>
      <c r="V3683" t="str">
        <f t="shared" si="469"/>
        <v>Other</v>
      </c>
      <c r="W3683" s="1" t="b">
        <f t="shared" si="470"/>
        <v>1</v>
      </c>
      <c r="X3683" t="b">
        <f t="shared" si="471"/>
        <v>1</v>
      </c>
    </row>
    <row r="3684" spans="1:24" x14ac:dyDescent="0.3">
      <c r="A3684" s="2" t="s">
        <v>3630</v>
      </c>
      <c r="B3684" s="3" t="s">
        <v>5125</v>
      </c>
      <c r="C3684" s="3" t="s">
        <v>7407</v>
      </c>
      <c r="D3684" s="3" t="s">
        <v>7417</v>
      </c>
      <c r="E3684" s="3" t="s">
        <v>7424</v>
      </c>
      <c r="F3684" s="3" t="s">
        <v>7433</v>
      </c>
      <c r="G3684" s="3">
        <v>866.52</v>
      </c>
      <c r="H3684" s="3">
        <v>15</v>
      </c>
      <c r="I3684" s="8" t="s">
        <v>8117</v>
      </c>
      <c r="J3684" s="3" t="s">
        <v>8165</v>
      </c>
      <c r="K3684" s="3" t="s">
        <v>8168</v>
      </c>
      <c r="L3684" s="3" t="s">
        <v>8169</v>
      </c>
      <c r="M3684" s="4">
        <v>10398.24</v>
      </c>
      <c r="N3684" s="32">
        <f>Table2[[#This Row],[Price]]*Table2[[#This Row],[Quantity Sold]]</f>
        <v>12997.8</v>
      </c>
      <c r="O3684" s="1">
        <f t="shared" si="466"/>
        <v>2023</v>
      </c>
      <c r="P3684" s="1" t="str">
        <f t="shared" si="467"/>
        <v>KIDS</v>
      </c>
      <c r="Q3684" s="1" t="str">
        <f t="shared" si="473"/>
        <v>Kids_Shoes</v>
      </c>
      <c r="T3684" s="1" t="str">
        <f t="shared" si="468"/>
        <v>LOW PRICE</v>
      </c>
      <c r="U3684" t="str">
        <f t="shared" si="472"/>
        <v>No Discount</v>
      </c>
      <c r="V3684" t="str">
        <f t="shared" si="469"/>
        <v>Other</v>
      </c>
      <c r="W3684" s="1" t="b">
        <f t="shared" si="470"/>
        <v>1</v>
      </c>
      <c r="X3684" t="b">
        <f t="shared" si="471"/>
        <v>1</v>
      </c>
    </row>
    <row r="3685" spans="1:24" ht="28.8" x14ac:dyDescent="0.3">
      <c r="A3685" s="2" t="s">
        <v>3631</v>
      </c>
      <c r="B3685" s="3" t="s">
        <v>7158</v>
      </c>
      <c r="C3685" s="3" t="s">
        <v>7406</v>
      </c>
      <c r="D3685" s="3" t="s">
        <v>7412</v>
      </c>
      <c r="E3685" s="3" t="s">
        <v>7425</v>
      </c>
      <c r="F3685" s="3" t="s">
        <v>7431</v>
      </c>
      <c r="G3685" s="3">
        <v>11268.91</v>
      </c>
      <c r="H3685" s="3">
        <v>3</v>
      </c>
      <c r="I3685" s="8" t="s">
        <v>7882</v>
      </c>
      <c r="J3685" s="3" t="s">
        <v>8162</v>
      </c>
      <c r="K3685" s="3" t="s">
        <v>8167</v>
      </c>
      <c r="L3685" s="3" t="s">
        <v>8170</v>
      </c>
      <c r="M3685" s="4">
        <v>33806.730000000003</v>
      </c>
      <c r="N3685" s="32">
        <f>Table2[[#This Row],[Price]]*Table2[[#This Row],[Quantity Sold]]</f>
        <v>33806.729999999996</v>
      </c>
      <c r="O3685" s="1">
        <f t="shared" si="466"/>
        <v>2023</v>
      </c>
      <c r="P3685" s="1" t="str">
        <f t="shared" si="467"/>
        <v>ACCESSORIES</v>
      </c>
      <c r="Q3685" s="1" t="str">
        <f t="shared" si="473"/>
        <v>Accessories_Hats</v>
      </c>
      <c r="T3685" s="1" t="str">
        <f t="shared" si="468"/>
        <v>HIGH PRICE</v>
      </c>
      <c r="U3685" t="str">
        <f t="shared" si="472"/>
        <v>Discounted</v>
      </c>
      <c r="V3685" t="str">
        <f t="shared" si="469"/>
        <v>Other</v>
      </c>
      <c r="W3685" s="1" t="b">
        <f t="shared" si="470"/>
        <v>0</v>
      </c>
      <c r="X3685" t="b">
        <f t="shared" si="471"/>
        <v>0</v>
      </c>
    </row>
    <row r="3686" spans="1:24" ht="28.8" x14ac:dyDescent="0.3">
      <c r="A3686" s="2" t="s">
        <v>3632</v>
      </c>
      <c r="B3686" s="3" t="s">
        <v>7159</v>
      </c>
      <c r="C3686" s="3" t="s">
        <v>7408</v>
      </c>
      <c r="D3686" s="3" t="s">
        <v>7419</v>
      </c>
      <c r="E3686" s="3" t="s">
        <v>7424</v>
      </c>
      <c r="F3686" s="3" t="s">
        <v>7432</v>
      </c>
      <c r="G3686" s="3">
        <v>14592.23</v>
      </c>
      <c r="H3686" s="3">
        <v>13</v>
      </c>
      <c r="I3686" s="8" t="s">
        <v>7459</v>
      </c>
      <c r="J3686" s="3" t="s">
        <v>8163</v>
      </c>
      <c r="K3686" s="3" t="s">
        <v>8168</v>
      </c>
      <c r="L3686" s="3" t="s">
        <v>8170</v>
      </c>
      <c r="M3686" s="4">
        <v>189698.99</v>
      </c>
      <c r="N3686" s="32">
        <f>Table2[[#This Row],[Price]]*Table2[[#This Row],[Quantity Sold]]</f>
        <v>189698.99</v>
      </c>
      <c r="O3686" s="1">
        <f t="shared" si="466"/>
        <v>2023</v>
      </c>
      <c r="P3686" s="1" t="str">
        <f t="shared" si="467"/>
        <v>WOMEN</v>
      </c>
      <c r="Q3686" s="1" t="str">
        <f t="shared" si="473"/>
        <v>Women_Dresses</v>
      </c>
      <c r="T3686" s="1" t="str">
        <f t="shared" si="468"/>
        <v>HIGH PRICE</v>
      </c>
      <c r="U3686" t="str">
        <f t="shared" si="472"/>
        <v>No Discount</v>
      </c>
      <c r="V3686" t="str">
        <f t="shared" si="469"/>
        <v>Other</v>
      </c>
      <c r="W3686" s="1" t="b">
        <f t="shared" si="470"/>
        <v>1</v>
      </c>
      <c r="X3686" t="b">
        <f t="shared" si="471"/>
        <v>0</v>
      </c>
    </row>
    <row r="3687" spans="1:24" x14ac:dyDescent="0.3">
      <c r="A3687" s="2" t="s">
        <v>3633</v>
      </c>
      <c r="B3687" s="3" t="s">
        <v>7160</v>
      </c>
      <c r="C3687" s="3" t="s">
        <v>7405</v>
      </c>
      <c r="D3687" s="3" t="s">
        <v>7409</v>
      </c>
      <c r="E3687" s="3" t="s">
        <v>7427</v>
      </c>
      <c r="F3687" s="3" t="s">
        <v>7430</v>
      </c>
      <c r="G3687" s="3">
        <v>3338.26</v>
      </c>
      <c r="H3687" s="3">
        <v>2</v>
      </c>
      <c r="I3687" s="8" t="s">
        <v>7735</v>
      </c>
      <c r="J3687" s="3" t="s">
        <v>8166</v>
      </c>
      <c r="K3687" s="3" t="s">
        <v>8167</v>
      </c>
      <c r="L3687" s="3" t="s">
        <v>8169</v>
      </c>
      <c r="M3687" s="4">
        <v>5341.05</v>
      </c>
      <c r="N3687" s="32">
        <f>Table2[[#This Row],[Price]]*Table2[[#This Row],[Quantity Sold]]</f>
        <v>6676.52</v>
      </c>
      <c r="O3687" s="1">
        <f t="shared" si="466"/>
        <v>2023</v>
      </c>
      <c r="P3687" s="1" t="str">
        <f t="shared" si="467"/>
        <v>MEN</v>
      </c>
      <c r="Q3687" s="1" t="str">
        <f t="shared" si="473"/>
        <v>Men_Jackets</v>
      </c>
      <c r="T3687" s="1" t="str">
        <f t="shared" si="468"/>
        <v>LOW PRICE</v>
      </c>
      <c r="U3687" t="str">
        <f t="shared" si="472"/>
        <v>Discounted</v>
      </c>
      <c r="V3687" t="str">
        <f t="shared" si="469"/>
        <v>Men's Discounted Item</v>
      </c>
      <c r="W3687" s="1" t="b">
        <f t="shared" si="470"/>
        <v>0</v>
      </c>
      <c r="X3687" t="b">
        <f t="shared" si="471"/>
        <v>1</v>
      </c>
    </row>
    <row r="3688" spans="1:24" ht="28.8" x14ac:dyDescent="0.3">
      <c r="A3688" s="2" t="s">
        <v>3634</v>
      </c>
      <c r="B3688" s="3" t="s">
        <v>7161</v>
      </c>
      <c r="C3688" s="3" t="s">
        <v>7406</v>
      </c>
      <c r="D3688" s="3" t="s">
        <v>7412</v>
      </c>
      <c r="E3688" s="3" t="s">
        <v>7425</v>
      </c>
      <c r="F3688" s="3" t="s">
        <v>7433</v>
      </c>
      <c r="G3688" s="3">
        <v>12806.9</v>
      </c>
      <c r="H3688" s="3">
        <v>6</v>
      </c>
      <c r="I3688" s="8" t="s">
        <v>7966</v>
      </c>
      <c r="J3688" s="3" t="s">
        <v>8163</v>
      </c>
      <c r="K3688" s="3" t="s">
        <v>8168</v>
      </c>
      <c r="L3688" s="3" t="s">
        <v>8169</v>
      </c>
      <c r="M3688" s="4">
        <v>61473.120000000003</v>
      </c>
      <c r="N3688" s="32">
        <f>Table2[[#This Row],[Price]]*Table2[[#This Row],[Quantity Sold]]</f>
        <v>76841.399999999994</v>
      </c>
      <c r="O3688" s="1">
        <f t="shared" si="466"/>
        <v>2023</v>
      </c>
      <c r="P3688" s="1" t="str">
        <f t="shared" si="467"/>
        <v>ACCESSORIES</v>
      </c>
      <c r="Q3688" s="1" t="str">
        <f t="shared" si="473"/>
        <v>Accessories_Hats</v>
      </c>
      <c r="T3688" s="1" t="str">
        <f t="shared" si="468"/>
        <v>HIGH PRICE</v>
      </c>
      <c r="U3688" t="str">
        <f t="shared" si="472"/>
        <v>Discounted</v>
      </c>
      <c r="V3688" t="str">
        <f t="shared" si="469"/>
        <v>Other</v>
      </c>
      <c r="W3688" s="1" t="b">
        <f t="shared" si="470"/>
        <v>0</v>
      </c>
      <c r="X3688" t="b">
        <f t="shared" si="471"/>
        <v>1</v>
      </c>
    </row>
    <row r="3689" spans="1:24" ht="28.8" x14ac:dyDescent="0.3">
      <c r="A3689" s="2" t="s">
        <v>3635</v>
      </c>
      <c r="B3689" s="3" t="s">
        <v>5595</v>
      </c>
      <c r="C3689" s="3" t="s">
        <v>7406</v>
      </c>
      <c r="D3689" s="3" t="s">
        <v>7414</v>
      </c>
      <c r="E3689" s="3" t="s">
        <v>7426</v>
      </c>
      <c r="F3689" s="3" t="s">
        <v>7432</v>
      </c>
      <c r="G3689" s="3">
        <v>5891.34</v>
      </c>
      <c r="H3689" s="3">
        <v>4</v>
      </c>
      <c r="I3689" s="8" t="s">
        <v>7764</v>
      </c>
      <c r="J3689" s="3" t="s">
        <v>8166</v>
      </c>
      <c r="K3689" s="3" t="s">
        <v>8167</v>
      </c>
      <c r="L3689" s="3" t="s">
        <v>8169</v>
      </c>
      <c r="M3689" s="4">
        <v>18852.62</v>
      </c>
      <c r="N3689" s="32">
        <f>Table2[[#This Row],[Price]]*Table2[[#This Row],[Quantity Sold]]</f>
        <v>23565.360000000001</v>
      </c>
      <c r="O3689" s="1">
        <f t="shared" si="466"/>
        <v>2024</v>
      </c>
      <c r="P3689" s="1" t="str">
        <f t="shared" si="467"/>
        <v>ACCESSORIES</v>
      </c>
      <c r="Q3689" s="1" t="str">
        <f t="shared" si="473"/>
        <v>Accessories_Bags</v>
      </c>
      <c r="T3689" s="1" t="str">
        <f t="shared" si="468"/>
        <v>LOW PRICE</v>
      </c>
      <c r="U3689" t="str">
        <f t="shared" si="472"/>
        <v>Discounted</v>
      </c>
      <c r="V3689" t="str">
        <f t="shared" si="469"/>
        <v>Other</v>
      </c>
      <c r="W3689" s="1" t="b">
        <f t="shared" si="470"/>
        <v>0</v>
      </c>
      <c r="X3689" t="b">
        <f t="shared" si="471"/>
        <v>1</v>
      </c>
    </row>
    <row r="3690" spans="1:24" ht="28.8" x14ac:dyDescent="0.3">
      <c r="A3690" s="2" t="s">
        <v>3636</v>
      </c>
      <c r="B3690" s="3" t="s">
        <v>6753</v>
      </c>
      <c r="C3690" s="3" t="s">
        <v>7406</v>
      </c>
      <c r="D3690" s="3" t="s">
        <v>7416</v>
      </c>
      <c r="E3690" s="3" t="s">
        <v>7424</v>
      </c>
      <c r="F3690" s="3" t="s">
        <v>7433</v>
      </c>
      <c r="G3690" s="3">
        <v>8789.7000000000007</v>
      </c>
      <c r="H3690" s="3">
        <v>14</v>
      </c>
      <c r="I3690" s="8" t="s">
        <v>7635</v>
      </c>
      <c r="J3690" s="3" t="s">
        <v>8166</v>
      </c>
      <c r="K3690" s="3" t="s">
        <v>8167</v>
      </c>
      <c r="L3690" s="3" t="s">
        <v>8170</v>
      </c>
      <c r="M3690" s="4">
        <v>123055.8</v>
      </c>
      <c r="N3690" s="32">
        <f>Table2[[#This Row],[Price]]*Table2[[#This Row],[Quantity Sold]]</f>
        <v>123055.80000000002</v>
      </c>
      <c r="O3690" s="1">
        <f t="shared" si="466"/>
        <v>2022</v>
      </c>
      <c r="P3690" s="1" t="str">
        <f t="shared" si="467"/>
        <v>ACCESSORIES</v>
      </c>
      <c r="Q3690" s="1" t="str">
        <f t="shared" si="473"/>
        <v>Accessories_Belts</v>
      </c>
      <c r="T3690" s="1" t="str">
        <f t="shared" si="468"/>
        <v>LOW PRICE</v>
      </c>
      <c r="U3690" t="str">
        <f t="shared" si="472"/>
        <v>No Discount</v>
      </c>
      <c r="V3690" t="str">
        <f t="shared" si="469"/>
        <v>Other</v>
      </c>
      <c r="W3690" s="1" t="b">
        <f t="shared" si="470"/>
        <v>1</v>
      </c>
      <c r="X3690" t="b">
        <f t="shared" si="471"/>
        <v>0</v>
      </c>
    </row>
    <row r="3691" spans="1:24" x14ac:dyDescent="0.3">
      <c r="A3691" s="2" t="s">
        <v>3637</v>
      </c>
      <c r="B3691" s="3" t="s">
        <v>7162</v>
      </c>
      <c r="C3691" s="3" t="s">
        <v>7407</v>
      </c>
      <c r="D3691" s="3" t="s">
        <v>7417</v>
      </c>
      <c r="E3691" s="3" t="s">
        <v>7423</v>
      </c>
      <c r="F3691" s="3" t="s">
        <v>7434</v>
      </c>
      <c r="G3691" s="3">
        <v>3954.95</v>
      </c>
      <c r="H3691" s="3">
        <v>12</v>
      </c>
      <c r="I3691" s="8" t="s">
        <v>8051</v>
      </c>
      <c r="J3691" s="3" t="s">
        <v>8162</v>
      </c>
      <c r="K3691" s="3" t="s">
        <v>8167</v>
      </c>
      <c r="L3691" s="3" t="s">
        <v>8169</v>
      </c>
      <c r="M3691" s="4">
        <v>37967.519999999997</v>
      </c>
      <c r="N3691" s="32">
        <f>Table2[[#This Row],[Price]]*Table2[[#This Row],[Quantity Sold]]</f>
        <v>47459.399999999994</v>
      </c>
      <c r="O3691" s="1">
        <f t="shared" si="466"/>
        <v>2022</v>
      </c>
      <c r="P3691" s="1" t="str">
        <f t="shared" si="467"/>
        <v>KIDS</v>
      </c>
      <c r="Q3691" s="1" t="str">
        <f t="shared" si="473"/>
        <v>Kids_Shoes</v>
      </c>
      <c r="T3691" s="1" t="str">
        <f t="shared" si="468"/>
        <v>LOW PRICE</v>
      </c>
      <c r="U3691" t="str">
        <f t="shared" si="472"/>
        <v>No Discount</v>
      </c>
      <c r="V3691" t="str">
        <f t="shared" si="469"/>
        <v>Other</v>
      </c>
      <c r="W3691" s="1" t="b">
        <f t="shared" si="470"/>
        <v>1</v>
      </c>
      <c r="X3691" t="b">
        <f t="shared" si="471"/>
        <v>1</v>
      </c>
    </row>
    <row r="3692" spans="1:24" x14ac:dyDescent="0.3">
      <c r="A3692" s="2" t="s">
        <v>3638</v>
      </c>
      <c r="B3692" s="3" t="s">
        <v>7163</v>
      </c>
      <c r="C3692" s="3" t="s">
        <v>7407</v>
      </c>
      <c r="D3692" s="3" t="s">
        <v>7413</v>
      </c>
      <c r="E3692" s="3" t="s">
        <v>7423</v>
      </c>
      <c r="F3692" s="3" t="s">
        <v>7431</v>
      </c>
      <c r="G3692" s="3">
        <v>3870.29</v>
      </c>
      <c r="H3692" s="3">
        <v>4</v>
      </c>
      <c r="I3692" s="8" t="s">
        <v>7571</v>
      </c>
      <c r="J3692" s="3" t="s">
        <v>8162</v>
      </c>
      <c r="K3692" s="3" t="s">
        <v>8168</v>
      </c>
      <c r="L3692" s="3" t="s">
        <v>8170</v>
      </c>
      <c r="M3692" s="4">
        <v>15481.16</v>
      </c>
      <c r="N3692" s="32">
        <f>Table2[[#This Row],[Price]]*Table2[[#This Row],[Quantity Sold]]</f>
        <v>15481.16</v>
      </c>
      <c r="O3692" s="1">
        <f t="shared" si="466"/>
        <v>2022</v>
      </c>
      <c r="P3692" s="1" t="str">
        <f t="shared" si="467"/>
        <v>KIDS</v>
      </c>
      <c r="Q3692" s="1" t="str">
        <f t="shared" si="473"/>
        <v>Kids_Shorts</v>
      </c>
      <c r="T3692" s="1" t="str">
        <f t="shared" si="468"/>
        <v>LOW PRICE</v>
      </c>
      <c r="U3692" t="str">
        <f t="shared" si="472"/>
        <v>No Discount</v>
      </c>
      <c r="V3692" t="str">
        <f t="shared" si="469"/>
        <v>Other</v>
      </c>
      <c r="W3692" s="1" t="b">
        <f t="shared" si="470"/>
        <v>0</v>
      </c>
      <c r="X3692" t="b">
        <f t="shared" si="471"/>
        <v>0</v>
      </c>
    </row>
    <row r="3693" spans="1:24" ht="28.8" x14ac:dyDescent="0.3">
      <c r="A3693" s="2" t="s">
        <v>3639</v>
      </c>
      <c r="B3693" s="3" t="s">
        <v>7164</v>
      </c>
      <c r="C3693" s="3" t="s">
        <v>7406</v>
      </c>
      <c r="D3693" s="3" t="s">
        <v>7412</v>
      </c>
      <c r="E3693" s="3" t="s">
        <v>7425</v>
      </c>
      <c r="F3693" s="3" t="s">
        <v>7433</v>
      </c>
      <c r="G3693" s="3">
        <v>1375.31</v>
      </c>
      <c r="H3693" s="3">
        <v>7</v>
      </c>
      <c r="I3693" s="8" t="s">
        <v>7905</v>
      </c>
      <c r="J3693" s="3" t="s">
        <v>8163</v>
      </c>
      <c r="K3693" s="3" t="s">
        <v>8168</v>
      </c>
      <c r="L3693" s="3" t="s">
        <v>8169</v>
      </c>
      <c r="M3693" s="4">
        <v>7701.57</v>
      </c>
      <c r="N3693" s="32">
        <f>Table2[[#This Row],[Price]]*Table2[[#This Row],[Quantity Sold]]</f>
        <v>9627.17</v>
      </c>
      <c r="O3693" s="1">
        <f t="shared" si="466"/>
        <v>2023</v>
      </c>
      <c r="P3693" s="1" t="str">
        <f t="shared" si="467"/>
        <v>ACCESSORIES</v>
      </c>
      <c r="Q3693" s="1" t="str">
        <f t="shared" si="473"/>
        <v>Accessories_Hats</v>
      </c>
      <c r="T3693" s="1" t="str">
        <f t="shared" si="468"/>
        <v>LOW PRICE</v>
      </c>
      <c r="U3693" t="str">
        <f t="shared" si="472"/>
        <v>Discounted</v>
      </c>
      <c r="V3693" t="str">
        <f t="shared" si="469"/>
        <v>Other</v>
      </c>
      <c r="W3693" s="1" t="b">
        <f t="shared" si="470"/>
        <v>0</v>
      </c>
      <c r="X3693" t="b">
        <f t="shared" si="471"/>
        <v>1</v>
      </c>
    </row>
    <row r="3694" spans="1:24" ht="28.8" x14ac:dyDescent="0.3">
      <c r="A3694" s="2" t="s">
        <v>3640</v>
      </c>
      <c r="B3694" s="3" t="s">
        <v>7165</v>
      </c>
      <c r="C3694" s="3" t="s">
        <v>7407</v>
      </c>
      <c r="D3694" s="3" t="s">
        <v>7418</v>
      </c>
      <c r="E3694" s="3" t="s">
        <v>7424</v>
      </c>
      <c r="F3694" s="3" t="s">
        <v>7434</v>
      </c>
      <c r="G3694" s="3">
        <v>13785.47</v>
      </c>
      <c r="H3694" s="3">
        <v>6</v>
      </c>
      <c r="I3694" s="8" t="s">
        <v>7528</v>
      </c>
      <c r="J3694" s="3" t="s">
        <v>8166</v>
      </c>
      <c r="K3694" s="3" t="s">
        <v>8167</v>
      </c>
      <c r="L3694" s="3" t="s">
        <v>8169</v>
      </c>
      <c r="M3694" s="4">
        <v>66170.09</v>
      </c>
      <c r="N3694" s="32">
        <f>Table2[[#This Row],[Price]]*Table2[[#This Row],[Quantity Sold]]</f>
        <v>82712.819999999992</v>
      </c>
      <c r="O3694" s="1">
        <f t="shared" si="466"/>
        <v>2023</v>
      </c>
      <c r="P3694" s="1" t="str">
        <f t="shared" si="467"/>
        <v>KIDS</v>
      </c>
      <c r="Q3694" s="1" t="str">
        <f t="shared" si="473"/>
        <v>Kids_Sweaters</v>
      </c>
      <c r="T3694" s="1" t="str">
        <f t="shared" si="468"/>
        <v>HIGH PRICE</v>
      </c>
      <c r="U3694" t="str">
        <f t="shared" si="472"/>
        <v>Discounted</v>
      </c>
      <c r="V3694" t="str">
        <f t="shared" si="469"/>
        <v>Other</v>
      </c>
      <c r="W3694" s="1" t="b">
        <f t="shared" si="470"/>
        <v>0</v>
      </c>
      <c r="X3694" t="b">
        <f t="shared" si="471"/>
        <v>1</v>
      </c>
    </row>
    <row r="3695" spans="1:24" ht="28.8" x14ac:dyDescent="0.3">
      <c r="A3695" s="2" t="s">
        <v>3641</v>
      </c>
      <c r="B3695" s="3" t="s">
        <v>4475</v>
      </c>
      <c r="C3695" s="3" t="s">
        <v>7408</v>
      </c>
      <c r="D3695" s="3" t="s">
        <v>7420</v>
      </c>
      <c r="E3695" s="3" t="s">
        <v>7425</v>
      </c>
      <c r="F3695" s="3" t="s">
        <v>7433</v>
      </c>
      <c r="G3695" s="3">
        <v>12624.3</v>
      </c>
      <c r="H3695" s="3">
        <v>2</v>
      </c>
      <c r="I3695" s="8" t="s">
        <v>8039</v>
      </c>
      <c r="J3695" s="3" t="s">
        <v>8165</v>
      </c>
      <c r="K3695" s="3" t="s">
        <v>8167</v>
      </c>
      <c r="L3695" s="3" t="s">
        <v>8170</v>
      </c>
      <c r="M3695" s="4">
        <v>25248.6</v>
      </c>
      <c r="N3695" s="32">
        <f>Table2[[#This Row],[Price]]*Table2[[#This Row],[Quantity Sold]]</f>
        <v>25248.6</v>
      </c>
      <c r="O3695" s="1">
        <f t="shared" si="466"/>
        <v>2024</v>
      </c>
      <c r="P3695" s="1" t="str">
        <f t="shared" si="467"/>
        <v>WOMEN</v>
      </c>
      <c r="Q3695" s="1" t="str">
        <f t="shared" si="473"/>
        <v>Women_Tops</v>
      </c>
      <c r="T3695" s="1" t="str">
        <f t="shared" si="468"/>
        <v>HIGH PRICE</v>
      </c>
      <c r="U3695" t="str">
        <f t="shared" si="472"/>
        <v>Discounted</v>
      </c>
      <c r="V3695" t="str">
        <f t="shared" si="469"/>
        <v>Other</v>
      </c>
      <c r="W3695" s="1" t="b">
        <f t="shared" si="470"/>
        <v>0</v>
      </c>
      <c r="X3695" t="b">
        <f t="shared" si="471"/>
        <v>0</v>
      </c>
    </row>
    <row r="3696" spans="1:24" ht="28.8" x14ac:dyDescent="0.3">
      <c r="A3696" s="2" t="s">
        <v>3642</v>
      </c>
      <c r="B3696" s="3" t="s">
        <v>7166</v>
      </c>
      <c r="C3696" s="3" t="s">
        <v>7408</v>
      </c>
      <c r="D3696" s="3" t="s">
        <v>7420</v>
      </c>
      <c r="E3696" s="3" t="s">
        <v>7426</v>
      </c>
      <c r="F3696" s="3" t="s">
        <v>7434</v>
      </c>
      <c r="G3696" s="3">
        <v>4614.8</v>
      </c>
      <c r="H3696" s="3">
        <v>10</v>
      </c>
      <c r="I3696" s="8" t="s">
        <v>7714</v>
      </c>
      <c r="J3696" s="3" t="s">
        <v>8164</v>
      </c>
      <c r="K3696" s="3" t="s">
        <v>8168</v>
      </c>
      <c r="L3696" s="3" t="s">
        <v>8170</v>
      </c>
      <c r="M3696" s="4">
        <v>46148</v>
      </c>
      <c r="N3696" s="32">
        <f>Table2[[#This Row],[Price]]*Table2[[#This Row],[Quantity Sold]]</f>
        <v>46148</v>
      </c>
      <c r="O3696" s="1">
        <f t="shared" si="466"/>
        <v>2024</v>
      </c>
      <c r="P3696" s="1" t="str">
        <f t="shared" si="467"/>
        <v>WOMEN</v>
      </c>
      <c r="Q3696" s="1" t="str">
        <f t="shared" si="473"/>
        <v>Women_Tops</v>
      </c>
      <c r="T3696" s="1" t="str">
        <f t="shared" si="468"/>
        <v>LOW PRICE</v>
      </c>
      <c r="U3696" t="str">
        <f t="shared" si="472"/>
        <v>No Discount</v>
      </c>
      <c r="V3696" t="str">
        <f t="shared" si="469"/>
        <v>Other</v>
      </c>
      <c r="W3696" s="1" t="b">
        <f t="shared" si="470"/>
        <v>1</v>
      </c>
      <c r="X3696" t="b">
        <f t="shared" si="471"/>
        <v>0</v>
      </c>
    </row>
    <row r="3697" spans="1:24" x14ac:dyDescent="0.3">
      <c r="A3697" s="2" t="s">
        <v>3643</v>
      </c>
      <c r="B3697" s="3" t="s">
        <v>6956</v>
      </c>
      <c r="C3697" s="3" t="s">
        <v>7405</v>
      </c>
      <c r="D3697" s="3" t="s">
        <v>7417</v>
      </c>
      <c r="E3697" s="3" t="s">
        <v>7424</v>
      </c>
      <c r="F3697" s="3" t="s">
        <v>7432</v>
      </c>
      <c r="G3697" s="3">
        <v>8250.2000000000007</v>
      </c>
      <c r="H3697" s="3">
        <v>3</v>
      </c>
      <c r="I3697" s="8" t="s">
        <v>7758</v>
      </c>
      <c r="J3697" s="3" t="s">
        <v>8162</v>
      </c>
      <c r="K3697" s="3" t="s">
        <v>8168</v>
      </c>
      <c r="L3697" s="3" t="s">
        <v>8170</v>
      </c>
      <c r="M3697" s="4">
        <v>24750.6</v>
      </c>
      <c r="N3697" s="32">
        <f>Table2[[#This Row],[Price]]*Table2[[#This Row],[Quantity Sold]]</f>
        <v>24750.600000000002</v>
      </c>
      <c r="O3697" s="1">
        <f t="shared" si="466"/>
        <v>2023</v>
      </c>
      <c r="P3697" s="1" t="str">
        <f t="shared" si="467"/>
        <v>MEN</v>
      </c>
      <c r="Q3697" s="1" t="str">
        <f t="shared" si="473"/>
        <v>Men_Shoes</v>
      </c>
      <c r="T3697" s="1" t="str">
        <f t="shared" si="468"/>
        <v>LOW PRICE</v>
      </c>
      <c r="U3697" t="str">
        <f t="shared" si="472"/>
        <v>No Discount</v>
      </c>
      <c r="V3697" t="str">
        <f t="shared" si="469"/>
        <v>Other</v>
      </c>
      <c r="W3697" s="1" t="b">
        <f t="shared" si="470"/>
        <v>0</v>
      </c>
      <c r="X3697" t="b">
        <f t="shared" si="471"/>
        <v>0</v>
      </c>
    </row>
    <row r="3698" spans="1:24" x14ac:dyDescent="0.3">
      <c r="A3698" s="2" t="s">
        <v>3644</v>
      </c>
      <c r="B3698" s="3" t="s">
        <v>7167</v>
      </c>
      <c r="C3698" s="3" t="s">
        <v>7407</v>
      </c>
      <c r="D3698" s="3" t="s">
        <v>7415</v>
      </c>
      <c r="E3698" s="3" t="s">
        <v>7427</v>
      </c>
      <c r="F3698" s="3" t="s">
        <v>7428</v>
      </c>
      <c r="G3698" s="3">
        <v>1821.85</v>
      </c>
      <c r="H3698" s="3">
        <v>15</v>
      </c>
      <c r="I3698" s="8" t="s">
        <v>7862</v>
      </c>
      <c r="J3698" s="3" t="s">
        <v>8163</v>
      </c>
      <c r="K3698" s="3" t="s">
        <v>8167</v>
      </c>
      <c r="L3698" s="3" t="s">
        <v>8170</v>
      </c>
      <c r="M3698" s="4">
        <v>27327.75</v>
      </c>
      <c r="N3698" s="32">
        <f>Table2[[#This Row],[Price]]*Table2[[#This Row],[Quantity Sold]]</f>
        <v>27327.75</v>
      </c>
      <c r="O3698" s="1">
        <f t="shared" si="466"/>
        <v>2022</v>
      </c>
      <c r="P3698" s="1" t="str">
        <f t="shared" si="467"/>
        <v>KIDS</v>
      </c>
      <c r="Q3698" s="1" t="str">
        <f t="shared" si="473"/>
        <v>Kids_T-Shirts</v>
      </c>
      <c r="T3698" s="1" t="str">
        <f t="shared" si="468"/>
        <v>LOW PRICE</v>
      </c>
      <c r="U3698" t="str">
        <f t="shared" si="472"/>
        <v>No Discount</v>
      </c>
      <c r="V3698" t="str">
        <f t="shared" si="469"/>
        <v>Other</v>
      </c>
      <c r="W3698" s="1" t="b">
        <f t="shared" si="470"/>
        <v>1</v>
      </c>
      <c r="X3698" t="b">
        <f t="shared" si="471"/>
        <v>0</v>
      </c>
    </row>
    <row r="3699" spans="1:24" x14ac:dyDescent="0.3">
      <c r="A3699" s="2" t="s">
        <v>3645</v>
      </c>
      <c r="B3699" s="3" t="s">
        <v>6828</v>
      </c>
      <c r="C3699" s="3" t="s">
        <v>7405</v>
      </c>
      <c r="D3699" s="3" t="s">
        <v>7410</v>
      </c>
      <c r="E3699" s="3" t="s">
        <v>7425</v>
      </c>
      <c r="F3699" s="3" t="s">
        <v>7429</v>
      </c>
      <c r="G3699" s="3">
        <v>1254.96</v>
      </c>
      <c r="H3699" s="3">
        <v>2</v>
      </c>
      <c r="I3699" s="8" t="s">
        <v>7926</v>
      </c>
      <c r="J3699" s="3" t="s">
        <v>8163</v>
      </c>
      <c r="K3699" s="3" t="s">
        <v>8167</v>
      </c>
      <c r="L3699" s="3" t="s">
        <v>8169</v>
      </c>
      <c r="M3699" s="4">
        <v>2007.77</v>
      </c>
      <c r="N3699" s="32">
        <f>Table2[[#This Row],[Price]]*Table2[[#This Row],[Quantity Sold]]</f>
        <v>2509.92</v>
      </c>
      <c r="O3699" s="1">
        <f t="shared" si="466"/>
        <v>2023</v>
      </c>
      <c r="P3699" s="1" t="str">
        <f t="shared" si="467"/>
        <v>MEN</v>
      </c>
      <c r="Q3699" s="1" t="str">
        <f t="shared" si="473"/>
        <v>Men_Shirts</v>
      </c>
      <c r="T3699" s="1" t="str">
        <f t="shared" si="468"/>
        <v>LOW PRICE</v>
      </c>
      <c r="U3699" t="str">
        <f t="shared" si="472"/>
        <v>Discounted</v>
      </c>
      <c r="V3699" t="str">
        <f t="shared" si="469"/>
        <v>Men's Discounted Item</v>
      </c>
      <c r="W3699" s="1" t="b">
        <f t="shared" si="470"/>
        <v>0</v>
      </c>
      <c r="X3699" t="b">
        <f t="shared" si="471"/>
        <v>1</v>
      </c>
    </row>
    <row r="3700" spans="1:24" x14ac:dyDescent="0.3">
      <c r="A3700" s="2" t="s">
        <v>3646</v>
      </c>
      <c r="B3700" s="3" t="s">
        <v>7168</v>
      </c>
      <c r="C3700" s="3" t="s">
        <v>7405</v>
      </c>
      <c r="D3700" s="3" t="s">
        <v>7411</v>
      </c>
      <c r="E3700" s="3" t="s">
        <v>7426</v>
      </c>
      <c r="F3700" s="3" t="s">
        <v>7433</v>
      </c>
      <c r="G3700" s="3">
        <v>11179.27</v>
      </c>
      <c r="H3700" s="3">
        <v>15</v>
      </c>
      <c r="I3700" s="8" t="s">
        <v>8119</v>
      </c>
      <c r="J3700" s="3" t="s">
        <v>8165</v>
      </c>
      <c r="K3700" s="3" t="s">
        <v>8167</v>
      </c>
      <c r="L3700" s="3" t="s">
        <v>8170</v>
      </c>
      <c r="M3700" s="4">
        <v>167689.04999999999</v>
      </c>
      <c r="N3700" s="32">
        <f>Table2[[#This Row],[Price]]*Table2[[#This Row],[Quantity Sold]]</f>
        <v>167689.05000000002</v>
      </c>
      <c r="O3700" s="1">
        <f t="shared" si="466"/>
        <v>2023</v>
      </c>
      <c r="P3700" s="1" t="str">
        <f t="shared" si="467"/>
        <v>MEN</v>
      </c>
      <c r="Q3700" s="1" t="str">
        <f t="shared" si="473"/>
        <v>Men_Pants</v>
      </c>
      <c r="T3700" s="1" t="str">
        <f t="shared" si="468"/>
        <v>HIGH PRICE</v>
      </c>
      <c r="U3700" t="str">
        <f t="shared" si="472"/>
        <v>Discounted</v>
      </c>
      <c r="V3700" t="str">
        <f t="shared" si="469"/>
        <v>Other</v>
      </c>
      <c r="W3700" s="1" t="b">
        <f t="shared" si="470"/>
        <v>1</v>
      </c>
      <c r="X3700" t="b">
        <f t="shared" si="471"/>
        <v>0</v>
      </c>
    </row>
    <row r="3701" spans="1:24" ht="28.8" x14ac:dyDescent="0.3">
      <c r="A3701" s="2" t="s">
        <v>3647</v>
      </c>
      <c r="B3701" s="3" t="s">
        <v>7169</v>
      </c>
      <c r="C3701" s="3" t="s">
        <v>7406</v>
      </c>
      <c r="D3701" s="3" t="s">
        <v>7416</v>
      </c>
      <c r="E3701" s="3" t="s">
        <v>7425</v>
      </c>
      <c r="F3701" s="3" t="s">
        <v>7433</v>
      </c>
      <c r="G3701" s="3">
        <v>4359.99</v>
      </c>
      <c r="H3701" s="3">
        <v>2</v>
      </c>
      <c r="I3701" s="8" t="s">
        <v>7741</v>
      </c>
      <c r="J3701" s="3" t="s">
        <v>8166</v>
      </c>
      <c r="K3701" s="3" t="s">
        <v>8167</v>
      </c>
      <c r="L3701" s="3" t="s">
        <v>8170</v>
      </c>
      <c r="M3701" s="4">
        <v>8719.98</v>
      </c>
      <c r="N3701" s="32">
        <f>Table2[[#This Row],[Price]]*Table2[[#This Row],[Quantity Sold]]</f>
        <v>8719.98</v>
      </c>
      <c r="O3701" s="1">
        <f t="shared" si="466"/>
        <v>2023</v>
      </c>
      <c r="P3701" s="1" t="str">
        <f t="shared" si="467"/>
        <v>ACCESSORIES</v>
      </c>
      <c r="Q3701" s="1" t="str">
        <f t="shared" si="473"/>
        <v>Accessories_Belts</v>
      </c>
      <c r="T3701" s="1" t="str">
        <f t="shared" si="468"/>
        <v>LOW PRICE</v>
      </c>
      <c r="U3701" t="str">
        <f t="shared" si="472"/>
        <v>No Discount</v>
      </c>
      <c r="V3701" t="str">
        <f t="shared" si="469"/>
        <v>Other</v>
      </c>
      <c r="W3701" s="1" t="b">
        <f t="shared" si="470"/>
        <v>0</v>
      </c>
      <c r="X3701" t="b">
        <f t="shared" si="471"/>
        <v>0</v>
      </c>
    </row>
    <row r="3702" spans="1:24" ht="28.8" x14ac:dyDescent="0.3">
      <c r="A3702" s="2" t="s">
        <v>3648</v>
      </c>
      <c r="B3702" s="3" t="s">
        <v>7170</v>
      </c>
      <c r="C3702" s="3" t="s">
        <v>7408</v>
      </c>
      <c r="D3702" s="3" t="s">
        <v>7417</v>
      </c>
      <c r="E3702" s="3" t="s">
        <v>7423</v>
      </c>
      <c r="F3702" s="3" t="s">
        <v>7431</v>
      </c>
      <c r="G3702" s="3">
        <v>11274.72</v>
      </c>
      <c r="H3702" s="3">
        <v>20</v>
      </c>
      <c r="I3702" s="8" t="s">
        <v>7720</v>
      </c>
      <c r="J3702" s="3" t="s">
        <v>8162</v>
      </c>
      <c r="K3702" s="3" t="s">
        <v>8167</v>
      </c>
      <c r="L3702" s="3" t="s">
        <v>8169</v>
      </c>
      <c r="M3702" s="4">
        <v>180395.51999999999</v>
      </c>
      <c r="N3702" s="32">
        <f>Table2[[#This Row],[Price]]*Table2[[#This Row],[Quantity Sold]]</f>
        <v>225494.39999999999</v>
      </c>
      <c r="O3702" s="1">
        <f t="shared" si="466"/>
        <v>2023</v>
      </c>
      <c r="P3702" s="1" t="str">
        <f t="shared" si="467"/>
        <v>WOMEN</v>
      </c>
      <c r="Q3702" s="1" t="str">
        <f t="shared" si="473"/>
        <v>Women_Shoes</v>
      </c>
      <c r="T3702" s="1" t="str">
        <f t="shared" si="468"/>
        <v>HIGH PRICE</v>
      </c>
      <c r="U3702" t="str">
        <f t="shared" si="472"/>
        <v>No Discount</v>
      </c>
      <c r="V3702" t="str">
        <f t="shared" si="469"/>
        <v>Other</v>
      </c>
      <c r="W3702" s="1" t="b">
        <f t="shared" si="470"/>
        <v>1</v>
      </c>
      <c r="X3702" t="b">
        <f t="shared" si="471"/>
        <v>1</v>
      </c>
    </row>
    <row r="3703" spans="1:24" x14ac:dyDescent="0.3">
      <c r="A3703" s="2" t="s">
        <v>3649</v>
      </c>
      <c r="B3703" s="3" t="s">
        <v>7171</v>
      </c>
      <c r="C3703" s="3" t="s">
        <v>7405</v>
      </c>
      <c r="D3703" s="3" t="s">
        <v>7410</v>
      </c>
      <c r="E3703" s="3" t="s">
        <v>7426</v>
      </c>
      <c r="F3703" s="3" t="s">
        <v>7428</v>
      </c>
      <c r="G3703" s="3">
        <v>14896.84</v>
      </c>
      <c r="H3703" s="3">
        <v>1</v>
      </c>
      <c r="I3703" s="8" t="s">
        <v>7983</v>
      </c>
      <c r="J3703" s="3" t="s">
        <v>8164</v>
      </c>
      <c r="K3703" s="3" t="s">
        <v>8167</v>
      </c>
      <c r="L3703" s="3" t="s">
        <v>8169</v>
      </c>
      <c r="M3703" s="4">
        <v>11917.14</v>
      </c>
      <c r="N3703" s="32">
        <f>Table2[[#This Row],[Price]]*Table2[[#This Row],[Quantity Sold]]</f>
        <v>14896.84</v>
      </c>
      <c r="O3703" s="1">
        <f t="shared" si="466"/>
        <v>2024</v>
      </c>
      <c r="P3703" s="1" t="str">
        <f t="shared" si="467"/>
        <v>MEN</v>
      </c>
      <c r="Q3703" s="1" t="str">
        <f t="shared" si="473"/>
        <v>Men_Shirts</v>
      </c>
      <c r="T3703" s="1" t="str">
        <f t="shared" si="468"/>
        <v>HIGH PRICE</v>
      </c>
      <c r="U3703" t="str">
        <f t="shared" si="472"/>
        <v>Discounted</v>
      </c>
      <c r="V3703" t="str">
        <f t="shared" si="469"/>
        <v>Men's Discounted Item</v>
      </c>
      <c r="W3703" s="1" t="b">
        <f t="shared" si="470"/>
        <v>0</v>
      </c>
      <c r="X3703" t="b">
        <f t="shared" si="471"/>
        <v>1</v>
      </c>
    </row>
    <row r="3704" spans="1:24" ht="28.8" x14ac:dyDescent="0.3">
      <c r="A3704" s="2" t="s">
        <v>3650</v>
      </c>
      <c r="B3704" s="3" t="s">
        <v>7172</v>
      </c>
      <c r="C3704" s="3" t="s">
        <v>7408</v>
      </c>
      <c r="D3704" s="3" t="s">
        <v>7419</v>
      </c>
      <c r="E3704" s="3" t="s">
        <v>7425</v>
      </c>
      <c r="F3704" s="3" t="s">
        <v>7430</v>
      </c>
      <c r="G3704" s="3">
        <v>7051.68</v>
      </c>
      <c r="H3704" s="3">
        <v>3</v>
      </c>
      <c r="I3704" s="8" t="s">
        <v>7786</v>
      </c>
      <c r="J3704" s="3" t="s">
        <v>8164</v>
      </c>
      <c r="K3704" s="3" t="s">
        <v>8168</v>
      </c>
      <c r="L3704" s="3" t="s">
        <v>8169</v>
      </c>
      <c r="M3704" s="4">
        <v>16923.7</v>
      </c>
      <c r="N3704" s="32">
        <f>Table2[[#This Row],[Price]]*Table2[[#This Row],[Quantity Sold]]</f>
        <v>21155.040000000001</v>
      </c>
      <c r="O3704" s="1">
        <f t="shared" si="466"/>
        <v>2023</v>
      </c>
      <c r="P3704" s="1" t="str">
        <f t="shared" si="467"/>
        <v>WOMEN</v>
      </c>
      <c r="Q3704" s="1" t="str">
        <f t="shared" si="473"/>
        <v>Women_Dresses</v>
      </c>
      <c r="T3704" s="1" t="str">
        <f t="shared" si="468"/>
        <v>LOW PRICE</v>
      </c>
      <c r="U3704" t="str">
        <f t="shared" si="472"/>
        <v>Discounted</v>
      </c>
      <c r="V3704" t="str">
        <f t="shared" si="469"/>
        <v>Other</v>
      </c>
      <c r="W3704" s="1" t="b">
        <f t="shared" si="470"/>
        <v>0</v>
      </c>
      <c r="X3704" t="b">
        <f t="shared" si="471"/>
        <v>1</v>
      </c>
    </row>
    <row r="3705" spans="1:24" x14ac:dyDescent="0.3">
      <c r="A3705" s="2" t="s">
        <v>3651</v>
      </c>
      <c r="B3705" s="3" t="s">
        <v>7173</v>
      </c>
      <c r="C3705" s="3" t="s">
        <v>7407</v>
      </c>
      <c r="D3705" s="3" t="s">
        <v>7413</v>
      </c>
      <c r="E3705" s="3" t="s">
        <v>7427</v>
      </c>
      <c r="F3705" s="3" t="s">
        <v>7429</v>
      </c>
      <c r="G3705" s="3">
        <v>14384.73</v>
      </c>
      <c r="H3705" s="3">
        <v>14</v>
      </c>
      <c r="I3705" s="8" t="s">
        <v>8154</v>
      </c>
      <c r="J3705" s="3" t="s">
        <v>8163</v>
      </c>
      <c r="K3705" s="3" t="s">
        <v>8167</v>
      </c>
      <c r="L3705" s="3" t="s">
        <v>8170</v>
      </c>
      <c r="M3705" s="4">
        <v>201386.22</v>
      </c>
      <c r="N3705" s="32">
        <f>Table2[[#This Row],[Price]]*Table2[[#This Row],[Quantity Sold]]</f>
        <v>201386.22</v>
      </c>
      <c r="O3705" s="1">
        <f t="shared" si="466"/>
        <v>2023</v>
      </c>
      <c r="P3705" s="1" t="str">
        <f t="shared" si="467"/>
        <v>KIDS</v>
      </c>
      <c r="Q3705" s="1" t="str">
        <f t="shared" si="473"/>
        <v>Kids_Shorts</v>
      </c>
      <c r="T3705" s="1" t="str">
        <f t="shared" si="468"/>
        <v>HIGH PRICE</v>
      </c>
      <c r="U3705" t="str">
        <f t="shared" si="472"/>
        <v>Discounted</v>
      </c>
      <c r="V3705" t="str">
        <f t="shared" si="469"/>
        <v>Other</v>
      </c>
      <c r="W3705" s="1" t="b">
        <f t="shared" si="470"/>
        <v>1</v>
      </c>
      <c r="X3705" t="b">
        <f t="shared" si="471"/>
        <v>0</v>
      </c>
    </row>
    <row r="3706" spans="1:24" ht="28.8" x14ac:dyDescent="0.3">
      <c r="A3706" s="2" t="s">
        <v>3620</v>
      </c>
      <c r="B3706" s="3" t="s">
        <v>7006</v>
      </c>
      <c r="C3706" s="3" t="s">
        <v>7407</v>
      </c>
      <c r="D3706" s="3" t="s">
        <v>7418</v>
      </c>
      <c r="E3706" s="3" t="s">
        <v>7425</v>
      </c>
      <c r="F3706" s="3" t="s">
        <v>7430</v>
      </c>
      <c r="G3706" s="3">
        <v>14114.98</v>
      </c>
      <c r="H3706" s="3">
        <v>17</v>
      </c>
      <c r="I3706" s="8" t="s">
        <v>7481</v>
      </c>
      <c r="J3706" s="3" t="s">
        <v>8164</v>
      </c>
      <c r="K3706" s="3" t="s">
        <v>8167</v>
      </c>
      <c r="L3706" s="3" t="s">
        <v>8170</v>
      </c>
      <c r="M3706" s="4">
        <v>239954.66</v>
      </c>
      <c r="N3706" s="32">
        <f>Table2[[#This Row],[Price]]*Table2[[#This Row],[Quantity Sold]]</f>
        <v>239954.66</v>
      </c>
      <c r="O3706" s="1">
        <f t="shared" si="466"/>
        <v>2024</v>
      </c>
      <c r="P3706" s="1" t="str">
        <f t="shared" si="467"/>
        <v>KIDS</v>
      </c>
      <c r="Q3706" s="1" t="str">
        <f t="shared" si="473"/>
        <v>Kids_Sweaters</v>
      </c>
      <c r="T3706" s="1" t="str">
        <f t="shared" si="468"/>
        <v>HIGH PRICE</v>
      </c>
      <c r="U3706" t="str">
        <f t="shared" si="472"/>
        <v>No Discount</v>
      </c>
      <c r="V3706" t="str">
        <f t="shared" si="469"/>
        <v>Other</v>
      </c>
      <c r="W3706" s="1" t="b">
        <f t="shared" si="470"/>
        <v>1</v>
      </c>
      <c r="X3706" t="b">
        <f t="shared" si="471"/>
        <v>0</v>
      </c>
    </row>
    <row r="3707" spans="1:24" ht="28.8" x14ac:dyDescent="0.3">
      <c r="A3707" s="2" t="s">
        <v>3652</v>
      </c>
      <c r="B3707" s="3" t="s">
        <v>7174</v>
      </c>
      <c r="C3707" s="3" t="s">
        <v>7408</v>
      </c>
      <c r="D3707" s="3" t="s">
        <v>7420</v>
      </c>
      <c r="E3707" s="3" t="s">
        <v>7425</v>
      </c>
      <c r="F3707" s="3" t="s">
        <v>7428</v>
      </c>
      <c r="G3707" s="3">
        <v>12820.18</v>
      </c>
      <c r="H3707" s="3">
        <v>16</v>
      </c>
      <c r="I3707" s="8" t="s">
        <v>8023</v>
      </c>
      <c r="J3707" s="3" t="s">
        <v>8166</v>
      </c>
      <c r="K3707" s="3" t="s">
        <v>8167</v>
      </c>
      <c r="L3707" s="3" t="s">
        <v>8169</v>
      </c>
      <c r="M3707" s="4">
        <v>164098.47</v>
      </c>
      <c r="N3707" s="32">
        <f>Table2[[#This Row],[Price]]*Table2[[#This Row],[Quantity Sold]]</f>
        <v>205122.88</v>
      </c>
      <c r="O3707" s="1">
        <f t="shared" si="466"/>
        <v>2023</v>
      </c>
      <c r="P3707" s="1" t="str">
        <f t="shared" si="467"/>
        <v>WOMEN</v>
      </c>
      <c r="Q3707" s="1" t="str">
        <f t="shared" si="473"/>
        <v>Women_Tops</v>
      </c>
      <c r="T3707" s="1" t="str">
        <f t="shared" si="468"/>
        <v>HIGH PRICE</v>
      </c>
      <c r="U3707" t="str">
        <f t="shared" si="472"/>
        <v>Discounted</v>
      </c>
      <c r="V3707" t="str">
        <f t="shared" si="469"/>
        <v>Other</v>
      </c>
      <c r="W3707" s="1" t="b">
        <f t="shared" si="470"/>
        <v>1</v>
      </c>
      <c r="X3707" t="b">
        <f t="shared" si="471"/>
        <v>1</v>
      </c>
    </row>
    <row r="3708" spans="1:24" x14ac:dyDescent="0.3">
      <c r="A3708" s="2" t="s">
        <v>3653</v>
      </c>
      <c r="B3708" s="3" t="s">
        <v>7175</v>
      </c>
      <c r="C3708" s="3" t="s">
        <v>7407</v>
      </c>
      <c r="D3708" s="3" t="s">
        <v>7415</v>
      </c>
      <c r="E3708" s="3" t="s">
        <v>7423</v>
      </c>
      <c r="F3708" s="3" t="s">
        <v>7433</v>
      </c>
      <c r="G3708" s="3">
        <v>1264.0899999999999</v>
      </c>
      <c r="H3708" s="3">
        <v>12</v>
      </c>
      <c r="I3708" s="8" t="s">
        <v>8077</v>
      </c>
      <c r="J3708" s="3" t="s">
        <v>8165</v>
      </c>
      <c r="K3708" s="3" t="s">
        <v>8167</v>
      </c>
      <c r="L3708" s="3" t="s">
        <v>8170</v>
      </c>
      <c r="M3708" s="4">
        <v>15169.08</v>
      </c>
      <c r="N3708" s="32">
        <f>Table2[[#This Row],[Price]]*Table2[[#This Row],[Quantity Sold]]</f>
        <v>15169.079999999998</v>
      </c>
      <c r="O3708" s="1">
        <f t="shared" si="466"/>
        <v>2023</v>
      </c>
      <c r="P3708" s="1" t="str">
        <f t="shared" si="467"/>
        <v>KIDS</v>
      </c>
      <c r="Q3708" s="1" t="str">
        <f t="shared" si="473"/>
        <v>Kids_T-Shirts</v>
      </c>
      <c r="T3708" s="1" t="str">
        <f t="shared" si="468"/>
        <v>LOW PRICE</v>
      </c>
      <c r="U3708" t="str">
        <f t="shared" si="472"/>
        <v>No Discount</v>
      </c>
      <c r="V3708" t="str">
        <f t="shared" si="469"/>
        <v>Other</v>
      </c>
      <c r="W3708" s="1" t="b">
        <f t="shared" si="470"/>
        <v>1</v>
      </c>
      <c r="X3708" t="b">
        <f t="shared" si="471"/>
        <v>0</v>
      </c>
    </row>
    <row r="3709" spans="1:24" x14ac:dyDescent="0.3">
      <c r="A3709" s="2" t="s">
        <v>3654</v>
      </c>
      <c r="B3709" s="3" t="s">
        <v>5396</v>
      </c>
      <c r="C3709" s="3" t="s">
        <v>7405</v>
      </c>
      <c r="D3709" s="3" t="s">
        <v>7411</v>
      </c>
      <c r="E3709" s="3" t="s">
        <v>7424</v>
      </c>
      <c r="F3709" s="3" t="s">
        <v>7432</v>
      </c>
      <c r="G3709" s="3">
        <v>1563.72</v>
      </c>
      <c r="H3709" s="3">
        <v>4</v>
      </c>
      <c r="I3709" s="8" t="s">
        <v>8142</v>
      </c>
      <c r="J3709" s="3" t="s">
        <v>8164</v>
      </c>
      <c r="K3709" s="3" t="s">
        <v>8168</v>
      </c>
      <c r="L3709" s="3" t="s">
        <v>8170</v>
      </c>
      <c r="M3709" s="4">
        <v>6254.88</v>
      </c>
      <c r="N3709" s="32">
        <f>Table2[[#This Row],[Price]]*Table2[[#This Row],[Quantity Sold]]</f>
        <v>6254.88</v>
      </c>
      <c r="O3709" s="1">
        <f t="shared" si="466"/>
        <v>2023</v>
      </c>
      <c r="P3709" s="1" t="str">
        <f t="shared" si="467"/>
        <v>MEN</v>
      </c>
      <c r="Q3709" s="1" t="str">
        <f t="shared" si="473"/>
        <v>Men_Pants</v>
      </c>
      <c r="T3709" s="1" t="str">
        <f t="shared" si="468"/>
        <v>LOW PRICE</v>
      </c>
      <c r="U3709" t="str">
        <f t="shared" si="472"/>
        <v>Discounted</v>
      </c>
      <c r="V3709" t="str">
        <f t="shared" si="469"/>
        <v>Other</v>
      </c>
      <c r="W3709" s="1" t="b">
        <f t="shared" si="470"/>
        <v>0</v>
      </c>
      <c r="X3709" t="b">
        <f t="shared" si="471"/>
        <v>0</v>
      </c>
    </row>
    <row r="3710" spans="1:24" x14ac:dyDescent="0.3">
      <c r="A3710" s="2" t="s">
        <v>3655</v>
      </c>
      <c r="B3710" s="3" t="s">
        <v>7176</v>
      </c>
      <c r="C3710" s="3" t="s">
        <v>7405</v>
      </c>
      <c r="D3710" s="3" t="s">
        <v>7417</v>
      </c>
      <c r="E3710" s="3" t="s">
        <v>7423</v>
      </c>
      <c r="F3710" s="3" t="s">
        <v>7434</v>
      </c>
      <c r="G3710" s="3">
        <v>7946.42</v>
      </c>
      <c r="H3710" s="3">
        <v>9</v>
      </c>
      <c r="I3710" s="8" t="s">
        <v>8068</v>
      </c>
      <c r="J3710" s="3" t="s">
        <v>8163</v>
      </c>
      <c r="K3710" s="3" t="s">
        <v>8168</v>
      </c>
      <c r="L3710" s="3" t="s">
        <v>8169</v>
      </c>
      <c r="M3710" s="4">
        <v>57214.39</v>
      </c>
      <c r="N3710" s="32">
        <f>Table2[[#This Row],[Price]]*Table2[[#This Row],[Quantity Sold]]</f>
        <v>71517.78</v>
      </c>
      <c r="O3710" s="1">
        <f t="shared" si="466"/>
        <v>2022</v>
      </c>
      <c r="P3710" s="1" t="str">
        <f t="shared" si="467"/>
        <v>MEN</v>
      </c>
      <c r="Q3710" s="1" t="str">
        <f t="shared" si="473"/>
        <v>Men_Shoes</v>
      </c>
      <c r="T3710" s="1" t="str">
        <f t="shared" si="468"/>
        <v>LOW PRICE</v>
      </c>
      <c r="U3710" t="str">
        <f t="shared" si="472"/>
        <v>Discounted</v>
      </c>
      <c r="V3710" t="str">
        <f t="shared" si="469"/>
        <v>Men's Discounted Item</v>
      </c>
      <c r="W3710" s="1" t="b">
        <f t="shared" si="470"/>
        <v>0</v>
      </c>
      <c r="X3710" t="b">
        <f t="shared" si="471"/>
        <v>1</v>
      </c>
    </row>
    <row r="3711" spans="1:24" ht="28.8" x14ac:dyDescent="0.3">
      <c r="A3711" s="2" t="s">
        <v>3656</v>
      </c>
      <c r="B3711" s="3" t="s">
        <v>7177</v>
      </c>
      <c r="C3711" s="3" t="s">
        <v>7406</v>
      </c>
      <c r="D3711" s="3" t="s">
        <v>7414</v>
      </c>
      <c r="E3711" s="3" t="s">
        <v>7423</v>
      </c>
      <c r="F3711" s="3" t="s">
        <v>7431</v>
      </c>
      <c r="G3711" s="3">
        <v>3463.59</v>
      </c>
      <c r="H3711" s="3">
        <v>6</v>
      </c>
      <c r="I3711" s="8" t="s">
        <v>7830</v>
      </c>
      <c r="J3711" s="3" t="s">
        <v>8166</v>
      </c>
      <c r="K3711" s="3" t="s">
        <v>8168</v>
      </c>
      <c r="L3711" s="3" t="s">
        <v>8169</v>
      </c>
      <c r="M3711" s="4">
        <v>16624.900000000001</v>
      </c>
      <c r="N3711" s="32">
        <f>Table2[[#This Row],[Price]]*Table2[[#This Row],[Quantity Sold]]</f>
        <v>20781.54</v>
      </c>
      <c r="O3711" s="1">
        <f t="shared" si="466"/>
        <v>2024</v>
      </c>
      <c r="P3711" s="1" t="str">
        <f t="shared" si="467"/>
        <v>ACCESSORIES</v>
      </c>
      <c r="Q3711" s="1" t="str">
        <f t="shared" si="473"/>
        <v>Accessories_Bags</v>
      </c>
      <c r="T3711" s="1" t="str">
        <f t="shared" si="468"/>
        <v>LOW PRICE</v>
      </c>
      <c r="U3711" t="str">
        <f t="shared" si="472"/>
        <v>No Discount</v>
      </c>
      <c r="V3711" t="str">
        <f t="shared" si="469"/>
        <v>Other</v>
      </c>
      <c r="W3711" s="1" t="b">
        <f t="shared" si="470"/>
        <v>0</v>
      </c>
      <c r="X3711" t="b">
        <f t="shared" si="471"/>
        <v>1</v>
      </c>
    </row>
    <row r="3712" spans="1:24" x14ac:dyDescent="0.3">
      <c r="A3712" s="2" t="s">
        <v>3657</v>
      </c>
      <c r="B3712" s="3" t="s">
        <v>7178</v>
      </c>
      <c r="C3712" s="3" t="s">
        <v>7405</v>
      </c>
      <c r="D3712" s="3" t="s">
        <v>7417</v>
      </c>
      <c r="E3712" s="3" t="s">
        <v>7426</v>
      </c>
      <c r="F3712" s="3" t="s">
        <v>7429</v>
      </c>
      <c r="G3712" s="3">
        <v>15763.36</v>
      </c>
      <c r="H3712" s="3">
        <v>1</v>
      </c>
      <c r="I3712" s="8" t="s">
        <v>7690</v>
      </c>
      <c r="J3712" s="3" t="s">
        <v>8166</v>
      </c>
      <c r="K3712" s="3" t="s">
        <v>8167</v>
      </c>
      <c r="L3712" s="3" t="s">
        <v>8169</v>
      </c>
      <c r="M3712" s="4">
        <v>12611.02</v>
      </c>
      <c r="N3712" s="32">
        <f>Table2[[#This Row],[Price]]*Table2[[#This Row],[Quantity Sold]]</f>
        <v>15763.36</v>
      </c>
      <c r="O3712" s="1">
        <f t="shared" si="466"/>
        <v>2023</v>
      </c>
      <c r="P3712" s="1" t="str">
        <f t="shared" si="467"/>
        <v>MEN</v>
      </c>
      <c r="Q3712" s="1" t="str">
        <f t="shared" si="473"/>
        <v>Men_Shoes</v>
      </c>
      <c r="T3712" s="1" t="str">
        <f t="shared" si="468"/>
        <v>HIGH PRICE</v>
      </c>
      <c r="U3712" t="str">
        <f t="shared" si="472"/>
        <v>No Discount</v>
      </c>
      <c r="V3712" t="str">
        <f t="shared" si="469"/>
        <v>Men's Discounted Item</v>
      </c>
      <c r="W3712" s="1" t="b">
        <f t="shared" si="470"/>
        <v>0</v>
      </c>
      <c r="X3712" t="b">
        <f t="shared" si="471"/>
        <v>1</v>
      </c>
    </row>
    <row r="3713" spans="1:24" ht="28.8" x14ac:dyDescent="0.3">
      <c r="A3713" s="2" t="s">
        <v>3658</v>
      </c>
      <c r="B3713" s="3" t="s">
        <v>7179</v>
      </c>
      <c r="C3713" s="3" t="s">
        <v>7406</v>
      </c>
      <c r="D3713" s="3" t="s">
        <v>7412</v>
      </c>
      <c r="E3713" s="3" t="s">
        <v>7426</v>
      </c>
      <c r="F3713" s="3" t="s">
        <v>7428</v>
      </c>
      <c r="G3713" s="3">
        <v>8698.4</v>
      </c>
      <c r="H3713" s="3">
        <v>18</v>
      </c>
      <c r="I3713" s="8" t="s">
        <v>8134</v>
      </c>
      <c r="J3713" s="3" t="s">
        <v>8162</v>
      </c>
      <c r="K3713" s="3" t="s">
        <v>8168</v>
      </c>
      <c r="L3713" s="3" t="s">
        <v>8169</v>
      </c>
      <c r="M3713" s="4">
        <v>125256.96000000001</v>
      </c>
      <c r="N3713" s="32">
        <f>Table2[[#This Row],[Price]]*Table2[[#This Row],[Quantity Sold]]</f>
        <v>156571.19999999998</v>
      </c>
      <c r="O3713" s="1">
        <f t="shared" si="466"/>
        <v>2024</v>
      </c>
      <c r="P3713" s="1" t="str">
        <f t="shared" si="467"/>
        <v>ACCESSORIES</v>
      </c>
      <c r="Q3713" s="1" t="str">
        <f t="shared" si="473"/>
        <v>Accessories_Hats</v>
      </c>
      <c r="T3713" s="1" t="str">
        <f t="shared" si="468"/>
        <v>LOW PRICE</v>
      </c>
      <c r="U3713" t="str">
        <f t="shared" si="472"/>
        <v>No Discount</v>
      </c>
      <c r="V3713" t="str">
        <f t="shared" si="469"/>
        <v>Other</v>
      </c>
      <c r="W3713" s="1" t="b">
        <f t="shared" si="470"/>
        <v>1</v>
      </c>
      <c r="X3713" t="b">
        <f t="shared" si="471"/>
        <v>1</v>
      </c>
    </row>
    <row r="3714" spans="1:24" ht="28.8" x14ac:dyDescent="0.3">
      <c r="A3714" s="2" t="s">
        <v>3659</v>
      </c>
      <c r="B3714" s="3" t="s">
        <v>7180</v>
      </c>
      <c r="C3714" s="3" t="s">
        <v>7407</v>
      </c>
      <c r="D3714" s="3" t="s">
        <v>7418</v>
      </c>
      <c r="E3714" s="3" t="s">
        <v>7426</v>
      </c>
      <c r="F3714" s="3" t="s">
        <v>7429</v>
      </c>
      <c r="G3714" s="3">
        <v>4346.71</v>
      </c>
      <c r="H3714" s="3">
        <v>6</v>
      </c>
      <c r="I3714" s="8" t="s">
        <v>7836</v>
      </c>
      <c r="J3714" s="3" t="s">
        <v>8166</v>
      </c>
      <c r="K3714" s="3" t="s">
        <v>8168</v>
      </c>
      <c r="L3714" s="3" t="s">
        <v>8170</v>
      </c>
      <c r="M3714" s="4">
        <v>26080.26</v>
      </c>
      <c r="N3714" s="32">
        <f>Table2[[#This Row],[Price]]*Table2[[#This Row],[Quantity Sold]]</f>
        <v>26080.260000000002</v>
      </c>
      <c r="O3714" s="1">
        <f t="shared" si="466"/>
        <v>2024</v>
      </c>
      <c r="P3714" s="1" t="str">
        <f t="shared" si="467"/>
        <v>KIDS</v>
      </c>
      <c r="Q3714" s="1" t="str">
        <f t="shared" si="473"/>
        <v>Kids_Sweaters</v>
      </c>
      <c r="T3714" s="1" t="str">
        <f t="shared" si="468"/>
        <v>LOW PRICE</v>
      </c>
      <c r="U3714" t="str">
        <f t="shared" si="472"/>
        <v>No Discount</v>
      </c>
      <c r="V3714" t="str">
        <f t="shared" si="469"/>
        <v>Other</v>
      </c>
      <c r="W3714" s="1" t="b">
        <f t="shared" si="470"/>
        <v>0</v>
      </c>
      <c r="X3714" t="b">
        <f t="shared" si="471"/>
        <v>0</v>
      </c>
    </row>
    <row r="3715" spans="1:24" ht="28.8" x14ac:dyDescent="0.3">
      <c r="A3715" s="2" t="s">
        <v>3660</v>
      </c>
      <c r="B3715" s="3" t="s">
        <v>7181</v>
      </c>
      <c r="C3715" s="3" t="s">
        <v>7407</v>
      </c>
      <c r="D3715" s="3" t="s">
        <v>7418</v>
      </c>
      <c r="E3715" s="3" t="s">
        <v>7427</v>
      </c>
      <c r="F3715" s="3" t="s">
        <v>7431</v>
      </c>
      <c r="G3715" s="3">
        <v>9073.56</v>
      </c>
      <c r="H3715" s="3">
        <v>10</v>
      </c>
      <c r="I3715" s="8" t="s">
        <v>7882</v>
      </c>
      <c r="J3715" s="3" t="s">
        <v>8164</v>
      </c>
      <c r="K3715" s="3" t="s">
        <v>8167</v>
      </c>
      <c r="L3715" s="3" t="s">
        <v>8169</v>
      </c>
      <c r="M3715" s="4">
        <v>72588.479999999996</v>
      </c>
      <c r="N3715" s="32">
        <f>Table2[[#This Row],[Price]]*Table2[[#This Row],[Quantity Sold]]</f>
        <v>90735.599999999991</v>
      </c>
      <c r="O3715" s="1">
        <f t="shared" ref="O3715:O3778" si="474">YEAR(I3715)</f>
        <v>2023</v>
      </c>
      <c r="P3715" s="1" t="str">
        <f t="shared" ref="P3715:P3778" si="475">UPPER(C3715)</f>
        <v>KIDS</v>
      </c>
      <c r="Q3715" s="1" t="str">
        <f t="shared" si="473"/>
        <v>Kids_Sweaters</v>
      </c>
      <c r="T3715" s="1" t="str">
        <f t="shared" ref="T3715:T3778" si="476">IF(G3715&gt;10000,"HIGH PRICE", "LOW PRICE")</f>
        <v>LOW PRICE</v>
      </c>
      <c r="U3715" t="str">
        <f t="shared" si="472"/>
        <v>Discounted</v>
      </c>
      <c r="V3715" t="str">
        <f t="shared" ref="V3715:V3778" si="477">IF(AND(C3715 = "Men", L3715 = "Yes"), "Men's Discounted Item", "Other")</f>
        <v>Other</v>
      </c>
      <c r="W3715" s="1" t="b">
        <f t="shared" ref="W3715:W3778" si="478">H3715&gt;=10</f>
        <v>1</v>
      </c>
      <c r="X3715" t="b">
        <f t="shared" ref="X3715:X3778" si="479">L3715 = "Yes"</f>
        <v>1</v>
      </c>
    </row>
    <row r="3716" spans="1:24" x14ac:dyDescent="0.3">
      <c r="A3716" s="2" t="s">
        <v>3661</v>
      </c>
      <c r="B3716" s="3" t="s">
        <v>7182</v>
      </c>
      <c r="C3716" s="3" t="s">
        <v>7405</v>
      </c>
      <c r="D3716" s="3" t="s">
        <v>7411</v>
      </c>
      <c r="E3716" s="3" t="s">
        <v>7426</v>
      </c>
      <c r="F3716" s="3" t="s">
        <v>7428</v>
      </c>
      <c r="G3716" s="3">
        <v>9605.59</v>
      </c>
      <c r="H3716" s="3">
        <v>7</v>
      </c>
      <c r="I3716" s="8" t="s">
        <v>7890</v>
      </c>
      <c r="J3716" s="3" t="s">
        <v>8162</v>
      </c>
      <c r="K3716" s="3" t="s">
        <v>8168</v>
      </c>
      <c r="L3716" s="3" t="s">
        <v>8170</v>
      </c>
      <c r="M3716" s="4">
        <v>67239.13</v>
      </c>
      <c r="N3716" s="32">
        <f>Table2[[#This Row],[Price]]*Table2[[#This Row],[Quantity Sold]]</f>
        <v>67239.13</v>
      </c>
      <c r="O3716" s="1">
        <f t="shared" si="474"/>
        <v>2023</v>
      </c>
      <c r="P3716" s="1" t="str">
        <f t="shared" si="475"/>
        <v>MEN</v>
      </c>
      <c r="Q3716" s="1" t="str">
        <f t="shared" si="473"/>
        <v>Men_Pants</v>
      </c>
      <c r="T3716" s="1" t="str">
        <f t="shared" si="476"/>
        <v>LOW PRICE</v>
      </c>
      <c r="U3716" t="str">
        <f t="shared" si="472"/>
        <v>No Discount</v>
      </c>
      <c r="V3716" t="str">
        <f t="shared" si="477"/>
        <v>Other</v>
      </c>
      <c r="W3716" s="1" t="b">
        <f t="shared" si="478"/>
        <v>0</v>
      </c>
      <c r="X3716" t="b">
        <f t="shared" si="479"/>
        <v>0</v>
      </c>
    </row>
    <row r="3717" spans="1:24" ht="28.8" x14ac:dyDescent="0.3">
      <c r="A3717" s="2" t="s">
        <v>3662</v>
      </c>
      <c r="B3717" s="3" t="s">
        <v>7183</v>
      </c>
      <c r="C3717" s="3" t="s">
        <v>7406</v>
      </c>
      <c r="D3717" s="3" t="s">
        <v>7421</v>
      </c>
      <c r="E3717" s="3" t="s">
        <v>7426</v>
      </c>
      <c r="F3717" s="3" t="s">
        <v>7434</v>
      </c>
      <c r="G3717" s="3">
        <v>12606.04</v>
      </c>
      <c r="H3717" s="3">
        <v>12</v>
      </c>
      <c r="I3717" s="8" t="s">
        <v>7874</v>
      </c>
      <c r="J3717" s="3" t="s">
        <v>8165</v>
      </c>
      <c r="K3717" s="3" t="s">
        <v>8168</v>
      </c>
      <c r="L3717" s="3" t="s">
        <v>8169</v>
      </c>
      <c r="M3717" s="4">
        <v>121018.15</v>
      </c>
      <c r="N3717" s="32">
        <f>Table2[[#This Row],[Price]]*Table2[[#This Row],[Quantity Sold]]</f>
        <v>151272.48000000001</v>
      </c>
      <c r="O3717" s="1">
        <f t="shared" si="474"/>
        <v>2023</v>
      </c>
      <c r="P3717" s="1" t="str">
        <f t="shared" si="475"/>
        <v>ACCESSORIES</v>
      </c>
      <c r="Q3717" s="1" t="str">
        <f t="shared" si="473"/>
        <v>Accessories_Scarves</v>
      </c>
      <c r="T3717" s="1" t="str">
        <f t="shared" si="476"/>
        <v>HIGH PRICE</v>
      </c>
      <c r="U3717" t="str">
        <f t="shared" si="472"/>
        <v>No Discount</v>
      </c>
      <c r="V3717" t="str">
        <f t="shared" si="477"/>
        <v>Other</v>
      </c>
      <c r="W3717" s="1" t="b">
        <f t="shared" si="478"/>
        <v>1</v>
      </c>
      <c r="X3717" t="b">
        <f t="shared" si="479"/>
        <v>1</v>
      </c>
    </row>
    <row r="3718" spans="1:24" ht="28.8" x14ac:dyDescent="0.3">
      <c r="A3718" s="2" t="s">
        <v>3663</v>
      </c>
      <c r="B3718" s="3" t="s">
        <v>7184</v>
      </c>
      <c r="C3718" s="3" t="s">
        <v>7406</v>
      </c>
      <c r="D3718" s="3" t="s">
        <v>7412</v>
      </c>
      <c r="E3718" s="3" t="s">
        <v>7424</v>
      </c>
      <c r="F3718" s="3" t="s">
        <v>7430</v>
      </c>
      <c r="G3718" s="3">
        <v>6390.17</v>
      </c>
      <c r="H3718" s="3">
        <v>4</v>
      </c>
      <c r="I3718" s="8" t="s">
        <v>7542</v>
      </c>
      <c r="J3718" s="3" t="s">
        <v>8165</v>
      </c>
      <c r="K3718" s="3" t="s">
        <v>8167</v>
      </c>
      <c r="L3718" s="3" t="s">
        <v>8169</v>
      </c>
      <c r="M3718" s="4">
        <v>20448.71</v>
      </c>
      <c r="N3718" s="32">
        <f>Table2[[#This Row],[Price]]*Table2[[#This Row],[Quantity Sold]]</f>
        <v>25560.68</v>
      </c>
      <c r="O3718" s="1">
        <f t="shared" si="474"/>
        <v>2023</v>
      </c>
      <c r="P3718" s="1" t="str">
        <f t="shared" si="475"/>
        <v>ACCESSORIES</v>
      </c>
      <c r="Q3718" s="1" t="str">
        <f t="shared" si="473"/>
        <v>Accessories_Hats</v>
      </c>
      <c r="T3718" s="1" t="str">
        <f t="shared" si="476"/>
        <v>LOW PRICE</v>
      </c>
      <c r="U3718" t="str">
        <f t="shared" si="472"/>
        <v>Discounted</v>
      </c>
      <c r="V3718" t="str">
        <f t="shared" si="477"/>
        <v>Other</v>
      </c>
      <c r="W3718" s="1" t="b">
        <f t="shared" si="478"/>
        <v>0</v>
      </c>
      <c r="X3718" t="b">
        <f t="shared" si="479"/>
        <v>1</v>
      </c>
    </row>
    <row r="3719" spans="1:24" x14ac:dyDescent="0.3">
      <c r="A3719" s="2" t="s">
        <v>3664</v>
      </c>
      <c r="B3719" s="3" t="s">
        <v>7185</v>
      </c>
      <c r="C3719" s="3" t="s">
        <v>7407</v>
      </c>
      <c r="D3719" s="3" t="s">
        <v>7417</v>
      </c>
      <c r="E3719" s="3" t="s">
        <v>7427</v>
      </c>
      <c r="F3719" s="3" t="s">
        <v>7431</v>
      </c>
      <c r="G3719" s="3">
        <v>5748.58</v>
      </c>
      <c r="H3719" s="3">
        <v>3</v>
      </c>
      <c r="I3719" s="8" t="s">
        <v>7800</v>
      </c>
      <c r="J3719" s="3" t="s">
        <v>8164</v>
      </c>
      <c r="K3719" s="3" t="s">
        <v>8167</v>
      </c>
      <c r="L3719" s="3" t="s">
        <v>8169</v>
      </c>
      <c r="M3719" s="4">
        <v>13796.26</v>
      </c>
      <c r="N3719" s="32">
        <f>Table2[[#This Row],[Price]]*Table2[[#This Row],[Quantity Sold]]</f>
        <v>17245.739999999998</v>
      </c>
      <c r="O3719" s="1">
        <f t="shared" si="474"/>
        <v>2022</v>
      </c>
      <c r="P3719" s="1" t="str">
        <f t="shared" si="475"/>
        <v>KIDS</v>
      </c>
      <c r="Q3719" s="1" t="str">
        <f t="shared" si="473"/>
        <v>Kids_Shoes</v>
      </c>
      <c r="T3719" s="1" t="str">
        <f t="shared" si="476"/>
        <v>LOW PRICE</v>
      </c>
      <c r="U3719" t="str">
        <f t="shared" si="472"/>
        <v>Discounted</v>
      </c>
      <c r="V3719" t="str">
        <f t="shared" si="477"/>
        <v>Other</v>
      </c>
      <c r="W3719" s="1" t="b">
        <f t="shared" si="478"/>
        <v>0</v>
      </c>
      <c r="X3719" t="b">
        <f t="shared" si="479"/>
        <v>1</v>
      </c>
    </row>
    <row r="3720" spans="1:24" ht="28.8" x14ac:dyDescent="0.3">
      <c r="A3720" s="2" t="s">
        <v>3665</v>
      </c>
      <c r="B3720" s="3" t="s">
        <v>7186</v>
      </c>
      <c r="C3720" s="3" t="s">
        <v>7408</v>
      </c>
      <c r="D3720" s="3" t="s">
        <v>7420</v>
      </c>
      <c r="E3720" s="3" t="s">
        <v>7427</v>
      </c>
      <c r="F3720" s="3" t="s">
        <v>7432</v>
      </c>
      <c r="G3720" s="3">
        <v>5360.97</v>
      </c>
      <c r="H3720" s="3">
        <v>4</v>
      </c>
      <c r="I3720" s="8" t="s">
        <v>8161</v>
      </c>
      <c r="J3720" s="3" t="s">
        <v>8163</v>
      </c>
      <c r="K3720" s="3" t="s">
        <v>8167</v>
      </c>
      <c r="L3720" s="3" t="s">
        <v>8170</v>
      </c>
      <c r="M3720" s="4">
        <v>21443.88</v>
      </c>
      <c r="N3720" s="32">
        <f>Table2[[#This Row],[Price]]*Table2[[#This Row],[Quantity Sold]]</f>
        <v>21443.88</v>
      </c>
      <c r="O3720" s="1">
        <f t="shared" si="474"/>
        <v>2023</v>
      </c>
      <c r="P3720" s="1" t="str">
        <f t="shared" si="475"/>
        <v>WOMEN</v>
      </c>
      <c r="Q3720" s="1" t="str">
        <f t="shared" si="473"/>
        <v>Women_Tops</v>
      </c>
      <c r="T3720" s="1" t="str">
        <f t="shared" si="476"/>
        <v>LOW PRICE</v>
      </c>
      <c r="U3720" t="str">
        <f t="shared" si="472"/>
        <v>Discounted</v>
      </c>
      <c r="V3720" t="str">
        <f t="shared" si="477"/>
        <v>Other</v>
      </c>
      <c r="W3720" s="1" t="b">
        <f t="shared" si="478"/>
        <v>0</v>
      </c>
      <c r="X3720" t="b">
        <f t="shared" si="479"/>
        <v>0</v>
      </c>
    </row>
    <row r="3721" spans="1:24" ht="28.8" x14ac:dyDescent="0.3">
      <c r="A3721" s="2" t="s">
        <v>3666</v>
      </c>
      <c r="B3721" s="3" t="s">
        <v>4064</v>
      </c>
      <c r="C3721" s="3" t="s">
        <v>7406</v>
      </c>
      <c r="D3721" s="3" t="s">
        <v>7412</v>
      </c>
      <c r="E3721" s="3" t="s">
        <v>7427</v>
      </c>
      <c r="F3721" s="3" t="s">
        <v>7434</v>
      </c>
      <c r="G3721" s="3">
        <v>3993.96</v>
      </c>
      <c r="H3721" s="3">
        <v>10</v>
      </c>
      <c r="I3721" s="8" t="s">
        <v>7909</v>
      </c>
      <c r="J3721" s="3" t="s">
        <v>8165</v>
      </c>
      <c r="K3721" s="3" t="s">
        <v>8167</v>
      </c>
      <c r="L3721" s="3" t="s">
        <v>8169</v>
      </c>
      <c r="M3721" s="4">
        <v>31951.68</v>
      </c>
      <c r="N3721" s="32">
        <f>Table2[[#This Row],[Price]]*Table2[[#This Row],[Quantity Sold]]</f>
        <v>39939.599999999999</v>
      </c>
      <c r="O3721" s="1">
        <f t="shared" si="474"/>
        <v>2023</v>
      </c>
      <c r="P3721" s="1" t="str">
        <f t="shared" si="475"/>
        <v>ACCESSORIES</v>
      </c>
      <c r="Q3721" s="1" t="str">
        <f t="shared" si="473"/>
        <v>Accessories_Hats</v>
      </c>
      <c r="T3721" s="1" t="str">
        <f t="shared" si="476"/>
        <v>LOW PRICE</v>
      </c>
      <c r="U3721" t="str">
        <f t="shared" si="472"/>
        <v>No Discount</v>
      </c>
      <c r="V3721" t="str">
        <f t="shared" si="477"/>
        <v>Other</v>
      </c>
      <c r="W3721" s="1" t="b">
        <f t="shared" si="478"/>
        <v>1</v>
      </c>
      <c r="X3721" t="b">
        <f t="shared" si="479"/>
        <v>1</v>
      </c>
    </row>
    <row r="3722" spans="1:24" x14ac:dyDescent="0.3">
      <c r="A3722" s="2" t="s">
        <v>3667</v>
      </c>
      <c r="B3722" s="3" t="s">
        <v>6269</v>
      </c>
      <c r="C3722" s="3" t="s">
        <v>7405</v>
      </c>
      <c r="D3722" s="3" t="s">
        <v>7411</v>
      </c>
      <c r="E3722" s="3" t="s">
        <v>7425</v>
      </c>
      <c r="F3722" s="3" t="s">
        <v>7431</v>
      </c>
      <c r="G3722" s="3">
        <v>5038.93</v>
      </c>
      <c r="H3722" s="3">
        <v>15</v>
      </c>
      <c r="I3722" s="8" t="s">
        <v>7566</v>
      </c>
      <c r="J3722" s="3" t="s">
        <v>8163</v>
      </c>
      <c r="K3722" s="3" t="s">
        <v>8167</v>
      </c>
      <c r="L3722" s="3" t="s">
        <v>8169</v>
      </c>
      <c r="M3722" s="4">
        <v>60467.16</v>
      </c>
      <c r="N3722" s="32">
        <f>Table2[[#This Row],[Price]]*Table2[[#This Row],[Quantity Sold]]</f>
        <v>75583.950000000012</v>
      </c>
      <c r="O3722" s="1">
        <f t="shared" si="474"/>
        <v>2024</v>
      </c>
      <c r="P3722" s="1" t="str">
        <f t="shared" si="475"/>
        <v>MEN</v>
      </c>
      <c r="Q3722" s="1" t="str">
        <f t="shared" si="473"/>
        <v>Men_Pants</v>
      </c>
      <c r="T3722" s="1" t="str">
        <f t="shared" si="476"/>
        <v>LOW PRICE</v>
      </c>
      <c r="U3722" t="str">
        <f t="shared" si="472"/>
        <v>No Discount</v>
      </c>
      <c r="V3722" t="str">
        <f t="shared" si="477"/>
        <v>Men's Discounted Item</v>
      </c>
      <c r="W3722" s="1" t="b">
        <f t="shared" si="478"/>
        <v>1</v>
      </c>
      <c r="X3722" t="b">
        <f t="shared" si="479"/>
        <v>1</v>
      </c>
    </row>
    <row r="3723" spans="1:24" ht="28.8" x14ac:dyDescent="0.3">
      <c r="A3723" s="2" t="s">
        <v>3668</v>
      </c>
      <c r="B3723" s="3" t="s">
        <v>7187</v>
      </c>
      <c r="C3723" s="3" t="s">
        <v>7408</v>
      </c>
      <c r="D3723" s="3" t="s">
        <v>7419</v>
      </c>
      <c r="E3723" s="3" t="s">
        <v>7427</v>
      </c>
      <c r="F3723" s="3" t="s">
        <v>7434</v>
      </c>
      <c r="G3723" s="3">
        <v>11656.52</v>
      </c>
      <c r="H3723" s="3">
        <v>7</v>
      </c>
      <c r="I3723" s="8" t="s">
        <v>7649</v>
      </c>
      <c r="J3723" s="3" t="s">
        <v>8164</v>
      </c>
      <c r="K3723" s="3" t="s">
        <v>8168</v>
      </c>
      <c r="L3723" s="3" t="s">
        <v>8169</v>
      </c>
      <c r="M3723" s="4">
        <v>65276.18</v>
      </c>
      <c r="N3723" s="32">
        <f>Table2[[#This Row],[Price]]*Table2[[#This Row],[Quantity Sold]]</f>
        <v>81595.64</v>
      </c>
      <c r="O3723" s="1">
        <f t="shared" si="474"/>
        <v>2023</v>
      </c>
      <c r="P3723" s="1" t="str">
        <f t="shared" si="475"/>
        <v>WOMEN</v>
      </c>
      <c r="Q3723" s="1" t="str">
        <f t="shared" si="473"/>
        <v>Women_Dresses</v>
      </c>
      <c r="T3723" s="1" t="str">
        <f t="shared" si="476"/>
        <v>HIGH PRICE</v>
      </c>
      <c r="U3723" t="str">
        <f t="shared" ref="U3723:U3779" si="480">IF(L3707 = "Yes", "Discounted", "No Discount")</f>
        <v>Discounted</v>
      </c>
      <c r="V3723" t="str">
        <f t="shared" si="477"/>
        <v>Other</v>
      </c>
      <c r="W3723" s="1" t="b">
        <f t="shared" si="478"/>
        <v>0</v>
      </c>
      <c r="X3723" t="b">
        <f t="shared" si="479"/>
        <v>1</v>
      </c>
    </row>
    <row r="3724" spans="1:24" x14ac:dyDescent="0.3">
      <c r="A3724" s="2" t="s">
        <v>3669</v>
      </c>
      <c r="B3724" s="3" t="s">
        <v>7188</v>
      </c>
      <c r="C3724" s="3" t="s">
        <v>7405</v>
      </c>
      <c r="D3724" s="3" t="s">
        <v>7411</v>
      </c>
      <c r="E3724" s="3" t="s">
        <v>7425</v>
      </c>
      <c r="F3724" s="3" t="s">
        <v>7430</v>
      </c>
      <c r="G3724" s="3">
        <v>8456.0400000000009</v>
      </c>
      <c r="H3724" s="3">
        <v>14</v>
      </c>
      <c r="I3724" s="8" t="s">
        <v>7861</v>
      </c>
      <c r="J3724" s="3" t="s">
        <v>8162</v>
      </c>
      <c r="K3724" s="3" t="s">
        <v>8167</v>
      </c>
      <c r="L3724" s="3" t="s">
        <v>8170</v>
      </c>
      <c r="M3724" s="4">
        <v>118384.56</v>
      </c>
      <c r="N3724" s="32">
        <f>Table2[[#This Row],[Price]]*Table2[[#This Row],[Quantity Sold]]</f>
        <v>118384.56000000001</v>
      </c>
      <c r="O3724" s="1">
        <f t="shared" si="474"/>
        <v>2023</v>
      </c>
      <c r="P3724" s="1" t="str">
        <f t="shared" si="475"/>
        <v>MEN</v>
      </c>
      <c r="Q3724" s="1" t="str">
        <f t="shared" si="473"/>
        <v>Men_Pants</v>
      </c>
      <c r="T3724" s="1" t="str">
        <f t="shared" si="476"/>
        <v>LOW PRICE</v>
      </c>
      <c r="U3724" t="str">
        <f t="shared" si="480"/>
        <v>No Discount</v>
      </c>
      <c r="V3724" t="str">
        <f t="shared" si="477"/>
        <v>Other</v>
      </c>
      <c r="W3724" s="1" t="b">
        <f t="shared" si="478"/>
        <v>1</v>
      </c>
      <c r="X3724" t="b">
        <f t="shared" si="479"/>
        <v>0</v>
      </c>
    </row>
    <row r="3725" spans="1:24" ht="28.8" x14ac:dyDescent="0.3">
      <c r="A3725" s="2" t="s">
        <v>3670</v>
      </c>
      <c r="B3725" s="3" t="s">
        <v>7189</v>
      </c>
      <c r="C3725" s="3" t="s">
        <v>7406</v>
      </c>
      <c r="D3725" s="3" t="s">
        <v>7414</v>
      </c>
      <c r="E3725" s="3" t="s">
        <v>7426</v>
      </c>
      <c r="F3725" s="3" t="s">
        <v>7429</v>
      </c>
      <c r="G3725" s="3">
        <v>2278.35</v>
      </c>
      <c r="H3725" s="3">
        <v>15</v>
      </c>
      <c r="I3725" s="8" t="s">
        <v>7505</v>
      </c>
      <c r="J3725" s="3" t="s">
        <v>8162</v>
      </c>
      <c r="K3725" s="3" t="s">
        <v>8168</v>
      </c>
      <c r="L3725" s="3" t="s">
        <v>8170</v>
      </c>
      <c r="M3725" s="4">
        <v>34175.25</v>
      </c>
      <c r="N3725" s="32">
        <f>Table2[[#This Row],[Price]]*Table2[[#This Row],[Quantity Sold]]</f>
        <v>34175.25</v>
      </c>
      <c r="O3725" s="1">
        <f t="shared" si="474"/>
        <v>2023</v>
      </c>
      <c r="P3725" s="1" t="str">
        <f t="shared" si="475"/>
        <v>ACCESSORIES</v>
      </c>
      <c r="Q3725" s="1" t="str">
        <f t="shared" si="473"/>
        <v>Accessories_Bags</v>
      </c>
      <c r="T3725" s="1" t="str">
        <f t="shared" si="476"/>
        <v>LOW PRICE</v>
      </c>
      <c r="U3725" t="str">
        <f t="shared" si="480"/>
        <v>No Discount</v>
      </c>
      <c r="V3725" t="str">
        <f t="shared" si="477"/>
        <v>Other</v>
      </c>
      <c r="W3725" s="1" t="b">
        <f t="shared" si="478"/>
        <v>1</v>
      </c>
      <c r="X3725" t="b">
        <f t="shared" si="479"/>
        <v>0</v>
      </c>
    </row>
    <row r="3726" spans="1:24" ht="28.8" x14ac:dyDescent="0.3">
      <c r="A3726" s="2" t="s">
        <v>3671</v>
      </c>
      <c r="B3726" s="3" t="s">
        <v>7190</v>
      </c>
      <c r="C3726" s="3" t="s">
        <v>7408</v>
      </c>
      <c r="D3726" s="3" t="s">
        <v>7417</v>
      </c>
      <c r="E3726" s="3" t="s">
        <v>7425</v>
      </c>
      <c r="F3726" s="3" t="s">
        <v>7431</v>
      </c>
      <c r="G3726" s="3">
        <v>12156.18</v>
      </c>
      <c r="H3726" s="3">
        <v>14</v>
      </c>
      <c r="I3726" s="8" t="s">
        <v>8014</v>
      </c>
      <c r="J3726" s="3" t="s">
        <v>8162</v>
      </c>
      <c r="K3726" s="3" t="s">
        <v>8168</v>
      </c>
      <c r="L3726" s="3" t="s">
        <v>8170</v>
      </c>
      <c r="M3726" s="4">
        <v>170186.52</v>
      </c>
      <c r="N3726" s="32">
        <f>Table2[[#This Row],[Price]]*Table2[[#This Row],[Quantity Sold]]</f>
        <v>170186.52000000002</v>
      </c>
      <c r="O3726" s="1">
        <f t="shared" si="474"/>
        <v>2023</v>
      </c>
      <c r="P3726" s="1" t="str">
        <f t="shared" si="475"/>
        <v>WOMEN</v>
      </c>
      <c r="Q3726" s="1" t="str">
        <f t="shared" si="473"/>
        <v>Women_Shoes</v>
      </c>
      <c r="T3726" s="1" t="str">
        <f t="shared" si="476"/>
        <v>HIGH PRICE</v>
      </c>
      <c r="U3726" t="str">
        <f t="shared" si="480"/>
        <v>Discounted</v>
      </c>
      <c r="V3726" t="str">
        <f t="shared" si="477"/>
        <v>Other</v>
      </c>
      <c r="W3726" s="1" t="b">
        <f t="shared" si="478"/>
        <v>1</v>
      </c>
      <c r="X3726" t="b">
        <f t="shared" si="479"/>
        <v>0</v>
      </c>
    </row>
    <row r="3727" spans="1:24" ht="28.8" x14ac:dyDescent="0.3">
      <c r="A3727" s="2" t="s">
        <v>3672</v>
      </c>
      <c r="B3727" s="3" t="s">
        <v>7191</v>
      </c>
      <c r="C3727" s="3" t="s">
        <v>7408</v>
      </c>
      <c r="D3727" s="3" t="s">
        <v>7419</v>
      </c>
      <c r="E3727" s="3" t="s">
        <v>7427</v>
      </c>
      <c r="F3727" s="3" t="s">
        <v>7430</v>
      </c>
      <c r="G3727" s="3">
        <v>6381.04</v>
      </c>
      <c r="H3727" s="3">
        <v>5</v>
      </c>
      <c r="I3727" s="8" t="s">
        <v>7932</v>
      </c>
      <c r="J3727" s="3" t="s">
        <v>8162</v>
      </c>
      <c r="K3727" s="3" t="s">
        <v>8167</v>
      </c>
      <c r="L3727" s="3" t="s">
        <v>8169</v>
      </c>
      <c r="M3727" s="4">
        <v>25524.16</v>
      </c>
      <c r="N3727" s="32">
        <f>Table2[[#This Row],[Price]]*Table2[[#This Row],[Quantity Sold]]</f>
        <v>31905.200000000001</v>
      </c>
      <c r="O3727" s="1">
        <f t="shared" si="474"/>
        <v>2023</v>
      </c>
      <c r="P3727" s="1" t="str">
        <f t="shared" si="475"/>
        <v>WOMEN</v>
      </c>
      <c r="Q3727" s="1" t="str">
        <f t="shared" si="473"/>
        <v>Women_Dresses</v>
      </c>
      <c r="T3727" s="1" t="str">
        <f t="shared" si="476"/>
        <v>LOW PRICE</v>
      </c>
      <c r="U3727" t="str">
        <f t="shared" si="480"/>
        <v>Discounted</v>
      </c>
      <c r="V3727" t="str">
        <f t="shared" si="477"/>
        <v>Other</v>
      </c>
      <c r="W3727" s="1" t="b">
        <f t="shared" si="478"/>
        <v>0</v>
      </c>
      <c r="X3727" t="b">
        <f t="shared" si="479"/>
        <v>1</v>
      </c>
    </row>
    <row r="3728" spans="1:24" x14ac:dyDescent="0.3">
      <c r="A3728" s="2" t="s">
        <v>3673</v>
      </c>
      <c r="B3728" s="3" t="s">
        <v>7192</v>
      </c>
      <c r="C3728" s="3" t="s">
        <v>7407</v>
      </c>
      <c r="D3728" s="3" t="s">
        <v>7413</v>
      </c>
      <c r="E3728" s="3" t="s">
        <v>7426</v>
      </c>
      <c r="F3728" s="3" t="s">
        <v>7430</v>
      </c>
      <c r="G3728" s="3">
        <v>11852.4</v>
      </c>
      <c r="H3728" s="3">
        <v>12</v>
      </c>
      <c r="I3728" s="8" t="s">
        <v>7978</v>
      </c>
      <c r="J3728" s="3" t="s">
        <v>8166</v>
      </c>
      <c r="K3728" s="3" t="s">
        <v>8167</v>
      </c>
      <c r="L3728" s="3" t="s">
        <v>8169</v>
      </c>
      <c r="M3728" s="4">
        <v>113783.03999999999</v>
      </c>
      <c r="N3728" s="32">
        <f>Table2[[#This Row],[Price]]*Table2[[#This Row],[Quantity Sold]]</f>
        <v>142228.79999999999</v>
      </c>
      <c r="O3728" s="1">
        <f t="shared" si="474"/>
        <v>2024</v>
      </c>
      <c r="P3728" s="1" t="str">
        <f t="shared" si="475"/>
        <v>KIDS</v>
      </c>
      <c r="Q3728" s="1" t="str">
        <f t="shared" si="473"/>
        <v>Kids_Shorts</v>
      </c>
      <c r="T3728" s="1" t="str">
        <f t="shared" si="476"/>
        <v>HIGH PRICE</v>
      </c>
      <c r="U3728" t="str">
        <f t="shared" si="480"/>
        <v>Discounted</v>
      </c>
      <c r="V3728" t="str">
        <f t="shared" si="477"/>
        <v>Other</v>
      </c>
      <c r="W3728" s="1" t="b">
        <f t="shared" si="478"/>
        <v>1</v>
      </c>
      <c r="X3728" t="b">
        <f t="shared" si="479"/>
        <v>1</v>
      </c>
    </row>
    <row r="3729" spans="1:24" ht="28.8" x14ac:dyDescent="0.3">
      <c r="A3729" s="2" t="s">
        <v>3674</v>
      </c>
      <c r="B3729" s="3" t="s">
        <v>7193</v>
      </c>
      <c r="C3729" s="3" t="s">
        <v>7406</v>
      </c>
      <c r="D3729" s="3" t="s">
        <v>7421</v>
      </c>
      <c r="E3729" s="3" t="s">
        <v>7423</v>
      </c>
      <c r="F3729" s="3" t="s">
        <v>7433</v>
      </c>
      <c r="G3729" s="3">
        <v>13836.93</v>
      </c>
      <c r="H3729" s="3">
        <v>17</v>
      </c>
      <c r="I3729" s="8" t="s">
        <v>7918</v>
      </c>
      <c r="J3729" s="3" t="s">
        <v>8164</v>
      </c>
      <c r="K3729" s="3" t="s">
        <v>8167</v>
      </c>
      <c r="L3729" s="3" t="s">
        <v>8169</v>
      </c>
      <c r="M3729" s="4">
        <v>188182.58</v>
      </c>
      <c r="N3729" s="32">
        <f>Table2[[#This Row],[Price]]*Table2[[#This Row],[Quantity Sold]]</f>
        <v>235227.81</v>
      </c>
      <c r="O3729" s="1">
        <f t="shared" si="474"/>
        <v>2024</v>
      </c>
      <c r="P3729" s="1" t="str">
        <f t="shared" si="475"/>
        <v>ACCESSORIES</v>
      </c>
      <c r="Q3729" s="1" t="str">
        <f t="shared" si="473"/>
        <v>Accessories_Scarves</v>
      </c>
      <c r="T3729" s="1" t="str">
        <f t="shared" si="476"/>
        <v>HIGH PRICE</v>
      </c>
      <c r="U3729" t="str">
        <f t="shared" si="480"/>
        <v>Discounted</v>
      </c>
      <c r="V3729" t="str">
        <f t="shared" si="477"/>
        <v>Other</v>
      </c>
      <c r="W3729" s="1" t="b">
        <f t="shared" si="478"/>
        <v>1</v>
      </c>
      <c r="X3729" t="b">
        <f t="shared" si="479"/>
        <v>1</v>
      </c>
    </row>
    <row r="3730" spans="1:24" ht="28.8" x14ac:dyDescent="0.3">
      <c r="A3730" s="2" t="s">
        <v>3675</v>
      </c>
      <c r="B3730" s="3" t="s">
        <v>7194</v>
      </c>
      <c r="C3730" s="3" t="s">
        <v>7406</v>
      </c>
      <c r="D3730" s="3" t="s">
        <v>7421</v>
      </c>
      <c r="E3730" s="3" t="s">
        <v>7424</v>
      </c>
      <c r="F3730" s="3" t="s">
        <v>7428</v>
      </c>
      <c r="G3730" s="3">
        <v>6537.08</v>
      </c>
      <c r="H3730" s="3">
        <v>2</v>
      </c>
      <c r="I3730" s="8" t="s">
        <v>8041</v>
      </c>
      <c r="J3730" s="3" t="s">
        <v>8164</v>
      </c>
      <c r="K3730" s="3" t="s">
        <v>8168</v>
      </c>
      <c r="L3730" s="3" t="s">
        <v>8170</v>
      </c>
      <c r="M3730" s="4">
        <v>13074.16</v>
      </c>
      <c r="N3730" s="32">
        <f>Table2[[#This Row],[Price]]*Table2[[#This Row],[Quantity Sold]]</f>
        <v>13074.16</v>
      </c>
      <c r="O3730" s="1">
        <f t="shared" si="474"/>
        <v>2024</v>
      </c>
      <c r="P3730" s="1" t="str">
        <f t="shared" si="475"/>
        <v>ACCESSORIES</v>
      </c>
      <c r="Q3730" s="1" t="str">
        <f t="shared" ref="Q3730:Q3793" si="481">CONCATENATE(C3730, "_",D3730)</f>
        <v>Accessories_Scarves</v>
      </c>
      <c r="T3730" s="1" t="str">
        <f t="shared" si="476"/>
        <v>LOW PRICE</v>
      </c>
      <c r="U3730" t="str">
        <f t="shared" si="480"/>
        <v>No Discount</v>
      </c>
      <c r="V3730" t="str">
        <f t="shared" si="477"/>
        <v>Other</v>
      </c>
      <c r="W3730" s="1" t="b">
        <f t="shared" si="478"/>
        <v>0</v>
      </c>
      <c r="X3730" t="b">
        <f t="shared" si="479"/>
        <v>0</v>
      </c>
    </row>
    <row r="3731" spans="1:24" ht="28.8" x14ac:dyDescent="0.3">
      <c r="A3731" s="2" t="s">
        <v>3676</v>
      </c>
      <c r="B3731" s="3" t="s">
        <v>6188</v>
      </c>
      <c r="C3731" s="3" t="s">
        <v>7406</v>
      </c>
      <c r="D3731" s="3" t="s">
        <v>7412</v>
      </c>
      <c r="E3731" s="3" t="s">
        <v>7427</v>
      </c>
      <c r="F3731" s="3" t="s">
        <v>7428</v>
      </c>
      <c r="G3731" s="3">
        <v>15412.27</v>
      </c>
      <c r="H3731" s="3">
        <v>13</v>
      </c>
      <c r="I3731" s="8" t="s">
        <v>8120</v>
      </c>
      <c r="J3731" s="3" t="s">
        <v>8163</v>
      </c>
      <c r="K3731" s="3" t="s">
        <v>8167</v>
      </c>
      <c r="L3731" s="3" t="s">
        <v>8170</v>
      </c>
      <c r="M3731" s="4">
        <v>200359.51</v>
      </c>
      <c r="N3731" s="32">
        <f>Table2[[#This Row],[Price]]*Table2[[#This Row],[Quantity Sold]]</f>
        <v>200359.51</v>
      </c>
      <c r="O3731" s="1">
        <f t="shared" si="474"/>
        <v>2024</v>
      </c>
      <c r="P3731" s="1" t="str">
        <f t="shared" si="475"/>
        <v>ACCESSORIES</v>
      </c>
      <c r="Q3731" s="1" t="str">
        <f t="shared" si="481"/>
        <v>Accessories_Hats</v>
      </c>
      <c r="T3731" s="1" t="str">
        <f t="shared" si="476"/>
        <v>HIGH PRICE</v>
      </c>
      <c r="U3731" t="str">
        <f t="shared" si="480"/>
        <v>Discounted</v>
      </c>
      <c r="V3731" t="str">
        <f t="shared" si="477"/>
        <v>Other</v>
      </c>
      <c r="W3731" s="1" t="b">
        <f t="shared" si="478"/>
        <v>1</v>
      </c>
      <c r="X3731" t="b">
        <f t="shared" si="479"/>
        <v>0</v>
      </c>
    </row>
    <row r="3732" spans="1:24" x14ac:dyDescent="0.3">
      <c r="A3732" s="2" t="s">
        <v>3677</v>
      </c>
      <c r="B3732" s="3" t="s">
        <v>7195</v>
      </c>
      <c r="C3732" s="3" t="s">
        <v>7407</v>
      </c>
      <c r="D3732" s="3" t="s">
        <v>7413</v>
      </c>
      <c r="E3732" s="3" t="s">
        <v>7424</v>
      </c>
      <c r="F3732" s="3" t="s">
        <v>7428</v>
      </c>
      <c r="G3732" s="3">
        <v>6052.36</v>
      </c>
      <c r="H3732" s="3">
        <v>8</v>
      </c>
      <c r="I3732" s="8" t="s">
        <v>7926</v>
      </c>
      <c r="J3732" s="3" t="s">
        <v>8163</v>
      </c>
      <c r="K3732" s="3" t="s">
        <v>8167</v>
      </c>
      <c r="L3732" s="3" t="s">
        <v>8170</v>
      </c>
      <c r="M3732" s="4">
        <v>48418.879999999997</v>
      </c>
      <c r="N3732" s="32">
        <f>Table2[[#This Row],[Price]]*Table2[[#This Row],[Quantity Sold]]</f>
        <v>48418.879999999997</v>
      </c>
      <c r="O3732" s="1">
        <f t="shared" si="474"/>
        <v>2023</v>
      </c>
      <c r="P3732" s="1" t="str">
        <f t="shared" si="475"/>
        <v>KIDS</v>
      </c>
      <c r="Q3732" s="1" t="str">
        <f t="shared" si="481"/>
        <v>Kids_Shorts</v>
      </c>
      <c r="T3732" s="1" t="str">
        <f t="shared" si="476"/>
        <v>LOW PRICE</v>
      </c>
      <c r="U3732" t="str">
        <f t="shared" si="480"/>
        <v>No Discount</v>
      </c>
      <c r="V3732" t="str">
        <f t="shared" si="477"/>
        <v>Other</v>
      </c>
      <c r="W3732" s="1" t="b">
        <f t="shared" si="478"/>
        <v>0</v>
      </c>
      <c r="X3732" t="b">
        <f t="shared" si="479"/>
        <v>0</v>
      </c>
    </row>
    <row r="3733" spans="1:24" x14ac:dyDescent="0.3">
      <c r="A3733" s="2" t="s">
        <v>3678</v>
      </c>
      <c r="B3733" s="3" t="s">
        <v>7196</v>
      </c>
      <c r="C3733" s="3" t="s">
        <v>7405</v>
      </c>
      <c r="D3733" s="3" t="s">
        <v>7409</v>
      </c>
      <c r="E3733" s="3" t="s">
        <v>7425</v>
      </c>
      <c r="F3733" s="3" t="s">
        <v>7433</v>
      </c>
      <c r="G3733" s="3">
        <v>1718.93</v>
      </c>
      <c r="H3733" s="3">
        <v>1</v>
      </c>
      <c r="I3733" s="8" t="s">
        <v>7706</v>
      </c>
      <c r="J3733" s="3" t="s">
        <v>8162</v>
      </c>
      <c r="K3733" s="3" t="s">
        <v>8168</v>
      </c>
      <c r="L3733" s="3" t="s">
        <v>8170</v>
      </c>
      <c r="M3733" s="4">
        <v>1718.93</v>
      </c>
      <c r="N3733" s="32">
        <f>Table2[[#This Row],[Price]]*Table2[[#This Row],[Quantity Sold]]</f>
        <v>1718.93</v>
      </c>
      <c r="O3733" s="1">
        <f t="shared" si="474"/>
        <v>2023</v>
      </c>
      <c r="P3733" s="1" t="str">
        <f t="shared" si="475"/>
        <v>MEN</v>
      </c>
      <c r="Q3733" s="1" t="str">
        <f t="shared" si="481"/>
        <v>Men_Jackets</v>
      </c>
      <c r="T3733" s="1" t="str">
        <f t="shared" si="476"/>
        <v>LOW PRICE</v>
      </c>
      <c r="U3733" t="str">
        <f t="shared" si="480"/>
        <v>Discounted</v>
      </c>
      <c r="V3733" t="str">
        <f t="shared" si="477"/>
        <v>Other</v>
      </c>
      <c r="W3733" s="1" t="b">
        <f t="shared" si="478"/>
        <v>0</v>
      </c>
      <c r="X3733" t="b">
        <f t="shared" si="479"/>
        <v>0</v>
      </c>
    </row>
    <row r="3734" spans="1:24" x14ac:dyDescent="0.3">
      <c r="A3734" s="2" t="s">
        <v>3679</v>
      </c>
      <c r="B3734" s="3" t="s">
        <v>7197</v>
      </c>
      <c r="C3734" s="3" t="s">
        <v>7407</v>
      </c>
      <c r="D3734" s="3" t="s">
        <v>7413</v>
      </c>
      <c r="E3734" s="3" t="s">
        <v>7423</v>
      </c>
      <c r="F3734" s="3" t="s">
        <v>7428</v>
      </c>
      <c r="G3734" s="3">
        <v>7842.67</v>
      </c>
      <c r="H3734" s="3">
        <v>10</v>
      </c>
      <c r="I3734" s="8" t="s">
        <v>8138</v>
      </c>
      <c r="J3734" s="3" t="s">
        <v>8166</v>
      </c>
      <c r="K3734" s="3" t="s">
        <v>8168</v>
      </c>
      <c r="L3734" s="3" t="s">
        <v>8169</v>
      </c>
      <c r="M3734" s="4">
        <v>62741.36</v>
      </c>
      <c r="N3734" s="32">
        <f>Table2[[#This Row],[Price]]*Table2[[#This Row],[Quantity Sold]]</f>
        <v>78426.7</v>
      </c>
      <c r="O3734" s="1">
        <f t="shared" si="474"/>
        <v>2024</v>
      </c>
      <c r="P3734" s="1" t="str">
        <f t="shared" si="475"/>
        <v>KIDS</v>
      </c>
      <c r="Q3734" s="1" t="str">
        <f t="shared" si="481"/>
        <v>Kids_Shorts</v>
      </c>
      <c r="T3734" s="1" t="str">
        <f t="shared" si="476"/>
        <v>LOW PRICE</v>
      </c>
      <c r="U3734" t="str">
        <f t="shared" si="480"/>
        <v>Discounted</v>
      </c>
      <c r="V3734" t="str">
        <f t="shared" si="477"/>
        <v>Other</v>
      </c>
      <c r="W3734" s="1" t="b">
        <f t="shared" si="478"/>
        <v>1</v>
      </c>
      <c r="X3734" t="b">
        <f t="shared" si="479"/>
        <v>1</v>
      </c>
    </row>
    <row r="3735" spans="1:24" x14ac:dyDescent="0.3">
      <c r="A3735" s="2" t="s">
        <v>3680</v>
      </c>
      <c r="B3735" s="3" t="s">
        <v>7198</v>
      </c>
      <c r="C3735" s="3" t="s">
        <v>7405</v>
      </c>
      <c r="D3735" s="3" t="s">
        <v>7411</v>
      </c>
      <c r="E3735" s="3" t="s">
        <v>7423</v>
      </c>
      <c r="F3735" s="3" t="s">
        <v>7428</v>
      </c>
      <c r="G3735" s="3">
        <v>4926.05</v>
      </c>
      <c r="H3735" s="3">
        <v>15</v>
      </c>
      <c r="I3735" s="8" t="s">
        <v>7489</v>
      </c>
      <c r="J3735" s="3" t="s">
        <v>8163</v>
      </c>
      <c r="K3735" s="3" t="s">
        <v>8168</v>
      </c>
      <c r="L3735" s="3" t="s">
        <v>8169</v>
      </c>
      <c r="M3735" s="4">
        <v>59112.6</v>
      </c>
      <c r="N3735" s="32">
        <f>Table2[[#This Row],[Price]]*Table2[[#This Row],[Quantity Sold]]</f>
        <v>73890.75</v>
      </c>
      <c r="O3735" s="1">
        <f t="shared" si="474"/>
        <v>2024</v>
      </c>
      <c r="P3735" s="1" t="str">
        <f t="shared" si="475"/>
        <v>MEN</v>
      </c>
      <c r="Q3735" s="1" t="str">
        <f t="shared" si="481"/>
        <v>Men_Pants</v>
      </c>
      <c r="T3735" s="1" t="str">
        <f t="shared" si="476"/>
        <v>LOW PRICE</v>
      </c>
      <c r="U3735" t="str">
        <f t="shared" si="480"/>
        <v>Discounted</v>
      </c>
      <c r="V3735" t="str">
        <f t="shared" si="477"/>
        <v>Men's Discounted Item</v>
      </c>
      <c r="W3735" s="1" t="b">
        <f t="shared" si="478"/>
        <v>1</v>
      </c>
      <c r="X3735" t="b">
        <f t="shared" si="479"/>
        <v>1</v>
      </c>
    </row>
    <row r="3736" spans="1:24" ht="28.8" x14ac:dyDescent="0.3">
      <c r="A3736" s="2" t="s">
        <v>3681</v>
      </c>
      <c r="B3736" s="3" t="s">
        <v>7199</v>
      </c>
      <c r="C3736" s="3" t="s">
        <v>7406</v>
      </c>
      <c r="D3736" s="3" t="s">
        <v>7421</v>
      </c>
      <c r="E3736" s="3" t="s">
        <v>7427</v>
      </c>
      <c r="F3736" s="3" t="s">
        <v>7428</v>
      </c>
      <c r="G3736" s="3">
        <v>6639.17</v>
      </c>
      <c r="H3736" s="3">
        <v>10</v>
      </c>
      <c r="I3736" s="8" t="s">
        <v>7482</v>
      </c>
      <c r="J3736" s="3" t="s">
        <v>8165</v>
      </c>
      <c r="K3736" s="3" t="s">
        <v>8168</v>
      </c>
      <c r="L3736" s="3" t="s">
        <v>8170</v>
      </c>
      <c r="M3736" s="4">
        <v>66391.7</v>
      </c>
      <c r="N3736" s="32">
        <f>Table2[[#This Row],[Price]]*Table2[[#This Row],[Quantity Sold]]</f>
        <v>66391.7</v>
      </c>
      <c r="O3736" s="1">
        <f t="shared" si="474"/>
        <v>2023</v>
      </c>
      <c r="P3736" s="1" t="str">
        <f t="shared" si="475"/>
        <v>ACCESSORIES</v>
      </c>
      <c r="Q3736" s="1" t="str">
        <f t="shared" si="481"/>
        <v>Accessories_Scarves</v>
      </c>
      <c r="T3736" s="1" t="str">
        <f t="shared" si="476"/>
        <v>LOW PRICE</v>
      </c>
      <c r="U3736" t="str">
        <f t="shared" si="480"/>
        <v>No Discount</v>
      </c>
      <c r="V3736" t="str">
        <f t="shared" si="477"/>
        <v>Other</v>
      </c>
      <c r="W3736" s="1" t="b">
        <f t="shared" si="478"/>
        <v>1</v>
      </c>
      <c r="X3736" t="b">
        <f t="shared" si="479"/>
        <v>0</v>
      </c>
    </row>
    <row r="3737" spans="1:24" ht="28.8" x14ac:dyDescent="0.3">
      <c r="A3737" s="2" t="s">
        <v>3682</v>
      </c>
      <c r="B3737" s="3" t="s">
        <v>7200</v>
      </c>
      <c r="C3737" s="3" t="s">
        <v>7408</v>
      </c>
      <c r="D3737" s="3" t="s">
        <v>7417</v>
      </c>
      <c r="E3737" s="3" t="s">
        <v>7426</v>
      </c>
      <c r="F3737" s="3" t="s">
        <v>7431</v>
      </c>
      <c r="G3737" s="3">
        <v>5034.78</v>
      </c>
      <c r="H3737" s="3">
        <v>20</v>
      </c>
      <c r="I3737" s="8" t="s">
        <v>7978</v>
      </c>
      <c r="J3737" s="3" t="s">
        <v>8162</v>
      </c>
      <c r="K3737" s="3" t="s">
        <v>8168</v>
      </c>
      <c r="L3737" s="3" t="s">
        <v>8170</v>
      </c>
      <c r="M3737" s="4">
        <v>100695.6</v>
      </c>
      <c r="N3737" s="32">
        <f>Table2[[#This Row],[Price]]*Table2[[#This Row],[Quantity Sold]]</f>
        <v>100695.59999999999</v>
      </c>
      <c r="O3737" s="1">
        <f t="shared" si="474"/>
        <v>2024</v>
      </c>
      <c r="P3737" s="1" t="str">
        <f t="shared" si="475"/>
        <v>WOMEN</v>
      </c>
      <c r="Q3737" s="1" t="str">
        <f t="shared" si="481"/>
        <v>Women_Shoes</v>
      </c>
      <c r="T3737" s="1" t="str">
        <f t="shared" si="476"/>
        <v>LOW PRICE</v>
      </c>
      <c r="U3737" t="str">
        <f t="shared" si="480"/>
        <v>Discounted</v>
      </c>
      <c r="V3737" t="str">
        <f t="shared" si="477"/>
        <v>Other</v>
      </c>
      <c r="W3737" s="1" t="b">
        <f t="shared" si="478"/>
        <v>1</v>
      </c>
      <c r="X3737" t="b">
        <f t="shared" si="479"/>
        <v>0</v>
      </c>
    </row>
    <row r="3738" spans="1:24" x14ac:dyDescent="0.3">
      <c r="A3738" s="2" t="s">
        <v>3683</v>
      </c>
      <c r="B3738" s="3" t="s">
        <v>7201</v>
      </c>
      <c r="C3738" s="3" t="s">
        <v>7405</v>
      </c>
      <c r="D3738" s="3" t="s">
        <v>7417</v>
      </c>
      <c r="E3738" s="3" t="s">
        <v>7427</v>
      </c>
      <c r="F3738" s="3" t="s">
        <v>7430</v>
      </c>
      <c r="G3738" s="3">
        <v>3444.5</v>
      </c>
      <c r="H3738" s="3">
        <v>14</v>
      </c>
      <c r="I3738" s="8" t="s">
        <v>8046</v>
      </c>
      <c r="J3738" s="3" t="s">
        <v>8165</v>
      </c>
      <c r="K3738" s="3" t="s">
        <v>8167</v>
      </c>
      <c r="L3738" s="3" t="s">
        <v>8170</v>
      </c>
      <c r="M3738" s="4">
        <v>48223</v>
      </c>
      <c r="N3738" s="32">
        <f>Table2[[#This Row],[Price]]*Table2[[#This Row],[Quantity Sold]]</f>
        <v>48223</v>
      </c>
      <c r="O3738" s="1">
        <f t="shared" si="474"/>
        <v>2022</v>
      </c>
      <c r="P3738" s="1" t="str">
        <f t="shared" si="475"/>
        <v>MEN</v>
      </c>
      <c r="Q3738" s="1" t="str">
        <f t="shared" si="481"/>
        <v>Men_Shoes</v>
      </c>
      <c r="T3738" s="1" t="str">
        <f t="shared" si="476"/>
        <v>LOW PRICE</v>
      </c>
      <c r="U3738" t="str">
        <f t="shared" si="480"/>
        <v>Discounted</v>
      </c>
      <c r="V3738" t="str">
        <f t="shared" si="477"/>
        <v>Other</v>
      </c>
      <c r="W3738" s="1" t="b">
        <f t="shared" si="478"/>
        <v>1</v>
      </c>
      <c r="X3738" t="b">
        <f t="shared" si="479"/>
        <v>0</v>
      </c>
    </row>
    <row r="3739" spans="1:24" ht="28.8" x14ac:dyDescent="0.3">
      <c r="A3739" s="2" t="s">
        <v>3684</v>
      </c>
      <c r="B3739" s="3" t="s">
        <v>7202</v>
      </c>
      <c r="C3739" s="3" t="s">
        <v>7406</v>
      </c>
      <c r="D3739" s="3" t="s">
        <v>7421</v>
      </c>
      <c r="E3739" s="3" t="s">
        <v>7425</v>
      </c>
      <c r="F3739" s="3" t="s">
        <v>7434</v>
      </c>
      <c r="G3739" s="3">
        <v>4868.78</v>
      </c>
      <c r="H3739" s="3">
        <v>18</v>
      </c>
      <c r="I3739" s="8" t="s">
        <v>7571</v>
      </c>
      <c r="J3739" s="3" t="s">
        <v>8162</v>
      </c>
      <c r="K3739" s="3" t="s">
        <v>8168</v>
      </c>
      <c r="L3739" s="3" t="s">
        <v>8169</v>
      </c>
      <c r="M3739" s="4">
        <v>70110.100000000006</v>
      </c>
      <c r="N3739" s="32">
        <f>Table2[[#This Row],[Price]]*Table2[[#This Row],[Quantity Sold]]</f>
        <v>87638.04</v>
      </c>
      <c r="O3739" s="1">
        <f t="shared" si="474"/>
        <v>2022</v>
      </c>
      <c r="P3739" s="1" t="str">
        <f t="shared" si="475"/>
        <v>ACCESSORIES</v>
      </c>
      <c r="Q3739" s="1" t="str">
        <f t="shared" si="481"/>
        <v>Accessories_Scarves</v>
      </c>
      <c r="T3739" s="1" t="str">
        <f t="shared" si="476"/>
        <v>LOW PRICE</v>
      </c>
      <c r="U3739" t="str">
        <f t="shared" si="480"/>
        <v>Discounted</v>
      </c>
      <c r="V3739" t="str">
        <f t="shared" si="477"/>
        <v>Other</v>
      </c>
      <c r="W3739" s="1" t="b">
        <f t="shared" si="478"/>
        <v>1</v>
      </c>
      <c r="X3739" t="b">
        <f t="shared" si="479"/>
        <v>1</v>
      </c>
    </row>
    <row r="3740" spans="1:24" ht="28.8" x14ac:dyDescent="0.3">
      <c r="A3740" s="2" t="s">
        <v>3685</v>
      </c>
      <c r="B3740" s="3" t="s">
        <v>4831</v>
      </c>
      <c r="C3740" s="3" t="s">
        <v>7407</v>
      </c>
      <c r="D3740" s="3" t="s">
        <v>7418</v>
      </c>
      <c r="E3740" s="3" t="s">
        <v>7425</v>
      </c>
      <c r="F3740" s="3" t="s">
        <v>7428</v>
      </c>
      <c r="G3740" s="3">
        <v>11058.92</v>
      </c>
      <c r="H3740" s="3">
        <v>17</v>
      </c>
      <c r="I3740" s="8" t="s">
        <v>7491</v>
      </c>
      <c r="J3740" s="3" t="s">
        <v>8166</v>
      </c>
      <c r="K3740" s="3" t="s">
        <v>8167</v>
      </c>
      <c r="L3740" s="3" t="s">
        <v>8169</v>
      </c>
      <c r="M3740" s="4">
        <v>150400.98000000001</v>
      </c>
      <c r="N3740" s="32">
        <f>Table2[[#This Row],[Price]]*Table2[[#This Row],[Quantity Sold]]</f>
        <v>188001.64</v>
      </c>
      <c r="O3740" s="1">
        <f t="shared" si="474"/>
        <v>2023</v>
      </c>
      <c r="P3740" s="1" t="str">
        <f t="shared" si="475"/>
        <v>KIDS</v>
      </c>
      <c r="Q3740" s="1" t="str">
        <f t="shared" si="481"/>
        <v>Kids_Sweaters</v>
      </c>
      <c r="T3740" s="1" t="str">
        <f t="shared" si="476"/>
        <v>HIGH PRICE</v>
      </c>
      <c r="U3740" t="str">
        <f t="shared" si="480"/>
        <v>No Discount</v>
      </c>
      <c r="V3740" t="str">
        <f t="shared" si="477"/>
        <v>Other</v>
      </c>
      <c r="W3740" s="1" t="b">
        <f t="shared" si="478"/>
        <v>1</v>
      </c>
      <c r="X3740" t="b">
        <f t="shared" si="479"/>
        <v>1</v>
      </c>
    </row>
    <row r="3741" spans="1:24" ht="28.8" x14ac:dyDescent="0.3">
      <c r="A3741" s="2" t="s">
        <v>3686</v>
      </c>
      <c r="B3741" s="3" t="s">
        <v>7203</v>
      </c>
      <c r="C3741" s="3" t="s">
        <v>7406</v>
      </c>
      <c r="D3741" s="3" t="s">
        <v>7412</v>
      </c>
      <c r="E3741" s="3" t="s">
        <v>7424</v>
      </c>
      <c r="F3741" s="3" t="s">
        <v>7432</v>
      </c>
      <c r="G3741" s="3">
        <v>9359.91</v>
      </c>
      <c r="H3741" s="3">
        <v>14</v>
      </c>
      <c r="I3741" s="8" t="s">
        <v>7538</v>
      </c>
      <c r="J3741" s="3" t="s">
        <v>8163</v>
      </c>
      <c r="K3741" s="3" t="s">
        <v>8168</v>
      </c>
      <c r="L3741" s="3" t="s">
        <v>8170</v>
      </c>
      <c r="M3741" s="4">
        <v>131038.74</v>
      </c>
      <c r="N3741" s="32">
        <f>Table2[[#This Row],[Price]]*Table2[[#This Row],[Quantity Sold]]</f>
        <v>131038.73999999999</v>
      </c>
      <c r="O3741" s="1">
        <f t="shared" si="474"/>
        <v>2023</v>
      </c>
      <c r="P3741" s="1" t="str">
        <f t="shared" si="475"/>
        <v>ACCESSORIES</v>
      </c>
      <c r="Q3741" s="1" t="str">
        <f t="shared" si="481"/>
        <v>Accessories_Hats</v>
      </c>
      <c r="T3741" s="1" t="str">
        <f t="shared" si="476"/>
        <v>LOW PRICE</v>
      </c>
      <c r="U3741" t="str">
        <f t="shared" si="480"/>
        <v>No Discount</v>
      </c>
      <c r="V3741" t="str">
        <f t="shared" si="477"/>
        <v>Other</v>
      </c>
      <c r="W3741" s="1" t="b">
        <f t="shared" si="478"/>
        <v>1</v>
      </c>
      <c r="X3741" t="b">
        <f t="shared" si="479"/>
        <v>0</v>
      </c>
    </row>
    <row r="3742" spans="1:24" x14ac:dyDescent="0.3">
      <c r="A3742" s="2" t="s">
        <v>3687</v>
      </c>
      <c r="B3742" s="3" t="s">
        <v>4888</v>
      </c>
      <c r="C3742" s="3" t="s">
        <v>7407</v>
      </c>
      <c r="D3742" s="3" t="s">
        <v>7413</v>
      </c>
      <c r="E3742" s="3" t="s">
        <v>7425</v>
      </c>
      <c r="F3742" s="3" t="s">
        <v>7431</v>
      </c>
      <c r="G3742" s="3">
        <v>9646.26</v>
      </c>
      <c r="H3742" s="3">
        <v>11</v>
      </c>
      <c r="I3742" s="8" t="s">
        <v>7982</v>
      </c>
      <c r="J3742" s="3" t="s">
        <v>8164</v>
      </c>
      <c r="K3742" s="3" t="s">
        <v>8168</v>
      </c>
      <c r="L3742" s="3" t="s">
        <v>8169</v>
      </c>
      <c r="M3742" s="4">
        <v>84887.42</v>
      </c>
      <c r="N3742" s="32">
        <f>Table2[[#This Row],[Price]]*Table2[[#This Row],[Quantity Sold]]</f>
        <v>106108.86</v>
      </c>
      <c r="O3742" s="1">
        <f t="shared" si="474"/>
        <v>2023</v>
      </c>
      <c r="P3742" s="1" t="str">
        <f t="shared" si="475"/>
        <v>KIDS</v>
      </c>
      <c r="Q3742" s="1" t="str">
        <f t="shared" si="481"/>
        <v>Kids_Shorts</v>
      </c>
      <c r="T3742" s="1" t="str">
        <f t="shared" si="476"/>
        <v>LOW PRICE</v>
      </c>
      <c r="U3742" t="str">
        <f t="shared" si="480"/>
        <v>No Discount</v>
      </c>
      <c r="V3742" t="str">
        <f t="shared" si="477"/>
        <v>Other</v>
      </c>
      <c r="W3742" s="1" t="b">
        <f t="shared" si="478"/>
        <v>1</v>
      </c>
      <c r="X3742" t="b">
        <f t="shared" si="479"/>
        <v>1</v>
      </c>
    </row>
    <row r="3743" spans="1:24" x14ac:dyDescent="0.3">
      <c r="A3743" s="2" t="s">
        <v>3688</v>
      </c>
      <c r="B3743" s="3" t="s">
        <v>7204</v>
      </c>
      <c r="C3743" s="3" t="s">
        <v>7407</v>
      </c>
      <c r="D3743" s="3" t="s">
        <v>7415</v>
      </c>
      <c r="E3743" s="3" t="s">
        <v>7426</v>
      </c>
      <c r="F3743" s="3" t="s">
        <v>7430</v>
      </c>
      <c r="G3743" s="3">
        <v>2966.42</v>
      </c>
      <c r="H3743" s="3">
        <v>8</v>
      </c>
      <c r="I3743" s="8" t="s">
        <v>7458</v>
      </c>
      <c r="J3743" s="3" t="s">
        <v>8165</v>
      </c>
      <c r="K3743" s="3" t="s">
        <v>8167</v>
      </c>
      <c r="L3743" s="3" t="s">
        <v>8169</v>
      </c>
      <c r="M3743" s="4">
        <v>18985.419999999998</v>
      </c>
      <c r="N3743" s="32">
        <f>Table2[[#This Row],[Price]]*Table2[[#This Row],[Quantity Sold]]</f>
        <v>23731.360000000001</v>
      </c>
      <c r="O3743" s="1">
        <f t="shared" si="474"/>
        <v>2024</v>
      </c>
      <c r="P3743" s="1" t="str">
        <f t="shared" si="475"/>
        <v>KIDS</v>
      </c>
      <c r="Q3743" s="1" t="str">
        <f t="shared" si="481"/>
        <v>Kids_T-Shirts</v>
      </c>
      <c r="T3743" s="1" t="str">
        <f t="shared" si="476"/>
        <v>LOW PRICE</v>
      </c>
      <c r="U3743" t="str">
        <f t="shared" si="480"/>
        <v>Discounted</v>
      </c>
      <c r="V3743" t="str">
        <f t="shared" si="477"/>
        <v>Other</v>
      </c>
      <c r="W3743" s="1" t="b">
        <f t="shared" si="478"/>
        <v>0</v>
      </c>
      <c r="X3743" t="b">
        <f t="shared" si="479"/>
        <v>1</v>
      </c>
    </row>
    <row r="3744" spans="1:24" ht="28.8" x14ac:dyDescent="0.3">
      <c r="A3744" s="2" t="s">
        <v>3689</v>
      </c>
      <c r="B3744" s="3" t="s">
        <v>6130</v>
      </c>
      <c r="C3744" s="3" t="s">
        <v>7408</v>
      </c>
      <c r="D3744" s="3" t="s">
        <v>7420</v>
      </c>
      <c r="E3744" s="3" t="s">
        <v>7423</v>
      </c>
      <c r="F3744" s="3" t="s">
        <v>7430</v>
      </c>
      <c r="G3744" s="3">
        <v>6724.66</v>
      </c>
      <c r="H3744" s="3">
        <v>10</v>
      </c>
      <c r="I3744" s="8" t="s">
        <v>7937</v>
      </c>
      <c r="J3744" s="3" t="s">
        <v>8163</v>
      </c>
      <c r="K3744" s="3" t="s">
        <v>8168</v>
      </c>
      <c r="L3744" s="3" t="s">
        <v>8169</v>
      </c>
      <c r="M3744" s="4">
        <v>53797.279999999999</v>
      </c>
      <c r="N3744" s="32">
        <f>Table2[[#This Row],[Price]]*Table2[[#This Row],[Quantity Sold]]</f>
        <v>67246.600000000006</v>
      </c>
      <c r="O3744" s="1">
        <f t="shared" si="474"/>
        <v>2023</v>
      </c>
      <c r="P3744" s="1" t="str">
        <f t="shared" si="475"/>
        <v>WOMEN</v>
      </c>
      <c r="Q3744" s="1" t="str">
        <f t="shared" si="481"/>
        <v>Women_Tops</v>
      </c>
      <c r="T3744" s="1" t="str">
        <f t="shared" si="476"/>
        <v>LOW PRICE</v>
      </c>
      <c r="U3744" t="str">
        <f t="shared" si="480"/>
        <v>Discounted</v>
      </c>
      <c r="V3744" t="str">
        <f t="shared" si="477"/>
        <v>Other</v>
      </c>
      <c r="W3744" s="1" t="b">
        <f t="shared" si="478"/>
        <v>1</v>
      </c>
      <c r="X3744" t="b">
        <f t="shared" si="479"/>
        <v>1</v>
      </c>
    </row>
    <row r="3745" spans="1:24" ht="28.8" x14ac:dyDescent="0.3">
      <c r="A3745" s="2" t="s">
        <v>3690</v>
      </c>
      <c r="B3745" s="3" t="s">
        <v>7205</v>
      </c>
      <c r="C3745" s="3" t="s">
        <v>7408</v>
      </c>
      <c r="D3745" s="3" t="s">
        <v>7417</v>
      </c>
      <c r="E3745" s="3" t="s">
        <v>7424</v>
      </c>
      <c r="F3745" s="3" t="s">
        <v>7428</v>
      </c>
      <c r="G3745" s="3">
        <v>11965.28</v>
      </c>
      <c r="H3745" s="3">
        <v>5</v>
      </c>
      <c r="I3745" s="8" t="s">
        <v>7509</v>
      </c>
      <c r="J3745" s="3" t="s">
        <v>8165</v>
      </c>
      <c r="K3745" s="3" t="s">
        <v>8167</v>
      </c>
      <c r="L3745" s="3" t="s">
        <v>8169</v>
      </c>
      <c r="M3745" s="4">
        <v>47861.120000000003</v>
      </c>
      <c r="N3745" s="32">
        <f>Table2[[#This Row],[Price]]*Table2[[#This Row],[Quantity Sold]]</f>
        <v>59826.400000000001</v>
      </c>
      <c r="O3745" s="1">
        <f t="shared" si="474"/>
        <v>2023</v>
      </c>
      <c r="P3745" s="1" t="str">
        <f t="shared" si="475"/>
        <v>WOMEN</v>
      </c>
      <c r="Q3745" s="1" t="str">
        <f t="shared" si="481"/>
        <v>Women_Shoes</v>
      </c>
      <c r="T3745" s="1" t="str">
        <f t="shared" si="476"/>
        <v>HIGH PRICE</v>
      </c>
      <c r="U3745" t="str">
        <f t="shared" si="480"/>
        <v>Discounted</v>
      </c>
      <c r="V3745" t="str">
        <f t="shared" si="477"/>
        <v>Other</v>
      </c>
      <c r="W3745" s="1" t="b">
        <f t="shared" si="478"/>
        <v>0</v>
      </c>
      <c r="X3745" t="b">
        <f t="shared" si="479"/>
        <v>1</v>
      </c>
    </row>
    <row r="3746" spans="1:24" x14ac:dyDescent="0.3">
      <c r="A3746" s="2" t="s">
        <v>3691</v>
      </c>
      <c r="B3746" s="3" t="s">
        <v>7206</v>
      </c>
      <c r="C3746" s="3" t="s">
        <v>7405</v>
      </c>
      <c r="D3746" s="3" t="s">
        <v>7409</v>
      </c>
      <c r="E3746" s="3" t="s">
        <v>7423</v>
      </c>
      <c r="F3746" s="3" t="s">
        <v>7433</v>
      </c>
      <c r="G3746" s="3">
        <v>13891.71</v>
      </c>
      <c r="H3746" s="3">
        <v>7</v>
      </c>
      <c r="I3746" s="8" t="s">
        <v>7456</v>
      </c>
      <c r="J3746" s="3" t="s">
        <v>8163</v>
      </c>
      <c r="K3746" s="3" t="s">
        <v>8167</v>
      </c>
      <c r="L3746" s="3" t="s">
        <v>8170</v>
      </c>
      <c r="M3746" s="4">
        <v>97241.97</v>
      </c>
      <c r="N3746" s="32">
        <f>Table2[[#This Row],[Price]]*Table2[[#This Row],[Quantity Sold]]</f>
        <v>97241.97</v>
      </c>
      <c r="O3746" s="1">
        <f t="shared" si="474"/>
        <v>2023</v>
      </c>
      <c r="P3746" s="1" t="str">
        <f t="shared" si="475"/>
        <v>MEN</v>
      </c>
      <c r="Q3746" s="1" t="str">
        <f t="shared" si="481"/>
        <v>Men_Jackets</v>
      </c>
      <c r="T3746" s="1" t="str">
        <f t="shared" si="476"/>
        <v>HIGH PRICE</v>
      </c>
      <c r="U3746" t="str">
        <f t="shared" si="480"/>
        <v>No Discount</v>
      </c>
      <c r="V3746" t="str">
        <f t="shared" si="477"/>
        <v>Other</v>
      </c>
      <c r="W3746" s="1" t="b">
        <f t="shared" si="478"/>
        <v>0</v>
      </c>
      <c r="X3746" t="b">
        <f t="shared" si="479"/>
        <v>0</v>
      </c>
    </row>
    <row r="3747" spans="1:24" ht="28.8" x14ac:dyDescent="0.3">
      <c r="A3747" s="2" t="s">
        <v>3692</v>
      </c>
      <c r="B3747" s="3" t="s">
        <v>7207</v>
      </c>
      <c r="C3747" s="3" t="s">
        <v>7408</v>
      </c>
      <c r="D3747" s="3" t="s">
        <v>7419</v>
      </c>
      <c r="E3747" s="3" t="s">
        <v>7425</v>
      </c>
      <c r="F3747" s="3" t="s">
        <v>7432</v>
      </c>
      <c r="G3747" s="3">
        <v>10800.79</v>
      </c>
      <c r="H3747" s="3">
        <v>11</v>
      </c>
      <c r="I3747" s="8" t="s">
        <v>7947</v>
      </c>
      <c r="J3747" s="3" t="s">
        <v>8166</v>
      </c>
      <c r="K3747" s="3" t="s">
        <v>8167</v>
      </c>
      <c r="L3747" s="3" t="s">
        <v>8170</v>
      </c>
      <c r="M3747" s="4">
        <v>118808.69</v>
      </c>
      <c r="N3747" s="32">
        <f>Table2[[#This Row],[Price]]*Table2[[#This Row],[Quantity Sold]]</f>
        <v>118808.69</v>
      </c>
      <c r="O3747" s="1">
        <f t="shared" si="474"/>
        <v>2023</v>
      </c>
      <c r="P3747" s="1" t="str">
        <f t="shared" si="475"/>
        <v>WOMEN</v>
      </c>
      <c r="Q3747" s="1" t="str">
        <f t="shared" si="481"/>
        <v>Women_Dresses</v>
      </c>
      <c r="T3747" s="1" t="str">
        <f t="shared" si="476"/>
        <v>HIGH PRICE</v>
      </c>
      <c r="U3747" t="str">
        <f t="shared" si="480"/>
        <v>No Discount</v>
      </c>
      <c r="V3747" t="str">
        <f t="shared" si="477"/>
        <v>Other</v>
      </c>
      <c r="W3747" s="1" t="b">
        <f t="shared" si="478"/>
        <v>1</v>
      </c>
      <c r="X3747" t="b">
        <f t="shared" si="479"/>
        <v>0</v>
      </c>
    </row>
    <row r="3748" spans="1:24" ht="28.8" x14ac:dyDescent="0.3">
      <c r="A3748" s="2" t="s">
        <v>3693</v>
      </c>
      <c r="B3748" s="3" t="s">
        <v>7208</v>
      </c>
      <c r="C3748" s="3" t="s">
        <v>7408</v>
      </c>
      <c r="D3748" s="3" t="s">
        <v>7417</v>
      </c>
      <c r="E3748" s="3" t="s">
        <v>7423</v>
      </c>
      <c r="F3748" s="3" t="s">
        <v>7430</v>
      </c>
      <c r="G3748" s="3">
        <v>11145.24</v>
      </c>
      <c r="H3748" s="3">
        <v>20</v>
      </c>
      <c r="I3748" s="8" t="s">
        <v>7664</v>
      </c>
      <c r="J3748" s="3" t="s">
        <v>8162</v>
      </c>
      <c r="K3748" s="3" t="s">
        <v>8168</v>
      </c>
      <c r="L3748" s="3" t="s">
        <v>8169</v>
      </c>
      <c r="M3748" s="4">
        <v>178323.84</v>
      </c>
      <c r="N3748" s="32">
        <f>Table2[[#This Row],[Price]]*Table2[[#This Row],[Quantity Sold]]</f>
        <v>222904.8</v>
      </c>
      <c r="O3748" s="1">
        <f t="shared" si="474"/>
        <v>2022</v>
      </c>
      <c r="P3748" s="1" t="str">
        <f t="shared" si="475"/>
        <v>WOMEN</v>
      </c>
      <c r="Q3748" s="1" t="str">
        <f t="shared" si="481"/>
        <v>Women_Shoes</v>
      </c>
      <c r="T3748" s="1" t="str">
        <f t="shared" si="476"/>
        <v>HIGH PRICE</v>
      </c>
      <c r="U3748" t="str">
        <f t="shared" si="480"/>
        <v>No Discount</v>
      </c>
      <c r="V3748" t="str">
        <f t="shared" si="477"/>
        <v>Other</v>
      </c>
      <c r="W3748" s="1" t="b">
        <f t="shared" si="478"/>
        <v>1</v>
      </c>
      <c r="X3748" t="b">
        <f t="shared" si="479"/>
        <v>1</v>
      </c>
    </row>
    <row r="3749" spans="1:24" x14ac:dyDescent="0.3">
      <c r="A3749" s="2" t="s">
        <v>3694</v>
      </c>
      <c r="B3749" s="3" t="s">
        <v>7209</v>
      </c>
      <c r="C3749" s="3" t="s">
        <v>7407</v>
      </c>
      <c r="D3749" s="3" t="s">
        <v>7415</v>
      </c>
      <c r="E3749" s="3" t="s">
        <v>7425</v>
      </c>
      <c r="F3749" s="3" t="s">
        <v>7428</v>
      </c>
      <c r="G3749" s="3">
        <v>11857.38</v>
      </c>
      <c r="H3749" s="3">
        <v>2</v>
      </c>
      <c r="I3749" s="8" t="s">
        <v>7588</v>
      </c>
      <c r="J3749" s="3" t="s">
        <v>8163</v>
      </c>
      <c r="K3749" s="3" t="s">
        <v>8167</v>
      </c>
      <c r="L3749" s="3" t="s">
        <v>8170</v>
      </c>
      <c r="M3749" s="4">
        <v>23714.76</v>
      </c>
      <c r="N3749" s="32">
        <f>Table2[[#This Row],[Price]]*Table2[[#This Row],[Quantity Sold]]</f>
        <v>23714.76</v>
      </c>
      <c r="O3749" s="1">
        <f t="shared" si="474"/>
        <v>2024</v>
      </c>
      <c r="P3749" s="1" t="str">
        <f t="shared" si="475"/>
        <v>KIDS</v>
      </c>
      <c r="Q3749" s="1" t="str">
        <f t="shared" si="481"/>
        <v>Kids_T-Shirts</v>
      </c>
      <c r="T3749" s="1" t="str">
        <f t="shared" si="476"/>
        <v>HIGH PRICE</v>
      </c>
      <c r="U3749" t="str">
        <f t="shared" si="480"/>
        <v>No Discount</v>
      </c>
      <c r="V3749" t="str">
        <f t="shared" si="477"/>
        <v>Other</v>
      </c>
      <c r="W3749" s="1" t="b">
        <f t="shared" si="478"/>
        <v>0</v>
      </c>
      <c r="X3749" t="b">
        <f t="shared" si="479"/>
        <v>0</v>
      </c>
    </row>
    <row r="3750" spans="1:24" x14ac:dyDescent="0.3">
      <c r="A3750" s="2" t="s">
        <v>3695</v>
      </c>
      <c r="B3750" s="3" t="s">
        <v>7210</v>
      </c>
      <c r="C3750" s="3" t="s">
        <v>7405</v>
      </c>
      <c r="D3750" s="3" t="s">
        <v>7411</v>
      </c>
      <c r="E3750" s="3" t="s">
        <v>7423</v>
      </c>
      <c r="F3750" s="3" t="s">
        <v>7428</v>
      </c>
      <c r="G3750" s="3">
        <v>3764.88</v>
      </c>
      <c r="H3750" s="3">
        <v>15</v>
      </c>
      <c r="I3750" s="8" t="s">
        <v>7958</v>
      </c>
      <c r="J3750" s="3" t="s">
        <v>8164</v>
      </c>
      <c r="K3750" s="3" t="s">
        <v>8168</v>
      </c>
      <c r="L3750" s="3" t="s">
        <v>8169</v>
      </c>
      <c r="M3750" s="4">
        <v>45178.559999999998</v>
      </c>
      <c r="N3750" s="32">
        <f>Table2[[#This Row],[Price]]*Table2[[#This Row],[Quantity Sold]]</f>
        <v>56473.200000000004</v>
      </c>
      <c r="O3750" s="1">
        <f t="shared" si="474"/>
        <v>2023</v>
      </c>
      <c r="P3750" s="1" t="str">
        <f t="shared" si="475"/>
        <v>MEN</v>
      </c>
      <c r="Q3750" s="1" t="str">
        <f t="shared" si="481"/>
        <v>Men_Pants</v>
      </c>
      <c r="T3750" s="1" t="str">
        <f t="shared" si="476"/>
        <v>LOW PRICE</v>
      </c>
      <c r="U3750" t="str">
        <f t="shared" si="480"/>
        <v>Discounted</v>
      </c>
      <c r="V3750" t="str">
        <f t="shared" si="477"/>
        <v>Men's Discounted Item</v>
      </c>
      <c r="W3750" s="1" t="b">
        <f t="shared" si="478"/>
        <v>1</v>
      </c>
      <c r="X3750" t="b">
        <f t="shared" si="479"/>
        <v>1</v>
      </c>
    </row>
    <row r="3751" spans="1:24" x14ac:dyDescent="0.3">
      <c r="A3751" s="2" t="s">
        <v>454</v>
      </c>
      <c r="B3751" s="3" t="s">
        <v>7211</v>
      </c>
      <c r="C3751" s="3" t="s">
        <v>7407</v>
      </c>
      <c r="D3751" s="3" t="s">
        <v>7413</v>
      </c>
      <c r="E3751" s="3" t="s">
        <v>7426</v>
      </c>
      <c r="F3751" s="3" t="s">
        <v>7430</v>
      </c>
      <c r="G3751" s="3">
        <v>12696.51</v>
      </c>
      <c r="H3751" s="3">
        <v>20</v>
      </c>
      <c r="I3751" s="8" t="s">
        <v>7920</v>
      </c>
      <c r="J3751" s="3" t="s">
        <v>8166</v>
      </c>
      <c r="K3751" s="3" t="s">
        <v>8167</v>
      </c>
      <c r="L3751" s="3" t="s">
        <v>8169</v>
      </c>
      <c r="M3751" s="4">
        <v>203144.16</v>
      </c>
      <c r="N3751" s="32">
        <f>Table2[[#This Row],[Price]]*Table2[[#This Row],[Quantity Sold]]</f>
        <v>253930.2</v>
      </c>
      <c r="O3751" s="1">
        <f t="shared" si="474"/>
        <v>2024</v>
      </c>
      <c r="P3751" s="1" t="str">
        <f t="shared" si="475"/>
        <v>KIDS</v>
      </c>
      <c r="Q3751" s="1" t="str">
        <f t="shared" si="481"/>
        <v>Kids_Shorts</v>
      </c>
      <c r="T3751" s="1" t="str">
        <f t="shared" si="476"/>
        <v>HIGH PRICE</v>
      </c>
      <c r="U3751" t="str">
        <f t="shared" si="480"/>
        <v>Discounted</v>
      </c>
      <c r="V3751" t="str">
        <f t="shared" si="477"/>
        <v>Other</v>
      </c>
      <c r="W3751" s="1" t="b">
        <f t="shared" si="478"/>
        <v>1</v>
      </c>
      <c r="X3751" t="b">
        <f t="shared" si="479"/>
        <v>1</v>
      </c>
    </row>
    <row r="3752" spans="1:24" ht="28.8" x14ac:dyDescent="0.3">
      <c r="A3752" s="2" t="s">
        <v>3696</v>
      </c>
      <c r="B3752" s="3" t="s">
        <v>7212</v>
      </c>
      <c r="C3752" s="3" t="s">
        <v>7406</v>
      </c>
      <c r="D3752" s="3" t="s">
        <v>7416</v>
      </c>
      <c r="E3752" s="3" t="s">
        <v>7424</v>
      </c>
      <c r="F3752" s="3" t="s">
        <v>7428</v>
      </c>
      <c r="G3752" s="3">
        <v>14746.61</v>
      </c>
      <c r="H3752" s="3">
        <v>15</v>
      </c>
      <c r="I3752" s="8" t="s">
        <v>8015</v>
      </c>
      <c r="J3752" s="3" t="s">
        <v>8164</v>
      </c>
      <c r="K3752" s="3" t="s">
        <v>8168</v>
      </c>
      <c r="L3752" s="3" t="s">
        <v>8170</v>
      </c>
      <c r="M3752" s="4">
        <v>221199.15</v>
      </c>
      <c r="N3752" s="32">
        <f>Table2[[#This Row],[Price]]*Table2[[#This Row],[Quantity Sold]]</f>
        <v>221199.15000000002</v>
      </c>
      <c r="O3752" s="1">
        <f t="shared" si="474"/>
        <v>2022</v>
      </c>
      <c r="P3752" s="1" t="str">
        <f t="shared" si="475"/>
        <v>ACCESSORIES</v>
      </c>
      <c r="Q3752" s="1" t="str">
        <f t="shared" si="481"/>
        <v>Accessories_Belts</v>
      </c>
      <c r="T3752" s="1" t="str">
        <f t="shared" si="476"/>
        <v>HIGH PRICE</v>
      </c>
      <c r="U3752" t="str">
        <f t="shared" si="480"/>
        <v>No Discount</v>
      </c>
      <c r="V3752" t="str">
        <f t="shared" si="477"/>
        <v>Other</v>
      </c>
      <c r="W3752" s="1" t="b">
        <f t="shared" si="478"/>
        <v>1</v>
      </c>
      <c r="X3752" t="b">
        <f t="shared" si="479"/>
        <v>0</v>
      </c>
    </row>
    <row r="3753" spans="1:24" ht="28.8" x14ac:dyDescent="0.3">
      <c r="A3753" s="2" t="s">
        <v>3697</v>
      </c>
      <c r="B3753" s="3" t="s">
        <v>7213</v>
      </c>
      <c r="C3753" s="3" t="s">
        <v>7408</v>
      </c>
      <c r="D3753" s="3" t="s">
        <v>7420</v>
      </c>
      <c r="E3753" s="3" t="s">
        <v>7426</v>
      </c>
      <c r="F3753" s="3" t="s">
        <v>7432</v>
      </c>
      <c r="G3753" s="3">
        <v>15803.2</v>
      </c>
      <c r="H3753" s="3">
        <v>7</v>
      </c>
      <c r="I3753" s="8" t="s">
        <v>7840</v>
      </c>
      <c r="J3753" s="3" t="s">
        <v>8166</v>
      </c>
      <c r="K3753" s="3" t="s">
        <v>8167</v>
      </c>
      <c r="L3753" s="3" t="s">
        <v>8169</v>
      </c>
      <c r="M3753" s="4">
        <v>88497.919999999998</v>
      </c>
      <c r="N3753" s="32">
        <f>Table2[[#This Row],[Price]]*Table2[[#This Row],[Quantity Sold]]</f>
        <v>110622.40000000001</v>
      </c>
      <c r="O3753" s="1">
        <f t="shared" si="474"/>
        <v>2022</v>
      </c>
      <c r="P3753" s="1" t="str">
        <f t="shared" si="475"/>
        <v>WOMEN</v>
      </c>
      <c r="Q3753" s="1" t="str">
        <f t="shared" si="481"/>
        <v>Women_Tops</v>
      </c>
      <c r="T3753" s="1" t="str">
        <f t="shared" si="476"/>
        <v>HIGH PRICE</v>
      </c>
      <c r="U3753" t="str">
        <f t="shared" si="480"/>
        <v>No Discount</v>
      </c>
      <c r="V3753" t="str">
        <f t="shared" si="477"/>
        <v>Other</v>
      </c>
      <c r="W3753" s="1" t="b">
        <f t="shared" si="478"/>
        <v>0</v>
      </c>
      <c r="X3753" t="b">
        <f t="shared" si="479"/>
        <v>1</v>
      </c>
    </row>
    <row r="3754" spans="1:24" ht="28.8" x14ac:dyDescent="0.3">
      <c r="A3754" s="2" t="s">
        <v>3698</v>
      </c>
      <c r="B3754" s="3" t="s">
        <v>7214</v>
      </c>
      <c r="C3754" s="3" t="s">
        <v>7407</v>
      </c>
      <c r="D3754" s="3" t="s">
        <v>7418</v>
      </c>
      <c r="E3754" s="3" t="s">
        <v>7427</v>
      </c>
      <c r="F3754" s="3" t="s">
        <v>7431</v>
      </c>
      <c r="G3754" s="3">
        <v>16234.8</v>
      </c>
      <c r="H3754" s="3">
        <v>14</v>
      </c>
      <c r="I3754" s="8" t="s">
        <v>7853</v>
      </c>
      <c r="J3754" s="3" t="s">
        <v>8166</v>
      </c>
      <c r="K3754" s="3" t="s">
        <v>8167</v>
      </c>
      <c r="L3754" s="3" t="s">
        <v>8169</v>
      </c>
      <c r="M3754" s="4">
        <v>181829.76000000001</v>
      </c>
      <c r="N3754" s="32">
        <f>Table2[[#This Row],[Price]]*Table2[[#This Row],[Quantity Sold]]</f>
        <v>227287.19999999998</v>
      </c>
      <c r="O3754" s="1">
        <f t="shared" si="474"/>
        <v>2022</v>
      </c>
      <c r="P3754" s="1" t="str">
        <f t="shared" si="475"/>
        <v>KIDS</v>
      </c>
      <c r="Q3754" s="1" t="str">
        <f t="shared" si="481"/>
        <v>Kids_Sweaters</v>
      </c>
      <c r="T3754" s="1" t="str">
        <f t="shared" si="476"/>
        <v>HIGH PRICE</v>
      </c>
      <c r="U3754" t="str">
        <f t="shared" si="480"/>
        <v>No Discount</v>
      </c>
      <c r="V3754" t="str">
        <f t="shared" si="477"/>
        <v>Other</v>
      </c>
      <c r="W3754" s="1" t="b">
        <f t="shared" si="478"/>
        <v>1</v>
      </c>
      <c r="X3754" t="b">
        <f t="shared" si="479"/>
        <v>1</v>
      </c>
    </row>
    <row r="3755" spans="1:24" ht="28.8" x14ac:dyDescent="0.3">
      <c r="A3755" s="2" t="s">
        <v>3699</v>
      </c>
      <c r="B3755" s="3" t="s">
        <v>7215</v>
      </c>
      <c r="C3755" s="3" t="s">
        <v>7408</v>
      </c>
      <c r="D3755" s="3" t="s">
        <v>7419</v>
      </c>
      <c r="E3755" s="3" t="s">
        <v>7423</v>
      </c>
      <c r="F3755" s="3" t="s">
        <v>7431</v>
      </c>
      <c r="G3755" s="3">
        <v>3341.58</v>
      </c>
      <c r="H3755" s="3">
        <v>1</v>
      </c>
      <c r="I3755" s="8" t="s">
        <v>7584</v>
      </c>
      <c r="J3755" s="3" t="s">
        <v>8166</v>
      </c>
      <c r="K3755" s="3" t="s">
        <v>8168</v>
      </c>
      <c r="L3755" s="3" t="s">
        <v>8169</v>
      </c>
      <c r="M3755" s="4">
        <v>2673.43</v>
      </c>
      <c r="N3755" s="32">
        <f>Table2[[#This Row],[Price]]*Table2[[#This Row],[Quantity Sold]]</f>
        <v>3341.58</v>
      </c>
      <c r="O3755" s="1">
        <f t="shared" si="474"/>
        <v>2023</v>
      </c>
      <c r="P3755" s="1" t="str">
        <f t="shared" si="475"/>
        <v>WOMEN</v>
      </c>
      <c r="Q3755" s="1" t="str">
        <f t="shared" si="481"/>
        <v>Women_Dresses</v>
      </c>
      <c r="T3755" s="1" t="str">
        <f t="shared" si="476"/>
        <v>LOW PRICE</v>
      </c>
      <c r="U3755" t="str">
        <f t="shared" si="480"/>
        <v>Discounted</v>
      </c>
      <c r="V3755" t="str">
        <f t="shared" si="477"/>
        <v>Other</v>
      </c>
      <c r="W3755" s="1" t="b">
        <f t="shared" si="478"/>
        <v>0</v>
      </c>
      <c r="X3755" t="b">
        <f t="shared" si="479"/>
        <v>1</v>
      </c>
    </row>
    <row r="3756" spans="1:24" ht="28.8" x14ac:dyDescent="0.3">
      <c r="A3756" s="2" t="s">
        <v>3700</v>
      </c>
      <c r="B3756" s="3" t="s">
        <v>7216</v>
      </c>
      <c r="C3756" s="3" t="s">
        <v>7406</v>
      </c>
      <c r="D3756" s="3" t="s">
        <v>7416</v>
      </c>
      <c r="E3756" s="3" t="s">
        <v>7424</v>
      </c>
      <c r="F3756" s="3" t="s">
        <v>7429</v>
      </c>
      <c r="G3756" s="3">
        <v>12425.1</v>
      </c>
      <c r="H3756" s="3">
        <v>4</v>
      </c>
      <c r="I3756" s="8" t="s">
        <v>8055</v>
      </c>
      <c r="J3756" s="3" t="s">
        <v>8163</v>
      </c>
      <c r="K3756" s="3" t="s">
        <v>8168</v>
      </c>
      <c r="L3756" s="3" t="s">
        <v>8169</v>
      </c>
      <c r="M3756" s="4">
        <v>39760.32</v>
      </c>
      <c r="N3756" s="32">
        <f>Table2[[#This Row],[Price]]*Table2[[#This Row],[Quantity Sold]]</f>
        <v>49700.4</v>
      </c>
      <c r="O3756" s="1">
        <f t="shared" si="474"/>
        <v>2024</v>
      </c>
      <c r="P3756" s="1" t="str">
        <f t="shared" si="475"/>
        <v>ACCESSORIES</v>
      </c>
      <c r="Q3756" s="1" t="str">
        <f t="shared" si="481"/>
        <v>Accessories_Belts</v>
      </c>
      <c r="T3756" s="1" t="str">
        <f t="shared" si="476"/>
        <v>HIGH PRICE</v>
      </c>
      <c r="U3756" t="str">
        <f t="shared" si="480"/>
        <v>Discounted</v>
      </c>
      <c r="V3756" t="str">
        <f t="shared" si="477"/>
        <v>Other</v>
      </c>
      <c r="W3756" s="1" t="b">
        <f t="shared" si="478"/>
        <v>0</v>
      </c>
      <c r="X3756" t="b">
        <f t="shared" si="479"/>
        <v>1</v>
      </c>
    </row>
    <row r="3757" spans="1:24" x14ac:dyDescent="0.3">
      <c r="A3757" s="2" t="s">
        <v>3701</v>
      </c>
      <c r="B3757" s="3" t="s">
        <v>7217</v>
      </c>
      <c r="C3757" s="3" t="s">
        <v>7407</v>
      </c>
      <c r="D3757" s="3" t="s">
        <v>7415</v>
      </c>
      <c r="E3757" s="3" t="s">
        <v>7425</v>
      </c>
      <c r="F3757" s="3" t="s">
        <v>7429</v>
      </c>
      <c r="G3757" s="3">
        <v>13525.68</v>
      </c>
      <c r="H3757" s="3">
        <v>3</v>
      </c>
      <c r="I3757" s="8" t="s">
        <v>7886</v>
      </c>
      <c r="J3757" s="3" t="s">
        <v>8162</v>
      </c>
      <c r="K3757" s="3" t="s">
        <v>8167</v>
      </c>
      <c r="L3757" s="3" t="s">
        <v>8170</v>
      </c>
      <c r="M3757" s="4">
        <v>40577.040000000001</v>
      </c>
      <c r="N3757" s="32">
        <f>Table2[[#This Row],[Price]]*Table2[[#This Row],[Quantity Sold]]</f>
        <v>40577.040000000001</v>
      </c>
      <c r="O3757" s="1">
        <f t="shared" si="474"/>
        <v>2023</v>
      </c>
      <c r="P3757" s="1" t="str">
        <f t="shared" si="475"/>
        <v>KIDS</v>
      </c>
      <c r="Q3757" s="1" t="str">
        <f t="shared" si="481"/>
        <v>Kids_T-Shirts</v>
      </c>
      <c r="T3757" s="1" t="str">
        <f t="shared" si="476"/>
        <v>HIGH PRICE</v>
      </c>
      <c r="U3757" t="str">
        <f t="shared" si="480"/>
        <v>No Discount</v>
      </c>
      <c r="V3757" t="str">
        <f t="shared" si="477"/>
        <v>Other</v>
      </c>
      <c r="W3757" s="1" t="b">
        <f t="shared" si="478"/>
        <v>0</v>
      </c>
      <c r="X3757" t="b">
        <f t="shared" si="479"/>
        <v>0</v>
      </c>
    </row>
    <row r="3758" spans="1:24" ht="28.8" x14ac:dyDescent="0.3">
      <c r="A3758" s="2" t="s">
        <v>3702</v>
      </c>
      <c r="B3758" s="3" t="s">
        <v>7218</v>
      </c>
      <c r="C3758" s="3" t="s">
        <v>7408</v>
      </c>
      <c r="D3758" s="3" t="s">
        <v>7420</v>
      </c>
      <c r="E3758" s="3" t="s">
        <v>7424</v>
      </c>
      <c r="F3758" s="3" t="s">
        <v>7431</v>
      </c>
      <c r="G3758" s="3">
        <v>7899.11</v>
      </c>
      <c r="H3758" s="3">
        <v>4</v>
      </c>
      <c r="I3758" s="8" t="s">
        <v>7483</v>
      </c>
      <c r="J3758" s="3" t="s">
        <v>8162</v>
      </c>
      <c r="K3758" s="3" t="s">
        <v>8167</v>
      </c>
      <c r="L3758" s="3" t="s">
        <v>8169</v>
      </c>
      <c r="M3758" s="4">
        <v>25276.82</v>
      </c>
      <c r="N3758" s="32">
        <f>Table2[[#This Row],[Price]]*Table2[[#This Row],[Quantity Sold]]</f>
        <v>31596.44</v>
      </c>
      <c r="O3758" s="1">
        <f t="shared" si="474"/>
        <v>2023</v>
      </c>
      <c r="P3758" s="1" t="str">
        <f t="shared" si="475"/>
        <v>WOMEN</v>
      </c>
      <c r="Q3758" s="1" t="str">
        <f t="shared" si="481"/>
        <v>Women_Tops</v>
      </c>
      <c r="T3758" s="1" t="str">
        <f t="shared" si="476"/>
        <v>LOW PRICE</v>
      </c>
      <c r="U3758" t="str">
        <f t="shared" si="480"/>
        <v>Discounted</v>
      </c>
      <c r="V3758" t="str">
        <f t="shared" si="477"/>
        <v>Other</v>
      </c>
      <c r="W3758" s="1" t="b">
        <f t="shared" si="478"/>
        <v>0</v>
      </c>
      <c r="X3758" t="b">
        <f t="shared" si="479"/>
        <v>1</v>
      </c>
    </row>
    <row r="3759" spans="1:24" ht="28.8" x14ac:dyDescent="0.3">
      <c r="A3759" s="2" t="s">
        <v>3703</v>
      </c>
      <c r="B3759" s="3" t="s">
        <v>7219</v>
      </c>
      <c r="C3759" s="3" t="s">
        <v>7406</v>
      </c>
      <c r="D3759" s="3" t="s">
        <v>7421</v>
      </c>
      <c r="E3759" s="3" t="s">
        <v>7424</v>
      </c>
      <c r="F3759" s="3" t="s">
        <v>7432</v>
      </c>
      <c r="G3759" s="3">
        <v>6011.69</v>
      </c>
      <c r="H3759" s="3">
        <v>3</v>
      </c>
      <c r="I3759" s="8" t="s">
        <v>7892</v>
      </c>
      <c r="J3759" s="3" t="s">
        <v>8164</v>
      </c>
      <c r="K3759" s="3" t="s">
        <v>8168</v>
      </c>
      <c r="L3759" s="3" t="s">
        <v>8169</v>
      </c>
      <c r="M3759" s="4">
        <v>14427.89</v>
      </c>
      <c r="N3759" s="32">
        <f>Table2[[#This Row],[Price]]*Table2[[#This Row],[Quantity Sold]]</f>
        <v>18035.07</v>
      </c>
      <c r="O3759" s="1">
        <f t="shared" si="474"/>
        <v>2024</v>
      </c>
      <c r="P3759" s="1" t="str">
        <f t="shared" si="475"/>
        <v>ACCESSORIES</v>
      </c>
      <c r="Q3759" s="1" t="str">
        <f t="shared" si="481"/>
        <v>Accessories_Scarves</v>
      </c>
      <c r="T3759" s="1" t="str">
        <f t="shared" si="476"/>
        <v>LOW PRICE</v>
      </c>
      <c r="U3759" t="str">
        <f t="shared" si="480"/>
        <v>Discounted</v>
      </c>
      <c r="V3759" t="str">
        <f t="shared" si="477"/>
        <v>Other</v>
      </c>
      <c r="W3759" s="1" t="b">
        <f t="shared" si="478"/>
        <v>0</v>
      </c>
      <c r="X3759" t="b">
        <f t="shared" si="479"/>
        <v>1</v>
      </c>
    </row>
    <row r="3760" spans="1:24" ht="28.8" x14ac:dyDescent="0.3">
      <c r="A3760" s="2" t="s">
        <v>3704</v>
      </c>
      <c r="B3760" s="3" t="s">
        <v>7220</v>
      </c>
      <c r="C3760" s="3" t="s">
        <v>7408</v>
      </c>
      <c r="D3760" s="3" t="s">
        <v>7417</v>
      </c>
      <c r="E3760" s="3" t="s">
        <v>7424</v>
      </c>
      <c r="F3760" s="3" t="s">
        <v>7431</v>
      </c>
      <c r="G3760" s="3">
        <v>5819.13</v>
      </c>
      <c r="H3760" s="3">
        <v>3</v>
      </c>
      <c r="I3760" s="8" t="s">
        <v>7822</v>
      </c>
      <c r="J3760" s="3" t="s">
        <v>8162</v>
      </c>
      <c r="K3760" s="3" t="s">
        <v>8167</v>
      </c>
      <c r="L3760" s="3" t="s">
        <v>8169</v>
      </c>
      <c r="M3760" s="4">
        <v>13965.58</v>
      </c>
      <c r="N3760" s="32">
        <f>Table2[[#This Row],[Price]]*Table2[[#This Row],[Quantity Sold]]</f>
        <v>17457.39</v>
      </c>
      <c r="O3760" s="1">
        <f t="shared" si="474"/>
        <v>2023</v>
      </c>
      <c r="P3760" s="1" t="str">
        <f t="shared" si="475"/>
        <v>WOMEN</v>
      </c>
      <c r="Q3760" s="1" t="str">
        <f t="shared" si="481"/>
        <v>Women_Shoes</v>
      </c>
      <c r="T3760" s="1" t="str">
        <f t="shared" si="476"/>
        <v>LOW PRICE</v>
      </c>
      <c r="U3760" t="str">
        <f t="shared" si="480"/>
        <v>Discounted</v>
      </c>
      <c r="V3760" t="str">
        <f t="shared" si="477"/>
        <v>Other</v>
      </c>
      <c r="W3760" s="1" t="b">
        <f t="shared" si="478"/>
        <v>0</v>
      </c>
      <c r="X3760" t="b">
        <f t="shared" si="479"/>
        <v>1</v>
      </c>
    </row>
    <row r="3761" spans="1:24" x14ac:dyDescent="0.3">
      <c r="A3761" s="2" t="s">
        <v>3705</v>
      </c>
      <c r="B3761" s="3" t="s">
        <v>4348</v>
      </c>
      <c r="C3761" s="3" t="s">
        <v>7407</v>
      </c>
      <c r="D3761" s="3" t="s">
        <v>7413</v>
      </c>
      <c r="E3761" s="3" t="s">
        <v>7425</v>
      </c>
      <c r="F3761" s="3" t="s">
        <v>7428</v>
      </c>
      <c r="G3761" s="3">
        <v>15207.26</v>
      </c>
      <c r="H3761" s="3">
        <v>2</v>
      </c>
      <c r="I3761" s="8" t="s">
        <v>7931</v>
      </c>
      <c r="J3761" s="3" t="s">
        <v>8162</v>
      </c>
      <c r="K3761" s="3" t="s">
        <v>8168</v>
      </c>
      <c r="L3761" s="3" t="s">
        <v>8169</v>
      </c>
      <c r="M3761" s="4">
        <v>24331.45</v>
      </c>
      <c r="N3761" s="32">
        <f>Table2[[#This Row],[Price]]*Table2[[#This Row],[Quantity Sold]]</f>
        <v>30414.52</v>
      </c>
      <c r="O3761" s="1">
        <f t="shared" si="474"/>
        <v>2024</v>
      </c>
      <c r="P3761" s="1" t="str">
        <f t="shared" si="475"/>
        <v>KIDS</v>
      </c>
      <c r="Q3761" s="1" t="str">
        <f t="shared" si="481"/>
        <v>Kids_Shorts</v>
      </c>
      <c r="T3761" s="1" t="str">
        <f t="shared" si="476"/>
        <v>HIGH PRICE</v>
      </c>
      <c r="U3761" t="str">
        <f t="shared" si="480"/>
        <v>Discounted</v>
      </c>
      <c r="V3761" t="str">
        <f t="shared" si="477"/>
        <v>Other</v>
      </c>
      <c r="W3761" s="1" t="b">
        <f t="shared" si="478"/>
        <v>0</v>
      </c>
      <c r="X3761" t="b">
        <f t="shared" si="479"/>
        <v>1</v>
      </c>
    </row>
    <row r="3762" spans="1:24" ht="28.8" x14ac:dyDescent="0.3">
      <c r="A3762" s="2" t="s">
        <v>3706</v>
      </c>
      <c r="B3762" s="3" t="s">
        <v>7221</v>
      </c>
      <c r="C3762" s="3" t="s">
        <v>7408</v>
      </c>
      <c r="D3762" s="3" t="s">
        <v>7417</v>
      </c>
      <c r="E3762" s="3" t="s">
        <v>7423</v>
      </c>
      <c r="F3762" s="3" t="s">
        <v>7428</v>
      </c>
      <c r="G3762" s="3">
        <v>13473.39</v>
      </c>
      <c r="H3762" s="3">
        <v>20</v>
      </c>
      <c r="I3762" s="8" t="s">
        <v>7988</v>
      </c>
      <c r="J3762" s="3" t="s">
        <v>8162</v>
      </c>
      <c r="K3762" s="3" t="s">
        <v>8168</v>
      </c>
      <c r="L3762" s="3" t="s">
        <v>8169</v>
      </c>
      <c r="M3762" s="4">
        <v>215574.24</v>
      </c>
      <c r="N3762" s="32">
        <f>Table2[[#This Row],[Price]]*Table2[[#This Row],[Quantity Sold]]</f>
        <v>269467.8</v>
      </c>
      <c r="O3762" s="1">
        <f t="shared" si="474"/>
        <v>2024</v>
      </c>
      <c r="P3762" s="1" t="str">
        <f t="shared" si="475"/>
        <v>WOMEN</v>
      </c>
      <c r="Q3762" s="1" t="str">
        <f t="shared" si="481"/>
        <v>Women_Shoes</v>
      </c>
      <c r="T3762" s="1" t="str">
        <f t="shared" si="476"/>
        <v>HIGH PRICE</v>
      </c>
      <c r="U3762" t="str">
        <f t="shared" si="480"/>
        <v>No Discount</v>
      </c>
      <c r="V3762" t="str">
        <f t="shared" si="477"/>
        <v>Other</v>
      </c>
      <c r="W3762" s="1" t="b">
        <f t="shared" si="478"/>
        <v>1</v>
      </c>
      <c r="X3762" t="b">
        <f t="shared" si="479"/>
        <v>1</v>
      </c>
    </row>
    <row r="3763" spans="1:24" x14ac:dyDescent="0.3">
      <c r="A3763" s="2" t="s">
        <v>3707</v>
      </c>
      <c r="B3763" s="3" t="s">
        <v>7222</v>
      </c>
      <c r="C3763" s="3" t="s">
        <v>7407</v>
      </c>
      <c r="D3763" s="3" t="s">
        <v>7417</v>
      </c>
      <c r="E3763" s="3" t="s">
        <v>7423</v>
      </c>
      <c r="F3763" s="3" t="s">
        <v>7434</v>
      </c>
      <c r="G3763" s="3">
        <v>13967.24</v>
      </c>
      <c r="H3763" s="3">
        <v>13</v>
      </c>
      <c r="I3763" s="8" t="s">
        <v>7625</v>
      </c>
      <c r="J3763" s="3" t="s">
        <v>8162</v>
      </c>
      <c r="K3763" s="3" t="s">
        <v>8168</v>
      </c>
      <c r="L3763" s="3" t="s">
        <v>8169</v>
      </c>
      <c r="M3763" s="4">
        <v>145259.13</v>
      </c>
      <c r="N3763" s="32">
        <f>Table2[[#This Row],[Price]]*Table2[[#This Row],[Quantity Sold]]</f>
        <v>181574.12</v>
      </c>
      <c r="O3763" s="1">
        <f t="shared" si="474"/>
        <v>2022</v>
      </c>
      <c r="P3763" s="1" t="str">
        <f t="shared" si="475"/>
        <v>KIDS</v>
      </c>
      <c r="Q3763" s="1" t="str">
        <f t="shared" si="481"/>
        <v>Kids_Shoes</v>
      </c>
      <c r="T3763" s="1" t="str">
        <f t="shared" si="476"/>
        <v>HIGH PRICE</v>
      </c>
      <c r="U3763" t="str">
        <f t="shared" si="480"/>
        <v>No Discount</v>
      </c>
      <c r="V3763" t="str">
        <f t="shared" si="477"/>
        <v>Other</v>
      </c>
      <c r="W3763" s="1" t="b">
        <f t="shared" si="478"/>
        <v>1</v>
      </c>
      <c r="X3763" t="b">
        <f t="shared" si="479"/>
        <v>1</v>
      </c>
    </row>
    <row r="3764" spans="1:24" ht="28.8" x14ac:dyDescent="0.3">
      <c r="A3764" s="2" t="s">
        <v>3708</v>
      </c>
      <c r="B3764" s="3" t="s">
        <v>6314</v>
      </c>
      <c r="C3764" s="3" t="s">
        <v>7408</v>
      </c>
      <c r="D3764" s="3" t="s">
        <v>7419</v>
      </c>
      <c r="E3764" s="3" t="s">
        <v>7426</v>
      </c>
      <c r="F3764" s="3" t="s">
        <v>7431</v>
      </c>
      <c r="G3764" s="3">
        <v>8300.83</v>
      </c>
      <c r="H3764" s="3">
        <v>20</v>
      </c>
      <c r="I3764" s="8" t="s">
        <v>7444</v>
      </c>
      <c r="J3764" s="3" t="s">
        <v>8163</v>
      </c>
      <c r="K3764" s="3" t="s">
        <v>8167</v>
      </c>
      <c r="L3764" s="3" t="s">
        <v>8169</v>
      </c>
      <c r="M3764" s="4">
        <v>132813.28</v>
      </c>
      <c r="N3764" s="32">
        <f>Table2[[#This Row],[Price]]*Table2[[#This Row],[Quantity Sold]]</f>
        <v>166016.6</v>
      </c>
      <c r="O3764" s="1">
        <f t="shared" si="474"/>
        <v>2023</v>
      </c>
      <c r="P3764" s="1" t="str">
        <f t="shared" si="475"/>
        <v>WOMEN</v>
      </c>
      <c r="Q3764" s="1" t="str">
        <f t="shared" si="481"/>
        <v>Women_Dresses</v>
      </c>
      <c r="T3764" s="1" t="str">
        <f t="shared" si="476"/>
        <v>LOW PRICE</v>
      </c>
      <c r="U3764" t="str">
        <f t="shared" si="480"/>
        <v>Discounted</v>
      </c>
      <c r="V3764" t="str">
        <f t="shared" si="477"/>
        <v>Other</v>
      </c>
      <c r="W3764" s="1" t="b">
        <f t="shared" si="478"/>
        <v>1</v>
      </c>
      <c r="X3764" t="b">
        <f t="shared" si="479"/>
        <v>1</v>
      </c>
    </row>
    <row r="3765" spans="1:24" ht="28.8" x14ac:dyDescent="0.3">
      <c r="A3765" s="2" t="s">
        <v>3709</v>
      </c>
      <c r="B3765" s="3" t="s">
        <v>7223</v>
      </c>
      <c r="C3765" s="3" t="s">
        <v>7407</v>
      </c>
      <c r="D3765" s="3" t="s">
        <v>7418</v>
      </c>
      <c r="E3765" s="3" t="s">
        <v>7427</v>
      </c>
      <c r="F3765" s="3" t="s">
        <v>7433</v>
      </c>
      <c r="G3765" s="3">
        <v>2048.44</v>
      </c>
      <c r="H3765" s="3">
        <v>12</v>
      </c>
      <c r="I3765" s="8" t="s">
        <v>7696</v>
      </c>
      <c r="J3765" s="3" t="s">
        <v>8163</v>
      </c>
      <c r="K3765" s="3" t="s">
        <v>8167</v>
      </c>
      <c r="L3765" s="3" t="s">
        <v>8170</v>
      </c>
      <c r="M3765" s="4">
        <v>24581.279999999999</v>
      </c>
      <c r="N3765" s="32">
        <f>Table2[[#This Row],[Price]]*Table2[[#This Row],[Quantity Sold]]</f>
        <v>24581.279999999999</v>
      </c>
      <c r="O3765" s="1">
        <f t="shared" si="474"/>
        <v>2022</v>
      </c>
      <c r="P3765" s="1" t="str">
        <f t="shared" si="475"/>
        <v>KIDS</v>
      </c>
      <c r="Q3765" s="1" t="str">
        <f t="shared" si="481"/>
        <v>Kids_Sweaters</v>
      </c>
      <c r="T3765" s="1" t="str">
        <f t="shared" si="476"/>
        <v>LOW PRICE</v>
      </c>
      <c r="U3765" t="str">
        <f t="shared" si="480"/>
        <v>No Discount</v>
      </c>
      <c r="V3765" t="str">
        <f t="shared" si="477"/>
        <v>Other</v>
      </c>
      <c r="W3765" s="1" t="b">
        <f t="shared" si="478"/>
        <v>1</v>
      </c>
      <c r="X3765" t="b">
        <f t="shared" si="479"/>
        <v>0</v>
      </c>
    </row>
    <row r="3766" spans="1:24" x14ac:dyDescent="0.3">
      <c r="A3766" s="2" t="s">
        <v>3710</v>
      </c>
      <c r="B3766" s="3" t="s">
        <v>7224</v>
      </c>
      <c r="C3766" s="3" t="s">
        <v>7407</v>
      </c>
      <c r="D3766" s="3" t="s">
        <v>7417</v>
      </c>
      <c r="E3766" s="3" t="s">
        <v>7426</v>
      </c>
      <c r="F3766" s="3" t="s">
        <v>7431</v>
      </c>
      <c r="G3766" s="3">
        <v>7643.47</v>
      </c>
      <c r="H3766" s="3">
        <v>10</v>
      </c>
      <c r="I3766" s="8" t="s">
        <v>7511</v>
      </c>
      <c r="J3766" s="3" t="s">
        <v>8164</v>
      </c>
      <c r="K3766" s="3" t="s">
        <v>8168</v>
      </c>
      <c r="L3766" s="3" t="s">
        <v>8169</v>
      </c>
      <c r="M3766" s="4">
        <v>61147.76</v>
      </c>
      <c r="N3766" s="32">
        <f>Table2[[#This Row],[Price]]*Table2[[#This Row],[Quantity Sold]]</f>
        <v>76434.7</v>
      </c>
      <c r="O3766" s="1">
        <f t="shared" si="474"/>
        <v>2024</v>
      </c>
      <c r="P3766" s="1" t="str">
        <f t="shared" si="475"/>
        <v>KIDS</v>
      </c>
      <c r="Q3766" s="1" t="str">
        <f t="shared" si="481"/>
        <v>Kids_Shoes</v>
      </c>
      <c r="T3766" s="1" t="str">
        <f t="shared" si="476"/>
        <v>LOW PRICE</v>
      </c>
      <c r="U3766" t="str">
        <f t="shared" si="480"/>
        <v>Discounted</v>
      </c>
      <c r="V3766" t="str">
        <f t="shared" si="477"/>
        <v>Other</v>
      </c>
      <c r="W3766" s="1" t="b">
        <f t="shared" si="478"/>
        <v>1</v>
      </c>
      <c r="X3766" t="b">
        <f t="shared" si="479"/>
        <v>1</v>
      </c>
    </row>
    <row r="3767" spans="1:24" ht="28.8" x14ac:dyDescent="0.3">
      <c r="A3767" s="2" t="s">
        <v>3711</v>
      </c>
      <c r="B3767" s="3" t="s">
        <v>7225</v>
      </c>
      <c r="C3767" s="3" t="s">
        <v>7406</v>
      </c>
      <c r="D3767" s="3" t="s">
        <v>7412</v>
      </c>
      <c r="E3767" s="3" t="s">
        <v>7425</v>
      </c>
      <c r="F3767" s="3" t="s">
        <v>7430</v>
      </c>
      <c r="G3767" s="3">
        <v>16353.49</v>
      </c>
      <c r="H3767" s="3">
        <v>10</v>
      </c>
      <c r="I3767" s="8" t="s">
        <v>7652</v>
      </c>
      <c r="J3767" s="3" t="s">
        <v>8164</v>
      </c>
      <c r="K3767" s="3" t="s">
        <v>8168</v>
      </c>
      <c r="L3767" s="3" t="s">
        <v>8170</v>
      </c>
      <c r="M3767" s="4">
        <v>163534.9</v>
      </c>
      <c r="N3767" s="32">
        <f>Table2[[#This Row],[Price]]*Table2[[#This Row],[Quantity Sold]]</f>
        <v>163534.9</v>
      </c>
      <c r="O3767" s="1">
        <f t="shared" si="474"/>
        <v>2023</v>
      </c>
      <c r="P3767" s="1" t="str">
        <f t="shared" si="475"/>
        <v>ACCESSORIES</v>
      </c>
      <c r="Q3767" s="1" t="str">
        <f t="shared" si="481"/>
        <v>Accessories_Hats</v>
      </c>
      <c r="T3767" s="1" t="str">
        <f t="shared" si="476"/>
        <v>HIGH PRICE</v>
      </c>
      <c r="U3767" t="str">
        <f t="shared" si="480"/>
        <v>Discounted</v>
      </c>
      <c r="V3767" t="str">
        <f t="shared" si="477"/>
        <v>Other</v>
      </c>
      <c r="W3767" s="1" t="b">
        <f t="shared" si="478"/>
        <v>1</v>
      </c>
      <c r="X3767" t="b">
        <f t="shared" si="479"/>
        <v>0</v>
      </c>
    </row>
    <row r="3768" spans="1:24" x14ac:dyDescent="0.3">
      <c r="A3768" s="2" t="s">
        <v>3712</v>
      </c>
      <c r="B3768" s="3" t="s">
        <v>7226</v>
      </c>
      <c r="C3768" s="3" t="s">
        <v>7407</v>
      </c>
      <c r="D3768" s="3" t="s">
        <v>7413</v>
      </c>
      <c r="E3768" s="3" t="s">
        <v>7427</v>
      </c>
      <c r="F3768" s="3" t="s">
        <v>7430</v>
      </c>
      <c r="G3768" s="3">
        <v>8838.67</v>
      </c>
      <c r="H3768" s="3">
        <v>7</v>
      </c>
      <c r="I3768" s="8" t="s">
        <v>7710</v>
      </c>
      <c r="J3768" s="3" t="s">
        <v>8162</v>
      </c>
      <c r="K3768" s="3" t="s">
        <v>8167</v>
      </c>
      <c r="L3768" s="3" t="s">
        <v>8170</v>
      </c>
      <c r="M3768" s="4">
        <v>61870.69</v>
      </c>
      <c r="N3768" s="32">
        <f>Table2[[#This Row],[Price]]*Table2[[#This Row],[Quantity Sold]]</f>
        <v>61870.69</v>
      </c>
      <c r="O3768" s="1">
        <f t="shared" si="474"/>
        <v>2023</v>
      </c>
      <c r="P3768" s="1" t="str">
        <f t="shared" si="475"/>
        <v>KIDS</v>
      </c>
      <c r="Q3768" s="1" t="str">
        <f t="shared" si="481"/>
        <v>Kids_Shorts</v>
      </c>
      <c r="T3768" s="1" t="str">
        <f t="shared" si="476"/>
        <v>LOW PRICE</v>
      </c>
      <c r="U3768" t="str">
        <f t="shared" si="480"/>
        <v>No Discount</v>
      </c>
      <c r="V3768" t="str">
        <f t="shared" si="477"/>
        <v>Other</v>
      </c>
      <c r="W3768" s="1" t="b">
        <f t="shared" si="478"/>
        <v>0</v>
      </c>
      <c r="X3768" t="b">
        <f t="shared" si="479"/>
        <v>0</v>
      </c>
    </row>
    <row r="3769" spans="1:24" x14ac:dyDescent="0.3">
      <c r="A3769" s="2" t="s">
        <v>3713</v>
      </c>
      <c r="B3769" s="3" t="s">
        <v>4763</v>
      </c>
      <c r="C3769" s="3" t="s">
        <v>7405</v>
      </c>
      <c r="D3769" s="3" t="s">
        <v>7410</v>
      </c>
      <c r="E3769" s="3" t="s">
        <v>7424</v>
      </c>
      <c r="F3769" s="3" t="s">
        <v>7428</v>
      </c>
      <c r="G3769" s="3">
        <v>13711.6</v>
      </c>
      <c r="H3769" s="3">
        <v>8</v>
      </c>
      <c r="I3769" s="8" t="s">
        <v>8085</v>
      </c>
      <c r="J3769" s="3" t="s">
        <v>8163</v>
      </c>
      <c r="K3769" s="3" t="s">
        <v>8168</v>
      </c>
      <c r="L3769" s="3" t="s">
        <v>8170</v>
      </c>
      <c r="M3769" s="4">
        <v>109692.8</v>
      </c>
      <c r="N3769" s="32">
        <f>Table2[[#This Row],[Price]]*Table2[[#This Row],[Quantity Sold]]</f>
        <v>109692.8</v>
      </c>
      <c r="O3769" s="1">
        <f t="shared" si="474"/>
        <v>2023</v>
      </c>
      <c r="P3769" s="1" t="str">
        <f t="shared" si="475"/>
        <v>MEN</v>
      </c>
      <c r="Q3769" s="1" t="str">
        <f t="shared" si="481"/>
        <v>Men_Shirts</v>
      </c>
      <c r="T3769" s="1" t="str">
        <f t="shared" si="476"/>
        <v>HIGH PRICE</v>
      </c>
      <c r="U3769" t="str">
        <f t="shared" si="480"/>
        <v>Discounted</v>
      </c>
      <c r="V3769" t="str">
        <f t="shared" si="477"/>
        <v>Other</v>
      </c>
      <c r="W3769" s="1" t="b">
        <f t="shared" si="478"/>
        <v>0</v>
      </c>
      <c r="X3769" t="b">
        <f t="shared" si="479"/>
        <v>0</v>
      </c>
    </row>
    <row r="3770" spans="1:24" ht="28.8" x14ac:dyDescent="0.3">
      <c r="A3770" s="2" t="s">
        <v>3714</v>
      </c>
      <c r="B3770" s="3" t="s">
        <v>5260</v>
      </c>
      <c r="C3770" s="3" t="s">
        <v>7408</v>
      </c>
      <c r="D3770" s="3" t="s">
        <v>7422</v>
      </c>
      <c r="E3770" s="3" t="s">
        <v>7427</v>
      </c>
      <c r="F3770" s="3" t="s">
        <v>7433</v>
      </c>
      <c r="G3770" s="3">
        <v>11746.16</v>
      </c>
      <c r="H3770" s="3">
        <v>8</v>
      </c>
      <c r="I3770" s="8" t="s">
        <v>7578</v>
      </c>
      <c r="J3770" s="3" t="s">
        <v>8165</v>
      </c>
      <c r="K3770" s="3" t="s">
        <v>8168</v>
      </c>
      <c r="L3770" s="3" t="s">
        <v>8169</v>
      </c>
      <c r="M3770" s="4">
        <v>75175.59</v>
      </c>
      <c r="N3770" s="32">
        <f>Table2[[#This Row],[Price]]*Table2[[#This Row],[Quantity Sold]]</f>
        <v>93969.279999999999</v>
      </c>
      <c r="O3770" s="1">
        <f t="shared" si="474"/>
        <v>2024</v>
      </c>
      <c r="P3770" s="1" t="str">
        <f t="shared" si="475"/>
        <v>WOMEN</v>
      </c>
      <c r="Q3770" s="1" t="str">
        <f t="shared" si="481"/>
        <v>Women_Skirts</v>
      </c>
      <c r="T3770" s="1" t="str">
        <f t="shared" si="476"/>
        <v>HIGH PRICE</v>
      </c>
      <c r="U3770" t="str">
        <f t="shared" si="480"/>
        <v>Discounted</v>
      </c>
      <c r="V3770" t="str">
        <f t="shared" si="477"/>
        <v>Other</v>
      </c>
      <c r="W3770" s="1" t="b">
        <f t="shared" si="478"/>
        <v>0</v>
      </c>
      <c r="X3770" t="b">
        <f t="shared" si="479"/>
        <v>1</v>
      </c>
    </row>
    <row r="3771" spans="1:24" ht="28.8" x14ac:dyDescent="0.3">
      <c r="A3771" s="2" t="s">
        <v>3715</v>
      </c>
      <c r="B3771" s="3" t="s">
        <v>7227</v>
      </c>
      <c r="C3771" s="3" t="s">
        <v>7408</v>
      </c>
      <c r="D3771" s="3" t="s">
        <v>7422</v>
      </c>
      <c r="E3771" s="3" t="s">
        <v>7426</v>
      </c>
      <c r="F3771" s="3" t="s">
        <v>7434</v>
      </c>
      <c r="G3771" s="3">
        <v>9923.48</v>
      </c>
      <c r="H3771" s="3">
        <v>15</v>
      </c>
      <c r="I3771" s="8" t="s">
        <v>7569</v>
      </c>
      <c r="J3771" s="3" t="s">
        <v>8163</v>
      </c>
      <c r="K3771" s="3" t="s">
        <v>8168</v>
      </c>
      <c r="L3771" s="3" t="s">
        <v>8170</v>
      </c>
      <c r="M3771" s="4">
        <v>148852.20000000001</v>
      </c>
      <c r="N3771" s="32">
        <f>Table2[[#This Row],[Price]]*Table2[[#This Row],[Quantity Sold]]</f>
        <v>148852.19999999998</v>
      </c>
      <c r="O3771" s="1">
        <f t="shared" si="474"/>
        <v>2024</v>
      </c>
      <c r="P3771" s="1" t="str">
        <f t="shared" si="475"/>
        <v>WOMEN</v>
      </c>
      <c r="Q3771" s="1" t="str">
        <f t="shared" si="481"/>
        <v>Women_Skirts</v>
      </c>
      <c r="T3771" s="1" t="str">
        <f t="shared" si="476"/>
        <v>LOW PRICE</v>
      </c>
      <c r="U3771" t="str">
        <f t="shared" si="480"/>
        <v>Discounted</v>
      </c>
      <c r="V3771" t="str">
        <f t="shared" si="477"/>
        <v>Other</v>
      </c>
      <c r="W3771" s="1" t="b">
        <f t="shared" si="478"/>
        <v>1</v>
      </c>
      <c r="X3771" t="b">
        <f t="shared" si="479"/>
        <v>0</v>
      </c>
    </row>
    <row r="3772" spans="1:24" ht="28.8" x14ac:dyDescent="0.3">
      <c r="A3772" s="2" t="s">
        <v>3716</v>
      </c>
      <c r="B3772" s="3" t="s">
        <v>7228</v>
      </c>
      <c r="C3772" s="3" t="s">
        <v>7408</v>
      </c>
      <c r="D3772" s="3" t="s">
        <v>7422</v>
      </c>
      <c r="E3772" s="3" t="s">
        <v>7427</v>
      </c>
      <c r="F3772" s="3" t="s">
        <v>7433</v>
      </c>
      <c r="G3772" s="3">
        <v>12074.01</v>
      </c>
      <c r="H3772" s="3">
        <v>4</v>
      </c>
      <c r="I3772" s="8" t="s">
        <v>7685</v>
      </c>
      <c r="J3772" s="3" t="s">
        <v>8165</v>
      </c>
      <c r="K3772" s="3" t="s">
        <v>8167</v>
      </c>
      <c r="L3772" s="3" t="s">
        <v>8169</v>
      </c>
      <c r="M3772" s="4">
        <v>38636.5</v>
      </c>
      <c r="N3772" s="32">
        <f>Table2[[#This Row],[Price]]*Table2[[#This Row],[Quantity Sold]]</f>
        <v>48296.04</v>
      </c>
      <c r="O3772" s="1">
        <f t="shared" si="474"/>
        <v>2023</v>
      </c>
      <c r="P3772" s="1" t="str">
        <f t="shared" si="475"/>
        <v>WOMEN</v>
      </c>
      <c r="Q3772" s="1" t="str">
        <f t="shared" si="481"/>
        <v>Women_Skirts</v>
      </c>
      <c r="T3772" s="1" t="str">
        <f t="shared" si="476"/>
        <v>HIGH PRICE</v>
      </c>
      <c r="U3772" t="str">
        <f t="shared" si="480"/>
        <v>Discounted</v>
      </c>
      <c r="V3772" t="str">
        <f t="shared" si="477"/>
        <v>Other</v>
      </c>
      <c r="W3772" s="1" t="b">
        <f t="shared" si="478"/>
        <v>0</v>
      </c>
      <c r="X3772" t="b">
        <f t="shared" si="479"/>
        <v>1</v>
      </c>
    </row>
    <row r="3773" spans="1:24" ht="28.8" x14ac:dyDescent="0.3">
      <c r="A3773" s="2" t="s">
        <v>3717</v>
      </c>
      <c r="B3773" s="3" t="s">
        <v>7229</v>
      </c>
      <c r="C3773" s="3" t="s">
        <v>7406</v>
      </c>
      <c r="D3773" s="3" t="s">
        <v>7421</v>
      </c>
      <c r="E3773" s="3" t="s">
        <v>7424</v>
      </c>
      <c r="F3773" s="3" t="s">
        <v>7430</v>
      </c>
      <c r="G3773" s="3">
        <v>1762.09</v>
      </c>
      <c r="H3773" s="3">
        <v>10</v>
      </c>
      <c r="I3773" s="8" t="s">
        <v>7512</v>
      </c>
      <c r="J3773" s="3" t="s">
        <v>8166</v>
      </c>
      <c r="K3773" s="3" t="s">
        <v>8167</v>
      </c>
      <c r="L3773" s="3" t="s">
        <v>8169</v>
      </c>
      <c r="M3773" s="4">
        <v>14096.72</v>
      </c>
      <c r="N3773" s="32">
        <f>Table2[[#This Row],[Price]]*Table2[[#This Row],[Quantity Sold]]</f>
        <v>17620.899999999998</v>
      </c>
      <c r="O3773" s="1">
        <f t="shared" si="474"/>
        <v>2024</v>
      </c>
      <c r="P3773" s="1" t="str">
        <f t="shared" si="475"/>
        <v>ACCESSORIES</v>
      </c>
      <c r="Q3773" s="1" t="str">
        <f t="shared" si="481"/>
        <v>Accessories_Scarves</v>
      </c>
      <c r="T3773" s="1" t="str">
        <f t="shared" si="476"/>
        <v>LOW PRICE</v>
      </c>
      <c r="U3773" t="str">
        <f t="shared" si="480"/>
        <v>No Discount</v>
      </c>
      <c r="V3773" t="str">
        <f t="shared" si="477"/>
        <v>Other</v>
      </c>
      <c r="W3773" s="1" t="b">
        <f t="shared" si="478"/>
        <v>1</v>
      </c>
      <c r="X3773" t="b">
        <f t="shared" si="479"/>
        <v>1</v>
      </c>
    </row>
    <row r="3774" spans="1:24" ht="28.8" x14ac:dyDescent="0.3">
      <c r="A3774" s="2" t="s">
        <v>3718</v>
      </c>
      <c r="B3774" s="3" t="s">
        <v>7230</v>
      </c>
      <c r="C3774" s="3" t="s">
        <v>7407</v>
      </c>
      <c r="D3774" s="3" t="s">
        <v>7418</v>
      </c>
      <c r="E3774" s="3" t="s">
        <v>7425</v>
      </c>
      <c r="F3774" s="3" t="s">
        <v>7428</v>
      </c>
      <c r="G3774" s="3">
        <v>6015.84</v>
      </c>
      <c r="H3774" s="3">
        <v>9</v>
      </c>
      <c r="I3774" s="8" t="s">
        <v>7771</v>
      </c>
      <c r="J3774" s="3" t="s">
        <v>8166</v>
      </c>
      <c r="K3774" s="3" t="s">
        <v>8167</v>
      </c>
      <c r="L3774" s="3" t="s">
        <v>8169</v>
      </c>
      <c r="M3774" s="4">
        <v>43314.38</v>
      </c>
      <c r="N3774" s="32">
        <f>Table2[[#This Row],[Price]]*Table2[[#This Row],[Quantity Sold]]</f>
        <v>54142.559999999998</v>
      </c>
      <c r="O3774" s="1">
        <f t="shared" si="474"/>
        <v>2024</v>
      </c>
      <c r="P3774" s="1" t="str">
        <f t="shared" si="475"/>
        <v>KIDS</v>
      </c>
      <c r="Q3774" s="1" t="str">
        <f t="shared" si="481"/>
        <v>Kids_Sweaters</v>
      </c>
      <c r="T3774" s="1" t="str">
        <f t="shared" si="476"/>
        <v>LOW PRICE</v>
      </c>
      <c r="U3774" t="str">
        <f t="shared" si="480"/>
        <v>Discounted</v>
      </c>
      <c r="V3774" t="str">
        <f t="shared" si="477"/>
        <v>Other</v>
      </c>
      <c r="W3774" s="1" t="b">
        <f t="shared" si="478"/>
        <v>0</v>
      </c>
      <c r="X3774" t="b">
        <f t="shared" si="479"/>
        <v>1</v>
      </c>
    </row>
    <row r="3775" spans="1:24" x14ac:dyDescent="0.3">
      <c r="A3775" s="2" t="s">
        <v>3719</v>
      </c>
      <c r="B3775" s="3" t="s">
        <v>7231</v>
      </c>
      <c r="C3775" s="3" t="s">
        <v>7405</v>
      </c>
      <c r="D3775" s="3" t="s">
        <v>7410</v>
      </c>
      <c r="E3775" s="3" t="s">
        <v>7426</v>
      </c>
      <c r="F3775" s="3" t="s">
        <v>7433</v>
      </c>
      <c r="G3775" s="3">
        <v>6517.99</v>
      </c>
      <c r="H3775" s="3">
        <v>15</v>
      </c>
      <c r="I3775" s="8" t="s">
        <v>7525</v>
      </c>
      <c r="J3775" s="3" t="s">
        <v>8163</v>
      </c>
      <c r="K3775" s="3" t="s">
        <v>8168</v>
      </c>
      <c r="L3775" s="3" t="s">
        <v>8170</v>
      </c>
      <c r="M3775" s="4">
        <v>97769.85</v>
      </c>
      <c r="N3775" s="32">
        <f>Table2[[#This Row],[Price]]*Table2[[#This Row],[Quantity Sold]]</f>
        <v>97769.849999999991</v>
      </c>
      <c r="O3775" s="1">
        <f t="shared" si="474"/>
        <v>2023</v>
      </c>
      <c r="P3775" s="1" t="str">
        <f t="shared" si="475"/>
        <v>MEN</v>
      </c>
      <c r="Q3775" s="1" t="str">
        <f t="shared" si="481"/>
        <v>Men_Shirts</v>
      </c>
      <c r="T3775" s="1" t="str">
        <f t="shared" si="476"/>
        <v>LOW PRICE</v>
      </c>
      <c r="U3775" t="str">
        <f t="shared" si="480"/>
        <v>Discounted</v>
      </c>
      <c r="V3775" t="str">
        <f t="shared" si="477"/>
        <v>Other</v>
      </c>
      <c r="W3775" s="1" t="b">
        <f t="shared" si="478"/>
        <v>1</v>
      </c>
      <c r="X3775" t="b">
        <f t="shared" si="479"/>
        <v>0</v>
      </c>
    </row>
    <row r="3776" spans="1:24" ht="28.8" x14ac:dyDescent="0.3">
      <c r="A3776" s="2" t="s">
        <v>3720</v>
      </c>
      <c r="B3776" s="3" t="s">
        <v>7232</v>
      </c>
      <c r="C3776" s="3" t="s">
        <v>7406</v>
      </c>
      <c r="D3776" s="3" t="s">
        <v>7414</v>
      </c>
      <c r="E3776" s="3" t="s">
        <v>7427</v>
      </c>
      <c r="F3776" s="3" t="s">
        <v>7428</v>
      </c>
      <c r="G3776" s="3">
        <v>9408.8799999999992</v>
      </c>
      <c r="H3776" s="3">
        <v>6</v>
      </c>
      <c r="I3776" s="8" t="s">
        <v>8090</v>
      </c>
      <c r="J3776" s="3" t="s">
        <v>8163</v>
      </c>
      <c r="K3776" s="3" t="s">
        <v>8167</v>
      </c>
      <c r="L3776" s="3" t="s">
        <v>8169</v>
      </c>
      <c r="M3776" s="4">
        <v>45162.79</v>
      </c>
      <c r="N3776" s="32">
        <f>Table2[[#This Row],[Price]]*Table2[[#This Row],[Quantity Sold]]</f>
        <v>56453.279999999999</v>
      </c>
      <c r="O3776" s="1">
        <f t="shared" si="474"/>
        <v>2024</v>
      </c>
      <c r="P3776" s="1" t="str">
        <f t="shared" si="475"/>
        <v>ACCESSORIES</v>
      </c>
      <c r="Q3776" s="1" t="str">
        <f t="shared" si="481"/>
        <v>Accessories_Bags</v>
      </c>
      <c r="T3776" s="1" t="str">
        <f t="shared" si="476"/>
        <v>LOW PRICE</v>
      </c>
      <c r="U3776" t="str">
        <f t="shared" si="480"/>
        <v>Discounted</v>
      </c>
      <c r="V3776" t="str">
        <f t="shared" si="477"/>
        <v>Other</v>
      </c>
      <c r="W3776" s="1" t="b">
        <f t="shared" si="478"/>
        <v>0</v>
      </c>
      <c r="X3776" t="b">
        <f t="shared" si="479"/>
        <v>1</v>
      </c>
    </row>
    <row r="3777" spans="1:24" x14ac:dyDescent="0.3">
      <c r="A3777" s="2" t="s">
        <v>3721</v>
      </c>
      <c r="B3777" s="3" t="s">
        <v>6903</v>
      </c>
      <c r="C3777" s="3" t="s">
        <v>7405</v>
      </c>
      <c r="D3777" s="3" t="s">
        <v>7410</v>
      </c>
      <c r="E3777" s="3" t="s">
        <v>7426</v>
      </c>
      <c r="F3777" s="3" t="s">
        <v>7428</v>
      </c>
      <c r="G3777" s="3">
        <v>7089.86</v>
      </c>
      <c r="H3777" s="3">
        <v>5</v>
      </c>
      <c r="I3777" s="8" t="s">
        <v>7586</v>
      </c>
      <c r="J3777" s="3" t="s">
        <v>8163</v>
      </c>
      <c r="K3777" s="3" t="s">
        <v>8167</v>
      </c>
      <c r="L3777" s="3" t="s">
        <v>8170</v>
      </c>
      <c r="M3777" s="4">
        <v>35449.300000000003</v>
      </c>
      <c r="N3777" s="32">
        <f>Table2[[#This Row],[Price]]*Table2[[#This Row],[Quantity Sold]]</f>
        <v>35449.299999999996</v>
      </c>
      <c r="O3777" s="1">
        <f t="shared" si="474"/>
        <v>2024</v>
      </c>
      <c r="P3777" s="1" t="str">
        <f t="shared" si="475"/>
        <v>MEN</v>
      </c>
      <c r="Q3777" s="1" t="str">
        <f t="shared" si="481"/>
        <v>Men_Shirts</v>
      </c>
      <c r="T3777" s="1" t="str">
        <f t="shared" si="476"/>
        <v>LOW PRICE</v>
      </c>
      <c r="U3777" t="str">
        <f t="shared" si="480"/>
        <v>Discounted</v>
      </c>
      <c r="V3777" t="str">
        <f t="shared" si="477"/>
        <v>Other</v>
      </c>
      <c r="W3777" s="1" t="b">
        <f t="shared" si="478"/>
        <v>0</v>
      </c>
      <c r="X3777" t="b">
        <f t="shared" si="479"/>
        <v>0</v>
      </c>
    </row>
    <row r="3778" spans="1:24" ht="28.8" x14ac:dyDescent="0.3">
      <c r="A3778" s="2" t="s">
        <v>3691</v>
      </c>
      <c r="B3778" s="3" t="s">
        <v>7233</v>
      </c>
      <c r="C3778" s="3" t="s">
        <v>7406</v>
      </c>
      <c r="D3778" s="3" t="s">
        <v>7412</v>
      </c>
      <c r="E3778" s="3" t="s">
        <v>7423</v>
      </c>
      <c r="F3778" s="3" t="s">
        <v>7434</v>
      </c>
      <c r="G3778" s="3">
        <v>1351.24</v>
      </c>
      <c r="H3778" s="3">
        <v>3</v>
      </c>
      <c r="I3778" s="8" t="s">
        <v>7901</v>
      </c>
      <c r="J3778" s="3" t="s">
        <v>8163</v>
      </c>
      <c r="K3778" s="3" t="s">
        <v>8168</v>
      </c>
      <c r="L3778" s="3" t="s">
        <v>8170</v>
      </c>
      <c r="M3778" s="4">
        <v>4053.72</v>
      </c>
      <c r="N3778" s="32">
        <f>Table2[[#This Row],[Price]]*Table2[[#This Row],[Quantity Sold]]</f>
        <v>4053.7200000000003</v>
      </c>
      <c r="O3778" s="1">
        <f t="shared" si="474"/>
        <v>2023</v>
      </c>
      <c r="P3778" s="1" t="str">
        <f t="shared" si="475"/>
        <v>ACCESSORIES</v>
      </c>
      <c r="Q3778" s="1" t="str">
        <f t="shared" si="481"/>
        <v>Accessories_Hats</v>
      </c>
      <c r="T3778" s="1" t="str">
        <f t="shared" si="476"/>
        <v>LOW PRICE</v>
      </c>
      <c r="U3778" t="str">
        <f t="shared" si="480"/>
        <v>Discounted</v>
      </c>
      <c r="V3778" t="str">
        <f t="shared" si="477"/>
        <v>Other</v>
      </c>
      <c r="W3778" s="1" t="b">
        <f t="shared" si="478"/>
        <v>0</v>
      </c>
      <c r="X3778" t="b">
        <f t="shared" si="479"/>
        <v>0</v>
      </c>
    </row>
    <row r="3779" spans="1:24" x14ac:dyDescent="0.3">
      <c r="A3779" s="2" t="s">
        <v>3722</v>
      </c>
      <c r="B3779" s="3" t="s">
        <v>7234</v>
      </c>
      <c r="C3779" s="3" t="s">
        <v>7405</v>
      </c>
      <c r="D3779" s="3" t="s">
        <v>7411</v>
      </c>
      <c r="E3779" s="3" t="s">
        <v>7425</v>
      </c>
      <c r="F3779" s="3" t="s">
        <v>7429</v>
      </c>
      <c r="G3779" s="3">
        <v>2609.52</v>
      </c>
      <c r="H3779" s="3">
        <v>11</v>
      </c>
      <c r="I3779" s="8" t="s">
        <v>7795</v>
      </c>
      <c r="J3779" s="3" t="s">
        <v>8164</v>
      </c>
      <c r="K3779" s="3" t="s">
        <v>8168</v>
      </c>
      <c r="L3779" s="3" t="s">
        <v>8170</v>
      </c>
      <c r="M3779" s="4">
        <v>28704.720000000001</v>
      </c>
      <c r="N3779" s="32">
        <f>Table2[[#This Row],[Price]]*Table2[[#This Row],[Quantity Sold]]</f>
        <v>28704.720000000001</v>
      </c>
      <c r="O3779" s="1">
        <f t="shared" ref="O3779:O3842" si="482">YEAR(I3779)</f>
        <v>2024</v>
      </c>
      <c r="P3779" s="1" t="str">
        <f t="shared" ref="P3779:P3842" si="483">UPPER(C3779)</f>
        <v>MEN</v>
      </c>
      <c r="Q3779" s="1" t="str">
        <f t="shared" si="481"/>
        <v>Men_Pants</v>
      </c>
      <c r="T3779" s="1" t="str">
        <f t="shared" ref="T3779:T3842" si="484">IF(G3779&gt;10000,"HIGH PRICE", "LOW PRICE")</f>
        <v>LOW PRICE</v>
      </c>
      <c r="U3779" t="str">
        <f t="shared" si="480"/>
        <v>Discounted</v>
      </c>
      <c r="V3779" t="str">
        <f t="shared" ref="V3779:V3842" si="485">IF(AND(C3779 = "Men", L3779 = "Yes"), "Men's Discounted Item", "Other")</f>
        <v>Other</v>
      </c>
      <c r="W3779" s="1" t="b">
        <f t="shared" ref="W3779:W3842" si="486">H3779&gt;=10</f>
        <v>1</v>
      </c>
      <c r="X3779" t="b">
        <f t="shared" ref="X3779:X3842" si="487">L3779 = "Yes"</f>
        <v>0</v>
      </c>
    </row>
    <row r="3780" spans="1:24" x14ac:dyDescent="0.3">
      <c r="A3780" s="2" t="s">
        <v>3723</v>
      </c>
      <c r="B3780" s="3" t="s">
        <v>6471</v>
      </c>
      <c r="C3780" s="3" t="s">
        <v>7405</v>
      </c>
      <c r="D3780" s="3" t="s">
        <v>7417</v>
      </c>
      <c r="E3780" s="3" t="s">
        <v>7425</v>
      </c>
      <c r="F3780" s="3" t="s">
        <v>7431</v>
      </c>
      <c r="G3780" s="3">
        <v>13900.01</v>
      </c>
      <c r="H3780" s="3">
        <v>7</v>
      </c>
      <c r="I3780" s="8" t="s">
        <v>7450</v>
      </c>
      <c r="J3780" s="3" t="s">
        <v>8166</v>
      </c>
      <c r="K3780" s="3" t="s">
        <v>8167</v>
      </c>
      <c r="L3780" s="3" t="s">
        <v>8170</v>
      </c>
      <c r="M3780" s="4">
        <v>97300.07</v>
      </c>
      <c r="N3780" s="32">
        <f>Table2[[#This Row],[Price]]*Table2[[#This Row],[Quantity Sold]]</f>
        <v>97300.07</v>
      </c>
      <c r="O3780" s="1">
        <f t="shared" si="482"/>
        <v>2023</v>
      </c>
      <c r="P3780" s="1" t="str">
        <f t="shared" si="483"/>
        <v>MEN</v>
      </c>
      <c r="Q3780" s="1" t="str">
        <f t="shared" si="481"/>
        <v>Men_Shoes</v>
      </c>
      <c r="T3780" s="1" t="str">
        <f t="shared" si="484"/>
        <v>HIGH PRICE</v>
      </c>
      <c r="U3780" t="str">
        <f>IF(L3764 = "Yes", "Discounted", "No Discount")</f>
        <v>Discounted</v>
      </c>
      <c r="V3780" t="str">
        <f t="shared" si="485"/>
        <v>Other</v>
      </c>
      <c r="W3780" s="1" t="b">
        <f t="shared" si="486"/>
        <v>0</v>
      </c>
      <c r="X3780" t="b">
        <f t="shared" si="487"/>
        <v>0</v>
      </c>
    </row>
    <row r="3781" spans="1:24" ht="28.8" x14ac:dyDescent="0.3">
      <c r="A3781" s="2" t="s">
        <v>3073</v>
      </c>
      <c r="B3781" s="3" t="s">
        <v>7235</v>
      </c>
      <c r="C3781" s="3" t="s">
        <v>7408</v>
      </c>
      <c r="D3781" s="3" t="s">
        <v>7420</v>
      </c>
      <c r="E3781" s="3" t="s">
        <v>7425</v>
      </c>
      <c r="F3781" s="3" t="s">
        <v>7432</v>
      </c>
      <c r="G3781" s="3">
        <v>10591.63</v>
      </c>
      <c r="H3781" s="3">
        <v>18</v>
      </c>
      <c r="I3781" s="8" t="s">
        <v>7958</v>
      </c>
      <c r="J3781" s="3" t="s">
        <v>8162</v>
      </c>
      <c r="K3781" s="3" t="s">
        <v>8168</v>
      </c>
      <c r="L3781" s="3" t="s">
        <v>8170</v>
      </c>
      <c r="M3781" s="4">
        <v>190649.34</v>
      </c>
      <c r="N3781" s="32">
        <f>Table2[[#This Row],[Price]]*Table2[[#This Row],[Quantity Sold]]</f>
        <v>190649.34</v>
      </c>
      <c r="O3781" s="1">
        <f t="shared" si="482"/>
        <v>2023</v>
      </c>
      <c r="P3781" s="1" t="str">
        <f t="shared" si="483"/>
        <v>WOMEN</v>
      </c>
      <c r="Q3781" s="1" t="str">
        <f t="shared" si="481"/>
        <v>Women_Tops</v>
      </c>
      <c r="T3781" s="1" t="str">
        <f t="shared" si="484"/>
        <v>HIGH PRICE</v>
      </c>
      <c r="U3781" t="str">
        <f t="shared" ref="U3781:U3844" si="488">IF(L3765 = "Yes", "Discounted", "No Discount")</f>
        <v>No Discount</v>
      </c>
      <c r="V3781" t="str">
        <f t="shared" si="485"/>
        <v>Other</v>
      </c>
      <c r="W3781" s="1" t="b">
        <f t="shared" si="486"/>
        <v>1</v>
      </c>
      <c r="X3781" t="b">
        <f t="shared" si="487"/>
        <v>0</v>
      </c>
    </row>
    <row r="3782" spans="1:24" ht="28.8" x14ac:dyDescent="0.3">
      <c r="A3782" s="2" t="s">
        <v>3724</v>
      </c>
      <c r="B3782" s="3" t="s">
        <v>7236</v>
      </c>
      <c r="C3782" s="3" t="s">
        <v>7406</v>
      </c>
      <c r="D3782" s="3" t="s">
        <v>7412</v>
      </c>
      <c r="E3782" s="3" t="s">
        <v>7423</v>
      </c>
      <c r="F3782" s="3" t="s">
        <v>7429</v>
      </c>
      <c r="G3782" s="3">
        <v>14915.93</v>
      </c>
      <c r="H3782" s="3">
        <v>8</v>
      </c>
      <c r="I3782" s="8" t="s">
        <v>7978</v>
      </c>
      <c r="J3782" s="3" t="s">
        <v>8163</v>
      </c>
      <c r="K3782" s="3" t="s">
        <v>8168</v>
      </c>
      <c r="L3782" s="3" t="s">
        <v>8169</v>
      </c>
      <c r="M3782" s="4">
        <v>95461.62</v>
      </c>
      <c r="N3782" s="32">
        <f>Table2[[#This Row],[Price]]*Table2[[#This Row],[Quantity Sold]]</f>
        <v>119327.44</v>
      </c>
      <c r="O3782" s="1">
        <f t="shared" si="482"/>
        <v>2024</v>
      </c>
      <c r="P3782" s="1" t="str">
        <f t="shared" si="483"/>
        <v>ACCESSORIES</v>
      </c>
      <c r="Q3782" s="1" t="str">
        <f t="shared" si="481"/>
        <v>Accessories_Hats</v>
      </c>
      <c r="T3782" s="1" t="str">
        <f t="shared" si="484"/>
        <v>HIGH PRICE</v>
      </c>
      <c r="U3782" t="str">
        <f t="shared" si="488"/>
        <v>Discounted</v>
      </c>
      <c r="V3782" t="str">
        <f t="shared" si="485"/>
        <v>Other</v>
      </c>
      <c r="W3782" s="1" t="b">
        <f t="shared" si="486"/>
        <v>0</v>
      </c>
      <c r="X3782" t="b">
        <f t="shared" si="487"/>
        <v>1</v>
      </c>
    </row>
    <row r="3783" spans="1:24" ht="28.8" x14ac:dyDescent="0.3">
      <c r="A3783" s="2" t="s">
        <v>3725</v>
      </c>
      <c r="B3783" s="3" t="s">
        <v>7237</v>
      </c>
      <c r="C3783" s="3" t="s">
        <v>7408</v>
      </c>
      <c r="D3783" s="3" t="s">
        <v>7419</v>
      </c>
      <c r="E3783" s="3" t="s">
        <v>7423</v>
      </c>
      <c r="F3783" s="3" t="s">
        <v>7430</v>
      </c>
      <c r="G3783" s="3">
        <v>12195.19</v>
      </c>
      <c r="H3783" s="3">
        <v>13</v>
      </c>
      <c r="I3783" s="8" t="s">
        <v>7707</v>
      </c>
      <c r="J3783" s="3" t="s">
        <v>8166</v>
      </c>
      <c r="K3783" s="3" t="s">
        <v>8168</v>
      </c>
      <c r="L3783" s="3" t="s">
        <v>8169</v>
      </c>
      <c r="M3783" s="4">
        <v>126829.81</v>
      </c>
      <c r="N3783" s="32">
        <f>Table2[[#This Row],[Price]]*Table2[[#This Row],[Quantity Sold]]</f>
        <v>158537.47</v>
      </c>
      <c r="O3783" s="1">
        <f t="shared" si="482"/>
        <v>2024</v>
      </c>
      <c r="P3783" s="1" t="str">
        <f t="shared" si="483"/>
        <v>WOMEN</v>
      </c>
      <c r="Q3783" s="1" t="str">
        <f t="shared" si="481"/>
        <v>Women_Dresses</v>
      </c>
      <c r="T3783" s="1" t="str">
        <f t="shared" si="484"/>
        <v>HIGH PRICE</v>
      </c>
      <c r="U3783" t="str">
        <f t="shared" si="488"/>
        <v>No Discount</v>
      </c>
      <c r="V3783" t="str">
        <f t="shared" si="485"/>
        <v>Other</v>
      </c>
      <c r="W3783" s="1" t="b">
        <f t="shared" si="486"/>
        <v>1</v>
      </c>
      <c r="X3783" t="b">
        <f t="shared" si="487"/>
        <v>1</v>
      </c>
    </row>
    <row r="3784" spans="1:24" x14ac:dyDescent="0.3">
      <c r="A3784" s="2" t="s">
        <v>3726</v>
      </c>
      <c r="B3784" s="3" t="s">
        <v>7238</v>
      </c>
      <c r="C3784" s="3" t="s">
        <v>7405</v>
      </c>
      <c r="D3784" s="3" t="s">
        <v>7409</v>
      </c>
      <c r="E3784" s="3" t="s">
        <v>7427</v>
      </c>
      <c r="F3784" s="3" t="s">
        <v>7428</v>
      </c>
      <c r="G3784" s="3">
        <v>10536.85</v>
      </c>
      <c r="H3784" s="3">
        <v>11</v>
      </c>
      <c r="I3784" s="8" t="s">
        <v>7885</v>
      </c>
      <c r="J3784" s="3" t="s">
        <v>8162</v>
      </c>
      <c r="K3784" s="3" t="s">
        <v>8167</v>
      </c>
      <c r="L3784" s="3" t="s">
        <v>8170</v>
      </c>
      <c r="M3784" s="4">
        <v>115905.35</v>
      </c>
      <c r="N3784" s="32">
        <f>Table2[[#This Row],[Price]]*Table2[[#This Row],[Quantity Sold]]</f>
        <v>115905.35</v>
      </c>
      <c r="O3784" s="1">
        <f t="shared" si="482"/>
        <v>2023</v>
      </c>
      <c r="P3784" s="1" t="str">
        <f t="shared" si="483"/>
        <v>MEN</v>
      </c>
      <c r="Q3784" s="1" t="str">
        <f t="shared" si="481"/>
        <v>Men_Jackets</v>
      </c>
      <c r="T3784" s="1" t="str">
        <f t="shared" si="484"/>
        <v>HIGH PRICE</v>
      </c>
      <c r="U3784" t="str">
        <f t="shared" si="488"/>
        <v>No Discount</v>
      </c>
      <c r="V3784" t="str">
        <f t="shared" si="485"/>
        <v>Other</v>
      </c>
      <c r="W3784" s="1" t="b">
        <f t="shared" si="486"/>
        <v>1</v>
      </c>
      <c r="X3784" t="b">
        <f t="shared" si="487"/>
        <v>0</v>
      </c>
    </row>
    <row r="3785" spans="1:24" ht="28.8" x14ac:dyDescent="0.3">
      <c r="A3785" s="2" t="s">
        <v>3727</v>
      </c>
      <c r="B3785" s="3" t="s">
        <v>7239</v>
      </c>
      <c r="C3785" s="3" t="s">
        <v>7408</v>
      </c>
      <c r="D3785" s="3" t="s">
        <v>7422</v>
      </c>
      <c r="E3785" s="3" t="s">
        <v>7424</v>
      </c>
      <c r="F3785" s="3" t="s">
        <v>7432</v>
      </c>
      <c r="G3785" s="3">
        <v>15670.4</v>
      </c>
      <c r="H3785" s="3">
        <v>7</v>
      </c>
      <c r="I3785" s="8" t="s">
        <v>7875</v>
      </c>
      <c r="J3785" s="3" t="s">
        <v>8164</v>
      </c>
      <c r="K3785" s="3" t="s">
        <v>8167</v>
      </c>
      <c r="L3785" s="3" t="s">
        <v>8170</v>
      </c>
      <c r="M3785" s="4">
        <v>109692.8</v>
      </c>
      <c r="N3785" s="32">
        <f>Table2[[#This Row],[Price]]*Table2[[#This Row],[Quantity Sold]]</f>
        <v>109692.8</v>
      </c>
      <c r="O3785" s="1">
        <f t="shared" si="482"/>
        <v>2024</v>
      </c>
      <c r="P3785" s="1" t="str">
        <f t="shared" si="483"/>
        <v>WOMEN</v>
      </c>
      <c r="Q3785" s="1" t="str">
        <f t="shared" si="481"/>
        <v>Women_Skirts</v>
      </c>
      <c r="T3785" s="1" t="str">
        <f t="shared" si="484"/>
        <v>HIGH PRICE</v>
      </c>
      <c r="U3785" t="str">
        <f t="shared" si="488"/>
        <v>No Discount</v>
      </c>
      <c r="V3785" t="str">
        <f t="shared" si="485"/>
        <v>Other</v>
      </c>
      <c r="W3785" s="1" t="b">
        <f t="shared" si="486"/>
        <v>0</v>
      </c>
      <c r="X3785" t="b">
        <f t="shared" si="487"/>
        <v>0</v>
      </c>
    </row>
    <row r="3786" spans="1:24" x14ac:dyDescent="0.3">
      <c r="A3786" s="2" t="s">
        <v>3728</v>
      </c>
      <c r="B3786" s="3" t="s">
        <v>3943</v>
      </c>
      <c r="C3786" s="3" t="s">
        <v>7407</v>
      </c>
      <c r="D3786" s="3" t="s">
        <v>7415</v>
      </c>
      <c r="E3786" s="3" t="s">
        <v>7425</v>
      </c>
      <c r="F3786" s="3" t="s">
        <v>7434</v>
      </c>
      <c r="G3786" s="3">
        <v>2318.19</v>
      </c>
      <c r="H3786" s="3">
        <v>4</v>
      </c>
      <c r="I3786" s="8" t="s">
        <v>7899</v>
      </c>
      <c r="J3786" s="3" t="s">
        <v>8166</v>
      </c>
      <c r="K3786" s="3" t="s">
        <v>8167</v>
      </c>
      <c r="L3786" s="3" t="s">
        <v>8170</v>
      </c>
      <c r="M3786" s="4">
        <v>9272.76</v>
      </c>
      <c r="N3786" s="32">
        <f>Table2[[#This Row],[Price]]*Table2[[#This Row],[Quantity Sold]]</f>
        <v>9272.76</v>
      </c>
      <c r="O3786" s="1">
        <f t="shared" si="482"/>
        <v>2024</v>
      </c>
      <c r="P3786" s="1" t="str">
        <f t="shared" si="483"/>
        <v>KIDS</v>
      </c>
      <c r="Q3786" s="1" t="str">
        <f t="shared" si="481"/>
        <v>Kids_T-Shirts</v>
      </c>
      <c r="T3786" s="1" t="str">
        <f t="shared" si="484"/>
        <v>LOW PRICE</v>
      </c>
      <c r="U3786" t="str">
        <f t="shared" si="488"/>
        <v>Discounted</v>
      </c>
      <c r="V3786" t="str">
        <f t="shared" si="485"/>
        <v>Other</v>
      </c>
      <c r="W3786" s="1" t="b">
        <f t="shared" si="486"/>
        <v>0</v>
      </c>
      <c r="X3786" t="b">
        <f t="shared" si="487"/>
        <v>0</v>
      </c>
    </row>
    <row r="3787" spans="1:24" ht="28.8" x14ac:dyDescent="0.3">
      <c r="A3787" s="2" t="s">
        <v>3729</v>
      </c>
      <c r="B3787" s="3" t="s">
        <v>7240</v>
      </c>
      <c r="C3787" s="3" t="s">
        <v>7408</v>
      </c>
      <c r="D3787" s="3" t="s">
        <v>7419</v>
      </c>
      <c r="E3787" s="3" t="s">
        <v>7427</v>
      </c>
      <c r="F3787" s="3" t="s">
        <v>7428</v>
      </c>
      <c r="G3787" s="3">
        <v>16509.53</v>
      </c>
      <c r="H3787" s="3">
        <v>20</v>
      </c>
      <c r="I3787" s="8" t="s">
        <v>8128</v>
      </c>
      <c r="J3787" s="3" t="s">
        <v>8165</v>
      </c>
      <c r="K3787" s="3" t="s">
        <v>8168</v>
      </c>
      <c r="L3787" s="3" t="s">
        <v>8169</v>
      </c>
      <c r="M3787" s="4">
        <v>264152.48</v>
      </c>
      <c r="N3787" s="32">
        <f>Table2[[#This Row],[Price]]*Table2[[#This Row],[Quantity Sold]]</f>
        <v>330190.59999999998</v>
      </c>
      <c r="O3787" s="1">
        <f t="shared" si="482"/>
        <v>2024</v>
      </c>
      <c r="P3787" s="1" t="str">
        <f t="shared" si="483"/>
        <v>WOMEN</v>
      </c>
      <c r="Q3787" s="1" t="str">
        <f t="shared" si="481"/>
        <v>Women_Dresses</v>
      </c>
      <c r="T3787" s="1" t="str">
        <f t="shared" si="484"/>
        <v>HIGH PRICE</v>
      </c>
      <c r="U3787" t="str">
        <f t="shared" si="488"/>
        <v>No Discount</v>
      </c>
      <c r="V3787" t="str">
        <f t="shared" si="485"/>
        <v>Other</v>
      </c>
      <c r="W3787" s="1" t="b">
        <f t="shared" si="486"/>
        <v>1</v>
      </c>
      <c r="X3787" t="b">
        <f t="shared" si="487"/>
        <v>1</v>
      </c>
    </row>
    <row r="3788" spans="1:24" x14ac:dyDescent="0.3">
      <c r="A3788" s="2" t="s">
        <v>3730</v>
      </c>
      <c r="B3788" s="3" t="s">
        <v>5654</v>
      </c>
      <c r="C3788" s="3" t="s">
        <v>7405</v>
      </c>
      <c r="D3788" s="3" t="s">
        <v>7409</v>
      </c>
      <c r="E3788" s="3" t="s">
        <v>7424</v>
      </c>
      <c r="F3788" s="3" t="s">
        <v>7433</v>
      </c>
      <c r="G3788" s="3">
        <v>8436.1200000000008</v>
      </c>
      <c r="H3788" s="3">
        <v>9</v>
      </c>
      <c r="I3788" s="8" t="s">
        <v>7953</v>
      </c>
      <c r="J3788" s="3" t="s">
        <v>8162</v>
      </c>
      <c r="K3788" s="3" t="s">
        <v>8167</v>
      </c>
      <c r="L3788" s="3" t="s">
        <v>8170</v>
      </c>
      <c r="M3788" s="4">
        <v>75925.08</v>
      </c>
      <c r="N3788" s="32">
        <f>Table2[[#This Row],[Price]]*Table2[[#This Row],[Quantity Sold]]</f>
        <v>75925.08</v>
      </c>
      <c r="O3788" s="1">
        <f t="shared" si="482"/>
        <v>2023</v>
      </c>
      <c r="P3788" s="1" t="str">
        <f t="shared" si="483"/>
        <v>MEN</v>
      </c>
      <c r="Q3788" s="1" t="str">
        <f t="shared" si="481"/>
        <v>Men_Jackets</v>
      </c>
      <c r="T3788" s="1" t="str">
        <f t="shared" si="484"/>
        <v>LOW PRICE</v>
      </c>
      <c r="U3788" t="str">
        <f t="shared" si="488"/>
        <v>Discounted</v>
      </c>
      <c r="V3788" t="str">
        <f t="shared" si="485"/>
        <v>Other</v>
      </c>
      <c r="W3788" s="1" t="b">
        <f t="shared" si="486"/>
        <v>0</v>
      </c>
      <c r="X3788" t="b">
        <f t="shared" si="487"/>
        <v>0</v>
      </c>
    </row>
    <row r="3789" spans="1:24" x14ac:dyDescent="0.3">
      <c r="A3789" s="2" t="s">
        <v>3731</v>
      </c>
      <c r="B3789" s="3" t="s">
        <v>7241</v>
      </c>
      <c r="C3789" s="3" t="s">
        <v>7405</v>
      </c>
      <c r="D3789" s="3" t="s">
        <v>7409</v>
      </c>
      <c r="E3789" s="3" t="s">
        <v>7423</v>
      </c>
      <c r="F3789" s="3" t="s">
        <v>7429</v>
      </c>
      <c r="G3789" s="3">
        <v>8567.26</v>
      </c>
      <c r="H3789" s="3">
        <v>12</v>
      </c>
      <c r="I3789" s="8" t="s">
        <v>7856</v>
      </c>
      <c r="J3789" s="3" t="s">
        <v>8165</v>
      </c>
      <c r="K3789" s="3" t="s">
        <v>8168</v>
      </c>
      <c r="L3789" s="3" t="s">
        <v>8170</v>
      </c>
      <c r="M3789" s="4">
        <v>102807.12</v>
      </c>
      <c r="N3789" s="32">
        <f>Table2[[#This Row],[Price]]*Table2[[#This Row],[Quantity Sold]]</f>
        <v>102807.12</v>
      </c>
      <c r="O3789" s="1">
        <f t="shared" si="482"/>
        <v>2024</v>
      </c>
      <c r="P3789" s="1" t="str">
        <f t="shared" si="483"/>
        <v>MEN</v>
      </c>
      <c r="Q3789" s="1" t="str">
        <f t="shared" si="481"/>
        <v>Men_Jackets</v>
      </c>
      <c r="T3789" s="1" t="str">
        <f t="shared" si="484"/>
        <v>LOW PRICE</v>
      </c>
      <c r="U3789" t="str">
        <f t="shared" si="488"/>
        <v>Discounted</v>
      </c>
      <c r="V3789" t="str">
        <f t="shared" si="485"/>
        <v>Other</v>
      </c>
      <c r="W3789" s="1" t="b">
        <f t="shared" si="486"/>
        <v>1</v>
      </c>
      <c r="X3789" t="b">
        <f t="shared" si="487"/>
        <v>0</v>
      </c>
    </row>
    <row r="3790" spans="1:24" x14ac:dyDescent="0.3">
      <c r="A3790" s="2" t="s">
        <v>3732</v>
      </c>
      <c r="B3790" s="3" t="s">
        <v>7242</v>
      </c>
      <c r="C3790" s="3" t="s">
        <v>7407</v>
      </c>
      <c r="D3790" s="3" t="s">
        <v>7415</v>
      </c>
      <c r="E3790" s="3" t="s">
        <v>7426</v>
      </c>
      <c r="F3790" s="3" t="s">
        <v>7433</v>
      </c>
      <c r="G3790" s="3">
        <v>7699.08</v>
      </c>
      <c r="H3790" s="3">
        <v>8</v>
      </c>
      <c r="I3790" s="8" t="s">
        <v>8067</v>
      </c>
      <c r="J3790" s="3" t="s">
        <v>8162</v>
      </c>
      <c r="K3790" s="3" t="s">
        <v>8168</v>
      </c>
      <c r="L3790" s="3" t="s">
        <v>8170</v>
      </c>
      <c r="M3790" s="4">
        <v>61592.639999999999</v>
      </c>
      <c r="N3790" s="32">
        <f>Table2[[#This Row],[Price]]*Table2[[#This Row],[Quantity Sold]]</f>
        <v>61592.639999999999</v>
      </c>
      <c r="O3790" s="1">
        <f t="shared" si="482"/>
        <v>2022</v>
      </c>
      <c r="P3790" s="1" t="str">
        <f t="shared" si="483"/>
        <v>KIDS</v>
      </c>
      <c r="Q3790" s="1" t="str">
        <f t="shared" si="481"/>
        <v>Kids_T-Shirts</v>
      </c>
      <c r="T3790" s="1" t="str">
        <f t="shared" si="484"/>
        <v>LOW PRICE</v>
      </c>
      <c r="U3790" t="str">
        <f t="shared" si="488"/>
        <v>Discounted</v>
      </c>
      <c r="V3790" t="str">
        <f t="shared" si="485"/>
        <v>Other</v>
      </c>
      <c r="W3790" s="1" t="b">
        <f t="shared" si="486"/>
        <v>0</v>
      </c>
      <c r="X3790" t="b">
        <f t="shared" si="487"/>
        <v>0</v>
      </c>
    </row>
    <row r="3791" spans="1:24" ht="28.8" x14ac:dyDescent="0.3">
      <c r="A3791" s="2" t="s">
        <v>3733</v>
      </c>
      <c r="B3791" s="3" t="s">
        <v>7243</v>
      </c>
      <c r="C3791" s="3" t="s">
        <v>7408</v>
      </c>
      <c r="D3791" s="3" t="s">
        <v>7422</v>
      </c>
      <c r="E3791" s="3" t="s">
        <v>7423</v>
      </c>
      <c r="F3791" s="3" t="s">
        <v>7434</v>
      </c>
      <c r="G3791" s="3">
        <v>1662.49</v>
      </c>
      <c r="H3791" s="3">
        <v>14</v>
      </c>
      <c r="I3791" s="8" t="s">
        <v>7843</v>
      </c>
      <c r="J3791" s="3" t="s">
        <v>8162</v>
      </c>
      <c r="K3791" s="3" t="s">
        <v>8167</v>
      </c>
      <c r="L3791" s="3" t="s">
        <v>8169</v>
      </c>
      <c r="M3791" s="4">
        <v>18620.22</v>
      </c>
      <c r="N3791" s="32">
        <f>Table2[[#This Row],[Price]]*Table2[[#This Row],[Quantity Sold]]</f>
        <v>23274.86</v>
      </c>
      <c r="O3791" s="1">
        <f t="shared" si="482"/>
        <v>2023</v>
      </c>
      <c r="P3791" s="1" t="str">
        <f t="shared" si="483"/>
        <v>WOMEN</v>
      </c>
      <c r="Q3791" s="1" t="str">
        <f t="shared" si="481"/>
        <v>Women_Skirts</v>
      </c>
      <c r="T3791" s="1" t="str">
        <f t="shared" si="484"/>
        <v>LOW PRICE</v>
      </c>
      <c r="U3791" t="str">
        <f t="shared" si="488"/>
        <v>No Discount</v>
      </c>
      <c r="V3791" t="str">
        <f t="shared" si="485"/>
        <v>Other</v>
      </c>
      <c r="W3791" s="1" t="b">
        <f t="shared" si="486"/>
        <v>1</v>
      </c>
      <c r="X3791" t="b">
        <f t="shared" si="487"/>
        <v>1</v>
      </c>
    </row>
    <row r="3792" spans="1:24" x14ac:dyDescent="0.3">
      <c r="A3792" s="2" t="s">
        <v>3734</v>
      </c>
      <c r="B3792" s="3" t="s">
        <v>7244</v>
      </c>
      <c r="C3792" s="3" t="s">
        <v>7407</v>
      </c>
      <c r="D3792" s="3" t="s">
        <v>7417</v>
      </c>
      <c r="E3792" s="3" t="s">
        <v>7427</v>
      </c>
      <c r="F3792" s="3" t="s">
        <v>7431</v>
      </c>
      <c r="G3792" s="3">
        <v>6986.11</v>
      </c>
      <c r="H3792" s="3">
        <v>7</v>
      </c>
      <c r="I3792" s="8" t="s">
        <v>7737</v>
      </c>
      <c r="J3792" s="3" t="s">
        <v>8166</v>
      </c>
      <c r="K3792" s="3" t="s">
        <v>8167</v>
      </c>
      <c r="L3792" s="3" t="s">
        <v>8170</v>
      </c>
      <c r="M3792" s="4">
        <v>48902.77</v>
      </c>
      <c r="N3792" s="32">
        <f>Table2[[#This Row],[Price]]*Table2[[#This Row],[Quantity Sold]]</f>
        <v>48902.77</v>
      </c>
      <c r="O3792" s="1">
        <f t="shared" si="482"/>
        <v>2024</v>
      </c>
      <c r="P3792" s="1" t="str">
        <f t="shared" si="483"/>
        <v>KIDS</v>
      </c>
      <c r="Q3792" s="1" t="str">
        <f t="shared" si="481"/>
        <v>Kids_Shoes</v>
      </c>
      <c r="T3792" s="1" t="str">
        <f t="shared" si="484"/>
        <v>LOW PRICE</v>
      </c>
      <c r="U3792" t="str">
        <f t="shared" si="488"/>
        <v>Discounted</v>
      </c>
      <c r="V3792" t="str">
        <f t="shared" si="485"/>
        <v>Other</v>
      </c>
      <c r="W3792" s="1" t="b">
        <f t="shared" si="486"/>
        <v>0</v>
      </c>
      <c r="X3792" t="b">
        <f t="shared" si="487"/>
        <v>0</v>
      </c>
    </row>
    <row r="3793" spans="1:24" ht="28.8" x14ac:dyDescent="0.3">
      <c r="A3793" s="2" t="s">
        <v>3735</v>
      </c>
      <c r="B3793" s="3" t="s">
        <v>7245</v>
      </c>
      <c r="C3793" s="3" t="s">
        <v>7406</v>
      </c>
      <c r="D3793" s="3" t="s">
        <v>7421</v>
      </c>
      <c r="E3793" s="3" t="s">
        <v>7427</v>
      </c>
      <c r="F3793" s="3" t="s">
        <v>7428</v>
      </c>
      <c r="G3793" s="3">
        <v>7650.94</v>
      </c>
      <c r="H3793" s="3">
        <v>2</v>
      </c>
      <c r="I3793" s="8" t="s">
        <v>8148</v>
      </c>
      <c r="J3793" s="3" t="s">
        <v>8165</v>
      </c>
      <c r="K3793" s="3" t="s">
        <v>8168</v>
      </c>
      <c r="L3793" s="3" t="s">
        <v>8170</v>
      </c>
      <c r="M3793" s="4">
        <v>15301.88</v>
      </c>
      <c r="N3793" s="32">
        <f>Table2[[#This Row],[Price]]*Table2[[#This Row],[Quantity Sold]]</f>
        <v>15301.88</v>
      </c>
      <c r="O3793" s="1">
        <f t="shared" si="482"/>
        <v>2023</v>
      </c>
      <c r="P3793" s="1" t="str">
        <f t="shared" si="483"/>
        <v>ACCESSORIES</v>
      </c>
      <c r="Q3793" s="1" t="str">
        <f t="shared" si="481"/>
        <v>Accessories_Scarves</v>
      </c>
      <c r="T3793" s="1" t="str">
        <f t="shared" si="484"/>
        <v>LOW PRICE</v>
      </c>
      <c r="U3793" t="str">
        <f t="shared" si="488"/>
        <v>No Discount</v>
      </c>
      <c r="V3793" t="str">
        <f t="shared" si="485"/>
        <v>Other</v>
      </c>
      <c r="W3793" s="1" t="b">
        <f t="shared" si="486"/>
        <v>0</v>
      </c>
      <c r="X3793" t="b">
        <f t="shared" si="487"/>
        <v>0</v>
      </c>
    </row>
    <row r="3794" spans="1:24" ht="28.8" x14ac:dyDescent="0.3">
      <c r="A3794" s="2" t="s">
        <v>3736</v>
      </c>
      <c r="B3794" s="3" t="s">
        <v>7246</v>
      </c>
      <c r="C3794" s="3" t="s">
        <v>7407</v>
      </c>
      <c r="D3794" s="3" t="s">
        <v>7418</v>
      </c>
      <c r="E3794" s="3" t="s">
        <v>7425</v>
      </c>
      <c r="F3794" s="3" t="s">
        <v>7434</v>
      </c>
      <c r="G3794" s="3">
        <v>5735.3</v>
      </c>
      <c r="H3794" s="3">
        <v>17</v>
      </c>
      <c r="I3794" s="8" t="s">
        <v>7971</v>
      </c>
      <c r="J3794" s="3" t="s">
        <v>8164</v>
      </c>
      <c r="K3794" s="3" t="s">
        <v>8167</v>
      </c>
      <c r="L3794" s="3" t="s">
        <v>8170</v>
      </c>
      <c r="M3794" s="4">
        <v>97500.1</v>
      </c>
      <c r="N3794" s="32">
        <f>Table2[[#This Row],[Price]]*Table2[[#This Row],[Quantity Sold]]</f>
        <v>97500.1</v>
      </c>
      <c r="O3794" s="1">
        <f t="shared" si="482"/>
        <v>2023</v>
      </c>
      <c r="P3794" s="1" t="str">
        <f t="shared" si="483"/>
        <v>KIDS</v>
      </c>
      <c r="Q3794" s="1" t="str">
        <f t="shared" ref="Q3794:Q3857" si="489">CONCATENATE(C3794, "_",D3794)</f>
        <v>Kids_Sweaters</v>
      </c>
      <c r="T3794" s="1" t="str">
        <f t="shared" si="484"/>
        <v>LOW PRICE</v>
      </c>
      <c r="U3794" t="str">
        <f t="shared" si="488"/>
        <v>No Discount</v>
      </c>
      <c r="V3794" t="str">
        <f t="shared" si="485"/>
        <v>Other</v>
      </c>
      <c r="W3794" s="1" t="b">
        <f t="shared" si="486"/>
        <v>1</v>
      </c>
      <c r="X3794" t="b">
        <f t="shared" si="487"/>
        <v>0</v>
      </c>
    </row>
    <row r="3795" spans="1:24" x14ac:dyDescent="0.3">
      <c r="A3795" s="2" t="s">
        <v>3737</v>
      </c>
      <c r="B3795" s="3" t="s">
        <v>7247</v>
      </c>
      <c r="C3795" s="3" t="s">
        <v>7405</v>
      </c>
      <c r="D3795" s="3" t="s">
        <v>7411</v>
      </c>
      <c r="E3795" s="3" t="s">
        <v>7425</v>
      </c>
      <c r="F3795" s="3" t="s">
        <v>7430</v>
      </c>
      <c r="G3795" s="3">
        <v>14846.21</v>
      </c>
      <c r="H3795" s="3">
        <v>5</v>
      </c>
      <c r="I3795" s="8" t="s">
        <v>8062</v>
      </c>
      <c r="J3795" s="3" t="s">
        <v>8164</v>
      </c>
      <c r="K3795" s="3" t="s">
        <v>8168</v>
      </c>
      <c r="L3795" s="3" t="s">
        <v>8169</v>
      </c>
      <c r="M3795" s="4">
        <v>59384.84</v>
      </c>
      <c r="N3795" s="32">
        <f>Table2[[#This Row],[Price]]*Table2[[#This Row],[Quantity Sold]]</f>
        <v>74231.049999999988</v>
      </c>
      <c r="O3795" s="1">
        <f t="shared" si="482"/>
        <v>2023</v>
      </c>
      <c r="P3795" s="1" t="str">
        <f t="shared" si="483"/>
        <v>MEN</v>
      </c>
      <c r="Q3795" s="1" t="str">
        <f t="shared" si="489"/>
        <v>Men_Pants</v>
      </c>
      <c r="T3795" s="1" t="str">
        <f t="shared" si="484"/>
        <v>HIGH PRICE</v>
      </c>
      <c r="U3795" t="str">
        <f t="shared" si="488"/>
        <v>No Discount</v>
      </c>
      <c r="V3795" t="str">
        <f t="shared" si="485"/>
        <v>Men's Discounted Item</v>
      </c>
      <c r="W3795" s="1" t="b">
        <f t="shared" si="486"/>
        <v>0</v>
      </c>
      <c r="X3795" t="b">
        <f t="shared" si="487"/>
        <v>1</v>
      </c>
    </row>
    <row r="3796" spans="1:24" x14ac:dyDescent="0.3">
      <c r="A3796" s="2" t="s">
        <v>3738</v>
      </c>
      <c r="B3796" s="3" t="s">
        <v>7248</v>
      </c>
      <c r="C3796" s="3" t="s">
        <v>7407</v>
      </c>
      <c r="D3796" s="3" t="s">
        <v>7417</v>
      </c>
      <c r="E3796" s="3" t="s">
        <v>7425</v>
      </c>
      <c r="F3796" s="3" t="s">
        <v>7430</v>
      </c>
      <c r="G3796" s="3">
        <v>12016.74</v>
      </c>
      <c r="H3796" s="3">
        <v>1</v>
      </c>
      <c r="I3796" s="8" t="s">
        <v>7776</v>
      </c>
      <c r="J3796" s="3" t="s">
        <v>8166</v>
      </c>
      <c r="K3796" s="3" t="s">
        <v>8168</v>
      </c>
      <c r="L3796" s="3" t="s">
        <v>8169</v>
      </c>
      <c r="M3796" s="4">
        <v>9613.06</v>
      </c>
      <c r="N3796" s="32">
        <f>Table2[[#This Row],[Price]]*Table2[[#This Row],[Quantity Sold]]</f>
        <v>12016.74</v>
      </c>
      <c r="O3796" s="1">
        <f t="shared" si="482"/>
        <v>2023</v>
      </c>
      <c r="P3796" s="1" t="str">
        <f t="shared" si="483"/>
        <v>KIDS</v>
      </c>
      <c r="Q3796" s="1" t="str">
        <f t="shared" si="489"/>
        <v>Kids_Shoes</v>
      </c>
      <c r="T3796" s="1" t="str">
        <f t="shared" si="484"/>
        <v>HIGH PRICE</v>
      </c>
      <c r="U3796" t="str">
        <f t="shared" si="488"/>
        <v>No Discount</v>
      </c>
      <c r="V3796" t="str">
        <f t="shared" si="485"/>
        <v>Other</v>
      </c>
      <c r="W3796" s="1" t="b">
        <f t="shared" si="486"/>
        <v>0</v>
      </c>
      <c r="X3796" t="b">
        <f t="shared" si="487"/>
        <v>1</v>
      </c>
    </row>
    <row r="3797" spans="1:24" ht="28.8" x14ac:dyDescent="0.3">
      <c r="A3797" s="2" t="s">
        <v>3739</v>
      </c>
      <c r="B3797" s="3" t="s">
        <v>7249</v>
      </c>
      <c r="C3797" s="3" t="s">
        <v>7407</v>
      </c>
      <c r="D3797" s="3" t="s">
        <v>7418</v>
      </c>
      <c r="E3797" s="3" t="s">
        <v>7425</v>
      </c>
      <c r="F3797" s="3" t="s">
        <v>7434</v>
      </c>
      <c r="G3797" s="3">
        <v>4811.51</v>
      </c>
      <c r="H3797" s="3">
        <v>12</v>
      </c>
      <c r="I3797" s="8" t="s">
        <v>8152</v>
      </c>
      <c r="J3797" s="3" t="s">
        <v>8164</v>
      </c>
      <c r="K3797" s="3" t="s">
        <v>8168</v>
      </c>
      <c r="L3797" s="3" t="s">
        <v>8169</v>
      </c>
      <c r="M3797" s="4">
        <v>46190.33</v>
      </c>
      <c r="N3797" s="32">
        <f>Table2[[#This Row],[Price]]*Table2[[#This Row],[Quantity Sold]]</f>
        <v>57738.12</v>
      </c>
      <c r="O3797" s="1">
        <f t="shared" si="482"/>
        <v>2023</v>
      </c>
      <c r="P3797" s="1" t="str">
        <f t="shared" si="483"/>
        <v>KIDS</v>
      </c>
      <c r="Q3797" s="1" t="str">
        <f t="shared" si="489"/>
        <v>Kids_Sweaters</v>
      </c>
      <c r="T3797" s="1" t="str">
        <f t="shared" si="484"/>
        <v>LOW PRICE</v>
      </c>
      <c r="U3797" t="str">
        <f t="shared" si="488"/>
        <v>No Discount</v>
      </c>
      <c r="V3797" t="str">
        <f t="shared" si="485"/>
        <v>Other</v>
      </c>
      <c r="W3797" s="1" t="b">
        <f t="shared" si="486"/>
        <v>1</v>
      </c>
      <c r="X3797" t="b">
        <f t="shared" si="487"/>
        <v>1</v>
      </c>
    </row>
    <row r="3798" spans="1:24" ht="28.8" x14ac:dyDescent="0.3">
      <c r="A3798" s="2" t="s">
        <v>3740</v>
      </c>
      <c r="B3798" s="3" t="s">
        <v>4316</v>
      </c>
      <c r="C3798" s="3" t="s">
        <v>7408</v>
      </c>
      <c r="D3798" s="3" t="s">
        <v>7422</v>
      </c>
      <c r="E3798" s="3" t="s">
        <v>7427</v>
      </c>
      <c r="F3798" s="3" t="s">
        <v>7431</v>
      </c>
      <c r="G3798" s="3">
        <v>9300.98</v>
      </c>
      <c r="H3798" s="3">
        <v>12</v>
      </c>
      <c r="I3798" s="8" t="s">
        <v>7556</v>
      </c>
      <c r="J3798" s="3" t="s">
        <v>8164</v>
      </c>
      <c r="K3798" s="3" t="s">
        <v>8167</v>
      </c>
      <c r="L3798" s="3" t="s">
        <v>8170</v>
      </c>
      <c r="M3798" s="4">
        <v>111611.76</v>
      </c>
      <c r="N3798" s="32">
        <f>Table2[[#This Row],[Price]]*Table2[[#This Row],[Quantity Sold]]</f>
        <v>111611.76</v>
      </c>
      <c r="O3798" s="1">
        <f t="shared" si="482"/>
        <v>2024</v>
      </c>
      <c r="P3798" s="1" t="str">
        <f t="shared" si="483"/>
        <v>WOMEN</v>
      </c>
      <c r="Q3798" s="1" t="str">
        <f t="shared" si="489"/>
        <v>Women_Skirts</v>
      </c>
      <c r="T3798" s="1" t="str">
        <f t="shared" si="484"/>
        <v>LOW PRICE</v>
      </c>
      <c r="U3798" t="str">
        <f t="shared" si="488"/>
        <v>Discounted</v>
      </c>
      <c r="V3798" t="str">
        <f t="shared" si="485"/>
        <v>Other</v>
      </c>
      <c r="W3798" s="1" t="b">
        <f t="shared" si="486"/>
        <v>1</v>
      </c>
      <c r="X3798" t="b">
        <f t="shared" si="487"/>
        <v>0</v>
      </c>
    </row>
    <row r="3799" spans="1:24" ht="28.8" x14ac:dyDescent="0.3">
      <c r="A3799" s="2" t="s">
        <v>3741</v>
      </c>
      <c r="B3799" s="3" t="s">
        <v>7250</v>
      </c>
      <c r="C3799" s="3" t="s">
        <v>7408</v>
      </c>
      <c r="D3799" s="3" t="s">
        <v>7420</v>
      </c>
      <c r="E3799" s="3" t="s">
        <v>7423</v>
      </c>
      <c r="F3799" s="3" t="s">
        <v>7430</v>
      </c>
      <c r="G3799" s="3">
        <v>12630.11</v>
      </c>
      <c r="H3799" s="3">
        <v>19</v>
      </c>
      <c r="I3799" s="8" t="s">
        <v>7771</v>
      </c>
      <c r="J3799" s="3" t="s">
        <v>8163</v>
      </c>
      <c r="K3799" s="3" t="s">
        <v>8167</v>
      </c>
      <c r="L3799" s="3" t="s">
        <v>8170</v>
      </c>
      <c r="M3799" s="4">
        <v>239972.09</v>
      </c>
      <c r="N3799" s="32">
        <f>Table2[[#This Row],[Price]]*Table2[[#This Row],[Quantity Sold]]</f>
        <v>239972.09000000003</v>
      </c>
      <c r="O3799" s="1">
        <f t="shared" si="482"/>
        <v>2024</v>
      </c>
      <c r="P3799" s="1" t="str">
        <f t="shared" si="483"/>
        <v>WOMEN</v>
      </c>
      <c r="Q3799" s="1" t="str">
        <f t="shared" si="489"/>
        <v>Women_Tops</v>
      </c>
      <c r="T3799" s="1" t="str">
        <f t="shared" si="484"/>
        <v>HIGH PRICE</v>
      </c>
      <c r="U3799" t="str">
        <f t="shared" si="488"/>
        <v>Discounted</v>
      </c>
      <c r="V3799" t="str">
        <f t="shared" si="485"/>
        <v>Other</v>
      </c>
      <c r="W3799" s="1" t="b">
        <f t="shared" si="486"/>
        <v>1</v>
      </c>
      <c r="X3799" t="b">
        <f t="shared" si="487"/>
        <v>0</v>
      </c>
    </row>
    <row r="3800" spans="1:24" ht="28.8" x14ac:dyDescent="0.3">
      <c r="A3800" s="2" t="s">
        <v>3742</v>
      </c>
      <c r="B3800" s="3" t="s">
        <v>7251</v>
      </c>
      <c r="C3800" s="3" t="s">
        <v>7406</v>
      </c>
      <c r="D3800" s="3" t="s">
        <v>7416</v>
      </c>
      <c r="E3800" s="3" t="s">
        <v>7425</v>
      </c>
      <c r="F3800" s="3" t="s">
        <v>7430</v>
      </c>
      <c r="G3800" s="3">
        <v>10981.73</v>
      </c>
      <c r="H3800" s="3">
        <v>15</v>
      </c>
      <c r="I3800" s="8" t="s">
        <v>7537</v>
      </c>
      <c r="J3800" s="3" t="s">
        <v>8164</v>
      </c>
      <c r="K3800" s="3" t="s">
        <v>8167</v>
      </c>
      <c r="L3800" s="3" t="s">
        <v>8169</v>
      </c>
      <c r="M3800" s="4">
        <v>131780.76</v>
      </c>
      <c r="N3800" s="32">
        <f>Table2[[#This Row],[Price]]*Table2[[#This Row],[Quantity Sold]]</f>
        <v>164725.94999999998</v>
      </c>
      <c r="O3800" s="1">
        <f t="shared" si="482"/>
        <v>2023</v>
      </c>
      <c r="P3800" s="1" t="str">
        <f t="shared" si="483"/>
        <v>ACCESSORIES</v>
      </c>
      <c r="Q3800" s="1" t="str">
        <f t="shared" si="489"/>
        <v>Accessories_Belts</v>
      </c>
      <c r="T3800" s="1" t="str">
        <f t="shared" si="484"/>
        <v>HIGH PRICE</v>
      </c>
      <c r="U3800" t="str">
        <f t="shared" si="488"/>
        <v>No Discount</v>
      </c>
      <c r="V3800" t="str">
        <f t="shared" si="485"/>
        <v>Other</v>
      </c>
      <c r="W3800" s="1" t="b">
        <f t="shared" si="486"/>
        <v>1</v>
      </c>
      <c r="X3800" t="b">
        <f t="shared" si="487"/>
        <v>1</v>
      </c>
    </row>
    <row r="3801" spans="1:24" ht="28.8" x14ac:dyDescent="0.3">
      <c r="A3801" s="2" t="s">
        <v>3743</v>
      </c>
      <c r="B3801" s="3" t="s">
        <v>5790</v>
      </c>
      <c r="C3801" s="3" t="s">
        <v>7406</v>
      </c>
      <c r="D3801" s="3" t="s">
        <v>7412</v>
      </c>
      <c r="E3801" s="3" t="s">
        <v>7425</v>
      </c>
      <c r="F3801" s="3" t="s">
        <v>7428</v>
      </c>
      <c r="G3801" s="3">
        <v>6889</v>
      </c>
      <c r="H3801" s="3">
        <v>1</v>
      </c>
      <c r="I3801" s="8" t="s">
        <v>7611</v>
      </c>
      <c r="J3801" s="3" t="s">
        <v>8162</v>
      </c>
      <c r="K3801" s="3" t="s">
        <v>8168</v>
      </c>
      <c r="L3801" s="3" t="s">
        <v>8169</v>
      </c>
      <c r="M3801" s="4">
        <v>5511.2</v>
      </c>
      <c r="N3801" s="32">
        <f>Table2[[#This Row],[Price]]*Table2[[#This Row],[Quantity Sold]]</f>
        <v>6889</v>
      </c>
      <c r="O3801" s="1">
        <f t="shared" si="482"/>
        <v>2023</v>
      </c>
      <c r="P3801" s="1" t="str">
        <f t="shared" si="483"/>
        <v>ACCESSORIES</v>
      </c>
      <c r="Q3801" s="1" t="str">
        <f t="shared" si="489"/>
        <v>Accessories_Hats</v>
      </c>
      <c r="T3801" s="1" t="str">
        <f t="shared" si="484"/>
        <v>LOW PRICE</v>
      </c>
      <c r="U3801" t="str">
        <f t="shared" si="488"/>
        <v>No Discount</v>
      </c>
      <c r="V3801" t="str">
        <f t="shared" si="485"/>
        <v>Other</v>
      </c>
      <c r="W3801" s="1" t="b">
        <f t="shared" si="486"/>
        <v>0</v>
      </c>
      <c r="X3801" t="b">
        <f t="shared" si="487"/>
        <v>1</v>
      </c>
    </row>
    <row r="3802" spans="1:24" ht="28.8" x14ac:dyDescent="0.3">
      <c r="A3802" s="2" t="s">
        <v>3744</v>
      </c>
      <c r="B3802" s="3" t="s">
        <v>7252</v>
      </c>
      <c r="C3802" s="3" t="s">
        <v>7408</v>
      </c>
      <c r="D3802" s="3" t="s">
        <v>7422</v>
      </c>
      <c r="E3802" s="3" t="s">
        <v>7427</v>
      </c>
      <c r="F3802" s="3" t="s">
        <v>7432</v>
      </c>
      <c r="G3802" s="3">
        <v>13202.81</v>
      </c>
      <c r="H3802" s="3">
        <v>10</v>
      </c>
      <c r="I3802" s="8" t="s">
        <v>7545</v>
      </c>
      <c r="J3802" s="3" t="s">
        <v>8163</v>
      </c>
      <c r="K3802" s="3" t="s">
        <v>8168</v>
      </c>
      <c r="L3802" s="3" t="s">
        <v>8169</v>
      </c>
      <c r="M3802" s="4">
        <v>105622.48</v>
      </c>
      <c r="N3802" s="32">
        <f>Table2[[#This Row],[Price]]*Table2[[#This Row],[Quantity Sold]]</f>
        <v>132028.1</v>
      </c>
      <c r="O3802" s="1">
        <f t="shared" si="482"/>
        <v>2023</v>
      </c>
      <c r="P3802" s="1" t="str">
        <f t="shared" si="483"/>
        <v>WOMEN</v>
      </c>
      <c r="Q3802" s="1" t="str">
        <f t="shared" si="489"/>
        <v>Women_Skirts</v>
      </c>
      <c r="T3802" s="1" t="str">
        <f t="shared" si="484"/>
        <v>HIGH PRICE</v>
      </c>
      <c r="U3802" t="str">
        <f t="shared" si="488"/>
        <v>No Discount</v>
      </c>
      <c r="V3802" t="str">
        <f t="shared" si="485"/>
        <v>Other</v>
      </c>
      <c r="W3802" s="1" t="b">
        <f t="shared" si="486"/>
        <v>1</v>
      </c>
      <c r="X3802" t="b">
        <f t="shared" si="487"/>
        <v>1</v>
      </c>
    </row>
    <row r="3803" spans="1:24" ht="28.8" x14ac:dyDescent="0.3">
      <c r="A3803" s="2" t="s">
        <v>3745</v>
      </c>
      <c r="B3803" s="3" t="s">
        <v>7253</v>
      </c>
      <c r="C3803" s="3" t="s">
        <v>7406</v>
      </c>
      <c r="D3803" s="3" t="s">
        <v>7421</v>
      </c>
      <c r="E3803" s="3" t="s">
        <v>7425</v>
      </c>
      <c r="F3803" s="3" t="s">
        <v>7431</v>
      </c>
      <c r="G3803" s="3">
        <v>12267.4</v>
      </c>
      <c r="H3803" s="3">
        <v>8</v>
      </c>
      <c r="I3803" s="8" t="s">
        <v>8026</v>
      </c>
      <c r="J3803" s="3" t="s">
        <v>8164</v>
      </c>
      <c r="K3803" s="3" t="s">
        <v>8168</v>
      </c>
      <c r="L3803" s="3" t="s">
        <v>8169</v>
      </c>
      <c r="M3803" s="4">
        <v>78511.360000000001</v>
      </c>
      <c r="N3803" s="32">
        <f>Table2[[#This Row],[Price]]*Table2[[#This Row],[Quantity Sold]]</f>
        <v>98139.199999999997</v>
      </c>
      <c r="O3803" s="1">
        <f t="shared" si="482"/>
        <v>2023</v>
      </c>
      <c r="P3803" s="1" t="str">
        <f t="shared" si="483"/>
        <v>ACCESSORIES</v>
      </c>
      <c r="Q3803" s="1" t="str">
        <f t="shared" si="489"/>
        <v>Accessories_Scarves</v>
      </c>
      <c r="T3803" s="1" t="str">
        <f t="shared" si="484"/>
        <v>HIGH PRICE</v>
      </c>
      <c r="U3803" t="str">
        <f t="shared" si="488"/>
        <v>Discounted</v>
      </c>
      <c r="V3803" t="str">
        <f t="shared" si="485"/>
        <v>Other</v>
      </c>
      <c r="W3803" s="1" t="b">
        <f t="shared" si="486"/>
        <v>0</v>
      </c>
      <c r="X3803" t="b">
        <f t="shared" si="487"/>
        <v>1</v>
      </c>
    </row>
    <row r="3804" spans="1:24" ht="28.8" x14ac:dyDescent="0.3">
      <c r="A3804" s="2" t="s">
        <v>3746</v>
      </c>
      <c r="B3804" s="3" t="s">
        <v>7254</v>
      </c>
      <c r="C3804" s="3" t="s">
        <v>7406</v>
      </c>
      <c r="D3804" s="3" t="s">
        <v>7421</v>
      </c>
      <c r="E3804" s="3" t="s">
        <v>7426</v>
      </c>
      <c r="F3804" s="3" t="s">
        <v>7429</v>
      </c>
      <c r="G3804" s="3">
        <v>1396.89</v>
      </c>
      <c r="H3804" s="3">
        <v>14</v>
      </c>
      <c r="I3804" s="8" t="s">
        <v>8119</v>
      </c>
      <c r="J3804" s="3" t="s">
        <v>8166</v>
      </c>
      <c r="K3804" s="3" t="s">
        <v>8168</v>
      </c>
      <c r="L3804" s="3" t="s">
        <v>8170</v>
      </c>
      <c r="M3804" s="4">
        <v>19556.46</v>
      </c>
      <c r="N3804" s="32">
        <f>Table2[[#This Row],[Price]]*Table2[[#This Row],[Quantity Sold]]</f>
        <v>19556.460000000003</v>
      </c>
      <c r="O3804" s="1">
        <f t="shared" si="482"/>
        <v>2023</v>
      </c>
      <c r="P3804" s="1" t="str">
        <f t="shared" si="483"/>
        <v>ACCESSORIES</v>
      </c>
      <c r="Q3804" s="1" t="str">
        <f t="shared" si="489"/>
        <v>Accessories_Scarves</v>
      </c>
      <c r="T3804" s="1" t="str">
        <f t="shared" si="484"/>
        <v>LOW PRICE</v>
      </c>
      <c r="U3804" t="str">
        <f t="shared" si="488"/>
        <v>No Discount</v>
      </c>
      <c r="V3804" t="str">
        <f t="shared" si="485"/>
        <v>Other</v>
      </c>
      <c r="W3804" s="1" t="b">
        <f t="shared" si="486"/>
        <v>1</v>
      </c>
      <c r="X3804" t="b">
        <f t="shared" si="487"/>
        <v>0</v>
      </c>
    </row>
    <row r="3805" spans="1:24" ht="28.8" x14ac:dyDescent="0.3">
      <c r="A3805" s="2" t="s">
        <v>3747</v>
      </c>
      <c r="B3805" s="3" t="s">
        <v>7255</v>
      </c>
      <c r="C3805" s="3" t="s">
        <v>7406</v>
      </c>
      <c r="D3805" s="3" t="s">
        <v>7421</v>
      </c>
      <c r="E3805" s="3" t="s">
        <v>7427</v>
      </c>
      <c r="F3805" s="3" t="s">
        <v>7434</v>
      </c>
      <c r="G3805" s="3">
        <v>2578.81</v>
      </c>
      <c r="H3805" s="3">
        <v>10</v>
      </c>
      <c r="I3805" s="8" t="s">
        <v>7992</v>
      </c>
      <c r="J3805" s="3" t="s">
        <v>8166</v>
      </c>
      <c r="K3805" s="3" t="s">
        <v>8167</v>
      </c>
      <c r="L3805" s="3" t="s">
        <v>8169</v>
      </c>
      <c r="M3805" s="4">
        <v>20630.48</v>
      </c>
      <c r="N3805" s="32">
        <f>Table2[[#This Row],[Price]]*Table2[[#This Row],[Quantity Sold]]</f>
        <v>25788.1</v>
      </c>
      <c r="O3805" s="1">
        <f t="shared" si="482"/>
        <v>2023</v>
      </c>
      <c r="P3805" s="1" t="str">
        <f t="shared" si="483"/>
        <v>ACCESSORIES</v>
      </c>
      <c r="Q3805" s="1" t="str">
        <f t="shared" si="489"/>
        <v>Accessories_Scarves</v>
      </c>
      <c r="T3805" s="1" t="str">
        <f t="shared" si="484"/>
        <v>LOW PRICE</v>
      </c>
      <c r="U3805" t="str">
        <f t="shared" si="488"/>
        <v>No Discount</v>
      </c>
      <c r="V3805" t="str">
        <f t="shared" si="485"/>
        <v>Other</v>
      </c>
      <c r="W3805" s="1" t="b">
        <f t="shared" si="486"/>
        <v>1</v>
      </c>
      <c r="X3805" t="b">
        <f t="shared" si="487"/>
        <v>1</v>
      </c>
    </row>
    <row r="3806" spans="1:24" ht="28.8" x14ac:dyDescent="0.3">
      <c r="A3806" s="2" t="s">
        <v>3748</v>
      </c>
      <c r="B3806" s="3" t="s">
        <v>7256</v>
      </c>
      <c r="C3806" s="3" t="s">
        <v>7408</v>
      </c>
      <c r="D3806" s="3" t="s">
        <v>7422</v>
      </c>
      <c r="E3806" s="3" t="s">
        <v>7424</v>
      </c>
      <c r="F3806" s="3" t="s">
        <v>7433</v>
      </c>
      <c r="G3806" s="3">
        <v>9349.9500000000007</v>
      </c>
      <c r="H3806" s="3">
        <v>5</v>
      </c>
      <c r="I3806" s="8" t="s">
        <v>7509</v>
      </c>
      <c r="J3806" s="3" t="s">
        <v>8164</v>
      </c>
      <c r="K3806" s="3" t="s">
        <v>8167</v>
      </c>
      <c r="L3806" s="3" t="s">
        <v>8169</v>
      </c>
      <c r="M3806" s="4">
        <v>37399.800000000003</v>
      </c>
      <c r="N3806" s="32">
        <f>Table2[[#This Row],[Price]]*Table2[[#This Row],[Quantity Sold]]</f>
        <v>46749.75</v>
      </c>
      <c r="O3806" s="1">
        <f t="shared" si="482"/>
        <v>2023</v>
      </c>
      <c r="P3806" s="1" t="str">
        <f t="shared" si="483"/>
        <v>WOMEN</v>
      </c>
      <c r="Q3806" s="1" t="str">
        <f t="shared" si="489"/>
        <v>Women_Skirts</v>
      </c>
      <c r="T3806" s="1" t="str">
        <f t="shared" si="484"/>
        <v>LOW PRICE</v>
      </c>
      <c r="U3806" t="str">
        <f t="shared" si="488"/>
        <v>No Discount</v>
      </c>
      <c r="V3806" t="str">
        <f t="shared" si="485"/>
        <v>Other</v>
      </c>
      <c r="W3806" s="1" t="b">
        <f t="shared" si="486"/>
        <v>0</v>
      </c>
      <c r="X3806" t="b">
        <f t="shared" si="487"/>
        <v>1</v>
      </c>
    </row>
    <row r="3807" spans="1:24" ht="28.8" x14ac:dyDescent="0.3">
      <c r="A3807" s="2" t="s">
        <v>3749</v>
      </c>
      <c r="B3807" s="3" t="s">
        <v>7257</v>
      </c>
      <c r="C3807" s="3" t="s">
        <v>7406</v>
      </c>
      <c r="D3807" s="3" t="s">
        <v>7421</v>
      </c>
      <c r="E3807" s="3" t="s">
        <v>7424</v>
      </c>
      <c r="F3807" s="3" t="s">
        <v>7430</v>
      </c>
      <c r="G3807" s="3">
        <v>9060.2800000000007</v>
      </c>
      <c r="H3807" s="3">
        <v>13</v>
      </c>
      <c r="I3807" s="8" t="s">
        <v>8116</v>
      </c>
      <c r="J3807" s="3" t="s">
        <v>8166</v>
      </c>
      <c r="K3807" s="3" t="s">
        <v>8167</v>
      </c>
      <c r="L3807" s="3" t="s">
        <v>8169</v>
      </c>
      <c r="M3807" s="4">
        <v>94226.58</v>
      </c>
      <c r="N3807" s="32">
        <f>Table2[[#This Row],[Price]]*Table2[[#This Row],[Quantity Sold]]</f>
        <v>117783.64000000001</v>
      </c>
      <c r="O3807" s="1">
        <f t="shared" si="482"/>
        <v>2023</v>
      </c>
      <c r="P3807" s="1" t="str">
        <f t="shared" si="483"/>
        <v>ACCESSORIES</v>
      </c>
      <c r="Q3807" s="1" t="str">
        <f t="shared" si="489"/>
        <v>Accessories_Scarves</v>
      </c>
      <c r="T3807" s="1" t="str">
        <f t="shared" si="484"/>
        <v>LOW PRICE</v>
      </c>
      <c r="U3807" t="str">
        <f t="shared" si="488"/>
        <v>Discounted</v>
      </c>
      <c r="V3807" t="str">
        <f t="shared" si="485"/>
        <v>Other</v>
      </c>
      <c r="W3807" s="1" t="b">
        <f t="shared" si="486"/>
        <v>1</v>
      </c>
      <c r="X3807" t="b">
        <f t="shared" si="487"/>
        <v>1</v>
      </c>
    </row>
    <row r="3808" spans="1:24" ht="28.8" x14ac:dyDescent="0.3">
      <c r="A3808" s="2" t="s">
        <v>3750</v>
      </c>
      <c r="B3808" s="3" t="s">
        <v>5981</v>
      </c>
      <c r="C3808" s="3" t="s">
        <v>7408</v>
      </c>
      <c r="D3808" s="3" t="s">
        <v>7417</v>
      </c>
      <c r="E3808" s="3" t="s">
        <v>7424</v>
      </c>
      <c r="F3808" s="3" t="s">
        <v>7433</v>
      </c>
      <c r="G3808" s="3">
        <v>7572.92</v>
      </c>
      <c r="H3808" s="3">
        <v>11</v>
      </c>
      <c r="I3808" s="8" t="s">
        <v>7790</v>
      </c>
      <c r="J3808" s="3" t="s">
        <v>8165</v>
      </c>
      <c r="K3808" s="3" t="s">
        <v>8168</v>
      </c>
      <c r="L3808" s="3" t="s">
        <v>8169</v>
      </c>
      <c r="M3808" s="4">
        <v>66641.53</v>
      </c>
      <c r="N3808" s="32">
        <f>Table2[[#This Row],[Price]]*Table2[[#This Row],[Quantity Sold]]</f>
        <v>83302.12</v>
      </c>
      <c r="O3808" s="1">
        <f t="shared" si="482"/>
        <v>2024</v>
      </c>
      <c r="P3808" s="1" t="str">
        <f t="shared" si="483"/>
        <v>WOMEN</v>
      </c>
      <c r="Q3808" s="1" t="str">
        <f t="shared" si="489"/>
        <v>Women_Shoes</v>
      </c>
      <c r="T3808" s="1" t="str">
        <f t="shared" si="484"/>
        <v>LOW PRICE</v>
      </c>
      <c r="U3808" t="str">
        <f t="shared" si="488"/>
        <v>No Discount</v>
      </c>
      <c r="V3808" t="str">
        <f t="shared" si="485"/>
        <v>Other</v>
      </c>
      <c r="W3808" s="1" t="b">
        <f t="shared" si="486"/>
        <v>1</v>
      </c>
      <c r="X3808" t="b">
        <f t="shared" si="487"/>
        <v>1</v>
      </c>
    </row>
    <row r="3809" spans="1:24" ht="28.8" x14ac:dyDescent="0.3">
      <c r="A3809" s="2" t="s">
        <v>3751</v>
      </c>
      <c r="B3809" s="3" t="s">
        <v>7258</v>
      </c>
      <c r="C3809" s="3" t="s">
        <v>7406</v>
      </c>
      <c r="D3809" s="3" t="s">
        <v>7412</v>
      </c>
      <c r="E3809" s="3" t="s">
        <v>7423</v>
      </c>
      <c r="F3809" s="3" t="s">
        <v>7430</v>
      </c>
      <c r="G3809" s="3">
        <v>8285.89</v>
      </c>
      <c r="H3809" s="3">
        <v>6</v>
      </c>
      <c r="I3809" s="8" t="s">
        <v>8020</v>
      </c>
      <c r="J3809" s="3" t="s">
        <v>8165</v>
      </c>
      <c r="K3809" s="3" t="s">
        <v>8167</v>
      </c>
      <c r="L3809" s="3" t="s">
        <v>8170</v>
      </c>
      <c r="M3809" s="4">
        <v>49715.34</v>
      </c>
      <c r="N3809" s="32">
        <f>Table2[[#This Row],[Price]]*Table2[[#This Row],[Quantity Sold]]</f>
        <v>49715.34</v>
      </c>
      <c r="O3809" s="1">
        <f t="shared" si="482"/>
        <v>2022</v>
      </c>
      <c r="P3809" s="1" t="str">
        <f t="shared" si="483"/>
        <v>ACCESSORIES</v>
      </c>
      <c r="Q3809" s="1" t="str">
        <f t="shared" si="489"/>
        <v>Accessories_Hats</v>
      </c>
      <c r="T3809" s="1" t="str">
        <f t="shared" si="484"/>
        <v>LOW PRICE</v>
      </c>
      <c r="U3809" t="str">
        <f t="shared" si="488"/>
        <v>No Discount</v>
      </c>
      <c r="V3809" t="str">
        <f t="shared" si="485"/>
        <v>Other</v>
      </c>
      <c r="W3809" s="1" t="b">
        <f t="shared" si="486"/>
        <v>0</v>
      </c>
      <c r="X3809" t="b">
        <f t="shared" si="487"/>
        <v>0</v>
      </c>
    </row>
    <row r="3810" spans="1:24" x14ac:dyDescent="0.3">
      <c r="A3810" s="2" t="s">
        <v>3752</v>
      </c>
      <c r="B3810" s="3" t="s">
        <v>7259</v>
      </c>
      <c r="C3810" s="3" t="s">
        <v>7405</v>
      </c>
      <c r="D3810" s="3" t="s">
        <v>7410</v>
      </c>
      <c r="E3810" s="3" t="s">
        <v>7423</v>
      </c>
      <c r="F3810" s="3" t="s">
        <v>7430</v>
      </c>
      <c r="G3810" s="3">
        <v>2405.34</v>
      </c>
      <c r="H3810" s="3">
        <v>8</v>
      </c>
      <c r="I3810" s="8" t="s">
        <v>7985</v>
      </c>
      <c r="J3810" s="3" t="s">
        <v>8165</v>
      </c>
      <c r="K3810" s="3" t="s">
        <v>8168</v>
      </c>
      <c r="L3810" s="3" t="s">
        <v>8169</v>
      </c>
      <c r="M3810" s="4">
        <v>15394.01</v>
      </c>
      <c r="N3810" s="32">
        <f>Table2[[#This Row],[Price]]*Table2[[#This Row],[Quantity Sold]]</f>
        <v>19242.72</v>
      </c>
      <c r="O3810" s="1">
        <f t="shared" si="482"/>
        <v>2024</v>
      </c>
      <c r="P3810" s="1" t="str">
        <f t="shared" si="483"/>
        <v>MEN</v>
      </c>
      <c r="Q3810" s="1" t="str">
        <f t="shared" si="489"/>
        <v>Men_Shirts</v>
      </c>
      <c r="T3810" s="1" t="str">
        <f t="shared" si="484"/>
        <v>LOW PRICE</v>
      </c>
      <c r="U3810" t="str">
        <f t="shared" si="488"/>
        <v>No Discount</v>
      </c>
      <c r="V3810" t="str">
        <f t="shared" si="485"/>
        <v>Men's Discounted Item</v>
      </c>
      <c r="W3810" s="1" t="b">
        <f t="shared" si="486"/>
        <v>0</v>
      </c>
      <c r="X3810" t="b">
        <f t="shared" si="487"/>
        <v>1</v>
      </c>
    </row>
    <row r="3811" spans="1:24" ht="28.8" x14ac:dyDescent="0.3">
      <c r="A3811" s="2" t="s">
        <v>3753</v>
      </c>
      <c r="B3811" s="3" t="s">
        <v>7260</v>
      </c>
      <c r="C3811" s="3" t="s">
        <v>7406</v>
      </c>
      <c r="D3811" s="3" t="s">
        <v>7414</v>
      </c>
      <c r="E3811" s="3" t="s">
        <v>7426</v>
      </c>
      <c r="F3811" s="3" t="s">
        <v>7429</v>
      </c>
      <c r="G3811" s="3">
        <v>13021.04</v>
      </c>
      <c r="H3811" s="3">
        <v>6</v>
      </c>
      <c r="I3811" s="8" t="s">
        <v>7527</v>
      </c>
      <c r="J3811" s="3" t="s">
        <v>8163</v>
      </c>
      <c r="K3811" s="3" t="s">
        <v>8167</v>
      </c>
      <c r="L3811" s="3" t="s">
        <v>8170</v>
      </c>
      <c r="M3811" s="4">
        <v>78126.240000000005</v>
      </c>
      <c r="N3811" s="32">
        <f>Table2[[#This Row],[Price]]*Table2[[#This Row],[Quantity Sold]]</f>
        <v>78126.240000000005</v>
      </c>
      <c r="O3811" s="1">
        <f t="shared" si="482"/>
        <v>2024</v>
      </c>
      <c r="P3811" s="1" t="str">
        <f t="shared" si="483"/>
        <v>ACCESSORIES</v>
      </c>
      <c r="Q3811" s="1" t="str">
        <f t="shared" si="489"/>
        <v>Accessories_Bags</v>
      </c>
      <c r="T3811" s="1" t="str">
        <f t="shared" si="484"/>
        <v>HIGH PRICE</v>
      </c>
      <c r="U3811" t="str">
        <f t="shared" si="488"/>
        <v>Discounted</v>
      </c>
      <c r="V3811" t="str">
        <f t="shared" si="485"/>
        <v>Other</v>
      </c>
      <c r="W3811" s="1" t="b">
        <f t="shared" si="486"/>
        <v>0</v>
      </c>
      <c r="X3811" t="b">
        <f t="shared" si="487"/>
        <v>0</v>
      </c>
    </row>
    <row r="3812" spans="1:24" x14ac:dyDescent="0.3">
      <c r="A3812" s="2" t="s">
        <v>3754</v>
      </c>
      <c r="B3812" s="3" t="s">
        <v>5824</v>
      </c>
      <c r="C3812" s="3" t="s">
        <v>7407</v>
      </c>
      <c r="D3812" s="3" t="s">
        <v>7415</v>
      </c>
      <c r="E3812" s="3" t="s">
        <v>7423</v>
      </c>
      <c r="F3812" s="3" t="s">
        <v>7431</v>
      </c>
      <c r="G3812" s="3">
        <v>13015.23</v>
      </c>
      <c r="H3812" s="3">
        <v>13</v>
      </c>
      <c r="I3812" s="8" t="s">
        <v>8120</v>
      </c>
      <c r="J3812" s="3" t="s">
        <v>8162</v>
      </c>
      <c r="K3812" s="3" t="s">
        <v>8167</v>
      </c>
      <c r="L3812" s="3" t="s">
        <v>8170</v>
      </c>
      <c r="M3812" s="4">
        <v>169197.99</v>
      </c>
      <c r="N3812" s="32">
        <f>Table2[[#This Row],[Price]]*Table2[[#This Row],[Quantity Sold]]</f>
        <v>169197.99</v>
      </c>
      <c r="O3812" s="1">
        <f t="shared" si="482"/>
        <v>2024</v>
      </c>
      <c r="P3812" s="1" t="str">
        <f t="shared" si="483"/>
        <v>KIDS</v>
      </c>
      <c r="Q3812" s="1" t="str">
        <f t="shared" si="489"/>
        <v>Kids_T-Shirts</v>
      </c>
      <c r="T3812" s="1" t="str">
        <f t="shared" si="484"/>
        <v>HIGH PRICE</v>
      </c>
      <c r="U3812" t="str">
        <f t="shared" si="488"/>
        <v>Discounted</v>
      </c>
      <c r="V3812" t="str">
        <f t="shared" si="485"/>
        <v>Other</v>
      </c>
      <c r="W3812" s="1" t="b">
        <f t="shared" si="486"/>
        <v>1</v>
      </c>
      <c r="X3812" t="b">
        <f t="shared" si="487"/>
        <v>0</v>
      </c>
    </row>
    <row r="3813" spans="1:24" ht="28.8" x14ac:dyDescent="0.3">
      <c r="A3813" s="2" t="s">
        <v>3755</v>
      </c>
      <c r="B3813" s="3" t="s">
        <v>5922</v>
      </c>
      <c r="C3813" s="3" t="s">
        <v>7406</v>
      </c>
      <c r="D3813" s="3" t="s">
        <v>7412</v>
      </c>
      <c r="E3813" s="3" t="s">
        <v>7427</v>
      </c>
      <c r="F3813" s="3" t="s">
        <v>7431</v>
      </c>
      <c r="G3813" s="3">
        <v>1997.81</v>
      </c>
      <c r="H3813" s="3">
        <v>8</v>
      </c>
      <c r="I3813" s="8" t="s">
        <v>7890</v>
      </c>
      <c r="J3813" s="3" t="s">
        <v>8164</v>
      </c>
      <c r="K3813" s="3" t="s">
        <v>8168</v>
      </c>
      <c r="L3813" s="3" t="s">
        <v>8169</v>
      </c>
      <c r="M3813" s="4">
        <v>12786.15</v>
      </c>
      <c r="N3813" s="32">
        <f>Table2[[#This Row],[Price]]*Table2[[#This Row],[Quantity Sold]]</f>
        <v>15982.48</v>
      </c>
      <c r="O3813" s="1">
        <f t="shared" si="482"/>
        <v>2023</v>
      </c>
      <c r="P3813" s="1" t="str">
        <f t="shared" si="483"/>
        <v>ACCESSORIES</v>
      </c>
      <c r="Q3813" s="1" t="str">
        <f t="shared" si="489"/>
        <v>Accessories_Hats</v>
      </c>
      <c r="T3813" s="1" t="str">
        <f t="shared" si="484"/>
        <v>LOW PRICE</v>
      </c>
      <c r="U3813" t="str">
        <f t="shared" si="488"/>
        <v>Discounted</v>
      </c>
      <c r="V3813" t="str">
        <f t="shared" si="485"/>
        <v>Other</v>
      </c>
      <c r="W3813" s="1" t="b">
        <f t="shared" si="486"/>
        <v>0</v>
      </c>
      <c r="X3813" t="b">
        <f t="shared" si="487"/>
        <v>1</v>
      </c>
    </row>
    <row r="3814" spans="1:24" ht="28.8" x14ac:dyDescent="0.3">
      <c r="A3814" s="2" t="s">
        <v>3756</v>
      </c>
      <c r="B3814" s="3" t="s">
        <v>7261</v>
      </c>
      <c r="C3814" s="3" t="s">
        <v>7407</v>
      </c>
      <c r="D3814" s="3" t="s">
        <v>7418</v>
      </c>
      <c r="E3814" s="3" t="s">
        <v>7425</v>
      </c>
      <c r="F3814" s="3" t="s">
        <v>7434</v>
      </c>
      <c r="G3814" s="3">
        <v>13118.15</v>
      </c>
      <c r="H3814" s="3">
        <v>10</v>
      </c>
      <c r="I3814" s="8" t="s">
        <v>7572</v>
      </c>
      <c r="J3814" s="3" t="s">
        <v>8164</v>
      </c>
      <c r="K3814" s="3" t="s">
        <v>8167</v>
      </c>
      <c r="L3814" s="3" t="s">
        <v>8169</v>
      </c>
      <c r="M3814" s="4">
        <v>104945.2</v>
      </c>
      <c r="N3814" s="32">
        <f>Table2[[#This Row],[Price]]*Table2[[#This Row],[Quantity Sold]]</f>
        <v>131181.5</v>
      </c>
      <c r="O3814" s="1">
        <f t="shared" si="482"/>
        <v>2023</v>
      </c>
      <c r="P3814" s="1" t="str">
        <f t="shared" si="483"/>
        <v>KIDS</v>
      </c>
      <c r="Q3814" s="1" t="str">
        <f t="shared" si="489"/>
        <v>Kids_Sweaters</v>
      </c>
      <c r="T3814" s="1" t="str">
        <f t="shared" si="484"/>
        <v>HIGH PRICE</v>
      </c>
      <c r="U3814" t="str">
        <f t="shared" si="488"/>
        <v>No Discount</v>
      </c>
      <c r="V3814" t="str">
        <f t="shared" si="485"/>
        <v>Other</v>
      </c>
      <c r="W3814" s="1" t="b">
        <f t="shared" si="486"/>
        <v>1</v>
      </c>
      <c r="X3814" t="b">
        <f t="shared" si="487"/>
        <v>1</v>
      </c>
    </row>
    <row r="3815" spans="1:24" ht="28.8" x14ac:dyDescent="0.3">
      <c r="A3815" s="2" t="s">
        <v>3757</v>
      </c>
      <c r="B3815" s="3" t="s">
        <v>5728</v>
      </c>
      <c r="C3815" s="3" t="s">
        <v>7408</v>
      </c>
      <c r="D3815" s="3" t="s">
        <v>7420</v>
      </c>
      <c r="E3815" s="3" t="s">
        <v>7425</v>
      </c>
      <c r="F3815" s="3" t="s">
        <v>7433</v>
      </c>
      <c r="G3815" s="3">
        <v>11893.9</v>
      </c>
      <c r="H3815" s="3">
        <v>6</v>
      </c>
      <c r="I3815" s="8" t="s">
        <v>7534</v>
      </c>
      <c r="J3815" s="3" t="s">
        <v>8163</v>
      </c>
      <c r="K3815" s="3" t="s">
        <v>8167</v>
      </c>
      <c r="L3815" s="3" t="s">
        <v>8170</v>
      </c>
      <c r="M3815" s="4">
        <v>71363.399999999994</v>
      </c>
      <c r="N3815" s="32">
        <f>Table2[[#This Row],[Price]]*Table2[[#This Row],[Quantity Sold]]</f>
        <v>71363.399999999994</v>
      </c>
      <c r="O3815" s="1">
        <f t="shared" si="482"/>
        <v>2023</v>
      </c>
      <c r="P3815" s="1" t="str">
        <f t="shared" si="483"/>
        <v>WOMEN</v>
      </c>
      <c r="Q3815" s="1" t="str">
        <f t="shared" si="489"/>
        <v>Women_Tops</v>
      </c>
      <c r="T3815" s="1" t="str">
        <f t="shared" si="484"/>
        <v>HIGH PRICE</v>
      </c>
      <c r="U3815" t="str">
        <f t="shared" si="488"/>
        <v>No Discount</v>
      </c>
      <c r="V3815" t="str">
        <f t="shared" si="485"/>
        <v>Other</v>
      </c>
      <c r="W3815" s="1" t="b">
        <f t="shared" si="486"/>
        <v>0</v>
      </c>
      <c r="X3815" t="b">
        <f t="shared" si="487"/>
        <v>0</v>
      </c>
    </row>
    <row r="3816" spans="1:24" x14ac:dyDescent="0.3">
      <c r="A3816" s="2" t="s">
        <v>3758</v>
      </c>
      <c r="B3816" s="3" t="s">
        <v>7262</v>
      </c>
      <c r="C3816" s="3" t="s">
        <v>7407</v>
      </c>
      <c r="D3816" s="3" t="s">
        <v>7413</v>
      </c>
      <c r="E3816" s="3" t="s">
        <v>7427</v>
      </c>
      <c r="F3816" s="3" t="s">
        <v>7429</v>
      </c>
      <c r="G3816" s="3">
        <v>9258.65</v>
      </c>
      <c r="H3816" s="3">
        <v>4</v>
      </c>
      <c r="I3816" s="8" t="s">
        <v>7994</v>
      </c>
      <c r="J3816" s="3" t="s">
        <v>8164</v>
      </c>
      <c r="K3816" s="3" t="s">
        <v>8168</v>
      </c>
      <c r="L3816" s="3" t="s">
        <v>8170</v>
      </c>
      <c r="M3816" s="4">
        <v>37034.6</v>
      </c>
      <c r="N3816" s="32">
        <f>Table2[[#This Row],[Price]]*Table2[[#This Row],[Quantity Sold]]</f>
        <v>37034.6</v>
      </c>
      <c r="O3816" s="1">
        <f t="shared" si="482"/>
        <v>2023</v>
      </c>
      <c r="P3816" s="1" t="str">
        <f t="shared" si="483"/>
        <v>KIDS</v>
      </c>
      <c r="Q3816" s="1" t="str">
        <f t="shared" si="489"/>
        <v>Kids_Shorts</v>
      </c>
      <c r="T3816" s="1" t="str">
        <f t="shared" si="484"/>
        <v>LOW PRICE</v>
      </c>
      <c r="U3816" t="str">
        <f t="shared" si="488"/>
        <v>Discounted</v>
      </c>
      <c r="V3816" t="str">
        <f t="shared" si="485"/>
        <v>Other</v>
      </c>
      <c r="W3816" s="1" t="b">
        <f t="shared" si="486"/>
        <v>0</v>
      </c>
      <c r="X3816" t="b">
        <f t="shared" si="487"/>
        <v>0</v>
      </c>
    </row>
    <row r="3817" spans="1:24" ht="28.8" x14ac:dyDescent="0.3">
      <c r="A3817" s="2" t="s">
        <v>3759</v>
      </c>
      <c r="B3817" s="3" t="s">
        <v>7263</v>
      </c>
      <c r="C3817" s="3" t="s">
        <v>7406</v>
      </c>
      <c r="D3817" s="3" t="s">
        <v>7421</v>
      </c>
      <c r="E3817" s="3" t="s">
        <v>7427</v>
      </c>
      <c r="F3817" s="3" t="s">
        <v>7434</v>
      </c>
      <c r="G3817" s="3">
        <v>5392.51</v>
      </c>
      <c r="H3817" s="3">
        <v>10</v>
      </c>
      <c r="I3817" s="8" t="s">
        <v>7597</v>
      </c>
      <c r="J3817" s="3" t="s">
        <v>8162</v>
      </c>
      <c r="K3817" s="3" t="s">
        <v>8167</v>
      </c>
      <c r="L3817" s="3" t="s">
        <v>8169</v>
      </c>
      <c r="M3817" s="4">
        <v>43140.08</v>
      </c>
      <c r="N3817" s="32">
        <f>Table2[[#This Row],[Price]]*Table2[[#This Row],[Quantity Sold]]</f>
        <v>53925.100000000006</v>
      </c>
      <c r="O3817" s="1">
        <f t="shared" si="482"/>
        <v>2023</v>
      </c>
      <c r="P3817" s="1" t="str">
        <f t="shared" si="483"/>
        <v>ACCESSORIES</v>
      </c>
      <c r="Q3817" s="1" t="str">
        <f t="shared" si="489"/>
        <v>Accessories_Scarves</v>
      </c>
      <c r="T3817" s="1" t="str">
        <f t="shared" si="484"/>
        <v>LOW PRICE</v>
      </c>
      <c r="U3817" t="str">
        <f t="shared" si="488"/>
        <v>Discounted</v>
      </c>
      <c r="V3817" t="str">
        <f t="shared" si="485"/>
        <v>Other</v>
      </c>
      <c r="W3817" s="1" t="b">
        <f t="shared" si="486"/>
        <v>1</v>
      </c>
      <c r="X3817" t="b">
        <f t="shared" si="487"/>
        <v>1</v>
      </c>
    </row>
    <row r="3818" spans="1:24" ht="28.8" x14ac:dyDescent="0.3">
      <c r="A3818" s="2" t="s">
        <v>3760</v>
      </c>
      <c r="B3818" s="3" t="s">
        <v>7264</v>
      </c>
      <c r="C3818" s="3" t="s">
        <v>7408</v>
      </c>
      <c r="D3818" s="3" t="s">
        <v>7420</v>
      </c>
      <c r="E3818" s="3" t="s">
        <v>7424</v>
      </c>
      <c r="F3818" s="3" t="s">
        <v>7428</v>
      </c>
      <c r="G3818" s="3">
        <v>9144.94</v>
      </c>
      <c r="H3818" s="3">
        <v>17</v>
      </c>
      <c r="I3818" s="8" t="s">
        <v>7501</v>
      </c>
      <c r="J3818" s="3" t="s">
        <v>8162</v>
      </c>
      <c r="K3818" s="3" t="s">
        <v>8167</v>
      </c>
      <c r="L3818" s="3" t="s">
        <v>8170</v>
      </c>
      <c r="M3818" s="4">
        <v>155463.98000000001</v>
      </c>
      <c r="N3818" s="32">
        <f>Table2[[#This Row],[Price]]*Table2[[#This Row],[Quantity Sold]]</f>
        <v>155463.98000000001</v>
      </c>
      <c r="O3818" s="1">
        <f t="shared" si="482"/>
        <v>2024</v>
      </c>
      <c r="P3818" s="1" t="str">
        <f t="shared" si="483"/>
        <v>WOMEN</v>
      </c>
      <c r="Q3818" s="1" t="str">
        <f t="shared" si="489"/>
        <v>Women_Tops</v>
      </c>
      <c r="T3818" s="1" t="str">
        <f t="shared" si="484"/>
        <v>LOW PRICE</v>
      </c>
      <c r="U3818" t="str">
        <f t="shared" si="488"/>
        <v>Discounted</v>
      </c>
      <c r="V3818" t="str">
        <f t="shared" si="485"/>
        <v>Other</v>
      </c>
      <c r="W3818" s="1" t="b">
        <f t="shared" si="486"/>
        <v>1</v>
      </c>
      <c r="X3818" t="b">
        <f t="shared" si="487"/>
        <v>0</v>
      </c>
    </row>
    <row r="3819" spans="1:24" ht="28.8" x14ac:dyDescent="0.3">
      <c r="A3819" s="2" t="s">
        <v>3761</v>
      </c>
      <c r="B3819" s="3" t="s">
        <v>4948</v>
      </c>
      <c r="C3819" s="3" t="s">
        <v>7406</v>
      </c>
      <c r="D3819" s="3" t="s">
        <v>7412</v>
      </c>
      <c r="E3819" s="3" t="s">
        <v>7425</v>
      </c>
      <c r="F3819" s="3" t="s">
        <v>7431</v>
      </c>
      <c r="G3819" s="3">
        <v>1385.27</v>
      </c>
      <c r="H3819" s="3">
        <v>18</v>
      </c>
      <c r="I3819" s="8" t="s">
        <v>7757</v>
      </c>
      <c r="J3819" s="3" t="s">
        <v>8166</v>
      </c>
      <c r="K3819" s="3" t="s">
        <v>8167</v>
      </c>
      <c r="L3819" s="3" t="s">
        <v>8169</v>
      </c>
      <c r="M3819" s="4">
        <v>19948.22</v>
      </c>
      <c r="N3819" s="32">
        <f>Table2[[#This Row],[Price]]*Table2[[#This Row],[Quantity Sold]]</f>
        <v>24934.86</v>
      </c>
      <c r="O3819" s="1">
        <f t="shared" si="482"/>
        <v>2023</v>
      </c>
      <c r="P3819" s="1" t="str">
        <f t="shared" si="483"/>
        <v>ACCESSORIES</v>
      </c>
      <c r="Q3819" s="1" t="str">
        <f t="shared" si="489"/>
        <v>Accessories_Hats</v>
      </c>
      <c r="T3819" s="1" t="str">
        <f t="shared" si="484"/>
        <v>LOW PRICE</v>
      </c>
      <c r="U3819" t="str">
        <f t="shared" si="488"/>
        <v>Discounted</v>
      </c>
      <c r="V3819" t="str">
        <f t="shared" si="485"/>
        <v>Other</v>
      </c>
      <c r="W3819" s="1" t="b">
        <f t="shared" si="486"/>
        <v>1</v>
      </c>
      <c r="X3819" t="b">
        <f t="shared" si="487"/>
        <v>1</v>
      </c>
    </row>
    <row r="3820" spans="1:24" ht="28.8" x14ac:dyDescent="0.3">
      <c r="A3820" s="2" t="s">
        <v>3762</v>
      </c>
      <c r="B3820" s="3" t="s">
        <v>5682</v>
      </c>
      <c r="C3820" s="3" t="s">
        <v>7407</v>
      </c>
      <c r="D3820" s="3" t="s">
        <v>7418</v>
      </c>
      <c r="E3820" s="3" t="s">
        <v>7425</v>
      </c>
      <c r="F3820" s="3" t="s">
        <v>7430</v>
      </c>
      <c r="G3820" s="3">
        <v>13812.03</v>
      </c>
      <c r="H3820" s="3">
        <v>2</v>
      </c>
      <c r="I3820" s="8" t="s">
        <v>7848</v>
      </c>
      <c r="J3820" s="3" t="s">
        <v>8164</v>
      </c>
      <c r="K3820" s="3" t="s">
        <v>8167</v>
      </c>
      <c r="L3820" s="3" t="s">
        <v>8169</v>
      </c>
      <c r="M3820" s="4">
        <v>22099.58</v>
      </c>
      <c r="N3820" s="32">
        <f>Table2[[#This Row],[Price]]*Table2[[#This Row],[Quantity Sold]]</f>
        <v>27624.06</v>
      </c>
      <c r="O3820" s="1">
        <f t="shared" si="482"/>
        <v>2023</v>
      </c>
      <c r="P3820" s="1" t="str">
        <f t="shared" si="483"/>
        <v>KIDS</v>
      </c>
      <c r="Q3820" s="1" t="str">
        <f t="shared" si="489"/>
        <v>Kids_Sweaters</v>
      </c>
      <c r="T3820" s="1" t="str">
        <f t="shared" si="484"/>
        <v>HIGH PRICE</v>
      </c>
      <c r="U3820" t="str">
        <f t="shared" si="488"/>
        <v>No Discount</v>
      </c>
      <c r="V3820" t="str">
        <f t="shared" si="485"/>
        <v>Other</v>
      </c>
      <c r="W3820" s="1" t="b">
        <f t="shared" si="486"/>
        <v>0</v>
      </c>
      <c r="X3820" t="b">
        <f t="shared" si="487"/>
        <v>1</v>
      </c>
    </row>
    <row r="3821" spans="1:24" ht="28.8" x14ac:dyDescent="0.3">
      <c r="A3821" s="2" t="s">
        <v>3763</v>
      </c>
      <c r="B3821" s="3" t="s">
        <v>7265</v>
      </c>
      <c r="C3821" s="3" t="s">
        <v>7406</v>
      </c>
      <c r="D3821" s="3" t="s">
        <v>7414</v>
      </c>
      <c r="E3821" s="3" t="s">
        <v>7426</v>
      </c>
      <c r="F3821" s="3" t="s">
        <v>7434</v>
      </c>
      <c r="G3821" s="3">
        <v>2887.57</v>
      </c>
      <c r="H3821" s="3">
        <v>4</v>
      </c>
      <c r="I3821" s="8" t="s">
        <v>7716</v>
      </c>
      <c r="J3821" s="3" t="s">
        <v>8163</v>
      </c>
      <c r="K3821" s="3" t="s">
        <v>8167</v>
      </c>
      <c r="L3821" s="3" t="s">
        <v>8170</v>
      </c>
      <c r="M3821" s="4">
        <v>11550.28</v>
      </c>
      <c r="N3821" s="32">
        <f>Table2[[#This Row],[Price]]*Table2[[#This Row],[Quantity Sold]]</f>
        <v>11550.28</v>
      </c>
      <c r="O3821" s="1">
        <f t="shared" si="482"/>
        <v>2024</v>
      </c>
      <c r="P3821" s="1" t="str">
        <f t="shared" si="483"/>
        <v>ACCESSORIES</v>
      </c>
      <c r="Q3821" s="1" t="str">
        <f t="shared" si="489"/>
        <v>Accessories_Bags</v>
      </c>
      <c r="T3821" s="1" t="str">
        <f t="shared" si="484"/>
        <v>LOW PRICE</v>
      </c>
      <c r="U3821" t="str">
        <f t="shared" si="488"/>
        <v>Discounted</v>
      </c>
      <c r="V3821" t="str">
        <f t="shared" si="485"/>
        <v>Other</v>
      </c>
      <c r="W3821" s="1" t="b">
        <f t="shared" si="486"/>
        <v>0</v>
      </c>
      <c r="X3821" t="b">
        <f t="shared" si="487"/>
        <v>0</v>
      </c>
    </row>
    <row r="3822" spans="1:24" ht="28.8" x14ac:dyDescent="0.3">
      <c r="A3822" s="2" t="s">
        <v>3764</v>
      </c>
      <c r="B3822" s="3" t="s">
        <v>7266</v>
      </c>
      <c r="C3822" s="3" t="s">
        <v>7408</v>
      </c>
      <c r="D3822" s="3" t="s">
        <v>7417</v>
      </c>
      <c r="E3822" s="3" t="s">
        <v>7426</v>
      </c>
      <c r="F3822" s="3" t="s">
        <v>7432</v>
      </c>
      <c r="G3822" s="3">
        <v>5230.66</v>
      </c>
      <c r="H3822" s="3">
        <v>9</v>
      </c>
      <c r="I3822" s="8" t="s">
        <v>7509</v>
      </c>
      <c r="J3822" s="3" t="s">
        <v>8164</v>
      </c>
      <c r="K3822" s="3" t="s">
        <v>8167</v>
      </c>
      <c r="L3822" s="3" t="s">
        <v>8169</v>
      </c>
      <c r="M3822" s="4">
        <v>37660.42</v>
      </c>
      <c r="N3822" s="32">
        <f>Table2[[#This Row],[Price]]*Table2[[#This Row],[Quantity Sold]]</f>
        <v>47075.94</v>
      </c>
      <c r="O3822" s="1">
        <f t="shared" si="482"/>
        <v>2023</v>
      </c>
      <c r="P3822" s="1" t="str">
        <f t="shared" si="483"/>
        <v>WOMEN</v>
      </c>
      <c r="Q3822" s="1" t="str">
        <f t="shared" si="489"/>
        <v>Women_Shoes</v>
      </c>
      <c r="T3822" s="1" t="str">
        <f t="shared" si="484"/>
        <v>LOW PRICE</v>
      </c>
      <c r="U3822" t="str">
        <f t="shared" si="488"/>
        <v>Discounted</v>
      </c>
      <c r="V3822" t="str">
        <f t="shared" si="485"/>
        <v>Other</v>
      </c>
      <c r="W3822" s="1" t="b">
        <f t="shared" si="486"/>
        <v>0</v>
      </c>
      <c r="X3822" t="b">
        <f t="shared" si="487"/>
        <v>1</v>
      </c>
    </row>
    <row r="3823" spans="1:24" ht="28.8" x14ac:dyDescent="0.3">
      <c r="A3823" s="2" t="s">
        <v>3765</v>
      </c>
      <c r="B3823" s="3" t="s">
        <v>7267</v>
      </c>
      <c r="C3823" s="3" t="s">
        <v>7408</v>
      </c>
      <c r="D3823" s="3" t="s">
        <v>7417</v>
      </c>
      <c r="E3823" s="3" t="s">
        <v>7423</v>
      </c>
      <c r="F3823" s="3" t="s">
        <v>7431</v>
      </c>
      <c r="G3823" s="3">
        <v>5105.33</v>
      </c>
      <c r="H3823" s="3">
        <v>16</v>
      </c>
      <c r="I3823" s="8" t="s">
        <v>7546</v>
      </c>
      <c r="J3823" s="3" t="s">
        <v>8162</v>
      </c>
      <c r="K3823" s="3" t="s">
        <v>8167</v>
      </c>
      <c r="L3823" s="3" t="s">
        <v>8169</v>
      </c>
      <c r="M3823" s="4">
        <v>65348.39</v>
      </c>
      <c r="N3823" s="32">
        <f>Table2[[#This Row],[Price]]*Table2[[#This Row],[Quantity Sold]]</f>
        <v>81685.279999999999</v>
      </c>
      <c r="O3823" s="1">
        <f t="shared" si="482"/>
        <v>2024</v>
      </c>
      <c r="P3823" s="1" t="str">
        <f t="shared" si="483"/>
        <v>WOMEN</v>
      </c>
      <c r="Q3823" s="1" t="str">
        <f t="shared" si="489"/>
        <v>Women_Shoes</v>
      </c>
      <c r="T3823" s="1" t="str">
        <f t="shared" si="484"/>
        <v>LOW PRICE</v>
      </c>
      <c r="U3823" t="str">
        <f t="shared" si="488"/>
        <v>Discounted</v>
      </c>
      <c r="V3823" t="str">
        <f t="shared" si="485"/>
        <v>Other</v>
      </c>
      <c r="W3823" s="1" t="b">
        <f t="shared" si="486"/>
        <v>1</v>
      </c>
      <c r="X3823" t="b">
        <f t="shared" si="487"/>
        <v>1</v>
      </c>
    </row>
    <row r="3824" spans="1:24" ht="28.8" x14ac:dyDescent="0.3">
      <c r="A3824" s="2" t="s">
        <v>3766</v>
      </c>
      <c r="B3824" s="3" t="s">
        <v>5065</v>
      </c>
      <c r="C3824" s="3" t="s">
        <v>7406</v>
      </c>
      <c r="D3824" s="3" t="s">
        <v>7414</v>
      </c>
      <c r="E3824" s="3" t="s">
        <v>7427</v>
      </c>
      <c r="F3824" s="3" t="s">
        <v>7431</v>
      </c>
      <c r="G3824" s="3">
        <v>9009.65</v>
      </c>
      <c r="H3824" s="3">
        <v>17</v>
      </c>
      <c r="I3824" s="8" t="s">
        <v>7524</v>
      </c>
      <c r="J3824" s="3" t="s">
        <v>8162</v>
      </c>
      <c r="K3824" s="3" t="s">
        <v>8168</v>
      </c>
      <c r="L3824" s="3" t="s">
        <v>8169</v>
      </c>
      <c r="M3824" s="4">
        <v>122531.24</v>
      </c>
      <c r="N3824" s="32">
        <f>Table2[[#This Row],[Price]]*Table2[[#This Row],[Quantity Sold]]</f>
        <v>153164.04999999999</v>
      </c>
      <c r="O3824" s="1">
        <f t="shared" si="482"/>
        <v>2023</v>
      </c>
      <c r="P3824" s="1" t="str">
        <f t="shared" si="483"/>
        <v>ACCESSORIES</v>
      </c>
      <c r="Q3824" s="1" t="str">
        <f t="shared" si="489"/>
        <v>Accessories_Bags</v>
      </c>
      <c r="T3824" s="1" t="str">
        <f t="shared" si="484"/>
        <v>LOW PRICE</v>
      </c>
      <c r="U3824" t="str">
        <f t="shared" si="488"/>
        <v>Discounted</v>
      </c>
      <c r="V3824" t="str">
        <f t="shared" si="485"/>
        <v>Other</v>
      </c>
      <c r="W3824" s="1" t="b">
        <f t="shared" si="486"/>
        <v>1</v>
      </c>
      <c r="X3824" t="b">
        <f t="shared" si="487"/>
        <v>1</v>
      </c>
    </row>
    <row r="3825" spans="1:24" ht="28.8" x14ac:dyDescent="0.3">
      <c r="A3825" s="2" t="s">
        <v>3767</v>
      </c>
      <c r="B3825" s="3" t="s">
        <v>7268</v>
      </c>
      <c r="C3825" s="3" t="s">
        <v>7406</v>
      </c>
      <c r="D3825" s="3" t="s">
        <v>7414</v>
      </c>
      <c r="E3825" s="3" t="s">
        <v>7423</v>
      </c>
      <c r="F3825" s="3" t="s">
        <v>7428</v>
      </c>
      <c r="G3825" s="3">
        <v>2604.54</v>
      </c>
      <c r="H3825" s="3">
        <v>17</v>
      </c>
      <c r="I3825" s="8" t="s">
        <v>7455</v>
      </c>
      <c r="J3825" s="3" t="s">
        <v>8162</v>
      </c>
      <c r="K3825" s="3" t="s">
        <v>8168</v>
      </c>
      <c r="L3825" s="3" t="s">
        <v>8170</v>
      </c>
      <c r="M3825" s="4">
        <v>44277.18</v>
      </c>
      <c r="N3825" s="32">
        <f>Table2[[#This Row],[Price]]*Table2[[#This Row],[Quantity Sold]]</f>
        <v>44277.18</v>
      </c>
      <c r="O3825" s="1">
        <f t="shared" si="482"/>
        <v>2024</v>
      </c>
      <c r="P3825" s="1" t="str">
        <f t="shared" si="483"/>
        <v>ACCESSORIES</v>
      </c>
      <c r="Q3825" s="1" t="str">
        <f t="shared" si="489"/>
        <v>Accessories_Bags</v>
      </c>
      <c r="T3825" s="1" t="str">
        <f t="shared" si="484"/>
        <v>LOW PRICE</v>
      </c>
      <c r="U3825" t="str">
        <f t="shared" si="488"/>
        <v>No Discount</v>
      </c>
      <c r="V3825" t="str">
        <f t="shared" si="485"/>
        <v>Other</v>
      </c>
      <c r="W3825" s="1" t="b">
        <f t="shared" si="486"/>
        <v>1</v>
      </c>
      <c r="X3825" t="b">
        <f t="shared" si="487"/>
        <v>0</v>
      </c>
    </row>
    <row r="3826" spans="1:24" x14ac:dyDescent="0.3">
      <c r="A3826" s="2" t="s">
        <v>3768</v>
      </c>
      <c r="B3826" s="3" t="s">
        <v>7269</v>
      </c>
      <c r="C3826" s="3" t="s">
        <v>7407</v>
      </c>
      <c r="D3826" s="3" t="s">
        <v>7413</v>
      </c>
      <c r="E3826" s="3" t="s">
        <v>7426</v>
      </c>
      <c r="F3826" s="3" t="s">
        <v>7432</v>
      </c>
      <c r="G3826" s="3">
        <v>14030.32</v>
      </c>
      <c r="H3826" s="3">
        <v>19</v>
      </c>
      <c r="I3826" s="8" t="s">
        <v>7892</v>
      </c>
      <c r="J3826" s="3" t="s">
        <v>8162</v>
      </c>
      <c r="K3826" s="3" t="s">
        <v>8168</v>
      </c>
      <c r="L3826" s="3" t="s">
        <v>8170</v>
      </c>
      <c r="M3826" s="4">
        <v>266576.08</v>
      </c>
      <c r="N3826" s="32">
        <f>Table2[[#This Row],[Price]]*Table2[[#This Row],[Quantity Sold]]</f>
        <v>266576.08</v>
      </c>
      <c r="O3826" s="1">
        <f t="shared" si="482"/>
        <v>2024</v>
      </c>
      <c r="P3826" s="1" t="str">
        <f t="shared" si="483"/>
        <v>KIDS</v>
      </c>
      <c r="Q3826" s="1" t="str">
        <f t="shared" si="489"/>
        <v>Kids_Shorts</v>
      </c>
      <c r="T3826" s="1" t="str">
        <f t="shared" si="484"/>
        <v>HIGH PRICE</v>
      </c>
      <c r="U3826" t="str">
        <f t="shared" si="488"/>
        <v>Discounted</v>
      </c>
      <c r="V3826" t="str">
        <f t="shared" si="485"/>
        <v>Other</v>
      </c>
      <c r="W3826" s="1" t="b">
        <f t="shared" si="486"/>
        <v>1</v>
      </c>
      <c r="X3826" t="b">
        <f t="shared" si="487"/>
        <v>0</v>
      </c>
    </row>
    <row r="3827" spans="1:24" ht="28.8" x14ac:dyDescent="0.3">
      <c r="A3827" s="2" t="s">
        <v>3769</v>
      </c>
      <c r="B3827" s="3" t="s">
        <v>7270</v>
      </c>
      <c r="C3827" s="3" t="s">
        <v>7406</v>
      </c>
      <c r="D3827" s="3" t="s">
        <v>7412</v>
      </c>
      <c r="E3827" s="3" t="s">
        <v>7424</v>
      </c>
      <c r="F3827" s="3" t="s">
        <v>7433</v>
      </c>
      <c r="G3827" s="3">
        <v>6671.54</v>
      </c>
      <c r="H3827" s="3">
        <v>5</v>
      </c>
      <c r="I3827" s="8" t="s">
        <v>7840</v>
      </c>
      <c r="J3827" s="3" t="s">
        <v>8164</v>
      </c>
      <c r="K3827" s="3" t="s">
        <v>8168</v>
      </c>
      <c r="L3827" s="3" t="s">
        <v>8169</v>
      </c>
      <c r="M3827" s="4">
        <v>26686.16</v>
      </c>
      <c r="N3827" s="32">
        <f>Table2[[#This Row],[Price]]*Table2[[#This Row],[Quantity Sold]]</f>
        <v>33357.699999999997</v>
      </c>
      <c r="O3827" s="1">
        <f t="shared" si="482"/>
        <v>2022</v>
      </c>
      <c r="P3827" s="1" t="str">
        <f t="shared" si="483"/>
        <v>ACCESSORIES</v>
      </c>
      <c r="Q3827" s="1" t="str">
        <f t="shared" si="489"/>
        <v>Accessories_Hats</v>
      </c>
      <c r="T3827" s="1" t="str">
        <f t="shared" si="484"/>
        <v>LOW PRICE</v>
      </c>
      <c r="U3827" t="str">
        <f t="shared" si="488"/>
        <v>No Discount</v>
      </c>
      <c r="V3827" t="str">
        <f t="shared" si="485"/>
        <v>Other</v>
      </c>
      <c r="W3827" s="1" t="b">
        <f t="shared" si="486"/>
        <v>0</v>
      </c>
      <c r="X3827" t="b">
        <f t="shared" si="487"/>
        <v>1</v>
      </c>
    </row>
    <row r="3828" spans="1:24" ht="28.8" x14ac:dyDescent="0.3">
      <c r="A3828" s="2" t="s">
        <v>3770</v>
      </c>
      <c r="B3828" s="3" t="s">
        <v>7271</v>
      </c>
      <c r="C3828" s="3" t="s">
        <v>7408</v>
      </c>
      <c r="D3828" s="3" t="s">
        <v>7420</v>
      </c>
      <c r="E3828" s="3" t="s">
        <v>7425</v>
      </c>
      <c r="F3828" s="3" t="s">
        <v>7434</v>
      </c>
      <c r="G3828" s="3">
        <v>3493.47</v>
      </c>
      <c r="H3828" s="3">
        <v>14</v>
      </c>
      <c r="I3828" s="8" t="s">
        <v>7567</v>
      </c>
      <c r="J3828" s="3" t="s">
        <v>8166</v>
      </c>
      <c r="K3828" s="3" t="s">
        <v>8168</v>
      </c>
      <c r="L3828" s="3" t="s">
        <v>8169</v>
      </c>
      <c r="M3828" s="4">
        <v>39127.03</v>
      </c>
      <c r="N3828" s="32">
        <f>Table2[[#This Row],[Price]]*Table2[[#This Row],[Quantity Sold]]</f>
        <v>48908.579999999994</v>
      </c>
      <c r="O3828" s="1">
        <f t="shared" si="482"/>
        <v>2024</v>
      </c>
      <c r="P3828" s="1" t="str">
        <f t="shared" si="483"/>
        <v>WOMEN</v>
      </c>
      <c r="Q3828" s="1" t="str">
        <f t="shared" si="489"/>
        <v>Women_Tops</v>
      </c>
      <c r="T3828" s="1" t="str">
        <f t="shared" si="484"/>
        <v>LOW PRICE</v>
      </c>
      <c r="U3828" t="str">
        <f t="shared" si="488"/>
        <v>No Discount</v>
      </c>
      <c r="V3828" t="str">
        <f t="shared" si="485"/>
        <v>Other</v>
      </c>
      <c r="W3828" s="1" t="b">
        <f t="shared" si="486"/>
        <v>1</v>
      </c>
      <c r="X3828" t="b">
        <f t="shared" si="487"/>
        <v>1</v>
      </c>
    </row>
    <row r="3829" spans="1:24" x14ac:dyDescent="0.3">
      <c r="A3829" s="2" t="s">
        <v>1244</v>
      </c>
      <c r="B3829" s="3" t="s">
        <v>7272</v>
      </c>
      <c r="C3829" s="3" t="s">
        <v>7407</v>
      </c>
      <c r="D3829" s="3" t="s">
        <v>7417</v>
      </c>
      <c r="E3829" s="3" t="s">
        <v>7426</v>
      </c>
      <c r="F3829" s="3" t="s">
        <v>7430</v>
      </c>
      <c r="G3829" s="3">
        <v>16168.4</v>
      </c>
      <c r="H3829" s="3">
        <v>12</v>
      </c>
      <c r="I3829" s="8" t="s">
        <v>7453</v>
      </c>
      <c r="J3829" s="3" t="s">
        <v>8165</v>
      </c>
      <c r="K3829" s="3" t="s">
        <v>8167</v>
      </c>
      <c r="L3829" s="3" t="s">
        <v>8170</v>
      </c>
      <c r="M3829" s="4">
        <v>194020.8</v>
      </c>
      <c r="N3829" s="32">
        <f>Table2[[#This Row],[Price]]*Table2[[#This Row],[Quantity Sold]]</f>
        <v>194020.8</v>
      </c>
      <c r="O3829" s="1">
        <f t="shared" si="482"/>
        <v>2022</v>
      </c>
      <c r="P3829" s="1" t="str">
        <f t="shared" si="483"/>
        <v>KIDS</v>
      </c>
      <c r="Q3829" s="1" t="str">
        <f t="shared" si="489"/>
        <v>Kids_Shoes</v>
      </c>
      <c r="T3829" s="1" t="str">
        <f t="shared" si="484"/>
        <v>HIGH PRICE</v>
      </c>
      <c r="U3829" t="str">
        <f t="shared" si="488"/>
        <v>Discounted</v>
      </c>
      <c r="V3829" t="str">
        <f t="shared" si="485"/>
        <v>Other</v>
      </c>
      <c r="W3829" s="1" t="b">
        <f t="shared" si="486"/>
        <v>1</v>
      </c>
      <c r="X3829" t="b">
        <f t="shared" si="487"/>
        <v>0</v>
      </c>
    </row>
    <row r="3830" spans="1:24" x14ac:dyDescent="0.3">
      <c r="A3830" s="2" t="s">
        <v>3771</v>
      </c>
      <c r="B3830" s="3" t="s">
        <v>7273</v>
      </c>
      <c r="C3830" s="3" t="s">
        <v>7407</v>
      </c>
      <c r="D3830" s="3" t="s">
        <v>7415</v>
      </c>
      <c r="E3830" s="3" t="s">
        <v>7426</v>
      </c>
      <c r="F3830" s="3" t="s">
        <v>7434</v>
      </c>
      <c r="G3830" s="3">
        <v>4857.16</v>
      </c>
      <c r="H3830" s="3">
        <v>6</v>
      </c>
      <c r="I3830" s="8" t="s">
        <v>7873</v>
      </c>
      <c r="J3830" s="3" t="s">
        <v>8165</v>
      </c>
      <c r="K3830" s="3" t="s">
        <v>8167</v>
      </c>
      <c r="L3830" s="3" t="s">
        <v>8169</v>
      </c>
      <c r="M3830" s="4">
        <v>23314.7</v>
      </c>
      <c r="N3830" s="32">
        <f>Table2[[#This Row],[Price]]*Table2[[#This Row],[Quantity Sold]]</f>
        <v>29142.959999999999</v>
      </c>
      <c r="O3830" s="1">
        <f t="shared" si="482"/>
        <v>2023</v>
      </c>
      <c r="P3830" s="1" t="str">
        <f t="shared" si="483"/>
        <v>KIDS</v>
      </c>
      <c r="Q3830" s="1" t="str">
        <f t="shared" si="489"/>
        <v>Kids_T-Shirts</v>
      </c>
      <c r="T3830" s="1" t="str">
        <f t="shared" si="484"/>
        <v>LOW PRICE</v>
      </c>
      <c r="U3830" t="str">
        <f t="shared" si="488"/>
        <v>Discounted</v>
      </c>
      <c r="V3830" t="str">
        <f t="shared" si="485"/>
        <v>Other</v>
      </c>
      <c r="W3830" s="1" t="b">
        <f t="shared" si="486"/>
        <v>0</v>
      </c>
      <c r="X3830" t="b">
        <f t="shared" si="487"/>
        <v>1</v>
      </c>
    </row>
    <row r="3831" spans="1:24" ht="28.8" x14ac:dyDescent="0.3">
      <c r="A3831" s="2" t="s">
        <v>3772</v>
      </c>
      <c r="B3831" s="3" t="s">
        <v>7274</v>
      </c>
      <c r="C3831" s="3" t="s">
        <v>7406</v>
      </c>
      <c r="D3831" s="3" t="s">
        <v>7414</v>
      </c>
      <c r="E3831" s="3" t="s">
        <v>7423</v>
      </c>
      <c r="F3831" s="3" t="s">
        <v>7429</v>
      </c>
      <c r="G3831" s="3">
        <v>8276.76</v>
      </c>
      <c r="H3831" s="3">
        <v>12</v>
      </c>
      <c r="I3831" s="8" t="s">
        <v>7880</v>
      </c>
      <c r="J3831" s="3" t="s">
        <v>8163</v>
      </c>
      <c r="K3831" s="3" t="s">
        <v>8168</v>
      </c>
      <c r="L3831" s="3" t="s">
        <v>8170</v>
      </c>
      <c r="M3831" s="4">
        <v>99321.12</v>
      </c>
      <c r="N3831" s="32">
        <f>Table2[[#This Row],[Price]]*Table2[[#This Row],[Quantity Sold]]</f>
        <v>99321.12</v>
      </c>
      <c r="O3831" s="1">
        <f t="shared" si="482"/>
        <v>2024</v>
      </c>
      <c r="P3831" s="1" t="str">
        <f t="shared" si="483"/>
        <v>ACCESSORIES</v>
      </c>
      <c r="Q3831" s="1" t="str">
        <f t="shared" si="489"/>
        <v>Accessories_Bags</v>
      </c>
      <c r="T3831" s="1" t="str">
        <f t="shared" si="484"/>
        <v>LOW PRICE</v>
      </c>
      <c r="U3831" t="str">
        <f t="shared" si="488"/>
        <v>No Discount</v>
      </c>
      <c r="V3831" t="str">
        <f t="shared" si="485"/>
        <v>Other</v>
      </c>
      <c r="W3831" s="1" t="b">
        <f t="shared" si="486"/>
        <v>1</v>
      </c>
      <c r="X3831" t="b">
        <f t="shared" si="487"/>
        <v>0</v>
      </c>
    </row>
    <row r="3832" spans="1:24" ht="28.8" x14ac:dyDescent="0.3">
      <c r="A3832" s="2" t="s">
        <v>3773</v>
      </c>
      <c r="B3832" s="3" t="s">
        <v>7275</v>
      </c>
      <c r="C3832" s="3" t="s">
        <v>7408</v>
      </c>
      <c r="D3832" s="3" t="s">
        <v>7419</v>
      </c>
      <c r="E3832" s="3" t="s">
        <v>7426</v>
      </c>
      <c r="F3832" s="3" t="s">
        <v>7432</v>
      </c>
      <c r="G3832" s="3">
        <v>16506.21</v>
      </c>
      <c r="H3832" s="3">
        <v>14</v>
      </c>
      <c r="I3832" s="8" t="s">
        <v>8132</v>
      </c>
      <c r="J3832" s="3" t="s">
        <v>8166</v>
      </c>
      <c r="K3832" s="3" t="s">
        <v>8167</v>
      </c>
      <c r="L3832" s="3" t="s">
        <v>8170</v>
      </c>
      <c r="M3832" s="4">
        <v>231086.94</v>
      </c>
      <c r="N3832" s="32">
        <f>Table2[[#This Row],[Price]]*Table2[[#This Row],[Quantity Sold]]</f>
        <v>231086.94</v>
      </c>
      <c r="O3832" s="1">
        <f t="shared" si="482"/>
        <v>2023</v>
      </c>
      <c r="P3832" s="1" t="str">
        <f t="shared" si="483"/>
        <v>WOMEN</v>
      </c>
      <c r="Q3832" s="1" t="str">
        <f t="shared" si="489"/>
        <v>Women_Dresses</v>
      </c>
      <c r="T3832" s="1" t="str">
        <f t="shared" si="484"/>
        <v>HIGH PRICE</v>
      </c>
      <c r="U3832" t="str">
        <f t="shared" si="488"/>
        <v>No Discount</v>
      </c>
      <c r="V3832" t="str">
        <f t="shared" si="485"/>
        <v>Other</v>
      </c>
      <c r="W3832" s="1" t="b">
        <f t="shared" si="486"/>
        <v>1</v>
      </c>
      <c r="X3832" t="b">
        <f t="shared" si="487"/>
        <v>0</v>
      </c>
    </row>
    <row r="3833" spans="1:24" x14ac:dyDescent="0.3">
      <c r="A3833" s="2" t="s">
        <v>3774</v>
      </c>
      <c r="B3833" s="3" t="s">
        <v>7276</v>
      </c>
      <c r="C3833" s="3" t="s">
        <v>7405</v>
      </c>
      <c r="D3833" s="3" t="s">
        <v>7410</v>
      </c>
      <c r="E3833" s="3" t="s">
        <v>7426</v>
      </c>
      <c r="F3833" s="3" t="s">
        <v>7429</v>
      </c>
      <c r="G3833" s="3">
        <v>3479.36</v>
      </c>
      <c r="H3833" s="3">
        <v>20</v>
      </c>
      <c r="I3833" s="8" t="s">
        <v>7667</v>
      </c>
      <c r="J3833" s="3" t="s">
        <v>8165</v>
      </c>
      <c r="K3833" s="3" t="s">
        <v>8167</v>
      </c>
      <c r="L3833" s="3" t="s">
        <v>8169</v>
      </c>
      <c r="M3833" s="4">
        <v>55669.760000000002</v>
      </c>
      <c r="N3833" s="32">
        <f>Table2[[#This Row],[Price]]*Table2[[#This Row],[Quantity Sold]]</f>
        <v>69587.199999999997</v>
      </c>
      <c r="O3833" s="1">
        <f t="shared" si="482"/>
        <v>2024</v>
      </c>
      <c r="P3833" s="1" t="str">
        <f t="shared" si="483"/>
        <v>MEN</v>
      </c>
      <c r="Q3833" s="1" t="str">
        <f t="shared" si="489"/>
        <v>Men_Shirts</v>
      </c>
      <c r="T3833" s="1" t="str">
        <f t="shared" si="484"/>
        <v>LOW PRICE</v>
      </c>
      <c r="U3833" t="str">
        <f t="shared" si="488"/>
        <v>Discounted</v>
      </c>
      <c r="V3833" t="str">
        <f t="shared" si="485"/>
        <v>Men's Discounted Item</v>
      </c>
      <c r="W3833" s="1" t="b">
        <f t="shared" si="486"/>
        <v>1</v>
      </c>
      <c r="X3833" t="b">
        <f t="shared" si="487"/>
        <v>1</v>
      </c>
    </row>
    <row r="3834" spans="1:24" x14ac:dyDescent="0.3">
      <c r="A3834" s="2" t="s">
        <v>935</v>
      </c>
      <c r="B3834" s="3" t="s">
        <v>4591</v>
      </c>
      <c r="C3834" s="3" t="s">
        <v>7407</v>
      </c>
      <c r="D3834" s="3" t="s">
        <v>7415</v>
      </c>
      <c r="E3834" s="3" t="s">
        <v>7424</v>
      </c>
      <c r="F3834" s="3" t="s">
        <v>7432</v>
      </c>
      <c r="G3834" s="3">
        <v>14344.06</v>
      </c>
      <c r="H3834" s="3">
        <v>18</v>
      </c>
      <c r="I3834" s="8" t="s">
        <v>7679</v>
      </c>
      <c r="J3834" s="3" t="s">
        <v>8166</v>
      </c>
      <c r="K3834" s="3" t="s">
        <v>8167</v>
      </c>
      <c r="L3834" s="3" t="s">
        <v>8170</v>
      </c>
      <c r="M3834" s="4">
        <v>258193.08</v>
      </c>
      <c r="N3834" s="32">
        <f>Table2[[#This Row],[Price]]*Table2[[#This Row],[Quantity Sold]]</f>
        <v>258193.08</v>
      </c>
      <c r="O3834" s="1">
        <f t="shared" si="482"/>
        <v>2023</v>
      </c>
      <c r="P3834" s="1" t="str">
        <f t="shared" si="483"/>
        <v>KIDS</v>
      </c>
      <c r="Q3834" s="1" t="str">
        <f t="shared" si="489"/>
        <v>Kids_T-Shirts</v>
      </c>
      <c r="T3834" s="1" t="str">
        <f t="shared" si="484"/>
        <v>HIGH PRICE</v>
      </c>
      <c r="U3834" t="str">
        <f t="shared" si="488"/>
        <v>No Discount</v>
      </c>
      <c r="V3834" t="str">
        <f t="shared" si="485"/>
        <v>Other</v>
      </c>
      <c r="W3834" s="1" t="b">
        <f t="shared" si="486"/>
        <v>1</v>
      </c>
      <c r="X3834" t="b">
        <f t="shared" si="487"/>
        <v>0</v>
      </c>
    </row>
    <row r="3835" spans="1:24" ht="28.8" x14ac:dyDescent="0.3">
      <c r="A3835" s="2" t="s">
        <v>3775</v>
      </c>
      <c r="B3835" s="3" t="s">
        <v>7277</v>
      </c>
      <c r="C3835" s="3" t="s">
        <v>7406</v>
      </c>
      <c r="D3835" s="3" t="s">
        <v>7421</v>
      </c>
      <c r="E3835" s="3" t="s">
        <v>7425</v>
      </c>
      <c r="F3835" s="3" t="s">
        <v>7429</v>
      </c>
      <c r="G3835" s="3">
        <v>3732.51</v>
      </c>
      <c r="H3835" s="3">
        <v>20</v>
      </c>
      <c r="I3835" s="8" t="s">
        <v>7998</v>
      </c>
      <c r="J3835" s="3" t="s">
        <v>8162</v>
      </c>
      <c r="K3835" s="3" t="s">
        <v>8167</v>
      </c>
      <c r="L3835" s="3" t="s">
        <v>8170</v>
      </c>
      <c r="M3835" s="4">
        <v>74650.2</v>
      </c>
      <c r="N3835" s="32">
        <f>Table2[[#This Row],[Price]]*Table2[[#This Row],[Quantity Sold]]</f>
        <v>74650.200000000012</v>
      </c>
      <c r="O3835" s="1">
        <f t="shared" si="482"/>
        <v>2024</v>
      </c>
      <c r="P3835" s="1" t="str">
        <f t="shared" si="483"/>
        <v>ACCESSORIES</v>
      </c>
      <c r="Q3835" s="1" t="str">
        <f t="shared" si="489"/>
        <v>Accessories_Scarves</v>
      </c>
      <c r="T3835" s="1" t="str">
        <f t="shared" si="484"/>
        <v>LOW PRICE</v>
      </c>
      <c r="U3835" t="str">
        <f t="shared" si="488"/>
        <v>Discounted</v>
      </c>
      <c r="V3835" t="str">
        <f t="shared" si="485"/>
        <v>Other</v>
      </c>
      <c r="W3835" s="1" t="b">
        <f t="shared" si="486"/>
        <v>1</v>
      </c>
      <c r="X3835" t="b">
        <f t="shared" si="487"/>
        <v>0</v>
      </c>
    </row>
    <row r="3836" spans="1:24" x14ac:dyDescent="0.3">
      <c r="A3836" s="2" t="s">
        <v>3776</v>
      </c>
      <c r="B3836" s="3" t="s">
        <v>7278</v>
      </c>
      <c r="C3836" s="3" t="s">
        <v>7405</v>
      </c>
      <c r="D3836" s="3" t="s">
        <v>7417</v>
      </c>
      <c r="E3836" s="3" t="s">
        <v>7423</v>
      </c>
      <c r="F3836" s="3" t="s">
        <v>7433</v>
      </c>
      <c r="G3836" s="3">
        <v>4557.53</v>
      </c>
      <c r="H3836" s="3">
        <v>9</v>
      </c>
      <c r="I3836" s="8" t="s">
        <v>8089</v>
      </c>
      <c r="J3836" s="3" t="s">
        <v>8163</v>
      </c>
      <c r="K3836" s="3" t="s">
        <v>8168</v>
      </c>
      <c r="L3836" s="3" t="s">
        <v>8169</v>
      </c>
      <c r="M3836" s="4">
        <v>32814.050000000003</v>
      </c>
      <c r="N3836" s="32">
        <f>Table2[[#This Row],[Price]]*Table2[[#This Row],[Quantity Sold]]</f>
        <v>41017.769999999997</v>
      </c>
      <c r="O3836" s="1">
        <f t="shared" si="482"/>
        <v>2023</v>
      </c>
      <c r="P3836" s="1" t="str">
        <f t="shared" si="483"/>
        <v>MEN</v>
      </c>
      <c r="Q3836" s="1" t="str">
        <f t="shared" si="489"/>
        <v>Men_Shoes</v>
      </c>
      <c r="T3836" s="1" t="str">
        <f t="shared" si="484"/>
        <v>LOW PRICE</v>
      </c>
      <c r="U3836" t="str">
        <f t="shared" si="488"/>
        <v>Discounted</v>
      </c>
      <c r="V3836" t="str">
        <f t="shared" si="485"/>
        <v>Men's Discounted Item</v>
      </c>
      <c r="W3836" s="1" t="b">
        <f t="shared" si="486"/>
        <v>0</v>
      </c>
      <c r="X3836" t="b">
        <f t="shared" si="487"/>
        <v>1</v>
      </c>
    </row>
    <row r="3837" spans="1:24" ht="28.8" x14ac:dyDescent="0.3">
      <c r="A3837" s="2" t="s">
        <v>3777</v>
      </c>
      <c r="B3837" s="3" t="s">
        <v>7279</v>
      </c>
      <c r="C3837" s="3" t="s">
        <v>7406</v>
      </c>
      <c r="D3837" s="3" t="s">
        <v>7416</v>
      </c>
      <c r="E3837" s="3" t="s">
        <v>7425</v>
      </c>
      <c r="F3837" s="3" t="s">
        <v>7432</v>
      </c>
      <c r="G3837" s="3">
        <v>6638.34</v>
      </c>
      <c r="H3837" s="3">
        <v>15</v>
      </c>
      <c r="I3837" s="8" t="s">
        <v>7854</v>
      </c>
      <c r="J3837" s="3" t="s">
        <v>8162</v>
      </c>
      <c r="K3837" s="3" t="s">
        <v>8167</v>
      </c>
      <c r="L3837" s="3" t="s">
        <v>8169</v>
      </c>
      <c r="M3837" s="4">
        <v>79660.08</v>
      </c>
      <c r="N3837" s="32">
        <f>Table2[[#This Row],[Price]]*Table2[[#This Row],[Quantity Sold]]</f>
        <v>99575.1</v>
      </c>
      <c r="O3837" s="1">
        <f t="shared" si="482"/>
        <v>2023</v>
      </c>
      <c r="P3837" s="1" t="str">
        <f t="shared" si="483"/>
        <v>ACCESSORIES</v>
      </c>
      <c r="Q3837" s="1" t="str">
        <f t="shared" si="489"/>
        <v>Accessories_Belts</v>
      </c>
      <c r="T3837" s="1" t="str">
        <f t="shared" si="484"/>
        <v>LOW PRICE</v>
      </c>
      <c r="U3837" t="str">
        <f t="shared" si="488"/>
        <v>No Discount</v>
      </c>
      <c r="V3837" t="str">
        <f t="shared" si="485"/>
        <v>Other</v>
      </c>
      <c r="W3837" s="1" t="b">
        <f t="shared" si="486"/>
        <v>1</v>
      </c>
      <c r="X3837" t="b">
        <f t="shared" si="487"/>
        <v>1</v>
      </c>
    </row>
    <row r="3838" spans="1:24" x14ac:dyDescent="0.3">
      <c r="A3838" s="2" t="s">
        <v>3778</v>
      </c>
      <c r="B3838" s="3" t="s">
        <v>7280</v>
      </c>
      <c r="C3838" s="3" t="s">
        <v>7407</v>
      </c>
      <c r="D3838" s="3" t="s">
        <v>7413</v>
      </c>
      <c r="E3838" s="3" t="s">
        <v>7424</v>
      </c>
      <c r="F3838" s="3" t="s">
        <v>7431</v>
      </c>
      <c r="G3838" s="3">
        <v>6240.77</v>
      </c>
      <c r="H3838" s="3">
        <v>12</v>
      </c>
      <c r="I3838" s="8" t="s">
        <v>7918</v>
      </c>
      <c r="J3838" s="3" t="s">
        <v>8162</v>
      </c>
      <c r="K3838" s="3" t="s">
        <v>8167</v>
      </c>
      <c r="L3838" s="3" t="s">
        <v>8170</v>
      </c>
      <c r="M3838" s="4">
        <v>74889.240000000005</v>
      </c>
      <c r="N3838" s="32">
        <f>Table2[[#This Row],[Price]]*Table2[[#This Row],[Quantity Sold]]</f>
        <v>74889.240000000005</v>
      </c>
      <c r="O3838" s="1">
        <f t="shared" si="482"/>
        <v>2024</v>
      </c>
      <c r="P3838" s="1" t="str">
        <f t="shared" si="483"/>
        <v>KIDS</v>
      </c>
      <c r="Q3838" s="1" t="str">
        <f t="shared" si="489"/>
        <v>Kids_Shorts</v>
      </c>
      <c r="T3838" s="1" t="str">
        <f t="shared" si="484"/>
        <v>LOW PRICE</v>
      </c>
      <c r="U3838" t="str">
        <f t="shared" si="488"/>
        <v>Discounted</v>
      </c>
      <c r="V3838" t="str">
        <f t="shared" si="485"/>
        <v>Other</v>
      </c>
      <c r="W3838" s="1" t="b">
        <f t="shared" si="486"/>
        <v>1</v>
      </c>
      <c r="X3838" t="b">
        <f t="shared" si="487"/>
        <v>0</v>
      </c>
    </row>
    <row r="3839" spans="1:24" x14ac:dyDescent="0.3">
      <c r="A3839" s="2" t="s">
        <v>3779</v>
      </c>
      <c r="B3839" s="3" t="s">
        <v>5528</v>
      </c>
      <c r="C3839" s="3" t="s">
        <v>7407</v>
      </c>
      <c r="D3839" s="3" t="s">
        <v>7413</v>
      </c>
      <c r="E3839" s="3" t="s">
        <v>7426</v>
      </c>
      <c r="F3839" s="3" t="s">
        <v>7432</v>
      </c>
      <c r="G3839" s="3">
        <v>8634.49</v>
      </c>
      <c r="H3839" s="3">
        <v>11</v>
      </c>
      <c r="I3839" s="8" t="s">
        <v>8152</v>
      </c>
      <c r="J3839" s="3" t="s">
        <v>8162</v>
      </c>
      <c r="K3839" s="3" t="s">
        <v>8167</v>
      </c>
      <c r="L3839" s="3" t="s">
        <v>8170</v>
      </c>
      <c r="M3839" s="4">
        <v>94979.39</v>
      </c>
      <c r="N3839" s="32">
        <f>Table2[[#This Row],[Price]]*Table2[[#This Row],[Quantity Sold]]</f>
        <v>94979.39</v>
      </c>
      <c r="O3839" s="1">
        <f t="shared" si="482"/>
        <v>2023</v>
      </c>
      <c r="P3839" s="1" t="str">
        <f t="shared" si="483"/>
        <v>KIDS</v>
      </c>
      <c r="Q3839" s="1" t="str">
        <f t="shared" si="489"/>
        <v>Kids_Shorts</v>
      </c>
      <c r="T3839" s="1" t="str">
        <f t="shared" si="484"/>
        <v>LOW PRICE</v>
      </c>
      <c r="U3839" t="str">
        <f t="shared" si="488"/>
        <v>Discounted</v>
      </c>
      <c r="V3839" t="str">
        <f t="shared" si="485"/>
        <v>Other</v>
      </c>
      <c r="W3839" s="1" t="b">
        <f t="shared" si="486"/>
        <v>1</v>
      </c>
      <c r="X3839" t="b">
        <f t="shared" si="487"/>
        <v>0</v>
      </c>
    </row>
    <row r="3840" spans="1:24" x14ac:dyDescent="0.3">
      <c r="A3840" s="2" t="s">
        <v>3780</v>
      </c>
      <c r="B3840" s="3" t="s">
        <v>7281</v>
      </c>
      <c r="C3840" s="3" t="s">
        <v>7405</v>
      </c>
      <c r="D3840" s="3" t="s">
        <v>7417</v>
      </c>
      <c r="E3840" s="3" t="s">
        <v>7423</v>
      </c>
      <c r="F3840" s="3" t="s">
        <v>7432</v>
      </c>
      <c r="G3840" s="3">
        <v>6478.15</v>
      </c>
      <c r="H3840" s="3">
        <v>1</v>
      </c>
      <c r="I3840" s="8" t="s">
        <v>7516</v>
      </c>
      <c r="J3840" s="3" t="s">
        <v>8164</v>
      </c>
      <c r="K3840" s="3" t="s">
        <v>8167</v>
      </c>
      <c r="L3840" s="3" t="s">
        <v>8169</v>
      </c>
      <c r="M3840" s="4">
        <v>5182.5200000000004</v>
      </c>
      <c r="N3840" s="32">
        <f>Table2[[#This Row],[Price]]*Table2[[#This Row],[Quantity Sold]]</f>
        <v>6478.15</v>
      </c>
      <c r="O3840" s="1">
        <f t="shared" si="482"/>
        <v>2022</v>
      </c>
      <c r="P3840" s="1" t="str">
        <f t="shared" si="483"/>
        <v>MEN</v>
      </c>
      <c r="Q3840" s="1" t="str">
        <f t="shared" si="489"/>
        <v>Men_Shoes</v>
      </c>
      <c r="T3840" s="1" t="str">
        <f t="shared" si="484"/>
        <v>LOW PRICE</v>
      </c>
      <c r="U3840" t="str">
        <f t="shared" si="488"/>
        <v>Discounted</v>
      </c>
      <c r="V3840" t="str">
        <f t="shared" si="485"/>
        <v>Men's Discounted Item</v>
      </c>
      <c r="W3840" s="1" t="b">
        <f t="shared" si="486"/>
        <v>0</v>
      </c>
      <c r="X3840" t="b">
        <f t="shared" si="487"/>
        <v>1</v>
      </c>
    </row>
    <row r="3841" spans="1:24" ht="28.8" x14ac:dyDescent="0.3">
      <c r="A3841" s="2" t="s">
        <v>3781</v>
      </c>
      <c r="B3841" s="3" t="s">
        <v>7282</v>
      </c>
      <c r="C3841" s="3" t="s">
        <v>7406</v>
      </c>
      <c r="D3841" s="3" t="s">
        <v>7412</v>
      </c>
      <c r="E3841" s="3" t="s">
        <v>7426</v>
      </c>
      <c r="F3841" s="3" t="s">
        <v>7433</v>
      </c>
      <c r="G3841" s="3">
        <v>2278.35</v>
      </c>
      <c r="H3841" s="3">
        <v>3</v>
      </c>
      <c r="I3841" s="8" t="s">
        <v>7959</v>
      </c>
      <c r="J3841" s="3" t="s">
        <v>8166</v>
      </c>
      <c r="K3841" s="3" t="s">
        <v>8167</v>
      </c>
      <c r="L3841" s="3" t="s">
        <v>8169</v>
      </c>
      <c r="M3841" s="4">
        <v>5468.04</v>
      </c>
      <c r="N3841" s="32">
        <f>Table2[[#This Row],[Price]]*Table2[[#This Row],[Quantity Sold]]</f>
        <v>6835.0499999999993</v>
      </c>
      <c r="O3841" s="1">
        <f t="shared" si="482"/>
        <v>2023</v>
      </c>
      <c r="P3841" s="1" t="str">
        <f t="shared" si="483"/>
        <v>ACCESSORIES</v>
      </c>
      <c r="Q3841" s="1" t="str">
        <f t="shared" si="489"/>
        <v>Accessories_Hats</v>
      </c>
      <c r="T3841" s="1" t="str">
        <f t="shared" si="484"/>
        <v>LOW PRICE</v>
      </c>
      <c r="U3841" t="str">
        <f t="shared" si="488"/>
        <v>No Discount</v>
      </c>
      <c r="V3841" t="str">
        <f t="shared" si="485"/>
        <v>Other</v>
      </c>
      <c r="W3841" s="1" t="b">
        <f t="shared" si="486"/>
        <v>0</v>
      </c>
      <c r="X3841" t="b">
        <f t="shared" si="487"/>
        <v>1</v>
      </c>
    </row>
    <row r="3842" spans="1:24" x14ac:dyDescent="0.3">
      <c r="A3842" s="2" t="s">
        <v>3782</v>
      </c>
      <c r="B3842" s="3" t="s">
        <v>7283</v>
      </c>
      <c r="C3842" s="3" t="s">
        <v>7407</v>
      </c>
      <c r="D3842" s="3" t="s">
        <v>7417</v>
      </c>
      <c r="E3842" s="3" t="s">
        <v>7427</v>
      </c>
      <c r="F3842" s="3" t="s">
        <v>7430</v>
      </c>
      <c r="G3842" s="3">
        <v>8968.98</v>
      </c>
      <c r="H3842" s="3">
        <v>18</v>
      </c>
      <c r="I3842" s="8" t="s">
        <v>8100</v>
      </c>
      <c r="J3842" s="3" t="s">
        <v>8165</v>
      </c>
      <c r="K3842" s="3" t="s">
        <v>8167</v>
      </c>
      <c r="L3842" s="3" t="s">
        <v>8170</v>
      </c>
      <c r="M3842" s="4">
        <v>161441.64000000001</v>
      </c>
      <c r="N3842" s="32">
        <f>Table2[[#This Row],[Price]]*Table2[[#This Row],[Quantity Sold]]</f>
        <v>161441.63999999998</v>
      </c>
      <c r="O3842" s="1">
        <f t="shared" si="482"/>
        <v>2024</v>
      </c>
      <c r="P3842" s="1" t="str">
        <f t="shared" si="483"/>
        <v>KIDS</v>
      </c>
      <c r="Q3842" s="1" t="str">
        <f t="shared" si="489"/>
        <v>Kids_Shoes</v>
      </c>
      <c r="T3842" s="1" t="str">
        <f t="shared" si="484"/>
        <v>LOW PRICE</v>
      </c>
      <c r="U3842" t="str">
        <f t="shared" si="488"/>
        <v>No Discount</v>
      </c>
      <c r="V3842" t="str">
        <f t="shared" si="485"/>
        <v>Other</v>
      </c>
      <c r="W3842" s="1" t="b">
        <f t="shared" si="486"/>
        <v>1</v>
      </c>
      <c r="X3842" t="b">
        <f t="shared" si="487"/>
        <v>0</v>
      </c>
    </row>
    <row r="3843" spans="1:24" ht="28.8" x14ac:dyDescent="0.3">
      <c r="A3843" s="2" t="s">
        <v>1903</v>
      </c>
      <c r="B3843" s="3" t="s">
        <v>6161</v>
      </c>
      <c r="C3843" s="3" t="s">
        <v>7407</v>
      </c>
      <c r="D3843" s="3" t="s">
        <v>7418</v>
      </c>
      <c r="E3843" s="3" t="s">
        <v>7425</v>
      </c>
      <c r="F3843" s="3" t="s">
        <v>7429</v>
      </c>
      <c r="G3843" s="3">
        <v>11606.72</v>
      </c>
      <c r="H3843" s="3">
        <v>20</v>
      </c>
      <c r="I3843" s="8" t="s">
        <v>7741</v>
      </c>
      <c r="J3843" s="3" t="s">
        <v>8163</v>
      </c>
      <c r="K3843" s="3" t="s">
        <v>8168</v>
      </c>
      <c r="L3843" s="3" t="s">
        <v>8170</v>
      </c>
      <c r="M3843" s="4">
        <v>232134.39999999999</v>
      </c>
      <c r="N3843" s="32">
        <f>Table2[[#This Row],[Price]]*Table2[[#This Row],[Quantity Sold]]</f>
        <v>232134.39999999999</v>
      </c>
      <c r="O3843" s="1">
        <f t="shared" ref="O3843:O3906" si="490">YEAR(I3843)</f>
        <v>2023</v>
      </c>
      <c r="P3843" s="1" t="str">
        <f t="shared" ref="P3843:P3906" si="491">UPPER(C3843)</f>
        <v>KIDS</v>
      </c>
      <c r="Q3843" s="1" t="str">
        <f t="shared" si="489"/>
        <v>Kids_Sweaters</v>
      </c>
      <c r="T3843" s="1" t="str">
        <f t="shared" ref="T3843:T3906" si="492">IF(G3843&gt;10000,"HIGH PRICE", "LOW PRICE")</f>
        <v>HIGH PRICE</v>
      </c>
      <c r="U3843" t="str">
        <f t="shared" si="488"/>
        <v>Discounted</v>
      </c>
      <c r="V3843" t="str">
        <f t="shared" ref="V3843:V3906" si="493">IF(AND(C3843 = "Men", L3843 = "Yes"), "Men's Discounted Item", "Other")</f>
        <v>Other</v>
      </c>
      <c r="W3843" s="1" t="b">
        <f t="shared" ref="W3843:W3906" si="494">H3843&gt;=10</f>
        <v>1</v>
      </c>
      <c r="X3843" t="b">
        <f t="shared" ref="X3843:X3906" si="495">L3843 = "Yes"</f>
        <v>0</v>
      </c>
    </row>
    <row r="3844" spans="1:24" ht="28.8" x14ac:dyDescent="0.3">
      <c r="A3844" s="2" t="s">
        <v>3783</v>
      </c>
      <c r="B3844" s="3" t="s">
        <v>7284</v>
      </c>
      <c r="C3844" s="3" t="s">
        <v>7406</v>
      </c>
      <c r="D3844" s="3" t="s">
        <v>7421</v>
      </c>
      <c r="E3844" s="3" t="s">
        <v>7426</v>
      </c>
      <c r="F3844" s="3" t="s">
        <v>7430</v>
      </c>
      <c r="G3844" s="3">
        <v>12565.37</v>
      </c>
      <c r="H3844" s="3">
        <v>9</v>
      </c>
      <c r="I3844" s="8" t="s">
        <v>7847</v>
      </c>
      <c r="J3844" s="3" t="s">
        <v>8163</v>
      </c>
      <c r="K3844" s="3" t="s">
        <v>8168</v>
      </c>
      <c r="L3844" s="3" t="s">
        <v>8169</v>
      </c>
      <c r="M3844" s="4">
        <v>90470.83</v>
      </c>
      <c r="N3844" s="32">
        <f>Table2[[#This Row],[Price]]*Table2[[#This Row],[Quantity Sold]]</f>
        <v>113088.33</v>
      </c>
      <c r="O3844" s="1">
        <f t="shared" si="490"/>
        <v>2023</v>
      </c>
      <c r="P3844" s="1" t="str">
        <f t="shared" si="491"/>
        <v>ACCESSORIES</v>
      </c>
      <c r="Q3844" s="1" t="str">
        <f t="shared" si="489"/>
        <v>Accessories_Scarves</v>
      </c>
      <c r="T3844" s="1" t="str">
        <f t="shared" si="492"/>
        <v>HIGH PRICE</v>
      </c>
      <c r="U3844" t="str">
        <f t="shared" si="488"/>
        <v>Discounted</v>
      </c>
      <c r="V3844" t="str">
        <f t="shared" si="493"/>
        <v>Other</v>
      </c>
      <c r="W3844" s="1" t="b">
        <f t="shared" si="494"/>
        <v>0</v>
      </c>
      <c r="X3844" t="b">
        <f t="shared" si="495"/>
        <v>1</v>
      </c>
    </row>
    <row r="3845" spans="1:24" x14ac:dyDescent="0.3">
      <c r="A3845" s="2" t="s">
        <v>3784</v>
      </c>
      <c r="B3845" s="3" t="s">
        <v>7285</v>
      </c>
      <c r="C3845" s="3" t="s">
        <v>7407</v>
      </c>
      <c r="D3845" s="3" t="s">
        <v>7415</v>
      </c>
      <c r="E3845" s="3" t="s">
        <v>7426</v>
      </c>
      <c r="F3845" s="3" t="s">
        <v>7431</v>
      </c>
      <c r="G3845" s="3">
        <v>7548.02</v>
      </c>
      <c r="H3845" s="3">
        <v>13</v>
      </c>
      <c r="I3845" s="8" t="s">
        <v>8071</v>
      </c>
      <c r="J3845" s="3" t="s">
        <v>8166</v>
      </c>
      <c r="K3845" s="3" t="s">
        <v>8167</v>
      </c>
      <c r="L3845" s="3" t="s">
        <v>8170</v>
      </c>
      <c r="M3845" s="4">
        <v>98124.26</v>
      </c>
      <c r="N3845" s="32">
        <f>Table2[[#This Row],[Price]]*Table2[[#This Row],[Quantity Sold]]</f>
        <v>98124.260000000009</v>
      </c>
      <c r="O3845" s="1">
        <f t="shared" si="490"/>
        <v>2024</v>
      </c>
      <c r="P3845" s="1" t="str">
        <f t="shared" si="491"/>
        <v>KIDS</v>
      </c>
      <c r="Q3845" s="1" t="str">
        <f t="shared" si="489"/>
        <v>Kids_T-Shirts</v>
      </c>
      <c r="T3845" s="1" t="str">
        <f t="shared" si="492"/>
        <v>LOW PRICE</v>
      </c>
      <c r="U3845" t="str">
        <f t="shared" ref="U3845:U3864" si="496">IF(L3829 = "Yes", "Discounted", "No Discount")</f>
        <v>No Discount</v>
      </c>
      <c r="V3845" t="str">
        <f t="shared" si="493"/>
        <v>Other</v>
      </c>
      <c r="W3845" s="1" t="b">
        <f t="shared" si="494"/>
        <v>1</v>
      </c>
      <c r="X3845" t="b">
        <f t="shared" si="495"/>
        <v>0</v>
      </c>
    </row>
    <row r="3846" spans="1:24" x14ac:dyDescent="0.3">
      <c r="A3846" s="2" t="s">
        <v>3785</v>
      </c>
      <c r="B3846" s="3" t="s">
        <v>4323</v>
      </c>
      <c r="C3846" s="3" t="s">
        <v>7405</v>
      </c>
      <c r="D3846" s="3" t="s">
        <v>7417</v>
      </c>
      <c r="E3846" s="3" t="s">
        <v>7425</v>
      </c>
      <c r="F3846" s="3" t="s">
        <v>7432</v>
      </c>
      <c r="G3846" s="3">
        <v>14171.42</v>
      </c>
      <c r="H3846" s="3">
        <v>17</v>
      </c>
      <c r="I3846" s="8" t="s">
        <v>8106</v>
      </c>
      <c r="J3846" s="3" t="s">
        <v>8162</v>
      </c>
      <c r="K3846" s="3" t="s">
        <v>8168</v>
      </c>
      <c r="L3846" s="3" t="s">
        <v>8169</v>
      </c>
      <c r="M3846" s="4">
        <v>192730.98</v>
      </c>
      <c r="N3846" s="32">
        <f>Table2[[#This Row],[Price]]*Table2[[#This Row],[Quantity Sold]]</f>
        <v>240914.14</v>
      </c>
      <c r="O3846" s="1">
        <f t="shared" si="490"/>
        <v>2023</v>
      </c>
      <c r="P3846" s="1" t="str">
        <f t="shared" si="491"/>
        <v>MEN</v>
      </c>
      <c r="Q3846" s="1" t="str">
        <f t="shared" si="489"/>
        <v>Men_Shoes</v>
      </c>
      <c r="T3846" s="1" t="str">
        <f t="shared" si="492"/>
        <v>HIGH PRICE</v>
      </c>
      <c r="U3846" t="str">
        <f t="shared" si="496"/>
        <v>Discounted</v>
      </c>
      <c r="V3846" t="str">
        <f t="shared" si="493"/>
        <v>Men's Discounted Item</v>
      </c>
      <c r="W3846" s="1" t="b">
        <f t="shared" si="494"/>
        <v>1</v>
      </c>
      <c r="X3846" t="b">
        <f t="shared" si="495"/>
        <v>1</v>
      </c>
    </row>
    <row r="3847" spans="1:24" x14ac:dyDescent="0.3">
      <c r="A3847" s="2" t="s">
        <v>3786</v>
      </c>
      <c r="B3847" s="3" t="s">
        <v>5125</v>
      </c>
      <c r="C3847" s="3" t="s">
        <v>7407</v>
      </c>
      <c r="D3847" s="3" t="s">
        <v>7417</v>
      </c>
      <c r="E3847" s="3" t="s">
        <v>7427</v>
      </c>
      <c r="F3847" s="3" t="s">
        <v>7433</v>
      </c>
      <c r="G3847" s="3">
        <v>13296.6</v>
      </c>
      <c r="H3847" s="3">
        <v>7</v>
      </c>
      <c r="I3847" s="8" t="s">
        <v>8033</v>
      </c>
      <c r="J3847" s="3" t="s">
        <v>8164</v>
      </c>
      <c r="K3847" s="3" t="s">
        <v>8168</v>
      </c>
      <c r="L3847" s="3" t="s">
        <v>8169</v>
      </c>
      <c r="M3847" s="4">
        <v>74460.960000000006</v>
      </c>
      <c r="N3847" s="32">
        <f>Table2[[#This Row],[Price]]*Table2[[#This Row],[Quantity Sold]]</f>
        <v>93076.2</v>
      </c>
      <c r="O3847" s="1">
        <f t="shared" si="490"/>
        <v>2022</v>
      </c>
      <c r="P3847" s="1" t="str">
        <f t="shared" si="491"/>
        <v>KIDS</v>
      </c>
      <c r="Q3847" s="1" t="str">
        <f t="shared" si="489"/>
        <v>Kids_Shoes</v>
      </c>
      <c r="T3847" s="1" t="str">
        <f t="shared" si="492"/>
        <v>HIGH PRICE</v>
      </c>
      <c r="U3847" t="str">
        <f t="shared" si="496"/>
        <v>No Discount</v>
      </c>
      <c r="V3847" t="str">
        <f t="shared" si="493"/>
        <v>Other</v>
      </c>
      <c r="W3847" s="1" t="b">
        <f t="shared" si="494"/>
        <v>0</v>
      </c>
      <c r="X3847" t="b">
        <f t="shared" si="495"/>
        <v>1</v>
      </c>
    </row>
    <row r="3848" spans="1:24" ht="28.8" x14ac:dyDescent="0.3">
      <c r="A3848" s="2" t="s">
        <v>3787</v>
      </c>
      <c r="B3848" s="3" t="s">
        <v>7286</v>
      </c>
      <c r="C3848" s="3" t="s">
        <v>7406</v>
      </c>
      <c r="D3848" s="3" t="s">
        <v>7414</v>
      </c>
      <c r="E3848" s="3" t="s">
        <v>7425</v>
      </c>
      <c r="F3848" s="3" t="s">
        <v>7434</v>
      </c>
      <c r="G3848" s="3">
        <v>13927.4</v>
      </c>
      <c r="H3848" s="3">
        <v>16</v>
      </c>
      <c r="I3848" s="8" t="s">
        <v>7564</v>
      </c>
      <c r="J3848" s="3" t="s">
        <v>8163</v>
      </c>
      <c r="K3848" s="3" t="s">
        <v>8168</v>
      </c>
      <c r="L3848" s="3" t="s">
        <v>8169</v>
      </c>
      <c r="M3848" s="4">
        <v>178270.72</v>
      </c>
      <c r="N3848" s="32">
        <f>Table2[[#This Row],[Price]]*Table2[[#This Row],[Quantity Sold]]</f>
        <v>222838.39999999999</v>
      </c>
      <c r="O3848" s="1">
        <f t="shared" si="490"/>
        <v>2022</v>
      </c>
      <c r="P3848" s="1" t="str">
        <f t="shared" si="491"/>
        <v>ACCESSORIES</v>
      </c>
      <c r="Q3848" s="1" t="str">
        <f t="shared" si="489"/>
        <v>Accessories_Bags</v>
      </c>
      <c r="T3848" s="1" t="str">
        <f t="shared" si="492"/>
        <v>HIGH PRICE</v>
      </c>
      <c r="U3848" t="str">
        <f t="shared" si="496"/>
        <v>No Discount</v>
      </c>
      <c r="V3848" t="str">
        <f t="shared" si="493"/>
        <v>Other</v>
      </c>
      <c r="W3848" s="1" t="b">
        <f t="shared" si="494"/>
        <v>1</v>
      </c>
      <c r="X3848" t="b">
        <f t="shared" si="495"/>
        <v>1</v>
      </c>
    </row>
    <row r="3849" spans="1:24" ht="28.8" x14ac:dyDescent="0.3">
      <c r="A3849" s="2" t="s">
        <v>3788</v>
      </c>
      <c r="B3849" s="3" t="s">
        <v>7287</v>
      </c>
      <c r="C3849" s="3" t="s">
        <v>7408</v>
      </c>
      <c r="D3849" s="3" t="s">
        <v>7417</v>
      </c>
      <c r="E3849" s="3" t="s">
        <v>7426</v>
      </c>
      <c r="F3849" s="3" t="s">
        <v>7429</v>
      </c>
      <c r="G3849" s="3">
        <v>9241.2199999999993</v>
      </c>
      <c r="H3849" s="3">
        <v>3</v>
      </c>
      <c r="I3849" s="8" t="s">
        <v>7536</v>
      </c>
      <c r="J3849" s="3" t="s">
        <v>8162</v>
      </c>
      <c r="K3849" s="3" t="s">
        <v>8168</v>
      </c>
      <c r="L3849" s="3" t="s">
        <v>8169</v>
      </c>
      <c r="M3849" s="4">
        <v>22179.26</v>
      </c>
      <c r="N3849" s="32">
        <f>Table2[[#This Row],[Price]]*Table2[[#This Row],[Quantity Sold]]</f>
        <v>27723.659999999996</v>
      </c>
      <c r="O3849" s="1">
        <f t="shared" si="490"/>
        <v>2023</v>
      </c>
      <c r="P3849" s="1" t="str">
        <f t="shared" si="491"/>
        <v>WOMEN</v>
      </c>
      <c r="Q3849" s="1" t="str">
        <f t="shared" si="489"/>
        <v>Women_Shoes</v>
      </c>
      <c r="T3849" s="1" t="str">
        <f t="shared" si="492"/>
        <v>LOW PRICE</v>
      </c>
      <c r="U3849" t="str">
        <f t="shared" si="496"/>
        <v>Discounted</v>
      </c>
      <c r="V3849" t="str">
        <f t="shared" si="493"/>
        <v>Other</v>
      </c>
      <c r="W3849" s="1" t="b">
        <f t="shared" si="494"/>
        <v>0</v>
      </c>
      <c r="X3849" t="b">
        <f t="shared" si="495"/>
        <v>1</v>
      </c>
    </row>
    <row r="3850" spans="1:24" ht="28.8" x14ac:dyDescent="0.3">
      <c r="A3850" s="2" t="s">
        <v>3789</v>
      </c>
      <c r="B3850" s="3" t="s">
        <v>7288</v>
      </c>
      <c r="C3850" s="3" t="s">
        <v>7406</v>
      </c>
      <c r="D3850" s="3" t="s">
        <v>7414</v>
      </c>
      <c r="E3850" s="3" t="s">
        <v>7426</v>
      </c>
      <c r="F3850" s="3" t="s">
        <v>7430</v>
      </c>
      <c r="G3850" s="3">
        <v>13799.58</v>
      </c>
      <c r="H3850" s="3">
        <v>12</v>
      </c>
      <c r="I3850" s="8" t="s">
        <v>7718</v>
      </c>
      <c r="J3850" s="3" t="s">
        <v>8166</v>
      </c>
      <c r="K3850" s="3" t="s">
        <v>8168</v>
      </c>
      <c r="L3850" s="3" t="s">
        <v>8170</v>
      </c>
      <c r="M3850" s="4">
        <v>165594.96</v>
      </c>
      <c r="N3850" s="32">
        <f>Table2[[#This Row],[Price]]*Table2[[#This Row],[Quantity Sold]]</f>
        <v>165594.96</v>
      </c>
      <c r="O3850" s="1">
        <f t="shared" si="490"/>
        <v>2023</v>
      </c>
      <c r="P3850" s="1" t="str">
        <f t="shared" si="491"/>
        <v>ACCESSORIES</v>
      </c>
      <c r="Q3850" s="1" t="str">
        <f t="shared" si="489"/>
        <v>Accessories_Bags</v>
      </c>
      <c r="T3850" s="1" t="str">
        <f t="shared" si="492"/>
        <v>HIGH PRICE</v>
      </c>
      <c r="U3850" t="str">
        <f t="shared" si="496"/>
        <v>No Discount</v>
      </c>
      <c r="V3850" t="str">
        <f t="shared" si="493"/>
        <v>Other</v>
      </c>
      <c r="W3850" s="1" t="b">
        <f t="shared" si="494"/>
        <v>1</v>
      </c>
      <c r="X3850" t="b">
        <f t="shared" si="495"/>
        <v>0</v>
      </c>
    </row>
    <row r="3851" spans="1:24" x14ac:dyDescent="0.3">
      <c r="A3851" s="2" t="s">
        <v>3790</v>
      </c>
      <c r="B3851" s="3" t="s">
        <v>4782</v>
      </c>
      <c r="C3851" s="3" t="s">
        <v>7407</v>
      </c>
      <c r="D3851" s="3" t="s">
        <v>7413</v>
      </c>
      <c r="E3851" s="3" t="s">
        <v>7427</v>
      </c>
      <c r="F3851" s="3" t="s">
        <v>7432</v>
      </c>
      <c r="G3851" s="3">
        <v>16153.46</v>
      </c>
      <c r="H3851" s="3">
        <v>1</v>
      </c>
      <c r="I3851" s="8" t="s">
        <v>7815</v>
      </c>
      <c r="J3851" s="3" t="s">
        <v>8162</v>
      </c>
      <c r="K3851" s="3" t="s">
        <v>8168</v>
      </c>
      <c r="L3851" s="3" t="s">
        <v>8170</v>
      </c>
      <c r="M3851" s="4">
        <v>16153.46</v>
      </c>
      <c r="N3851" s="32">
        <f>Table2[[#This Row],[Price]]*Table2[[#This Row],[Quantity Sold]]</f>
        <v>16153.46</v>
      </c>
      <c r="O3851" s="1">
        <f t="shared" si="490"/>
        <v>2023</v>
      </c>
      <c r="P3851" s="1" t="str">
        <f t="shared" si="491"/>
        <v>KIDS</v>
      </c>
      <c r="Q3851" s="1" t="str">
        <f t="shared" si="489"/>
        <v>Kids_Shorts</v>
      </c>
      <c r="T3851" s="1" t="str">
        <f t="shared" si="492"/>
        <v>HIGH PRICE</v>
      </c>
      <c r="U3851" t="str">
        <f t="shared" si="496"/>
        <v>No Discount</v>
      </c>
      <c r="V3851" t="str">
        <f t="shared" si="493"/>
        <v>Other</v>
      </c>
      <c r="W3851" s="1" t="b">
        <f t="shared" si="494"/>
        <v>0</v>
      </c>
      <c r="X3851" t="b">
        <f t="shared" si="495"/>
        <v>0</v>
      </c>
    </row>
    <row r="3852" spans="1:24" x14ac:dyDescent="0.3">
      <c r="A3852" s="2" t="s">
        <v>3791</v>
      </c>
      <c r="B3852" s="3" t="s">
        <v>7289</v>
      </c>
      <c r="C3852" s="3" t="s">
        <v>7405</v>
      </c>
      <c r="D3852" s="3" t="s">
        <v>7411</v>
      </c>
      <c r="E3852" s="3" t="s">
        <v>7423</v>
      </c>
      <c r="F3852" s="3" t="s">
        <v>7433</v>
      </c>
      <c r="G3852" s="3">
        <v>15234.65</v>
      </c>
      <c r="H3852" s="3">
        <v>4</v>
      </c>
      <c r="I3852" s="8" t="s">
        <v>7557</v>
      </c>
      <c r="J3852" s="3" t="s">
        <v>8163</v>
      </c>
      <c r="K3852" s="3" t="s">
        <v>8168</v>
      </c>
      <c r="L3852" s="3" t="s">
        <v>8169</v>
      </c>
      <c r="M3852" s="4">
        <v>48750.879999999997</v>
      </c>
      <c r="N3852" s="32">
        <f>Table2[[#This Row],[Price]]*Table2[[#This Row],[Quantity Sold]]</f>
        <v>60938.6</v>
      </c>
      <c r="O3852" s="1">
        <f t="shared" si="490"/>
        <v>2024</v>
      </c>
      <c r="P3852" s="1" t="str">
        <f t="shared" si="491"/>
        <v>MEN</v>
      </c>
      <c r="Q3852" s="1" t="str">
        <f t="shared" si="489"/>
        <v>Men_Pants</v>
      </c>
      <c r="T3852" s="1" t="str">
        <f t="shared" si="492"/>
        <v>HIGH PRICE</v>
      </c>
      <c r="U3852" t="str">
        <f t="shared" si="496"/>
        <v>Discounted</v>
      </c>
      <c r="V3852" t="str">
        <f t="shared" si="493"/>
        <v>Men's Discounted Item</v>
      </c>
      <c r="W3852" s="1" t="b">
        <f t="shared" si="494"/>
        <v>0</v>
      </c>
      <c r="X3852" t="b">
        <f t="shared" si="495"/>
        <v>1</v>
      </c>
    </row>
    <row r="3853" spans="1:24" ht="28.8" x14ac:dyDescent="0.3">
      <c r="A3853" s="2" t="s">
        <v>3792</v>
      </c>
      <c r="B3853" s="3" t="s">
        <v>7290</v>
      </c>
      <c r="C3853" s="3" t="s">
        <v>7407</v>
      </c>
      <c r="D3853" s="3" t="s">
        <v>7418</v>
      </c>
      <c r="E3853" s="3" t="s">
        <v>7427</v>
      </c>
      <c r="F3853" s="3" t="s">
        <v>7432</v>
      </c>
      <c r="G3853" s="3">
        <v>2576.3200000000002</v>
      </c>
      <c r="H3853" s="3">
        <v>19</v>
      </c>
      <c r="I3853" s="8" t="s">
        <v>7530</v>
      </c>
      <c r="J3853" s="3" t="s">
        <v>8162</v>
      </c>
      <c r="K3853" s="3" t="s">
        <v>8167</v>
      </c>
      <c r="L3853" s="3" t="s">
        <v>8170</v>
      </c>
      <c r="M3853" s="4">
        <v>48950.080000000002</v>
      </c>
      <c r="N3853" s="32">
        <f>Table2[[#This Row],[Price]]*Table2[[#This Row],[Quantity Sold]]</f>
        <v>48950.080000000002</v>
      </c>
      <c r="O3853" s="1">
        <f t="shared" si="490"/>
        <v>2024</v>
      </c>
      <c r="P3853" s="1" t="str">
        <f t="shared" si="491"/>
        <v>KIDS</v>
      </c>
      <c r="Q3853" s="1" t="str">
        <f t="shared" si="489"/>
        <v>Kids_Sweaters</v>
      </c>
      <c r="T3853" s="1" t="str">
        <f t="shared" si="492"/>
        <v>LOW PRICE</v>
      </c>
      <c r="U3853" t="str">
        <f t="shared" si="496"/>
        <v>Discounted</v>
      </c>
      <c r="V3853" t="str">
        <f t="shared" si="493"/>
        <v>Other</v>
      </c>
      <c r="W3853" s="1" t="b">
        <f t="shared" si="494"/>
        <v>1</v>
      </c>
      <c r="X3853" t="b">
        <f t="shared" si="495"/>
        <v>0</v>
      </c>
    </row>
    <row r="3854" spans="1:24" ht="28.8" x14ac:dyDescent="0.3">
      <c r="A3854" s="2" t="s">
        <v>3220</v>
      </c>
      <c r="B3854" s="3" t="s">
        <v>7291</v>
      </c>
      <c r="C3854" s="3" t="s">
        <v>7408</v>
      </c>
      <c r="D3854" s="3" t="s">
        <v>7420</v>
      </c>
      <c r="E3854" s="3" t="s">
        <v>7423</v>
      </c>
      <c r="F3854" s="3" t="s">
        <v>7432</v>
      </c>
      <c r="G3854" s="3">
        <v>6432.5</v>
      </c>
      <c r="H3854" s="3">
        <v>12</v>
      </c>
      <c r="I3854" s="8" t="s">
        <v>8112</v>
      </c>
      <c r="J3854" s="3" t="s">
        <v>8165</v>
      </c>
      <c r="K3854" s="3" t="s">
        <v>8168</v>
      </c>
      <c r="L3854" s="3" t="s">
        <v>8170</v>
      </c>
      <c r="M3854" s="4">
        <v>77190</v>
      </c>
      <c r="N3854" s="32">
        <f>Table2[[#This Row],[Price]]*Table2[[#This Row],[Quantity Sold]]</f>
        <v>77190</v>
      </c>
      <c r="O3854" s="1">
        <f t="shared" si="490"/>
        <v>2024</v>
      </c>
      <c r="P3854" s="1" t="str">
        <f t="shared" si="491"/>
        <v>WOMEN</v>
      </c>
      <c r="Q3854" s="1" t="str">
        <f t="shared" si="489"/>
        <v>Women_Tops</v>
      </c>
      <c r="T3854" s="1" t="str">
        <f t="shared" si="492"/>
        <v>LOW PRICE</v>
      </c>
      <c r="U3854" t="str">
        <f t="shared" si="496"/>
        <v>No Discount</v>
      </c>
      <c r="V3854" t="str">
        <f t="shared" si="493"/>
        <v>Other</v>
      </c>
      <c r="W3854" s="1" t="b">
        <f t="shared" si="494"/>
        <v>1</v>
      </c>
      <c r="X3854" t="b">
        <f t="shared" si="495"/>
        <v>0</v>
      </c>
    </row>
    <row r="3855" spans="1:24" ht="28.8" x14ac:dyDescent="0.3">
      <c r="A3855" s="2" t="s">
        <v>3793</v>
      </c>
      <c r="B3855" s="3" t="s">
        <v>5045</v>
      </c>
      <c r="C3855" s="3" t="s">
        <v>7406</v>
      </c>
      <c r="D3855" s="3" t="s">
        <v>7416</v>
      </c>
      <c r="E3855" s="3" t="s">
        <v>7427</v>
      </c>
      <c r="F3855" s="3" t="s">
        <v>7428</v>
      </c>
      <c r="G3855" s="3">
        <v>13232.69</v>
      </c>
      <c r="H3855" s="3">
        <v>4</v>
      </c>
      <c r="I3855" s="8" t="s">
        <v>7683</v>
      </c>
      <c r="J3855" s="3" t="s">
        <v>8162</v>
      </c>
      <c r="K3855" s="3" t="s">
        <v>8168</v>
      </c>
      <c r="L3855" s="3" t="s">
        <v>8169</v>
      </c>
      <c r="M3855" s="4">
        <v>42344.94</v>
      </c>
      <c r="N3855" s="32">
        <f>Table2[[#This Row],[Price]]*Table2[[#This Row],[Quantity Sold]]</f>
        <v>52930.76</v>
      </c>
      <c r="O3855" s="1">
        <f t="shared" si="490"/>
        <v>2023</v>
      </c>
      <c r="P3855" s="1" t="str">
        <f t="shared" si="491"/>
        <v>ACCESSORIES</v>
      </c>
      <c r="Q3855" s="1" t="str">
        <f t="shared" si="489"/>
        <v>Accessories_Belts</v>
      </c>
      <c r="T3855" s="1" t="str">
        <f t="shared" si="492"/>
        <v>HIGH PRICE</v>
      </c>
      <c r="U3855" t="str">
        <f t="shared" si="496"/>
        <v>No Discount</v>
      </c>
      <c r="V3855" t="str">
        <f t="shared" si="493"/>
        <v>Other</v>
      </c>
      <c r="W3855" s="1" t="b">
        <f t="shared" si="494"/>
        <v>0</v>
      </c>
      <c r="X3855" t="b">
        <f t="shared" si="495"/>
        <v>1</v>
      </c>
    </row>
    <row r="3856" spans="1:24" x14ac:dyDescent="0.3">
      <c r="A3856" s="2" t="s">
        <v>3794</v>
      </c>
      <c r="B3856" s="3" t="s">
        <v>7292</v>
      </c>
      <c r="C3856" s="3" t="s">
        <v>7407</v>
      </c>
      <c r="D3856" s="3" t="s">
        <v>7415</v>
      </c>
      <c r="E3856" s="3" t="s">
        <v>7427</v>
      </c>
      <c r="F3856" s="3" t="s">
        <v>7429</v>
      </c>
      <c r="G3856" s="3">
        <v>5543.57</v>
      </c>
      <c r="H3856" s="3">
        <v>3</v>
      </c>
      <c r="I3856" s="8" t="s">
        <v>7715</v>
      </c>
      <c r="J3856" s="3" t="s">
        <v>8163</v>
      </c>
      <c r="K3856" s="3" t="s">
        <v>8168</v>
      </c>
      <c r="L3856" s="3" t="s">
        <v>8169</v>
      </c>
      <c r="M3856" s="4">
        <v>13304.9</v>
      </c>
      <c r="N3856" s="32">
        <f>Table2[[#This Row],[Price]]*Table2[[#This Row],[Quantity Sold]]</f>
        <v>16630.71</v>
      </c>
      <c r="O3856" s="1">
        <f t="shared" si="490"/>
        <v>2023</v>
      </c>
      <c r="P3856" s="1" t="str">
        <f t="shared" si="491"/>
        <v>KIDS</v>
      </c>
      <c r="Q3856" s="1" t="str">
        <f t="shared" si="489"/>
        <v>Kids_T-Shirts</v>
      </c>
      <c r="T3856" s="1" t="str">
        <f t="shared" si="492"/>
        <v>LOW PRICE</v>
      </c>
      <c r="U3856" t="str">
        <f t="shared" si="496"/>
        <v>Discounted</v>
      </c>
      <c r="V3856" t="str">
        <f t="shared" si="493"/>
        <v>Other</v>
      </c>
      <c r="W3856" s="1" t="b">
        <f t="shared" si="494"/>
        <v>0</v>
      </c>
      <c r="X3856" t="b">
        <f t="shared" si="495"/>
        <v>1</v>
      </c>
    </row>
    <row r="3857" spans="1:24" x14ac:dyDescent="0.3">
      <c r="A3857" s="2" t="s">
        <v>3795</v>
      </c>
      <c r="B3857" s="3" t="s">
        <v>7293</v>
      </c>
      <c r="C3857" s="3" t="s">
        <v>7405</v>
      </c>
      <c r="D3857" s="3" t="s">
        <v>7411</v>
      </c>
      <c r="E3857" s="3" t="s">
        <v>7426</v>
      </c>
      <c r="F3857" s="3" t="s">
        <v>7433</v>
      </c>
      <c r="G3857" s="3">
        <v>8584.69</v>
      </c>
      <c r="H3857" s="3">
        <v>16</v>
      </c>
      <c r="I3857" s="8" t="s">
        <v>8064</v>
      </c>
      <c r="J3857" s="3" t="s">
        <v>8165</v>
      </c>
      <c r="K3857" s="3" t="s">
        <v>8167</v>
      </c>
      <c r="L3857" s="3" t="s">
        <v>8169</v>
      </c>
      <c r="M3857" s="4">
        <v>109883.7</v>
      </c>
      <c r="N3857" s="32">
        <f>Table2[[#This Row],[Price]]*Table2[[#This Row],[Quantity Sold]]</f>
        <v>137355.04</v>
      </c>
      <c r="O3857" s="1">
        <f t="shared" si="490"/>
        <v>2023</v>
      </c>
      <c r="P3857" s="1" t="str">
        <f t="shared" si="491"/>
        <v>MEN</v>
      </c>
      <c r="Q3857" s="1" t="str">
        <f t="shared" si="489"/>
        <v>Men_Pants</v>
      </c>
      <c r="T3857" s="1" t="str">
        <f t="shared" si="492"/>
        <v>LOW PRICE</v>
      </c>
      <c r="U3857" t="str">
        <f t="shared" si="496"/>
        <v>Discounted</v>
      </c>
      <c r="V3857" t="str">
        <f t="shared" si="493"/>
        <v>Men's Discounted Item</v>
      </c>
      <c r="W3857" s="1" t="b">
        <f t="shared" si="494"/>
        <v>1</v>
      </c>
      <c r="X3857" t="b">
        <f t="shared" si="495"/>
        <v>1</v>
      </c>
    </row>
    <row r="3858" spans="1:24" x14ac:dyDescent="0.3">
      <c r="A3858" s="2" t="s">
        <v>3796</v>
      </c>
      <c r="B3858" s="3" t="s">
        <v>7294</v>
      </c>
      <c r="C3858" s="3" t="s">
        <v>7405</v>
      </c>
      <c r="D3858" s="3" t="s">
        <v>7411</v>
      </c>
      <c r="E3858" s="3" t="s">
        <v>7425</v>
      </c>
      <c r="F3858" s="3" t="s">
        <v>7429</v>
      </c>
      <c r="G3858" s="3">
        <v>16121.92</v>
      </c>
      <c r="H3858" s="3">
        <v>15</v>
      </c>
      <c r="I3858" s="8" t="s">
        <v>7612</v>
      </c>
      <c r="J3858" s="3" t="s">
        <v>8166</v>
      </c>
      <c r="K3858" s="3" t="s">
        <v>8167</v>
      </c>
      <c r="L3858" s="3" t="s">
        <v>8170</v>
      </c>
      <c r="M3858" s="4">
        <v>241828.8</v>
      </c>
      <c r="N3858" s="32">
        <f>Table2[[#This Row],[Price]]*Table2[[#This Row],[Quantity Sold]]</f>
        <v>241828.8</v>
      </c>
      <c r="O3858" s="1">
        <f t="shared" si="490"/>
        <v>2024</v>
      </c>
      <c r="P3858" s="1" t="str">
        <f t="shared" si="491"/>
        <v>MEN</v>
      </c>
      <c r="Q3858" s="1" t="str">
        <f t="shared" ref="Q3858:Q3921" si="497">CONCATENATE(C3858, "_",D3858)</f>
        <v>Men_Pants</v>
      </c>
      <c r="T3858" s="1" t="str">
        <f t="shared" si="492"/>
        <v>HIGH PRICE</v>
      </c>
      <c r="U3858" t="str">
        <f t="shared" si="496"/>
        <v>No Discount</v>
      </c>
      <c r="V3858" t="str">
        <f t="shared" si="493"/>
        <v>Other</v>
      </c>
      <c r="W3858" s="1" t="b">
        <f t="shared" si="494"/>
        <v>1</v>
      </c>
      <c r="X3858" t="b">
        <f t="shared" si="495"/>
        <v>0</v>
      </c>
    </row>
    <row r="3859" spans="1:24" ht="28.8" x14ac:dyDescent="0.3">
      <c r="A3859" s="2" t="s">
        <v>3797</v>
      </c>
      <c r="B3859" s="3" t="s">
        <v>7295</v>
      </c>
      <c r="C3859" s="3" t="s">
        <v>7406</v>
      </c>
      <c r="D3859" s="3" t="s">
        <v>7412</v>
      </c>
      <c r="E3859" s="3" t="s">
        <v>7427</v>
      </c>
      <c r="F3859" s="3" t="s">
        <v>7431</v>
      </c>
      <c r="G3859" s="3">
        <v>7120.57</v>
      </c>
      <c r="H3859" s="3">
        <v>1</v>
      </c>
      <c r="I3859" s="8" t="s">
        <v>7443</v>
      </c>
      <c r="J3859" s="3" t="s">
        <v>8164</v>
      </c>
      <c r="K3859" s="3" t="s">
        <v>8167</v>
      </c>
      <c r="L3859" s="3" t="s">
        <v>8169</v>
      </c>
      <c r="M3859" s="4">
        <v>5696.29</v>
      </c>
      <c r="N3859" s="32">
        <f>Table2[[#This Row],[Price]]*Table2[[#This Row],[Quantity Sold]]</f>
        <v>7120.57</v>
      </c>
      <c r="O3859" s="1">
        <f t="shared" si="490"/>
        <v>2023</v>
      </c>
      <c r="P3859" s="1" t="str">
        <f t="shared" si="491"/>
        <v>ACCESSORIES</v>
      </c>
      <c r="Q3859" s="1" t="str">
        <f t="shared" si="497"/>
        <v>Accessories_Hats</v>
      </c>
      <c r="T3859" s="1" t="str">
        <f t="shared" si="492"/>
        <v>LOW PRICE</v>
      </c>
      <c r="U3859" t="str">
        <f t="shared" si="496"/>
        <v>No Discount</v>
      </c>
      <c r="V3859" t="str">
        <f t="shared" si="493"/>
        <v>Other</v>
      </c>
      <c r="W3859" s="1" t="b">
        <f t="shared" si="494"/>
        <v>0</v>
      </c>
      <c r="X3859" t="b">
        <f t="shared" si="495"/>
        <v>1</v>
      </c>
    </row>
    <row r="3860" spans="1:24" ht="28.8" x14ac:dyDescent="0.3">
      <c r="A3860" s="2" t="s">
        <v>3798</v>
      </c>
      <c r="B3860" s="3" t="s">
        <v>7296</v>
      </c>
      <c r="C3860" s="3" t="s">
        <v>7407</v>
      </c>
      <c r="D3860" s="3" t="s">
        <v>7418</v>
      </c>
      <c r="E3860" s="3" t="s">
        <v>7423</v>
      </c>
      <c r="F3860" s="3" t="s">
        <v>7434</v>
      </c>
      <c r="G3860" s="3">
        <v>13997.12</v>
      </c>
      <c r="H3860" s="3">
        <v>8</v>
      </c>
      <c r="I3860" s="8" t="s">
        <v>8140</v>
      </c>
      <c r="J3860" s="3" t="s">
        <v>8164</v>
      </c>
      <c r="K3860" s="3" t="s">
        <v>8167</v>
      </c>
      <c r="L3860" s="3" t="s">
        <v>8169</v>
      </c>
      <c r="M3860" s="4">
        <v>89581.9</v>
      </c>
      <c r="N3860" s="32">
        <f>Table2[[#This Row],[Price]]*Table2[[#This Row],[Quantity Sold]]</f>
        <v>111976.96000000001</v>
      </c>
      <c r="O3860" s="1">
        <f t="shared" si="490"/>
        <v>2023</v>
      </c>
      <c r="P3860" s="1" t="str">
        <f t="shared" si="491"/>
        <v>KIDS</v>
      </c>
      <c r="Q3860" s="1" t="str">
        <f t="shared" si="497"/>
        <v>Kids_Sweaters</v>
      </c>
      <c r="T3860" s="1" t="str">
        <f t="shared" si="492"/>
        <v>HIGH PRICE</v>
      </c>
      <c r="U3860" t="str">
        <f t="shared" si="496"/>
        <v>Discounted</v>
      </c>
      <c r="V3860" t="str">
        <f t="shared" si="493"/>
        <v>Other</v>
      </c>
      <c r="W3860" s="1" t="b">
        <f t="shared" si="494"/>
        <v>0</v>
      </c>
      <c r="X3860" t="b">
        <f t="shared" si="495"/>
        <v>1</v>
      </c>
    </row>
    <row r="3861" spans="1:24" x14ac:dyDescent="0.3">
      <c r="A3861" s="2" t="s">
        <v>3799</v>
      </c>
      <c r="B3861" s="3" t="s">
        <v>7297</v>
      </c>
      <c r="C3861" s="3" t="s">
        <v>7407</v>
      </c>
      <c r="D3861" s="3" t="s">
        <v>7417</v>
      </c>
      <c r="E3861" s="3" t="s">
        <v>7427</v>
      </c>
      <c r="F3861" s="3" t="s">
        <v>7432</v>
      </c>
      <c r="G3861" s="3">
        <v>15998.25</v>
      </c>
      <c r="H3861" s="3">
        <v>11</v>
      </c>
      <c r="I3861" s="8" t="s">
        <v>7445</v>
      </c>
      <c r="J3861" s="3" t="s">
        <v>8164</v>
      </c>
      <c r="K3861" s="3" t="s">
        <v>8167</v>
      </c>
      <c r="L3861" s="3" t="s">
        <v>8170</v>
      </c>
      <c r="M3861" s="4">
        <v>175980.75</v>
      </c>
      <c r="N3861" s="32">
        <f>Table2[[#This Row],[Price]]*Table2[[#This Row],[Quantity Sold]]</f>
        <v>175980.75</v>
      </c>
      <c r="O3861" s="1">
        <f t="shared" si="490"/>
        <v>2024</v>
      </c>
      <c r="P3861" s="1" t="str">
        <f t="shared" si="491"/>
        <v>KIDS</v>
      </c>
      <c r="Q3861" s="1" t="str">
        <f t="shared" si="497"/>
        <v>Kids_Shoes</v>
      </c>
      <c r="T3861" s="1" t="str">
        <f t="shared" si="492"/>
        <v>HIGH PRICE</v>
      </c>
      <c r="U3861" t="str">
        <f t="shared" si="496"/>
        <v>No Discount</v>
      </c>
      <c r="V3861" t="str">
        <f t="shared" si="493"/>
        <v>Other</v>
      </c>
      <c r="W3861" s="1" t="b">
        <f t="shared" si="494"/>
        <v>1</v>
      </c>
      <c r="X3861" t="b">
        <f t="shared" si="495"/>
        <v>0</v>
      </c>
    </row>
    <row r="3862" spans="1:24" x14ac:dyDescent="0.3">
      <c r="A3862" s="2" t="s">
        <v>3800</v>
      </c>
      <c r="B3862" s="3" t="s">
        <v>7298</v>
      </c>
      <c r="C3862" s="3" t="s">
        <v>7407</v>
      </c>
      <c r="D3862" s="3" t="s">
        <v>7415</v>
      </c>
      <c r="E3862" s="3" t="s">
        <v>7424</v>
      </c>
      <c r="F3862" s="3" t="s">
        <v>7433</v>
      </c>
      <c r="G3862" s="3">
        <v>16322.78</v>
      </c>
      <c r="H3862" s="3">
        <v>11</v>
      </c>
      <c r="I3862" s="8" t="s">
        <v>7671</v>
      </c>
      <c r="J3862" s="3" t="s">
        <v>8165</v>
      </c>
      <c r="K3862" s="3" t="s">
        <v>8168</v>
      </c>
      <c r="L3862" s="3" t="s">
        <v>8170</v>
      </c>
      <c r="M3862" s="4">
        <v>179550.58</v>
      </c>
      <c r="N3862" s="32">
        <f>Table2[[#This Row],[Price]]*Table2[[#This Row],[Quantity Sold]]</f>
        <v>179550.58000000002</v>
      </c>
      <c r="O3862" s="1">
        <f t="shared" si="490"/>
        <v>2024</v>
      </c>
      <c r="P3862" s="1" t="str">
        <f t="shared" si="491"/>
        <v>KIDS</v>
      </c>
      <c r="Q3862" s="1" t="str">
        <f t="shared" si="497"/>
        <v>Kids_T-Shirts</v>
      </c>
      <c r="T3862" s="1" t="str">
        <f t="shared" si="492"/>
        <v>HIGH PRICE</v>
      </c>
      <c r="U3862" t="str">
        <f t="shared" si="496"/>
        <v>Discounted</v>
      </c>
      <c r="V3862" t="str">
        <f t="shared" si="493"/>
        <v>Other</v>
      </c>
      <c r="W3862" s="1" t="b">
        <f t="shared" si="494"/>
        <v>1</v>
      </c>
      <c r="X3862" t="b">
        <f t="shared" si="495"/>
        <v>0</v>
      </c>
    </row>
    <row r="3863" spans="1:24" ht="28.8" x14ac:dyDescent="0.3">
      <c r="A3863" s="2" t="s">
        <v>3801</v>
      </c>
      <c r="B3863" s="3" t="s">
        <v>7299</v>
      </c>
      <c r="C3863" s="3" t="s">
        <v>7408</v>
      </c>
      <c r="D3863" s="3" t="s">
        <v>7422</v>
      </c>
      <c r="E3863" s="3" t="s">
        <v>7426</v>
      </c>
      <c r="F3863" s="3" t="s">
        <v>7430</v>
      </c>
      <c r="G3863" s="3">
        <v>3188.03</v>
      </c>
      <c r="H3863" s="3">
        <v>13</v>
      </c>
      <c r="I3863" s="8" t="s">
        <v>7691</v>
      </c>
      <c r="J3863" s="3" t="s">
        <v>8162</v>
      </c>
      <c r="K3863" s="3" t="s">
        <v>8167</v>
      </c>
      <c r="L3863" s="3" t="s">
        <v>8170</v>
      </c>
      <c r="M3863" s="4">
        <v>41444.39</v>
      </c>
      <c r="N3863" s="32">
        <f>Table2[[#This Row],[Price]]*Table2[[#This Row],[Quantity Sold]]</f>
        <v>41444.39</v>
      </c>
      <c r="O3863" s="1">
        <f t="shared" si="490"/>
        <v>2023</v>
      </c>
      <c r="P3863" s="1" t="str">
        <f t="shared" si="491"/>
        <v>WOMEN</v>
      </c>
      <c r="Q3863" s="1" t="str">
        <f t="shared" si="497"/>
        <v>Women_Skirts</v>
      </c>
      <c r="T3863" s="1" t="str">
        <f t="shared" si="492"/>
        <v>LOW PRICE</v>
      </c>
      <c r="U3863" t="str">
        <f t="shared" si="496"/>
        <v>Discounted</v>
      </c>
      <c r="V3863" t="str">
        <f t="shared" si="493"/>
        <v>Other</v>
      </c>
      <c r="W3863" s="1" t="b">
        <f t="shared" si="494"/>
        <v>1</v>
      </c>
      <c r="X3863" t="b">
        <f t="shared" si="495"/>
        <v>0</v>
      </c>
    </row>
    <row r="3864" spans="1:24" ht="28.8" x14ac:dyDescent="0.3">
      <c r="A3864" s="2" t="s">
        <v>174</v>
      </c>
      <c r="B3864" s="3" t="s">
        <v>7300</v>
      </c>
      <c r="C3864" s="3" t="s">
        <v>7406</v>
      </c>
      <c r="D3864" s="3" t="s">
        <v>7421</v>
      </c>
      <c r="E3864" s="3" t="s">
        <v>7427</v>
      </c>
      <c r="F3864" s="3" t="s">
        <v>7431</v>
      </c>
      <c r="G3864" s="3">
        <v>845.77</v>
      </c>
      <c r="H3864" s="3">
        <v>1</v>
      </c>
      <c r="I3864" s="8" t="s">
        <v>7850</v>
      </c>
      <c r="J3864" s="3" t="s">
        <v>8165</v>
      </c>
      <c r="K3864" s="3" t="s">
        <v>8168</v>
      </c>
      <c r="L3864" s="3" t="s">
        <v>8169</v>
      </c>
      <c r="M3864" s="4">
        <v>676.45</v>
      </c>
      <c r="N3864" s="32">
        <f>Table2[[#This Row],[Price]]*Table2[[#This Row],[Quantity Sold]]</f>
        <v>845.77</v>
      </c>
      <c r="O3864" s="1">
        <f t="shared" si="490"/>
        <v>2024</v>
      </c>
      <c r="P3864" s="1" t="str">
        <f t="shared" si="491"/>
        <v>ACCESSORIES</v>
      </c>
      <c r="Q3864" s="1" t="str">
        <f t="shared" si="497"/>
        <v>Accessories_Scarves</v>
      </c>
      <c r="T3864" s="1" t="str">
        <f t="shared" si="492"/>
        <v>LOW PRICE</v>
      </c>
      <c r="U3864" t="str">
        <f t="shared" si="496"/>
        <v>Discounted</v>
      </c>
      <c r="V3864" t="str">
        <f t="shared" si="493"/>
        <v>Other</v>
      </c>
      <c r="W3864" s="1" t="b">
        <f t="shared" si="494"/>
        <v>0</v>
      </c>
      <c r="X3864" t="b">
        <f t="shared" si="495"/>
        <v>1</v>
      </c>
    </row>
    <row r="3865" spans="1:24" x14ac:dyDescent="0.3">
      <c r="A3865" s="2" t="s">
        <v>3802</v>
      </c>
      <c r="B3865" s="3" t="s">
        <v>7301</v>
      </c>
      <c r="C3865" s="3" t="s">
        <v>7405</v>
      </c>
      <c r="D3865" s="3" t="s">
        <v>7417</v>
      </c>
      <c r="E3865" s="3" t="s">
        <v>7423</v>
      </c>
      <c r="F3865" s="3" t="s">
        <v>7428</v>
      </c>
      <c r="G3865" s="3">
        <v>8841.16</v>
      </c>
      <c r="H3865" s="3">
        <v>2</v>
      </c>
      <c r="I3865" s="8" t="s">
        <v>7624</v>
      </c>
      <c r="J3865" s="3" t="s">
        <v>8164</v>
      </c>
      <c r="K3865" s="3" t="s">
        <v>8168</v>
      </c>
      <c r="L3865" s="3" t="s">
        <v>8169</v>
      </c>
      <c r="M3865" s="4">
        <v>14145.69</v>
      </c>
      <c r="N3865" s="32">
        <f>Table2[[#This Row],[Price]]*Table2[[#This Row],[Quantity Sold]]</f>
        <v>17682.32</v>
      </c>
      <c r="O3865" s="1">
        <f t="shared" si="490"/>
        <v>2022</v>
      </c>
      <c r="P3865" s="1" t="str">
        <f t="shared" si="491"/>
        <v>MEN</v>
      </c>
      <c r="Q3865" s="1" t="str">
        <f t="shared" si="497"/>
        <v>Men_Shoes</v>
      </c>
      <c r="T3865" s="1" t="str">
        <f t="shared" si="492"/>
        <v>LOW PRICE</v>
      </c>
      <c r="U3865" t="str">
        <f>IF(L3849 = "Yes", "Discounted", "No Discount")</f>
        <v>Discounted</v>
      </c>
      <c r="V3865" t="str">
        <f t="shared" si="493"/>
        <v>Men's Discounted Item</v>
      </c>
      <c r="W3865" s="1" t="b">
        <f t="shared" si="494"/>
        <v>0</v>
      </c>
      <c r="X3865" t="b">
        <f t="shared" si="495"/>
        <v>1</v>
      </c>
    </row>
    <row r="3866" spans="1:24" x14ac:dyDescent="0.3">
      <c r="A3866" s="2" t="s">
        <v>3803</v>
      </c>
      <c r="B3866" s="3" t="s">
        <v>7302</v>
      </c>
      <c r="C3866" s="3" t="s">
        <v>7405</v>
      </c>
      <c r="D3866" s="3" t="s">
        <v>7410</v>
      </c>
      <c r="E3866" s="3" t="s">
        <v>7427</v>
      </c>
      <c r="F3866" s="3" t="s">
        <v>7434</v>
      </c>
      <c r="G3866" s="3">
        <v>16313.65</v>
      </c>
      <c r="H3866" s="3">
        <v>14</v>
      </c>
      <c r="I3866" s="8" t="s">
        <v>7682</v>
      </c>
      <c r="J3866" s="3" t="s">
        <v>8164</v>
      </c>
      <c r="K3866" s="3" t="s">
        <v>8168</v>
      </c>
      <c r="L3866" s="3" t="s">
        <v>8170</v>
      </c>
      <c r="M3866" s="4">
        <v>228391.1</v>
      </c>
      <c r="N3866" s="32">
        <f>Table2[[#This Row],[Price]]*Table2[[#This Row],[Quantity Sold]]</f>
        <v>228391.1</v>
      </c>
      <c r="O3866" s="1">
        <f t="shared" si="490"/>
        <v>2023</v>
      </c>
      <c r="P3866" s="1" t="str">
        <f t="shared" si="491"/>
        <v>MEN</v>
      </c>
      <c r="Q3866" s="1" t="str">
        <f t="shared" si="497"/>
        <v>Men_Shirts</v>
      </c>
      <c r="T3866" s="1" t="str">
        <f t="shared" si="492"/>
        <v>HIGH PRICE</v>
      </c>
      <c r="U3866" t="str">
        <f t="shared" ref="U3866:U3929" si="498">IF(L3850 = "Yes", "Discounted", "No Discount")</f>
        <v>No Discount</v>
      </c>
      <c r="V3866" t="str">
        <f t="shared" si="493"/>
        <v>Other</v>
      </c>
      <c r="W3866" s="1" t="b">
        <f t="shared" si="494"/>
        <v>1</v>
      </c>
      <c r="X3866" t="b">
        <f t="shared" si="495"/>
        <v>0</v>
      </c>
    </row>
    <row r="3867" spans="1:24" ht="28.8" x14ac:dyDescent="0.3">
      <c r="A3867" s="2" t="s">
        <v>3804</v>
      </c>
      <c r="B3867" s="3" t="s">
        <v>7303</v>
      </c>
      <c r="C3867" s="3" t="s">
        <v>7408</v>
      </c>
      <c r="D3867" s="3" t="s">
        <v>7422</v>
      </c>
      <c r="E3867" s="3" t="s">
        <v>7426</v>
      </c>
      <c r="F3867" s="3" t="s">
        <v>7429</v>
      </c>
      <c r="G3867" s="3">
        <v>10308.6</v>
      </c>
      <c r="H3867" s="3">
        <v>16</v>
      </c>
      <c r="I3867" s="8" t="s">
        <v>7450</v>
      </c>
      <c r="J3867" s="3" t="s">
        <v>8164</v>
      </c>
      <c r="K3867" s="3" t="s">
        <v>8168</v>
      </c>
      <c r="L3867" s="3" t="s">
        <v>8169</v>
      </c>
      <c r="M3867" s="4">
        <v>131950.07999999999</v>
      </c>
      <c r="N3867" s="32">
        <f>Table2[[#This Row],[Price]]*Table2[[#This Row],[Quantity Sold]]</f>
        <v>164937.60000000001</v>
      </c>
      <c r="O3867" s="1">
        <f t="shared" si="490"/>
        <v>2023</v>
      </c>
      <c r="P3867" s="1" t="str">
        <f t="shared" si="491"/>
        <v>WOMEN</v>
      </c>
      <c r="Q3867" s="1" t="str">
        <f t="shared" si="497"/>
        <v>Women_Skirts</v>
      </c>
      <c r="T3867" s="1" t="str">
        <f t="shared" si="492"/>
        <v>HIGH PRICE</v>
      </c>
      <c r="U3867" t="str">
        <f t="shared" si="498"/>
        <v>No Discount</v>
      </c>
      <c r="V3867" t="str">
        <f t="shared" si="493"/>
        <v>Other</v>
      </c>
      <c r="W3867" s="1" t="b">
        <f t="shared" si="494"/>
        <v>1</v>
      </c>
      <c r="X3867" t="b">
        <f t="shared" si="495"/>
        <v>1</v>
      </c>
    </row>
    <row r="3868" spans="1:24" ht="28.8" x14ac:dyDescent="0.3">
      <c r="A3868" s="2" t="s">
        <v>3605</v>
      </c>
      <c r="B3868" s="3" t="s">
        <v>7304</v>
      </c>
      <c r="C3868" s="3" t="s">
        <v>7406</v>
      </c>
      <c r="D3868" s="3" t="s">
        <v>7412</v>
      </c>
      <c r="E3868" s="3" t="s">
        <v>7426</v>
      </c>
      <c r="F3868" s="3" t="s">
        <v>7429</v>
      </c>
      <c r="G3868" s="3">
        <v>15084.42</v>
      </c>
      <c r="H3868" s="3">
        <v>10</v>
      </c>
      <c r="I3868" s="8" t="s">
        <v>7764</v>
      </c>
      <c r="J3868" s="3" t="s">
        <v>8162</v>
      </c>
      <c r="K3868" s="3" t="s">
        <v>8167</v>
      </c>
      <c r="L3868" s="3" t="s">
        <v>8169</v>
      </c>
      <c r="M3868" s="4">
        <v>120675.36</v>
      </c>
      <c r="N3868" s="32">
        <f>Table2[[#This Row],[Price]]*Table2[[#This Row],[Quantity Sold]]</f>
        <v>150844.20000000001</v>
      </c>
      <c r="O3868" s="1">
        <f t="shared" si="490"/>
        <v>2024</v>
      </c>
      <c r="P3868" s="1" t="str">
        <f t="shared" si="491"/>
        <v>ACCESSORIES</v>
      </c>
      <c r="Q3868" s="1" t="str">
        <f t="shared" si="497"/>
        <v>Accessories_Hats</v>
      </c>
      <c r="T3868" s="1" t="str">
        <f t="shared" si="492"/>
        <v>HIGH PRICE</v>
      </c>
      <c r="U3868" t="str">
        <f t="shared" si="498"/>
        <v>Discounted</v>
      </c>
      <c r="V3868" t="str">
        <f t="shared" si="493"/>
        <v>Other</v>
      </c>
      <c r="W3868" s="1" t="b">
        <f t="shared" si="494"/>
        <v>1</v>
      </c>
      <c r="X3868" t="b">
        <f t="shared" si="495"/>
        <v>1</v>
      </c>
    </row>
    <row r="3869" spans="1:24" ht="28.8" x14ac:dyDescent="0.3">
      <c r="A3869" s="2" t="s">
        <v>3805</v>
      </c>
      <c r="B3869" s="3" t="s">
        <v>4886</v>
      </c>
      <c r="C3869" s="3" t="s">
        <v>7406</v>
      </c>
      <c r="D3869" s="3" t="s">
        <v>7412</v>
      </c>
      <c r="E3869" s="3" t="s">
        <v>7423</v>
      </c>
      <c r="F3869" s="3" t="s">
        <v>7433</v>
      </c>
      <c r="G3869" s="3">
        <v>11096.27</v>
      </c>
      <c r="H3869" s="3">
        <v>8</v>
      </c>
      <c r="I3869" s="8" t="s">
        <v>7799</v>
      </c>
      <c r="J3869" s="3" t="s">
        <v>8164</v>
      </c>
      <c r="K3869" s="3" t="s">
        <v>8167</v>
      </c>
      <c r="L3869" s="3" t="s">
        <v>8169</v>
      </c>
      <c r="M3869" s="4">
        <v>71016.460000000006</v>
      </c>
      <c r="N3869" s="32">
        <f>Table2[[#This Row],[Price]]*Table2[[#This Row],[Quantity Sold]]</f>
        <v>88770.16</v>
      </c>
      <c r="O3869" s="1">
        <f t="shared" si="490"/>
        <v>2023</v>
      </c>
      <c r="P3869" s="1" t="str">
        <f t="shared" si="491"/>
        <v>ACCESSORIES</v>
      </c>
      <c r="Q3869" s="1" t="str">
        <f t="shared" si="497"/>
        <v>Accessories_Hats</v>
      </c>
      <c r="T3869" s="1" t="str">
        <f t="shared" si="492"/>
        <v>HIGH PRICE</v>
      </c>
      <c r="U3869" t="str">
        <f t="shared" si="498"/>
        <v>No Discount</v>
      </c>
      <c r="V3869" t="str">
        <f t="shared" si="493"/>
        <v>Other</v>
      </c>
      <c r="W3869" s="1" t="b">
        <f t="shared" si="494"/>
        <v>0</v>
      </c>
      <c r="X3869" t="b">
        <f t="shared" si="495"/>
        <v>1</v>
      </c>
    </row>
    <row r="3870" spans="1:24" ht="28.8" x14ac:dyDescent="0.3">
      <c r="A3870" s="2" t="s">
        <v>3806</v>
      </c>
      <c r="B3870" s="3" t="s">
        <v>7305</v>
      </c>
      <c r="C3870" s="3" t="s">
        <v>7407</v>
      </c>
      <c r="D3870" s="3" t="s">
        <v>7418</v>
      </c>
      <c r="E3870" s="3" t="s">
        <v>7427</v>
      </c>
      <c r="F3870" s="3" t="s">
        <v>7433</v>
      </c>
      <c r="G3870" s="3">
        <v>2295.7800000000002</v>
      </c>
      <c r="H3870" s="3">
        <v>16</v>
      </c>
      <c r="I3870" s="8" t="s">
        <v>7472</v>
      </c>
      <c r="J3870" s="3" t="s">
        <v>8165</v>
      </c>
      <c r="K3870" s="3" t="s">
        <v>8168</v>
      </c>
      <c r="L3870" s="3" t="s">
        <v>8169</v>
      </c>
      <c r="M3870" s="4">
        <v>29386.15</v>
      </c>
      <c r="N3870" s="32">
        <f>Table2[[#This Row],[Price]]*Table2[[#This Row],[Quantity Sold]]</f>
        <v>36732.480000000003</v>
      </c>
      <c r="O3870" s="1">
        <f t="shared" si="490"/>
        <v>2023</v>
      </c>
      <c r="P3870" s="1" t="str">
        <f t="shared" si="491"/>
        <v>KIDS</v>
      </c>
      <c r="Q3870" s="1" t="str">
        <f t="shared" si="497"/>
        <v>Kids_Sweaters</v>
      </c>
      <c r="T3870" s="1" t="str">
        <f t="shared" si="492"/>
        <v>LOW PRICE</v>
      </c>
      <c r="U3870" t="str">
        <f t="shared" si="498"/>
        <v>No Discount</v>
      </c>
      <c r="V3870" t="str">
        <f t="shared" si="493"/>
        <v>Other</v>
      </c>
      <c r="W3870" s="1" t="b">
        <f t="shared" si="494"/>
        <v>1</v>
      </c>
      <c r="X3870" t="b">
        <f t="shared" si="495"/>
        <v>1</v>
      </c>
    </row>
    <row r="3871" spans="1:24" ht="28.8" x14ac:dyDescent="0.3">
      <c r="A3871" s="2" t="s">
        <v>3807</v>
      </c>
      <c r="B3871" s="3" t="s">
        <v>6279</v>
      </c>
      <c r="C3871" s="3" t="s">
        <v>7408</v>
      </c>
      <c r="D3871" s="3" t="s">
        <v>7419</v>
      </c>
      <c r="E3871" s="3" t="s">
        <v>7424</v>
      </c>
      <c r="F3871" s="3" t="s">
        <v>7433</v>
      </c>
      <c r="G3871" s="3">
        <v>14998.93</v>
      </c>
      <c r="H3871" s="3">
        <v>3</v>
      </c>
      <c r="I3871" s="8" t="s">
        <v>7460</v>
      </c>
      <c r="J3871" s="3" t="s">
        <v>8165</v>
      </c>
      <c r="K3871" s="3" t="s">
        <v>8168</v>
      </c>
      <c r="L3871" s="3" t="s">
        <v>8170</v>
      </c>
      <c r="M3871" s="4">
        <v>44996.79</v>
      </c>
      <c r="N3871" s="32">
        <f>Table2[[#This Row],[Price]]*Table2[[#This Row],[Quantity Sold]]</f>
        <v>44996.79</v>
      </c>
      <c r="O3871" s="1">
        <f t="shared" si="490"/>
        <v>2023</v>
      </c>
      <c r="P3871" s="1" t="str">
        <f t="shared" si="491"/>
        <v>WOMEN</v>
      </c>
      <c r="Q3871" s="1" t="str">
        <f t="shared" si="497"/>
        <v>Women_Dresses</v>
      </c>
      <c r="T3871" s="1" t="str">
        <f t="shared" si="492"/>
        <v>HIGH PRICE</v>
      </c>
      <c r="U3871" t="str">
        <f t="shared" si="498"/>
        <v>Discounted</v>
      </c>
      <c r="V3871" t="str">
        <f t="shared" si="493"/>
        <v>Other</v>
      </c>
      <c r="W3871" s="1" t="b">
        <f t="shared" si="494"/>
        <v>0</v>
      </c>
      <c r="X3871" t="b">
        <f t="shared" si="495"/>
        <v>0</v>
      </c>
    </row>
    <row r="3872" spans="1:24" x14ac:dyDescent="0.3">
      <c r="A3872" s="2" t="s">
        <v>3808</v>
      </c>
      <c r="B3872" s="3" t="s">
        <v>6789</v>
      </c>
      <c r="C3872" s="3" t="s">
        <v>7405</v>
      </c>
      <c r="D3872" s="3" t="s">
        <v>7417</v>
      </c>
      <c r="E3872" s="3" t="s">
        <v>7423</v>
      </c>
      <c r="F3872" s="3" t="s">
        <v>7432</v>
      </c>
      <c r="G3872" s="3">
        <v>6187.65</v>
      </c>
      <c r="H3872" s="3">
        <v>9</v>
      </c>
      <c r="I3872" s="8" t="s">
        <v>7545</v>
      </c>
      <c r="J3872" s="3" t="s">
        <v>8164</v>
      </c>
      <c r="K3872" s="3" t="s">
        <v>8167</v>
      </c>
      <c r="L3872" s="3" t="s">
        <v>8170</v>
      </c>
      <c r="M3872" s="4">
        <v>55688.85</v>
      </c>
      <c r="N3872" s="32">
        <f>Table2[[#This Row],[Price]]*Table2[[#This Row],[Quantity Sold]]</f>
        <v>55688.85</v>
      </c>
      <c r="O3872" s="1">
        <f t="shared" si="490"/>
        <v>2023</v>
      </c>
      <c r="P3872" s="1" t="str">
        <f t="shared" si="491"/>
        <v>MEN</v>
      </c>
      <c r="Q3872" s="1" t="str">
        <f t="shared" si="497"/>
        <v>Men_Shoes</v>
      </c>
      <c r="T3872" s="1" t="str">
        <f t="shared" si="492"/>
        <v>LOW PRICE</v>
      </c>
      <c r="U3872" t="str">
        <f t="shared" si="498"/>
        <v>Discounted</v>
      </c>
      <c r="V3872" t="str">
        <f t="shared" si="493"/>
        <v>Other</v>
      </c>
      <c r="W3872" s="1" t="b">
        <f t="shared" si="494"/>
        <v>0</v>
      </c>
      <c r="X3872" t="b">
        <f t="shared" si="495"/>
        <v>0</v>
      </c>
    </row>
    <row r="3873" spans="1:24" ht="28.8" x14ac:dyDescent="0.3">
      <c r="A3873" s="2" t="s">
        <v>3809</v>
      </c>
      <c r="B3873" s="3" t="s">
        <v>7306</v>
      </c>
      <c r="C3873" s="3" t="s">
        <v>7406</v>
      </c>
      <c r="D3873" s="3" t="s">
        <v>7412</v>
      </c>
      <c r="E3873" s="3" t="s">
        <v>7426</v>
      </c>
      <c r="F3873" s="3" t="s">
        <v>7430</v>
      </c>
      <c r="G3873" s="3">
        <v>10638.94</v>
      </c>
      <c r="H3873" s="3">
        <v>3</v>
      </c>
      <c r="I3873" s="8" t="s">
        <v>7782</v>
      </c>
      <c r="J3873" s="3" t="s">
        <v>8165</v>
      </c>
      <c r="K3873" s="3" t="s">
        <v>8168</v>
      </c>
      <c r="L3873" s="3" t="s">
        <v>8170</v>
      </c>
      <c r="M3873" s="4">
        <v>31916.82</v>
      </c>
      <c r="N3873" s="32">
        <f>Table2[[#This Row],[Price]]*Table2[[#This Row],[Quantity Sold]]</f>
        <v>31916.82</v>
      </c>
      <c r="O3873" s="1">
        <f t="shared" si="490"/>
        <v>2024</v>
      </c>
      <c r="P3873" s="1" t="str">
        <f t="shared" si="491"/>
        <v>ACCESSORIES</v>
      </c>
      <c r="Q3873" s="1" t="str">
        <f t="shared" si="497"/>
        <v>Accessories_Hats</v>
      </c>
      <c r="T3873" s="1" t="str">
        <f t="shared" si="492"/>
        <v>HIGH PRICE</v>
      </c>
      <c r="U3873" t="str">
        <f t="shared" si="498"/>
        <v>Discounted</v>
      </c>
      <c r="V3873" t="str">
        <f t="shared" si="493"/>
        <v>Other</v>
      </c>
      <c r="W3873" s="1" t="b">
        <f t="shared" si="494"/>
        <v>0</v>
      </c>
      <c r="X3873" t="b">
        <f t="shared" si="495"/>
        <v>0</v>
      </c>
    </row>
    <row r="3874" spans="1:24" x14ac:dyDescent="0.3">
      <c r="A3874" s="2" t="s">
        <v>3810</v>
      </c>
      <c r="B3874" s="3" t="s">
        <v>7307</v>
      </c>
      <c r="C3874" s="3" t="s">
        <v>7405</v>
      </c>
      <c r="D3874" s="3" t="s">
        <v>7411</v>
      </c>
      <c r="E3874" s="3" t="s">
        <v>7425</v>
      </c>
      <c r="F3874" s="3" t="s">
        <v>7432</v>
      </c>
      <c r="G3874" s="3">
        <v>7500.71</v>
      </c>
      <c r="H3874" s="3">
        <v>7</v>
      </c>
      <c r="I3874" s="8" t="s">
        <v>7882</v>
      </c>
      <c r="J3874" s="3" t="s">
        <v>8166</v>
      </c>
      <c r="K3874" s="3" t="s">
        <v>8167</v>
      </c>
      <c r="L3874" s="3" t="s">
        <v>8170</v>
      </c>
      <c r="M3874" s="4">
        <v>52504.97</v>
      </c>
      <c r="N3874" s="32">
        <f>Table2[[#This Row],[Price]]*Table2[[#This Row],[Quantity Sold]]</f>
        <v>52504.97</v>
      </c>
      <c r="O3874" s="1">
        <f t="shared" si="490"/>
        <v>2023</v>
      </c>
      <c r="P3874" s="1" t="str">
        <f t="shared" si="491"/>
        <v>MEN</v>
      </c>
      <c r="Q3874" s="1" t="str">
        <f t="shared" si="497"/>
        <v>Men_Pants</v>
      </c>
      <c r="T3874" s="1" t="str">
        <f t="shared" si="492"/>
        <v>LOW PRICE</v>
      </c>
      <c r="U3874" t="str">
        <f t="shared" si="498"/>
        <v>No Discount</v>
      </c>
      <c r="V3874" t="str">
        <f t="shared" si="493"/>
        <v>Other</v>
      </c>
      <c r="W3874" s="1" t="b">
        <f t="shared" si="494"/>
        <v>0</v>
      </c>
      <c r="X3874" t="b">
        <f t="shared" si="495"/>
        <v>0</v>
      </c>
    </row>
    <row r="3875" spans="1:24" ht="28.8" x14ac:dyDescent="0.3">
      <c r="A3875" s="2" t="s">
        <v>3811</v>
      </c>
      <c r="B3875" s="3" t="s">
        <v>7308</v>
      </c>
      <c r="C3875" s="3" t="s">
        <v>7408</v>
      </c>
      <c r="D3875" s="3" t="s">
        <v>7419</v>
      </c>
      <c r="E3875" s="3" t="s">
        <v>7426</v>
      </c>
      <c r="F3875" s="3" t="s">
        <v>7433</v>
      </c>
      <c r="G3875" s="3">
        <v>12500.63</v>
      </c>
      <c r="H3875" s="3">
        <v>14</v>
      </c>
      <c r="I3875" s="8" t="s">
        <v>7922</v>
      </c>
      <c r="J3875" s="3" t="s">
        <v>8164</v>
      </c>
      <c r="K3875" s="3" t="s">
        <v>8168</v>
      </c>
      <c r="L3875" s="3" t="s">
        <v>8170</v>
      </c>
      <c r="M3875" s="4">
        <v>175008.82</v>
      </c>
      <c r="N3875" s="32">
        <f>Table2[[#This Row],[Price]]*Table2[[#This Row],[Quantity Sold]]</f>
        <v>175008.81999999998</v>
      </c>
      <c r="O3875" s="1">
        <f t="shared" si="490"/>
        <v>2024</v>
      </c>
      <c r="P3875" s="1" t="str">
        <f t="shared" si="491"/>
        <v>WOMEN</v>
      </c>
      <c r="Q3875" s="1" t="str">
        <f t="shared" si="497"/>
        <v>Women_Dresses</v>
      </c>
      <c r="T3875" s="1" t="str">
        <f t="shared" si="492"/>
        <v>HIGH PRICE</v>
      </c>
      <c r="U3875" t="str">
        <f t="shared" si="498"/>
        <v>Discounted</v>
      </c>
      <c r="V3875" t="str">
        <f t="shared" si="493"/>
        <v>Other</v>
      </c>
      <c r="W3875" s="1" t="b">
        <f t="shared" si="494"/>
        <v>1</v>
      </c>
      <c r="X3875" t="b">
        <f t="shared" si="495"/>
        <v>0</v>
      </c>
    </row>
    <row r="3876" spans="1:24" ht="28.8" x14ac:dyDescent="0.3">
      <c r="A3876" s="2" t="s">
        <v>3812</v>
      </c>
      <c r="B3876" s="3" t="s">
        <v>7309</v>
      </c>
      <c r="C3876" s="3" t="s">
        <v>7406</v>
      </c>
      <c r="D3876" s="3" t="s">
        <v>7421</v>
      </c>
      <c r="E3876" s="3" t="s">
        <v>7425</v>
      </c>
      <c r="F3876" s="3" t="s">
        <v>7434</v>
      </c>
      <c r="G3876" s="3">
        <v>3752.43</v>
      </c>
      <c r="H3876" s="3">
        <v>18</v>
      </c>
      <c r="I3876" s="8" t="s">
        <v>7552</v>
      </c>
      <c r="J3876" s="3" t="s">
        <v>8166</v>
      </c>
      <c r="K3876" s="3" t="s">
        <v>8168</v>
      </c>
      <c r="L3876" s="3" t="s">
        <v>8170</v>
      </c>
      <c r="M3876" s="4">
        <v>67543.740000000005</v>
      </c>
      <c r="N3876" s="32">
        <f>Table2[[#This Row],[Price]]*Table2[[#This Row],[Quantity Sold]]</f>
        <v>67543.739999999991</v>
      </c>
      <c r="O3876" s="1">
        <f t="shared" si="490"/>
        <v>2023</v>
      </c>
      <c r="P3876" s="1" t="str">
        <f t="shared" si="491"/>
        <v>ACCESSORIES</v>
      </c>
      <c r="Q3876" s="1" t="str">
        <f t="shared" si="497"/>
        <v>Accessories_Scarves</v>
      </c>
      <c r="T3876" s="1" t="str">
        <f t="shared" si="492"/>
        <v>LOW PRICE</v>
      </c>
      <c r="U3876" t="str">
        <f t="shared" si="498"/>
        <v>Discounted</v>
      </c>
      <c r="V3876" t="str">
        <f t="shared" si="493"/>
        <v>Other</v>
      </c>
      <c r="W3876" s="1" t="b">
        <f t="shared" si="494"/>
        <v>1</v>
      </c>
      <c r="X3876" t="b">
        <f t="shared" si="495"/>
        <v>0</v>
      </c>
    </row>
    <row r="3877" spans="1:24" ht="28.8" x14ac:dyDescent="0.3">
      <c r="A3877" s="2" t="s">
        <v>3813</v>
      </c>
      <c r="B3877" s="3" t="s">
        <v>7310</v>
      </c>
      <c r="C3877" s="3" t="s">
        <v>7408</v>
      </c>
      <c r="D3877" s="3" t="s">
        <v>7419</v>
      </c>
      <c r="E3877" s="3" t="s">
        <v>7425</v>
      </c>
      <c r="F3877" s="3" t="s">
        <v>7428</v>
      </c>
      <c r="G3877" s="3">
        <v>2361.35</v>
      </c>
      <c r="H3877" s="3">
        <v>12</v>
      </c>
      <c r="I3877" s="8" t="s">
        <v>7796</v>
      </c>
      <c r="J3877" s="3" t="s">
        <v>8164</v>
      </c>
      <c r="K3877" s="3" t="s">
        <v>8167</v>
      </c>
      <c r="L3877" s="3" t="s">
        <v>8169</v>
      </c>
      <c r="M3877" s="4">
        <v>22668.959999999999</v>
      </c>
      <c r="N3877" s="32">
        <f>Table2[[#This Row],[Price]]*Table2[[#This Row],[Quantity Sold]]</f>
        <v>28336.199999999997</v>
      </c>
      <c r="O3877" s="1">
        <f t="shared" si="490"/>
        <v>2023</v>
      </c>
      <c r="P3877" s="1" t="str">
        <f t="shared" si="491"/>
        <v>WOMEN</v>
      </c>
      <c r="Q3877" s="1" t="str">
        <f t="shared" si="497"/>
        <v>Women_Dresses</v>
      </c>
      <c r="T3877" s="1" t="str">
        <f t="shared" si="492"/>
        <v>LOW PRICE</v>
      </c>
      <c r="U3877" t="str">
        <f t="shared" si="498"/>
        <v>No Discount</v>
      </c>
      <c r="V3877" t="str">
        <f t="shared" si="493"/>
        <v>Other</v>
      </c>
      <c r="W3877" s="1" t="b">
        <f t="shared" si="494"/>
        <v>1</v>
      </c>
      <c r="X3877" t="b">
        <f t="shared" si="495"/>
        <v>1</v>
      </c>
    </row>
    <row r="3878" spans="1:24" ht="28.8" x14ac:dyDescent="0.3">
      <c r="A3878" s="2" t="s">
        <v>3814</v>
      </c>
      <c r="B3878" s="3" t="s">
        <v>7311</v>
      </c>
      <c r="C3878" s="3" t="s">
        <v>7408</v>
      </c>
      <c r="D3878" s="3" t="s">
        <v>7417</v>
      </c>
      <c r="E3878" s="3" t="s">
        <v>7427</v>
      </c>
      <c r="F3878" s="3" t="s">
        <v>7430</v>
      </c>
      <c r="G3878" s="3">
        <v>9376.51</v>
      </c>
      <c r="H3878" s="3">
        <v>14</v>
      </c>
      <c r="I3878" s="8" t="s">
        <v>7781</v>
      </c>
      <c r="J3878" s="3" t="s">
        <v>8162</v>
      </c>
      <c r="K3878" s="3" t="s">
        <v>8168</v>
      </c>
      <c r="L3878" s="3" t="s">
        <v>8169</v>
      </c>
      <c r="M3878" s="4">
        <v>105016.58</v>
      </c>
      <c r="N3878" s="32">
        <f>Table2[[#This Row],[Price]]*Table2[[#This Row],[Quantity Sold]]</f>
        <v>131271.14000000001</v>
      </c>
      <c r="O3878" s="1">
        <f t="shared" si="490"/>
        <v>2024</v>
      </c>
      <c r="P3878" s="1" t="str">
        <f t="shared" si="491"/>
        <v>WOMEN</v>
      </c>
      <c r="Q3878" s="1" t="str">
        <f t="shared" si="497"/>
        <v>Women_Shoes</v>
      </c>
      <c r="T3878" s="1" t="str">
        <f t="shared" si="492"/>
        <v>LOW PRICE</v>
      </c>
      <c r="U3878" t="str">
        <f t="shared" si="498"/>
        <v>No Discount</v>
      </c>
      <c r="V3878" t="str">
        <f t="shared" si="493"/>
        <v>Other</v>
      </c>
      <c r="W3878" s="1" t="b">
        <f t="shared" si="494"/>
        <v>1</v>
      </c>
      <c r="X3878" t="b">
        <f t="shared" si="495"/>
        <v>1</v>
      </c>
    </row>
    <row r="3879" spans="1:24" x14ac:dyDescent="0.3">
      <c r="A3879" s="2" t="s">
        <v>3815</v>
      </c>
      <c r="B3879" s="3" t="s">
        <v>7312</v>
      </c>
      <c r="C3879" s="3" t="s">
        <v>7407</v>
      </c>
      <c r="D3879" s="3" t="s">
        <v>7415</v>
      </c>
      <c r="E3879" s="3" t="s">
        <v>7425</v>
      </c>
      <c r="F3879" s="3" t="s">
        <v>7428</v>
      </c>
      <c r="G3879" s="3">
        <v>2191.1999999999998</v>
      </c>
      <c r="H3879" s="3">
        <v>10</v>
      </c>
      <c r="I3879" s="8" t="s">
        <v>7949</v>
      </c>
      <c r="J3879" s="3" t="s">
        <v>8164</v>
      </c>
      <c r="K3879" s="3" t="s">
        <v>8167</v>
      </c>
      <c r="L3879" s="3" t="s">
        <v>8169</v>
      </c>
      <c r="M3879" s="4">
        <v>17529.599999999999</v>
      </c>
      <c r="N3879" s="32">
        <f>Table2[[#This Row],[Price]]*Table2[[#This Row],[Quantity Sold]]</f>
        <v>21912</v>
      </c>
      <c r="O3879" s="1">
        <f t="shared" si="490"/>
        <v>2024</v>
      </c>
      <c r="P3879" s="1" t="str">
        <f t="shared" si="491"/>
        <v>KIDS</v>
      </c>
      <c r="Q3879" s="1" t="str">
        <f t="shared" si="497"/>
        <v>Kids_T-Shirts</v>
      </c>
      <c r="T3879" s="1" t="str">
        <f t="shared" si="492"/>
        <v>LOW PRICE</v>
      </c>
      <c r="U3879" t="str">
        <f t="shared" si="498"/>
        <v>No Discount</v>
      </c>
      <c r="V3879" t="str">
        <f t="shared" si="493"/>
        <v>Other</v>
      </c>
      <c r="W3879" s="1" t="b">
        <f t="shared" si="494"/>
        <v>1</v>
      </c>
      <c r="X3879" t="b">
        <f t="shared" si="495"/>
        <v>1</v>
      </c>
    </row>
    <row r="3880" spans="1:24" x14ac:dyDescent="0.3">
      <c r="A3880" s="2" t="s">
        <v>3816</v>
      </c>
      <c r="B3880" s="3" t="s">
        <v>7313</v>
      </c>
      <c r="C3880" s="3" t="s">
        <v>7405</v>
      </c>
      <c r="D3880" s="3" t="s">
        <v>7417</v>
      </c>
      <c r="E3880" s="3" t="s">
        <v>7423</v>
      </c>
      <c r="F3880" s="3" t="s">
        <v>7433</v>
      </c>
      <c r="G3880" s="3">
        <v>14892.69</v>
      </c>
      <c r="H3880" s="3">
        <v>20</v>
      </c>
      <c r="I3880" s="8" t="s">
        <v>7594</v>
      </c>
      <c r="J3880" s="3" t="s">
        <v>8166</v>
      </c>
      <c r="K3880" s="3" t="s">
        <v>8168</v>
      </c>
      <c r="L3880" s="3" t="s">
        <v>8169</v>
      </c>
      <c r="M3880" s="4">
        <v>238283.04</v>
      </c>
      <c r="N3880" s="32">
        <f>Table2[[#This Row],[Price]]*Table2[[#This Row],[Quantity Sold]]</f>
        <v>297853.8</v>
      </c>
      <c r="O3880" s="1">
        <f t="shared" si="490"/>
        <v>2024</v>
      </c>
      <c r="P3880" s="1" t="str">
        <f t="shared" si="491"/>
        <v>MEN</v>
      </c>
      <c r="Q3880" s="1" t="str">
        <f t="shared" si="497"/>
        <v>Men_Shoes</v>
      </c>
      <c r="T3880" s="1" t="str">
        <f t="shared" si="492"/>
        <v>HIGH PRICE</v>
      </c>
      <c r="U3880" t="str">
        <f t="shared" si="498"/>
        <v>Discounted</v>
      </c>
      <c r="V3880" t="str">
        <f t="shared" si="493"/>
        <v>Men's Discounted Item</v>
      </c>
      <c r="W3880" s="1" t="b">
        <f t="shared" si="494"/>
        <v>1</v>
      </c>
      <c r="X3880" t="b">
        <f t="shared" si="495"/>
        <v>1</v>
      </c>
    </row>
    <row r="3881" spans="1:24" ht="28.8" x14ac:dyDescent="0.3">
      <c r="A3881" s="2" t="s">
        <v>3817</v>
      </c>
      <c r="B3881" s="3" t="s">
        <v>7314</v>
      </c>
      <c r="C3881" s="3" t="s">
        <v>7408</v>
      </c>
      <c r="D3881" s="3" t="s">
        <v>7422</v>
      </c>
      <c r="E3881" s="3" t="s">
        <v>7425</v>
      </c>
      <c r="F3881" s="3" t="s">
        <v>7428</v>
      </c>
      <c r="G3881" s="3">
        <v>14475.2</v>
      </c>
      <c r="H3881" s="3">
        <v>4</v>
      </c>
      <c r="I3881" s="8" t="s">
        <v>8079</v>
      </c>
      <c r="J3881" s="3" t="s">
        <v>8166</v>
      </c>
      <c r="K3881" s="3" t="s">
        <v>8168</v>
      </c>
      <c r="L3881" s="3" t="s">
        <v>8169</v>
      </c>
      <c r="M3881" s="4">
        <v>46320.639999999999</v>
      </c>
      <c r="N3881" s="32">
        <f>Table2[[#This Row],[Price]]*Table2[[#This Row],[Quantity Sold]]</f>
        <v>57900.800000000003</v>
      </c>
      <c r="O3881" s="1">
        <f t="shared" si="490"/>
        <v>2023</v>
      </c>
      <c r="P3881" s="1" t="str">
        <f t="shared" si="491"/>
        <v>WOMEN</v>
      </c>
      <c r="Q3881" s="1" t="str">
        <f t="shared" si="497"/>
        <v>Women_Skirts</v>
      </c>
      <c r="T3881" s="1" t="str">
        <f t="shared" si="492"/>
        <v>HIGH PRICE</v>
      </c>
      <c r="U3881" t="str">
        <f t="shared" si="498"/>
        <v>Discounted</v>
      </c>
      <c r="V3881" t="str">
        <f t="shared" si="493"/>
        <v>Other</v>
      </c>
      <c r="W3881" s="1" t="b">
        <f t="shared" si="494"/>
        <v>0</v>
      </c>
      <c r="X3881" t="b">
        <f t="shared" si="495"/>
        <v>1</v>
      </c>
    </row>
    <row r="3882" spans="1:24" ht="28.8" x14ac:dyDescent="0.3">
      <c r="A3882" s="2" t="s">
        <v>3818</v>
      </c>
      <c r="B3882" s="3" t="s">
        <v>6781</v>
      </c>
      <c r="C3882" s="3" t="s">
        <v>7407</v>
      </c>
      <c r="D3882" s="3" t="s">
        <v>7418</v>
      </c>
      <c r="E3882" s="3" t="s">
        <v>7425</v>
      </c>
      <c r="F3882" s="3" t="s">
        <v>7428</v>
      </c>
      <c r="G3882" s="3">
        <v>13999.61</v>
      </c>
      <c r="H3882" s="3">
        <v>13</v>
      </c>
      <c r="I3882" s="8" t="s">
        <v>7861</v>
      </c>
      <c r="J3882" s="3" t="s">
        <v>8163</v>
      </c>
      <c r="K3882" s="3" t="s">
        <v>8167</v>
      </c>
      <c r="L3882" s="3" t="s">
        <v>8170</v>
      </c>
      <c r="M3882" s="4">
        <v>181994.93</v>
      </c>
      <c r="N3882" s="32">
        <f>Table2[[#This Row],[Price]]*Table2[[#This Row],[Quantity Sold]]</f>
        <v>181994.93</v>
      </c>
      <c r="O3882" s="1">
        <f t="shared" si="490"/>
        <v>2023</v>
      </c>
      <c r="P3882" s="1" t="str">
        <f t="shared" si="491"/>
        <v>KIDS</v>
      </c>
      <c r="Q3882" s="1" t="str">
        <f t="shared" si="497"/>
        <v>Kids_Sweaters</v>
      </c>
      <c r="T3882" s="1" t="str">
        <f t="shared" si="492"/>
        <v>HIGH PRICE</v>
      </c>
      <c r="U3882" t="str">
        <f t="shared" si="498"/>
        <v>No Discount</v>
      </c>
      <c r="V3882" t="str">
        <f t="shared" si="493"/>
        <v>Other</v>
      </c>
      <c r="W3882" s="1" t="b">
        <f t="shared" si="494"/>
        <v>1</v>
      </c>
      <c r="X3882" t="b">
        <f t="shared" si="495"/>
        <v>0</v>
      </c>
    </row>
    <row r="3883" spans="1:24" ht="28.8" x14ac:dyDescent="0.3">
      <c r="A3883" s="2" t="s">
        <v>3819</v>
      </c>
      <c r="B3883" s="3" t="s">
        <v>7315</v>
      </c>
      <c r="C3883" s="3" t="s">
        <v>7408</v>
      </c>
      <c r="D3883" s="3" t="s">
        <v>7417</v>
      </c>
      <c r="E3883" s="3" t="s">
        <v>7425</v>
      </c>
      <c r="F3883" s="3" t="s">
        <v>7431</v>
      </c>
      <c r="G3883" s="3">
        <v>15141.69</v>
      </c>
      <c r="H3883" s="3">
        <v>14</v>
      </c>
      <c r="I3883" s="8" t="s">
        <v>7738</v>
      </c>
      <c r="J3883" s="3" t="s">
        <v>8165</v>
      </c>
      <c r="K3883" s="3" t="s">
        <v>8168</v>
      </c>
      <c r="L3883" s="3" t="s">
        <v>8169</v>
      </c>
      <c r="M3883" s="4">
        <v>169587.26</v>
      </c>
      <c r="N3883" s="32">
        <f>Table2[[#This Row],[Price]]*Table2[[#This Row],[Quantity Sold]]</f>
        <v>211983.66</v>
      </c>
      <c r="O3883" s="1">
        <f t="shared" si="490"/>
        <v>2024</v>
      </c>
      <c r="P3883" s="1" t="str">
        <f t="shared" si="491"/>
        <v>WOMEN</v>
      </c>
      <c r="Q3883" s="1" t="str">
        <f t="shared" si="497"/>
        <v>Women_Shoes</v>
      </c>
      <c r="T3883" s="1" t="str">
        <f t="shared" si="492"/>
        <v>HIGH PRICE</v>
      </c>
      <c r="U3883" t="str">
        <f t="shared" si="498"/>
        <v>Discounted</v>
      </c>
      <c r="V3883" t="str">
        <f t="shared" si="493"/>
        <v>Other</v>
      </c>
      <c r="W3883" s="1" t="b">
        <f t="shared" si="494"/>
        <v>1</v>
      </c>
      <c r="X3883" t="b">
        <f t="shared" si="495"/>
        <v>1</v>
      </c>
    </row>
    <row r="3884" spans="1:24" x14ac:dyDescent="0.3">
      <c r="A3884" s="2" t="s">
        <v>3820</v>
      </c>
      <c r="B3884" s="3" t="s">
        <v>6993</v>
      </c>
      <c r="C3884" s="3" t="s">
        <v>7405</v>
      </c>
      <c r="D3884" s="3" t="s">
        <v>7411</v>
      </c>
      <c r="E3884" s="3" t="s">
        <v>7427</v>
      </c>
      <c r="F3884" s="3" t="s">
        <v>7432</v>
      </c>
      <c r="G3884" s="3">
        <v>4760.88</v>
      </c>
      <c r="H3884" s="3">
        <v>1</v>
      </c>
      <c r="I3884" s="8" t="s">
        <v>7478</v>
      </c>
      <c r="J3884" s="3" t="s">
        <v>8162</v>
      </c>
      <c r="K3884" s="3" t="s">
        <v>8168</v>
      </c>
      <c r="L3884" s="3" t="s">
        <v>8169</v>
      </c>
      <c r="M3884" s="4">
        <v>3808.87</v>
      </c>
      <c r="N3884" s="32">
        <f>Table2[[#This Row],[Price]]*Table2[[#This Row],[Quantity Sold]]</f>
        <v>4760.88</v>
      </c>
      <c r="O3884" s="1">
        <f t="shared" si="490"/>
        <v>2023</v>
      </c>
      <c r="P3884" s="1" t="str">
        <f t="shared" si="491"/>
        <v>MEN</v>
      </c>
      <c r="Q3884" s="1" t="str">
        <f t="shared" si="497"/>
        <v>Men_Pants</v>
      </c>
      <c r="T3884" s="1" t="str">
        <f t="shared" si="492"/>
        <v>LOW PRICE</v>
      </c>
      <c r="U3884" t="str">
        <f t="shared" si="498"/>
        <v>Discounted</v>
      </c>
      <c r="V3884" t="str">
        <f t="shared" si="493"/>
        <v>Men's Discounted Item</v>
      </c>
      <c r="W3884" s="1" t="b">
        <f t="shared" si="494"/>
        <v>0</v>
      </c>
      <c r="X3884" t="b">
        <f t="shared" si="495"/>
        <v>1</v>
      </c>
    </row>
    <row r="3885" spans="1:24" ht="28.8" x14ac:dyDescent="0.3">
      <c r="A3885" s="2" t="s">
        <v>3821</v>
      </c>
      <c r="B3885" s="3" t="s">
        <v>7316</v>
      </c>
      <c r="C3885" s="3" t="s">
        <v>7408</v>
      </c>
      <c r="D3885" s="3" t="s">
        <v>7422</v>
      </c>
      <c r="E3885" s="3" t="s">
        <v>7424</v>
      </c>
      <c r="F3885" s="3" t="s">
        <v>7432</v>
      </c>
      <c r="G3885" s="3">
        <v>7196.1</v>
      </c>
      <c r="H3885" s="3">
        <v>11</v>
      </c>
      <c r="I3885" s="8" t="s">
        <v>7461</v>
      </c>
      <c r="J3885" s="3" t="s">
        <v>8163</v>
      </c>
      <c r="K3885" s="3" t="s">
        <v>8167</v>
      </c>
      <c r="L3885" s="3" t="s">
        <v>8170</v>
      </c>
      <c r="M3885" s="4">
        <v>79157.100000000006</v>
      </c>
      <c r="N3885" s="32">
        <f>Table2[[#This Row],[Price]]*Table2[[#This Row],[Quantity Sold]]</f>
        <v>79157.100000000006</v>
      </c>
      <c r="O3885" s="1">
        <f t="shared" si="490"/>
        <v>2022</v>
      </c>
      <c r="P3885" s="1" t="str">
        <f t="shared" si="491"/>
        <v>WOMEN</v>
      </c>
      <c r="Q3885" s="1" t="str">
        <f t="shared" si="497"/>
        <v>Women_Skirts</v>
      </c>
      <c r="T3885" s="1" t="str">
        <f t="shared" si="492"/>
        <v>LOW PRICE</v>
      </c>
      <c r="U3885" t="str">
        <f t="shared" si="498"/>
        <v>Discounted</v>
      </c>
      <c r="V3885" t="str">
        <f t="shared" si="493"/>
        <v>Other</v>
      </c>
      <c r="W3885" s="1" t="b">
        <f t="shared" si="494"/>
        <v>1</v>
      </c>
      <c r="X3885" t="b">
        <f t="shared" si="495"/>
        <v>0</v>
      </c>
    </row>
    <row r="3886" spans="1:24" ht="28.8" x14ac:dyDescent="0.3">
      <c r="A3886" s="2" t="s">
        <v>3822</v>
      </c>
      <c r="B3886" s="3" t="s">
        <v>7232</v>
      </c>
      <c r="C3886" s="3" t="s">
        <v>7406</v>
      </c>
      <c r="D3886" s="3" t="s">
        <v>7414</v>
      </c>
      <c r="E3886" s="3" t="s">
        <v>7426</v>
      </c>
      <c r="F3886" s="3" t="s">
        <v>7430</v>
      </c>
      <c r="G3886" s="3">
        <v>9423.82</v>
      </c>
      <c r="H3886" s="3">
        <v>1</v>
      </c>
      <c r="I3886" s="8" t="s">
        <v>7831</v>
      </c>
      <c r="J3886" s="3" t="s">
        <v>8166</v>
      </c>
      <c r="K3886" s="3" t="s">
        <v>8168</v>
      </c>
      <c r="L3886" s="3" t="s">
        <v>8170</v>
      </c>
      <c r="M3886" s="4">
        <v>9423.82</v>
      </c>
      <c r="N3886" s="32">
        <f>Table2[[#This Row],[Price]]*Table2[[#This Row],[Quantity Sold]]</f>
        <v>9423.82</v>
      </c>
      <c r="O3886" s="1">
        <f t="shared" si="490"/>
        <v>2023</v>
      </c>
      <c r="P3886" s="1" t="str">
        <f t="shared" si="491"/>
        <v>ACCESSORIES</v>
      </c>
      <c r="Q3886" s="1" t="str">
        <f t="shared" si="497"/>
        <v>Accessories_Bags</v>
      </c>
      <c r="T3886" s="1" t="str">
        <f t="shared" si="492"/>
        <v>LOW PRICE</v>
      </c>
      <c r="U3886" t="str">
        <f t="shared" si="498"/>
        <v>Discounted</v>
      </c>
      <c r="V3886" t="str">
        <f t="shared" si="493"/>
        <v>Other</v>
      </c>
      <c r="W3886" s="1" t="b">
        <f t="shared" si="494"/>
        <v>0</v>
      </c>
      <c r="X3886" t="b">
        <f t="shared" si="495"/>
        <v>0</v>
      </c>
    </row>
    <row r="3887" spans="1:24" ht="28.8" x14ac:dyDescent="0.3">
      <c r="A3887" s="2" t="s">
        <v>3823</v>
      </c>
      <c r="B3887" s="3" t="s">
        <v>7317</v>
      </c>
      <c r="C3887" s="3" t="s">
        <v>7406</v>
      </c>
      <c r="D3887" s="3" t="s">
        <v>7414</v>
      </c>
      <c r="E3887" s="3" t="s">
        <v>7424</v>
      </c>
      <c r="F3887" s="3" t="s">
        <v>7433</v>
      </c>
      <c r="G3887" s="3">
        <v>14822.14</v>
      </c>
      <c r="H3887" s="3">
        <v>5</v>
      </c>
      <c r="I3887" s="8" t="s">
        <v>7766</v>
      </c>
      <c r="J3887" s="3" t="s">
        <v>8163</v>
      </c>
      <c r="K3887" s="3" t="s">
        <v>8168</v>
      </c>
      <c r="L3887" s="3" t="s">
        <v>8170</v>
      </c>
      <c r="M3887" s="4">
        <v>74110.7</v>
      </c>
      <c r="N3887" s="32">
        <f>Table2[[#This Row],[Price]]*Table2[[#This Row],[Quantity Sold]]</f>
        <v>74110.7</v>
      </c>
      <c r="O3887" s="1">
        <f t="shared" si="490"/>
        <v>2024</v>
      </c>
      <c r="P3887" s="1" t="str">
        <f t="shared" si="491"/>
        <v>ACCESSORIES</v>
      </c>
      <c r="Q3887" s="1" t="str">
        <f t="shared" si="497"/>
        <v>Accessories_Bags</v>
      </c>
      <c r="T3887" s="1" t="str">
        <f t="shared" si="492"/>
        <v>HIGH PRICE</v>
      </c>
      <c r="U3887" t="str">
        <f t="shared" si="498"/>
        <v>No Discount</v>
      </c>
      <c r="V3887" t="str">
        <f t="shared" si="493"/>
        <v>Other</v>
      </c>
      <c r="W3887" s="1" t="b">
        <f t="shared" si="494"/>
        <v>0</v>
      </c>
      <c r="X3887" t="b">
        <f t="shared" si="495"/>
        <v>0</v>
      </c>
    </row>
    <row r="3888" spans="1:24" x14ac:dyDescent="0.3">
      <c r="A3888" s="2" t="s">
        <v>3824</v>
      </c>
      <c r="B3888" s="3" t="s">
        <v>7318</v>
      </c>
      <c r="C3888" s="3" t="s">
        <v>7405</v>
      </c>
      <c r="D3888" s="3" t="s">
        <v>7417</v>
      </c>
      <c r="E3888" s="3" t="s">
        <v>7424</v>
      </c>
      <c r="F3888" s="3" t="s">
        <v>7430</v>
      </c>
      <c r="G3888" s="3">
        <v>11323.69</v>
      </c>
      <c r="H3888" s="3">
        <v>15</v>
      </c>
      <c r="I3888" s="8" t="s">
        <v>7750</v>
      </c>
      <c r="J3888" s="3" t="s">
        <v>8163</v>
      </c>
      <c r="K3888" s="3" t="s">
        <v>8168</v>
      </c>
      <c r="L3888" s="3" t="s">
        <v>8169</v>
      </c>
      <c r="M3888" s="4">
        <v>135884.28</v>
      </c>
      <c r="N3888" s="32">
        <f>Table2[[#This Row],[Price]]*Table2[[#This Row],[Quantity Sold]]</f>
        <v>169855.35</v>
      </c>
      <c r="O3888" s="1">
        <f t="shared" si="490"/>
        <v>2023</v>
      </c>
      <c r="P3888" s="1" t="str">
        <f t="shared" si="491"/>
        <v>MEN</v>
      </c>
      <c r="Q3888" s="1" t="str">
        <f t="shared" si="497"/>
        <v>Men_Shoes</v>
      </c>
      <c r="T3888" s="1" t="str">
        <f t="shared" si="492"/>
        <v>HIGH PRICE</v>
      </c>
      <c r="U3888" t="str">
        <f t="shared" si="498"/>
        <v>No Discount</v>
      </c>
      <c r="V3888" t="str">
        <f t="shared" si="493"/>
        <v>Men's Discounted Item</v>
      </c>
      <c r="W3888" s="1" t="b">
        <f t="shared" si="494"/>
        <v>1</v>
      </c>
      <c r="X3888" t="b">
        <f t="shared" si="495"/>
        <v>1</v>
      </c>
    </row>
    <row r="3889" spans="1:24" ht="28.8" x14ac:dyDescent="0.3">
      <c r="A3889" s="2" t="s">
        <v>3825</v>
      </c>
      <c r="B3889" s="3" t="s">
        <v>7202</v>
      </c>
      <c r="C3889" s="3" t="s">
        <v>7406</v>
      </c>
      <c r="D3889" s="3" t="s">
        <v>7421</v>
      </c>
      <c r="E3889" s="3" t="s">
        <v>7424</v>
      </c>
      <c r="F3889" s="3" t="s">
        <v>7434</v>
      </c>
      <c r="G3889" s="3">
        <v>5945.29</v>
      </c>
      <c r="H3889" s="3">
        <v>16</v>
      </c>
      <c r="I3889" s="8" t="s">
        <v>7570</v>
      </c>
      <c r="J3889" s="3" t="s">
        <v>8166</v>
      </c>
      <c r="K3889" s="3" t="s">
        <v>8168</v>
      </c>
      <c r="L3889" s="3" t="s">
        <v>8169</v>
      </c>
      <c r="M3889" s="4">
        <v>76099.38</v>
      </c>
      <c r="N3889" s="32">
        <f>Table2[[#This Row],[Price]]*Table2[[#This Row],[Quantity Sold]]</f>
        <v>95124.64</v>
      </c>
      <c r="O3889" s="1">
        <f t="shared" si="490"/>
        <v>2022</v>
      </c>
      <c r="P3889" s="1" t="str">
        <f t="shared" si="491"/>
        <v>ACCESSORIES</v>
      </c>
      <c r="Q3889" s="1" t="str">
        <f t="shared" si="497"/>
        <v>Accessories_Scarves</v>
      </c>
      <c r="T3889" s="1" t="str">
        <f t="shared" si="492"/>
        <v>LOW PRICE</v>
      </c>
      <c r="U3889" t="str">
        <f t="shared" si="498"/>
        <v>No Discount</v>
      </c>
      <c r="V3889" t="str">
        <f t="shared" si="493"/>
        <v>Other</v>
      </c>
      <c r="W3889" s="1" t="b">
        <f t="shared" si="494"/>
        <v>1</v>
      </c>
      <c r="X3889" t="b">
        <f t="shared" si="495"/>
        <v>1</v>
      </c>
    </row>
    <row r="3890" spans="1:24" ht="28.8" x14ac:dyDescent="0.3">
      <c r="A3890" s="2" t="s">
        <v>3826</v>
      </c>
      <c r="B3890" s="3" t="s">
        <v>7319</v>
      </c>
      <c r="C3890" s="3" t="s">
        <v>7406</v>
      </c>
      <c r="D3890" s="3" t="s">
        <v>7412</v>
      </c>
      <c r="E3890" s="3" t="s">
        <v>7423</v>
      </c>
      <c r="F3890" s="3" t="s">
        <v>7432</v>
      </c>
      <c r="G3890" s="3">
        <v>9792.34</v>
      </c>
      <c r="H3890" s="3">
        <v>5</v>
      </c>
      <c r="I3890" s="8" t="s">
        <v>7691</v>
      </c>
      <c r="J3890" s="3" t="s">
        <v>8165</v>
      </c>
      <c r="K3890" s="3" t="s">
        <v>8168</v>
      </c>
      <c r="L3890" s="3" t="s">
        <v>8170</v>
      </c>
      <c r="M3890" s="4">
        <v>48961.7</v>
      </c>
      <c r="N3890" s="32">
        <f>Table2[[#This Row],[Price]]*Table2[[#This Row],[Quantity Sold]]</f>
        <v>48961.7</v>
      </c>
      <c r="O3890" s="1">
        <f t="shared" si="490"/>
        <v>2023</v>
      </c>
      <c r="P3890" s="1" t="str">
        <f t="shared" si="491"/>
        <v>ACCESSORIES</v>
      </c>
      <c r="Q3890" s="1" t="str">
        <f t="shared" si="497"/>
        <v>Accessories_Hats</v>
      </c>
      <c r="T3890" s="1" t="str">
        <f t="shared" si="492"/>
        <v>LOW PRICE</v>
      </c>
      <c r="U3890" t="str">
        <f t="shared" si="498"/>
        <v>No Discount</v>
      </c>
      <c r="V3890" t="str">
        <f t="shared" si="493"/>
        <v>Other</v>
      </c>
      <c r="W3890" s="1" t="b">
        <f t="shared" si="494"/>
        <v>0</v>
      </c>
      <c r="X3890" t="b">
        <f t="shared" si="495"/>
        <v>0</v>
      </c>
    </row>
    <row r="3891" spans="1:24" ht="28.8" x14ac:dyDescent="0.3">
      <c r="A3891" s="2" t="s">
        <v>3827</v>
      </c>
      <c r="B3891" s="3" t="s">
        <v>7320</v>
      </c>
      <c r="C3891" s="3" t="s">
        <v>7408</v>
      </c>
      <c r="D3891" s="3" t="s">
        <v>7420</v>
      </c>
      <c r="E3891" s="3" t="s">
        <v>7425</v>
      </c>
      <c r="F3891" s="3" t="s">
        <v>7429</v>
      </c>
      <c r="G3891" s="3">
        <v>13531.49</v>
      </c>
      <c r="H3891" s="3">
        <v>3</v>
      </c>
      <c r="I3891" s="8" t="s">
        <v>7464</v>
      </c>
      <c r="J3891" s="3" t="s">
        <v>8163</v>
      </c>
      <c r="K3891" s="3" t="s">
        <v>8168</v>
      </c>
      <c r="L3891" s="3" t="s">
        <v>8169</v>
      </c>
      <c r="M3891" s="4">
        <v>32475.41</v>
      </c>
      <c r="N3891" s="32">
        <f>Table2[[#This Row],[Price]]*Table2[[#This Row],[Quantity Sold]]</f>
        <v>40594.47</v>
      </c>
      <c r="O3891" s="1">
        <f t="shared" si="490"/>
        <v>2023</v>
      </c>
      <c r="P3891" s="1" t="str">
        <f t="shared" si="491"/>
        <v>WOMEN</v>
      </c>
      <c r="Q3891" s="1" t="str">
        <f t="shared" si="497"/>
        <v>Women_Tops</v>
      </c>
      <c r="T3891" s="1" t="str">
        <f t="shared" si="492"/>
        <v>HIGH PRICE</v>
      </c>
      <c r="U3891" t="str">
        <f t="shared" si="498"/>
        <v>No Discount</v>
      </c>
      <c r="V3891" t="str">
        <f t="shared" si="493"/>
        <v>Other</v>
      </c>
      <c r="W3891" s="1" t="b">
        <f t="shared" si="494"/>
        <v>0</v>
      </c>
      <c r="X3891" t="b">
        <f t="shared" si="495"/>
        <v>1</v>
      </c>
    </row>
    <row r="3892" spans="1:24" ht="28.8" x14ac:dyDescent="0.3">
      <c r="A3892" s="2" t="s">
        <v>3828</v>
      </c>
      <c r="B3892" s="3" t="s">
        <v>7321</v>
      </c>
      <c r="C3892" s="3" t="s">
        <v>7408</v>
      </c>
      <c r="D3892" s="3" t="s">
        <v>7417</v>
      </c>
      <c r="E3892" s="3" t="s">
        <v>7426</v>
      </c>
      <c r="F3892" s="3" t="s">
        <v>7432</v>
      </c>
      <c r="G3892" s="3">
        <v>15501.08</v>
      </c>
      <c r="H3892" s="3">
        <v>16</v>
      </c>
      <c r="I3892" s="8" t="s">
        <v>7570</v>
      </c>
      <c r="J3892" s="3" t="s">
        <v>8165</v>
      </c>
      <c r="K3892" s="3" t="s">
        <v>8168</v>
      </c>
      <c r="L3892" s="3" t="s">
        <v>8170</v>
      </c>
      <c r="M3892" s="4">
        <v>248017.28</v>
      </c>
      <c r="N3892" s="32">
        <f>Table2[[#This Row],[Price]]*Table2[[#This Row],[Quantity Sold]]</f>
        <v>248017.28</v>
      </c>
      <c r="O3892" s="1">
        <f t="shared" si="490"/>
        <v>2022</v>
      </c>
      <c r="P3892" s="1" t="str">
        <f t="shared" si="491"/>
        <v>WOMEN</v>
      </c>
      <c r="Q3892" s="1" t="str">
        <f t="shared" si="497"/>
        <v>Women_Shoes</v>
      </c>
      <c r="T3892" s="1" t="str">
        <f t="shared" si="492"/>
        <v>HIGH PRICE</v>
      </c>
      <c r="U3892" t="str">
        <f t="shared" si="498"/>
        <v>No Discount</v>
      </c>
      <c r="V3892" t="str">
        <f t="shared" si="493"/>
        <v>Other</v>
      </c>
      <c r="W3892" s="1" t="b">
        <f t="shared" si="494"/>
        <v>1</v>
      </c>
      <c r="X3892" t="b">
        <f t="shared" si="495"/>
        <v>0</v>
      </c>
    </row>
    <row r="3893" spans="1:24" x14ac:dyDescent="0.3">
      <c r="A3893" s="2" t="s">
        <v>3829</v>
      </c>
      <c r="B3893" s="3" t="s">
        <v>7322</v>
      </c>
      <c r="C3893" s="3" t="s">
        <v>7405</v>
      </c>
      <c r="D3893" s="3" t="s">
        <v>7411</v>
      </c>
      <c r="E3893" s="3" t="s">
        <v>7427</v>
      </c>
      <c r="F3893" s="3" t="s">
        <v>7430</v>
      </c>
      <c r="G3893" s="3">
        <v>16214.88</v>
      </c>
      <c r="H3893" s="3">
        <v>1</v>
      </c>
      <c r="I3893" s="8" t="s">
        <v>7935</v>
      </c>
      <c r="J3893" s="3" t="s">
        <v>8166</v>
      </c>
      <c r="K3893" s="3" t="s">
        <v>8168</v>
      </c>
      <c r="L3893" s="3" t="s">
        <v>8169</v>
      </c>
      <c r="M3893" s="4">
        <v>12972.07</v>
      </c>
      <c r="N3893" s="32">
        <f>Table2[[#This Row],[Price]]*Table2[[#This Row],[Quantity Sold]]</f>
        <v>16214.88</v>
      </c>
      <c r="O3893" s="1">
        <f t="shared" si="490"/>
        <v>2022</v>
      </c>
      <c r="P3893" s="1" t="str">
        <f t="shared" si="491"/>
        <v>MEN</v>
      </c>
      <c r="Q3893" s="1" t="str">
        <f t="shared" si="497"/>
        <v>Men_Pants</v>
      </c>
      <c r="T3893" s="1" t="str">
        <f t="shared" si="492"/>
        <v>HIGH PRICE</v>
      </c>
      <c r="U3893" t="str">
        <f t="shared" si="498"/>
        <v>Discounted</v>
      </c>
      <c r="V3893" t="str">
        <f t="shared" si="493"/>
        <v>Men's Discounted Item</v>
      </c>
      <c r="W3893" s="1" t="b">
        <f t="shared" si="494"/>
        <v>0</v>
      </c>
      <c r="X3893" t="b">
        <f t="shared" si="495"/>
        <v>1</v>
      </c>
    </row>
    <row r="3894" spans="1:24" x14ac:dyDescent="0.3">
      <c r="A3894" s="2" t="s">
        <v>3830</v>
      </c>
      <c r="B3894" s="3" t="s">
        <v>7323</v>
      </c>
      <c r="C3894" s="3" t="s">
        <v>7405</v>
      </c>
      <c r="D3894" s="3" t="s">
        <v>7417</v>
      </c>
      <c r="E3894" s="3" t="s">
        <v>7424</v>
      </c>
      <c r="F3894" s="3" t="s">
        <v>7431</v>
      </c>
      <c r="G3894" s="3">
        <v>15008.89</v>
      </c>
      <c r="H3894" s="3">
        <v>11</v>
      </c>
      <c r="I3894" s="8" t="s">
        <v>8116</v>
      </c>
      <c r="J3894" s="3" t="s">
        <v>8162</v>
      </c>
      <c r="K3894" s="3" t="s">
        <v>8168</v>
      </c>
      <c r="L3894" s="3" t="s">
        <v>8170</v>
      </c>
      <c r="M3894" s="4">
        <v>165097.79</v>
      </c>
      <c r="N3894" s="32">
        <f>Table2[[#This Row],[Price]]*Table2[[#This Row],[Quantity Sold]]</f>
        <v>165097.78999999998</v>
      </c>
      <c r="O3894" s="1">
        <f t="shared" si="490"/>
        <v>2023</v>
      </c>
      <c r="P3894" s="1" t="str">
        <f t="shared" si="491"/>
        <v>MEN</v>
      </c>
      <c r="Q3894" s="1" t="str">
        <f t="shared" si="497"/>
        <v>Men_Shoes</v>
      </c>
      <c r="T3894" s="1" t="str">
        <f t="shared" si="492"/>
        <v>HIGH PRICE</v>
      </c>
      <c r="U3894" t="str">
        <f t="shared" si="498"/>
        <v>Discounted</v>
      </c>
      <c r="V3894" t="str">
        <f t="shared" si="493"/>
        <v>Other</v>
      </c>
      <c r="W3894" s="1" t="b">
        <f t="shared" si="494"/>
        <v>1</v>
      </c>
      <c r="X3894" t="b">
        <f t="shared" si="495"/>
        <v>0</v>
      </c>
    </row>
    <row r="3895" spans="1:24" x14ac:dyDescent="0.3">
      <c r="A3895" s="2" t="s">
        <v>3831</v>
      </c>
      <c r="B3895" s="3" t="s">
        <v>7324</v>
      </c>
      <c r="C3895" s="3" t="s">
        <v>7405</v>
      </c>
      <c r="D3895" s="3" t="s">
        <v>7417</v>
      </c>
      <c r="E3895" s="3" t="s">
        <v>7425</v>
      </c>
      <c r="F3895" s="3" t="s">
        <v>7428</v>
      </c>
      <c r="G3895" s="3">
        <v>1399.38</v>
      </c>
      <c r="H3895" s="3">
        <v>17</v>
      </c>
      <c r="I3895" s="8" t="s">
        <v>7638</v>
      </c>
      <c r="J3895" s="3" t="s">
        <v>8166</v>
      </c>
      <c r="K3895" s="3" t="s">
        <v>8168</v>
      </c>
      <c r="L3895" s="3" t="s">
        <v>8170</v>
      </c>
      <c r="M3895" s="4">
        <v>23789.46</v>
      </c>
      <c r="N3895" s="32">
        <f>Table2[[#This Row],[Price]]*Table2[[#This Row],[Quantity Sold]]</f>
        <v>23789.460000000003</v>
      </c>
      <c r="O3895" s="1">
        <f t="shared" si="490"/>
        <v>2023</v>
      </c>
      <c r="P3895" s="1" t="str">
        <f t="shared" si="491"/>
        <v>MEN</v>
      </c>
      <c r="Q3895" s="1" t="str">
        <f t="shared" si="497"/>
        <v>Men_Shoes</v>
      </c>
      <c r="T3895" s="1" t="str">
        <f t="shared" si="492"/>
        <v>LOW PRICE</v>
      </c>
      <c r="U3895" t="str">
        <f t="shared" si="498"/>
        <v>Discounted</v>
      </c>
      <c r="V3895" t="str">
        <f t="shared" si="493"/>
        <v>Other</v>
      </c>
      <c r="W3895" s="1" t="b">
        <f t="shared" si="494"/>
        <v>1</v>
      </c>
      <c r="X3895" t="b">
        <f t="shared" si="495"/>
        <v>0</v>
      </c>
    </row>
    <row r="3896" spans="1:24" ht="28.8" x14ac:dyDescent="0.3">
      <c r="A3896" s="2" t="s">
        <v>3832</v>
      </c>
      <c r="B3896" s="3" t="s">
        <v>7325</v>
      </c>
      <c r="C3896" s="3" t="s">
        <v>7406</v>
      </c>
      <c r="D3896" s="3" t="s">
        <v>7416</v>
      </c>
      <c r="E3896" s="3" t="s">
        <v>7423</v>
      </c>
      <c r="F3896" s="3" t="s">
        <v>7434</v>
      </c>
      <c r="G3896" s="3">
        <v>1514.75</v>
      </c>
      <c r="H3896" s="3">
        <v>2</v>
      </c>
      <c r="I3896" s="8" t="s">
        <v>7958</v>
      </c>
      <c r="J3896" s="3" t="s">
        <v>8165</v>
      </c>
      <c r="K3896" s="3" t="s">
        <v>8168</v>
      </c>
      <c r="L3896" s="3" t="s">
        <v>8170</v>
      </c>
      <c r="M3896" s="4">
        <v>3029.5</v>
      </c>
      <c r="N3896" s="32">
        <f>Table2[[#This Row],[Price]]*Table2[[#This Row],[Quantity Sold]]</f>
        <v>3029.5</v>
      </c>
      <c r="O3896" s="1">
        <f t="shared" si="490"/>
        <v>2023</v>
      </c>
      <c r="P3896" s="1" t="str">
        <f t="shared" si="491"/>
        <v>ACCESSORIES</v>
      </c>
      <c r="Q3896" s="1" t="str">
        <f t="shared" si="497"/>
        <v>Accessories_Belts</v>
      </c>
      <c r="T3896" s="1" t="str">
        <f t="shared" si="492"/>
        <v>LOW PRICE</v>
      </c>
      <c r="U3896" t="str">
        <f t="shared" si="498"/>
        <v>Discounted</v>
      </c>
      <c r="V3896" t="str">
        <f t="shared" si="493"/>
        <v>Other</v>
      </c>
      <c r="W3896" s="1" t="b">
        <f t="shared" si="494"/>
        <v>0</v>
      </c>
      <c r="X3896" t="b">
        <f t="shared" si="495"/>
        <v>0</v>
      </c>
    </row>
    <row r="3897" spans="1:24" ht="28.8" x14ac:dyDescent="0.3">
      <c r="A3897" s="2" t="s">
        <v>3833</v>
      </c>
      <c r="B3897" s="3" t="s">
        <v>7326</v>
      </c>
      <c r="C3897" s="3" t="s">
        <v>7408</v>
      </c>
      <c r="D3897" s="3" t="s">
        <v>7420</v>
      </c>
      <c r="E3897" s="3" t="s">
        <v>7423</v>
      </c>
      <c r="F3897" s="3" t="s">
        <v>7432</v>
      </c>
      <c r="G3897" s="3">
        <v>5696.29</v>
      </c>
      <c r="H3897" s="3">
        <v>6</v>
      </c>
      <c r="I3897" s="8" t="s">
        <v>7900</v>
      </c>
      <c r="J3897" s="3" t="s">
        <v>8163</v>
      </c>
      <c r="K3897" s="3" t="s">
        <v>8167</v>
      </c>
      <c r="L3897" s="3" t="s">
        <v>8169</v>
      </c>
      <c r="M3897" s="4">
        <v>27341.86</v>
      </c>
      <c r="N3897" s="32">
        <f>Table2[[#This Row],[Price]]*Table2[[#This Row],[Quantity Sold]]</f>
        <v>34177.74</v>
      </c>
      <c r="O3897" s="1">
        <f t="shared" si="490"/>
        <v>2023</v>
      </c>
      <c r="P3897" s="1" t="str">
        <f t="shared" si="491"/>
        <v>WOMEN</v>
      </c>
      <c r="Q3897" s="1" t="str">
        <f t="shared" si="497"/>
        <v>Women_Tops</v>
      </c>
      <c r="T3897" s="1" t="str">
        <f t="shared" si="492"/>
        <v>LOW PRICE</v>
      </c>
      <c r="U3897" t="str">
        <f t="shared" si="498"/>
        <v>Discounted</v>
      </c>
      <c r="V3897" t="str">
        <f t="shared" si="493"/>
        <v>Other</v>
      </c>
      <c r="W3897" s="1" t="b">
        <f t="shared" si="494"/>
        <v>0</v>
      </c>
      <c r="X3897" t="b">
        <f t="shared" si="495"/>
        <v>1</v>
      </c>
    </row>
    <row r="3898" spans="1:24" x14ac:dyDescent="0.3">
      <c r="A3898" s="2" t="s">
        <v>3834</v>
      </c>
      <c r="B3898" s="3" t="s">
        <v>7327</v>
      </c>
      <c r="C3898" s="3" t="s">
        <v>7405</v>
      </c>
      <c r="D3898" s="3" t="s">
        <v>7411</v>
      </c>
      <c r="E3898" s="3" t="s">
        <v>7423</v>
      </c>
      <c r="F3898" s="3" t="s">
        <v>7432</v>
      </c>
      <c r="G3898" s="3">
        <v>15770</v>
      </c>
      <c r="H3898" s="3">
        <v>9</v>
      </c>
      <c r="I3898" s="8" t="s">
        <v>7603</v>
      </c>
      <c r="J3898" s="3" t="s">
        <v>8162</v>
      </c>
      <c r="K3898" s="3" t="s">
        <v>8167</v>
      </c>
      <c r="L3898" s="3" t="s">
        <v>8170</v>
      </c>
      <c r="M3898" s="4">
        <v>141930</v>
      </c>
      <c r="N3898" s="32">
        <f>Table2[[#This Row],[Price]]*Table2[[#This Row],[Quantity Sold]]</f>
        <v>141930</v>
      </c>
      <c r="O3898" s="1">
        <f t="shared" si="490"/>
        <v>2024</v>
      </c>
      <c r="P3898" s="1" t="str">
        <f t="shared" si="491"/>
        <v>MEN</v>
      </c>
      <c r="Q3898" s="1" t="str">
        <f t="shared" si="497"/>
        <v>Men_Pants</v>
      </c>
      <c r="T3898" s="1" t="str">
        <f t="shared" si="492"/>
        <v>HIGH PRICE</v>
      </c>
      <c r="U3898" t="str">
        <f t="shared" si="498"/>
        <v>No Discount</v>
      </c>
      <c r="V3898" t="str">
        <f t="shared" si="493"/>
        <v>Other</v>
      </c>
      <c r="W3898" s="1" t="b">
        <f t="shared" si="494"/>
        <v>0</v>
      </c>
      <c r="X3898" t="b">
        <f t="shared" si="495"/>
        <v>0</v>
      </c>
    </row>
    <row r="3899" spans="1:24" x14ac:dyDescent="0.3">
      <c r="A3899" s="2" t="s">
        <v>3835</v>
      </c>
      <c r="B3899" s="3" t="s">
        <v>7328</v>
      </c>
      <c r="C3899" s="3" t="s">
        <v>7407</v>
      </c>
      <c r="D3899" s="3" t="s">
        <v>7415</v>
      </c>
      <c r="E3899" s="3" t="s">
        <v>7425</v>
      </c>
      <c r="F3899" s="3" t="s">
        <v>7430</v>
      </c>
      <c r="G3899" s="3">
        <v>1231.72</v>
      </c>
      <c r="H3899" s="3">
        <v>15</v>
      </c>
      <c r="I3899" s="8" t="s">
        <v>7446</v>
      </c>
      <c r="J3899" s="3" t="s">
        <v>8164</v>
      </c>
      <c r="K3899" s="3" t="s">
        <v>8167</v>
      </c>
      <c r="L3899" s="3" t="s">
        <v>8170</v>
      </c>
      <c r="M3899" s="4">
        <v>18475.8</v>
      </c>
      <c r="N3899" s="32">
        <f>Table2[[#This Row],[Price]]*Table2[[#This Row],[Quantity Sold]]</f>
        <v>18475.8</v>
      </c>
      <c r="O3899" s="1">
        <f t="shared" si="490"/>
        <v>2024</v>
      </c>
      <c r="P3899" s="1" t="str">
        <f t="shared" si="491"/>
        <v>KIDS</v>
      </c>
      <c r="Q3899" s="1" t="str">
        <f t="shared" si="497"/>
        <v>Kids_T-Shirts</v>
      </c>
      <c r="T3899" s="1" t="str">
        <f t="shared" si="492"/>
        <v>LOW PRICE</v>
      </c>
      <c r="U3899" t="str">
        <f t="shared" si="498"/>
        <v>Discounted</v>
      </c>
      <c r="V3899" t="str">
        <f t="shared" si="493"/>
        <v>Other</v>
      </c>
      <c r="W3899" s="1" t="b">
        <f t="shared" si="494"/>
        <v>1</v>
      </c>
      <c r="X3899" t="b">
        <f t="shared" si="495"/>
        <v>0</v>
      </c>
    </row>
    <row r="3900" spans="1:24" ht="28.8" x14ac:dyDescent="0.3">
      <c r="A3900" s="2" t="s">
        <v>3836</v>
      </c>
      <c r="B3900" s="3" t="s">
        <v>7329</v>
      </c>
      <c r="C3900" s="3" t="s">
        <v>7408</v>
      </c>
      <c r="D3900" s="3" t="s">
        <v>7422</v>
      </c>
      <c r="E3900" s="3" t="s">
        <v>7427</v>
      </c>
      <c r="F3900" s="3" t="s">
        <v>7428</v>
      </c>
      <c r="G3900" s="3">
        <v>7103.97</v>
      </c>
      <c r="H3900" s="3">
        <v>4</v>
      </c>
      <c r="I3900" s="8" t="s">
        <v>8154</v>
      </c>
      <c r="J3900" s="3" t="s">
        <v>8166</v>
      </c>
      <c r="K3900" s="3" t="s">
        <v>8167</v>
      </c>
      <c r="L3900" s="3" t="s">
        <v>8170</v>
      </c>
      <c r="M3900" s="4">
        <v>28415.88</v>
      </c>
      <c r="N3900" s="32">
        <f>Table2[[#This Row],[Price]]*Table2[[#This Row],[Quantity Sold]]</f>
        <v>28415.88</v>
      </c>
      <c r="O3900" s="1">
        <f t="shared" si="490"/>
        <v>2023</v>
      </c>
      <c r="P3900" s="1" t="str">
        <f t="shared" si="491"/>
        <v>WOMEN</v>
      </c>
      <c r="Q3900" s="1" t="str">
        <f t="shared" si="497"/>
        <v>Women_Skirts</v>
      </c>
      <c r="T3900" s="1" t="str">
        <f t="shared" si="492"/>
        <v>LOW PRICE</v>
      </c>
      <c r="U3900" t="str">
        <f t="shared" si="498"/>
        <v>Discounted</v>
      </c>
      <c r="V3900" t="str">
        <f t="shared" si="493"/>
        <v>Other</v>
      </c>
      <c r="W3900" s="1" t="b">
        <f t="shared" si="494"/>
        <v>0</v>
      </c>
      <c r="X3900" t="b">
        <f t="shared" si="495"/>
        <v>0</v>
      </c>
    </row>
    <row r="3901" spans="1:24" ht="28.8" x14ac:dyDescent="0.3">
      <c r="A3901" s="2" t="s">
        <v>3837</v>
      </c>
      <c r="B3901" s="3" t="s">
        <v>7236</v>
      </c>
      <c r="C3901" s="3" t="s">
        <v>7406</v>
      </c>
      <c r="D3901" s="3" t="s">
        <v>7412</v>
      </c>
      <c r="E3901" s="3" t="s">
        <v>7426</v>
      </c>
      <c r="F3901" s="3" t="s">
        <v>7428</v>
      </c>
      <c r="G3901" s="3">
        <v>3390.55</v>
      </c>
      <c r="H3901" s="3">
        <v>5</v>
      </c>
      <c r="I3901" s="8" t="s">
        <v>7881</v>
      </c>
      <c r="J3901" s="3" t="s">
        <v>8166</v>
      </c>
      <c r="K3901" s="3" t="s">
        <v>8168</v>
      </c>
      <c r="L3901" s="3" t="s">
        <v>8169</v>
      </c>
      <c r="M3901" s="4">
        <v>13562.2</v>
      </c>
      <c r="N3901" s="32">
        <f>Table2[[#This Row],[Price]]*Table2[[#This Row],[Quantity Sold]]</f>
        <v>16952.75</v>
      </c>
      <c r="O3901" s="1">
        <f t="shared" si="490"/>
        <v>2023</v>
      </c>
      <c r="P3901" s="1" t="str">
        <f t="shared" si="491"/>
        <v>ACCESSORIES</v>
      </c>
      <c r="Q3901" s="1" t="str">
        <f t="shared" si="497"/>
        <v>Accessories_Hats</v>
      </c>
      <c r="T3901" s="1" t="str">
        <f t="shared" si="492"/>
        <v>LOW PRICE</v>
      </c>
      <c r="U3901" t="str">
        <f t="shared" si="498"/>
        <v>No Discount</v>
      </c>
      <c r="V3901" t="str">
        <f t="shared" si="493"/>
        <v>Other</v>
      </c>
      <c r="W3901" s="1" t="b">
        <f t="shared" si="494"/>
        <v>0</v>
      </c>
      <c r="X3901" t="b">
        <f t="shared" si="495"/>
        <v>1</v>
      </c>
    </row>
    <row r="3902" spans="1:24" x14ac:dyDescent="0.3">
      <c r="A3902" s="2" t="s">
        <v>3838</v>
      </c>
      <c r="B3902" s="3" t="s">
        <v>5569</v>
      </c>
      <c r="C3902" s="3" t="s">
        <v>7405</v>
      </c>
      <c r="D3902" s="3" t="s">
        <v>7417</v>
      </c>
      <c r="E3902" s="3" t="s">
        <v>7425</v>
      </c>
      <c r="F3902" s="3" t="s">
        <v>7431</v>
      </c>
      <c r="G3902" s="3">
        <v>6941.29</v>
      </c>
      <c r="H3902" s="3">
        <v>14</v>
      </c>
      <c r="I3902" s="8" t="s">
        <v>7581</v>
      </c>
      <c r="J3902" s="3" t="s">
        <v>8163</v>
      </c>
      <c r="K3902" s="3" t="s">
        <v>8168</v>
      </c>
      <c r="L3902" s="3" t="s">
        <v>8169</v>
      </c>
      <c r="M3902" s="4">
        <v>77742.78</v>
      </c>
      <c r="N3902" s="32">
        <f>Table2[[#This Row],[Price]]*Table2[[#This Row],[Quantity Sold]]</f>
        <v>97178.06</v>
      </c>
      <c r="O3902" s="1">
        <f t="shared" si="490"/>
        <v>2023</v>
      </c>
      <c r="P3902" s="1" t="str">
        <f t="shared" si="491"/>
        <v>MEN</v>
      </c>
      <c r="Q3902" s="1" t="str">
        <f t="shared" si="497"/>
        <v>Men_Shoes</v>
      </c>
      <c r="T3902" s="1" t="str">
        <f t="shared" si="492"/>
        <v>LOW PRICE</v>
      </c>
      <c r="U3902" t="str">
        <f t="shared" si="498"/>
        <v>No Discount</v>
      </c>
      <c r="V3902" t="str">
        <f t="shared" si="493"/>
        <v>Men's Discounted Item</v>
      </c>
      <c r="W3902" s="1" t="b">
        <f t="shared" si="494"/>
        <v>1</v>
      </c>
      <c r="X3902" t="b">
        <f t="shared" si="495"/>
        <v>1</v>
      </c>
    </row>
    <row r="3903" spans="1:24" ht="28.8" x14ac:dyDescent="0.3">
      <c r="A3903" s="2" t="s">
        <v>3839</v>
      </c>
      <c r="B3903" s="3" t="s">
        <v>7330</v>
      </c>
      <c r="C3903" s="3" t="s">
        <v>7406</v>
      </c>
      <c r="D3903" s="3" t="s">
        <v>7412</v>
      </c>
      <c r="E3903" s="3" t="s">
        <v>7424</v>
      </c>
      <c r="F3903" s="3" t="s">
        <v>7428</v>
      </c>
      <c r="G3903" s="3">
        <v>3271.03</v>
      </c>
      <c r="H3903" s="3">
        <v>6</v>
      </c>
      <c r="I3903" s="8" t="s">
        <v>8138</v>
      </c>
      <c r="J3903" s="3" t="s">
        <v>8164</v>
      </c>
      <c r="K3903" s="3" t="s">
        <v>8168</v>
      </c>
      <c r="L3903" s="3" t="s">
        <v>8170</v>
      </c>
      <c r="M3903" s="4">
        <v>19626.18</v>
      </c>
      <c r="N3903" s="32">
        <f>Table2[[#This Row],[Price]]*Table2[[#This Row],[Quantity Sold]]</f>
        <v>19626.18</v>
      </c>
      <c r="O3903" s="1">
        <f t="shared" si="490"/>
        <v>2024</v>
      </c>
      <c r="P3903" s="1" t="str">
        <f t="shared" si="491"/>
        <v>ACCESSORIES</v>
      </c>
      <c r="Q3903" s="1" t="str">
        <f t="shared" si="497"/>
        <v>Accessories_Hats</v>
      </c>
      <c r="T3903" s="1" t="str">
        <f t="shared" si="492"/>
        <v>LOW PRICE</v>
      </c>
      <c r="U3903" t="str">
        <f t="shared" si="498"/>
        <v>No Discount</v>
      </c>
      <c r="V3903" t="str">
        <f t="shared" si="493"/>
        <v>Other</v>
      </c>
      <c r="W3903" s="1" t="b">
        <f t="shared" si="494"/>
        <v>0</v>
      </c>
      <c r="X3903" t="b">
        <f t="shared" si="495"/>
        <v>0</v>
      </c>
    </row>
    <row r="3904" spans="1:24" x14ac:dyDescent="0.3">
      <c r="A3904" s="2" t="s">
        <v>3840</v>
      </c>
      <c r="B3904" s="3" t="s">
        <v>7331</v>
      </c>
      <c r="C3904" s="3" t="s">
        <v>7405</v>
      </c>
      <c r="D3904" s="3" t="s">
        <v>7417</v>
      </c>
      <c r="E3904" s="3" t="s">
        <v>7427</v>
      </c>
      <c r="F3904" s="3" t="s">
        <v>7430</v>
      </c>
      <c r="G3904" s="3">
        <v>14427.89</v>
      </c>
      <c r="H3904" s="3">
        <v>10</v>
      </c>
      <c r="I3904" s="8" t="s">
        <v>7903</v>
      </c>
      <c r="J3904" s="3" t="s">
        <v>8165</v>
      </c>
      <c r="K3904" s="3" t="s">
        <v>8167</v>
      </c>
      <c r="L3904" s="3" t="s">
        <v>8169</v>
      </c>
      <c r="M3904" s="4">
        <v>115423.12</v>
      </c>
      <c r="N3904" s="32">
        <f>Table2[[#This Row],[Price]]*Table2[[#This Row],[Quantity Sold]]</f>
        <v>144278.9</v>
      </c>
      <c r="O3904" s="1">
        <f t="shared" si="490"/>
        <v>2023</v>
      </c>
      <c r="P3904" s="1" t="str">
        <f t="shared" si="491"/>
        <v>MEN</v>
      </c>
      <c r="Q3904" s="1" t="str">
        <f t="shared" si="497"/>
        <v>Men_Shoes</v>
      </c>
      <c r="T3904" s="1" t="str">
        <f t="shared" si="492"/>
        <v>HIGH PRICE</v>
      </c>
      <c r="U3904" t="str">
        <f t="shared" si="498"/>
        <v>Discounted</v>
      </c>
      <c r="V3904" t="str">
        <f t="shared" si="493"/>
        <v>Men's Discounted Item</v>
      </c>
      <c r="W3904" s="1" t="b">
        <f t="shared" si="494"/>
        <v>1</v>
      </c>
      <c r="X3904" t="b">
        <f t="shared" si="495"/>
        <v>1</v>
      </c>
    </row>
    <row r="3905" spans="1:24" x14ac:dyDescent="0.3">
      <c r="A3905" s="2" t="s">
        <v>3841</v>
      </c>
      <c r="B3905" s="3" t="s">
        <v>7332</v>
      </c>
      <c r="C3905" s="3" t="s">
        <v>7405</v>
      </c>
      <c r="D3905" s="3" t="s">
        <v>7417</v>
      </c>
      <c r="E3905" s="3" t="s">
        <v>7424</v>
      </c>
      <c r="F3905" s="3" t="s">
        <v>7428</v>
      </c>
      <c r="G3905" s="3">
        <v>10628.98</v>
      </c>
      <c r="H3905" s="3">
        <v>13</v>
      </c>
      <c r="I3905" s="8" t="s">
        <v>7919</v>
      </c>
      <c r="J3905" s="3" t="s">
        <v>8162</v>
      </c>
      <c r="K3905" s="3" t="s">
        <v>8167</v>
      </c>
      <c r="L3905" s="3" t="s">
        <v>8170</v>
      </c>
      <c r="M3905" s="4">
        <v>138176.74</v>
      </c>
      <c r="N3905" s="32">
        <f>Table2[[#This Row],[Price]]*Table2[[#This Row],[Quantity Sold]]</f>
        <v>138176.74</v>
      </c>
      <c r="O3905" s="1">
        <f t="shared" si="490"/>
        <v>2023</v>
      </c>
      <c r="P3905" s="1" t="str">
        <f t="shared" si="491"/>
        <v>MEN</v>
      </c>
      <c r="Q3905" s="1" t="str">
        <f t="shared" si="497"/>
        <v>Men_Shoes</v>
      </c>
      <c r="T3905" s="1" t="str">
        <f t="shared" si="492"/>
        <v>HIGH PRICE</v>
      </c>
      <c r="U3905" t="str">
        <f t="shared" si="498"/>
        <v>Discounted</v>
      </c>
      <c r="V3905" t="str">
        <f t="shared" si="493"/>
        <v>Other</v>
      </c>
      <c r="W3905" s="1" t="b">
        <f t="shared" si="494"/>
        <v>1</v>
      </c>
      <c r="X3905" t="b">
        <f t="shared" si="495"/>
        <v>0</v>
      </c>
    </row>
    <row r="3906" spans="1:24" ht="28.8" x14ac:dyDescent="0.3">
      <c r="A3906" s="2" t="s">
        <v>3842</v>
      </c>
      <c r="B3906" s="3" t="s">
        <v>7333</v>
      </c>
      <c r="C3906" s="3" t="s">
        <v>7408</v>
      </c>
      <c r="D3906" s="3" t="s">
        <v>7417</v>
      </c>
      <c r="E3906" s="3" t="s">
        <v>7425</v>
      </c>
      <c r="F3906" s="3" t="s">
        <v>7433</v>
      </c>
      <c r="G3906" s="3">
        <v>14402.99</v>
      </c>
      <c r="H3906" s="3">
        <v>3</v>
      </c>
      <c r="I3906" s="8" t="s">
        <v>7964</v>
      </c>
      <c r="J3906" s="3" t="s">
        <v>8162</v>
      </c>
      <c r="K3906" s="3" t="s">
        <v>8167</v>
      </c>
      <c r="L3906" s="3" t="s">
        <v>8169</v>
      </c>
      <c r="M3906" s="4">
        <v>34567.01</v>
      </c>
      <c r="N3906" s="32">
        <f>Table2[[#This Row],[Price]]*Table2[[#This Row],[Quantity Sold]]</f>
        <v>43208.97</v>
      </c>
      <c r="O3906" s="1">
        <f t="shared" si="490"/>
        <v>2024</v>
      </c>
      <c r="P3906" s="1" t="str">
        <f t="shared" si="491"/>
        <v>WOMEN</v>
      </c>
      <c r="Q3906" s="1" t="str">
        <f t="shared" si="497"/>
        <v>Women_Shoes</v>
      </c>
      <c r="T3906" s="1" t="str">
        <f t="shared" si="492"/>
        <v>HIGH PRICE</v>
      </c>
      <c r="U3906" t="str">
        <f t="shared" si="498"/>
        <v>No Discount</v>
      </c>
      <c r="V3906" t="str">
        <f t="shared" si="493"/>
        <v>Other</v>
      </c>
      <c r="W3906" s="1" t="b">
        <f t="shared" si="494"/>
        <v>0</v>
      </c>
      <c r="X3906" t="b">
        <f t="shared" si="495"/>
        <v>1</v>
      </c>
    </row>
    <row r="3907" spans="1:24" ht="28.8" x14ac:dyDescent="0.3">
      <c r="A3907" s="2" t="s">
        <v>3843</v>
      </c>
      <c r="B3907" s="3" t="s">
        <v>7334</v>
      </c>
      <c r="C3907" s="3" t="s">
        <v>7408</v>
      </c>
      <c r="D3907" s="3" t="s">
        <v>7417</v>
      </c>
      <c r="E3907" s="3" t="s">
        <v>7425</v>
      </c>
      <c r="F3907" s="3" t="s">
        <v>7431</v>
      </c>
      <c r="G3907" s="3">
        <v>14354.85</v>
      </c>
      <c r="H3907" s="3">
        <v>7</v>
      </c>
      <c r="I3907" s="8" t="s">
        <v>8079</v>
      </c>
      <c r="J3907" s="3" t="s">
        <v>8163</v>
      </c>
      <c r="K3907" s="3" t="s">
        <v>8167</v>
      </c>
      <c r="L3907" s="3" t="s">
        <v>8170</v>
      </c>
      <c r="M3907" s="4">
        <v>100483.95</v>
      </c>
      <c r="N3907" s="32">
        <f>Table2[[#This Row],[Price]]*Table2[[#This Row],[Quantity Sold]]</f>
        <v>100483.95</v>
      </c>
      <c r="O3907" s="1">
        <f t="shared" ref="O3907:O3970" si="499">YEAR(I3907)</f>
        <v>2023</v>
      </c>
      <c r="P3907" s="1" t="str">
        <f t="shared" ref="P3907:P3970" si="500">UPPER(C3907)</f>
        <v>WOMEN</v>
      </c>
      <c r="Q3907" s="1" t="str">
        <f t="shared" si="497"/>
        <v>Women_Shoes</v>
      </c>
      <c r="T3907" s="1" t="str">
        <f t="shared" ref="T3907:T3970" si="501">IF(G3907&gt;10000,"HIGH PRICE", "LOW PRICE")</f>
        <v>HIGH PRICE</v>
      </c>
      <c r="U3907" t="str">
        <f t="shared" si="498"/>
        <v>Discounted</v>
      </c>
      <c r="V3907" t="str">
        <f t="shared" ref="V3907:V3970" si="502">IF(AND(C3907 = "Men", L3907 = "Yes"), "Men's Discounted Item", "Other")</f>
        <v>Other</v>
      </c>
      <c r="W3907" s="1" t="b">
        <f t="shared" ref="W3907:W3970" si="503">H3907&gt;=10</f>
        <v>0</v>
      </c>
      <c r="X3907" t="b">
        <f t="shared" ref="X3907:X3970" si="504">L3907 = "Yes"</f>
        <v>0</v>
      </c>
    </row>
    <row r="3908" spans="1:24" x14ac:dyDescent="0.3">
      <c r="A3908" s="2" t="s">
        <v>3844</v>
      </c>
      <c r="B3908" s="3" t="s">
        <v>7335</v>
      </c>
      <c r="C3908" s="3" t="s">
        <v>7405</v>
      </c>
      <c r="D3908" s="3" t="s">
        <v>7411</v>
      </c>
      <c r="E3908" s="3" t="s">
        <v>7426</v>
      </c>
      <c r="F3908" s="3" t="s">
        <v>7433</v>
      </c>
      <c r="G3908" s="3">
        <v>4908.62</v>
      </c>
      <c r="H3908" s="3">
        <v>15</v>
      </c>
      <c r="I3908" s="8" t="s">
        <v>7789</v>
      </c>
      <c r="J3908" s="3" t="s">
        <v>8164</v>
      </c>
      <c r="K3908" s="3" t="s">
        <v>8168</v>
      </c>
      <c r="L3908" s="3" t="s">
        <v>8170</v>
      </c>
      <c r="M3908" s="4">
        <v>73629.3</v>
      </c>
      <c r="N3908" s="32">
        <f>Table2[[#This Row],[Price]]*Table2[[#This Row],[Quantity Sold]]</f>
        <v>73629.3</v>
      </c>
      <c r="O3908" s="1">
        <f t="shared" si="499"/>
        <v>2024</v>
      </c>
      <c r="P3908" s="1" t="str">
        <f t="shared" si="500"/>
        <v>MEN</v>
      </c>
      <c r="Q3908" s="1" t="str">
        <f t="shared" si="497"/>
        <v>Men_Pants</v>
      </c>
      <c r="T3908" s="1" t="str">
        <f t="shared" si="501"/>
        <v>LOW PRICE</v>
      </c>
      <c r="U3908" t="str">
        <f t="shared" si="498"/>
        <v>No Discount</v>
      </c>
      <c r="V3908" t="str">
        <f t="shared" si="502"/>
        <v>Other</v>
      </c>
      <c r="W3908" s="1" t="b">
        <f t="shared" si="503"/>
        <v>1</v>
      </c>
      <c r="X3908" t="b">
        <f t="shared" si="504"/>
        <v>0</v>
      </c>
    </row>
    <row r="3909" spans="1:24" x14ac:dyDescent="0.3">
      <c r="A3909" s="2" t="s">
        <v>3845</v>
      </c>
      <c r="B3909" s="3" t="s">
        <v>5786</v>
      </c>
      <c r="C3909" s="3" t="s">
        <v>7407</v>
      </c>
      <c r="D3909" s="3" t="s">
        <v>7417</v>
      </c>
      <c r="E3909" s="3" t="s">
        <v>7426</v>
      </c>
      <c r="F3909" s="3" t="s">
        <v>7429</v>
      </c>
      <c r="G3909" s="3">
        <v>5605.82</v>
      </c>
      <c r="H3909" s="3">
        <v>18</v>
      </c>
      <c r="I3909" s="8" t="s">
        <v>8048</v>
      </c>
      <c r="J3909" s="3" t="s">
        <v>8163</v>
      </c>
      <c r="K3909" s="3" t="s">
        <v>8168</v>
      </c>
      <c r="L3909" s="3" t="s">
        <v>8169</v>
      </c>
      <c r="M3909" s="4">
        <v>80724.14</v>
      </c>
      <c r="N3909" s="32">
        <f>Table2[[#This Row],[Price]]*Table2[[#This Row],[Quantity Sold]]</f>
        <v>100904.76</v>
      </c>
      <c r="O3909" s="1">
        <f t="shared" si="499"/>
        <v>2024</v>
      </c>
      <c r="P3909" s="1" t="str">
        <f t="shared" si="500"/>
        <v>KIDS</v>
      </c>
      <c r="Q3909" s="1" t="str">
        <f t="shared" si="497"/>
        <v>Kids_Shoes</v>
      </c>
      <c r="T3909" s="1" t="str">
        <f t="shared" si="501"/>
        <v>LOW PRICE</v>
      </c>
      <c r="U3909" t="str">
        <f t="shared" si="498"/>
        <v>Discounted</v>
      </c>
      <c r="V3909" t="str">
        <f t="shared" si="502"/>
        <v>Other</v>
      </c>
      <c r="W3909" s="1" t="b">
        <f t="shared" si="503"/>
        <v>1</v>
      </c>
      <c r="X3909" t="b">
        <f t="shared" si="504"/>
        <v>1</v>
      </c>
    </row>
    <row r="3910" spans="1:24" x14ac:dyDescent="0.3">
      <c r="A3910" s="2" t="s">
        <v>3846</v>
      </c>
      <c r="B3910" s="3" t="s">
        <v>7336</v>
      </c>
      <c r="C3910" s="3" t="s">
        <v>7405</v>
      </c>
      <c r="D3910" s="3" t="s">
        <v>7410</v>
      </c>
      <c r="E3910" s="3" t="s">
        <v>7423</v>
      </c>
      <c r="F3910" s="3" t="s">
        <v>7434</v>
      </c>
      <c r="G3910" s="3">
        <v>15443.81</v>
      </c>
      <c r="H3910" s="3">
        <v>11</v>
      </c>
      <c r="I3910" s="8" t="s">
        <v>7460</v>
      </c>
      <c r="J3910" s="3" t="s">
        <v>8166</v>
      </c>
      <c r="K3910" s="3" t="s">
        <v>8167</v>
      </c>
      <c r="L3910" s="3" t="s">
        <v>8169</v>
      </c>
      <c r="M3910" s="4">
        <v>135905.85999999999</v>
      </c>
      <c r="N3910" s="32">
        <f>Table2[[#This Row],[Price]]*Table2[[#This Row],[Quantity Sold]]</f>
        <v>169881.91</v>
      </c>
      <c r="O3910" s="1">
        <f t="shared" si="499"/>
        <v>2023</v>
      </c>
      <c r="P3910" s="1" t="str">
        <f t="shared" si="500"/>
        <v>MEN</v>
      </c>
      <c r="Q3910" s="1" t="str">
        <f t="shared" si="497"/>
        <v>Men_Shirts</v>
      </c>
      <c r="T3910" s="1" t="str">
        <f t="shared" si="501"/>
        <v>HIGH PRICE</v>
      </c>
      <c r="U3910" t="str">
        <f t="shared" si="498"/>
        <v>No Discount</v>
      </c>
      <c r="V3910" t="str">
        <f t="shared" si="502"/>
        <v>Men's Discounted Item</v>
      </c>
      <c r="W3910" s="1" t="b">
        <f t="shared" si="503"/>
        <v>1</v>
      </c>
      <c r="X3910" t="b">
        <f t="shared" si="504"/>
        <v>1</v>
      </c>
    </row>
    <row r="3911" spans="1:24" ht="28.8" x14ac:dyDescent="0.3">
      <c r="A3911" s="2" t="s">
        <v>3847</v>
      </c>
      <c r="B3911" s="3" t="s">
        <v>7337</v>
      </c>
      <c r="C3911" s="3" t="s">
        <v>7408</v>
      </c>
      <c r="D3911" s="3" t="s">
        <v>7419</v>
      </c>
      <c r="E3911" s="3" t="s">
        <v>7426</v>
      </c>
      <c r="F3911" s="3" t="s">
        <v>7432</v>
      </c>
      <c r="G3911" s="3">
        <v>12069.03</v>
      </c>
      <c r="H3911" s="3">
        <v>3</v>
      </c>
      <c r="I3911" s="8" t="s">
        <v>7520</v>
      </c>
      <c r="J3911" s="3" t="s">
        <v>8166</v>
      </c>
      <c r="K3911" s="3" t="s">
        <v>8168</v>
      </c>
      <c r="L3911" s="3" t="s">
        <v>8169</v>
      </c>
      <c r="M3911" s="4">
        <v>28965.34</v>
      </c>
      <c r="N3911" s="32">
        <f>Table2[[#This Row],[Price]]*Table2[[#This Row],[Quantity Sold]]</f>
        <v>36207.090000000004</v>
      </c>
      <c r="O3911" s="1">
        <f t="shared" si="499"/>
        <v>2023</v>
      </c>
      <c r="P3911" s="1" t="str">
        <f t="shared" si="500"/>
        <v>WOMEN</v>
      </c>
      <c r="Q3911" s="1" t="str">
        <f t="shared" si="497"/>
        <v>Women_Dresses</v>
      </c>
      <c r="T3911" s="1" t="str">
        <f t="shared" si="501"/>
        <v>HIGH PRICE</v>
      </c>
      <c r="U3911" t="str">
        <f t="shared" si="498"/>
        <v>No Discount</v>
      </c>
      <c r="V3911" t="str">
        <f t="shared" si="502"/>
        <v>Other</v>
      </c>
      <c r="W3911" s="1" t="b">
        <f t="shared" si="503"/>
        <v>0</v>
      </c>
      <c r="X3911" t="b">
        <f t="shared" si="504"/>
        <v>1</v>
      </c>
    </row>
    <row r="3912" spans="1:24" ht="28.8" x14ac:dyDescent="0.3">
      <c r="A3912" s="2" t="s">
        <v>3848</v>
      </c>
      <c r="B3912" s="3" t="s">
        <v>4566</v>
      </c>
      <c r="C3912" s="3" t="s">
        <v>7406</v>
      </c>
      <c r="D3912" s="3" t="s">
        <v>7412</v>
      </c>
      <c r="E3912" s="3" t="s">
        <v>7426</v>
      </c>
      <c r="F3912" s="3" t="s">
        <v>7433</v>
      </c>
      <c r="G3912" s="3">
        <v>1300.6099999999999</v>
      </c>
      <c r="H3912" s="3">
        <v>1</v>
      </c>
      <c r="I3912" s="8" t="s">
        <v>7588</v>
      </c>
      <c r="J3912" s="3" t="s">
        <v>8162</v>
      </c>
      <c r="K3912" s="3" t="s">
        <v>8167</v>
      </c>
      <c r="L3912" s="3" t="s">
        <v>8169</v>
      </c>
      <c r="M3912" s="4">
        <v>1040.82</v>
      </c>
      <c r="N3912" s="32">
        <f>Table2[[#This Row],[Price]]*Table2[[#This Row],[Quantity Sold]]</f>
        <v>1300.6099999999999</v>
      </c>
      <c r="O3912" s="1">
        <f t="shared" si="499"/>
        <v>2024</v>
      </c>
      <c r="P3912" s="1" t="str">
        <f t="shared" si="500"/>
        <v>ACCESSORIES</v>
      </c>
      <c r="Q3912" s="1" t="str">
        <f t="shared" si="497"/>
        <v>Accessories_Hats</v>
      </c>
      <c r="T3912" s="1" t="str">
        <f t="shared" si="501"/>
        <v>LOW PRICE</v>
      </c>
      <c r="U3912" t="str">
        <f t="shared" si="498"/>
        <v>No Discount</v>
      </c>
      <c r="V3912" t="str">
        <f t="shared" si="502"/>
        <v>Other</v>
      </c>
      <c r="W3912" s="1" t="b">
        <f t="shared" si="503"/>
        <v>0</v>
      </c>
      <c r="X3912" t="b">
        <f t="shared" si="504"/>
        <v>1</v>
      </c>
    </row>
    <row r="3913" spans="1:24" x14ac:dyDescent="0.3">
      <c r="A3913" s="2" t="s">
        <v>1378</v>
      </c>
      <c r="B3913" s="3" t="s">
        <v>6182</v>
      </c>
      <c r="C3913" s="3" t="s">
        <v>7405</v>
      </c>
      <c r="D3913" s="3" t="s">
        <v>7417</v>
      </c>
      <c r="E3913" s="3" t="s">
        <v>7424</v>
      </c>
      <c r="F3913" s="3" t="s">
        <v>7433</v>
      </c>
      <c r="G3913" s="3">
        <v>2590.4299999999998</v>
      </c>
      <c r="H3913" s="3">
        <v>20</v>
      </c>
      <c r="I3913" s="8" t="s">
        <v>7865</v>
      </c>
      <c r="J3913" s="3" t="s">
        <v>8162</v>
      </c>
      <c r="K3913" s="3" t="s">
        <v>8168</v>
      </c>
      <c r="L3913" s="3" t="s">
        <v>8170</v>
      </c>
      <c r="M3913" s="4">
        <v>51808.6</v>
      </c>
      <c r="N3913" s="32">
        <f>Table2[[#This Row],[Price]]*Table2[[#This Row],[Quantity Sold]]</f>
        <v>51808.6</v>
      </c>
      <c r="O3913" s="1">
        <f t="shared" si="499"/>
        <v>2023</v>
      </c>
      <c r="P3913" s="1" t="str">
        <f t="shared" si="500"/>
        <v>MEN</v>
      </c>
      <c r="Q3913" s="1" t="str">
        <f t="shared" si="497"/>
        <v>Men_Shoes</v>
      </c>
      <c r="T3913" s="1" t="str">
        <f t="shared" si="501"/>
        <v>LOW PRICE</v>
      </c>
      <c r="U3913" t="str">
        <f t="shared" si="498"/>
        <v>Discounted</v>
      </c>
      <c r="V3913" t="str">
        <f t="shared" si="502"/>
        <v>Other</v>
      </c>
      <c r="W3913" s="1" t="b">
        <f t="shared" si="503"/>
        <v>1</v>
      </c>
      <c r="X3913" t="b">
        <f t="shared" si="504"/>
        <v>0</v>
      </c>
    </row>
    <row r="3914" spans="1:24" x14ac:dyDescent="0.3">
      <c r="A3914" s="2" t="s">
        <v>3849</v>
      </c>
      <c r="B3914" s="3" t="s">
        <v>7338</v>
      </c>
      <c r="C3914" s="3" t="s">
        <v>7405</v>
      </c>
      <c r="D3914" s="3" t="s">
        <v>7417</v>
      </c>
      <c r="E3914" s="3" t="s">
        <v>7427</v>
      </c>
      <c r="F3914" s="3" t="s">
        <v>7431</v>
      </c>
      <c r="G3914" s="3">
        <v>7800.34</v>
      </c>
      <c r="H3914" s="3">
        <v>11</v>
      </c>
      <c r="I3914" s="8" t="s">
        <v>7486</v>
      </c>
      <c r="J3914" s="3" t="s">
        <v>8165</v>
      </c>
      <c r="K3914" s="3" t="s">
        <v>8167</v>
      </c>
      <c r="L3914" s="3" t="s">
        <v>8169</v>
      </c>
      <c r="M3914" s="4">
        <v>68642.66</v>
      </c>
      <c r="N3914" s="32">
        <f>Table2[[#This Row],[Price]]*Table2[[#This Row],[Quantity Sold]]</f>
        <v>85803.74</v>
      </c>
      <c r="O3914" s="1">
        <f t="shared" si="499"/>
        <v>2023</v>
      </c>
      <c r="P3914" s="1" t="str">
        <f t="shared" si="500"/>
        <v>MEN</v>
      </c>
      <c r="Q3914" s="1" t="str">
        <f t="shared" si="497"/>
        <v>Men_Shoes</v>
      </c>
      <c r="T3914" s="1" t="str">
        <f t="shared" si="501"/>
        <v>LOW PRICE</v>
      </c>
      <c r="U3914" t="str">
        <f t="shared" si="498"/>
        <v>No Discount</v>
      </c>
      <c r="V3914" t="str">
        <f t="shared" si="502"/>
        <v>Men's Discounted Item</v>
      </c>
      <c r="W3914" s="1" t="b">
        <f t="shared" si="503"/>
        <v>1</v>
      </c>
      <c r="X3914" t="b">
        <f t="shared" si="504"/>
        <v>1</v>
      </c>
    </row>
    <row r="3915" spans="1:24" ht="28.8" x14ac:dyDescent="0.3">
      <c r="A3915" s="2" t="s">
        <v>3850</v>
      </c>
      <c r="B3915" s="3" t="s">
        <v>7339</v>
      </c>
      <c r="C3915" s="3" t="s">
        <v>7406</v>
      </c>
      <c r="D3915" s="3" t="s">
        <v>7412</v>
      </c>
      <c r="E3915" s="3" t="s">
        <v>7423</v>
      </c>
      <c r="F3915" s="3" t="s">
        <v>7430</v>
      </c>
      <c r="G3915" s="3">
        <v>5083.75</v>
      </c>
      <c r="H3915" s="3">
        <v>6</v>
      </c>
      <c r="I3915" s="8" t="s">
        <v>7699</v>
      </c>
      <c r="J3915" s="3" t="s">
        <v>8165</v>
      </c>
      <c r="K3915" s="3" t="s">
        <v>8167</v>
      </c>
      <c r="L3915" s="3" t="s">
        <v>8170</v>
      </c>
      <c r="M3915" s="4">
        <v>30502.5</v>
      </c>
      <c r="N3915" s="32">
        <f>Table2[[#This Row],[Price]]*Table2[[#This Row],[Quantity Sold]]</f>
        <v>30502.5</v>
      </c>
      <c r="O3915" s="1">
        <f t="shared" si="499"/>
        <v>2023</v>
      </c>
      <c r="P3915" s="1" t="str">
        <f t="shared" si="500"/>
        <v>ACCESSORIES</v>
      </c>
      <c r="Q3915" s="1" t="str">
        <f t="shared" si="497"/>
        <v>Accessories_Hats</v>
      </c>
      <c r="T3915" s="1" t="str">
        <f t="shared" si="501"/>
        <v>LOW PRICE</v>
      </c>
      <c r="U3915" t="str">
        <f t="shared" si="498"/>
        <v>No Discount</v>
      </c>
      <c r="V3915" t="str">
        <f t="shared" si="502"/>
        <v>Other</v>
      </c>
      <c r="W3915" s="1" t="b">
        <f t="shared" si="503"/>
        <v>0</v>
      </c>
      <c r="X3915" t="b">
        <f t="shared" si="504"/>
        <v>0</v>
      </c>
    </row>
    <row r="3916" spans="1:24" ht="28.8" x14ac:dyDescent="0.3">
      <c r="A3916" s="2" t="s">
        <v>3851</v>
      </c>
      <c r="B3916" s="3" t="s">
        <v>7340</v>
      </c>
      <c r="C3916" s="3" t="s">
        <v>7408</v>
      </c>
      <c r="D3916" s="3" t="s">
        <v>7422</v>
      </c>
      <c r="E3916" s="3" t="s">
        <v>7423</v>
      </c>
      <c r="F3916" s="3" t="s">
        <v>7430</v>
      </c>
      <c r="G3916" s="3">
        <v>2338.94</v>
      </c>
      <c r="H3916" s="3">
        <v>6</v>
      </c>
      <c r="I3916" s="8" t="s">
        <v>7975</v>
      </c>
      <c r="J3916" s="3" t="s">
        <v>8164</v>
      </c>
      <c r="K3916" s="3" t="s">
        <v>8168</v>
      </c>
      <c r="L3916" s="3" t="s">
        <v>8169</v>
      </c>
      <c r="M3916" s="4">
        <v>11226.58</v>
      </c>
      <c r="N3916" s="32">
        <f>Table2[[#This Row],[Price]]*Table2[[#This Row],[Quantity Sold]]</f>
        <v>14033.64</v>
      </c>
      <c r="O3916" s="1">
        <f t="shared" si="499"/>
        <v>2023</v>
      </c>
      <c r="P3916" s="1" t="str">
        <f t="shared" si="500"/>
        <v>WOMEN</v>
      </c>
      <c r="Q3916" s="1" t="str">
        <f t="shared" si="497"/>
        <v>Women_Skirts</v>
      </c>
      <c r="T3916" s="1" t="str">
        <f t="shared" si="501"/>
        <v>LOW PRICE</v>
      </c>
      <c r="U3916" t="str">
        <f t="shared" si="498"/>
        <v>No Discount</v>
      </c>
      <c r="V3916" t="str">
        <f t="shared" si="502"/>
        <v>Other</v>
      </c>
      <c r="W3916" s="1" t="b">
        <f t="shared" si="503"/>
        <v>0</v>
      </c>
      <c r="X3916" t="b">
        <f t="shared" si="504"/>
        <v>1</v>
      </c>
    </row>
    <row r="3917" spans="1:24" ht="28.8" x14ac:dyDescent="0.3">
      <c r="A3917" s="2" t="s">
        <v>3852</v>
      </c>
      <c r="B3917" s="3" t="s">
        <v>7341</v>
      </c>
      <c r="C3917" s="3" t="s">
        <v>7408</v>
      </c>
      <c r="D3917" s="3" t="s">
        <v>7420</v>
      </c>
      <c r="E3917" s="3" t="s">
        <v>7424</v>
      </c>
      <c r="F3917" s="3" t="s">
        <v>7429</v>
      </c>
      <c r="G3917" s="3">
        <v>10188.25</v>
      </c>
      <c r="H3917" s="3">
        <v>17</v>
      </c>
      <c r="I3917" s="8" t="s">
        <v>7543</v>
      </c>
      <c r="J3917" s="3" t="s">
        <v>8164</v>
      </c>
      <c r="K3917" s="3" t="s">
        <v>8168</v>
      </c>
      <c r="L3917" s="3" t="s">
        <v>8170</v>
      </c>
      <c r="M3917" s="4">
        <v>173200.25</v>
      </c>
      <c r="N3917" s="32">
        <f>Table2[[#This Row],[Price]]*Table2[[#This Row],[Quantity Sold]]</f>
        <v>173200.25</v>
      </c>
      <c r="O3917" s="1">
        <f t="shared" si="499"/>
        <v>2023</v>
      </c>
      <c r="P3917" s="1" t="str">
        <f t="shared" si="500"/>
        <v>WOMEN</v>
      </c>
      <c r="Q3917" s="1" t="str">
        <f t="shared" si="497"/>
        <v>Women_Tops</v>
      </c>
      <c r="T3917" s="1" t="str">
        <f t="shared" si="501"/>
        <v>HIGH PRICE</v>
      </c>
      <c r="U3917" t="str">
        <f t="shared" si="498"/>
        <v>Discounted</v>
      </c>
      <c r="V3917" t="str">
        <f t="shared" si="502"/>
        <v>Other</v>
      </c>
      <c r="W3917" s="1" t="b">
        <f t="shared" si="503"/>
        <v>1</v>
      </c>
      <c r="X3917" t="b">
        <f t="shared" si="504"/>
        <v>0</v>
      </c>
    </row>
    <row r="3918" spans="1:24" ht="28.8" x14ac:dyDescent="0.3">
      <c r="A3918" s="2" t="s">
        <v>3853</v>
      </c>
      <c r="B3918" s="3" t="s">
        <v>7342</v>
      </c>
      <c r="C3918" s="3" t="s">
        <v>7407</v>
      </c>
      <c r="D3918" s="3" t="s">
        <v>7418</v>
      </c>
      <c r="E3918" s="3" t="s">
        <v>7427</v>
      </c>
      <c r="F3918" s="3" t="s">
        <v>7429</v>
      </c>
      <c r="G3918" s="3">
        <v>14823.8</v>
      </c>
      <c r="H3918" s="3">
        <v>9</v>
      </c>
      <c r="I3918" s="8" t="s">
        <v>7572</v>
      </c>
      <c r="J3918" s="3" t="s">
        <v>8164</v>
      </c>
      <c r="K3918" s="3" t="s">
        <v>8168</v>
      </c>
      <c r="L3918" s="3" t="s">
        <v>8169</v>
      </c>
      <c r="M3918" s="4">
        <v>106731.36</v>
      </c>
      <c r="N3918" s="32">
        <f>Table2[[#This Row],[Price]]*Table2[[#This Row],[Quantity Sold]]</f>
        <v>133414.19999999998</v>
      </c>
      <c r="O3918" s="1">
        <f t="shared" si="499"/>
        <v>2023</v>
      </c>
      <c r="P3918" s="1" t="str">
        <f t="shared" si="500"/>
        <v>KIDS</v>
      </c>
      <c r="Q3918" s="1" t="str">
        <f t="shared" si="497"/>
        <v>Kids_Sweaters</v>
      </c>
      <c r="T3918" s="1" t="str">
        <f t="shared" si="501"/>
        <v>HIGH PRICE</v>
      </c>
      <c r="U3918" t="str">
        <f t="shared" si="498"/>
        <v>Discounted</v>
      </c>
      <c r="V3918" t="str">
        <f t="shared" si="502"/>
        <v>Other</v>
      </c>
      <c r="W3918" s="1" t="b">
        <f t="shared" si="503"/>
        <v>0</v>
      </c>
      <c r="X3918" t="b">
        <f t="shared" si="504"/>
        <v>1</v>
      </c>
    </row>
    <row r="3919" spans="1:24" x14ac:dyDescent="0.3">
      <c r="A3919" s="2" t="s">
        <v>3854</v>
      </c>
      <c r="B3919" s="3" t="s">
        <v>7343</v>
      </c>
      <c r="C3919" s="3" t="s">
        <v>7407</v>
      </c>
      <c r="D3919" s="3" t="s">
        <v>7413</v>
      </c>
      <c r="E3919" s="3" t="s">
        <v>7424</v>
      </c>
      <c r="F3919" s="3" t="s">
        <v>7431</v>
      </c>
      <c r="G3919" s="3">
        <v>6933.82</v>
      </c>
      <c r="H3919" s="3">
        <v>19</v>
      </c>
      <c r="I3919" s="8" t="s">
        <v>7984</v>
      </c>
      <c r="J3919" s="3" t="s">
        <v>8162</v>
      </c>
      <c r="K3919" s="3" t="s">
        <v>8168</v>
      </c>
      <c r="L3919" s="3" t="s">
        <v>8170</v>
      </c>
      <c r="M3919" s="4">
        <v>131742.57999999999</v>
      </c>
      <c r="N3919" s="32">
        <f>Table2[[#This Row],[Price]]*Table2[[#This Row],[Quantity Sold]]</f>
        <v>131742.57999999999</v>
      </c>
      <c r="O3919" s="1">
        <f t="shared" si="499"/>
        <v>2023</v>
      </c>
      <c r="P3919" s="1" t="str">
        <f t="shared" si="500"/>
        <v>KIDS</v>
      </c>
      <c r="Q3919" s="1" t="str">
        <f t="shared" si="497"/>
        <v>Kids_Shorts</v>
      </c>
      <c r="T3919" s="1" t="str">
        <f t="shared" si="501"/>
        <v>LOW PRICE</v>
      </c>
      <c r="U3919" t="str">
        <f t="shared" si="498"/>
        <v>No Discount</v>
      </c>
      <c r="V3919" t="str">
        <f t="shared" si="502"/>
        <v>Other</v>
      </c>
      <c r="W3919" s="1" t="b">
        <f t="shared" si="503"/>
        <v>1</v>
      </c>
      <c r="X3919" t="b">
        <f t="shared" si="504"/>
        <v>0</v>
      </c>
    </row>
    <row r="3920" spans="1:24" ht="28.8" x14ac:dyDescent="0.3">
      <c r="A3920" s="2" t="s">
        <v>3855</v>
      </c>
      <c r="B3920" s="3" t="s">
        <v>7344</v>
      </c>
      <c r="C3920" s="3" t="s">
        <v>7406</v>
      </c>
      <c r="D3920" s="3" t="s">
        <v>7421</v>
      </c>
      <c r="E3920" s="3" t="s">
        <v>7423</v>
      </c>
      <c r="F3920" s="3" t="s">
        <v>7429</v>
      </c>
      <c r="G3920" s="3">
        <v>11595.1</v>
      </c>
      <c r="H3920" s="3">
        <v>19</v>
      </c>
      <c r="I3920" s="8" t="s">
        <v>7651</v>
      </c>
      <c r="J3920" s="3" t="s">
        <v>8163</v>
      </c>
      <c r="K3920" s="3" t="s">
        <v>8167</v>
      </c>
      <c r="L3920" s="3" t="s">
        <v>8170</v>
      </c>
      <c r="M3920" s="4">
        <v>220306.9</v>
      </c>
      <c r="N3920" s="32">
        <f>Table2[[#This Row],[Price]]*Table2[[#This Row],[Quantity Sold]]</f>
        <v>220306.9</v>
      </c>
      <c r="O3920" s="1">
        <f t="shared" si="499"/>
        <v>2024</v>
      </c>
      <c r="P3920" s="1" t="str">
        <f t="shared" si="500"/>
        <v>ACCESSORIES</v>
      </c>
      <c r="Q3920" s="1" t="str">
        <f t="shared" si="497"/>
        <v>Accessories_Scarves</v>
      </c>
      <c r="T3920" s="1" t="str">
        <f t="shared" si="501"/>
        <v>HIGH PRICE</v>
      </c>
      <c r="U3920" t="str">
        <f t="shared" si="498"/>
        <v>Discounted</v>
      </c>
      <c r="V3920" t="str">
        <f t="shared" si="502"/>
        <v>Other</v>
      </c>
      <c r="W3920" s="1" t="b">
        <f t="shared" si="503"/>
        <v>1</v>
      </c>
      <c r="X3920" t="b">
        <f t="shared" si="504"/>
        <v>0</v>
      </c>
    </row>
    <row r="3921" spans="1:24" x14ac:dyDescent="0.3">
      <c r="A3921" s="2" t="s">
        <v>3856</v>
      </c>
      <c r="B3921" s="3" t="s">
        <v>7345</v>
      </c>
      <c r="C3921" s="3" t="s">
        <v>7405</v>
      </c>
      <c r="D3921" s="3" t="s">
        <v>7417</v>
      </c>
      <c r="E3921" s="3" t="s">
        <v>7425</v>
      </c>
      <c r="F3921" s="3" t="s">
        <v>7432</v>
      </c>
      <c r="G3921" s="3">
        <v>15883.71</v>
      </c>
      <c r="H3921" s="3">
        <v>14</v>
      </c>
      <c r="I3921" s="8" t="s">
        <v>7597</v>
      </c>
      <c r="J3921" s="3" t="s">
        <v>8163</v>
      </c>
      <c r="K3921" s="3" t="s">
        <v>8167</v>
      </c>
      <c r="L3921" s="3" t="s">
        <v>8170</v>
      </c>
      <c r="M3921" s="4">
        <v>222371.94</v>
      </c>
      <c r="N3921" s="32">
        <f>Table2[[#This Row],[Price]]*Table2[[#This Row],[Quantity Sold]]</f>
        <v>222371.94</v>
      </c>
      <c r="O3921" s="1">
        <f t="shared" si="499"/>
        <v>2023</v>
      </c>
      <c r="P3921" s="1" t="str">
        <f t="shared" si="500"/>
        <v>MEN</v>
      </c>
      <c r="Q3921" s="1" t="str">
        <f t="shared" si="497"/>
        <v>Men_Shoes</v>
      </c>
      <c r="T3921" s="1" t="str">
        <f t="shared" si="501"/>
        <v>HIGH PRICE</v>
      </c>
      <c r="U3921" t="str">
        <f t="shared" si="498"/>
        <v>No Discount</v>
      </c>
      <c r="V3921" t="str">
        <f t="shared" si="502"/>
        <v>Other</v>
      </c>
      <c r="W3921" s="1" t="b">
        <f t="shared" si="503"/>
        <v>1</v>
      </c>
      <c r="X3921" t="b">
        <f t="shared" si="504"/>
        <v>0</v>
      </c>
    </row>
    <row r="3922" spans="1:24" x14ac:dyDescent="0.3">
      <c r="A3922" s="2" t="s">
        <v>3857</v>
      </c>
      <c r="B3922" s="3" t="s">
        <v>7346</v>
      </c>
      <c r="C3922" s="3" t="s">
        <v>7407</v>
      </c>
      <c r="D3922" s="3" t="s">
        <v>7413</v>
      </c>
      <c r="E3922" s="3" t="s">
        <v>7423</v>
      </c>
      <c r="F3922" s="3" t="s">
        <v>7430</v>
      </c>
      <c r="G3922" s="3">
        <v>4071.15</v>
      </c>
      <c r="H3922" s="3">
        <v>20</v>
      </c>
      <c r="I3922" s="8" t="s">
        <v>8082</v>
      </c>
      <c r="J3922" s="3" t="s">
        <v>8166</v>
      </c>
      <c r="K3922" s="3" t="s">
        <v>8168</v>
      </c>
      <c r="L3922" s="3" t="s">
        <v>8170</v>
      </c>
      <c r="M3922" s="4">
        <v>81423</v>
      </c>
      <c r="N3922" s="32">
        <f>Table2[[#This Row],[Price]]*Table2[[#This Row],[Quantity Sold]]</f>
        <v>81423</v>
      </c>
      <c r="O3922" s="1">
        <f t="shared" si="499"/>
        <v>2023</v>
      </c>
      <c r="P3922" s="1" t="str">
        <f t="shared" si="500"/>
        <v>KIDS</v>
      </c>
      <c r="Q3922" s="1" t="str">
        <f t="shared" ref="Q3922:Q3985" si="505">CONCATENATE(C3922, "_",D3922)</f>
        <v>Kids_Shorts</v>
      </c>
      <c r="T3922" s="1" t="str">
        <f t="shared" si="501"/>
        <v>LOW PRICE</v>
      </c>
      <c r="U3922" t="str">
        <f t="shared" si="498"/>
        <v>Discounted</v>
      </c>
      <c r="V3922" t="str">
        <f t="shared" si="502"/>
        <v>Other</v>
      </c>
      <c r="W3922" s="1" t="b">
        <f t="shared" si="503"/>
        <v>1</v>
      </c>
      <c r="X3922" t="b">
        <f t="shared" si="504"/>
        <v>0</v>
      </c>
    </row>
    <row r="3923" spans="1:24" x14ac:dyDescent="0.3">
      <c r="A3923" s="2" t="s">
        <v>3858</v>
      </c>
      <c r="B3923" s="3" t="s">
        <v>7347</v>
      </c>
      <c r="C3923" s="3" t="s">
        <v>7407</v>
      </c>
      <c r="D3923" s="3" t="s">
        <v>7417</v>
      </c>
      <c r="E3923" s="3" t="s">
        <v>7423</v>
      </c>
      <c r="F3923" s="3" t="s">
        <v>7433</v>
      </c>
      <c r="G3923" s="3">
        <v>3096.73</v>
      </c>
      <c r="H3923" s="3">
        <v>10</v>
      </c>
      <c r="I3923" s="8" t="s">
        <v>7485</v>
      </c>
      <c r="J3923" s="3" t="s">
        <v>8164</v>
      </c>
      <c r="K3923" s="3" t="s">
        <v>8167</v>
      </c>
      <c r="L3923" s="3" t="s">
        <v>8169</v>
      </c>
      <c r="M3923" s="4">
        <v>24773.84</v>
      </c>
      <c r="N3923" s="32">
        <f>Table2[[#This Row],[Price]]*Table2[[#This Row],[Quantity Sold]]</f>
        <v>30967.3</v>
      </c>
      <c r="O3923" s="1">
        <f t="shared" si="499"/>
        <v>2023</v>
      </c>
      <c r="P3923" s="1" t="str">
        <f t="shared" si="500"/>
        <v>KIDS</v>
      </c>
      <c r="Q3923" s="1" t="str">
        <f t="shared" si="505"/>
        <v>Kids_Shoes</v>
      </c>
      <c r="T3923" s="1" t="str">
        <f t="shared" si="501"/>
        <v>LOW PRICE</v>
      </c>
      <c r="U3923" t="str">
        <f t="shared" si="498"/>
        <v>No Discount</v>
      </c>
      <c r="V3923" t="str">
        <f t="shared" si="502"/>
        <v>Other</v>
      </c>
      <c r="W3923" s="1" t="b">
        <f t="shared" si="503"/>
        <v>1</v>
      </c>
      <c r="X3923" t="b">
        <f t="shared" si="504"/>
        <v>1</v>
      </c>
    </row>
    <row r="3924" spans="1:24" x14ac:dyDescent="0.3">
      <c r="A3924" s="2" t="s">
        <v>3859</v>
      </c>
      <c r="B3924" s="3" t="s">
        <v>7348</v>
      </c>
      <c r="C3924" s="3" t="s">
        <v>7405</v>
      </c>
      <c r="D3924" s="3" t="s">
        <v>7410</v>
      </c>
      <c r="E3924" s="3" t="s">
        <v>7423</v>
      </c>
      <c r="F3924" s="3" t="s">
        <v>7434</v>
      </c>
      <c r="G3924" s="3">
        <v>10304.450000000001</v>
      </c>
      <c r="H3924" s="3">
        <v>14</v>
      </c>
      <c r="I3924" s="8" t="s">
        <v>8089</v>
      </c>
      <c r="J3924" s="3" t="s">
        <v>8166</v>
      </c>
      <c r="K3924" s="3" t="s">
        <v>8167</v>
      </c>
      <c r="L3924" s="3" t="s">
        <v>8170</v>
      </c>
      <c r="M3924" s="4">
        <v>144262.29999999999</v>
      </c>
      <c r="N3924" s="32">
        <f>Table2[[#This Row],[Price]]*Table2[[#This Row],[Quantity Sold]]</f>
        <v>144262.30000000002</v>
      </c>
      <c r="O3924" s="1">
        <f t="shared" si="499"/>
        <v>2023</v>
      </c>
      <c r="P3924" s="1" t="str">
        <f t="shared" si="500"/>
        <v>MEN</v>
      </c>
      <c r="Q3924" s="1" t="str">
        <f t="shared" si="505"/>
        <v>Men_Shirts</v>
      </c>
      <c r="T3924" s="1" t="str">
        <f t="shared" si="501"/>
        <v>HIGH PRICE</v>
      </c>
      <c r="U3924" t="str">
        <f t="shared" si="498"/>
        <v>No Discount</v>
      </c>
      <c r="V3924" t="str">
        <f t="shared" si="502"/>
        <v>Other</v>
      </c>
      <c r="W3924" s="1" t="b">
        <f t="shared" si="503"/>
        <v>1</v>
      </c>
      <c r="X3924" t="b">
        <f t="shared" si="504"/>
        <v>0</v>
      </c>
    </row>
    <row r="3925" spans="1:24" x14ac:dyDescent="0.3">
      <c r="A3925" s="2" t="s">
        <v>3860</v>
      </c>
      <c r="B3925" s="3" t="s">
        <v>6702</v>
      </c>
      <c r="C3925" s="3" t="s">
        <v>7405</v>
      </c>
      <c r="D3925" s="3" t="s">
        <v>7417</v>
      </c>
      <c r="E3925" s="3" t="s">
        <v>7425</v>
      </c>
      <c r="F3925" s="3" t="s">
        <v>7434</v>
      </c>
      <c r="G3925" s="3">
        <v>7690.78</v>
      </c>
      <c r="H3925" s="3">
        <v>5</v>
      </c>
      <c r="I3925" s="8" t="s">
        <v>8009</v>
      </c>
      <c r="J3925" s="3" t="s">
        <v>8165</v>
      </c>
      <c r="K3925" s="3" t="s">
        <v>8167</v>
      </c>
      <c r="L3925" s="3" t="s">
        <v>8169</v>
      </c>
      <c r="M3925" s="4">
        <v>30763.119999999999</v>
      </c>
      <c r="N3925" s="32">
        <f>Table2[[#This Row],[Price]]*Table2[[#This Row],[Quantity Sold]]</f>
        <v>38453.9</v>
      </c>
      <c r="O3925" s="1">
        <f t="shared" si="499"/>
        <v>2022</v>
      </c>
      <c r="P3925" s="1" t="str">
        <f t="shared" si="500"/>
        <v>MEN</v>
      </c>
      <c r="Q3925" s="1" t="str">
        <f t="shared" si="505"/>
        <v>Men_Shoes</v>
      </c>
      <c r="T3925" s="1" t="str">
        <f t="shared" si="501"/>
        <v>LOW PRICE</v>
      </c>
      <c r="U3925" t="str">
        <f t="shared" si="498"/>
        <v>Discounted</v>
      </c>
      <c r="V3925" t="str">
        <f t="shared" si="502"/>
        <v>Men's Discounted Item</v>
      </c>
      <c r="W3925" s="1" t="b">
        <f t="shared" si="503"/>
        <v>0</v>
      </c>
      <c r="X3925" t="b">
        <f t="shared" si="504"/>
        <v>1</v>
      </c>
    </row>
    <row r="3926" spans="1:24" x14ac:dyDescent="0.3">
      <c r="A3926" s="2" t="s">
        <v>3861</v>
      </c>
      <c r="B3926" s="3" t="s">
        <v>7349</v>
      </c>
      <c r="C3926" s="3" t="s">
        <v>7405</v>
      </c>
      <c r="D3926" s="3" t="s">
        <v>7410</v>
      </c>
      <c r="E3926" s="3" t="s">
        <v>7426</v>
      </c>
      <c r="F3926" s="3" t="s">
        <v>7431</v>
      </c>
      <c r="G3926" s="3">
        <v>12190.21</v>
      </c>
      <c r="H3926" s="3">
        <v>13</v>
      </c>
      <c r="I3926" s="8" t="s">
        <v>7682</v>
      </c>
      <c r="J3926" s="3" t="s">
        <v>8166</v>
      </c>
      <c r="K3926" s="3" t="s">
        <v>8168</v>
      </c>
      <c r="L3926" s="3" t="s">
        <v>8170</v>
      </c>
      <c r="M3926" s="4">
        <v>158472.73000000001</v>
      </c>
      <c r="N3926" s="32">
        <f>Table2[[#This Row],[Price]]*Table2[[#This Row],[Quantity Sold]]</f>
        <v>158472.72999999998</v>
      </c>
      <c r="O3926" s="1">
        <f t="shared" si="499"/>
        <v>2023</v>
      </c>
      <c r="P3926" s="1" t="str">
        <f t="shared" si="500"/>
        <v>MEN</v>
      </c>
      <c r="Q3926" s="1" t="str">
        <f t="shared" si="505"/>
        <v>Men_Shirts</v>
      </c>
      <c r="T3926" s="1" t="str">
        <f t="shared" si="501"/>
        <v>HIGH PRICE</v>
      </c>
      <c r="U3926" t="str">
        <f t="shared" si="498"/>
        <v>Discounted</v>
      </c>
      <c r="V3926" t="str">
        <f t="shared" si="502"/>
        <v>Other</v>
      </c>
      <c r="W3926" s="1" t="b">
        <f t="shared" si="503"/>
        <v>1</v>
      </c>
      <c r="X3926" t="b">
        <f t="shared" si="504"/>
        <v>0</v>
      </c>
    </row>
    <row r="3927" spans="1:24" ht="28.8" x14ac:dyDescent="0.3">
      <c r="A3927" s="2" t="s">
        <v>3862</v>
      </c>
      <c r="B3927" s="3" t="s">
        <v>7350</v>
      </c>
      <c r="C3927" s="3" t="s">
        <v>7407</v>
      </c>
      <c r="D3927" s="3" t="s">
        <v>7418</v>
      </c>
      <c r="E3927" s="3" t="s">
        <v>7424</v>
      </c>
      <c r="F3927" s="3" t="s">
        <v>7434</v>
      </c>
      <c r="G3927" s="3">
        <v>2845.24</v>
      </c>
      <c r="H3927" s="3">
        <v>10</v>
      </c>
      <c r="I3927" s="8" t="s">
        <v>8011</v>
      </c>
      <c r="J3927" s="3" t="s">
        <v>8164</v>
      </c>
      <c r="K3927" s="3" t="s">
        <v>8168</v>
      </c>
      <c r="L3927" s="3" t="s">
        <v>8169</v>
      </c>
      <c r="M3927" s="4">
        <v>22761.919999999998</v>
      </c>
      <c r="N3927" s="32">
        <f>Table2[[#This Row],[Price]]*Table2[[#This Row],[Quantity Sold]]</f>
        <v>28452.399999999998</v>
      </c>
      <c r="O3927" s="1">
        <f t="shared" si="499"/>
        <v>2023</v>
      </c>
      <c r="P3927" s="1" t="str">
        <f t="shared" si="500"/>
        <v>KIDS</v>
      </c>
      <c r="Q3927" s="1" t="str">
        <f t="shared" si="505"/>
        <v>Kids_Sweaters</v>
      </c>
      <c r="T3927" s="1" t="str">
        <f t="shared" si="501"/>
        <v>LOW PRICE</v>
      </c>
      <c r="U3927" t="str">
        <f t="shared" si="498"/>
        <v>Discounted</v>
      </c>
      <c r="V3927" t="str">
        <f t="shared" si="502"/>
        <v>Other</v>
      </c>
      <c r="W3927" s="1" t="b">
        <f t="shared" si="503"/>
        <v>1</v>
      </c>
      <c r="X3927" t="b">
        <f t="shared" si="504"/>
        <v>1</v>
      </c>
    </row>
    <row r="3928" spans="1:24" ht="28.8" x14ac:dyDescent="0.3">
      <c r="A3928" s="2" t="s">
        <v>3863</v>
      </c>
      <c r="B3928" s="3" t="s">
        <v>7351</v>
      </c>
      <c r="C3928" s="3" t="s">
        <v>7407</v>
      </c>
      <c r="D3928" s="3" t="s">
        <v>7418</v>
      </c>
      <c r="E3928" s="3" t="s">
        <v>7427</v>
      </c>
      <c r="F3928" s="3" t="s">
        <v>7431</v>
      </c>
      <c r="G3928" s="3">
        <v>3698.48</v>
      </c>
      <c r="H3928" s="3">
        <v>1</v>
      </c>
      <c r="I3928" s="8" t="s">
        <v>7584</v>
      </c>
      <c r="J3928" s="3" t="s">
        <v>8165</v>
      </c>
      <c r="K3928" s="3" t="s">
        <v>8167</v>
      </c>
      <c r="L3928" s="3" t="s">
        <v>8170</v>
      </c>
      <c r="M3928" s="4">
        <v>3698.48</v>
      </c>
      <c r="N3928" s="32">
        <f>Table2[[#This Row],[Price]]*Table2[[#This Row],[Quantity Sold]]</f>
        <v>3698.48</v>
      </c>
      <c r="O3928" s="1">
        <f t="shared" si="499"/>
        <v>2023</v>
      </c>
      <c r="P3928" s="1" t="str">
        <f t="shared" si="500"/>
        <v>KIDS</v>
      </c>
      <c r="Q3928" s="1" t="str">
        <f t="shared" si="505"/>
        <v>Kids_Sweaters</v>
      </c>
      <c r="T3928" s="1" t="str">
        <f t="shared" si="501"/>
        <v>LOW PRICE</v>
      </c>
      <c r="U3928" t="str">
        <f t="shared" si="498"/>
        <v>Discounted</v>
      </c>
      <c r="V3928" t="str">
        <f t="shared" si="502"/>
        <v>Other</v>
      </c>
      <c r="W3928" s="1" t="b">
        <f t="shared" si="503"/>
        <v>0</v>
      </c>
      <c r="X3928" t="b">
        <f t="shared" si="504"/>
        <v>0</v>
      </c>
    </row>
    <row r="3929" spans="1:24" ht="28.8" x14ac:dyDescent="0.3">
      <c r="A3929" s="2" t="s">
        <v>3811</v>
      </c>
      <c r="B3929" s="3" t="s">
        <v>4959</v>
      </c>
      <c r="C3929" s="3" t="s">
        <v>7406</v>
      </c>
      <c r="D3929" s="3" t="s">
        <v>7414</v>
      </c>
      <c r="E3929" s="3" t="s">
        <v>7426</v>
      </c>
      <c r="F3929" s="3" t="s">
        <v>7432</v>
      </c>
      <c r="G3929" s="3">
        <v>6054.02</v>
      </c>
      <c r="H3929" s="3">
        <v>14</v>
      </c>
      <c r="I3929" s="8" t="s">
        <v>7762</v>
      </c>
      <c r="J3929" s="3" t="s">
        <v>8164</v>
      </c>
      <c r="K3929" s="3" t="s">
        <v>8167</v>
      </c>
      <c r="L3929" s="3" t="s">
        <v>8170</v>
      </c>
      <c r="M3929" s="4">
        <v>84756.28</v>
      </c>
      <c r="N3929" s="32">
        <f>Table2[[#This Row],[Price]]*Table2[[#This Row],[Quantity Sold]]</f>
        <v>84756.28</v>
      </c>
      <c r="O3929" s="1">
        <f t="shared" si="499"/>
        <v>2024</v>
      </c>
      <c r="P3929" s="1" t="str">
        <f t="shared" si="500"/>
        <v>ACCESSORIES</v>
      </c>
      <c r="Q3929" s="1" t="str">
        <f t="shared" si="505"/>
        <v>Accessories_Bags</v>
      </c>
      <c r="T3929" s="1" t="str">
        <f t="shared" si="501"/>
        <v>LOW PRICE</v>
      </c>
      <c r="U3929" t="str">
        <f t="shared" si="498"/>
        <v>No Discount</v>
      </c>
      <c r="V3929" t="str">
        <f t="shared" si="502"/>
        <v>Other</v>
      </c>
      <c r="W3929" s="1" t="b">
        <f t="shared" si="503"/>
        <v>1</v>
      </c>
      <c r="X3929" t="b">
        <f t="shared" si="504"/>
        <v>0</v>
      </c>
    </row>
    <row r="3930" spans="1:24" x14ac:dyDescent="0.3">
      <c r="A3930" s="2" t="s">
        <v>3864</v>
      </c>
      <c r="B3930" s="3" t="s">
        <v>6097</v>
      </c>
      <c r="C3930" s="3" t="s">
        <v>7405</v>
      </c>
      <c r="D3930" s="3" t="s">
        <v>7417</v>
      </c>
      <c r="E3930" s="3" t="s">
        <v>7425</v>
      </c>
      <c r="F3930" s="3" t="s">
        <v>7434</v>
      </c>
      <c r="G3930" s="3">
        <v>1689.88</v>
      </c>
      <c r="H3930" s="3">
        <v>14</v>
      </c>
      <c r="I3930" s="8" t="s">
        <v>8150</v>
      </c>
      <c r="J3930" s="3" t="s">
        <v>8164</v>
      </c>
      <c r="K3930" s="3" t="s">
        <v>8168</v>
      </c>
      <c r="L3930" s="3" t="s">
        <v>8170</v>
      </c>
      <c r="M3930" s="4">
        <v>23658.32</v>
      </c>
      <c r="N3930" s="32">
        <f>Table2[[#This Row],[Price]]*Table2[[#This Row],[Quantity Sold]]</f>
        <v>23658.32</v>
      </c>
      <c r="O3930" s="1">
        <f t="shared" si="499"/>
        <v>2024</v>
      </c>
      <c r="P3930" s="1" t="str">
        <f t="shared" si="500"/>
        <v>MEN</v>
      </c>
      <c r="Q3930" s="1" t="str">
        <f t="shared" si="505"/>
        <v>Men_Shoes</v>
      </c>
      <c r="T3930" s="1" t="str">
        <f t="shared" si="501"/>
        <v>LOW PRICE</v>
      </c>
      <c r="U3930" t="str">
        <f t="shared" ref="U3930:U3993" si="506">IF(L3914 = "Yes", "Discounted", "No Discount")</f>
        <v>Discounted</v>
      </c>
      <c r="V3930" t="str">
        <f t="shared" si="502"/>
        <v>Other</v>
      </c>
      <c r="W3930" s="1" t="b">
        <f t="shared" si="503"/>
        <v>1</v>
      </c>
      <c r="X3930" t="b">
        <f t="shared" si="504"/>
        <v>0</v>
      </c>
    </row>
    <row r="3931" spans="1:24" ht="28.8" x14ac:dyDescent="0.3">
      <c r="A3931" s="2" t="s">
        <v>3865</v>
      </c>
      <c r="B3931" s="3" t="s">
        <v>3990</v>
      </c>
      <c r="C3931" s="3" t="s">
        <v>7408</v>
      </c>
      <c r="D3931" s="3" t="s">
        <v>7422</v>
      </c>
      <c r="E3931" s="3" t="s">
        <v>7426</v>
      </c>
      <c r="F3931" s="3" t="s">
        <v>7432</v>
      </c>
      <c r="G3931" s="3">
        <v>6693.95</v>
      </c>
      <c r="H3931" s="3">
        <v>10</v>
      </c>
      <c r="I3931" s="8" t="s">
        <v>7826</v>
      </c>
      <c r="J3931" s="3" t="s">
        <v>8162</v>
      </c>
      <c r="K3931" s="3" t="s">
        <v>8167</v>
      </c>
      <c r="L3931" s="3" t="s">
        <v>8169</v>
      </c>
      <c r="M3931" s="4">
        <v>53551.6</v>
      </c>
      <c r="N3931" s="32">
        <f>Table2[[#This Row],[Price]]*Table2[[#This Row],[Quantity Sold]]</f>
        <v>66939.5</v>
      </c>
      <c r="O3931" s="1">
        <f t="shared" si="499"/>
        <v>2022</v>
      </c>
      <c r="P3931" s="1" t="str">
        <f t="shared" si="500"/>
        <v>WOMEN</v>
      </c>
      <c r="Q3931" s="1" t="str">
        <f t="shared" si="505"/>
        <v>Women_Skirts</v>
      </c>
      <c r="T3931" s="1" t="str">
        <f t="shared" si="501"/>
        <v>LOW PRICE</v>
      </c>
      <c r="U3931" t="str">
        <f t="shared" si="506"/>
        <v>No Discount</v>
      </c>
      <c r="V3931" t="str">
        <f t="shared" si="502"/>
        <v>Other</v>
      </c>
      <c r="W3931" s="1" t="b">
        <f t="shared" si="503"/>
        <v>1</v>
      </c>
      <c r="X3931" t="b">
        <f t="shared" si="504"/>
        <v>1</v>
      </c>
    </row>
    <row r="3932" spans="1:24" ht="28.8" x14ac:dyDescent="0.3">
      <c r="A3932" s="2" t="s">
        <v>3866</v>
      </c>
      <c r="B3932" s="3" t="s">
        <v>7352</v>
      </c>
      <c r="C3932" s="3" t="s">
        <v>7408</v>
      </c>
      <c r="D3932" s="3" t="s">
        <v>7420</v>
      </c>
      <c r="E3932" s="3" t="s">
        <v>7427</v>
      </c>
      <c r="F3932" s="3" t="s">
        <v>7428</v>
      </c>
      <c r="G3932" s="3">
        <v>16191.64</v>
      </c>
      <c r="H3932" s="3">
        <v>2</v>
      </c>
      <c r="I3932" s="8" t="s">
        <v>7499</v>
      </c>
      <c r="J3932" s="3" t="s">
        <v>8166</v>
      </c>
      <c r="K3932" s="3" t="s">
        <v>8167</v>
      </c>
      <c r="L3932" s="3" t="s">
        <v>8169</v>
      </c>
      <c r="M3932" s="4">
        <v>25906.79</v>
      </c>
      <c r="N3932" s="32">
        <f>Table2[[#This Row],[Price]]*Table2[[#This Row],[Quantity Sold]]</f>
        <v>32383.279999999999</v>
      </c>
      <c r="O3932" s="1">
        <f t="shared" si="499"/>
        <v>2023</v>
      </c>
      <c r="P3932" s="1" t="str">
        <f t="shared" si="500"/>
        <v>WOMEN</v>
      </c>
      <c r="Q3932" s="1" t="str">
        <f t="shared" si="505"/>
        <v>Women_Tops</v>
      </c>
      <c r="T3932" s="1" t="str">
        <f t="shared" si="501"/>
        <v>HIGH PRICE</v>
      </c>
      <c r="U3932" t="str">
        <f t="shared" si="506"/>
        <v>Discounted</v>
      </c>
      <c r="V3932" t="str">
        <f t="shared" si="502"/>
        <v>Other</v>
      </c>
      <c r="W3932" s="1" t="b">
        <f t="shared" si="503"/>
        <v>0</v>
      </c>
      <c r="X3932" t="b">
        <f t="shared" si="504"/>
        <v>1</v>
      </c>
    </row>
    <row r="3933" spans="1:24" ht="28.8" x14ac:dyDescent="0.3">
      <c r="A3933" s="2" t="s">
        <v>3471</v>
      </c>
      <c r="B3933" s="3" t="s">
        <v>5397</v>
      </c>
      <c r="C3933" s="3" t="s">
        <v>7407</v>
      </c>
      <c r="D3933" s="3" t="s">
        <v>7418</v>
      </c>
      <c r="E3933" s="3" t="s">
        <v>7423</v>
      </c>
      <c r="F3933" s="3" t="s">
        <v>7433</v>
      </c>
      <c r="G3933" s="3">
        <v>10529.38</v>
      </c>
      <c r="H3933" s="3">
        <v>13</v>
      </c>
      <c r="I3933" s="8" t="s">
        <v>8064</v>
      </c>
      <c r="J3933" s="3" t="s">
        <v>8163</v>
      </c>
      <c r="K3933" s="3" t="s">
        <v>8167</v>
      </c>
      <c r="L3933" s="3" t="s">
        <v>8169</v>
      </c>
      <c r="M3933" s="4">
        <v>109505.22</v>
      </c>
      <c r="N3933" s="32">
        <f>Table2[[#This Row],[Price]]*Table2[[#This Row],[Quantity Sold]]</f>
        <v>136881.94</v>
      </c>
      <c r="O3933" s="1">
        <f t="shared" si="499"/>
        <v>2023</v>
      </c>
      <c r="P3933" s="1" t="str">
        <f t="shared" si="500"/>
        <v>KIDS</v>
      </c>
      <c r="Q3933" s="1" t="str">
        <f t="shared" si="505"/>
        <v>Kids_Sweaters</v>
      </c>
      <c r="T3933" s="1" t="str">
        <f t="shared" si="501"/>
        <v>HIGH PRICE</v>
      </c>
      <c r="U3933" t="str">
        <f t="shared" si="506"/>
        <v>No Discount</v>
      </c>
      <c r="V3933" t="str">
        <f t="shared" si="502"/>
        <v>Other</v>
      </c>
      <c r="W3933" s="1" t="b">
        <f t="shared" si="503"/>
        <v>1</v>
      </c>
      <c r="X3933" t="b">
        <f t="shared" si="504"/>
        <v>1</v>
      </c>
    </row>
    <row r="3934" spans="1:24" ht="28.8" x14ac:dyDescent="0.3">
      <c r="A3934" s="2" t="s">
        <v>3867</v>
      </c>
      <c r="B3934" s="3" t="s">
        <v>7353</v>
      </c>
      <c r="C3934" s="3" t="s">
        <v>7407</v>
      </c>
      <c r="D3934" s="3" t="s">
        <v>7418</v>
      </c>
      <c r="E3934" s="3" t="s">
        <v>7425</v>
      </c>
      <c r="F3934" s="3" t="s">
        <v>7434</v>
      </c>
      <c r="G3934" s="3">
        <v>6165.24</v>
      </c>
      <c r="H3934" s="3">
        <v>3</v>
      </c>
      <c r="I3934" s="8" t="s">
        <v>8155</v>
      </c>
      <c r="J3934" s="3" t="s">
        <v>8162</v>
      </c>
      <c r="K3934" s="3" t="s">
        <v>8168</v>
      </c>
      <c r="L3934" s="3" t="s">
        <v>8170</v>
      </c>
      <c r="M3934" s="4">
        <v>18495.72</v>
      </c>
      <c r="N3934" s="32">
        <f>Table2[[#This Row],[Price]]*Table2[[#This Row],[Quantity Sold]]</f>
        <v>18495.72</v>
      </c>
      <c r="O3934" s="1">
        <f t="shared" si="499"/>
        <v>2023</v>
      </c>
      <c r="P3934" s="1" t="str">
        <f t="shared" si="500"/>
        <v>KIDS</v>
      </c>
      <c r="Q3934" s="1" t="str">
        <f t="shared" si="505"/>
        <v>Kids_Sweaters</v>
      </c>
      <c r="T3934" s="1" t="str">
        <f t="shared" si="501"/>
        <v>LOW PRICE</v>
      </c>
      <c r="U3934" t="str">
        <f t="shared" si="506"/>
        <v>Discounted</v>
      </c>
      <c r="V3934" t="str">
        <f t="shared" si="502"/>
        <v>Other</v>
      </c>
      <c r="W3934" s="1" t="b">
        <f t="shared" si="503"/>
        <v>0</v>
      </c>
      <c r="X3934" t="b">
        <f t="shared" si="504"/>
        <v>0</v>
      </c>
    </row>
    <row r="3935" spans="1:24" x14ac:dyDescent="0.3">
      <c r="A3935" s="2" t="s">
        <v>3868</v>
      </c>
      <c r="B3935" s="3" t="s">
        <v>7354</v>
      </c>
      <c r="C3935" s="3" t="s">
        <v>7407</v>
      </c>
      <c r="D3935" s="3" t="s">
        <v>7413</v>
      </c>
      <c r="E3935" s="3" t="s">
        <v>7423</v>
      </c>
      <c r="F3935" s="3" t="s">
        <v>7429</v>
      </c>
      <c r="G3935" s="3">
        <v>2594.58</v>
      </c>
      <c r="H3935" s="3">
        <v>11</v>
      </c>
      <c r="I3935" s="8" t="s">
        <v>8160</v>
      </c>
      <c r="J3935" s="3" t="s">
        <v>8165</v>
      </c>
      <c r="K3935" s="3" t="s">
        <v>8168</v>
      </c>
      <c r="L3935" s="3" t="s">
        <v>8169</v>
      </c>
      <c r="M3935" s="4">
        <v>22832.47</v>
      </c>
      <c r="N3935" s="32">
        <f>Table2[[#This Row],[Price]]*Table2[[#This Row],[Quantity Sold]]</f>
        <v>28540.379999999997</v>
      </c>
      <c r="O3935" s="1">
        <f t="shared" si="499"/>
        <v>2024</v>
      </c>
      <c r="P3935" s="1" t="str">
        <f t="shared" si="500"/>
        <v>KIDS</v>
      </c>
      <c r="Q3935" s="1" t="str">
        <f t="shared" si="505"/>
        <v>Kids_Shorts</v>
      </c>
      <c r="T3935" s="1" t="str">
        <f t="shared" si="501"/>
        <v>LOW PRICE</v>
      </c>
      <c r="U3935" t="str">
        <f t="shared" si="506"/>
        <v>No Discount</v>
      </c>
      <c r="V3935" t="str">
        <f t="shared" si="502"/>
        <v>Other</v>
      </c>
      <c r="W3935" s="1" t="b">
        <f t="shared" si="503"/>
        <v>1</v>
      </c>
      <c r="X3935" t="b">
        <f t="shared" si="504"/>
        <v>1</v>
      </c>
    </row>
    <row r="3936" spans="1:24" x14ac:dyDescent="0.3">
      <c r="A3936" s="2" t="s">
        <v>3869</v>
      </c>
      <c r="B3936" s="3" t="s">
        <v>7355</v>
      </c>
      <c r="C3936" s="3" t="s">
        <v>7405</v>
      </c>
      <c r="D3936" s="3" t="s">
        <v>7411</v>
      </c>
      <c r="E3936" s="3" t="s">
        <v>7425</v>
      </c>
      <c r="F3936" s="3" t="s">
        <v>7429</v>
      </c>
      <c r="G3936" s="3">
        <v>10767.59</v>
      </c>
      <c r="H3936" s="3">
        <v>5</v>
      </c>
      <c r="I3936" s="8" t="s">
        <v>7443</v>
      </c>
      <c r="J3936" s="3" t="s">
        <v>8162</v>
      </c>
      <c r="K3936" s="3" t="s">
        <v>8168</v>
      </c>
      <c r="L3936" s="3" t="s">
        <v>8170</v>
      </c>
      <c r="M3936" s="4">
        <v>53837.95</v>
      </c>
      <c r="N3936" s="32">
        <f>Table2[[#This Row],[Price]]*Table2[[#This Row],[Quantity Sold]]</f>
        <v>53837.95</v>
      </c>
      <c r="O3936" s="1">
        <f t="shared" si="499"/>
        <v>2023</v>
      </c>
      <c r="P3936" s="1" t="str">
        <f t="shared" si="500"/>
        <v>MEN</v>
      </c>
      <c r="Q3936" s="1" t="str">
        <f t="shared" si="505"/>
        <v>Men_Pants</v>
      </c>
      <c r="T3936" s="1" t="str">
        <f t="shared" si="501"/>
        <v>HIGH PRICE</v>
      </c>
      <c r="U3936" t="str">
        <f t="shared" si="506"/>
        <v>No Discount</v>
      </c>
      <c r="V3936" t="str">
        <f t="shared" si="502"/>
        <v>Other</v>
      </c>
      <c r="W3936" s="1" t="b">
        <f t="shared" si="503"/>
        <v>0</v>
      </c>
      <c r="X3936" t="b">
        <f t="shared" si="504"/>
        <v>0</v>
      </c>
    </row>
    <row r="3937" spans="1:24" ht="28.8" x14ac:dyDescent="0.3">
      <c r="A3937" s="2" t="s">
        <v>3870</v>
      </c>
      <c r="B3937" s="3" t="s">
        <v>7356</v>
      </c>
      <c r="C3937" s="3" t="s">
        <v>7406</v>
      </c>
      <c r="D3937" s="3" t="s">
        <v>7421</v>
      </c>
      <c r="E3937" s="3" t="s">
        <v>7423</v>
      </c>
      <c r="F3937" s="3" t="s">
        <v>7429</v>
      </c>
      <c r="G3937" s="3">
        <v>14860.32</v>
      </c>
      <c r="H3937" s="3">
        <v>6</v>
      </c>
      <c r="I3937" s="8" t="s">
        <v>7503</v>
      </c>
      <c r="J3937" s="3" t="s">
        <v>8164</v>
      </c>
      <c r="K3937" s="3" t="s">
        <v>8167</v>
      </c>
      <c r="L3937" s="3" t="s">
        <v>8170</v>
      </c>
      <c r="M3937" s="4">
        <v>89161.919999999998</v>
      </c>
      <c r="N3937" s="32">
        <f>Table2[[#This Row],[Price]]*Table2[[#This Row],[Quantity Sold]]</f>
        <v>89161.919999999998</v>
      </c>
      <c r="O3937" s="1">
        <f t="shared" si="499"/>
        <v>2022</v>
      </c>
      <c r="P3937" s="1" t="str">
        <f t="shared" si="500"/>
        <v>ACCESSORIES</v>
      </c>
      <c r="Q3937" s="1" t="str">
        <f t="shared" si="505"/>
        <v>Accessories_Scarves</v>
      </c>
      <c r="T3937" s="1" t="str">
        <f t="shared" si="501"/>
        <v>HIGH PRICE</v>
      </c>
      <c r="U3937" t="str">
        <f t="shared" si="506"/>
        <v>No Discount</v>
      </c>
      <c r="V3937" t="str">
        <f t="shared" si="502"/>
        <v>Other</v>
      </c>
      <c r="W3937" s="1" t="b">
        <f t="shared" si="503"/>
        <v>0</v>
      </c>
      <c r="X3937" t="b">
        <f t="shared" si="504"/>
        <v>0</v>
      </c>
    </row>
    <row r="3938" spans="1:24" x14ac:dyDescent="0.3">
      <c r="A3938" s="2" t="s">
        <v>3871</v>
      </c>
      <c r="B3938" s="3" t="s">
        <v>5879</v>
      </c>
      <c r="C3938" s="3" t="s">
        <v>7407</v>
      </c>
      <c r="D3938" s="3" t="s">
        <v>7413</v>
      </c>
      <c r="E3938" s="3" t="s">
        <v>7426</v>
      </c>
      <c r="F3938" s="3" t="s">
        <v>7431</v>
      </c>
      <c r="G3938" s="3">
        <v>15563.33</v>
      </c>
      <c r="H3938" s="3">
        <v>17</v>
      </c>
      <c r="I3938" s="8" t="s">
        <v>8109</v>
      </c>
      <c r="J3938" s="3" t="s">
        <v>8165</v>
      </c>
      <c r="K3938" s="3" t="s">
        <v>8167</v>
      </c>
      <c r="L3938" s="3" t="s">
        <v>8169</v>
      </c>
      <c r="M3938" s="4">
        <v>211661.62</v>
      </c>
      <c r="N3938" s="32">
        <f>Table2[[#This Row],[Price]]*Table2[[#This Row],[Quantity Sold]]</f>
        <v>264576.61</v>
      </c>
      <c r="O3938" s="1">
        <f t="shared" si="499"/>
        <v>2023</v>
      </c>
      <c r="P3938" s="1" t="str">
        <f t="shared" si="500"/>
        <v>KIDS</v>
      </c>
      <c r="Q3938" s="1" t="str">
        <f t="shared" si="505"/>
        <v>Kids_Shorts</v>
      </c>
      <c r="T3938" s="1" t="str">
        <f t="shared" si="501"/>
        <v>HIGH PRICE</v>
      </c>
      <c r="U3938" t="str">
        <f t="shared" si="506"/>
        <v>No Discount</v>
      </c>
      <c r="V3938" t="str">
        <f t="shared" si="502"/>
        <v>Other</v>
      </c>
      <c r="W3938" s="1" t="b">
        <f t="shared" si="503"/>
        <v>1</v>
      </c>
      <c r="X3938" t="b">
        <f t="shared" si="504"/>
        <v>1</v>
      </c>
    </row>
    <row r="3939" spans="1:24" x14ac:dyDescent="0.3">
      <c r="A3939" s="2" t="s">
        <v>3872</v>
      </c>
      <c r="B3939" s="3" t="s">
        <v>7357</v>
      </c>
      <c r="C3939" s="3" t="s">
        <v>7405</v>
      </c>
      <c r="D3939" s="3" t="s">
        <v>7411</v>
      </c>
      <c r="E3939" s="3" t="s">
        <v>7423</v>
      </c>
      <c r="F3939" s="3" t="s">
        <v>7428</v>
      </c>
      <c r="G3939" s="3">
        <v>7441.78</v>
      </c>
      <c r="H3939" s="3">
        <v>1</v>
      </c>
      <c r="I3939" s="8" t="s">
        <v>7974</v>
      </c>
      <c r="J3939" s="3" t="s">
        <v>8162</v>
      </c>
      <c r="K3939" s="3" t="s">
        <v>8167</v>
      </c>
      <c r="L3939" s="3" t="s">
        <v>8170</v>
      </c>
      <c r="M3939" s="4">
        <v>7441.78</v>
      </c>
      <c r="N3939" s="32">
        <f>Table2[[#This Row],[Price]]*Table2[[#This Row],[Quantity Sold]]</f>
        <v>7441.78</v>
      </c>
      <c r="O3939" s="1">
        <f t="shared" si="499"/>
        <v>2022</v>
      </c>
      <c r="P3939" s="1" t="str">
        <f t="shared" si="500"/>
        <v>MEN</v>
      </c>
      <c r="Q3939" s="1" t="str">
        <f t="shared" si="505"/>
        <v>Men_Pants</v>
      </c>
      <c r="T3939" s="1" t="str">
        <f t="shared" si="501"/>
        <v>LOW PRICE</v>
      </c>
      <c r="U3939" t="str">
        <f t="shared" si="506"/>
        <v>Discounted</v>
      </c>
      <c r="V3939" t="str">
        <f t="shared" si="502"/>
        <v>Other</v>
      </c>
      <c r="W3939" s="1" t="b">
        <f t="shared" si="503"/>
        <v>0</v>
      </c>
      <c r="X3939" t="b">
        <f t="shared" si="504"/>
        <v>0</v>
      </c>
    </row>
    <row r="3940" spans="1:24" x14ac:dyDescent="0.3">
      <c r="A3940" s="2" t="s">
        <v>3873</v>
      </c>
      <c r="B3940" s="3" t="s">
        <v>5024</v>
      </c>
      <c r="C3940" s="3" t="s">
        <v>7405</v>
      </c>
      <c r="D3940" s="3" t="s">
        <v>7417</v>
      </c>
      <c r="E3940" s="3" t="s">
        <v>7425</v>
      </c>
      <c r="F3940" s="3" t="s">
        <v>7433</v>
      </c>
      <c r="G3940" s="3">
        <v>4374.1000000000004</v>
      </c>
      <c r="H3940" s="3">
        <v>13</v>
      </c>
      <c r="I3940" s="8" t="s">
        <v>8153</v>
      </c>
      <c r="J3940" s="3" t="s">
        <v>8164</v>
      </c>
      <c r="K3940" s="3" t="s">
        <v>8167</v>
      </c>
      <c r="L3940" s="3" t="s">
        <v>8170</v>
      </c>
      <c r="M3940" s="4">
        <v>56863.3</v>
      </c>
      <c r="N3940" s="32">
        <f>Table2[[#This Row],[Price]]*Table2[[#This Row],[Quantity Sold]]</f>
        <v>56863.3</v>
      </c>
      <c r="O3940" s="1">
        <f t="shared" si="499"/>
        <v>2023</v>
      </c>
      <c r="P3940" s="1" t="str">
        <f t="shared" si="500"/>
        <v>MEN</v>
      </c>
      <c r="Q3940" s="1" t="str">
        <f t="shared" si="505"/>
        <v>Men_Shoes</v>
      </c>
      <c r="T3940" s="1" t="str">
        <f t="shared" si="501"/>
        <v>LOW PRICE</v>
      </c>
      <c r="U3940" t="str">
        <f t="shared" si="506"/>
        <v>No Discount</v>
      </c>
      <c r="V3940" t="str">
        <f t="shared" si="502"/>
        <v>Other</v>
      </c>
      <c r="W3940" s="1" t="b">
        <f t="shared" si="503"/>
        <v>1</v>
      </c>
      <c r="X3940" t="b">
        <f t="shared" si="504"/>
        <v>0</v>
      </c>
    </row>
    <row r="3941" spans="1:24" x14ac:dyDescent="0.3">
      <c r="A3941" s="2" t="s">
        <v>3874</v>
      </c>
      <c r="B3941" s="3" t="s">
        <v>7358</v>
      </c>
      <c r="C3941" s="3" t="s">
        <v>7405</v>
      </c>
      <c r="D3941" s="3" t="s">
        <v>7411</v>
      </c>
      <c r="E3941" s="3" t="s">
        <v>7423</v>
      </c>
      <c r="F3941" s="3" t="s">
        <v>7428</v>
      </c>
      <c r="G3941" s="3">
        <v>14961.58</v>
      </c>
      <c r="H3941" s="3">
        <v>1</v>
      </c>
      <c r="I3941" s="8" t="s">
        <v>7803</v>
      </c>
      <c r="J3941" s="3" t="s">
        <v>8162</v>
      </c>
      <c r="K3941" s="3" t="s">
        <v>8167</v>
      </c>
      <c r="L3941" s="3" t="s">
        <v>8169</v>
      </c>
      <c r="M3941" s="4">
        <v>11969.43</v>
      </c>
      <c r="N3941" s="32">
        <f>Table2[[#This Row],[Price]]*Table2[[#This Row],[Quantity Sold]]</f>
        <v>14961.58</v>
      </c>
      <c r="O3941" s="1">
        <f t="shared" si="499"/>
        <v>2022</v>
      </c>
      <c r="P3941" s="1" t="str">
        <f t="shared" si="500"/>
        <v>MEN</v>
      </c>
      <c r="Q3941" s="1" t="str">
        <f t="shared" si="505"/>
        <v>Men_Pants</v>
      </c>
      <c r="T3941" s="1" t="str">
        <f t="shared" si="501"/>
        <v>HIGH PRICE</v>
      </c>
      <c r="U3941" t="str">
        <f t="shared" si="506"/>
        <v>Discounted</v>
      </c>
      <c r="V3941" t="str">
        <f t="shared" si="502"/>
        <v>Men's Discounted Item</v>
      </c>
      <c r="W3941" s="1" t="b">
        <f t="shared" si="503"/>
        <v>0</v>
      </c>
      <c r="X3941" t="b">
        <f t="shared" si="504"/>
        <v>1</v>
      </c>
    </row>
    <row r="3942" spans="1:24" x14ac:dyDescent="0.3">
      <c r="A3942" s="2" t="s">
        <v>3875</v>
      </c>
      <c r="B3942" s="3" t="s">
        <v>7359</v>
      </c>
      <c r="C3942" s="3" t="s">
        <v>7407</v>
      </c>
      <c r="D3942" s="3" t="s">
        <v>7415</v>
      </c>
      <c r="E3942" s="3" t="s">
        <v>7426</v>
      </c>
      <c r="F3942" s="3" t="s">
        <v>7429</v>
      </c>
      <c r="G3942" s="3">
        <v>16268</v>
      </c>
      <c r="H3942" s="3">
        <v>9</v>
      </c>
      <c r="I3942" s="8" t="s">
        <v>7466</v>
      </c>
      <c r="J3942" s="3" t="s">
        <v>8162</v>
      </c>
      <c r="K3942" s="3" t="s">
        <v>8167</v>
      </c>
      <c r="L3942" s="3" t="s">
        <v>8170</v>
      </c>
      <c r="M3942" s="4">
        <v>146412</v>
      </c>
      <c r="N3942" s="32">
        <f>Table2[[#This Row],[Price]]*Table2[[#This Row],[Quantity Sold]]</f>
        <v>146412</v>
      </c>
      <c r="O3942" s="1">
        <f t="shared" si="499"/>
        <v>2024</v>
      </c>
      <c r="P3942" s="1" t="str">
        <f t="shared" si="500"/>
        <v>KIDS</v>
      </c>
      <c r="Q3942" s="1" t="str">
        <f t="shared" si="505"/>
        <v>Kids_T-Shirts</v>
      </c>
      <c r="T3942" s="1" t="str">
        <f t="shared" si="501"/>
        <v>HIGH PRICE</v>
      </c>
      <c r="U3942" t="str">
        <f t="shared" si="506"/>
        <v>No Discount</v>
      </c>
      <c r="V3942" t="str">
        <f t="shared" si="502"/>
        <v>Other</v>
      </c>
      <c r="W3942" s="1" t="b">
        <f t="shared" si="503"/>
        <v>0</v>
      </c>
      <c r="X3942" t="b">
        <f t="shared" si="504"/>
        <v>0</v>
      </c>
    </row>
    <row r="3943" spans="1:24" x14ac:dyDescent="0.3">
      <c r="A3943" s="2" t="s">
        <v>3876</v>
      </c>
      <c r="B3943" s="3" t="s">
        <v>7360</v>
      </c>
      <c r="C3943" s="3" t="s">
        <v>7405</v>
      </c>
      <c r="D3943" s="3" t="s">
        <v>7409</v>
      </c>
      <c r="E3943" s="3" t="s">
        <v>7424</v>
      </c>
      <c r="F3943" s="3" t="s">
        <v>7432</v>
      </c>
      <c r="G3943" s="3">
        <v>7287.4</v>
      </c>
      <c r="H3943" s="3">
        <v>11</v>
      </c>
      <c r="I3943" s="8" t="s">
        <v>7716</v>
      </c>
      <c r="J3943" s="3" t="s">
        <v>8162</v>
      </c>
      <c r="K3943" s="3" t="s">
        <v>8168</v>
      </c>
      <c r="L3943" s="3" t="s">
        <v>8170</v>
      </c>
      <c r="M3943" s="4">
        <v>80161.399999999994</v>
      </c>
      <c r="N3943" s="32">
        <f>Table2[[#This Row],[Price]]*Table2[[#This Row],[Quantity Sold]]</f>
        <v>80161.399999999994</v>
      </c>
      <c r="O3943" s="1">
        <f t="shared" si="499"/>
        <v>2024</v>
      </c>
      <c r="P3943" s="1" t="str">
        <f t="shared" si="500"/>
        <v>MEN</v>
      </c>
      <c r="Q3943" s="1" t="str">
        <f t="shared" si="505"/>
        <v>Men_Jackets</v>
      </c>
      <c r="T3943" s="1" t="str">
        <f t="shared" si="501"/>
        <v>LOW PRICE</v>
      </c>
      <c r="U3943" t="str">
        <f t="shared" si="506"/>
        <v>Discounted</v>
      </c>
      <c r="V3943" t="str">
        <f t="shared" si="502"/>
        <v>Other</v>
      </c>
      <c r="W3943" s="1" t="b">
        <f t="shared" si="503"/>
        <v>1</v>
      </c>
      <c r="X3943" t="b">
        <f t="shared" si="504"/>
        <v>0</v>
      </c>
    </row>
    <row r="3944" spans="1:24" x14ac:dyDescent="0.3">
      <c r="A3944" s="2" t="s">
        <v>3877</v>
      </c>
      <c r="B3944" s="3" t="s">
        <v>7361</v>
      </c>
      <c r="C3944" s="3" t="s">
        <v>7405</v>
      </c>
      <c r="D3944" s="3" t="s">
        <v>7409</v>
      </c>
      <c r="E3944" s="3" t="s">
        <v>7423</v>
      </c>
      <c r="F3944" s="3" t="s">
        <v>7434</v>
      </c>
      <c r="G3944" s="3">
        <v>7851.8</v>
      </c>
      <c r="H3944" s="3">
        <v>3</v>
      </c>
      <c r="I3944" s="8" t="s">
        <v>7608</v>
      </c>
      <c r="J3944" s="3" t="s">
        <v>8164</v>
      </c>
      <c r="K3944" s="3" t="s">
        <v>8168</v>
      </c>
      <c r="L3944" s="3" t="s">
        <v>8169</v>
      </c>
      <c r="M3944" s="4">
        <v>18844.32</v>
      </c>
      <c r="N3944" s="32">
        <f>Table2[[#This Row],[Price]]*Table2[[#This Row],[Quantity Sold]]</f>
        <v>23555.4</v>
      </c>
      <c r="O3944" s="1">
        <f t="shared" si="499"/>
        <v>2024</v>
      </c>
      <c r="P3944" s="1" t="str">
        <f t="shared" si="500"/>
        <v>MEN</v>
      </c>
      <c r="Q3944" s="1" t="str">
        <f t="shared" si="505"/>
        <v>Men_Jackets</v>
      </c>
      <c r="T3944" s="1" t="str">
        <f t="shared" si="501"/>
        <v>LOW PRICE</v>
      </c>
      <c r="U3944" t="str">
        <f t="shared" si="506"/>
        <v>No Discount</v>
      </c>
      <c r="V3944" t="str">
        <f t="shared" si="502"/>
        <v>Men's Discounted Item</v>
      </c>
      <c r="W3944" s="1" t="b">
        <f t="shared" si="503"/>
        <v>0</v>
      </c>
      <c r="X3944" t="b">
        <f t="shared" si="504"/>
        <v>1</v>
      </c>
    </row>
    <row r="3945" spans="1:24" ht="28.8" x14ac:dyDescent="0.3">
      <c r="A3945" s="2" t="s">
        <v>3878</v>
      </c>
      <c r="B3945" s="3" t="s">
        <v>7362</v>
      </c>
      <c r="C3945" s="3" t="s">
        <v>7406</v>
      </c>
      <c r="D3945" s="3" t="s">
        <v>7421</v>
      </c>
      <c r="E3945" s="3" t="s">
        <v>7425</v>
      </c>
      <c r="F3945" s="3" t="s">
        <v>7434</v>
      </c>
      <c r="G3945" s="3">
        <v>7826.9</v>
      </c>
      <c r="H3945" s="3">
        <v>11</v>
      </c>
      <c r="I3945" s="8" t="s">
        <v>8016</v>
      </c>
      <c r="J3945" s="3" t="s">
        <v>8165</v>
      </c>
      <c r="K3945" s="3" t="s">
        <v>8168</v>
      </c>
      <c r="L3945" s="3" t="s">
        <v>8169</v>
      </c>
      <c r="M3945" s="4">
        <v>68876.72</v>
      </c>
      <c r="N3945" s="32">
        <f>Table2[[#This Row],[Price]]*Table2[[#This Row],[Quantity Sold]]</f>
        <v>86095.9</v>
      </c>
      <c r="O3945" s="1">
        <f t="shared" si="499"/>
        <v>2023</v>
      </c>
      <c r="P3945" s="1" t="str">
        <f t="shared" si="500"/>
        <v>ACCESSORIES</v>
      </c>
      <c r="Q3945" s="1" t="str">
        <f t="shared" si="505"/>
        <v>Accessories_Scarves</v>
      </c>
      <c r="T3945" s="1" t="str">
        <f t="shared" si="501"/>
        <v>LOW PRICE</v>
      </c>
      <c r="U3945" t="str">
        <f t="shared" si="506"/>
        <v>No Discount</v>
      </c>
      <c r="V3945" t="str">
        <f t="shared" si="502"/>
        <v>Other</v>
      </c>
      <c r="W3945" s="1" t="b">
        <f t="shared" si="503"/>
        <v>1</v>
      </c>
      <c r="X3945" t="b">
        <f t="shared" si="504"/>
        <v>1</v>
      </c>
    </row>
    <row r="3946" spans="1:24" ht="28.8" x14ac:dyDescent="0.3">
      <c r="A3946" s="2" t="s">
        <v>3879</v>
      </c>
      <c r="B3946" s="3" t="s">
        <v>7363</v>
      </c>
      <c r="C3946" s="3" t="s">
        <v>7406</v>
      </c>
      <c r="D3946" s="3" t="s">
        <v>7421</v>
      </c>
      <c r="E3946" s="3" t="s">
        <v>7427</v>
      </c>
      <c r="F3946" s="3" t="s">
        <v>7431</v>
      </c>
      <c r="G3946" s="3">
        <v>7811.96</v>
      </c>
      <c r="H3946" s="3">
        <v>16</v>
      </c>
      <c r="I3946" s="8" t="s">
        <v>7638</v>
      </c>
      <c r="J3946" s="3" t="s">
        <v>8164</v>
      </c>
      <c r="K3946" s="3" t="s">
        <v>8167</v>
      </c>
      <c r="L3946" s="3" t="s">
        <v>8169</v>
      </c>
      <c r="M3946" s="4">
        <v>99993.42</v>
      </c>
      <c r="N3946" s="32">
        <f>Table2[[#This Row],[Price]]*Table2[[#This Row],[Quantity Sold]]</f>
        <v>124991.36</v>
      </c>
      <c r="O3946" s="1">
        <f t="shared" si="499"/>
        <v>2023</v>
      </c>
      <c r="P3946" s="1" t="str">
        <f t="shared" si="500"/>
        <v>ACCESSORIES</v>
      </c>
      <c r="Q3946" s="1" t="str">
        <f t="shared" si="505"/>
        <v>Accessories_Scarves</v>
      </c>
      <c r="T3946" s="1" t="str">
        <f t="shared" si="501"/>
        <v>LOW PRICE</v>
      </c>
      <c r="U3946" t="str">
        <f t="shared" si="506"/>
        <v>No Discount</v>
      </c>
      <c r="V3946" t="str">
        <f t="shared" si="502"/>
        <v>Other</v>
      </c>
      <c r="W3946" s="1" t="b">
        <f t="shared" si="503"/>
        <v>1</v>
      </c>
      <c r="X3946" t="b">
        <f t="shared" si="504"/>
        <v>1</v>
      </c>
    </row>
    <row r="3947" spans="1:24" x14ac:dyDescent="0.3">
      <c r="A3947" s="2" t="s">
        <v>3880</v>
      </c>
      <c r="B3947" s="3" t="s">
        <v>7364</v>
      </c>
      <c r="C3947" s="3" t="s">
        <v>7407</v>
      </c>
      <c r="D3947" s="3" t="s">
        <v>7415</v>
      </c>
      <c r="E3947" s="3" t="s">
        <v>7425</v>
      </c>
      <c r="F3947" s="3" t="s">
        <v>7428</v>
      </c>
      <c r="G3947" s="3">
        <v>9956.68</v>
      </c>
      <c r="H3947" s="3">
        <v>16</v>
      </c>
      <c r="I3947" s="8" t="s">
        <v>7589</v>
      </c>
      <c r="J3947" s="3" t="s">
        <v>8166</v>
      </c>
      <c r="K3947" s="3" t="s">
        <v>8168</v>
      </c>
      <c r="L3947" s="3" t="s">
        <v>8170</v>
      </c>
      <c r="M3947" s="4">
        <v>159306.88</v>
      </c>
      <c r="N3947" s="32">
        <f>Table2[[#This Row],[Price]]*Table2[[#This Row],[Quantity Sold]]</f>
        <v>159306.88</v>
      </c>
      <c r="O3947" s="1">
        <f t="shared" si="499"/>
        <v>2024</v>
      </c>
      <c r="P3947" s="1" t="str">
        <f t="shared" si="500"/>
        <v>KIDS</v>
      </c>
      <c r="Q3947" s="1" t="str">
        <f t="shared" si="505"/>
        <v>Kids_T-Shirts</v>
      </c>
      <c r="T3947" s="1" t="str">
        <f t="shared" si="501"/>
        <v>LOW PRICE</v>
      </c>
      <c r="U3947" t="str">
        <f t="shared" si="506"/>
        <v>Discounted</v>
      </c>
      <c r="V3947" t="str">
        <f t="shared" si="502"/>
        <v>Other</v>
      </c>
      <c r="W3947" s="1" t="b">
        <f t="shared" si="503"/>
        <v>1</v>
      </c>
      <c r="X3947" t="b">
        <f t="shared" si="504"/>
        <v>0</v>
      </c>
    </row>
    <row r="3948" spans="1:24" ht="28.8" x14ac:dyDescent="0.3">
      <c r="A3948" s="2" t="s">
        <v>3881</v>
      </c>
      <c r="B3948" s="3" t="s">
        <v>7365</v>
      </c>
      <c r="C3948" s="3" t="s">
        <v>7407</v>
      </c>
      <c r="D3948" s="3" t="s">
        <v>7418</v>
      </c>
      <c r="E3948" s="3" t="s">
        <v>7423</v>
      </c>
      <c r="F3948" s="3" t="s">
        <v>7433</v>
      </c>
      <c r="G3948" s="3">
        <v>3457.78</v>
      </c>
      <c r="H3948" s="3">
        <v>1</v>
      </c>
      <c r="I3948" s="8" t="s">
        <v>7807</v>
      </c>
      <c r="J3948" s="3" t="s">
        <v>8164</v>
      </c>
      <c r="K3948" s="3" t="s">
        <v>8168</v>
      </c>
      <c r="L3948" s="3" t="s">
        <v>8170</v>
      </c>
      <c r="M3948" s="4">
        <v>3457.78</v>
      </c>
      <c r="N3948" s="32">
        <f>Table2[[#This Row],[Price]]*Table2[[#This Row],[Quantity Sold]]</f>
        <v>3457.78</v>
      </c>
      <c r="O3948" s="1">
        <f t="shared" si="499"/>
        <v>2023</v>
      </c>
      <c r="P3948" s="1" t="str">
        <f t="shared" si="500"/>
        <v>KIDS</v>
      </c>
      <c r="Q3948" s="1" t="str">
        <f t="shared" si="505"/>
        <v>Kids_Sweaters</v>
      </c>
      <c r="T3948" s="1" t="str">
        <f t="shared" si="501"/>
        <v>LOW PRICE</v>
      </c>
      <c r="U3948" t="str">
        <f t="shared" si="506"/>
        <v>Discounted</v>
      </c>
      <c r="V3948" t="str">
        <f t="shared" si="502"/>
        <v>Other</v>
      </c>
      <c r="W3948" s="1" t="b">
        <f t="shared" si="503"/>
        <v>0</v>
      </c>
      <c r="X3948" t="b">
        <f t="shared" si="504"/>
        <v>0</v>
      </c>
    </row>
    <row r="3949" spans="1:24" x14ac:dyDescent="0.3">
      <c r="A3949" s="2" t="s">
        <v>3882</v>
      </c>
      <c r="B3949" s="3" t="s">
        <v>3932</v>
      </c>
      <c r="C3949" s="3" t="s">
        <v>7405</v>
      </c>
      <c r="D3949" s="3" t="s">
        <v>7409</v>
      </c>
      <c r="E3949" s="3" t="s">
        <v>7424</v>
      </c>
      <c r="F3949" s="3" t="s">
        <v>7434</v>
      </c>
      <c r="G3949" s="3">
        <v>15573.29</v>
      </c>
      <c r="H3949" s="3">
        <v>4</v>
      </c>
      <c r="I3949" s="8" t="s">
        <v>7485</v>
      </c>
      <c r="J3949" s="3" t="s">
        <v>8165</v>
      </c>
      <c r="K3949" s="3" t="s">
        <v>8168</v>
      </c>
      <c r="L3949" s="3" t="s">
        <v>8169</v>
      </c>
      <c r="M3949" s="4">
        <v>49834.86</v>
      </c>
      <c r="N3949" s="32">
        <f>Table2[[#This Row],[Price]]*Table2[[#This Row],[Quantity Sold]]</f>
        <v>62293.16</v>
      </c>
      <c r="O3949" s="1">
        <f t="shared" si="499"/>
        <v>2023</v>
      </c>
      <c r="P3949" s="1" t="str">
        <f t="shared" si="500"/>
        <v>MEN</v>
      </c>
      <c r="Q3949" s="1" t="str">
        <f t="shared" si="505"/>
        <v>Men_Jackets</v>
      </c>
      <c r="T3949" s="1" t="str">
        <f t="shared" si="501"/>
        <v>HIGH PRICE</v>
      </c>
      <c r="U3949" t="str">
        <f t="shared" si="506"/>
        <v>Discounted</v>
      </c>
      <c r="V3949" t="str">
        <f t="shared" si="502"/>
        <v>Men's Discounted Item</v>
      </c>
      <c r="W3949" s="1" t="b">
        <f t="shared" si="503"/>
        <v>0</v>
      </c>
      <c r="X3949" t="b">
        <f t="shared" si="504"/>
        <v>1</v>
      </c>
    </row>
    <row r="3950" spans="1:24" x14ac:dyDescent="0.3">
      <c r="A3950" s="2" t="s">
        <v>3883</v>
      </c>
      <c r="B3950" s="3" t="s">
        <v>4505</v>
      </c>
      <c r="C3950" s="3" t="s">
        <v>7405</v>
      </c>
      <c r="D3950" s="3" t="s">
        <v>7411</v>
      </c>
      <c r="E3950" s="3" t="s">
        <v>7425</v>
      </c>
      <c r="F3950" s="3" t="s">
        <v>7434</v>
      </c>
      <c r="G3950" s="3">
        <v>10539.34</v>
      </c>
      <c r="H3950" s="3">
        <v>4</v>
      </c>
      <c r="I3950" s="8" t="s">
        <v>7805</v>
      </c>
      <c r="J3950" s="3" t="s">
        <v>8163</v>
      </c>
      <c r="K3950" s="3" t="s">
        <v>8167</v>
      </c>
      <c r="L3950" s="3" t="s">
        <v>8169</v>
      </c>
      <c r="M3950" s="4">
        <v>33726.22</v>
      </c>
      <c r="N3950" s="32">
        <f>Table2[[#This Row],[Price]]*Table2[[#This Row],[Quantity Sold]]</f>
        <v>42157.36</v>
      </c>
      <c r="O3950" s="1">
        <f t="shared" si="499"/>
        <v>2024</v>
      </c>
      <c r="P3950" s="1" t="str">
        <f t="shared" si="500"/>
        <v>MEN</v>
      </c>
      <c r="Q3950" s="1" t="str">
        <f t="shared" si="505"/>
        <v>Men_Pants</v>
      </c>
      <c r="T3950" s="1" t="str">
        <f t="shared" si="501"/>
        <v>HIGH PRICE</v>
      </c>
      <c r="U3950" t="str">
        <f t="shared" si="506"/>
        <v>No Discount</v>
      </c>
      <c r="V3950" t="str">
        <f t="shared" si="502"/>
        <v>Men's Discounted Item</v>
      </c>
      <c r="W3950" s="1" t="b">
        <f t="shared" si="503"/>
        <v>0</v>
      </c>
      <c r="X3950" t="b">
        <f t="shared" si="504"/>
        <v>1</v>
      </c>
    </row>
    <row r="3951" spans="1:24" ht="28.8" x14ac:dyDescent="0.3">
      <c r="A3951" s="2" t="s">
        <v>3884</v>
      </c>
      <c r="B3951" s="3" t="s">
        <v>7366</v>
      </c>
      <c r="C3951" s="3" t="s">
        <v>7408</v>
      </c>
      <c r="D3951" s="3" t="s">
        <v>7422</v>
      </c>
      <c r="E3951" s="3" t="s">
        <v>7426</v>
      </c>
      <c r="F3951" s="3" t="s">
        <v>7434</v>
      </c>
      <c r="G3951" s="3">
        <v>11419.97</v>
      </c>
      <c r="H3951" s="3">
        <v>5</v>
      </c>
      <c r="I3951" s="8" t="s">
        <v>7571</v>
      </c>
      <c r="J3951" s="3" t="s">
        <v>8163</v>
      </c>
      <c r="K3951" s="3" t="s">
        <v>8168</v>
      </c>
      <c r="L3951" s="3" t="s">
        <v>8169</v>
      </c>
      <c r="M3951" s="4">
        <v>45679.88</v>
      </c>
      <c r="N3951" s="32">
        <f>Table2[[#This Row],[Price]]*Table2[[#This Row],[Quantity Sold]]</f>
        <v>57099.85</v>
      </c>
      <c r="O3951" s="1">
        <f t="shared" si="499"/>
        <v>2022</v>
      </c>
      <c r="P3951" s="1" t="str">
        <f t="shared" si="500"/>
        <v>WOMEN</v>
      </c>
      <c r="Q3951" s="1" t="str">
        <f t="shared" si="505"/>
        <v>Women_Skirts</v>
      </c>
      <c r="T3951" s="1" t="str">
        <f t="shared" si="501"/>
        <v>HIGH PRICE</v>
      </c>
      <c r="U3951" t="str">
        <f t="shared" si="506"/>
        <v>Discounted</v>
      </c>
      <c r="V3951" t="str">
        <f t="shared" si="502"/>
        <v>Other</v>
      </c>
      <c r="W3951" s="1" t="b">
        <f t="shared" si="503"/>
        <v>0</v>
      </c>
      <c r="X3951" t="b">
        <f t="shared" si="504"/>
        <v>1</v>
      </c>
    </row>
    <row r="3952" spans="1:24" x14ac:dyDescent="0.3">
      <c r="A3952" s="2" t="s">
        <v>3885</v>
      </c>
      <c r="B3952" s="3" t="s">
        <v>7367</v>
      </c>
      <c r="C3952" s="3" t="s">
        <v>7405</v>
      </c>
      <c r="D3952" s="3" t="s">
        <v>7417</v>
      </c>
      <c r="E3952" s="3" t="s">
        <v>7424</v>
      </c>
      <c r="F3952" s="3" t="s">
        <v>7428</v>
      </c>
      <c r="G3952" s="3">
        <v>9893.6</v>
      </c>
      <c r="H3952" s="3">
        <v>1</v>
      </c>
      <c r="I3952" s="8" t="s">
        <v>7622</v>
      </c>
      <c r="J3952" s="3" t="s">
        <v>8164</v>
      </c>
      <c r="K3952" s="3" t="s">
        <v>8168</v>
      </c>
      <c r="L3952" s="3" t="s">
        <v>8170</v>
      </c>
      <c r="M3952" s="4">
        <v>9893.6</v>
      </c>
      <c r="N3952" s="32">
        <f>Table2[[#This Row],[Price]]*Table2[[#This Row],[Quantity Sold]]</f>
        <v>9893.6</v>
      </c>
      <c r="O3952" s="1">
        <f t="shared" si="499"/>
        <v>2023</v>
      </c>
      <c r="P3952" s="1" t="str">
        <f t="shared" si="500"/>
        <v>MEN</v>
      </c>
      <c r="Q3952" s="1" t="str">
        <f t="shared" si="505"/>
        <v>Men_Shoes</v>
      </c>
      <c r="T3952" s="1" t="str">
        <f t="shared" si="501"/>
        <v>LOW PRICE</v>
      </c>
      <c r="U3952" t="str">
        <f t="shared" si="506"/>
        <v>No Discount</v>
      </c>
      <c r="V3952" t="str">
        <f t="shared" si="502"/>
        <v>Other</v>
      </c>
      <c r="W3952" s="1" t="b">
        <f t="shared" si="503"/>
        <v>0</v>
      </c>
      <c r="X3952" t="b">
        <f t="shared" si="504"/>
        <v>0</v>
      </c>
    </row>
    <row r="3953" spans="1:24" ht="28.8" x14ac:dyDescent="0.3">
      <c r="A3953" s="2" t="s">
        <v>3886</v>
      </c>
      <c r="B3953" s="3" t="s">
        <v>7368</v>
      </c>
      <c r="C3953" s="3" t="s">
        <v>7406</v>
      </c>
      <c r="D3953" s="3" t="s">
        <v>7416</v>
      </c>
      <c r="E3953" s="3" t="s">
        <v>7427</v>
      </c>
      <c r="F3953" s="3" t="s">
        <v>7428</v>
      </c>
      <c r="G3953" s="3">
        <v>15754.23</v>
      </c>
      <c r="H3953" s="3">
        <v>8</v>
      </c>
      <c r="I3953" s="8" t="s">
        <v>8003</v>
      </c>
      <c r="J3953" s="3" t="s">
        <v>8162</v>
      </c>
      <c r="K3953" s="3" t="s">
        <v>8167</v>
      </c>
      <c r="L3953" s="3" t="s">
        <v>8170</v>
      </c>
      <c r="M3953" s="4">
        <v>126033.84</v>
      </c>
      <c r="N3953" s="32">
        <f>Table2[[#This Row],[Price]]*Table2[[#This Row],[Quantity Sold]]</f>
        <v>126033.84</v>
      </c>
      <c r="O3953" s="1">
        <f t="shared" si="499"/>
        <v>2023</v>
      </c>
      <c r="P3953" s="1" t="str">
        <f t="shared" si="500"/>
        <v>ACCESSORIES</v>
      </c>
      <c r="Q3953" s="1" t="str">
        <f t="shared" si="505"/>
        <v>Accessories_Belts</v>
      </c>
      <c r="T3953" s="1" t="str">
        <f t="shared" si="501"/>
        <v>HIGH PRICE</v>
      </c>
      <c r="U3953" t="str">
        <f t="shared" si="506"/>
        <v>No Discount</v>
      </c>
      <c r="V3953" t="str">
        <f t="shared" si="502"/>
        <v>Other</v>
      </c>
      <c r="W3953" s="1" t="b">
        <f t="shared" si="503"/>
        <v>0</v>
      </c>
      <c r="X3953" t="b">
        <f t="shared" si="504"/>
        <v>0</v>
      </c>
    </row>
    <row r="3954" spans="1:24" x14ac:dyDescent="0.3">
      <c r="A3954" s="2" t="s">
        <v>3887</v>
      </c>
      <c r="B3954" s="3" t="s">
        <v>7369</v>
      </c>
      <c r="C3954" s="3" t="s">
        <v>7407</v>
      </c>
      <c r="D3954" s="3" t="s">
        <v>7413</v>
      </c>
      <c r="E3954" s="3" t="s">
        <v>7423</v>
      </c>
      <c r="F3954" s="3" t="s">
        <v>7429</v>
      </c>
      <c r="G3954" s="3">
        <v>9003.01</v>
      </c>
      <c r="H3954" s="3">
        <v>6</v>
      </c>
      <c r="I3954" s="8" t="s">
        <v>7703</v>
      </c>
      <c r="J3954" s="3" t="s">
        <v>8164</v>
      </c>
      <c r="K3954" s="3" t="s">
        <v>8168</v>
      </c>
      <c r="L3954" s="3" t="s">
        <v>8170</v>
      </c>
      <c r="M3954" s="4">
        <v>54018.06</v>
      </c>
      <c r="N3954" s="32">
        <f>Table2[[#This Row],[Price]]*Table2[[#This Row],[Quantity Sold]]</f>
        <v>54018.06</v>
      </c>
      <c r="O3954" s="1">
        <f t="shared" si="499"/>
        <v>2022</v>
      </c>
      <c r="P3954" s="1" t="str">
        <f t="shared" si="500"/>
        <v>KIDS</v>
      </c>
      <c r="Q3954" s="1" t="str">
        <f t="shared" si="505"/>
        <v>Kids_Shorts</v>
      </c>
      <c r="T3954" s="1" t="str">
        <f t="shared" si="501"/>
        <v>LOW PRICE</v>
      </c>
      <c r="U3954" t="str">
        <f t="shared" si="506"/>
        <v>Discounted</v>
      </c>
      <c r="V3954" t="str">
        <f t="shared" si="502"/>
        <v>Other</v>
      </c>
      <c r="W3954" s="1" t="b">
        <f t="shared" si="503"/>
        <v>0</v>
      </c>
      <c r="X3954" t="b">
        <f t="shared" si="504"/>
        <v>0</v>
      </c>
    </row>
    <row r="3955" spans="1:24" x14ac:dyDescent="0.3">
      <c r="A3955" s="2" t="s">
        <v>3888</v>
      </c>
      <c r="B3955" s="3" t="s">
        <v>7370</v>
      </c>
      <c r="C3955" s="3" t="s">
        <v>7405</v>
      </c>
      <c r="D3955" s="3" t="s">
        <v>7409</v>
      </c>
      <c r="E3955" s="3" t="s">
        <v>7425</v>
      </c>
      <c r="F3955" s="3" t="s">
        <v>7433</v>
      </c>
      <c r="G3955" s="3">
        <v>6850.82</v>
      </c>
      <c r="H3955" s="3">
        <v>2</v>
      </c>
      <c r="I3955" s="8" t="s">
        <v>8030</v>
      </c>
      <c r="J3955" s="3" t="s">
        <v>8162</v>
      </c>
      <c r="K3955" s="3" t="s">
        <v>8168</v>
      </c>
      <c r="L3955" s="3" t="s">
        <v>8169</v>
      </c>
      <c r="M3955" s="4">
        <v>10960.98</v>
      </c>
      <c r="N3955" s="32">
        <f>Table2[[#This Row],[Price]]*Table2[[#This Row],[Quantity Sold]]</f>
        <v>13701.64</v>
      </c>
      <c r="O3955" s="1">
        <f t="shared" si="499"/>
        <v>2023</v>
      </c>
      <c r="P3955" s="1" t="str">
        <f t="shared" si="500"/>
        <v>MEN</v>
      </c>
      <c r="Q3955" s="1" t="str">
        <f t="shared" si="505"/>
        <v>Men_Jackets</v>
      </c>
      <c r="T3955" s="1" t="str">
        <f t="shared" si="501"/>
        <v>LOW PRICE</v>
      </c>
      <c r="U3955" t="str">
        <f t="shared" si="506"/>
        <v>No Discount</v>
      </c>
      <c r="V3955" t="str">
        <f t="shared" si="502"/>
        <v>Men's Discounted Item</v>
      </c>
      <c r="W3955" s="1" t="b">
        <f t="shared" si="503"/>
        <v>0</v>
      </c>
      <c r="X3955" t="b">
        <f t="shared" si="504"/>
        <v>1</v>
      </c>
    </row>
    <row r="3956" spans="1:24" ht="28.8" x14ac:dyDescent="0.3">
      <c r="A3956" s="2" t="s">
        <v>3889</v>
      </c>
      <c r="B3956" s="3" t="s">
        <v>7371</v>
      </c>
      <c r="C3956" s="3" t="s">
        <v>7406</v>
      </c>
      <c r="D3956" s="3" t="s">
        <v>7414</v>
      </c>
      <c r="E3956" s="3" t="s">
        <v>7423</v>
      </c>
      <c r="F3956" s="3" t="s">
        <v>7431</v>
      </c>
      <c r="G3956" s="3">
        <v>2529.84</v>
      </c>
      <c r="H3956" s="3">
        <v>17</v>
      </c>
      <c r="I3956" s="8" t="s">
        <v>7472</v>
      </c>
      <c r="J3956" s="3" t="s">
        <v>8162</v>
      </c>
      <c r="K3956" s="3" t="s">
        <v>8167</v>
      </c>
      <c r="L3956" s="3" t="s">
        <v>8169</v>
      </c>
      <c r="M3956" s="4">
        <v>34405.99</v>
      </c>
      <c r="N3956" s="32">
        <f>Table2[[#This Row],[Price]]*Table2[[#This Row],[Quantity Sold]]</f>
        <v>43007.28</v>
      </c>
      <c r="O3956" s="1">
        <f t="shared" si="499"/>
        <v>2023</v>
      </c>
      <c r="P3956" s="1" t="str">
        <f t="shared" si="500"/>
        <v>ACCESSORIES</v>
      </c>
      <c r="Q3956" s="1" t="str">
        <f t="shared" si="505"/>
        <v>Accessories_Bags</v>
      </c>
      <c r="T3956" s="1" t="str">
        <f t="shared" si="501"/>
        <v>LOW PRICE</v>
      </c>
      <c r="U3956" t="str">
        <f t="shared" si="506"/>
        <v>No Discount</v>
      </c>
      <c r="V3956" t="str">
        <f t="shared" si="502"/>
        <v>Other</v>
      </c>
      <c r="W3956" s="1" t="b">
        <f t="shared" si="503"/>
        <v>1</v>
      </c>
      <c r="X3956" t="b">
        <f t="shared" si="504"/>
        <v>1</v>
      </c>
    </row>
    <row r="3957" spans="1:24" x14ac:dyDescent="0.3">
      <c r="A3957" s="2" t="s">
        <v>3890</v>
      </c>
      <c r="B3957" s="3" t="s">
        <v>7372</v>
      </c>
      <c r="C3957" s="3" t="s">
        <v>7407</v>
      </c>
      <c r="D3957" s="3" t="s">
        <v>7413</v>
      </c>
      <c r="E3957" s="3" t="s">
        <v>7424</v>
      </c>
      <c r="F3957" s="3" t="s">
        <v>7430</v>
      </c>
      <c r="G3957" s="3">
        <v>7642.64</v>
      </c>
      <c r="H3957" s="3">
        <v>15</v>
      </c>
      <c r="I3957" s="8" t="s">
        <v>8060</v>
      </c>
      <c r="J3957" s="3" t="s">
        <v>8162</v>
      </c>
      <c r="K3957" s="3" t="s">
        <v>8168</v>
      </c>
      <c r="L3957" s="3" t="s">
        <v>8170</v>
      </c>
      <c r="M3957" s="4">
        <v>114639.6</v>
      </c>
      <c r="N3957" s="32">
        <f>Table2[[#This Row],[Price]]*Table2[[#This Row],[Quantity Sold]]</f>
        <v>114639.6</v>
      </c>
      <c r="O3957" s="1">
        <f t="shared" si="499"/>
        <v>2024</v>
      </c>
      <c r="P3957" s="1" t="str">
        <f t="shared" si="500"/>
        <v>KIDS</v>
      </c>
      <c r="Q3957" s="1" t="str">
        <f t="shared" si="505"/>
        <v>Kids_Shorts</v>
      </c>
      <c r="T3957" s="1" t="str">
        <f t="shared" si="501"/>
        <v>LOW PRICE</v>
      </c>
      <c r="U3957" t="str">
        <f t="shared" si="506"/>
        <v>Discounted</v>
      </c>
      <c r="V3957" t="str">
        <f t="shared" si="502"/>
        <v>Other</v>
      </c>
      <c r="W3957" s="1" t="b">
        <f t="shared" si="503"/>
        <v>1</v>
      </c>
      <c r="X3957" t="b">
        <f t="shared" si="504"/>
        <v>0</v>
      </c>
    </row>
    <row r="3958" spans="1:24" ht="28.8" x14ac:dyDescent="0.3">
      <c r="A3958" s="2" t="s">
        <v>3891</v>
      </c>
      <c r="B3958" s="3" t="s">
        <v>4249</v>
      </c>
      <c r="C3958" s="3" t="s">
        <v>7408</v>
      </c>
      <c r="D3958" s="3" t="s">
        <v>7417</v>
      </c>
      <c r="E3958" s="3" t="s">
        <v>7424</v>
      </c>
      <c r="F3958" s="3" t="s">
        <v>7430</v>
      </c>
      <c r="G3958" s="3">
        <v>2628.61</v>
      </c>
      <c r="H3958" s="3">
        <v>8</v>
      </c>
      <c r="I3958" s="8" t="s">
        <v>8029</v>
      </c>
      <c r="J3958" s="3" t="s">
        <v>8164</v>
      </c>
      <c r="K3958" s="3" t="s">
        <v>8167</v>
      </c>
      <c r="L3958" s="3" t="s">
        <v>8170</v>
      </c>
      <c r="M3958" s="4">
        <v>21028.880000000001</v>
      </c>
      <c r="N3958" s="32">
        <f>Table2[[#This Row],[Price]]*Table2[[#This Row],[Quantity Sold]]</f>
        <v>21028.880000000001</v>
      </c>
      <c r="O3958" s="1">
        <f t="shared" si="499"/>
        <v>2023</v>
      </c>
      <c r="P3958" s="1" t="str">
        <f t="shared" si="500"/>
        <v>WOMEN</v>
      </c>
      <c r="Q3958" s="1" t="str">
        <f t="shared" si="505"/>
        <v>Women_Shoes</v>
      </c>
      <c r="T3958" s="1" t="str">
        <f t="shared" si="501"/>
        <v>LOW PRICE</v>
      </c>
      <c r="U3958" t="str">
        <f t="shared" si="506"/>
        <v>No Discount</v>
      </c>
      <c r="V3958" t="str">
        <f t="shared" si="502"/>
        <v>Other</v>
      </c>
      <c r="W3958" s="1" t="b">
        <f t="shared" si="503"/>
        <v>0</v>
      </c>
      <c r="X3958" t="b">
        <f t="shared" si="504"/>
        <v>0</v>
      </c>
    </row>
    <row r="3959" spans="1:24" x14ac:dyDescent="0.3">
      <c r="A3959" s="2" t="s">
        <v>3892</v>
      </c>
      <c r="B3959" s="3" t="s">
        <v>7373</v>
      </c>
      <c r="C3959" s="3" t="s">
        <v>7405</v>
      </c>
      <c r="D3959" s="3" t="s">
        <v>7411</v>
      </c>
      <c r="E3959" s="3" t="s">
        <v>7425</v>
      </c>
      <c r="F3959" s="3" t="s">
        <v>7432</v>
      </c>
      <c r="G3959" s="3">
        <v>11087.14</v>
      </c>
      <c r="H3959" s="3">
        <v>13</v>
      </c>
      <c r="I3959" s="8" t="s">
        <v>7951</v>
      </c>
      <c r="J3959" s="3" t="s">
        <v>8164</v>
      </c>
      <c r="K3959" s="3" t="s">
        <v>8168</v>
      </c>
      <c r="L3959" s="3" t="s">
        <v>8169</v>
      </c>
      <c r="M3959" s="4">
        <v>115306.09</v>
      </c>
      <c r="N3959" s="32">
        <f>Table2[[#This Row],[Price]]*Table2[[#This Row],[Quantity Sold]]</f>
        <v>144132.82</v>
      </c>
      <c r="O3959" s="1">
        <f t="shared" si="499"/>
        <v>2022</v>
      </c>
      <c r="P3959" s="1" t="str">
        <f t="shared" si="500"/>
        <v>MEN</v>
      </c>
      <c r="Q3959" s="1" t="str">
        <f t="shared" si="505"/>
        <v>Men_Pants</v>
      </c>
      <c r="T3959" s="1" t="str">
        <f t="shared" si="501"/>
        <v>HIGH PRICE</v>
      </c>
      <c r="U3959" t="str">
        <f t="shared" si="506"/>
        <v>No Discount</v>
      </c>
      <c r="V3959" t="str">
        <f t="shared" si="502"/>
        <v>Men's Discounted Item</v>
      </c>
      <c r="W3959" s="1" t="b">
        <f t="shared" si="503"/>
        <v>1</v>
      </c>
      <c r="X3959" t="b">
        <f t="shared" si="504"/>
        <v>1</v>
      </c>
    </row>
    <row r="3960" spans="1:24" x14ac:dyDescent="0.3">
      <c r="A3960" s="2" t="s">
        <v>3893</v>
      </c>
      <c r="B3960" s="3" t="s">
        <v>7374</v>
      </c>
      <c r="C3960" s="3" t="s">
        <v>7405</v>
      </c>
      <c r="D3960" s="3" t="s">
        <v>7411</v>
      </c>
      <c r="E3960" s="3" t="s">
        <v>7426</v>
      </c>
      <c r="F3960" s="3" t="s">
        <v>7428</v>
      </c>
      <c r="G3960" s="3">
        <v>6300.53</v>
      </c>
      <c r="H3960" s="3">
        <v>9</v>
      </c>
      <c r="I3960" s="8" t="s">
        <v>8007</v>
      </c>
      <c r="J3960" s="3" t="s">
        <v>8164</v>
      </c>
      <c r="K3960" s="3" t="s">
        <v>8167</v>
      </c>
      <c r="L3960" s="3" t="s">
        <v>8170</v>
      </c>
      <c r="M3960" s="4">
        <v>56704.77</v>
      </c>
      <c r="N3960" s="32">
        <f>Table2[[#This Row],[Price]]*Table2[[#This Row],[Quantity Sold]]</f>
        <v>56704.77</v>
      </c>
      <c r="O3960" s="1">
        <f t="shared" si="499"/>
        <v>2023</v>
      </c>
      <c r="P3960" s="1" t="str">
        <f t="shared" si="500"/>
        <v>MEN</v>
      </c>
      <c r="Q3960" s="1" t="str">
        <f t="shared" si="505"/>
        <v>Men_Pants</v>
      </c>
      <c r="T3960" s="1" t="str">
        <f t="shared" si="501"/>
        <v>LOW PRICE</v>
      </c>
      <c r="U3960" t="str">
        <f t="shared" si="506"/>
        <v>Discounted</v>
      </c>
      <c r="V3960" t="str">
        <f t="shared" si="502"/>
        <v>Other</v>
      </c>
      <c r="W3960" s="1" t="b">
        <f t="shared" si="503"/>
        <v>0</v>
      </c>
      <c r="X3960" t="b">
        <f t="shared" si="504"/>
        <v>0</v>
      </c>
    </row>
    <row r="3961" spans="1:24" ht="28.8" x14ac:dyDescent="0.3">
      <c r="A3961" s="2" t="s">
        <v>3894</v>
      </c>
      <c r="B3961" s="3" t="s">
        <v>7375</v>
      </c>
      <c r="C3961" s="3" t="s">
        <v>7407</v>
      </c>
      <c r="D3961" s="3" t="s">
        <v>7418</v>
      </c>
      <c r="E3961" s="3" t="s">
        <v>7426</v>
      </c>
      <c r="F3961" s="3" t="s">
        <v>7428</v>
      </c>
      <c r="G3961" s="3">
        <v>5389.19</v>
      </c>
      <c r="H3961" s="3">
        <v>4</v>
      </c>
      <c r="I3961" s="8" t="s">
        <v>7663</v>
      </c>
      <c r="J3961" s="3" t="s">
        <v>8166</v>
      </c>
      <c r="K3961" s="3" t="s">
        <v>8167</v>
      </c>
      <c r="L3961" s="3" t="s">
        <v>8170</v>
      </c>
      <c r="M3961" s="4">
        <v>21556.76</v>
      </c>
      <c r="N3961" s="32">
        <f>Table2[[#This Row],[Price]]*Table2[[#This Row],[Quantity Sold]]</f>
        <v>21556.76</v>
      </c>
      <c r="O3961" s="1">
        <f t="shared" si="499"/>
        <v>2024</v>
      </c>
      <c r="P3961" s="1" t="str">
        <f t="shared" si="500"/>
        <v>KIDS</v>
      </c>
      <c r="Q3961" s="1" t="str">
        <f t="shared" si="505"/>
        <v>Kids_Sweaters</v>
      </c>
      <c r="T3961" s="1" t="str">
        <f t="shared" si="501"/>
        <v>LOW PRICE</v>
      </c>
      <c r="U3961" t="str">
        <f t="shared" si="506"/>
        <v>Discounted</v>
      </c>
      <c r="V3961" t="str">
        <f t="shared" si="502"/>
        <v>Other</v>
      </c>
      <c r="W3961" s="1" t="b">
        <f t="shared" si="503"/>
        <v>0</v>
      </c>
      <c r="X3961" t="b">
        <f t="shared" si="504"/>
        <v>0</v>
      </c>
    </row>
    <row r="3962" spans="1:24" x14ac:dyDescent="0.3">
      <c r="A3962" s="2" t="s">
        <v>3895</v>
      </c>
      <c r="B3962" s="3" t="s">
        <v>7376</v>
      </c>
      <c r="C3962" s="3" t="s">
        <v>7407</v>
      </c>
      <c r="D3962" s="3" t="s">
        <v>7415</v>
      </c>
      <c r="E3962" s="3" t="s">
        <v>7427</v>
      </c>
      <c r="F3962" s="3" t="s">
        <v>7429</v>
      </c>
      <c r="G3962" s="3">
        <v>15165.76</v>
      </c>
      <c r="H3962" s="3">
        <v>7</v>
      </c>
      <c r="I3962" s="8" t="s">
        <v>7597</v>
      </c>
      <c r="J3962" s="3" t="s">
        <v>8163</v>
      </c>
      <c r="K3962" s="3" t="s">
        <v>8167</v>
      </c>
      <c r="L3962" s="3" t="s">
        <v>8169</v>
      </c>
      <c r="M3962" s="4">
        <v>84928.09</v>
      </c>
      <c r="N3962" s="32">
        <f>Table2[[#This Row],[Price]]*Table2[[#This Row],[Quantity Sold]]</f>
        <v>106160.32000000001</v>
      </c>
      <c r="O3962" s="1">
        <f t="shared" si="499"/>
        <v>2023</v>
      </c>
      <c r="P3962" s="1" t="str">
        <f t="shared" si="500"/>
        <v>KIDS</v>
      </c>
      <c r="Q3962" s="1" t="str">
        <f t="shared" si="505"/>
        <v>Kids_T-Shirts</v>
      </c>
      <c r="T3962" s="1" t="str">
        <f t="shared" si="501"/>
        <v>HIGH PRICE</v>
      </c>
      <c r="U3962" t="str">
        <f t="shared" si="506"/>
        <v>Discounted</v>
      </c>
      <c r="V3962" t="str">
        <f t="shared" si="502"/>
        <v>Other</v>
      </c>
      <c r="W3962" s="1" t="b">
        <f t="shared" si="503"/>
        <v>0</v>
      </c>
      <c r="X3962" t="b">
        <f t="shared" si="504"/>
        <v>1</v>
      </c>
    </row>
    <row r="3963" spans="1:24" x14ac:dyDescent="0.3">
      <c r="A3963" s="2" t="s">
        <v>3896</v>
      </c>
      <c r="B3963" s="3" t="s">
        <v>7377</v>
      </c>
      <c r="C3963" s="3" t="s">
        <v>7405</v>
      </c>
      <c r="D3963" s="3" t="s">
        <v>7411</v>
      </c>
      <c r="E3963" s="3" t="s">
        <v>7424</v>
      </c>
      <c r="F3963" s="3" t="s">
        <v>7434</v>
      </c>
      <c r="G3963" s="3">
        <v>12092.27</v>
      </c>
      <c r="H3963" s="3">
        <v>5</v>
      </c>
      <c r="I3963" s="8" t="s">
        <v>7890</v>
      </c>
      <c r="J3963" s="3" t="s">
        <v>8163</v>
      </c>
      <c r="K3963" s="3" t="s">
        <v>8167</v>
      </c>
      <c r="L3963" s="3" t="s">
        <v>8170</v>
      </c>
      <c r="M3963" s="4">
        <v>60461.35</v>
      </c>
      <c r="N3963" s="32">
        <f>Table2[[#This Row],[Price]]*Table2[[#This Row],[Quantity Sold]]</f>
        <v>60461.350000000006</v>
      </c>
      <c r="O3963" s="1">
        <f t="shared" si="499"/>
        <v>2023</v>
      </c>
      <c r="P3963" s="1" t="str">
        <f t="shared" si="500"/>
        <v>MEN</v>
      </c>
      <c r="Q3963" s="1" t="str">
        <f t="shared" si="505"/>
        <v>Men_Pants</v>
      </c>
      <c r="T3963" s="1" t="str">
        <f t="shared" si="501"/>
        <v>HIGH PRICE</v>
      </c>
      <c r="U3963" t="str">
        <f t="shared" si="506"/>
        <v>No Discount</v>
      </c>
      <c r="V3963" t="str">
        <f t="shared" si="502"/>
        <v>Other</v>
      </c>
      <c r="W3963" s="1" t="b">
        <f t="shared" si="503"/>
        <v>0</v>
      </c>
      <c r="X3963" t="b">
        <f t="shared" si="504"/>
        <v>0</v>
      </c>
    </row>
    <row r="3964" spans="1:24" x14ac:dyDescent="0.3">
      <c r="A3964" s="2" t="s">
        <v>3897</v>
      </c>
      <c r="B3964" s="3" t="s">
        <v>7378</v>
      </c>
      <c r="C3964" s="3" t="s">
        <v>7405</v>
      </c>
      <c r="D3964" s="3" t="s">
        <v>7411</v>
      </c>
      <c r="E3964" s="3" t="s">
        <v>7427</v>
      </c>
      <c r="F3964" s="3" t="s">
        <v>7431</v>
      </c>
      <c r="G3964" s="3">
        <v>15215.56</v>
      </c>
      <c r="H3964" s="3">
        <v>18</v>
      </c>
      <c r="I3964" s="8" t="s">
        <v>7607</v>
      </c>
      <c r="J3964" s="3" t="s">
        <v>8164</v>
      </c>
      <c r="K3964" s="3" t="s">
        <v>8168</v>
      </c>
      <c r="L3964" s="3" t="s">
        <v>8170</v>
      </c>
      <c r="M3964" s="4">
        <v>273880.08</v>
      </c>
      <c r="N3964" s="32">
        <f>Table2[[#This Row],[Price]]*Table2[[#This Row],[Quantity Sold]]</f>
        <v>273880.08</v>
      </c>
      <c r="O3964" s="1">
        <f t="shared" si="499"/>
        <v>2023</v>
      </c>
      <c r="P3964" s="1" t="str">
        <f t="shared" si="500"/>
        <v>MEN</v>
      </c>
      <c r="Q3964" s="1" t="str">
        <f t="shared" si="505"/>
        <v>Men_Pants</v>
      </c>
      <c r="T3964" s="1" t="str">
        <f t="shared" si="501"/>
        <v>HIGH PRICE</v>
      </c>
      <c r="U3964" t="str">
        <f t="shared" si="506"/>
        <v>No Discount</v>
      </c>
      <c r="V3964" t="str">
        <f t="shared" si="502"/>
        <v>Other</v>
      </c>
      <c r="W3964" s="1" t="b">
        <f t="shared" si="503"/>
        <v>1</v>
      </c>
      <c r="X3964" t="b">
        <f t="shared" si="504"/>
        <v>0</v>
      </c>
    </row>
    <row r="3965" spans="1:24" x14ac:dyDescent="0.3">
      <c r="A3965" s="2" t="s">
        <v>3898</v>
      </c>
      <c r="B3965" s="3" t="s">
        <v>7379</v>
      </c>
      <c r="C3965" s="3" t="s">
        <v>7405</v>
      </c>
      <c r="D3965" s="3" t="s">
        <v>7417</v>
      </c>
      <c r="E3965" s="3" t="s">
        <v>7426</v>
      </c>
      <c r="F3965" s="3" t="s">
        <v>7428</v>
      </c>
      <c r="G3965" s="3">
        <v>4088.58</v>
      </c>
      <c r="H3965" s="3">
        <v>2</v>
      </c>
      <c r="I3965" s="8" t="s">
        <v>8161</v>
      </c>
      <c r="J3965" s="3" t="s">
        <v>8165</v>
      </c>
      <c r="K3965" s="3" t="s">
        <v>8167</v>
      </c>
      <c r="L3965" s="3" t="s">
        <v>8170</v>
      </c>
      <c r="M3965" s="4">
        <v>8177.16</v>
      </c>
      <c r="N3965" s="32">
        <f>Table2[[#This Row],[Price]]*Table2[[#This Row],[Quantity Sold]]</f>
        <v>8177.16</v>
      </c>
      <c r="O3965" s="1">
        <f t="shared" si="499"/>
        <v>2023</v>
      </c>
      <c r="P3965" s="1" t="str">
        <f t="shared" si="500"/>
        <v>MEN</v>
      </c>
      <c r="Q3965" s="1" t="str">
        <f t="shared" si="505"/>
        <v>Men_Shoes</v>
      </c>
      <c r="T3965" s="1" t="str">
        <f t="shared" si="501"/>
        <v>LOW PRICE</v>
      </c>
      <c r="U3965" t="str">
        <f t="shared" si="506"/>
        <v>Discounted</v>
      </c>
      <c r="V3965" t="str">
        <f t="shared" si="502"/>
        <v>Other</v>
      </c>
      <c r="W3965" s="1" t="b">
        <f t="shared" si="503"/>
        <v>0</v>
      </c>
      <c r="X3965" t="b">
        <f t="shared" si="504"/>
        <v>0</v>
      </c>
    </row>
    <row r="3966" spans="1:24" ht="28.8" x14ac:dyDescent="0.3">
      <c r="A3966" s="2" t="s">
        <v>3899</v>
      </c>
      <c r="B3966" s="3" t="s">
        <v>7380</v>
      </c>
      <c r="C3966" s="3" t="s">
        <v>7406</v>
      </c>
      <c r="D3966" s="3" t="s">
        <v>7421</v>
      </c>
      <c r="E3966" s="3" t="s">
        <v>7424</v>
      </c>
      <c r="F3966" s="3" t="s">
        <v>7433</v>
      </c>
      <c r="G3966" s="3">
        <v>7403.6</v>
      </c>
      <c r="H3966" s="3">
        <v>3</v>
      </c>
      <c r="I3966" s="8" t="s">
        <v>7799</v>
      </c>
      <c r="J3966" s="3" t="s">
        <v>8163</v>
      </c>
      <c r="K3966" s="3" t="s">
        <v>8168</v>
      </c>
      <c r="L3966" s="3" t="s">
        <v>8169</v>
      </c>
      <c r="M3966" s="4">
        <v>17768.64</v>
      </c>
      <c r="N3966" s="32">
        <f>Table2[[#This Row],[Price]]*Table2[[#This Row],[Quantity Sold]]</f>
        <v>22210.800000000003</v>
      </c>
      <c r="O3966" s="1">
        <f t="shared" si="499"/>
        <v>2023</v>
      </c>
      <c r="P3966" s="1" t="str">
        <f t="shared" si="500"/>
        <v>ACCESSORIES</v>
      </c>
      <c r="Q3966" s="1" t="str">
        <f t="shared" si="505"/>
        <v>Accessories_Scarves</v>
      </c>
      <c r="T3966" s="1" t="str">
        <f t="shared" si="501"/>
        <v>LOW PRICE</v>
      </c>
      <c r="U3966" t="str">
        <f t="shared" si="506"/>
        <v>Discounted</v>
      </c>
      <c r="V3966" t="str">
        <f t="shared" si="502"/>
        <v>Other</v>
      </c>
      <c r="W3966" s="1" t="b">
        <f t="shared" si="503"/>
        <v>0</v>
      </c>
      <c r="X3966" t="b">
        <f t="shared" si="504"/>
        <v>1</v>
      </c>
    </row>
    <row r="3967" spans="1:24" ht="28.8" x14ac:dyDescent="0.3">
      <c r="A3967" s="2" t="s">
        <v>3900</v>
      </c>
      <c r="B3967" s="3" t="s">
        <v>7381</v>
      </c>
      <c r="C3967" s="3" t="s">
        <v>7406</v>
      </c>
      <c r="D3967" s="3" t="s">
        <v>7412</v>
      </c>
      <c r="E3967" s="3" t="s">
        <v>7425</v>
      </c>
      <c r="F3967" s="3" t="s">
        <v>7432</v>
      </c>
      <c r="G3967" s="3">
        <v>12450</v>
      </c>
      <c r="H3967" s="3">
        <v>8</v>
      </c>
      <c r="I3967" s="8" t="s">
        <v>7966</v>
      </c>
      <c r="J3967" s="3" t="s">
        <v>8162</v>
      </c>
      <c r="K3967" s="3" t="s">
        <v>8167</v>
      </c>
      <c r="L3967" s="3" t="s">
        <v>8169</v>
      </c>
      <c r="M3967" s="4">
        <v>79680</v>
      </c>
      <c r="N3967" s="32">
        <f>Table2[[#This Row],[Price]]*Table2[[#This Row],[Quantity Sold]]</f>
        <v>99600</v>
      </c>
      <c r="O3967" s="1">
        <f t="shared" si="499"/>
        <v>2023</v>
      </c>
      <c r="P3967" s="1" t="str">
        <f t="shared" si="500"/>
        <v>ACCESSORIES</v>
      </c>
      <c r="Q3967" s="1" t="str">
        <f t="shared" si="505"/>
        <v>Accessories_Hats</v>
      </c>
      <c r="T3967" s="1" t="str">
        <f t="shared" si="501"/>
        <v>HIGH PRICE</v>
      </c>
      <c r="U3967" t="str">
        <f t="shared" si="506"/>
        <v>Discounted</v>
      </c>
      <c r="V3967" t="str">
        <f t="shared" si="502"/>
        <v>Other</v>
      </c>
      <c r="W3967" s="1" t="b">
        <f t="shared" si="503"/>
        <v>0</v>
      </c>
      <c r="X3967" t="b">
        <f t="shared" si="504"/>
        <v>1</v>
      </c>
    </row>
    <row r="3968" spans="1:24" x14ac:dyDescent="0.3">
      <c r="A3968" s="2" t="s">
        <v>3901</v>
      </c>
      <c r="B3968" s="3" t="s">
        <v>7382</v>
      </c>
      <c r="C3968" s="3" t="s">
        <v>7405</v>
      </c>
      <c r="D3968" s="3" t="s">
        <v>7410</v>
      </c>
      <c r="E3968" s="3" t="s">
        <v>7423</v>
      </c>
      <c r="F3968" s="3" t="s">
        <v>7431</v>
      </c>
      <c r="G3968" s="3">
        <v>12397.71</v>
      </c>
      <c r="H3968" s="3">
        <v>5</v>
      </c>
      <c r="I3968" s="8" t="s">
        <v>7644</v>
      </c>
      <c r="J3968" s="3" t="s">
        <v>8162</v>
      </c>
      <c r="K3968" s="3" t="s">
        <v>8167</v>
      </c>
      <c r="L3968" s="3" t="s">
        <v>8169</v>
      </c>
      <c r="M3968" s="4">
        <v>49590.84</v>
      </c>
      <c r="N3968" s="32">
        <f>Table2[[#This Row],[Price]]*Table2[[#This Row],[Quantity Sold]]</f>
        <v>61988.549999999996</v>
      </c>
      <c r="O3968" s="1">
        <f t="shared" si="499"/>
        <v>2023</v>
      </c>
      <c r="P3968" s="1" t="str">
        <f t="shared" si="500"/>
        <v>MEN</v>
      </c>
      <c r="Q3968" s="1" t="str">
        <f t="shared" si="505"/>
        <v>Men_Shirts</v>
      </c>
      <c r="T3968" s="1" t="str">
        <f t="shared" si="501"/>
        <v>HIGH PRICE</v>
      </c>
      <c r="U3968" t="str">
        <f t="shared" si="506"/>
        <v>No Discount</v>
      </c>
      <c r="V3968" t="str">
        <f t="shared" si="502"/>
        <v>Men's Discounted Item</v>
      </c>
      <c r="W3968" s="1" t="b">
        <f t="shared" si="503"/>
        <v>0</v>
      </c>
      <c r="X3968" t="b">
        <f t="shared" si="504"/>
        <v>1</v>
      </c>
    </row>
    <row r="3969" spans="1:24" ht="28.8" x14ac:dyDescent="0.3">
      <c r="A3969" s="2" t="s">
        <v>3902</v>
      </c>
      <c r="B3969" s="3" t="s">
        <v>7383</v>
      </c>
      <c r="C3969" s="3" t="s">
        <v>7406</v>
      </c>
      <c r="D3969" s="3" t="s">
        <v>7416</v>
      </c>
      <c r="E3969" s="3" t="s">
        <v>7424</v>
      </c>
      <c r="F3969" s="3" t="s">
        <v>7431</v>
      </c>
      <c r="G3969" s="3">
        <v>8706.7000000000007</v>
      </c>
      <c r="H3969" s="3">
        <v>16</v>
      </c>
      <c r="I3969" s="8" t="s">
        <v>7520</v>
      </c>
      <c r="J3969" s="3" t="s">
        <v>8164</v>
      </c>
      <c r="K3969" s="3" t="s">
        <v>8168</v>
      </c>
      <c r="L3969" s="3" t="s">
        <v>8169</v>
      </c>
      <c r="M3969" s="4">
        <v>111445.75999999999</v>
      </c>
      <c r="N3969" s="32">
        <f>Table2[[#This Row],[Price]]*Table2[[#This Row],[Quantity Sold]]</f>
        <v>139307.20000000001</v>
      </c>
      <c r="O3969" s="1">
        <f t="shared" si="499"/>
        <v>2023</v>
      </c>
      <c r="P3969" s="1" t="str">
        <f t="shared" si="500"/>
        <v>ACCESSORIES</v>
      </c>
      <c r="Q3969" s="1" t="str">
        <f t="shared" si="505"/>
        <v>Accessories_Belts</v>
      </c>
      <c r="T3969" s="1" t="str">
        <f t="shared" si="501"/>
        <v>LOW PRICE</v>
      </c>
      <c r="U3969" t="str">
        <f t="shared" si="506"/>
        <v>No Discount</v>
      </c>
      <c r="V3969" t="str">
        <f t="shared" si="502"/>
        <v>Other</v>
      </c>
      <c r="W3969" s="1" t="b">
        <f t="shared" si="503"/>
        <v>1</v>
      </c>
      <c r="X3969" t="b">
        <f t="shared" si="504"/>
        <v>1</v>
      </c>
    </row>
    <row r="3970" spans="1:24" x14ac:dyDescent="0.3">
      <c r="A3970" s="2" t="s">
        <v>3903</v>
      </c>
      <c r="B3970" s="3" t="s">
        <v>4440</v>
      </c>
      <c r="C3970" s="3" t="s">
        <v>7405</v>
      </c>
      <c r="D3970" s="3" t="s">
        <v>7417</v>
      </c>
      <c r="E3970" s="3" t="s">
        <v>7426</v>
      </c>
      <c r="F3970" s="3" t="s">
        <v>7432</v>
      </c>
      <c r="G3970" s="3">
        <v>12644.22</v>
      </c>
      <c r="H3970" s="3">
        <v>6</v>
      </c>
      <c r="I3970" s="8" t="s">
        <v>7679</v>
      </c>
      <c r="J3970" s="3" t="s">
        <v>8163</v>
      </c>
      <c r="K3970" s="3" t="s">
        <v>8167</v>
      </c>
      <c r="L3970" s="3" t="s">
        <v>8169</v>
      </c>
      <c r="M3970" s="4">
        <v>60692.09</v>
      </c>
      <c r="N3970" s="32">
        <f>Table2[[#This Row],[Price]]*Table2[[#This Row],[Quantity Sold]]</f>
        <v>75865.319999999992</v>
      </c>
      <c r="O3970" s="1">
        <f t="shared" si="499"/>
        <v>2023</v>
      </c>
      <c r="P3970" s="1" t="str">
        <f t="shared" si="500"/>
        <v>MEN</v>
      </c>
      <c r="Q3970" s="1" t="str">
        <f t="shared" si="505"/>
        <v>Men_Shoes</v>
      </c>
      <c r="T3970" s="1" t="str">
        <f t="shared" si="501"/>
        <v>HIGH PRICE</v>
      </c>
      <c r="U3970" t="str">
        <f t="shared" si="506"/>
        <v>No Discount</v>
      </c>
      <c r="V3970" t="str">
        <f t="shared" si="502"/>
        <v>Men's Discounted Item</v>
      </c>
      <c r="W3970" s="1" t="b">
        <f t="shared" si="503"/>
        <v>0</v>
      </c>
      <c r="X3970" t="b">
        <f t="shared" si="504"/>
        <v>1</v>
      </c>
    </row>
    <row r="3971" spans="1:24" x14ac:dyDescent="0.3">
      <c r="A3971" s="2" t="s">
        <v>3904</v>
      </c>
      <c r="B3971" s="3" t="s">
        <v>5656</v>
      </c>
      <c r="C3971" s="3" t="s">
        <v>7407</v>
      </c>
      <c r="D3971" s="3" t="s">
        <v>7415</v>
      </c>
      <c r="E3971" s="3" t="s">
        <v>7425</v>
      </c>
      <c r="F3971" s="3" t="s">
        <v>7433</v>
      </c>
      <c r="G3971" s="3">
        <v>13565.52</v>
      </c>
      <c r="H3971" s="3">
        <v>6</v>
      </c>
      <c r="I3971" s="8" t="s">
        <v>7890</v>
      </c>
      <c r="J3971" s="3" t="s">
        <v>8164</v>
      </c>
      <c r="K3971" s="3" t="s">
        <v>8167</v>
      </c>
      <c r="L3971" s="3" t="s">
        <v>8170</v>
      </c>
      <c r="M3971" s="4">
        <v>81393.119999999995</v>
      </c>
      <c r="N3971" s="32">
        <f>Table2[[#This Row],[Price]]*Table2[[#This Row],[Quantity Sold]]</f>
        <v>81393.119999999995</v>
      </c>
      <c r="O3971" s="1">
        <f t="shared" ref="O3971:O4001" si="507">YEAR(I3971)</f>
        <v>2023</v>
      </c>
      <c r="P3971" s="1" t="str">
        <f t="shared" ref="P3971:P4001" si="508">UPPER(C3971)</f>
        <v>KIDS</v>
      </c>
      <c r="Q3971" s="1" t="str">
        <f t="shared" si="505"/>
        <v>Kids_T-Shirts</v>
      </c>
      <c r="T3971" s="1" t="str">
        <f t="shared" ref="T3971:T4001" si="509">IF(G3971&gt;10000,"HIGH PRICE", "LOW PRICE")</f>
        <v>HIGH PRICE</v>
      </c>
      <c r="U3971" t="str">
        <f t="shared" si="506"/>
        <v>Discounted</v>
      </c>
      <c r="V3971" t="str">
        <f t="shared" ref="V3971:V4001" si="510">IF(AND(C3971 = "Men", L3971 = "Yes"), "Men's Discounted Item", "Other")</f>
        <v>Other</v>
      </c>
      <c r="W3971" s="1" t="b">
        <f t="shared" ref="W3971:W4001" si="511">H3971&gt;=10</f>
        <v>0</v>
      </c>
      <c r="X3971" t="b">
        <f t="shared" ref="X3971:X4001" si="512">L3971 = "Yes"</f>
        <v>0</v>
      </c>
    </row>
    <row r="3972" spans="1:24" ht="28.8" x14ac:dyDescent="0.3">
      <c r="A3972" s="2" t="s">
        <v>3905</v>
      </c>
      <c r="B3972" s="3" t="s">
        <v>7384</v>
      </c>
      <c r="C3972" s="3" t="s">
        <v>7406</v>
      </c>
      <c r="D3972" s="3" t="s">
        <v>7416</v>
      </c>
      <c r="E3972" s="3" t="s">
        <v>7427</v>
      </c>
      <c r="F3972" s="3" t="s">
        <v>7434</v>
      </c>
      <c r="G3972" s="3">
        <v>10292</v>
      </c>
      <c r="H3972" s="3">
        <v>8</v>
      </c>
      <c r="I3972" s="8" t="s">
        <v>7934</v>
      </c>
      <c r="J3972" s="3" t="s">
        <v>8166</v>
      </c>
      <c r="K3972" s="3" t="s">
        <v>8168</v>
      </c>
      <c r="L3972" s="3" t="s">
        <v>8170</v>
      </c>
      <c r="M3972" s="4">
        <v>82336</v>
      </c>
      <c r="N3972" s="32">
        <f>Table2[[#This Row],[Price]]*Table2[[#This Row],[Quantity Sold]]</f>
        <v>82336</v>
      </c>
      <c r="O3972" s="1">
        <f t="shared" si="507"/>
        <v>2023</v>
      </c>
      <c r="P3972" s="1" t="str">
        <f t="shared" si="508"/>
        <v>ACCESSORIES</v>
      </c>
      <c r="Q3972" s="1" t="str">
        <f t="shared" si="505"/>
        <v>Accessories_Belts</v>
      </c>
      <c r="T3972" s="1" t="str">
        <f t="shared" si="509"/>
        <v>HIGH PRICE</v>
      </c>
      <c r="U3972" t="str">
        <f t="shared" si="506"/>
        <v>Discounted</v>
      </c>
      <c r="V3972" t="str">
        <f t="shared" si="510"/>
        <v>Other</v>
      </c>
      <c r="W3972" s="1" t="b">
        <f t="shared" si="511"/>
        <v>0</v>
      </c>
      <c r="X3972" t="b">
        <f t="shared" si="512"/>
        <v>0</v>
      </c>
    </row>
    <row r="3973" spans="1:24" ht="28.8" x14ac:dyDescent="0.3">
      <c r="A3973" s="2" t="s">
        <v>3906</v>
      </c>
      <c r="B3973" s="3" t="s">
        <v>4959</v>
      </c>
      <c r="C3973" s="3" t="s">
        <v>7406</v>
      </c>
      <c r="D3973" s="3" t="s">
        <v>7414</v>
      </c>
      <c r="E3973" s="3" t="s">
        <v>7423</v>
      </c>
      <c r="F3973" s="3" t="s">
        <v>7431</v>
      </c>
      <c r="G3973" s="3">
        <v>10072.049999999999</v>
      </c>
      <c r="H3973" s="3">
        <v>12</v>
      </c>
      <c r="I3973" s="8" t="s">
        <v>7634</v>
      </c>
      <c r="J3973" s="3" t="s">
        <v>8163</v>
      </c>
      <c r="K3973" s="3" t="s">
        <v>8167</v>
      </c>
      <c r="L3973" s="3" t="s">
        <v>8170</v>
      </c>
      <c r="M3973" s="4">
        <v>120864.6</v>
      </c>
      <c r="N3973" s="32">
        <f>Table2[[#This Row],[Price]]*Table2[[#This Row],[Quantity Sold]]</f>
        <v>120864.59999999999</v>
      </c>
      <c r="O3973" s="1">
        <f t="shared" si="507"/>
        <v>2023</v>
      </c>
      <c r="P3973" s="1" t="str">
        <f t="shared" si="508"/>
        <v>ACCESSORIES</v>
      </c>
      <c r="Q3973" s="1" t="str">
        <f t="shared" si="505"/>
        <v>Accessories_Bags</v>
      </c>
      <c r="T3973" s="1" t="str">
        <f t="shared" si="509"/>
        <v>HIGH PRICE</v>
      </c>
      <c r="U3973" t="str">
        <f t="shared" si="506"/>
        <v>No Discount</v>
      </c>
      <c r="V3973" t="str">
        <f t="shared" si="510"/>
        <v>Other</v>
      </c>
      <c r="W3973" s="1" t="b">
        <f t="shared" si="511"/>
        <v>1</v>
      </c>
      <c r="X3973" t="b">
        <f t="shared" si="512"/>
        <v>0</v>
      </c>
    </row>
    <row r="3974" spans="1:24" ht="28.8" x14ac:dyDescent="0.3">
      <c r="A3974" s="2" t="s">
        <v>3907</v>
      </c>
      <c r="B3974" s="3" t="s">
        <v>7385</v>
      </c>
      <c r="C3974" s="3" t="s">
        <v>7406</v>
      </c>
      <c r="D3974" s="3" t="s">
        <v>7412</v>
      </c>
      <c r="E3974" s="3" t="s">
        <v>7425</v>
      </c>
      <c r="F3974" s="3" t="s">
        <v>7434</v>
      </c>
      <c r="G3974" s="3">
        <v>4281.1400000000003</v>
      </c>
      <c r="H3974" s="3">
        <v>15</v>
      </c>
      <c r="I3974" s="8" t="s">
        <v>7807</v>
      </c>
      <c r="J3974" s="3" t="s">
        <v>8166</v>
      </c>
      <c r="K3974" s="3" t="s">
        <v>8168</v>
      </c>
      <c r="L3974" s="3" t="s">
        <v>8170</v>
      </c>
      <c r="M3974" s="4">
        <v>64217.1</v>
      </c>
      <c r="N3974" s="32">
        <f>Table2[[#This Row],[Price]]*Table2[[#This Row],[Quantity Sold]]</f>
        <v>64217.100000000006</v>
      </c>
      <c r="O3974" s="1">
        <f t="shared" si="507"/>
        <v>2023</v>
      </c>
      <c r="P3974" s="1" t="str">
        <f t="shared" si="508"/>
        <v>ACCESSORIES</v>
      </c>
      <c r="Q3974" s="1" t="str">
        <f t="shared" si="505"/>
        <v>Accessories_Hats</v>
      </c>
      <c r="T3974" s="1" t="str">
        <f t="shared" si="509"/>
        <v>LOW PRICE</v>
      </c>
      <c r="U3974" t="str">
        <f t="shared" si="506"/>
        <v>No Discount</v>
      </c>
      <c r="V3974" t="str">
        <f t="shared" si="510"/>
        <v>Other</v>
      </c>
      <c r="W3974" s="1" t="b">
        <f t="shared" si="511"/>
        <v>1</v>
      </c>
      <c r="X3974" t="b">
        <f t="shared" si="512"/>
        <v>0</v>
      </c>
    </row>
    <row r="3975" spans="1:24" x14ac:dyDescent="0.3">
      <c r="A3975" s="2" t="s">
        <v>2319</v>
      </c>
      <c r="B3975" s="3" t="s">
        <v>7386</v>
      </c>
      <c r="C3975" s="3" t="s">
        <v>7407</v>
      </c>
      <c r="D3975" s="3" t="s">
        <v>7417</v>
      </c>
      <c r="E3975" s="3" t="s">
        <v>7424</v>
      </c>
      <c r="F3975" s="3" t="s">
        <v>7430</v>
      </c>
      <c r="G3975" s="3">
        <v>12063.22</v>
      </c>
      <c r="H3975" s="3">
        <v>7</v>
      </c>
      <c r="I3975" s="8" t="s">
        <v>7672</v>
      </c>
      <c r="J3975" s="3" t="s">
        <v>8162</v>
      </c>
      <c r="K3975" s="3" t="s">
        <v>8168</v>
      </c>
      <c r="L3975" s="3" t="s">
        <v>8169</v>
      </c>
      <c r="M3975" s="4">
        <v>67553.7</v>
      </c>
      <c r="N3975" s="32">
        <f>Table2[[#This Row],[Price]]*Table2[[#This Row],[Quantity Sold]]</f>
        <v>84442.54</v>
      </c>
      <c r="O3975" s="1">
        <f t="shared" si="507"/>
        <v>2023</v>
      </c>
      <c r="P3975" s="1" t="str">
        <f t="shared" si="508"/>
        <v>KIDS</v>
      </c>
      <c r="Q3975" s="1" t="str">
        <f t="shared" si="505"/>
        <v>Kids_Shoes</v>
      </c>
      <c r="T3975" s="1" t="str">
        <f t="shared" si="509"/>
        <v>HIGH PRICE</v>
      </c>
      <c r="U3975" t="str">
        <f t="shared" si="506"/>
        <v>Discounted</v>
      </c>
      <c r="V3975" t="str">
        <f t="shared" si="510"/>
        <v>Other</v>
      </c>
      <c r="W3975" s="1" t="b">
        <f t="shared" si="511"/>
        <v>0</v>
      </c>
      <c r="X3975" t="b">
        <f t="shared" si="512"/>
        <v>1</v>
      </c>
    </row>
    <row r="3976" spans="1:24" ht="28.8" x14ac:dyDescent="0.3">
      <c r="A3976" s="2" t="s">
        <v>3908</v>
      </c>
      <c r="B3976" s="3" t="s">
        <v>7387</v>
      </c>
      <c r="C3976" s="3" t="s">
        <v>7408</v>
      </c>
      <c r="D3976" s="3" t="s">
        <v>7419</v>
      </c>
      <c r="E3976" s="3" t="s">
        <v>7425</v>
      </c>
      <c r="F3976" s="3" t="s">
        <v>7430</v>
      </c>
      <c r="G3976" s="3">
        <v>16318.63</v>
      </c>
      <c r="H3976" s="3">
        <v>11</v>
      </c>
      <c r="I3976" s="8" t="s">
        <v>7830</v>
      </c>
      <c r="J3976" s="3" t="s">
        <v>8163</v>
      </c>
      <c r="K3976" s="3" t="s">
        <v>8168</v>
      </c>
      <c r="L3976" s="3" t="s">
        <v>8170</v>
      </c>
      <c r="M3976" s="4">
        <v>179504.93</v>
      </c>
      <c r="N3976" s="32">
        <f>Table2[[#This Row],[Price]]*Table2[[#This Row],[Quantity Sold]]</f>
        <v>179504.93</v>
      </c>
      <c r="O3976" s="1">
        <f t="shared" si="507"/>
        <v>2024</v>
      </c>
      <c r="P3976" s="1" t="str">
        <f t="shared" si="508"/>
        <v>WOMEN</v>
      </c>
      <c r="Q3976" s="1" t="str">
        <f t="shared" si="505"/>
        <v>Women_Dresses</v>
      </c>
      <c r="T3976" s="1" t="str">
        <f t="shared" si="509"/>
        <v>HIGH PRICE</v>
      </c>
      <c r="U3976" t="str">
        <f t="shared" si="506"/>
        <v>No Discount</v>
      </c>
      <c r="V3976" t="str">
        <f t="shared" si="510"/>
        <v>Other</v>
      </c>
      <c r="W3976" s="1" t="b">
        <f t="shared" si="511"/>
        <v>1</v>
      </c>
      <c r="X3976" t="b">
        <f t="shared" si="512"/>
        <v>0</v>
      </c>
    </row>
    <row r="3977" spans="1:24" x14ac:dyDescent="0.3">
      <c r="A3977" s="2" t="s">
        <v>1576</v>
      </c>
      <c r="B3977" s="3" t="s">
        <v>7388</v>
      </c>
      <c r="C3977" s="3" t="s">
        <v>7405</v>
      </c>
      <c r="D3977" s="3" t="s">
        <v>7417</v>
      </c>
      <c r="E3977" s="3" t="s">
        <v>7425</v>
      </c>
      <c r="F3977" s="3" t="s">
        <v>7433</v>
      </c>
      <c r="G3977" s="3">
        <v>6455.74</v>
      </c>
      <c r="H3977" s="3">
        <v>17</v>
      </c>
      <c r="I3977" s="8" t="s">
        <v>7980</v>
      </c>
      <c r="J3977" s="3" t="s">
        <v>8165</v>
      </c>
      <c r="K3977" s="3" t="s">
        <v>8168</v>
      </c>
      <c r="L3977" s="3" t="s">
        <v>8170</v>
      </c>
      <c r="M3977" s="4">
        <v>109747.58</v>
      </c>
      <c r="N3977" s="32">
        <f>Table2[[#This Row],[Price]]*Table2[[#This Row],[Quantity Sold]]</f>
        <v>109747.58</v>
      </c>
      <c r="O3977" s="1">
        <f t="shared" si="507"/>
        <v>2024</v>
      </c>
      <c r="P3977" s="1" t="str">
        <f t="shared" si="508"/>
        <v>MEN</v>
      </c>
      <c r="Q3977" s="1" t="str">
        <f t="shared" si="505"/>
        <v>Men_Shoes</v>
      </c>
      <c r="T3977" s="1" t="str">
        <f t="shared" si="509"/>
        <v>LOW PRICE</v>
      </c>
      <c r="U3977" t="str">
        <f t="shared" si="506"/>
        <v>No Discount</v>
      </c>
      <c r="V3977" t="str">
        <f t="shared" si="510"/>
        <v>Other</v>
      </c>
      <c r="W3977" s="1" t="b">
        <f t="shared" si="511"/>
        <v>1</v>
      </c>
      <c r="X3977" t="b">
        <f t="shared" si="512"/>
        <v>0</v>
      </c>
    </row>
    <row r="3978" spans="1:24" ht="28.8" x14ac:dyDescent="0.3">
      <c r="A3978" s="2" t="s">
        <v>3909</v>
      </c>
      <c r="B3978" s="3" t="s">
        <v>7389</v>
      </c>
      <c r="C3978" s="3" t="s">
        <v>7406</v>
      </c>
      <c r="D3978" s="3" t="s">
        <v>7414</v>
      </c>
      <c r="E3978" s="3" t="s">
        <v>7426</v>
      </c>
      <c r="F3978" s="3" t="s">
        <v>7428</v>
      </c>
      <c r="G3978" s="3">
        <v>14726.69</v>
      </c>
      <c r="H3978" s="3">
        <v>9</v>
      </c>
      <c r="I3978" s="8" t="s">
        <v>7772</v>
      </c>
      <c r="J3978" s="3" t="s">
        <v>8165</v>
      </c>
      <c r="K3978" s="3" t="s">
        <v>8168</v>
      </c>
      <c r="L3978" s="3" t="s">
        <v>8169</v>
      </c>
      <c r="M3978" s="4">
        <v>106032.5</v>
      </c>
      <c r="N3978" s="32">
        <f>Table2[[#This Row],[Price]]*Table2[[#This Row],[Quantity Sold]]</f>
        <v>132540.21</v>
      </c>
      <c r="O3978" s="1">
        <f t="shared" si="507"/>
        <v>2023</v>
      </c>
      <c r="P3978" s="1" t="str">
        <f t="shared" si="508"/>
        <v>ACCESSORIES</v>
      </c>
      <c r="Q3978" s="1" t="str">
        <f t="shared" si="505"/>
        <v>Accessories_Bags</v>
      </c>
      <c r="T3978" s="1" t="str">
        <f t="shared" si="509"/>
        <v>HIGH PRICE</v>
      </c>
      <c r="U3978" t="str">
        <f t="shared" si="506"/>
        <v>Discounted</v>
      </c>
      <c r="V3978" t="str">
        <f t="shared" si="510"/>
        <v>Other</v>
      </c>
      <c r="W3978" s="1" t="b">
        <f t="shared" si="511"/>
        <v>0</v>
      </c>
      <c r="X3978" t="b">
        <f t="shared" si="512"/>
        <v>1</v>
      </c>
    </row>
    <row r="3979" spans="1:24" ht="28.8" x14ac:dyDescent="0.3">
      <c r="A3979" s="2" t="s">
        <v>3910</v>
      </c>
      <c r="B3979" s="3" t="s">
        <v>6689</v>
      </c>
      <c r="C3979" s="3" t="s">
        <v>7406</v>
      </c>
      <c r="D3979" s="3" t="s">
        <v>7414</v>
      </c>
      <c r="E3979" s="3" t="s">
        <v>7424</v>
      </c>
      <c r="F3979" s="3" t="s">
        <v>7433</v>
      </c>
      <c r="G3979" s="3">
        <v>1589.45</v>
      </c>
      <c r="H3979" s="3">
        <v>11</v>
      </c>
      <c r="I3979" s="8" t="s">
        <v>7733</v>
      </c>
      <c r="J3979" s="3" t="s">
        <v>8163</v>
      </c>
      <c r="K3979" s="3" t="s">
        <v>8167</v>
      </c>
      <c r="L3979" s="3" t="s">
        <v>8169</v>
      </c>
      <c r="M3979" s="4">
        <v>13987.16</v>
      </c>
      <c r="N3979" s="32">
        <f>Table2[[#This Row],[Price]]*Table2[[#This Row],[Quantity Sold]]</f>
        <v>17483.95</v>
      </c>
      <c r="O3979" s="1">
        <f t="shared" si="507"/>
        <v>2024</v>
      </c>
      <c r="P3979" s="1" t="str">
        <f t="shared" si="508"/>
        <v>ACCESSORIES</v>
      </c>
      <c r="Q3979" s="1" t="str">
        <f t="shared" si="505"/>
        <v>Accessories_Bags</v>
      </c>
      <c r="T3979" s="1" t="str">
        <f t="shared" si="509"/>
        <v>LOW PRICE</v>
      </c>
      <c r="U3979" t="str">
        <f t="shared" si="506"/>
        <v>No Discount</v>
      </c>
      <c r="V3979" t="str">
        <f t="shared" si="510"/>
        <v>Other</v>
      </c>
      <c r="W3979" s="1" t="b">
        <f t="shared" si="511"/>
        <v>1</v>
      </c>
      <c r="X3979" t="b">
        <f t="shared" si="512"/>
        <v>1</v>
      </c>
    </row>
    <row r="3980" spans="1:24" x14ac:dyDescent="0.3">
      <c r="A3980" s="2" t="s">
        <v>3911</v>
      </c>
      <c r="B3980" s="3" t="s">
        <v>7390</v>
      </c>
      <c r="C3980" s="3" t="s">
        <v>7407</v>
      </c>
      <c r="D3980" s="3" t="s">
        <v>7417</v>
      </c>
      <c r="E3980" s="3" t="s">
        <v>7423</v>
      </c>
      <c r="F3980" s="3" t="s">
        <v>7433</v>
      </c>
      <c r="G3980" s="3">
        <v>9713.49</v>
      </c>
      <c r="H3980" s="3">
        <v>9</v>
      </c>
      <c r="I3980" s="8" t="s">
        <v>8027</v>
      </c>
      <c r="J3980" s="3" t="s">
        <v>8163</v>
      </c>
      <c r="K3980" s="3" t="s">
        <v>8167</v>
      </c>
      <c r="L3980" s="3" t="s">
        <v>8170</v>
      </c>
      <c r="M3980" s="4">
        <v>87421.41</v>
      </c>
      <c r="N3980" s="32">
        <f>Table2[[#This Row],[Price]]*Table2[[#This Row],[Quantity Sold]]</f>
        <v>87421.41</v>
      </c>
      <c r="O3980" s="1">
        <f t="shared" si="507"/>
        <v>2024</v>
      </c>
      <c r="P3980" s="1" t="str">
        <f t="shared" si="508"/>
        <v>KIDS</v>
      </c>
      <c r="Q3980" s="1" t="str">
        <f t="shared" si="505"/>
        <v>Kids_Shoes</v>
      </c>
      <c r="T3980" s="1" t="str">
        <f t="shared" si="509"/>
        <v>LOW PRICE</v>
      </c>
      <c r="U3980" t="str">
        <f t="shared" si="506"/>
        <v>No Discount</v>
      </c>
      <c r="V3980" t="str">
        <f t="shared" si="510"/>
        <v>Other</v>
      </c>
      <c r="W3980" s="1" t="b">
        <f t="shared" si="511"/>
        <v>0</v>
      </c>
      <c r="X3980" t="b">
        <f t="shared" si="512"/>
        <v>0</v>
      </c>
    </row>
    <row r="3981" spans="1:24" x14ac:dyDescent="0.3">
      <c r="A3981" s="2" t="s">
        <v>3912</v>
      </c>
      <c r="B3981" s="3" t="s">
        <v>4638</v>
      </c>
      <c r="C3981" s="3" t="s">
        <v>7405</v>
      </c>
      <c r="D3981" s="3" t="s">
        <v>7409</v>
      </c>
      <c r="E3981" s="3" t="s">
        <v>7423</v>
      </c>
      <c r="F3981" s="3" t="s">
        <v>7429</v>
      </c>
      <c r="G3981" s="3">
        <v>15311.84</v>
      </c>
      <c r="H3981" s="3">
        <v>5</v>
      </c>
      <c r="I3981" s="8" t="s">
        <v>7665</v>
      </c>
      <c r="J3981" s="3" t="s">
        <v>8166</v>
      </c>
      <c r="K3981" s="3" t="s">
        <v>8168</v>
      </c>
      <c r="L3981" s="3" t="s">
        <v>8169</v>
      </c>
      <c r="M3981" s="4">
        <v>61247.360000000001</v>
      </c>
      <c r="N3981" s="32">
        <f>Table2[[#This Row],[Price]]*Table2[[#This Row],[Quantity Sold]]</f>
        <v>76559.199999999997</v>
      </c>
      <c r="O3981" s="1">
        <f t="shared" si="507"/>
        <v>2024</v>
      </c>
      <c r="P3981" s="1" t="str">
        <f t="shared" si="508"/>
        <v>MEN</v>
      </c>
      <c r="Q3981" s="1" t="str">
        <f t="shared" si="505"/>
        <v>Men_Jackets</v>
      </c>
      <c r="T3981" s="1" t="str">
        <f t="shared" si="509"/>
        <v>HIGH PRICE</v>
      </c>
      <c r="U3981" t="str">
        <f t="shared" si="506"/>
        <v>No Discount</v>
      </c>
      <c r="V3981" t="str">
        <f t="shared" si="510"/>
        <v>Men's Discounted Item</v>
      </c>
      <c r="W3981" s="1" t="b">
        <f t="shared" si="511"/>
        <v>0</v>
      </c>
      <c r="X3981" t="b">
        <f t="shared" si="512"/>
        <v>1</v>
      </c>
    </row>
    <row r="3982" spans="1:24" ht="28.8" x14ac:dyDescent="0.3">
      <c r="A3982" s="2" t="s">
        <v>3913</v>
      </c>
      <c r="B3982" s="3" t="s">
        <v>4483</v>
      </c>
      <c r="C3982" s="3" t="s">
        <v>7406</v>
      </c>
      <c r="D3982" s="3" t="s">
        <v>7416</v>
      </c>
      <c r="E3982" s="3" t="s">
        <v>7423</v>
      </c>
      <c r="F3982" s="3" t="s">
        <v>7429</v>
      </c>
      <c r="G3982" s="3">
        <v>2573</v>
      </c>
      <c r="H3982" s="3">
        <v>8</v>
      </c>
      <c r="I3982" s="8" t="s">
        <v>8043</v>
      </c>
      <c r="J3982" s="3" t="s">
        <v>8163</v>
      </c>
      <c r="K3982" s="3" t="s">
        <v>8168</v>
      </c>
      <c r="L3982" s="3" t="s">
        <v>8169</v>
      </c>
      <c r="M3982" s="4">
        <v>16467.2</v>
      </c>
      <c r="N3982" s="32">
        <f>Table2[[#This Row],[Price]]*Table2[[#This Row],[Quantity Sold]]</f>
        <v>20584</v>
      </c>
      <c r="O3982" s="1">
        <f t="shared" si="507"/>
        <v>2023</v>
      </c>
      <c r="P3982" s="1" t="str">
        <f t="shared" si="508"/>
        <v>ACCESSORIES</v>
      </c>
      <c r="Q3982" s="1" t="str">
        <f t="shared" si="505"/>
        <v>Accessories_Belts</v>
      </c>
      <c r="T3982" s="1" t="str">
        <f t="shared" si="509"/>
        <v>LOW PRICE</v>
      </c>
      <c r="U3982" t="str">
        <f t="shared" si="506"/>
        <v>Discounted</v>
      </c>
      <c r="V3982" t="str">
        <f t="shared" si="510"/>
        <v>Other</v>
      </c>
      <c r="W3982" s="1" t="b">
        <f t="shared" si="511"/>
        <v>0</v>
      </c>
      <c r="X3982" t="b">
        <f t="shared" si="512"/>
        <v>1</v>
      </c>
    </row>
    <row r="3983" spans="1:24" x14ac:dyDescent="0.3">
      <c r="A3983" s="2" t="s">
        <v>3914</v>
      </c>
      <c r="B3983" s="3" t="s">
        <v>7391</v>
      </c>
      <c r="C3983" s="3" t="s">
        <v>7407</v>
      </c>
      <c r="D3983" s="3" t="s">
        <v>7413</v>
      </c>
      <c r="E3983" s="3" t="s">
        <v>7427</v>
      </c>
      <c r="F3983" s="3" t="s">
        <v>7428</v>
      </c>
      <c r="G3983" s="3">
        <v>10937.74</v>
      </c>
      <c r="H3983" s="3">
        <v>10</v>
      </c>
      <c r="I3983" s="8" t="s">
        <v>7545</v>
      </c>
      <c r="J3983" s="3" t="s">
        <v>8164</v>
      </c>
      <c r="K3983" s="3" t="s">
        <v>8168</v>
      </c>
      <c r="L3983" s="3" t="s">
        <v>8169</v>
      </c>
      <c r="M3983" s="4">
        <v>87501.92</v>
      </c>
      <c r="N3983" s="32">
        <f>Table2[[#This Row],[Price]]*Table2[[#This Row],[Quantity Sold]]</f>
        <v>109377.4</v>
      </c>
      <c r="O3983" s="1">
        <f t="shared" si="507"/>
        <v>2023</v>
      </c>
      <c r="P3983" s="1" t="str">
        <f t="shared" si="508"/>
        <v>KIDS</v>
      </c>
      <c r="Q3983" s="1" t="str">
        <f t="shared" si="505"/>
        <v>Kids_Shorts</v>
      </c>
      <c r="T3983" s="1" t="str">
        <f t="shared" si="509"/>
        <v>HIGH PRICE</v>
      </c>
      <c r="U3983" t="str">
        <f t="shared" si="506"/>
        <v>Discounted</v>
      </c>
      <c r="V3983" t="str">
        <f t="shared" si="510"/>
        <v>Other</v>
      </c>
      <c r="W3983" s="1" t="b">
        <f t="shared" si="511"/>
        <v>1</v>
      </c>
      <c r="X3983" t="b">
        <f t="shared" si="512"/>
        <v>1</v>
      </c>
    </row>
    <row r="3984" spans="1:24" ht="28.8" x14ac:dyDescent="0.3">
      <c r="A3984" s="2" t="s">
        <v>1224</v>
      </c>
      <c r="B3984" s="3" t="s">
        <v>7392</v>
      </c>
      <c r="C3984" s="3" t="s">
        <v>7408</v>
      </c>
      <c r="D3984" s="3" t="s">
        <v>7419</v>
      </c>
      <c r="E3984" s="3" t="s">
        <v>7427</v>
      </c>
      <c r="F3984" s="3" t="s">
        <v>7430</v>
      </c>
      <c r="G3984" s="3">
        <v>3647.02</v>
      </c>
      <c r="H3984" s="3">
        <v>12</v>
      </c>
      <c r="I3984" s="8" t="s">
        <v>7726</v>
      </c>
      <c r="J3984" s="3" t="s">
        <v>8164</v>
      </c>
      <c r="K3984" s="3" t="s">
        <v>8167</v>
      </c>
      <c r="L3984" s="3" t="s">
        <v>8169</v>
      </c>
      <c r="M3984" s="4">
        <v>35011.06</v>
      </c>
      <c r="N3984" s="32">
        <f>Table2[[#This Row],[Price]]*Table2[[#This Row],[Quantity Sold]]</f>
        <v>43764.24</v>
      </c>
      <c r="O3984" s="1">
        <f t="shared" si="507"/>
        <v>2023</v>
      </c>
      <c r="P3984" s="1" t="str">
        <f t="shared" si="508"/>
        <v>WOMEN</v>
      </c>
      <c r="Q3984" s="1" t="str">
        <f t="shared" si="505"/>
        <v>Women_Dresses</v>
      </c>
      <c r="T3984" s="1" t="str">
        <f t="shared" si="509"/>
        <v>LOW PRICE</v>
      </c>
      <c r="U3984" t="str">
        <f t="shared" si="506"/>
        <v>Discounted</v>
      </c>
      <c r="V3984" t="str">
        <f t="shared" si="510"/>
        <v>Other</v>
      </c>
      <c r="W3984" s="1" t="b">
        <f t="shared" si="511"/>
        <v>1</v>
      </c>
      <c r="X3984" t="b">
        <f t="shared" si="512"/>
        <v>1</v>
      </c>
    </row>
    <row r="3985" spans="1:24" x14ac:dyDescent="0.3">
      <c r="A3985" s="2" t="s">
        <v>3915</v>
      </c>
      <c r="B3985" s="3" t="s">
        <v>7110</v>
      </c>
      <c r="C3985" s="3" t="s">
        <v>7407</v>
      </c>
      <c r="D3985" s="3" t="s">
        <v>7415</v>
      </c>
      <c r="E3985" s="3" t="s">
        <v>7425</v>
      </c>
      <c r="F3985" s="3" t="s">
        <v>7434</v>
      </c>
      <c r="G3985" s="3">
        <v>11158.52</v>
      </c>
      <c r="H3985" s="3">
        <v>5</v>
      </c>
      <c r="I3985" s="8" t="s">
        <v>7808</v>
      </c>
      <c r="J3985" s="3" t="s">
        <v>8162</v>
      </c>
      <c r="K3985" s="3" t="s">
        <v>8168</v>
      </c>
      <c r="L3985" s="3" t="s">
        <v>8170</v>
      </c>
      <c r="M3985" s="4">
        <v>55792.6</v>
      </c>
      <c r="N3985" s="32">
        <f>Table2[[#This Row],[Price]]*Table2[[#This Row],[Quantity Sold]]</f>
        <v>55792.600000000006</v>
      </c>
      <c r="O3985" s="1">
        <f t="shared" si="507"/>
        <v>2024</v>
      </c>
      <c r="P3985" s="1" t="str">
        <f t="shared" si="508"/>
        <v>KIDS</v>
      </c>
      <c r="Q3985" s="1" t="str">
        <f t="shared" si="505"/>
        <v>Kids_T-Shirts</v>
      </c>
      <c r="T3985" s="1" t="str">
        <f t="shared" si="509"/>
        <v>HIGH PRICE</v>
      </c>
      <c r="U3985" t="str">
        <f t="shared" si="506"/>
        <v>Discounted</v>
      </c>
      <c r="V3985" t="str">
        <f t="shared" si="510"/>
        <v>Other</v>
      </c>
      <c r="W3985" s="1" t="b">
        <f t="shared" si="511"/>
        <v>0</v>
      </c>
      <c r="X3985" t="b">
        <f t="shared" si="512"/>
        <v>0</v>
      </c>
    </row>
    <row r="3986" spans="1:24" ht="28.8" x14ac:dyDescent="0.3">
      <c r="A3986" s="2" t="s">
        <v>3916</v>
      </c>
      <c r="B3986" s="3" t="s">
        <v>7393</v>
      </c>
      <c r="C3986" s="3" t="s">
        <v>7406</v>
      </c>
      <c r="D3986" s="3" t="s">
        <v>7414</v>
      </c>
      <c r="E3986" s="3" t="s">
        <v>7424</v>
      </c>
      <c r="F3986" s="3" t="s">
        <v>7433</v>
      </c>
      <c r="G3986" s="3">
        <v>2743.98</v>
      </c>
      <c r="H3986" s="3">
        <v>9</v>
      </c>
      <c r="I3986" s="8" t="s">
        <v>7979</v>
      </c>
      <c r="J3986" s="3" t="s">
        <v>8163</v>
      </c>
      <c r="K3986" s="3" t="s">
        <v>8168</v>
      </c>
      <c r="L3986" s="3" t="s">
        <v>8169</v>
      </c>
      <c r="M3986" s="4">
        <v>19756.490000000002</v>
      </c>
      <c r="N3986" s="32">
        <f>Table2[[#This Row],[Price]]*Table2[[#This Row],[Quantity Sold]]</f>
        <v>24695.82</v>
      </c>
      <c r="O3986" s="1">
        <f t="shared" si="507"/>
        <v>2023</v>
      </c>
      <c r="P3986" s="1" t="str">
        <f t="shared" si="508"/>
        <v>ACCESSORIES</v>
      </c>
      <c r="Q3986" s="1" t="str">
        <f t="shared" ref="Q3986:Q4001" si="513">CONCATENATE(C3986, "_",D3986)</f>
        <v>Accessories_Bags</v>
      </c>
      <c r="T3986" s="1" t="str">
        <f t="shared" si="509"/>
        <v>LOW PRICE</v>
      </c>
      <c r="U3986" t="str">
        <f t="shared" si="506"/>
        <v>Discounted</v>
      </c>
      <c r="V3986" t="str">
        <f t="shared" si="510"/>
        <v>Other</v>
      </c>
      <c r="W3986" s="1" t="b">
        <f t="shared" si="511"/>
        <v>0</v>
      </c>
      <c r="X3986" t="b">
        <f t="shared" si="512"/>
        <v>1</v>
      </c>
    </row>
    <row r="3987" spans="1:24" x14ac:dyDescent="0.3">
      <c r="A3987" s="2" t="s">
        <v>3917</v>
      </c>
      <c r="B3987" s="3" t="s">
        <v>7394</v>
      </c>
      <c r="C3987" s="3" t="s">
        <v>7407</v>
      </c>
      <c r="D3987" s="3" t="s">
        <v>7413</v>
      </c>
      <c r="E3987" s="3" t="s">
        <v>7426</v>
      </c>
      <c r="F3987" s="3" t="s">
        <v>7431</v>
      </c>
      <c r="G3987" s="3">
        <v>6372.74</v>
      </c>
      <c r="H3987" s="3">
        <v>18</v>
      </c>
      <c r="I3987" s="8" t="s">
        <v>7539</v>
      </c>
      <c r="J3987" s="3" t="s">
        <v>8165</v>
      </c>
      <c r="K3987" s="3" t="s">
        <v>8168</v>
      </c>
      <c r="L3987" s="3" t="s">
        <v>8169</v>
      </c>
      <c r="M3987" s="4">
        <v>91767.29</v>
      </c>
      <c r="N3987" s="32">
        <f>Table2[[#This Row],[Price]]*Table2[[#This Row],[Quantity Sold]]</f>
        <v>114709.31999999999</v>
      </c>
      <c r="O3987" s="1">
        <f t="shared" si="507"/>
        <v>2023</v>
      </c>
      <c r="P3987" s="1" t="str">
        <f t="shared" si="508"/>
        <v>KIDS</v>
      </c>
      <c r="Q3987" s="1" t="str">
        <f t="shared" si="513"/>
        <v>Kids_Shorts</v>
      </c>
      <c r="T3987" s="1" t="str">
        <f t="shared" si="509"/>
        <v>LOW PRICE</v>
      </c>
      <c r="U3987" t="str">
        <f t="shared" si="506"/>
        <v>No Discount</v>
      </c>
      <c r="V3987" t="str">
        <f t="shared" si="510"/>
        <v>Other</v>
      </c>
      <c r="W3987" s="1" t="b">
        <f t="shared" si="511"/>
        <v>1</v>
      </c>
      <c r="X3987" t="b">
        <f t="shared" si="512"/>
        <v>1</v>
      </c>
    </row>
    <row r="3988" spans="1:24" ht="28.8" x14ac:dyDescent="0.3">
      <c r="A3988" s="2" t="s">
        <v>3918</v>
      </c>
      <c r="B3988" s="3" t="s">
        <v>4807</v>
      </c>
      <c r="C3988" s="3" t="s">
        <v>7406</v>
      </c>
      <c r="D3988" s="3" t="s">
        <v>7412</v>
      </c>
      <c r="E3988" s="3" t="s">
        <v>7427</v>
      </c>
      <c r="F3988" s="3" t="s">
        <v>7432</v>
      </c>
      <c r="G3988" s="3">
        <v>12389.41</v>
      </c>
      <c r="H3988" s="3">
        <v>18</v>
      </c>
      <c r="I3988" s="8" t="s">
        <v>7768</v>
      </c>
      <c r="J3988" s="3" t="s">
        <v>8165</v>
      </c>
      <c r="K3988" s="3" t="s">
        <v>8168</v>
      </c>
      <c r="L3988" s="3" t="s">
        <v>8169</v>
      </c>
      <c r="M3988" s="4">
        <v>178407.67</v>
      </c>
      <c r="N3988" s="32">
        <f>Table2[[#This Row],[Price]]*Table2[[#This Row],[Quantity Sold]]</f>
        <v>223009.38</v>
      </c>
      <c r="O3988" s="1">
        <f t="shared" si="507"/>
        <v>2023</v>
      </c>
      <c r="P3988" s="1" t="str">
        <f t="shared" si="508"/>
        <v>ACCESSORIES</v>
      </c>
      <c r="Q3988" s="1" t="str">
        <f t="shared" si="513"/>
        <v>Accessories_Hats</v>
      </c>
      <c r="T3988" s="1" t="str">
        <f t="shared" si="509"/>
        <v>HIGH PRICE</v>
      </c>
      <c r="U3988" t="str">
        <f t="shared" si="506"/>
        <v>No Discount</v>
      </c>
      <c r="V3988" t="str">
        <f t="shared" si="510"/>
        <v>Other</v>
      </c>
      <c r="W3988" s="1" t="b">
        <f t="shared" si="511"/>
        <v>1</v>
      </c>
      <c r="X3988" t="b">
        <f t="shared" si="512"/>
        <v>1</v>
      </c>
    </row>
    <row r="3989" spans="1:24" ht="28.8" x14ac:dyDescent="0.3">
      <c r="A3989" s="2" t="s">
        <v>3919</v>
      </c>
      <c r="B3989" s="3" t="s">
        <v>7395</v>
      </c>
      <c r="C3989" s="3" t="s">
        <v>7406</v>
      </c>
      <c r="D3989" s="3" t="s">
        <v>7421</v>
      </c>
      <c r="E3989" s="3" t="s">
        <v>7424</v>
      </c>
      <c r="F3989" s="3" t="s">
        <v>7431</v>
      </c>
      <c r="G3989" s="3">
        <v>6701.42</v>
      </c>
      <c r="H3989" s="3">
        <v>15</v>
      </c>
      <c r="I3989" s="8" t="s">
        <v>7507</v>
      </c>
      <c r="J3989" s="3" t="s">
        <v>8162</v>
      </c>
      <c r="K3989" s="3" t="s">
        <v>8167</v>
      </c>
      <c r="L3989" s="3" t="s">
        <v>8169</v>
      </c>
      <c r="M3989" s="4">
        <v>80417.039999999994</v>
      </c>
      <c r="N3989" s="32">
        <f>Table2[[#This Row],[Price]]*Table2[[#This Row],[Quantity Sold]]</f>
        <v>100521.3</v>
      </c>
      <c r="O3989" s="1">
        <f t="shared" si="507"/>
        <v>2024</v>
      </c>
      <c r="P3989" s="1" t="str">
        <f t="shared" si="508"/>
        <v>ACCESSORIES</v>
      </c>
      <c r="Q3989" s="1" t="str">
        <f t="shared" si="513"/>
        <v>Accessories_Scarves</v>
      </c>
      <c r="T3989" s="1" t="str">
        <f t="shared" si="509"/>
        <v>LOW PRICE</v>
      </c>
      <c r="U3989" t="str">
        <f t="shared" si="506"/>
        <v>No Discount</v>
      </c>
      <c r="V3989" t="str">
        <f t="shared" si="510"/>
        <v>Other</v>
      </c>
      <c r="W3989" s="1" t="b">
        <f t="shared" si="511"/>
        <v>1</v>
      </c>
      <c r="X3989" t="b">
        <f t="shared" si="512"/>
        <v>1</v>
      </c>
    </row>
    <row r="3990" spans="1:24" x14ac:dyDescent="0.3">
      <c r="A3990" s="2" t="s">
        <v>3920</v>
      </c>
      <c r="B3990" s="3" t="s">
        <v>7396</v>
      </c>
      <c r="C3990" s="3" t="s">
        <v>7405</v>
      </c>
      <c r="D3990" s="3" t="s">
        <v>7409</v>
      </c>
      <c r="E3990" s="3" t="s">
        <v>7424</v>
      </c>
      <c r="F3990" s="3" t="s">
        <v>7428</v>
      </c>
      <c r="G3990" s="3">
        <v>11952.83</v>
      </c>
      <c r="H3990" s="3">
        <v>16</v>
      </c>
      <c r="I3990" s="8" t="s">
        <v>7507</v>
      </c>
      <c r="J3990" s="3" t="s">
        <v>8162</v>
      </c>
      <c r="K3990" s="3" t="s">
        <v>8168</v>
      </c>
      <c r="L3990" s="3" t="s">
        <v>8170</v>
      </c>
      <c r="M3990" s="4">
        <v>191245.28</v>
      </c>
      <c r="N3990" s="32">
        <f>Table2[[#This Row],[Price]]*Table2[[#This Row],[Quantity Sold]]</f>
        <v>191245.28</v>
      </c>
      <c r="O3990" s="1">
        <f t="shared" si="507"/>
        <v>2024</v>
      </c>
      <c r="P3990" s="1" t="str">
        <f t="shared" si="508"/>
        <v>MEN</v>
      </c>
      <c r="Q3990" s="1" t="str">
        <f t="shared" si="513"/>
        <v>Men_Jackets</v>
      </c>
      <c r="T3990" s="1" t="str">
        <f t="shared" si="509"/>
        <v>HIGH PRICE</v>
      </c>
      <c r="U3990" t="str">
        <f t="shared" si="506"/>
        <v>No Discount</v>
      </c>
      <c r="V3990" t="str">
        <f t="shared" si="510"/>
        <v>Other</v>
      </c>
      <c r="W3990" s="1" t="b">
        <f t="shared" si="511"/>
        <v>1</v>
      </c>
      <c r="X3990" t="b">
        <f t="shared" si="512"/>
        <v>0</v>
      </c>
    </row>
    <row r="3991" spans="1:24" ht="28.8" x14ac:dyDescent="0.3">
      <c r="A3991" s="2" t="s">
        <v>3921</v>
      </c>
      <c r="B3991" s="3" t="s">
        <v>7397</v>
      </c>
      <c r="C3991" s="3" t="s">
        <v>7408</v>
      </c>
      <c r="D3991" s="3" t="s">
        <v>7419</v>
      </c>
      <c r="E3991" s="3" t="s">
        <v>7427</v>
      </c>
      <c r="F3991" s="3" t="s">
        <v>7431</v>
      </c>
      <c r="G3991" s="3">
        <v>4956.76</v>
      </c>
      <c r="H3991" s="3">
        <v>17</v>
      </c>
      <c r="I3991" s="8" t="s">
        <v>8049</v>
      </c>
      <c r="J3991" s="3" t="s">
        <v>8165</v>
      </c>
      <c r="K3991" s="3" t="s">
        <v>8167</v>
      </c>
      <c r="L3991" s="3" t="s">
        <v>8170</v>
      </c>
      <c r="M3991" s="4">
        <v>84264.92</v>
      </c>
      <c r="N3991" s="32">
        <f>Table2[[#This Row],[Price]]*Table2[[#This Row],[Quantity Sold]]</f>
        <v>84264.92</v>
      </c>
      <c r="O3991" s="1">
        <f t="shared" si="507"/>
        <v>2023</v>
      </c>
      <c r="P3991" s="1" t="str">
        <f t="shared" si="508"/>
        <v>WOMEN</v>
      </c>
      <c r="Q3991" s="1" t="str">
        <f t="shared" si="513"/>
        <v>Women_Dresses</v>
      </c>
      <c r="T3991" s="1" t="str">
        <f t="shared" si="509"/>
        <v>LOW PRICE</v>
      </c>
      <c r="U3991" t="str">
        <f t="shared" si="506"/>
        <v>Discounted</v>
      </c>
      <c r="V3991" t="str">
        <f t="shared" si="510"/>
        <v>Other</v>
      </c>
      <c r="W3991" s="1" t="b">
        <f t="shared" si="511"/>
        <v>1</v>
      </c>
      <c r="X3991" t="b">
        <f t="shared" si="512"/>
        <v>0</v>
      </c>
    </row>
    <row r="3992" spans="1:24" ht="28.8" x14ac:dyDescent="0.3">
      <c r="A3992" s="2" t="s">
        <v>3922</v>
      </c>
      <c r="B3992" s="3" t="s">
        <v>7398</v>
      </c>
      <c r="C3992" s="3" t="s">
        <v>7406</v>
      </c>
      <c r="D3992" s="3" t="s">
        <v>7421</v>
      </c>
      <c r="E3992" s="3" t="s">
        <v>7427</v>
      </c>
      <c r="F3992" s="3" t="s">
        <v>7430</v>
      </c>
      <c r="G3992" s="3">
        <v>16314.48</v>
      </c>
      <c r="H3992" s="3">
        <v>1</v>
      </c>
      <c r="I3992" s="8" t="s">
        <v>7974</v>
      </c>
      <c r="J3992" s="3" t="s">
        <v>8166</v>
      </c>
      <c r="K3992" s="3" t="s">
        <v>8168</v>
      </c>
      <c r="L3992" s="3" t="s">
        <v>8170</v>
      </c>
      <c r="M3992" s="4">
        <v>16314.48</v>
      </c>
      <c r="N3992" s="32">
        <f>Table2[[#This Row],[Price]]*Table2[[#This Row],[Quantity Sold]]</f>
        <v>16314.48</v>
      </c>
      <c r="O3992" s="1">
        <f t="shared" si="507"/>
        <v>2022</v>
      </c>
      <c r="P3992" s="1" t="str">
        <f t="shared" si="508"/>
        <v>ACCESSORIES</v>
      </c>
      <c r="Q3992" s="1" t="str">
        <f t="shared" si="513"/>
        <v>Accessories_Scarves</v>
      </c>
      <c r="T3992" s="1" t="str">
        <f t="shared" si="509"/>
        <v>HIGH PRICE</v>
      </c>
      <c r="U3992" t="str">
        <f t="shared" si="506"/>
        <v>No Discount</v>
      </c>
      <c r="V3992" t="str">
        <f t="shared" si="510"/>
        <v>Other</v>
      </c>
      <c r="W3992" s="1" t="b">
        <f t="shared" si="511"/>
        <v>0</v>
      </c>
      <c r="X3992" t="b">
        <f t="shared" si="512"/>
        <v>0</v>
      </c>
    </row>
    <row r="3993" spans="1:24" ht="28.8" x14ac:dyDescent="0.3">
      <c r="A3993" s="2" t="s">
        <v>3923</v>
      </c>
      <c r="B3993" s="3" t="s">
        <v>7399</v>
      </c>
      <c r="C3993" s="3" t="s">
        <v>7406</v>
      </c>
      <c r="D3993" s="3" t="s">
        <v>7412</v>
      </c>
      <c r="E3993" s="3" t="s">
        <v>7424</v>
      </c>
      <c r="F3993" s="3" t="s">
        <v>7434</v>
      </c>
      <c r="G3993" s="3">
        <v>3235.34</v>
      </c>
      <c r="H3993" s="3">
        <v>11</v>
      </c>
      <c r="I3993" s="8" t="s">
        <v>7603</v>
      </c>
      <c r="J3993" s="3" t="s">
        <v>8163</v>
      </c>
      <c r="K3993" s="3" t="s">
        <v>8167</v>
      </c>
      <c r="L3993" s="3" t="s">
        <v>8169</v>
      </c>
      <c r="M3993" s="4">
        <v>28470.66</v>
      </c>
      <c r="N3993" s="32">
        <f>Table2[[#This Row],[Price]]*Table2[[#This Row],[Quantity Sold]]</f>
        <v>35588.740000000005</v>
      </c>
      <c r="O3993" s="1">
        <f t="shared" si="507"/>
        <v>2024</v>
      </c>
      <c r="P3993" s="1" t="str">
        <f t="shared" si="508"/>
        <v>ACCESSORIES</v>
      </c>
      <c r="Q3993" s="1" t="str">
        <f t="shared" si="513"/>
        <v>Accessories_Hats</v>
      </c>
      <c r="T3993" s="1" t="str">
        <f t="shared" si="509"/>
        <v>LOW PRICE</v>
      </c>
      <c r="U3993" t="str">
        <f t="shared" si="506"/>
        <v>No Discount</v>
      </c>
      <c r="V3993" t="str">
        <f t="shared" si="510"/>
        <v>Other</v>
      </c>
      <c r="W3993" s="1" t="b">
        <f t="shared" si="511"/>
        <v>1</v>
      </c>
      <c r="X3993" t="b">
        <f t="shared" si="512"/>
        <v>1</v>
      </c>
    </row>
    <row r="3994" spans="1:24" x14ac:dyDescent="0.3">
      <c r="A3994" s="2" t="s">
        <v>3924</v>
      </c>
      <c r="B3994" s="3" t="s">
        <v>5016</v>
      </c>
      <c r="C3994" s="3" t="s">
        <v>7405</v>
      </c>
      <c r="D3994" s="3" t="s">
        <v>7410</v>
      </c>
      <c r="E3994" s="3" t="s">
        <v>7423</v>
      </c>
      <c r="F3994" s="3" t="s">
        <v>7432</v>
      </c>
      <c r="G3994" s="3">
        <v>2851.05</v>
      </c>
      <c r="H3994" s="3">
        <v>12</v>
      </c>
      <c r="I3994" s="8" t="s">
        <v>7582</v>
      </c>
      <c r="J3994" s="3" t="s">
        <v>8166</v>
      </c>
      <c r="K3994" s="3" t="s">
        <v>8168</v>
      </c>
      <c r="L3994" s="3" t="s">
        <v>8170</v>
      </c>
      <c r="M3994" s="4">
        <v>34212.6</v>
      </c>
      <c r="N3994" s="32">
        <f>Table2[[#This Row],[Price]]*Table2[[#This Row],[Quantity Sold]]</f>
        <v>34212.600000000006</v>
      </c>
      <c r="O3994" s="1">
        <f t="shared" si="507"/>
        <v>2023</v>
      </c>
      <c r="P3994" s="1" t="str">
        <f t="shared" si="508"/>
        <v>MEN</v>
      </c>
      <c r="Q3994" s="1" t="str">
        <f t="shared" si="513"/>
        <v>Men_Shirts</v>
      </c>
      <c r="T3994" s="1" t="str">
        <f t="shared" si="509"/>
        <v>LOW PRICE</v>
      </c>
      <c r="U3994" t="str">
        <f t="shared" ref="U3994:U4000" si="514">IF(L3978 = "Yes", "Discounted", "No Discount")</f>
        <v>Discounted</v>
      </c>
      <c r="V3994" t="str">
        <f t="shared" si="510"/>
        <v>Other</v>
      </c>
      <c r="W3994" s="1" t="b">
        <f t="shared" si="511"/>
        <v>1</v>
      </c>
      <c r="X3994" t="b">
        <f t="shared" si="512"/>
        <v>0</v>
      </c>
    </row>
    <row r="3995" spans="1:24" ht="28.8" x14ac:dyDescent="0.3">
      <c r="A3995" s="2" t="s">
        <v>3925</v>
      </c>
      <c r="B3995" s="3" t="s">
        <v>6085</v>
      </c>
      <c r="C3995" s="3" t="s">
        <v>7408</v>
      </c>
      <c r="D3995" s="3" t="s">
        <v>7417</v>
      </c>
      <c r="E3995" s="3" t="s">
        <v>7427</v>
      </c>
      <c r="F3995" s="3" t="s">
        <v>7434</v>
      </c>
      <c r="G3995" s="3">
        <v>13955.62</v>
      </c>
      <c r="H3995" s="3">
        <v>11</v>
      </c>
      <c r="I3995" s="8" t="s">
        <v>7949</v>
      </c>
      <c r="J3995" s="3" t="s">
        <v>8166</v>
      </c>
      <c r="K3995" s="3" t="s">
        <v>8168</v>
      </c>
      <c r="L3995" s="3" t="s">
        <v>8169</v>
      </c>
      <c r="M3995" s="4">
        <v>122809.29</v>
      </c>
      <c r="N3995" s="32">
        <f>Table2[[#This Row],[Price]]*Table2[[#This Row],[Quantity Sold]]</f>
        <v>153511.82</v>
      </c>
      <c r="O3995" s="1">
        <f t="shared" si="507"/>
        <v>2024</v>
      </c>
      <c r="P3995" s="1" t="str">
        <f t="shared" si="508"/>
        <v>WOMEN</v>
      </c>
      <c r="Q3995" s="1" t="str">
        <f t="shared" si="513"/>
        <v>Women_Shoes</v>
      </c>
      <c r="T3995" s="1" t="str">
        <f t="shared" si="509"/>
        <v>HIGH PRICE</v>
      </c>
      <c r="U3995" t="str">
        <f t="shared" si="514"/>
        <v>Discounted</v>
      </c>
      <c r="V3995" t="str">
        <f t="shared" si="510"/>
        <v>Other</v>
      </c>
      <c r="W3995" s="1" t="b">
        <f t="shared" si="511"/>
        <v>1</v>
      </c>
      <c r="X3995" t="b">
        <f t="shared" si="512"/>
        <v>1</v>
      </c>
    </row>
    <row r="3996" spans="1:24" x14ac:dyDescent="0.3">
      <c r="A3996" s="2" t="s">
        <v>3926</v>
      </c>
      <c r="B3996" s="3" t="s">
        <v>5396</v>
      </c>
      <c r="C3996" s="3" t="s">
        <v>7405</v>
      </c>
      <c r="D3996" s="3" t="s">
        <v>7411</v>
      </c>
      <c r="E3996" s="3" t="s">
        <v>7427</v>
      </c>
      <c r="F3996" s="3" t="s">
        <v>7430</v>
      </c>
      <c r="G3996" s="3">
        <v>3236.17</v>
      </c>
      <c r="H3996" s="3">
        <v>2</v>
      </c>
      <c r="I3996" s="8" t="s">
        <v>7815</v>
      </c>
      <c r="J3996" s="3" t="s">
        <v>8164</v>
      </c>
      <c r="K3996" s="3" t="s">
        <v>8168</v>
      </c>
      <c r="L3996" s="3" t="s">
        <v>8170</v>
      </c>
      <c r="M3996" s="4">
        <v>6472.34</v>
      </c>
      <c r="N3996" s="32">
        <f>Table2[[#This Row],[Price]]*Table2[[#This Row],[Quantity Sold]]</f>
        <v>6472.34</v>
      </c>
      <c r="O3996" s="1">
        <f t="shared" si="507"/>
        <v>2023</v>
      </c>
      <c r="P3996" s="1" t="str">
        <f t="shared" si="508"/>
        <v>MEN</v>
      </c>
      <c r="Q3996" s="1" t="str">
        <f t="shared" si="513"/>
        <v>Men_Pants</v>
      </c>
      <c r="T3996" s="1" t="str">
        <f t="shared" si="509"/>
        <v>LOW PRICE</v>
      </c>
      <c r="U3996" t="str">
        <f t="shared" si="514"/>
        <v>No Discount</v>
      </c>
      <c r="V3996" t="str">
        <f t="shared" si="510"/>
        <v>Other</v>
      </c>
      <c r="W3996" s="1" t="b">
        <f t="shared" si="511"/>
        <v>0</v>
      </c>
      <c r="X3996" t="b">
        <f t="shared" si="512"/>
        <v>0</v>
      </c>
    </row>
    <row r="3997" spans="1:24" x14ac:dyDescent="0.3">
      <c r="A3997" s="2" t="s">
        <v>3927</v>
      </c>
      <c r="B3997" s="3" t="s">
        <v>7400</v>
      </c>
      <c r="C3997" s="3" t="s">
        <v>7407</v>
      </c>
      <c r="D3997" s="3" t="s">
        <v>7417</v>
      </c>
      <c r="E3997" s="3" t="s">
        <v>7424</v>
      </c>
      <c r="F3997" s="3" t="s">
        <v>7430</v>
      </c>
      <c r="G3997" s="3">
        <v>6520.48</v>
      </c>
      <c r="H3997" s="3">
        <v>19</v>
      </c>
      <c r="I3997" s="8" t="s">
        <v>7478</v>
      </c>
      <c r="J3997" s="3" t="s">
        <v>8163</v>
      </c>
      <c r="K3997" s="3" t="s">
        <v>8168</v>
      </c>
      <c r="L3997" s="3" t="s">
        <v>8170</v>
      </c>
      <c r="M3997" s="4">
        <v>123889.12</v>
      </c>
      <c r="N3997" s="32">
        <f>Table2[[#This Row],[Price]]*Table2[[#This Row],[Quantity Sold]]</f>
        <v>123889.12</v>
      </c>
      <c r="O3997" s="1">
        <f t="shared" si="507"/>
        <v>2023</v>
      </c>
      <c r="P3997" s="1" t="str">
        <f t="shared" si="508"/>
        <v>KIDS</v>
      </c>
      <c r="Q3997" s="1" t="str">
        <f t="shared" si="513"/>
        <v>Kids_Shoes</v>
      </c>
      <c r="T3997" s="1" t="str">
        <f t="shared" si="509"/>
        <v>LOW PRICE</v>
      </c>
      <c r="U3997" t="str">
        <f t="shared" si="514"/>
        <v>Discounted</v>
      </c>
      <c r="V3997" t="str">
        <f t="shared" si="510"/>
        <v>Other</v>
      </c>
      <c r="W3997" s="1" t="b">
        <f t="shared" si="511"/>
        <v>1</v>
      </c>
      <c r="X3997" t="b">
        <f t="shared" si="512"/>
        <v>0</v>
      </c>
    </row>
    <row r="3998" spans="1:24" x14ac:dyDescent="0.3">
      <c r="A3998" s="2" t="s">
        <v>3928</v>
      </c>
      <c r="B3998" s="3" t="s">
        <v>7401</v>
      </c>
      <c r="C3998" s="3" t="s">
        <v>7405</v>
      </c>
      <c r="D3998" s="3" t="s">
        <v>7417</v>
      </c>
      <c r="E3998" s="3" t="s">
        <v>7425</v>
      </c>
      <c r="F3998" s="3" t="s">
        <v>7428</v>
      </c>
      <c r="G3998" s="3">
        <v>11264.76</v>
      </c>
      <c r="H3998" s="3">
        <v>12</v>
      </c>
      <c r="I3998" s="8" t="s">
        <v>7808</v>
      </c>
      <c r="J3998" s="3" t="s">
        <v>8163</v>
      </c>
      <c r="K3998" s="3" t="s">
        <v>8168</v>
      </c>
      <c r="L3998" s="3" t="s">
        <v>8169</v>
      </c>
      <c r="M3998" s="4">
        <v>108141.53</v>
      </c>
      <c r="N3998" s="32">
        <f>Table2[[#This Row],[Price]]*Table2[[#This Row],[Quantity Sold]]</f>
        <v>135177.12</v>
      </c>
      <c r="O3998" s="1">
        <f t="shared" si="507"/>
        <v>2024</v>
      </c>
      <c r="P3998" s="1" t="str">
        <f t="shared" si="508"/>
        <v>MEN</v>
      </c>
      <c r="Q3998" s="1" t="str">
        <f t="shared" si="513"/>
        <v>Men_Shoes</v>
      </c>
      <c r="T3998" s="1" t="str">
        <f t="shared" si="509"/>
        <v>HIGH PRICE</v>
      </c>
      <c r="U3998" t="str">
        <f t="shared" si="514"/>
        <v>Discounted</v>
      </c>
      <c r="V3998" t="str">
        <f t="shared" si="510"/>
        <v>Men's Discounted Item</v>
      </c>
      <c r="W3998" s="1" t="b">
        <f t="shared" si="511"/>
        <v>1</v>
      </c>
      <c r="X3998" t="b">
        <f t="shared" si="512"/>
        <v>1</v>
      </c>
    </row>
    <row r="3999" spans="1:24" ht="28.8" x14ac:dyDescent="0.3">
      <c r="A3999" s="2" t="s">
        <v>3929</v>
      </c>
      <c r="B3999" s="3" t="s">
        <v>7402</v>
      </c>
      <c r="C3999" s="3" t="s">
        <v>7408</v>
      </c>
      <c r="D3999" s="3" t="s">
        <v>7422</v>
      </c>
      <c r="E3999" s="3" t="s">
        <v>7427</v>
      </c>
      <c r="F3999" s="3" t="s">
        <v>7432</v>
      </c>
      <c r="G3999" s="3">
        <v>12849.23</v>
      </c>
      <c r="H3999" s="3">
        <v>18</v>
      </c>
      <c r="I3999" s="8" t="s">
        <v>7865</v>
      </c>
      <c r="J3999" s="3" t="s">
        <v>8165</v>
      </c>
      <c r="K3999" s="3" t="s">
        <v>8167</v>
      </c>
      <c r="L3999" s="3" t="s">
        <v>8169</v>
      </c>
      <c r="M3999" s="4">
        <v>185028.58</v>
      </c>
      <c r="N3999" s="32">
        <f>Table2[[#This Row],[Price]]*Table2[[#This Row],[Quantity Sold]]</f>
        <v>231286.13999999998</v>
      </c>
      <c r="O3999" s="1">
        <f t="shared" si="507"/>
        <v>2023</v>
      </c>
      <c r="P3999" s="1" t="str">
        <f t="shared" si="508"/>
        <v>WOMEN</v>
      </c>
      <c r="Q3999" s="1" t="str">
        <f t="shared" si="513"/>
        <v>Women_Skirts</v>
      </c>
      <c r="T3999" s="1" t="str">
        <f t="shared" si="509"/>
        <v>HIGH PRICE</v>
      </c>
      <c r="U3999" t="str">
        <f t="shared" si="514"/>
        <v>Discounted</v>
      </c>
      <c r="V3999" t="str">
        <f t="shared" si="510"/>
        <v>Other</v>
      </c>
      <c r="W3999" s="1" t="b">
        <f t="shared" si="511"/>
        <v>1</v>
      </c>
      <c r="X3999" t="b">
        <f t="shared" si="512"/>
        <v>1</v>
      </c>
    </row>
    <row r="4000" spans="1:24" x14ac:dyDescent="0.3">
      <c r="A4000" s="2" t="s">
        <v>3930</v>
      </c>
      <c r="B4000" s="3" t="s">
        <v>7403</v>
      </c>
      <c r="C4000" s="3" t="s">
        <v>7407</v>
      </c>
      <c r="D4000" s="3" t="s">
        <v>7413</v>
      </c>
      <c r="E4000" s="3" t="s">
        <v>7424</v>
      </c>
      <c r="F4000" s="3" t="s">
        <v>7434</v>
      </c>
      <c r="G4000" s="3">
        <v>6326.26</v>
      </c>
      <c r="H4000" s="3">
        <v>3</v>
      </c>
      <c r="I4000" s="8" t="s">
        <v>7855</v>
      </c>
      <c r="J4000" s="3" t="s">
        <v>8163</v>
      </c>
      <c r="K4000" s="3" t="s">
        <v>8168</v>
      </c>
      <c r="L4000" s="3" t="s">
        <v>8170</v>
      </c>
      <c r="M4000" s="4">
        <v>18978.78</v>
      </c>
      <c r="N4000" s="32">
        <f>Table2[[#This Row],[Price]]*Table2[[#This Row],[Quantity Sold]]</f>
        <v>18978.78</v>
      </c>
      <c r="O4000" s="1">
        <f t="shared" si="507"/>
        <v>2024</v>
      </c>
      <c r="P4000" s="1" t="str">
        <f t="shared" si="508"/>
        <v>KIDS</v>
      </c>
      <c r="Q4000" s="1" t="str">
        <f t="shared" si="513"/>
        <v>Kids_Shorts</v>
      </c>
      <c r="T4000" s="1" t="str">
        <f t="shared" si="509"/>
        <v>LOW PRICE</v>
      </c>
      <c r="U4000" t="str">
        <f t="shared" si="514"/>
        <v>Discounted</v>
      </c>
      <c r="V4000" t="str">
        <f t="shared" si="510"/>
        <v>Other</v>
      </c>
      <c r="W4000" s="1" t="b">
        <f t="shared" si="511"/>
        <v>0</v>
      </c>
      <c r="X4000" t="b">
        <f t="shared" si="512"/>
        <v>0</v>
      </c>
    </row>
    <row r="4001" spans="1:24" ht="28.8" x14ac:dyDescent="0.3">
      <c r="A4001" s="5" t="s">
        <v>3931</v>
      </c>
      <c r="B4001" s="6" t="s">
        <v>7404</v>
      </c>
      <c r="C4001" s="6" t="s">
        <v>7406</v>
      </c>
      <c r="D4001" s="6" t="s">
        <v>7416</v>
      </c>
      <c r="E4001" s="6" t="s">
        <v>7425</v>
      </c>
      <c r="F4001" s="6" t="s">
        <v>7430</v>
      </c>
      <c r="G4001" s="6">
        <v>12133.77</v>
      </c>
      <c r="H4001" s="6">
        <v>1</v>
      </c>
      <c r="I4001" s="9" t="s">
        <v>7465</v>
      </c>
      <c r="J4001" s="6" t="s">
        <v>8164</v>
      </c>
      <c r="K4001" s="6" t="s">
        <v>8168</v>
      </c>
      <c r="L4001" s="6" t="s">
        <v>8170</v>
      </c>
      <c r="M4001" s="7">
        <v>12133.77</v>
      </c>
      <c r="N4001" s="33">
        <f>Table2[[#This Row],[Price]]*Table2[[#This Row],[Quantity Sold]]</f>
        <v>12133.77</v>
      </c>
      <c r="O4001" s="1">
        <f t="shared" si="507"/>
        <v>2023</v>
      </c>
      <c r="P4001" s="1" t="str">
        <f t="shared" si="508"/>
        <v>ACCESSORIES</v>
      </c>
      <c r="Q4001" s="1" t="str">
        <f t="shared" si="513"/>
        <v>Accessories_Belts</v>
      </c>
      <c r="T4001" s="1" t="str">
        <f t="shared" si="509"/>
        <v>HIGH PRICE</v>
      </c>
      <c r="U4001" t="str">
        <f>IF(L3985 = "Yes", "Discounted", "No Discount")</f>
        <v>No Discount</v>
      </c>
      <c r="V4001" t="str">
        <f t="shared" si="510"/>
        <v>Other</v>
      </c>
      <c r="W4001" s="1" t="b">
        <f t="shared" si="511"/>
        <v>0</v>
      </c>
      <c r="X4001" t="b">
        <f t="shared" si="512"/>
        <v>0</v>
      </c>
    </row>
  </sheetData>
  <conditionalFormatting sqref="E1:E1048576">
    <cfRule type="dataBar" priority="94">
      <dataBar>
        <cfvo type="min"/>
        <cfvo type="max"/>
        <color rgb="FFFF555A"/>
      </dataBar>
      <extLst>
        <ext xmlns:x14="http://schemas.microsoft.com/office/spreadsheetml/2009/9/main" uri="{B025F937-C7B1-47D3-B67F-A62EFF666E3E}">
          <x14:id>{A7F74F85-6B09-48FB-BEE0-FB8066D9D310}</x14:id>
        </ext>
      </extLst>
    </cfRule>
  </conditionalFormatting>
  <conditionalFormatting sqref="G1:G1048576">
    <cfRule type="top10" dxfId="29" priority="95" rank="10"/>
    <cfRule type="top10" dxfId="28" priority="93" rank="1000"/>
  </conditionalFormatting>
  <conditionalFormatting sqref="H1:H1048576">
    <cfRule type="colorScale" priority="101">
      <colorScale>
        <cfvo type="min"/>
        <cfvo type="percentile" val="50"/>
        <cfvo type="max"/>
        <color rgb="FFF8696B"/>
        <color rgb="FFFFEB84"/>
        <color rgb="FF63BE7B"/>
      </colorScale>
    </cfRule>
    <cfRule type="colorScale" priority="100">
      <colorScale>
        <cfvo type="min"/>
        <cfvo type="max"/>
        <color theme="9" tint="-0.499984740745262"/>
        <color theme="2"/>
      </colorScale>
    </cfRule>
  </conditionalFormatting>
  <conditionalFormatting sqref="J1:J1048576">
    <cfRule type="containsText" dxfId="27" priority="81" operator="containsText" text="New York ">
      <formula>NOT(ISERROR(SEARCH("New York ",J1)))</formula>
    </cfRule>
    <cfRule type="top10" dxfId="26" priority="96" rank="10"/>
    <cfRule type="containsText" dxfId="25" priority="92" operator="containsText" text="New York">
      <formula>NOT(ISERROR(SEARCH("New York",J1)))</formula>
    </cfRule>
    <cfRule type="containsText" dxfId="24" priority="82" operator="containsText" text="New York">
      <formula>NOT(ISERROR(SEARCH("New York",J1)))</formula>
    </cfRule>
    <cfRule type="containsText" dxfId="23" priority="79" operator="containsText" text="New York">
      <formula>NOT(ISERROR(SEARCH("New York",J1)))</formula>
    </cfRule>
    <cfRule type="containsText" dxfId="22" priority="80" operator="containsText" text="New York">
      <formula>NOT(ISERROR(SEARCH("New York",J1)))</formula>
    </cfRule>
  </conditionalFormatting>
  <conditionalFormatting sqref="M1:N1048576">
    <cfRule type="colorScale" priority="98">
      <colorScale>
        <cfvo type="min"/>
        <cfvo type="percentile" val="50"/>
        <cfvo type="max"/>
        <color theme="5"/>
        <color rgb="FFFFEB84"/>
        <color theme="2"/>
      </colorScale>
    </cfRule>
  </conditionalFormatting>
  <conditionalFormatting sqref="N1:N1048576">
    <cfRule type="colorScale" priority="91">
      <colorScale>
        <cfvo type="min"/>
        <cfvo type="max"/>
        <color rgb="FF63BE7B"/>
        <color rgb="FFFCFCFF"/>
      </colorScale>
    </cfRule>
    <cfRule type="colorScale" priority="90">
      <colorScale>
        <cfvo type="min"/>
        <cfvo type="percentile" val="50"/>
        <cfvo type="max"/>
        <color rgb="FFF8696B"/>
        <color rgb="FFFCFCFF"/>
        <color rgb="FF5A8AC6"/>
      </colorScale>
    </cfRule>
    <cfRule type="iconSet" priority="89">
      <iconSet iconSet="4Rating">
        <cfvo type="percent" val="0"/>
        <cfvo type="percent" val="25"/>
        <cfvo type="percent" val="50"/>
        <cfvo type="percent" val="75"/>
      </iconSet>
    </cfRule>
    <cfRule type="colorScale" priority="88">
      <colorScale>
        <cfvo type="min"/>
        <cfvo type="max"/>
        <color theme="5" tint="-0.249977111117893"/>
        <color rgb="FFFFEF9C"/>
      </colorScale>
    </cfRule>
    <cfRule type="colorScale" priority="87">
      <colorScale>
        <cfvo type="min"/>
        <cfvo type="max"/>
        <color theme="9" tint="-0.249977111117893"/>
        <color rgb="FFFFC000"/>
      </colorScale>
    </cfRule>
  </conditionalFormatting>
  <conditionalFormatting sqref="T1:T1048576">
    <cfRule type="iconSet" priority="103">
      <iconSet iconSet="3Arrows">
        <cfvo type="percent" val="0"/>
        <cfvo type="percent" val="33"/>
        <cfvo type="percent" val="67"/>
      </iconSet>
    </cfRule>
  </conditionalFormatting>
  <conditionalFormatting sqref="T2">
    <cfRule type="iconSet" priority="102">
      <iconSet iconSet="3Arrows">
        <cfvo type="percent" val="0"/>
        <cfvo type="percent" val="33"/>
        <cfvo type="percent" val="67"/>
      </iconSet>
    </cfRule>
  </conditionalFormatting>
  <conditionalFormatting sqref="X4002:X1048576 X1">
    <cfRule type="colorScale" priority="107">
      <colorScale>
        <cfvo type="min"/>
        <cfvo type="percentile" val="50"/>
        <cfvo type="max"/>
        <color rgb="FF5A8AC6"/>
        <color rgb="FFFCFCFF"/>
        <color rgb="FFF8696B"/>
      </colorScale>
    </cfRule>
    <cfRule type="dataBar" priority="105">
      <dataBar>
        <cfvo type="min"/>
        <cfvo type="max"/>
        <color rgb="FF63C384"/>
      </dataBar>
      <extLst>
        <ext xmlns:x14="http://schemas.microsoft.com/office/spreadsheetml/2009/9/main" uri="{B025F937-C7B1-47D3-B67F-A62EFF666E3E}">
          <x14:id>{434F4BAB-3BDC-443F-81AE-34F37F6CBC9D}</x14:id>
        </ext>
      </extLst>
    </cfRule>
    <cfRule type="colorScale" priority="106">
      <colorScale>
        <cfvo type="min"/>
        <cfvo type="max"/>
        <color rgb="FFFCFCFF"/>
        <color rgb="FF63BE7B"/>
      </colorScale>
    </cfRule>
  </conditionalFormatting>
  <conditionalFormatting sqref="Z2">
    <cfRule type="top10" dxfId="21" priority="6" rank="10"/>
    <cfRule type="containsText" dxfId="20" priority="5" operator="containsText" text="New York">
      <formula>NOT(ISERROR(SEARCH("New York",Z2)))</formula>
    </cfRule>
    <cfRule type="containsText" dxfId="19" priority="4" operator="containsText" text="New York">
      <formula>NOT(ISERROR(SEARCH("New York",Z2)))</formula>
    </cfRule>
    <cfRule type="containsText" dxfId="18" priority="3" operator="containsText" text="New York ">
      <formula>NOT(ISERROR(SEARCH("New York ",Z2)))</formula>
    </cfRule>
    <cfRule type="containsText" dxfId="17" priority="2" operator="containsText" text="New York">
      <formula>NOT(ISERROR(SEARCH("New York",Z2)))</formula>
    </cfRule>
    <cfRule type="containsText" dxfId="16" priority="1" operator="containsText" text="New York">
      <formula>NOT(ISERROR(SEARCH("New York",Z2)))</formula>
    </cfRule>
  </conditionalFormatting>
  <conditionalFormatting sqref="Z174">
    <cfRule type="top10" dxfId="15" priority="18" rank="10"/>
    <cfRule type="containsText" dxfId="14" priority="17" operator="containsText" text="New York">
      <formula>NOT(ISERROR(SEARCH("New York",Z174)))</formula>
    </cfRule>
    <cfRule type="containsText" dxfId="13" priority="16" operator="containsText" text="New York">
      <formula>NOT(ISERROR(SEARCH("New York",Z174)))</formula>
    </cfRule>
    <cfRule type="containsText" dxfId="12" priority="15" operator="containsText" text="New York ">
      <formula>NOT(ISERROR(SEARCH("New York ",Z174)))</formula>
    </cfRule>
    <cfRule type="containsText" dxfId="11" priority="14" operator="containsText" text="New York">
      <formula>NOT(ISERROR(SEARCH("New York",Z174)))</formula>
    </cfRule>
    <cfRule type="containsText" dxfId="10" priority="13" operator="containsText" text="New York">
      <formula>NOT(ISERROR(SEARCH("New York",Z174)))</formula>
    </cfRule>
  </conditionalFormatting>
  <conditionalFormatting sqref="Z185">
    <cfRule type="containsText" dxfId="9" priority="34" operator="containsText" text="New York">
      <formula>NOT(ISERROR(SEARCH("New York",Z185)))</formula>
    </cfRule>
    <cfRule type="containsText" dxfId="8" priority="33" operator="containsText" text="New York ">
      <formula>NOT(ISERROR(SEARCH("New York ",Z185)))</formula>
    </cfRule>
    <cfRule type="containsText" dxfId="7" priority="32" operator="containsText" text="New York">
      <formula>NOT(ISERROR(SEARCH("New York",Z185)))</formula>
    </cfRule>
    <cfRule type="containsText" dxfId="6" priority="31" operator="containsText" text="New York">
      <formula>NOT(ISERROR(SEARCH("New York",Z185)))</formula>
    </cfRule>
    <cfRule type="top10" dxfId="5" priority="36" rank="10"/>
    <cfRule type="containsText" dxfId="4" priority="35" operator="containsText" text="New York">
      <formula>NOT(ISERROR(SEARCH("New York",Z185)))</formula>
    </cfRule>
  </conditionalFormatting>
  <dataValidations count="4">
    <dataValidation type="list" allowBlank="1" showInputMessage="1" showErrorMessage="1" sqref="C1:C9 C11:C1048576" xr:uid="{F7DAC78C-2317-48FA-A7B1-DE8F33FAF200}">
      <formula1>"Men,Women,Accessories"</formula1>
    </dataValidation>
    <dataValidation type="list" allowBlank="1" showInputMessage="1" showErrorMessage="1" sqref="C10" xr:uid="{A91D9AC5-5FEB-43E3-81CA-90F58A654460}">
      <formula1>"Men,Women,Accessories,Kids"</formula1>
    </dataValidation>
    <dataValidation type="decimal" operator="greaterThan" allowBlank="1" showInputMessage="1" showErrorMessage="1" sqref="G1:G1048576" xr:uid="{9BB4ED6E-F3EF-4F74-B333-DB3DE2F6C183}">
      <formula1>0</formula1>
    </dataValidation>
    <dataValidation type="list" allowBlank="1" showInputMessage="1" showErrorMessage="1" sqref="E1:E1048576" xr:uid="{E53BB51C-A12F-41F9-8BB9-CEA2E6AC8E9B}">
      <formula1>"""X"""</formula1>
    </dataValidation>
  </dataValidations>
  <pageMargins left="0.7" right="0.7" top="0.75" bottom="0.75" header="0.3" footer="0.3"/>
  <pageSetup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7F74F85-6B09-48FB-BEE0-FB8066D9D310}">
            <x14:dataBar minLength="0" maxLength="100" gradient="0">
              <x14:cfvo type="autoMin"/>
              <x14:cfvo type="autoMax"/>
              <x14:negativeFillColor rgb="FFFF0000"/>
              <x14:axisColor rgb="FF000000"/>
            </x14:dataBar>
          </x14:cfRule>
          <xm:sqref>E1:E1048576</xm:sqref>
        </x14:conditionalFormatting>
        <x14:conditionalFormatting xmlns:xm="http://schemas.microsoft.com/office/excel/2006/main">
          <x14:cfRule type="iconSet" priority="97" id="{6079147C-1C2D-45DB-9E9D-7B682E3DC301}">
            <x14:iconSet iconSet="3Stars">
              <x14:cfvo type="percent">
                <xm:f>0</xm:f>
              </x14:cfvo>
              <x14:cfvo type="percent">
                <xm:f>33</xm:f>
              </x14:cfvo>
              <x14:cfvo type="percent">
                <xm:f>67</xm:f>
              </x14:cfvo>
            </x14:iconSet>
          </x14:cfRule>
          <xm:sqref>M1:N1048576</xm:sqref>
        </x14:conditionalFormatting>
        <x14:conditionalFormatting xmlns:xm="http://schemas.microsoft.com/office/excel/2006/main">
          <x14:cfRule type="dataBar" id="{434F4BAB-3BDC-443F-81AE-34F37F6CBC9D}">
            <x14:dataBar minLength="0" maxLength="100" border="1" negativeBarBorderColorSameAsPositive="0">
              <x14:cfvo type="autoMin"/>
              <x14:cfvo type="autoMax"/>
              <x14:borderColor rgb="FF63C384"/>
              <x14:negativeFillColor rgb="FFFF0000"/>
              <x14:negativeBorderColor rgb="FFFF0000"/>
              <x14:axisColor rgb="FF000000"/>
            </x14:dataBar>
          </x14:cfRule>
          <xm:sqref>X4002:X1048576 X1</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87C30-8359-44BC-A631-24F7BF69031E}">
  <dimension ref="A3:B18"/>
  <sheetViews>
    <sheetView workbookViewId="0">
      <selection sqref="A1:A1048576"/>
    </sheetView>
  </sheetViews>
  <sheetFormatPr defaultRowHeight="14.4" x14ac:dyDescent="0.3"/>
  <cols>
    <col min="1" max="1" width="18.6640625" customWidth="1"/>
    <col min="2" max="2" width="12" bestFit="1" customWidth="1"/>
  </cols>
  <sheetData>
    <row r="3" spans="1:2" x14ac:dyDescent="0.3">
      <c r="A3" s="39" t="s">
        <v>8198</v>
      </c>
      <c r="B3" s="39" t="s">
        <v>8190</v>
      </c>
    </row>
    <row r="4" spans="1:2" x14ac:dyDescent="0.3">
      <c r="A4" s="21" t="s">
        <v>7414</v>
      </c>
      <c r="B4">
        <v>2110621.9400000009</v>
      </c>
    </row>
    <row r="5" spans="1:2" x14ac:dyDescent="0.3">
      <c r="A5" s="21" t="s">
        <v>7416</v>
      </c>
      <c r="B5">
        <v>2237442.6199999996</v>
      </c>
    </row>
    <row r="6" spans="1:2" x14ac:dyDescent="0.3">
      <c r="A6" s="21" t="s">
        <v>7419</v>
      </c>
      <c r="B6">
        <v>2189499.3299999991</v>
      </c>
    </row>
    <row r="7" spans="1:2" x14ac:dyDescent="0.3">
      <c r="A7" s="21" t="s">
        <v>7412</v>
      </c>
      <c r="B7">
        <v>2297269.85</v>
      </c>
    </row>
    <row r="8" spans="1:2" x14ac:dyDescent="0.3">
      <c r="A8" s="21" t="s">
        <v>7409</v>
      </c>
      <c r="B8">
        <v>2261539.1799999997</v>
      </c>
    </row>
    <row r="9" spans="1:2" x14ac:dyDescent="0.3">
      <c r="A9" s="21" t="s">
        <v>7411</v>
      </c>
      <c r="B9">
        <v>1991407.379999999</v>
      </c>
    </row>
    <row r="10" spans="1:2" x14ac:dyDescent="0.3">
      <c r="A10" s="21" t="s">
        <v>7421</v>
      </c>
      <c r="B10">
        <v>2264170.2799999998</v>
      </c>
    </row>
    <row r="11" spans="1:2" x14ac:dyDescent="0.3">
      <c r="A11" s="21" t="s">
        <v>7410</v>
      </c>
      <c r="B11">
        <v>2095987.3800000013</v>
      </c>
    </row>
    <row r="12" spans="1:2" x14ac:dyDescent="0.3">
      <c r="A12" s="21" t="s">
        <v>7417</v>
      </c>
      <c r="B12">
        <v>6742361.4099999974</v>
      </c>
    </row>
    <row r="13" spans="1:2" x14ac:dyDescent="0.3">
      <c r="A13" s="21" t="s">
        <v>7413</v>
      </c>
      <c r="B13">
        <v>2072722.4799999993</v>
      </c>
    </row>
    <row r="14" spans="1:2" x14ac:dyDescent="0.3">
      <c r="A14" s="21" t="s">
        <v>7422</v>
      </c>
      <c r="B14">
        <v>2398045.1300000027</v>
      </c>
    </row>
    <row r="15" spans="1:2" x14ac:dyDescent="0.3">
      <c r="A15" s="21" t="s">
        <v>7418</v>
      </c>
      <c r="B15">
        <v>2338696.8099999982</v>
      </c>
    </row>
    <row r="16" spans="1:2" x14ac:dyDescent="0.3">
      <c r="A16" s="21" t="s">
        <v>7420</v>
      </c>
      <c r="B16">
        <v>1884703.4099999995</v>
      </c>
    </row>
    <row r="17" spans="1:2" x14ac:dyDescent="0.3">
      <c r="A17" s="21" t="s">
        <v>7415</v>
      </c>
      <c r="B17">
        <v>2208207.5299999984</v>
      </c>
    </row>
    <row r="18" spans="1:2" x14ac:dyDescent="0.3">
      <c r="A18" s="40" t="s">
        <v>8181</v>
      </c>
      <c r="B18" s="22">
        <v>35092674.729999997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A3EFB-8A63-4D89-AFD6-97F368C79811}">
  <dimension ref="A3:B9"/>
  <sheetViews>
    <sheetView workbookViewId="0">
      <selection activeCell="A4" sqref="A4"/>
    </sheetView>
  </sheetViews>
  <sheetFormatPr defaultRowHeight="14.4" x14ac:dyDescent="0.3"/>
  <cols>
    <col min="1" max="1" width="12.5546875" bestFit="1" customWidth="1"/>
    <col min="2" max="2" width="20.5546875" bestFit="1" customWidth="1"/>
  </cols>
  <sheetData>
    <row r="3" spans="1:2" x14ac:dyDescent="0.3">
      <c r="A3" s="22" t="s">
        <v>8199</v>
      </c>
      <c r="B3" s="22" t="s">
        <v>8191</v>
      </c>
    </row>
    <row r="4" spans="1:2" x14ac:dyDescent="0.3">
      <c r="A4" s="21" t="s">
        <v>8163</v>
      </c>
      <c r="B4">
        <v>828</v>
      </c>
    </row>
    <row r="5" spans="1:2" x14ac:dyDescent="0.3">
      <c r="A5" s="21" t="s">
        <v>8165</v>
      </c>
      <c r="B5">
        <v>782</v>
      </c>
    </row>
    <row r="6" spans="1:2" x14ac:dyDescent="0.3">
      <c r="A6" s="21" t="s">
        <v>8166</v>
      </c>
      <c r="B6">
        <v>778</v>
      </c>
    </row>
    <row r="7" spans="1:2" x14ac:dyDescent="0.3">
      <c r="A7" s="21" t="s">
        <v>8162</v>
      </c>
      <c r="B7">
        <v>819</v>
      </c>
    </row>
    <row r="8" spans="1:2" x14ac:dyDescent="0.3">
      <c r="A8" s="21" t="s">
        <v>8164</v>
      </c>
      <c r="B8">
        <v>793</v>
      </c>
    </row>
    <row r="9" spans="1:2" x14ac:dyDescent="0.3">
      <c r="A9" s="40" t="s">
        <v>8181</v>
      </c>
      <c r="B9" s="22">
        <v>4000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D4568B-F487-4EE3-A62A-FBF30F7586F2}">
  <dimension ref="A1:N4001"/>
  <sheetViews>
    <sheetView zoomScale="85" zoomScaleNormal="85" workbookViewId="0">
      <selection activeCell="K18" sqref="K18"/>
    </sheetView>
  </sheetViews>
  <sheetFormatPr defaultRowHeight="14.4" x14ac:dyDescent="0.3"/>
  <cols>
    <col min="1" max="1" width="12.21875" customWidth="1"/>
    <col min="2" max="2" width="21.77734375" bestFit="1" customWidth="1"/>
    <col min="3" max="3" width="12.109375" customWidth="1"/>
    <col min="4" max="4" width="14" customWidth="1"/>
    <col min="5" max="5" width="6.88671875" customWidth="1"/>
    <col min="6" max="6" width="8.5546875" customWidth="1"/>
    <col min="7" max="7" width="9" bestFit="1" customWidth="1"/>
    <col min="8" max="8" width="11.88671875" bestFit="1" customWidth="1"/>
    <col min="9" max="9" width="10.33203125" bestFit="1" customWidth="1"/>
    <col min="10" max="10" width="12.88671875" bestFit="1" customWidth="1"/>
    <col min="11" max="11" width="12.109375" bestFit="1" customWidth="1"/>
    <col min="12" max="12" width="20.109375" customWidth="1"/>
    <col min="13" max="13" width="10" bestFit="1" customWidth="1"/>
    <col min="14" max="14" width="21.21875" customWidth="1"/>
  </cols>
  <sheetData>
    <row r="1" spans="1:14" ht="15.6" x14ac:dyDescent="0.3">
      <c r="A1" s="37" t="s">
        <v>0</v>
      </c>
      <c r="B1" s="37" t="s">
        <v>1</v>
      </c>
      <c r="C1" s="37" t="s">
        <v>2</v>
      </c>
      <c r="D1" s="37" t="s">
        <v>3</v>
      </c>
      <c r="E1" s="37" t="s">
        <v>4</v>
      </c>
      <c r="F1" s="37" t="s">
        <v>5</v>
      </c>
      <c r="G1" s="37" t="s">
        <v>6</v>
      </c>
      <c r="H1" s="37" t="s">
        <v>7</v>
      </c>
      <c r="I1" s="37" t="s">
        <v>8</v>
      </c>
      <c r="J1" s="37" t="s">
        <v>9</v>
      </c>
      <c r="K1" s="37" t="s">
        <v>10</v>
      </c>
      <c r="L1" s="37" t="s">
        <v>11</v>
      </c>
      <c r="M1" s="37" t="s">
        <v>12</v>
      </c>
      <c r="N1" s="37" t="s">
        <v>8187</v>
      </c>
    </row>
    <row r="2" spans="1:14" x14ac:dyDescent="0.3">
      <c r="A2" t="s">
        <v>13</v>
      </c>
      <c r="B2" t="s">
        <v>3932</v>
      </c>
      <c r="C2" t="s">
        <v>7405</v>
      </c>
      <c r="D2" t="s">
        <v>7409</v>
      </c>
      <c r="E2" t="s">
        <v>7423</v>
      </c>
      <c r="F2" t="s">
        <v>7428</v>
      </c>
      <c r="G2">
        <v>8680.14</v>
      </c>
      <c r="H2">
        <v>50</v>
      </c>
      <c r="I2" t="s">
        <v>7435</v>
      </c>
      <c r="J2" t="s">
        <v>8162</v>
      </c>
      <c r="K2" t="s">
        <v>8167</v>
      </c>
      <c r="L2" t="s">
        <v>8169</v>
      </c>
      <c r="M2">
        <v>83329.509999999995</v>
      </c>
      <c r="N2">
        <v>434007</v>
      </c>
    </row>
    <row r="3" spans="1:14" x14ac:dyDescent="0.3">
      <c r="A3" t="s">
        <v>14</v>
      </c>
      <c r="B3" t="s">
        <v>3933</v>
      </c>
      <c r="C3" t="s">
        <v>7405</v>
      </c>
      <c r="D3" t="s">
        <v>7409</v>
      </c>
      <c r="E3" t="s">
        <v>7423</v>
      </c>
      <c r="F3" t="s">
        <v>7429</v>
      </c>
      <c r="G3">
        <v>14700.13</v>
      </c>
      <c r="H3">
        <v>18</v>
      </c>
      <c r="I3" t="s">
        <v>7436</v>
      </c>
      <c r="J3" t="s">
        <v>8162</v>
      </c>
      <c r="K3" t="s">
        <v>8168</v>
      </c>
      <c r="L3" t="s">
        <v>8169</v>
      </c>
      <c r="M3">
        <v>211681.54</v>
      </c>
      <c r="N3">
        <v>264602.33999999997</v>
      </c>
    </row>
    <row r="4" spans="1:14" x14ac:dyDescent="0.3">
      <c r="A4" t="s">
        <v>15</v>
      </c>
      <c r="B4" t="s">
        <v>3934</v>
      </c>
      <c r="C4" t="s">
        <v>7405</v>
      </c>
      <c r="D4" t="s">
        <v>7410</v>
      </c>
      <c r="E4" t="s">
        <v>7423</v>
      </c>
      <c r="F4" t="s">
        <v>7430</v>
      </c>
      <c r="G4">
        <v>15568.31</v>
      </c>
      <c r="H4">
        <v>7</v>
      </c>
      <c r="I4" t="s">
        <v>7437</v>
      </c>
      <c r="J4" t="s">
        <v>8163</v>
      </c>
      <c r="K4" t="s">
        <v>8167</v>
      </c>
      <c r="L4" t="s">
        <v>8170</v>
      </c>
      <c r="M4">
        <v>108978.17</v>
      </c>
      <c r="N4">
        <v>108978.17</v>
      </c>
    </row>
    <row r="5" spans="1:14" x14ac:dyDescent="0.3">
      <c r="A5" t="s">
        <v>16</v>
      </c>
      <c r="B5" t="s">
        <v>3935</v>
      </c>
      <c r="C5" t="s">
        <v>7405</v>
      </c>
      <c r="D5" t="s">
        <v>7411</v>
      </c>
      <c r="E5" t="s">
        <v>7424</v>
      </c>
      <c r="F5" t="s">
        <v>7431</v>
      </c>
      <c r="G5">
        <v>7172.86</v>
      </c>
      <c r="H5">
        <v>14</v>
      </c>
      <c r="I5" t="s">
        <v>7438</v>
      </c>
      <c r="J5" t="s">
        <v>8162</v>
      </c>
      <c r="K5" t="s">
        <v>8168</v>
      </c>
      <c r="L5" t="s">
        <v>8170</v>
      </c>
      <c r="M5">
        <v>100420.04</v>
      </c>
      <c r="N5">
        <v>100420.04</v>
      </c>
    </row>
    <row r="6" spans="1:14" x14ac:dyDescent="0.3">
      <c r="A6" t="s">
        <v>17</v>
      </c>
      <c r="B6" t="s">
        <v>3936</v>
      </c>
      <c r="C6" t="s">
        <v>7406</v>
      </c>
      <c r="D6" t="s">
        <v>7412</v>
      </c>
      <c r="E6" t="s">
        <v>7423</v>
      </c>
      <c r="F6" t="s">
        <v>7432</v>
      </c>
      <c r="G6">
        <v>3441.18</v>
      </c>
      <c r="H6">
        <v>9</v>
      </c>
      <c r="I6" t="s">
        <v>7439</v>
      </c>
      <c r="J6" t="s">
        <v>8164</v>
      </c>
      <c r="K6" t="s">
        <v>8168</v>
      </c>
      <c r="L6" t="s">
        <v>8169</v>
      </c>
      <c r="M6">
        <v>24776.33</v>
      </c>
      <c r="N6">
        <v>30970.62</v>
      </c>
    </row>
    <row r="7" spans="1:14" x14ac:dyDescent="0.3">
      <c r="A7" t="s">
        <v>18</v>
      </c>
      <c r="B7" t="s">
        <v>3937</v>
      </c>
      <c r="C7" t="s">
        <v>7407</v>
      </c>
      <c r="D7" t="s">
        <v>7413</v>
      </c>
      <c r="E7" t="s">
        <v>7423</v>
      </c>
      <c r="F7" t="s">
        <v>7430</v>
      </c>
      <c r="G7">
        <v>14146.52</v>
      </c>
      <c r="H7">
        <v>8</v>
      </c>
      <c r="I7" t="s">
        <v>7440</v>
      </c>
      <c r="J7" t="s">
        <v>8164</v>
      </c>
      <c r="K7" t="s">
        <v>8167</v>
      </c>
      <c r="L7" t="s">
        <v>8170</v>
      </c>
      <c r="M7">
        <v>113172.16</v>
      </c>
      <c r="N7">
        <v>113172.16</v>
      </c>
    </row>
    <row r="8" spans="1:14" x14ac:dyDescent="0.3">
      <c r="A8" t="s">
        <v>19</v>
      </c>
      <c r="B8" t="s">
        <v>3938</v>
      </c>
      <c r="C8" t="s">
        <v>7405</v>
      </c>
      <c r="D8" t="s">
        <v>7409</v>
      </c>
      <c r="E8" t="s">
        <v>7425</v>
      </c>
      <c r="F8" t="s">
        <v>7431</v>
      </c>
      <c r="G8">
        <v>10130.15</v>
      </c>
      <c r="H8">
        <v>1</v>
      </c>
      <c r="I8" t="s">
        <v>7441</v>
      </c>
      <c r="J8" t="s">
        <v>8165</v>
      </c>
      <c r="K8" t="s">
        <v>8167</v>
      </c>
      <c r="L8" t="s">
        <v>8170</v>
      </c>
      <c r="M8">
        <v>10130.15</v>
      </c>
      <c r="N8">
        <v>10130.15</v>
      </c>
    </row>
    <row r="9" spans="1:14" x14ac:dyDescent="0.3">
      <c r="A9" t="s">
        <v>20</v>
      </c>
      <c r="B9" t="s">
        <v>3939</v>
      </c>
      <c r="C9" t="s">
        <v>7406</v>
      </c>
      <c r="D9" t="s">
        <v>7414</v>
      </c>
      <c r="E9" t="s">
        <v>7423</v>
      </c>
      <c r="F9" t="s">
        <v>7431</v>
      </c>
      <c r="G9">
        <v>9569.07</v>
      </c>
      <c r="H9">
        <v>20</v>
      </c>
      <c r="I9" t="s">
        <v>7442</v>
      </c>
      <c r="J9" t="s">
        <v>8162</v>
      </c>
      <c r="K9" t="s">
        <v>8167</v>
      </c>
      <c r="L9" t="s">
        <v>8170</v>
      </c>
      <c r="M9">
        <v>191381.4</v>
      </c>
      <c r="N9">
        <v>191381.4</v>
      </c>
    </row>
    <row r="10" spans="1:14" x14ac:dyDescent="0.3">
      <c r="A10" t="s">
        <v>21</v>
      </c>
      <c r="B10" t="s">
        <v>3940</v>
      </c>
      <c r="C10" t="s">
        <v>7407</v>
      </c>
      <c r="D10" t="s">
        <v>7415</v>
      </c>
      <c r="E10" t="s">
        <v>7426</v>
      </c>
      <c r="F10" t="s">
        <v>7431</v>
      </c>
      <c r="G10">
        <v>4772.5</v>
      </c>
      <c r="H10">
        <v>3</v>
      </c>
      <c r="I10" t="s">
        <v>7443</v>
      </c>
      <c r="J10" t="s">
        <v>8164</v>
      </c>
      <c r="K10" t="s">
        <v>8168</v>
      </c>
      <c r="L10" t="s">
        <v>8170</v>
      </c>
      <c r="M10">
        <v>14317.5</v>
      </c>
      <c r="N10">
        <v>14317.5</v>
      </c>
    </row>
    <row r="11" spans="1:14" x14ac:dyDescent="0.3">
      <c r="A11" t="s">
        <v>22</v>
      </c>
      <c r="B11" t="s">
        <v>3941</v>
      </c>
      <c r="C11" t="s">
        <v>7406</v>
      </c>
      <c r="D11" t="s">
        <v>7416</v>
      </c>
      <c r="E11" t="s">
        <v>7427</v>
      </c>
      <c r="F11" t="s">
        <v>7431</v>
      </c>
      <c r="G11">
        <v>6182.67</v>
      </c>
      <c r="H11">
        <v>2</v>
      </c>
      <c r="I11" t="s">
        <v>7444</v>
      </c>
      <c r="J11" t="s">
        <v>8165</v>
      </c>
      <c r="K11" t="s">
        <v>8168</v>
      </c>
      <c r="L11" t="s">
        <v>8169</v>
      </c>
      <c r="M11">
        <v>9891.94</v>
      </c>
      <c r="N11">
        <v>12365.34</v>
      </c>
    </row>
    <row r="12" spans="1:14" x14ac:dyDescent="0.3">
      <c r="A12" t="s">
        <v>23</v>
      </c>
      <c r="B12" t="s">
        <v>3942</v>
      </c>
      <c r="C12" t="s">
        <v>7406</v>
      </c>
      <c r="D12" t="s">
        <v>7414</v>
      </c>
      <c r="E12" t="s">
        <v>7423</v>
      </c>
      <c r="F12" t="s">
        <v>7431</v>
      </c>
      <c r="G12">
        <v>1090.6199999999999</v>
      </c>
      <c r="H12">
        <v>2</v>
      </c>
      <c r="I12" t="s">
        <v>7445</v>
      </c>
      <c r="J12" t="s">
        <v>8166</v>
      </c>
      <c r="K12" t="s">
        <v>8168</v>
      </c>
      <c r="L12" t="s">
        <v>8169</v>
      </c>
      <c r="M12">
        <v>1744.66</v>
      </c>
      <c r="N12">
        <v>2181.2399999999998</v>
      </c>
    </row>
    <row r="13" spans="1:14" x14ac:dyDescent="0.3">
      <c r="A13" t="s">
        <v>24</v>
      </c>
      <c r="B13" t="s">
        <v>3943</v>
      </c>
      <c r="C13" t="s">
        <v>7407</v>
      </c>
      <c r="D13" t="s">
        <v>7415</v>
      </c>
      <c r="E13" t="s">
        <v>7423</v>
      </c>
      <c r="F13" t="s">
        <v>7432</v>
      </c>
      <c r="G13">
        <v>15647.99</v>
      </c>
      <c r="H13">
        <v>10</v>
      </c>
      <c r="I13" t="s">
        <v>7446</v>
      </c>
      <c r="J13" t="s">
        <v>8166</v>
      </c>
      <c r="K13" t="s">
        <v>8167</v>
      </c>
      <c r="L13" t="s">
        <v>8169</v>
      </c>
      <c r="M13">
        <v>125183.92</v>
      </c>
      <c r="N13">
        <v>156479.9</v>
      </c>
    </row>
    <row r="14" spans="1:14" x14ac:dyDescent="0.3">
      <c r="A14" t="s">
        <v>25</v>
      </c>
      <c r="B14" t="s">
        <v>3944</v>
      </c>
      <c r="C14" t="s">
        <v>7407</v>
      </c>
      <c r="D14" t="s">
        <v>7413</v>
      </c>
      <c r="E14" t="s">
        <v>7427</v>
      </c>
      <c r="F14" t="s">
        <v>7428</v>
      </c>
      <c r="G14">
        <v>7204.4</v>
      </c>
      <c r="H14">
        <v>16</v>
      </c>
      <c r="I14" t="s">
        <v>7447</v>
      </c>
      <c r="J14" t="s">
        <v>8162</v>
      </c>
      <c r="K14" t="s">
        <v>8168</v>
      </c>
      <c r="L14" t="s">
        <v>8169</v>
      </c>
      <c r="M14">
        <v>92216.320000000007</v>
      </c>
      <c r="N14">
        <v>115270.39999999999</v>
      </c>
    </row>
    <row r="15" spans="1:14" x14ac:dyDescent="0.3">
      <c r="A15" t="s">
        <v>26</v>
      </c>
      <c r="B15" t="s">
        <v>3945</v>
      </c>
      <c r="C15" t="s">
        <v>7407</v>
      </c>
      <c r="D15" t="s">
        <v>7413</v>
      </c>
      <c r="E15" t="s">
        <v>7423</v>
      </c>
      <c r="F15" t="s">
        <v>7428</v>
      </c>
      <c r="G15">
        <v>13884.24</v>
      </c>
      <c r="H15">
        <v>1</v>
      </c>
      <c r="I15" t="s">
        <v>7448</v>
      </c>
      <c r="J15" t="s">
        <v>8164</v>
      </c>
      <c r="K15" t="s">
        <v>8168</v>
      </c>
      <c r="L15" t="s">
        <v>8169</v>
      </c>
      <c r="M15">
        <v>11107.06</v>
      </c>
      <c r="N15">
        <v>13884.24</v>
      </c>
    </row>
    <row r="16" spans="1:14" x14ac:dyDescent="0.3">
      <c r="A16" t="s">
        <v>27</v>
      </c>
      <c r="B16" t="s">
        <v>3946</v>
      </c>
      <c r="C16" t="s">
        <v>7405</v>
      </c>
      <c r="D16" t="s">
        <v>7417</v>
      </c>
      <c r="E16" t="s">
        <v>7426</v>
      </c>
      <c r="F16" t="s">
        <v>7433</v>
      </c>
      <c r="G16">
        <v>11476.41</v>
      </c>
      <c r="H16">
        <v>3</v>
      </c>
      <c r="I16" t="s">
        <v>7449</v>
      </c>
      <c r="J16" t="s">
        <v>8162</v>
      </c>
      <c r="K16" t="s">
        <v>8167</v>
      </c>
      <c r="L16" t="s">
        <v>8170</v>
      </c>
      <c r="M16">
        <v>34429.230000000003</v>
      </c>
      <c r="N16">
        <v>34429.229999999996</v>
      </c>
    </row>
    <row r="17" spans="1:14" x14ac:dyDescent="0.3">
      <c r="A17" t="s">
        <v>28</v>
      </c>
      <c r="B17" t="s">
        <v>3947</v>
      </c>
      <c r="C17" t="s">
        <v>7407</v>
      </c>
      <c r="D17" t="s">
        <v>7418</v>
      </c>
      <c r="E17" t="s">
        <v>7423</v>
      </c>
      <c r="F17" t="s">
        <v>7429</v>
      </c>
      <c r="G17">
        <v>7907.41</v>
      </c>
      <c r="H17">
        <v>20</v>
      </c>
      <c r="I17" t="s">
        <v>7450</v>
      </c>
      <c r="J17" t="s">
        <v>8163</v>
      </c>
      <c r="K17" t="s">
        <v>8168</v>
      </c>
      <c r="L17" t="s">
        <v>8170</v>
      </c>
      <c r="M17">
        <v>158148.20000000001</v>
      </c>
      <c r="N17">
        <v>158148.20000000001</v>
      </c>
    </row>
    <row r="18" spans="1:14" x14ac:dyDescent="0.3">
      <c r="A18" t="s">
        <v>29</v>
      </c>
      <c r="B18" t="s">
        <v>3948</v>
      </c>
      <c r="C18" t="s">
        <v>7408</v>
      </c>
      <c r="D18" t="s">
        <v>7419</v>
      </c>
      <c r="E18" t="s">
        <v>7423</v>
      </c>
      <c r="F18" t="s">
        <v>7432</v>
      </c>
      <c r="G18">
        <v>5768.5</v>
      </c>
      <c r="H18">
        <v>11</v>
      </c>
      <c r="I18" t="s">
        <v>7451</v>
      </c>
      <c r="J18" t="s">
        <v>8162</v>
      </c>
      <c r="K18" t="s">
        <v>8167</v>
      </c>
      <c r="L18" t="s">
        <v>8170</v>
      </c>
      <c r="M18">
        <v>63453.5</v>
      </c>
      <c r="N18">
        <v>63453.5</v>
      </c>
    </row>
    <row r="19" spans="1:14" x14ac:dyDescent="0.3">
      <c r="A19" t="s">
        <v>30</v>
      </c>
      <c r="B19" t="s">
        <v>3949</v>
      </c>
      <c r="C19" t="s">
        <v>7405</v>
      </c>
      <c r="D19" t="s">
        <v>7411</v>
      </c>
      <c r="E19" t="s">
        <v>7426</v>
      </c>
      <c r="F19" t="s">
        <v>7434</v>
      </c>
      <c r="G19">
        <v>5510.37</v>
      </c>
      <c r="H19">
        <v>4</v>
      </c>
      <c r="I19" t="s">
        <v>7452</v>
      </c>
      <c r="J19" t="s">
        <v>8164</v>
      </c>
      <c r="K19" t="s">
        <v>8167</v>
      </c>
      <c r="L19" t="s">
        <v>8169</v>
      </c>
      <c r="M19">
        <v>17633.349999999999</v>
      </c>
      <c r="N19">
        <v>22041.48</v>
      </c>
    </row>
    <row r="20" spans="1:14" x14ac:dyDescent="0.3">
      <c r="A20" t="s">
        <v>31</v>
      </c>
      <c r="B20" t="s">
        <v>3950</v>
      </c>
      <c r="C20" t="s">
        <v>7408</v>
      </c>
      <c r="D20" t="s">
        <v>7420</v>
      </c>
      <c r="E20" t="s">
        <v>7426</v>
      </c>
      <c r="F20" t="s">
        <v>7429</v>
      </c>
      <c r="G20">
        <v>10063.75</v>
      </c>
      <c r="H20">
        <v>4</v>
      </c>
      <c r="I20" t="s">
        <v>7453</v>
      </c>
      <c r="J20" t="s">
        <v>8166</v>
      </c>
      <c r="K20" t="s">
        <v>8168</v>
      </c>
      <c r="L20" t="s">
        <v>8170</v>
      </c>
      <c r="M20">
        <v>40255</v>
      </c>
      <c r="N20">
        <v>40255</v>
      </c>
    </row>
    <row r="21" spans="1:14" x14ac:dyDescent="0.3">
      <c r="A21" t="s">
        <v>32</v>
      </c>
      <c r="B21" t="s">
        <v>3951</v>
      </c>
      <c r="C21" t="s">
        <v>7407</v>
      </c>
      <c r="D21" t="s">
        <v>7415</v>
      </c>
      <c r="E21" t="s">
        <v>7423</v>
      </c>
      <c r="F21" t="s">
        <v>7428</v>
      </c>
      <c r="G21">
        <v>12850.06</v>
      </c>
      <c r="H21">
        <v>5</v>
      </c>
      <c r="I21" t="s">
        <v>7454</v>
      </c>
      <c r="J21" t="s">
        <v>8163</v>
      </c>
      <c r="K21" t="s">
        <v>8168</v>
      </c>
      <c r="L21" t="s">
        <v>8169</v>
      </c>
      <c r="M21">
        <v>51400.24</v>
      </c>
      <c r="N21">
        <v>64250.299999999996</v>
      </c>
    </row>
    <row r="22" spans="1:14" x14ac:dyDescent="0.3">
      <c r="A22" t="s">
        <v>33</v>
      </c>
      <c r="B22" t="s">
        <v>3952</v>
      </c>
      <c r="C22" t="s">
        <v>7407</v>
      </c>
      <c r="D22" t="s">
        <v>7415</v>
      </c>
      <c r="E22" t="s">
        <v>7424</v>
      </c>
      <c r="F22" t="s">
        <v>7432</v>
      </c>
      <c r="G22">
        <v>14027.83</v>
      </c>
      <c r="H22">
        <v>7</v>
      </c>
      <c r="I22" t="s">
        <v>7455</v>
      </c>
      <c r="J22" t="s">
        <v>8162</v>
      </c>
      <c r="K22" t="s">
        <v>8167</v>
      </c>
      <c r="L22" t="s">
        <v>8170</v>
      </c>
      <c r="M22">
        <v>98194.81</v>
      </c>
      <c r="N22">
        <v>98194.81</v>
      </c>
    </row>
    <row r="23" spans="1:14" x14ac:dyDescent="0.3">
      <c r="A23" t="s">
        <v>34</v>
      </c>
      <c r="B23" t="s">
        <v>3953</v>
      </c>
      <c r="C23" t="s">
        <v>7405</v>
      </c>
      <c r="D23" t="s">
        <v>7411</v>
      </c>
      <c r="E23" t="s">
        <v>7424</v>
      </c>
      <c r="F23" t="s">
        <v>7430</v>
      </c>
      <c r="G23">
        <v>16554.349999999999</v>
      </c>
      <c r="H23">
        <v>10</v>
      </c>
      <c r="I23" t="s">
        <v>7456</v>
      </c>
      <c r="J23" t="s">
        <v>8162</v>
      </c>
      <c r="K23" t="s">
        <v>8167</v>
      </c>
      <c r="L23" t="s">
        <v>8170</v>
      </c>
      <c r="M23">
        <v>165543.5</v>
      </c>
      <c r="N23">
        <v>165543.5</v>
      </c>
    </row>
    <row r="24" spans="1:14" x14ac:dyDescent="0.3">
      <c r="A24" t="s">
        <v>35</v>
      </c>
      <c r="B24" t="s">
        <v>3954</v>
      </c>
      <c r="C24" t="s">
        <v>7407</v>
      </c>
      <c r="D24" t="s">
        <v>7418</v>
      </c>
      <c r="E24" t="s">
        <v>7424</v>
      </c>
      <c r="F24" t="s">
        <v>7428</v>
      </c>
      <c r="G24">
        <v>13226.88</v>
      </c>
      <c r="H24">
        <v>13</v>
      </c>
      <c r="I24" t="s">
        <v>7457</v>
      </c>
      <c r="J24" t="s">
        <v>8164</v>
      </c>
      <c r="K24" t="s">
        <v>8167</v>
      </c>
      <c r="L24" t="s">
        <v>8170</v>
      </c>
      <c r="M24">
        <v>171949.44</v>
      </c>
      <c r="N24">
        <v>171949.44</v>
      </c>
    </row>
    <row r="25" spans="1:14" x14ac:dyDescent="0.3">
      <c r="A25" t="s">
        <v>36</v>
      </c>
      <c r="B25" t="s">
        <v>3955</v>
      </c>
      <c r="C25" t="s">
        <v>7406</v>
      </c>
      <c r="D25" t="s">
        <v>7421</v>
      </c>
      <c r="E25" t="s">
        <v>7423</v>
      </c>
      <c r="F25" t="s">
        <v>7430</v>
      </c>
      <c r="G25">
        <v>1906.51</v>
      </c>
      <c r="H25">
        <v>11</v>
      </c>
      <c r="I25" t="s">
        <v>7458</v>
      </c>
      <c r="J25" t="s">
        <v>8163</v>
      </c>
      <c r="K25" t="s">
        <v>8168</v>
      </c>
      <c r="L25" t="s">
        <v>8170</v>
      </c>
      <c r="M25">
        <v>20971.61</v>
      </c>
      <c r="N25">
        <v>20971.61</v>
      </c>
    </row>
    <row r="26" spans="1:14" x14ac:dyDescent="0.3">
      <c r="A26" t="s">
        <v>37</v>
      </c>
      <c r="B26" t="s">
        <v>3956</v>
      </c>
      <c r="C26" t="s">
        <v>7406</v>
      </c>
      <c r="D26" t="s">
        <v>7416</v>
      </c>
      <c r="E26" t="s">
        <v>7425</v>
      </c>
      <c r="F26" t="s">
        <v>7434</v>
      </c>
      <c r="G26">
        <v>11307.09</v>
      </c>
      <c r="H26">
        <v>15</v>
      </c>
      <c r="I26" t="s">
        <v>7459</v>
      </c>
      <c r="J26" t="s">
        <v>8165</v>
      </c>
      <c r="K26" t="s">
        <v>8168</v>
      </c>
      <c r="L26" t="s">
        <v>8169</v>
      </c>
      <c r="M26">
        <v>135685.07999999999</v>
      </c>
      <c r="N26">
        <v>169606.35</v>
      </c>
    </row>
    <row r="27" spans="1:14" x14ac:dyDescent="0.3">
      <c r="A27" t="s">
        <v>38</v>
      </c>
      <c r="B27" t="s">
        <v>3957</v>
      </c>
      <c r="C27" t="s">
        <v>7407</v>
      </c>
      <c r="D27" t="s">
        <v>7415</v>
      </c>
      <c r="E27" t="s">
        <v>7426</v>
      </c>
      <c r="F27" t="s">
        <v>7429</v>
      </c>
      <c r="G27">
        <v>8290.0400000000009</v>
      </c>
      <c r="H27">
        <v>17</v>
      </c>
      <c r="I27" t="s">
        <v>7460</v>
      </c>
      <c r="J27" t="s">
        <v>8162</v>
      </c>
      <c r="K27" t="s">
        <v>8167</v>
      </c>
      <c r="L27" t="s">
        <v>8170</v>
      </c>
      <c r="M27">
        <v>140930.68</v>
      </c>
      <c r="N27">
        <v>140930.68000000002</v>
      </c>
    </row>
    <row r="28" spans="1:14" x14ac:dyDescent="0.3">
      <c r="A28" t="s">
        <v>39</v>
      </c>
      <c r="B28" t="s">
        <v>3958</v>
      </c>
      <c r="C28" t="s">
        <v>7405</v>
      </c>
      <c r="D28" t="s">
        <v>7409</v>
      </c>
      <c r="E28" t="s">
        <v>7425</v>
      </c>
      <c r="F28" t="s">
        <v>7429</v>
      </c>
      <c r="G28">
        <v>6790.23</v>
      </c>
      <c r="H28">
        <v>18</v>
      </c>
      <c r="I28" t="s">
        <v>7461</v>
      </c>
      <c r="J28" t="s">
        <v>8165</v>
      </c>
      <c r="K28" t="s">
        <v>8167</v>
      </c>
      <c r="L28" t="s">
        <v>8169</v>
      </c>
      <c r="M28">
        <v>97778.98</v>
      </c>
      <c r="N28">
        <v>122224.13999999998</v>
      </c>
    </row>
    <row r="29" spans="1:14" x14ac:dyDescent="0.3">
      <c r="A29" t="s">
        <v>40</v>
      </c>
      <c r="B29" t="s">
        <v>3959</v>
      </c>
      <c r="C29" t="s">
        <v>7408</v>
      </c>
      <c r="D29" t="s">
        <v>7419</v>
      </c>
      <c r="E29" t="s">
        <v>7426</v>
      </c>
      <c r="F29" t="s">
        <v>7433</v>
      </c>
      <c r="G29">
        <v>9108.42</v>
      </c>
      <c r="H29">
        <v>8</v>
      </c>
      <c r="I29" t="s">
        <v>7462</v>
      </c>
      <c r="J29" t="s">
        <v>8164</v>
      </c>
      <c r="K29" t="s">
        <v>8168</v>
      </c>
      <c r="L29" t="s">
        <v>8169</v>
      </c>
      <c r="M29">
        <v>58294.22</v>
      </c>
      <c r="N29">
        <v>72867.360000000001</v>
      </c>
    </row>
    <row r="30" spans="1:14" x14ac:dyDescent="0.3">
      <c r="A30" t="s">
        <v>41</v>
      </c>
      <c r="B30" t="s">
        <v>3960</v>
      </c>
      <c r="C30" t="s">
        <v>7406</v>
      </c>
      <c r="D30" t="s">
        <v>7421</v>
      </c>
      <c r="E30" t="s">
        <v>7427</v>
      </c>
      <c r="F30" t="s">
        <v>7429</v>
      </c>
      <c r="G30">
        <v>10499.5</v>
      </c>
      <c r="H30">
        <v>15</v>
      </c>
      <c r="I30" t="s">
        <v>7463</v>
      </c>
      <c r="J30" t="s">
        <v>8165</v>
      </c>
      <c r="K30" t="s">
        <v>8167</v>
      </c>
      <c r="L30" t="s">
        <v>8170</v>
      </c>
      <c r="M30">
        <v>157492.5</v>
      </c>
      <c r="N30">
        <v>157492.5</v>
      </c>
    </row>
    <row r="31" spans="1:14" x14ac:dyDescent="0.3">
      <c r="A31" t="s">
        <v>42</v>
      </c>
      <c r="B31" t="s">
        <v>3961</v>
      </c>
      <c r="C31" t="s">
        <v>7407</v>
      </c>
      <c r="D31" t="s">
        <v>7415</v>
      </c>
      <c r="E31" t="s">
        <v>7424</v>
      </c>
      <c r="F31" t="s">
        <v>7430</v>
      </c>
      <c r="G31">
        <v>15617.28</v>
      </c>
      <c r="H31">
        <v>16</v>
      </c>
      <c r="I31" t="s">
        <v>7464</v>
      </c>
      <c r="J31" t="s">
        <v>8163</v>
      </c>
      <c r="K31" t="s">
        <v>8168</v>
      </c>
      <c r="L31" t="s">
        <v>8170</v>
      </c>
      <c r="M31">
        <v>249876.48000000001</v>
      </c>
      <c r="N31">
        <v>249876.48000000001</v>
      </c>
    </row>
    <row r="32" spans="1:14" x14ac:dyDescent="0.3">
      <c r="A32" t="s">
        <v>43</v>
      </c>
      <c r="B32" t="s">
        <v>3962</v>
      </c>
      <c r="C32" t="s">
        <v>7407</v>
      </c>
      <c r="D32" t="s">
        <v>7413</v>
      </c>
      <c r="E32" t="s">
        <v>7425</v>
      </c>
      <c r="F32" t="s">
        <v>7433</v>
      </c>
      <c r="G32">
        <v>3783.14</v>
      </c>
      <c r="H32">
        <v>5</v>
      </c>
      <c r="I32" t="s">
        <v>7465</v>
      </c>
      <c r="J32" t="s">
        <v>8162</v>
      </c>
      <c r="K32" t="s">
        <v>8167</v>
      </c>
      <c r="L32" t="s">
        <v>8169</v>
      </c>
      <c r="M32">
        <v>15132.56</v>
      </c>
      <c r="N32">
        <v>18915.7</v>
      </c>
    </row>
    <row r="33" spans="1:14" x14ac:dyDescent="0.3">
      <c r="A33" t="s">
        <v>44</v>
      </c>
      <c r="B33" t="s">
        <v>3963</v>
      </c>
      <c r="C33" t="s">
        <v>7407</v>
      </c>
      <c r="D33" t="s">
        <v>7418</v>
      </c>
      <c r="E33" t="s">
        <v>7424</v>
      </c>
      <c r="F33" t="s">
        <v>7434</v>
      </c>
      <c r="G33">
        <v>11749.48</v>
      </c>
      <c r="H33">
        <v>10</v>
      </c>
      <c r="I33" t="s">
        <v>7466</v>
      </c>
      <c r="J33" t="s">
        <v>8166</v>
      </c>
      <c r="K33" t="s">
        <v>8167</v>
      </c>
      <c r="L33" t="s">
        <v>8170</v>
      </c>
      <c r="M33">
        <v>117494.8</v>
      </c>
      <c r="N33">
        <v>117494.79999999999</v>
      </c>
    </row>
    <row r="34" spans="1:14" x14ac:dyDescent="0.3">
      <c r="A34" t="s">
        <v>45</v>
      </c>
      <c r="B34" t="s">
        <v>3964</v>
      </c>
      <c r="C34" t="s">
        <v>7408</v>
      </c>
      <c r="D34" t="s">
        <v>7422</v>
      </c>
      <c r="E34" t="s">
        <v>7423</v>
      </c>
      <c r="F34" t="s">
        <v>7428</v>
      </c>
      <c r="G34">
        <v>3180.56</v>
      </c>
      <c r="H34">
        <v>3</v>
      </c>
      <c r="I34" t="s">
        <v>7467</v>
      </c>
      <c r="J34" t="s">
        <v>8163</v>
      </c>
      <c r="K34" t="s">
        <v>8168</v>
      </c>
      <c r="L34" t="s">
        <v>8170</v>
      </c>
      <c r="M34">
        <v>9541.68</v>
      </c>
      <c r="N34">
        <v>9541.68</v>
      </c>
    </row>
    <row r="35" spans="1:14" x14ac:dyDescent="0.3">
      <c r="A35" t="s">
        <v>46</v>
      </c>
      <c r="B35" t="s">
        <v>3965</v>
      </c>
      <c r="C35" t="s">
        <v>7408</v>
      </c>
      <c r="D35" t="s">
        <v>7420</v>
      </c>
      <c r="E35" t="s">
        <v>7423</v>
      </c>
      <c r="F35" t="s">
        <v>7428</v>
      </c>
      <c r="G35">
        <v>8643.6200000000008</v>
      </c>
      <c r="H35">
        <v>19</v>
      </c>
      <c r="I35" t="s">
        <v>7468</v>
      </c>
      <c r="J35" t="s">
        <v>8166</v>
      </c>
      <c r="K35" t="s">
        <v>8168</v>
      </c>
      <c r="L35" t="s">
        <v>8170</v>
      </c>
      <c r="M35">
        <v>164228.78</v>
      </c>
      <c r="N35">
        <v>164228.78000000003</v>
      </c>
    </row>
    <row r="36" spans="1:14" x14ac:dyDescent="0.3">
      <c r="A36" t="s">
        <v>47</v>
      </c>
      <c r="B36" t="s">
        <v>3966</v>
      </c>
      <c r="C36" t="s">
        <v>7407</v>
      </c>
      <c r="D36" t="s">
        <v>7415</v>
      </c>
      <c r="E36" t="s">
        <v>7423</v>
      </c>
      <c r="F36" t="s">
        <v>7433</v>
      </c>
      <c r="G36">
        <v>12576.99</v>
      </c>
      <c r="H36">
        <v>1</v>
      </c>
      <c r="I36" t="s">
        <v>7469</v>
      </c>
      <c r="J36" t="s">
        <v>8165</v>
      </c>
      <c r="K36" t="s">
        <v>8167</v>
      </c>
      <c r="L36" t="s">
        <v>8169</v>
      </c>
      <c r="M36">
        <v>10061.26</v>
      </c>
      <c r="N36">
        <v>12576.99</v>
      </c>
    </row>
    <row r="37" spans="1:14" x14ac:dyDescent="0.3">
      <c r="A37" t="s">
        <v>48</v>
      </c>
      <c r="B37" t="s">
        <v>3967</v>
      </c>
      <c r="C37" t="s">
        <v>7405</v>
      </c>
      <c r="D37" t="s">
        <v>7409</v>
      </c>
      <c r="E37" t="s">
        <v>7424</v>
      </c>
      <c r="F37" t="s">
        <v>7430</v>
      </c>
      <c r="G37">
        <v>14720.88</v>
      </c>
      <c r="H37">
        <v>9</v>
      </c>
      <c r="I37" t="s">
        <v>7470</v>
      </c>
      <c r="J37" t="s">
        <v>8164</v>
      </c>
      <c r="K37" t="s">
        <v>8167</v>
      </c>
      <c r="L37" t="s">
        <v>8169</v>
      </c>
      <c r="M37">
        <v>105990.17</v>
      </c>
      <c r="N37">
        <v>132487.91999999998</v>
      </c>
    </row>
    <row r="38" spans="1:14" x14ac:dyDescent="0.3">
      <c r="A38" t="s">
        <v>49</v>
      </c>
      <c r="B38" t="s">
        <v>3968</v>
      </c>
      <c r="C38" t="s">
        <v>7408</v>
      </c>
      <c r="D38" t="s">
        <v>7419</v>
      </c>
      <c r="E38" t="s">
        <v>7423</v>
      </c>
      <c r="F38" t="s">
        <v>7429</v>
      </c>
      <c r="G38">
        <v>15479.5</v>
      </c>
      <c r="H38">
        <v>4</v>
      </c>
      <c r="I38" t="s">
        <v>7471</v>
      </c>
      <c r="J38" t="s">
        <v>8164</v>
      </c>
      <c r="K38" t="s">
        <v>8168</v>
      </c>
      <c r="L38" t="s">
        <v>8170</v>
      </c>
      <c r="M38">
        <v>61918</v>
      </c>
      <c r="N38">
        <v>61918</v>
      </c>
    </row>
    <row r="39" spans="1:14" x14ac:dyDescent="0.3">
      <c r="A39" t="s">
        <v>50</v>
      </c>
      <c r="B39" t="s">
        <v>3969</v>
      </c>
      <c r="C39" t="s">
        <v>7406</v>
      </c>
      <c r="D39" t="s">
        <v>7412</v>
      </c>
      <c r="E39" t="s">
        <v>7424</v>
      </c>
      <c r="F39" t="s">
        <v>7429</v>
      </c>
      <c r="G39">
        <v>8960.68</v>
      </c>
      <c r="H39">
        <v>16</v>
      </c>
      <c r="I39" t="s">
        <v>7472</v>
      </c>
      <c r="J39" t="s">
        <v>8163</v>
      </c>
      <c r="K39" t="s">
        <v>8168</v>
      </c>
      <c r="L39" t="s">
        <v>8169</v>
      </c>
      <c r="M39">
        <v>114696.87</v>
      </c>
      <c r="N39">
        <v>143370.88</v>
      </c>
    </row>
    <row r="40" spans="1:14" x14ac:dyDescent="0.3">
      <c r="A40" t="s">
        <v>51</v>
      </c>
      <c r="B40" t="s">
        <v>3970</v>
      </c>
      <c r="C40" t="s">
        <v>7406</v>
      </c>
      <c r="D40" t="s">
        <v>7414</v>
      </c>
      <c r="E40" t="s">
        <v>7424</v>
      </c>
      <c r="F40" t="s">
        <v>7434</v>
      </c>
      <c r="G40">
        <v>9093.48</v>
      </c>
      <c r="H40">
        <v>12</v>
      </c>
      <c r="I40" t="s">
        <v>7473</v>
      </c>
      <c r="J40" t="s">
        <v>8164</v>
      </c>
      <c r="K40" t="s">
        <v>8168</v>
      </c>
      <c r="L40" t="s">
        <v>8170</v>
      </c>
      <c r="M40">
        <v>109121.76</v>
      </c>
      <c r="N40">
        <v>109121.76</v>
      </c>
    </row>
    <row r="41" spans="1:14" x14ac:dyDescent="0.3">
      <c r="A41" t="s">
        <v>52</v>
      </c>
      <c r="B41" t="s">
        <v>3971</v>
      </c>
      <c r="C41" t="s">
        <v>7407</v>
      </c>
      <c r="D41" t="s">
        <v>7418</v>
      </c>
      <c r="E41" t="s">
        <v>7425</v>
      </c>
      <c r="F41" t="s">
        <v>7428</v>
      </c>
      <c r="G41">
        <v>10741.86</v>
      </c>
      <c r="H41">
        <v>20</v>
      </c>
      <c r="I41" t="s">
        <v>7474</v>
      </c>
      <c r="J41" t="s">
        <v>8163</v>
      </c>
      <c r="K41" t="s">
        <v>8168</v>
      </c>
      <c r="L41" t="s">
        <v>8169</v>
      </c>
      <c r="M41">
        <v>171869.76</v>
      </c>
      <c r="N41">
        <v>214837.2</v>
      </c>
    </row>
    <row r="42" spans="1:14" x14ac:dyDescent="0.3">
      <c r="A42" t="s">
        <v>53</v>
      </c>
      <c r="B42" t="s">
        <v>3968</v>
      </c>
      <c r="C42" t="s">
        <v>7408</v>
      </c>
      <c r="D42" t="s">
        <v>7419</v>
      </c>
      <c r="E42" t="s">
        <v>7424</v>
      </c>
      <c r="F42" t="s">
        <v>7433</v>
      </c>
      <c r="G42">
        <v>12263.25</v>
      </c>
      <c r="H42">
        <v>5</v>
      </c>
      <c r="I42" t="s">
        <v>7475</v>
      </c>
      <c r="J42" t="s">
        <v>8166</v>
      </c>
      <c r="K42" t="s">
        <v>8168</v>
      </c>
      <c r="L42" t="s">
        <v>8170</v>
      </c>
      <c r="M42">
        <v>61316.25</v>
      </c>
      <c r="N42">
        <v>61316.25</v>
      </c>
    </row>
    <row r="43" spans="1:14" x14ac:dyDescent="0.3">
      <c r="A43" t="s">
        <v>54</v>
      </c>
      <c r="B43" t="s">
        <v>3972</v>
      </c>
      <c r="C43" t="s">
        <v>7405</v>
      </c>
      <c r="D43" t="s">
        <v>7409</v>
      </c>
      <c r="E43" t="s">
        <v>7427</v>
      </c>
      <c r="F43" t="s">
        <v>7429</v>
      </c>
      <c r="G43">
        <v>14905.14</v>
      </c>
      <c r="H43">
        <v>1</v>
      </c>
      <c r="I43" t="s">
        <v>7476</v>
      </c>
      <c r="J43" t="s">
        <v>8163</v>
      </c>
      <c r="K43" t="s">
        <v>8168</v>
      </c>
      <c r="L43" t="s">
        <v>8170</v>
      </c>
      <c r="M43">
        <v>14905.14</v>
      </c>
      <c r="N43">
        <v>14905.14</v>
      </c>
    </row>
    <row r="44" spans="1:14" x14ac:dyDescent="0.3">
      <c r="A44" t="s">
        <v>55</v>
      </c>
      <c r="B44" t="s">
        <v>3973</v>
      </c>
      <c r="C44" t="s">
        <v>7408</v>
      </c>
      <c r="D44" t="s">
        <v>7419</v>
      </c>
      <c r="E44" t="s">
        <v>7425</v>
      </c>
      <c r="F44" t="s">
        <v>7428</v>
      </c>
      <c r="G44">
        <v>7475.81</v>
      </c>
      <c r="H44">
        <v>4</v>
      </c>
      <c r="I44" t="s">
        <v>7477</v>
      </c>
      <c r="J44" t="s">
        <v>8166</v>
      </c>
      <c r="K44" t="s">
        <v>8167</v>
      </c>
      <c r="L44" t="s">
        <v>8169</v>
      </c>
      <c r="M44">
        <v>23922.26</v>
      </c>
      <c r="N44">
        <v>29903.24</v>
      </c>
    </row>
    <row r="45" spans="1:14" x14ac:dyDescent="0.3">
      <c r="A45" t="s">
        <v>56</v>
      </c>
      <c r="B45" t="s">
        <v>3974</v>
      </c>
      <c r="C45" t="s">
        <v>7407</v>
      </c>
      <c r="D45" t="s">
        <v>7417</v>
      </c>
      <c r="E45" t="s">
        <v>7424</v>
      </c>
      <c r="F45" t="s">
        <v>7430</v>
      </c>
      <c r="G45">
        <v>3673.58</v>
      </c>
      <c r="H45">
        <v>13</v>
      </c>
      <c r="I45" t="s">
        <v>7478</v>
      </c>
      <c r="J45" t="s">
        <v>8166</v>
      </c>
      <c r="K45" t="s">
        <v>8167</v>
      </c>
      <c r="L45" t="s">
        <v>8170</v>
      </c>
      <c r="M45">
        <v>47756.54</v>
      </c>
      <c r="N45">
        <v>47756.54</v>
      </c>
    </row>
    <row r="46" spans="1:14" x14ac:dyDescent="0.3">
      <c r="A46" t="s">
        <v>57</v>
      </c>
      <c r="B46" t="s">
        <v>3975</v>
      </c>
      <c r="C46" t="s">
        <v>7406</v>
      </c>
      <c r="D46" t="s">
        <v>7421</v>
      </c>
      <c r="E46" t="s">
        <v>7426</v>
      </c>
      <c r="F46" t="s">
        <v>7430</v>
      </c>
      <c r="G46">
        <v>3806.38</v>
      </c>
      <c r="H46">
        <v>20</v>
      </c>
      <c r="I46" t="s">
        <v>7479</v>
      </c>
      <c r="J46" t="s">
        <v>8166</v>
      </c>
      <c r="K46" t="s">
        <v>8167</v>
      </c>
      <c r="L46" t="s">
        <v>8169</v>
      </c>
      <c r="M46">
        <v>60902.080000000002</v>
      </c>
      <c r="N46">
        <v>76127.600000000006</v>
      </c>
    </row>
    <row r="47" spans="1:14" x14ac:dyDescent="0.3">
      <c r="A47" t="s">
        <v>58</v>
      </c>
      <c r="B47" t="s">
        <v>3976</v>
      </c>
      <c r="C47" t="s">
        <v>7406</v>
      </c>
      <c r="D47" t="s">
        <v>7421</v>
      </c>
      <c r="E47" t="s">
        <v>7423</v>
      </c>
      <c r="F47" t="s">
        <v>7434</v>
      </c>
      <c r="G47">
        <v>11599.25</v>
      </c>
      <c r="H47">
        <v>8</v>
      </c>
      <c r="I47" t="s">
        <v>7480</v>
      </c>
      <c r="J47" t="s">
        <v>8164</v>
      </c>
      <c r="K47" t="s">
        <v>8168</v>
      </c>
      <c r="L47" t="s">
        <v>8170</v>
      </c>
      <c r="M47">
        <v>92794</v>
      </c>
      <c r="N47">
        <v>92794</v>
      </c>
    </row>
    <row r="48" spans="1:14" x14ac:dyDescent="0.3">
      <c r="A48" t="s">
        <v>59</v>
      </c>
      <c r="B48" t="s">
        <v>3977</v>
      </c>
      <c r="C48" t="s">
        <v>7407</v>
      </c>
      <c r="D48" t="s">
        <v>7418</v>
      </c>
      <c r="E48" t="s">
        <v>7423</v>
      </c>
      <c r="F48" t="s">
        <v>7431</v>
      </c>
      <c r="G48">
        <v>11383.45</v>
      </c>
      <c r="H48">
        <v>20</v>
      </c>
      <c r="I48" t="s">
        <v>7481</v>
      </c>
      <c r="J48" t="s">
        <v>8165</v>
      </c>
      <c r="K48" t="s">
        <v>8168</v>
      </c>
      <c r="L48" t="s">
        <v>8170</v>
      </c>
      <c r="M48">
        <v>227669</v>
      </c>
      <c r="N48">
        <v>227669</v>
      </c>
    </row>
    <row r="49" spans="1:14" x14ac:dyDescent="0.3">
      <c r="A49" t="s">
        <v>60</v>
      </c>
      <c r="B49" t="s">
        <v>3978</v>
      </c>
      <c r="C49" t="s">
        <v>7406</v>
      </c>
      <c r="D49" t="s">
        <v>7416</v>
      </c>
      <c r="E49" t="s">
        <v>7424</v>
      </c>
      <c r="F49" t="s">
        <v>7431</v>
      </c>
      <c r="G49">
        <v>6403.45</v>
      </c>
      <c r="H49">
        <v>5</v>
      </c>
      <c r="I49" t="s">
        <v>7482</v>
      </c>
      <c r="J49" t="s">
        <v>8162</v>
      </c>
      <c r="K49" t="s">
        <v>8167</v>
      </c>
      <c r="L49" t="s">
        <v>8170</v>
      </c>
      <c r="M49">
        <v>32017.25</v>
      </c>
      <c r="N49">
        <v>32017.25</v>
      </c>
    </row>
    <row r="50" spans="1:14" x14ac:dyDescent="0.3">
      <c r="A50" t="s">
        <v>61</v>
      </c>
      <c r="B50" t="s">
        <v>3979</v>
      </c>
      <c r="C50" t="s">
        <v>7405</v>
      </c>
      <c r="D50" t="s">
        <v>7417</v>
      </c>
      <c r="E50" t="s">
        <v>7424</v>
      </c>
      <c r="F50" t="s">
        <v>7429</v>
      </c>
      <c r="G50">
        <v>14895.18</v>
      </c>
      <c r="H50">
        <v>10</v>
      </c>
      <c r="I50" t="s">
        <v>7457</v>
      </c>
      <c r="J50" t="s">
        <v>8164</v>
      </c>
      <c r="K50" t="s">
        <v>8167</v>
      </c>
      <c r="L50" t="s">
        <v>8170</v>
      </c>
      <c r="M50">
        <v>148951.79999999999</v>
      </c>
      <c r="N50">
        <v>148951.79999999999</v>
      </c>
    </row>
    <row r="51" spans="1:14" x14ac:dyDescent="0.3">
      <c r="A51" t="s">
        <v>62</v>
      </c>
      <c r="B51" t="s">
        <v>3980</v>
      </c>
      <c r="C51" t="s">
        <v>7405</v>
      </c>
      <c r="D51" t="s">
        <v>7417</v>
      </c>
      <c r="E51" t="s">
        <v>7427</v>
      </c>
      <c r="F51" t="s">
        <v>7429</v>
      </c>
      <c r="G51">
        <v>10306.94</v>
      </c>
      <c r="H51">
        <v>13</v>
      </c>
      <c r="I51" t="s">
        <v>7483</v>
      </c>
      <c r="J51" t="s">
        <v>8164</v>
      </c>
      <c r="K51" t="s">
        <v>8167</v>
      </c>
      <c r="L51" t="s">
        <v>8170</v>
      </c>
      <c r="M51">
        <v>133990.22</v>
      </c>
      <c r="N51">
        <v>133990.22</v>
      </c>
    </row>
    <row r="52" spans="1:14" x14ac:dyDescent="0.3">
      <c r="A52" t="s">
        <v>63</v>
      </c>
      <c r="B52" t="s">
        <v>3981</v>
      </c>
      <c r="C52" t="s">
        <v>7405</v>
      </c>
      <c r="D52" t="s">
        <v>7411</v>
      </c>
      <c r="E52" t="s">
        <v>7425</v>
      </c>
      <c r="F52" t="s">
        <v>7428</v>
      </c>
      <c r="G52">
        <v>12399.37</v>
      </c>
      <c r="H52">
        <v>16</v>
      </c>
      <c r="I52" t="s">
        <v>7484</v>
      </c>
      <c r="J52" t="s">
        <v>8164</v>
      </c>
      <c r="K52" t="s">
        <v>8168</v>
      </c>
      <c r="L52" t="s">
        <v>8169</v>
      </c>
      <c r="M52">
        <v>158711.76999999999</v>
      </c>
      <c r="N52">
        <v>198389.92</v>
      </c>
    </row>
    <row r="53" spans="1:14" x14ac:dyDescent="0.3">
      <c r="A53" t="s">
        <v>64</v>
      </c>
      <c r="B53" t="s">
        <v>3982</v>
      </c>
      <c r="C53" t="s">
        <v>7405</v>
      </c>
      <c r="D53" t="s">
        <v>7417</v>
      </c>
      <c r="E53" t="s">
        <v>7426</v>
      </c>
      <c r="F53" t="s">
        <v>7429</v>
      </c>
      <c r="G53">
        <v>6354.48</v>
      </c>
      <c r="H53">
        <v>2</v>
      </c>
      <c r="I53" t="s">
        <v>7485</v>
      </c>
      <c r="J53" t="s">
        <v>8165</v>
      </c>
      <c r="K53" t="s">
        <v>8168</v>
      </c>
      <c r="L53" t="s">
        <v>8169</v>
      </c>
      <c r="M53">
        <v>10167.5</v>
      </c>
      <c r="N53">
        <v>12708.96</v>
      </c>
    </row>
    <row r="54" spans="1:14" x14ac:dyDescent="0.3">
      <c r="A54" t="s">
        <v>65</v>
      </c>
      <c r="B54" t="s">
        <v>3983</v>
      </c>
      <c r="C54" t="s">
        <v>7405</v>
      </c>
      <c r="D54" t="s">
        <v>7411</v>
      </c>
      <c r="E54" t="s">
        <v>7424</v>
      </c>
      <c r="F54" t="s">
        <v>7431</v>
      </c>
      <c r="G54">
        <v>13483.35</v>
      </c>
      <c r="H54">
        <v>12</v>
      </c>
      <c r="I54" t="s">
        <v>7486</v>
      </c>
      <c r="J54" t="s">
        <v>8162</v>
      </c>
      <c r="K54" t="s">
        <v>8167</v>
      </c>
      <c r="L54" t="s">
        <v>8169</v>
      </c>
      <c r="M54">
        <v>129440.16</v>
      </c>
      <c r="N54">
        <v>161800.20000000001</v>
      </c>
    </row>
    <row r="55" spans="1:14" x14ac:dyDescent="0.3">
      <c r="A55" t="s">
        <v>66</v>
      </c>
      <c r="B55" t="s">
        <v>3984</v>
      </c>
      <c r="C55" t="s">
        <v>7408</v>
      </c>
      <c r="D55" t="s">
        <v>7417</v>
      </c>
      <c r="E55" t="s">
        <v>7423</v>
      </c>
      <c r="F55" t="s">
        <v>7428</v>
      </c>
      <c r="G55">
        <v>6729.64</v>
      </c>
      <c r="H55">
        <v>12</v>
      </c>
      <c r="I55" t="s">
        <v>7487</v>
      </c>
      <c r="J55" t="s">
        <v>8163</v>
      </c>
      <c r="K55" t="s">
        <v>8168</v>
      </c>
      <c r="L55" t="s">
        <v>8169</v>
      </c>
      <c r="M55">
        <v>64604.71</v>
      </c>
      <c r="N55">
        <v>80755.680000000008</v>
      </c>
    </row>
    <row r="56" spans="1:14" x14ac:dyDescent="0.3">
      <c r="A56" t="s">
        <v>67</v>
      </c>
      <c r="B56" t="s">
        <v>3985</v>
      </c>
      <c r="C56" t="s">
        <v>7406</v>
      </c>
      <c r="D56" t="s">
        <v>7421</v>
      </c>
      <c r="E56" t="s">
        <v>7425</v>
      </c>
      <c r="F56" t="s">
        <v>7432</v>
      </c>
      <c r="G56">
        <v>16526.13</v>
      </c>
      <c r="H56">
        <v>1</v>
      </c>
      <c r="I56" t="s">
        <v>7488</v>
      </c>
      <c r="J56" t="s">
        <v>8164</v>
      </c>
      <c r="K56" t="s">
        <v>8168</v>
      </c>
      <c r="L56" t="s">
        <v>8169</v>
      </c>
      <c r="M56">
        <v>13221.07</v>
      </c>
      <c r="N56">
        <v>16526.13</v>
      </c>
    </row>
    <row r="57" spans="1:14" x14ac:dyDescent="0.3">
      <c r="A57" t="s">
        <v>68</v>
      </c>
      <c r="B57" t="s">
        <v>3986</v>
      </c>
      <c r="C57" t="s">
        <v>7406</v>
      </c>
      <c r="D57" t="s">
        <v>7414</v>
      </c>
      <c r="E57" t="s">
        <v>7427</v>
      </c>
      <c r="F57" t="s">
        <v>7432</v>
      </c>
      <c r="G57">
        <v>2008.6</v>
      </c>
      <c r="H57">
        <v>20</v>
      </c>
      <c r="I57" t="s">
        <v>7489</v>
      </c>
      <c r="J57" t="s">
        <v>8166</v>
      </c>
      <c r="K57" t="s">
        <v>8167</v>
      </c>
      <c r="L57" t="s">
        <v>8169</v>
      </c>
      <c r="M57">
        <v>32137.599999999999</v>
      </c>
      <c r="N57">
        <v>40172</v>
      </c>
    </row>
    <row r="58" spans="1:14" x14ac:dyDescent="0.3">
      <c r="A58" t="s">
        <v>69</v>
      </c>
      <c r="B58" t="s">
        <v>3987</v>
      </c>
      <c r="C58" t="s">
        <v>7407</v>
      </c>
      <c r="D58" t="s">
        <v>7415</v>
      </c>
      <c r="E58" t="s">
        <v>7423</v>
      </c>
      <c r="F58" t="s">
        <v>7429</v>
      </c>
      <c r="G58">
        <v>14318.33</v>
      </c>
      <c r="H58">
        <v>14</v>
      </c>
      <c r="I58" t="s">
        <v>7490</v>
      </c>
      <c r="J58" t="s">
        <v>8164</v>
      </c>
      <c r="K58" t="s">
        <v>8168</v>
      </c>
      <c r="L58" t="s">
        <v>8170</v>
      </c>
      <c r="M58">
        <v>200456.62</v>
      </c>
      <c r="N58">
        <v>200456.62</v>
      </c>
    </row>
    <row r="59" spans="1:14" x14ac:dyDescent="0.3">
      <c r="A59" t="s">
        <v>70</v>
      </c>
      <c r="B59" t="s">
        <v>3988</v>
      </c>
      <c r="C59" t="s">
        <v>7408</v>
      </c>
      <c r="D59" t="s">
        <v>7420</v>
      </c>
      <c r="E59" t="s">
        <v>7423</v>
      </c>
      <c r="F59" t="s">
        <v>7432</v>
      </c>
      <c r="G59">
        <v>13997.95</v>
      </c>
      <c r="H59">
        <v>13</v>
      </c>
      <c r="I59" t="s">
        <v>7491</v>
      </c>
      <c r="J59" t="s">
        <v>8162</v>
      </c>
      <c r="K59" t="s">
        <v>8168</v>
      </c>
      <c r="L59" t="s">
        <v>8170</v>
      </c>
      <c r="M59">
        <v>181973.35</v>
      </c>
      <c r="N59">
        <v>181973.35</v>
      </c>
    </row>
    <row r="60" spans="1:14" x14ac:dyDescent="0.3">
      <c r="A60" t="s">
        <v>71</v>
      </c>
      <c r="B60" t="s">
        <v>3989</v>
      </c>
      <c r="C60" t="s">
        <v>7405</v>
      </c>
      <c r="D60" t="s">
        <v>7409</v>
      </c>
      <c r="E60" t="s">
        <v>7426</v>
      </c>
      <c r="F60" t="s">
        <v>7429</v>
      </c>
      <c r="G60">
        <v>15408.12</v>
      </c>
      <c r="H60">
        <v>5</v>
      </c>
      <c r="I60" t="s">
        <v>7492</v>
      </c>
      <c r="J60" t="s">
        <v>8164</v>
      </c>
      <c r="K60" t="s">
        <v>8168</v>
      </c>
      <c r="L60" t="s">
        <v>8169</v>
      </c>
      <c r="M60">
        <v>61632.480000000003</v>
      </c>
      <c r="N60">
        <v>77040.600000000006</v>
      </c>
    </row>
    <row r="61" spans="1:14" x14ac:dyDescent="0.3">
      <c r="A61" t="s">
        <v>72</v>
      </c>
      <c r="B61" t="s">
        <v>3966</v>
      </c>
      <c r="C61" t="s">
        <v>7407</v>
      </c>
      <c r="D61" t="s">
        <v>7415</v>
      </c>
      <c r="E61" t="s">
        <v>7425</v>
      </c>
      <c r="F61" t="s">
        <v>7430</v>
      </c>
      <c r="G61">
        <v>15709.41</v>
      </c>
      <c r="H61">
        <v>18</v>
      </c>
      <c r="I61" t="s">
        <v>7493</v>
      </c>
      <c r="J61" t="s">
        <v>8162</v>
      </c>
      <c r="K61" t="s">
        <v>8168</v>
      </c>
      <c r="L61" t="s">
        <v>8169</v>
      </c>
      <c r="M61">
        <v>226215.67</v>
      </c>
      <c r="N61">
        <v>282769.38</v>
      </c>
    </row>
    <row r="62" spans="1:14" x14ac:dyDescent="0.3">
      <c r="A62" t="s">
        <v>73</v>
      </c>
      <c r="B62" t="s">
        <v>3990</v>
      </c>
      <c r="C62" t="s">
        <v>7408</v>
      </c>
      <c r="D62" t="s">
        <v>7422</v>
      </c>
      <c r="E62" t="s">
        <v>7427</v>
      </c>
      <c r="F62" t="s">
        <v>7433</v>
      </c>
      <c r="G62">
        <v>16574.27</v>
      </c>
      <c r="H62">
        <v>8</v>
      </c>
      <c r="I62" t="s">
        <v>7494</v>
      </c>
      <c r="J62" t="s">
        <v>8166</v>
      </c>
      <c r="K62" t="s">
        <v>8167</v>
      </c>
      <c r="L62" t="s">
        <v>8170</v>
      </c>
      <c r="M62">
        <v>132594.16</v>
      </c>
      <c r="N62">
        <v>132594.16</v>
      </c>
    </row>
    <row r="63" spans="1:14" x14ac:dyDescent="0.3">
      <c r="A63" t="s">
        <v>74</v>
      </c>
      <c r="B63" t="s">
        <v>3991</v>
      </c>
      <c r="C63" t="s">
        <v>7405</v>
      </c>
      <c r="D63" t="s">
        <v>7409</v>
      </c>
      <c r="E63" t="s">
        <v>7425</v>
      </c>
      <c r="F63" t="s">
        <v>7430</v>
      </c>
      <c r="G63">
        <v>13611.17</v>
      </c>
      <c r="H63">
        <v>2</v>
      </c>
      <c r="I63" t="s">
        <v>7495</v>
      </c>
      <c r="J63" t="s">
        <v>8163</v>
      </c>
      <c r="K63" t="s">
        <v>8167</v>
      </c>
      <c r="L63" t="s">
        <v>8170</v>
      </c>
      <c r="M63">
        <v>27222.34</v>
      </c>
      <c r="N63">
        <v>27222.34</v>
      </c>
    </row>
    <row r="64" spans="1:14" x14ac:dyDescent="0.3">
      <c r="A64" t="s">
        <v>46</v>
      </c>
      <c r="B64" t="s">
        <v>3992</v>
      </c>
      <c r="C64" t="s">
        <v>7406</v>
      </c>
      <c r="D64" t="s">
        <v>7421</v>
      </c>
      <c r="E64" t="s">
        <v>7427</v>
      </c>
      <c r="F64" t="s">
        <v>7434</v>
      </c>
      <c r="G64">
        <v>4104.3500000000004</v>
      </c>
      <c r="H64">
        <v>6</v>
      </c>
      <c r="I64" t="s">
        <v>7496</v>
      </c>
      <c r="J64" t="s">
        <v>8163</v>
      </c>
      <c r="K64" t="s">
        <v>8168</v>
      </c>
      <c r="L64" t="s">
        <v>8169</v>
      </c>
      <c r="M64">
        <v>19700.88</v>
      </c>
      <c r="N64">
        <v>24626.100000000002</v>
      </c>
    </row>
    <row r="65" spans="1:14" x14ac:dyDescent="0.3">
      <c r="A65" t="s">
        <v>75</v>
      </c>
      <c r="B65" t="s">
        <v>3993</v>
      </c>
      <c r="C65" t="s">
        <v>7408</v>
      </c>
      <c r="D65" t="s">
        <v>7417</v>
      </c>
      <c r="E65" t="s">
        <v>7425</v>
      </c>
      <c r="F65" t="s">
        <v>7434</v>
      </c>
      <c r="G65">
        <v>5127.74</v>
      </c>
      <c r="H65">
        <v>19</v>
      </c>
      <c r="I65" t="s">
        <v>7497</v>
      </c>
      <c r="J65" t="s">
        <v>8162</v>
      </c>
      <c r="K65" t="s">
        <v>8168</v>
      </c>
      <c r="L65" t="s">
        <v>8170</v>
      </c>
      <c r="M65">
        <v>97427.06</v>
      </c>
      <c r="N65">
        <v>97427.06</v>
      </c>
    </row>
    <row r="66" spans="1:14" x14ac:dyDescent="0.3">
      <c r="A66" t="s">
        <v>76</v>
      </c>
      <c r="B66" t="s">
        <v>3994</v>
      </c>
      <c r="C66" t="s">
        <v>7407</v>
      </c>
      <c r="D66" t="s">
        <v>7415</v>
      </c>
      <c r="E66" t="s">
        <v>7425</v>
      </c>
      <c r="F66" t="s">
        <v>7430</v>
      </c>
      <c r="G66">
        <v>1083.98</v>
      </c>
      <c r="H66">
        <v>13</v>
      </c>
      <c r="I66" t="s">
        <v>7498</v>
      </c>
      <c r="J66" t="s">
        <v>8165</v>
      </c>
      <c r="K66" t="s">
        <v>8168</v>
      </c>
      <c r="L66" t="s">
        <v>8170</v>
      </c>
      <c r="M66">
        <v>14091.74</v>
      </c>
      <c r="N66">
        <v>14091.74</v>
      </c>
    </row>
    <row r="67" spans="1:14" x14ac:dyDescent="0.3">
      <c r="A67" t="s">
        <v>77</v>
      </c>
      <c r="B67" t="s">
        <v>3995</v>
      </c>
      <c r="C67" t="s">
        <v>7408</v>
      </c>
      <c r="D67" t="s">
        <v>7422</v>
      </c>
      <c r="E67" t="s">
        <v>7426</v>
      </c>
      <c r="F67" t="s">
        <v>7428</v>
      </c>
      <c r="G67">
        <v>2206.9699999999998</v>
      </c>
      <c r="H67">
        <v>9</v>
      </c>
      <c r="I67" t="s">
        <v>7499</v>
      </c>
      <c r="J67" t="s">
        <v>8163</v>
      </c>
      <c r="K67" t="s">
        <v>8167</v>
      </c>
      <c r="L67" t="s">
        <v>8170</v>
      </c>
      <c r="M67">
        <v>19862.73</v>
      </c>
      <c r="N67">
        <v>19862.73</v>
      </c>
    </row>
    <row r="68" spans="1:14" x14ac:dyDescent="0.3">
      <c r="A68" t="s">
        <v>78</v>
      </c>
      <c r="B68" t="s">
        <v>3996</v>
      </c>
      <c r="C68" t="s">
        <v>7405</v>
      </c>
      <c r="D68" t="s">
        <v>7417</v>
      </c>
      <c r="E68" t="s">
        <v>7427</v>
      </c>
      <c r="F68" t="s">
        <v>7428</v>
      </c>
      <c r="G68">
        <v>14316.67</v>
      </c>
      <c r="H68">
        <v>13</v>
      </c>
      <c r="I68" t="s">
        <v>7500</v>
      </c>
      <c r="J68" t="s">
        <v>8165</v>
      </c>
      <c r="K68" t="s">
        <v>8167</v>
      </c>
      <c r="L68" t="s">
        <v>8170</v>
      </c>
      <c r="M68">
        <v>186116.71</v>
      </c>
      <c r="N68">
        <v>186116.71</v>
      </c>
    </row>
    <row r="69" spans="1:14" x14ac:dyDescent="0.3">
      <c r="A69" t="s">
        <v>79</v>
      </c>
      <c r="B69" t="s">
        <v>3997</v>
      </c>
      <c r="C69" t="s">
        <v>7407</v>
      </c>
      <c r="D69" t="s">
        <v>7418</v>
      </c>
      <c r="E69" t="s">
        <v>7423</v>
      </c>
      <c r="F69" t="s">
        <v>7429</v>
      </c>
      <c r="G69">
        <v>7048.36</v>
      </c>
      <c r="H69">
        <v>12</v>
      </c>
      <c r="I69" t="s">
        <v>7501</v>
      </c>
      <c r="J69" t="s">
        <v>8165</v>
      </c>
      <c r="K69" t="s">
        <v>8167</v>
      </c>
      <c r="L69" t="s">
        <v>8169</v>
      </c>
      <c r="M69">
        <v>67664.09</v>
      </c>
      <c r="N69">
        <v>84580.319999999992</v>
      </c>
    </row>
    <row r="70" spans="1:14" x14ac:dyDescent="0.3">
      <c r="A70" t="s">
        <v>80</v>
      </c>
      <c r="B70" t="s">
        <v>3998</v>
      </c>
      <c r="C70" t="s">
        <v>7407</v>
      </c>
      <c r="D70" t="s">
        <v>7413</v>
      </c>
      <c r="E70" t="s">
        <v>7426</v>
      </c>
      <c r="F70" t="s">
        <v>7432</v>
      </c>
      <c r="G70">
        <v>15076.12</v>
      </c>
      <c r="H70">
        <v>18</v>
      </c>
      <c r="I70" t="s">
        <v>7502</v>
      </c>
      <c r="J70" t="s">
        <v>8163</v>
      </c>
      <c r="K70" t="s">
        <v>8168</v>
      </c>
      <c r="L70" t="s">
        <v>8170</v>
      </c>
      <c r="M70">
        <v>271370.15999999997</v>
      </c>
      <c r="N70">
        <v>271370.16000000003</v>
      </c>
    </row>
    <row r="71" spans="1:14" x14ac:dyDescent="0.3">
      <c r="A71" t="s">
        <v>81</v>
      </c>
      <c r="B71" t="s">
        <v>3999</v>
      </c>
      <c r="C71" t="s">
        <v>7408</v>
      </c>
      <c r="D71" t="s">
        <v>7419</v>
      </c>
      <c r="E71" t="s">
        <v>7426</v>
      </c>
      <c r="F71" t="s">
        <v>7428</v>
      </c>
      <c r="G71">
        <v>11613.36</v>
      </c>
      <c r="H71">
        <v>9</v>
      </c>
      <c r="I71" t="s">
        <v>7503</v>
      </c>
      <c r="J71" t="s">
        <v>8162</v>
      </c>
      <c r="K71" t="s">
        <v>8167</v>
      </c>
      <c r="L71" t="s">
        <v>8170</v>
      </c>
      <c r="M71">
        <v>104520.24</v>
      </c>
      <c r="N71">
        <v>104520.24</v>
      </c>
    </row>
    <row r="72" spans="1:14" x14ac:dyDescent="0.3">
      <c r="A72" t="s">
        <v>82</v>
      </c>
      <c r="B72" t="s">
        <v>4000</v>
      </c>
      <c r="C72" t="s">
        <v>7405</v>
      </c>
      <c r="D72" t="s">
        <v>7410</v>
      </c>
      <c r="E72" t="s">
        <v>7425</v>
      </c>
      <c r="F72" t="s">
        <v>7429</v>
      </c>
      <c r="G72">
        <v>2477.5500000000002</v>
      </c>
      <c r="H72">
        <v>8</v>
      </c>
      <c r="I72" t="s">
        <v>7504</v>
      </c>
      <c r="J72" t="s">
        <v>8164</v>
      </c>
      <c r="K72" t="s">
        <v>8167</v>
      </c>
      <c r="L72" t="s">
        <v>8169</v>
      </c>
      <c r="M72">
        <v>15856.32</v>
      </c>
      <c r="N72">
        <v>19820.400000000001</v>
      </c>
    </row>
    <row r="73" spans="1:14" x14ac:dyDescent="0.3">
      <c r="A73" t="s">
        <v>83</v>
      </c>
      <c r="B73" t="s">
        <v>4001</v>
      </c>
      <c r="C73" t="s">
        <v>7407</v>
      </c>
      <c r="D73" t="s">
        <v>7418</v>
      </c>
      <c r="E73" t="s">
        <v>7423</v>
      </c>
      <c r="F73" t="s">
        <v>7431</v>
      </c>
      <c r="G73">
        <v>10006.48</v>
      </c>
      <c r="H73">
        <v>15</v>
      </c>
      <c r="I73" t="s">
        <v>7505</v>
      </c>
      <c r="J73" t="s">
        <v>8166</v>
      </c>
      <c r="K73" t="s">
        <v>8168</v>
      </c>
      <c r="L73" t="s">
        <v>8169</v>
      </c>
      <c r="M73">
        <v>120077.75999999999</v>
      </c>
      <c r="N73">
        <v>150097.19999999998</v>
      </c>
    </row>
    <row r="74" spans="1:14" x14ac:dyDescent="0.3">
      <c r="A74" t="s">
        <v>84</v>
      </c>
      <c r="B74" t="s">
        <v>4002</v>
      </c>
      <c r="C74" t="s">
        <v>7408</v>
      </c>
      <c r="D74" t="s">
        <v>7419</v>
      </c>
      <c r="E74" t="s">
        <v>7424</v>
      </c>
      <c r="F74" t="s">
        <v>7431</v>
      </c>
      <c r="G74">
        <v>7103.97</v>
      </c>
      <c r="H74">
        <v>19</v>
      </c>
      <c r="I74" t="s">
        <v>7506</v>
      </c>
      <c r="J74" t="s">
        <v>8162</v>
      </c>
      <c r="K74" t="s">
        <v>8168</v>
      </c>
      <c r="L74" t="s">
        <v>8169</v>
      </c>
      <c r="M74">
        <v>107980.51</v>
      </c>
      <c r="N74">
        <v>134975.43</v>
      </c>
    </row>
    <row r="75" spans="1:14" x14ac:dyDescent="0.3">
      <c r="A75" t="s">
        <v>85</v>
      </c>
      <c r="B75" t="s">
        <v>4003</v>
      </c>
      <c r="C75" t="s">
        <v>7408</v>
      </c>
      <c r="D75" t="s">
        <v>7422</v>
      </c>
      <c r="E75" t="s">
        <v>7427</v>
      </c>
      <c r="F75" t="s">
        <v>7428</v>
      </c>
      <c r="G75">
        <v>8498.3700000000008</v>
      </c>
      <c r="H75">
        <v>12</v>
      </c>
      <c r="I75" t="s">
        <v>7507</v>
      </c>
      <c r="J75" t="s">
        <v>8165</v>
      </c>
      <c r="K75" t="s">
        <v>8168</v>
      </c>
      <c r="L75" t="s">
        <v>8170</v>
      </c>
      <c r="M75">
        <v>101980.44</v>
      </c>
      <c r="N75">
        <v>101980.44</v>
      </c>
    </row>
    <row r="76" spans="1:14" x14ac:dyDescent="0.3">
      <c r="A76" t="s">
        <v>86</v>
      </c>
      <c r="B76" t="s">
        <v>4004</v>
      </c>
      <c r="C76" t="s">
        <v>7407</v>
      </c>
      <c r="D76" t="s">
        <v>7415</v>
      </c>
      <c r="E76" t="s">
        <v>7426</v>
      </c>
      <c r="F76" t="s">
        <v>7428</v>
      </c>
      <c r="G76">
        <v>5932.84</v>
      </c>
      <c r="H76">
        <v>13</v>
      </c>
      <c r="I76" t="s">
        <v>7508</v>
      </c>
      <c r="J76" t="s">
        <v>8165</v>
      </c>
      <c r="K76" t="s">
        <v>8167</v>
      </c>
      <c r="L76" t="s">
        <v>8170</v>
      </c>
      <c r="M76">
        <v>77126.92</v>
      </c>
      <c r="N76">
        <v>77126.92</v>
      </c>
    </row>
    <row r="77" spans="1:14" x14ac:dyDescent="0.3">
      <c r="A77" t="s">
        <v>87</v>
      </c>
      <c r="B77" t="s">
        <v>4005</v>
      </c>
      <c r="C77" t="s">
        <v>7406</v>
      </c>
      <c r="D77" t="s">
        <v>7412</v>
      </c>
      <c r="E77" t="s">
        <v>7425</v>
      </c>
      <c r="F77" t="s">
        <v>7430</v>
      </c>
      <c r="G77">
        <v>11857.38</v>
      </c>
      <c r="H77">
        <v>15</v>
      </c>
      <c r="I77" t="s">
        <v>7509</v>
      </c>
      <c r="J77" t="s">
        <v>8162</v>
      </c>
      <c r="K77" t="s">
        <v>8168</v>
      </c>
      <c r="L77" t="s">
        <v>8169</v>
      </c>
      <c r="M77">
        <v>142288.56</v>
      </c>
      <c r="N77">
        <v>177860.69999999998</v>
      </c>
    </row>
    <row r="78" spans="1:14" x14ac:dyDescent="0.3">
      <c r="A78" t="s">
        <v>88</v>
      </c>
      <c r="B78" t="s">
        <v>4006</v>
      </c>
      <c r="C78" t="s">
        <v>7405</v>
      </c>
      <c r="D78" t="s">
        <v>7411</v>
      </c>
      <c r="E78" t="s">
        <v>7423</v>
      </c>
      <c r="F78" t="s">
        <v>7428</v>
      </c>
      <c r="G78">
        <v>7780.42</v>
      </c>
      <c r="H78">
        <v>12</v>
      </c>
      <c r="I78" t="s">
        <v>7510</v>
      </c>
      <c r="J78" t="s">
        <v>8163</v>
      </c>
      <c r="K78" t="s">
        <v>8168</v>
      </c>
      <c r="L78" t="s">
        <v>8170</v>
      </c>
      <c r="M78">
        <v>93365.04</v>
      </c>
      <c r="N78">
        <v>93365.040000000008</v>
      </c>
    </row>
    <row r="79" spans="1:14" x14ac:dyDescent="0.3">
      <c r="A79" t="s">
        <v>89</v>
      </c>
      <c r="B79" t="s">
        <v>4007</v>
      </c>
      <c r="C79" t="s">
        <v>7406</v>
      </c>
      <c r="D79" t="s">
        <v>7416</v>
      </c>
      <c r="E79" t="s">
        <v>7424</v>
      </c>
      <c r="F79" t="s">
        <v>7432</v>
      </c>
      <c r="G79">
        <v>8892.6200000000008</v>
      </c>
      <c r="H79">
        <v>17</v>
      </c>
      <c r="I79" t="s">
        <v>7511</v>
      </c>
      <c r="J79" t="s">
        <v>8163</v>
      </c>
      <c r="K79" t="s">
        <v>8168</v>
      </c>
      <c r="L79" t="s">
        <v>8170</v>
      </c>
      <c r="M79">
        <v>151174.54</v>
      </c>
      <c r="N79">
        <v>151174.54</v>
      </c>
    </row>
    <row r="80" spans="1:14" x14ac:dyDescent="0.3">
      <c r="A80" t="s">
        <v>90</v>
      </c>
      <c r="B80" t="s">
        <v>4008</v>
      </c>
      <c r="C80" t="s">
        <v>7405</v>
      </c>
      <c r="D80" t="s">
        <v>7411</v>
      </c>
      <c r="E80" t="s">
        <v>7427</v>
      </c>
      <c r="F80" t="s">
        <v>7431</v>
      </c>
      <c r="G80">
        <v>15059.52</v>
      </c>
      <c r="H80">
        <v>1</v>
      </c>
      <c r="I80" t="s">
        <v>7512</v>
      </c>
      <c r="J80" t="s">
        <v>8165</v>
      </c>
      <c r="K80" t="s">
        <v>8168</v>
      </c>
      <c r="L80" t="s">
        <v>8170</v>
      </c>
      <c r="M80">
        <v>15059.52</v>
      </c>
      <c r="N80">
        <v>15059.52</v>
      </c>
    </row>
    <row r="81" spans="1:14" x14ac:dyDescent="0.3">
      <c r="A81" t="s">
        <v>91</v>
      </c>
      <c r="B81" t="s">
        <v>4009</v>
      </c>
      <c r="C81" t="s">
        <v>7407</v>
      </c>
      <c r="D81" t="s">
        <v>7418</v>
      </c>
      <c r="E81" t="s">
        <v>7424</v>
      </c>
      <c r="F81" t="s">
        <v>7428</v>
      </c>
      <c r="G81">
        <v>4615.63</v>
      </c>
      <c r="H81">
        <v>8</v>
      </c>
      <c r="I81" t="s">
        <v>7513</v>
      </c>
      <c r="J81" t="s">
        <v>8164</v>
      </c>
      <c r="K81" t="s">
        <v>8167</v>
      </c>
      <c r="L81" t="s">
        <v>8170</v>
      </c>
      <c r="M81">
        <v>36925.040000000001</v>
      </c>
      <c r="N81">
        <v>36925.040000000001</v>
      </c>
    </row>
    <row r="82" spans="1:14" x14ac:dyDescent="0.3">
      <c r="A82" t="s">
        <v>92</v>
      </c>
      <c r="B82" t="s">
        <v>4010</v>
      </c>
      <c r="C82" t="s">
        <v>7405</v>
      </c>
      <c r="D82" t="s">
        <v>7410</v>
      </c>
      <c r="E82" t="s">
        <v>7426</v>
      </c>
      <c r="F82" t="s">
        <v>7433</v>
      </c>
      <c r="G82">
        <v>12815.2</v>
      </c>
      <c r="H82">
        <v>1</v>
      </c>
      <c r="I82" t="s">
        <v>7514</v>
      </c>
      <c r="J82" t="s">
        <v>8163</v>
      </c>
      <c r="K82" t="s">
        <v>8168</v>
      </c>
      <c r="L82" t="s">
        <v>8170</v>
      </c>
      <c r="M82">
        <v>12815.2</v>
      </c>
      <c r="N82">
        <v>12815.2</v>
      </c>
    </row>
    <row r="83" spans="1:14" x14ac:dyDescent="0.3">
      <c r="A83" t="s">
        <v>93</v>
      </c>
      <c r="B83" t="s">
        <v>4011</v>
      </c>
      <c r="C83" t="s">
        <v>7407</v>
      </c>
      <c r="D83" t="s">
        <v>7418</v>
      </c>
      <c r="E83" t="s">
        <v>7425</v>
      </c>
      <c r="F83" t="s">
        <v>7432</v>
      </c>
      <c r="G83">
        <v>15867.94</v>
      </c>
      <c r="H83">
        <v>16</v>
      </c>
      <c r="I83" t="s">
        <v>7515</v>
      </c>
      <c r="J83" t="s">
        <v>8163</v>
      </c>
      <c r="K83" t="s">
        <v>8167</v>
      </c>
      <c r="L83" t="s">
        <v>8170</v>
      </c>
      <c r="M83">
        <v>253887.04</v>
      </c>
      <c r="N83">
        <v>253887.04</v>
      </c>
    </row>
    <row r="84" spans="1:14" x14ac:dyDescent="0.3">
      <c r="A84" t="s">
        <v>94</v>
      </c>
      <c r="B84" t="s">
        <v>4012</v>
      </c>
      <c r="C84" t="s">
        <v>7407</v>
      </c>
      <c r="D84" t="s">
        <v>7417</v>
      </c>
      <c r="E84" t="s">
        <v>7424</v>
      </c>
      <c r="F84" t="s">
        <v>7432</v>
      </c>
      <c r="G84">
        <v>9540.02</v>
      </c>
      <c r="H84">
        <v>15</v>
      </c>
      <c r="I84" t="s">
        <v>7516</v>
      </c>
      <c r="J84" t="s">
        <v>8162</v>
      </c>
      <c r="K84" t="s">
        <v>8168</v>
      </c>
      <c r="L84" t="s">
        <v>8169</v>
      </c>
      <c r="M84">
        <v>114480.24</v>
      </c>
      <c r="N84">
        <v>143100.30000000002</v>
      </c>
    </row>
    <row r="85" spans="1:14" x14ac:dyDescent="0.3">
      <c r="A85" t="s">
        <v>95</v>
      </c>
      <c r="B85" t="s">
        <v>4013</v>
      </c>
      <c r="C85" t="s">
        <v>7408</v>
      </c>
      <c r="D85" t="s">
        <v>7422</v>
      </c>
      <c r="E85" t="s">
        <v>7423</v>
      </c>
      <c r="F85" t="s">
        <v>7432</v>
      </c>
      <c r="G85">
        <v>3619.63</v>
      </c>
      <c r="H85">
        <v>5</v>
      </c>
      <c r="I85" t="s">
        <v>7517</v>
      </c>
      <c r="J85" t="s">
        <v>8163</v>
      </c>
      <c r="K85" t="s">
        <v>8168</v>
      </c>
      <c r="L85" t="s">
        <v>8170</v>
      </c>
      <c r="M85">
        <v>18098.150000000001</v>
      </c>
      <c r="N85">
        <v>18098.150000000001</v>
      </c>
    </row>
    <row r="86" spans="1:14" x14ac:dyDescent="0.3">
      <c r="A86" t="s">
        <v>96</v>
      </c>
      <c r="B86" t="s">
        <v>4014</v>
      </c>
      <c r="C86" t="s">
        <v>7408</v>
      </c>
      <c r="D86" t="s">
        <v>7422</v>
      </c>
      <c r="E86" t="s">
        <v>7427</v>
      </c>
      <c r="F86" t="s">
        <v>7431</v>
      </c>
      <c r="G86">
        <v>14973.2</v>
      </c>
      <c r="H86">
        <v>16</v>
      </c>
      <c r="I86" t="s">
        <v>7460</v>
      </c>
      <c r="J86" t="s">
        <v>8162</v>
      </c>
      <c r="K86" t="s">
        <v>8167</v>
      </c>
      <c r="L86" t="s">
        <v>8169</v>
      </c>
      <c r="M86">
        <v>191656.95999999999</v>
      </c>
      <c r="N86">
        <v>239571.20000000001</v>
      </c>
    </row>
    <row r="87" spans="1:14" x14ac:dyDescent="0.3">
      <c r="A87" t="s">
        <v>97</v>
      </c>
      <c r="B87" t="s">
        <v>4015</v>
      </c>
      <c r="C87" t="s">
        <v>7405</v>
      </c>
      <c r="D87" t="s">
        <v>7410</v>
      </c>
      <c r="E87" t="s">
        <v>7425</v>
      </c>
      <c r="F87" t="s">
        <v>7433</v>
      </c>
      <c r="G87">
        <v>15069.48</v>
      </c>
      <c r="H87">
        <v>11</v>
      </c>
      <c r="I87" t="s">
        <v>7518</v>
      </c>
      <c r="J87" t="s">
        <v>8163</v>
      </c>
      <c r="K87" t="s">
        <v>8167</v>
      </c>
      <c r="L87" t="s">
        <v>8170</v>
      </c>
      <c r="M87">
        <v>165764.28</v>
      </c>
      <c r="N87">
        <v>165764.28</v>
      </c>
    </row>
    <row r="88" spans="1:14" x14ac:dyDescent="0.3">
      <c r="A88" t="s">
        <v>98</v>
      </c>
      <c r="B88" t="s">
        <v>4016</v>
      </c>
      <c r="C88" t="s">
        <v>7405</v>
      </c>
      <c r="D88" t="s">
        <v>7417</v>
      </c>
      <c r="E88" t="s">
        <v>7426</v>
      </c>
      <c r="F88" t="s">
        <v>7431</v>
      </c>
      <c r="G88">
        <v>7948.08</v>
      </c>
      <c r="H88">
        <v>1</v>
      </c>
      <c r="I88" t="s">
        <v>7519</v>
      </c>
      <c r="J88" t="s">
        <v>8163</v>
      </c>
      <c r="K88" t="s">
        <v>8168</v>
      </c>
      <c r="L88" t="s">
        <v>8170</v>
      </c>
      <c r="M88">
        <v>7948.08</v>
      </c>
      <c r="N88">
        <v>7948.08</v>
      </c>
    </row>
    <row r="89" spans="1:14" x14ac:dyDescent="0.3">
      <c r="A89" t="s">
        <v>99</v>
      </c>
      <c r="B89" t="s">
        <v>4017</v>
      </c>
      <c r="C89" t="s">
        <v>7407</v>
      </c>
      <c r="D89" t="s">
        <v>7417</v>
      </c>
      <c r="E89" t="s">
        <v>7425</v>
      </c>
      <c r="F89" t="s">
        <v>7434</v>
      </c>
      <c r="G89">
        <v>11596.76</v>
      </c>
      <c r="H89">
        <v>5</v>
      </c>
      <c r="I89" t="s">
        <v>7520</v>
      </c>
      <c r="J89" t="s">
        <v>8166</v>
      </c>
      <c r="K89" t="s">
        <v>8168</v>
      </c>
      <c r="L89" t="s">
        <v>8170</v>
      </c>
      <c r="M89">
        <v>57983.8</v>
      </c>
      <c r="N89">
        <v>57983.8</v>
      </c>
    </row>
    <row r="90" spans="1:14" x14ac:dyDescent="0.3">
      <c r="A90" t="s">
        <v>100</v>
      </c>
      <c r="B90" t="s">
        <v>4018</v>
      </c>
      <c r="C90" t="s">
        <v>7408</v>
      </c>
      <c r="D90" t="s">
        <v>7417</v>
      </c>
      <c r="E90" t="s">
        <v>7424</v>
      </c>
      <c r="F90" t="s">
        <v>7429</v>
      </c>
      <c r="G90">
        <v>8342.33</v>
      </c>
      <c r="H90">
        <v>18</v>
      </c>
      <c r="I90" t="s">
        <v>7521</v>
      </c>
      <c r="J90" t="s">
        <v>8164</v>
      </c>
      <c r="K90" t="s">
        <v>8167</v>
      </c>
      <c r="L90" t="s">
        <v>8170</v>
      </c>
      <c r="M90">
        <v>150161.94</v>
      </c>
      <c r="N90">
        <v>150161.94</v>
      </c>
    </row>
    <row r="91" spans="1:14" x14ac:dyDescent="0.3">
      <c r="A91" t="s">
        <v>101</v>
      </c>
      <c r="B91" t="s">
        <v>4019</v>
      </c>
      <c r="C91" t="s">
        <v>7408</v>
      </c>
      <c r="D91" t="s">
        <v>7419</v>
      </c>
      <c r="E91" t="s">
        <v>7427</v>
      </c>
      <c r="F91" t="s">
        <v>7428</v>
      </c>
      <c r="G91">
        <v>8044.36</v>
      </c>
      <c r="H91">
        <v>3</v>
      </c>
      <c r="I91" t="s">
        <v>7522</v>
      </c>
      <c r="J91" t="s">
        <v>8163</v>
      </c>
      <c r="K91" t="s">
        <v>8167</v>
      </c>
      <c r="L91" t="s">
        <v>8170</v>
      </c>
      <c r="M91">
        <v>24133.08</v>
      </c>
      <c r="N91">
        <v>24133.079999999998</v>
      </c>
    </row>
    <row r="92" spans="1:14" x14ac:dyDescent="0.3">
      <c r="A92" t="s">
        <v>102</v>
      </c>
      <c r="B92" t="s">
        <v>4020</v>
      </c>
      <c r="C92" t="s">
        <v>7406</v>
      </c>
      <c r="D92" t="s">
        <v>7421</v>
      </c>
      <c r="E92" t="s">
        <v>7425</v>
      </c>
      <c r="F92" t="s">
        <v>7429</v>
      </c>
      <c r="G92">
        <v>10917.82</v>
      </c>
      <c r="H92">
        <v>13</v>
      </c>
      <c r="I92" t="s">
        <v>7523</v>
      </c>
      <c r="J92" t="s">
        <v>8163</v>
      </c>
      <c r="K92" t="s">
        <v>8168</v>
      </c>
      <c r="L92" t="s">
        <v>8170</v>
      </c>
      <c r="M92">
        <v>141931.66</v>
      </c>
      <c r="N92">
        <v>141931.66</v>
      </c>
    </row>
    <row r="93" spans="1:14" x14ac:dyDescent="0.3">
      <c r="A93" t="s">
        <v>103</v>
      </c>
      <c r="B93" t="s">
        <v>4021</v>
      </c>
      <c r="C93" t="s">
        <v>7406</v>
      </c>
      <c r="D93" t="s">
        <v>7416</v>
      </c>
      <c r="E93" t="s">
        <v>7423</v>
      </c>
      <c r="F93" t="s">
        <v>7429</v>
      </c>
      <c r="G93">
        <v>16375.9</v>
      </c>
      <c r="H93">
        <v>12</v>
      </c>
      <c r="I93" t="s">
        <v>7524</v>
      </c>
      <c r="J93" t="s">
        <v>8162</v>
      </c>
      <c r="K93" t="s">
        <v>8168</v>
      </c>
      <c r="L93" t="s">
        <v>8170</v>
      </c>
      <c r="M93">
        <v>196510.8</v>
      </c>
      <c r="N93">
        <v>196510.8</v>
      </c>
    </row>
    <row r="94" spans="1:14" x14ac:dyDescent="0.3">
      <c r="A94" t="s">
        <v>104</v>
      </c>
      <c r="B94" t="s">
        <v>4022</v>
      </c>
      <c r="C94" t="s">
        <v>7407</v>
      </c>
      <c r="D94" t="s">
        <v>7418</v>
      </c>
      <c r="E94" t="s">
        <v>7423</v>
      </c>
      <c r="F94" t="s">
        <v>7430</v>
      </c>
      <c r="G94">
        <v>16170.89</v>
      </c>
      <c r="H94">
        <v>4</v>
      </c>
      <c r="I94" t="s">
        <v>7525</v>
      </c>
      <c r="J94" t="s">
        <v>8166</v>
      </c>
      <c r="K94" t="s">
        <v>8167</v>
      </c>
      <c r="L94" t="s">
        <v>8170</v>
      </c>
      <c r="M94">
        <v>64683.56</v>
      </c>
      <c r="N94">
        <v>64683.56</v>
      </c>
    </row>
    <row r="95" spans="1:14" x14ac:dyDescent="0.3">
      <c r="A95" t="s">
        <v>105</v>
      </c>
      <c r="B95" t="s">
        <v>4023</v>
      </c>
      <c r="C95" t="s">
        <v>7405</v>
      </c>
      <c r="D95" t="s">
        <v>7410</v>
      </c>
      <c r="E95" t="s">
        <v>7423</v>
      </c>
      <c r="F95" t="s">
        <v>7434</v>
      </c>
      <c r="G95">
        <v>3559.04</v>
      </c>
      <c r="H95">
        <v>12</v>
      </c>
      <c r="I95" t="s">
        <v>7526</v>
      </c>
      <c r="J95" t="s">
        <v>8166</v>
      </c>
      <c r="K95" t="s">
        <v>8168</v>
      </c>
      <c r="L95" t="s">
        <v>8169</v>
      </c>
      <c r="M95">
        <v>34166.949999999997</v>
      </c>
      <c r="N95">
        <v>42708.479999999996</v>
      </c>
    </row>
    <row r="96" spans="1:14" x14ac:dyDescent="0.3">
      <c r="A96" t="s">
        <v>106</v>
      </c>
      <c r="B96" t="s">
        <v>4024</v>
      </c>
      <c r="C96" t="s">
        <v>7405</v>
      </c>
      <c r="D96" t="s">
        <v>7411</v>
      </c>
      <c r="E96" t="s">
        <v>7427</v>
      </c>
      <c r="F96" t="s">
        <v>7429</v>
      </c>
      <c r="G96">
        <v>5302.87</v>
      </c>
      <c r="H96">
        <v>3</v>
      </c>
      <c r="I96" t="s">
        <v>7527</v>
      </c>
      <c r="J96" t="s">
        <v>8164</v>
      </c>
      <c r="K96" t="s">
        <v>8167</v>
      </c>
      <c r="L96" t="s">
        <v>8170</v>
      </c>
      <c r="M96">
        <v>15908.61</v>
      </c>
      <c r="N96">
        <v>15908.61</v>
      </c>
    </row>
    <row r="97" spans="1:14" x14ac:dyDescent="0.3">
      <c r="A97" t="s">
        <v>107</v>
      </c>
      <c r="B97" t="s">
        <v>4025</v>
      </c>
      <c r="C97" t="s">
        <v>7408</v>
      </c>
      <c r="D97" t="s">
        <v>7417</v>
      </c>
      <c r="E97" t="s">
        <v>7423</v>
      </c>
      <c r="F97" t="s">
        <v>7431</v>
      </c>
      <c r="G97">
        <v>15864.62</v>
      </c>
      <c r="H97">
        <v>4</v>
      </c>
      <c r="I97" t="s">
        <v>7470</v>
      </c>
      <c r="J97" t="s">
        <v>8166</v>
      </c>
      <c r="K97" t="s">
        <v>8167</v>
      </c>
      <c r="L97" t="s">
        <v>8170</v>
      </c>
      <c r="M97">
        <v>63458.48</v>
      </c>
      <c r="N97">
        <v>63458.48</v>
      </c>
    </row>
    <row r="98" spans="1:14" x14ac:dyDescent="0.3">
      <c r="A98" t="s">
        <v>108</v>
      </c>
      <c r="B98" t="s">
        <v>4026</v>
      </c>
      <c r="C98" t="s">
        <v>7407</v>
      </c>
      <c r="D98" t="s">
        <v>7415</v>
      </c>
      <c r="E98" t="s">
        <v>7423</v>
      </c>
      <c r="F98" t="s">
        <v>7428</v>
      </c>
      <c r="G98">
        <v>13674.25</v>
      </c>
      <c r="H98">
        <v>3</v>
      </c>
      <c r="I98" t="s">
        <v>7528</v>
      </c>
      <c r="J98" t="s">
        <v>8162</v>
      </c>
      <c r="K98" t="s">
        <v>8167</v>
      </c>
      <c r="L98" t="s">
        <v>8170</v>
      </c>
      <c r="M98">
        <v>41022.75</v>
      </c>
      <c r="N98">
        <v>41022.75</v>
      </c>
    </row>
    <row r="99" spans="1:14" x14ac:dyDescent="0.3">
      <c r="A99" t="s">
        <v>109</v>
      </c>
      <c r="B99" t="s">
        <v>4027</v>
      </c>
      <c r="C99" t="s">
        <v>7407</v>
      </c>
      <c r="D99" t="s">
        <v>7418</v>
      </c>
      <c r="E99" t="s">
        <v>7423</v>
      </c>
      <c r="F99" t="s">
        <v>7433</v>
      </c>
      <c r="G99">
        <v>10097.780000000001</v>
      </c>
      <c r="H99">
        <v>2</v>
      </c>
      <c r="I99" t="s">
        <v>7529</v>
      </c>
      <c r="J99" t="s">
        <v>8165</v>
      </c>
      <c r="K99" t="s">
        <v>8168</v>
      </c>
      <c r="L99" t="s">
        <v>8170</v>
      </c>
      <c r="M99">
        <v>20195.560000000001</v>
      </c>
      <c r="N99">
        <v>20195.560000000001</v>
      </c>
    </row>
    <row r="100" spans="1:14" x14ac:dyDescent="0.3">
      <c r="A100" t="s">
        <v>110</v>
      </c>
      <c r="B100" t="s">
        <v>4028</v>
      </c>
      <c r="C100" t="s">
        <v>7408</v>
      </c>
      <c r="D100" t="s">
        <v>7419</v>
      </c>
      <c r="E100" t="s">
        <v>7424</v>
      </c>
      <c r="F100" t="s">
        <v>7429</v>
      </c>
      <c r="G100">
        <v>4003.92</v>
      </c>
      <c r="H100">
        <v>17</v>
      </c>
      <c r="I100" t="s">
        <v>7530</v>
      </c>
      <c r="J100" t="s">
        <v>8165</v>
      </c>
      <c r="K100" t="s">
        <v>8167</v>
      </c>
      <c r="L100" t="s">
        <v>8170</v>
      </c>
      <c r="M100">
        <v>68066.64</v>
      </c>
      <c r="N100">
        <v>68066.64</v>
      </c>
    </row>
    <row r="101" spans="1:14" x14ac:dyDescent="0.3">
      <c r="A101" t="s">
        <v>111</v>
      </c>
      <c r="B101" t="s">
        <v>4029</v>
      </c>
      <c r="C101" t="s">
        <v>7406</v>
      </c>
      <c r="D101" t="s">
        <v>7414</v>
      </c>
      <c r="E101" t="s">
        <v>7426</v>
      </c>
      <c r="F101" t="s">
        <v>7430</v>
      </c>
      <c r="G101">
        <v>9769.1</v>
      </c>
      <c r="H101">
        <v>17</v>
      </c>
      <c r="I101" t="s">
        <v>7495</v>
      </c>
      <c r="J101" t="s">
        <v>8164</v>
      </c>
      <c r="K101" t="s">
        <v>8168</v>
      </c>
      <c r="L101" t="s">
        <v>8170</v>
      </c>
      <c r="M101">
        <v>166074.70000000001</v>
      </c>
      <c r="N101">
        <v>166074.70000000001</v>
      </c>
    </row>
    <row r="102" spans="1:14" x14ac:dyDescent="0.3">
      <c r="A102" t="s">
        <v>112</v>
      </c>
      <c r="B102" t="s">
        <v>4030</v>
      </c>
      <c r="C102" t="s">
        <v>7405</v>
      </c>
      <c r="D102" t="s">
        <v>7409</v>
      </c>
      <c r="E102" t="s">
        <v>7426</v>
      </c>
      <c r="F102" t="s">
        <v>7432</v>
      </c>
      <c r="G102">
        <v>13416.95</v>
      </c>
      <c r="H102">
        <v>13</v>
      </c>
      <c r="I102" t="s">
        <v>7531</v>
      </c>
      <c r="J102" t="s">
        <v>8165</v>
      </c>
      <c r="K102" t="s">
        <v>8167</v>
      </c>
      <c r="L102" t="s">
        <v>8169</v>
      </c>
      <c r="M102">
        <v>139536.28</v>
      </c>
      <c r="N102">
        <v>174420.35</v>
      </c>
    </row>
    <row r="103" spans="1:14" x14ac:dyDescent="0.3">
      <c r="A103" t="s">
        <v>113</v>
      </c>
      <c r="B103" t="s">
        <v>4031</v>
      </c>
      <c r="C103" t="s">
        <v>7408</v>
      </c>
      <c r="D103" t="s">
        <v>7422</v>
      </c>
      <c r="E103" t="s">
        <v>7427</v>
      </c>
      <c r="F103" t="s">
        <v>7431</v>
      </c>
      <c r="G103">
        <v>13388.73</v>
      </c>
      <c r="H103">
        <v>16</v>
      </c>
      <c r="I103" t="s">
        <v>7532</v>
      </c>
      <c r="J103" t="s">
        <v>8164</v>
      </c>
      <c r="K103" t="s">
        <v>8167</v>
      </c>
      <c r="L103" t="s">
        <v>8170</v>
      </c>
      <c r="M103">
        <v>214219.68</v>
      </c>
      <c r="N103">
        <v>214219.68</v>
      </c>
    </row>
    <row r="104" spans="1:14" x14ac:dyDescent="0.3">
      <c r="A104" t="s">
        <v>114</v>
      </c>
      <c r="B104" t="s">
        <v>4032</v>
      </c>
      <c r="C104" t="s">
        <v>7405</v>
      </c>
      <c r="D104" t="s">
        <v>7409</v>
      </c>
      <c r="E104" t="s">
        <v>7423</v>
      </c>
      <c r="F104" t="s">
        <v>7429</v>
      </c>
      <c r="G104">
        <v>11136.11</v>
      </c>
      <c r="H104">
        <v>1</v>
      </c>
      <c r="I104" t="s">
        <v>7533</v>
      </c>
      <c r="J104" t="s">
        <v>8162</v>
      </c>
      <c r="K104" t="s">
        <v>8168</v>
      </c>
      <c r="L104" t="s">
        <v>8169</v>
      </c>
      <c r="M104">
        <v>8909.2199999999993</v>
      </c>
      <c r="N104">
        <v>11136.11</v>
      </c>
    </row>
    <row r="105" spans="1:14" x14ac:dyDescent="0.3">
      <c r="A105" t="s">
        <v>115</v>
      </c>
      <c r="B105" t="s">
        <v>4033</v>
      </c>
      <c r="C105" t="s">
        <v>7407</v>
      </c>
      <c r="D105" t="s">
        <v>7413</v>
      </c>
      <c r="E105" t="s">
        <v>7424</v>
      </c>
      <c r="F105" t="s">
        <v>7429</v>
      </c>
      <c r="G105">
        <v>11650.71</v>
      </c>
      <c r="H105">
        <v>2</v>
      </c>
      <c r="I105" t="s">
        <v>7509</v>
      </c>
      <c r="J105" t="s">
        <v>8163</v>
      </c>
      <c r="K105" t="s">
        <v>8168</v>
      </c>
      <c r="L105" t="s">
        <v>8169</v>
      </c>
      <c r="M105">
        <v>18640.97</v>
      </c>
      <c r="N105">
        <v>23301.42</v>
      </c>
    </row>
    <row r="106" spans="1:14" x14ac:dyDescent="0.3">
      <c r="A106" t="s">
        <v>116</v>
      </c>
      <c r="B106" t="s">
        <v>4034</v>
      </c>
      <c r="C106" t="s">
        <v>7407</v>
      </c>
      <c r="D106" t="s">
        <v>7413</v>
      </c>
      <c r="E106" t="s">
        <v>7427</v>
      </c>
      <c r="F106" t="s">
        <v>7433</v>
      </c>
      <c r="G106">
        <v>12387.75</v>
      </c>
      <c r="H106">
        <v>9</v>
      </c>
      <c r="I106" t="s">
        <v>7484</v>
      </c>
      <c r="J106" t="s">
        <v>8162</v>
      </c>
      <c r="K106" t="s">
        <v>8168</v>
      </c>
      <c r="L106" t="s">
        <v>8170</v>
      </c>
      <c r="M106">
        <v>111489.75</v>
      </c>
      <c r="N106">
        <v>111489.75</v>
      </c>
    </row>
    <row r="107" spans="1:14" x14ac:dyDescent="0.3">
      <c r="A107" t="s">
        <v>117</v>
      </c>
      <c r="B107" t="s">
        <v>4035</v>
      </c>
      <c r="C107" t="s">
        <v>7408</v>
      </c>
      <c r="D107" t="s">
        <v>7417</v>
      </c>
      <c r="E107" t="s">
        <v>7427</v>
      </c>
      <c r="F107" t="s">
        <v>7430</v>
      </c>
      <c r="G107">
        <v>4170.75</v>
      </c>
      <c r="H107">
        <v>4</v>
      </c>
      <c r="I107" t="s">
        <v>7534</v>
      </c>
      <c r="J107" t="s">
        <v>8162</v>
      </c>
      <c r="K107" t="s">
        <v>8167</v>
      </c>
      <c r="L107" t="s">
        <v>8170</v>
      </c>
      <c r="M107">
        <v>16683</v>
      </c>
      <c r="N107">
        <v>16683</v>
      </c>
    </row>
    <row r="108" spans="1:14" x14ac:dyDescent="0.3">
      <c r="A108" t="s">
        <v>118</v>
      </c>
      <c r="B108" t="s">
        <v>4036</v>
      </c>
      <c r="C108" t="s">
        <v>7407</v>
      </c>
      <c r="D108" t="s">
        <v>7415</v>
      </c>
      <c r="E108" t="s">
        <v>7426</v>
      </c>
      <c r="F108" t="s">
        <v>7432</v>
      </c>
      <c r="G108">
        <v>11798.45</v>
      </c>
      <c r="H108">
        <v>20</v>
      </c>
      <c r="I108" t="s">
        <v>7535</v>
      </c>
      <c r="J108" t="s">
        <v>8164</v>
      </c>
      <c r="K108" t="s">
        <v>8167</v>
      </c>
      <c r="L108" t="s">
        <v>8170</v>
      </c>
      <c r="M108">
        <v>235969</v>
      </c>
      <c r="N108">
        <v>235969</v>
      </c>
    </row>
    <row r="109" spans="1:14" x14ac:dyDescent="0.3">
      <c r="A109" t="s">
        <v>119</v>
      </c>
      <c r="B109" t="s">
        <v>4037</v>
      </c>
      <c r="C109" t="s">
        <v>7406</v>
      </c>
      <c r="D109" t="s">
        <v>7421</v>
      </c>
      <c r="E109" t="s">
        <v>7423</v>
      </c>
      <c r="F109" t="s">
        <v>7429</v>
      </c>
      <c r="G109">
        <v>4141.7</v>
      </c>
      <c r="H109">
        <v>14</v>
      </c>
      <c r="I109" t="s">
        <v>7536</v>
      </c>
      <c r="J109" t="s">
        <v>8163</v>
      </c>
      <c r="K109" t="s">
        <v>8168</v>
      </c>
      <c r="L109" t="s">
        <v>8169</v>
      </c>
      <c r="M109">
        <v>46387.040000000001</v>
      </c>
      <c r="N109">
        <v>57983.799999999996</v>
      </c>
    </row>
    <row r="110" spans="1:14" x14ac:dyDescent="0.3">
      <c r="A110" t="s">
        <v>120</v>
      </c>
      <c r="B110" t="s">
        <v>4038</v>
      </c>
      <c r="C110" t="s">
        <v>7406</v>
      </c>
      <c r="D110" t="s">
        <v>7412</v>
      </c>
      <c r="E110" t="s">
        <v>7425</v>
      </c>
      <c r="F110" t="s">
        <v>7429</v>
      </c>
      <c r="G110">
        <v>4913.6000000000004</v>
      </c>
      <c r="H110">
        <v>4</v>
      </c>
      <c r="I110" t="s">
        <v>7488</v>
      </c>
      <c r="J110" t="s">
        <v>8166</v>
      </c>
      <c r="K110" t="s">
        <v>8168</v>
      </c>
      <c r="L110" t="s">
        <v>8170</v>
      </c>
      <c r="M110">
        <v>19654.400000000001</v>
      </c>
      <c r="N110">
        <v>19654.400000000001</v>
      </c>
    </row>
    <row r="111" spans="1:14" x14ac:dyDescent="0.3">
      <c r="A111" t="s">
        <v>121</v>
      </c>
      <c r="B111" t="s">
        <v>4039</v>
      </c>
      <c r="C111" t="s">
        <v>7407</v>
      </c>
      <c r="D111" t="s">
        <v>7413</v>
      </c>
      <c r="E111" t="s">
        <v>7426</v>
      </c>
      <c r="F111" t="s">
        <v>7430</v>
      </c>
      <c r="G111">
        <v>12299.77</v>
      </c>
      <c r="H111">
        <v>13</v>
      </c>
      <c r="I111" t="s">
        <v>7537</v>
      </c>
      <c r="J111" t="s">
        <v>8165</v>
      </c>
      <c r="K111" t="s">
        <v>8168</v>
      </c>
      <c r="L111" t="s">
        <v>8170</v>
      </c>
      <c r="M111">
        <v>159897.01</v>
      </c>
      <c r="N111">
        <v>159897.01</v>
      </c>
    </row>
    <row r="112" spans="1:14" x14ac:dyDescent="0.3">
      <c r="A112" t="s">
        <v>122</v>
      </c>
      <c r="B112" t="s">
        <v>4040</v>
      </c>
      <c r="C112" t="s">
        <v>7407</v>
      </c>
      <c r="D112" t="s">
        <v>7415</v>
      </c>
      <c r="E112" t="s">
        <v>7425</v>
      </c>
      <c r="F112" t="s">
        <v>7432</v>
      </c>
      <c r="G112">
        <v>11738.69</v>
      </c>
      <c r="H112">
        <v>16</v>
      </c>
      <c r="I112" t="s">
        <v>7538</v>
      </c>
      <c r="J112" t="s">
        <v>8165</v>
      </c>
      <c r="K112" t="s">
        <v>8167</v>
      </c>
      <c r="L112" t="s">
        <v>8170</v>
      </c>
      <c r="M112">
        <v>187819.04</v>
      </c>
      <c r="N112">
        <v>187819.04</v>
      </c>
    </row>
    <row r="113" spans="1:14" x14ac:dyDescent="0.3">
      <c r="A113" t="s">
        <v>123</v>
      </c>
      <c r="B113" t="s">
        <v>4041</v>
      </c>
      <c r="C113" t="s">
        <v>7407</v>
      </c>
      <c r="D113" t="s">
        <v>7418</v>
      </c>
      <c r="E113" t="s">
        <v>7423</v>
      </c>
      <c r="F113" t="s">
        <v>7429</v>
      </c>
      <c r="G113">
        <v>1634.27</v>
      </c>
      <c r="H113">
        <v>14</v>
      </c>
      <c r="I113" t="s">
        <v>7539</v>
      </c>
      <c r="J113" t="s">
        <v>8164</v>
      </c>
      <c r="K113" t="s">
        <v>8167</v>
      </c>
      <c r="L113" t="s">
        <v>8169</v>
      </c>
      <c r="M113">
        <v>18303.990000000002</v>
      </c>
      <c r="N113">
        <v>22879.78</v>
      </c>
    </row>
    <row r="114" spans="1:14" x14ac:dyDescent="0.3">
      <c r="A114" t="s">
        <v>124</v>
      </c>
      <c r="B114" t="s">
        <v>4042</v>
      </c>
      <c r="C114" t="s">
        <v>7405</v>
      </c>
      <c r="D114" t="s">
        <v>7410</v>
      </c>
      <c r="E114" t="s">
        <v>7424</v>
      </c>
      <c r="F114" t="s">
        <v>7432</v>
      </c>
      <c r="G114">
        <v>12541.3</v>
      </c>
      <c r="H114">
        <v>5</v>
      </c>
      <c r="I114" t="s">
        <v>7540</v>
      </c>
      <c r="J114" t="s">
        <v>8164</v>
      </c>
      <c r="K114" t="s">
        <v>8167</v>
      </c>
      <c r="L114" t="s">
        <v>8169</v>
      </c>
      <c r="M114">
        <v>50165.2</v>
      </c>
      <c r="N114">
        <v>62706.5</v>
      </c>
    </row>
    <row r="115" spans="1:14" x14ac:dyDescent="0.3">
      <c r="A115" t="s">
        <v>125</v>
      </c>
      <c r="B115" t="s">
        <v>4043</v>
      </c>
      <c r="C115" t="s">
        <v>7408</v>
      </c>
      <c r="D115" t="s">
        <v>7419</v>
      </c>
      <c r="E115" t="s">
        <v>7426</v>
      </c>
      <c r="F115" t="s">
        <v>7428</v>
      </c>
      <c r="G115">
        <v>3856.18</v>
      </c>
      <c r="H115">
        <v>10</v>
      </c>
      <c r="I115" t="s">
        <v>7541</v>
      </c>
      <c r="J115" t="s">
        <v>8163</v>
      </c>
      <c r="K115" t="s">
        <v>8167</v>
      </c>
      <c r="L115" t="s">
        <v>8169</v>
      </c>
      <c r="M115">
        <v>30849.439999999999</v>
      </c>
      <c r="N115">
        <v>38561.799999999996</v>
      </c>
    </row>
    <row r="116" spans="1:14" x14ac:dyDescent="0.3">
      <c r="A116" t="s">
        <v>126</v>
      </c>
      <c r="B116" t="s">
        <v>4044</v>
      </c>
      <c r="C116" t="s">
        <v>7405</v>
      </c>
      <c r="D116" t="s">
        <v>7417</v>
      </c>
      <c r="E116" t="s">
        <v>7423</v>
      </c>
      <c r="F116" t="s">
        <v>7430</v>
      </c>
      <c r="G116">
        <v>7152.94</v>
      </c>
      <c r="H116">
        <v>20</v>
      </c>
      <c r="I116" t="s">
        <v>7542</v>
      </c>
      <c r="J116" t="s">
        <v>8164</v>
      </c>
      <c r="K116" t="s">
        <v>8167</v>
      </c>
      <c r="L116" t="s">
        <v>8170</v>
      </c>
      <c r="M116">
        <v>143058.79999999999</v>
      </c>
      <c r="N116">
        <v>143058.79999999999</v>
      </c>
    </row>
    <row r="117" spans="1:14" x14ac:dyDescent="0.3">
      <c r="A117" t="s">
        <v>127</v>
      </c>
      <c r="B117" t="s">
        <v>4045</v>
      </c>
      <c r="C117" t="s">
        <v>7407</v>
      </c>
      <c r="D117" t="s">
        <v>7415</v>
      </c>
      <c r="E117" t="s">
        <v>7424</v>
      </c>
      <c r="F117" t="s">
        <v>7431</v>
      </c>
      <c r="G117">
        <v>16017.34</v>
      </c>
      <c r="H117">
        <v>3</v>
      </c>
      <c r="I117" t="s">
        <v>7500</v>
      </c>
      <c r="J117" t="s">
        <v>8166</v>
      </c>
      <c r="K117" t="s">
        <v>8167</v>
      </c>
      <c r="L117" t="s">
        <v>8170</v>
      </c>
      <c r="M117">
        <v>48052.02</v>
      </c>
      <c r="N117">
        <v>48052.020000000004</v>
      </c>
    </row>
    <row r="118" spans="1:14" x14ac:dyDescent="0.3">
      <c r="A118" t="s">
        <v>128</v>
      </c>
      <c r="B118" t="s">
        <v>4046</v>
      </c>
      <c r="C118" t="s">
        <v>7406</v>
      </c>
      <c r="D118" t="s">
        <v>7412</v>
      </c>
      <c r="E118" t="s">
        <v>7425</v>
      </c>
      <c r="F118" t="s">
        <v>7428</v>
      </c>
      <c r="G118">
        <v>9868.7000000000007</v>
      </c>
      <c r="H118">
        <v>1</v>
      </c>
      <c r="I118" t="s">
        <v>7543</v>
      </c>
      <c r="J118" t="s">
        <v>8163</v>
      </c>
      <c r="K118" t="s">
        <v>8167</v>
      </c>
      <c r="L118" t="s">
        <v>8170</v>
      </c>
      <c r="M118">
        <v>9868.7000000000007</v>
      </c>
      <c r="N118">
        <v>9868.7000000000007</v>
      </c>
    </row>
    <row r="119" spans="1:14" x14ac:dyDescent="0.3">
      <c r="A119" t="s">
        <v>129</v>
      </c>
      <c r="B119" t="s">
        <v>4047</v>
      </c>
      <c r="C119" t="s">
        <v>7406</v>
      </c>
      <c r="D119" t="s">
        <v>7412</v>
      </c>
      <c r="E119" t="s">
        <v>7427</v>
      </c>
      <c r="F119" t="s">
        <v>7429</v>
      </c>
      <c r="G119">
        <v>4094.39</v>
      </c>
      <c r="H119">
        <v>11</v>
      </c>
      <c r="I119" t="s">
        <v>7544</v>
      </c>
      <c r="J119" t="s">
        <v>8166</v>
      </c>
      <c r="K119" t="s">
        <v>8167</v>
      </c>
      <c r="L119" t="s">
        <v>8170</v>
      </c>
      <c r="M119">
        <v>45038.29</v>
      </c>
      <c r="N119">
        <v>45038.29</v>
      </c>
    </row>
    <row r="120" spans="1:14" x14ac:dyDescent="0.3">
      <c r="A120" t="s">
        <v>130</v>
      </c>
      <c r="B120" t="s">
        <v>4048</v>
      </c>
      <c r="C120" t="s">
        <v>7406</v>
      </c>
      <c r="D120" t="s">
        <v>7421</v>
      </c>
      <c r="E120" t="s">
        <v>7423</v>
      </c>
      <c r="F120" t="s">
        <v>7431</v>
      </c>
      <c r="G120">
        <v>12247.48</v>
      </c>
      <c r="H120">
        <v>5</v>
      </c>
      <c r="I120" t="s">
        <v>7545</v>
      </c>
      <c r="J120" t="s">
        <v>8164</v>
      </c>
      <c r="K120" t="s">
        <v>8167</v>
      </c>
      <c r="L120" t="s">
        <v>8170</v>
      </c>
      <c r="M120">
        <v>61237.4</v>
      </c>
      <c r="N120">
        <v>61237.399999999994</v>
      </c>
    </row>
    <row r="121" spans="1:14" x14ac:dyDescent="0.3">
      <c r="A121" t="s">
        <v>131</v>
      </c>
      <c r="B121" t="s">
        <v>4049</v>
      </c>
      <c r="C121" t="s">
        <v>7408</v>
      </c>
      <c r="D121" t="s">
        <v>7422</v>
      </c>
      <c r="E121" t="s">
        <v>7424</v>
      </c>
      <c r="F121" t="s">
        <v>7433</v>
      </c>
      <c r="G121">
        <v>8632.83</v>
      </c>
      <c r="H121">
        <v>15</v>
      </c>
      <c r="I121" t="s">
        <v>7546</v>
      </c>
      <c r="J121" t="s">
        <v>8166</v>
      </c>
      <c r="K121" t="s">
        <v>8167</v>
      </c>
      <c r="L121" t="s">
        <v>8170</v>
      </c>
      <c r="M121">
        <v>129492.45</v>
      </c>
      <c r="N121">
        <v>129492.45</v>
      </c>
    </row>
    <row r="122" spans="1:14" x14ac:dyDescent="0.3">
      <c r="A122" t="s">
        <v>132</v>
      </c>
      <c r="B122" t="s">
        <v>4050</v>
      </c>
      <c r="C122" t="s">
        <v>7406</v>
      </c>
      <c r="D122" t="s">
        <v>7412</v>
      </c>
      <c r="E122" t="s">
        <v>7425</v>
      </c>
      <c r="F122" t="s">
        <v>7431</v>
      </c>
      <c r="G122">
        <v>4905.3</v>
      </c>
      <c r="H122">
        <v>2</v>
      </c>
      <c r="I122" t="s">
        <v>7547</v>
      </c>
      <c r="J122" t="s">
        <v>8163</v>
      </c>
      <c r="K122" t="s">
        <v>8167</v>
      </c>
      <c r="L122" t="s">
        <v>8170</v>
      </c>
      <c r="M122">
        <v>9810.6</v>
      </c>
      <c r="N122">
        <v>9810.6</v>
      </c>
    </row>
    <row r="123" spans="1:14" x14ac:dyDescent="0.3">
      <c r="A123" t="s">
        <v>133</v>
      </c>
      <c r="B123" t="s">
        <v>4051</v>
      </c>
      <c r="C123" t="s">
        <v>7405</v>
      </c>
      <c r="D123" t="s">
        <v>7410</v>
      </c>
      <c r="E123" t="s">
        <v>7423</v>
      </c>
      <c r="F123" t="s">
        <v>7433</v>
      </c>
      <c r="G123">
        <v>1604.39</v>
      </c>
      <c r="H123">
        <v>8</v>
      </c>
      <c r="I123" t="s">
        <v>7548</v>
      </c>
      <c r="J123" t="s">
        <v>8163</v>
      </c>
      <c r="K123" t="s">
        <v>8168</v>
      </c>
      <c r="L123" t="s">
        <v>8169</v>
      </c>
      <c r="M123">
        <v>10267.93</v>
      </c>
      <c r="N123">
        <v>12835.12</v>
      </c>
    </row>
    <row r="124" spans="1:14" x14ac:dyDescent="0.3">
      <c r="A124" t="s">
        <v>134</v>
      </c>
      <c r="B124" t="s">
        <v>4052</v>
      </c>
      <c r="C124" t="s">
        <v>7406</v>
      </c>
      <c r="D124" t="s">
        <v>7416</v>
      </c>
      <c r="E124" t="s">
        <v>7427</v>
      </c>
      <c r="F124" t="s">
        <v>7432</v>
      </c>
      <c r="G124">
        <v>16200.77</v>
      </c>
      <c r="H124">
        <v>15</v>
      </c>
      <c r="I124" t="s">
        <v>7549</v>
      </c>
      <c r="J124" t="s">
        <v>8164</v>
      </c>
      <c r="K124" t="s">
        <v>8167</v>
      </c>
      <c r="L124" t="s">
        <v>8170</v>
      </c>
      <c r="M124">
        <v>243011.55</v>
      </c>
      <c r="N124">
        <v>243011.55000000002</v>
      </c>
    </row>
    <row r="125" spans="1:14" x14ac:dyDescent="0.3">
      <c r="A125" t="s">
        <v>135</v>
      </c>
      <c r="B125" t="s">
        <v>4053</v>
      </c>
      <c r="C125" t="s">
        <v>7408</v>
      </c>
      <c r="D125" t="s">
        <v>7422</v>
      </c>
      <c r="E125" t="s">
        <v>7426</v>
      </c>
      <c r="F125" t="s">
        <v>7430</v>
      </c>
      <c r="G125">
        <v>5551.87</v>
      </c>
      <c r="H125">
        <v>14</v>
      </c>
      <c r="I125" t="s">
        <v>7550</v>
      </c>
      <c r="J125" t="s">
        <v>8165</v>
      </c>
      <c r="K125" t="s">
        <v>8168</v>
      </c>
      <c r="L125" t="s">
        <v>8170</v>
      </c>
      <c r="M125">
        <v>77726.179999999993</v>
      </c>
      <c r="N125">
        <v>77726.179999999993</v>
      </c>
    </row>
    <row r="126" spans="1:14" x14ac:dyDescent="0.3">
      <c r="A126" t="s">
        <v>136</v>
      </c>
      <c r="B126" t="s">
        <v>4054</v>
      </c>
      <c r="C126" t="s">
        <v>7406</v>
      </c>
      <c r="D126" t="s">
        <v>7414</v>
      </c>
      <c r="E126" t="s">
        <v>7423</v>
      </c>
      <c r="F126" t="s">
        <v>7431</v>
      </c>
      <c r="G126">
        <v>15715.22</v>
      </c>
      <c r="H126">
        <v>8</v>
      </c>
      <c r="I126" t="s">
        <v>7551</v>
      </c>
      <c r="J126" t="s">
        <v>8164</v>
      </c>
      <c r="K126" t="s">
        <v>8167</v>
      </c>
      <c r="L126" t="s">
        <v>8169</v>
      </c>
      <c r="M126">
        <v>100577.74</v>
      </c>
      <c r="N126">
        <v>125721.76</v>
      </c>
    </row>
    <row r="127" spans="1:14" x14ac:dyDescent="0.3">
      <c r="A127" t="s">
        <v>137</v>
      </c>
      <c r="B127" t="s">
        <v>4055</v>
      </c>
      <c r="C127" t="s">
        <v>7407</v>
      </c>
      <c r="D127" t="s">
        <v>7415</v>
      </c>
      <c r="E127" t="s">
        <v>7426</v>
      </c>
      <c r="F127" t="s">
        <v>7432</v>
      </c>
      <c r="G127">
        <v>3437.86</v>
      </c>
      <c r="H127">
        <v>15</v>
      </c>
      <c r="I127" t="s">
        <v>7552</v>
      </c>
      <c r="J127" t="s">
        <v>8163</v>
      </c>
      <c r="K127" t="s">
        <v>8168</v>
      </c>
      <c r="L127" t="s">
        <v>8170</v>
      </c>
      <c r="M127">
        <v>51567.9</v>
      </c>
      <c r="N127">
        <v>51567.9</v>
      </c>
    </row>
    <row r="128" spans="1:14" x14ac:dyDescent="0.3">
      <c r="A128" t="s">
        <v>138</v>
      </c>
      <c r="B128" t="s">
        <v>4056</v>
      </c>
      <c r="C128" t="s">
        <v>7408</v>
      </c>
      <c r="D128" t="s">
        <v>7419</v>
      </c>
      <c r="E128" t="s">
        <v>7426</v>
      </c>
      <c r="F128" t="s">
        <v>7432</v>
      </c>
      <c r="G128">
        <v>1315.55</v>
      </c>
      <c r="H128">
        <v>11</v>
      </c>
      <c r="I128" t="s">
        <v>7531</v>
      </c>
      <c r="J128" t="s">
        <v>8166</v>
      </c>
      <c r="K128" t="s">
        <v>8167</v>
      </c>
      <c r="L128" t="s">
        <v>8170</v>
      </c>
      <c r="M128">
        <v>14471.05</v>
      </c>
      <c r="N128">
        <v>14471.05</v>
      </c>
    </row>
    <row r="129" spans="1:14" x14ac:dyDescent="0.3">
      <c r="A129" t="s">
        <v>139</v>
      </c>
      <c r="B129" t="s">
        <v>4057</v>
      </c>
      <c r="C129" t="s">
        <v>7407</v>
      </c>
      <c r="D129" t="s">
        <v>7417</v>
      </c>
      <c r="E129" t="s">
        <v>7427</v>
      </c>
      <c r="F129" t="s">
        <v>7428</v>
      </c>
      <c r="G129">
        <v>13635.24</v>
      </c>
      <c r="H129">
        <v>2</v>
      </c>
      <c r="I129" t="s">
        <v>7553</v>
      </c>
      <c r="J129" t="s">
        <v>8162</v>
      </c>
      <c r="K129" t="s">
        <v>8167</v>
      </c>
      <c r="L129" t="s">
        <v>8170</v>
      </c>
      <c r="M129">
        <v>27270.48</v>
      </c>
      <c r="N129">
        <v>27270.48</v>
      </c>
    </row>
    <row r="130" spans="1:14" x14ac:dyDescent="0.3">
      <c r="A130" t="s">
        <v>140</v>
      </c>
      <c r="B130" t="s">
        <v>4058</v>
      </c>
      <c r="C130" t="s">
        <v>7407</v>
      </c>
      <c r="D130" t="s">
        <v>7413</v>
      </c>
      <c r="E130" t="s">
        <v>7423</v>
      </c>
      <c r="F130" t="s">
        <v>7428</v>
      </c>
      <c r="G130">
        <v>6559.49</v>
      </c>
      <c r="H130">
        <v>14</v>
      </c>
      <c r="I130" t="s">
        <v>7554</v>
      </c>
      <c r="J130" t="s">
        <v>8166</v>
      </c>
      <c r="K130" t="s">
        <v>8168</v>
      </c>
      <c r="L130" t="s">
        <v>8170</v>
      </c>
      <c r="M130">
        <v>91832.86</v>
      </c>
      <c r="N130">
        <v>91832.86</v>
      </c>
    </row>
    <row r="131" spans="1:14" x14ac:dyDescent="0.3">
      <c r="A131" t="s">
        <v>141</v>
      </c>
      <c r="B131" t="s">
        <v>4059</v>
      </c>
      <c r="C131" t="s">
        <v>7406</v>
      </c>
      <c r="D131" t="s">
        <v>7412</v>
      </c>
      <c r="E131" t="s">
        <v>7427</v>
      </c>
      <c r="F131" t="s">
        <v>7428</v>
      </c>
      <c r="G131">
        <v>12144.56</v>
      </c>
      <c r="H131">
        <v>1</v>
      </c>
      <c r="I131" t="s">
        <v>7555</v>
      </c>
      <c r="J131" t="s">
        <v>8164</v>
      </c>
      <c r="K131" t="s">
        <v>8167</v>
      </c>
      <c r="L131" t="s">
        <v>8169</v>
      </c>
      <c r="M131">
        <v>9715.98</v>
      </c>
      <c r="N131">
        <v>12144.56</v>
      </c>
    </row>
    <row r="132" spans="1:14" x14ac:dyDescent="0.3">
      <c r="A132" t="s">
        <v>142</v>
      </c>
      <c r="B132" t="s">
        <v>4060</v>
      </c>
      <c r="C132" t="s">
        <v>7406</v>
      </c>
      <c r="D132" t="s">
        <v>7412</v>
      </c>
      <c r="E132" t="s">
        <v>7423</v>
      </c>
      <c r="F132" t="s">
        <v>7429</v>
      </c>
      <c r="G132">
        <v>10092.799999999999</v>
      </c>
      <c r="H132">
        <v>18</v>
      </c>
      <c r="I132" t="s">
        <v>7556</v>
      </c>
      <c r="J132" t="s">
        <v>8166</v>
      </c>
      <c r="K132" t="s">
        <v>8168</v>
      </c>
      <c r="L132" t="s">
        <v>8169</v>
      </c>
      <c r="M132">
        <v>145336.32000000001</v>
      </c>
      <c r="N132">
        <v>181670.39999999999</v>
      </c>
    </row>
    <row r="133" spans="1:14" x14ac:dyDescent="0.3">
      <c r="A133" t="s">
        <v>143</v>
      </c>
      <c r="B133" t="s">
        <v>4061</v>
      </c>
      <c r="C133" t="s">
        <v>7408</v>
      </c>
      <c r="D133" t="s">
        <v>7422</v>
      </c>
      <c r="E133" t="s">
        <v>7425</v>
      </c>
      <c r="F133" t="s">
        <v>7431</v>
      </c>
      <c r="G133">
        <v>1360.37</v>
      </c>
      <c r="H133">
        <v>14</v>
      </c>
      <c r="I133" t="s">
        <v>7557</v>
      </c>
      <c r="J133" t="s">
        <v>8166</v>
      </c>
      <c r="K133" t="s">
        <v>8168</v>
      </c>
      <c r="L133" t="s">
        <v>8169</v>
      </c>
      <c r="M133">
        <v>15236.31</v>
      </c>
      <c r="N133">
        <v>19045.18</v>
      </c>
    </row>
    <row r="134" spans="1:14" x14ac:dyDescent="0.3">
      <c r="A134" t="s">
        <v>144</v>
      </c>
      <c r="B134" t="s">
        <v>4062</v>
      </c>
      <c r="C134" t="s">
        <v>7406</v>
      </c>
      <c r="D134" t="s">
        <v>7412</v>
      </c>
      <c r="E134" t="s">
        <v>7427</v>
      </c>
      <c r="F134" t="s">
        <v>7432</v>
      </c>
      <c r="G134">
        <v>9425.48</v>
      </c>
      <c r="H134">
        <v>5</v>
      </c>
      <c r="I134" t="s">
        <v>7558</v>
      </c>
      <c r="J134" t="s">
        <v>8166</v>
      </c>
      <c r="K134" t="s">
        <v>8168</v>
      </c>
      <c r="L134" t="s">
        <v>8170</v>
      </c>
      <c r="M134">
        <v>47127.4</v>
      </c>
      <c r="N134">
        <v>47127.399999999994</v>
      </c>
    </row>
    <row r="135" spans="1:14" x14ac:dyDescent="0.3">
      <c r="A135" t="s">
        <v>145</v>
      </c>
      <c r="B135" t="s">
        <v>4063</v>
      </c>
      <c r="C135" t="s">
        <v>7407</v>
      </c>
      <c r="D135" t="s">
        <v>7418</v>
      </c>
      <c r="E135" t="s">
        <v>7426</v>
      </c>
      <c r="F135" t="s">
        <v>7428</v>
      </c>
      <c r="G135">
        <v>12075.67</v>
      </c>
      <c r="H135">
        <v>2</v>
      </c>
      <c r="I135" t="s">
        <v>7559</v>
      </c>
      <c r="J135" t="s">
        <v>8166</v>
      </c>
      <c r="K135" t="s">
        <v>8168</v>
      </c>
      <c r="L135" t="s">
        <v>8169</v>
      </c>
      <c r="M135">
        <v>19320.740000000002</v>
      </c>
      <c r="N135">
        <v>24151.34</v>
      </c>
    </row>
    <row r="136" spans="1:14" x14ac:dyDescent="0.3">
      <c r="A136" t="s">
        <v>146</v>
      </c>
      <c r="B136" t="s">
        <v>4064</v>
      </c>
      <c r="C136" t="s">
        <v>7406</v>
      </c>
      <c r="D136" t="s">
        <v>7412</v>
      </c>
      <c r="E136" t="s">
        <v>7425</v>
      </c>
      <c r="F136" t="s">
        <v>7431</v>
      </c>
      <c r="G136">
        <v>13068.35</v>
      </c>
      <c r="H136">
        <v>7</v>
      </c>
      <c r="I136" t="s">
        <v>7560</v>
      </c>
      <c r="J136" t="s">
        <v>8163</v>
      </c>
      <c r="K136" t="s">
        <v>8168</v>
      </c>
      <c r="L136" t="s">
        <v>8170</v>
      </c>
      <c r="M136">
        <v>91478.45</v>
      </c>
      <c r="N136">
        <v>91478.45</v>
      </c>
    </row>
    <row r="137" spans="1:14" x14ac:dyDescent="0.3">
      <c r="A137" t="s">
        <v>147</v>
      </c>
      <c r="B137" t="s">
        <v>4065</v>
      </c>
      <c r="C137" t="s">
        <v>7408</v>
      </c>
      <c r="D137" t="s">
        <v>7417</v>
      </c>
      <c r="E137" t="s">
        <v>7423</v>
      </c>
      <c r="F137" t="s">
        <v>7429</v>
      </c>
      <c r="G137">
        <v>15214.73</v>
      </c>
      <c r="H137">
        <v>12</v>
      </c>
      <c r="I137" t="s">
        <v>7561</v>
      </c>
      <c r="J137" t="s">
        <v>8164</v>
      </c>
      <c r="K137" t="s">
        <v>8167</v>
      </c>
      <c r="L137" t="s">
        <v>8169</v>
      </c>
      <c r="M137">
        <v>146061.74</v>
      </c>
      <c r="N137">
        <v>182576.76</v>
      </c>
    </row>
    <row r="138" spans="1:14" x14ac:dyDescent="0.3">
      <c r="A138" t="s">
        <v>148</v>
      </c>
      <c r="B138" t="s">
        <v>4066</v>
      </c>
      <c r="C138" t="s">
        <v>7406</v>
      </c>
      <c r="D138" t="s">
        <v>7412</v>
      </c>
      <c r="E138" t="s">
        <v>7424</v>
      </c>
      <c r="F138" t="s">
        <v>7429</v>
      </c>
      <c r="G138">
        <v>13279.17</v>
      </c>
      <c r="H138">
        <v>9</v>
      </c>
      <c r="I138" t="s">
        <v>7562</v>
      </c>
      <c r="J138" t="s">
        <v>8164</v>
      </c>
      <c r="K138" t="s">
        <v>8168</v>
      </c>
      <c r="L138" t="s">
        <v>8169</v>
      </c>
      <c r="M138">
        <v>95610.19</v>
      </c>
      <c r="N138">
        <v>119512.53</v>
      </c>
    </row>
    <row r="139" spans="1:14" x14ac:dyDescent="0.3">
      <c r="A139" t="s">
        <v>149</v>
      </c>
      <c r="B139" t="s">
        <v>4067</v>
      </c>
      <c r="C139" t="s">
        <v>7406</v>
      </c>
      <c r="D139" t="s">
        <v>7416</v>
      </c>
      <c r="E139" t="s">
        <v>7423</v>
      </c>
      <c r="F139" t="s">
        <v>7431</v>
      </c>
      <c r="G139">
        <v>4674.5600000000004</v>
      </c>
      <c r="H139">
        <v>1</v>
      </c>
      <c r="I139" t="s">
        <v>7563</v>
      </c>
      <c r="J139" t="s">
        <v>8166</v>
      </c>
      <c r="K139" t="s">
        <v>8168</v>
      </c>
      <c r="L139" t="s">
        <v>8169</v>
      </c>
      <c r="M139">
        <v>3739.98</v>
      </c>
      <c r="N139">
        <v>4674.5600000000004</v>
      </c>
    </row>
    <row r="140" spans="1:14" x14ac:dyDescent="0.3">
      <c r="A140" t="s">
        <v>150</v>
      </c>
      <c r="B140" t="s">
        <v>4068</v>
      </c>
      <c r="C140" t="s">
        <v>7405</v>
      </c>
      <c r="D140" t="s">
        <v>7417</v>
      </c>
      <c r="E140" t="s">
        <v>7427</v>
      </c>
      <c r="F140" t="s">
        <v>7434</v>
      </c>
      <c r="G140">
        <v>3393.87</v>
      </c>
      <c r="H140">
        <v>18</v>
      </c>
      <c r="I140" t="s">
        <v>7564</v>
      </c>
      <c r="J140" t="s">
        <v>8163</v>
      </c>
      <c r="K140" t="s">
        <v>8168</v>
      </c>
      <c r="L140" t="s">
        <v>8169</v>
      </c>
      <c r="M140">
        <v>48872.06</v>
      </c>
      <c r="N140">
        <v>61089.659999999996</v>
      </c>
    </row>
    <row r="141" spans="1:14" x14ac:dyDescent="0.3">
      <c r="A141" t="s">
        <v>151</v>
      </c>
      <c r="B141" t="s">
        <v>4069</v>
      </c>
      <c r="C141" t="s">
        <v>7405</v>
      </c>
      <c r="D141" t="s">
        <v>7411</v>
      </c>
      <c r="E141" t="s">
        <v>7426</v>
      </c>
      <c r="F141" t="s">
        <v>7433</v>
      </c>
      <c r="G141">
        <v>13811.2</v>
      </c>
      <c r="H141">
        <v>18</v>
      </c>
      <c r="I141" t="s">
        <v>7565</v>
      </c>
      <c r="J141" t="s">
        <v>8164</v>
      </c>
      <c r="K141" t="s">
        <v>8167</v>
      </c>
      <c r="L141" t="s">
        <v>8169</v>
      </c>
      <c r="M141">
        <v>198881.28</v>
      </c>
      <c r="N141">
        <v>248601.60000000001</v>
      </c>
    </row>
    <row r="142" spans="1:14" x14ac:dyDescent="0.3">
      <c r="A142" t="s">
        <v>152</v>
      </c>
      <c r="B142" t="s">
        <v>4070</v>
      </c>
      <c r="C142" t="s">
        <v>7407</v>
      </c>
      <c r="D142" t="s">
        <v>7415</v>
      </c>
      <c r="E142" t="s">
        <v>7425</v>
      </c>
      <c r="F142" t="s">
        <v>7432</v>
      </c>
      <c r="G142">
        <v>7948.91</v>
      </c>
      <c r="H142">
        <v>18</v>
      </c>
      <c r="I142" t="s">
        <v>7566</v>
      </c>
      <c r="J142" t="s">
        <v>8163</v>
      </c>
      <c r="K142" t="s">
        <v>8168</v>
      </c>
      <c r="L142" t="s">
        <v>8170</v>
      </c>
      <c r="M142">
        <v>143080.38</v>
      </c>
      <c r="N142">
        <v>143080.38</v>
      </c>
    </row>
    <row r="143" spans="1:14" x14ac:dyDescent="0.3">
      <c r="A143" t="s">
        <v>153</v>
      </c>
      <c r="B143" t="s">
        <v>4071</v>
      </c>
      <c r="C143" t="s">
        <v>7408</v>
      </c>
      <c r="D143" t="s">
        <v>7420</v>
      </c>
      <c r="E143" t="s">
        <v>7423</v>
      </c>
      <c r="F143" t="s">
        <v>7434</v>
      </c>
      <c r="G143">
        <v>2817.02</v>
      </c>
      <c r="H143">
        <v>19</v>
      </c>
      <c r="I143" t="s">
        <v>7567</v>
      </c>
      <c r="J143" t="s">
        <v>8166</v>
      </c>
      <c r="K143" t="s">
        <v>8168</v>
      </c>
      <c r="L143" t="s">
        <v>8169</v>
      </c>
      <c r="M143">
        <v>42818.87</v>
      </c>
      <c r="N143">
        <v>53523.38</v>
      </c>
    </row>
    <row r="144" spans="1:14" x14ac:dyDescent="0.3">
      <c r="A144" t="s">
        <v>154</v>
      </c>
      <c r="B144" t="s">
        <v>4072</v>
      </c>
      <c r="C144" t="s">
        <v>7405</v>
      </c>
      <c r="D144" t="s">
        <v>7417</v>
      </c>
      <c r="E144" t="s">
        <v>7425</v>
      </c>
      <c r="F144" t="s">
        <v>7429</v>
      </c>
      <c r="G144">
        <v>3903.49</v>
      </c>
      <c r="H144">
        <v>10</v>
      </c>
      <c r="I144" t="s">
        <v>7483</v>
      </c>
      <c r="J144" t="s">
        <v>8165</v>
      </c>
      <c r="K144" t="s">
        <v>8167</v>
      </c>
      <c r="L144" t="s">
        <v>8169</v>
      </c>
      <c r="M144">
        <v>31227.919999999998</v>
      </c>
      <c r="N144">
        <v>39034.899999999994</v>
      </c>
    </row>
    <row r="145" spans="1:14" x14ac:dyDescent="0.3">
      <c r="A145" t="s">
        <v>155</v>
      </c>
      <c r="B145" t="s">
        <v>4073</v>
      </c>
      <c r="C145" t="s">
        <v>7406</v>
      </c>
      <c r="D145" t="s">
        <v>7416</v>
      </c>
      <c r="E145" t="s">
        <v>7424</v>
      </c>
      <c r="F145" t="s">
        <v>7434</v>
      </c>
      <c r="G145">
        <v>870.67</v>
      </c>
      <c r="H145">
        <v>19</v>
      </c>
      <c r="I145" t="s">
        <v>7565</v>
      </c>
      <c r="J145" t="s">
        <v>8166</v>
      </c>
      <c r="K145" t="s">
        <v>8168</v>
      </c>
      <c r="L145" t="s">
        <v>8169</v>
      </c>
      <c r="M145">
        <v>13234.35</v>
      </c>
      <c r="N145">
        <v>16542.73</v>
      </c>
    </row>
    <row r="146" spans="1:14" x14ac:dyDescent="0.3">
      <c r="A146" t="s">
        <v>156</v>
      </c>
      <c r="B146" t="s">
        <v>4074</v>
      </c>
      <c r="C146" t="s">
        <v>7406</v>
      </c>
      <c r="D146" t="s">
        <v>7416</v>
      </c>
      <c r="E146" t="s">
        <v>7426</v>
      </c>
      <c r="F146" t="s">
        <v>7431</v>
      </c>
      <c r="G146">
        <v>14889.37</v>
      </c>
      <c r="H146">
        <v>10</v>
      </c>
      <c r="I146" t="s">
        <v>7568</v>
      </c>
      <c r="J146" t="s">
        <v>8166</v>
      </c>
      <c r="K146" t="s">
        <v>8168</v>
      </c>
      <c r="L146" t="s">
        <v>8170</v>
      </c>
      <c r="M146">
        <v>148893.70000000001</v>
      </c>
      <c r="N146">
        <v>148893.70000000001</v>
      </c>
    </row>
    <row r="147" spans="1:14" x14ac:dyDescent="0.3">
      <c r="A147" t="s">
        <v>157</v>
      </c>
      <c r="B147" t="s">
        <v>4075</v>
      </c>
      <c r="C147" t="s">
        <v>7408</v>
      </c>
      <c r="D147" t="s">
        <v>7422</v>
      </c>
      <c r="E147" t="s">
        <v>7425</v>
      </c>
      <c r="F147" t="s">
        <v>7429</v>
      </c>
      <c r="G147">
        <v>8288.3799999999992</v>
      </c>
      <c r="H147">
        <v>3</v>
      </c>
      <c r="I147" t="s">
        <v>7569</v>
      </c>
      <c r="J147" t="s">
        <v>8165</v>
      </c>
      <c r="K147" t="s">
        <v>8168</v>
      </c>
      <c r="L147" t="s">
        <v>8170</v>
      </c>
      <c r="M147">
        <v>24865.14</v>
      </c>
      <c r="N147">
        <v>24865.14</v>
      </c>
    </row>
    <row r="148" spans="1:14" x14ac:dyDescent="0.3">
      <c r="A148" t="s">
        <v>158</v>
      </c>
      <c r="B148" t="s">
        <v>4076</v>
      </c>
      <c r="C148" t="s">
        <v>7405</v>
      </c>
      <c r="D148" t="s">
        <v>7409</v>
      </c>
      <c r="E148" t="s">
        <v>7426</v>
      </c>
      <c r="F148" t="s">
        <v>7432</v>
      </c>
      <c r="G148">
        <v>7510.67</v>
      </c>
      <c r="H148">
        <v>16</v>
      </c>
      <c r="I148" t="s">
        <v>7570</v>
      </c>
      <c r="J148" t="s">
        <v>8163</v>
      </c>
      <c r="K148" t="s">
        <v>8167</v>
      </c>
      <c r="L148" t="s">
        <v>8170</v>
      </c>
      <c r="M148">
        <v>120170.72</v>
      </c>
      <c r="N148">
        <v>120170.72</v>
      </c>
    </row>
    <row r="149" spans="1:14" x14ac:dyDescent="0.3">
      <c r="A149" t="s">
        <v>159</v>
      </c>
      <c r="B149" t="s">
        <v>4077</v>
      </c>
      <c r="C149" t="s">
        <v>7406</v>
      </c>
      <c r="D149" t="s">
        <v>7414</v>
      </c>
      <c r="E149" t="s">
        <v>7426</v>
      </c>
      <c r="F149" t="s">
        <v>7434</v>
      </c>
      <c r="G149">
        <v>15527.64</v>
      </c>
      <c r="H149">
        <v>18</v>
      </c>
      <c r="I149" t="s">
        <v>7571</v>
      </c>
      <c r="J149" t="s">
        <v>8164</v>
      </c>
      <c r="K149" t="s">
        <v>8167</v>
      </c>
      <c r="L149" t="s">
        <v>8170</v>
      </c>
      <c r="M149">
        <v>279497.52</v>
      </c>
      <c r="N149">
        <v>279497.52</v>
      </c>
    </row>
    <row r="150" spans="1:14" x14ac:dyDescent="0.3">
      <c r="A150" t="s">
        <v>160</v>
      </c>
      <c r="B150" t="s">
        <v>4078</v>
      </c>
      <c r="C150" t="s">
        <v>7406</v>
      </c>
      <c r="D150" t="s">
        <v>7414</v>
      </c>
      <c r="E150" t="s">
        <v>7424</v>
      </c>
      <c r="F150" t="s">
        <v>7430</v>
      </c>
      <c r="G150">
        <v>3869.46</v>
      </c>
      <c r="H150">
        <v>12</v>
      </c>
      <c r="I150" t="s">
        <v>7572</v>
      </c>
      <c r="J150" t="s">
        <v>8162</v>
      </c>
      <c r="K150" t="s">
        <v>8168</v>
      </c>
      <c r="L150" t="s">
        <v>8169</v>
      </c>
      <c r="M150">
        <v>37146.65</v>
      </c>
      <c r="N150">
        <v>46433.520000000004</v>
      </c>
    </row>
    <row r="151" spans="1:14" x14ac:dyDescent="0.3">
      <c r="A151" t="s">
        <v>161</v>
      </c>
      <c r="B151" t="s">
        <v>4079</v>
      </c>
      <c r="C151" t="s">
        <v>7407</v>
      </c>
      <c r="D151" t="s">
        <v>7413</v>
      </c>
      <c r="E151" t="s">
        <v>7423</v>
      </c>
      <c r="F151" t="s">
        <v>7433</v>
      </c>
      <c r="G151">
        <v>2184.56</v>
      </c>
      <c r="H151">
        <v>10</v>
      </c>
      <c r="I151" t="s">
        <v>7573</v>
      </c>
      <c r="J151" t="s">
        <v>8166</v>
      </c>
      <c r="K151" t="s">
        <v>8168</v>
      </c>
      <c r="L151" t="s">
        <v>8170</v>
      </c>
      <c r="M151">
        <v>21845.599999999999</v>
      </c>
      <c r="N151">
        <v>21845.599999999999</v>
      </c>
    </row>
    <row r="152" spans="1:14" x14ac:dyDescent="0.3">
      <c r="A152" t="s">
        <v>162</v>
      </c>
      <c r="B152" t="s">
        <v>4080</v>
      </c>
      <c r="C152" t="s">
        <v>7407</v>
      </c>
      <c r="D152" t="s">
        <v>7415</v>
      </c>
      <c r="E152" t="s">
        <v>7425</v>
      </c>
      <c r="F152" t="s">
        <v>7434</v>
      </c>
      <c r="G152">
        <v>9320.9</v>
      </c>
      <c r="H152">
        <v>15</v>
      </c>
      <c r="I152" t="s">
        <v>7574</v>
      </c>
      <c r="J152" t="s">
        <v>8164</v>
      </c>
      <c r="K152" t="s">
        <v>8168</v>
      </c>
      <c r="L152" t="s">
        <v>8170</v>
      </c>
      <c r="M152">
        <v>139813.5</v>
      </c>
      <c r="N152">
        <v>139813.5</v>
      </c>
    </row>
    <row r="153" spans="1:14" x14ac:dyDescent="0.3">
      <c r="A153" t="s">
        <v>163</v>
      </c>
      <c r="B153" t="s">
        <v>4081</v>
      </c>
      <c r="C153" t="s">
        <v>7406</v>
      </c>
      <c r="D153" t="s">
        <v>7421</v>
      </c>
      <c r="E153" t="s">
        <v>7425</v>
      </c>
      <c r="F153" t="s">
        <v>7429</v>
      </c>
      <c r="G153">
        <v>2336.4499999999998</v>
      </c>
      <c r="H153">
        <v>6</v>
      </c>
      <c r="I153" t="s">
        <v>7532</v>
      </c>
      <c r="J153" t="s">
        <v>8165</v>
      </c>
      <c r="K153" t="s">
        <v>8167</v>
      </c>
      <c r="L153" t="s">
        <v>8169</v>
      </c>
      <c r="M153">
        <v>11214.96</v>
      </c>
      <c r="N153">
        <v>14018.699999999999</v>
      </c>
    </row>
    <row r="154" spans="1:14" x14ac:dyDescent="0.3">
      <c r="A154" t="s">
        <v>164</v>
      </c>
      <c r="B154" t="s">
        <v>4082</v>
      </c>
      <c r="C154" t="s">
        <v>7407</v>
      </c>
      <c r="D154" t="s">
        <v>7418</v>
      </c>
      <c r="E154" t="s">
        <v>7423</v>
      </c>
      <c r="F154" t="s">
        <v>7434</v>
      </c>
      <c r="G154">
        <v>4782.46</v>
      </c>
      <c r="H154">
        <v>16</v>
      </c>
      <c r="I154" t="s">
        <v>7575</v>
      </c>
      <c r="J154" t="s">
        <v>8166</v>
      </c>
      <c r="K154" t="s">
        <v>8167</v>
      </c>
      <c r="L154" t="s">
        <v>8169</v>
      </c>
      <c r="M154">
        <v>61215.82</v>
      </c>
      <c r="N154">
        <v>76519.360000000001</v>
      </c>
    </row>
    <row r="155" spans="1:14" x14ac:dyDescent="0.3">
      <c r="A155" t="s">
        <v>165</v>
      </c>
      <c r="B155" t="s">
        <v>4083</v>
      </c>
      <c r="C155" t="s">
        <v>7405</v>
      </c>
      <c r="D155" t="s">
        <v>7410</v>
      </c>
      <c r="E155" t="s">
        <v>7424</v>
      </c>
      <c r="F155" t="s">
        <v>7429</v>
      </c>
      <c r="G155">
        <v>5772.65</v>
      </c>
      <c r="H155">
        <v>2</v>
      </c>
      <c r="I155" t="s">
        <v>7576</v>
      </c>
      <c r="J155" t="s">
        <v>8163</v>
      </c>
      <c r="K155" t="s">
        <v>8168</v>
      </c>
      <c r="L155" t="s">
        <v>8170</v>
      </c>
      <c r="M155">
        <v>11545.3</v>
      </c>
      <c r="N155">
        <v>11545.3</v>
      </c>
    </row>
    <row r="156" spans="1:14" x14ac:dyDescent="0.3">
      <c r="A156" t="s">
        <v>166</v>
      </c>
      <c r="B156" t="s">
        <v>4084</v>
      </c>
      <c r="C156" t="s">
        <v>7407</v>
      </c>
      <c r="D156" t="s">
        <v>7415</v>
      </c>
      <c r="E156" t="s">
        <v>7423</v>
      </c>
      <c r="F156" t="s">
        <v>7432</v>
      </c>
      <c r="G156">
        <v>1452.5</v>
      </c>
      <c r="H156">
        <v>13</v>
      </c>
      <c r="I156" t="s">
        <v>7577</v>
      </c>
      <c r="J156" t="s">
        <v>8165</v>
      </c>
      <c r="K156" t="s">
        <v>8168</v>
      </c>
      <c r="L156" t="s">
        <v>8170</v>
      </c>
      <c r="M156">
        <v>18882.5</v>
      </c>
      <c r="N156">
        <v>18882.5</v>
      </c>
    </row>
    <row r="157" spans="1:14" x14ac:dyDescent="0.3">
      <c r="A157" t="s">
        <v>167</v>
      </c>
      <c r="B157" t="s">
        <v>4085</v>
      </c>
      <c r="C157" t="s">
        <v>7407</v>
      </c>
      <c r="D157" t="s">
        <v>7417</v>
      </c>
      <c r="E157" t="s">
        <v>7423</v>
      </c>
      <c r="F157" t="s">
        <v>7432</v>
      </c>
      <c r="G157">
        <v>11812.56</v>
      </c>
      <c r="H157">
        <v>2</v>
      </c>
      <c r="I157" t="s">
        <v>7578</v>
      </c>
      <c r="J157" t="s">
        <v>8162</v>
      </c>
      <c r="K157" t="s">
        <v>8167</v>
      </c>
      <c r="L157" t="s">
        <v>8170</v>
      </c>
      <c r="M157">
        <v>23625.119999999999</v>
      </c>
      <c r="N157">
        <v>23625.119999999999</v>
      </c>
    </row>
    <row r="158" spans="1:14" x14ac:dyDescent="0.3">
      <c r="A158" t="s">
        <v>168</v>
      </c>
      <c r="B158" t="s">
        <v>4086</v>
      </c>
      <c r="C158" t="s">
        <v>7406</v>
      </c>
      <c r="D158" t="s">
        <v>7416</v>
      </c>
      <c r="E158" t="s">
        <v>7423</v>
      </c>
      <c r="F158" t="s">
        <v>7429</v>
      </c>
      <c r="G158">
        <v>12830.14</v>
      </c>
      <c r="H158">
        <v>9</v>
      </c>
      <c r="I158" t="s">
        <v>7480</v>
      </c>
      <c r="J158" t="s">
        <v>8165</v>
      </c>
      <c r="K158" t="s">
        <v>8168</v>
      </c>
      <c r="L158" t="s">
        <v>8169</v>
      </c>
      <c r="M158">
        <v>92377.34</v>
      </c>
      <c r="N158">
        <v>115471.26</v>
      </c>
    </row>
    <row r="159" spans="1:14" x14ac:dyDescent="0.3">
      <c r="A159" t="s">
        <v>169</v>
      </c>
      <c r="B159" t="s">
        <v>4087</v>
      </c>
      <c r="C159" t="s">
        <v>7407</v>
      </c>
      <c r="D159" t="s">
        <v>7418</v>
      </c>
      <c r="E159" t="s">
        <v>7427</v>
      </c>
      <c r="F159" t="s">
        <v>7434</v>
      </c>
      <c r="G159">
        <v>10935.25</v>
      </c>
      <c r="H159">
        <v>2</v>
      </c>
      <c r="I159" t="s">
        <v>7579</v>
      </c>
      <c r="J159" t="s">
        <v>8162</v>
      </c>
      <c r="K159" t="s">
        <v>8167</v>
      </c>
      <c r="L159" t="s">
        <v>8170</v>
      </c>
      <c r="M159">
        <v>21870.5</v>
      </c>
      <c r="N159">
        <v>21870.5</v>
      </c>
    </row>
    <row r="160" spans="1:14" x14ac:dyDescent="0.3">
      <c r="A160" t="s">
        <v>170</v>
      </c>
      <c r="B160" t="s">
        <v>4088</v>
      </c>
      <c r="C160" t="s">
        <v>7407</v>
      </c>
      <c r="D160" t="s">
        <v>7417</v>
      </c>
      <c r="E160" t="s">
        <v>7423</v>
      </c>
      <c r="F160" t="s">
        <v>7432</v>
      </c>
      <c r="G160">
        <v>6974.49</v>
      </c>
      <c r="H160">
        <v>20</v>
      </c>
      <c r="I160" t="s">
        <v>7580</v>
      </c>
      <c r="J160" t="s">
        <v>8166</v>
      </c>
      <c r="K160" t="s">
        <v>8168</v>
      </c>
      <c r="L160" t="s">
        <v>8169</v>
      </c>
      <c r="M160">
        <v>111591.84</v>
      </c>
      <c r="N160">
        <v>139489.79999999999</v>
      </c>
    </row>
    <row r="161" spans="1:14" x14ac:dyDescent="0.3">
      <c r="A161" t="s">
        <v>171</v>
      </c>
      <c r="B161" t="s">
        <v>4089</v>
      </c>
      <c r="C161" t="s">
        <v>7407</v>
      </c>
      <c r="D161" t="s">
        <v>7415</v>
      </c>
      <c r="E161" t="s">
        <v>7425</v>
      </c>
      <c r="F161" t="s">
        <v>7433</v>
      </c>
      <c r="G161">
        <v>8637.81</v>
      </c>
      <c r="H161">
        <v>12</v>
      </c>
      <c r="I161" t="s">
        <v>7579</v>
      </c>
      <c r="J161" t="s">
        <v>8164</v>
      </c>
      <c r="K161" t="s">
        <v>8168</v>
      </c>
      <c r="L161" t="s">
        <v>8169</v>
      </c>
      <c r="M161">
        <v>82922.81</v>
      </c>
      <c r="N161">
        <v>103653.72</v>
      </c>
    </row>
    <row r="162" spans="1:14" x14ac:dyDescent="0.3">
      <c r="A162" t="s">
        <v>172</v>
      </c>
      <c r="B162" t="s">
        <v>4090</v>
      </c>
      <c r="C162" t="s">
        <v>7406</v>
      </c>
      <c r="D162" t="s">
        <v>7414</v>
      </c>
      <c r="E162" t="s">
        <v>7424</v>
      </c>
      <c r="F162" t="s">
        <v>7434</v>
      </c>
      <c r="G162">
        <v>5378.4</v>
      </c>
      <c r="H162">
        <v>3</v>
      </c>
      <c r="I162" t="s">
        <v>7581</v>
      </c>
      <c r="J162" t="s">
        <v>8166</v>
      </c>
      <c r="K162" t="s">
        <v>8167</v>
      </c>
      <c r="L162" t="s">
        <v>8169</v>
      </c>
      <c r="M162">
        <v>12908.16</v>
      </c>
      <c r="N162">
        <v>16135.199999999999</v>
      </c>
    </row>
    <row r="163" spans="1:14" x14ac:dyDescent="0.3">
      <c r="A163" t="s">
        <v>173</v>
      </c>
      <c r="B163" t="s">
        <v>4091</v>
      </c>
      <c r="C163" t="s">
        <v>7407</v>
      </c>
      <c r="D163" t="s">
        <v>7415</v>
      </c>
      <c r="E163" t="s">
        <v>7427</v>
      </c>
      <c r="F163" t="s">
        <v>7434</v>
      </c>
      <c r="G163">
        <v>10760.12</v>
      </c>
      <c r="H163">
        <v>8</v>
      </c>
      <c r="I163" t="s">
        <v>7582</v>
      </c>
      <c r="J163" t="s">
        <v>8162</v>
      </c>
      <c r="K163" t="s">
        <v>8167</v>
      </c>
      <c r="L163" t="s">
        <v>8169</v>
      </c>
      <c r="M163">
        <v>68865.100000000006</v>
      </c>
      <c r="N163">
        <v>86080.960000000006</v>
      </c>
    </row>
    <row r="164" spans="1:14" x14ac:dyDescent="0.3">
      <c r="A164" t="s">
        <v>174</v>
      </c>
      <c r="B164" t="s">
        <v>4092</v>
      </c>
      <c r="C164" t="s">
        <v>7406</v>
      </c>
      <c r="D164" t="s">
        <v>7421</v>
      </c>
      <c r="E164" t="s">
        <v>7423</v>
      </c>
      <c r="F164" t="s">
        <v>7433</v>
      </c>
      <c r="G164">
        <v>11544.47</v>
      </c>
      <c r="H164">
        <v>11</v>
      </c>
      <c r="I164" t="s">
        <v>7583</v>
      </c>
      <c r="J164" t="s">
        <v>8165</v>
      </c>
      <c r="K164" t="s">
        <v>8168</v>
      </c>
      <c r="L164" t="s">
        <v>8169</v>
      </c>
      <c r="M164">
        <v>101591.17</v>
      </c>
      <c r="N164">
        <v>126989.17</v>
      </c>
    </row>
    <row r="165" spans="1:14" x14ac:dyDescent="0.3">
      <c r="A165" t="s">
        <v>175</v>
      </c>
      <c r="B165" t="s">
        <v>4093</v>
      </c>
      <c r="C165" t="s">
        <v>7408</v>
      </c>
      <c r="D165" t="s">
        <v>7422</v>
      </c>
      <c r="E165" t="s">
        <v>7423</v>
      </c>
      <c r="F165" t="s">
        <v>7431</v>
      </c>
      <c r="G165">
        <v>2618.65</v>
      </c>
      <c r="H165">
        <v>17</v>
      </c>
      <c r="I165" t="s">
        <v>7584</v>
      </c>
      <c r="J165" t="s">
        <v>8162</v>
      </c>
      <c r="K165" t="s">
        <v>8167</v>
      </c>
      <c r="L165" t="s">
        <v>8169</v>
      </c>
      <c r="M165">
        <v>35613.64</v>
      </c>
      <c r="N165">
        <v>44517.05</v>
      </c>
    </row>
    <row r="166" spans="1:14" x14ac:dyDescent="0.3">
      <c r="A166" t="s">
        <v>176</v>
      </c>
      <c r="B166" t="s">
        <v>4094</v>
      </c>
      <c r="C166" t="s">
        <v>7408</v>
      </c>
      <c r="D166" t="s">
        <v>7417</v>
      </c>
      <c r="E166" t="s">
        <v>7427</v>
      </c>
      <c r="F166" t="s">
        <v>7433</v>
      </c>
      <c r="G166">
        <v>16551.86</v>
      </c>
      <c r="H166">
        <v>19</v>
      </c>
      <c r="I166" t="s">
        <v>7585</v>
      </c>
      <c r="J166" t="s">
        <v>8162</v>
      </c>
      <c r="K166" t="s">
        <v>8168</v>
      </c>
      <c r="L166" t="s">
        <v>8169</v>
      </c>
      <c r="M166">
        <v>251587.94</v>
      </c>
      <c r="N166">
        <v>314485.34000000003</v>
      </c>
    </row>
    <row r="167" spans="1:14" x14ac:dyDescent="0.3">
      <c r="A167" t="s">
        <v>177</v>
      </c>
      <c r="B167" t="s">
        <v>4095</v>
      </c>
      <c r="C167" t="s">
        <v>7407</v>
      </c>
      <c r="D167" t="s">
        <v>7418</v>
      </c>
      <c r="E167" t="s">
        <v>7423</v>
      </c>
      <c r="F167" t="s">
        <v>7429</v>
      </c>
      <c r="G167">
        <v>1341.28</v>
      </c>
      <c r="H167">
        <v>17</v>
      </c>
      <c r="I167" t="s">
        <v>7520</v>
      </c>
      <c r="J167" t="s">
        <v>8163</v>
      </c>
      <c r="K167" t="s">
        <v>8168</v>
      </c>
      <c r="L167" t="s">
        <v>8169</v>
      </c>
      <c r="M167">
        <v>18241.740000000002</v>
      </c>
      <c r="N167">
        <v>22801.759999999998</v>
      </c>
    </row>
    <row r="168" spans="1:14" x14ac:dyDescent="0.3">
      <c r="A168" t="s">
        <v>178</v>
      </c>
      <c r="B168" t="s">
        <v>4096</v>
      </c>
      <c r="C168" t="s">
        <v>7407</v>
      </c>
      <c r="D168" t="s">
        <v>7417</v>
      </c>
      <c r="E168" t="s">
        <v>7423</v>
      </c>
      <c r="F168" t="s">
        <v>7433</v>
      </c>
      <c r="G168">
        <v>14505.08</v>
      </c>
      <c r="H168">
        <v>8</v>
      </c>
      <c r="I168" t="s">
        <v>7586</v>
      </c>
      <c r="J168" t="s">
        <v>8165</v>
      </c>
      <c r="K168" t="s">
        <v>8167</v>
      </c>
      <c r="L168" t="s">
        <v>8170</v>
      </c>
      <c r="M168">
        <v>116040.64</v>
      </c>
      <c r="N168">
        <v>116040.64</v>
      </c>
    </row>
    <row r="169" spans="1:14" x14ac:dyDescent="0.3">
      <c r="A169" t="s">
        <v>179</v>
      </c>
      <c r="B169" t="s">
        <v>4097</v>
      </c>
      <c r="C169" t="s">
        <v>7405</v>
      </c>
      <c r="D169" t="s">
        <v>7410</v>
      </c>
      <c r="E169" t="s">
        <v>7426</v>
      </c>
      <c r="F169" t="s">
        <v>7430</v>
      </c>
      <c r="G169">
        <v>13821.99</v>
      </c>
      <c r="H169">
        <v>18</v>
      </c>
      <c r="I169" t="s">
        <v>7587</v>
      </c>
      <c r="J169" t="s">
        <v>8166</v>
      </c>
      <c r="K169" t="s">
        <v>8168</v>
      </c>
      <c r="L169" t="s">
        <v>8170</v>
      </c>
      <c r="M169">
        <v>248795.82</v>
      </c>
      <c r="N169">
        <v>248795.82</v>
      </c>
    </row>
    <row r="170" spans="1:14" x14ac:dyDescent="0.3">
      <c r="A170" t="s">
        <v>180</v>
      </c>
      <c r="B170" t="s">
        <v>4098</v>
      </c>
      <c r="C170" t="s">
        <v>7406</v>
      </c>
      <c r="D170" t="s">
        <v>7414</v>
      </c>
      <c r="E170" t="s">
        <v>7427</v>
      </c>
      <c r="F170" t="s">
        <v>7431</v>
      </c>
      <c r="G170">
        <v>14288.45</v>
      </c>
      <c r="H170">
        <v>18</v>
      </c>
      <c r="I170" t="s">
        <v>7588</v>
      </c>
      <c r="J170" t="s">
        <v>8166</v>
      </c>
      <c r="K170" t="s">
        <v>8168</v>
      </c>
      <c r="L170" t="s">
        <v>8170</v>
      </c>
      <c r="M170">
        <v>257192.1</v>
      </c>
      <c r="N170">
        <v>257192.1</v>
      </c>
    </row>
    <row r="171" spans="1:14" x14ac:dyDescent="0.3">
      <c r="A171" t="s">
        <v>181</v>
      </c>
      <c r="B171" t="s">
        <v>4099</v>
      </c>
      <c r="C171" t="s">
        <v>7407</v>
      </c>
      <c r="D171" t="s">
        <v>7415</v>
      </c>
      <c r="E171" t="s">
        <v>7424</v>
      </c>
      <c r="F171" t="s">
        <v>7433</v>
      </c>
      <c r="G171">
        <v>6024.14</v>
      </c>
      <c r="H171">
        <v>9</v>
      </c>
      <c r="I171" t="s">
        <v>7589</v>
      </c>
      <c r="J171" t="s">
        <v>8162</v>
      </c>
      <c r="K171" t="s">
        <v>8167</v>
      </c>
      <c r="L171" t="s">
        <v>8170</v>
      </c>
      <c r="M171">
        <v>54217.26</v>
      </c>
      <c r="N171">
        <v>54217.26</v>
      </c>
    </row>
    <row r="172" spans="1:14" x14ac:dyDescent="0.3">
      <c r="A172" t="s">
        <v>182</v>
      </c>
      <c r="B172" t="s">
        <v>4100</v>
      </c>
      <c r="C172" t="s">
        <v>7408</v>
      </c>
      <c r="D172" t="s">
        <v>7419</v>
      </c>
      <c r="E172" t="s">
        <v>7424</v>
      </c>
      <c r="F172" t="s">
        <v>7434</v>
      </c>
      <c r="G172">
        <v>4776.6499999999996</v>
      </c>
      <c r="H172">
        <v>15</v>
      </c>
      <c r="I172" t="s">
        <v>7590</v>
      </c>
      <c r="J172" t="s">
        <v>8162</v>
      </c>
      <c r="K172" t="s">
        <v>8167</v>
      </c>
      <c r="L172" t="s">
        <v>8169</v>
      </c>
      <c r="M172">
        <v>57319.8</v>
      </c>
      <c r="N172">
        <v>71649.75</v>
      </c>
    </row>
    <row r="173" spans="1:14" x14ac:dyDescent="0.3">
      <c r="A173" t="s">
        <v>183</v>
      </c>
      <c r="B173" t="s">
        <v>4101</v>
      </c>
      <c r="C173" t="s">
        <v>7408</v>
      </c>
      <c r="D173" t="s">
        <v>7419</v>
      </c>
      <c r="E173" t="s">
        <v>7426</v>
      </c>
      <c r="F173" t="s">
        <v>7434</v>
      </c>
      <c r="G173">
        <v>13451.81</v>
      </c>
      <c r="H173">
        <v>1</v>
      </c>
      <c r="I173" t="s">
        <v>7591</v>
      </c>
      <c r="J173" t="s">
        <v>8164</v>
      </c>
      <c r="K173" t="s">
        <v>8167</v>
      </c>
      <c r="L173" t="s">
        <v>8169</v>
      </c>
      <c r="M173">
        <v>10761.78</v>
      </c>
      <c r="N173">
        <v>13451.81</v>
      </c>
    </row>
    <row r="174" spans="1:14" x14ac:dyDescent="0.3">
      <c r="A174" t="s">
        <v>184</v>
      </c>
      <c r="B174" t="s">
        <v>4102</v>
      </c>
      <c r="C174" t="s">
        <v>7406</v>
      </c>
      <c r="D174" t="s">
        <v>7412</v>
      </c>
      <c r="E174" t="s">
        <v>7423</v>
      </c>
      <c r="F174" t="s">
        <v>7431</v>
      </c>
      <c r="G174">
        <v>1858.37</v>
      </c>
      <c r="H174">
        <v>9</v>
      </c>
      <c r="I174" t="s">
        <v>7570</v>
      </c>
      <c r="J174" t="s">
        <v>8164</v>
      </c>
      <c r="K174" t="s">
        <v>8168</v>
      </c>
      <c r="L174" t="s">
        <v>8169</v>
      </c>
      <c r="M174">
        <v>13380.43</v>
      </c>
      <c r="N174">
        <v>16725.329999999998</v>
      </c>
    </row>
    <row r="175" spans="1:14" x14ac:dyDescent="0.3">
      <c r="A175" t="s">
        <v>185</v>
      </c>
      <c r="B175" t="s">
        <v>4103</v>
      </c>
      <c r="C175" t="s">
        <v>7408</v>
      </c>
      <c r="D175" t="s">
        <v>7417</v>
      </c>
      <c r="E175" t="s">
        <v>7426</v>
      </c>
      <c r="F175" t="s">
        <v>7431</v>
      </c>
      <c r="G175">
        <v>9776.57</v>
      </c>
      <c r="H175">
        <v>13</v>
      </c>
      <c r="I175" t="s">
        <v>7447</v>
      </c>
      <c r="J175" t="s">
        <v>8166</v>
      </c>
      <c r="K175" t="s">
        <v>8168</v>
      </c>
      <c r="L175" t="s">
        <v>8169</v>
      </c>
      <c r="M175">
        <v>101676.66</v>
      </c>
      <c r="N175">
        <v>127095.41</v>
      </c>
    </row>
    <row r="176" spans="1:14" x14ac:dyDescent="0.3">
      <c r="A176" t="s">
        <v>186</v>
      </c>
      <c r="B176" t="s">
        <v>4104</v>
      </c>
      <c r="C176" t="s">
        <v>7406</v>
      </c>
      <c r="D176" t="s">
        <v>7416</v>
      </c>
      <c r="E176" t="s">
        <v>7427</v>
      </c>
      <c r="F176" t="s">
        <v>7434</v>
      </c>
      <c r="G176">
        <v>6348.67</v>
      </c>
      <c r="H176">
        <v>1</v>
      </c>
      <c r="I176" t="s">
        <v>7585</v>
      </c>
      <c r="J176" t="s">
        <v>8163</v>
      </c>
      <c r="K176" t="s">
        <v>8167</v>
      </c>
      <c r="L176" t="s">
        <v>8170</v>
      </c>
      <c r="M176">
        <v>6348.67</v>
      </c>
      <c r="N176">
        <v>6348.67</v>
      </c>
    </row>
    <row r="177" spans="1:14" x14ac:dyDescent="0.3">
      <c r="A177" t="s">
        <v>187</v>
      </c>
      <c r="B177" t="s">
        <v>4105</v>
      </c>
      <c r="C177" t="s">
        <v>7408</v>
      </c>
      <c r="D177" t="s">
        <v>7420</v>
      </c>
      <c r="E177" t="s">
        <v>7427</v>
      </c>
      <c r="F177" t="s">
        <v>7431</v>
      </c>
      <c r="G177">
        <v>15233.82</v>
      </c>
      <c r="H177">
        <v>13</v>
      </c>
      <c r="I177" t="s">
        <v>7592</v>
      </c>
      <c r="J177" t="s">
        <v>8163</v>
      </c>
      <c r="K177" t="s">
        <v>8167</v>
      </c>
      <c r="L177" t="s">
        <v>8170</v>
      </c>
      <c r="M177">
        <v>198039.66</v>
      </c>
      <c r="N177">
        <v>198039.66</v>
      </c>
    </row>
    <row r="178" spans="1:14" x14ac:dyDescent="0.3">
      <c r="A178" t="s">
        <v>188</v>
      </c>
      <c r="B178" t="s">
        <v>4106</v>
      </c>
      <c r="C178" t="s">
        <v>7408</v>
      </c>
      <c r="D178" t="s">
        <v>7422</v>
      </c>
      <c r="E178" t="s">
        <v>7425</v>
      </c>
      <c r="F178" t="s">
        <v>7431</v>
      </c>
      <c r="G178">
        <v>7108.12</v>
      </c>
      <c r="H178">
        <v>6</v>
      </c>
      <c r="I178" t="s">
        <v>7593</v>
      </c>
      <c r="J178" t="s">
        <v>8165</v>
      </c>
      <c r="K178" t="s">
        <v>8168</v>
      </c>
      <c r="L178" t="s">
        <v>8170</v>
      </c>
      <c r="M178">
        <v>42648.72</v>
      </c>
      <c r="N178">
        <v>42648.72</v>
      </c>
    </row>
    <row r="179" spans="1:14" x14ac:dyDescent="0.3">
      <c r="A179" t="s">
        <v>189</v>
      </c>
      <c r="B179" t="s">
        <v>4107</v>
      </c>
      <c r="C179" t="s">
        <v>7405</v>
      </c>
      <c r="D179" t="s">
        <v>7409</v>
      </c>
      <c r="E179" t="s">
        <v>7427</v>
      </c>
      <c r="F179" t="s">
        <v>7431</v>
      </c>
      <c r="G179">
        <v>3632.08</v>
      </c>
      <c r="H179">
        <v>2</v>
      </c>
      <c r="I179" t="s">
        <v>7594</v>
      </c>
      <c r="J179" t="s">
        <v>8162</v>
      </c>
      <c r="K179" t="s">
        <v>8168</v>
      </c>
      <c r="L179" t="s">
        <v>8170</v>
      </c>
      <c r="M179">
        <v>7264.16</v>
      </c>
      <c r="N179">
        <v>7264.16</v>
      </c>
    </row>
    <row r="180" spans="1:14" x14ac:dyDescent="0.3">
      <c r="A180" t="s">
        <v>190</v>
      </c>
      <c r="B180" t="s">
        <v>4108</v>
      </c>
      <c r="C180" t="s">
        <v>7406</v>
      </c>
      <c r="D180" t="s">
        <v>7421</v>
      </c>
      <c r="E180" t="s">
        <v>7423</v>
      </c>
      <c r="F180" t="s">
        <v>7434</v>
      </c>
      <c r="G180">
        <v>3246.96</v>
      </c>
      <c r="H180">
        <v>20</v>
      </c>
      <c r="I180" t="s">
        <v>7595</v>
      </c>
      <c r="J180" t="s">
        <v>8162</v>
      </c>
      <c r="K180" t="s">
        <v>8167</v>
      </c>
      <c r="L180" t="s">
        <v>8170</v>
      </c>
      <c r="M180">
        <v>64939.199999999997</v>
      </c>
      <c r="N180">
        <v>64939.199999999997</v>
      </c>
    </row>
    <row r="181" spans="1:14" x14ac:dyDescent="0.3">
      <c r="A181" t="s">
        <v>191</v>
      </c>
      <c r="B181" t="s">
        <v>4109</v>
      </c>
      <c r="C181" t="s">
        <v>7405</v>
      </c>
      <c r="D181" t="s">
        <v>7417</v>
      </c>
      <c r="E181" t="s">
        <v>7427</v>
      </c>
      <c r="F181" t="s">
        <v>7433</v>
      </c>
      <c r="G181">
        <v>14075.97</v>
      </c>
      <c r="H181">
        <v>13</v>
      </c>
      <c r="I181" t="s">
        <v>7498</v>
      </c>
      <c r="J181" t="s">
        <v>8163</v>
      </c>
      <c r="K181" t="s">
        <v>8167</v>
      </c>
      <c r="L181" t="s">
        <v>8170</v>
      </c>
      <c r="M181">
        <v>182987.61</v>
      </c>
      <c r="N181">
        <v>182987.61</v>
      </c>
    </row>
    <row r="182" spans="1:14" x14ac:dyDescent="0.3">
      <c r="A182" t="s">
        <v>192</v>
      </c>
      <c r="B182" t="s">
        <v>4110</v>
      </c>
      <c r="C182" t="s">
        <v>7406</v>
      </c>
      <c r="D182" t="s">
        <v>7421</v>
      </c>
      <c r="E182" t="s">
        <v>7424</v>
      </c>
      <c r="F182" t="s">
        <v>7428</v>
      </c>
      <c r="G182">
        <v>10243.86</v>
      </c>
      <c r="H182">
        <v>3</v>
      </c>
      <c r="I182" t="s">
        <v>7596</v>
      </c>
      <c r="J182" t="s">
        <v>8165</v>
      </c>
      <c r="K182" t="s">
        <v>8167</v>
      </c>
      <c r="L182" t="s">
        <v>8170</v>
      </c>
      <c r="M182">
        <v>30731.58</v>
      </c>
      <c r="N182">
        <v>30731.58</v>
      </c>
    </row>
    <row r="183" spans="1:14" x14ac:dyDescent="0.3">
      <c r="A183" t="s">
        <v>193</v>
      </c>
      <c r="B183" t="s">
        <v>4111</v>
      </c>
      <c r="C183" t="s">
        <v>7408</v>
      </c>
      <c r="D183" t="s">
        <v>7422</v>
      </c>
      <c r="E183" t="s">
        <v>7427</v>
      </c>
      <c r="F183" t="s">
        <v>7433</v>
      </c>
      <c r="G183">
        <v>10615.7</v>
      </c>
      <c r="H183">
        <v>18</v>
      </c>
      <c r="I183" t="s">
        <v>7597</v>
      </c>
      <c r="J183" t="s">
        <v>8162</v>
      </c>
      <c r="K183" t="s">
        <v>8167</v>
      </c>
      <c r="L183" t="s">
        <v>8170</v>
      </c>
      <c r="M183">
        <v>191082.6</v>
      </c>
      <c r="N183">
        <v>191082.6</v>
      </c>
    </row>
    <row r="184" spans="1:14" x14ac:dyDescent="0.3">
      <c r="A184" t="s">
        <v>194</v>
      </c>
      <c r="B184" t="s">
        <v>4112</v>
      </c>
      <c r="C184" t="s">
        <v>7406</v>
      </c>
      <c r="D184" t="s">
        <v>7414</v>
      </c>
      <c r="E184" t="s">
        <v>7427</v>
      </c>
      <c r="F184" t="s">
        <v>7430</v>
      </c>
      <c r="G184">
        <v>11320.37</v>
      </c>
      <c r="H184">
        <v>11</v>
      </c>
      <c r="I184" t="s">
        <v>7577</v>
      </c>
      <c r="J184" t="s">
        <v>8165</v>
      </c>
      <c r="K184" t="s">
        <v>8168</v>
      </c>
      <c r="L184" t="s">
        <v>8169</v>
      </c>
      <c r="M184">
        <v>99619.09</v>
      </c>
      <c r="N184">
        <v>124524.07</v>
      </c>
    </row>
    <row r="185" spans="1:14" x14ac:dyDescent="0.3">
      <c r="A185" t="s">
        <v>195</v>
      </c>
      <c r="B185" t="s">
        <v>4113</v>
      </c>
      <c r="C185" t="s">
        <v>7405</v>
      </c>
      <c r="D185" t="s">
        <v>7411</v>
      </c>
      <c r="E185" t="s">
        <v>7423</v>
      </c>
      <c r="F185" t="s">
        <v>7432</v>
      </c>
      <c r="G185">
        <v>4544.25</v>
      </c>
      <c r="H185">
        <v>9</v>
      </c>
      <c r="I185" t="s">
        <v>7598</v>
      </c>
      <c r="J185" t="s">
        <v>8165</v>
      </c>
      <c r="K185" t="s">
        <v>8168</v>
      </c>
      <c r="L185" t="s">
        <v>8170</v>
      </c>
      <c r="M185">
        <v>40898.25</v>
      </c>
      <c r="N185">
        <v>40898.25</v>
      </c>
    </row>
    <row r="186" spans="1:14" x14ac:dyDescent="0.3">
      <c r="A186" t="s">
        <v>196</v>
      </c>
      <c r="B186" t="s">
        <v>4114</v>
      </c>
      <c r="C186" t="s">
        <v>7405</v>
      </c>
      <c r="D186" t="s">
        <v>7417</v>
      </c>
      <c r="E186" t="s">
        <v>7423</v>
      </c>
      <c r="F186" t="s">
        <v>7433</v>
      </c>
      <c r="G186">
        <v>14954.94</v>
      </c>
      <c r="H186">
        <v>11</v>
      </c>
      <c r="I186" t="s">
        <v>7469</v>
      </c>
      <c r="J186" t="s">
        <v>8163</v>
      </c>
      <c r="K186" t="s">
        <v>8168</v>
      </c>
      <c r="L186" t="s">
        <v>8169</v>
      </c>
      <c r="M186">
        <v>131603.14000000001</v>
      </c>
      <c r="N186">
        <v>164504.34</v>
      </c>
    </row>
    <row r="187" spans="1:14" x14ac:dyDescent="0.3">
      <c r="A187" t="s">
        <v>197</v>
      </c>
      <c r="B187" t="s">
        <v>4115</v>
      </c>
      <c r="C187" t="s">
        <v>7407</v>
      </c>
      <c r="D187" t="s">
        <v>7418</v>
      </c>
      <c r="E187" t="s">
        <v>7424</v>
      </c>
      <c r="F187" t="s">
        <v>7428</v>
      </c>
      <c r="G187">
        <v>15308.52</v>
      </c>
      <c r="H187">
        <v>11</v>
      </c>
      <c r="I187" t="s">
        <v>7587</v>
      </c>
      <c r="J187" t="s">
        <v>8162</v>
      </c>
      <c r="K187" t="s">
        <v>8168</v>
      </c>
      <c r="L187" t="s">
        <v>8169</v>
      </c>
      <c r="M187">
        <v>134714.81</v>
      </c>
      <c r="N187">
        <v>168393.72</v>
      </c>
    </row>
    <row r="188" spans="1:14" x14ac:dyDescent="0.3">
      <c r="A188" t="s">
        <v>198</v>
      </c>
      <c r="B188" t="s">
        <v>4116</v>
      </c>
      <c r="C188" t="s">
        <v>7406</v>
      </c>
      <c r="D188" t="s">
        <v>7414</v>
      </c>
      <c r="E188" t="s">
        <v>7427</v>
      </c>
      <c r="F188" t="s">
        <v>7432</v>
      </c>
      <c r="G188">
        <v>11131.13</v>
      </c>
      <c r="H188">
        <v>7</v>
      </c>
      <c r="I188" t="s">
        <v>7599</v>
      </c>
      <c r="J188" t="s">
        <v>8166</v>
      </c>
      <c r="K188" t="s">
        <v>8167</v>
      </c>
      <c r="L188" t="s">
        <v>8170</v>
      </c>
      <c r="M188">
        <v>77917.91</v>
      </c>
      <c r="N188">
        <v>77917.909999999989</v>
      </c>
    </row>
    <row r="189" spans="1:14" x14ac:dyDescent="0.3">
      <c r="A189" t="s">
        <v>199</v>
      </c>
      <c r="B189" t="s">
        <v>4117</v>
      </c>
      <c r="C189" t="s">
        <v>7407</v>
      </c>
      <c r="D189" t="s">
        <v>7418</v>
      </c>
      <c r="E189" t="s">
        <v>7427</v>
      </c>
      <c r="F189" t="s">
        <v>7434</v>
      </c>
      <c r="G189">
        <v>10890.43</v>
      </c>
      <c r="H189">
        <v>16</v>
      </c>
      <c r="I189" t="s">
        <v>7600</v>
      </c>
      <c r="J189" t="s">
        <v>8163</v>
      </c>
      <c r="K189" t="s">
        <v>8168</v>
      </c>
      <c r="L189" t="s">
        <v>8169</v>
      </c>
      <c r="M189">
        <v>139397.67000000001</v>
      </c>
      <c r="N189">
        <v>174246.88</v>
      </c>
    </row>
    <row r="190" spans="1:14" x14ac:dyDescent="0.3">
      <c r="A190" t="s">
        <v>200</v>
      </c>
      <c r="B190" t="s">
        <v>4118</v>
      </c>
      <c r="C190" t="s">
        <v>7406</v>
      </c>
      <c r="D190" t="s">
        <v>7416</v>
      </c>
      <c r="E190" t="s">
        <v>7423</v>
      </c>
      <c r="F190" t="s">
        <v>7430</v>
      </c>
      <c r="G190">
        <v>11579.33</v>
      </c>
      <c r="H190">
        <v>18</v>
      </c>
      <c r="I190" t="s">
        <v>7601</v>
      </c>
      <c r="J190" t="s">
        <v>8165</v>
      </c>
      <c r="K190" t="s">
        <v>8167</v>
      </c>
      <c r="L190" t="s">
        <v>8170</v>
      </c>
      <c r="M190">
        <v>208427.94</v>
      </c>
      <c r="N190">
        <v>208427.94</v>
      </c>
    </row>
    <row r="191" spans="1:14" x14ac:dyDescent="0.3">
      <c r="A191" t="s">
        <v>201</v>
      </c>
      <c r="B191" t="s">
        <v>4119</v>
      </c>
      <c r="C191" t="s">
        <v>7407</v>
      </c>
      <c r="D191" t="s">
        <v>7418</v>
      </c>
      <c r="E191" t="s">
        <v>7424</v>
      </c>
      <c r="F191" t="s">
        <v>7434</v>
      </c>
      <c r="G191">
        <v>10366.700000000001</v>
      </c>
      <c r="H191">
        <v>12</v>
      </c>
      <c r="I191" t="s">
        <v>7541</v>
      </c>
      <c r="J191" t="s">
        <v>8166</v>
      </c>
      <c r="K191" t="s">
        <v>8167</v>
      </c>
      <c r="L191" t="s">
        <v>8170</v>
      </c>
      <c r="M191">
        <v>124400.4</v>
      </c>
      <c r="N191">
        <v>124400.40000000001</v>
      </c>
    </row>
    <row r="192" spans="1:14" x14ac:dyDescent="0.3">
      <c r="A192" t="s">
        <v>202</v>
      </c>
      <c r="B192" t="s">
        <v>4120</v>
      </c>
      <c r="C192" t="s">
        <v>7406</v>
      </c>
      <c r="D192" t="s">
        <v>7414</v>
      </c>
      <c r="E192" t="s">
        <v>7423</v>
      </c>
      <c r="F192" t="s">
        <v>7433</v>
      </c>
      <c r="G192">
        <v>11792.64</v>
      </c>
      <c r="H192">
        <v>3</v>
      </c>
      <c r="I192" t="s">
        <v>7602</v>
      </c>
      <c r="J192" t="s">
        <v>8162</v>
      </c>
      <c r="K192" t="s">
        <v>8167</v>
      </c>
      <c r="L192" t="s">
        <v>8170</v>
      </c>
      <c r="M192">
        <v>35377.919999999998</v>
      </c>
      <c r="N192">
        <v>35377.919999999998</v>
      </c>
    </row>
    <row r="193" spans="1:14" x14ac:dyDescent="0.3">
      <c r="A193" t="s">
        <v>203</v>
      </c>
      <c r="B193" t="s">
        <v>4121</v>
      </c>
      <c r="C193" t="s">
        <v>7408</v>
      </c>
      <c r="D193" t="s">
        <v>7417</v>
      </c>
      <c r="E193" t="s">
        <v>7426</v>
      </c>
      <c r="F193" t="s">
        <v>7431</v>
      </c>
      <c r="G193">
        <v>14755.74</v>
      </c>
      <c r="H193">
        <v>6</v>
      </c>
      <c r="I193" t="s">
        <v>7603</v>
      </c>
      <c r="J193" t="s">
        <v>8163</v>
      </c>
      <c r="K193" t="s">
        <v>8168</v>
      </c>
      <c r="L193" t="s">
        <v>8170</v>
      </c>
      <c r="M193">
        <v>88534.44</v>
      </c>
      <c r="N193">
        <v>88534.44</v>
      </c>
    </row>
    <row r="194" spans="1:14" x14ac:dyDescent="0.3">
      <c r="A194" t="s">
        <v>204</v>
      </c>
      <c r="B194" t="s">
        <v>4122</v>
      </c>
      <c r="C194" t="s">
        <v>7405</v>
      </c>
      <c r="D194" t="s">
        <v>7411</v>
      </c>
      <c r="E194" t="s">
        <v>7426</v>
      </c>
      <c r="F194" t="s">
        <v>7432</v>
      </c>
      <c r="G194">
        <v>1650.87</v>
      </c>
      <c r="H194">
        <v>20</v>
      </c>
      <c r="I194" t="s">
        <v>7492</v>
      </c>
      <c r="J194" t="s">
        <v>8162</v>
      </c>
      <c r="K194" t="s">
        <v>8168</v>
      </c>
      <c r="L194" t="s">
        <v>8169</v>
      </c>
      <c r="M194">
        <v>26413.919999999998</v>
      </c>
      <c r="N194">
        <v>33017.399999999994</v>
      </c>
    </row>
    <row r="195" spans="1:14" x14ac:dyDescent="0.3">
      <c r="A195" t="s">
        <v>205</v>
      </c>
      <c r="B195" t="s">
        <v>4123</v>
      </c>
      <c r="C195" t="s">
        <v>7405</v>
      </c>
      <c r="D195" t="s">
        <v>7409</v>
      </c>
      <c r="E195" t="s">
        <v>7426</v>
      </c>
      <c r="F195" t="s">
        <v>7431</v>
      </c>
      <c r="G195">
        <v>16521.150000000001</v>
      </c>
      <c r="H195">
        <v>8</v>
      </c>
      <c r="I195" t="s">
        <v>7604</v>
      </c>
      <c r="J195" t="s">
        <v>8164</v>
      </c>
      <c r="K195" t="s">
        <v>8167</v>
      </c>
      <c r="L195" t="s">
        <v>8169</v>
      </c>
      <c r="M195">
        <v>105735.36</v>
      </c>
      <c r="N195">
        <v>132169.20000000001</v>
      </c>
    </row>
    <row r="196" spans="1:14" x14ac:dyDescent="0.3">
      <c r="A196" t="s">
        <v>206</v>
      </c>
      <c r="B196" t="s">
        <v>4124</v>
      </c>
      <c r="C196" t="s">
        <v>7408</v>
      </c>
      <c r="D196" t="s">
        <v>7422</v>
      </c>
      <c r="E196" t="s">
        <v>7426</v>
      </c>
      <c r="F196" t="s">
        <v>7430</v>
      </c>
      <c r="G196">
        <v>4786.6099999999997</v>
      </c>
      <c r="H196">
        <v>17</v>
      </c>
      <c r="I196" t="s">
        <v>7605</v>
      </c>
      <c r="J196" t="s">
        <v>8166</v>
      </c>
      <c r="K196" t="s">
        <v>8167</v>
      </c>
      <c r="L196" t="s">
        <v>8169</v>
      </c>
      <c r="M196">
        <v>65097.73</v>
      </c>
      <c r="N196">
        <v>81372.37</v>
      </c>
    </row>
    <row r="197" spans="1:14" x14ac:dyDescent="0.3">
      <c r="A197" t="s">
        <v>207</v>
      </c>
      <c r="B197" t="s">
        <v>4125</v>
      </c>
      <c r="C197" t="s">
        <v>7406</v>
      </c>
      <c r="D197" t="s">
        <v>7412</v>
      </c>
      <c r="E197" t="s">
        <v>7424</v>
      </c>
      <c r="F197" t="s">
        <v>7431</v>
      </c>
      <c r="G197">
        <v>7357.95</v>
      </c>
      <c r="H197">
        <v>8</v>
      </c>
      <c r="I197" t="s">
        <v>7518</v>
      </c>
      <c r="J197" t="s">
        <v>8165</v>
      </c>
      <c r="K197" t="s">
        <v>8168</v>
      </c>
      <c r="L197" t="s">
        <v>8169</v>
      </c>
      <c r="M197">
        <v>47090.879999999997</v>
      </c>
      <c r="N197">
        <v>58863.6</v>
      </c>
    </row>
    <row r="198" spans="1:14" x14ac:dyDescent="0.3">
      <c r="A198" t="s">
        <v>208</v>
      </c>
      <c r="B198" t="s">
        <v>4126</v>
      </c>
      <c r="C198" t="s">
        <v>7406</v>
      </c>
      <c r="D198" t="s">
        <v>7414</v>
      </c>
      <c r="E198" t="s">
        <v>7423</v>
      </c>
      <c r="F198" t="s">
        <v>7432</v>
      </c>
      <c r="G198">
        <v>1396.06</v>
      </c>
      <c r="H198">
        <v>16</v>
      </c>
      <c r="I198" t="s">
        <v>7606</v>
      </c>
      <c r="J198" t="s">
        <v>8165</v>
      </c>
      <c r="K198" t="s">
        <v>8168</v>
      </c>
      <c r="L198" t="s">
        <v>8170</v>
      </c>
      <c r="M198">
        <v>22336.959999999999</v>
      </c>
      <c r="N198">
        <v>22336.959999999999</v>
      </c>
    </row>
    <row r="199" spans="1:14" x14ac:dyDescent="0.3">
      <c r="A199" t="s">
        <v>209</v>
      </c>
      <c r="B199" t="s">
        <v>4127</v>
      </c>
      <c r="C199" t="s">
        <v>7406</v>
      </c>
      <c r="D199" t="s">
        <v>7421</v>
      </c>
      <c r="E199" t="s">
        <v>7424</v>
      </c>
      <c r="F199" t="s">
        <v>7428</v>
      </c>
      <c r="G199">
        <v>2565.5300000000002</v>
      </c>
      <c r="H199">
        <v>8</v>
      </c>
      <c r="I199" t="s">
        <v>7607</v>
      </c>
      <c r="J199" t="s">
        <v>8165</v>
      </c>
      <c r="K199" t="s">
        <v>8168</v>
      </c>
      <c r="L199" t="s">
        <v>8170</v>
      </c>
      <c r="M199">
        <v>20524.240000000002</v>
      </c>
      <c r="N199">
        <v>20524.240000000002</v>
      </c>
    </row>
    <row r="200" spans="1:14" x14ac:dyDescent="0.3">
      <c r="A200" t="s">
        <v>210</v>
      </c>
      <c r="B200" t="s">
        <v>4128</v>
      </c>
      <c r="C200" t="s">
        <v>7407</v>
      </c>
      <c r="D200" t="s">
        <v>7413</v>
      </c>
      <c r="E200" t="s">
        <v>7427</v>
      </c>
      <c r="F200" t="s">
        <v>7430</v>
      </c>
      <c r="G200">
        <v>12680.74</v>
      </c>
      <c r="H200">
        <v>14</v>
      </c>
      <c r="I200" t="s">
        <v>7460</v>
      </c>
      <c r="J200" t="s">
        <v>8163</v>
      </c>
      <c r="K200" t="s">
        <v>8168</v>
      </c>
      <c r="L200" t="s">
        <v>8170</v>
      </c>
      <c r="M200">
        <v>177530.36</v>
      </c>
      <c r="N200">
        <v>177530.36</v>
      </c>
    </row>
    <row r="201" spans="1:14" x14ac:dyDescent="0.3">
      <c r="A201" t="s">
        <v>211</v>
      </c>
      <c r="B201" t="s">
        <v>4129</v>
      </c>
      <c r="C201" t="s">
        <v>7408</v>
      </c>
      <c r="D201" t="s">
        <v>7422</v>
      </c>
      <c r="E201" t="s">
        <v>7424</v>
      </c>
      <c r="F201" t="s">
        <v>7433</v>
      </c>
      <c r="G201">
        <v>10751.82</v>
      </c>
      <c r="H201">
        <v>1</v>
      </c>
      <c r="I201" t="s">
        <v>7444</v>
      </c>
      <c r="J201" t="s">
        <v>8164</v>
      </c>
      <c r="K201" t="s">
        <v>8168</v>
      </c>
      <c r="L201" t="s">
        <v>8170</v>
      </c>
      <c r="M201">
        <v>10751.82</v>
      </c>
      <c r="N201">
        <v>10751.82</v>
      </c>
    </row>
    <row r="202" spans="1:14" x14ac:dyDescent="0.3">
      <c r="A202" t="s">
        <v>212</v>
      </c>
      <c r="B202" t="s">
        <v>4130</v>
      </c>
      <c r="C202" t="s">
        <v>7408</v>
      </c>
      <c r="D202" t="s">
        <v>7420</v>
      </c>
      <c r="E202" t="s">
        <v>7423</v>
      </c>
      <c r="F202" t="s">
        <v>7433</v>
      </c>
      <c r="G202">
        <v>6462.38</v>
      </c>
      <c r="H202">
        <v>2</v>
      </c>
      <c r="I202" t="s">
        <v>7608</v>
      </c>
      <c r="J202" t="s">
        <v>8166</v>
      </c>
      <c r="K202" t="s">
        <v>8167</v>
      </c>
      <c r="L202" t="s">
        <v>8170</v>
      </c>
      <c r="M202">
        <v>12924.76</v>
      </c>
      <c r="N202">
        <v>12924.76</v>
      </c>
    </row>
    <row r="203" spans="1:14" x14ac:dyDescent="0.3">
      <c r="A203" t="s">
        <v>213</v>
      </c>
      <c r="B203" t="s">
        <v>4131</v>
      </c>
      <c r="C203" t="s">
        <v>7405</v>
      </c>
      <c r="D203" t="s">
        <v>7417</v>
      </c>
      <c r="E203" t="s">
        <v>7424</v>
      </c>
      <c r="F203" t="s">
        <v>7428</v>
      </c>
      <c r="G203">
        <v>2636.91</v>
      </c>
      <c r="H203">
        <v>12</v>
      </c>
      <c r="I203" t="s">
        <v>7609</v>
      </c>
      <c r="J203" t="s">
        <v>8164</v>
      </c>
      <c r="K203" t="s">
        <v>8168</v>
      </c>
      <c r="L203" t="s">
        <v>8170</v>
      </c>
      <c r="M203">
        <v>31642.92</v>
      </c>
      <c r="N203">
        <v>31642.92</v>
      </c>
    </row>
    <row r="204" spans="1:14" x14ac:dyDescent="0.3">
      <c r="A204" t="s">
        <v>214</v>
      </c>
      <c r="B204" t="s">
        <v>4132</v>
      </c>
      <c r="C204" t="s">
        <v>7405</v>
      </c>
      <c r="D204" t="s">
        <v>7409</v>
      </c>
      <c r="E204" t="s">
        <v>7426</v>
      </c>
      <c r="F204" t="s">
        <v>7433</v>
      </c>
      <c r="G204">
        <v>11845.76</v>
      </c>
      <c r="H204">
        <v>14</v>
      </c>
      <c r="I204" t="s">
        <v>7610</v>
      </c>
      <c r="J204" t="s">
        <v>8164</v>
      </c>
      <c r="K204" t="s">
        <v>8168</v>
      </c>
      <c r="L204" t="s">
        <v>8170</v>
      </c>
      <c r="M204">
        <v>165840.64000000001</v>
      </c>
      <c r="N204">
        <v>165840.64000000001</v>
      </c>
    </row>
    <row r="205" spans="1:14" x14ac:dyDescent="0.3">
      <c r="A205" t="s">
        <v>215</v>
      </c>
      <c r="B205" t="s">
        <v>4133</v>
      </c>
      <c r="C205" t="s">
        <v>7408</v>
      </c>
      <c r="D205" t="s">
        <v>7419</v>
      </c>
      <c r="E205" t="s">
        <v>7424</v>
      </c>
      <c r="F205" t="s">
        <v>7430</v>
      </c>
      <c r="G205">
        <v>3544.93</v>
      </c>
      <c r="H205">
        <v>4</v>
      </c>
      <c r="I205" t="s">
        <v>7445</v>
      </c>
      <c r="J205" t="s">
        <v>8164</v>
      </c>
      <c r="K205" t="s">
        <v>8167</v>
      </c>
      <c r="L205" t="s">
        <v>8170</v>
      </c>
      <c r="M205">
        <v>14179.72</v>
      </c>
      <c r="N205">
        <v>14179.72</v>
      </c>
    </row>
    <row r="206" spans="1:14" x14ac:dyDescent="0.3">
      <c r="A206" t="s">
        <v>216</v>
      </c>
      <c r="B206" t="s">
        <v>4134</v>
      </c>
      <c r="C206" t="s">
        <v>7407</v>
      </c>
      <c r="D206" t="s">
        <v>7415</v>
      </c>
      <c r="E206" t="s">
        <v>7425</v>
      </c>
      <c r="F206" t="s">
        <v>7433</v>
      </c>
      <c r="G206">
        <v>10131.81</v>
      </c>
      <c r="H206">
        <v>9</v>
      </c>
      <c r="I206" t="s">
        <v>7516</v>
      </c>
      <c r="J206" t="s">
        <v>8162</v>
      </c>
      <c r="K206" t="s">
        <v>8168</v>
      </c>
      <c r="L206" t="s">
        <v>8170</v>
      </c>
      <c r="M206">
        <v>91186.29</v>
      </c>
      <c r="N206">
        <v>91186.29</v>
      </c>
    </row>
    <row r="207" spans="1:14" x14ac:dyDescent="0.3">
      <c r="A207" t="s">
        <v>217</v>
      </c>
      <c r="B207" t="s">
        <v>4135</v>
      </c>
      <c r="C207" t="s">
        <v>7408</v>
      </c>
      <c r="D207" t="s">
        <v>7417</v>
      </c>
      <c r="E207" t="s">
        <v>7424</v>
      </c>
      <c r="F207" t="s">
        <v>7430</v>
      </c>
      <c r="G207">
        <v>11717.11</v>
      </c>
      <c r="H207">
        <v>19</v>
      </c>
      <c r="I207" t="s">
        <v>7545</v>
      </c>
      <c r="J207" t="s">
        <v>8162</v>
      </c>
      <c r="K207" t="s">
        <v>8167</v>
      </c>
      <c r="L207" t="s">
        <v>8170</v>
      </c>
      <c r="M207">
        <v>222625.09</v>
      </c>
      <c r="N207">
        <v>222625.09000000003</v>
      </c>
    </row>
    <row r="208" spans="1:14" x14ac:dyDescent="0.3">
      <c r="A208" t="s">
        <v>218</v>
      </c>
      <c r="B208" t="s">
        <v>4136</v>
      </c>
      <c r="C208" t="s">
        <v>7406</v>
      </c>
      <c r="D208" t="s">
        <v>7412</v>
      </c>
      <c r="E208" t="s">
        <v>7426</v>
      </c>
      <c r="F208" t="s">
        <v>7431</v>
      </c>
      <c r="G208">
        <v>2831.96</v>
      </c>
      <c r="H208">
        <v>10</v>
      </c>
      <c r="I208" t="s">
        <v>7611</v>
      </c>
      <c r="J208" t="s">
        <v>8163</v>
      </c>
      <c r="K208" t="s">
        <v>8168</v>
      </c>
      <c r="L208" t="s">
        <v>8170</v>
      </c>
      <c r="M208">
        <v>28319.599999999999</v>
      </c>
      <c r="N208">
        <v>28319.599999999999</v>
      </c>
    </row>
    <row r="209" spans="1:14" x14ac:dyDescent="0.3">
      <c r="A209" t="s">
        <v>219</v>
      </c>
      <c r="B209" t="s">
        <v>4137</v>
      </c>
      <c r="C209" t="s">
        <v>7406</v>
      </c>
      <c r="D209" t="s">
        <v>7412</v>
      </c>
      <c r="E209" t="s">
        <v>7423</v>
      </c>
      <c r="F209" t="s">
        <v>7428</v>
      </c>
      <c r="G209">
        <v>1699.01</v>
      </c>
      <c r="H209">
        <v>3</v>
      </c>
      <c r="I209" t="s">
        <v>7559</v>
      </c>
      <c r="J209" t="s">
        <v>8164</v>
      </c>
      <c r="K209" t="s">
        <v>8167</v>
      </c>
      <c r="L209" t="s">
        <v>8170</v>
      </c>
      <c r="M209">
        <v>5097.03</v>
      </c>
      <c r="N209">
        <v>5097.03</v>
      </c>
    </row>
    <row r="210" spans="1:14" x14ac:dyDescent="0.3">
      <c r="A210" t="s">
        <v>220</v>
      </c>
      <c r="B210" t="s">
        <v>4138</v>
      </c>
      <c r="C210" t="s">
        <v>7406</v>
      </c>
      <c r="D210" t="s">
        <v>7414</v>
      </c>
      <c r="E210" t="s">
        <v>7423</v>
      </c>
      <c r="F210" t="s">
        <v>7434</v>
      </c>
      <c r="G210">
        <v>3636.23</v>
      </c>
      <c r="H210">
        <v>17</v>
      </c>
      <c r="I210" t="s">
        <v>7612</v>
      </c>
      <c r="J210" t="s">
        <v>8166</v>
      </c>
      <c r="K210" t="s">
        <v>8168</v>
      </c>
      <c r="L210" t="s">
        <v>8170</v>
      </c>
      <c r="M210">
        <v>61815.91</v>
      </c>
      <c r="N210">
        <v>61815.91</v>
      </c>
    </row>
    <row r="211" spans="1:14" x14ac:dyDescent="0.3">
      <c r="A211" t="s">
        <v>221</v>
      </c>
      <c r="B211" t="s">
        <v>4101</v>
      </c>
      <c r="C211" t="s">
        <v>7408</v>
      </c>
      <c r="D211" t="s">
        <v>7419</v>
      </c>
      <c r="E211" t="s">
        <v>7426</v>
      </c>
      <c r="F211" t="s">
        <v>7431</v>
      </c>
      <c r="G211">
        <v>8935.7800000000007</v>
      </c>
      <c r="H211">
        <v>20</v>
      </c>
      <c r="I211" t="s">
        <v>7613</v>
      </c>
      <c r="J211" t="s">
        <v>8163</v>
      </c>
      <c r="K211" t="s">
        <v>8167</v>
      </c>
      <c r="L211" t="s">
        <v>8169</v>
      </c>
      <c r="M211">
        <v>142972.48000000001</v>
      </c>
      <c r="N211">
        <v>178715.6</v>
      </c>
    </row>
    <row r="212" spans="1:14" x14ac:dyDescent="0.3">
      <c r="A212" t="s">
        <v>222</v>
      </c>
      <c r="B212" t="s">
        <v>4139</v>
      </c>
      <c r="C212" t="s">
        <v>7406</v>
      </c>
      <c r="D212" t="s">
        <v>7421</v>
      </c>
      <c r="E212" t="s">
        <v>7426</v>
      </c>
      <c r="F212" t="s">
        <v>7430</v>
      </c>
      <c r="G212">
        <v>13600.38</v>
      </c>
      <c r="H212">
        <v>16</v>
      </c>
      <c r="I212" t="s">
        <v>7614</v>
      </c>
      <c r="J212" t="s">
        <v>8162</v>
      </c>
      <c r="K212" t="s">
        <v>8167</v>
      </c>
      <c r="L212" t="s">
        <v>8170</v>
      </c>
      <c r="M212">
        <v>217606.08</v>
      </c>
      <c r="N212">
        <v>217606.08</v>
      </c>
    </row>
    <row r="213" spans="1:14" x14ac:dyDescent="0.3">
      <c r="A213" t="s">
        <v>223</v>
      </c>
      <c r="B213" t="s">
        <v>4140</v>
      </c>
      <c r="C213" t="s">
        <v>7405</v>
      </c>
      <c r="D213" t="s">
        <v>7409</v>
      </c>
      <c r="E213" t="s">
        <v>7425</v>
      </c>
      <c r="F213" t="s">
        <v>7429</v>
      </c>
      <c r="G213">
        <v>1977.06</v>
      </c>
      <c r="H213">
        <v>18</v>
      </c>
      <c r="I213" t="s">
        <v>7615</v>
      </c>
      <c r="J213" t="s">
        <v>8163</v>
      </c>
      <c r="K213" t="s">
        <v>8168</v>
      </c>
      <c r="L213" t="s">
        <v>8170</v>
      </c>
      <c r="M213">
        <v>35587.08</v>
      </c>
      <c r="N213">
        <v>35587.08</v>
      </c>
    </row>
    <row r="214" spans="1:14" x14ac:dyDescent="0.3">
      <c r="A214" t="s">
        <v>224</v>
      </c>
      <c r="B214" t="s">
        <v>4141</v>
      </c>
      <c r="C214" t="s">
        <v>7406</v>
      </c>
      <c r="D214" t="s">
        <v>7421</v>
      </c>
      <c r="E214" t="s">
        <v>7424</v>
      </c>
      <c r="F214" t="s">
        <v>7428</v>
      </c>
      <c r="G214">
        <v>15126.75</v>
      </c>
      <c r="H214">
        <v>5</v>
      </c>
      <c r="I214" t="s">
        <v>7616</v>
      </c>
      <c r="J214" t="s">
        <v>8164</v>
      </c>
      <c r="K214" t="s">
        <v>8167</v>
      </c>
      <c r="L214" t="s">
        <v>8169</v>
      </c>
      <c r="M214">
        <v>60507</v>
      </c>
      <c r="N214">
        <v>75633.75</v>
      </c>
    </row>
    <row r="215" spans="1:14" x14ac:dyDescent="0.3">
      <c r="A215" t="s">
        <v>225</v>
      </c>
      <c r="B215" t="s">
        <v>4142</v>
      </c>
      <c r="C215" t="s">
        <v>7405</v>
      </c>
      <c r="D215" t="s">
        <v>7409</v>
      </c>
      <c r="E215" t="s">
        <v>7425</v>
      </c>
      <c r="F215" t="s">
        <v>7434</v>
      </c>
      <c r="G215">
        <v>4711.08</v>
      </c>
      <c r="H215">
        <v>4</v>
      </c>
      <c r="I215" t="s">
        <v>7617</v>
      </c>
      <c r="J215" t="s">
        <v>8165</v>
      </c>
      <c r="K215" t="s">
        <v>8168</v>
      </c>
      <c r="L215" t="s">
        <v>8169</v>
      </c>
      <c r="M215">
        <v>15075.29</v>
      </c>
      <c r="N215">
        <v>18844.32</v>
      </c>
    </row>
    <row r="216" spans="1:14" x14ac:dyDescent="0.3">
      <c r="A216" t="s">
        <v>226</v>
      </c>
      <c r="B216" t="s">
        <v>4143</v>
      </c>
      <c r="C216" t="s">
        <v>7408</v>
      </c>
      <c r="D216" t="s">
        <v>7420</v>
      </c>
      <c r="E216" t="s">
        <v>7426</v>
      </c>
      <c r="F216" t="s">
        <v>7429</v>
      </c>
      <c r="G216">
        <v>9530.06</v>
      </c>
      <c r="H216">
        <v>10</v>
      </c>
      <c r="I216" t="s">
        <v>7608</v>
      </c>
      <c r="J216" t="s">
        <v>8164</v>
      </c>
      <c r="K216" t="s">
        <v>8167</v>
      </c>
      <c r="L216" t="s">
        <v>8170</v>
      </c>
      <c r="M216">
        <v>95300.6</v>
      </c>
      <c r="N216">
        <v>95300.599999999991</v>
      </c>
    </row>
    <row r="217" spans="1:14" x14ac:dyDescent="0.3">
      <c r="A217" t="s">
        <v>227</v>
      </c>
      <c r="B217" t="s">
        <v>4144</v>
      </c>
      <c r="C217" t="s">
        <v>7407</v>
      </c>
      <c r="D217" t="s">
        <v>7417</v>
      </c>
      <c r="E217" t="s">
        <v>7425</v>
      </c>
      <c r="F217" t="s">
        <v>7430</v>
      </c>
      <c r="G217">
        <v>8809.6200000000008</v>
      </c>
      <c r="H217">
        <v>3</v>
      </c>
      <c r="I217" t="s">
        <v>7618</v>
      </c>
      <c r="J217" t="s">
        <v>8164</v>
      </c>
      <c r="K217" t="s">
        <v>8168</v>
      </c>
      <c r="L217" t="s">
        <v>8170</v>
      </c>
      <c r="M217">
        <v>26428.86</v>
      </c>
      <c r="N217">
        <v>26428.86</v>
      </c>
    </row>
    <row r="218" spans="1:14" x14ac:dyDescent="0.3">
      <c r="A218" t="s">
        <v>228</v>
      </c>
      <c r="B218" t="s">
        <v>4145</v>
      </c>
      <c r="C218" t="s">
        <v>7407</v>
      </c>
      <c r="D218" t="s">
        <v>7417</v>
      </c>
      <c r="E218" t="s">
        <v>7425</v>
      </c>
      <c r="F218" t="s">
        <v>7429</v>
      </c>
      <c r="G218">
        <v>13073.33</v>
      </c>
      <c r="H218">
        <v>6</v>
      </c>
      <c r="I218" t="s">
        <v>7589</v>
      </c>
      <c r="J218" t="s">
        <v>8165</v>
      </c>
      <c r="K218" t="s">
        <v>8167</v>
      </c>
      <c r="L218" t="s">
        <v>8169</v>
      </c>
      <c r="M218">
        <v>62752.15</v>
      </c>
      <c r="N218">
        <v>78439.98</v>
      </c>
    </row>
    <row r="219" spans="1:14" x14ac:dyDescent="0.3">
      <c r="A219" t="s">
        <v>229</v>
      </c>
      <c r="B219" t="s">
        <v>4146</v>
      </c>
      <c r="C219" t="s">
        <v>7405</v>
      </c>
      <c r="D219" t="s">
        <v>7411</v>
      </c>
      <c r="E219" t="s">
        <v>7423</v>
      </c>
      <c r="F219" t="s">
        <v>7434</v>
      </c>
      <c r="G219">
        <v>8122.38</v>
      </c>
      <c r="H219">
        <v>11</v>
      </c>
      <c r="I219" t="s">
        <v>7619</v>
      </c>
      <c r="J219" t="s">
        <v>8162</v>
      </c>
      <c r="K219" t="s">
        <v>8168</v>
      </c>
      <c r="L219" t="s">
        <v>8170</v>
      </c>
      <c r="M219">
        <v>89346.18</v>
      </c>
      <c r="N219">
        <v>89346.180000000008</v>
      </c>
    </row>
    <row r="220" spans="1:14" x14ac:dyDescent="0.3">
      <c r="A220" t="s">
        <v>78</v>
      </c>
      <c r="B220" t="s">
        <v>4147</v>
      </c>
      <c r="C220" t="s">
        <v>7408</v>
      </c>
      <c r="D220" t="s">
        <v>7417</v>
      </c>
      <c r="E220" t="s">
        <v>7423</v>
      </c>
      <c r="F220" t="s">
        <v>7434</v>
      </c>
      <c r="G220">
        <v>5091.22</v>
      </c>
      <c r="H220">
        <v>12</v>
      </c>
      <c r="I220" t="s">
        <v>7620</v>
      </c>
      <c r="J220" t="s">
        <v>8163</v>
      </c>
      <c r="K220" t="s">
        <v>8167</v>
      </c>
      <c r="L220" t="s">
        <v>8170</v>
      </c>
      <c r="M220">
        <v>61094.64</v>
      </c>
      <c r="N220">
        <v>61094.64</v>
      </c>
    </row>
    <row r="221" spans="1:14" x14ac:dyDescent="0.3">
      <c r="A221" t="s">
        <v>230</v>
      </c>
      <c r="B221" t="s">
        <v>4148</v>
      </c>
      <c r="C221" t="s">
        <v>7408</v>
      </c>
      <c r="D221" t="s">
        <v>7419</v>
      </c>
      <c r="E221" t="s">
        <v>7426</v>
      </c>
      <c r="F221" t="s">
        <v>7428</v>
      </c>
      <c r="G221">
        <v>2917.45</v>
      </c>
      <c r="H221">
        <v>17</v>
      </c>
      <c r="I221" t="s">
        <v>7621</v>
      </c>
      <c r="J221" t="s">
        <v>8166</v>
      </c>
      <c r="K221" t="s">
        <v>8167</v>
      </c>
      <c r="L221" t="s">
        <v>8170</v>
      </c>
      <c r="M221">
        <v>49596.65</v>
      </c>
      <c r="N221">
        <v>49596.649999999994</v>
      </c>
    </row>
    <row r="222" spans="1:14" x14ac:dyDescent="0.3">
      <c r="A222" t="s">
        <v>231</v>
      </c>
      <c r="B222" t="s">
        <v>4149</v>
      </c>
      <c r="C222" t="s">
        <v>7407</v>
      </c>
      <c r="D222" t="s">
        <v>7418</v>
      </c>
      <c r="E222" t="s">
        <v>7424</v>
      </c>
      <c r="F222" t="s">
        <v>7430</v>
      </c>
      <c r="G222">
        <v>10201.530000000001</v>
      </c>
      <c r="H222">
        <v>10</v>
      </c>
      <c r="I222" t="s">
        <v>7598</v>
      </c>
      <c r="J222" t="s">
        <v>8165</v>
      </c>
      <c r="K222" t="s">
        <v>8167</v>
      </c>
      <c r="L222" t="s">
        <v>8170</v>
      </c>
      <c r="M222">
        <v>102015.3</v>
      </c>
      <c r="N222">
        <v>102015.3</v>
      </c>
    </row>
    <row r="223" spans="1:14" x14ac:dyDescent="0.3">
      <c r="A223" t="s">
        <v>232</v>
      </c>
      <c r="B223" t="s">
        <v>4150</v>
      </c>
      <c r="C223" t="s">
        <v>7406</v>
      </c>
      <c r="D223" t="s">
        <v>7412</v>
      </c>
      <c r="E223" t="s">
        <v>7426</v>
      </c>
      <c r="F223" t="s">
        <v>7434</v>
      </c>
      <c r="G223">
        <v>3975.7</v>
      </c>
      <c r="H223">
        <v>5</v>
      </c>
      <c r="I223" t="s">
        <v>7622</v>
      </c>
      <c r="J223" t="s">
        <v>8165</v>
      </c>
      <c r="K223" t="s">
        <v>8168</v>
      </c>
      <c r="L223" t="s">
        <v>8170</v>
      </c>
      <c r="M223">
        <v>19878.5</v>
      </c>
      <c r="N223">
        <v>19878.5</v>
      </c>
    </row>
    <row r="224" spans="1:14" x14ac:dyDescent="0.3">
      <c r="A224" t="s">
        <v>233</v>
      </c>
      <c r="B224" t="s">
        <v>4151</v>
      </c>
      <c r="C224" t="s">
        <v>7406</v>
      </c>
      <c r="D224" t="s">
        <v>7414</v>
      </c>
      <c r="E224" t="s">
        <v>7426</v>
      </c>
      <c r="F224" t="s">
        <v>7428</v>
      </c>
      <c r="G224">
        <v>8612.91</v>
      </c>
      <c r="H224">
        <v>19</v>
      </c>
      <c r="I224" t="s">
        <v>7623</v>
      </c>
      <c r="J224" t="s">
        <v>8162</v>
      </c>
      <c r="K224" t="s">
        <v>8167</v>
      </c>
      <c r="L224" t="s">
        <v>8169</v>
      </c>
      <c r="M224">
        <v>130915.9</v>
      </c>
      <c r="N224">
        <v>163645.29</v>
      </c>
    </row>
    <row r="225" spans="1:14" x14ac:dyDescent="0.3">
      <c r="A225" t="s">
        <v>234</v>
      </c>
      <c r="B225" t="s">
        <v>4152</v>
      </c>
      <c r="C225" t="s">
        <v>7406</v>
      </c>
      <c r="D225" t="s">
        <v>7416</v>
      </c>
      <c r="E225" t="s">
        <v>7423</v>
      </c>
      <c r="F225" t="s">
        <v>7429</v>
      </c>
      <c r="G225">
        <v>5335.24</v>
      </c>
      <c r="H225">
        <v>6</v>
      </c>
      <c r="I225" t="s">
        <v>7620</v>
      </c>
      <c r="J225" t="s">
        <v>8163</v>
      </c>
      <c r="K225" t="s">
        <v>8167</v>
      </c>
      <c r="L225" t="s">
        <v>8170</v>
      </c>
      <c r="M225">
        <v>32011.439999999999</v>
      </c>
      <c r="N225">
        <v>32011.439999999999</v>
      </c>
    </row>
    <row r="226" spans="1:14" x14ac:dyDescent="0.3">
      <c r="A226" t="s">
        <v>235</v>
      </c>
      <c r="B226" t="s">
        <v>4153</v>
      </c>
      <c r="C226" t="s">
        <v>7406</v>
      </c>
      <c r="D226" t="s">
        <v>7414</v>
      </c>
      <c r="E226" t="s">
        <v>7424</v>
      </c>
      <c r="F226" t="s">
        <v>7431</v>
      </c>
      <c r="G226">
        <v>13519.04</v>
      </c>
      <c r="H226">
        <v>3</v>
      </c>
      <c r="I226" t="s">
        <v>7624</v>
      </c>
      <c r="J226" t="s">
        <v>8165</v>
      </c>
      <c r="K226" t="s">
        <v>8168</v>
      </c>
      <c r="L226" t="s">
        <v>8170</v>
      </c>
      <c r="M226">
        <v>40557.120000000003</v>
      </c>
      <c r="N226">
        <v>40557.120000000003</v>
      </c>
    </row>
    <row r="227" spans="1:14" x14ac:dyDescent="0.3">
      <c r="A227" t="s">
        <v>236</v>
      </c>
      <c r="B227" t="s">
        <v>4154</v>
      </c>
      <c r="C227" t="s">
        <v>7406</v>
      </c>
      <c r="D227" t="s">
        <v>7416</v>
      </c>
      <c r="E227" t="s">
        <v>7425</v>
      </c>
      <c r="F227" t="s">
        <v>7430</v>
      </c>
      <c r="G227">
        <v>12487.35</v>
      </c>
      <c r="H227">
        <v>8</v>
      </c>
      <c r="I227" t="s">
        <v>7511</v>
      </c>
      <c r="J227" t="s">
        <v>8166</v>
      </c>
      <c r="K227" t="s">
        <v>8167</v>
      </c>
      <c r="L227" t="s">
        <v>8170</v>
      </c>
      <c r="M227">
        <v>99898.8</v>
      </c>
      <c r="N227">
        <v>99898.8</v>
      </c>
    </row>
    <row r="228" spans="1:14" x14ac:dyDescent="0.3">
      <c r="A228" t="s">
        <v>237</v>
      </c>
      <c r="B228" t="s">
        <v>4105</v>
      </c>
      <c r="C228" t="s">
        <v>7408</v>
      </c>
      <c r="D228" t="s">
        <v>7420</v>
      </c>
      <c r="E228" t="s">
        <v>7426</v>
      </c>
      <c r="F228" t="s">
        <v>7429</v>
      </c>
      <c r="G228">
        <v>10258.799999999999</v>
      </c>
      <c r="H228">
        <v>18</v>
      </c>
      <c r="I228" t="s">
        <v>7625</v>
      </c>
      <c r="J228" t="s">
        <v>8166</v>
      </c>
      <c r="K228" t="s">
        <v>8167</v>
      </c>
      <c r="L228" t="s">
        <v>8170</v>
      </c>
      <c r="M228">
        <v>184658.4</v>
      </c>
      <c r="N228">
        <v>184658.4</v>
      </c>
    </row>
    <row r="229" spans="1:14" x14ac:dyDescent="0.3">
      <c r="A229" t="s">
        <v>238</v>
      </c>
      <c r="B229" t="s">
        <v>4155</v>
      </c>
      <c r="C229" t="s">
        <v>7406</v>
      </c>
      <c r="D229" t="s">
        <v>7416</v>
      </c>
      <c r="E229" t="s">
        <v>7423</v>
      </c>
      <c r="F229" t="s">
        <v>7428</v>
      </c>
      <c r="G229">
        <v>13488.33</v>
      </c>
      <c r="H229">
        <v>6</v>
      </c>
      <c r="I229" t="s">
        <v>7626</v>
      </c>
      <c r="J229" t="s">
        <v>8164</v>
      </c>
      <c r="K229" t="s">
        <v>8168</v>
      </c>
      <c r="L229" t="s">
        <v>8169</v>
      </c>
      <c r="M229">
        <v>64744.15</v>
      </c>
      <c r="N229">
        <v>80929.98</v>
      </c>
    </row>
    <row r="230" spans="1:14" x14ac:dyDescent="0.3">
      <c r="A230" t="s">
        <v>239</v>
      </c>
      <c r="B230" t="s">
        <v>4156</v>
      </c>
      <c r="C230" t="s">
        <v>7407</v>
      </c>
      <c r="D230" t="s">
        <v>7415</v>
      </c>
      <c r="E230" t="s">
        <v>7425</v>
      </c>
      <c r="F230" t="s">
        <v>7431</v>
      </c>
      <c r="G230">
        <v>11210.81</v>
      </c>
      <c r="H230">
        <v>15</v>
      </c>
      <c r="I230" t="s">
        <v>7608</v>
      </c>
      <c r="J230" t="s">
        <v>8162</v>
      </c>
      <c r="K230" t="s">
        <v>8168</v>
      </c>
      <c r="L230" t="s">
        <v>8170</v>
      </c>
      <c r="M230">
        <v>168162.15</v>
      </c>
      <c r="N230">
        <v>168162.15</v>
      </c>
    </row>
    <row r="231" spans="1:14" x14ac:dyDescent="0.3">
      <c r="A231" t="s">
        <v>240</v>
      </c>
      <c r="B231" t="s">
        <v>4157</v>
      </c>
      <c r="C231" t="s">
        <v>7405</v>
      </c>
      <c r="D231" t="s">
        <v>7417</v>
      </c>
      <c r="E231" t="s">
        <v>7423</v>
      </c>
      <c r="F231" t="s">
        <v>7431</v>
      </c>
      <c r="G231">
        <v>2509.09</v>
      </c>
      <c r="H231">
        <v>7</v>
      </c>
      <c r="I231" t="s">
        <v>7473</v>
      </c>
      <c r="J231" t="s">
        <v>8163</v>
      </c>
      <c r="K231" t="s">
        <v>8168</v>
      </c>
      <c r="L231" t="s">
        <v>8170</v>
      </c>
      <c r="M231">
        <v>17563.63</v>
      </c>
      <c r="N231">
        <v>17563.63</v>
      </c>
    </row>
    <row r="232" spans="1:14" x14ac:dyDescent="0.3">
      <c r="A232" t="s">
        <v>241</v>
      </c>
      <c r="B232" t="s">
        <v>4158</v>
      </c>
      <c r="C232" t="s">
        <v>7405</v>
      </c>
      <c r="D232" t="s">
        <v>7417</v>
      </c>
      <c r="E232" t="s">
        <v>7426</v>
      </c>
      <c r="F232" t="s">
        <v>7428</v>
      </c>
      <c r="G232">
        <v>14161.46</v>
      </c>
      <c r="H232">
        <v>13</v>
      </c>
      <c r="I232" t="s">
        <v>7627</v>
      </c>
      <c r="J232" t="s">
        <v>8162</v>
      </c>
      <c r="K232" t="s">
        <v>8168</v>
      </c>
      <c r="L232" t="s">
        <v>8169</v>
      </c>
      <c r="M232">
        <v>147279.35</v>
      </c>
      <c r="N232">
        <v>184098.97999999998</v>
      </c>
    </row>
    <row r="233" spans="1:14" x14ac:dyDescent="0.3">
      <c r="A233" t="s">
        <v>242</v>
      </c>
      <c r="B233" t="s">
        <v>4159</v>
      </c>
      <c r="C233" t="s">
        <v>7406</v>
      </c>
      <c r="D233" t="s">
        <v>7414</v>
      </c>
      <c r="E233" t="s">
        <v>7424</v>
      </c>
      <c r="F233" t="s">
        <v>7433</v>
      </c>
      <c r="G233">
        <v>1567.04</v>
      </c>
      <c r="H233">
        <v>10</v>
      </c>
      <c r="I233" t="s">
        <v>7627</v>
      </c>
      <c r="J233" t="s">
        <v>8165</v>
      </c>
      <c r="K233" t="s">
        <v>8167</v>
      </c>
      <c r="L233" t="s">
        <v>8170</v>
      </c>
      <c r="M233">
        <v>15670.4</v>
      </c>
      <c r="N233">
        <v>15670.4</v>
      </c>
    </row>
    <row r="234" spans="1:14" x14ac:dyDescent="0.3">
      <c r="A234" t="s">
        <v>243</v>
      </c>
      <c r="B234" t="s">
        <v>4160</v>
      </c>
      <c r="C234" t="s">
        <v>7407</v>
      </c>
      <c r="D234" t="s">
        <v>7418</v>
      </c>
      <c r="E234" t="s">
        <v>7425</v>
      </c>
      <c r="F234" t="s">
        <v>7431</v>
      </c>
      <c r="G234">
        <v>11141.92</v>
      </c>
      <c r="H234">
        <v>18</v>
      </c>
      <c r="I234" t="s">
        <v>7628</v>
      </c>
      <c r="J234" t="s">
        <v>8163</v>
      </c>
      <c r="K234" t="s">
        <v>8168</v>
      </c>
      <c r="L234" t="s">
        <v>8169</v>
      </c>
      <c r="M234">
        <v>160443.98000000001</v>
      </c>
      <c r="N234">
        <v>200554.56</v>
      </c>
    </row>
    <row r="235" spans="1:14" x14ac:dyDescent="0.3">
      <c r="A235" t="s">
        <v>244</v>
      </c>
      <c r="B235" t="s">
        <v>4161</v>
      </c>
      <c r="C235" t="s">
        <v>7406</v>
      </c>
      <c r="D235" t="s">
        <v>7412</v>
      </c>
      <c r="E235" t="s">
        <v>7426</v>
      </c>
      <c r="F235" t="s">
        <v>7428</v>
      </c>
      <c r="G235">
        <v>4471.21</v>
      </c>
      <c r="H235">
        <v>13</v>
      </c>
      <c r="I235" t="s">
        <v>7480</v>
      </c>
      <c r="J235" t="s">
        <v>8165</v>
      </c>
      <c r="K235" t="s">
        <v>8167</v>
      </c>
      <c r="L235" t="s">
        <v>8170</v>
      </c>
      <c r="M235">
        <v>58125.73</v>
      </c>
      <c r="N235">
        <v>58125.73</v>
      </c>
    </row>
    <row r="236" spans="1:14" x14ac:dyDescent="0.3">
      <c r="A236" t="s">
        <v>245</v>
      </c>
      <c r="B236" t="s">
        <v>4162</v>
      </c>
      <c r="C236" t="s">
        <v>7405</v>
      </c>
      <c r="D236" t="s">
        <v>7409</v>
      </c>
      <c r="E236" t="s">
        <v>7423</v>
      </c>
      <c r="F236" t="s">
        <v>7433</v>
      </c>
      <c r="G236">
        <v>12022.55</v>
      </c>
      <c r="H236">
        <v>5</v>
      </c>
      <c r="I236" t="s">
        <v>7629</v>
      </c>
      <c r="J236" t="s">
        <v>8166</v>
      </c>
      <c r="K236" t="s">
        <v>8167</v>
      </c>
      <c r="L236" t="s">
        <v>8169</v>
      </c>
      <c r="M236">
        <v>48090.2</v>
      </c>
      <c r="N236">
        <v>60112.75</v>
      </c>
    </row>
    <row r="237" spans="1:14" x14ac:dyDescent="0.3">
      <c r="A237" t="s">
        <v>246</v>
      </c>
      <c r="B237" t="s">
        <v>4163</v>
      </c>
      <c r="C237" t="s">
        <v>7407</v>
      </c>
      <c r="D237" t="s">
        <v>7415</v>
      </c>
      <c r="E237" t="s">
        <v>7426</v>
      </c>
      <c r="F237" t="s">
        <v>7429</v>
      </c>
      <c r="G237">
        <v>13338.93</v>
      </c>
      <c r="H237">
        <v>16</v>
      </c>
      <c r="I237" t="s">
        <v>7630</v>
      </c>
      <c r="J237" t="s">
        <v>8163</v>
      </c>
      <c r="K237" t="s">
        <v>8168</v>
      </c>
      <c r="L237" t="s">
        <v>8170</v>
      </c>
      <c r="M237">
        <v>213422.88</v>
      </c>
      <c r="N237">
        <v>213422.88</v>
      </c>
    </row>
    <row r="238" spans="1:14" x14ac:dyDescent="0.3">
      <c r="A238" t="s">
        <v>247</v>
      </c>
      <c r="B238" t="s">
        <v>4164</v>
      </c>
      <c r="C238" t="s">
        <v>7407</v>
      </c>
      <c r="D238" t="s">
        <v>7413</v>
      </c>
      <c r="E238" t="s">
        <v>7424</v>
      </c>
      <c r="F238" t="s">
        <v>7430</v>
      </c>
      <c r="G238">
        <v>1459.97</v>
      </c>
      <c r="H238">
        <v>14</v>
      </c>
      <c r="I238" t="s">
        <v>7631</v>
      </c>
      <c r="J238" t="s">
        <v>8166</v>
      </c>
      <c r="K238" t="s">
        <v>8167</v>
      </c>
      <c r="L238" t="s">
        <v>8170</v>
      </c>
      <c r="M238">
        <v>20439.580000000002</v>
      </c>
      <c r="N238">
        <v>20439.580000000002</v>
      </c>
    </row>
    <row r="239" spans="1:14" x14ac:dyDescent="0.3">
      <c r="A239" t="s">
        <v>248</v>
      </c>
      <c r="B239" t="s">
        <v>4165</v>
      </c>
      <c r="C239" t="s">
        <v>7405</v>
      </c>
      <c r="D239" t="s">
        <v>7411</v>
      </c>
      <c r="E239" t="s">
        <v>7426</v>
      </c>
      <c r="F239" t="s">
        <v>7434</v>
      </c>
      <c r="G239">
        <v>4110.16</v>
      </c>
      <c r="H239">
        <v>15</v>
      </c>
      <c r="I239" t="s">
        <v>7632</v>
      </c>
      <c r="J239" t="s">
        <v>8165</v>
      </c>
      <c r="K239" t="s">
        <v>8167</v>
      </c>
      <c r="L239" t="s">
        <v>8170</v>
      </c>
      <c r="M239">
        <v>61652.4</v>
      </c>
      <c r="N239">
        <v>61652.399999999994</v>
      </c>
    </row>
    <row r="240" spans="1:14" x14ac:dyDescent="0.3">
      <c r="A240" t="s">
        <v>249</v>
      </c>
      <c r="B240" t="s">
        <v>4166</v>
      </c>
      <c r="C240" t="s">
        <v>7406</v>
      </c>
      <c r="D240" t="s">
        <v>7414</v>
      </c>
      <c r="E240" t="s">
        <v>7423</v>
      </c>
      <c r="F240" t="s">
        <v>7429</v>
      </c>
      <c r="G240">
        <v>7736.43</v>
      </c>
      <c r="H240">
        <v>5</v>
      </c>
      <c r="I240" t="s">
        <v>7633</v>
      </c>
      <c r="J240" t="s">
        <v>8162</v>
      </c>
      <c r="K240" t="s">
        <v>8167</v>
      </c>
      <c r="L240" t="s">
        <v>8169</v>
      </c>
      <c r="M240">
        <v>30945.72</v>
      </c>
      <c r="N240">
        <v>38682.15</v>
      </c>
    </row>
    <row r="241" spans="1:14" x14ac:dyDescent="0.3">
      <c r="A241" t="s">
        <v>250</v>
      </c>
      <c r="B241" t="s">
        <v>4167</v>
      </c>
      <c r="C241" t="s">
        <v>7405</v>
      </c>
      <c r="D241" t="s">
        <v>7417</v>
      </c>
      <c r="E241" t="s">
        <v>7427</v>
      </c>
      <c r="F241" t="s">
        <v>7429</v>
      </c>
      <c r="G241">
        <v>4567.49</v>
      </c>
      <c r="H241">
        <v>9</v>
      </c>
      <c r="I241" t="s">
        <v>7633</v>
      </c>
      <c r="J241" t="s">
        <v>8162</v>
      </c>
      <c r="K241" t="s">
        <v>8168</v>
      </c>
      <c r="L241" t="s">
        <v>8170</v>
      </c>
      <c r="M241">
        <v>41107.410000000003</v>
      </c>
      <c r="N241">
        <v>41107.409999999996</v>
      </c>
    </row>
    <row r="242" spans="1:14" x14ac:dyDescent="0.3">
      <c r="A242" t="s">
        <v>251</v>
      </c>
      <c r="B242" t="s">
        <v>4168</v>
      </c>
      <c r="C242" t="s">
        <v>7407</v>
      </c>
      <c r="D242" t="s">
        <v>7413</v>
      </c>
      <c r="E242" t="s">
        <v>7427</v>
      </c>
      <c r="F242" t="s">
        <v>7432</v>
      </c>
      <c r="G242">
        <v>5366.78</v>
      </c>
      <c r="H242">
        <v>19</v>
      </c>
      <c r="I242" t="s">
        <v>7526</v>
      </c>
      <c r="J242" t="s">
        <v>8162</v>
      </c>
      <c r="K242" t="s">
        <v>8168</v>
      </c>
      <c r="L242" t="s">
        <v>8169</v>
      </c>
      <c r="M242">
        <v>81574.89</v>
      </c>
      <c r="N242">
        <v>101968.81999999999</v>
      </c>
    </row>
    <row r="243" spans="1:14" x14ac:dyDescent="0.3">
      <c r="A243" t="s">
        <v>252</v>
      </c>
      <c r="B243" t="s">
        <v>4169</v>
      </c>
      <c r="C243" t="s">
        <v>7408</v>
      </c>
      <c r="D243" t="s">
        <v>7417</v>
      </c>
      <c r="E243" t="s">
        <v>7427</v>
      </c>
      <c r="F243" t="s">
        <v>7428</v>
      </c>
      <c r="G243">
        <v>13436.87</v>
      </c>
      <c r="H243">
        <v>10</v>
      </c>
      <c r="I243" t="s">
        <v>7634</v>
      </c>
      <c r="J243" t="s">
        <v>8166</v>
      </c>
      <c r="K243" t="s">
        <v>8167</v>
      </c>
      <c r="L243" t="s">
        <v>8170</v>
      </c>
      <c r="M243">
        <v>134368.70000000001</v>
      </c>
      <c r="N243">
        <v>134368.70000000001</v>
      </c>
    </row>
    <row r="244" spans="1:14" x14ac:dyDescent="0.3">
      <c r="A244" t="s">
        <v>253</v>
      </c>
      <c r="B244" t="s">
        <v>4170</v>
      </c>
      <c r="C244" t="s">
        <v>7406</v>
      </c>
      <c r="D244" t="s">
        <v>7412</v>
      </c>
      <c r="E244" t="s">
        <v>7427</v>
      </c>
      <c r="F244" t="s">
        <v>7430</v>
      </c>
      <c r="G244">
        <v>15306.03</v>
      </c>
      <c r="H244">
        <v>12</v>
      </c>
      <c r="I244" t="s">
        <v>7635</v>
      </c>
      <c r="J244" t="s">
        <v>8165</v>
      </c>
      <c r="K244" t="s">
        <v>8168</v>
      </c>
      <c r="L244" t="s">
        <v>8169</v>
      </c>
      <c r="M244">
        <v>146938.22</v>
      </c>
      <c r="N244">
        <v>183672.36000000002</v>
      </c>
    </row>
    <row r="245" spans="1:14" x14ac:dyDescent="0.3">
      <c r="A245" t="s">
        <v>254</v>
      </c>
      <c r="B245" t="s">
        <v>4171</v>
      </c>
      <c r="C245" t="s">
        <v>7407</v>
      </c>
      <c r="D245" t="s">
        <v>7417</v>
      </c>
      <c r="E245" t="s">
        <v>7424</v>
      </c>
      <c r="F245" t="s">
        <v>7431</v>
      </c>
      <c r="G245">
        <v>15675.38</v>
      </c>
      <c r="H245">
        <v>3</v>
      </c>
      <c r="I245" t="s">
        <v>7636</v>
      </c>
      <c r="J245" t="s">
        <v>8163</v>
      </c>
      <c r="K245" t="s">
        <v>8167</v>
      </c>
      <c r="L245" t="s">
        <v>8169</v>
      </c>
      <c r="M245">
        <v>37620.58</v>
      </c>
      <c r="N245">
        <v>47026.14</v>
      </c>
    </row>
    <row r="246" spans="1:14" x14ac:dyDescent="0.3">
      <c r="A246" t="s">
        <v>255</v>
      </c>
      <c r="B246" t="s">
        <v>4172</v>
      </c>
      <c r="C246" t="s">
        <v>7406</v>
      </c>
      <c r="D246" t="s">
        <v>7416</v>
      </c>
      <c r="E246" t="s">
        <v>7427</v>
      </c>
      <c r="F246" t="s">
        <v>7432</v>
      </c>
      <c r="G246">
        <v>11567.71</v>
      </c>
      <c r="H246">
        <v>9</v>
      </c>
      <c r="I246" t="s">
        <v>7576</v>
      </c>
      <c r="J246" t="s">
        <v>8163</v>
      </c>
      <c r="K246" t="s">
        <v>8168</v>
      </c>
      <c r="L246" t="s">
        <v>8169</v>
      </c>
      <c r="M246">
        <v>83287.179999999993</v>
      </c>
      <c r="N246">
        <v>104109.38999999998</v>
      </c>
    </row>
    <row r="247" spans="1:14" x14ac:dyDescent="0.3">
      <c r="A247" t="s">
        <v>256</v>
      </c>
      <c r="B247" t="s">
        <v>4173</v>
      </c>
      <c r="C247" t="s">
        <v>7406</v>
      </c>
      <c r="D247" t="s">
        <v>7412</v>
      </c>
      <c r="E247" t="s">
        <v>7423</v>
      </c>
      <c r="F247" t="s">
        <v>7431</v>
      </c>
      <c r="G247">
        <v>14481.01</v>
      </c>
      <c r="H247">
        <v>11</v>
      </c>
      <c r="I247" t="s">
        <v>7637</v>
      </c>
      <c r="J247" t="s">
        <v>8163</v>
      </c>
      <c r="K247" t="s">
        <v>8168</v>
      </c>
      <c r="L247" t="s">
        <v>8170</v>
      </c>
      <c r="M247">
        <v>159291.10999999999</v>
      </c>
      <c r="N247">
        <v>159291.11000000002</v>
      </c>
    </row>
    <row r="248" spans="1:14" x14ac:dyDescent="0.3">
      <c r="A248" t="s">
        <v>257</v>
      </c>
      <c r="B248" t="s">
        <v>4174</v>
      </c>
      <c r="C248" t="s">
        <v>7407</v>
      </c>
      <c r="D248" t="s">
        <v>7415</v>
      </c>
      <c r="E248" t="s">
        <v>7423</v>
      </c>
      <c r="F248" t="s">
        <v>7432</v>
      </c>
      <c r="G248">
        <v>4188.18</v>
      </c>
      <c r="H248">
        <v>17</v>
      </c>
      <c r="I248" t="s">
        <v>7570</v>
      </c>
      <c r="J248" t="s">
        <v>8166</v>
      </c>
      <c r="K248" t="s">
        <v>8167</v>
      </c>
      <c r="L248" t="s">
        <v>8169</v>
      </c>
      <c r="M248">
        <v>56959.58</v>
      </c>
      <c r="N248">
        <v>71199.06</v>
      </c>
    </row>
    <row r="249" spans="1:14" x14ac:dyDescent="0.3">
      <c r="A249" t="s">
        <v>258</v>
      </c>
      <c r="B249" t="s">
        <v>4175</v>
      </c>
      <c r="C249" t="s">
        <v>7407</v>
      </c>
      <c r="D249" t="s">
        <v>7415</v>
      </c>
      <c r="E249" t="s">
        <v>7426</v>
      </c>
      <c r="F249" t="s">
        <v>7429</v>
      </c>
      <c r="G249">
        <v>16122.75</v>
      </c>
      <c r="H249">
        <v>18</v>
      </c>
      <c r="I249" t="s">
        <v>7638</v>
      </c>
      <c r="J249" t="s">
        <v>8166</v>
      </c>
      <c r="K249" t="s">
        <v>8167</v>
      </c>
      <c r="L249" t="s">
        <v>8169</v>
      </c>
      <c r="M249">
        <v>232167.6</v>
      </c>
      <c r="N249">
        <v>290209.5</v>
      </c>
    </row>
    <row r="250" spans="1:14" x14ac:dyDescent="0.3">
      <c r="A250" t="s">
        <v>259</v>
      </c>
      <c r="B250" t="s">
        <v>4176</v>
      </c>
      <c r="C250" t="s">
        <v>7408</v>
      </c>
      <c r="D250" t="s">
        <v>7419</v>
      </c>
      <c r="E250" t="s">
        <v>7424</v>
      </c>
      <c r="F250" t="s">
        <v>7434</v>
      </c>
      <c r="G250">
        <v>15583.25</v>
      </c>
      <c r="H250">
        <v>18</v>
      </c>
      <c r="I250" t="s">
        <v>7470</v>
      </c>
      <c r="J250" t="s">
        <v>8164</v>
      </c>
      <c r="K250" t="s">
        <v>8167</v>
      </c>
      <c r="L250" t="s">
        <v>8169</v>
      </c>
      <c r="M250">
        <v>224398.8</v>
      </c>
      <c r="N250">
        <v>280498.5</v>
      </c>
    </row>
    <row r="251" spans="1:14" x14ac:dyDescent="0.3">
      <c r="A251" t="s">
        <v>260</v>
      </c>
      <c r="B251" t="s">
        <v>4177</v>
      </c>
      <c r="C251" t="s">
        <v>7407</v>
      </c>
      <c r="D251" t="s">
        <v>7413</v>
      </c>
      <c r="E251" t="s">
        <v>7427</v>
      </c>
      <c r="F251" t="s">
        <v>7432</v>
      </c>
      <c r="G251">
        <v>991.02</v>
      </c>
      <c r="H251">
        <v>16</v>
      </c>
      <c r="I251" t="s">
        <v>7480</v>
      </c>
      <c r="J251" t="s">
        <v>8166</v>
      </c>
      <c r="K251" t="s">
        <v>8168</v>
      </c>
      <c r="L251" t="s">
        <v>8170</v>
      </c>
      <c r="M251">
        <v>15856.32</v>
      </c>
      <c r="N251">
        <v>15856.32</v>
      </c>
    </row>
    <row r="252" spans="1:14" x14ac:dyDescent="0.3">
      <c r="A252" t="s">
        <v>261</v>
      </c>
      <c r="B252" t="s">
        <v>4178</v>
      </c>
      <c r="C252" t="s">
        <v>7405</v>
      </c>
      <c r="D252" t="s">
        <v>7417</v>
      </c>
      <c r="E252" t="s">
        <v>7424</v>
      </c>
      <c r="F252" t="s">
        <v>7433</v>
      </c>
      <c r="G252">
        <v>15578.27</v>
      </c>
      <c r="H252">
        <v>12</v>
      </c>
      <c r="I252" t="s">
        <v>7594</v>
      </c>
      <c r="J252" t="s">
        <v>8165</v>
      </c>
      <c r="K252" t="s">
        <v>8167</v>
      </c>
      <c r="L252" t="s">
        <v>8170</v>
      </c>
      <c r="M252">
        <v>186939.24</v>
      </c>
      <c r="N252">
        <v>186939.24</v>
      </c>
    </row>
    <row r="253" spans="1:14" x14ac:dyDescent="0.3">
      <c r="A253" t="s">
        <v>262</v>
      </c>
      <c r="B253" t="s">
        <v>4179</v>
      </c>
      <c r="C253" t="s">
        <v>7406</v>
      </c>
      <c r="D253" t="s">
        <v>7416</v>
      </c>
      <c r="E253" t="s">
        <v>7425</v>
      </c>
      <c r="F253" t="s">
        <v>7432</v>
      </c>
      <c r="G253">
        <v>9657.8799999999992</v>
      </c>
      <c r="H253">
        <v>17</v>
      </c>
      <c r="I253" t="s">
        <v>7639</v>
      </c>
      <c r="J253" t="s">
        <v>8163</v>
      </c>
      <c r="K253" t="s">
        <v>8167</v>
      </c>
      <c r="L253" t="s">
        <v>8170</v>
      </c>
      <c r="M253">
        <v>164183.96</v>
      </c>
      <c r="N253">
        <v>164183.96</v>
      </c>
    </row>
    <row r="254" spans="1:14" x14ac:dyDescent="0.3">
      <c r="A254" t="s">
        <v>263</v>
      </c>
      <c r="B254" t="s">
        <v>4180</v>
      </c>
      <c r="C254" t="s">
        <v>7406</v>
      </c>
      <c r="D254" t="s">
        <v>7412</v>
      </c>
      <c r="E254" t="s">
        <v>7426</v>
      </c>
      <c r="F254" t="s">
        <v>7430</v>
      </c>
      <c r="G254">
        <v>971.1</v>
      </c>
      <c r="H254">
        <v>6</v>
      </c>
      <c r="I254" t="s">
        <v>7640</v>
      </c>
      <c r="J254" t="s">
        <v>8163</v>
      </c>
      <c r="K254" t="s">
        <v>8167</v>
      </c>
      <c r="L254" t="s">
        <v>8169</v>
      </c>
      <c r="M254">
        <v>4661.28</v>
      </c>
      <c r="N254">
        <v>5826.6</v>
      </c>
    </row>
    <row r="255" spans="1:14" x14ac:dyDescent="0.3">
      <c r="A255" t="s">
        <v>264</v>
      </c>
      <c r="B255" t="s">
        <v>4181</v>
      </c>
      <c r="C255" t="s">
        <v>7408</v>
      </c>
      <c r="D255" t="s">
        <v>7422</v>
      </c>
      <c r="E255" t="s">
        <v>7427</v>
      </c>
      <c r="F255" t="s">
        <v>7430</v>
      </c>
      <c r="G255">
        <v>10870.51</v>
      </c>
      <c r="H255">
        <v>6</v>
      </c>
      <c r="I255" t="s">
        <v>7641</v>
      </c>
      <c r="J255" t="s">
        <v>8165</v>
      </c>
      <c r="K255" t="s">
        <v>8168</v>
      </c>
      <c r="L255" t="s">
        <v>8170</v>
      </c>
      <c r="M255">
        <v>65223.06</v>
      </c>
      <c r="N255">
        <v>65223.06</v>
      </c>
    </row>
    <row r="256" spans="1:14" x14ac:dyDescent="0.3">
      <c r="A256" t="s">
        <v>265</v>
      </c>
      <c r="B256" t="s">
        <v>4182</v>
      </c>
      <c r="C256" t="s">
        <v>7406</v>
      </c>
      <c r="D256" t="s">
        <v>7421</v>
      </c>
      <c r="E256" t="s">
        <v>7424</v>
      </c>
      <c r="F256" t="s">
        <v>7429</v>
      </c>
      <c r="G256">
        <v>14569.82</v>
      </c>
      <c r="H256">
        <v>5</v>
      </c>
      <c r="I256" t="s">
        <v>7642</v>
      </c>
      <c r="J256" t="s">
        <v>8162</v>
      </c>
      <c r="K256" t="s">
        <v>8168</v>
      </c>
      <c r="L256" t="s">
        <v>8169</v>
      </c>
      <c r="M256">
        <v>58279.28</v>
      </c>
      <c r="N256">
        <v>72849.100000000006</v>
      </c>
    </row>
    <row r="257" spans="1:14" x14ac:dyDescent="0.3">
      <c r="A257" t="s">
        <v>266</v>
      </c>
      <c r="B257" t="s">
        <v>4183</v>
      </c>
      <c r="C257" t="s">
        <v>7407</v>
      </c>
      <c r="D257" t="s">
        <v>7418</v>
      </c>
      <c r="E257" t="s">
        <v>7427</v>
      </c>
      <c r="F257" t="s">
        <v>7431</v>
      </c>
      <c r="G257">
        <v>1762.92</v>
      </c>
      <c r="H257">
        <v>16</v>
      </c>
      <c r="I257" t="s">
        <v>7643</v>
      </c>
      <c r="J257" t="s">
        <v>8165</v>
      </c>
      <c r="K257" t="s">
        <v>8168</v>
      </c>
      <c r="L257" t="s">
        <v>8170</v>
      </c>
      <c r="M257">
        <v>28206.720000000001</v>
      </c>
      <c r="N257">
        <v>28206.720000000001</v>
      </c>
    </row>
    <row r="258" spans="1:14" x14ac:dyDescent="0.3">
      <c r="A258" t="s">
        <v>267</v>
      </c>
      <c r="B258" t="s">
        <v>4184</v>
      </c>
      <c r="C258" t="s">
        <v>7406</v>
      </c>
      <c r="D258" t="s">
        <v>7414</v>
      </c>
      <c r="E258" t="s">
        <v>7425</v>
      </c>
      <c r="F258" t="s">
        <v>7428</v>
      </c>
      <c r="G258">
        <v>15252.08</v>
      </c>
      <c r="H258">
        <v>6</v>
      </c>
      <c r="I258" t="s">
        <v>7557</v>
      </c>
      <c r="J258" t="s">
        <v>8165</v>
      </c>
      <c r="K258" t="s">
        <v>8168</v>
      </c>
      <c r="L258" t="s">
        <v>8170</v>
      </c>
      <c r="M258">
        <v>91512.48</v>
      </c>
      <c r="N258">
        <v>91512.48</v>
      </c>
    </row>
    <row r="259" spans="1:14" x14ac:dyDescent="0.3">
      <c r="A259" t="s">
        <v>268</v>
      </c>
      <c r="B259" t="s">
        <v>4185</v>
      </c>
      <c r="C259" t="s">
        <v>7405</v>
      </c>
      <c r="D259" t="s">
        <v>7411</v>
      </c>
      <c r="E259" t="s">
        <v>7423</v>
      </c>
      <c r="F259" t="s">
        <v>7432</v>
      </c>
      <c r="G259">
        <v>14139.05</v>
      </c>
      <c r="H259">
        <v>7</v>
      </c>
      <c r="I259" t="s">
        <v>7644</v>
      </c>
      <c r="J259" t="s">
        <v>8165</v>
      </c>
      <c r="K259" t="s">
        <v>8168</v>
      </c>
      <c r="L259" t="s">
        <v>8169</v>
      </c>
      <c r="M259">
        <v>79178.679999999993</v>
      </c>
      <c r="N259">
        <v>98973.349999999991</v>
      </c>
    </row>
    <row r="260" spans="1:14" x14ac:dyDescent="0.3">
      <c r="A260" t="s">
        <v>269</v>
      </c>
      <c r="B260" t="s">
        <v>4186</v>
      </c>
      <c r="C260" t="s">
        <v>7408</v>
      </c>
      <c r="D260" t="s">
        <v>7422</v>
      </c>
      <c r="E260" t="s">
        <v>7424</v>
      </c>
      <c r="F260" t="s">
        <v>7434</v>
      </c>
      <c r="G260">
        <v>7460.87</v>
      </c>
      <c r="H260">
        <v>3</v>
      </c>
      <c r="I260" t="s">
        <v>7645</v>
      </c>
      <c r="J260" t="s">
        <v>8165</v>
      </c>
      <c r="K260" t="s">
        <v>8168</v>
      </c>
      <c r="L260" t="s">
        <v>8169</v>
      </c>
      <c r="M260">
        <v>17906.419999999998</v>
      </c>
      <c r="N260">
        <v>22382.61</v>
      </c>
    </row>
    <row r="261" spans="1:14" x14ac:dyDescent="0.3">
      <c r="A261" t="s">
        <v>270</v>
      </c>
      <c r="B261" t="s">
        <v>4187</v>
      </c>
      <c r="C261" t="s">
        <v>7408</v>
      </c>
      <c r="D261" t="s">
        <v>7422</v>
      </c>
      <c r="E261" t="s">
        <v>7425</v>
      </c>
      <c r="F261" t="s">
        <v>7433</v>
      </c>
      <c r="G261">
        <v>5670.56</v>
      </c>
      <c r="H261">
        <v>7</v>
      </c>
      <c r="I261" t="s">
        <v>7646</v>
      </c>
      <c r="J261" t="s">
        <v>8164</v>
      </c>
      <c r="K261" t="s">
        <v>8168</v>
      </c>
      <c r="L261" t="s">
        <v>8169</v>
      </c>
      <c r="M261">
        <v>31754.97</v>
      </c>
      <c r="N261">
        <v>39693.920000000006</v>
      </c>
    </row>
    <row r="262" spans="1:14" x14ac:dyDescent="0.3">
      <c r="A262" t="s">
        <v>271</v>
      </c>
      <c r="B262" t="s">
        <v>4188</v>
      </c>
      <c r="C262" t="s">
        <v>7407</v>
      </c>
      <c r="D262" t="s">
        <v>7417</v>
      </c>
      <c r="E262" t="s">
        <v>7425</v>
      </c>
      <c r="F262" t="s">
        <v>7433</v>
      </c>
      <c r="G262">
        <v>15897.82</v>
      </c>
      <c r="H262">
        <v>5</v>
      </c>
      <c r="I262" t="s">
        <v>7632</v>
      </c>
      <c r="J262" t="s">
        <v>8166</v>
      </c>
      <c r="K262" t="s">
        <v>8167</v>
      </c>
      <c r="L262" t="s">
        <v>8170</v>
      </c>
      <c r="M262">
        <v>79489.100000000006</v>
      </c>
      <c r="N262">
        <v>79489.100000000006</v>
      </c>
    </row>
    <row r="263" spans="1:14" x14ac:dyDescent="0.3">
      <c r="A263" t="s">
        <v>272</v>
      </c>
      <c r="B263" t="s">
        <v>4189</v>
      </c>
      <c r="C263" t="s">
        <v>7408</v>
      </c>
      <c r="D263" t="s">
        <v>7417</v>
      </c>
      <c r="E263" t="s">
        <v>7426</v>
      </c>
      <c r="F263" t="s">
        <v>7428</v>
      </c>
      <c r="G263">
        <v>3549.08</v>
      </c>
      <c r="H263">
        <v>19</v>
      </c>
      <c r="I263" t="s">
        <v>7647</v>
      </c>
      <c r="J263" t="s">
        <v>8164</v>
      </c>
      <c r="K263" t="s">
        <v>8167</v>
      </c>
      <c r="L263" t="s">
        <v>8170</v>
      </c>
      <c r="M263">
        <v>67432.52</v>
      </c>
      <c r="N263">
        <v>67432.52</v>
      </c>
    </row>
    <row r="264" spans="1:14" x14ac:dyDescent="0.3">
      <c r="A264" t="s">
        <v>273</v>
      </c>
      <c r="B264" t="s">
        <v>4190</v>
      </c>
      <c r="C264" t="s">
        <v>7407</v>
      </c>
      <c r="D264" t="s">
        <v>7417</v>
      </c>
      <c r="E264" t="s">
        <v>7427</v>
      </c>
      <c r="F264" t="s">
        <v>7429</v>
      </c>
      <c r="G264">
        <v>12917.29</v>
      </c>
      <c r="H264">
        <v>12</v>
      </c>
      <c r="I264" t="s">
        <v>7648</v>
      </c>
      <c r="J264" t="s">
        <v>8165</v>
      </c>
      <c r="K264" t="s">
        <v>8168</v>
      </c>
      <c r="L264" t="s">
        <v>8170</v>
      </c>
      <c r="M264">
        <v>155007.48000000001</v>
      </c>
      <c r="N264">
        <v>155007.48000000001</v>
      </c>
    </row>
    <row r="265" spans="1:14" x14ac:dyDescent="0.3">
      <c r="A265" t="s">
        <v>274</v>
      </c>
      <c r="B265" t="s">
        <v>4191</v>
      </c>
      <c r="C265" t="s">
        <v>7407</v>
      </c>
      <c r="D265" t="s">
        <v>7413</v>
      </c>
      <c r="E265" t="s">
        <v>7424</v>
      </c>
      <c r="F265" t="s">
        <v>7429</v>
      </c>
      <c r="G265">
        <v>9676.9699999999993</v>
      </c>
      <c r="H265">
        <v>5</v>
      </c>
      <c r="I265" t="s">
        <v>7649</v>
      </c>
      <c r="J265" t="s">
        <v>8166</v>
      </c>
      <c r="K265" t="s">
        <v>8168</v>
      </c>
      <c r="L265" t="s">
        <v>8169</v>
      </c>
      <c r="M265">
        <v>38707.879999999997</v>
      </c>
      <c r="N265">
        <v>48384.85</v>
      </c>
    </row>
    <row r="266" spans="1:14" x14ac:dyDescent="0.3">
      <c r="A266" t="s">
        <v>275</v>
      </c>
      <c r="B266" t="s">
        <v>4192</v>
      </c>
      <c r="C266" t="s">
        <v>7408</v>
      </c>
      <c r="D266" t="s">
        <v>7417</v>
      </c>
      <c r="E266" t="s">
        <v>7423</v>
      </c>
      <c r="F266" t="s">
        <v>7432</v>
      </c>
      <c r="G266">
        <v>4949.29</v>
      </c>
      <c r="H266">
        <v>4</v>
      </c>
      <c r="I266" t="s">
        <v>7650</v>
      </c>
      <c r="J266" t="s">
        <v>8166</v>
      </c>
      <c r="K266" t="s">
        <v>8168</v>
      </c>
      <c r="L266" t="s">
        <v>8169</v>
      </c>
      <c r="M266">
        <v>15838.06</v>
      </c>
      <c r="N266">
        <v>19797.16</v>
      </c>
    </row>
    <row r="267" spans="1:14" x14ac:dyDescent="0.3">
      <c r="A267" t="s">
        <v>276</v>
      </c>
      <c r="B267" t="s">
        <v>4193</v>
      </c>
      <c r="C267" t="s">
        <v>7407</v>
      </c>
      <c r="D267" t="s">
        <v>7418</v>
      </c>
      <c r="E267" t="s">
        <v>7425</v>
      </c>
      <c r="F267" t="s">
        <v>7430</v>
      </c>
      <c r="G267">
        <v>13060.88</v>
      </c>
      <c r="H267">
        <v>16</v>
      </c>
      <c r="I267" t="s">
        <v>7651</v>
      </c>
      <c r="J267" t="s">
        <v>8164</v>
      </c>
      <c r="K267" t="s">
        <v>8168</v>
      </c>
      <c r="L267" t="s">
        <v>8170</v>
      </c>
      <c r="M267">
        <v>208974.07999999999</v>
      </c>
      <c r="N267">
        <v>208974.07999999999</v>
      </c>
    </row>
    <row r="268" spans="1:14" x14ac:dyDescent="0.3">
      <c r="A268" t="s">
        <v>277</v>
      </c>
      <c r="B268" t="s">
        <v>4194</v>
      </c>
      <c r="C268" t="s">
        <v>7407</v>
      </c>
      <c r="D268" t="s">
        <v>7418</v>
      </c>
      <c r="E268" t="s">
        <v>7425</v>
      </c>
      <c r="F268" t="s">
        <v>7432</v>
      </c>
      <c r="G268">
        <v>10483.73</v>
      </c>
      <c r="H268">
        <v>15</v>
      </c>
      <c r="I268" t="s">
        <v>7652</v>
      </c>
      <c r="J268" t="s">
        <v>8164</v>
      </c>
      <c r="K268" t="s">
        <v>8168</v>
      </c>
      <c r="L268" t="s">
        <v>8169</v>
      </c>
      <c r="M268">
        <v>125804.76</v>
      </c>
      <c r="N268">
        <v>157255.94999999998</v>
      </c>
    </row>
    <row r="269" spans="1:14" x14ac:dyDescent="0.3">
      <c r="A269" t="s">
        <v>278</v>
      </c>
      <c r="B269" t="s">
        <v>4195</v>
      </c>
      <c r="C269" t="s">
        <v>7408</v>
      </c>
      <c r="D269" t="s">
        <v>7420</v>
      </c>
      <c r="E269" t="s">
        <v>7427</v>
      </c>
      <c r="F269" t="s">
        <v>7431</v>
      </c>
      <c r="G269">
        <v>11540.32</v>
      </c>
      <c r="H269">
        <v>1</v>
      </c>
      <c r="I269" t="s">
        <v>7653</v>
      </c>
      <c r="J269" t="s">
        <v>8165</v>
      </c>
      <c r="K269" t="s">
        <v>8167</v>
      </c>
      <c r="L269" t="s">
        <v>8170</v>
      </c>
      <c r="M269">
        <v>11540.32</v>
      </c>
      <c r="N269">
        <v>11540.32</v>
      </c>
    </row>
    <row r="270" spans="1:14" x14ac:dyDescent="0.3">
      <c r="A270" t="s">
        <v>279</v>
      </c>
      <c r="B270" t="s">
        <v>4196</v>
      </c>
      <c r="C270" t="s">
        <v>7405</v>
      </c>
      <c r="D270" t="s">
        <v>7409</v>
      </c>
      <c r="E270" t="s">
        <v>7424</v>
      </c>
      <c r="F270" t="s">
        <v>7431</v>
      </c>
      <c r="G270">
        <v>4236.32</v>
      </c>
      <c r="H270">
        <v>1</v>
      </c>
      <c r="I270" t="s">
        <v>7654</v>
      </c>
      <c r="J270" t="s">
        <v>8164</v>
      </c>
      <c r="K270" t="s">
        <v>8167</v>
      </c>
      <c r="L270" t="s">
        <v>8169</v>
      </c>
      <c r="M270">
        <v>3388.89</v>
      </c>
      <c r="N270">
        <v>4236.32</v>
      </c>
    </row>
    <row r="271" spans="1:14" x14ac:dyDescent="0.3">
      <c r="A271" t="s">
        <v>280</v>
      </c>
      <c r="B271" t="s">
        <v>4197</v>
      </c>
      <c r="C271" t="s">
        <v>7408</v>
      </c>
      <c r="D271" t="s">
        <v>7422</v>
      </c>
      <c r="E271" t="s">
        <v>7427</v>
      </c>
      <c r="F271" t="s">
        <v>7429</v>
      </c>
      <c r="G271">
        <v>16166.74</v>
      </c>
      <c r="H271">
        <v>8</v>
      </c>
      <c r="I271" t="s">
        <v>7444</v>
      </c>
      <c r="J271" t="s">
        <v>8164</v>
      </c>
      <c r="K271" t="s">
        <v>8167</v>
      </c>
      <c r="L271" t="s">
        <v>8170</v>
      </c>
      <c r="M271">
        <v>129333.92</v>
      </c>
      <c r="N271">
        <v>129333.92</v>
      </c>
    </row>
    <row r="272" spans="1:14" x14ac:dyDescent="0.3">
      <c r="A272" t="s">
        <v>281</v>
      </c>
      <c r="B272" t="s">
        <v>4198</v>
      </c>
      <c r="C272" t="s">
        <v>7408</v>
      </c>
      <c r="D272" t="s">
        <v>7420</v>
      </c>
      <c r="E272" t="s">
        <v>7427</v>
      </c>
      <c r="F272" t="s">
        <v>7433</v>
      </c>
      <c r="G272">
        <v>13514.89</v>
      </c>
      <c r="H272">
        <v>6</v>
      </c>
      <c r="I272" t="s">
        <v>7655</v>
      </c>
      <c r="J272" t="s">
        <v>8163</v>
      </c>
      <c r="K272" t="s">
        <v>8168</v>
      </c>
      <c r="L272" t="s">
        <v>8170</v>
      </c>
      <c r="M272">
        <v>81089.34</v>
      </c>
      <c r="N272">
        <v>81089.34</v>
      </c>
    </row>
    <row r="273" spans="1:14" x14ac:dyDescent="0.3">
      <c r="A273" t="s">
        <v>282</v>
      </c>
      <c r="B273" t="s">
        <v>4199</v>
      </c>
      <c r="C273" t="s">
        <v>7406</v>
      </c>
      <c r="D273" t="s">
        <v>7412</v>
      </c>
      <c r="E273" t="s">
        <v>7425</v>
      </c>
      <c r="F273" t="s">
        <v>7433</v>
      </c>
      <c r="G273">
        <v>12598.57</v>
      </c>
      <c r="H273">
        <v>14</v>
      </c>
      <c r="I273" t="s">
        <v>7576</v>
      </c>
      <c r="J273" t="s">
        <v>8165</v>
      </c>
      <c r="K273" t="s">
        <v>8168</v>
      </c>
      <c r="L273" t="s">
        <v>8170</v>
      </c>
      <c r="M273">
        <v>176379.98</v>
      </c>
      <c r="N273">
        <v>176379.97999999998</v>
      </c>
    </row>
    <row r="274" spans="1:14" x14ac:dyDescent="0.3">
      <c r="A274" t="s">
        <v>283</v>
      </c>
      <c r="B274" t="s">
        <v>4200</v>
      </c>
      <c r="C274" t="s">
        <v>7407</v>
      </c>
      <c r="D274" t="s">
        <v>7415</v>
      </c>
      <c r="E274" t="s">
        <v>7424</v>
      </c>
      <c r="F274" t="s">
        <v>7428</v>
      </c>
      <c r="G274">
        <v>3748.28</v>
      </c>
      <c r="H274">
        <v>13</v>
      </c>
      <c r="I274" t="s">
        <v>7656</v>
      </c>
      <c r="J274" t="s">
        <v>8162</v>
      </c>
      <c r="K274" t="s">
        <v>8167</v>
      </c>
      <c r="L274" t="s">
        <v>8169</v>
      </c>
      <c r="M274">
        <v>38981.78</v>
      </c>
      <c r="N274">
        <v>48727.64</v>
      </c>
    </row>
    <row r="275" spans="1:14" x14ac:dyDescent="0.3">
      <c r="A275" t="s">
        <v>284</v>
      </c>
      <c r="B275" t="s">
        <v>4201</v>
      </c>
      <c r="C275" t="s">
        <v>7407</v>
      </c>
      <c r="D275" t="s">
        <v>7417</v>
      </c>
      <c r="E275" t="s">
        <v>7423</v>
      </c>
      <c r="F275" t="s">
        <v>7430</v>
      </c>
      <c r="G275">
        <v>5745.26</v>
      </c>
      <c r="H275">
        <v>11</v>
      </c>
      <c r="I275" t="s">
        <v>7532</v>
      </c>
      <c r="J275" t="s">
        <v>8163</v>
      </c>
      <c r="K275" t="s">
        <v>8167</v>
      </c>
      <c r="L275" t="s">
        <v>8170</v>
      </c>
      <c r="M275">
        <v>63197.86</v>
      </c>
      <c r="N275">
        <v>63197.86</v>
      </c>
    </row>
    <row r="276" spans="1:14" x14ac:dyDescent="0.3">
      <c r="A276" t="s">
        <v>285</v>
      </c>
      <c r="B276" t="s">
        <v>4202</v>
      </c>
      <c r="C276" t="s">
        <v>7405</v>
      </c>
      <c r="D276" t="s">
        <v>7409</v>
      </c>
      <c r="E276" t="s">
        <v>7426</v>
      </c>
      <c r="F276" t="s">
        <v>7430</v>
      </c>
      <c r="G276">
        <v>5057.1899999999996</v>
      </c>
      <c r="H276">
        <v>1</v>
      </c>
      <c r="I276" t="s">
        <v>7657</v>
      </c>
      <c r="J276" t="s">
        <v>8162</v>
      </c>
      <c r="K276" t="s">
        <v>8168</v>
      </c>
      <c r="L276" t="s">
        <v>8170</v>
      </c>
      <c r="M276">
        <v>5057.1899999999996</v>
      </c>
      <c r="N276">
        <v>5057.1899999999996</v>
      </c>
    </row>
    <row r="277" spans="1:14" x14ac:dyDescent="0.3">
      <c r="A277" t="s">
        <v>286</v>
      </c>
      <c r="B277" t="s">
        <v>4203</v>
      </c>
      <c r="C277" t="s">
        <v>7407</v>
      </c>
      <c r="D277" t="s">
        <v>7413</v>
      </c>
      <c r="E277" t="s">
        <v>7423</v>
      </c>
      <c r="F277" t="s">
        <v>7432</v>
      </c>
      <c r="G277">
        <v>4291.1000000000004</v>
      </c>
      <c r="H277">
        <v>19</v>
      </c>
      <c r="I277" t="s">
        <v>7577</v>
      </c>
      <c r="J277" t="s">
        <v>8166</v>
      </c>
      <c r="K277" t="s">
        <v>8167</v>
      </c>
      <c r="L277" t="s">
        <v>8170</v>
      </c>
      <c r="M277">
        <v>81530.899999999994</v>
      </c>
      <c r="N277">
        <v>81530.900000000009</v>
      </c>
    </row>
    <row r="278" spans="1:14" x14ac:dyDescent="0.3">
      <c r="A278" t="s">
        <v>287</v>
      </c>
      <c r="B278" t="s">
        <v>4204</v>
      </c>
      <c r="C278" t="s">
        <v>7408</v>
      </c>
      <c r="D278" t="s">
        <v>7417</v>
      </c>
      <c r="E278" t="s">
        <v>7426</v>
      </c>
      <c r="F278" t="s">
        <v>7428</v>
      </c>
      <c r="G278">
        <v>10835.65</v>
      </c>
      <c r="H278">
        <v>20</v>
      </c>
      <c r="I278" t="s">
        <v>7658</v>
      </c>
      <c r="J278" t="s">
        <v>8164</v>
      </c>
      <c r="K278" t="s">
        <v>8168</v>
      </c>
      <c r="L278" t="s">
        <v>8169</v>
      </c>
      <c r="M278">
        <v>173370.4</v>
      </c>
      <c r="N278">
        <v>216713</v>
      </c>
    </row>
    <row r="279" spans="1:14" x14ac:dyDescent="0.3">
      <c r="A279" t="s">
        <v>288</v>
      </c>
      <c r="B279" t="s">
        <v>4205</v>
      </c>
      <c r="C279" t="s">
        <v>7407</v>
      </c>
      <c r="D279" t="s">
        <v>7417</v>
      </c>
      <c r="E279" t="s">
        <v>7425</v>
      </c>
      <c r="F279" t="s">
        <v>7430</v>
      </c>
      <c r="G279">
        <v>5532.78</v>
      </c>
      <c r="H279">
        <v>19</v>
      </c>
      <c r="I279" t="s">
        <v>7659</v>
      </c>
      <c r="J279" t="s">
        <v>8164</v>
      </c>
      <c r="K279" t="s">
        <v>8167</v>
      </c>
      <c r="L279" t="s">
        <v>8169</v>
      </c>
      <c r="M279">
        <v>84098.09</v>
      </c>
      <c r="N279">
        <v>105122.81999999999</v>
      </c>
    </row>
    <row r="280" spans="1:14" x14ac:dyDescent="0.3">
      <c r="A280" t="s">
        <v>289</v>
      </c>
      <c r="B280" t="s">
        <v>4206</v>
      </c>
      <c r="C280" t="s">
        <v>7405</v>
      </c>
      <c r="D280" t="s">
        <v>7411</v>
      </c>
      <c r="E280" t="s">
        <v>7424</v>
      </c>
      <c r="F280" t="s">
        <v>7431</v>
      </c>
      <c r="G280">
        <v>1566.21</v>
      </c>
      <c r="H280">
        <v>9</v>
      </c>
      <c r="I280" t="s">
        <v>7660</v>
      </c>
      <c r="J280" t="s">
        <v>8165</v>
      </c>
      <c r="K280" t="s">
        <v>8168</v>
      </c>
      <c r="L280" t="s">
        <v>8170</v>
      </c>
      <c r="M280">
        <v>14095.89</v>
      </c>
      <c r="N280">
        <v>14095.89</v>
      </c>
    </row>
    <row r="281" spans="1:14" x14ac:dyDescent="0.3">
      <c r="A281" t="s">
        <v>290</v>
      </c>
      <c r="B281" t="s">
        <v>4207</v>
      </c>
      <c r="C281" t="s">
        <v>7408</v>
      </c>
      <c r="D281" t="s">
        <v>7422</v>
      </c>
      <c r="E281" t="s">
        <v>7424</v>
      </c>
      <c r="F281" t="s">
        <v>7428</v>
      </c>
      <c r="G281">
        <v>9001.35</v>
      </c>
      <c r="H281">
        <v>2</v>
      </c>
      <c r="I281" t="s">
        <v>7630</v>
      </c>
      <c r="J281" t="s">
        <v>8162</v>
      </c>
      <c r="K281" t="s">
        <v>8168</v>
      </c>
      <c r="L281" t="s">
        <v>8170</v>
      </c>
      <c r="M281">
        <v>18002.7</v>
      </c>
      <c r="N281">
        <v>18002.7</v>
      </c>
    </row>
    <row r="282" spans="1:14" x14ac:dyDescent="0.3">
      <c r="A282" t="s">
        <v>291</v>
      </c>
      <c r="B282" t="s">
        <v>4208</v>
      </c>
      <c r="C282" t="s">
        <v>7406</v>
      </c>
      <c r="D282" t="s">
        <v>7412</v>
      </c>
      <c r="E282" t="s">
        <v>7427</v>
      </c>
      <c r="F282" t="s">
        <v>7432</v>
      </c>
      <c r="G282">
        <v>13934.04</v>
      </c>
      <c r="H282">
        <v>16</v>
      </c>
      <c r="I282" t="s">
        <v>7661</v>
      </c>
      <c r="J282" t="s">
        <v>8162</v>
      </c>
      <c r="K282" t="s">
        <v>8168</v>
      </c>
      <c r="L282" t="s">
        <v>8170</v>
      </c>
      <c r="M282">
        <v>222944.64000000001</v>
      </c>
      <c r="N282">
        <v>222944.64000000001</v>
      </c>
    </row>
    <row r="283" spans="1:14" x14ac:dyDescent="0.3">
      <c r="A283" t="s">
        <v>292</v>
      </c>
      <c r="B283" t="s">
        <v>4209</v>
      </c>
      <c r="C283" t="s">
        <v>7406</v>
      </c>
      <c r="D283" t="s">
        <v>7416</v>
      </c>
      <c r="E283" t="s">
        <v>7426</v>
      </c>
      <c r="F283" t="s">
        <v>7428</v>
      </c>
      <c r="G283">
        <v>2654.34</v>
      </c>
      <c r="H283">
        <v>15</v>
      </c>
      <c r="I283" t="s">
        <v>7662</v>
      </c>
      <c r="J283" t="s">
        <v>8163</v>
      </c>
      <c r="K283" t="s">
        <v>8167</v>
      </c>
      <c r="L283" t="s">
        <v>8170</v>
      </c>
      <c r="M283">
        <v>39815.1</v>
      </c>
      <c r="N283">
        <v>39815.100000000006</v>
      </c>
    </row>
    <row r="284" spans="1:14" x14ac:dyDescent="0.3">
      <c r="A284" t="s">
        <v>293</v>
      </c>
      <c r="B284" t="s">
        <v>4210</v>
      </c>
      <c r="C284" t="s">
        <v>7408</v>
      </c>
      <c r="D284" t="s">
        <v>7420</v>
      </c>
      <c r="E284" t="s">
        <v>7427</v>
      </c>
      <c r="F284" t="s">
        <v>7431</v>
      </c>
      <c r="G284">
        <v>8879.34</v>
      </c>
      <c r="H284">
        <v>19</v>
      </c>
      <c r="I284" t="s">
        <v>7663</v>
      </c>
      <c r="J284" t="s">
        <v>8162</v>
      </c>
      <c r="K284" t="s">
        <v>8168</v>
      </c>
      <c r="L284" t="s">
        <v>8170</v>
      </c>
      <c r="M284">
        <v>168707.46</v>
      </c>
      <c r="N284">
        <v>168707.46</v>
      </c>
    </row>
    <row r="285" spans="1:14" x14ac:dyDescent="0.3">
      <c r="A285" t="s">
        <v>294</v>
      </c>
      <c r="B285" t="s">
        <v>4211</v>
      </c>
      <c r="C285" t="s">
        <v>7408</v>
      </c>
      <c r="D285" t="s">
        <v>7422</v>
      </c>
      <c r="E285" t="s">
        <v>7427</v>
      </c>
      <c r="F285" t="s">
        <v>7430</v>
      </c>
      <c r="G285">
        <v>13568.01</v>
      </c>
      <c r="H285">
        <v>18</v>
      </c>
      <c r="I285" t="s">
        <v>7664</v>
      </c>
      <c r="J285" t="s">
        <v>8162</v>
      </c>
      <c r="K285" t="s">
        <v>8168</v>
      </c>
      <c r="L285" t="s">
        <v>8170</v>
      </c>
      <c r="M285">
        <v>244224.18</v>
      </c>
      <c r="N285">
        <v>244224.18</v>
      </c>
    </row>
    <row r="286" spans="1:14" x14ac:dyDescent="0.3">
      <c r="A286" t="s">
        <v>295</v>
      </c>
      <c r="B286" t="s">
        <v>4212</v>
      </c>
      <c r="C286" t="s">
        <v>7406</v>
      </c>
      <c r="D286" t="s">
        <v>7421</v>
      </c>
      <c r="E286" t="s">
        <v>7427</v>
      </c>
      <c r="F286" t="s">
        <v>7429</v>
      </c>
      <c r="G286">
        <v>14244.46</v>
      </c>
      <c r="H286">
        <v>1</v>
      </c>
      <c r="I286" t="s">
        <v>7480</v>
      </c>
      <c r="J286" t="s">
        <v>8163</v>
      </c>
      <c r="K286" t="s">
        <v>8167</v>
      </c>
      <c r="L286" t="s">
        <v>8170</v>
      </c>
      <c r="M286">
        <v>14244.46</v>
      </c>
      <c r="N286">
        <v>14244.46</v>
      </c>
    </row>
    <row r="287" spans="1:14" x14ac:dyDescent="0.3">
      <c r="A287" t="s">
        <v>296</v>
      </c>
      <c r="B287" t="s">
        <v>4213</v>
      </c>
      <c r="C287" t="s">
        <v>7407</v>
      </c>
      <c r="D287" t="s">
        <v>7413</v>
      </c>
      <c r="E287" t="s">
        <v>7425</v>
      </c>
      <c r="F287" t="s">
        <v>7434</v>
      </c>
      <c r="G287">
        <v>15267.02</v>
      </c>
      <c r="H287">
        <v>19</v>
      </c>
      <c r="I287" t="s">
        <v>7665</v>
      </c>
      <c r="J287" t="s">
        <v>8165</v>
      </c>
      <c r="K287" t="s">
        <v>8167</v>
      </c>
      <c r="L287" t="s">
        <v>8169</v>
      </c>
      <c r="M287">
        <v>232058.87</v>
      </c>
      <c r="N287">
        <v>290073.38</v>
      </c>
    </row>
    <row r="288" spans="1:14" x14ac:dyDescent="0.3">
      <c r="A288" t="s">
        <v>297</v>
      </c>
      <c r="B288" t="s">
        <v>4214</v>
      </c>
      <c r="C288" t="s">
        <v>7408</v>
      </c>
      <c r="D288" t="s">
        <v>7420</v>
      </c>
      <c r="E288" t="s">
        <v>7427</v>
      </c>
      <c r="F288" t="s">
        <v>7434</v>
      </c>
      <c r="G288">
        <v>4368.29</v>
      </c>
      <c r="H288">
        <v>7</v>
      </c>
      <c r="I288" t="s">
        <v>7558</v>
      </c>
      <c r="J288" t="s">
        <v>8163</v>
      </c>
      <c r="K288" t="s">
        <v>8167</v>
      </c>
      <c r="L288" t="s">
        <v>8170</v>
      </c>
      <c r="M288">
        <v>30578.03</v>
      </c>
      <c r="N288">
        <v>30578.03</v>
      </c>
    </row>
    <row r="289" spans="1:14" x14ac:dyDescent="0.3">
      <c r="A289" t="s">
        <v>298</v>
      </c>
      <c r="B289" t="s">
        <v>4215</v>
      </c>
      <c r="C289" t="s">
        <v>7407</v>
      </c>
      <c r="D289" t="s">
        <v>7418</v>
      </c>
      <c r="E289" t="s">
        <v>7426</v>
      </c>
      <c r="F289" t="s">
        <v>7433</v>
      </c>
      <c r="G289">
        <v>4560.0200000000004</v>
      </c>
      <c r="H289">
        <v>7</v>
      </c>
      <c r="I289" t="s">
        <v>7666</v>
      </c>
      <c r="J289" t="s">
        <v>8164</v>
      </c>
      <c r="K289" t="s">
        <v>8167</v>
      </c>
      <c r="L289" t="s">
        <v>8170</v>
      </c>
      <c r="M289">
        <v>31920.14</v>
      </c>
      <c r="N289">
        <v>31920.140000000003</v>
      </c>
    </row>
    <row r="290" spans="1:14" x14ac:dyDescent="0.3">
      <c r="A290" t="s">
        <v>299</v>
      </c>
      <c r="B290" t="s">
        <v>4216</v>
      </c>
      <c r="C290" t="s">
        <v>7407</v>
      </c>
      <c r="D290" t="s">
        <v>7415</v>
      </c>
      <c r="E290" t="s">
        <v>7424</v>
      </c>
      <c r="F290" t="s">
        <v>7430</v>
      </c>
      <c r="G290">
        <v>6668.22</v>
      </c>
      <c r="H290">
        <v>7</v>
      </c>
      <c r="I290" t="s">
        <v>7645</v>
      </c>
      <c r="J290" t="s">
        <v>8162</v>
      </c>
      <c r="K290" t="s">
        <v>8168</v>
      </c>
      <c r="L290" t="s">
        <v>8169</v>
      </c>
      <c r="M290">
        <v>37341.699999999997</v>
      </c>
      <c r="N290">
        <v>46677.54</v>
      </c>
    </row>
    <row r="291" spans="1:14" x14ac:dyDescent="0.3">
      <c r="A291" t="s">
        <v>300</v>
      </c>
      <c r="B291" t="s">
        <v>4147</v>
      </c>
      <c r="C291" t="s">
        <v>7408</v>
      </c>
      <c r="D291" t="s">
        <v>7417</v>
      </c>
      <c r="E291" t="s">
        <v>7426</v>
      </c>
      <c r="F291" t="s">
        <v>7431</v>
      </c>
      <c r="G291">
        <v>2837.77</v>
      </c>
      <c r="H291">
        <v>17</v>
      </c>
      <c r="I291" t="s">
        <v>7667</v>
      </c>
      <c r="J291" t="s">
        <v>8162</v>
      </c>
      <c r="K291" t="s">
        <v>8168</v>
      </c>
      <c r="L291" t="s">
        <v>8170</v>
      </c>
      <c r="M291">
        <v>48242.09</v>
      </c>
      <c r="N291">
        <v>48242.09</v>
      </c>
    </row>
    <row r="292" spans="1:14" x14ac:dyDescent="0.3">
      <c r="A292" t="s">
        <v>301</v>
      </c>
      <c r="B292" t="s">
        <v>4217</v>
      </c>
      <c r="C292" t="s">
        <v>7406</v>
      </c>
      <c r="D292" t="s">
        <v>7414</v>
      </c>
      <c r="E292" t="s">
        <v>7423</v>
      </c>
      <c r="F292" t="s">
        <v>7433</v>
      </c>
      <c r="G292">
        <v>16061.33</v>
      </c>
      <c r="H292">
        <v>1</v>
      </c>
      <c r="I292" t="s">
        <v>7616</v>
      </c>
      <c r="J292" t="s">
        <v>8165</v>
      </c>
      <c r="K292" t="s">
        <v>8168</v>
      </c>
      <c r="L292" t="s">
        <v>8170</v>
      </c>
      <c r="M292">
        <v>16061.33</v>
      </c>
      <c r="N292">
        <v>16061.33</v>
      </c>
    </row>
    <row r="293" spans="1:14" x14ac:dyDescent="0.3">
      <c r="A293" t="s">
        <v>302</v>
      </c>
      <c r="B293" t="s">
        <v>4218</v>
      </c>
      <c r="C293" t="s">
        <v>7408</v>
      </c>
      <c r="D293" t="s">
        <v>7419</v>
      </c>
      <c r="E293" t="s">
        <v>7424</v>
      </c>
      <c r="F293" t="s">
        <v>7429</v>
      </c>
      <c r="G293">
        <v>8524.93</v>
      </c>
      <c r="H293">
        <v>10</v>
      </c>
      <c r="I293" t="s">
        <v>7668</v>
      </c>
      <c r="J293" t="s">
        <v>8164</v>
      </c>
      <c r="K293" t="s">
        <v>8167</v>
      </c>
      <c r="L293" t="s">
        <v>8170</v>
      </c>
      <c r="M293">
        <v>85249.3</v>
      </c>
      <c r="N293">
        <v>85249.3</v>
      </c>
    </row>
    <row r="294" spans="1:14" x14ac:dyDescent="0.3">
      <c r="A294" t="s">
        <v>303</v>
      </c>
      <c r="B294" t="s">
        <v>4219</v>
      </c>
      <c r="C294" t="s">
        <v>7408</v>
      </c>
      <c r="D294" t="s">
        <v>7417</v>
      </c>
      <c r="E294" t="s">
        <v>7427</v>
      </c>
      <c r="F294" t="s">
        <v>7432</v>
      </c>
      <c r="G294">
        <v>8873.5300000000007</v>
      </c>
      <c r="H294">
        <v>4</v>
      </c>
      <c r="I294" t="s">
        <v>7669</v>
      </c>
      <c r="J294" t="s">
        <v>8165</v>
      </c>
      <c r="K294" t="s">
        <v>8167</v>
      </c>
      <c r="L294" t="s">
        <v>8169</v>
      </c>
      <c r="M294">
        <v>28395.13</v>
      </c>
      <c r="N294">
        <v>35494.120000000003</v>
      </c>
    </row>
    <row r="295" spans="1:14" x14ac:dyDescent="0.3">
      <c r="A295" t="s">
        <v>304</v>
      </c>
      <c r="B295" t="s">
        <v>4220</v>
      </c>
      <c r="C295" t="s">
        <v>7406</v>
      </c>
      <c r="D295" t="s">
        <v>7416</v>
      </c>
      <c r="E295" t="s">
        <v>7426</v>
      </c>
      <c r="F295" t="s">
        <v>7434</v>
      </c>
      <c r="G295">
        <v>13916.61</v>
      </c>
      <c r="H295">
        <v>13</v>
      </c>
      <c r="I295" t="s">
        <v>7563</v>
      </c>
      <c r="J295" t="s">
        <v>8163</v>
      </c>
      <c r="K295" t="s">
        <v>8168</v>
      </c>
      <c r="L295" t="s">
        <v>8170</v>
      </c>
      <c r="M295">
        <v>180915.93</v>
      </c>
      <c r="N295">
        <v>180915.93</v>
      </c>
    </row>
    <row r="296" spans="1:14" x14ac:dyDescent="0.3">
      <c r="A296" t="s">
        <v>305</v>
      </c>
      <c r="B296" t="s">
        <v>4221</v>
      </c>
      <c r="C296" t="s">
        <v>7408</v>
      </c>
      <c r="D296" t="s">
        <v>7417</v>
      </c>
      <c r="E296" t="s">
        <v>7423</v>
      </c>
      <c r="F296" t="s">
        <v>7430</v>
      </c>
      <c r="G296">
        <v>5090.3900000000003</v>
      </c>
      <c r="H296">
        <v>7</v>
      </c>
      <c r="I296" t="s">
        <v>7445</v>
      </c>
      <c r="J296" t="s">
        <v>8163</v>
      </c>
      <c r="K296" t="s">
        <v>8168</v>
      </c>
      <c r="L296" t="s">
        <v>8169</v>
      </c>
      <c r="M296">
        <v>28506.35</v>
      </c>
      <c r="N296">
        <v>35632.730000000003</v>
      </c>
    </row>
    <row r="297" spans="1:14" x14ac:dyDescent="0.3">
      <c r="A297" t="s">
        <v>306</v>
      </c>
      <c r="B297" t="s">
        <v>4222</v>
      </c>
      <c r="C297" t="s">
        <v>7408</v>
      </c>
      <c r="D297" t="s">
        <v>7417</v>
      </c>
      <c r="E297" t="s">
        <v>7423</v>
      </c>
      <c r="F297" t="s">
        <v>7433</v>
      </c>
      <c r="G297">
        <v>4960.08</v>
      </c>
      <c r="H297">
        <v>3</v>
      </c>
      <c r="I297" t="s">
        <v>7670</v>
      </c>
      <c r="J297" t="s">
        <v>8162</v>
      </c>
      <c r="K297" t="s">
        <v>8168</v>
      </c>
      <c r="L297" t="s">
        <v>8170</v>
      </c>
      <c r="M297">
        <v>14880.24</v>
      </c>
      <c r="N297">
        <v>14880.24</v>
      </c>
    </row>
    <row r="298" spans="1:14" x14ac:dyDescent="0.3">
      <c r="A298" t="s">
        <v>307</v>
      </c>
      <c r="B298" t="s">
        <v>4223</v>
      </c>
      <c r="C298" t="s">
        <v>7408</v>
      </c>
      <c r="D298" t="s">
        <v>7422</v>
      </c>
      <c r="E298" t="s">
        <v>7425</v>
      </c>
      <c r="F298" t="s">
        <v>7434</v>
      </c>
      <c r="G298">
        <v>4174.07</v>
      </c>
      <c r="H298">
        <v>3</v>
      </c>
      <c r="I298" t="s">
        <v>7465</v>
      </c>
      <c r="J298" t="s">
        <v>8166</v>
      </c>
      <c r="K298" t="s">
        <v>8167</v>
      </c>
      <c r="L298" t="s">
        <v>8170</v>
      </c>
      <c r="M298">
        <v>12522.21</v>
      </c>
      <c r="N298">
        <v>12522.21</v>
      </c>
    </row>
    <row r="299" spans="1:14" x14ac:dyDescent="0.3">
      <c r="A299" t="s">
        <v>308</v>
      </c>
      <c r="B299" t="s">
        <v>4224</v>
      </c>
      <c r="C299" t="s">
        <v>7405</v>
      </c>
      <c r="D299" t="s">
        <v>7417</v>
      </c>
      <c r="E299" t="s">
        <v>7425</v>
      </c>
      <c r="F299" t="s">
        <v>7433</v>
      </c>
      <c r="G299">
        <v>14569.82</v>
      </c>
      <c r="H299">
        <v>9</v>
      </c>
      <c r="I299" t="s">
        <v>7671</v>
      </c>
      <c r="J299" t="s">
        <v>8162</v>
      </c>
      <c r="K299" t="s">
        <v>8167</v>
      </c>
      <c r="L299" t="s">
        <v>8169</v>
      </c>
      <c r="M299">
        <v>104902.87</v>
      </c>
      <c r="N299">
        <v>131128.38</v>
      </c>
    </row>
    <row r="300" spans="1:14" x14ac:dyDescent="0.3">
      <c r="A300" t="s">
        <v>309</v>
      </c>
      <c r="B300" t="s">
        <v>4225</v>
      </c>
      <c r="C300" t="s">
        <v>7406</v>
      </c>
      <c r="D300" t="s">
        <v>7416</v>
      </c>
      <c r="E300" t="s">
        <v>7423</v>
      </c>
      <c r="F300" t="s">
        <v>7429</v>
      </c>
      <c r="G300">
        <v>16557.669999999998</v>
      </c>
      <c r="H300">
        <v>2</v>
      </c>
      <c r="I300" t="s">
        <v>7672</v>
      </c>
      <c r="J300" t="s">
        <v>8166</v>
      </c>
      <c r="K300" t="s">
        <v>8167</v>
      </c>
      <c r="L300" t="s">
        <v>8169</v>
      </c>
      <c r="M300">
        <v>26491.94</v>
      </c>
      <c r="N300">
        <v>33115.339999999997</v>
      </c>
    </row>
    <row r="301" spans="1:14" x14ac:dyDescent="0.3">
      <c r="A301" t="s">
        <v>310</v>
      </c>
      <c r="B301" t="s">
        <v>4226</v>
      </c>
      <c r="C301" t="s">
        <v>7406</v>
      </c>
      <c r="D301" t="s">
        <v>7412</v>
      </c>
      <c r="E301" t="s">
        <v>7423</v>
      </c>
      <c r="F301" t="s">
        <v>7428</v>
      </c>
      <c r="G301">
        <v>4350.03</v>
      </c>
      <c r="H301">
        <v>8</v>
      </c>
      <c r="I301" t="s">
        <v>7673</v>
      </c>
      <c r="J301" t="s">
        <v>8166</v>
      </c>
      <c r="K301" t="s">
        <v>8168</v>
      </c>
      <c r="L301" t="s">
        <v>8169</v>
      </c>
      <c r="M301">
        <v>27839.86</v>
      </c>
      <c r="N301">
        <v>34800.239999999998</v>
      </c>
    </row>
    <row r="302" spans="1:14" x14ac:dyDescent="0.3">
      <c r="A302" t="s">
        <v>311</v>
      </c>
      <c r="B302" t="s">
        <v>4227</v>
      </c>
      <c r="C302" t="s">
        <v>7408</v>
      </c>
      <c r="D302" t="s">
        <v>7422</v>
      </c>
      <c r="E302" t="s">
        <v>7423</v>
      </c>
      <c r="F302" t="s">
        <v>7428</v>
      </c>
      <c r="G302">
        <v>3335.77</v>
      </c>
      <c r="H302">
        <v>14</v>
      </c>
      <c r="I302" t="s">
        <v>7674</v>
      </c>
      <c r="J302" t="s">
        <v>8166</v>
      </c>
      <c r="K302" t="s">
        <v>8168</v>
      </c>
      <c r="L302" t="s">
        <v>8169</v>
      </c>
      <c r="M302">
        <v>37360.79</v>
      </c>
      <c r="N302">
        <v>46700.78</v>
      </c>
    </row>
    <row r="303" spans="1:14" x14ac:dyDescent="0.3">
      <c r="A303" t="s">
        <v>312</v>
      </c>
      <c r="B303" t="s">
        <v>4228</v>
      </c>
      <c r="C303" t="s">
        <v>7406</v>
      </c>
      <c r="D303" t="s">
        <v>7416</v>
      </c>
      <c r="E303" t="s">
        <v>7427</v>
      </c>
      <c r="F303" t="s">
        <v>7434</v>
      </c>
      <c r="G303">
        <v>12178.59</v>
      </c>
      <c r="H303">
        <v>8</v>
      </c>
      <c r="I303" t="s">
        <v>7675</v>
      </c>
      <c r="J303" t="s">
        <v>8163</v>
      </c>
      <c r="K303" t="s">
        <v>8167</v>
      </c>
      <c r="L303" t="s">
        <v>8170</v>
      </c>
      <c r="M303">
        <v>97428.72</v>
      </c>
      <c r="N303">
        <v>97428.72</v>
      </c>
    </row>
    <row r="304" spans="1:14" x14ac:dyDescent="0.3">
      <c r="A304" t="s">
        <v>313</v>
      </c>
      <c r="B304" t="s">
        <v>4229</v>
      </c>
      <c r="C304" t="s">
        <v>7408</v>
      </c>
      <c r="D304" t="s">
        <v>7422</v>
      </c>
      <c r="E304" t="s">
        <v>7426</v>
      </c>
      <c r="F304" t="s">
        <v>7433</v>
      </c>
      <c r="G304">
        <v>4214.74</v>
      </c>
      <c r="H304">
        <v>12</v>
      </c>
      <c r="I304" t="s">
        <v>7676</v>
      </c>
      <c r="J304" t="s">
        <v>8162</v>
      </c>
      <c r="K304" t="s">
        <v>8168</v>
      </c>
      <c r="L304" t="s">
        <v>8170</v>
      </c>
      <c r="M304">
        <v>50576.88</v>
      </c>
      <c r="N304">
        <v>50576.88</v>
      </c>
    </row>
    <row r="305" spans="1:14" x14ac:dyDescent="0.3">
      <c r="A305" t="s">
        <v>314</v>
      </c>
      <c r="B305" t="s">
        <v>4230</v>
      </c>
      <c r="C305" t="s">
        <v>7406</v>
      </c>
      <c r="D305" t="s">
        <v>7416</v>
      </c>
      <c r="E305" t="s">
        <v>7423</v>
      </c>
      <c r="F305" t="s">
        <v>7430</v>
      </c>
      <c r="G305">
        <v>5956.08</v>
      </c>
      <c r="H305">
        <v>16</v>
      </c>
      <c r="I305" t="s">
        <v>7677</v>
      </c>
      <c r="J305" t="s">
        <v>8162</v>
      </c>
      <c r="K305" t="s">
        <v>8168</v>
      </c>
      <c r="L305" t="s">
        <v>8169</v>
      </c>
      <c r="M305">
        <v>76237.990000000005</v>
      </c>
      <c r="N305">
        <v>95297.279999999999</v>
      </c>
    </row>
    <row r="306" spans="1:14" x14ac:dyDescent="0.3">
      <c r="A306" t="s">
        <v>315</v>
      </c>
      <c r="B306" t="s">
        <v>4231</v>
      </c>
      <c r="C306" t="s">
        <v>7407</v>
      </c>
      <c r="D306" t="s">
        <v>7417</v>
      </c>
      <c r="E306" t="s">
        <v>7423</v>
      </c>
      <c r="F306" t="s">
        <v>7432</v>
      </c>
      <c r="G306">
        <v>12115.51</v>
      </c>
      <c r="H306">
        <v>4</v>
      </c>
      <c r="I306" t="s">
        <v>7631</v>
      </c>
      <c r="J306" t="s">
        <v>8166</v>
      </c>
      <c r="K306" t="s">
        <v>8168</v>
      </c>
      <c r="L306" t="s">
        <v>8169</v>
      </c>
      <c r="M306">
        <v>38769.300000000003</v>
      </c>
      <c r="N306">
        <v>48462.04</v>
      </c>
    </row>
    <row r="307" spans="1:14" x14ac:dyDescent="0.3">
      <c r="A307" t="s">
        <v>316</v>
      </c>
      <c r="B307" t="s">
        <v>4232</v>
      </c>
      <c r="C307" t="s">
        <v>7405</v>
      </c>
      <c r="D307" t="s">
        <v>7409</v>
      </c>
      <c r="E307" t="s">
        <v>7427</v>
      </c>
      <c r="F307" t="s">
        <v>7428</v>
      </c>
      <c r="G307">
        <v>9354.93</v>
      </c>
      <c r="H307">
        <v>3</v>
      </c>
      <c r="I307" t="s">
        <v>7506</v>
      </c>
      <c r="J307" t="s">
        <v>8163</v>
      </c>
      <c r="K307" t="s">
        <v>8167</v>
      </c>
      <c r="L307" t="s">
        <v>8169</v>
      </c>
      <c r="M307">
        <v>22451.5</v>
      </c>
      <c r="N307">
        <v>28064.79</v>
      </c>
    </row>
    <row r="308" spans="1:14" x14ac:dyDescent="0.3">
      <c r="A308" t="s">
        <v>317</v>
      </c>
      <c r="B308" t="s">
        <v>4233</v>
      </c>
      <c r="C308" t="s">
        <v>7406</v>
      </c>
      <c r="D308" t="s">
        <v>7412</v>
      </c>
      <c r="E308" t="s">
        <v>7424</v>
      </c>
      <c r="F308" t="s">
        <v>7433</v>
      </c>
      <c r="G308">
        <v>7997.05</v>
      </c>
      <c r="H308">
        <v>20</v>
      </c>
      <c r="I308" t="s">
        <v>7475</v>
      </c>
      <c r="J308" t="s">
        <v>8166</v>
      </c>
      <c r="K308" t="s">
        <v>8168</v>
      </c>
      <c r="L308" t="s">
        <v>8169</v>
      </c>
      <c r="M308">
        <v>127952.8</v>
      </c>
      <c r="N308">
        <v>159941</v>
      </c>
    </row>
    <row r="309" spans="1:14" x14ac:dyDescent="0.3">
      <c r="A309" t="s">
        <v>318</v>
      </c>
      <c r="B309" t="s">
        <v>4234</v>
      </c>
      <c r="C309" t="s">
        <v>7407</v>
      </c>
      <c r="D309" t="s">
        <v>7413</v>
      </c>
      <c r="E309" t="s">
        <v>7424</v>
      </c>
      <c r="F309" t="s">
        <v>7429</v>
      </c>
      <c r="G309">
        <v>15911.93</v>
      </c>
      <c r="H309">
        <v>17</v>
      </c>
      <c r="I309" t="s">
        <v>7678</v>
      </c>
      <c r="J309" t="s">
        <v>8164</v>
      </c>
      <c r="K309" t="s">
        <v>8167</v>
      </c>
      <c r="L309" t="s">
        <v>8169</v>
      </c>
      <c r="M309">
        <v>216402.58</v>
      </c>
      <c r="N309">
        <v>270502.81</v>
      </c>
    </row>
    <row r="310" spans="1:14" x14ac:dyDescent="0.3">
      <c r="A310" t="s">
        <v>319</v>
      </c>
      <c r="B310" t="s">
        <v>4235</v>
      </c>
      <c r="C310" t="s">
        <v>7408</v>
      </c>
      <c r="D310" t="s">
        <v>7417</v>
      </c>
      <c r="E310" t="s">
        <v>7426</v>
      </c>
      <c r="F310" t="s">
        <v>7429</v>
      </c>
      <c r="G310">
        <v>5611.63</v>
      </c>
      <c r="H310">
        <v>6</v>
      </c>
      <c r="I310" t="s">
        <v>7679</v>
      </c>
      <c r="J310" t="s">
        <v>8166</v>
      </c>
      <c r="K310" t="s">
        <v>8167</v>
      </c>
      <c r="L310" t="s">
        <v>8170</v>
      </c>
      <c r="M310">
        <v>33669.78</v>
      </c>
      <c r="N310">
        <v>33669.78</v>
      </c>
    </row>
    <row r="311" spans="1:14" x14ac:dyDescent="0.3">
      <c r="A311" t="s">
        <v>320</v>
      </c>
      <c r="B311" t="s">
        <v>4236</v>
      </c>
      <c r="C311" t="s">
        <v>7405</v>
      </c>
      <c r="D311" t="s">
        <v>7410</v>
      </c>
      <c r="E311" t="s">
        <v>7423</v>
      </c>
      <c r="F311" t="s">
        <v>7428</v>
      </c>
      <c r="G311">
        <v>6342.03</v>
      </c>
      <c r="H311">
        <v>4</v>
      </c>
      <c r="I311" t="s">
        <v>7680</v>
      </c>
      <c r="J311" t="s">
        <v>8164</v>
      </c>
      <c r="K311" t="s">
        <v>8167</v>
      </c>
      <c r="L311" t="s">
        <v>8170</v>
      </c>
      <c r="M311">
        <v>25368.12</v>
      </c>
      <c r="N311">
        <v>25368.12</v>
      </c>
    </row>
    <row r="312" spans="1:14" x14ac:dyDescent="0.3">
      <c r="A312" t="s">
        <v>321</v>
      </c>
      <c r="B312" t="s">
        <v>4237</v>
      </c>
      <c r="C312" t="s">
        <v>7407</v>
      </c>
      <c r="D312" t="s">
        <v>7418</v>
      </c>
      <c r="E312" t="s">
        <v>7427</v>
      </c>
      <c r="F312" t="s">
        <v>7429</v>
      </c>
      <c r="G312">
        <v>9842.14</v>
      </c>
      <c r="H312">
        <v>5</v>
      </c>
      <c r="I312" t="s">
        <v>7681</v>
      </c>
      <c r="J312" t="s">
        <v>8162</v>
      </c>
      <c r="K312" t="s">
        <v>8167</v>
      </c>
      <c r="L312" t="s">
        <v>8170</v>
      </c>
      <c r="M312">
        <v>49210.7</v>
      </c>
      <c r="N312">
        <v>49210.7</v>
      </c>
    </row>
    <row r="313" spans="1:14" x14ac:dyDescent="0.3">
      <c r="A313" t="s">
        <v>322</v>
      </c>
      <c r="B313" t="s">
        <v>4238</v>
      </c>
      <c r="C313" t="s">
        <v>7407</v>
      </c>
      <c r="D313" t="s">
        <v>7418</v>
      </c>
      <c r="E313" t="s">
        <v>7427</v>
      </c>
      <c r="F313" t="s">
        <v>7430</v>
      </c>
      <c r="G313">
        <v>6534.59</v>
      </c>
      <c r="H313">
        <v>1</v>
      </c>
      <c r="I313" t="s">
        <v>7682</v>
      </c>
      <c r="J313" t="s">
        <v>8162</v>
      </c>
      <c r="K313" t="s">
        <v>8167</v>
      </c>
      <c r="L313" t="s">
        <v>8169</v>
      </c>
      <c r="M313">
        <v>5227.34</v>
      </c>
      <c r="N313">
        <v>6534.59</v>
      </c>
    </row>
    <row r="314" spans="1:14" x14ac:dyDescent="0.3">
      <c r="A314" t="s">
        <v>323</v>
      </c>
      <c r="B314" t="s">
        <v>4239</v>
      </c>
      <c r="C314" t="s">
        <v>7405</v>
      </c>
      <c r="D314" t="s">
        <v>7417</v>
      </c>
      <c r="E314" t="s">
        <v>7426</v>
      </c>
      <c r="F314" t="s">
        <v>7433</v>
      </c>
      <c r="G314">
        <v>12747.14</v>
      </c>
      <c r="H314">
        <v>19</v>
      </c>
      <c r="I314" t="s">
        <v>7683</v>
      </c>
      <c r="J314" t="s">
        <v>8166</v>
      </c>
      <c r="K314" t="s">
        <v>8167</v>
      </c>
      <c r="L314" t="s">
        <v>8170</v>
      </c>
      <c r="M314">
        <v>242195.66</v>
      </c>
      <c r="N314">
        <v>242195.65999999997</v>
      </c>
    </row>
    <row r="315" spans="1:14" x14ac:dyDescent="0.3">
      <c r="A315" t="s">
        <v>324</v>
      </c>
      <c r="B315" t="s">
        <v>4240</v>
      </c>
      <c r="C315" t="s">
        <v>7408</v>
      </c>
      <c r="D315" t="s">
        <v>7420</v>
      </c>
      <c r="E315" t="s">
        <v>7426</v>
      </c>
      <c r="F315" t="s">
        <v>7434</v>
      </c>
      <c r="G315">
        <v>12631.77</v>
      </c>
      <c r="H315">
        <v>1</v>
      </c>
      <c r="I315" t="s">
        <v>7684</v>
      </c>
      <c r="J315" t="s">
        <v>8163</v>
      </c>
      <c r="K315" t="s">
        <v>8167</v>
      </c>
      <c r="L315" t="s">
        <v>8169</v>
      </c>
      <c r="M315">
        <v>10105.25</v>
      </c>
      <c r="N315">
        <v>12631.77</v>
      </c>
    </row>
    <row r="316" spans="1:14" x14ac:dyDescent="0.3">
      <c r="A316" t="s">
        <v>325</v>
      </c>
      <c r="B316" t="s">
        <v>4241</v>
      </c>
      <c r="C316" t="s">
        <v>7406</v>
      </c>
      <c r="D316" t="s">
        <v>7421</v>
      </c>
      <c r="E316" t="s">
        <v>7424</v>
      </c>
      <c r="F316" t="s">
        <v>7432</v>
      </c>
      <c r="G316">
        <v>12132.94</v>
      </c>
      <c r="H316">
        <v>15</v>
      </c>
      <c r="I316" t="s">
        <v>7581</v>
      </c>
      <c r="J316" t="s">
        <v>8163</v>
      </c>
      <c r="K316" t="s">
        <v>8167</v>
      </c>
      <c r="L316" t="s">
        <v>8170</v>
      </c>
      <c r="M316">
        <v>181994.1</v>
      </c>
      <c r="N316">
        <v>181994.1</v>
      </c>
    </row>
    <row r="317" spans="1:14" x14ac:dyDescent="0.3">
      <c r="A317" t="s">
        <v>326</v>
      </c>
      <c r="B317" t="s">
        <v>4242</v>
      </c>
      <c r="C317" t="s">
        <v>7405</v>
      </c>
      <c r="D317" t="s">
        <v>7417</v>
      </c>
      <c r="E317" t="s">
        <v>7425</v>
      </c>
      <c r="F317" t="s">
        <v>7433</v>
      </c>
      <c r="G317">
        <v>9708.51</v>
      </c>
      <c r="H317">
        <v>10</v>
      </c>
      <c r="I317" t="s">
        <v>7494</v>
      </c>
      <c r="J317" t="s">
        <v>8165</v>
      </c>
      <c r="K317" t="s">
        <v>8168</v>
      </c>
      <c r="L317" t="s">
        <v>8169</v>
      </c>
      <c r="M317">
        <v>77668.08</v>
      </c>
      <c r="N317">
        <v>97085.1</v>
      </c>
    </row>
    <row r="318" spans="1:14" x14ac:dyDescent="0.3">
      <c r="A318" t="s">
        <v>327</v>
      </c>
      <c r="B318" t="s">
        <v>4243</v>
      </c>
      <c r="C318" t="s">
        <v>7407</v>
      </c>
      <c r="D318" t="s">
        <v>7415</v>
      </c>
      <c r="E318" t="s">
        <v>7424</v>
      </c>
      <c r="F318" t="s">
        <v>7434</v>
      </c>
      <c r="G318">
        <v>13035.15</v>
      </c>
      <c r="H318">
        <v>3</v>
      </c>
      <c r="I318" t="s">
        <v>7479</v>
      </c>
      <c r="J318" t="s">
        <v>8164</v>
      </c>
      <c r="K318" t="s">
        <v>8168</v>
      </c>
      <c r="L318" t="s">
        <v>8170</v>
      </c>
      <c r="M318">
        <v>39105.449999999997</v>
      </c>
      <c r="N318">
        <v>39105.449999999997</v>
      </c>
    </row>
    <row r="319" spans="1:14" x14ac:dyDescent="0.3">
      <c r="A319" t="s">
        <v>328</v>
      </c>
      <c r="B319" t="s">
        <v>4244</v>
      </c>
      <c r="C319" t="s">
        <v>7406</v>
      </c>
      <c r="D319" t="s">
        <v>7421</v>
      </c>
      <c r="E319" t="s">
        <v>7426</v>
      </c>
      <c r="F319" t="s">
        <v>7431</v>
      </c>
      <c r="G319">
        <v>6625.89</v>
      </c>
      <c r="H319">
        <v>17</v>
      </c>
      <c r="I319" t="s">
        <v>7685</v>
      </c>
      <c r="J319" t="s">
        <v>8164</v>
      </c>
      <c r="K319" t="s">
        <v>8168</v>
      </c>
      <c r="L319" t="s">
        <v>8170</v>
      </c>
      <c r="M319">
        <v>112640.13</v>
      </c>
      <c r="N319">
        <v>112640.13</v>
      </c>
    </row>
    <row r="320" spans="1:14" x14ac:dyDescent="0.3">
      <c r="A320" t="s">
        <v>329</v>
      </c>
      <c r="B320" t="s">
        <v>4245</v>
      </c>
      <c r="C320" t="s">
        <v>7408</v>
      </c>
      <c r="D320" t="s">
        <v>7420</v>
      </c>
      <c r="E320" t="s">
        <v>7427</v>
      </c>
      <c r="F320" t="s">
        <v>7432</v>
      </c>
      <c r="G320">
        <v>8500.0300000000007</v>
      </c>
      <c r="H320">
        <v>14</v>
      </c>
      <c r="I320" t="s">
        <v>7686</v>
      </c>
      <c r="J320" t="s">
        <v>8163</v>
      </c>
      <c r="K320" t="s">
        <v>8168</v>
      </c>
      <c r="L320" t="s">
        <v>8170</v>
      </c>
      <c r="M320">
        <v>119000.42</v>
      </c>
      <c r="N320">
        <v>119000.42000000001</v>
      </c>
    </row>
    <row r="321" spans="1:14" x14ac:dyDescent="0.3">
      <c r="A321" t="s">
        <v>330</v>
      </c>
      <c r="B321" t="s">
        <v>4246</v>
      </c>
      <c r="C321" t="s">
        <v>7405</v>
      </c>
      <c r="D321" t="s">
        <v>7417</v>
      </c>
      <c r="E321" t="s">
        <v>7423</v>
      </c>
      <c r="F321" t="s">
        <v>7433</v>
      </c>
      <c r="G321">
        <v>16357.64</v>
      </c>
      <c r="H321">
        <v>5</v>
      </c>
      <c r="I321" t="s">
        <v>7687</v>
      </c>
      <c r="J321" t="s">
        <v>8163</v>
      </c>
      <c r="K321" t="s">
        <v>8168</v>
      </c>
      <c r="L321" t="s">
        <v>8170</v>
      </c>
      <c r="M321">
        <v>81788.2</v>
      </c>
      <c r="N321">
        <v>81788.2</v>
      </c>
    </row>
    <row r="322" spans="1:14" x14ac:dyDescent="0.3">
      <c r="A322" t="s">
        <v>331</v>
      </c>
      <c r="B322" t="s">
        <v>4247</v>
      </c>
      <c r="C322" t="s">
        <v>7407</v>
      </c>
      <c r="D322" t="s">
        <v>7415</v>
      </c>
      <c r="E322" t="s">
        <v>7423</v>
      </c>
      <c r="F322" t="s">
        <v>7430</v>
      </c>
      <c r="G322">
        <v>8456.0400000000009</v>
      </c>
      <c r="H322">
        <v>7</v>
      </c>
      <c r="I322" t="s">
        <v>7688</v>
      </c>
      <c r="J322" t="s">
        <v>8162</v>
      </c>
      <c r="K322" t="s">
        <v>8167</v>
      </c>
      <c r="L322" t="s">
        <v>8169</v>
      </c>
      <c r="M322">
        <v>47353.99</v>
      </c>
      <c r="N322">
        <v>59192.280000000006</v>
      </c>
    </row>
    <row r="323" spans="1:14" x14ac:dyDescent="0.3">
      <c r="A323" t="s">
        <v>332</v>
      </c>
      <c r="B323" t="s">
        <v>4248</v>
      </c>
      <c r="C323" t="s">
        <v>7407</v>
      </c>
      <c r="D323" t="s">
        <v>7413</v>
      </c>
      <c r="E323" t="s">
        <v>7424</v>
      </c>
      <c r="F323" t="s">
        <v>7428</v>
      </c>
      <c r="G323">
        <v>4736.8100000000004</v>
      </c>
      <c r="H323">
        <v>18</v>
      </c>
      <c r="I323" t="s">
        <v>7689</v>
      </c>
      <c r="J323" t="s">
        <v>8162</v>
      </c>
      <c r="K323" t="s">
        <v>8168</v>
      </c>
      <c r="L323" t="s">
        <v>8169</v>
      </c>
      <c r="M323">
        <v>68210.23</v>
      </c>
      <c r="N323">
        <v>85262.58</v>
      </c>
    </row>
    <row r="324" spans="1:14" x14ac:dyDescent="0.3">
      <c r="A324" t="s">
        <v>333</v>
      </c>
      <c r="B324" t="s">
        <v>4249</v>
      </c>
      <c r="C324" t="s">
        <v>7408</v>
      </c>
      <c r="D324" t="s">
        <v>7417</v>
      </c>
      <c r="E324" t="s">
        <v>7424</v>
      </c>
      <c r="F324" t="s">
        <v>7430</v>
      </c>
      <c r="G324">
        <v>3886.06</v>
      </c>
      <c r="H324">
        <v>18</v>
      </c>
      <c r="I324" t="s">
        <v>7690</v>
      </c>
      <c r="J324" t="s">
        <v>8164</v>
      </c>
      <c r="K324" t="s">
        <v>8167</v>
      </c>
      <c r="L324" t="s">
        <v>8169</v>
      </c>
      <c r="M324">
        <v>55959.43</v>
      </c>
      <c r="N324">
        <v>69949.08</v>
      </c>
    </row>
    <row r="325" spans="1:14" x14ac:dyDescent="0.3">
      <c r="A325" t="s">
        <v>334</v>
      </c>
      <c r="B325" t="s">
        <v>4250</v>
      </c>
      <c r="C325" t="s">
        <v>7407</v>
      </c>
      <c r="D325" t="s">
        <v>7418</v>
      </c>
      <c r="E325" t="s">
        <v>7427</v>
      </c>
      <c r="F325" t="s">
        <v>7429</v>
      </c>
      <c r="G325">
        <v>14193</v>
      </c>
      <c r="H325">
        <v>3</v>
      </c>
      <c r="I325" t="s">
        <v>7691</v>
      </c>
      <c r="J325" t="s">
        <v>8162</v>
      </c>
      <c r="K325" t="s">
        <v>8167</v>
      </c>
      <c r="L325" t="s">
        <v>8170</v>
      </c>
      <c r="M325">
        <v>42579</v>
      </c>
      <c r="N325">
        <v>42579</v>
      </c>
    </row>
    <row r="326" spans="1:14" x14ac:dyDescent="0.3">
      <c r="A326" t="s">
        <v>335</v>
      </c>
      <c r="B326" t="s">
        <v>4251</v>
      </c>
      <c r="C326" t="s">
        <v>7406</v>
      </c>
      <c r="D326" t="s">
        <v>7416</v>
      </c>
      <c r="E326" t="s">
        <v>7427</v>
      </c>
      <c r="F326" t="s">
        <v>7428</v>
      </c>
      <c r="G326">
        <v>13370.47</v>
      </c>
      <c r="H326">
        <v>5</v>
      </c>
      <c r="I326" t="s">
        <v>7692</v>
      </c>
      <c r="J326" t="s">
        <v>8166</v>
      </c>
      <c r="K326" t="s">
        <v>8168</v>
      </c>
      <c r="L326" t="s">
        <v>8169</v>
      </c>
      <c r="M326">
        <v>53481.88</v>
      </c>
      <c r="N326">
        <v>66852.349999999991</v>
      </c>
    </row>
    <row r="327" spans="1:14" x14ac:dyDescent="0.3">
      <c r="A327" t="s">
        <v>336</v>
      </c>
      <c r="B327" t="s">
        <v>4252</v>
      </c>
      <c r="C327" t="s">
        <v>7407</v>
      </c>
      <c r="D327" t="s">
        <v>7417</v>
      </c>
      <c r="E327" t="s">
        <v>7423</v>
      </c>
      <c r="F327" t="s">
        <v>7433</v>
      </c>
      <c r="G327">
        <v>1803.59</v>
      </c>
      <c r="H327">
        <v>4</v>
      </c>
      <c r="I327" t="s">
        <v>7693</v>
      </c>
      <c r="J327" t="s">
        <v>8163</v>
      </c>
      <c r="K327" t="s">
        <v>8168</v>
      </c>
      <c r="L327" t="s">
        <v>8170</v>
      </c>
      <c r="M327">
        <v>7214.36</v>
      </c>
      <c r="N327">
        <v>7214.36</v>
      </c>
    </row>
    <row r="328" spans="1:14" x14ac:dyDescent="0.3">
      <c r="A328" t="s">
        <v>337</v>
      </c>
      <c r="B328" t="s">
        <v>4253</v>
      </c>
      <c r="C328" t="s">
        <v>7407</v>
      </c>
      <c r="D328" t="s">
        <v>7418</v>
      </c>
      <c r="E328" t="s">
        <v>7423</v>
      </c>
      <c r="F328" t="s">
        <v>7433</v>
      </c>
      <c r="G328">
        <v>11400.05</v>
      </c>
      <c r="H328">
        <v>12</v>
      </c>
      <c r="I328" t="s">
        <v>7694</v>
      </c>
      <c r="J328" t="s">
        <v>8165</v>
      </c>
      <c r="K328" t="s">
        <v>8168</v>
      </c>
      <c r="L328" t="s">
        <v>8170</v>
      </c>
      <c r="M328">
        <v>136800.6</v>
      </c>
      <c r="N328">
        <v>136800.59999999998</v>
      </c>
    </row>
    <row r="329" spans="1:14" x14ac:dyDescent="0.3">
      <c r="A329" t="s">
        <v>338</v>
      </c>
      <c r="B329" t="s">
        <v>4254</v>
      </c>
      <c r="C329" t="s">
        <v>7405</v>
      </c>
      <c r="D329" t="s">
        <v>7409</v>
      </c>
      <c r="E329" t="s">
        <v>7426</v>
      </c>
      <c r="F329" t="s">
        <v>7431</v>
      </c>
      <c r="G329">
        <v>5554.36</v>
      </c>
      <c r="H329">
        <v>8</v>
      </c>
      <c r="I329" t="s">
        <v>7695</v>
      </c>
      <c r="J329" t="s">
        <v>8166</v>
      </c>
      <c r="K329" t="s">
        <v>8168</v>
      </c>
      <c r="L329" t="s">
        <v>8170</v>
      </c>
      <c r="M329">
        <v>44434.879999999997</v>
      </c>
      <c r="N329">
        <v>44434.879999999997</v>
      </c>
    </row>
    <row r="330" spans="1:14" x14ac:dyDescent="0.3">
      <c r="A330" t="s">
        <v>339</v>
      </c>
      <c r="B330" t="s">
        <v>4255</v>
      </c>
      <c r="C330" t="s">
        <v>7408</v>
      </c>
      <c r="D330" t="s">
        <v>7420</v>
      </c>
      <c r="E330" t="s">
        <v>7425</v>
      </c>
      <c r="F330" t="s">
        <v>7429</v>
      </c>
      <c r="G330">
        <v>15899.48</v>
      </c>
      <c r="H330">
        <v>6</v>
      </c>
      <c r="I330" t="s">
        <v>7696</v>
      </c>
      <c r="J330" t="s">
        <v>8164</v>
      </c>
      <c r="K330" t="s">
        <v>8167</v>
      </c>
      <c r="L330" t="s">
        <v>8169</v>
      </c>
      <c r="M330">
        <v>76317.67</v>
      </c>
      <c r="N330">
        <v>95396.88</v>
      </c>
    </row>
    <row r="331" spans="1:14" x14ac:dyDescent="0.3">
      <c r="A331" t="s">
        <v>340</v>
      </c>
      <c r="B331" t="s">
        <v>4256</v>
      </c>
      <c r="C331" t="s">
        <v>7406</v>
      </c>
      <c r="D331" t="s">
        <v>7414</v>
      </c>
      <c r="E331" t="s">
        <v>7423</v>
      </c>
      <c r="F331" t="s">
        <v>7430</v>
      </c>
      <c r="G331">
        <v>9260.31</v>
      </c>
      <c r="H331">
        <v>13</v>
      </c>
      <c r="I331" t="s">
        <v>7697</v>
      </c>
      <c r="J331" t="s">
        <v>8162</v>
      </c>
      <c r="K331" t="s">
        <v>8168</v>
      </c>
      <c r="L331" t="s">
        <v>8170</v>
      </c>
      <c r="M331">
        <v>120384.03</v>
      </c>
      <c r="N331">
        <v>120384.03</v>
      </c>
    </row>
    <row r="332" spans="1:14" x14ac:dyDescent="0.3">
      <c r="A332" t="s">
        <v>341</v>
      </c>
      <c r="B332" t="s">
        <v>4257</v>
      </c>
      <c r="C332" t="s">
        <v>7405</v>
      </c>
      <c r="D332" t="s">
        <v>7417</v>
      </c>
      <c r="E332" t="s">
        <v>7423</v>
      </c>
      <c r="F332" t="s">
        <v>7432</v>
      </c>
      <c r="G332">
        <v>2510.75</v>
      </c>
      <c r="H332">
        <v>7</v>
      </c>
      <c r="I332" t="s">
        <v>7698</v>
      </c>
      <c r="J332" t="s">
        <v>8162</v>
      </c>
      <c r="K332" t="s">
        <v>8168</v>
      </c>
      <c r="L332" t="s">
        <v>8169</v>
      </c>
      <c r="M332">
        <v>14060.2</v>
      </c>
      <c r="N332">
        <v>17575.25</v>
      </c>
    </row>
    <row r="333" spans="1:14" x14ac:dyDescent="0.3">
      <c r="A333" t="s">
        <v>342</v>
      </c>
      <c r="B333" t="s">
        <v>4258</v>
      </c>
      <c r="C333" t="s">
        <v>7407</v>
      </c>
      <c r="D333" t="s">
        <v>7417</v>
      </c>
      <c r="E333" t="s">
        <v>7423</v>
      </c>
      <c r="F333" t="s">
        <v>7434</v>
      </c>
      <c r="G333">
        <v>16037.26</v>
      </c>
      <c r="H333">
        <v>14</v>
      </c>
      <c r="I333" t="s">
        <v>7504</v>
      </c>
      <c r="J333" t="s">
        <v>8165</v>
      </c>
      <c r="K333" t="s">
        <v>8168</v>
      </c>
      <c r="L333" t="s">
        <v>8169</v>
      </c>
      <c r="M333">
        <v>179616.98</v>
      </c>
      <c r="N333">
        <v>224521.64</v>
      </c>
    </row>
    <row r="334" spans="1:14" x14ac:dyDescent="0.3">
      <c r="A334" t="s">
        <v>343</v>
      </c>
      <c r="B334" t="s">
        <v>4259</v>
      </c>
      <c r="C334" t="s">
        <v>7408</v>
      </c>
      <c r="D334" t="s">
        <v>7417</v>
      </c>
      <c r="E334" t="s">
        <v>7425</v>
      </c>
      <c r="F334" t="s">
        <v>7431</v>
      </c>
      <c r="G334">
        <v>8738.24</v>
      </c>
      <c r="H334">
        <v>12</v>
      </c>
      <c r="I334" t="s">
        <v>7699</v>
      </c>
      <c r="J334" t="s">
        <v>8164</v>
      </c>
      <c r="K334" t="s">
        <v>8168</v>
      </c>
      <c r="L334" t="s">
        <v>8169</v>
      </c>
      <c r="M334">
        <v>83887.27</v>
      </c>
      <c r="N334">
        <v>104858.88</v>
      </c>
    </row>
    <row r="335" spans="1:14" x14ac:dyDescent="0.3">
      <c r="A335" t="s">
        <v>344</v>
      </c>
      <c r="B335" t="s">
        <v>4260</v>
      </c>
      <c r="C335" t="s">
        <v>7406</v>
      </c>
      <c r="D335" t="s">
        <v>7414</v>
      </c>
      <c r="E335" t="s">
        <v>7423</v>
      </c>
      <c r="F335" t="s">
        <v>7429</v>
      </c>
      <c r="G335">
        <v>15720.2</v>
      </c>
      <c r="H335">
        <v>20</v>
      </c>
      <c r="I335" t="s">
        <v>7501</v>
      </c>
      <c r="J335" t="s">
        <v>8163</v>
      </c>
      <c r="K335" t="s">
        <v>8167</v>
      </c>
      <c r="L335" t="s">
        <v>8170</v>
      </c>
      <c r="M335">
        <v>314404</v>
      </c>
      <c r="N335">
        <v>314404</v>
      </c>
    </row>
    <row r="336" spans="1:14" x14ac:dyDescent="0.3">
      <c r="A336" t="s">
        <v>345</v>
      </c>
      <c r="B336" t="s">
        <v>4261</v>
      </c>
      <c r="C336" t="s">
        <v>7405</v>
      </c>
      <c r="D336" t="s">
        <v>7410</v>
      </c>
      <c r="E336" t="s">
        <v>7427</v>
      </c>
      <c r="F336" t="s">
        <v>7430</v>
      </c>
      <c r="G336">
        <v>9634.64</v>
      </c>
      <c r="H336">
        <v>8</v>
      </c>
      <c r="I336" t="s">
        <v>7700</v>
      </c>
      <c r="J336" t="s">
        <v>8162</v>
      </c>
      <c r="K336" t="s">
        <v>8167</v>
      </c>
      <c r="L336" t="s">
        <v>8169</v>
      </c>
      <c r="M336">
        <v>61661.53</v>
      </c>
      <c r="N336">
        <v>77077.119999999995</v>
      </c>
    </row>
    <row r="337" spans="1:14" x14ac:dyDescent="0.3">
      <c r="A337" t="s">
        <v>346</v>
      </c>
      <c r="B337" t="s">
        <v>4262</v>
      </c>
      <c r="C337" t="s">
        <v>7406</v>
      </c>
      <c r="D337" t="s">
        <v>7412</v>
      </c>
      <c r="E337" t="s">
        <v>7424</v>
      </c>
      <c r="F337" t="s">
        <v>7429</v>
      </c>
      <c r="G337">
        <v>1316.38</v>
      </c>
      <c r="H337">
        <v>12</v>
      </c>
      <c r="I337" t="s">
        <v>7701</v>
      </c>
      <c r="J337" t="s">
        <v>8162</v>
      </c>
      <c r="K337" t="s">
        <v>8168</v>
      </c>
      <c r="L337" t="s">
        <v>8169</v>
      </c>
      <c r="M337">
        <v>12637.58</v>
      </c>
      <c r="N337">
        <v>15796.560000000001</v>
      </c>
    </row>
    <row r="338" spans="1:14" x14ac:dyDescent="0.3">
      <c r="A338" t="s">
        <v>347</v>
      </c>
      <c r="B338" t="s">
        <v>4263</v>
      </c>
      <c r="C338" t="s">
        <v>7407</v>
      </c>
      <c r="D338" t="s">
        <v>7415</v>
      </c>
      <c r="E338" t="s">
        <v>7425</v>
      </c>
      <c r="F338" t="s">
        <v>7433</v>
      </c>
      <c r="G338">
        <v>9947.5499999999993</v>
      </c>
      <c r="H338">
        <v>6</v>
      </c>
      <c r="I338" t="s">
        <v>7469</v>
      </c>
      <c r="J338" t="s">
        <v>8164</v>
      </c>
      <c r="K338" t="s">
        <v>8167</v>
      </c>
      <c r="L338" t="s">
        <v>8170</v>
      </c>
      <c r="M338">
        <v>59685.3</v>
      </c>
      <c r="N338">
        <v>59685.299999999996</v>
      </c>
    </row>
    <row r="339" spans="1:14" x14ac:dyDescent="0.3">
      <c r="A339" t="s">
        <v>348</v>
      </c>
      <c r="B339" t="s">
        <v>4264</v>
      </c>
      <c r="C339" t="s">
        <v>7405</v>
      </c>
      <c r="D339" t="s">
        <v>7411</v>
      </c>
      <c r="E339" t="s">
        <v>7426</v>
      </c>
      <c r="F339" t="s">
        <v>7429</v>
      </c>
      <c r="G339">
        <v>7323.09</v>
      </c>
      <c r="H339">
        <v>1</v>
      </c>
      <c r="I339" t="s">
        <v>7590</v>
      </c>
      <c r="J339" t="s">
        <v>8166</v>
      </c>
      <c r="K339" t="s">
        <v>8168</v>
      </c>
      <c r="L339" t="s">
        <v>8170</v>
      </c>
      <c r="M339">
        <v>7323.09</v>
      </c>
      <c r="N339">
        <v>7323.09</v>
      </c>
    </row>
    <row r="340" spans="1:14" x14ac:dyDescent="0.3">
      <c r="A340" t="s">
        <v>349</v>
      </c>
      <c r="B340" t="s">
        <v>4265</v>
      </c>
      <c r="C340" t="s">
        <v>7405</v>
      </c>
      <c r="D340" t="s">
        <v>7411</v>
      </c>
      <c r="E340" t="s">
        <v>7424</v>
      </c>
      <c r="F340" t="s">
        <v>7428</v>
      </c>
      <c r="G340">
        <v>1695.69</v>
      </c>
      <c r="H340">
        <v>3</v>
      </c>
      <c r="I340" t="s">
        <v>7447</v>
      </c>
      <c r="J340" t="s">
        <v>8163</v>
      </c>
      <c r="K340" t="s">
        <v>8167</v>
      </c>
      <c r="L340" t="s">
        <v>8169</v>
      </c>
      <c r="M340">
        <v>4069.49</v>
      </c>
      <c r="N340">
        <v>5087.07</v>
      </c>
    </row>
    <row r="341" spans="1:14" x14ac:dyDescent="0.3">
      <c r="A341" t="s">
        <v>350</v>
      </c>
      <c r="B341" t="s">
        <v>4266</v>
      </c>
      <c r="C341" t="s">
        <v>7408</v>
      </c>
      <c r="D341" t="s">
        <v>7420</v>
      </c>
      <c r="E341" t="s">
        <v>7423</v>
      </c>
      <c r="F341" t="s">
        <v>7431</v>
      </c>
      <c r="G341">
        <v>10743.52</v>
      </c>
      <c r="H341">
        <v>2</v>
      </c>
      <c r="I341" t="s">
        <v>7702</v>
      </c>
      <c r="J341" t="s">
        <v>8166</v>
      </c>
      <c r="K341" t="s">
        <v>8167</v>
      </c>
      <c r="L341" t="s">
        <v>8170</v>
      </c>
      <c r="M341">
        <v>21487.040000000001</v>
      </c>
      <c r="N341">
        <v>21487.040000000001</v>
      </c>
    </row>
    <row r="342" spans="1:14" x14ac:dyDescent="0.3">
      <c r="A342" t="s">
        <v>351</v>
      </c>
      <c r="B342" t="s">
        <v>4267</v>
      </c>
      <c r="C342" t="s">
        <v>7406</v>
      </c>
      <c r="D342" t="s">
        <v>7414</v>
      </c>
      <c r="E342" t="s">
        <v>7425</v>
      </c>
      <c r="F342" t="s">
        <v>7434</v>
      </c>
      <c r="G342">
        <v>14046.92</v>
      </c>
      <c r="H342">
        <v>15</v>
      </c>
      <c r="I342" t="s">
        <v>7638</v>
      </c>
      <c r="J342" t="s">
        <v>8163</v>
      </c>
      <c r="K342" t="s">
        <v>8167</v>
      </c>
      <c r="L342" t="s">
        <v>8170</v>
      </c>
      <c r="M342">
        <v>210703.8</v>
      </c>
      <c r="N342">
        <v>210703.8</v>
      </c>
    </row>
    <row r="343" spans="1:14" x14ac:dyDescent="0.3">
      <c r="A343" t="s">
        <v>352</v>
      </c>
      <c r="B343" t="s">
        <v>4268</v>
      </c>
      <c r="C343" t="s">
        <v>7408</v>
      </c>
      <c r="D343" t="s">
        <v>7417</v>
      </c>
      <c r="E343" t="s">
        <v>7427</v>
      </c>
      <c r="F343" t="s">
        <v>7434</v>
      </c>
      <c r="G343">
        <v>11292.98</v>
      </c>
      <c r="H343">
        <v>12</v>
      </c>
      <c r="I343" t="s">
        <v>7703</v>
      </c>
      <c r="J343" t="s">
        <v>8164</v>
      </c>
      <c r="K343" t="s">
        <v>8168</v>
      </c>
      <c r="L343" t="s">
        <v>8169</v>
      </c>
      <c r="M343">
        <v>108412.94</v>
      </c>
      <c r="N343">
        <v>135515.76</v>
      </c>
    </row>
    <row r="344" spans="1:14" x14ac:dyDescent="0.3">
      <c r="A344" t="s">
        <v>353</v>
      </c>
      <c r="B344" t="s">
        <v>4269</v>
      </c>
      <c r="C344" t="s">
        <v>7407</v>
      </c>
      <c r="D344" t="s">
        <v>7413</v>
      </c>
      <c r="E344" t="s">
        <v>7423</v>
      </c>
      <c r="F344" t="s">
        <v>7429</v>
      </c>
      <c r="G344">
        <v>9693.57</v>
      </c>
      <c r="H344">
        <v>9</v>
      </c>
      <c r="I344" t="s">
        <v>7704</v>
      </c>
      <c r="J344" t="s">
        <v>8164</v>
      </c>
      <c r="K344" t="s">
        <v>8168</v>
      </c>
      <c r="L344" t="s">
        <v>8169</v>
      </c>
      <c r="M344">
        <v>69793.87</v>
      </c>
      <c r="N344">
        <v>87242.13</v>
      </c>
    </row>
    <row r="345" spans="1:14" x14ac:dyDescent="0.3">
      <c r="A345" t="s">
        <v>354</v>
      </c>
      <c r="B345" t="s">
        <v>4270</v>
      </c>
      <c r="C345" t="s">
        <v>7406</v>
      </c>
      <c r="D345" t="s">
        <v>7421</v>
      </c>
      <c r="E345" t="s">
        <v>7425</v>
      </c>
      <c r="F345" t="s">
        <v>7431</v>
      </c>
      <c r="G345">
        <v>15026.32</v>
      </c>
      <c r="H345">
        <v>9</v>
      </c>
      <c r="I345" t="s">
        <v>7641</v>
      </c>
      <c r="J345" t="s">
        <v>8166</v>
      </c>
      <c r="K345" t="s">
        <v>8168</v>
      </c>
      <c r="L345" t="s">
        <v>8169</v>
      </c>
      <c r="M345">
        <v>108189.67</v>
      </c>
      <c r="N345">
        <v>135236.88</v>
      </c>
    </row>
    <row r="346" spans="1:14" x14ac:dyDescent="0.3">
      <c r="A346" t="s">
        <v>355</v>
      </c>
      <c r="B346" t="s">
        <v>4271</v>
      </c>
      <c r="C346" t="s">
        <v>7405</v>
      </c>
      <c r="D346" t="s">
        <v>7411</v>
      </c>
      <c r="E346" t="s">
        <v>7425</v>
      </c>
      <c r="F346" t="s">
        <v>7431</v>
      </c>
      <c r="G346">
        <v>7047.53</v>
      </c>
      <c r="H346">
        <v>20</v>
      </c>
      <c r="I346" t="s">
        <v>7556</v>
      </c>
      <c r="J346" t="s">
        <v>8163</v>
      </c>
      <c r="K346" t="s">
        <v>8167</v>
      </c>
      <c r="L346" t="s">
        <v>8170</v>
      </c>
      <c r="M346">
        <v>140950.6</v>
      </c>
      <c r="N346">
        <v>140950.6</v>
      </c>
    </row>
    <row r="347" spans="1:14" x14ac:dyDescent="0.3">
      <c r="A347" t="s">
        <v>356</v>
      </c>
      <c r="B347" t="s">
        <v>4272</v>
      </c>
      <c r="C347" t="s">
        <v>7408</v>
      </c>
      <c r="D347" t="s">
        <v>7422</v>
      </c>
      <c r="E347" t="s">
        <v>7423</v>
      </c>
      <c r="F347" t="s">
        <v>7434</v>
      </c>
      <c r="G347">
        <v>2399.5300000000002</v>
      </c>
      <c r="H347">
        <v>9</v>
      </c>
      <c r="I347" t="s">
        <v>7705</v>
      </c>
      <c r="J347" t="s">
        <v>8166</v>
      </c>
      <c r="K347" t="s">
        <v>8168</v>
      </c>
      <c r="L347" t="s">
        <v>8170</v>
      </c>
      <c r="M347">
        <v>21595.77</v>
      </c>
      <c r="N347">
        <v>21595.77</v>
      </c>
    </row>
    <row r="348" spans="1:14" x14ac:dyDescent="0.3">
      <c r="A348" t="s">
        <v>357</v>
      </c>
      <c r="B348" t="s">
        <v>4273</v>
      </c>
      <c r="C348" t="s">
        <v>7407</v>
      </c>
      <c r="D348" t="s">
        <v>7417</v>
      </c>
      <c r="E348" t="s">
        <v>7424</v>
      </c>
      <c r="F348" t="s">
        <v>7434</v>
      </c>
      <c r="G348">
        <v>9520.1</v>
      </c>
      <c r="H348">
        <v>9</v>
      </c>
      <c r="I348" t="s">
        <v>7655</v>
      </c>
      <c r="J348" t="s">
        <v>8163</v>
      </c>
      <c r="K348" t="s">
        <v>8167</v>
      </c>
      <c r="L348" t="s">
        <v>8169</v>
      </c>
      <c r="M348">
        <v>68544.72</v>
      </c>
      <c r="N348">
        <v>85680.900000000009</v>
      </c>
    </row>
    <row r="349" spans="1:14" x14ac:dyDescent="0.3">
      <c r="A349" t="s">
        <v>358</v>
      </c>
      <c r="B349" t="s">
        <v>4274</v>
      </c>
      <c r="C349" t="s">
        <v>7408</v>
      </c>
      <c r="D349" t="s">
        <v>7420</v>
      </c>
      <c r="E349" t="s">
        <v>7424</v>
      </c>
      <c r="F349" t="s">
        <v>7428</v>
      </c>
      <c r="G349">
        <v>15129.24</v>
      </c>
      <c r="H349">
        <v>16</v>
      </c>
      <c r="I349" t="s">
        <v>7706</v>
      </c>
      <c r="J349" t="s">
        <v>8163</v>
      </c>
      <c r="K349" t="s">
        <v>8168</v>
      </c>
      <c r="L349" t="s">
        <v>8169</v>
      </c>
      <c r="M349">
        <v>193653.94</v>
      </c>
      <c r="N349">
        <v>242067.84</v>
      </c>
    </row>
    <row r="350" spans="1:14" x14ac:dyDescent="0.3">
      <c r="A350" t="s">
        <v>359</v>
      </c>
      <c r="B350" t="s">
        <v>4275</v>
      </c>
      <c r="C350" t="s">
        <v>7405</v>
      </c>
      <c r="D350" t="s">
        <v>7417</v>
      </c>
      <c r="E350" t="s">
        <v>7425</v>
      </c>
      <c r="F350" t="s">
        <v>7431</v>
      </c>
      <c r="G350">
        <v>4365.8</v>
      </c>
      <c r="H350">
        <v>8</v>
      </c>
      <c r="I350" t="s">
        <v>7707</v>
      </c>
      <c r="J350" t="s">
        <v>8162</v>
      </c>
      <c r="K350" t="s">
        <v>8167</v>
      </c>
      <c r="L350" t="s">
        <v>8170</v>
      </c>
      <c r="M350">
        <v>34926.400000000001</v>
      </c>
      <c r="N350">
        <v>34926.400000000001</v>
      </c>
    </row>
    <row r="351" spans="1:14" x14ac:dyDescent="0.3">
      <c r="A351" t="s">
        <v>360</v>
      </c>
      <c r="B351" t="s">
        <v>4276</v>
      </c>
      <c r="C351" t="s">
        <v>7405</v>
      </c>
      <c r="D351" t="s">
        <v>7411</v>
      </c>
      <c r="E351" t="s">
        <v>7426</v>
      </c>
      <c r="F351" t="s">
        <v>7433</v>
      </c>
      <c r="G351">
        <v>859.05</v>
      </c>
      <c r="H351">
        <v>14</v>
      </c>
      <c r="I351" t="s">
        <v>7708</v>
      </c>
      <c r="J351" t="s">
        <v>8164</v>
      </c>
      <c r="K351" t="s">
        <v>8167</v>
      </c>
      <c r="L351" t="s">
        <v>8169</v>
      </c>
      <c r="M351">
        <v>9621.36</v>
      </c>
      <c r="N351">
        <v>12026.699999999999</v>
      </c>
    </row>
    <row r="352" spans="1:14" x14ac:dyDescent="0.3">
      <c r="A352" t="s">
        <v>361</v>
      </c>
      <c r="B352" t="s">
        <v>4277</v>
      </c>
      <c r="C352" t="s">
        <v>7408</v>
      </c>
      <c r="D352" t="s">
        <v>7422</v>
      </c>
      <c r="E352" t="s">
        <v>7424</v>
      </c>
      <c r="F352" t="s">
        <v>7430</v>
      </c>
      <c r="G352">
        <v>16535.259999999998</v>
      </c>
      <c r="H352">
        <v>15</v>
      </c>
      <c r="I352" t="s">
        <v>7709</v>
      </c>
      <c r="J352" t="s">
        <v>8165</v>
      </c>
      <c r="K352" t="s">
        <v>8167</v>
      </c>
      <c r="L352" t="s">
        <v>8169</v>
      </c>
      <c r="M352">
        <v>198423.12</v>
      </c>
      <c r="N352">
        <v>248028.89999999997</v>
      </c>
    </row>
    <row r="353" spans="1:14" x14ac:dyDescent="0.3">
      <c r="A353" t="s">
        <v>362</v>
      </c>
      <c r="B353" t="s">
        <v>4278</v>
      </c>
      <c r="C353" t="s">
        <v>7408</v>
      </c>
      <c r="D353" t="s">
        <v>7419</v>
      </c>
      <c r="E353" t="s">
        <v>7424</v>
      </c>
      <c r="F353" t="s">
        <v>7432</v>
      </c>
      <c r="G353">
        <v>13941.51</v>
      </c>
      <c r="H353">
        <v>18</v>
      </c>
      <c r="I353" t="s">
        <v>7447</v>
      </c>
      <c r="J353" t="s">
        <v>8164</v>
      </c>
      <c r="K353" t="s">
        <v>8167</v>
      </c>
      <c r="L353" t="s">
        <v>8170</v>
      </c>
      <c r="M353">
        <v>250947.18</v>
      </c>
      <c r="N353">
        <v>250947.18</v>
      </c>
    </row>
    <row r="354" spans="1:14" x14ac:dyDescent="0.3">
      <c r="A354" t="s">
        <v>363</v>
      </c>
      <c r="B354" t="s">
        <v>4279</v>
      </c>
      <c r="C354" t="s">
        <v>7408</v>
      </c>
      <c r="D354" t="s">
        <v>7417</v>
      </c>
      <c r="E354" t="s">
        <v>7424</v>
      </c>
      <c r="F354" t="s">
        <v>7432</v>
      </c>
      <c r="G354">
        <v>13156.33</v>
      </c>
      <c r="H354">
        <v>17</v>
      </c>
      <c r="I354" t="s">
        <v>7710</v>
      </c>
      <c r="J354" t="s">
        <v>8162</v>
      </c>
      <c r="K354" t="s">
        <v>8168</v>
      </c>
      <c r="L354" t="s">
        <v>8170</v>
      </c>
      <c r="M354">
        <v>223657.61</v>
      </c>
      <c r="N354">
        <v>223657.61</v>
      </c>
    </row>
    <row r="355" spans="1:14" x14ac:dyDescent="0.3">
      <c r="A355" t="s">
        <v>364</v>
      </c>
      <c r="B355" t="s">
        <v>4280</v>
      </c>
      <c r="C355" t="s">
        <v>7405</v>
      </c>
      <c r="D355" t="s">
        <v>7411</v>
      </c>
      <c r="E355" t="s">
        <v>7426</v>
      </c>
      <c r="F355" t="s">
        <v>7433</v>
      </c>
      <c r="G355">
        <v>6527.12</v>
      </c>
      <c r="H355">
        <v>15</v>
      </c>
      <c r="I355" t="s">
        <v>7563</v>
      </c>
      <c r="J355" t="s">
        <v>8162</v>
      </c>
      <c r="K355" t="s">
        <v>8168</v>
      </c>
      <c r="L355" t="s">
        <v>8169</v>
      </c>
      <c r="M355">
        <v>78325.440000000002</v>
      </c>
      <c r="N355">
        <v>97906.8</v>
      </c>
    </row>
    <row r="356" spans="1:14" x14ac:dyDescent="0.3">
      <c r="A356" t="s">
        <v>365</v>
      </c>
      <c r="B356" t="s">
        <v>4281</v>
      </c>
      <c r="C356" t="s">
        <v>7408</v>
      </c>
      <c r="D356" t="s">
        <v>7420</v>
      </c>
      <c r="E356" t="s">
        <v>7427</v>
      </c>
      <c r="F356" t="s">
        <v>7430</v>
      </c>
      <c r="G356">
        <v>15661.27</v>
      </c>
      <c r="H356">
        <v>6</v>
      </c>
      <c r="I356" t="s">
        <v>7711</v>
      </c>
      <c r="J356" t="s">
        <v>8165</v>
      </c>
      <c r="K356" t="s">
        <v>8168</v>
      </c>
      <c r="L356" t="s">
        <v>8170</v>
      </c>
      <c r="M356">
        <v>93967.62</v>
      </c>
      <c r="N356">
        <v>93967.62</v>
      </c>
    </row>
    <row r="357" spans="1:14" x14ac:dyDescent="0.3">
      <c r="A357" t="s">
        <v>366</v>
      </c>
      <c r="B357" t="s">
        <v>4282</v>
      </c>
      <c r="C357" t="s">
        <v>7405</v>
      </c>
      <c r="D357" t="s">
        <v>7417</v>
      </c>
      <c r="E357" t="s">
        <v>7423</v>
      </c>
      <c r="F357" t="s">
        <v>7429</v>
      </c>
      <c r="G357">
        <v>14212.92</v>
      </c>
      <c r="H357">
        <v>6</v>
      </c>
      <c r="I357" t="s">
        <v>7712</v>
      </c>
      <c r="J357" t="s">
        <v>8163</v>
      </c>
      <c r="K357" t="s">
        <v>8168</v>
      </c>
      <c r="L357" t="s">
        <v>8170</v>
      </c>
      <c r="M357">
        <v>85277.52</v>
      </c>
      <c r="N357">
        <v>85277.52</v>
      </c>
    </row>
    <row r="358" spans="1:14" x14ac:dyDescent="0.3">
      <c r="A358" t="s">
        <v>367</v>
      </c>
      <c r="B358" t="s">
        <v>4283</v>
      </c>
      <c r="C358" t="s">
        <v>7406</v>
      </c>
      <c r="D358" t="s">
        <v>7412</v>
      </c>
      <c r="E358" t="s">
        <v>7427</v>
      </c>
      <c r="F358" t="s">
        <v>7434</v>
      </c>
      <c r="G358">
        <v>3641.21</v>
      </c>
      <c r="H358">
        <v>6</v>
      </c>
      <c r="I358" t="s">
        <v>7713</v>
      </c>
      <c r="J358" t="s">
        <v>8163</v>
      </c>
      <c r="K358" t="s">
        <v>8167</v>
      </c>
      <c r="L358" t="s">
        <v>8170</v>
      </c>
      <c r="M358">
        <v>21847.26</v>
      </c>
      <c r="N358">
        <v>21847.260000000002</v>
      </c>
    </row>
    <row r="359" spans="1:14" x14ac:dyDescent="0.3">
      <c r="A359" t="s">
        <v>368</v>
      </c>
      <c r="B359" t="s">
        <v>4284</v>
      </c>
      <c r="C359" t="s">
        <v>7406</v>
      </c>
      <c r="D359" t="s">
        <v>7416</v>
      </c>
      <c r="E359" t="s">
        <v>7423</v>
      </c>
      <c r="F359" t="s">
        <v>7429</v>
      </c>
      <c r="G359">
        <v>16260.53</v>
      </c>
      <c r="H359">
        <v>10</v>
      </c>
      <c r="I359" t="s">
        <v>7714</v>
      </c>
      <c r="J359" t="s">
        <v>8162</v>
      </c>
      <c r="K359" t="s">
        <v>8168</v>
      </c>
      <c r="L359" t="s">
        <v>8170</v>
      </c>
      <c r="M359">
        <v>162605.29999999999</v>
      </c>
      <c r="N359">
        <v>162605.30000000002</v>
      </c>
    </row>
    <row r="360" spans="1:14" x14ac:dyDescent="0.3">
      <c r="A360" t="s">
        <v>369</v>
      </c>
      <c r="B360" t="s">
        <v>4285</v>
      </c>
      <c r="C360" t="s">
        <v>7405</v>
      </c>
      <c r="D360" t="s">
        <v>7410</v>
      </c>
      <c r="E360" t="s">
        <v>7423</v>
      </c>
      <c r="F360" t="s">
        <v>7433</v>
      </c>
      <c r="G360">
        <v>4877.91</v>
      </c>
      <c r="H360">
        <v>20</v>
      </c>
      <c r="I360" t="s">
        <v>7715</v>
      </c>
      <c r="J360" t="s">
        <v>8166</v>
      </c>
      <c r="K360" t="s">
        <v>8168</v>
      </c>
      <c r="L360" t="s">
        <v>8169</v>
      </c>
      <c r="M360">
        <v>78046.559999999998</v>
      </c>
      <c r="N360">
        <v>97558.2</v>
      </c>
    </row>
    <row r="361" spans="1:14" x14ac:dyDescent="0.3">
      <c r="A361" t="s">
        <v>370</v>
      </c>
      <c r="B361" t="s">
        <v>4286</v>
      </c>
      <c r="C361" t="s">
        <v>7406</v>
      </c>
      <c r="D361" t="s">
        <v>7414</v>
      </c>
      <c r="E361" t="s">
        <v>7424</v>
      </c>
      <c r="F361" t="s">
        <v>7431</v>
      </c>
      <c r="G361">
        <v>8349.7999999999993</v>
      </c>
      <c r="H361">
        <v>15</v>
      </c>
      <c r="I361" t="s">
        <v>7716</v>
      </c>
      <c r="J361" t="s">
        <v>8166</v>
      </c>
      <c r="K361" t="s">
        <v>8168</v>
      </c>
      <c r="L361" t="s">
        <v>8169</v>
      </c>
      <c r="M361">
        <v>100197.6</v>
      </c>
      <c r="N361">
        <v>125246.99999999999</v>
      </c>
    </row>
    <row r="362" spans="1:14" x14ac:dyDescent="0.3">
      <c r="A362" t="s">
        <v>371</v>
      </c>
      <c r="B362" t="s">
        <v>4287</v>
      </c>
      <c r="C362" t="s">
        <v>7407</v>
      </c>
      <c r="D362" t="s">
        <v>7413</v>
      </c>
      <c r="E362" t="s">
        <v>7423</v>
      </c>
      <c r="F362" t="s">
        <v>7432</v>
      </c>
      <c r="G362">
        <v>4560.8500000000004</v>
      </c>
      <c r="H362">
        <v>3</v>
      </c>
      <c r="I362" t="s">
        <v>7717</v>
      </c>
      <c r="J362" t="s">
        <v>8166</v>
      </c>
      <c r="K362" t="s">
        <v>8168</v>
      </c>
      <c r="L362" t="s">
        <v>8170</v>
      </c>
      <c r="M362">
        <v>13682.55</v>
      </c>
      <c r="N362">
        <v>13682.550000000001</v>
      </c>
    </row>
    <row r="363" spans="1:14" x14ac:dyDescent="0.3">
      <c r="A363" t="s">
        <v>372</v>
      </c>
      <c r="B363" t="s">
        <v>4288</v>
      </c>
      <c r="C363" t="s">
        <v>7406</v>
      </c>
      <c r="D363" t="s">
        <v>7414</v>
      </c>
      <c r="E363" t="s">
        <v>7424</v>
      </c>
      <c r="F363" t="s">
        <v>7434</v>
      </c>
      <c r="G363">
        <v>12553.75</v>
      </c>
      <c r="H363">
        <v>20</v>
      </c>
      <c r="I363" t="s">
        <v>7718</v>
      </c>
      <c r="J363" t="s">
        <v>8164</v>
      </c>
      <c r="K363" t="s">
        <v>8168</v>
      </c>
      <c r="L363" t="s">
        <v>8169</v>
      </c>
      <c r="M363">
        <v>200860</v>
      </c>
      <c r="N363">
        <v>251075</v>
      </c>
    </row>
    <row r="364" spans="1:14" x14ac:dyDescent="0.3">
      <c r="A364" t="s">
        <v>373</v>
      </c>
      <c r="B364" t="s">
        <v>4289</v>
      </c>
      <c r="C364" t="s">
        <v>7407</v>
      </c>
      <c r="D364" t="s">
        <v>7413</v>
      </c>
      <c r="E364" t="s">
        <v>7426</v>
      </c>
      <c r="F364" t="s">
        <v>7430</v>
      </c>
      <c r="G364">
        <v>10623.17</v>
      </c>
      <c r="H364">
        <v>10</v>
      </c>
      <c r="I364" t="s">
        <v>7719</v>
      </c>
      <c r="J364" t="s">
        <v>8163</v>
      </c>
      <c r="K364" t="s">
        <v>8167</v>
      </c>
      <c r="L364" t="s">
        <v>8170</v>
      </c>
      <c r="M364">
        <v>106231.7</v>
      </c>
      <c r="N364">
        <v>106231.7</v>
      </c>
    </row>
    <row r="365" spans="1:14" x14ac:dyDescent="0.3">
      <c r="A365" t="s">
        <v>374</v>
      </c>
      <c r="B365" t="s">
        <v>4290</v>
      </c>
      <c r="C365" t="s">
        <v>7408</v>
      </c>
      <c r="D365" t="s">
        <v>7420</v>
      </c>
      <c r="E365" t="s">
        <v>7423</v>
      </c>
      <c r="F365" t="s">
        <v>7429</v>
      </c>
      <c r="G365">
        <v>5183.3500000000004</v>
      </c>
      <c r="H365">
        <v>3</v>
      </c>
      <c r="I365" t="s">
        <v>7720</v>
      </c>
      <c r="J365" t="s">
        <v>8165</v>
      </c>
      <c r="K365" t="s">
        <v>8167</v>
      </c>
      <c r="L365" t="s">
        <v>8170</v>
      </c>
      <c r="M365">
        <v>15550.05</v>
      </c>
      <c r="N365">
        <v>15550.050000000001</v>
      </c>
    </row>
    <row r="366" spans="1:14" x14ac:dyDescent="0.3">
      <c r="A366" t="s">
        <v>375</v>
      </c>
      <c r="B366" t="s">
        <v>4291</v>
      </c>
      <c r="C366" t="s">
        <v>7405</v>
      </c>
      <c r="D366" t="s">
        <v>7410</v>
      </c>
      <c r="E366" t="s">
        <v>7423</v>
      </c>
      <c r="F366" t="s">
        <v>7434</v>
      </c>
      <c r="G366">
        <v>12982.03</v>
      </c>
      <c r="H366">
        <v>20</v>
      </c>
      <c r="I366" t="s">
        <v>7721</v>
      </c>
      <c r="J366" t="s">
        <v>8165</v>
      </c>
      <c r="K366" t="s">
        <v>8167</v>
      </c>
      <c r="L366" t="s">
        <v>8169</v>
      </c>
      <c r="M366">
        <v>207712.48</v>
      </c>
      <c r="N366">
        <v>259640.6</v>
      </c>
    </row>
    <row r="367" spans="1:14" x14ac:dyDescent="0.3">
      <c r="A367" t="s">
        <v>376</v>
      </c>
      <c r="B367" t="s">
        <v>4292</v>
      </c>
      <c r="C367" t="s">
        <v>7405</v>
      </c>
      <c r="D367" t="s">
        <v>7410</v>
      </c>
      <c r="E367" t="s">
        <v>7424</v>
      </c>
      <c r="F367" t="s">
        <v>7428</v>
      </c>
      <c r="G367">
        <v>3486.83</v>
      </c>
      <c r="H367">
        <v>9</v>
      </c>
      <c r="I367" t="s">
        <v>7705</v>
      </c>
      <c r="J367" t="s">
        <v>8165</v>
      </c>
      <c r="K367" t="s">
        <v>8168</v>
      </c>
      <c r="L367" t="s">
        <v>8169</v>
      </c>
      <c r="M367">
        <v>25105.01</v>
      </c>
      <c r="N367">
        <v>31381.47</v>
      </c>
    </row>
    <row r="368" spans="1:14" x14ac:dyDescent="0.3">
      <c r="A368" t="s">
        <v>377</v>
      </c>
      <c r="B368" t="s">
        <v>4293</v>
      </c>
      <c r="C368" t="s">
        <v>7407</v>
      </c>
      <c r="D368" t="s">
        <v>7413</v>
      </c>
      <c r="E368" t="s">
        <v>7427</v>
      </c>
      <c r="F368" t="s">
        <v>7430</v>
      </c>
      <c r="G368">
        <v>4597.37</v>
      </c>
      <c r="H368">
        <v>16</v>
      </c>
      <c r="I368" t="s">
        <v>7615</v>
      </c>
      <c r="J368" t="s">
        <v>8162</v>
      </c>
      <c r="K368" t="s">
        <v>8167</v>
      </c>
      <c r="L368" t="s">
        <v>8169</v>
      </c>
      <c r="M368">
        <v>58846.17</v>
      </c>
      <c r="N368">
        <v>73557.919999999998</v>
      </c>
    </row>
    <row r="369" spans="1:14" x14ac:dyDescent="0.3">
      <c r="A369" t="s">
        <v>378</v>
      </c>
      <c r="B369" t="s">
        <v>4294</v>
      </c>
      <c r="C369" t="s">
        <v>7408</v>
      </c>
      <c r="D369" t="s">
        <v>7420</v>
      </c>
      <c r="E369" t="s">
        <v>7425</v>
      </c>
      <c r="F369" t="s">
        <v>7432</v>
      </c>
      <c r="G369">
        <v>13997.95</v>
      </c>
      <c r="H369">
        <v>10</v>
      </c>
      <c r="I369" t="s">
        <v>7722</v>
      </c>
      <c r="J369" t="s">
        <v>8165</v>
      </c>
      <c r="K369" t="s">
        <v>8167</v>
      </c>
      <c r="L369" t="s">
        <v>8170</v>
      </c>
      <c r="M369">
        <v>139979.5</v>
      </c>
      <c r="N369">
        <v>139979.5</v>
      </c>
    </row>
    <row r="370" spans="1:14" x14ac:dyDescent="0.3">
      <c r="A370" t="s">
        <v>379</v>
      </c>
      <c r="B370" t="s">
        <v>4295</v>
      </c>
      <c r="C370" t="s">
        <v>7407</v>
      </c>
      <c r="D370" t="s">
        <v>7415</v>
      </c>
      <c r="E370" t="s">
        <v>7426</v>
      </c>
      <c r="F370" t="s">
        <v>7430</v>
      </c>
      <c r="G370">
        <v>7062.47</v>
      </c>
      <c r="H370">
        <v>3</v>
      </c>
      <c r="I370" t="s">
        <v>7723</v>
      </c>
      <c r="J370" t="s">
        <v>8162</v>
      </c>
      <c r="K370" t="s">
        <v>8167</v>
      </c>
      <c r="L370" t="s">
        <v>8169</v>
      </c>
      <c r="M370">
        <v>16950.259999999998</v>
      </c>
      <c r="N370">
        <v>21187.41</v>
      </c>
    </row>
    <row r="371" spans="1:14" x14ac:dyDescent="0.3">
      <c r="A371" t="s">
        <v>380</v>
      </c>
      <c r="B371" t="s">
        <v>4296</v>
      </c>
      <c r="C371" t="s">
        <v>7405</v>
      </c>
      <c r="D371" t="s">
        <v>7411</v>
      </c>
      <c r="E371" t="s">
        <v>7426</v>
      </c>
      <c r="F371" t="s">
        <v>7428</v>
      </c>
      <c r="G371">
        <v>3959.93</v>
      </c>
      <c r="H371">
        <v>14</v>
      </c>
      <c r="I371" t="s">
        <v>7724</v>
      </c>
      <c r="J371" t="s">
        <v>8165</v>
      </c>
      <c r="K371" t="s">
        <v>8167</v>
      </c>
      <c r="L371" t="s">
        <v>8170</v>
      </c>
      <c r="M371">
        <v>55439.02</v>
      </c>
      <c r="N371">
        <v>55439.02</v>
      </c>
    </row>
    <row r="372" spans="1:14" x14ac:dyDescent="0.3">
      <c r="A372" t="s">
        <v>381</v>
      </c>
      <c r="B372" t="s">
        <v>4297</v>
      </c>
      <c r="C372" t="s">
        <v>7408</v>
      </c>
      <c r="D372" t="s">
        <v>7417</v>
      </c>
      <c r="E372" t="s">
        <v>7423</v>
      </c>
      <c r="F372" t="s">
        <v>7429</v>
      </c>
      <c r="G372">
        <v>7670.86</v>
      </c>
      <c r="H372">
        <v>19</v>
      </c>
      <c r="I372" t="s">
        <v>7456</v>
      </c>
      <c r="J372" t="s">
        <v>8163</v>
      </c>
      <c r="K372" t="s">
        <v>8167</v>
      </c>
      <c r="L372" t="s">
        <v>8170</v>
      </c>
      <c r="M372">
        <v>145746.34</v>
      </c>
      <c r="N372">
        <v>145746.34</v>
      </c>
    </row>
    <row r="373" spans="1:14" x14ac:dyDescent="0.3">
      <c r="A373" t="s">
        <v>382</v>
      </c>
      <c r="B373" t="s">
        <v>4298</v>
      </c>
      <c r="C373" t="s">
        <v>7406</v>
      </c>
      <c r="D373" t="s">
        <v>7421</v>
      </c>
      <c r="E373" t="s">
        <v>7423</v>
      </c>
      <c r="F373" t="s">
        <v>7429</v>
      </c>
      <c r="G373">
        <v>2192.0300000000002</v>
      </c>
      <c r="H373">
        <v>15</v>
      </c>
      <c r="I373" t="s">
        <v>7725</v>
      </c>
      <c r="J373" t="s">
        <v>8164</v>
      </c>
      <c r="K373" t="s">
        <v>8168</v>
      </c>
      <c r="L373" t="s">
        <v>8169</v>
      </c>
      <c r="M373">
        <v>26304.36</v>
      </c>
      <c r="N373">
        <v>32880.450000000004</v>
      </c>
    </row>
    <row r="374" spans="1:14" x14ac:dyDescent="0.3">
      <c r="A374" t="s">
        <v>383</v>
      </c>
      <c r="B374" t="s">
        <v>4299</v>
      </c>
      <c r="C374" t="s">
        <v>7406</v>
      </c>
      <c r="D374" t="s">
        <v>7421</v>
      </c>
      <c r="E374" t="s">
        <v>7426</v>
      </c>
      <c r="F374" t="s">
        <v>7434</v>
      </c>
      <c r="G374">
        <v>7241.75</v>
      </c>
      <c r="H374">
        <v>3</v>
      </c>
      <c r="I374" t="s">
        <v>7726</v>
      </c>
      <c r="J374" t="s">
        <v>8163</v>
      </c>
      <c r="K374" t="s">
        <v>8167</v>
      </c>
      <c r="L374" t="s">
        <v>8170</v>
      </c>
      <c r="M374">
        <v>21725.25</v>
      </c>
      <c r="N374">
        <v>21725.25</v>
      </c>
    </row>
    <row r="375" spans="1:14" x14ac:dyDescent="0.3">
      <c r="A375" t="s">
        <v>384</v>
      </c>
      <c r="B375" t="s">
        <v>4300</v>
      </c>
      <c r="C375" t="s">
        <v>7406</v>
      </c>
      <c r="D375" t="s">
        <v>7416</v>
      </c>
      <c r="E375" t="s">
        <v>7425</v>
      </c>
      <c r="F375" t="s">
        <v>7432</v>
      </c>
      <c r="G375">
        <v>14590.57</v>
      </c>
      <c r="H375">
        <v>6</v>
      </c>
      <c r="I375" t="s">
        <v>7727</v>
      </c>
      <c r="J375" t="s">
        <v>8162</v>
      </c>
      <c r="K375" t="s">
        <v>8168</v>
      </c>
      <c r="L375" t="s">
        <v>8170</v>
      </c>
      <c r="M375">
        <v>87543.42</v>
      </c>
      <c r="N375">
        <v>87543.42</v>
      </c>
    </row>
    <row r="376" spans="1:14" x14ac:dyDescent="0.3">
      <c r="A376" t="s">
        <v>385</v>
      </c>
      <c r="B376" t="s">
        <v>4301</v>
      </c>
      <c r="C376" t="s">
        <v>7407</v>
      </c>
      <c r="D376" t="s">
        <v>7413</v>
      </c>
      <c r="E376" t="s">
        <v>7423</v>
      </c>
      <c r="F376" t="s">
        <v>7428</v>
      </c>
      <c r="G376">
        <v>12503.12</v>
      </c>
      <c r="H376">
        <v>4</v>
      </c>
      <c r="I376" t="s">
        <v>7492</v>
      </c>
      <c r="J376" t="s">
        <v>8163</v>
      </c>
      <c r="K376" t="s">
        <v>8168</v>
      </c>
      <c r="L376" t="s">
        <v>8170</v>
      </c>
      <c r="M376">
        <v>50012.480000000003</v>
      </c>
      <c r="N376">
        <v>50012.480000000003</v>
      </c>
    </row>
    <row r="377" spans="1:14" x14ac:dyDescent="0.3">
      <c r="A377" t="s">
        <v>386</v>
      </c>
      <c r="B377" t="s">
        <v>4302</v>
      </c>
      <c r="C377" t="s">
        <v>7406</v>
      </c>
      <c r="D377" t="s">
        <v>7416</v>
      </c>
      <c r="E377" t="s">
        <v>7424</v>
      </c>
      <c r="F377" t="s">
        <v>7428</v>
      </c>
      <c r="G377">
        <v>15795.73</v>
      </c>
      <c r="H377">
        <v>11</v>
      </c>
      <c r="I377" t="s">
        <v>7728</v>
      </c>
      <c r="J377" t="s">
        <v>8166</v>
      </c>
      <c r="K377" t="s">
        <v>8168</v>
      </c>
      <c r="L377" t="s">
        <v>8169</v>
      </c>
      <c r="M377">
        <v>139002.59</v>
      </c>
      <c r="N377">
        <v>173753.03</v>
      </c>
    </row>
    <row r="378" spans="1:14" x14ac:dyDescent="0.3">
      <c r="A378" t="s">
        <v>387</v>
      </c>
      <c r="B378" t="s">
        <v>4303</v>
      </c>
      <c r="C378" t="s">
        <v>7406</v>
      </c>
      <c r="D378" t="s">
        <v>7416</v>
      </c>
      <c r="E378" t="s">
        <v>7427</v>
      </c>
      <c r="F378" t="s">
        <v>7431</v>
      </c>
      <c r="G378">
        <v>14437.85</v>
      </c>
      <c r="H378">
        <v>7</v>
      </c>
      <c r="I378" t="s">
        <v>7473</v>
      </c>
      <c r="J378" t="s">
        <v>8165</v>
      </c>
      <c r="K378" t="s">
        <v>8167</v>
      </c>
      <c r="L378" t="s">
        <v>8169</v>
      </c>
      <c r="M378">
        <v>80851.960000000006</v>
      </c>
      <c r="N378">
        <v>101064.95</v>
      </c>
    </row>
    <row r="379" spans="1:14" x14ac:dyDescent="0.3">
      <c r="A379" t="s">
        <v>388</v>
      </c>
      <c r="B379" t="s">
        <v>4304</v>
      </c>
      <c r="C379" t="s">
        <v>7406</v>
      </c>
      <c r="D379" t="s">
        <v>7416</v>
      </c>
      <c r="E379" t="s">
        <v>7425</v>
      </c>
      <c r="F379" t="s">
        <v>7431</v>
      </c>
      <c r="G379">
        <v>13094.08</v>
      </c>
      <c r="H379">
        <v>2</v>
      </c>
      <c r="I379" t="s">
        <v>7729</v>
      </c>
      <c r="J379" t="s">
        <v>8163</v>
      </c>
      <c r="K379" t="s">
        <v>8167</v>
      </c>
      <c r="L379" t="s">
        <v>8170</v>
      </c>
      <c r="M379">
        <v>26188.16</v>
      </c>
      <c r="N379">
        <v>26188.16</v>
      </c>
    </row>
    <row r="380" spans="1:14" x14ac:dyDescent="0.3">
      <c r="A380" t="s">
        <v>389</v>
      </c>
      <c r="B380" t="s">
        <v>4305</v>
      </c>
      <c r="C380" t="s">
        <v>7408</v>
      </c>
      <c r="D380" t="s">
        <v>7420</v>
      </c>
      <c r="E380" t="s">
        <v>7427</v>
      </c>
      <c r="F380" t="s">
        <v>7434</v>
      </c>
      <c r="G380">
        <v>15830.59</v>
      </c>
      <c r="H380">
        <v>9</v>
      </c>
      <c r="I380" t="s">
        <v>7730</v>
      </c>
      <c r="J380" t="s">
        <v>8166</v>
      </c>
      <c r="K380" t="s">
        <v>8167</v>
      </c>
      <c r="L380" t="s">
        <v>8169</v>
      </c>
      <c r="M380">
        <v>113980.58</v>
      </c>
      <c r="N380">
        <v>142475.31</v>
      </c>
    </row>
    <row r="381" spans="1:14" x14ac:dyDescent="0.3">
      <c r="A381" t="s">
        <v>390</v>
      </c>
      <c r="B381" t="s">
        <v>4306</v>
      </c>
      <c r="C381" t="s">
        <v>7405</v>
      </c>
      <c r="D381" t="s">
        <v>7417</v>
      </c>
      <c r="E381" t="s">
        <v>7427</v>
      </c>
      <c r="F381" t="s">
        <v>7429</v>
      </c>
      <c r="G381">
        <v>9440.42</v>
      </c>
      <c r="H381">
        <v>19</v>
      </c>
      <c r="I381" t="s">
        <v>7731</v>
      </c>
      <c r="J381" t="s">
        <v>8164</v>
      </c>
      <c r="K381" t="s">
        <v>8168</v>
      </c>
      <c r="L381" t="s">
        <v>8169</v>
      </c>
      <c r="M381">
        <v>143494.54999999999</v>
      </c>
      <c r="N381">
        <v>179367.98</v>
      </c>
    </row>
    <row r="382" spans="1:14" x14ac:dyDescent="0.3">
      <c r="A382" t="s">
        <v>391</v>
      </c>
      <c r="B382" t="s">
        <v>4307</v>
      </c>
      <c r="C382" t="s">
        <v>7405</v>
      </c>
      <c r="D382" t="s">
        <v>7410</v>
      </c>
      <c r="E382" t="s">
        <v>7424</v>
      </c>
      <c r="F382" t="s">
        <v>7431</v>
      </c>
      <c r="G382">
        <v>3432.88</v>
      </c>
      <c r="H382">
        <v>19</v>
      </c>
      <c r="I382" t="s">
        <v>7732</v>
      </c>
      <c r="J382" t="s">
        <v>8163</v>
      </c>
      <c r="K382" t="s">
        <v>8168</v>
      </c>
      <c r="L382" t="s">
        <v>8169</v>
      </c>
      <c r="M382">
        <v>52179.61</v>
      </c>
      <c r="N382">
        <v>65224.72</v>
      </c>
    </row>
    <row r="383" spans="1:14" x14ac:dyDescent="0.3">
      <c r="A383" t="s">
        <v>392</v>
      </c>
      <c r="B383" t="s">
        <v>4308</v>
      </c>
      <c r="C383" t="s">
        <v>7408</v>
      </c>
      <c r="D383" t="s">
        <v>7417</v>
      </c>
      <c r="E383" t="s">
        <v>7424</v>
      </c>
      <c r="F383" t="s">
        <v>7428</v>
      </c>
      <c r="G383">
        <v>13773.85</v>
      </c>
      <c r="H383">
        <v>10</v>
      </c>
      <c r="I383" t="s">
        <v>7733</v>
      </c>
      <c r="J383" t="s">
        <v>8166</v>
      </c>
      <c r="K383" t="s">
        <v>8168</v>
      </c>
      <c r="L383" t="s">
        <v>8170</v>
      </c>
      <c r="M383">
        <v>137738.5</v>
      </c>
      <c r="N383">
        <v>137738.5</v>
      </c>
    </row>
    <row r="384" spans="1:14" x14ac:dyDescent="0.3">
      <c r="A384" t="s">
        <v>393</v>
      </c>
      <c r="B384" t="s">
        <v>4309</v>
      </c>
      <c r="C384" t="s">
        <v>7407</v>
      </c>
      <c r="D384" t="s">
        <v>7417</v>
      </c>
      <c r="E384" t="s">
        <v>7425</v>
      </c>
      <c r="F384" t="s">
        <v>7431</v>
      </c>
      <c r="G384">
        <v>13598.72</v>
      </c>
      <c r="H384">
        <v>3</v>
      </c>
      <c r="I384" t="s">
        <v>7734</v>
      </c>
      <c r="J384" t="s">
        <v>8166</v>
      </c>
      <c r="K384" t="s">
        <v>8168</v>
      </c>
      <c r="L384" t="s">
        <v>8170</v>
      </c>
      <c r="M384">
        <v>40796.160000000003</v>
      </c>
      <c r="N384">
        <v>40796.159999999996</v>
      </c>
    </row>
    <row r="385" spans="1:14" x14ac:dyDescent="0.3">
      <c r="A385" t="s">
        <v>394</v>
      </c>
      <c r="B385" t="s">
        <v>4310</v>
      </c>
      <c r="C385" t="s">
        <v>7408</v>
      </c>
      <c r="D385" t="s">
        <v>7420</v>
      </c>
      <c r="E385" t="s">
        <v>7426</v>
      </c>
      <c r="F385" t="s">
        <v>7433</v>
      </c>
      <c r="G385">
        <v>5326.11</v>
      </c>
      <c r="H385">
        <v>5</v>
      </c>
      <c r="I385" t="s">
        <v>7735</v>
      </c>
      <c r="J385" t="s">
        <v>8163</v>
      </c>
      <c r="K385" t="s">
        <v>8167</v>
      </c>
      <c r="L385" t="s">
        <v>8170</v>
      </c>
      <c r="M385">
        <v>26630.55</v>
      </c>
      <c r="N385">
        <v>26630.55</v>
      </c>
    </row>
    <row r="386" spans="1:14" x14ac:dyDescent="0.3">
      <c r="A386" t="s">
        <v>395</v>
      </c>
      <c r="B386" t="s">
        <v>4311</v>
      </c>
      <c r="C386" t="s">
        <v>7405</v>
      </c>
      <c r="D386" t="s">
        <v>7409</v>
      </c>
      <c r="E386" t="s">
        <v>7426</v>
      </c>
      <c r="F386" t="s">
        <v>7430</v>
      </c>
      <c r="G386">
        <v>5324.45</v>
      </c>
      <c r="H386">
        <v>12</v>
      </c>
      <c r="I386" t="s">
        <v>7736</v>
      </c>
      <c r="J386" t="s">
        <v>8162</v>
      </c>
      <c r="K386" t="s">
        <v>8167</v>
      </c>
      <c r="L386" t="s">
        <v>8169</v>
      </c>
      <c r="M386">
        <v>51114.720000000001</v>
      </c>
      <c r="N386">
        <v>63893.399999999994</v>
      </c>
    </row>
    <row r="387" spans="1:14" x14ac:dyDescent="0.3">
      <c r="A387" t="s">
        <v>396</v>
      </c>
      <c r="B387" t="s">
        <v>4312</v>
      </c>
      <c r="C387" t="s">
        <v>7406</v>
      </c>
      <c r="D387" t="s">
        <v>7421</v>
      </c>
      <c r="E387" t="s">
        <v>7424</v>
      </c>
      <c r="F387" t="s">
        <v>7429</v>
      </c>
      <c r="G387">
        <v>14659.46</v>
      </c>
      <c r="H387">
        <v>17</v>
      </c>
      <c r="I387" t="s">
        <v>7737</v>
      </c>
      <c r="J387" t="s">
        <v>8163</v>
      </c>
      <c r="K387" t="s">
        <v>8168</v>
      </c>
      <c r="L387" t="s">
        <v>8170</v>
      </c>
      <c r="M387">
        <v>249210.82</v>
      </c>
      <c r="N387">
        <v>249210.81999999998</v>
      </c>
    </row>
    <row r="388" spans="1:14" x14ac:dyDescent="0.3">
      <c r="A388" t="s">
        <v>397</v>
      </c>
      <c r="B388" t="s">
        <v>4313</v>
      </c>
      <c r="C388" t="s">
        <v>7405</v>
      </c>
      <c r="D388" t="s">
        <v>7410</v>
      </c>
      <c r="E388" t="s">
        <v>7424</v>
      </c>
      <c r="F388" t="s">
        <v>7428</v>
      </c>
      <c r="G388">
        <v>4826.45</v>
      </c>
      <c r="H388">
        <v>16</v>
      </c>
      <c r="I388" t="s">
        <v>7738</v>
      </c>
      <c r="J388" t="s">
        <v>8164</v>
      </c>
      <c r="K388" t="s">
        <v>8167</v>
      </c>
      <c r="L388" t="s">
        <v>8169</v>
      </c>
      <c r="M388">
        <v>61778.559999999998</v>
      </c>
      <c r="N388">
        <v>77223.199999999997</v>
      </c>
    </row>
    <row r="389" spans="1:14" x14ac:dyDescent="0.3">
      <c r="A389" t="s">
        <v>398</v>
      </c>
      <c r="B389" t="s">
        <v>4314</v>
      </c>
      <c r="C389" t="s">
        <v>7405</v>
      </c>
      <c r="D389" t="s">
        <v>7417</v>
      </c>
      <c r="E389" t="s">
        <v>7424</v>
      </c>
      <c r="F389" t="s">
        <v>7434</v>
      </c>
      <c r="G389">
        <v>1134.6099999999999</v>
      </c>
      <c r="H389">
        <v>19</v>
      </c>
      <c r="I389" t="s">
        <v>7739</v>
      </c>
      <c r="J389" t="s">
        <v>8164</v>
      </c>
      <c r="K389" t="s">
        <v>8168</v>
      </c>
      <c r="L389" t="s">
        <v>8170</v>
      </c>
      <c r="M389">
        <v>21557.59</v>
      </c>
      <c r="N389">
        <v>21557.589999999997</v>
      </c>
    </row>
    <row r="390" spans="1:14" x14ac:dyDescent="0.3">
      <c r="A390" t="s">
        <v>399</v>
      </c>
      <c r="B390" t="s">
        <v>4315</v>
      </c>
      <c r="C390" t="s">
        <v>7408</v>
      </c>
      <c r="D390" t="s">
        <v>7420</v>
      </c>
      <c r="E390" t="s">
        <v>7424</v>
      </c>
      <c r="F390" t="s">
        <v>7431</v>
      </c>
      <c r="G390">
        <v>5197.46</v>
      </c>
      <c r="H390">
        <v>3</v>
      </c>
      <c r="I390" t="s">
        <v>7740</v>
      </c>
      <c r="J390" t="s">
        <v>8165</v>
      </c>
      <c r="K390" t="s">
        <v>8167</v>
      </c>
      <c r="L390" t="s">
        <v>8169</v>
      </c>
      <c r="M390">
        <v>12474.07</v>
      </c>
      <c r="N390">
        <v>15592.380000000001</v>
      </c>
    </row>
    <row r="391" spans="1:14" x14ac:dyDescent="0.3">
      <c r="A391" t="s">
        <v>400</v>
      </c>
      <c r="B391" t="s">
        <v>4316</v>
      </c>
      <c r="C391" t="s">
        <v>7408</v>
      </c>
      <c r="D391" t="s">
        <v>7422</v>
      </c>
      <c r="E391" t="s">
        <v>7426</v>
      </c>
      <c r="F391" t="s">
        <v>7432</v>
      </c>
      <c r="G391">
        <v>15721.86</v>
      </c>
      <c r="H391">
        <v>9</v>
      </c>
      <c r="I391" t="s">
        <v>7741</v>
      </c>
      <c r="J391" t="s">
        <v>8164</v>
      </c>
      <c r="K391" t="s">
        <v>8168</v>
      </c>
      <c r="L391" t="s">
        <v>8170</v>
      </c>
      <c r="M391">
        <v>141496.74</v>
      </c>
      <c r="N391">
        <v>141496.74</v>
      </c>
    </row>
    <row r="392" spans="1:14" x14ac:dyDescent="0.3">
      <c r="A392" t="s">
        <v>401</v>
      </c>
      <c r="B392" t="s">
        <v>4317</v>
      </c>
      <c r="C392" t="s">
        <v>7406</v>
      </c>
      <c r="D392" t="s">
        <v>7412</v>
      </c>
      <c r="E392" t="s">
        <v>7423</v>
      </c>
      <c r="F392" t="s">
        <v>7430</v>
      </c>
      <c r="G392">
        <v>12250.8</v>
      </c>
      <c r="H392">
        <v>17</v>
      </c>
      <c r="I392" t="s">
        <v>7462</v>
      </c>
      <c r="J392" t="s">
        <v>8162</v>
      </c>
      <c r="K392" t="s">
        <v>8168</v>
      </c>
      <c r="L392" t="s">
        <v>8169</v>
      </c>
      <c r="M392">
        <v>166610.88</v>
      </c>
      <c r="N392">
        <v>208263.59999999998</v>
      </c>
    </row>
    <row r="393" spans="1:14" x14ac:dyDescent="0.3">
      <c r="A393" t="s">
        <v>402</v>
      </c>
      <c r="B393" t="s">
        <v>4318</v>
      </c>
      <c r="C393" t="s">
        <v>7407</v>
      </c>
      <c r="D393" t="s">
        <v>7415</v>
      </c>
      <c r="E393" t="s">
        <v>7427</v>
      </c>
      <c r="F393" t="s">
        <v>7434</v>
      </c>
      <c r="G393">
        <v>14646.18</v>
      </c>
      <c r="H393">
        <v>2</v>
      </c>
      <c r="I393" t="s">
        <v>7663</v>
      </c>
      <c r="J393" t="s">
        <v>8165</v>
      </c>
      <c r="K393" t="s">
        <v>8167</v>
      </c>
      <c r="L393" t="s">
        <v>8169</v>
      </c>
      <c r="M393">
        <v>23434.22</v>
      </c>
      <c r="N393">
        <v>29292.36</v>
      </c>
    </row>
    <row r="394" spans="1:14" x14ac:dyDescent="0.3">
      <c r="A394" t="s">
        <v>403</v>
      </c>
      <c r="B394" t="s">
        <v>4319</v>
      </c>
      <c r="C394" t="s">
        <v>7405</v>
      </c>
      <c r="D394" t="s">
        <v>7409</v>
      </c>
      <c r="E394" t="s">
        <v>7425</v>
      </c>
      <c r="F394" t="s">
        <v>7431</v>
      </c>
      <c r="G394">
        <v>5619.93</v>
      </c>
      <c r="H394">
        <v>7</v>
      </c>
      <c r="I394" t="s">
        <v>7742</v>
      </c>
      <c r="J394" t="s">
        <v>8165</v>
      </c>
      <c r="K394" t="s">
        <v>8167</v>
      </c>
      <c r="L394" t="s">
        <v>8169</v>
      </c>
      <c r="M394">
        <v>31471.94</v>
      </c>
      <c r="N394">
        <v>39339.51</v>
      </c>
    </row>
    <row r="395" spans="1:14" x14ac:dyDescent="0.3">
      <c r="A395" t="s">
        <v>404</v>
      </c>
      <c r="B395" t="s">
        <v>4320</v>
      </c>
      <c r="C395" t="s">
        <v>7405</v>
      </c>
      <c r="D395" t="s">
        <v>7417</v>
      </c>
      <c r="E395" t="s">
        <v>7426</v>
      </c>
      <c r="F395" t="s">
        <v>7432</v>
      </c>
      <c r="G395">
        <v>8957.36</v>
      </c>
      <c r="H395">
        <v>6</v>
      </c>
      <c r="I395" t="s">
        <v>7576</v>
      </c>
      <c r="J395" t="s">
        <v>8164</v>
      </c>
      <c r="K395" t="s">
        <v>8168</v>
      </c>
      <c r="L395" t="s">
        <v>8169</v>
      </c>
      <c r="M395">
        <v>42995.66</v>
      </c>
      <c r="N395">
        <v>53744.160000000003</v>
      </c>
    </row>
    <row r="396" spans="1:14" x14ac:dyDescent="0.3">
      <c r="A396" t="s">
        <v>405</v>
      </c>
      <c r="B396" t="s">
        <v>4321</v>
      </c>
      <c r="C396" t="s">
        <v>7407</v>
      </c>
      <c r="D396" t="s">
        <v>7418</v>
      </c>
      <c r="E396" t="s">
        <v>7424</v>
      </c>
      <c r="F396" t="s">
        <v>7433</v>
      </c>
      <c r="G396">
        <v>6976.98</v>
      </c>
      <c r="H396">
        <v>1</v>
      </c>
      <c r="I396" t="s">
        <v>7743</v>
      </c>
      <c r="J396" t="s">
        <v>8165</v>
      </c>
      <c r="K396" t="s">
        <v>8168</v>
      </c>
      <c r="L396" t="s">
        <v>8169</v>
      </c>
      <c r="M396">
        <v>5581.75</v>
      </c>
      <c r="N396">
        <v>6976.98</v>
      </c>
    </row>
    <row r="397" spans="1:14" x14ac:dyDescent="0.3">
      <c r="A397" t="s">
        <v>406</v>
      </c>
      <c r="B397" t="s">
        <v>4322</v>
      </c>
      <c r="C397" t="s">
        <v>7408</v>
      </c>
      <c r="D397" t="s">
        <v>7420</v>
      </c>
      <c r="E397" t="s">
        <v>7425</v>
      </c>
      <c r="F397" t="s">
        <v>7434</v>
      </c>
      <c r="G397">
        <v>4400.66</v>
      </c>
      <c r="H397">
        <v>20</v>
      </c>
      <c r="I397" t="s">
        <v>7744</v>
      </c>
      <c r="J397" t="s">
        <v>8164</v>
      </c>
      <c r="K397" t="s">
        <v>8168</v>
      </c>
      <c r="L397" t="s">
        <v>8169</v>
      </c>
      <c r="M397">
        <v>70410.559999999998</v>
      </c>
      <c r="N397">
        <v>88013.2</v>
      </c>
    </row>
    <row r="398" spans="1:14" x14ac:dyDescent="0.3">
      <c r="A398" t="s">
        <v>407</v>
      </c>
      <c r="B398" t="s">
        <v>4323</v>
      </c>
      <c r="C398" t="s">
        <v>7405</v>
      </c>
      <c r="D398" t="s">
        <v>7417</v>
      </c>
      <c r="E398" t="s">
        <v>7426</v>
      </c>
      <c r="F398" t="s">
        <v>7432</v>
      </c>
      <c r="G398">
        <v>14322.48</v>
      </c>
      <c r="H398">
        <v>20</v>
      </c>
      <c r="I398" t="s">
        <v>7745</v>
      </c>
      <c r="J398" t="s">
        <v>8166</v>
      </c>
      <c r="K398" t="s">
        <v>8168</v>
      </c>
      <c r="L398" t="s">
        <v>8169</v>
      </c>
      <c r="M398">
        <v>229159.67999999999</v>
      </c>
      <c r="N398">
        <v>286449.59999999998</v>
      </c>
    </row>
    <row r="399" spans="1:14" x14ac:dyDescent="0.3">
      <c r="A399" t="s">
        <v>408</v>
      </c>
      <c r="B399" t="s">
        <v>4324</v>
      </c>
      <c r="C399" t="s">
        <v>7407</v>
      </c>
      <c r="D399" t="s">
        <v>7415</v>
      </c>
      <c r="E399" t="s">
        <v>7427</v>
      </c>
      <c r="F399" t="s">
        <v>7430</v>
      </c>
      <c r="G399">
        <v>9422.16</v>
      </c>
      <c r="H399">
        <v>20</v>
      </c>
      <c r="I399" t="s">
        <v>7617</v>
      </c>
      <c r="J399" t="s">
        <v>8163</v>
      </c>
      <c r="K399" t="s">
        <v>8167</v>
      </c>
      <c r="L399" t="s">
        <v>8170</v>
      </c>
      <c r="M399">
        <v>188443.2</v>
      </c>
      <c r="N399">
        <v>188443.2</v>
      </c>
    </row>
    <row r="400" spans="1:14" x14ac:dyDescent="0.3">
      <c r="A400" t="s">
        <v>409</v>
      </c>
      <c r="B400" t="s">
        <v>4325</v>
      </c>
      <c r="C400" t="s">
        <v>7408</v>
      </c>
      <c r="D400" t="s">
        <v>7419</v>
      </c>
      <c r="E400" t="s">
        <v>7425</v>
      </c>
      <c r="F400" t="s">
        <v>7431</v>
      </c>
      <c r="G400">
        <v>9491.0499999999993</v>
      </c>
      <c r="H400">
        <v>19</v>
      </c>
      <c r="I400" t="s">
        <v>7621</v>
      </c>
      <c r="J400" t="s">
        <v>8163</v>
      </c>
      <c r="K400" t="s">
        <v>8168</v>
      </c>
      <c r="L400" t="s">
        <v>8170</v>
      </c>
      <c r="M400">
        <v>180329.95</v>
      </c>
      <c r="N400">
        <v>180329.94999999998</v>
      </c>
    </row>
    <row r="401" spans="1:14" x14ac:dyDescent="0.3">
      <c r="A401" t="s">
        <v>410</v>
      </c>
      <c r="B401" t="s">
        <v>4326</v>
      </c>
      <c r="C401" t="s">
        <v>7407</v>
      </c>
      <c r="D401" t="s">
        <v>7417</v>
      </c>
      <c r="E401" t="s">
        <v>7424</v>
      </c>
      <c r="F401" t="s">
        <v>7433</v>
      </c>
      <c r="G401">
        <v>1062.4000000000001</v>
      </c>
      <c r="H401">
        <v>8</v>
      </c>
      <c r="I401" t="s">
        <v>7746</v>
      </c>
      <c r="J401" t="s">
        <v>8162</v>
      </c>
      <c r="K401" t="s">
        <v>8168</v>
      </c>
      <c r="L401" t="s">
        <v>8169</v>
      </c>
      <c r="M401">
        <v>6799.36</v>
      </c>
      <c r="N401">
        <v>8499.2000000000007</v>
      </c>
    </row>
    <row r="402" spans="1:14" x14ac:dyDescent="0.3">
      <c r="A402" t="s">
        <v>411</v>
      </c>
      <c r="B402" t="s">
        <v>4327</v>
      </c>
      <c r="C402" t="s">
        <v>7405</v>
      </c>
      <c r="D402" t="s">
        <v>7417</v>
      </c>
      <c r="E402" t="s">
        <v>7425</v>
      </c>
      <c r="F402" t="s">
        <v>7428</v>
      </c>
      <c r="G402">
        <v>2714.93</v>
      </c>
      <c r="H402">
        <v>8</v>
      </c>
      <c r="I402" t="s">
        <v>7747</v>
      </c>
      <c r="J402" t="s">
        <v>8163</v>
      </c>
      <c r="K402" t="s">
        <v>8167</v>
      </c>
      <c r="L402" t="s">
        <v>8170</v>
      </c>
      <c r="M402">
        <v>21719.439999999999</v>
      </c>
      <c r="N402">
        <v>21719.439999999999</v>
      </c>
    </row>
    <row r="403" spans="1:14" x14ac:dyDescent="0.3">
      <c r="A403" t="s">
        <v>412</v>
      </c>
      <c r="B403" t="s">
        <v>4328</v>
      </c>
      <c r="C403" t="s">
        <v>7406</v>
      </c>
      <c r="D403" t="s">
        <v>7421</v>
      </c>
      <c r="E403" t="s">
        <v>7427</v>
      </c>
      <c r="F403" t="s">
        <v>7430</v>
      </c>
      <c r="G403">
        <v>8162.22</v>
      </c>
      <c r="H403">
        <v>5</v>
      </c>
      <c r="I403" t="s">
        <v>7748</v>
      </c>
      <c r="J403" t="s">
        <v>8166</v>
      </c>
      <c r="K403" t="s">
        <v>8168</v>
      </c>
      <c r="L403" t="s">
        <v>8169</v>
      </c>
      <c r="M403">
        <v>32648.880000000001</v>
      </c>
      <c r="N403">
        <v>40811.1</v>
      </c>
    </row>
    <row r="404" spans="1:14" x14ac:dyDescent="0.3">
      <c r="A404" t="s">
        <v>413</v>
      </c>
      <c r="B404" t="s">
        <v>4329</v>
      </c>
      <c r="C404" t="s">
        <v>7405</v>
      </c>
      <c r="D404" t="s">
        <v>7411</v>
      </c>
      <c r="E404" t="s">
        <v>7425</v>
      </c>
      <c r="F404" t="s">
        <v>7433</v>
      </c>
      <c r="G404">
        <v>14077.63</v>
      </c>
      <c r="H404">
        <v>11</v>
      </c>
      <c r="I404" t="s">
        <v>7593</v>
      </c>
      <c r="J404" t="s">
        <v>8166</v>
      </c>
      <c r="K404" t="s">
        <v>8167</v>
      </c>
      <c r="L404" t="s">
        <v>8170</v>
      </c>
      <c r="M404">
        <v>154853.93</v>
      </c>
      <c r="N404">
        <v>154853.93</v>
      </c>
    </row>
    <row r="405" spans="1:14" x14ac:dyDescent="0.3">
      <c r="A405" t="s">
        <v>414</v>
      </c>
      <c r="B405" t="s">
        <v>4330</v>
      </c>
      <c r="C405" t="s">
        <v>7408</v>
      </c>
      <c r="D405" t="s">
        <v>7417</v>
      </c>
      <c r="E405" t="s">
        <v>7426</v>
      </c>
      <c r="F405" t="s">
        <v>7430</v>
      </c>
      <c r="G405">
        <v>3018.71</v>
      </c>
      <c r="H405">
        <v>19</v>
      </c>
      <c r="I405" t="s">
        <v>7749</v>
      </c>
      <c r="J405" t="s">
        <v>8165</v>
      </c>
      <c r="K405" t="s">
        <v>8168</v>
      </c>
      <c r="L405" t="s">
        <v>8170</v>
      </c>
      <c r="M405">
        <v>57355.49</v>
      </c>
      <c r="N405">
        <v>57355.49</v>
      </c>
    </row>
    <row r="406" spans="1:14" x14ac:dyDescent="0.3">
      <c r="A406" t="s">
        <v>415</v>
      </c>
      <c r="B406" t="s">
        <v>4331</v>
      </c>
      <c r="C406" t="s">
        <v>7406</v>
      </c>
      <c r="D406" t="s">
        <v>7416</v>
      </c>
      <c r="E406" t="s">
        <v>7424</v>
      </c>
      <c r="F406" t="s">
        <v>7430</v>
      </c>
      <c r="G406">
        <v>5789.25</v>
      </c>
      <c r="H406">
        <v>15</v>
      </c>
      <c r="I406" t="s">
        <v>7462</v>
      </c>
      <c r="J406" t="s">
        <v>8165</v>
      </c>
      <c r="K406" t="s">
        <v>8168</v>
      </c>
      <c r="L406" t="s">
        <v>8170</v>
      </c>
      <c r="M406">
        <v>86838.75</v>
      </c>
      <c r="N406">
        <v>86838.75</v>
      </c>
    </row>
    <row r="407" spans="1:14" x14ac:dyDescent="0.3">
      <c r="A407" t="s">
        <v>416</v>
      </c>
      <c r="B407" t="s">
        <v>4332</v>
      </c>
      <c r="C407" t="s">
        <v>7405</v>
      </c>
      <c r="D407" t="s">
        <v>7409</v>
      </c>
      <c r="E407" t="s">
        <v>7423</v>
      </c>
      <c r="F407" t="s">
        <v>7429</v>
      </c>
      <c r="G407">
        <v>3031.16</v>
      </c>
      <c r="H407">
        <v>17</v>
      </c>
      <c r="I407" t="s">
        <v>7701</v>
      </c>
      <c r="J407" t="s">
        <v>8162</v>
      </c>
      <c r="K407" t="s">
        <v>8168</v>
      </c>
      <c r="L407" t="s">
        <v>8170</v>
      </c>
      <c r="M407">
        <v>51529.72</v>
      </c>
      <c r="N407">
        <v>51529.72</v>
      </c>
    </row>
    <row r="408" spans="1:14" x14ac:dyDescent="0.3">
      <c r="A408" t="s">
        <v>417</v>
      </c>
      <c r="B408" t="s">
        <v>4333</v>
      </c>
      <c r="C408" t="s">
        <v>7406</v>
      </c>
      <c r="D408" t="s">
        <v>7416</v>
      </c>
      <c r="E408" t="s">
        <v>7424</v>
      </c>
      <c r="F408" t="s">
        <v>7434</v>
      </c>
      <c r="G408">
        <v>13553.9</v>
      </c>
      <c r="H408">
        <v>5</v>
      </c>
      <c r="I408" t="s">
        <v>7628</v>
      </c>
      <c r="J408" t="s">
        <v>8163</v>
      </c>
      <c r="K408" t="s">
        <v>8168</v>
      </c>
      <c r="L408" t="s">
        <v>8169</v>
      </c>
      <c r="M408">
        <v>54215.6</v>
      </c>
      <c r="N408">
        <v>67769.5</v>
      </c>
    </row>
    <row r="409" spans="1:14" x14ac:dyDescent="0.3">
      <c r="A409" t="s">
        <v>418</v>
      </c>
      <c r="B409" t="s">
        <v>4334</v>
      </c>
      <c r="C409" t="s">
        <v>7406</v>
      </c>
      <c r="D409" t="s">
        <v>7416</v>
      </c>
      <c r="E409" t="s">
        <v>7423</v>
      </c>
      <c r="F409" t="s">
        <v>7432</v>
      </c>
      <c r="G409">
        <v>11390.09</v>
      </c>
      <c r="H409">
        <v>15</v>
      </c>
      <c r="I409" t="s">
        <v>7750</v>
      </c>
      <c r="J409" t="s">
        <v>8162</v>
      </c>
      <c r="K409" t="s">
        <v>8168</v>
      </c>
      <c r="L409" t="s">
        <v>8170</v>
      </c>
      <c r="M409">
        <v>170851.35</v>
      </c>
      <c r="N409">
        <v>170851.35</v>
      </c>
    </row>
    <row r="410" spans="1:14" x14ac:dyDescent="0.3">
      <c r="A410" t="s">
        <v>419</v>
      </c>
      <c r="B410" t="s">
        <v>4335</v>
      </c>
      <c r="C410" t="s">
        <v>7406</v>
      </c>
      <c r="D410" t="s">
        <v>7412</v>
      </c>
      <c r="E410" t="s">
        <v>7423</v>
      </c>
      <c r="F410" t="s">
        <v>7431</v>
      </c>
      <c r="G410">
        <v>15826.44</v>
      </c>
      <c r="H410">
        <v>19</v>
      </c>
      <c r="I410" t="s">
        <v>7751</v>
      </c>
      <c r="J410" t="s">
        <v>8164</v>
      </c>
      <c r="K410" t="s">
        <v>8168</v>
      </c>
      <c r="L410" t="s">
        <v>8169</v>
      </c>
      <c r="M410">
        <v>240562.22</v>
      </c>
      <c r="N410">
        <v>300702.36</v>
      </c>
    </row>
    <row r="411" spans="1:14" x14ac:dyDescent="0.3">
      <c r="A411" t="s">
        <v>420</v>
      </c>
      <c r="B411" t="s">
        <v>4336</v>
      </c>
      <c r="C411" t="s">
        <v>7408</v>
      </c>
      <c r="D411" t="s">
        <v>7422</v>
      </c>
      <c r="E411" t="s">
        <v>7427</v>
      </c>
      <c r="F411" t="s">
        <v>7430</v>
      </c>
      <c r="G411">
        <v>1052.44</v>
      </c>
      <c r="H411">
        <v>3</v>
      </c>
      <c r="I411" t="s">
        <v>7723</v>
      </c>
      <c r="J411" t="s">
        <v>8162</v>
      </c>
      <c r="K411" t="s">
        <v>8167</v>
      </c>
      <c r="L411" t="s">
        <v>8169</v>
      </c>
      <c r="M411">
        <v>2525.69</v>
      </c>
      <c r="N411">
        <v>3157.32</v>
      </c>
    </row>
    <row r="412" spans="1:14" x14ac:dyDescent="0.3">
      <c r="A412" t="s">
        <v>421</v>
      </c>
      <c r="B412" t="s">
        <v>4337</v>
      </c>
      <c r="C412" t="s">
        <v>7408</v>
      </c>
      <c r="D412" t="s">
        <v>7420</v>
      </c>
      <c r="E412" t="s">
        <v>7426</v>
      </c>
      <c r="F412" t="s">
        <v>7433</v>
      </c>
      <c r="G412">
        <v>4900.32</v>
      </c>
      <c r="H412">
        <v>4</v>
      </c>
      <c r="I412" t="s">
        <v>7637</v>
      </c>
      <c r="J412" t="s">
        <v>8163</v>
      </c>
      <c r="K412" t="s">
        <v>8168</v>
      </c>
      <c r="L412" t="s">
        <v>8170</v>
      </c>
      <c r="M412">
        <v>19601.28</v>
      </c>
      <c r="N412">
        <v>19601.28</v>
      </c>
    </row>
    <row r="413" spans="1:14" x14ac:dyDescent="0.3">
      <c r="A413" t="s">
        <v>422</v>
      </c>
      <c r="B413" t="s">
        <v>4338</v>
      </c>
      <c r="C413" t="s">
        <v>7408</v>
      </c>
      <c r="D413" t="s">
        <v>7419</v>
      </c>
      <c r="E413" t="s">
        <v>7426</v>
      </c>
      <c r="F413" t="s">
        <v>7434</v>
      </c>
      <c r="G413">
        <v>12620.98</v>
      </c>
      <c r="H413">
        <v>6</v>
      </c>
      <c r="I413" t="s">
        <v>7752</v>
      </c>
      <c r="J413" t="s">
        <v>8164</v>
      </c>
      <c r="K413" t="s">
        <v>8167</v>
      </c>
      <c r="L413" t="s">
        <v>8170</v>
      </c>
      <c r="M413">
        <v>75725.88</v>
      </c>
      <c r="N413">
        <v>75725.88</v>
      </c>
    </row>
    <row r="414" spans="1:14" x14ac:dyDescent="0.3">
      <c r="A414" t="s">
        <v>423</v>
      </c>
      <c r="B414" t="s">
        <v>4339</v>
      </c>
      <c r="C414" t="s">
        <v>7406</v>
      </c>
      <c r="D414" t="s">
        <v>7412</v>
      </c>
      <c r="E414" t="s">
        <v>7425</v>
      </c>
      <c r="F414" t="s">
        <v>7432</v>
      </c>
      <c r="G414">
        <v>8926.65</v>
      </c>
      <c r="H414">
        <v>14</v>
      </c>
      <c r="I414" t="s">
        <v>7707</v>
      </c>
      <c r="J414" t="s">
        <v>8165</v>
      </c>
      <c r="K414" t="s">
        <v>8168</v>
      </c>
      <c r="L414" t="s">
        <v>8169</v>
      </c>
      <c r="M414">
        <v>99978.48</v>
      </c>
      <c r="N414">
        <v>124973.09999999999</v>
      </c>
    </row>
    <row r="415" spans="1:14" x14ac:dyDescent="0.3">
      <c r="A415" t="s">
        <v>424</v>
      </c>
      <c r="B415" t="s">
        <v>4340</v>
      </c>
      <c r="C415" t="s">
        <v>7405</v>
      </c>
      <c r="D415" t="s">
        <v>7409</v>
      </c>
      <c r="E415" t="s">
        <v>7424</v>
      </c>
      <c r="F415" t="s">
        <v>7430</v>
      </c>
      <c r="G415">
        <v>15472.03</v>
      </c>
      <c r="H415">
        <v>5</v>
      </c>
      <c r="I415" t="s">
        <v>7753</v>
      </c>
      <c r="J415" t="s">
        <v>8166</v>
      </c>
      <c r="K415" t="s">
        <v>8168</v>
      </c>
      <c r="L415" t="s">
        <v>8170</v>
      </c>
      <c r="M415">
        <v>77360.149999999994</v>
      </c>
      <c r="N415">
        <v>77360.150000000009</v>
      </c>
    </row>
    <row r="416" spans="1:14" x14ac:dyDescent="0.3">
      <c r="A416" t="s">
        <v>425</v>
      </c>
      <c r="B416" t="s">
        <v>4341</v>
      </c>
      <c r="C416" t="s">
        <v>7406</v>
      </c>
      <c r="D416" t="s">
        <v>7414</v>
      </c>
      <c r="E416" t="s">
        <v>7423</v>
      </c>
      <c r="F416" t="s">
        <v>7428</v>
      </c>
      <c r="G416">
        <v>7831.05</v>
      </c>
      <c r="H416">
        <v>14</v>
      </c>
      <c r="I416" t="s">
        <v>7754</v>
      </c>
      <c r="J416" t="s">
        <v>8163</v>
      </c>
      <c r="K416" t="s">
        <v>8168</v>
      </c>
      <c r="L416" t="s">
        <v>8169</v>
      </c>
      <c r="M416">
        <v>87707.76</v>
      </c>
      <c r="N416">
        <v>109634.7</v>
      </c>
    </row>
    <row r="417" spans="1:14" x14ac:dyDescent="0.3">
      <c r="A417" t="s">
        <v>426</v>
      </c>
      <c r="B417" t="s">
        <v>4342</v>
      </c>
      <c r="C417" t="s">
        <v>7408</v>
      </c>
      <c r="D417" t="s">
        <v>7419</v>
      </c>
      <c r="E417" t="s">
        <v>7425</v>
      </c>
      <c r="F417" t="s">
        <v>7431</v>
      </c>
      <c r="G417">
        <v>9422.16</v>
      </c>
      <c r="H417">
        <v>14</v>
      </c>
      <c r="I417" t="s">
        <v>7753</v>
      </c>
      <c r="J417" t="s">
        <v>8165</v>
      </c>
      <c r="K417" t="s">
        <v>8168</v>
      </c>
      <c r="L417" t="s">
        <v>8170</v>
      </c>
      <c r="M417">
        <v>131910.24</v>
      </c>
      <c r="N417">
        <v>131910.24</v>
      </c>
    </row>
    <row r="418" spans="1:14" x14ac:dyDescent="0.3">
      <c r="A418" t="s">
        <v>427</v>
      </c>
      <c r="B418" t="s">
        <v>3985</v>
      </c>
      <c r="C418" t="s">
        <v>7406</v>
      </c>
      <c r="D418" t="s">
        <v>7421</v>
      </c>
      <c r="E418" t="s">
        <v>7423</v>
      </c>
      <c r="F418" t="s">
        <v>7429</v>
      </c>
      <c r="G418">
        <v>16341.87</v>
      </c>
      <c r="H418">
        <v>8</v>
      </c>
      <c r="I418" t="s">
        <v>7435</v>
      </c>
      <c r="J418" t="s">
        <v>8164</v>
      </c>
      <c r="K418" t="s">
        <v>8168</v>
      </c>
      <c r="L418" t="s">
        <v>8169</v>
      </c>
      <c r="M418">
        <v>104588.3</v>
      </c>
      <c r="N418">
        <v>130734.96</v>
      </c>
    </row>
    <row r="419" spans="1:14" x14ac:dyDescent="0.3">
      <c r="A419" t="s">
        <v>428</v>
      </c>
      <c r="B419" t="s">
        <v>4343</v>
      </c>
      <c r="C419" t="s">
        <v>7405</v>
      </c>
      <c r="D419" t="s">
        <v>7417</v>
      </c>
      <c r="E419" t="s">
        <v>7424</v>
      </c>
      <c r="F419" t="s">
        <v>7428</v>
      </c>
      <c r="G419">
        <v>838.3</v>
      </c>
      <c r="H419">
        <v>14</v>
      </c>
      <c r="I419" t="s">
        <v>7755</v>
      </c>
      <c r="J419" t="s">
        <v>8164</v>
      </c>
      <c r="K419" t="s">
        <v>8167</v>
      </c>
      <c r="L419" t="s">
        <v>8170</v>
      </c>
      <c r="M419">
        <v>11736.2</v>
      </c>
      <c r="N419">
        <v>11736.199999999999</v>
      </c>
    </row>
    <row r="420" spans="1:14" x14ac:dyDescent="0.3">
      <c r="A420" t="s">
        <v>429</v>
      </c>
      <c r="B420" t="s">
        <v>4344</v>
      </c>
      <c r="C420" t="s">
        <v>7407</v>
      </c>
      <c r="D420" t="s">
        <v>7415</v>
      </c>
      <c r="E420" t="s">
        <v>7423</v>
      </c>
      <c r="F420" t="s">
        <v>7434</v>
      </c>
      <c r="G420">
        <v>6081.41</v>
      </c>
      <c r="H420">
        <v>10</v>
      </c>
      <c r="I420" t="s">
        <v>7756</v>
      </c>
      <c r="J420" t="s">
        <v>8162</v>
      </c>
      <c r="K420" t="s">
        <v>8167</v>
      </c>
      <c r="L420" t="s">
        <v>8169</v>
      </c>
      <c r="M420">
        <v>48651.28</v>
      </c>
      <c r="N420">
        <v>60814.1</v>
      </c>
    </row>
    <row r="421" spans="1:14" x14ac:dyDescent="0.3">
      <c r="A421" t="s">
        <v>430</v>
      </c>
      <c r="B421" t="s">
        <v>4345</v>
      </c>
      <c r="C421" t="s">
        <v>7406</v>
      </c>
      <c r="D421" t="s">
        <v>7416</v>
      </c>
      <c r="E421" t="s">
        <v>7425</v>
      </c>
      <c r="F421" t="s">
        <v>7432</v>
      </c>
      <c r="G421">
        <v>5506.22</v>
      </c>
      <c r="H421">
        <v>17</v>
      </c>
      <c r="I421" t="s">
        <v>7710</v>
      </c>
      <c r="J421" t="s">
        <v>8163</v>
      </c>
      <c r="K421" t="s">
        <v>8168</v>
      </c>
      <c r="L421" t="s">
        <v>8169</v>
      </c>
      <c r="M421">
        <v>74884.259999999995</v>
      </c>
      <c r="N421">
        <v>93605.74</v>
      </c>
    </row>
    <row r="422" spans="1:14" x14ac:dyDescent="0.3">
      <c r="A422" t="s">
        <v>431</v>
      </c>
      <c r="B422" t="s">
        <v>4346</v>
      </c>
      <c r="C422" t="s">
        <v>7408</v>
      </c>
      <c r="D422" t="s">
        <v>7422</v>
      </c>
      <c r="E422" t="s">
        <v>7424</v>
      </c>
      <c r="F422" t="s">
        <v>7433</v>
      </c>
      <c r="G422">
        <v>15915.25</v>
      </c>
      <c r="H422">
        <v>2</v>
      </c>
      <c r="I422" t="s">
        <v>7647</v>
      </c>
      <c r="J422" t="s">
        <v>8163</v>
      </c>
      <c r="K422" t="s">
        <v>8167</v>
      </c>
      <c r="L422" t="s">
        <v>8169</v>
      </c>
      <c r="M422">
        <v>25464.400000000001</v>
      </c>
      <c r="N422">
        <v>31830.5</v>
      </c>
    </row>
    <row r="423" spans="1:14" x14ac:dyDescent="0.3">
      <c r="A423" t="s">
        <v>432</v>
      </c>
      <c r="B423" t="s">
        <v>4347</v>
      </c>
      <c r="C423" t="s">
        <v>7408</v>
      </c>
      <c r="D423" t="s">
        <v>7417</v>
      </c>
      <c r="E423" t="s">
        <v>7423</v>
      </c>
      <c r="F423" t="s">
        <v>7429</v>
      </c>
      <c r="G423">
        <v>12885.75</v>
      </c>
      <c r="H423">
        <v>11</v>
      </c>
      <c r="I423" t="s">
        <v>7757</v>
      </c>
      <c r="J423" t="s">
        <v>8162</v>
      </c>
      <c r="K423" t="s">
        <v>8167</v>
      </c>
      <c r="L423" t="s">
        <v>8169</v>
      </c>
      <c r="M423">
        <v>113394.6</v>
      </c>
      <c r="N423">
        <v>141743.25</v>
      </c>
    </row>
    <row r="424" spans="1:14" x14ac:dyDescent="0.3">
      <c r="A424" t="s">
        <v>433</v>
      </c>
      <c r="B424" t="s">
        <v>4348</v>
      </c>
      <c r="C424" t="s">
        <v>7407</v>
      </c>
      <c r="D424" t="s">
        <v>7413</v>
      </c>
      <c r="E424" t="s">
        <v>7423</v>
      </c>
      <c r="F424" t="s">
        <v>7429</v>
      </c>
      <c r="G424">
        <v>1443.37</v>
      </c>
      <c r="H424">
        <v>10</v>
      </c>
      <c r="I424" t="s">
        <v>7758</v>
      </c>
      <c r="J424" t="s">
        <v>8164</v>
      </c>
      <c r="K424" t="s">
        <v>8168</v>
      </c>
      <c r="L424" t="s">
        <v>8170</v>
      </c>
      <c r="M424">
        <v>14433.7</v>
      </c>
      <c r="N424">
        <v>14433.699999999999</v>
      </c>
    </row>
    <row r="425" spans="1:14" x14ac:dyDescent="0.3">
      <c r="A425" t="s">
        <v>434</v>
      </c>
      <c r="B425" t="s">
        <v>4349</v>
      </c>
      <c r="C425" t="s">
        <v>7408</v>
      </c>
      <c r="D425" t="s">
        <v>7420</v>
      </c>
      <c r="E425" t="s">
        <v>7427</v>
      </c>
      <c r="F425" t="s">
        <v>7431</v>
      </c>
      <c r="G425">
        <v>14693.49</v>
      </c>
      <c r="H425">
        <v>16</v>
      </c>
      <c r="I425" t="s">
        <v>7759</v>
      </c>
      <c r="J425" t="s">
        <v>8166</v>
      </c>
      <c r="K425" t="s">
        <v>8168</v>
      </c>
      <c r="L425" t="s">
        <v>8169</v>
      </c>
      <c r="M425">
        <v>188076.34</v>
      </c>
      <c r="N425">
        <v>235095.84</v>
      </c>
    </row>
    <row r="426" spans="1:14" x14ac:dyDescent="0.3">
      <c r="A426" t="s">
        <v>435</v>
      </c>
      <c r="B426" t="s">
        <v>4350</v>
      </c>
      <c r="C426" t="s">
        <v>7407</v>
      </c>
      <c r="D426" t="s">
        <v>7413</v>
      </c>
      <c r="E426" t="s">
        <v>7424</v>
      </c>
      <c r="F426" t="s">
        <v>7430</v>
      </c>
      <c r="G426">
        <v>4018.86</v>
      </c>
      <c r="H426">
        <v>15</v>
      </c>
      <c r="I426" t="s">
        <v>7655</v>
      </c>
      <c r="J426" t="s">
        <v>8162</v>
      </c>
      <c r="K426" t="s">
        <v>8167</v>
      </c>
      <c r="L426" t="s">
        <v>8169</v>
      </c>
      <c r="M426">
        <v>48226.32</v>
      </c>
      <c r="N426">
        <v>60282.9</v>
      </c>
    </row>
    <row r="427" spans="1:14" x14ac:dyDescent="0.3">
      <c r="A427" t="s">
        <v>436</v>
      </c>
      <c r="B427" t="s">
        <v>4351</v>
      </c>
      <c r="C427" t="s">
        <v>7408</v>
      </c>
      <c r="D427" t="s">
        <v>7417</v>
      </c>
      <c r="E427" t="s">
        <v>7424</v>
      </c>
      <c r="F427" t="s">
        <v>7431</v>
      </c>
      <c r="G427">
        <v>8260.99</v>
      </c>
      <c r="H427">
        <v>10</v>
      </c>
      <c r="I427" t="s">
        <v>7760</v>
      </c>
      <c r="J427" t="s">
        <v>8162</v>
      </c>
      <c r="K427" t="s">
        <v>8167</v>
      </c>
      <c r="L427" t="s">
        <v>8169</v>
      </c>
      <c r="M427">
        <v>66087.92</v>
      </c>
      <c r="N427">
        <v>82609.899999999994</v>
      </c>
    </row>
    <row r="428" spans="1:14" x14ac:dyDescent="0.3">
      <c r="A428" t="s">
        <v>437</v>
      </c>
      <c r="B428" t="s">
        <v>4352</v>
      </c>
      <c r="C428" t="s">
        <v>7406</v>
      </c>
      <c r="D428" t="s">
        <v>7414</v>
      </c>
      <c r="E428" t="s">
        <v>7423</v>
      </c>
      <c r="F428" t="s">
        <v>7431</v>
      </c>
      <c r="G428">
        <v>2579.64</v>
      </c>
      <c r="H428">
        <v>12</v>
      </c>
      <c r="I428" t="s">
        <v>7761</v>
      </c>
      <c r="J428" t="s">
        <v>8164</v>
      </c>
      <c r="K428" t="s">
        <v>8167</v>
      </c>
      <c r="L428" t="s">
        <v>8169</v>
      </c>
      <c r="M428">
        <v>24764.71</v>
      </c>
      <c r="N428">
        <v>30955.68</v>
      </c>
    </row>
    <row r="429" spans="1:14" x14ac:dyDescent="0.3">
      <c r="A429" t="s">
        <v>438</v>
      </c>
      <c r="B429" t="s">
        <v>4353</v>
      </c>
      <c r="C429" t="s">
        <v>7405</v>
      </c>
      <c r="D429" t="s">
        <v>7410</v>
      </c>
      <c r="E429" t="s">
        <v>7426</v>
      </c>
      <c r="F429" t="s">
        <v>7429</v>
      </c>
      <c r="G429">
        <v>11994.33</v>
      </c>
      <c r="H429">
        <v>20</v>
      </c>
      <c r="I429" t="s">
        <v>7762</v>
      </c>
      <c r="J429" t="s">
        <v>8165</v>
      </c>
      <c r="K429" t="s">
        <v>8168</v>
      </c>
      <c r="L429" t="s">
        <v>8170</v>
      </c>
      <c r="M429">
        <v>239886.6</v>
      </c>
      <c r="N429">
        <v>239886.6</v>
      </c>
    </row>
    <row r="430" spans="1:14" x14ac:dyDescent="0.3">
      <c r="A430" t="s">
        <v>439</v>
      </c>
      <c r="B430" t="s">
        <v>4354</v>
      </c>
      <c r="C430" t="s">
        <v>7407</v>
      </c>
      <c r="D430" t="s">
        <v>7415</v>
      </c>
      <c r="E430" t="s">
        <v>7423</v>
      </c>
      <c r="F430" t="s">
        <v>7429</v>
      </c>
      <c r="G430">
        <v>838.3</v>
      </c>
      <c r="H430">
        <v>1</v>
      </c>
      <c r="I430" t="s">
        <v>7746</v>
      </c>
      <c r="J430" t="s">
        <v>8164</v>
      </c>
      <c r="K430" t="s">
        <v>8167</v>
      </c>
      <c r="L430" t="s">
        <v>8169</v>
      </c>
      <c r="M430">
        <v>670.64</v>
      </c>
      <c r="N430">
        <v>838.3</v>
      </c>
    </row>
    <row r="431" spans="1:14" x14ac:dyDescent="0.3">
      <c r="A431" t="s">
        <v>440</v>
      </c>
      <c r="B431" t="s">
        <v>4355</v>
      </c>
      <c r="C431" t="s">
        <v>7408</v>
      </c>
      <c r="D431" t="s">
        <v>7419</v>
      </c>
      <c r="E431" t="s">
        <v>7424</v>
      </c>
      <c r="F431" t="s">
        <v>7428</v>
      </c>
      <c r="G431">
        <v>2746.47</v>
      </c>
      <c r="H431">
        <v>16</v>
      </c>
      <c r="I431" t="s">
        <v>7675</v>
      </c>
      <c r="J431" t="s">
        <v>8163</v>
      </c>
      <c r="K431" t="s">
        <v>8168</v>
      </c>
      <c r="L431" t="s">
        <v>8170</v>
      </c>
      <c r="M431">
        <v>43943.519999999997</v>
      </c>
      <c r="N431">
        <v>43943.519999999997</v>
      </c>
    </row>
    <row r="432" spans="1:14" x14ac:dyDescent="0.3">
      <c r="A432" t="s">
        <v>441</v>
      </c>
      <c r="B432" t="s">
        <v>4356</v>
      </c>
      <c r="C432" t="s">
        <v>7406</v>
      </c>
      <c r="D432" t="s">
        <v>7416</v>
      </c>
      <c r="E432" t="s">
        <v>7425</v>
      </c>
      <c r="F432" t="s">
        <v>7429</v>
      </c>
      <c r="G432">
        <v>9495.2000000000007</v>
      </c>
      <c r="H432">
        <v>11</v>
      </c>
      <c r="I432" t="s">
        <v>7763</v>
      </c>
      <c r="J432" t="s">
        <v>8166</v>
      </c>
      <c r="K432" t="s">
        <v>8168</v>
      </c>
      <c r="L432" t="s">
        <v>8169</v>
      </c>
      <c r="M432">
        <v>83557.759999999995</v>
      </c>
      <c r="N432">
        <v>104447.20000000001</v>
      </c>
    </row>
    <row r="433" spans="1:14" x14ac:dyDescent="0.3">
      <c r="A433" t="s">
        <v>87</v>
      </c>
      <c r="B433" t="s">
        <v>4357</v>
      </c>
      <c r="C433" t="s">
        <v>7406</v>
      </c>
      <c r="D433" t="s">
        <v>7414</v>
      </c>
      <c r="E433" t="s">
        <v>7423</v>
      </c>
      <c r="F433" t="s">
        <v>7431</v>
      </c>
      <c r="G433">
        <v>13612.83</v>
      </c>
      <c r="H433">
        <v>13</v>
      </c>
      <c r="I433" t="s">
        <v>7764</v>
      </c>
      <c r="J433" t="s">
        <v>8165</v>
      </c>
      <c r="K433" t="s">
        <v>8167</v>
      </c>
      <c r="L433" t="s">
        <v>8170</v>
      </c>
      <c r="M433">
        <v>176966.79</v>
      </c>
      <c r="N433">
        <v>176966.79</v>
      </c>
    </row>
    <row r="434" spans="1:14" x14ac:dyDescent="0.3">
      <c r="A434" t="s">
        <v>442</v>
      </c>
      <c r="B434" t="s">
        <v>4358</v>
      </c>
      <c r="C434" t="s">
        <v>7407</v>
      </c>
      <c r="D434" t="s">
        <v>7417</v>
      </c>
      <c r="E434" t="s">
        <v>7426</v>
      </c>
      <c r="F434" t="s">
        <v>7432</v>
      </c>
      <c r="G434">
        <v>13297.43</v>
      </c>
      <c r="H434">
        <v>18</v>
      </c>
      <c r="I434" t="s">
        <v>7765</v>
      </c>
      <c r="J434" t="s">
        <v>8165</v>
      </c>
      <c r="K434" t="s">
        <v>8167</v>
      </c>
      <c r="L434" t="s">
        <v>8170</v>
      </c>
      <c r="M434">
        <v>239353.74</v>
      </c>
      <c r="N434">
        <v>239353.74</v>
      </c>
    </row>
    <row r="435" spans="1:14" x14ac:dyDescent="0.3">
      <c r="A435" t="s">
        <v>443</v>
      </c>
      <c r="B435" t="s">
        <v>4359</v>
      </c>
      <c r="C435" t="s">
        <v>7408</v>
      </c>
      <c r="D435" t="s">
        <v>7420</v>
      </c>
      <c r="E435" t="s">
        <v>7425</v>
      </c>
      <c r="F435" t="s">
        <v>7429</v>
      </c>
      <c r="G435">
        <v>5990.11</v>
      </c>
      <c r="H435">
        <v>2</v>
      </c>
      <c r="I435" t="s">
        <v>7766</v>
      </c>
      <c r="J435" t="s">
        <v>8162</v>
      </c>
      <c r="K435" t="s">
        <v>8167</v>
      </c>
      <c r="L435" t="s">
        <v>8170</v>
      </c>
      <c r="M435">
        <v>11980.22</v>
      </c>
      <c r="N435">
        <v>11980.22</v>
      </c>
    </row>
    <row r="436" spans="1:14" x14ac:dyDescent="0.3">
      <c r="A436" t="s">
        <v>444</v>
      </c>
      <c r="B436" t="s">
        <v>4360</v>
      </c>
      <c r="C436" t="s">
        <v>7408</v>
      </c>
      <c r="D436" t="s">
        <v>7419</v>
      </c>
      <c r="E436" t="s">
        <v>7423</v>
      </c>
      <c r="F436" t="s">
        <v>7433</v>
      </c>
      <c r="G436">
        <v>16435.66</v>
      </c>
      <c r="H436">
        <v>1</v>
      </c>
      <c r="I436" t="s">
        <v>7463</v>
      </c>
      <c r="J436" t="s">
        <v>8166</v>
      </c>
      <c r="K436" t="s">
        <v>8167</v>
      </c>
      <c r="L436" t="s">
        <v>8170</v>
      </c>
      <c r="M436">
        <v>16435.66</v>
      </c>
      <c r="N436">
        <v>16435.66</v>
      </c>
    </row>
    <row r="437" spans="1:14" x14ac:dyDescent="0.3">
      <c r="A437" t="s">
        <v>445</v>
      </c>
      <c r="B437" t="s">
        <v>4361</v>
      </c>
      <c r="C437" t="s">
        <v>7405</v>
      </c>
      <c r="D437" t="s">
        <v>7411</v>
      </c>
      <c r="E437" t="s">
        <v>7427</v>
      </c>
      <c r="F437" t="s">
        <v>7433</v>
      </c>
      <c r="G437">
        <v>15058.69</v>
      </c>
      <c r="H437">
        <v>16</v>
      </c>
      <c r="I437" t="s">
        <v>7692</v>
      </c>
      <c r="J437" t="s">
        <v>8163</v>
      </c>
      <c r="K437" t="s">
        <v>8167</v>
      </c>
      <c r="L437" t="s">
        <v>8170</v>
      </c>
      <c r="M437">
        <v>240939.04</v>
      </c>
      <c r="N437">
        <v>240939.04</v>
      </c>
    </row>
    <row r="438" spans="1:14" x14ac:dyDescent="0.3">
      <c r="A438" t="s">
        <v>446</v>
      </c>
      <c r="B438" t="s">
        <v>4362</v>
      </c>
      <c r="C438" t="s">
        <v>7405</v>
      </c>
      <c r="D438" t="s">
        <v>7410</v>
      </c>
      <c r="E438" t="s">
        <v>7427</v>
      </c>
      <c r="F438" t="s">
        <v>7433</v>
      </c>
      <c r="G438">
        <v>6454.91</v>
      </c>
      <c r="H438">
        <v>12</v>
      </c>
      <c r="I438" t="s">
        <v>7767</v>
      </c>
      <c r="J438" t="s">
        <v>8162</v>
      </c>
      <c r="K438" t="s">
        <v>8167</v>
      </c>
      <c r="L438" t="s">
        <v>8170</v>
      </c>
      <c r="M438">
        <v>77458.92</v>
      </c>
      <c r="N438">
        <v>77458.92</v>
      </c>
    </row>
    <row r="439" spans="1:14" x14ac:dyDescent="0.3">
      <c r="A439" t="s">
        <v>447</v>
      </c>
      <c r="B439" t="s">
        <v>4363</v>
      </c>
      <c r="C439" t="s">
        <v>7405</v>
      </c>
      <c r="D439" t="s">
        <v>7409</v>
      </c>
      <c r="E439" t="s">
        <v>7425</v>
      </c>
      <c r="F439" t="s">
        <v>7429</v>
      </c>
      <c r="G439">
        <v>11051.45</v>
      </c>
      <c r="H439">
        <v>17</v>
      </c>
      <c r="I439" t="s">
        <v>7568</v>
      </c>
      <c r="J439" t="s">
        <v>8164</v>
      </c>
      <c r="K439" t="s">
        <v>8167</v>
      </c>
      <c r="L439" t="s">
        <v>8170</v>
      </c>
      <c r="M439">
        <v>187874.65</v>
      </c>
      <c r="N439">
        <v>187874.65000000002</v>
      </c>
    </row>
    <row r="440" spans="1:14" x14ac:dyDescent="0.3">
      <c r="A440" t="s">
        <v>448</v>
      </c>
      <c r="B440" t="s">
        <v>4364</v>
      </c>
      <c r="C440" t="s">
        <v>7408</v>
      </c>
      <c r="D440" t="s">
        <v>7420</v>
      </c>
      <c r="E440" t="s">
        <v>7425</v>
      </c>
      <c r="F440" t="s">
        <v>7430</v>
      </c>
      <c r="G440">
        <v>11976.07</v>
      </c>
      <c r="H440">
        <v>4</v>
      </c>
      <c r="I440" t="s">
        <v>7707</v>
      </c>
      <c r="J440" t="s">
        <v>8164</v>
      </c>
      <c r="K440" t="s">
        <v>8167</v>
      </c>
      <c r="L440" t="s">
        <v>8170</v>
      </c>
      <c r="M440">
        <v>47904.28</v>
      </c>
      <c r="N440">
        <v>47904.28</v>
      </c>
    </row>
    <row r="441" spans="1:14" x14ac:dyDescent="0.3">
      <c r="A441" t="s">
        <v>449</v>
      </c>
      <c r="B441" t="s">
        <v>4365</v>
      </c>
      <c r="C441" t="s">
        <v>7408</v>
      </c>
      <c r="D441" t="s">
        <v>7422</v>
      </c>
      <c r="E441" t="s">
        <v>7425</v>
      </c>
      <c r="F441" t="s">
        <v>7431</v>
      </c>
      <c r="G441">
        <v>10103.59</v>
      </c>
      <c r="H441">
        <v>3</v>
      </c>
      <c r="I441" t="s">
        <v>7768</v>
      </c>
      <c r="J441" t="s">
        <v>8163</v>
      </c>
      <c r="K441" t="s">
        <v>8167</v>
      </c>
      <c r="L441" t="s">
        <v>8169</v>
      </c>
      <c r="M441">
        <v>24248.45</v>
      </c>
      <c r="N441">
        <v>30310.77</v>
      </c>
    </row>
    <row r="442" spans="1:14" x14ac:dyDescent="0.3">
      <c r="A442" t="s">
        <v>450</v>
      </c>
      <c r="B442" t="s">
        <v>4366</v>
      </c>
      <c r="C442" t="s">
        <v>7407</v>
      </c>
      <c r="D442" t="s">
        <v>7415</v>
      </c>
      <c r="E442" t="s">
        <v>7424</v>
      </c>
      <c r="F442" t="s">
        <v>7432</v>
      </c>
      <c r="G442">
        <v>16235.63</v>
      </c>
      <c r="H442">
        <v>1</v>
      </c>
      <c r="I442" t="s">
        <v>7769</v>
      </c>
      <c r="J442" t="s">
        <v>8165</v>
      </c>
      <c r="K442" t="s">
        <v>8168</v>
      </c>
      <c r="L442" t="s">
        <v>8169</v>
      </c>
      <c r="M442">
        <v>12988.67</v>
      </c>
      <c r="N442">
        <v>16235.63</v>
      </c>
    </row>
    <row r="443" spans="1:14" x14ac:dyDescent="0.3">
      <c r="A443" t="s">
        <v>451</v>
      </c>
      <c r="B443" t="s">
        <v>4367</v>
      </c>
      <c r="C443" t="s">
        <v>7406</v>
      </c>
      <c r="D443" t="s">
        <v>7414</v>
      </c>
      <c r="E443" t="s">
        <v>7426</v>
      </c>
      <c r="F443" t="s">
        <v>7430</v>
      </c>
      <c r="G443">
        <v>2763.07</v>
      </c>
      <c r="H443">
        <v>11</v>
      </c>
      <c r="I443" t="s">
        <v>7770</v>
      </c>
      <c r="J443" t="s">
        <v>8163</v>
      </c>
      <c r="K443" t="s">
        <v>8168</v>
      </c>
      <c r="L443" t="s">
        <v>8169</v>
      </c>
      <c r="M443">
        <v>24314.85</v>
      </c>
      <c r="N443">
        <v>30393.77</v>
      </c>
    </row>
    <row r="444" spans="1:14" x14ac:dyDescent="0.3">
      <c r="A444" t="s">
        <v>452</v>
      </c>
      <c r="B444" t="s">
        <v>4368</v>
      </c>
      <c r="C444" t="s">
        <v>7406</v>
      </c>
      <c r="D444" t="s">
        <v>7412</v>
      </c>
      <c r="E444" t="s">
        <v>7425</v>
      </c>
      <c r="F444" t="s">
        <v>7430</v>
      </c>
      <c r="G444">
        <v>1763.75</v>
      </c>
      <c r="H444">
        <v>10</v>
      </c>
      <c r="I444" t="s">
        <v>7771</v>
      </c>
      <c r="J444" t="s">
        <v>8164</v>
      </c>
      <c r="K444" t="s">
        <v>8167</v>
      </c>
      <c r="L444" t="s">
        <v>8169</v>
      </c>
      <c r="M444">
        <v>14110</v>
      </c>
      <c r="N444">
        <v>17637.5</v>
      </c>
    </row>
    <row r="445" spans="1:14" x14ac:dyDescent="0.3">
      <c r="A445" t="s">
        <v>453</v>
      </c>
      <c r="B445" t="s">
        <v>4369</v>
      </c>
      <c r="C445" t="s">
        <v>7405</v>
      </c>
      <c r="D445" t="s">
        <v>7410</v>
      </c>
      <c r="E445" t="s">
        <v>7423</v>
      </c>
      <c r="F445" t="s">
        <v>7433</v>
      </c>
      <c r="G445">
        <v>1194.3699999999999</v>
      </c>
      <c r="H445">
        <v>10</v>
      </c>
      <c r="I445" t="s">
        <v>7772</v>
      </c>
      <c r="J445" t="s">
        <v>8162</v>
      </c>
      <c r="K445" t="s">
        <v>8167</v>
      </c>
      <c r="L445" t="s">
        <v>8169</v>
      </c>
      <c r="M445">
        <v>9554.9599999999991</v>
      </c>
      <c r="N445">
        <v>11943.699999999999</v>
      </c>
    </row>
    <row r="446" spans="1:14" x14ac:dyDescent="0.3">
      <c r="A446" t="s">
        <v>454</v>
      </c>
      <c r="B446" t="s">
        <v>4370</v>
      </c>
      <c r="C446" t="s">
        <v>7407</v>
      </c>
      <c r="D446" t="s">
        <v>7417</v>
      </c>
      <c r="E446" t="s">
        <v>7427</v>
      </c>
      <c r="F446" t="s">
        <v>7434</v>
      </c>
      <c r="G446">
        <v>15704.43</v>
      </c>
      <c r="H446">
        <v>6</v>
      </c>
      <c r="I446" t="s">
        <v>7669</v>
      </c>
      <c r="J446" t="s">
        <v>8162</v>
      </c>
      <c r="K446" t="s">
        <v>8167</v>
      </c>
      <c r="L446" t="s">
        <v>8170</v>
      </c>
      <c r="M446">
        <v>94226.58</v>
      </c>
      <c r="N446">
        <v>94226.58</v>
      </c>
    </row>
    <row r="447" spans="1:14" x14ac:dyDescent="0.3">
      <c r="A447" t="s">
        <v>455</v>
      </c>
      <c r="B447" t="s">
        <v>4371</v>
      </c>
      <c r="C447" t="s">
        <v>7407</v>
      </c>
      <c r="D447" t="s">
        <v>7415</v>
      </c>
      <c r="E447" t="s">
        <v>7426</v>
      </c>
      <c r="F447" t="s">
        <v>7433</v>
      </c>
      <c r="G447">
        <v>11407.52</v>
      </c>
      <c r="H447">
        <v>14</v>
      </c>
      <c r="I447" t="s">
        <v>7438</v>
      </c>
      <c r="J447" t="s">
        <v>8166</v>
      </c>
      <c r="K447" t="s">
        <v>8168</v>
      </c>
      <c r="L447" t="s">
        <v>8170</v>
      </c>
      <c r="M447">
        <v>159705.28</v>
      </c>
      <c r="N447">
        <v>159705.28</v>
      </c>
    </row>
    <row r="448" spans="1:14" x14ac:dyDescent="0.3">
      <c r="A448" t="s">
        <v>456</v>
      </c>
      <c r="B448" t="s">
        <v>4372</v>
      </c>
      <c r="C448" t="s">
        <v>7405</v>
      </c>
      <c r="D448" t="s">
        <v>7409</v>
      </c>
      <c r="E448" t="s">
        <v>7425</v>
      </c>
      <c r="F448" t="s">
        <v>7434</v>
      </c>
      <c r="G448">
        <v>7314.79</v>
      </c>
      <c r="H448">
        <v>12</v>
      </c>
      <c r="I448" t="s">
        <v>7773</v>
      </c>
      <c r="J448" t="s">
        <v>8163</v>
      </c>
      <c r="K448" t="s">
        <v>8168</v>
      </c>
      <c r="L448" t="s">
        <v>8170</v>
      </c>
      <c r="M448">
        <v>87777.48</v>
      </c>
      <c r="N448">
        <v>87777.48</v>
      </c>
    </row>
    <row r="449" spans="1:14" x14ac:dyDescent="0.3">
      <c r="A449" t="s">
        <v>457</v>
      </c>
      <c r="B449" t="s">
        <v>4373</v>
      </c>
      <c r="C449" t="s">
        <v>7408</v>
      </c>
      <c r="D449" t="s">
        <v>7420</v>
      </c>
      <c r="E449" t="s">
        <v>7426</v>
      </c>
      <c r="F449" t="s">
        <v>7430</v>
      </c>
      <c r="G449">
        <v>8006.18</v>
      </c>
      <c r="H449">
        <v>18</v>
      </c>
      <c r="I449" t="s">
        <v>7774</v>
      </c>
      <c r="J449" t="s">
        <v>8164</v>
      </c>
      <c r="K449" t="s">
        <v>8167</v>
      </c>
      <c r="L449" t="s">
        <v>8170</v>
      </c>
      <c r="M449">
        <v>144111.24</v>
      </c>
      <c r="N449">
        <v>144111.24</v>
      </c>
    </row>
    <row r="450" spans="1:14" x14ac:dyDescent="0.3">
      <c r="A450" t="s">
        <v>458</v>
      </c>
      <c r="B450" t="s">
        <v>4374</v>
      </c>
      <c r="C450" t="s">
        <v>7405</v>
      </c>
      <c r="D450" t="s">
        <v>7409</v>
      </c>
      <c r="E450" t="s">
        <v>7424</v>
      </c>
      <c r="F450" t="s">
        <v>7430</v>
      </c>
      <c r="G450">
        <v>16078.76</v>
      </c>
      <c r="H450">
        <v>12</v>
      </c>
      <c r="I450" t="s">
        <v>7556</v>
      </c>
      <c r="J450" t="s">
        <v>8163</v>
      </c>
      <c r="K450" t="s">
        <v>8168</v>
      </c>
      <c r="L450" t="s">
        <v>8170</v>
      </c>
      <c r="M450">
        <v>192945.12</v>
      </c>
      <c r="N450">
        <v>192945.12</v>
      </c>
    </row>
    <row r="451" spans="1:14" x14ac:dyDescent="0.3">
      <c r="A451" t="s">
        <v>459</v>
      </c>
      <c r="B451" t="s">
        <v>4375</v>
      </c>
      <c r="C451" t="s">
        <v>7405</v>
      </c>
      <c r="D451" t="s">
        <v>7411</v>
      </c>
      <c r="E451" t="s">
        <v>7424</v>
      </c>
      <c r="F451" t="s">
        <v>7432</v>
      </c>
      <c r="G451">
        <v>8958.19</v>
      </c>
      <c r="H451">
        <v>10</v>
      </c>
      <c r="I451" t="s">
        <v>7727</v>
      </c>
      <c r="J451" t="s">
        <v>8164</v>
      </c>
      <c r="K451" t="s">
        <v>8167</v>
      </c>
      <c r="L451" t="s">
        <v>8170</v>
      </c>
      <c r="M451">
        <v>89581.9</v>
      </c>
      <c r="N451">
        <v>89581.900000000009</v>
      </c>
    </row>
    <row r="452" spans="1:14" x14ac:dyDescent="0.3">
      <c r="A452" t="s">
        <v>460</v>
      </c>
      <c r="B452" t="s">
        <v>4376</v>
      </c>
      <c r="C452" t="s">
        <v>7407</v>
      </c>
      <c r="D452" t="s">
        <v>7418</v>
      </c>
      <c r="E452" t="s">
        <v>7423</v>
      </c>
      <c r="F452" t="s">
        <v>7432</v>
      </c>
      <c r="G452">
        <v>16562.650000000001</v>
      </c>
      <c r="H452">
        <v>5</v>
      </c>
      <c r="I452" t="s">
        <v>7627</v>
      </c>
      <c r="J452" t="s">
        <v>8166</v>
      </c>
      <c r="K452" t="s">
        <v>8167</v>
      </c>
      <c r="L452" t="s">
        <v>8169</v>
      </c>
      <c r="M452">
        <v>66250.600000000006</v>
      </c>
      <c r="N452">
        <v>82813.25</v>
      </c>
    </row>
    <row r="453" spans="1:14" x14ac:dyDescent="0.3">
      <c r="A453" t="s">
        <v>461</v>
      </c>
      <c r="B453" t="s">
        <v>4377</v>
      </c>
      <c r="C453" t="s">
        <v>7406</v>
      </c>
      <c r="D453" t="s">
        <v>7414</v>
      </c>
      <c r="E453" t="s">
        <v>7424</v>
      </c>
      <c r="F453" t="s">
        <v>7428</v>
      </c>
      <c r="G453">
        <v>15262.87</v>
      </c>
      <c r="H453">
        <v>19</v>
      </c>
      <c r="I453" t="s">
        <v>7557</v>
      </c>
      <c r="J453" t="s">
        <v>8165</v>
      </c>
      <c r="K453" t="s">
        <v>8168</v>
      </c>
      <c r="L453" t="s">
        <v>8170</v>
      </c>
      <c r="M453">
        <v>289994.53000000003</v>
      </c>
      <c r="N453">
        <v>289994.53000000003</v>
      </c>
    </row>
    <row r="454" spans="1:14" x14ac:dyDescent="0.3">
      <c r="A454" t="s">
        <v>462</v>
      </c>
      <c r="B454" t="s">
        <v>4378</v>
      </c>
      <c r="C454" t="s">
        <v>7406</v>
      </c>
      <c r="D454" t="s">
        <v>7416</v>
      </c>
      <c r="E454" t="s">
        <v>7424</v>
      </c>
      <c r="F454" t="s">
        <v>7434</v>
      </c>
      <c r="G454">
        <v>12886.58</v>
      </c>
      <c r="H454">
        <v>15</v>
      </c>
      <c r="I454" t="s">
        <v>7775</v>
      </c>
      <c r="J454" t="s">
        <v>8164</v>
      </c>
      <c r="K454" t="s">
        <v>8167</v>
      </c>
      <c r="L454" t="s">
        <v>8169</v>
      </c>
      <c r="M454">
        <v>154638.96</v>
      </c>
      <c r="N454">
        <v>193298.7</v>
      </c>
    </row>
    <row r="455" spans="1:14" x14ac:dyDescent="0.3">
      <c r="A455" t="s">
        <v>463</v>
      </c>
      <c r="B455" t="s">
        <v>4379</v>
      </c>
      <c r="C455" t="s">
        <v>7406</v>
      </c>
      <c r="D455" t="s">
        <v>7421</v>
      </c>
      <c r="E455" t="s">
        <v>7424</v>
      </c>
      <c r="F455" t="s">
        <v>7430</v>
      </c>
      <c r="G455">
        <v>877.31</v>
      </c>
      <c r="H455">
        <v>16</v>
      </c>
      <c r="I455" t="s">
        <v>7458</v>
      </c>
      <c r="J455" t="s">
        <v>8165</v>
      </c>
      <c r="K455" t="s">
        <v>8168</v>
      </c>
      <c r="L455" t="s">
        <v>8169</v>
      </c>
      <c r="M455">
        <v>11229.9</v>
      </c>
      <c r="N455">
        <v>14036.96</v>
      </c>
    </row>
    <row r="456" spans="1:14" x14ac:dyDescent="0.3">
      <c r="A456" t="s">
        <v>464</v>
      </c>
      <c r="B456" t="s">
        <v>4380</v>
      </c>
      <c r="C456" t="s">
        <v>7405</v>
      </c>
      <c r="D456" t="s">
        <v>7409</v>
      </c>
      <c r="E456" t="s">
        <v>7423</v>
      </c>
      <c r="F456" t="s">
        <v>7432</v>
      </c>
      <c r="G456">
        <v>10619.85</v>
      </c>
      <c r="H456">
        <v>12</v>
      </c>
      <c r="I456" t="s">
        <v>7738</v>
      </c>
      <c r="J456" t="s">
        <v>8163</v>
      </c>
      <c r="K456" t="s">
        <v>8168</v>
      </c>
      <c r="L456" t="s">
        <v>8169</v>
      </c>
      <c r="M456">
        <v>101950.56</v>
      </c>
      <c r="N456">
        <v>127438.20000000001</v>
      </c>
    </row>
    <row r="457" spans="1:14" x14ac:dyDescent="0.3">
      <c r="A457" t="s">
        <v>465</v>
      </c>
      <c r="B457" t="s">
        <v>4381</v>
      </c>
      <c r="C457" t="s">
        <v>7405</v>
      </c>
      <c r="D457" t="s">
        <v>7410</v>
      </c>
      <c r="E457" t="s">
        <v>7425</v>
      </c>
      <c r="F457" t="s">
        <v>7429</v>
      </c>
      <c r="G457">
        <v>1396.89</v>
      </c>
      <c r="H457">
        <v>18</v>
      </c>
      <c r="I457" t="s">
        <v>7544</v>
      </c>
      <c r="J457" t="s">
        <v>8162</v>
      </c>
      <c r="K457" t="s">
        <v>8168</v>
      </c>
      <c r="L457" t="s">
        <v>8170</v>
      </c>
      <c r="M457">
        <v>25144.02</v>
      </c>
      <c r="N457">
        <v>25144.02</v>
      </c>
    </row>
    <row r="458" spans="1:14" x14ac:dyDescent="0.3">
      <c r="A458" t="s">
        <v>466</v>
      </c>
      <c r="B458" t="s">
        <v>4382</v>
      </c>
      <c r="C458" t="s">
        <v>7408</v>
      </c>
      <c r="D458" t="s">
        <v>7422</v>
      </c>
      <c r="E458" t="s">
        <v>7425</v>
      </c>
      <c r="F458" t="s">
        <v>7433</v>
      </c>
      <c r="G458">
        <v>5065.49</v>
      </c>
      <c r="H458">
        <v>12</v>
      </c>
      <c r="I458" t="s">
        <v>7600</v>
      </c>
      <c r="J458" t="s">
        <v>8162</v>
      </c>
      <c r="K458" t="s">
        <v>8168</v>
      </c>
      <c r="L458" t="s">
        <v>8170</v>
      </c>
      <c r="M458">
        <v>60785.88</v>
      </c>
      <c r="N458">
        <v>60785.88</v>
      </c>
    </row>
    <row r="459" spans="1:14" x14ac:dyDescent="0.3">
      <c r="A459" t="s">
        <v>467</v>
      </c>
      <c r="B459" t="s">
        <v>4383</v>
      </c>
      <c r="C459" t="s">
        <v>7406</v>
      </c>
      <c r="D459" t="s">
        <v>7414</v>
      </c>
      <c r="E459" t="s">
        <v>7426</v>
      </c>
      <c r="F459" t="s">
        <v>7429</v>
      </c>
      <c r="G459">
        <v>3156.49</v>
      </c>
      <c r="H459">
        <v>1</v>
      </c>
      <c r="I459" t="s">
        <v>7776</v>
      </c>
      <c r="J459" t="s">
        <v>8165</v>
      </c>
      <c r="K459" t="s">
        <v>8168</v>
      </c>
      <c r="L459" t="s">
        <v>8170</v>
      </c>
      <c r="M459">
        <v>3156.49</v>
      </c>
      <c r="N459">
        <v>3156.49</v>
      </c>
    </row>
    <row r="460" spans="1:14" x14ac:dyDescent="0.3">
      <c r="A460" t="s">
        <v>468</v>
      </c>
      <c r="B460" t="s">
        <v>4384</v>
      </c>
      <c r="C460" t="s">
        <v>7405</v>
      </c>
      <c r="D460" t="s">
        <v>7411</v>
      </c>
      <c r="E460" t="s">
        <v>7424</v>
      </c>
      <c r="F460" t="s">
        <v>7428</v>
      </c>
      <c r="G460">
        <v>4413.9399999999996</v>
      </c>
      <c r="H460">
        <v>11</v>
      </c>
      <c r="I460" t="s">
        <v>7538</v>
      </c>
      <c r="J460" t="s">
        <v>8165</v>
      </c>
      <c r="K460" t="s">
        <v>8167</v>
      </c>
      <c r="L460" t="s">
        <v>8169</v>
      </c>
      <c r="M460">
        <v>38842.339999999997</v>
      </c>
      <c r="N460">
        <v>48553.34</v>
      </c>
    </row>
    <row r="461" spans="1:14" x14ac:dyDescent="0.3">
      <c r="A461" t="s">
        <v>469</v>
      </c>
      <c r="B461" t="s">
        <v>4385</v>
      </c>
      <c r="C461" t="s">
        <v>7406</v>
      </c>
      <c r="D461" t="s">
        <v>7412</v>
      </c>
      <c r="E461" t="s">
        <v>7425</v>
      </c>
      <c r="F461" t="s">
        <v>7434</v>
      </c>
      <c r="G461">
        <v>16024.81</v>
      </c>
      <c r="H461">
        <v>5</v>
      </c>
      <c r="I461" t="s">
        <v>7777</v>
      </c>
      <c r="J461" t="s">
        <v>8166</v>
      </c>
      <c r="K461" t="s">
        <v>8167</v>
      </c>
      <c r="L461" t="s">
        <v>8169</v>
      </c>
      <c r="M461">
        <v>64099.24</v>
      </c>
      <c r="N461">
        <v>80124.05</v>
      </c>
    </row>
    <row r="462" spans="1:14" x14ac:dyDescent="0.3">
      <c r="A462" t="s">
        <v>470</v>
      </c>
      <c r="B462" t="s">
        <v>4386</v>
      </c>
      <c r="C462" t="s">
        <v>7405</v>
      </c>
      <c r="D462" t="s">
        <v>7410</v>
      </c>
      <c r="E462" t="s">
        <v>7424</v>
      </c>
      <c r="F462" t="s">
        <v>7433</v>
      </c>
      <c r="G462">
        <v>7660.9</v>
      </c>
      <c r="H462">
        <v>1</v>
      </c>
      <c r="I462" t="s">
        <v>7778</v>
      </c>
      <c r="J462" t="s">
        <v>8165</v>
      </c>
      <c r="K462" t="s">
        <v>8167</v>
      </c>
      <c r="L462" t="s">
        <v>8170</v>
      </c>
      <c r="M462">
        <v>7660.9</v>
      </c>
      <c r="N462">
        <v>7660.9</v>
      </c>
    </row>
    <row r="463" spans="1:14" x14ac:dyDescent="0.3">
      <c r="A463" t="s">
        <v>471</v>
      </c>
      <c r="B463" t="s">
        <v>4387</v>
      </c>
      <c r="C463" t="s">
        <v>7406</v>
      </c>
      <c r="D463" t="s">
        <v>7421</v>
      </c>
      <c r="E463" t="s">
        <v>7423</v>
      </c>
      <c r="F463" t="s">
        <v>7428</v>
      </c>
      <c r="G463">
        <v>14393.03</v>
      </c>
      <c r="H463">
        <v>8</v>
      </c>
      <c r="I463" t="s">
        <v>7602</v>
      </c>
      <c r="J463" t="s">
        <v>8164</v>
      </c>
      <c r="K463" t="s">
        <v>8167</v>
      </c>
      <c r="L463" t="s">
        <v>8170</v>
      </c>
      <c r="M463">
        <v>115144.24</v>
      </c>
      <c r="N463">
        <v>115144.24</v>
      </c>
    </row>
    <row r="464" spans="1:14" x14ac:dyDescent="0.3">
      <c r="A464" t="s">
        <v>472</v>
      </c>
      <c r="B464" t="s">
        <v>4388</v>
      </c>
      <c r="C464" t="s">
        <v>7408</v>
      </c>
      <c r="D464" t="s">
        <v>7422</v>
      </c>
      <c r="E464" t="s">
        <v>7423</v>
      </c>
      <c r="F464" t="s">
        <v>7431</v>
      </c>
      <c r="G464">
        <v>14544.09</v>
      </c>
      <c r="H464">
        <v>7</v>
      </c>
      <c r="I464" t="s">
        <v>7779</v>
      </c>
      <c r="J464" t="s">
        <v>8165</v>
      </c>
      <c r="K464" t="s">
        <v>8167</v>
      </c>
      <c r="L464" t="s">
        <v>8170</v>
      </c>
      <c r="M464">
        <v>101808.63</v>
      </c>
      <c r="N464">
        <v>101808.63</v>
      </c>
    </row>
    <row r="465" spans="1:14" x14ac:dyDescent="0.3">
      <c r="A465" t="s">
        <v>473</v>
      </c>
      <c r="B465" t="s">
        <v>4389</v>
      </c>
      <c r="C465" t="s">
        <v>7407</v>
      </c>
      <c r="D465" t="s">
        <v>7415</v>
      </c>
      <c r="E465" t="s">
        <v>7423</v>
      </c>
      <c r="F465" t="s">
        <v>7430</v>
      </c>
      <c r="G465">
        <v>3714.25</v>
      </c>
      <c r="H465">
        <v>2</v>
      </c>
      <c r="I465" t="s">
        <v>7500</v>
      </c>
      <c r="J465" t="s">
        <v>8165</v>
      </c>
      <c r="K465" t="s">
        <v>8167</v>
      </c>
      <c r="L465" t="s">
        <v>8169</v>
      </c>
      <c r="M465">
        <v>5942.8</v>
      </c>
      <c r="N465">
        <v>7428.5</v>
      </c>
    </row>
    <row r="466" spans="1:14" x14ac:dyDescent="0.3">
      <c r="A466" t="s">
        <v>474</v>
      </c>
      <c r="B466" t="s">
        <v>4390</v>
      </c>
      <c r="C466" t="s">
        <v>7406</v>
      </c>
      <c r="D466" t="s">
        <v>7421</v>
      </c>
      <c r="E466" t="s">
        <v>7425</v>
      </c>
      <c r="F466" t="s">
        <v>7431</v>
      </c>
      <c r="G466">
        <v>3841.24</v>
      </c>
      <c r="H466">
        <v>8</v>
      </c>
      <c r="I466" t="s">
        <v>7590</v>
      </c>
      <c r="J466" t="s">
        <v>8163</v>
      </c>
      <c r="K466" t="s">
        <v>8167</v>
      </c>
      <c r="L466" t="s">
        <v>8169</v>
      </c>
      <c r="M466">
        <v>24583.77</v>
      </c>
      <c r="N466">
        <v>30729.919999999998</v>
      </c>
    </row>
    <row r="467" spans="1:14" x14ac:dyDescent="0.3">
      <c r="A467" t="s">
        <v>475</v>
      </c>
      <c r="B467" t="s">
        <v>4391</v>
      </c>
      <c r="C467" t="s">
        <v>7405</v>
      </c>
      <c r="D467" t="s">
        <v>7417</v>
      </c>
      <c r="E467" t="s">
        <v>7426</v>
      </c>
      <c r="F467" t="s">
        <v>7429</v>
      </c>
      <c r="G467">
        <v>1385.27</v>
      </c>
      <c r="H467">
        <v>2</v>
      </c>
      <c r="I467" t="s">
        <v>7614</v>
      </c>
      <c r="J467" t="s">
        <v>8164</v>
      </c>
      <c r="K467" t="s">
        <v>8168</v>
      </c>
      <c r="L467" t="s">
        <v>8170</v>
      </c>
      <c r="M467">
        <v>2770.54</v>
      </c>
      <c r="N467">
        <v>2770.54</v>
      </c>
    </row>
    <row r="468" spans="1:14" x14ac:dyDescent="0.3">
      <c r="A468" t="s">
        <v>476</v>
      </c>
      <c r="B468" t="s">
        <v>4392</v>
      </c>
      <c r="C468" t="s">
        <v>7408</v>
      </c>
      <c r="D468" t="s">
        <v>7420</v>
      </c>
      <c r="E468" t="s">
        <v>7424</v>
      </c>
      <c r="F468" t="s">
        <v>7431</v>
      </c>
      <c r="G468">
        <v>9652.07</v>
      </c>
      <c r="H468">
        <v>12</v>
      </c>
      <c r="I468" t="s">
        <v>7713</v>
      </c>
      <c r="J468" t="s">
        <v>8165</v>
      </c>
      <c r="K468" t="s">
        <v>8168</v>
      </c>
      <c r="L468" t="s">
        <v>8170</v>
      </c>
      <c r="M468">
        <v>115824.84</v>
      </c>
      <c r="N468">
        <v>115824.84</v>
      </c>
    </row>
    <row r="469" spans="1:14" x14ac:dyDescent="0.3">
      <c r="A469" t="s">
        <v>477</v>
      </c>
      <c r="B469" t="s">
        <v>4393</v>
      </c>
      <c r="C469" t="s">
        <v>7407</v>
      </c>
      <c r="D469" t="s">
        <v>7415</v>
      </c>
      <c r="E469" t="s">
        <v>7427</v>
      </c>
      <c r="F469" t="s">
        <v>7432</v>
      </c>
      <c r="G469">
        <v>3870.29</v>
      </c>
      <c r="H469">
        <v>10</v>
      </c>
      <c r="I469" t="s">
        <v>7575</v>
      </c>
      <c r="J469" t="s">
        <v>8163</v>
      </c>
      <c r="K469" t="s">
        <v>8168</v>
      </c>
      <c r="L469" t="s">
        <v>8170</v>
      </c>
      <c r="M469">
        <v>38702.9</v>
      </c>
      <c r="N469">
        <v>38702.9</v>
      </c>
    </row>
    <row r="470" spans="1:14" x14ac:dyDescent="0.3">
      <c r="A470" t="s">
        <v>478</v>
      </c>
      <c r="B470" t="s">
        <v>4394</v>
      </c>
      <c r="C470" t="s">
        <v>7407</v>
      </c>
      <c r="D470" t="s">
        <v>7413</v>
      </c>
      <c r="E470" t="s">
        <v>7427</v>
      </c>
      <c r="F470" t="s">
        <v>7429</v>
      </c>
      <c r="G470">
        <v>3979.02</v>
      </c>
      <c r="H470">
        <v>19</v>
      </c>
      <c r="I470" t="s">
        <v>7560</v>
      </c>
      <c r="J470" t="s">
        <v>8162</v>
      </c>
      <c r="K470" t="s">
        <v>8167</v>
      </c>
      <c r="L470" t="s">
        <v>8169</v>
      </c>
      <c r="M470">
        <v>60481.27</v>
      </c>
      <c r="N470">
        <v>75601.38</v>
      </c>
    </row>
    <row r="471" spans="1:14" x14ac:dyDescent="0.3">
      <c r="A471" t="s">
        <v>479</v>
      </c>
      <c r="B471" t="s">
        <v>4395</v>
      </c>
      <c r="C471" t="s">
        <v>7405</v>
      </c>
      <c r="D471" t="s">
        <v>7411</v>
      </c>
      <c r="E471" t="s">
        <v>7427</v>
      </c>
      <c r="F471" t="s">
        <v>7434</v>
      </c>
      <c r="G471">
        <v>15667.08</v>
      </c>
      <c r="H471">
        <v>2</v>
      </c>
      <c r="I471" t="s">
        <v>7780</v>
      </c>
      <c r="J471" t="s">
        <v>8166</v>
      </c>
      <c r="K471" t="s">
        <v>8168</v>
      </c>
      <c r="L471" t="s">
        <v>8170</v>
      </c>
      <c r="M471">
        <v>31334.16</v>
      </c>
      <c r="N471">
        <v>31334.16</v>
      </c>
    </row>
    <row r="472" spans="1:14" x14ac:dyDescent="0.3">
      <c r="A472" t="s">
        <v>480</v>
      </c>
      <c r="B472" t="s">
        <v>4396</v>
      </c>
      <c r="C472" t="s">
        <v>7408</v>
      </c>
      <c r="D472" t="s">
        <v>7420</v>
      </c>
      <c r="E472" t="s">
        <v>7424</v>
      </c>
      <c r="F472" t="s">
        <v>7433</v>
      </c>
      <c r="G472">
        <v>7795.36</v>
      </c>
      <c r="H472">
        <v>8</v>
      </c>
      <c r="I472" t="s">
        <v>7566</v>
      </c>
      <c r="J472" t="s">
        <v>8166</v>
      </c>
      <c r="K472" t="s">
        <v>8167</v>
      </c>
      <c r="L472" t="s">
        <v>8170</v>
      </c>
      <c r="M472">
        <v>62362.879999999997</v>
      </c>
      <c r="N472">
        <v>62362.879999999997</v>
      </c>
    </row>
    <row r="473" spans="1:14" x14ac:dyDescent="0.3">
      <c r="A473" t="s">
        <v>481</v>
      </c>
      <c r="B473" t="s">
        <v>4397</v>
      </c>
      <c r="C473" t="s">
        <v>7405</v>
      </c>
      <c r="D473" t="s">
        <v>7417</v>
      </c>
      <c r="E473" t="s">
        <v>7426</v>
      </c>
      <c r="F473" t="s">
        <v>7431</v>
      </c>
      <c r="G473">
        <v>5947.78</v>
      </c>
      <c r="H473">
        <v>12</v>
      </c>
      <c r="I473" t="s">
        <v>7781</v>
      </c>
      <c r="J473" t="s">
        <v>8165</v>
      </c>
      <c r="K473" t="s">
        <v>8167</v>
      </c>
      <c r="L473" t="s">
        <v>8170</v>
      </c>
      <c r="M473">
        <v>71373.36</v>
      </c>
      <c r="N473">
        <v>71373.36</v>
      </c>
    </row>
    <row r="474" spans="1:14" x14ac:dyDescent="0.3">
      <c r="A474" t="s">
        <v>482</v>
      </c>
      <c r="B474" t="s">
        <v>4398</v>
      </c>
      <c r="C474" t="s">
        <v>7405</v>
      </c>
      <c r="D474" t="s">
        <v>7409</v>
      </c>
      <c r="E474" t="s">
        <v>7426</v>
      </c>
      <c r="F474" t="s">
        <v>7433</v>
      </c>
      <c r="G474">
        <v>4401.49</v>
      </c>
      <c r="H474">
        <v>18</v>
      </c>
      <c r="I474" t="s">
        <v>7782</v>
      </c>
      <c r="J474" t="s">
        <v>8163</v>
      </c>
      <c r="K474" t="s">
        <v>8167</v>
      </c>
      <c r="L474" t="s">
        <v>8169</v>
      </c>
      <c r="M474">
        <v>63381.29</v>
      </c>
      <c r="N474">
        <v>79226.819999999992</v>
      </c>
    </row>
    <row r="475" spans="1:14" x14ac:dyDescent="0.3">
      <c r="A475" t="s">
        <v>483</v>
      </c>
      <c r="B475" t="s">
        <v>4399</v>
      </c>
      <c r="C475" t="s">
        <v>7408</v>
      </c>
      <c r="D475" t="s">
        <v>7420</v>
      </c>
      <c r="E475" t="s">
        <v>7426</v>
      </c>
      <c r="F475" t="s">
        <v>7428</v>
      </c>
      <c r="G475">
        <v>4282.8</v>
      </c>
      <c r="H475">
        <v>9</v>
      </c>
      <c r="I475" t="s">
        <v>7783</v>
      </c>
      <c r="J475" t="s">
        <v>8162</v>
      </c>
      <c r="K475" t="s">
        <v>8167</v>
      </c>
      <c r="L475" t="s">
        <v>8170</v>
      </c>
      <c r="M475">
        <v>38545.199999999997</v>
      </c>
      <c r="N475">
        <v>38545.200000000004</v>
      </c>
    </row>
    <row r="476" spans="1:14" x14ac:dyDescent="0.3">
      <c r="A476" t="s">
        <v>484</v>
      </c>
      <c r="B476" t="s">
        <v>4400</v>
      </c>
      <c r="C476" t="s">
        <v>7407</v>
      </c>
      <c r="D476" t="s">
        <v>7417</v>
      </c>
      <c r="E476" t="s">
        <v>7425</v>
      </c>
      <c r="F476" t="s">
        <v>7430</v>
      </c>
      <c r="G476">
        <v>4944.3100000000004</v>
      </c>
      <c r="H476">
        <v>18</v>
      </c>
      <c r="I476" t="s">
        <v>7784</v>
      </c>
      <c r="J476" t="s">
        <v>8163</v>
      </c>
      <c r="K476" t="s">
        <v>8168</v>
      </c>
      <c r="L476" t="s">
        <v>8169</v>
      </c>
      <c r="M476">
        <v>71198.23</v>
      </c>
      <c r="N476">
        <v>88997.58</v>
      </c>
    </row>
    <row r="477" spans="1:14" x14ac:dyDescent="0.3">
      <c r="A477" t="s">
        <v>485</v>
      </c>
      <c r="B477" t="s">
        <v>4401</v>
      </c>
      <c r="C477" t="s">
        <v>7405</v>
      </c>
      <c r="D477" t="s">
        <v>7410</v>
      </c>
      <c r="E477" t="s">
        <v>7424</v>
      </c>
      <c r="F477" t="s">
        <v>7429</v>
      </c>
      <c r="G477">
        <v>15184.85</v>
      </c>
      <c r="H477">
        <v>18</v>
      </c>
      <c r="I477" t="s">
        <v>7508</v>
      </c>
      <c r="J477" t="s">
        <v>8164</v>
      </c>
      <c r="K477" t="s">
        <v>8168</v>
      </c>
      <c r="L477" t="s">
        <v>8169</v>
      </c>
      <c r="M477">
        <v>218661.84</v>
      </c>
      <c r="N477">
        <v>273327.3</v>
      </c>
    </row>
    <row r="478" spans="1:14" x14ac:dyDescent="0.3">
      <c r="A478" t="s">
        <v>486</v>
      </c>
      <c r="B478" t="s">
        <v>4402</v>
      </c>
      <c r="C478" t="s">
        <v>7407</v>
      </c>
      <c r="D478" t="s">
        <v>7415</v>
      </c>
      <c r="E478" t="s">
        <v>7426</v>
      </c>
      <c r="F478" t="s">
        <v>7429</v>
      </c>
      <c r="G478">
        <v>15340.06</v>
      </c>
      <c r="H478">
        <v>19</v>
      </c>
      <c r="I478" t="s">
        <v>7785</v>
      </c>
      <c r="J478" t="s">
        <v>8163</v>
      </c>
      <c r="K478" t="s">
        <v>8168</v>
      </c>
      <c r="L478" t="s">
        <v>8170</v>
      </c>
      <c r="M478">
        <v>291461.14</v>
      </c>
      <c r="N478">
        <v>291461.14</v>
      </c>
    </row>
    <row r="479" spans="1:14" x14ac:dyDescent="0.3">
      <c r="A479" t="s">
        <v>487</v>
      </c>
      <c r="B479" t="s">
        <v>4403</v>
      </c>
      <c r="C479" t="s">
        <v>7406</v>
      </c>
      <c r="D479" t="s">
        <v>7414</v>
      </c>
      <c r="E479" t="s">
        <v>7425</v>
      </c>
      <c r="F479" t="s">
        <v>7433</v>
      </c>
      <c r="G479">
        <v>2215.27</v>
      </c>
      <c r="H479">
        <v>15</v>
      </c>
      <c r="I479" t="s">
        <v>7436</v>
      </c>
      <c r="J479" t="s">
        <v>8163</v>
      </c>
      <c r="K479" t="s">
        <v>8168</v>
      </c>
      <c r="L479" t="s">
        <v>8169</v>
      </c>
      <c r="M479">
        <v>26583.24</v>
      </c>
      <c r="N479">
        <v>33229.050000000003</v>
      </c>
    </row>
    <row r="480" spans="1:14" x14ac:dyDescent="0.3">
      <c r="A480" t="s">
        <v>488</v>
      </c>
      <c r="B480" t="s">
        <v>4404</v>
      </c>
      <c r="C480" t="s">
        <v>7405</v>
      </c>
      <c r="D480" t="s">
        <v>7411</v>
      </c>
      <c r="E480" t="s">
        <v>7426</v>
      </c>
      <c r="F480" t="s">
        <v>7431</v>
      </c>
      <c r="G480">
        <v>2723.23</v>
      </c>
      <c r="H480">
        <v>3</v>
      </c>
      <c r="I480" t="s">
        <v>7519</v>
      </c>
      <c r="J480" t="s">
        <v>8163</v>
      </c>
      <c r="K480" t="s">
        <v>8167</v>
      </c>
      <c r="L480" t="s">
        <v>8169</v>
      </c>
      <c r="M480">
        <v>6535.42</v>
      </c>
      <c r="N480">
        <v>8169.6900000000005</v>
      </c>
    </row>
    <row r="481" spans="1:14" x14ac:dyDescent="0.3">
      <c r="A481" t="s">
        <v>489</v>
      </c>
      <c r="B481" t="s">
        <v>4405</v>
      </c>
      <c r="C481" t="s">
        <v>7406</v>
      </c>
      <c r="D481" t="s">
        <v>7412</v>
      </c>
      <c r="E481" t="s">
        <v>7427</v>
      </c>
      <c r="F481" t="s">
        <v>7429</v>
      </c>
      <c r="G481">
        <v>5939.48</v>
      </c>
      <c r="H481">
        <v>8</v>
      </c>
      <c r="I481" t="s">
        <v>7713</v>
      </c>
      <c r="J481" t="s">
        <v>8166</v>
      </c>
      <c r="K481" t="s">
        <v>8167</v>
      </c>
      <c r="L481" t="s">
        <v>8169</v>
      </c>
      <c r="M481">
        <v>38012.339999999997</v>
      </c>
      <c r="N481">
        <v>47515.839999999997</v>
      </c>
    </row>
    <row r="482" spans="1:14" x14ac:dyDescent="0.3">
      <c r="A482" t="s">
        <v>490</v>
      </c>
      <c r="B482" t="s">
        <v>4406</v>
      </c>
      <c r="C482" t="s">
        <v>7406</v>
      </c>
      <c r="D482" t="s">
        <v>7412</v>
      </c>
      <c r="E482" t="s">
        <v>7424</v>
      </c>
      <c r="F482" t="s">
        <v>7431</v>
      </c>
      <c r="G482">
        <v>9554.9599999999991</v>
      </c>
      <c r="H482">
        <v>5</v>
      </c>
      <c r="I482" t="s">
        <v>7443</v>
      </c>
      <c r="J482" t="s">
        <v>8162</v>
      </c>
      <c r="K482" t="s">
        <v>8168</v>
      </c>
      <c r="L482" t="s">
        <v>8169</v>
      </c>
      <c r="M482">
        <v>38219.839999999997</v>
      </c>
      <c r="N482">
        <v>47774.799999999996</v>
      </c>
    </row>
    <row r="483" spans="1:14" x14ac:dyDescent="0.3">
      <c r="A483" t="s">
        <v>491</v>
      </c>
      <c r="B483" t="s">
        <v>4407</v>
      </c>
      <c r="C483" t="s">
        <v>7406</v>
      </c>
      <c r="D483" t="s">
        <v>7416</v>
      </c>
      <c r="E483" t="s">
        <v>7427</v>
      </c>
      <c r="F483" t="s">
        <v>7431</v>
      </c>
      <c r="G483">
        <v>2895.04</v>
      </c>
      <c r="H483">
        <v>9</v>
      </c>
      <c r="I483" t="s">
        <v>7786</v>
      </c>
      <c r="J483" t="s">
        <v>8162</v>
      </c>
      <c r="K483" t="s">
        <v>8168</v>
      </c>
      <c r="L483" t="s">
        <v>8169</v>
      </c>
      <c r="M483">
        <v>20844.62</v>
      </c>
      <c r="N483">
        <v>26055.360000000001</v>
      </c>
    </row>
    <row r="484" spans="1:14" x14ac:dyDescent="0.3">
      <c r="A484" t="s">
        <v>492</v>
      </c>
      <c r="B484" t="s">
        <v>4408</v>
      </c>
      <c r="C484" t="s">
        <v>7406</v>
      </c>
      <c r="D484" t="s">
        <v>7412</v>
      </c>
      <c r="E484" t="s">
        <v>7427</v>
      </c>
      <c r="F484" t="s">
        <v>7428</v>
      </c>
      <c r="G484">
        <v>10065.41</v>
      </c>
      <c r="H484">
        <v>13</v>
      </c>
      <c r="I484" t="s">
        <v>7787</v>
      </c>
      <c r="J484" t="s">
        <v>8166</v>
      </c>
      <c r="K484" t="s">
        <v>8168</v>
      </c>
      <c r="L484" t="s">
        <v>8169</v>
      </c>
      <c r="M484">
        <v>104680.43</v>
      </c>
      <c r="N484">
        <v>130850.33</v>
      </c>
    </row>
    <row r="485" spans="1:14" x14ac:dyDescent="0.3">
      <c r="A485" t="s">
        <v>493</v>
      </c>
      <c r="B485" t="s">
        <v>4409</v>
      </c>
      <c r="C485" t="s">
        <v>7405</v>
      </c>
      <c r="D485" t="s">
        <v>7410</v>
      </c>
      <c r="E485" t="s">
        <v>7423</v>
      </c>
      <c r="F485" t="s">
        <v>7432</v>
      </c>
      <c r="G485">
        <v>12829.31</v>
      </c>
      <c r="H485">
        <v>3</v>
      </c>
      <c r="I485" t="s">
        <v>7788</v>
      </c>
      <c r="J485" t="s">
        <v>8164</v>
      </c>
      <c r="K485" t="s">
        <v>8168</v>
      </c>
      <c r="L485" t="s">
        <v>8170</v>
      </c>
      <c r="M485">
        <v>38487.93</v>
      </c>
      <c r="N485">
        <v>38487.93</v>
      </c>
    </row>
    <row r="486" spans="1:14" x14ac:dyDescent="0.3">
      <c r="A486" t="s">
        <v>494</v>
      </c>
      <c r="B486" t="s">
        <v>4410</v>
      </c>
      <c r="C486" t="s">
        <v>7408</v>
      </c>
      <c r="D486" t="s">
        <v>7422</v>
      </c>
      <c r="E486" t="s">
        <v>7425</v>
      </c>
      <c r="F486" t="s">
        <v>7430</v>
      </c>
      <c r="G486">
        <v>8587.18</v>
      </c>
      <c r="H486">
        <v>9</v>
      </c>
      <c r="I486" t="s">
        <v>7789</v>
      </c>
      <c r="J486" t="s">
        <v>8164</v>
      </c>
      <c r="K486" t="s">
        <v>8168</v>
      </c>
      <c r="L486" t="s">
        <v>8169</v>
      </c>
      <c r="M486">
        <v>61827.53</v>
      </c>
      <c r="N486">
        <v>77284.62</v>
      </c>
    </row>
    <row r="487" spans="1:14" x14ac:dyDescent="0.3">
      <c r="A487" t="s">
        <v>495</v>
      </c>
      <c r="B487" t="s">
        <v>4411</v>
      </c>
      <c r="C487" t="s">
        <v>7407</v>
      </c>
      <c r="D487" t="s">
        <v>7418</v>
      </c>
      <c r="E487" t="s">
        <v>7424</v>
      </c>
      <c r="F487" t="s">
        <v>7428</v>
      </c>
      <c r="G487">
        <v>9565.75</v>
      </c>
      <c r="H487">
        <v>16</v>
      </c>
      <c r="I487" t="s">
        <v>7608</v>
      </c>
      <c r="J487" t="s">
        <v>8162</v>
      </c>
      <c r="K487" t="s">
        <v>8167</v>
      </c>
      <c r="L487" t="s">
        <v>8170</v>
      </c>
      <c r="M487">
        <v>153052</v>
      </c>
      <c r="N487">
        <v>153052</v>
      </c>
    </row>
    <row r="488" spans="1:14" x14ac:dyDescent="0.3">
      <c r="A488" t="s">
        <v>496</v>
      </c>
      <c r="B488" t="s">
        <v>4412</v>
      </c>
      <c r="C488" t="s">
        <v>7407</v>
      </c>
      <c r="D488" t="s">
        <v>7417</v>
      </c>
      <c r="E488" t="s">
        <v>7427</v>
      </c>
      <c r="F488" t="s">
        <v>7428</v>
      </c>
      <c r="G488">
        <v>1533.84</v>
      </c>
      <c r="H488">
        <v>12</v>
      </c>
      <c r="I488" t="s">
        <v>7612</v>
      </c>
      <c r="J488" t="s">
        <v>8166</v>
      </c>
      <c r="K488" t="s">
        <v>8167</v>
      </c>
      <c r="L488" t="s">
        <v>8170</v>
      </c>
      <c r="M488">
        <v>18406.080000000002</v>
      </c>
      <c r="N488">
        <v>18406.079999999998</v>
      </c>
    </row>
    <row r="489" spans="1:14" x14ac:dyDescent="0.3">
      <c r="A489" t="s">
        <v>497</v>
      </c>
      <c r="B489" t="s">
        <v>4413</v>
      </c>
      <c r="C489" t="s">
        <v>7405</v>
      </c>
      <c r="D489" t="s">
        <v>7409</v>
      </c>
      <c r="E489" t="s">
        <v>7425</v>
      </c>
      <c r="F489" t="s">
        <v>7433</v>
      </c>
      <c r="G489">
        <v>6811.81</v>
      </c>
      <c r="H489">
        <v>5</v>
      </c>
      <c r="I489" t="s">
        <v>7493</v>
      </c>
      <c r="J489" t="s">
        <v>8162</v>
      </c>
      <c r="K489" t="s">
        <v>8167</v>
      </c>
      <c r="L489" t="s">
        <v>8169</v>
      </c>
      <c r="M489">
        <v>27247.24</v>
      </c>
      <c r="N489">
        <v>34059.050000000003</v>
      </c>
    </row>
    <row r="490" spans="1:14" x14ac:dyDescent="0.3">
      <c r="A490" t="s">
        <v>498</v>
      </c>
      <c r="B490" t="s">
        <v>4414</v>
      </c>
      <c r="C490" t="s">
        <v>7406</v>
      </c>
      <c r="D490" t="s">
        <v>7416</v>
      </c>
      <c r="E490" t="s">
        <v>7427</v>
      </c>
      <c r="F490" t="s">
        <v>7434</v>
      </c>
      <c r="G490">
        <v>15068.65</v>
      </c>
      <c r="H490">
        <v>6</v>
      </c>
      <c r="I490" t="s">
        <v>7790</v>
      </c>
      <c r="J490" t="s">
        <v>8162</v>
      </c>
      <c r="K490" t="s">
        <v>8168</v>
      </c>
      <c r="L490" t="s">
        <v>8170</v>
      </c>
      <c r="M490">
        <v>90411.9</v>
      </c>
      <c r="N490">
        <v>90411.9</v>
      </c>
    </row>
    <row r="491" spans="1:14" x14ac:dyDescent="0.3">
      <c r="A491" t="s">
        <v>499</v>
      </c>
      <c r="B491" t="s">
        <v>4415</v>
      </c>
      <c r="C491" t="s">
        <v>7408</v>
      </c>
      <c r="D491" t="s">
        <v>7422</v>
      </c>
      <c r="E491" t="s">
        <v>7427</v>
      </c>
      <c r="F491" t="s">
        <v>7429</v>
      </c>
      <c r="G491">
        <v>11505.46</v>
      </c>
      <c r="H491">
        <v>20</v>
      </c>
      <c r="I491" t="s">
        <v>7664</v>
      </c>
      <c r="J491" t="s">
        <v>8163</v>
      </c>
      <c r="K491" t="s">
        <v>8167</v>
      </c>
      <c r="L491" t="s">
        <v>8169</v>
      </c>
      <c r="M491">
        <v>184087.36</v>
      </c>
      <c r="N491">
        <v>230109.19999999998</v>
      </c>
    </row>
    <row r="492" spans="1:14" x14ac:dyDescent="0.3">
      <c r="A492" t="s">
        <v>500</v>
      </c>
      <c r="B492" t="s">
        <v>4416</v>
      </c>
      <c r="C492" t="s">
        <v>7407</v>
      </c>
      <c r="D492" t="s">
        <v>7417</v>
      </c>
      <c r="E492" t="s">
        <v>7427</v>
      </c>
      <c r="F492" t="s">
        <v>7431</v>
      </c>
      <c r="G492">
        <v>14070.99</v>
      </c>
      <c r="H492">
        <v>12</v>
      </c>
      <c r="I492" t="s">
        <v>7791</v>
      </c>
      <c r="J492" t="s">
        <v>8166</v>
      </c>
      <c r="K492" t="s">
        <v>8167</v>
      </c>
      <c r="L492" t="s">
        <v>8170</v>
      </c>
      <c r="M492">
        <v>168851.88</v>
      </c>
      <c r="N492">
        <v>168851.88</v>
      </c>
    </row>
    <row r="493" spans="1:14" x14ac:dyDescent="0.3">
      <c r="A493" t="s">
        <v>501</v>
      </c>
      <c r="B493" t="s">
        <v>4417</v>
      </c>
      <c r="C493" t="s">
        <v>7405</v>
      </c>
      <c r="D493" t="s">
        <v>7409</v>
      </c>
      <c r="E493" t="s">
        <v>7425</v>
      </c>
      <c r="F493" t="s">
        <v>7430</v>
      </c>
      <c r="G493">
        <v>9787.36</v>
      </c>
      <c r="H493">
        <v>13</v>
      </c>
      <c r="I493" t="s">
        <v>7792</v>
      </c>
      <c r="J493" t="s">
        <v>8162</v>
      </c>
      <c r="K493" t="s">
        <v>8167</v>
      </c>
      <c r="L493" t="s">
        <v>8170</v>
      </c>
      <c r="M493">
        <v>127235.68</v>
      </c>
      <c r="N493">
        <v>127235.68000000001</v>
      </c>
    </row>
    <row r="494" spans="1:14" x14ac:dyDescent="0.3">
      <c r="A494" t="s">
        <v>502</v>
      </c>
      <c r="B494" t="s">
        <v>4418</v>
      </c>
      <c r="C494" t="s">
        <v>7408</v>
      </c>
      <c r="D494" t="s">
        <v>7417</v>
      </c>
      <c r="E494" t="s">
        <v>7426</v>
      </c>
      <c r="F494" t="s">
        <v>7432</v>
      </c>
      <c r="G494">
        <v>11762.76</v>
      </c>
      <c r="H494">
        <v>18</v>
      </c>
      <c r="I494" t="s">
        <v>7575</v>
      </c>
      <c r="J494" t="s">
        <v>8166</v>
      </c>
      <c r="K494" t="s">
        <v>8167</v>
      </c>
      <c r="L494" t="s">
        <v>8169</v>
      </c>
      <c r="M494">
        <v>169383.91</v>
      </c>
      <c r="N494">
        <v>211729.68</v>
      </c>
    </row>
    <row r="495" spans="1:14" x14ac:dyDescent="0.3">
      <c r="A495" t="s">
        <v>503</v>
      </c>
      <c r="B495" t="s">
        <v>4419</v>
      </c>
      <c r="C495" t="s">
        <v>7407</v>
      </c>
      <c r="D495" t="s">
        <v>7415</v>
      </c>
      <c r="E495" t="s">
        <v>7423</v>
      </c>
      <c r="F495" t="s">
        <v>7433</v>
      </c>
      <c r="G495">
        <v>11022.4</v>
      </c>
      <c r="H495">
        <v>8</v>
      </c>
      <c r="I495" t="s">
        <v>7793</v>
      </c>
      <c r="J495" t="s">
        <v>8165</v>
      </c>
      <c r="K495" t="s">
        <v>8168</v>
      </c>
      <c r="L495" t="s">
        <v>8170</v>
      </c>
      <c r="M495">
        <v>88179.199999999997</v>
      </c>
      <c r="N495">
        <v>88179.199999999997</v>
      </c>
    </row>
    <row r="496" spans="1:14" x14ac:dyDescent="0.3">
      <c r="A496" t="s">
        <v>504</v>
      </c>
      <c r="B496" t="s">
        <v>4420</v>
      </c>
      <c r="C496" t="s">
        <v>7407</v>
      </c>
      <c r="D496" t="s">
        <v>7413</v>
      </c>
      <c r="E496" t="s">
        <v>7423</v>
      </c>
      <c r="F496" t="s">
        <v>7431</v>
      </c>
      <c r="G496">
        <v>2315.6999999999998</v>
      </c>
      <c r="H496">
        <v>9</v>
      </c>
      <c r="I496" t="s">
        <v>7546</v>
      </c>
      <c r="J496" t="s">
        <v>8162</v>
      </c>
      <c r="K496" t="s">
        <v>8167</v>
      </c>
      <c r="L496" t="s">
        <v>8169</v>
      </c>
      <c r="M496">
        <v>16673.04</v>
      </c>
      <c r="N496">
        <v>20841.3</v>
      </c>
    </row>
    <row r="497" spans="1:14" x14ac:dyDescent="0.3">
      <c r="A497" t="s">
        <v>505</v>
      </c>
      <c r="B497" t="s">
        <v>4421</v>
      </c>
      <c r="C497" t="s">
        <v>7408</v>
      </c>
      <c r="D497" t="s">
        <v>7419</v>
      </c>
      <c r="E497" t="s">
        <v>7424</v>
      </c>
      <c r="F497" t="s">
        <v>7430</v>
      </c>
      <c r="G497">
        <v>14032.81</v>
      </c>
      <c r="H497">
        <v>7</v>
      </c>
      <c r="I497" t="s">
        <v>7794</v>
      </c>
      <c r="J497" t="s">
        <v>8162</v>
      </c>
      <c r="K497" t="s">
        <v>8167</v>
      </c>
      <c r="L497" t="s">
        <v>8169</v>
      </c>
      <c r="M497">
        <v>78583.570000000007</v>
      </c>
      <c r="N497">
        <v>98229.67</v>
      </c>
    </row>
    <row r="498" spans="1:14" x14ac:dyDescent="0.3">
      <c r="A498" t="s">
        <v>506</v>
      </c>
      <c r="B498" t="s">
        <v>4422</v>
      </c>
      <c r="C498" t="s">
        <v>7405</v>
      </c>
      <c r="D498" t="s">
        <v>7409</v>
      </c>
      <c r="E498" t="s">
        <v>7423</v>
      </c>
      <c r="F498" t="s">
        <v>7434</v>
      </c>
      <c r="G498">
        <v>4345.05</v>
      </c>
      <c r="H498">
        <v>3</v>
      </c>
      <c r="I498" t="s">
        <v>7729</v>
      </c>
      <c r="J498" t="s">
        <v>8163</v>
      </c>
      <c r="K498" t="s">
        <v>8168</v>
      </c>
      <c r="L498" t="s">
        <v>8170</v>
      </c>
      <c r="M498">
        <v>13035.15</v>
      </c>
      <c r="N498">
        <v>13035.150000000001</v>
      </c>
    </row>
    <row r="499" spans="1:14" x14ac:dyDescent="0.3">
      <c r="A499" t="s">
        <v>507</v>
      </c>
      <c r="B499" t="s">
        <v>4423</v>
      </c>
      <c r="C499" t="s">
        <v>7407</v>
      </c>
      <c r="D499" t="s">
        <v>7417</v>
      </c>
      <c r="E499" t="s">
        <v>7427</v>
      </c>
      <c r="F499" t="s">
        <v>7431</v>
      </c>
      <c r="G499">
        <v>5337.73</v>
      </c>
      <c r="H499">
        <v>5</v>
      </c>
      <c r="I499" t="s">
        <v>7537</v>
      </c>
      <c r="J499" t="s">
        <v>8163</v>
      </c>
      <c r="K499" t="s">
        <v>8167</v>
      </c>
      <c r="L499" t="s">
        <v>8170</v>
      </c>
      <c r="M499">
        <v>26688.65</v>
      </c>
      <c r="N499">
        <v>26688.649999999998</v>
      </c>
    </row>
    <row r="500" spans="1:14" x14ac:dyDescent="0.3">
      <c r="A500" t="s">
        <v>508</v>
      </c>
      <c r="B500" t="s">
        <v>4424</v>
      </c>
      <c r="C500" t="s">
        <v>7407</v>
      </c>
      <c r="D500" t="s">
        <v>7415</v>
      </c>
      <c r="E500" t="s">
        <v>7426</v>
      </c>
      <c r="F500" t="s">
        <v>7428</v>
      </c>
      <c r="G500">
        <v>10184.1</v>
      </c>
      <c r="H500">
        <v>2</v>
      </c>
      <c r="I500" t="s">
        <v>7795</v>
      </c>
      <c r="J500" t="s">
        <v>8164</v>
      </c>
      <c r="K500" t="s">
        <v>8167</v>
      </c>
      <c r="L500" t="s">
        <v>8169</v>
      </c>
      <c r="M500">
        <v>16294.56</v>
      </c>
      <c r="N500">
        <v>20368.2</v>
      </c>
    </row>
    <row r="501" spans="1:14" x14ac:dyDescent="0.3">
      <c r="A501" t="s">
        <v>509</v>
      </c>
      <c r="B501" t="s">
        <v>4425</v>
      </c>
      <c r="C501" t="s">
        <v>7405</v>
      </c>
      <c r="D501" t="s">
        <v>7411</v>
      </c>
      <c r="E501" t="s">
        <v>7427</v>
      </c>
      <c r="F501" t="s">
        <v>7428</v>
      </c>
      <c r="G501">
        <v>6491.43</v>
      </c>
      <c r="H501">
        <v>14</v>
      </c>
      <c r="I501" t="s">
        <v>7648</v>
      </c>
      <c r="J501" t="s">
        <v>8163</v>
      </c>
      <c r="K501" t="s">
        <v>8168</v>
      </c>
      <c r="L501" t="s">
        <v>8169</v>
      </c>
      <c r="M501">
        <v>72703.850000000006</v>
      </c>
      <c r="N501">
        <v>90880.02</v>
      </c>
    </row>
    <row r="502" spans="1:14" x14ac:dyDescent="0.3">
      <c r="A502" t="s">
        <v>510</v>
      </c>
      <c r="B502" t="s">
        <v>4426</v>
      </c>
      <c r="C502" t="s">
        <v>7408</v>
      </c>
      <c r="D502" t="s">
        <v>7422</v>
      </c>
      <c r="E502" t="s">
        <v>7427</v>
      </c>
      <c r="F502" t="s">
        <v>7433</v>
      </c>
      <c r="G502">
        <v>10954.34</v>
      </c>
      <c r="H502">
        <v>2</v>
      </c>
      <c r="I502" t="s">
        <v>7796</v>
      </c>
      <c r="J502" t="s">
        <v>8165</v>
      </c>
      <c r="K502" t="s">
        <v>8167</v>
      </c>
      <c r="L502" t="s">
        <v>8169</v>
      </c>
      <c r="M502">
        <v>17527.11</v>
      </c>
      <c r="N502">
        <v>21908.68</v>
      </c>
    </row>
    <row r="503" spans="1:14" x14ac:dyDescent="0.3">
      <c r="A503" t="s">
        <v>511</v>
      </c>
      <c r="B503" t="s">
        <v>4427</v>
      </c>
      <c r="C503" t="s">
        <v>7408</v>
      </c>
      <c r="D503" t="s">
        <v>7420</v>
      </c>
      <c r="E503" t="s">
        <v>7424</v>
      </c>
      <c r="F503" t="s">
        <v>7430</v>
      </c>
      <c r="G503">
        <v>2162.15</v>
      </c>
      <c r="H503">
        <v>5</v>
      </c>
      <c r="I503" t="s">
        <v>7761</v>
      </c>
      <c r="J503" t="s">
        <v>8162</v>
      </c>
      <c r="K503" t="s">
        <v>8168</v>
      </c>
      <c r="L503" t="s">
        <v>8169</v>
      </c>
      <c r="M503">
        <v>8648.6</v>
      </c>
      <c r="N503">
        <v>10810.75</v>
      </c>
    </row>
    <row r="504" spans="1:14" x14ac:dyDescent="0.3">
      <c r="A504" t="s">
        <v>512</v>
      </c>
      <c r="B504" t="s">
        <v>4428</v>
      </c>
      <c r="C504" t="s">
        <v>7406</v>
      </c>
      <c r="D504" t="s">
        <v>7421</v>
      </c>
      <c r="E504" t="s">
        <v>7423</v>
      </c>
      <c r="F504" t="s">
        <v>7428</v>
      </c>
      <c r="G504">
        <v>8026.1</v>
      </c>
      <c r="H504">
        <v>5</v>
      </c>
      <c r="I504" t="s">
        <v>7797</v>
      </c>
      <c r="J504" t="s">
        <v>8164</v>
      </c>
      <c r="K504" t="s">
        <v>8167</v>
      </c>
      <c r="L504" t="s">
        <v>8169</v>
      </c>
      <c r="M504">
        <v>32104.400000000001</v>
      </c>
      <c r="N504">
        <v>40130.5</v>
      </c>
    </row>
    <row r="505" spans="1:14" x14ac:dyDescent="0.3">
      <c r="A505" t="s">
        <v>513</v>
      </c>
      <c r="B505" t="s">
        <v>4429</v>
      </c>
      <c r="C505" t="s">
        <v>7405</v>
      </c>
      <c r="D505" t="s">
        <v>7410</v>
      </c>
      <c r="E505" t="s">
        <v>7425</v>
      </c>
      <c r="F505" t="s">
        <v>7428</v>
      </c>
      <c r="G505">
        <v>15558.35</v>
      </c>
      <c r="H505">
        <v>5</v>
      </c>
      <c r="I505" t="s">
        <v>7763</v>
      </c>
      <c r="J505" t="s">
        <v>8166</v>
      </c>
      <c r="K505" t="s">
        <v>8168</v>
      </c>
      <c r="L505" t="s">
        <v>8169</v>
      </c>
      <c r="M505">
        <v>62233.4</v>
      </c>
      <c r="N505">
        <v>77791.75</v>
      </c>
    </row>
    <row r="506" spans="1:14" x14ac:dyDescent="0.3">
      <c r="A506" t="s">
        <v>514</v>
      </c>
      <c r="B506" t="s">
        <v>4430</v>
      </c>
      <c r="C506" t="s">
        <v>7406</v>
      </c>
      <c r="D506" t="s">
        <v>7416</v>
      </c>
      <c r="E506" t="s">
        <v>7423</v>
      </c>
      <c r="F506" t="s">
        <v>7430</v>
      </c>
      <c r="G506">
        <v>1094.77</v>
      </c>
      <c r="H506">
        <v>3</v>
      </c>
      <c r="I506" t="s">
        <v>7798</v>
      </c>
      <c r="J506" t="s">
        <v>8163</v>
      </c>
      <c r="K506" t="s">
        <v>8168</v>
      </c>
      <c r="L506" t="s">
        <v>8169</v>
      </c>
      <c r="M506">
        <v>2627.78</v>
      </c>
      <c r="N506">
        <v>3284.31</v>
      </c>
    </row>
    <row r="507" spans="1:14" x14ac:dyDescent="0.3">
      <c r="A507" t="s">
        <v>515</v>
      </c>
      <c r="B507" t="s">
        <v>4431</v>
      </c>
      <c r="C507" t="s">
        <v>7407</v>
      </c>
      <c r="D507" t="s">
        <v>7413</v>
      </c>
      <c r="E507" t="s">
        <v>7426</v>
      </c>
      <c r="F507" t="s">
        <v>7433</v>
      </c>
      <c r="G507">
        <v>13115.66</v>
      </c>
      <c r="H507">
        <v>20</v>
      </c>
      <c r="I507" t="s">
        <v>7799</v>
      </c>
      <c r="J507" t="s">
        <v>8162</v>
      </c>
      <c r="K507" t="s">
        <v>8168</v>
      </c>
      <c r="L507" t="s">
        <v>8170</v>
      </c>
      <c r="M507">
        <v>262313.2</v>
      </c>
      <c r="N507">
        <v>262313.2</v>
      </c>
    </row>
    <row r="508" spans="1:14" x14ac:dyDescent="0.3">
      <c r="A508" t="s">
        <v>516</v>
      </c>
      <c r="B508" t="s">
        <v>4432</v>
      </c>
      <c r="C508" t="s">
        <v>7406</v>
      </c>
      <c r="D508" t="s">
        <v>7421</v>
      </c>
      <c r="E508" t="s">
        <v>7424</v>
      </c>
      <c r="F508" t="s">
        <v>7429</v>
      </c>
      <c r="G508">
        <v>3307.55</v>
      </c>
      <c r="H508">
        <v>18</v>
      </c>
      <c r="I508" t="s">
        <v>7709</v>
      </c>
      <c r="J508" t="s">
        <v>8163</v>
      </c>
      <c r="K508" t="s">
        <v>8167</v>
      </c>
      <c r="L508" t="s">
        <v>8170</v>
      </c>
      <c r="M508">
        <v>59535.9</v>
      </c>
      <c r="N508">
        <v>59535.9</v>
      </c>
    </row>
    <row r="509" spans="1:14" x14ac:dyDescent="0.3">
      <c r="A509" t="s">
        <v>517</v>
      </c>
      <c r="B509" t="s">
        <v>4433</v>
      </c>
      <c r="C509" t="s">
        <v>7406</v>
      </c>
      <c r="D509" t="s">
        <v>7416</v>
      </c>
      <c r="E509" t="s">
        <v>7426</v>
      </c>
      <c r="F509" t="s">
        <v>7428</v>
      </c>
      <c r="G509">
        <v>9487.73</v>
      </c>
      <c r="H509">
        <v>5</v>
      </c>
      <c r="I509" t="s">
        <v>7558</v>
      </c>
      <c r="J509" t="s">
        <v>8165</v>
      </c>
      <c r="K509" t="s">
        <v>8167</v>
      </c>
      <c r="L509" t="s">
        <v>8170</v>
      </c>
      <c r="M509">
        <v>47438.65</v>
      </c>
      <c r="N509">
        <v>47438.649999999994</v>
      </c>
    </row>
    <row r="510" spans="1:14" x14ac:dyDescent="0.3">
      <c r="A510" t="s">
        <v>518</v>
      </c>
      <c r="B510" t="s">
        <v>4434</v>
      </c>
      <c r="C510" t="s">
        <v>7406</v>
      </c>
      <c r="D510" t="s">
        <v>7416</v>
      </c>
      <c r="E510" t="s">
        <v>7426</v>
      </c>
      <c r="F510" t="s">
        <v>7430</v>
      </c>
      <c r="G510">
        <v>4607.33</v>
      </c>
      <c r="H510">
        <v>16</v>
      </c>
      <c r="I510" t="s">
        <v>7800</v>
      </c>
      <c r="J510" t="s">
        <v>8165</v>
      </c>
      <c r="K510" t="s">
        <v>8167</v>
      </c>
      <c r="L510" t="s">
        <v>8170</v>
      </c>
      <c r="M510">
        <v>73717.279999999999</v>
      </c>
      <c r="N510">
        <v>73717.279999999999</v>
      </c>
    </row>
    <row r="511" spans="1:14" x14ac:dyDescent="0.3">
      <c r="A511" t="s">
        <v>519</v>
      </c>
      <c r="B511" t="s">
        <v>4435</v>
      </c>
      <c r="C511" t="s">
        <v>7406</v>
      </c>
      <c r="D511" t="s">
        <v>7421</v>
      </c>
      <c r="E511" t="s">
        <v>7426</v>
      </c>
      <c r="F511" t="s">
        <v>7432</v>
      </c>
      <c r="G511">
        <v>10160.86</v>
      </c>
      <c r="H511">
        <v>3</v>
      </c>
      <c r="I511" t="s">
        <v>7801</v>
      </c>
      <c r="J511" t="s">
        <v>8162</v>
      </c>
      <c r="K511" t="s">
        <v>8168</v>
      </c>
      <c r="L511" t="s">
        <v>8170</v>
      </c>
      <c r="M511">
        <v>30482.58</v>
      </c>
      <c r="N511">
        <v>30482.58</v>
      </c>
    </row>
    <row r="512" spans="1:14" x14ac:dyDescent="0.3">
      <c r="A512" t="s">
        <v>423</v>
      </c>
      <c r="B512" t="s">
        <v>4436</v>
      </c>
      <c r="C512" t="s">
        <v>7408</v>
      </c>
      <c r="D512" t="s">
        <v>7420</v>
      </c>
      <c r="E512" t="s">
        <v>7423</v>
      </c>
      <c r="F512" t="s">
        <v>7434</v>
      </c>
      <c r="G512">
        <v>2856.86</v>
      </c>
      <c r="H512">
        <v>12</v>
      </c>
      <c r="I512" t="s">
        <v>7802</v>
      </c>
      <c r="J512" t="s">
        <v>8166</v>
      </c>
      <c r="K512" t="s">
        <v>8168</v>
      </c>
      <c r="L512" t="s">
        <v>8170</v>
      </c>
      <c r="M512">
        <v>34282.32</v>
      </c>
      <c r="N512">
        <v>34282.32</v>
      </c>
    </row>
    <row r="513" spans="1:14" x14ac:dyDescent="0.3">
      <c r="A513" t="s">
        <v>520</v>
      </c>
      <c r="B513" t="s">
        <v>4437</v>
      </c>
      <c r="C513" t="s">
        <v>7406</v>
      </c>
      <c r="D513" t="s">
        <v>7421</v>
      </c>
      <c r="E513" t="s">
        <v>7424</v>
      </c>
      <c r="F513" t="s">
        <v>7434</v>
      </c>
      <c r="G513">
        <v>15207.26</v>
      </c>
      <c r="H513">
        <v>11</v>
      </c>
      <c r="I513" t="s">
        <v>7508</v>
      </c>
      <c r="J513" t="s">
        <v>8163</v>
      </c>
      <c r="K513" t="s">
        <v>8167</v>
      </c>
      <c r="L513" t="s">
        <v>8170</v>
      </c>
      <c r="M513">
        <v>167279.85999999999</v>
      </c>
      <c r="N513">
        <v>167279.86000000002</v>
      </c>
    </row>
    <row r="514" spans="1:14" x14ac:dyDescent="0.3">
      <c r="A514" t="s">
        <v>521</v>
      </c>
      <c r="B514" t="s">
        <v>4438</v>
      </c>
      <c r="C514" t="s">
        <v>7407</v>
      </c>
      <c r="D514" t="s">
        <v>7413</v>
      </c>
      <c r="E514" t="s">
        <v>7427</v>
      </c>
      <c r="F514" t="s">
        <v>7434</v>
      </c>
      <c r="G514">
        <v>2367.9899999999998</v>
      </c>
      <c r="H514">
        <v>15</v>
      </c>
      <c r="I514" t="s">
        <v>7598</v>
      </c>
      <c r="J514" t="s">
        <v>8163</v>
      </c>
      <c r="K514" t="s">
        <v>8167</v>
      </c>
      <c r="L514" t="s">
        <v>8169</v>
      </c>
      <c r="M514">
        <v>28415.88</v>
      </c>
      <c r="N514">
        <v>35519.85</v>
      </c>
    </row>
    <row r="515" spans="1:14" x14ac:dyDescent="0.3">
      <c r="A515" t="s">
        <v>522</v>
      </c>
      <c r="B515" t="s">
        <v>4112</v>
      </c>
      <c r="C515" t="s">
        <v>7406</v>
      </c>
      <c r="D515" t="s">
        <v>7414</v>
      </c>
      <c r="E515" t="s">
        <v>7427</v>
      </c>
      <c r="F515" t="s">
        <v>7431</v>
      </c>
      <c r="G515">
        <v>5798.38</v>
      </c>
      <c r="H515">
        <v>12</v>
      </c>
      <c r="I515" t="s">
        <v>7803</v>
      </c>
      <c r="J515" t="s">
        <v>8165</v>
      </c>
      <c r="K515" t="s">
        <v>8168</v>
      </c>
      <c r="L515" t="s">
        <v>8170</v>
      </c>
      <c r="M515">
        <v>69580.56</v>
      </c>
      <c r="N515">
        <v>69580.56</v>
      </c>
    </row>
    <row r="516" spans="1:14" x14ac:dyDescent="0.3">
      <c r="A516" t="s">
        <v>523</v>
      </c>
      <c r="B516" t="s">
        <v>4439</v>
      </c>
      <c r="C516" t="s">
        <v>7405</v>
      </c>
      <c r="D516" t="s">
        <v>7410</v>
      </c>
      <c r="E516" t="s">
        <v>7426</v>
      </c>
      <c r="F516" t="s">
        <v>7430</v>
      </c>
      <c r="G516">
        <v>3182.22</v>
      </c>
      <c r="H516">
        <v>10</v>
      </c>
      <c r="I516" t="s">
        <v>7804</v>
      </c>
      <c r="J516" t="s">
        <v>8164</v>
      </c>
      <c r="K516" t="s">
        <v>8167</v>
      </c>
      <c r="L516" t="s">
        <v>8169</v>
      </c>
      <c r="M516">
        <v>25457.759999999998</v>
      </c>
      <c r="N516">
        <v>31822.199999999997</v>
      </c>
    </row>
    <row r="517" spans="1:14" x14ac:dyDescent="0.3">
      <c r="A517" t="s">
        <v>524</v>
      </c>
      <c r="B517" t="s">
        <v>4341</v>
      </c>
      <c r="C517" t="s">
        <v>7406</v>
      </c>
      <c r="D517" t="s">
        <v>7414</v>
      </c>
      <c r="E517" t="s">
        <v>7424</v>
      </c>
      <c r="F517" t="s">
        <v>7430</v>
      </c>
      <c r="G517">
        <v>8823.73</v>
      </c>
      <c r="H517">
        <v>17</v>
      </c>
      <c r="I517" t="s">
        <v>7805</v>
      </c>
      <c r="J517" t="s">
        <v>8162</v>
      </c>
      <c r="K517" t="s">
        <v>8168</v>
      </c>
      <c r="L517" t="s">
        <v>8170</v>
      </c>
      <c r="M517">
        <v>150003.41</v>
      </c>
      <c r="N517">
        <v>150003.41</v>
      </c>
    </row>
    <row r="518" spans="1:14" x14ac:dyDescent="0.3">
      <c r="A518" t="s">
        <v>525</v>
      </c>
      <c r="B518" t="s">
        <v>4440</v>
      </c>
      <c r="C518" t="s">
        <v>7405</v>
      </c>
      <c r="D518" t="s">
        <v>7417</v>
      </c>
      <c r="E518" t="s">
        <v>7425</v>
      </c>
      <c r="F518" t="s">
        <v>7433</v>
      </c>
      <c r="G518">
        <v>16009.87</v>
      </c>
      <c r="H518">
        <v>10</v>
      </c>
      <c r="I518" t="s">
        <v>7806</v>
      </c>
      <c r="J518" t="s">
        <v>8163</v>
      </c>
      <c r="K518" t="s">
        <v>8167</v>
      </c>
      <c r="L518" t="s">
        <v>8169</v>
      </c>
      <c r="M518">
        <v>128078.96</v>
      </c>
      <c r="N518">
        <v>160098.70000000001</v>
      </c>
    </row>
    <row r="519" spans="1:14" x14ac:dyDescent="0.3">
      <c r="A519" t="s">
        <v>526</v>
      </c>
      <c r="B519" t="s">
        <v>4441</v>
      </c>
      <c r="C519" t="s">
        <v>7408</v>
      </c>
      <c r="D519" t="s">
        <v>7422</v>
      </c>
      <c r="E519" t="s">
        <v>7426</v>
      </c>
      <c r="F519" t="s">
        <v>7431</v>
      </c>
      <c r="G519">
        <v>5240.62</v>
      </c>
      <c r="H519">
        <v>10</v>
      </c>
      <c r="I519" t="s">
        <v>7807</v>
      </c>
      <c r="J519" t="s">
        <v>8162</v>
      </c>
      <c r="K519" t="s">
        <v>8168</v>
      </c>
      <c r="L519" t="s">
        <v>8169</v>
      </c>
      <c r="M519">
        <v>41924.959999999999</v>
      </c>
      <c r="N519">
        <v>52406.2</v>
      </c>
    </row>
    <row r="520" spans="1:14" x14ac:dyDescent="0.3">
      <c r="A520" t="s">
        <v>527</v>
      </c>
      <c r="B520" t="s">
        <v>4442</v>
      </c>
      <c r="C520" t="s">
        <v>7405</v>
      </c>
      <c r="D520" t="s">
        <v>7410</v>
      </c>
      <c r="E520" t="s">
        <v>7426</v>
      </c>
      <c r="F520" t="s">
        <v>7432</v>
      </c>
      <c r="G520">
        <v>6269.82</v>
      </c>
      <c r="H520">
        <v>18</v>
      </c>
      <c r="I520" t="s">
        <v>7615</v>
      </c>
      <c r="J520" t="s">
        <v>8165</v>
      </c>
      <c r="K520" t="s">
        <v>8168</v>
      </c>
      <c r="L520" t="s">
        <v>8170</v>
      </c>
      <c r="M520">
        <v>112856.76</v>
      </c>
      <c r="N520">
        <v>112856.76</v>
      </c>
    </row>
    <row r="521" spans="1:14" x14ac:dyDescent="0.3">
      <c r="A521" t="s">
        <v>528</v>
      </c>
      <c r="B521" t="s">
        <v>4443</v>
      </c>
      <c r="C521" t="s">
        <v>7406</v>
      </c>
      <c r="D521" t="s">
        <v>7416</v>
      </c>
      <c r="E521" t="s">
        <v>7425</v>
      </c>
      <c r="F521" t="s">
        <v>7430</v>
      </c>
      <c r="G521">
        <v>12409.33</v>
      </c>
      <c r="H521">
        <v>6</v>
      </c>
      <c r="I521" t="s">
        <v>7497</v>
      </c>
      <c r="J521" t="s">
        <v>8164</v>
      </c>
      <c r="K521" t="s">
        <v>8168</v>
      </c>
      <c r="L521" t="s">
        <v>8169</v>
      </c>
      <c r="M521">
        <v>59564.95</v>
      </c>
      <c r="N521">
        <v>74455.98</v>
      </c>
    </row>
    <row r="522" spans="1:14" x14ac:dyDescent="0.3">
      <c r="A522" t="s">
        <v>529</v>
      </c>
      <c r="B522" t="s">
        <v>4444</v>
      </c>
      <c r="C522" t="s">
        <v>7405</v>
      </c>
      <c r="D522" t="s">
        <v>7409</v>
      </c>
      <c r="E522" t="s">
        <v>7426</v>
      </c>
      <c r="F522" t="s">
        <v>7433</v>
      </c>
      <c r="G522">
        <v>2177.09</v>
      </c>
      <c r="H522">
        <v>18</v>
      </c>
      <c r="I522" t="s">
        <v>7627</v>
      </c>
      <c r="J522" t="s">
        <v>8163</v>
      </c>
      <c r="K522" t="s">
        <v>8168</v>
      </c>
      <c r="L522" t="s">
        <v>8169</v>
      </c>
      <c r="M522">
        <v>31349.93</v>
      </c>
      <c r="N522">
        <v>39187.620000000003</v>
      </c>
    </row>
    <row r="523" spans="1:14" x14ac:dyDescent="0.3">
      <c r="A523" t="s">
        <v>530</v>
      </c>
      <c r="B523" t="s">
        <v>4445</v>
      </c>
      <c r="C523" t="s">
        <v>7407</v>
      </c>
      <c r="D523" t="s">
        <v>7417</v>
      </c>
      <c r="E523" t="s">
        <v>7424</v>
      </c>
      <c r="F523" t="s">
        <v>7429</v>
      </c>
      <c r="G523">
        <v>4789.93</v>
      </c>
      <c r="H523">
        <v>9</v>
      </c>
      <c r="I523" t="s">
        <v>7599</v>
      </c>
      <c r="J523" t="s">
        <v>8165</v>
      </c>
      <c r="K523" t="s">
        <v>8167</v>
      </c>
      <c r="L523" t="s">
        <v>8170</v>
      </c>
      <c r="M523">
        <v>43109.37</v>
      </c>
      <c r="N523">
        <v>43109.37</v>
      </c>
    </row>
    <row r="524" spans="1:14" x14ac:dyDescent="0.3">
      <c r="A524" t="s">
        <v>531</v>
      </c>
      <c r="B524" t="s">
        <v>4446</v>
      </c>
      <c r="C524" t="s">
        <v>7407</v>
      </c>
      <c r="D524" t="s">
        <v>7418</v>
      </c>
      <c r="E524" t="s">
        <v>7427</v>
      </c>
      <c r="F524" t="s">
        <v>7428</v>
      </c>
      <c r="G524">
        <v>3245.3</v>
      </c>
      <c r="H524">
        <v>17</v>
      </c>
      <c r="I524" t="s">
        <v>7808</v>
      </c>
      <c r="J524" t="s">
        <v>8165</v>
      </c>
      <c r="K524" t="s">
        <v>8167</v>
      </c>
      <c r="L524" t="s">
        <v>8169</v>
      </c>
      <c r="M524">
        <v>44136.08</v>
      </c>
      <c r="N524">
        <v>55170.100000000006</v>
      </c>
    </row>
    <row r="525" spans="1:14" x14ac:dyDescent="0.3">
      <c r="A525" t="s">
        <v>532</v>
      </c>
      <c r="B525" t="s">
        <v>4447</v>
      </c>
      <c r="C525" t="s">
        <v>7406</v>
      </c>
      <c r="D525" t="s">
        <v>7421</v>
      </c>
      <c r="E525" t="s">
        <v>7424</v>
      </c>
      <c r="F525" t="s">
        <v>7431</v>
      </c>
      <c r="G525">
        <v>2724.89</v>
      </c>
      <c r="H525">
        <v>15</v>
      </c>
      <c r="I525" t="s">
        <v>7522</v>
      </c>
      <c r="J525" t="s">
        <v>8163</v>
      </c>
      <c r="K525" t="s">
        <v>8167</v>
      </c>
      <c r="L525" t="s">
        <v>8169</v>
      </c>
      <c r="M525">
        <v>32698.68</v>
      </c>
      <c r="N525">
        <v>40873.35</v>
      </c>
    </row>
    <row r="526" spans="1:14" x14ac:dyDescent="0.3">
      <c r="A526" t="s">
        <v>533</v>
      </c>
      <c r="B526" t="s">
        <v>4448</v>
      </c>
      <c r="C526" t="s">
        <v>7407</v>
      </c>
      <c r="D526" t="s">
        <v>7415</v>
      </c>
      <c r="E526" t="s">
        <v>7427</v>
      </c>
      <c r="F526" t="s">
        <v>7432</v>
      </c>
      <c r="G526">
        <v>6025.8</v>
      </c>
      <c r="H526">
        <v>8</v>
      </c>
      <c r="I526" t="s">
        <v>7809</v>
      </c>
      <c r="J526" t="s">
        <v>8166</v>
      </c>
      <c r="K526" t="s">
        <v>8167</v>
      </c>
      <c r="L526" t="s">
        <v>8170</v>
      </c>
      <c r="M526">
        <v>48206.400000000001</v>
      </c>
      <c r="N526">
        <v>48206.400000000001</v>
      </c>
    </row>
    <row r="527" spans="1:14" x14ac:dyDescent="0.3">
      <c r="A527" t="s">
        <v>534</v>
      </c>
      <c r="B527" t="s">
        <v>4262</v>
      </c>
      <c r="C527" t="s">
        <v>7406</v>
      </c>
      <c r="D527" t="s">
        <v>7412</v>
      </c>
      <c r="E527" t="s">
        <v>7423</v>
      </c>
      <c r="F527" t="s">
        <v>7428</v>
      </c>
      <c r="G527">
        <v>2119.8200000000002</v>
      </c>
      <c r="H527">
        <v>8</v>
      </c>
      <c r="I527" t="s">
        <v>7810</v>
      </c>
      <c r="J527" t="s">
        <v>8164</v>
      </c>
      <c r="K527" t="s">
        <v>8167</v>
      </c>
      <c r="L527" t="s">
        <v>8169</v>
      </c>
      <c r="M527">
        <v>13567.18</v>
      </c>
      <c r="N527">
        <v>16958.560000000001</v>
      </c>
    </row>
    <row r="528" spans="1:14" x14ac:dyDescent="0.3">
      <c r="A528" t="s">
        <v>535</v>
      </c>
      <c r="B528" t="s">
        <v>4449</v>
      </c>
      <c r="C528" t="s">
        <v>7406</v>
      </c>
      <c r="D528" t="s">
        <v>7412</v>
      </c>
      <c r="E528" t="s">
        <v>7426</v>
      </c>
      <c r="F528" t="s">
        <v>7429</v>
      </c>
      <c r="G528">
        <v>8808.7900000000009</v>
      </c>
      <c r="H528">
        <v>13</v>
      </c>
      <c r="I528" t="s">
        <v>7449</v>
      </c>
      <c r="J528" t="s">
        <v>8162</v>
      </c>
      <c r="K528" t="s">
        <v>8168</v>
      </c>
      <c r="L528" t="s">
        <v>8169</v>
      </c>
      <c r="M528">
        <v>91611.25</v>
      </c>
      <c r="N528">
        <v>114514.27000000002</v>
      </c>
    </row>
    <row r="529" spans="1:14" x14ac:dyDescent="0.3">
      <c r="A529" t="s">
        <v>536</v>
      </c>
      <c r="B529" t="s">
        <v>4450</v>
      </c>
      <c r="C529" t="s">
        <v>7405</v>
      </c>
      <c r="D529" t="s">
        <v>7417</v>
      </c>
      <c r="E529" t="s">
        <v>7427</v>
      </c>
      <c r="F529" t="s">
        <v>7428</v>
      </c>
      <c r="G529">
        <v>2270.88</v>
      </c>
      <c r="H529">
        <v>20</v>
      </c>
      <c r="I529" t="s">
        <v>7811</v>
      </c>
      <c r="J529" t="s">
        <v>8164</v>
      </c>
      <c r="K529" t="s">
        <v>8168</v>
      </c>
      <c r="L529" t="s">
        <v>8170</v>
      </c>
      <c r="M529">
        <v>45417.599999999999</v>
      </c>
      <c r="N529">
        <v>45417.600000000006</v>
      </c>
    </row>
    <row r="530" spans="1:14" x14ac:dyDescent="0.3">
      <c r="A530" t="s">
        <v>537</v>
      </c>
      <c r="B530" t="s">
        <v>4451</v>
      </c>
      <c r="C530" t="s">
        <v>7405</v>
      </c>
      <c r="D530" t="s">
        <v>7417</v>
      </c>
      <c r="E530" t="s">
        <v>7425</v>
      </c>
      <c r="F530" t="s">
        <v>7429</v>
      </c>
      <c r="G530">
        <v>9813.92</v>
      </c>
      <c r="H530">
        <v>9</v>
      </c>
      <c r="I530" t="s">
        <v>7685</v>
      </c>
      <c r="J530" t="s">
        <v>8166</v>
      </c>
      <c r="K530" t="s">
        <v>8167</v>
      </c>
      <c r="L530" t="s">
        <v>8170</v>
      </c>
      <c r="M530">
        <v>88325.28</v>
      </c>
      <c r="N530">
        <v>88325.28</v>
      </c>
    </row>
    <row r="531" spans="1:14" x14ac:dyDescent="0.3">
      <c r="A531" t="s">
        <v>538</v>
      </c>
      <c r="B531" t="s">
        <v>4452</v>
      </c>
      <c r="C531" t="s">
        <v>7407</v>
      </c>
      <c r="D531" t="s">
        <v>7413</v>
      </c>
      <c r="E531" t="s">
        <v>7426</v>
      </c>
      <c r="F531" t="s">
        <v>7430</v>
      </c>
      <c r="G531">
        <v>8226.9599999999991</v>
      </c>
      <c r="H531">
        <v>6</v>
      </c>
      <c r="I531" t="s">
        <v>7770</v>
      </c>
      <c r="J531" t="s">
        <v>8166</v>
      </c>
      <c r="K531" t="s">
        <v>8167</v>
      </c>
      <c r="L531" t="s">
        <v>8170</v>
      </c>
      <c r="M531">
        <v>49361.760000000002</v>
      </c>
      <c r="N531">
        <v>49361.759999999995</v>
      </c>
    </row>
    <row r="532" spans="1:14" x14ac:dyDescent="0.3">
      <c r="A532" t="s">
        <v>539</v>
      </c>
      <c r="B532" t="s">
        <v>4453</v>
      </c>
      <c r="C532" t="s">
        <v>7408</v>
      </c>
      <c r="D532" t="s">
        <v>7417</v>
      </c>
      <c r="E532" t="s">
        <v>7424</v>
      </c>
      <c r="F532" t="s">
        <v>7432</v>
      </c>
      <c r="G532">
        <v>3975.7</v>
      </c>
      <c r="H532">
        <v>3</v>
      </c>
      <c r="I532" t="s">
        <v>7812</v>
      </c>
      <c r="J532" t="s">
        <v>8164</v>
      </c>
      <c r="K532" t="s">
        <v>8167</v>
      </c>
      <c r="L532" t="s">
        <v>8169</v>
      </c>
      <c r="M532">
        <v>9541.68</v>
      </c>
      <c r="N532">
        <v>11927.099999999999</v>
      </c>
    </row>
    <row r="533" spans="1:14" x14ac:dyDescent="0.3">
      <c r="A533" t="s">
        <v>540</v>
      </c>
      <c r="B533" t="s">
        <v>4454</v>
      </c>
      <c r="C533" t="s">
        <v>7406</v>
      </c>
      <c r="D533" t="s">
        <v>7416</v>
      </c>
      <c r="E533" t="s">
        <v>7425</v>
      </c>
      <c r="F533" t="s">
        <v>7430</v>
      </c>
      <c r="G533">
        <v>10155.049999999999</v>
      </c>
      <c r="H533">
        <v>12</v>
      </c>
      <c r="I533" t="s">
        <v>7813</v>
      </c>
      <c r="J533" t="s">
        <v>8164</v>
      </c>
      <c r="K533" t="s">
        <v>8168</v>
      </c>
      <c r="L533" t="s">
        <v>8170</v>
      </c>
      <c r="M533">
        <v>121860.6</v>
      </c>
      <c r="N533">
        <v>121860.59999999999</v>
      </c>
    </row>
    <row r="534" spans="1:14" x14ac:dyDescent="0.3">
      <c r="A534" t="s">
        <v>541</v>
      </c>
      <c r="B534" t="s">
        <v>4455</v>
      </c>
      <c r="C534" t="s">
        <v>7408</v>
      </c>
      <c r="D534" t="s">
        <v>7420</v>
      </c>
      <c r="E534" t="s">
        <v>7426</v>
      </c>
      <c r="F534" t="s">
        <v>7431</v>
      </c>
      <c r="G534">
        <v>16004.06</v>
      </c>
      <c r="H534">
        <v>9</v>
      </c>
      <c r="I534" t="s">
        <v>7814</v>
      </c>
      <c r="J534" t="s">
        <v>8164</v>
      </c>
      <c r="K534" t="s">
        <v>8168</v>
      </c>
      <c r="L534" t="s">
        <v>8169</v>
      </c>
      <c r="M534">
        <v>115228.9</v>
      </c>
      <c r="N534">
        <v>144036.54</v>
      </c>
    </row>
    <row r="535" spans="1:14" x14ac:dyDescent="0.3">
      <c r="A535" t="s">
        <v>542</v>
      </c>
      <c r="B535" t="s">
        <v>4456</v>
      </c>
      <c r="C535" t="s">
        <v>7405</v>
      </c>
      <c r="D535" t="s">
        <v>7417</v>
      </c>
      <c r="E535" t="s">
        <v>7423</v>
      </c>
      <c r="F535" t="s">
        <v>7433</v>
      </c>
      <c r="G535">
        <v>4662.1099999999997</v>
      </c>
      <c r="H535">
        <v>16</v>
      </c>
      <c r="I535" t="s">
        <v>7815</v>
      </c>
      <c r="J535" t="s">
        <v>8165</v>
      </c>
      <c r="K535" t="s">
        <v>8168</v>
      </c>
      <c r="L535" t="s">
        <v>8170</v>
      </c>
      <c r="M535">
        <v>74593.759999999995</v>
      </c>
      <c r="N535">
        <v>74593.759999999995</v>
      </c>
    </row>
    <row r="536" spans="1:14" x14ac:dyDescent="0.3">
      <c r="A536" t="s">
        <v>543</v>
      </c>
      <c r="B536" t="s">
        <v>4457</v>
      </c>
      <c r="C536" t="s">
        <v>7408</v>
      </c>
      <c r="D536" t="s">
        <v>7419</v>
      </c>
      <c r="E536" t="s">
        <v>7427</v>
      </c>
      <c r="F536" t="s">
        <v>7428</v>
      </c>
      <c r="G536">
        <v>4138.38</v>
      </c>
      <c r="H536">
        <v>2</v>
      </c>
      <c r="I536" t="s">
        <v>7780</v>
      </c>
      <c r="J536" t="s">
        <v>8162</v>
      </c>
      <c r="K536" t="s">
        <v>8167</v>
      </c>
      <c r="L536" t="s">
        <v>8170</v>
      </c>
      <c r="M536">
        <v>8276.76</v>
      </c>
      <c r="N536">
        <v>8276.76</v>
      </c>
    </row>
    <row r="537" spans="1:14" x14ac:dyDescent="0.3">
      <c r="A537" t="s">
        <v>544</v>
      </c>
      <c r="B537" t="s">
        <v>4458</v>
      </c>
      <c r="C537" t="s">
        <v>7407</v>
      </c>
      <c r="D537" t="s">
        <v>7415</v>
      </c>
      <c r="E537" t="s">
        <v>7426</v>
      </c>
      <c r="F537" t="s">
        <v>7430</v>
      </c>
      <c r="G537">
        <v>4261.22</v>
      </c>
      <c r="H537">
        <v>12</v>
      </c>
      <c r="I537" t="s">
        <v>7816</v>
      </c>
      <c r="J537" t="s">
        <v>8164</v>
      </c>
      <c r="K537" t="s">
        <v>8168</v>
      </c>
      <c r="L537" t="s">
        <v>8170</v>
      </c>
      <c r="M537">
        <v>51134.64</v>
      </c>
      <c r="N537">
        <v>51134.64</v>
      </c>
    </row>
    <row r="538" spans="1:14" x14ac:dyDescent="0.3">
      <c r="A538" t="s">
        <v>545</v>
      </c>
      <c r="B538" t="s">
        <v>4459</v>
      </c>
      <c r="C538" t="s">
        <v>7406</v>
      </c>
      <c r="D538" t="s">
        <v>7416</v>
      </c>
      <c r="E538" t="s">
        <v>7423</v>
      </c>
      <c r="F538" t="s">
        <v>7428</v>
      </c>
      <c r="G538">
        <v>12012.59</v>
      </c>
      <c r="H538">
        <v>14</v>
      </c>
      <c r="I538" t="s">
        <v>7817</v>
      </c>
      <c r="J538" t="s">
        <v>8165</v>
      </c>
      <c r="K538" t="s">
        <v>8168</v>
      </c>
      <c r="L538" t="s">
        <v>8170</v>
      </c>
      <c r="M538">
        <v>168176.26</v>
      </c>
      <c r="N538">
        <v>168176.26</v>
      </c>
    </row>
    <row r="539" spans="1:14" x14ac:dyDescent="0.3">
      <c r="A539" t="s">
        <v>546</v>
      </c>
      <c r="B539" t="s">
        <v>4460</v>
      </c>
      <c r="C539" t="s">
        <v>7407</v>
      </c>
      <c r="D539" t="s">
        <v>7417</v>
      </c>
      <c r="E539" t="s">
        <v>7423</v>
      </c>
      <c r="F539" t="s">
        <v>7433</v>
      </c>
      <c r="G539">
        <v>5788.42</v>
      </c>
      <c r="H539">
        <v>3</v>
      </c>
      <c r="I539" t="s">
        <v>7470</v>
      </c>
      <c r="J539" t="s">
        <v>8164</v>
      </c>
      <c r="K539" t="s">
        <v>8168</v>
      </c>
      <c r="L539" t="s">
        <v>8170</v>
      </c>
      <c r="M539">
        <v>17365.259999999998</v>
      </c>
      <c r="N539">
        <v>17365.260000000002</v>
      </c>
    </row>
    <row r="540" spans="1:14" x14ac:dyDescent="0.3">
      <c r="A540" t="s">
        <v>547</v>
      </c>
      <c r="B540" t="s">
        <v>4461</v>
      </c>
      <c r="C540" t="s">
        <v>7406</v>
      </c>
      <c r="D540" t="s">
        <v>7416</v>
      </c>
      <c r="E540" t="s">
        <v>7424</v>
      </c>
      <c r="F540" t="s">
        <v>7431</v>
      </c>
      <c r="G540">
        <v>14083.44</v>
      </c>
      <c r="H540">
        <v>20</v>
      </c>
      <c r="I540" t="s">
        <v>7613</v>
      </c>
      <c r="J540" t="s">
        <v>8166</v>
      </c>
      <c r="K540" t="s">
        <v>8168</v>
      </c>
      <c r="L540" t="s">
        <v>8169</v>
      </c>
      <c r="M540">
        <v>225335.04000000001</v>
      </c>
      <c r="N540">
        <v>281668.8</v>
      </c>
    </row>
    <row r="541" spans="1:14" x14ac:dyDescent="0.3">
      <c r="A541" t="s">
        <v>548</v>
      </c>
      <c r="B541" t="s">
        <v>4462</v>
      </c>
      <c r="C541" t="s">
        <v>7408</v>
      </c>
      <c r="D541" t="s">
        <v>7422</v>
      </c>
      <c r="E541" t="s">
        <v>7424</v>
      </c>
      <c r="F541" t="s">
        <v>7429</v>
      </c>
      <c r="G541">
        <v>5175.05</v>
      </c>
      <c r="H541">
        <v>6</v>
      </c>
      <c r="I541" t="s">
        <v>7818</v>
      </c>
      <c r="J541" t="s">
        <v>8163</v>
      </c>
      <c r="K541" t="s">
        <v>8168</v>
      </c>
      <c r="L541" t="s">
        <v>8169</v>
      </c>
      <c r="M541">
        <v>24840.240000000002</v>
      </c>
      <c r="N541">
        <v>31050.300000000003</v>
      </c>
    </row>
    <row r="542" spans="1:14" x14ac:dyDescent="0.3">
      <c r="A542" t="s">
        <v>549</v>
      </c>
      <c r="B542" t="s">
        <v>4463</v>
      </c>
      <c r="C542" t="s">
        <v>7406</v>
      </c>
      <c r="D542" t="s">
        <v>7412</v>
      </c>
      <c r="E542" t="s">
        <v>7427</v>
      </c>
      <c r="F542" t="s">
        <v>7433</v>
      </c>
      <c r="G542">
        <v>10479.58</v>
      </c>
      <c r="H542">
        <v>1</v>
      </c>
      <c r="I542" t="s">
        <v>7509</v>
      </c>
      <c r="J542" t="s">
        <v>8162</v>
      </c>
      <c r="K542" t="s">
        <v>8167</v>
      </c>
      <c r="L542" t="s">
        <v>8170</v>
      </c>
      <c r="M542">
        <v>10479.58</v>
      </c>
      <c r="N542">
        <v>10479.58</v>
      </c>
    </row>
    <row r="543" spans="1:14" x14ac:dyDescent="0.3">
      <c r="A543" t="s">
        <v>550</v>
      </c>
      <c r="B543" t="s">
        <v>4464</v>
      </c>
      <c r="C543" t="s">
        <v>7405</v>
      </c>
      <c r="D543" t="s">
        <v>7409</v>
      </c>
      <c r="E543" t="s">
        <v>7426</v>
      </c>
      <c r="F543" t="s">
        <v>7430</v>
      </c>
      <c r="G543">
        <v>11453.17</v>
      </c>
      <c r="H543">
        <v>9</v>
      </c>
      <c r="I543" t="s">
        <v>7713</v>
      </c>
      <c r="J543" t="s">
        <v>8163</v>
      </c>
      <c r="K543" t="s">
        <v>8168</v>
      </c>
      <c r="L543" t="s">
        <v>8169</v>
      </c>
      <c r="M543">
        <v>82462.990000000005</v>
      </c>
      <c r="N543">
        <v>103078.53</v>
      </c>
    </row>
    <row r="544" spans="1:14" x14ac:dyDescent="0.3">
      <c r="A544" t="s">
        <v>551</v>
      </c>
      <c r="B544" t="s">
        <v>4465</v>
      </c>
      <c r="C544" t="s">
        <v>7408</v>
      </c>
      <c r="D544" t="s">
        <v>7422</v>
      </c>
      <c r="E544" t="s">
        <v>7426</v>
      </c>
      <c r="F544" t="s">
        <v>7433</v>
      </c>
      <c r="G544">
        <v>10322.709999999999</v>
      </c>
      <c r="H544">
        <v>14</v>
      </c>
      <c r="I544" t="s">
        <v>7819</v>
      </c>
      <c r="J544" t="s">
        <v>8162</v>
      </c>
      <c r="K544" t="s">
        <v>8167</v>
      </c>
      <c r="L544" t="s">
        <v>8169</v>
      </c>
      <c r="M544">
        <v>115614.02</v>
      </c>
      <c r="N544">
        <v>144517.94</v>
      </c>
    </row>
    <row r="545" spans="1:14" x14ac:dyDescent="0.3">
      <c r="A545" t="s">
        <v>552</v>
      </c>
      <c r="B545" t="s">
        <v>4466</v>
      </c>
      <c r="C545" t="s">
        <v>7405</v>
      </c>
      <c r="D545" t="s">
        <v>7410</v>
      </c>
      <c r="E545" t="s">
        <v>7427</v>
      </c>
      <c r="F545" t="s">
        <v>7428</v>
      </c>
      <c r="G545">
        <v>10213.98</v>
      </c>
      <c r="H545">
        <v>1</v>
      </c>
      <c r="I545" t="s">
        <v>7763</v>
      </c>
      <c r="J545" t="s">
        <v>8163</v>
      </c>
      <c r="K545" t="s">
        <v>8168</v>
      </c>
      <c r="L545" t="s">
        <v>8170</v>
      </c>
      <c r="M545">
        <v>10213.98</v>
      </c>
      <c r="N545">
        <v>10213.98</v>
      </c>
    </row>
    <row r="546" spans="1:14" x14ac:dyDescent="0.3">
      <c r="A546" t="s">
        <v>553</v>
      </c>
      <c r="B546" t="s">
        <v>4467</v>
      </c>
      <c r="C546" t="s">
        <v>7405</v>
      </c>
      <c r="D546" t="s">
        <v>7409</v>
      </c>
      <c r="E546" t="s">
        <v>7427</v>
      </c>
      <c r="F546" t="s">
        <v>7429</v>
      </c>
      <c r="G546">
        <v>1531.35</v>
      </c>
      <c r="H546">
        <v>16</v>
      </c>
      <c r="I546" t="s">
        <v>7820</v>
      </c>
      <c r="J546" t="s">
        <v>8163</v>
      </c>
      <c r="K546" t="s">
        <v>8167</v>
      </c>
      <c r="L546" t="s">
        <v>8169</v>
      </c>
      <c r="M546">
        <v>19601.28</v>
      </c>
      <c r="N546">
        <v>24501.599999999999</v>
      </c>
    </row>
    <row r="547" spans="1:14" x14ac:dyDescent="0.3">
      <c r="A547" t="s">
        <v>554</v>
      </c>
      <c r="B547" t="s">
        <v>4468</v>
      </c>
      <c r="C547" t="s">
        <v>7407</v>
      </c>
      <c r="D547" t="s">
        <v>7413</v>
      </c>
      <c r="E547" t="s">
        <v>7424</v>
      </c>
      <c r="F547" t="s">
        <v>7430</v>
      </c>
      <c r="G547">
        <v>13333.12</v>
      </c>
      <c r="H547">
        <v>7</v>
      </c>
      <c r="I547" t="s">
        <v>7821</v>
      </c>
      <c r="J547" t="s">
        <v>8162</v>
      </c>
      <c r="K547" t="s">
        <v>8167</v>
      </c>
      <c r="L547" t="s">
        <v>8170</v>
      </c>
      <c r="M547">
        <v>93331.839999999997</v>
      </c>
      <c r="N547">
        <v>93331.840000000011</v>
      </c>
    </row>
    <row r="548" spans="1:14" x14ac:dyDescent="0.3">
      <c r="A548" t="s">
        <v>555</v>
      </c>
      <c r="B548" t="s">
        <v>4469</v>
      </c>
      <c r="C548" t="s">
        <v>7405</v>
      </c>
      <c r="D548" t="s">
        <v>7411</v>
      </c>
      <c r="E548" t="s">
        <v>7427</v>
      </c>
      <c r="F548" t="s">
        <v>7434</v>
      </c>
      <c r="G548">
        <v>5178.37</v>
      </c>
      <c r="H548">
        <v>4</v>
      </c>
      <c r="I548" t="s">
        <v>7822</v>
      </c>
      <c r="J548" t="s">
        <v>8165</v>
      </c>
      <c r="K548" t="s">
        <v>8167</v>
      </c>
      <c r="L548" t="s">
        <v>8169</v>
      </c>
      <c r="M548">
        <v>16570.95</v>
      </c>
      <c r="N548">
        <v>20713.48</v>
      </c>
    </row>
    <row r="549" spans="1:14" x14ac:dyDescent="0.3">
      <c r="A549" t="s">
        <v>556</v>
      </c>
      <c r="B549" t="s">
        <v>4470</v>
      </c>
      <c r="C549" t="s">
        <v>7408</v>
      </c>
      <c r="D549" t="s">
        <v>7422</v>
      </c>
      <c r="E549" t="s">
        <v>7427</v>
      </c>
      <c r="F549" t="s">
        <v>7429</v>
      </c>
      <c r="G549">
        <v>9385.64</v>
      </c>
      <c r="H549">
        <v>6</v>
      </c>
      <c r="I549" t="s">
        <v>7586</v>
      </c>
      <c r="J549" t="s">
        <v>8166</v>
      </c>
      <c r="K549" t="s">
        <v>8168</v>
      </c>
      <c r="L549" t="s">
        <v>8169</v>
      </c>
      <c r="M549">
        <v>45050.74</v>
      </c>
      <c r="N549">
        <v>56313.84</v>
      </c>
    </row>
    <row r="550" spans="1:14" x14ac:dyDescent="0.3">
      <c r="A550" t="s">
        <v>557</v>
      </c>
      <c r="B550" t="s">
        <v>4102</v>
      </c>
      <c r="C550" t="s">
        <v>7406</v>
      </c>
      <c r="D550" t="s">
        <v>7412</v>
      </c>
      <c r="E550" t="s">
        <v>7424</v>
      </c>
      <c r="F550" t="s">
        <v>7431</v>
      </c>
      <c r="G550">
        <v>11849.08</v>
      </c>
      <c r="H550">
        <v>2</v>
      </c>
      <c r="I550" t="s">
        <v>7823</v>
      </c>
      <c r="J550" t="s">
        <v>8166</v>
      </c>
      <c r="K550" t="s">
        <v>8167</v>
      </c>
      <c r="L550" t="s">
        <v>8170</v>
      </c>
      <c r="M550">
        <v>23698.16</v>
      </c>
      <c r="N550">
        <v>23698.16</v>
      </c>
    </row>
    <row r="551" spans="1:14" x14ac:dyDescent="0.3">
      <c r="A551" t="s">
        <v>558</v>
      </c>
      <c r="B551" t="s">
        <v>4471</v>
      </c>
      <c r="C551" t="s">
        <v>7408</v>
      </c>
      <c r="D551" t="s">
        <v>7417</v>
      </c>
      <c r="E551" t="s">
        <v>7427</v>
      </c>
      <c r="F551" t="s">
        <v>7429</v>
      </c>
      <c r="G551">
        <v>12932.23</v>
      </c>
      <c r="H551">
        <v>15</v>
      </c>
      <c r="I551" t="s">
        <v>7824</v>
      </c>
      <c r="J551" t="s">
        <v>8165</v>
      </c>
      <c r="K551" t="s">
        <v>8168</v>
      </c>
      <c r="L551" t="s">
        <v>8169</v>
      </c>
      <c r="M551">
        <v>155186.76</v>
      </c>
      <c r="N551">
        <v>193983.44999999998</v>
      </c>
    </row>
    <row r="552" spans="1:14" x14ac:dyDescent="0.3">
      <c r="A552" t="s">
        <v>559</v>
      </c>
      <c r="B552" t="s">
        <v>4472</v>
      </c>
      <c r="C552" t="s">
        <v>7406</v>
      </c>
      <c r="D552" t="s">
        <v>7416</v>
      </c>
      <c r="E552" t="s">
        <v>7427</v>
      </c>
      <c r="F552" t="s">
        <v>7434</v>
      </c>
      <c r="G552">
        <v>11011.61</v>
      </c>
      <c r="H552">
        <v>17</v>
      </c>
      <c r="I552" t="s">
        <v>7825</v>
      </c>
      <c r="J552" t="s">
        <v>8163</v>
      </c>
      <c r="K552" t="s">
        <v>8167</v>
      </c>
      <c r="L552" t="s">
        <v>8169</v>
      </c>
      <c r="M552">
        <v>149757.73000000001</v>
      </c>
      <c r="N552">
        <v>187197.37</v>
      </c>
    </row>
    <row r="553" spans="1:14" x14ac:dyDescent="0.3">
      <c r="A553" t="s">
        <v>560</v>
      </c>
      <c r="B553" t="s">
        <v>4473</v>
      </c>
      <c r="C553" t="s">
        <v>7406</v>
      </c>
      <c r="D553" t="s">
        <v>7414</v>
      </c>
      <c r="E553" t="s">
        <v>7427</v>
      </c>
      <c r="F553" t="s">
        <v>7432</v>
      </c>
      <c r="G553">
        <v>11812.56</v>
      </c>
      <c r="H553">
        <v>14</v>
      </c>
      <c r="I553" t="s">
        <v>7457</v>
      </c>
      <c r="J553" t="s">
        <v>8164</v>
      </c>
      <c r="K553" t="s">
        <v>8168</v>
      </c>
      <c r="L553" t="s">
        <v>8169</v>
      </c>
      <c r="M553">
        <v>132300.34</v>
      </c>
      <c r="N553">
        <v>165375.84</v>
      </c>
    </row>
    <row r="554" spans="1:14" x14ac:dyDescent="0.3">
      <c r="A554" t="s">
        <v>561</v>
      </c>
      <c r="B554" t="s">
        <v>4474</v>
      </c>
      <c r="C554" t="s">
        <v>7408</v>
      </c>
      <c r="D554" t="s">
        <v>7422</v>
      </c>
      <c r="E554" t="s">
        <v>7423</v>
      </c>
      <c r="F554" t="s">
        <v>7428</v>
      </c>
      <c r="G554">
        <v>11058.92</v>
      </c>
      <c r="H554">
        <v>14</v>
      </c>
      <c r="I554" t="s">
        <v>7826</v>
      </c>
      <c r="J554" t="s">
        <v>8164</v>
      </c>
      <c r="K554" t="s">
        <v>8167</v>
      </c>
      <c r="L554" t="s">
        <v>8170</v>
      </c>
      <c r="M554">
        <v>154824.88</v>
      </c>
      <c r="N554">
        <v>154824.88</v>
      </c>
    </row>
    <row r="555" spans="1:14" x14ac:dyDescent="0.3">
      <c r="A555" t="s">
        <v>562</v>
      </c>
      <c r="B555" t="s">
        <v>4475</v>
      </c>
      <c r="C555" t="s">
        <v>7408</v>
      </c>
      <c r="D555" t="s">
        <v>7420</v>
      </c>
      <c r="E555" t="s">
        <v>7425</v>
      </c>
      <c r="F555" t="s">
        <v>7434</v>
      </c>
      <c r="G555">
        <v>10797.47</v>
      </c>
      <c r="H555">
        <v>7</v>
      </c>
      <c r="I555" t="s">
        <v>7827</v>
      </c>
      <c r="J555" t="s">
        <v>8162</v>
      </c>
      <c r="K555" t="s">
        <v>8168</v>
      </c>
      <c r="L555" t="s">
        <v>8169</v>
      </c>
      <c r="M555">
        <v>60465.5</v>
      </c>
      <c r="N555">
        <v>75582.289999999994</v>
      </c>
    </row>
    <row r="556" spans="1:14" x14ac:dyDescent="0.3">
      <c r="A556" t="s">
        <v>563</v>
      </c>
      <c r="B556" t="s">
        <v>4476</v>
      </c>
      <c r="C556" t="s">
        <v>7408</v>
      </c>
      <c r="D556" t="s">
        <v>7420</v>
      </c>
      <c r="E556" t="s">
        <v>7427</v>
      </c>
      <c r="F556" t="s">
        <v>7432</v>
      </c>
      <c r="G556">
        <v>10424.799999999999</v>
      </c>
      <c r="H556">
        <v>7</v>
      </c>
      <c r="I556" t="s">
        <v>7459</v>
      </c>
      <c r="J556" t="s">
        <v>8165</v>
      </c>
      <c r="K556" t="s">
        <v>8168</v>
      </c>
      <c r="L556" t="s">
        <v>8170</v>
      </c>
      <c r="M556">
        <v>72973.600000000006</v>
      </c>
      <c r="N556">
        <v>72973.599999999991</v>
      </c>
    </row>
    <row r="557" spans="1:14" x14ac:dyDescent="0.3">
      <c r="A557" t="s">
        <v>564</v>
      </c>
      <c r="B557" t="s">
        <v>4477</v>
      </c>
      <c r="C557" t="s">
        <v>7405</v>
      </c>
      <c r="D557" t="s">
        <v>7411</v>
      </c>
      <c r="E557" t="s">
        <v>7424</v>
      </c>
      <c r="F557" t="s">
        <v>7434</v>
      </c>
      <c r="G557">
        <v>9154.9</v>
      </c>
      <c r="H557">
        <v>5</v>
      </c>
      <c r="I557" t="s">
        <v>7720</v>
      </c>
      <c r="J557" t="s">
        <v>8164</v>
      </c>
      <c r="K557" t="s">
        <v>8168</v>
      </c>
      <c r="L557" t="s">
        <v>8170</v>
      </c>
      <c r="M557">
        <v>45774.5</v>
      </c>
      <c r="N557">
        <v>45774.5</v>
      </c>
    </row>
    <row r="558" spans="1:14" x14ac:dyDescent="0.3">
      <c r="A558" t="s">
        <v>565</v>
      </c>
      <c r="B558" t="s">
        <v>4478</v>
      </c>
      <c r="C558" t="s">
        <v>7408</v>
      </c>
      <c r="D558" t="s">
        <v>7420</v>
      </c>
      <c r="E558" t="s">
        <v>7423</v>
      </c>
      <c r="F558" t="s">
        <v>7432</v>
      </c>
      <c r="G558">
        <v>14306.71</v>
      </c>
      <c r="H558">
        <v>18</v>
      </c>
      <c r="I558" t="s">
        <v>7828</v>
      </c>
      <c r="J558" t="s">
        <v>8162</v>
      </c>
      <c r="K558" t="s">
        <v>8167</v>
      </c>
      <c r="L558" t="s">
        <v>8170</v>
      </c>
      <c r="M558">
        <v>257520.78</v>
      </c>
      <c r="N558">
        <v>257520.77999999997</v>
      </c>
    </row>
    <row r="559" spans="1:14" x14ac:dyDescent="0.3">
      <c r="A559" t="s">
        <v>566</v>
      </c>
      <c r="B559" t="s">
        <v>4479</v>
      </c>
      <c r="C559" t="s">
        <v>7405</v>
      </c>
      <c r="D559" t="s">
        <v>7411</v>
      </c>
      <c r="E559" t="s">
        <v>7425</v>
      </c>
      <c r="F559" t="s">
        <v>7433</v>
      </c>
      <c r="G559">
        <v>11453.17</v>
      </c>
      <c r="H559">
        <v>3</v>
      </c>
      <c r="I559" t="s">
        <v>7829</v>
      </c>
      <c r="J559" t="s">
        <v>8164</v>
      </c>
      <c r="K559" t="s">
        <v>8168</v>
      </c>
      <c r="L559" t="s">
        <v>8170</v>
      </c>
      <c r="M559">
        <v>34359.51</v>
      </c>
      <c r="N559">
        <v>34359.51</v>
      </c>
    </row>
    <row r="560" spans="1:14" x14ac:dyDescent="0.3">
      <c r="A560" t="s">
        <v>567</v>
      </c>
      <c r="B560" t="s">
        <v>4480</v>
      </c>
      <c r="C560" t="s">
        <v>7406</v>
      </c>
      <c r="D560" t="s">
        <v>7421</v>
      </c>
      <c r="E560" t="s">
        <v>7424</v>
      </c>
      <c r="F560" t="s">
        <v>7431</v>
      </c>
      <c r="G560">
        <v>10609.06</v>
      </c>
      <c r="H560">
        <v>19</v>
      </c>
      <c r="I560" t="s">
        <v>7830</v>
      </c>
      <c r="J560" t="s">
        <v>8164</v>
      </c>
      <c r="K560" t="s">
        <v>8168</v>
      </c>
      <c r="L560" t="s">
        <v>8169</v>
      </c>
      <c r="M560">
        <v>161257.38</v>
      </c>
      <c r="N560">
        <v>201572.13999999998</v>
      </c>
    </row>
    <row r="561" spans="1:14" x14ac:dyDescent="0.3">
      <c r="A561" t="s">
        <v>568</v>
      </c>
      <c r="B561" t="s">
        <v>4481</v>
      </c>
      <c r="C561" t="s">
        <v>7405</v>
      </c>
      <c r="D561" t="s">
        <v>7411</v>
      </c>
      <c r="E561" t="s">
        <v>7425</v>
      </c>
      <c r="F561" t="s">
        <v>7430</v>
      </c>
      <c r="G561">
        <v>2929.07</v>
      </c>
      <c r="H561">
        <v>3</v>
      </c>
      <c r="I561" t="s">
        <v>7831</v>
      </c>
      <c r="J561" t="s">
        <v>8162</v>
      </c>
      <c r="K561" t="s">
        <v>8167</v>
      </c>
      <c r="L561" t="s">
        <v>8170</v>
      </c>
      <c r="M561">
        <v>8787.2099999999991</v>
      </c>
      <c r="N561">
        <v>8787.2100000000009</v>
      </c>
    </row>
    <row r="562" spans="1:14" x14ac:dyDescent="0.3">
      <c r="A562" t="s">
        <v>569</v>
      </c>
      <c r="B562" t="s">
        <v>4482</v>
      </c>
      <c r="C562" t="s">
        <v>7405</v>
      </c>
      <c r="D562" t="s">
        <v>7410</v>
      </c>
      <c r="E562" t="s">
        <v>7423</v>
      </c>
      <c r="F562" t="s">
        <v>7431</v>
      </c>
      <c r="G562">
        <v>6449.93</v>
      </c>
      <c r="H562">
        <v>11</v>
      </c>
      <c r="I562" t="s">
        <v>7832</v>
      </c>
      <c r="J562" t="s">
        <v>8164</v>
      </c>
      <c r="K562" t="s">
        <v>8167</v>
      </c>
      <c r="L562" t="s">
        <v>8170</v>
      </c>
      <c r="M562">
        <v>70949.23</v>
      </c>
      <c r="N562">
        <v>70949.23000000001</v>
      </c>
    </row>
    <row r="563" spans="1:14" x14ac:dyDescent="0.3">
      <c r="A563" t="s">
        <v>570</v>
      </c>
      <c r="B563" t="s">
        <v>4483</v>
      </c>
      <c r="C563" t="s">
        <v>7406</v>
      </c>
      <c r="D563" t="s">
        <v>7416</v>
      </c>
      <c r="E563" t="s">
        <v>7427</v>
      </c>
      <c r="F563" t="s">
        <v>7428</v>
      </c>
      <c r="G563">
        <v>12389.41</v>
      </c>
      <c r="H563">
        <v>20</v>
      </c>
      <c r="I563" t="s">
        <v>7833</v>
      </c>
      <c r="J563" t="s">
        <v>8163</v>
      </c>
      <c r="K563" t="s">
        <v>8168</v>
      </c>
      <c r="L563" t="s">
        <v>8169</v>
      </c>
      <c r="M563">
        <v>198230.56</v>
      </c>
      <c r="N563">
        <v>247788.2</v>
      </c>
    </row>
    <row r="564" spans="1:14" x14ac:dyDescent="0.3">
      <c r="A564" t="s">
        <v>571</v>
      </c>
      <c r="B564" t="s">
        <v>4484</v>
      </c>
      <c r="C564" t="s">
        <v>7407</v>
      </c>
      <c r="D564" t="s">
        <v>7418</v>
      </c>
      <c r="E564" t="s">
        <v>7424</v>
      </c>
      <c r="F564" t="s">
        <v>7432</v>
      </c>
      <c r="G564">
        <v>9994.86</v>
      </c>
      <c r="H564">
        <v>9</v>
      </c>
      <c r="I564" t="s">
        <v>7570</v>
      </c>
      <c r="J564" t="s">
        <v>8162</v>
      </c>
      <c r="K564" t="s">
        <v>8167</v>
      </c>
      <c r="L564" t="s">
        <v>8169</v>
      </c>
      <c r="M564">
        <v>71962.66</v>
      </c>
      <c r="N564">
        <v>89953.74</v>
      </c>
    </row>
    <row r="565" spans="1:14" x14ac:dyDescent="0.3">
      <c r="A565" t="s">
        <v>572</v>
      </c>
      <c r="B565" t="s">
        <v>4485</v>
      </c>
      <c r="C565" t="s">
        <v>7405</v>
      </c>
      <c r="D565" t="s">
        <v>7409</v>
      </c>
      <c r="E565" t="s">
        <v>7425</v>
      </c>
      <c r="F565" t="s">
        <v>7432</v>
      </c>
      <c r="G565">
        <v>10287.02</v>
      </c>
      <c r="H565">
        <v>16</v>
      </c>
      <c r="I565" t="s">
        <v>7546</v>
      </c>
      <c r="J565" t="s">
        <v>8162</v>
      </c>
      <c r="K565" t="s">
        <v>8167</v>
      </c>
      <c r="L565" t="s">
        <v>8170</v>
      </c>
      <c r="M565">
        <v>164592.32000000001</v>
      </c>
      <c r="N565">
        <v>164592.32000000001</v>
      </c>
    </row>
    <row r="566" spans="1:14" x14ac:dyDescent="0.3">
      <c r="A566" t="s">
        <v>573</v>
      </c>
      <c r="B566" t="s">
        <v>4486</v>
      </c>
      <c r="C566" t="s">
        <v>7405</v>
      </c>
      <c r="D566" t="s">
        <v>7409</v>
      </c>
      <c r="E566" t="s">
        <v>7426</v>
      </c>
      <c r="F566" t="s">
        <v>7428</v>
      </c>
      <c r="G566">
        <v>5273.82</v>
      </c>
      <c r="H566">
        <v>18</v>
      </c>
      <c r="I566" t="s">
        <v>7764</v>
      </c>
      <c r="J566" t="s">
        <v>8163</v>
      </c>
      <c r="K566" t="s">
        <v>8168</v>
      </c>
      <c r="L566" t="s">
        <v>8169</v>
      </c>
      <c r="M566">
        <v>75943.34</v>
      </c>
      <c r="N566">
        <v>94928.76</v>
      </c>
    </row>
    <row r="567" spans="1:14" x14ac:dyDescent="0.3">
      <c r="A567" t="s">
        <v>574</v>
      </c>
      <c r="B567" t="s">
        <v>4487</v>
      </c>
      <c r="C567" t="s">
        <v>7408</v>
      </c>
      <c r="D567" t="s">
        <v>7422</v>
      </c>
      <c r="E567" t="s">
        <v>7424</v>
      </c>
      <c r="F567" t="s">
        <v>7434</v>
      </c>
      <c r="G567">
        <v>10013.120000000001</v>
      </c>
      <c r="H567">
        <v>12</v>
      </c>
      <c r="I567" t="s">
        <v>7599</v>
      </c>
      <c r="J567" t="s">
        <v>8163</v>
      </c>
      <c r="K567" t="s">
        <v>8167</v>
      </c>
      <c r="L567" t="s">
        <v>8169</v>
      </c>
      <c r="M567">
        <v>96125.62</v>
      </c>
      <c r="N567">
        <v>120157.44</v>
      </c>
    </row>
    <row r="568" spans="1:14" x14ac:dyDescent="0.3">
      <c r="A568" t="s">
        <v>575</v>
      </c>
      <c r="B568" t="s">
        <v>4488</v>
      </c>
      <c r="C568" t="s">
        <v>7408</v>
      </c>
      <c r="D568" t="s">
        <v>7420</v>
      </c>
      <c r="E568" t="s">
        <v>7427</v>
      </c>
      <c r="F568" t="s">
        <v>7431</v>
      </c>
      <c r="G568">
        <v>13773.85</v>
      </c>
      <c r="H568">
        <v>12</v>
      </c>
      <c r="I568" t="s">
        <v>7834</v>
      </c>
      <c r="J568" t="s">
        <v>8165</v>
      </c>
      <c r="K568" t="s">
        <v>8168</v>
      </c>
      <c r="L568" t="s">
        <v>8170</v>
      </c>
      <c r="M568">
        <v>165286.20000000001</v>
      </c>
      <c r="N568">
        <v>165286.20000000001</v>
      </c>
    </row>
    <row r="569" spans="1:14" x14ac:dyDescent="0.3">
      <c r="A569" t="s">
        <v>576</v>
      </c>
      <c r="B569" t="s">
        <v>4489</v>
      </c>
      <c r="C569" t="s">
        <v>7406</v>
      </c>
      <c r="D569" t="s">
        <v>7416</v>
      </c>
      <c r="E569" t="s">
        <v>7425</v>
      </c>
      <c r="F569" t="s">
        <v>7433</v>
      </c>
      <c r="G569">
        <v>4611.4799999999996</v>
      </c>
      <c r="H569">
        <v>12</v>
      </c>
      <c r="I569" t="s">
        <v>7835</v>
      </c>
      <c r="J569" t="s">
        <v>8163</v>
      </c>
      <c r="K569" t="s">
        <v>8168</v>
      </c>
      <c r="L569" t="s">
        <v>8169</v>
      </c>
      <c r="M569">
        <v>44270.54</v>
      </c>
      <c r="N569">
        <v>55337.759999999995</v>
      </c>
    </row>
    <row r="570" spans="1:14" x14ac:dyDescent="0.3">
      <c r="A570" t="s">
        <v>577</v>
      </c>
      <c r="B570" t="s">
        <v>4490</v>
      </c>
      <c r="C570" t="s">
        <v>7406</v>
      </c>
      <c r="D570" t="s">
        <v>7412</v>
      </c>
      <c r="E570" t="s">
        <v>7425</v>
      </c>
      <c r="F570" t="s">
        <v>7433</v>
      </c>
      <c r="G570">
        <v>14525</v>
      </c>
      <c r="H570">
        <v>6</v>
      </c>
      <c r="I570" t="s">
        <v>7733</v>
      </c>
      <c r="J570" t="s">
        <v>8166</v>
      </c>
      <c r="K570" t="s">
        <v>8167</v>
      </c>
      <c r="L570" t="s">
        <v>8170</v>
      </c>
      <c r="M570">
        <v>87150</v>
      </c>
      <c r="N570">
        <v>87150</v>
      </c>
    </row>
    <row r="571" spans="1:14" x14ac:dyDescent="0.3">
      <c r="A571" t="s">
        <v>578</v>
      </c>
      <c r="B571" t="s">
        <v>4491</v>
      </c>
      <c r="C571" t="s">
        <v>7408</v>
      </c>
      <c r="D571" t="s">
        <v>7417</v>
      </c>
      <c r="E571" t="s">
        <v>7427</v>
      </c>
      <c r="F571" t="s">
        <v>7428</v>
      </c>
      <c r="G571">
        <v>13801.24</v>
      </c>
      <c r="H571">
        <v>17</v>
      </c>
      <c r="I571" t="s">
        <v>7506</v>
      </c>
      <c r="J571" t="s">
        <v>8163</v>
      </c>
      <c r="K571" t="s">
        <v>8168</v>
      </c>
      <c r="L571" t="s">
        <v>8169</v>
      </c>
      <c r="M571">
        <v>187697.03</v>
      </c>
      <c r="N571">
        <v>234621.08</v>
      </c>
    </row>
    <row r="572" spans="1:14" x14ac:dyDescent="0.3">
      <c r="A572" t="s">
        <v>579</v>
      </c>
      <c r="B572" t="s">
        <v>4492</v>
      </c>
      <c r="C572" t="s">
        <v>7406</v>
      </c>
      <c r="D572" t="s">
        <v>7421</v>
      </c>
      <c r="E572" t="s">
        <v>7426</v>
      </c>
      <c r="F572" t="s">
        <v>7432</v>
      </c>
      <c r="G572">
        <v>15380.73</v>
      </c>
      <c r="H572">
        <v>13</v>
      </c>
      <c r="I572" t="s">
        <v>7836</v>
      </c>
      <c r="J572" t="s">
        <v>8162</v>
      </c>
      <c r="K572" t="s">
        <v>8168</v>
      </c>
      <c r="L572" t="s">
        <v>8170</v>
      </c>
      <c r="M572">
        <v>199949.49</v>
      </c>
      <c r="N572">
        <v>199949.49</v>
      </c>
    </row>
    <row r="573" spans="1:14" x14ac:dyDescent="0.3">
      <c r="A573" t="s">
        <v>580</v>
      </c>
      <c r="B573" t="s">
        <v>4493</v>
      </c>
      <c r="C573" t="s">
        <v>7407</v>
      </c>
      <c r="D573" t="s">
        <v>7413</v>
      </c>
      <c r="E573" t="s">
        <v>7427</v>
      </c>
      <c r="F573" t="s">
        <v>7434</v>
      </c>
      <c r="G573">
        <v>2432.73</v>
      </c>
      <c r="H573">
        <v>20</v>
      </c>
      <c r="I573" t="s">
        <v>7829</v>
      </c>
      <c r="J573" t="s">
        <v>8164</v>
      </c>
      <c r="K573" t="s">
        <v>8167</v>
      </c>
      <c r="L573" t="s">
        <v>8170</v>
      </c>
      <c r="M573">
        <v>48654.6</v>
      </c>
      <c r="N573">
        <v>48654.6</v>
      </c>
    </row>
    <row r="574" spans="1:14" x14ac:dyDescent="0.3">
      <c r="A574" t="s">
        <v>581</v>
      </c>
      <c r="B574" t="s">
        <v>4494</v>
      </c>
      <c r="C574" t="s">
        <v>7405</v>
      </c>
      <c r="D574" t="s">
        <v>7410</v>
      </c>
      <c r="E574" t="s">
        <v>7425</v>
      </c>
      <c r="F574" t="s">
        <v>7434</v>
      </c>
      <c r="G574">
        <v>1479.89</v>
      </c>
      <c r="H574">
        <v>2</v>
      </c>
      <c r="I574" t="s">
        <v>7837</v>
      </c>
      <c r="J574" t="s">
        <v>8165</v>
      </c>
      <c r="K574" t="s">
        <v>8168</v>
      </c>
      <c r="L574" t="s">
        <v>8169</v>
      </c>
      <c r="M574">
        <v>2367.9899999999998</v>
      </c>
      <c r="N574">
        <v>2959.78</v>
      </c>
    </row>
    <row r="575" spans="1:14" x14ac:dyDescent="0.3">
      <c r="A575" t="s">
        <v>582</v>
      </c>
      <c r="B575" t="s">
        <v>4495</v>
      </c>
      <c r="C575" t="s">
        <v>7405</v>
      </c>
      <c r="D575" t="s">
        <v>7411</v>
      </c>
      <c r="E575" t="s">
        <v>7423</v>
      </c>
      <c r="F575" t="s">
        <v>7429</v>
      </c>
      <c r="G575">
        <v>2818.68</v>
      </c>
      <c r="H575">
        <v>3</v>
      </c>
      <c r="I575" t="s">
        <v>7838</v>
      </c>
      <c r="J575" t="s">
        <v>8165</v>
      </c>
      <c r="K575" t="s">
        <v>8167</v>
      </c>
      <c r="L575" t="s">
        <v>8169</v>
      </c>
      <c r="M575">
        <v>6764.5</v>
      </c>
      <c r="N575">
        <v>8456.0399999999991</v>
      </c>
    </row>
    <row r="576" spans="1:14" x14ac:dyDescent="0.3">
      <c r="A576" t="s">
        <v>583</v>
      </c>
      <c r="B576" t="s">
        <v>4496</v>
      </c>
      <c r="C576" t="s">
        <v>7405</v>
      </c>
      <c r="D576" t="s">
        <v>7411</v>
      </c>
      <c r="E576" t="s">
        <v>7424</v>
      </c>
      <c r="F576" t="s">
        <v>7432</v>
      </c>
      <c r="G576">
        <v>3027.84</v>
      </c>
      <c r="H576">
        <v>15</v>
      </c>
      <c r="I576" t="s">
        <v>7663</v>
      </c>
      <c r="J576" t="s">
        <v>8165</v>
      </c>
      <c r="K576" t="s">
        <v>8167</v>
      </c>
      <c r="L576" t="s">
        <v>8170</v>
      </c>
      <c r="M576">
        <v>45417.599999999999</v>
      </c>
      <c r="N576">
        <v>45417.600000000006</v>
      </c>
    </row>
    <row r="577" spans="1:14" x14ac:dyDescent="0.3">
      <c r="A577" t="s">
        <v>584</v>
      </c>
      <c r="B577" t="s">
        <v>4497</v>
      </c>
      <c r="C577" t="s">
        <v>7408</v>
      </c>
      <c r="D577" t="s">
        <v>7419</v>
      </c>
      <c r="E577" t="s">
        <v>7426</v>
      </c>
      <c r="F577" t="s">
        <v>7433</v>
      </c>
      <c r="G577">
        <v>10755.14</v>
      </c>
      <c r="H577">
        <v>6</v>
      </c>
      <c r="I577" t="s">
        <v>7839</v>
      </c>
      <c r="J577" t="s">
        <v>8162</v>
      </c>
      <c r="K577" t="s">
        <v>8167</v>
      </c>
      <c r="L577" t="s">
        <v>8170</v>
      </c>
      <c r="M577">
        <v>64530.84</v>
      </c>
      <c r="N577">
        <v>64530.84</v>
      </c>
    </row>
    <row r="578" spans="1:14" x14ac:dyDescent="0.3">
      <c r="A578" t="s">
        <v>585</v>
      </c>
      <c r="B578" t="s">
        <v>4498</v>
      </c>
      <c r="C578" t="s">
        <v>7407</v>
      </c>
      <c r="D578" t="s">
        <v>7418</v>
      </c>
      <c r="E578" t="s">
        <v>7427</v>
      </c>
      <c r="F578" t="s">
        <v>7434</v>
      </c>
      <c r="G578">
        <v>4897</v>
      </c>
      <c r="H578">
        <v>6</v>
      </c>
      <c r="I578" t="s">
        <v>7704</v>
      </c>
      <c r="J578" t="s">
        <v>8166</v>
      </c>
      <c r="K578" t="s">
        <v>8168</v>
      </c>
      <c r="L578" t="s">
        <v>8169</v>
      </c>
      <c r="M578">
        <v>23505.599999999999</v>
      </c>
      <c r="N578">
        <v>29382</v>
      </c>
    </row>
    <row r="579" spans="1:14" x14ac:dyDescent="0.3">
      <c r="A579" t="s">
        <v>586</v>
      </c>
      <c r="B579" t="s">
        <v>4499</v>
      </c>
      <c r="C579" t="s">
        <v>7407</v>
      </c>
      <c r="D579" t="s">
        <v>7413</v>
      </c>
      <c r="E579" t="s">
        <v>7423</v>
      </c>
      <c r="F579" t="s">
        <v>7430</v>
      </c>
      <c r="G579">
        <v>1091.45</v>
      </c>
      <c r="H579">
        <v>14</v>
      </c>
      <c r="I579" t="s">
        <v>7840</v>
      </c>
      <c r="J579" t="s">
        <v>8164</v>
      </c>
      <c r="K579" t="s">
        <v>8168</v>
      </c>
      <c r="L579" t="s">
        <v>8169</v>
      </c>
      <c r="M579">
        <v>12224.24</v>
      </c>
      <c r="N579">
        <v>15280.300000000001</v>
      </c>
    </row>
    <row r="580" spans="1:14" x14ac:dyDescent="0.3">
      <c r="A580" t="s">
        <v>587</v>
      </c>
      <c r="B580" t="s">
        <v>4500</v>
      </c>
      <c r="C580" t="s">
        <v>7405</v>
      </c>
      <c r="D580" t="s">
        <v>7410</v>
      </c>
      <c r="E580" t="s">
        <v>7427</v>
      </c>
      <c r="F580" t="s">
        <v>7430</v>
      </c>
      <c r="G580">
        <v>8987.24</v>
      </c>
      <c r="H580">
        <v>14</v>
      </c>
      <c r="I580" t="s">
        <v>7841</v>
      </c>
      <c r="J580" t="s">
        <v>8165</v>
      </c>
      <c r="K580" t="s">
        <v>8168</v>
      </c>
      <c r="L580" t="s">
        <v>8169</v>
      </c>
      <c r="M580">
        <v>100657.42</v>
      </c>
      <c r="N580">
        <v>125821.36</v>
      </c>
    </row>
    <row r="581" spans="1:14" x14ac:dyDescent="0.3">
      <c r="A581" t="s">
        <v>588</v>
      </c>
      <c r="B581" t="s">
        <v>4501</v>
      </c>
      <c r="C581" t="s">
        <v>7405</v>
      </c>
      <c r="D581" t="s">
        <v>7409</v>
      </c>
      <c r="E581" t="s">
        <v>7427</v>
      </c>
      <c r="F581" t="s">
        <v>7430</v>
      </c>
      <c r="G581">
        <v>15018.02</v>
      </c>
      <c r="H581">
        <v>8</v>
      </c>
      <c r="I581" t="s">
        <v>7766</v>
      </c>
      <c r="J581" t="s">
        <v>8165</v>
      </c>
      <c r="K581" t="s">
        <v>8168</v>
      </c>
      <c r="L581" t="s">
        <v>8170</v>
      </c>
      <c r="M581">
        <v>120144.16</v>
      </c>
      <c r="N581">
        <v>120144.16</v>
      </c>
    </row>
    <row r="582" spans="1:14" x14ac:dyDescent="0.3">
      <c r="A582" t="s">
        <v>589</v>
      </c>
      <c r="B582" t="s">
        <v>4502</v>
      </c>
      <c r="C582" t="s">
        <v>7406</v>
      </c>
      <c r="D582" t="s">
        <v>7412</v>
      </c>
      <c r="E582" t="s">
        <v>7424</v>
      </c>
      <c r="F582" t="s">
        <v>7429</v>
      </c>
      <c r="G582">
        <v>4535.95</v>
      </c>
      <c r="H582">
        <v>14</v>
      </c>
      <c r="I582" t="s">
        <v>7791</v>
      </c>
      <c r="J582" t="s">
        <v>8163</v>
      </c>
      <c r="K582" t="s">
        <v>8167</v>
      </c>
      <c r="L582" t="s">
        <v>8169</v>
      </c>
      <c r="M582">
        <v>50802.64</v>
      </c>
      <c r="N582">
        <v>63503.299999999996</v>
      </c>
    </row>
    <row r="583" spans="1:14" x14ac:dyDescent="0.3">
      <c r="A583" t="s">
        <v>590</v>
      </c>
      <c r="B583" t="s">
        <v>4503</v>
      </c>
      <c r="C583" t="s">
        <v>7408</v>
      </c>
      <c r="D583" t="s">
        <v>7422</v>
      </c>
      <c r="E583" t="s">
        <v>7425</v>
      </c>
      <c r="F583" t="s">
        <v>7431</v>
      </c>
      <c r="G583">
        <v>7163.73</v>
      </c>
      <c r="H583">
        <v>20</v>
      </c>
      <c r="I583" t="s">
        <v>7488</v>
      </c>
      <c r="J583" t="s">
        <v>8164</v>
      </c>
      <c r="K583" t="s">
        <v>8168</v>
      </c>
      <c r="L583" t="s">
        <v>8169</v>
      </c>
      <c r="M583">
        <v>114619.68</v>
      </c>
      <c r="N583">
        <v>143274.59999999998</v>
      </c>
    </row>
    <row r="584" spans="1:14" x14ac:dyDescent="0.3">
      <c r="A584" t="s">
        <v>591</v>
      </c>
      <c r="B584" t="s">
        <v>4504</v>
      </c>
      <c r="C584" t="s">
        <v>7408</v>
      </c>
      <c r="D584" t="s">
        <v>7420</v>
      </c>
      <c r="E584" t="s">
        <v>7427</v>
      </c>
      <c r="F584" t="s">
        <v>7431</v>
      </c>
      <c r="G584">
        <v>11628.3</v>
      </c>
      <c r="H584">
        <v>8</v>
      </c>
      <c r="I584" t="s">
        <v>7842</v>
      </c>
      <c r="J584" t="s">
        <v>8166</v>
      </c>
      <c r="K584" t="s">
        <v>8167</v>
      </c>
      <c r="L584" t="s">
        <v>8169</v>
      </c>
      <c r="M584">
        <v>74421.119999999995</v>
      </c>
      <c r="N584">
        <v>93026.4</v>
      </c>
    </row>
    <row r="585" spans="1:14" x14ac:dyDescent="0.3">
      <c r="A585" t="s">
        <v>592</v>
      </c>
      <c r="B585" t="s">
        <v>4505</v>
      </c>
      <c r="C585" t="s">
        <v>7405</v>
      </c>
      <c r="D585" t="s">
        <v>7411</v>
      </c>
      <c r="E585" t="s">
        <v>7423</v>
      </c>
      <c r="F585" t="s">
        <v>7430</v>
      </c>
      <c r="G585">
        <v>16585.060000000001</v>
      </c>
      <c r="H585">
        <v>7</v>
      </c>
      <c r="I585" t="s">
        <v>7843</v>
      </c>
      <c r="J585" t="s">
        <v>8166</v>
      </c>
      <c r="K585" t="s">
        <v>8167</v>
      </c>
      <c r="L585" t="s">
        <v>8170</v>
      </c>
      <c r="M585">
        <v>116095.42</v>
      </c>
      <c r="N585">
        <v>116095.42000000001</v>
      </c>
    </row>
    <row r="586" spans="1:14" x14ac:dyDescent="0.3">
      <c r="A586" t="s">
        <v>593</v>
      </c>
      <c r="B586" t="s">
        <v>4506</v>
      </c>
      <c r="C586" t="s">
        <v>7408</v>
      </c>
      <c r="D586" t="s">
        <v>7419</v>
      </c>
      <c r="E586" t="s">
        <v>7427</v>
      </c>
      <c r="F586" t="s">
        <v>7429</v>
      </c>
      <c r="G586">
        <v>15207.26</v>
      </c>
      <c r="H586">
        <v>10</v>
      </c>
      <c r="I586" t="s">
        <v>7659</v>
      </c>
      <c r="J586" t="s">
        <v>8165</v>
      </c>
      <c r="K586" t="s">
        <v>8168</v>
      </c>
      <c r="L586" t="s">
        <v>8169</v>
      </c>
      <c r="M586">
        <v>121658.08</v>
      </c>
      <c r="N586">
        <v>152072.6</v>
      </c>
    </row>
    <row r="587" spans="1:14" x14ac:dyDescent="0.3">
      <c r="A587" t="s">
        <v>594</v>
      </c>
      <c r="B587" t="s">
        <v>4507</v>
      </c>
      <c r="C587" t="s">
        <v>7405</v>
      </c>
      <c r="D587" t="s">
        <v>7410</v>
      </c>
      <c r="E587" t="s">
        <v>7423</v>
      </c>
      <c r="F587" t="s">
        <v>7431</v>
      </c>
      <c r="G587">
        <v>5629.06</v>
      </c>
      <c r="H587">
        <v>17</v>
      </c>
      <c r="I587" t="s">
        <v>7530</v>
      </c>
      <c r="J587" t="s">
        <v>8162</v>
      </c>
      <c r="K587" t="s">
        <v>8168</v>
      </c>
      <c r="L587" t="s">
        <v>8169</v>
      </c>
      <c r="M587">
        <v>76555.05</v>
      </c>
      <c r="N587">
        <v>95694.02</v>
      </c>
    </row>
    <row r="588" spans="1:14" x14ac:dyDescent="0.3">
      <c r="A588" t="s">
        <v>595</v>
      </c>
      <c r="B588" t="s">
        <v>4508</v>
      </c>
      <c r="C588" t="s">
        <v>7408</v>
      </c>
      <c r="D588" t="s">
        <v>7420</v>
      </c>
      <c r="E588" t="s">
        <v>7427</v>
      </c>
      <c r="F588" t="s">
        <v>7430</v>
      </c>
      <c r="G588">
        <v>16250.57</v>
      </c>
      <c r="H588">
        <v>16</v>
      </c>
      <c r="I588" t="s">
        <v>7844</v>
      </c>
      <c r="J588" t="s">
        <v>8162</v>
      </c>
      <c r="K588" t="s">
        <v>8167</v>
      </c>
      <c r="L588" t="s">
        <v>8170</v>
      </c>
      <c r="M588">
        <v>260009.12</v>
      </c>
      <c r="N588">
        <v>260009.12</v>
      </c>
    </row>
    <row r="589" spans="1:14" x14ac:dyDescent="0.3">
      <c r="A589" t="s">
        <v>596</v>
      </c>
      <c r="B589" t="s">
        <v>4509</v>
      </c>
      <c r="C589" t="s">
        <v>7405</v>
      </c>
      <c r="D589" t="s">
        <v>7409</v>
      </c>
      <c r="E589" t="s">
        <v>7427</v>
      </c>
      <c r="F589" t="s">
        <v>7429</v>
      </c>
      <c r="G589">
        <v>8229.4500000000007</v>
      </c>
      <c r="H589">
        <v>17</v>
      </c>
      <c r="I589" t="s">
        <v>7479</v>
      </c>
      <c r="J589" t="s">
        <v>8163</v>
      </c>
      <c r="K589" t="s">
        <v>8167</v>
      </c>
      <c r="L589" t="s">
        <v>8170</v>
      </c>
      <c r="M589">
        <v>139900.65</v>
      </c>
      <c r="N589">
        <v>139900.65000000002</v>
      </c>
    </row>
    <row r="590" spans="1:14" x14ac:dyDescent="0.3">
      <c r="A590" t="s">
        <v>597</v>
      </c>
      <c r="B590" t="s">
        <v>4510</v>
      </c>
      <c r="C590" t="s">
        <v>7405</v>
      </c>
      <c r="D590" t="s">
        <v>7410</v>
      </c>
      <c r="E590" t="s">
        <v>7426</v>
      </c>
      <c r="F590" t="s">
        <v>7429</v>
      </c>
      <c r="G590">
        <v>9143.2800000000007</v>
      </c>
      <c r="H590">
        <v>16</v>
      </c>
      <c r="I590" t="s">
        <v>7834</v>
      </c>
      <c r="J590" t="s">
        <v>8164</v>
      </c>
      <c r="K590" t="s">
        <v>8167</v>
      </c>
      <c r="L590" t="s">
        <v>8170</v>
      </c>
      <c r="M590">
        <v>146292.48000000001</v>
      </c>
      <c r="N590">
        <v>146292.48000000001</v>
      </c>
    </row>
    <row r="591" spans="1:14" x14ac:dyDescent="0.3">
      <c r="A591" t="s">
        <v>598</v>
      </c>
      <c r="B591" t="s">
        <v>4511</v>
      </c>
      <c r="C591" t="s">
        <v>7405</v>
      </c>
      <c r="D591" t="s">
        <v>7417</v>
      </c>
      <c r="E591" t="s">
        <v>7426</v>
      </c>
      <c r="F591" t="s">
        <v>7430</v>
      </c>
      <c r="G591">
        <v>2397.04</v>
      </c>
      <c r="H591">
        <v>17</v>
      </c>
      <c r="I591" t="s">
        <v>7453</v>
      </c>
      <c r="J591" t="s">
        <v>8166</v>
      </c>
      <c r="K591" t="s">
        <v>8168</v>
      </c>
      <c r="L591" t="s">
        <v>8170</v>
      </c>
      <c r="M591">
        <v>40749.68</v>
      </c>
      <c r="N591">
        <v>40749.68</v>
      </c>
    </row>
    <row r="592" spans="1:14" x14ac:dyDescent="0.3">
      <c r="A592" t="s">
        <v>599</v>
      </c>
      <c r="B592" t="s">
        <v>4512</v>
      </c>
      <c r="C592" t="s">
        <v>7407</v>
      </c>
      <c r="D592" t="s">
        <v>7417</v>
      </c>
      <c r="E592" t="s">
        <v>7425</v>
      </c>
      <c r="F592" t="s">
        <v>7429</v>
      </c>
      <c r="G592">
        <v>6450.76</v>
      </c>
      <c r="H592">
        <v>18</v>
      </c>
      <c r="I592" t="s">
        <v>7776</v>
      </c>
      <c r="J592" t="s">
        <v>8163</v>
      </c>
      <c r="K592" t="s">
        <v>8168</v>
      </c>
      <c r="L592" t="s">
        <v>8169</v>
      </c>
      <c r="M592">
        <v>92891.11</v>
      </c>
      <c r="N592">
        <v>116113.68000000001</v>
      </c>
    </row>
    <row r="593" spans="1:14" x14ac:dyDescent="0.3">
      <c r="A593" t="s">
        <v>600</v>
      </c>
      <c r="B593" t="s">
        <v>4513</v>
      </c>
      <c r="C593" t="s">
        <v>7407</v>
      </c>
      <c r="D593" t="s">
        <v>7418</v>
      </c>
      <c r="E593" t="s">
        <v>7424</v>
      </c>
      <c r="F593" t="s">
        <v>7430</v>
      </c>
      <c r="G593">
        <v>15048.73</v>
      </c>
      <c r="H593">
        <v>17</v>
      </c>
      <c r="I593" t="s">
        <v>7494</v>
      </c>
      <c r="J593" t="s">
        <v>8163</v>
      </c>
      <c r="K593" t="s">
        <v>8167</v>
      </c>
      <c r="L593" t="s">
        <v>8170</v>
      </c>
      <c r="M593">
        <v>255828.41</v>
      </c>
      <c r="N593">
        <v>255828.41</v>
      </c>
    </row>
    <row r="594" spans="1:14" x14ac:dyDescent="0.3">
      <c r="A594" t="s">
        <v>601</v>
      </c>
      <c r="B594" t="s">
        <v>4501</v>
      </c>
      <c r="C594" t="s">
        <v>7405</v>
      </c>
      <c r="D594" t="s">
        <v>7409</v>
      </c>
      <c r="E594" t="s">
        <v>7427</v>
      </c>
      <c r="F594" t="s">
        <v>7429</v>
      </c>
      <c r="G594">
        <v>13536.47</v>
      </c>
      <c r="H594">
        <v>14</v>
      </c>
      <c r="I594" t="s">
        <v>7807</v>
      </c>
      <c r="J594" t="s">
        <v>8163</v>
      </c>
      <c r="K594" t="s">
        <v>8167</v>
      </c>
      <c r="L594" t="s">
        <v>8170</v>
      </c>
      <c r="M594">
        <v>189510.58</v>
      </c>
      <c r="N594">
        <v>189510.58</v>
      </c>
    </row>
    <row r="595" spans="1:14" x14ac:dyDescent="0.3">
      <c r="A595" t="s">
        <v>602</v>
      </c>
      <c r="B595" t="s">
        <v>4514</v>
      </c>
      <c r="C595" t="s">
        <v>7408</v>
      </c>
      <c r="D595" t="s">
        <v>7419</v>
      </c>
      <c r="E595" t="s">
        <v>7427</v>
      </c>
      <c r="F595" t="s">
        <v>7429</v>
      </c>
      <c r="G595">
        <v>12469.92</v>
      </c>
      <c r="H595">
        <v>13</v>
      </c>
      <c r="I595" t="s">
        <v>7673</v>
      </c>
      <c r="J595" t="s">
        <v>8165</v>
      </c>
      <c r="K595" t="s">
        <v>8167</v>
      </c>
      <c r="L595" t="s">
        <v>8169</v>
      </c>
      <c r="M595">
        <v>129687.5</v>
      </c>
      <c r="N595">
        <v>162108.96</v>
      </c>
    </row>
    <row r="596" spans="1:14" x14ac:dyDescent="0.3">
      <c r="A596" t="s">
        <v>603</v>
      </c>
      <c r="B596" t="s">
        <v>4515</v>
      </c>
      <c r="C596" t="s">
        <v>7408</v>
      </c>
      <c r="D596" t="s">
        <v>7422</v>
      </c>
      <c r="E596" t="s">
        <v>7426</v>
      </c>
      <c r="F596" t="s">
        <v>7431</v>
      </c>
      <c r="G596">
        <v>3365.65</v>
      </c>
      <c r="H596">
        <v>5</v>
      </c>
      <c r="I596" t="s">
        <v>7749</v>
      </c>
      <c r="J596" t="s">
        <v>8165</v>
      </c>
      <c r="K596" t="s">
        <v>8167</v>
      </c>
      <c r="L596" t="s">
        <v>8170</v>
      </c>
      <c r="M596">
        <v>16828.25</v>
      </c>
      <c r="N596">
        <v>16828.25</v>
      </c>
    </row>
    <row r="597" spans="1:14" x14ac:dyDescent="0.3">
      <c r="A597" t="s">
        <v>604</v>
      </c>
      <c r="B597" t="s">
        <v>4516</v>
      </c>
      <c r="C597" t="s">
        <v>7408</v>
      </c>
      <c r="D597" t="s">
        <v>7419</v>
      </c>
      <c r="E597" t="s">
        <v>7427</v>
      </c>
      <c r="F597" t="s">
        <v>7433</v>
      </c>
      <c r="G597">
        <v>1964.61</v>
      </c>
      <c r="H597">
        <v>18</v>
      </c>
      <c r="I597" t="s">
        <v>7845</v>
      </c>
      <c r="J597" t="s">
        <v>8163</v>
      </c>
      <c r="K597" t="s">
        <v>8167</v>
      </c>
      <c r="L597" t="s">
        <v>8170</v>
      </c>
      <c r="M597">
        <v>35362.980000000003</v>
      </c>
      <c r="N597">
        <v>35362.979999999996</v>
      </c>
    </row>
    <row r="598" spans="1:14" x14ac:dyDescent="0.3">
      <c r="A598" t="s">
        <v>605</v>
      </c>
      <c r="B598" t="s">
        <v>4517</v>
      </c>
      <c r="C598" t="s">
        <v>7406</v>
      </c>
      <c r="D598" t="s">
        <v>7421</v>
      </c>
      <c r="E598" t="s">
        <v>7424</v>
      </c>
      <c r="F598" t="s">
        <v>7433</v>
      </c>
      <c r="G598">
        <v>13114</v>
      </c>
      <c r="H598">
        <v>13</v>
      </c>
      <c r="I598" t="s">
        <v>7846</v>
      </c>
      <c r="J598" t="s">
        <v>8165</v>
      </c>
      <c r="K598" t="s">
        <v>8167</v>
      </c>
      <c r="L598" t="s">
        <v>8170</v>
      </c>
      <c r="M598">
        <v>170482</v>
      </c>
      <c r="N598">
        <v>170482</v>
      </c>
    </row>
    <row r="599" spans="1:14" x14ac:dyDescent="0.3">
      <c r="A599" t="s">
        <v>606</v>
      </c>
      <c r="B599" t="s">
        <v>4518</v>
      </c>
      <c r="C599" t="s">
        <v>7405</v>
      </c>
      <c r="D599" t="s">
        <v>7409</v>
      </c>
      <c r="E599" t="s">
        <v>7426</v>
      </c>
      <c r="F599" t="s">
        <v>7433</v>
      </c>
      <c r="G599">
        <v>7974.64</v>
      </c>
      <c r="H599">
        <v>15</v>
      </c>
      <c r="I599" t="s">
        <v>7847</v>
      </c>
      <c r="J599" t="s">
        <v>8164</v>
      </c>
      <c r="K599" t="s">
        <v>8168</v>
      </c>
      <c r="L599" t="s">
        <v>8169</v>
      </c>
      <c r="M599">
        <v>95695.679999999993</v>
      </c>
      <c r="N599">
        <v>119619.6</v>
      </c>
    </row>
    <row r="600" spans="1:14" x14ac:dyDescent="0.3">
      <c r="A600" t="s">
        <v>607</v>
      </c>
      <c r="B600" t="s">
        <v>4519</v>
      </c>
      <c r="C600" t="s">
        <v>7405</v>
      </c>
      <c r="D600" t="s">
        <v>7410</v>
      </c>
      <c r="E600" t="s">
        <v>7426</v>
      </c>
      <c r="F600" t="s">
        <v>7434</v>
      </c>
      <c r="G600">
        <v>8094.16</v>
      </c>
      <c r="H600">
        <v>2</v>
      </c>
      <c r="I600" t="s">
        <v>7505</v>
      </c>
      <c r="J600" t="s">
        <v>8165</v>
      </c>
      <c r="K600" t="s">
        <v>8167</v>
      </c>
      <c r="L600" t="s">
        <v>8170</v>
      </c>
      <c r="M600">
        <v>16188.32</v>
      </c>
      <c r="N600">
        <v>16188.32</v>
      </c>
    </row>
    <row r="601" spans="1:14" x14ac:dyDescent="0.3">
      <c r="A601" t="s">
        <v>608</v>
      </c>
      <c r="B601" t="s">
        <v>4520</v>
      </c>
      <c r="C601" t="s">
        <v>7405</v>
      </c>
      <c r="D601" t="s">
        <v>7417</v>
      </c>
      <c r="E601" t="s">
        <v>7427</v>
      </c>
      <c r="F601" t="s">
        <v>7430</v>
      </c>
      <c r="G601">
        <v>4921.8999999999996</v>
      </c>
      <c r="H601">
        <v>15</v>
      </c>
      <c r="I601" t="s">
        <v>7720</v>
      </c>
      <c r="J601" t="s">
        <v>8162</v>
      </c>
      <c r="K601" t="s">
        <v>8167</v>
      </c>
      <c r="L601" t="s">
        <v>8170</v>
      </c>
      <c r="M601">
        <v>73828.5</v>
      </c>
      <c r="N601">
        <v>73828.5</v>
      </c>
    </row>
    <row r="602" spans="1:14" x14ac:dyDescent="0.3">
      <c r="A602" t="s">
        <v>609</v>
      </c>
      <c r="B602" t="s">
        <v>4521</v>
      </c>
      <c r="C602" t="s">
        <v>7405</v>
      </c>
      <c r="D602" t="s">
        <v>7410</v>
      </c>
      <c r="E602" t="s">
        <v>7426</v>
      </c>
      <c r="F602" t="s">
        <v>7432</v>
      </c>
      <c r="G602">
        <v>5912.92</v>
      </c>
      <c r="H602">
        <v>19</v>
      </c>
      <c r="I602" t="s">
        <v>7848</v>
      </c>
      <c r="J602" t="s">
        <v>8162</v>
      </c>
      <c r="K602" t="s">
        <v>8168</v>
      </c>
      <c r="L602" t="s">
        <v>8169</v>
      </c>
      <c r="M602">
        <v>89876.55</v>
      </c>
      <c r="N602">
        <v>112345.48</v>
      </c>
    </row>
    <row r="603" spans="1:14" x14ac:dyDescent="0.3">
      <c r="A603" t="s">
        <v>610</v>
      </c>
      <c r="B603" t="s">
        <v>4522</v>
      </c>
      <c r="C603" t="s">
        <v>7406</v>
      </c>
      <c r="D603" t="s">
        <v>7416</v>
      </c>
      <c r="E603" t="s">
        <v>7423</v>
      </c>
      <c r="F603" t="s">
        <v>7433</v>
      </c>
      <c r="G603">
        <v>14532.47</v>
      </c>
      <c r="H603">
        <v>17</v>
      </c>
      <c r="I603" t="s">
        <v>7849</v>
      </c>
      <c r="J603" t="s">
        <v>8162</v>
      </c>
      <c r="K603" t="s">
        <v>8167</v>
      </c>
      <c r="L603" t="s">
        <v>8170</v>
      </c>
      <c r="M603">
        <v>247051.99</v>
      </c>
      <c r="N603">
        <v>247051.99</v>
      </c>
    </row>
    <row r="604" spans="1:14" x14ac:dyDescent="0.3">
      <c r="A604" t="s">
        <v>611</v>
      </c>
      <c r="B604" t="s">
        <v>4523</v>
      </c>
      <c r="C604" t="s">
        <v>7408</v>
      </c>
      <c r="D604" t="s">
        <v>7422</v>
      </c>
      <c r="E604" t="s">
        <v>7424</v>
      </c>
      <c r="F604" t="s">
        <v>7434</v>
      </c>
      <c r="G604">
        <v>14117.47</v>
      </c>
      <c r="H604">
        <v>10</v>
      </c>
      <c r="I604" t="s">
        <v>7655</v>
      </c>
      <c r="J604" t="s">
        <v>8163</v>
      </c>
      <c r="K604" t="s">
        <v>8167</v>
      </c>
      <c r="L604" t="s">
        <v>8169</v>
      </c>
      <c r="M604">
        <v>112939.76</v>
      </c>
      <c r="N604">
        <v>141174.69999999998</v>
      </c>
    </row>
    <row r="605" spans="1:14" x14ac:dyDescent="0.3">
      <c r="A605" t="s">
        <v>612</v>
      </c>
      <c r="B605" t="s">
        <v>4524</v>
      </c>
      <c r="C605" t="s">
        <v>7405</v>
      </c>
      <c r="D605" t="s">
        <v>7411</v>
      </c>
      <c r="E605" t="s">
        <v>7423</v>
      </c>
      <c r="F605" t="s">
        <v>7428</v>
      </c>
      <c r="G605">
        <v>4180.71</v>
      </c>
      <c r="H605">
        <v>16</v>
      </c>
      <c r="I605" t="s">
        <v>7850</v>
      </c>
      <c r="J605" t="s">
        <v>8164</v>
      </c>
      <c r="K605" t="s">
        <v>8167</v>
      </c>
      <c r="L605" t="s">
        <v>8169</v>
      </c>
      <c r="M605">
        <v>53513.42</v>
      </c>
      <c r="N605">
        <v>66891.360000000001</v>
      </c>
    </row>
    <row r="606" spans="1:14" x14ac:dyDescent="0.3">
      <c r="A606" t="s">
        <v>613</v>
      </c>
      <c r="B606" t="s">
        <v>4525</v>
      </c>
      <c r="C606" t="s">
        <v>7405</v>
      </c>
      <c r="D606" t="s">
        <v>7411</v>
      </c>
      <c r="E606" t="s">
        <v>7427</v>
      </c>
      <c r="F606" t="s">
        <v>7432</v>
      </c>
      <c r="G606">
        <v>5503.73</v>
      </c>
      <c r="H606">
        <v>7</v>
      </c>
      <c r="I606" t="s">
        <v>7851</v>
      </c>
      <c r="J606" t="s">
        <v>8162</v>
      </c>
      <c r="K606" t="s">
        <v>8167</v>
      </c>
      <c r="L606" t="s">
        <v>8169</v>
      </c>
      <c r="M606">
        <v>30821.22</v>
      </c>
      <c r="N606">
        <v>38526.11</v>
      </c>
    </row>
    <row r="607" spans="1:14" x14ac:dyDescent="0.3">
      <c r="A607" t="s">
        <v>614</v>
      </c>
      <c r="B607" t="s">
        <v>4526</v>
      </c>
      <c r="C607" t="s">
        <v>7408</v>
      </c>
      <c r="D607" t="s">
        <v>7419</v>
      </c>
      <c r="E607" t="s">
        <v>7423</v>
      </c>
      <c r="F607" t="s">
        <v>7429</v>
      </c>
      <c r="G607">
        <v>5995.92</v>
      </c>
      <c r="H607">
        <v>1</v>
      </c>
      <c r="I607" t="s">
        <v>7494</v>
      </c>
      <c r="J607" t="s">
        <v>8166</v>
      </c>
      <c r="K607" t="s">
        <v>8167</v>
      </c>
      <c r="L607" t="s">
        <v>8170</v>
      </c>
      <c r="M607">
        <v>5995.92</v>
      </c>
      <c r="N607">
        <v>5995.92</v>
      </c>
    </row>
    <row r="608" spans="1:14" x14ac:dyDescent="0.3">
      <c r="A608" t="s">
        <v>615</v>
      </c>
      <c r="B608" t="s">
        <v>4527</v>
      </c>
      <c r="C608" t="s">
        <v>7405</v>
      </c>
      <c r="D608" t="s">
        <v>7409</v>
      </c>
      <c r="E608" t="s">
        <v>7427</v>
      </c>
      <c r="F608" t="s">
        <v>7430</v>
      </c>
      <c r="G608">
        <v>3182.22</v>
      </c>
      <c r="H608">
        <v>11</v>
      </c>
      <c r="I608" t="s">
        <v>7832</v>
      </c>
      <c r="J608" t="s">
        <v>8166</v>
      </c>
      <c r="K608" t="s">
        <v>8168</v>
      </c>
      <c r="L608" t="s">
        <v>8169</v>
      </c>
      <c r="M608">
        <v>28003.37</v>
      </c>
      <c r="N608">
        <v>35004.42</v>
      </c>
    </row>
    <row r="609" spans="1:14" x14ac:dyDescent="0.3">
      <c r="A609" t="s">
        <v>616</v>
      </c>
      <c r="B609" t="s">
        <v>3997</v>
      </c>
      <c r="C609" t="s">
        <v>7407</v>
      </c>
      <c r="D609" t="s">
        <v>7418</v>
      </c>
      <c r="E609" t="s">
        <v>7423</v>
      </c>
      <c r="F609" t="s">
        <v>7430</v>
      </c>
      <c r="G609">
        <v>12448.34</v>
      </c>
      <c r="H609">
        <v>17</v>
      </c>
      <c r="I609" t="s">
        <v>7555</v>
      </c>
      <c r="J609" t="s">
        <v>8163</v>
      </c>
      <c r="K609" t="s">
        <v>8167</v>
      </c>
      <c r="L609" t="s">
        <v>8170</v>
      </c>
      <c r="M609">
        <v>211621.78</v>
      </c>
      <c r="N609">
        <v>211621.78</v>
      </c>
    </row>
    <row r="610" spans="1:14" x14ac:dyDescent="0.3">
      <c r="A610" t="s">
        <v>617</v>
      </c>
      <c r="B610" t="s">
        <v>4528</v>
      </c>
      <c r="C610" t="s">
        <v>7406</v>
      </c>
      <c r="D610" t="s">
        <v>7414</v>
      </c>
      <c r="E610" t="s">
        <v>7426</v>
      </c>
      <c r="F610" t="s">
        <v>7433</v>
      </c>
      <c r="G610">
        <v>11986.03</v>
      </c>
      <c r="H610">
        <v>2</v>
      </c>
      <c r="I610" t="s">
        <v>7508</v>
      </c>
      <c r="J610" t="s">
        <v>8162</v>
      </c>
      <c r="K610" t="s">
        <v>8167</v>
      </c>
      <c r="L610" t="s">
        <v>8170</v>
      </c>
      <c r="M610">
        <v>23972.06</v>
      </c>
      <c r="N610">
        <v>23972.06</v>
      </c>
    </row>
    <row r="611" spans="1:14" x14ac:dyDescent="0.3">
      <c r="A611" t="s">
        <v>618</v>
      </c>
      <c r="B611" t="s">
        <v>4529</v>
      </c>
      <c r="C611" t="s">
        <v>7407</v>
      </c>
      <c r="D611" t="s">
        <v>7418</v>
      </c>
      <c r="E611" t="s">
        <v>7427</v>
      </c>
      <c r="F611" t="s">
        <v>7429</v>
      </c>
      <c r="G611">
        <v>12150.37</v>
      </c>
      <c r="H611">
        <v>18</v>
      </c>
      <c r="I611" t="s">
        <v>7613</v>
      </c>
      <c r="J611" t="s">
        <v>8166</v>
      </c>
      <c r="K611" t="s">
        <v>8167</v>
      </c>
      <c r="L611" t="s">
        <v>8169</v>
      </c>
      <c r="M611">
        <v>174965.66</v>
      </c>
      <c r="N611">
        <v>218706.66</v>
      </c>
    </row>
    <row r="612" spans="1:14" x14ac:dyDescent="0.3">
      <c r="A612" t="s">
        <v>619</v>
      </c>
      <c r="B612" t="s">
        <v>4530</v>
      </c>
      <c r="C612" t="s">
        <v>7408</v>
      </c>
      <c r="D612" t="s">
        <v>7420</v>
      </c>
      <c r="E612" t="s">
        <v>7426</v>
      </c>
      <c r="F612" t="s">
        <v>7430</v>
      </c>
      <c r="G612">
        <v>9383.15</v>
      </c>
      <c r="H612">
        <v>6</v>
      </c>
      <c r="I612" t="s">
        <v>7644</v>
      </c>
      <c r="J612" t="s">
        <v>8162</v>
      </c>
      <c r="K612" t="s">
        <v>8167</v>
      </c>
      <c r="L612" t="s">
        <v>8170</v>
      </c>
      <c r="M612">
        <v>56298.9</v>
      </c>
      <c r="N612">
        <v>56298.899999999994</v>
      </c>
    </row>
    <row r="613" spans="1:14" x14ac:dyDescent="0.3">
      <c r="A613" t="s">
        <v>620</v>
      </c>
      <c r="B613" t="s">
        <v>4430</v>
      </c>
      <c r="C613" t="s">
        <v>7406</v>
      </c>
      <c r="D613" t="s">
        <v>7416</v>
      </c>
      <c r="E613" t="s">
        <v>7423</v>
      </c>
      <c r="F613" t="s">
        <v>7429</v>
      </c>
      <c r="G613">
        <v>1817.7</v>
      </c>
      <c r="H613">
        <v>7</v>
      </c>
      <c r="I613" t="s">
        <v>7852</v>
      </c>
      <c r="J613" t="s">
        <v>8162</v>
      </c>
      <c r="K613" t="s">
        <v>8167</v>
      </c>
      <c r="L613" t="s">
        <v>8170</v>
      </c>
      <c r="M613">
        <v>12723.9</v>
      </c>
      <c r="N613">
        <v>12723.9</v>
      </c>
    </row>
    <row r="614" spans="1:14" x14ac:dyDescent="0.3">
      <c r="A614" t="s">
        <v>621</v>
      </c>
      <c r="B614" t="s">
        <v>4531</v>
      </c>
      <c r="C614" t="s">
        <v>7406</v>
      </c>
      <c r="D614" t="s">
        <v>7421</v>
      </c>
      <c r="E614" t="s">
        <v>7424</v>
      </c>
      <c r="F614" t="s">
        <v>7429</v>
      </c>
      <c r="G614">
        <v>976.91</v>
      </c>
      <c r="H614">
        <v>10</v>
      </c>
      <c r="I614" t="s">
        <v>7853</v>
      </c>
      <c r="J614" t="s">
        <v>8166</v>
      </c>
      <c r="K614" t="s">
        <v>8167</v>
      </c>
      <c r="L614" t="s">
        <v>8169</v>
      </c>
      <c r="M614">
        <v>7815.28</v>
      </c>
      <c r="N614">
        <v>9769.1</v>
      </c>
    </row>
    <row r="615" spans="1:14" x14ac:dyDescent="0.3">
      <c r="A615" t="s">
        <v>622</v>
      </c>
      <c r="B615" t="s">
        <v>4532</v>
      </c>
      <c r="C615" t="s">
        <v>7407</v>
      </c>
      <c r="D615" t="s">
        <v>7417</v>
      </c>
      <c r="E615" t="s">
        <v>7423</v>
      </c>
      <c r="F615" t="s">
        <v>7433</v>
      </c>
      <c r="G615">
        <v>8435.2900000000009</v>
      </c>
      <c r="H615">
        <v>13</v>
      </c>
      <c r="I615" t="s">
        <v>7854</v>
      </c>
      <c r="J615" t="s">
        <v>8166</v>
      </c>
      <c r="K615" t="s">
        <v>8168</v>
      </c>
      <c r="L615" t="s">
        <v>8170</v>
      </c>
      <c r="M615">
        <v>109658.77</v>
      </c>
      <c r="N615">
        <v>109658.77000000002</v>
      </c>
    </row>
    <row r="616" spans="1:14" x14ac:dyDescent="0.3">
      <c r="A616" t="s">
        <v>623</v>
      </c>
      <c r="B616" t="s">
        <v>4533</v>
      </c>
      <c r="C616" t="s">
        <v>7407</v>
      </c>
      <c r="D616" t="s">
        <v>7417</v>
      </c>
      <c r="E616" t="s">
        <v>7425</v>
      </c>
      <c r="F616" t="s">
        <v>7433</v>
      </c>
      <c r="G616">
        <v>13070.84</v>
      </c>
      <c r="H616">
        <v>11</v>
      </c>
      <c r="I616" t="s">
        <v>7553</v>
      </c>
      <c r="J616" t="s">
        <v>8162</v>
      </c>
      <c r="K616" t="s">
        <v>8167</v>
      </c>
      <c r="L616" t="s">
        <v>8169</v>
      </c>
      <c r="M616">
        <v>115023.06</v>
      </c>
      <c r="N616">
        <v>143779.24</v>
      </c>
    </row>
    <row r="617" spans="1:14" x14ac:dyDescent="0.3">
      <c r="A617" t="s">
        <v>624</v>
      </c>
      <c r="B617" t="s">
        <v>4534</v>
      </c>
      <c r="C617" t="s">
        <v>7407</v>
      </c>
      <c r="D617" t="s">
        <v>7418</v>
      </c>
      <c r="E617" t="s">
        <v>7427</v>
      </c>
      <c r="F617" t="s">
        <v>7432</v>
      </c>
      <c r="G617">
        <v>6933.82</v>
      </c>
      <c r="H617">
        <v>14</v>
      </c>
      <c r="I617" t="s">
        <v>7855</v>
      </c>
      <c r="J617" t="s">
        <v>8166</v>
      </c>
      <c r="K617" t="s">
        <v>8167</v>
      </c>
      <c r="L617" t="s">
        <v>8169</v>
      </c>
      <c r="M617">
        <v>77658.95</v>
      </c>
      <c r="N617">
        <v>97073.48</v>
      </c>
    </row>
    <row r="618" spans="1:14" x14ac:dyDescent="0.3">
      <c r="A618" t="s">
        <v>625</v>
      </c>
      <c r="B618" t="s">
        <v>4535</v>
      </c>
      <c r="C618" t="s">
        <v>7406</v>
      </c>
      <c r="D618" t="s">
        <v>7416</v>
      </c>
      <c r="E618" t="s">
        <v>7423</v>
      </c>
      <c r="F618" t="s">
        <v>7434</v>
      </c>
      <c r="G618">
        <v>15878.73</v>
      </c>
      <c r="H618">
        <v>4</v>
      </c>
      <c r="I618" t="s">
        <v>7694</v>
      </c>
      <c r="J618" t="s">
        <v>8164</v>
      </c>
      <c r="K618" t="s">
        <v>8168</v>
      </c>
      <c r="L618" t="s">
        <v>8170</v>
      </c>
      <c r="M618">
        <v>63514.92</v>
      </c>
      <c r="N618">
        <v>63514.92</v>
      </c>
    </row>
    <row r="619" spans="1:14" x14ac:dyDescent="0.3">
      <c r="A619" t="s">
        <v>626</v>
      </c>
      <c r="B619" t="s">
        <v>4536</v>
      </c>
      <c r="C619" t="s">
        <v>7406</v>
      </c>
      <c r="D619" t="s">
        <v>7414</v>
      </c>
      <c r="E619" t="s">
        <v>7423</v>
      </c>
      <c r="F619" t="s">
        <v>7430</v>
      </c>
      <c r="G619">
        <v>2985.51</v>
      </c>
      <c r="H619">
        <v>12</v>
      </c>
      <c r="I619" t="s">
        <v>7856</v>
      </c>
      <c r="J619" t="s">
        <v>8162</v>
      </c>
      <c r="K619" t="s">
        <v>8168</v>
      </c>
      <c r="L619" t="s">
        <v>8169</v>
      </c>
      <c r="M619">
        <v>28660.73</v>
      </c>
      <c r="N619">
        <v>35826.120000000003</v>
      </c>
    </row>
    <row r="620" spans="1:14" x14ac:dyDescent="0.3">
      <c r="A620" t="s">
        <v>627</v>
      </c>
      <c r="B620" t="s">
        <v>4537</v>
      </c>
      <c r="C620" t="s">
        <v>7406</v>
      </c>
      <c r="D620" t="s">
        <v>7421</v>
      </c>
      <c r="E620" t="s">
        <v>7423</v>
      </c>
      <c r="F620" t="s">
        <v>7432</v>
      </c>
      <c r="G620">
        <v>8929.14</v>
      </c>
      <c r="H620">
        <v>9</v>
      </c>
      <c r="I620" t="s">
        <v>7832</v>
      </c>
      <c r="J620" t="s">
        <v>8163</v>
      </c>
      <c r="K620" t="s">
        <v>8168</v>
      </c>
      <c r="L620" t="s">
        <v>8170</v>
      </c>
      <c r="M620">
        <v>80362.259999999995</v>
      </c>
      <c r="N620">
        <v>80362.259999999995</v>
      </c>
    </row>
    <row r="621" spans="1:14" x14ac:dyDescent="0.3">
      <c r="A621" t="s">
        <v>628</v>
      </c>
      <c r="B621" t="s">
        <v>4538</v>
      </c>
      <c r="C621" t="s">
        <v>7406</v>
      </c>
      <c r="D621" t="s">
        <v>7414</v>
      </c>
      <c r="E621" t="s">
        <v>7427</v>
      </c>
      <c r="F621" t="s">
        <v>7430</v>
      </c>
      <c r="G621">
        <v>8391.2999999999993</v>
      </c>
      <c r="H621">
        <v>14</v>
      </c>
      <c r="I621" t="s">
        <v>7857</v>
      </c>
      <c r="J621" t="s">
        <v>8164</v>
      </c>
      <c r="K621" t="s">
        <v>8168</v>
      </c>
      <c r="L621" t="s">
        <v>8170</v>
      </c>
      <c r="M621">
        <v>117478.2</v>
      </c>
      <c r="N621">
        <v>117478.19999999998</v>
      </c>
    </row>
    <row r="622" spans="1:14" x14ac:dyDescent="0.3">
      <c r="A622" t="s">
        <v>629</v>
      </c>
      <c r="B622" t="s">
        <v>4539</v>
      </c>
      <c r="C622" t="s">
        <v>7405</v>
      </c>
      <c r="D622" t="s">
        <v>7409</v>
      </c>
      <c r="E622" t="s">
        <v>7427</v>
      </c>
      <c r="F622" t="s">
        <v>7428</v>
      </c>
      <c r="G622">
        <v>1219.27</v>
      </c>
      <c r="H622">
        <v>6</v>
      </c>
      <c r="I622" t="s">
        <v>7834</v>
      </c>
      <c r="J622" t="s">
        <v>8166</v>
      </c>
      <c r="K622" t="s">
        <v>8167</v>
      </c>
      <c r="L622" t="s">
        <v>8169</v>
      </c>
      <c r="M622">
        <v>5852.33</v>
      </c>
      <c r="N622">
        <v>7315.62</v>
      </c>
    </row>
    <row r="623" spans="1:14" x14ac:dyDescent="0.3">
      <c r="A623" t="s">
        <v>630</v>
      </c>
      <c r="B623" t="s">
        <v>4540</v>
      </c>
      <c r="C623" t="s">
        <v>7407</v>
      </c>
      <c r="D623" t="s">
        <v>7415</v>
      </c>
      <c r="E623" t="s">
        <v>7423</v>
      </c>
      <c r="F623" t="s">
        <v>7434</v>
      </c>
      <c r="G623">
        <v>6683.99</v>
      </c>
      <c r="H623">
        <v>6</v>
      </c>
      <c r="I623" t="s">
        <v>7642</v>
      </c>
      <c r="J623" t="s">
        <v>8163</v>
      </c>
      <c r="K623" t="s">
        <v>8168</v>
      </c>
      <c r="L623" t="s">
        <v>8170</v>
      </c>
      <c r="M623">
        <v>40103.94</v>
      </c>
      <c r="N623">
        <v>40103.94</v>
      </c>
    </row>
    <row r="624" spans="1:14" x14ac:dyDescent="0.3">
      <c r="A624" t="s">
        <v>631</v>
      </c>
      <c r="B624" t="s">
        <v>4541</v>
      </c>
      <c r="C624" t="s">
        <v>7406</v>
      </c>
      <c r="D624" t="s">
        <v>7421</v>
      </c>
      <c r="E624" t="s">
        <v>7424</v>
      </c>
      <c r="F624" t="s">
        <v>7428</v>
      </c>
      <c r="G624">
        <v>5464.72</v>
      </c>
      <c r="H624">
        <v>19</v>
      </c>
      <c r="I624" t="s">
        <v>7659</v>
      </c>
      <c r="J624" t="s">
        <v>8162</v>
      </c>
      <c r="K624" t="s">
        <v>8167</v>
      </c>
      <c r="L624" t="s">
        <v>8170</v>
      </c>
      <c r="M624">
        <v>103829.68</v>
      </c>
      <c r="N624">
        <v>103829.68000000001</v>
      </c>
    </row>
    <row r="625" spans="1:14" x14ac:dyDescent="0.3">
      <c r="A625" t="s">
        <v>632</v>
      </c>
      <c r="B625" t="s">
        <v>4542</v>
      </c>
      <c r="C625" t="s">
        <v>7405</v>
      </c>
      <c r="D625" t="s">
        <v>7410</v>
      </c>
      <c r="E625" t="s">
        <v>7425</v>
      </c>
      <c r="F625" t="s">
        <v>7429</v>
      </c>
      <c r="G625">
        <v>15396.5</v>
      </c>
      <c r="H625">
        <v>5</v>
      </c>
      <c r="I625" t="s">
        <v>7499</v>
      </c>
      <c r="J625" t="s">
        <v>8162</v>
      </c>
      <c r="K625" t="s">
        <v>8167</v>
      </c>
      <c r="L625" t="s">
        <v>8169</v>
      </c>
      <c r="M625">
        <v>61586</v>
      </c>
      <c r="N625">
        <v>76982.5</v>
      </c>
    </row>
    <row r="626" spans="1:14" x14ac:dyDescent="0.3">
      <c r="A626" t="s">
        <v>633</v>
      </c>
      <c r="B626" t="s">
        <v>4543</v>
      </c>
      <c r="C626" t="s">
        <v>7405</v>
      </c>
      <c r="D626" t="s">
        <v>7409</v>
      </c>
      <c r="E626" t="s">
        <v>7427</v>
      </c>
      <c r="F626" t="s">
        <v>7428</v>
      </c>
      <c r="G626">
        <v>9020.44</v>
      </c>
      <c r="H626">
        <v>9</v>
      </c>
      <c r="I626" t="s">
        <v>7858</v>
      </c>
      <c r="J626" t="s">
        <v>8165</v>
      </c>
      <c r="K626" t="s">
        <v>8167</v>
      </c>
      <c r="L626" t="s">
        <v>8169</v>
      </c>
      <c r="M626">
        <v>64947.5</v>
      </c>
      <c r="N626">
        <v>81183.960000000006</v>
      </c>
    </row>
    <row r="627" spans="1:14" x14ac:dyDescent="0.3">
      <c r="A627" t="s">
        <v>634</v>
      </c>
      <c r="B627" t="s">
        <v>4544</v>
      </c>
      <c r="C627" t="s">
        <v>7406</v>
      </c>
      <c r="D627" t="s">
        <v>7412</v>
      </c>
      <c r="E627" t="s">
        <v>7427</v>
      </c>
      <c r="F627" t="s">
        <v>7433</v>
      </c>
      <c r="G627">
        <v>12826.82</v>
      </c>
      <c r="H627">
        <v>13</v>
      </c>
      <c r="I627" t="s">
        <v>7781</v>
      </c>
      <c r="J627" t="s">
        <v>8164</v>
      </c>
      <c r="K627" t="s">
        <v>8168</v>
      </c>
      <c r="L627" t="s">
        <v>8169</v>
      </c>
      <c r="M627">
        <v>133399.26</v>
      </c>
      <c r="N627">
        <v>166748.66</v>
      </c>
    </row>
    <row r="628" spans="1:14" x14ac:dyDescent="0.3">
      <c r="A628" t="s">
        <v>635</v>
      </c>
      <c r="B628" t="s">
        <v>4545</v>
      </c>
      <c r="C628" t="s">
        <v>7407</v>
      </c>
      <c r="D628" t="s">
        <v>7413</v>
      </c>
      <c r="E628" t="s">
        <v>7424</v>
      </c>
      <c r="F628" t="s">
        <v>7429</v>
      </c>
      <c r="G628">
        <v>4564.17</v>
      </c>
      <c r="H628">
        <v>14</v>
      </c>
      <c r="I628" t="s">
        <v>7859</v>
      </c>
      <c r="J628" t="s">
        <v>8166</v>
      </c>
      <c r="K628" t="s">
        <v>8167</v>
      </c>
      <c r="L628" t="s">
        <v>8169</v>
      </c>
      <c r="M628">
        <v>51118.87</v>
      </c>
      <c r="N628">
        <v>63898.380000000005</v>
      </c>
    </row>
    <row r="629" spans="1:14" x14ac:dyDescent="0.3">
      <c r="A629" t="s">
        <v>636</v>
      </c>
      <c r="B629" t="s">
        <v>4546</v>
      </c>
      <c r="C629" t="s">
        <v>7408</v>
      </c>
      <c r="D629" t="s">
        <v>7420</v>
      </c>
      <c r="E629" t="s">
        <v>7426</v>
      </c>
      <c r="F629" t="s">
        <v>7428</v>
      </c>
      <c r="G629">
        <v>7972.98</v>
      </c>
      <c r="H629">
        <v>10</v>
      </c>
      <c r="I629" t="s">
        <v>7845</v>
      </c>
      <c r="J629" t="s">
        <v>8164</v>
      </c>
      <c r="K629" t="s">
        <v>8168</v>
      </c>
      <c r="L629" t="s">
        <v>8170</v>
      </c>
      <c r="M629">
        <v>79729.8</v>
      </c>
      <c r="N629">
        <v>79729.799999999988</v>
      </c>
    </row>
    <row r="630" spans="1:14" x14ac:dyDescent="0.3">
      <c r="A630" t="s">
        <v>637</v>
      </c>
      <c r="B630" t="s">
        <v>4547</v>
      </c>
      <c r="C630" t="s">
        <v>7405</v>
      </c>
      <c r="D630" t="s">
        <v>7417</v>
      </c>
      <c r="E630" t="s">
        <v>7426</v>
      </c>
      <c r="F630" t="s">
        <v>7433</v>
      </c>
      <c r="G630">
        <v>9116.7199999999993</v>
      </c>
      <c r="H630">
        <v>12</v>
      </c>
      <c r="I630" t="s">
        <v>7556</v>
      </c>
      <c r="J630" t="s">
        <v>8164</v>
      </c>
      <c r="K630" t="s">
        <v>8168</v>
      </c>
      <c r="L630" t="s">
        <v>8170</v>
      </c>
      <c r="M630">
        <v>109400.64</v>
      </c>
      <c r="N630">
        <v>109400.63999999998</v>
      </c>
    </row>
    <row r="631" spans="1:14" x14ac:dyDescent="0.3">
      <c r="A631" t="s">
        <v>638</v>
      </c>
      <c r="B631" t="s">
        <v>4548</v>
      </c>
      <c r="C631" t="s">
        <v>7408</v>
      </c>
      <c r="D631" t="s">
        <v>7419</v>
      </c>
      <c r="E631" t="s">
        <v>7426</v>
      </c>
      <c r="F631" t="s">
        <v>7433</v>
      </c>
      <c r="G631">
        <v>1578.66</v>
      </c>
      <c r="H631">
        <v>3</v>
      </c>
      <c r="I631" t="s">
        <v>7794</v>
      </c>
      <c r="J631" t="s">
        <v>8163</v>
      </c>
      <c r="K631" t="s">
        <v>8168</v>
      </c>
      <c r="L631" t="s">
        <v>8170</v>
      </c>
      <c r="M631">
        <v>4735.9799999999996</v>
      </c>
      <c r="N631">
        <v>4735.9800000000005</v>
      </c>
    </row>
    <row r="632" spans="1:14" x14ac:dyDescent="0.3">
      <c r="A632" t="s">
        <v>639</v>
      </c>
      <c r="B632" t="s">
        <v>4549</v>
      </c>
      <c r="C632" t="s">
        <v>7407</v>
      </c>
      <c r="D632" t="s">
        <v>7418</v>
      </c>
      <c r="E632" t="s">
        <v>7427</v>
      </c>
      <c r="F632" t="s">
        <v>7434</v>
      </c>
      <c r="G632">
        <v>5116.95</v>
      </c>
      <c r="H632">
        <v>20</v>
      </c>
      <c r="I632" t="s">
        <v>7860</v>
      </c>
      <c r="J632" t="s">
        <v>8163</v>
      </c>
      <c r="K632" t="s">
        <v>8168</v>
      </c>
      <c r="L632" t="s">
        <v>8170</v>
      </c>
      <c r="M632">
        <v>102339</v>
      </c>
      <c r="N632">
        <v>102339</v>
      </c>
    </row>
    <row r="633" spans="1:14" x14ac:dyDescent="0.3">
      <c r="A633" t="s">
        <v>640</v>
      </c>
      <c r="B633" t="s">
        <v>4550</v>
      </c>
      <c r="C633" t="s">
        <v>7407</v>
      </c>
      <c r="D633" t="s">
        <v>7413</v>
      </c>
      <c r="E633" t="s">
        <v>7426</v>
      </c>
      <c r="F633" t="s">
        <v>7434</v>
      </c>
      <c r="G633">
        <v>14950.79</v>
      </c>
      <c r="H633">
        <v>13</v>
      </c>
      <c r="I633" t="s">
        <v>7683</v>
      </c>
      <c r="J633" t="s">
        <v>8163</v>
      </c>
      <c r="K633" t="s">
        <v>8167</v>
      </c>
      <c r="L633" t="s">
        <v>8170</v>
      </c>
      <c r="M633">
        <v>194360.27</v>
      </c>
      <c r="N633">
        <v>194360.27000000002</v>
      </c>
    </row>
    <row r="634" spans="1:14" x14ac:dyDescent="0.3">
      <c r="A634" t="s">
        <v>641</v>
      </c>
      <c r="B634" t="s">
        <v>4551</v>
      </c>
      <c r="C634" t="s">
        <v>7407</v>
      </c>
      <c r="D634" t="s">
        <v>7417</v>
      </c>
      <c r="E634" t="s">
        <v>7427</v>
      </c>
      <c r="F634" t="s">
        <v>7432</v>
      </c>
      <c r="G634">
        <v>9475.2800000000007</v>
      </c>
      <c r="H634">
        <v>18</v>
      </c>
      <c r="I634" t="s">
        <v>7861</v>
      </c>
      <c r="J634" t="s">
        <v>8162</v>
      </c>
      <c r="K634" t="s">
        <v>8168</v>
      </c>
      <c r="L634" t="s">
        <v>8170</v>
      </c>
      <c r="M634">
        <v>170555.04</v>
      </c>
      <c r="N634">
        <v>170555.04</v>
      </c>
    </row>
    <row r="635" spans="1:14" x14ac:dyDescent="0.3">
      <c r="A635" t="s">
        <v>642</v>
      </c>
      <c r="B635" t="s">
        <v>4552</v>
      </c>
      <c r="C635" t="s">
        <v>7408</v>
      </c>
      <c r="D635" t="s">
        <v>7417</v>
      </c>
      <c r="E635" t="s">
        <v>7426</v>
      </c>
      <c r="F635" t="s">
        <v>7430</v>
      </c>
      <c r="G635">
        <v>1968.76</v>
      </c>
      <c r="H635">
        <v>13</v>
      </c>
      <c r="I635" t="s">
        <v>7657</v>
      </c>
      <c r="J635" t="s">
        <v>8162</v>
      </c>
      <c r="K635" t="s">
        <v>8168</v>
      </c>
      <c r="L635" t="s">
        <v>8170</v>
      </c>
      <c r="M635">
        <v>25593.88</v>
      </c>
      <c r="N635">
        <v>25593.88</v>
      </c>
    </row>
    <row r="636" spans="1:14" x14ac:dyDescent="0.3">
      <c r="A636" t="s">
        <v>643</v>
      </c>
      <c r="B636" t="s">
        <v>4553</v>
      </c>
      <c r="C636" t="s">
        <v>7408</v>
      </c>
      <c r="D636" t="s">
        <v>7419</v>
      </c>
      <c r="E636" t="s">
        <v>7424</v>
      </c>
      <c r="F636" t="s">
        <v>7431</v>
      </c>
      <c r="G636">
        <v>15948.45</v>
      </c>
      <c r="H636">
        <v>9</v>
      </c>
      <c r="I636" t="s">
        <v>7516</v>
      </c>
      <c r="J636" t="s">
        <v>8162</v>
      </c>
      <c r="K636" t="s">
        <v>8168</v>
      </c>
      <c r="L636" t="s">
        <v>8170</v>
      </c>
      <c r="M636">
        <v>143536.04999999999</v>
      </c>
      <c r="N636">
        <v>143536.05000000002</v>
      </c>
    </row>
    <row r="637" spans="1:14" x14ac:dyDescent="0.3">
      <c r="A637" t="s">
        <v>644</v>
      </c>
      <c r="B637" t="s">
        <v>4554</v>
      </c>
      <c r="C637" t="s">
        <v>7408</v>
      </c>
      <c r="D637" t="s">
        <v>7417</v>
      </c>
      <c r="E637" t="s">
        <v>7427</v>
      </c>
      <c r="F637" t="s">
        <v>7430</v>
      </c>
      <c r="G637">
        <v>9591.48</v>
      </c>
      <c r="H637">
        <v>4</v>
      </c>
      <c r="I637" t="s">
        <v>7862</v>
      </c>
      <c r="J637" t="s">
        <v>8164</v>
      </c>
      <c r="K637" t="s">
        <v>8167</v>
      </c>
      <c r="L637" t="s">
        <v>8170</v>
      </c>
      <c r="M637">
        <v>38365.919999999998</v>
      </c>
      <c r="N637">
        <v>38365.919999999998</v>
      </c>
    </row>
    <row r="638" spans="1:14" x14ac:dyDescent="0.3">
      <c r="A638" t="s">
        <v>645</v>
      </c>
      <c r="B638" t="s">
        <v>4555</v>
      </c>
      <c r="C638" t="s">
        <v>7408</v>
      </c>
      <c r="D638" t="s">
        <v>7419</v>
      </c>
      <c r="E638" t="s">
        <v>7425</v>
      </c>
      <c r="F638" t="s">
        <v>7434</v>
      </c>
      <c r="G638">
        <v>5577.6</v>
      </c>
      <c r="H638">
        <v>8</v>
      </c>
      <c r="I638" t="s">
        <v>7863</v>
      </c>
      <c r="J638" t="s">
        <v>8165</v>
      </c>
      <c r="K638" t="s">
        <v>8167</v>
      </c>
      <c r="L638" t="s">
        <v>8170</v>
      </c>
      <c r="M638">
        <v>44620.800000000003</v>
      </c>
      <c r="N638">
        <v>44620.800000000003</v>
      </c>
    </row>
    <row r="639" spans="1:14" x14ac:dyDescent="0.3">
      <c r="A639" t="s">
        <v>646</v>
      </c>
      <c r="B639" t="s">
        <v>4556</v>
      </c>
      <c r="C639" t="s">
        <v>7407</v>
      </c>
      <c r="D639" t="s">
        <v>7417</v>
      </c>
      <c r="E639" t="s">
        <v>7427</v>
      </c>
      <c r="F639" t="s">
        <v>7434</v>
      </c>
      <c r="G639">
        <v>9789.85</v>
      </c>
      <c r="H639">
        <v>7</v>
      </c>
      <c r="I639" t="s">
        <v>7609</v>
      </c>
      <c r="J639" t="s">
        <v>8163</v>
      </c>
      <c r="K639" t="s">
        <v>8168</v>
      </c>
      <c r="L639" t="s">
        <v>8170</v>
      </c>
      <c r="M639">
        <v>68528.95</v>
      </c>
      <c r="N639">
        <v>68528.95</v>
      </c>
    </row>
    <row r="640" spans="1:14" x14ac:dyDescent="0.3">
      <c r="A640" t="s">
        <v>647</v>
      </c>
      <c r="B640" t="s">
        <v>4557</v>
      </c>
      <c r="C640" t="s">
        <v>7408</v>
      </c>
      <c r="D640" t="s">
        <v>7422</v>
      </c>
      <c r="E640" t="s">
        <v>7427</v>
      </c>
      <c r="F640" t="s">
        <v>7434</v>
      </c>
      <c r="G640">
        <v>8743.2199999999993</v>
      </c>
      <c r="H640">
        <v>11</v>
      </c>
      <c r="I640" t="s">
        <v>7864</v>
      </c>
      <c r="J640" t="s">
        <v>8164</v>
      </c>
      <c r="K640" t="s">
        <v>8168</v>
      </c>
      <c r="L640" t="s">
        <v>8170</v>
      </c>
      <c r="M640">
        <v>96175.42</v>
      </c>
      <c r="N640">
        <v>96175.42</v>
      </c>
    </row>
    <row r="641" spans="1:14" x14ac:dyDescent="0.3">
      <c r="A641" t="s">
        <v>648</v>
      </c>
      <c r="B641" t="s">
        <v>4513</v>
      </c>
      <c r="C641" t="s">
        <v>7407</v>
      </c>
      <c r="D641" t="s">
        <v>7418</v>
      </c>
      <c r="E641" t="s">
        <v>7424</v>
      </c>
      <c r="F641" t="s">
        <v>7428</v>
      </c>
      <c r="G641">
        <v>12903.18</v>
      </c>
      <c r="H641">
        <v>2</v>
      </c>
      <c r="I641" t="s">
        <v>7865</v>
      </c>
      <c r="J641" t="s">
        <v>8165</v>
      </c>
      <c r="K641" t="s">
        <v>8167</v>
      </c>
      <c r="L641" t="s">
        <v>8169</v>
      </c>
      <c r="M641">
        <v>20645.419999999998</v>
      </c>
      <c r="N641">
        <v>25806.36</v>
      </c>
    </row>
    <row r="642" spans="1:14" x14ac:dyDescent="0.3">
      <c r="A642" t="s">
        <v>649</v>
      </c>
      <c r="B642" t="s">
        <v>4558</v>
      </c>
      <c r="C642" t="s">
        <v>7406</v>
      </c>
      <c r="D642" t="s">
        <v>7412</v>
      </c>
      <c r="E642" t="s">
        <v>7423</v>
      </c>
      <c r="F642" t="s">
        <v>7428</v>
      </c>
      <c r="G642">
        <v>13148.03</v>
      </c>
      <c r="H642">
        <v>6</v>
      </c>
      <c r="I642" t="s">
        <v>7866</v>
      </c>
      <c r="J642" t="s">
        <v>8166</v>
      </c>
      <c r="K642" t="s">
        <v>8167</v>
      </c>
      <c r="L642" t="s">
        <v>8170</v>
      </c>
      <c r="M642">
        <v>78888.179999999993</v>
      </c>
      <c r="N642">
        <v>78888.180000000008</v>
      </c>
    </row>
    <row r="643" spans="1:14" x14ac:dyDescent="0.3">
      <c r="A643" t="s">
        <v>650</v>
      </c>
      <c r="B643" t="s">
        <v>4559</v>
      </c>
      <c r="C643" t="s">
        <v>7406</v>
      </c>
      <c r="D643" t="s">
        <v>7412</v>
      </c>
      <c r="E643" t="s">
        <v>7424</v>
      </c>
      <c r="F643" t="s">
        <v>7433</v>
      </c>
      <c r="G643">
        <v>10316.9</v>
      </c>
      <c r="H643">
        <v>9</v>
      </c>
      <c r="I643" t="s">
        <v>7534</v>
      </c>
      <c r="J643" t="s">
        <v>8166</v>
      </c>
      <c r="K643" t="s">
        <v>8168</v>
      </c>
      <c r="L643" t="s">
        <v>8169</v>
      </c>
      <c r="M643">
        <v>74281.679999999993</v>
      </c>
      <c r="N643">
        <v>92852.099999999991</v>
      </c>
    </row>
    <row r="644" spans="1:14" x14ac:dyDescent="0.3">
      <c r="A644" t="s">
        <v>651</v>
      </c>
      <c r="B644" t="s">
        <v>4560</v>
      </c>
      <c r="C644" t="s">
        <v>7408</v>
      </c>
      <c r="D644" t="s">
        <v>7419</v>
      </c>
      <c r="E644" t="s">
        <v>7426</v>
      </c>
      <c r="F644" t="s">
        <v>7430</v>
      </c>
      <c r="G644">
        <v>15088.57</v>
      </c>
      <c r="H644">
        <v>17</v>
      </c>
      <c r="I644" t="s">
        <v>7867</v>
      </c>
      <c r="J644" t="s">
        <v>8166</v>
      </c>
      <c r="K644" t="s">
        <v>8167</v>
      </c>
      <c r="L644" t="s">
        <v>8170</v>
      </c>
      <c r="M644">
        <v>256505.69</v>
      </c>
      <c r="N644">
        <v>256505.69</v>
      </c>
    </row>
    <row r="645" spans="1:14" x14ac:dyDescent="0.3">
      <c r="A645" t="s">
        <v>652</v>
      </c>
      <c r="B645" t="s">
        <v>4561</v>
      </c>
      <c r="C645" t="s">
        <v>7408</v>
      </c>
      <c r="D645" t="s">
        <v>7422</v>
      </c>
      <c r="E645" t="s">
        <v>7425</v>
      </c>
      <c r="F645" t="s">
        <v>7434</v>
      </c>
      <c r="G645">
        <v>6049.87</v>
      </c>
      <c r="H645">
        <v>2</v>
      </c>
      <c r="I645" t="s">
        <v>7609</v>
      </c>
      <c r="J645" t="s">
        <v>8163</v>
      </c>
      <c r="K645" t="s">
        <v>8167</v>
      </c>
      <c r="L645" t="s">
        <v>8169</v>
      </c>
      <c r="M645">
        <v>9679.4599999999991</v>
      </c>
      <c r="N645">
        <v>12099.74</v>
      </c>
    </row>
    <row r="646" spans="1:14" x14ac:dyDescent="0.3">
      <c r="A646" t="s">
        <v>653</v>
      </c>
      <c r="B646" t="s">
        <v>4562</v>
      </c>
      <c r="C646" t="s">
        <v>7408</v>
      </c>
      <c r="D646" t="s">
        <v>7420</v>
      </c>
      <c r="E646" t="s">
        <v>7423</v>
      </c>
      <c r="F646" t="s">
        <v>7429</v>
      </c>
      <c r="G646">
        <v>4630.57</v>
      </c>
      <c r="H646">
        <v>9</v>
      </c>
      <c r="I646" t="s">
        <v>7451</v>
      </c>
      <c r="J646" t="s">
        <v>8165</v>
      </c>
      <c r="K646" t="s">
        <v>8167</v>
      </c>
      <c r="L646" t="s">
        <v>8169</v>
      </c>
      <c r="M646">
        <v>33340.269999999997</v>
      </c>
      <c r="N646">
        <v>41675.129999999997</v>
      </c>
    </row>
    <row r="647" spans="1:14" x14ac:dyDescent="0.3">
      <c r="A647" t="s">
        <v>654</v>
      </c>
      <c r="B647" t="s">
        <v>4563</v>
      </c>
      <c r="C647" t="s">
        <v>7405</v>
      </c>
      <c r="D647" t="s">
        <v>7411</v>
      </c>
      <c r="E647" t="s">
        <v>7426</v>
      </c>
      <c r="F647" t="s">
        <v>7430</v>
      </c>
      <c r="G647">
        <v>5560.17</v>
      </c>
      <c r="H647">
        <v>7</v>
      </c>
      <c r="I647" t="s">
        <v>7789</v>
      </c>
      <c r="J647" t="s">
        <v>8164</v>
      </c>
      <c r="K647" t="s">
        <v>8167</v>
      </c>
      <c r="L647" t="s">
        <v>8170</v>
      </c>
      <c r="M647">
        <v>38921.19</v>
      </c>
      <c r="N647">
        <v>38921.19</v>
      </c>
    </row>
    <row r="648" spans="1:14" x14ac:dyDescent="0.3">
      <c r="A648" t="s">
        <v>655</v>
      </c>
      <c r="B648" t="s">
        <v>4564</v>
      </c>
      <c r="C648" t="s">
        <v>7408</v>
      </c>
      <c r="D648" t="s">
        <v>7422</v>
      </c>
      <c r="E648" t="s">
        <v>7424</v>
      </c>
      <c r="F648" t="s">
        <v>7430</v>
      </c>
      <c r="G648">
        <v>10888.77</v>
      </c>
      <c r="H648">
        <v>10</v>
      </c>
      <c r="I648" t="s">
        <v>7696</v>
      </c>
      <c r="J648" t="s">
        <v>8163</v>
      </c>
      <c r="K648" t="s">
        <v>8168</v>
      </c>
      <c r="L648" t="s">
        <v>8169</v>
      </c>
      <c r="M648">
        <v>87110.16</v>
      </c>
      <c r="N648">
        <v>108887.70000000001</v>
      </c>
    </row>
    <row r="649" spans="1:14" x14ac:dyDescent="0.3">
      <c r="A649" t="s">
        <v>656</v>
      </c>
      <c r="B649" t="s">
        <v>4565</v>
      </c>
      <c r="C649" t="s">
        <v>7406</v>
      </c>
      <c r="D649" t="s">
        <v>7421</v>
      </c>
      <c r="E649" t="s">
        <v>7425</v>
      </c>
      <c r="F649" t="s">
        <v>7432</v>
      </c>
      <c r="G649">
        <v>13895.86</v>
      </c>
      <c r="H649">
        <v>12</v>
      </c>
      <c r="I649" t="s">
        <v>7868</v>
      </c>
      <c r="J649" t="s">
        <v>8166</v>
      </c>
      <c r="K649" t="s">
        <v>8167</v>
      </c>
      <c r="L649" t="s">
        <v>8170</v>
      </c>
      <c r="M649">
        <v>166750.32</v>
      </c>
      <c r="N649">
        <v>166750.32</v>
      </c>
    </row>
    <row r="650" spans="1:14" x14ac:dyDescent="0.3">
      <c r="A650" t="s">
        <v>657</v>
      </c>
      <c r="B650" t="s">
        <v>4566</v>
      </c>
      <c r="C650" t="s">
        <v>7406</v>
      </c>
      <c r="D650" t="s">
        <v>7412</v>
      </c>
      <c r="E650" t="s">
        <v>7427</v>
      </c>
      <c r="F650" t="s">
        <v>7429</v>
      </c>
      <c r="G650">
        <v>1769.56</v>
      </c>
      <c r="H650">
        <v>8</v>
      </c>
      <c r="I650" t="s">
        <v>7728</v>
      </c>
      <c r="J650" t="s">
        <v>8163</v>
      </c>
      <c r="K650" t="s">
        <v>8167</v>
      </c>
      <c r="L650" t="s">
        <v>8170</v>
      </c>
      <c r="M650">
        <v>14156.48</v>
      </c>
      <c r="N650">
        <v>14156.48</v>
      </c>
    </row>
    <row r="651" spans="1:14" x14ac:dyDescent="0.3">
      <c r="A651" t="s">
        <v>658</v>
      </c>
      <c r="B651" t="s">
        <v>4567</v>
      </c>
      <c r="C651" t="s">
        <v>7405</v>
      </c>
      <c r="D651" t="s">
        <v>7410</v>
      </c>
      <c r="E651" t="s">
        <v>7425</v>
      </c>
      <c r="F651" t="s">
        <v>7429</v>
      </c>
      <c r="G651">
        <v>7255.03</v>
      </c>
      <c r="H651">
        <v>13</v>
      </c>
      <c r="I651" t="s">
        <v>7869</v>
      </c>
      <c r="J651" t="s">
        <v>8165</v>
      </c>
      <c r="K651" t="s">
        <v>8168</v>
      </c>
      <c r="L651" t="s">
        <v>8169</v>
      </c>
      <c r="M651">
        <v>75451.98</v>
      </c>
      <c r="N651">
        <v>94315.39</v>
      </c>
    </row>
    <row r="652" spans="1:14" x14ac:dyDescent="0.3">
      <c r="A652" t="s">
        <v>659</v>
      </c>
      <c r="B652" t="s">
        <v>4568</v>
      </c>
      <c r="C652" t="s">
        <v>7406</v>
      </c>
      <c r="D652" t="s">
        <v>7414</v>
      </c>
      <c r="E652" t="s">
        <v>7423</v>
      </c>
      <c r="F652" t="s">
        <v>7431</v>
      </c>
      <c r="G652">
        <v>10084.5</v>
      </c>
      <c r="H652">
        <v>11</v>
      </c>
      <c r="I652" t="s">
        <v>7686</v>
      </c>
      <c r="J652" t="s">
        <v>8165</v>
      </c>
      <c r="K652" t="s">
        <v>8168</v>
      </c>
      <c r="L652" t="s">
        <v>8169</v>
      </c>
      <c r="M652">
        <v>88743.6</v>
      </c>
      <c r="N652">
        <v>110929.5</v>
      </c>
    </row>
    <row r="653" spans="1:14" x14ac:dyDescent="0.3">
      <c r="A653" t="s">
        <v>660</v>
      </c>
      <c r="B653" t="s">
        <v>4569</v>
      </c>
      <c r="C653" t="s">
        <v>7407</v>
      </c>
      <c r="D653" t="s">
        <v>7413</v>
      </c>
      <c r="E653" t="s">
        <v>7426</v>
      </c>
      <c r="F653" t="s">
        <v>7432</v>
      </c>
      <c r="G653">
        <v>11801.77</v>
      </c>
      <c r="H653">
        <v>11</v>
      </c>
      <c r="I653" t="s">
        <v>7674</v>
      </c>
      <c r="J653" t="s">
        <v>8165</v>
      </c>
      <c r="K653" t="s">
        <v>8167</v>
      </c>
      <c r="L653" t="s">
        <v>8170</v>
      </c>
      <c r="M653">
        <v>129819.47</v>
      </c>
      <c r="N653">
        <v>129819.47</v>
      </c>
    </row>
    <row r="654" spans="1:14" x14ac:dyDescent="0.3">
      <c r="A654" t="s">
        <v>661</v>
      </c>
      <c r="B654" t="s">
        <v>4570</v>
      </c>
      <c r="C654" t="s">
        <v>7406</v>
      </c>
      <c r="D654" t="s">
        <v>7414</v>
      </c>
      <c r="E654" t="s">
        <v>7426</v>
      </c>
      <c r="F654" t="s">
        <v>7428</v>
      </c>
      <c r="G654">
        <v>10028.89</v>
      </c>
      <c r="H654">
        <v>12</v>
      </c>
      <c r="I654" t="s">
        <v>7581</v>
      </c>
      <c r="J654" t="s">
        <v>8166</v>
      </c>
      <c r="K654" t="s">
        <v>8168</v>
      </c>
      <c r="L654" t="s">
        <v>8169</v>
      </c>
      <c r="M654">
        <v>96277.51</v>
      </c>
      <c r="N654">
        <v>120346.68</v>
      </c>
    </row>
    <row r="655" spans="1:14" x14ac:dyDescent="0.3">
      <c r="A655" t="s">
        <v>662</v>
      </c>
      <c r="B655" t="s">
        <v>4571</v>
      </c>
      <c r="C655" t="s">
        <v>7406</v>
      </c>
      <c r="D655" t="s">
        <v>7414</v>
      </c>
      <c r="E655" t="s">
        <v>7427</v>
      </c>
      <c r="F655" t="s">
        <v>7430</v>
      </c>
      <c r="G655">
        <v>16189.15</v>
      </c>
      <c r="H655">
        <v>2</v>
      </c>
      <c r="I655" t="s">
        <v>7870</v>
      </c>
      <c r="J655" t="s">
        <v>8164</v>
      </c>
      <c r="K655" t="s">
        <v>8167</v>
      </c>
      <c r="L655" t="s">
        <v>8169</v>
      </c>
      <c r="M655">
        <v>25902.639999999999</v>
      </c>
      <c r="N655">
        <v>32378.3</v>
      </c>
    </row>
    <row r="656" spans="1:14" x14ac:dyDescent="0.3">
      <c r="A656" t="s">
        <v>663</v>
      </c>
      <c r="B656" t="s">
        <v>4572</v>
      </c>
      <c r="C656" t="s">
        <v>7405</v>
      </c>
      <c r="D656" t="s">
        <v>7411</v>
      </c>
      <c r="E656" t="s">
        <v>7424</v>
      </c>
      <c r="F656" t="s">
        <v>7433</v>
      </c>
      <c r="G656">
        <v>13091.59</v>
      </c>
      <c r="H656">
        <v>18</v>
      </c>
      <c r="I656" t="s">
        <v>7714</v>
      </c>
      <c r="J656" t="s">
        <v>8166</v>
      </c>
      <c r="K656" t="s">
        <v>8167</v>
      </c>
      <c r="L656" t="s">
        <v>8170</v>
      </c>
      <c r="M656">
        <v>235648.62</v>
      </c>
      <c r="N656">
        <v>235648.62</v>
      </c>
    </row>
    <row r="657" spans="1:14" x14ac:dyDescent="0.3">
      <c r="A657" t="s">
        <v>664</v>
      </c>
      <c r="B657" t="s">
        <v>4573</v>
      </c>
      <c r="C657" t="s">
        <v>7405</v>
      </c>
      <c r="D657" t="s">
        <v>7409</v>
      </c>
      <c r="E657" t="s">
        <v>7423</v>
      </c>
      <c r="F657" t="s">
        <v>7432</v>
      </c>
      <c r="G657">
        <v>8953.2099999999991</v>
      </c>
      <c r="H657">
        <v>16</v>
      </c>
      <c r="I657" t="s">
        <v>7871</v>
      </c>
      <c r="J657" t="s">
        <v>8163</v>
      </c>
      <c r="K657" t="s">
        <v>8167</v>
      </c>
      <c r="L657" t="s">
        <v>8169</v>
      </c>
      <c r="M657">
        <v>114601.42</v>
      </c>
      <c r="N657">
        <v>143251.35999999999</v>
      </c>
    </row>
    <row r="658" spans="1:14" x14ac:dyDescent="0.3">
      <c r="A658" t="s">
        <v>665</v>
      </c>
      <c r="B658" t="s">
        <v>4574</v>
      </c>
      <c r="C658" t="s">
        <v>7408</v>
      </c>
      <c r="D658" t="s">
        <v>7422</v>
      </c>
      <c r="E658" t="s">
        <v>7426</v>
      </c>
      <c r="F658" t="s">
        <v>7428</v>
      </c>
      <c r="G658">
        <v>10598.27</v>
      </c>
      <c r="H658">
        <v>11</v>
      </c>
      <c r="I658" t="s">
        <v>7755</v>
      </c>
      <c r="J658" t="s">
        <v>8163</v>
      </c>
      <c r="K658" t="s">
        <v>8168</v>
      </c>
      <c r="L658" t="s">
        <v>8169</v>
      </c>
      <c r="M658">
        <v>93264.61</v>
      </c>
      <c r="N658">
        <v>116580.97</v>
      </c>
    </row>
    <row r="659" spans="1:14" x14ac:dyDescent="0.3">
      <c r="A659" t="s">
        <v>666</v>
      </c>
      <c r="B659" t="s">
        <v>4575</v>
      </c>
      <c r="C659" t="s">
        <v>7405</v>
      </c>
      <c r="D659" t="s">
        <v>7417</v>
      </c>
      <c r="E659" t="s">
        <v>7427</v>
      </c>
      <c r="F659" t="s">
        <v>7431</v>
      </c>
      <c r="G659">
        <v>6199.27</v>
      </c>
      <c r="H659">
        <v>7</v>
      </c>
      <c r="I659" t="s">
        <v>7872</v>
      </c>
      <c r="J659" t="s">
        <v>8162</v>
      </c>
      <c r="K659" t="s">
        <v>8168</v>
      </c>
      <c r="L659" t="s">
        <v>8170</v>
      </c>
      <c r="M659">
        <v>43394.89</v>
      </c>
      <c r="N659">
        <v>43394.89</v>
      </c>
    </row>
    <row r="660" spans="1:14" x14ac:dyDescent="0.3">
      <c r="A660" t="s">
        <v>667</v>
      </c>
      <c r="B660" t="s">
        <v>4576</v>
      </c>
      <c r="C660" t="s">
        <v>7406</v>
      </c>
      <c r="D660" t="s">
        <v>7421</v>
      </c>
      <c r="E660" t="s">
        <v>7425</v>
      </c>
      <c r="F660" t="s">
        <v>7431</v>
      </c>
      <c r="G660">
        <v>1332.15</v>
      </c>
      <c r="H660">
        <v>4</v>
      </c>
      <c r="I660" t="s">
        <v>7454</v>
      </c>
      <c r="J660" t="s">
        <v>8162</v>
      </c>
      <c r="K660" t="s">
        <v>8168</v>
      </c>
      <c r="L660" t="s">
        <v>8170</v>
      </c>
      <c r="M660">
        <v>5328.6</v>
      </c>
      <c r="N660">
        <v>5328.6</v>
      </c>
    </row>
    <row r="661" spans="1:14" x14ac:dyDescent="0.3">
      <c r="A661" t="s">
        <v>668</v>
      </c>
      <c r="B661" t="s">
        <v>4577</v>
      </c>
      <c r="C661" t="s">
        <v>7407</v>
      </c>
      <c r="D661" t="s">
        <v>7418</v>
      </c>
      <c r="E661" t="s">
        <v>7427</v>
      </c>
      <c r="F661" t="s">
        <v>7431</v>
      </c>
      <c r="G661">
        <v>7717.34</v>
      </c>
      <c r="H661">
        <v>7</v>
      </c>
      <c r="I661" t="s">
        <v>7636</v>
      </c>
      <c r="J661" t="s">
        <v>8166</v>
      </c>
      <c r="K661" t="s">
        <v>8168</v>
      </c>
      <c r="L661" t="s">
        <v>8170</v>
      </c>
      <c r="M661">
        <v>54021.38</v>
      </c>
      <c r="N661">
        <v>54021.380000000005</v>
      </c>
    </row>
    <row r="662" spans="1:14" x14ac:dyDescent="0.3">
      <c r="A662" t="s">
        <v>669</v>
      </c>
      <c r="B662" t="s">
        <v>4578</v>
      </c>
      <c r="C662" t="s">
        <v>7408</v>
      </c>
      <c r="D662" t="s">
        <v>7420</v>
      </c>
      <c r="E662" t="s">
        <v>7427</v>
      </c>
      <c r="F662" t="s">
        <v>7431</v>
      </c>
      <c r="G662">
        <v>1417.64</v>
      </c>
      <c r="H662">
        <v>3</v>
      </c>
      <c r="I662" t="s">
        <v>7598</v>
      </c>
      <c r="J662" t="s">
        <v>8162</v>
      </c>
      <c r="K662" t="s">
        <v>8167</v>
      </c>
      <c r="L662" t="s">
        <v>8170</v>
      </c>
      <c r="M662">
        <v>4252.92</v>
      </c>
      <c r="N662">
        <v>4252.92</v>
      </c>
    </row>
    <row r="663" spans="1:14" x14ac:dyDescent="0.3">
      <c r="A663" t="s">
        <v>670</v>
      </c>
      <c r="B663" t="s">
        <v>4579</v>
      </c>
      <c r="C663" t="s">
        <v>7407</v>
      </c>
      <c r="D663" t="s">
        <v>7417</v>
      </c>
      <c r="E663" t="s">
        <v>7426</v>
      </c>
      <c r="F663" t="s">
        <v>7430</v>
      </c>
      <c r="G663">
        <v>10003.16</v>
      </c>
      <c r="H663">
        <v>5</v>
      </c>
      <c r="I663" t="s">
        <v>7705</v>
      </c>
      <c r="J663" t="s">
        <v>8164</v>
      </c>
      <c r="K663" t="s">
        <v>8168</v>
      </c>
      <c r="L663" t="s">
        <v>8170</v>
      </c>
      <c r="M663">
        <v>50015.8</v>
      </c>
      <c r="N663">
        <v>50015.8</v>
      </c>
    </row>
    <row r="664" spans="1:14" x14ac:dyDescent="0.3">
      <c r="A664" t="s">
        <v>671</v>
      </c>
      <c r="B664" t="s">
        <v>4580</v>
      </c>
      <c r="C664" t="s">
        <v>7407</v>
      </c>
      <c r="D664" t="s">
        <v>7415</v>
      </c>
      <c r="E664" t="s">
        <v>7424</v>
      </c>
      <c r="F664" t="s">
        <v>7433</v>
      </c>
      <c r="G664">
        <v>2017.73</v>
      </c>
      <c r="H664">
        <v>7</v>
      </c>
      <c r="I664" t="s">
        <v>7606</v>
      </c>
      <c r="J664" t="s">
        <v>8162</v>
      </c>
      <c r="K664" t="s">
        <v>8167</v>
      </c>
      <c r="L664" t="s">
        <v>8169</v>
      </c>
      <c r="M664">
        <v>11299.62</v>
      </c>
      <c r="N664">
        <v>14124.11</v>
      </c>
    </row>
    <row r="665" spans="1:14" x14ac:dyDescent="0.3">
      <c r="A665" t="s">
        <v>672</v>
      </c>
      <c r="B665" t="s">
        <v>4581</v>
      </c>
      <c r="C665" t="s">
        <v>7408</v>
      </c>
      <c r="D665" t="s">
        <v>7420</v>
      </c>
      <c r="E665" t="s">
        <v>7424</v>
      </c>
      <c r="F665" t="s">
        <v>7431</v>
      </c>
      <c r="G665">
        <v>2095.75</v>
      </c>
      <c r="H665">
        <v>20</v>
      </c>
      <c r="I665" t="s">
        <v>7873</v>
      </c>
      <c r="J665" t="s">
        <v>8163</v>
      </c>
      <c r="K665" t="s">
        <v>8168</v>
      </c>
      <c r="L665" t="s">
        <v>8170</v>
      </c>
      <c r="M665">
        <v>41915</v>
      </c>
      <c r="N665">
        <v>41915</v>
      </c>
    </row>
    <row r="666" spans="1:14" x14ac:dyDescent="0.3">
      <c r="A666" t="s">
        <v>673</v>
      </c>
      <c r="B666" t="s">
        <v>4085</v>
      </c>
      <c r="C666" t="s">
        <v>7407</v>
      </c>
      <c r="D666" t="s">
        <v>7417</v>
      </c>
      <c r="E666" t="s">
        <v>7426</v>
      </c>
      <c r="F666" t="s">
        <v>7434</v>
      </c>
      <c r="G666">
        <v>15961.73</v>
      </c>
      <c r="H666">
        <v>13</v>
      </c>
      <c r="I666" t="s">
        <v>7505</v>
      </c>
      <c r="J666" t="s">
        <v>8165</v>
      </c>
      <c r="K666" t="s">
        <v>8167</v>
      </c>
      <c r="L666" t="s">
        <v>8169</v>
      </c>
      <c r="M666">
        <v>166001.66</v>
      </c>
      <c r="N666">
        <v>207502.49</v>
      </c>
    </row>
    <row r="667" spans="1:14" x14ac:dyDescent="0.3">
      <c r="A667" t="s">
        <v>674</v>
      </c>
      <c r="B667" t="s">
        <v>4582</v>
      </c>
      <c r="C667" t="s">
        <v>7405</v>
      </c>
      <c r="D667" t="s">
        <v>7409</v>
      </c>
      <c r="E667" t="s">
        <v>7423</v>
      </c>
      <c r="F667" t="s">
        <v>7429</v>
      </c>
      <c r="G667">
        <v>3232.85</v>
      </c>
      <c r="H667">
        <v>13</v>
      </c>
      <c r="I667" t="s">
        <v>7782</v>
      </c>
      <c r="J667" t="s">
        <v>8166</v>
      </c>
      <c r="K667" t="s">
        <v>8168</v>
      </c>
      <c r="L667" t="s">
        <v>8169</v>
      </c>
      <c r="M667">
        <v>33621.64</v>
      </c>
      <c r="N667">
        <v>42027.049999999996</v>
      </c>
    </row>
    <row r="668" spans="1:14" x14ac:dyDescent="0.3">
      <c r="A668" t="s">
        <v>675</v>
      </c>
      <c r="B668" t="s">
        <v>4583</v>
      </c>
      <c r="C668" t="s">
        <v>7407</v>
      </c>
      <c r="D668" t="s">
        <v>7417</v>
      </c>
      <c r="E668" t="s">
        <v>7423</v>
      </c>
      <c r="F668" t="s">
        <v>7429</v>
      </c>
      <c r="G668">
        <v>4501.92</v>
      </c>
      <c r="H668">
        <v>14</v>
      </c>
      <c r="I668" t="s">
        <v>7874</v>
      </c>
      <c r="J668" t="s">
        <v>8163</v>
      </c>
      <c r="K668" t="s">
        <v>8168</v>
      </c>
      <c r="L668" t="s">
        <v>8170</v>
      </c>
      <c r="M668">
        <v>63026.879999999997</v>
      </c>
      <c r="N668">
        <v>63026.880000000005</v>
      </c>
    </row>
    <row r="669" spans="1:14" x14ac:dyDescent="0.3">
      <c r="A669" t="s">
        <v>676</v>
      </c>
      <c r="B669" t="s">
        <v>4584</v>
      </c>
      <c r="C669" t="s">
        <v>7406</v>
      </c>
      <c r="D669" t="s">
        <v>7416</v>
      </c>
      <c r="E669" t="s">
        <v>7426</v>
      </c>
      <c r="F669" t="s">
        <v>7430</v>
      </c>
      <c r="G669">
        <v>8475.9599999999991</v>
      </c>
      <c r="H669">
        <v>3</v>
      </c>
      <c r="I669" t="s">
        <v>7875</v>
      </c>
      <c r="J669" t="s">
        <v>8164</v>
      </c>
      <c r="K669" t="s">
        <v>8168</v>
      </c>
      <c r="L669" t="s">
        <v>8169</v>
      </c>
      <c r="M669">
        <v>20342.47</v>
      </c>
      <c r="N669">
        <v>25427.879999999997</v>
      </c>
    </row>
    <row r="670" spans="1:14" x14ac:dyDescent="0.3">
      <c r="A670" t="s">
        <v>677</v>
      </c>
      <c r="B670" t="s">
        <v>4178</v>
      </c>
      <c r="C670" t="s">
        <v>7405</v>
      </c>
      <c r="D670" t="s">
        <v>7417</v>
      </c>
      <c r="E670" t="s">
        <v>7425</v>
      </c>
      <c r="F670" t="s">
        <v>7432</v>
      </c>
      <c r="G670">
        <v>4339.24</v>
      </c>
      <c r="H670">
        <v>9</v>
      </c>
      <c r="I670" t="s">
        <v>7876</v>
      </c>
      <c r="J670" t="s">
        <v>8163</v>
      </c>
      <c r="K670" t="s">
        <v>8168</v>
      </c>
      <c r="L670" t="s">
        <v>8169</v>
      </c>
      <c r="M670">
        <v>31242.86</v>
      </c>
      <c r="N670">
        <v>39053.159999999996</v>
      </c>
    </row>
    <row r="671" spans="1:14" x14ac:dyDescent="0.3">
      <c r="A671" t="s">
        <v>678</v>
      </c>
      <c r="B671" t="s">
        <v>4585</v>
      </c>
      <c r="C671" t="s">
        <v>7408</v>
      </c>
      <c r="D671" t="s">
        <v>7420</v>
      </c>
      <c r="E671" t="s">
        <v>7425</v>
      </c>
      <c r="F671" t="s">
        <v>7434</v>
      </c>
      <c r="G671">
        <v>9806.4500000000007</v>
      </c>
      <c r="H671">
        <v>9</v>
      </c>
      <c r="I671" t="s">
        <v>7877</v>
      </c>
      <c r="J671" t="s">
        <v>8163</v>
      </c>
      <c r="K671" t="s">
        <v>8167</v>
      </c>
      <c r="L671" t="s">
        <v>8169</v>
      </c>
      <c r="M671">
        <v>70606.44</v>
      </c>
      <c r="N671">
        <v>88258.05</v>
      </c>
    </row>
    <row r="672" spans="1:14" x14ac:dyDescent="0.3">
      <c r="A672" t="s">
        <v>679</v>
      </c>
      <c r="B672" t="s">
        <v>4586</v>
      </c>
      <c r="C672" t="s">
        <v>7407</v>
      </c>
      <c r="D672" t="s">
        <v>7413</v>
      </c>
      <c r="E672" t="s">
        <v>7424</v>
      </c>
      <c r="F672" t="s">
        <v>7434</v>
      </c>
      <c r="G672">
        <v>15366.62</v>
      </c>
      <c r="H672">
        <v>2</v>
      </c>
      <c r="I672" t="s">
        <v>7807</v>
      </c>
      <c r="J672" t="s">
        <v>8165</v>
      </c>
      <c r="K672" t="s">
        <v>8167</v>
      </c>
      <c r="L672" t="s">
        <v>8170</v>
      </c>
      <c r="M672">
        <v>30733.24</v>
      </c>
      <c r="N672">
        <v>30733.24</v>
      </c>
    </row>
    <row r="673" spans="1:14" x14ac:dyDescent="0.3">
      <c r="A673" t="s">
        <v>680</v>
      </c>
      <c r="B673" t="s">
        <v>4587</v>
      </c>
      <c r="C673" t="s">
        <v>7407</v>
      </c>
      <c r="D673" t="s">
        <v>7418</v>
      </c>
      <c r="E673" t="s">
        <v>7423</v>
      </c>
      <c r="F673" t="s">
        <v>7431</v>
      </c>
      <c r="G673">
        <v>1881.61</v>
      </c>
      <c r="H673">
        <v>7</v>
      </c>
      <c r="I673" t="s">
        <v>7878</v>
      </c>
      <c r="J673" t="s">
        <v>8162</v>
      </c>
      <c r="K673" t="s">
        <v>8167</v>
      </c>
      <c r="L673" t="s">
        <v>8170</v>
      </c>
      <c r="M673">
        <v>13171.27</v>
      </c>
      <c r="N673">
        <v>13171.269999999999</v>
      </c>
    </row>
    <row r="674" spans="1:14" x14ac:dyDescent="0.3">
      <c r="A674" t="s">
        <v>681</v>
      </c>
      <c r="B674" t="s">
        <v>4588</v>
      </c>
      <c r="C674" t="s">
        <v>7406</v>
      </c>
      <c r="D674" t="s">
        <v>7412</v>
      </c>
      <c r="E674" t="s">
        <v>7423</v>
      </c>
      <c r="F674" t="s">
        <v>7431</v>
      </c>
      <c r="G674">
        <v>16507.87</v>
      </c>
      <c r="H674">
        <v>4</v>
      </c>
      <c r="I674" t="s">
        <v>7879</v>
      </c>
      <c r="J674" t="s">
        <v>8162</v>
      </c>
      <c r="K674" t="s">
        <v>8168</v>
      </c>
      <c r="L674" t="s">
        <v>8170</v>
      </c>
      <c r="M674">
        <v>66031.48</v>
      </c>
      <c r="N674">
        <v>66031.48</v>
      </c>
    </row>
    <row r="675" spans="1:14" x14ac:dyDescent="0.3">
      <c r="A675" t="s">
        <v>682</v>
      </c>
      <c r="B675" t="s">
        <v>4589</v>
      </c>
      <c r="C675" t="s">
        <v>7407</v>
      </c>
      <c r="D675" t="s">
        <v>7413</v>
      </c>
      <c r="E675" t="s">
        <v>7425</v>
      </c>
      <c r="F675" t="s">
        <v>7433</v>
      </c>
      <c r="G675">
        <v>12464.94</v>
      </c>
      <c r="H675">
        <v>2</v>
      </c>
      <c r="I675" t="s">
        <v>7542</v>
      </c>
      <c r="J675" t="s">
        <v>8166</v>
      </c>
      <c r="K675" t="s">
        <v>8167</v>
      </c>
      <c r="L675" t="s">
        <v>8170</v>
      </c>
      <c r="M675">
        <v>24929.88</v>
      </c>
      <c r="N675">
        <v>24929.88</v>
      </c>
    </row>
    <row r="676" spans="1:14" x14ac:dyDescent="0.3">
      <c r="A676" t="s">
        <v>683</v>
      </c>
      <c r="B676" t="s">
        <v>4590</v>
      </c>
      <c r="C676" t="s">
        <v>7405</v>
      </c>
      <c r="D676" t="s">
        <v>7417</v>
      </c>
      <c r="E676" t="s">
        <v>7426</v>
      </c>
      <c r="F676" t="s">
        <v>7430</v>
      </c>
      <c r="G676">
        <v>10169.16</v>
      </c>
      <c r="H676">
        <v>6</v>
      </c>
      <c r="I676" t="s">
        <v>7787</v>
      </c>
      <c r="J676" t="s">
        <v>8162</v>
      </c>
      <c r="K676" t="s">
        <v>8168</v>
      </c>
      <c r="L676" t="s">
        <v>8170</v>
      </c>
      <c r="M676">
        <v>61014.96</v>
      </c>
      <c r="N676">
        <v>61014.96</v>
      </c>
    </row>
    <row r="677" spans="1:14" x14ac:dyDescent="0.3">
      <c r="A677" t="s">
        <v>684</v>
      </c>
      <c r="B677" t="s">
        <v>4591</v>
      </c>
      <c r="C677" t="s">
        <v>7407</v>
      </c>
      <c r="D677" t="s">
        <v>7415</v>
      </c>
      <c r="E677" t="s">
        <v>7426</v>
      </c>
      <c r="F677" t="s">
        <v>7428</v>
      </c>
      <c r="G677">
        <v>9520.93</v>
      </c>
      <c r="H677">
        <v>13</v>
      </c>
      <c r="I677" t="s">
        <v>7478</v>
      </c>
      <c r="J677" t="s">
        <v>8164</v>
      </c>
      <c r="K677" t="s">
        <v>8167</v>
      </c>
      <c r="L677" t="s">
        <v>8169</v>
      </c>
      <c r="M677">
        <v>99017.34</v>
      </c>
      <c r="N677">
        <v>123772.09</v>
      </c>
    </row>
    <row r="678" spans="1:14" x14ac:dyDescent="0.3">
      <c r="A678" t="s">
        <v>685</v>
      </c>
      <c r="B678" t="s">
        <v>4592</v>
      </c>
      <c r="C678" t="s">
        <v>7406</v>
      </c>
      <c r="D678" t="s">
        <v>7421</v>
      </c>
      <c r="E678" t="s">
        <v>7427</v>
      </c>
      <c r="F678" t="s">
        <v>7429</v>
      </c>
      <c r="G678">
        <v>9830.52</v>
      </c>
      <c r="H678">
        <v>20</v>
      </c>
      <c r="I678" t="s">
        <v>7744</v>
      </c>
      <c r="J678" t="s">
        <v>8165</v>
      </c>
      <c r="K678" t="s">
        <v>8167</v>
      </c>
      <c r="L678" t="s">
        <v>8170</v>
      </c>
      <c r="M678">
        <v>196610.4</v>
      </c>
      <c r="N678">
        <v>196610.40000000002</v>
      </c>
    </row>
    <row r="679" spans="1:14" x14ac:dyDescent="0.3">
      <c r="A679" t="s">
        <v>686</v>
      </c>
      <c r="B679" t="s">
        <v>4593</v>
      </c>
      <c r="C679" t="s">
        <v>7407</v>
      </c>
      <c r="D679" t="s">
        <v>7413</v>
      </c>
      <c r="E679" t="s">
        <v>7423</v>
      </c>
      <c r="F679" t="s">
        <v>7428</v>
      </c>
      <c r="G679">
        <v>6566.96</v>
      </c>
      <c r="H679">
        <v>15</v>
      </c>
      <c r="I679" t="s">
        <v>7880</v>
      </c>
      <c r="J679" t="s">
        <v>8163</v>
      </c>
      <c r="K679" t="s">
        <v>8167</v>
      </c>
      <c r="L679" t="s">
        <v>8170</v>
      </c>
      <c r="M679">
        <v>98504.4</v>
      </c>
      <c r="N679">
        <v>98504.4</v>
      </c>
    </row>
    <row r="680" spans="1:14" x14ac:dyDescent="0.3">
      <c r="A680" t="s">
        <v>687</v>
      </c>
      <c r="B680" t="s">
        <v>4594</v>
      </c>
      <c r="C680" t="s">
        <v>7405</v>
      </c>
      <c r="D680" t="s">
        <v>7409</v>
      </c>
      <c r="E680" t="s">
        <v>7423</v>
      </c>
      <c r="F680" t="s">
        <v>7428</v>
      </c>
      <c r="G680">
        <v>4446.3100000000004</v>
      </c>
      <c r="H680">
        <v>17</v>
      </c>
      <c r="I680" t="s">
        <v>7799</v>
      </c>
      <c r="J680" t="s">
        <v>8162</v>
      </c>
      <c r="K680" t="s">
        <v>8168</v>
      </c>
      <c r="L680" t="s">
        <v>8170</v>
      </c>
      <c r="M680">
        <v>75587.27</v>
      </c>
      <c r="N680">
        <v>75587.27</v>
      </c>
    </row>
    <row r="681" spans="1:14" x14ac:dyDescent="0.3">
      <c r="A681" t="s">
        <v>688</v>
      </c>
      <c r="B681" t="s">
        <v>4595</v>
      </c>
      <c r="C681" t="s">
        <v>7407</v>
      </c>
      <c r="D681" t="s">
        <v>7415</v>
      </c>
      <c r="E681" t="s">
        <v>7426</v>
      </c>
      <c r="F681" t="s">
        <v>7431</v>
      </c>
      <c r="G681">
        <v>11305.43</v>
      </c>
      <c r="H681">
        <v>14</v>
      </c>
      <c r="I681" t="s">
        <v>7526</v>
      </c>
      <c r="J681" t="s">
        <v>8166</v>
      </c>
      <c r="K681" t="s">
        <v>8167</v>
      </c>
      <c r="L681" t="s">
        <v>8170</v>
      </c>
      <c r="M681">
        <v>158276.01999999999</v>
      </c>
      <c r="N681">
        <v>158276.02000000002</v>
      </c>
    </row>
    <row r="682" spans="1:14" x14ac:dyDescent="0.3">
      <c r="A682" t="s">
        <v>689</v>
      </c>
      <c r="B682" t="s">
        <v>4596</v>
      </c>
      <c r="C682" t="s">
        <v>7407</v>
      </c>
      <c r="D682" t="s">
        <v>7415</v>
      </c>
      <c r="E682" t="s">
        <v>7424</v>
      </c>
      <c r="F682" t="s">
        <v>7431</v>
      </c>
      <c r="G682">
        <v>10096.120000000001</v>
      </c>
      <c r="H682">
        <v>17</v>
      </c>
      <c r="I682" t="s">
        <v>7501</v>
      </c>
      <c r="J682" t="s">
        <v>8162</v>
      </c>
      <c r="K682" t="s">
        <v>8168</v>
      </c>
      <c r="L682" t="s">
        <v>8169</v>
      </c>
      <c r="M682">
        <v>137306.9</v>
      </c>
      <c r="N682">
        <v>171634.04</v>
      </c>
    </row>
    <row r="683" spans="1:14" x14ac:dyDescent="0.3">
      <c r="A683" t="s">
        <v>690</v>
      </c>
      <c r="B683" t="s">
        <v>4597</v>
      </c>
      <c r="C683" t="s">
        <v>7408</v>
      </c>
      <c r="D683" t="s">
        <v>7422</v>
      </c>
      <c r="E683" t="s">
        <v>7424</v>
      </c>
      <c r="F683" t="s">
        <v>7430</v>
      </c>
      <c r="G683">
        <v>10627.32</v>
      </c>
      <c r="H683">
        <v>7</v>
      </c>
      <c r="I683" t="s">
        <v>7881</v>
      </c>
      <c r="J683" t="s">
        <v>8162</v>
      </c>
      <c r="K683" t="s">
        <v>8167</v>
      </c>
      <c r="L683" t="s">
        <v>8170</v>
      </c>
      <c r="M683">
        <v>74391.240000000005</v>
      </c>
      <c r="N683">
        <v>74391.239999999991</v>
      </c>
    </row>
    <row r="684" spans="1:14" x14ac:dyDescent="0.3">
      <c r="A684" t="s">
        <v>691</v>
      </c>
      <c r="B684" t="s">
        <v>4473</v>
      </c>
      <c r="C684" t="s">
        <v>7406</v>
      </c>
      <c r="D684" t="s">
        <v>7414</v>
      </c>
      <c r="E684" t="s">
        <v>7427</v>
      </c>
      <c r="F684" t="s">
        <v>7431</v>
      </c>
      <c r="G684">
        <v>3915.94</v>
      </c>
      <c r="H684">
        <v>14</v>
      </c>
      <c r="I684" t="s">
        <v>7882</v>
      </c>
      <c r="J684" t="s">
        <v>8162</v>
      </c>
      <c r="K684" t="s">
        <v>8167</v>
      </c>
      <c r="L684" t="s">
        <v>8169</v>
      </c>
      <c r="M684">
        <v>43858.86</v>
      </c>
      <c r="N684">
        <v>54823.16</v>
      </c>
    </row>
    <row r="685" spans="1:14" x14ac:dyDescent="0.3">
      <c r="A685" t="s">
        <v>692</v>
      </c>
      <c r="B685" t="s">
        <v>4598</v>
      </c>
      <c r="C685" t="s">
        <v>7408</v>
      </c>
      <c r="D685" t="s">
        <v>7420</v>
      </c>
      <c r="E685" t="s">
        <v>7423</v>
      </c>
      <c r="F685" t="s">
        <v>7428</v>
      </c>
      <c r="G685">
        <v>14449.47</v>
      </c>
      <c r="H685">
        <v>11</v>
      </c>
      <c r="I685" t="s">
        <v>7883</v>
      </c>
      <c r="J685" t="s">
        <v>8164</v>
      </c>
      <c r="K685" t="s">
        <v>8167</v>
      </c>
      <c r="L685" t="s">
        <v>8169</v>
      </c>
      <c r="M685">
        <v>127155.17</v>
      </c>
      <c r="N685">
        <v>158944.16999999998</v>
      </c>
    </row>
    <row r="686" spans="1:14" x14ac:dyDescent="0.3">
      <c r="A686" t="s">
        <v>693</v>
      </c>
      <c r="B686" t="s">
        <v>4599</v>
      </c>
      <c r="C686" t="s">
        <v>7407</v>
      </c>
      <c r="D686" t="s">
        <v>7417</v>
      </c>
      <c r="E686" t="s">
        <v>7427</v>
      </c>
      <c r="F686" t="s">
        <v>7432</v>
      </c>
      <c r="G686">
        <v>3171.43</v>
      </c>
      <c r="H686">
        <v>13</v>
      </c>
      <c r="I686" t="s">
        <v>7884</v>
      </c>
      <c r="J686" t="s">
        <v>8163</v>
      </c>
      <c r="K686" t="s">
        <v>8167</v>
      </c>
      <c r="L686" t="s">
        <v>8169</v>
      </c>
      <c r="M686">
        <v>32982.54</v>
      </c>
      <c r="N686">
        <v>41228.589999999997</v>
      </c>
    </row>
    <row r="687" spans="1:14" x14ac:dyDescent="0.3">
      <c r="A687" t="s">
        <v>694</v>
      </c>
      <c r="B687" t="s">
        <v>4600</v>
      </c>
      <c r="C687" t="s">
        <v>7406</v>
      </c>
      <c r="D687" t="s">
        <v>7421</v>
      </c>
      <c r="E687" t="s">
        <v>7427</v>
      </c>
      <c r="F687" t="s">
        <v>7428</v>
      </c>
      <c r="G687">
        <v>16448.939999999999</v>
      </c>
      <c r="H687">
        <v>4</v>
      </c>
      <c r="I687" t="s">
        <v>7628</v>
      </c>
      <c r="J687" t="s">
        <v>8162</v>
      </c>
      <c r="K687" t="s">
        <v>8167</v>
      </c>
      <c r="L687" t="s">
        <v>8170</v>
      </c>
      <c r="M687">
        <v>65795.759999999995</v>
      </c>
      <c r="N687">
        <v>65795.759999999995</v>
      </c>
    </row>
    <row r="688" spans="1:14" x14ac:dyDescent="0.3">
      <c r="A688" t="s">
        <v>695</v>
      </c>
      <c r="B688" t="s">
        <v>4601</v>
      </c>
      <c r="C688" t="s">
        <v>7406</v>
      </c>
      <c r="D688" t="s">
        <v>7416</v>
      </c>
      <c r="E688" t="s">
        <v>7426</v>
      </c>
      <c r="F688" t="s">
        <v>7431</v>
      </c>
      <c r="G688">
        <v>3225.38</v>
      </c>
      <c r="H688">
        <v>9</v>
      </c>
      <c r="I688" t="s">
        <v>7529</v>
      </c>
      <c r="J688" t="s">
        <v>8166</v>
      </c>
      <c r="K688" t="s">
        <v>8168</v>
      </c>
      <c r="L688" t="s">
        <v>8170</v>
      </c>
      <c r="M688">
        <v>29028.42</v>
      </c>
      <c r="N688">
        <v>29028.420000000002</v>
      </c>
    </row>
    <row r="689" spans="1:14" x14ac:dyDescent="0.3">
      <c r="A689" t="s">
        <v>696</v>
      </c>
      <c r="B689" t="s">
        <v>4602</v>
      </c>
      <c r="C689" t="s">
        <v>7407</v>
      </c>
      <c r="D689" t="s">
        <v>7417</v>
      </c>
      <c r="E689" t="s">
        <v>7427</v>
      </c>
      <c r="F689" t="s">
        <v>7431</v>
      </c>
      <c r="G689">
        <v>14609.66</v>
      </c>
      <c r="H689">
        <v>19</v>
      </c>
      <c r="I689" t="s">
        <v>7885</v>
      </c>
      <c r="J689" t="s">
        <v>8165</v>
      </c>
      <c r="K689" t="s">
        <v>8167</v>
      </c>
      <c r="L689" t="s">
        <v>8169</v>
      </c>
      <c r="M689">
        <v>222066.5</v>
      </c>
      <c r="N689">
        <v>277583.53999999998</v>
      </c>
    </row>
    <row r="690" spans="1:14" x14ac:dyDescent="0.3">
      <c r="A690" t="s">
        <v>697</v>
      </c>
      <c r="B690" t="s">
        <v>4603</v>
      </c>
      <c r="C690" t="s">
        <v>7408</v>
      </c>
      <c r="D690" t="s">
        <v>7417</v>
      </c>
      <c r="E690" t="s">
        <v>7427</v>
      </c>
      <c r="F690" t="s">
        <v>7430</v>
      </c>
      <c r="G690">
        <v>7230.96</v>
      </c>
      <c r="H690">
        <v>2</v>
      </c>
      <c r="I690" t="s">
        <v>7753</v>
      </c>
      <c r="J690" t="s">
        <v>8165</v>
      </c>
      <c r="K690" t="s">
        <v>8168</v>
      </c>
      <c r="L690" t="s">
        <v>8169</v>
      </c>
      <c r="M690">
        <v>11569.37</v>
      </c>
      <c r="N690">
        <v>14461.92</v>
      </c>
    </row>
    <row r="691" spans="1:14" x14ac:dyDescent="0.3">
      <c r="A691" t="s">
        <v>698</v>
      </c>
      <c r="B691" t="s">
        <v>4604</v>
      </c>
      <c r="C691" t="s">
        <v>7408</v>
      </c>
      <c r="D691" t="s">
        <v>7417</v>
      </c>
      <c r="E691" t="s">
        <v>7427</v>
      </c>
      <c r="F691" t="s">
        <v>7434</v>
      </c>
      <c r="G691">
        <v>10277.06</v>
      </c>
      <c r="H691">
        <v>6</v>
      </c>
      <c r="I691" t="s">
        <v>7768</v>
      </c>
      <c r="J691" t="s">
        <v>8164</v>
      </c>
      <c r="K691" t="s">
        <v>8168</v>
      </c>
      <c r="L691" t="s">
        <v>8169</v>
      </c>
      <c r="M691">
        <v>49330.22</v>
      </c>
      <c r="N691">
        <v>61662.36</v>
      </c>
    </row>
    <row r="692" spans="1:14" x14ac:dyDescent="0.3">
      <c r="A692" t="s">
        <v>699</v>
      </c>
      <c r="B692" t="s">
        <v>4605</v>
      </c>
      <c r="C692" t="s">
        <v>7407</v>
      </c>
      <c r="D692" t="s">
        <v>7415</v>
      </c>
      <c r="E692" t="s">
        <v>7425</v>
      </c>
      <c r="F692" t="s">
        <v>7434</v>
      </c>
      <c r="G692">
        <v>1777.86</v>
      </c>
      <c r="H692">
        <v>14</v>
      </c>
      <c r="I692" t="s">
        <v>7476</v>
      </c>
      <c r="J692" t="s">
        <v>8164</v>
      </c>
      <c r="K692" t="s">
        <v>8168</v>
      </c>
      <c r="L692" t="s">
        <v>8170</v>
      </c>
      <c r="M692">
        <v>24890.04</v>
      </c>
      <c r="N692">
        <v>24890.039999999997</v>
      </c>
    </row>
    <row r="693" spans="1:14" x14ac:dyDescent="0.3">
      <c r="A693" t="s">
        <v>700</v>
      </c>
      <c r="B693" t="s">
        <v>4606</v>
      </c>
      <c r="C693" t="s">
        <v>7405</v>
      </c>
      <c r="D693" t="s">
        <v>7417</v>
      </c>
      <c r="E693" t="s">
        <v>7423</v>
      </c>
      <c r="F693" t="s">
        <v>7434</v>
      </c>
      <c r="G693">
        <v>3877.76</v>
      </c>
      <c r="H693">
        <v>6</v>
      </c>
      <c r="I693" t="s">
        <v>7798</v>
      </c>
      <c r="J693" t="s">
        <v>8164</v>
      </c>
      <c r="K693" t="s">
        <v>8168</v>
      </c>
      <c r="L693" t="s">
        <v>8169</v>
      </c>
      <c r="M693">
        <v>18613.580000000002</v>
      </c>
      <c r="N693">
        <v>23266.560000000001</v>
      </c>
    </row>
    <row r="694" spans="1:14" x14ac:dyDescent="0.3">
      <c r="A694" t="s">
        <v>701</v>
      </c>
      <c r="B694" t="s">
        <v>4008</v>
      </c>
      <c r="C694" t="s">
        <v>7405</v>
      </c>
      <c r="D694" t="s">
        <v>7411</v>
      </c>
      <c r="E694" t="s">
        <v>7426</v>
      </c>
      <c r="F694" t="s">
        <v>7434</v>
      </c>
      <c r="G694">
        <v>1220.93</v>
      </c>
      <c r="H694">
        <v>10</v>
      </c>
      <c r="I694" t="s">
        <v>7471</v>
      </c>
      <c r="J694" t="s">
        <v>8166</v>
      </c>
      <c r="K694" t="s">
        <v>8168</v>
      </c>
      <c r="L694" t="s">
        <v>8170</v>
      </c>
      <c r="M694">
        <v>12209.3</v>
      </c>
      <c r="N694">
        <v>12209.300000000001</v>
      </c>
    </row>
    <row r="695" spans="1:14" x14ac:dyDescent="0.3">
      <c r="A695" t="s">
        <v>702</v>
      </c>
      <c r="B695" t="s">
        <v>4607</v>
      </c>
      <c r="C695" t="s">
        <v>7407</v>
      </c>
      <c r="D695" t="s">
        <v>7417</v>
      </c>
      <c r="E695" t="s">
        <v>7426</v>
      </c>
      <c r="F695" t="s">
        <v>7428</v>
      </c>
      <c r="G695">
        <v>10288.68</v>
      </c>
      <c r="H695">
        <v>18</v>
      </c>
      <c r="I695" t="s">
        <v>7703</v>
      </c>
      <c r="J695" t="s">
        <v>8166</v>
      </c>
      <c r="K695" t="s">
        <v>8167</v>
      </c>
      <c r="L695" t="s">
        <v>8169</v>
      </c>
      <c r="M695">
        <v>148156.66</v>
      </c>
      <c r="N695">
        <v>185196.24</v>
      </c>
    </row>
    <row r="696" spans="1:14" x14ac:dyDescent="0.3">
      <c r="A696" t="s">
        <v>703</v>
      </c>
      <c r="B696" t="s">
        <v>4608</v>
      </c>
      <c r="C696" t="s">
        <v>7406</v>
      </c>
      <c r="D696" t="s">
        <v>7416</v>
      </c>
      <c r="E696" t="s">
        <v>7424</v>
      </c>
      <c r="F696" t="s">
        <v>7430</v>
      </c>
      <c r="G696">
        <v>10144.26</v>
      </c>
      <c r="H696">
        <v>6</v>
      </c>
      <c r="I696" t="s">
        <v>7886</v>
      </c>
      <c r="J696" t="s">
        <v>8163</v>
      </c>
      <c r="K696" t="s">
        <v>8168</v>
      </c>
      <c r="L696" t="s">
        <v>8169</v>
      </c>
      <c r="M696">
        <v>48692.78</v>
      </c>
      <c r="N696">
        <v>60865.56</v>
      </c>
    </row>
    <row r="697" spans="1:14" x14ac:dyDescent="0.3">
      <c r="A697" t="s">
        <v>704</v>
      </c>
      <c r="B697" t="s">
        <v>4609</v>
      </c>
      <c r="C697" t="s">
        <v>7405</v>
      </c>
      <c r="D697" t="s">
        <v>7411</v>
      </c>
      <c r="E697" t="s">
        <v>7424</v>
      </c>
      <c r="F697" t="s">
        <v>7428</v>
      </c>
      <c r="G697">
        <v>4519.3500000000004</v>
      </c>
      <c r="H697">
        <v>2</v>
      </c>
      <c r="I697" t="s">
        <v>7887</v>
      </c>
      <c r="J697" t="s">
        <v>8165</v>
      </c>
      <c r="K697" t="s">
        <v>8168</v>
      </c>
      <c r="L697" t="s">
        <v>8169</v>
      </c>
      <c r="M697">
        <v>7230.96</v>
      </c>
      <c r="N697">
        <v>9038.7000000000007</v>
      </c>
    </row>
    <row r="698" spans="1:14" x14ac:dyDescent="0.3">
      <c r="A698" t="s">
        <v>705</v>
      </c>
      <c r="B698" t="s">
        <v>4610</v>
      </c>
      <c r="C698" t="s">
        <v>7406</v>
      </c>
      <c r="D698" t="s">
        <v>7412</v>
      </c>
      <c r="E698" t="s">
        <v>7423</v>
      </c>
      <c r="F698" t="s">
        <v>7434</v>
      </c>
      <c r="G698">
        <v>3482.68</v>
      </c>
      <c r="H698">
        <v>17</v>
      </c>
      <c r="I698" t="s">
        <v>7506</v>
      </c>
      <c r="J698" t="s">
        <v>8165</v>
      </c>
      <c r="K698" t="s">
        <v>8167</v>
      </c>
      <c r="L698" t="s">
        <v>8169</v>
      </c>
      <c r="M698">
        <v>47364.78</v>
      </c>
      <c r="N698">
        <v>59205.56</v>
      </c>
    </row>
    <row r="699" spans="1:14" x14ac:dyDescent="0.3">
      <c r="A699" t="s">
        <v>706</v>
      </c>
      <c r="B699" t="s">
        <v>4611</v>
      </c>
      <c r="C699" t="s">
        <v>7405</v>
      </c>
      <c r="D699" t="s">
        <v>7410</v>
      </c>
      <c r="E699" t="s">
        <v>7427</v>
      </c>
      <c r="F699" t="s">
        <v>7428</v>
      </c>
      <c r="G699">
        <v>16031.45</v>
      </c>
      <c r="H699">
        <v>6</v>
      </c>
      <c r="I699" t="s">
        <v>7888</v>
      </c>
      <c r="J699" t="s">
        <v>8162</v>
      </c>
      <c r="K699" t="s">
        <v>8167</v>
      </c>
      <c r="L699" t="s">
        <v>8169</v>
      </c>
      <c r="M699">
        <v>76950.960000000006</v>
      </c>
      <c r="N699">
        <v>96188.700000000012</v>
      </c>
    </row>
    <row r="700" spans="1:14" x14ac:dyDescent="0.3">
      <c r="A700" t="s">
        <v>707</v>
      </c>
      <c r="B700" t="s">
        <v>4612</v>
      </c>
      <c r="C700" t="s">
        <v>7407</v>
      </c>
      <c r="D700" t="s">
        <v>7417</v>
      </c>
      <c r="E700" t="s">
        <v>7423</v>
      </c>
      <c r="F700" t="s">
        <v>7434</v>
      </c>
      <c r="G700">
        <v>8390.4699999999993</v>
      </c>
      <c r="H700">
        <v>16</v>
      </c>
      <c r="I700" t="s">
        <v>7889</v>
      </c>
      <c r="J700" t="s">
        <v>8166</v>
      </c>
      <c r="K700" t="s">
        <v>8168</v>
      </c>
      <c r="L700" t="s">
        <v>8170</v>
      </c>
      <c r="M700">
        <v>134247.51999999999</v>
      </c>
      <c r="N700">
        <v>134247.51999999999</v>
      </c>
    </row>
    <row r="701" spans="1:14" x14ac:dyDescent="0.3">
      <c r="A701" t="s">
        <v>708</v>
      </c>
      <c r="B701" t="s">
        <v>4613</v>
      </c>
      <c r="C701" t="s">
        <v>7408</v>
      </c>
      <c r="D701" t="s">
        <v>7422</v>
      </c>
      <c r="E701" t="s">
        <v>7424</v>
      </c>
      <c r="F701" t="s">
        <v>7428</v>
      </c>
      <c r="G701">
        <v>3731.68</v>
      </c>
      <c r="H701">
        <v>3</v>
      </c>
      <c r="I701" t="s">
        <v>7670</v>
      </c>
      <c r="J701" t="s">
        <v>8163</v>
      </c>
      <c r="K701" t="s">
        <v>8167</v>
      </c>
      <c r="L701" t="s">
        <v>8170</v>
      </c>
      <c r="M701">
        <v>11195.04</v>
      </c>
      <c r="N701">
        <v>11195.039999999999</v>
      </c>
    </row>
    <row r="702" spans="1:14" x14ac:dyDescent="0.3">
      <c r="A702" t="s">
        <v>709</v>
      </c>
      <c r="B702" t="s">
        <v>4614</v>
      </c>
      <c r="C702" t="s">
        <v>7408</v>
      </c>
      <c r="D702" t="s">
        <v>7417</v>
      </c>
      <c r="E702" t="s">
        <v>7425</v>
      </c>
      <c r="F702" t="s">
        <v>7433</v>
      </c>
      <c r="G702">
        <v>8782.23</v>
      </c>
      <c r="H702">
        <v>5</v>
      </c>
      <c r="I702" t="s">
        <v>7698</v>
      </c>
      <c r="J702" t="s">
        <v>8166</v>
      </c>
      <c r="K702" t="s">
        <v>8167</v>
      </c>
      <c r="L702" t="s">
        <v>8170</v>
      </c>
      <c r="M702">
        <v>43911.15</v>
      </c>
      <c r="N702">
        <v>43911.149999999994</v>
      </c>
    </row>
    <row r="703" spans="1:14" x14ac:dyDescent="0.3">
      <c r="A703" t="s">
        <v>710</v>
      </c>
      <c r="B703" t="s">
        <v>4615</v>
      </c>
      <c r="C703" t="s">
        <v>7408</v>
      </c>
      <c r="D703" t="s">
        <v>7419</v>
      </c>
      <c r="E703" t="s">
        <v>7427</v>
      </c>
      <c r="F703" t="s">
        <v>7428</v>
      </c>
      <c r="G703">
        <v>3147.36</v>
      </c>
      <c r="H703">
        <v>16</v>
      </c>
      <c r="I703" t="s">
        <v>7578</v>
      </c>
      <c r="J703" t="s">
        <v>8164</v>
      </c>
      <c r="K703" t="s">
        <v>8168</v>
      </c>
      <c r="L703" t="s">
        <v>8170</v>
      </c>
      <c r="M703">
        <v>50357.760000000002</v>
      </c>
      <c r="N703">
        <v>50357.760000000002</v>
      </c>
    </row>
    <row r="704" spans="1:14" x14ac:dyDescent="0.3">
      <c r="A704" t="s">
        <v>711</v>
      </c>
      <c r="B704" t="s">
        <v>4616</v>
      </c>
      <c r="C704" t="s">
        <v>7408</v>
      </c>
      <c r="D704" t="s">
        <v>7420</v>
      </c>
      <c r="E704" t="s">
        <v>7427</v>
      </c>
      <c r="F704" t="s">
        <v>7432</v>
      </c>
      <c r="G704">
        <v>11800.94</v>
      </c>
      <c r="H704">
        <v>5</v>
      </c>
      <c r="I704" t="s">
        <v>7882</v>
      </c>
      <c r="J704" t="s">
        <v>8166</v>
      </c>
      <c r="K704" t="s">
        <v>8168</v>
      </c>
      <c r="L704" t="s">
        <v>8170</v>
      </c>
      <c r="M704">
        <v>59004.7</v>
      </c>
      <c r="N704">
        <v>59004.700000000004</v>
      </c>
    </row>
    <row r="705" spans="1:14" x14ac:dyDescent="0.3">
      <c r="A705" t="s">
        <v>712</v>
      </c>
      <c r="B705" t="s">
        <v>4617</v>
      </c>
      <c r="C705" t="s">
        <v>7407</v>
      </c>
      <c r="D705" t="s">
        <v>7418</v>
      </c>
      <c r="E705" t="s">
        <v>7427</v>
      </c>
      <c r="F705" t="s">
        <v>7431</v>
      </c>
      <c r="G705">
        <v>15608.98</v>
      </c>
      <c r="H705">
        <v>10</v>
      </c>
      <c r="I705" t="s">
        <v>7890</v>
      </c>
      <c r="J705" t="s">
        <v>8164</v>
      </c>
      <c r="K705" t="s">
        <v>8168</v>
      </c>
      <c r="L705" t="s">
        <v>8170</v>
      </c>
      <c r="M705">
        <v>156089.79999999999</v>
      </c>
      <c r="N705">
        <v>156089.79999999999</v>
      </c>
    </row>
    <row r="706" spans="1:14" x14ac:dyDescent="0.3">
      <c r="A706" t="s">
        <v>713</v>
      </c>
      <c r="B706" t="s">
        <v>4618</v>
      </c>
      <c r="C706" t="s">
        <v>7407</v>
      </c>
      <c r="D706" t="s">
        <v>7413</v>
      </c>
      <c r="E706" t="s">
        <v>7424</v>
      </c>
      <c r="F706" t="s">
        <v>7434</v>
      </c>
      <c r="G706">
        <v>11437.4</v>
      </c>
      <c r="H706">
        <v>8</v>
      </c>
      <c r="I706" t="s">
        <v>7659</v>
      </c>
      <c r="J706" t="s">
        <v>8164</v>
      </c>
      <c r="K706" t="s">
        <v>8167</v>
      </c>
      <c r="L706" t="s">
        <v>8169</v>
      </c>
      <c r="M706">
        <v>73199.360000000001</v>
      </c>
      <c r="N706">
        <v>91499.199999999997</v>
      </c>
    </row>
    <row r="707" spans="1:14" x14ac:dyDescent="0.3">
      <c r="A707" t="s">
        <v>714</v>
      </c>
      <c r="B707" t="s">
        <v>4619</v>
      </c>
      <c r="C707" t="s">
        <v>7406</v>
      </c>
      <c r="D707" t="s">
        <v>7414</v>
      </c>
      <c r="E707" t="s">
        <v>7426</v>
      </c>
      <c r="F707" t="s">
        <v>7432</v>
      </c>
      <c r="G707">
        <v>12654.18</v>
      </c>
      <c r="H707">
        <v>5</v>
      </c>
      <c r="I707" t="s">
        <v>7805</v>
      </c>
      <c r="J707" t="s">
        <v>8163</v>
      </c>
      <c r="K707" t="s">
        <v>8167</v>
      </c>
      <c r="L707" t="s">
        <v>8169</v>
      </c>
      <c r="M707">
        <v>50616.72</v>
      </c>
      <c r="N707">
        <v>63270.9</v>
      </c>
    </row>
    <row r="708" spans="1:14" x14ac:dyDescent="0.3">
      <c r="A708" t="s">
        <v>715</v>
      </c>
      <c r="B708" t="s">
        <v>4620</v>
      </c>
      <c r="C708" t="s">
        <v>7406</v>
      </c>
      <c r="D708" t="s">
        <v>7421</v>
      </c>
      <c r="E708" t="s">
        <v>7423</v>
      </c>
      <c r="F708" t="s">
        <v>7433</v>
      </c>
      <c r="G708">
        <v>2909.98</v>
      </c>
      <c r="H708">
        <v>9</v>
      </c>
      <c r="I708" t="s">
        <v>7453</v>
      </c>
      <c r="J708" t="s">
        <v>8164</v>
      </c>
      <c r="K708" t="s">
        <v>8168</v>
      </c>
      <c r="L708" t="s">
        <v>8170</v>
      </c>
      <c r="M708">
        <v>26189.82</v>
      </c>
      <c r="N708">
        <v>26189.82</v>
      </c>
    </row>
    <row r="709" spans="1:14" x14ac:dyDescent="0.3">
      <c r="A709" t="s">
        <v>716</v>
      </c>
      <c r="B709" t="s">
        <v>4621</v>
      </c>
      <c r="C709" t="s">
        <v>7406</v>
      </c>
      <c r="D709" t="s">
        <v>7414</v>
      </c>
      <c r="E709" t="s">
        <v>7424</v>
      </c>
      <c r="F709" t="s">
        <v>7430</v>
      </c>
      <c r="G709">
        <v>2895.87</v>
      </c>
      <c r="H709">
        <v>20</v>
      </c>
      <c r="I709" t="s">
        <v>7483</v>
      </c>
      <c r="J709" t="s">
        <v>8165</v>
      </c>
      <c r="K709" t="s">
        <v>8167</v>
      </c>
      <c r="L709" t="s">
        <v>8170</v>
      </c>
      <c r="M709">
        <v>57917.4</v>
      </c>
      <c r="N709">
        <v>57917.399999999994</v>
      </c>
    </row>
    <row r="710" spans="1:14" x14ac:dyDescent="0.3">
      <c r="A710" t="s">
        <v>717</v>
      </c>
      <c r="B710" t="s">
        <v>4622</v>
      </c>
      <c r="C710" t="s">
        <v>7408</v>
      </c>
      <c r="D710" t="s">
        <v>7422</v>
      </c>
      <c r="E710" t="s">
        <v>7427</v>
      </c>
      <c r="F710" t="s">
        <v>7432</v>
      </c>
      <c r="G710">
        <v>7560.47</v>
      </c>
      <c r="H710">
        <v>15</v>
      </c>
      <c r="I710" t="s">
        <v>7759</v>
      </c>
      <c r="J710" t="s">
        <v>8162</v>
      </c>
      <c r="K710" t="s">
        <v>8168</v>
      </c>
      <c r="L710" t="s">
        <v>8169</v>
      </c>
      <c r="M710">
        <v>90725.64</v>
      </c>
      <c r="N710">
        <v>113407.05</v>
      </c>
    </row>
    <row r="711" spans="1:14" x14ac:dyDescent="0.3">
      <c r="A711" t="s">
        <v>718</v>
      </c>
      <c r="B711" t="s">
        <v>4623</v>
      </c>
      <c r="C711" t="s">
        <v>7405</v>
      </c>
      <c r="D711" t="s">
        <v>7417</v>
      </c>
      <c r="E711" t="s">
        <v>7424</v>
      </c>
      <c r="F711" t="s">
        <v>7432</v>
      </c>
      <c r="G711">
        <v>14627.92</v>
      </c>
      <c r="H711">
        <v>11</v>
      </c>
      <c r="I711" t="s">
        <v>7648</v>
      </c>
      <c r="J711" t="s">
        <v>8164</v>
      </c>
      <c r="K711" t="s">
        <v>8168</v>
      </c>
      <c r="L711" t="s">
        <v>8169</v>
      </c>
      <c r="M711">
        <v>128725.53</v>
      </c>
      <c r="N711">
        <v>160907.12</v>
      </c>
    </row>
    <row r="712" spans="1:14" x14ac:dyDescent="0.3">
      <c r="A712" t="s">
        <v>719</v>
      </c>
      <c r="B712" t="s">
        <v>4624</v>
      </c>
      <c r="C712" t="s">
        <v>7408</v>
      </c>
      <c r="D712" t="s">
        <v>7419</v>
      </c>
      <c r="E712" t="s">
        <v>7427</v>
      </c>
      <c r="F712" t="s">
        <v>7432</v>
      </c>
      <c r="G712">
        <v>16153.46</v>
      </c>
      <c r="H712">
        <v>11</v>
      </c>
      <c r="I712" t="s">
        <v>7891</v>
      </c>
      <c r="J712" t="s">
        <v>8164</v>
      </c>
      <c r="K712" t="s">
        <v>8168</v>
      </c>
      <c r="L712" t="s">
        <v>8169</v>
      </c>
      <c r="M712">
        <v>142150.78</v>
      </c>
      <c r="N712">
        <v>177688.06</v>
      </c>
    </row>
    <row r="713" spans="1:14" x14ac:dyDescent="0.3">
      <c r="A713" t="s">
        <v>720</v>
      </c>
      <c r="B713" t="s">
        <v>4625</v>
      </c>
      <c r="C713" t="s">
        <v>7408</v>
      </c>
      <c r="D713" t="s">
        <v>7417</v>
      </c>
      <c r="E713" t="s">
        <v>7423</v>
      </c>
      <c r="F713" t="s">
        <v>7429</v>
      </c>
      <c r="G713">
        <v>2815.36</v>
      </c>
      <c r="H713">
        <v>14</v>
      </c>
      <c r="I713" t="s">
        <v>7660</v>
      </c>
      <c r="J713" t="s">
        <v>8162</v>
      </c>
      <c r="K713" t="s">
        <v>8168</v>
      </c>
      <c r="L713" t="s">
        <v>8169</v>
      </c>
      <c r="M713">
        <v>31531.7</v>
      </c>
      <c r="N713">
        <v>39415.040000000001</v>
      </c>
    </row>
    <row r="714" spans="1:14" x14ac:dyDescent="0.3">
      <c r="A714" t="s">
        <v>721</v>
      </c>
      <c r="B714" t="s">
        <v>3984</v>
      </c>
      <c r="C714" t="s">
        <v>7408</v>
      </c>
      <c r="D714" t="s">
        <v>7417</v>
      </c>
      <c r="E714" t="s">
        <v>7426</v>
      </c>
      <c r="F714" t="s">
        <v>7431</v>
      </c>
      <c r="G714">
        <v>5487.96</v>
      </c>
      <c r="H714">
        <v>7</v>
      </c>
      <c r="I714" t="s">
        <v>7553</v>
      </c>
      <c r="J714" t="s">
        <v>8165</v>
      </c>
      <c r="K714" t="s">
        <v>8168</v>
      </c>
      <c r="L714" t="s">
        <v>8169</v>
      </c>
      <c r="M714">
        <v>30732.41</v>
      </c>
      <c r="N714">
        <v>38415.72</v>
      </c>
    </row>
    <row r="715" spans="1:14" x14ac:dyDescent="0.3">
      <c r="A715" t="s">
        <v>722</v>
      </c>
      <c r="B715" t="s">
        <v>4626</v>
      </c>
      <c r="C715" t="s">
        <v>7406</v>
      </c>
      <c r="D715" t="s">
        <v>7416</v>
      </c>
      <c r="E715" t="s">
        <v>7423</v>
      </c>
      <c r="F715" t="s">
        <v>7430</v>
      </c>
      <c r="G715">
        <v>13748.95</v>
      </c>
      <c r="H715">
        <v>9</v>
      </c>
      <c r="I715" t="s">
        <v>7892</v>
      </c>
      <c r="J715" t="s">
        <v>8163</v>
      </c>
      <c r="K715" t="s">
        <v>8168</v>
      </c>
      <c r="L715" t="s">
        <v>8169</v>
      </c>
      <c r="M715">
        <v>98992.44</v>
      </c>
      <c r="N715">
        <v>123740.55</v>
      </c>
    </row>
    <row r="716" spans="1:14" x14ac:dyDescent="0.3">
      <c r="A716" t="s">
        <v>723</v>
      </c>
      <c r="B716" t="s">
        <v>4627</v>
      </c>
      <c r="C716" t="s">
        <v>7405</v>
      </c>
      <c r="D716" t="s">
        <v>7410</v>
      </c>
      <c r="E716" t="s">
        <v>7427</v>
      </c>
      <c r="F716" t="s">
        <v>7432</v>
      </c>
      <c r="G716">
        <v>4938.5</v>
      </c>
      <c r="H716">
        <v>1</v>
      </c>
      <c r="I716" t="s">
        <v>7893</v>
      </c>
      <c r="J716" t="s">
        <v>8165</v>
      </c>
      <c r="K716" t="s">
        <v>8167</v>
      </c>
      <c r="L716" t="s">
        <v>8170</v>
      </c>
      <c r="M716">
        <v>4938.5</v>
      </c>
      <c r="N716">
        <v>4938.5</v>
      </c>
    </row>
    <row r="717" spans="1:14" x14ac:dyDescent="0.3">
      <c r="A717" t="s">
        <v>724</v>
      </c>
      <c r="B717" t="s">
        <v>4628</v>
      </c>
      <c r="C717" t="s">
        <v>7405</v>
      </c>
      <c r="D717" t="s">
        <v>7409</v>
      </c>
      <c r="E717" t="s">
        <v>7424</v>
      </c>
      <c r="F717" t="s">
        <v>7431</v>
      </c>
      <c r="G717">
        <v>3535.8</v>
      </c>
      <c r="H717">
        <v>1</v>
      </c>
      <c r="I717" t="s">
        <v>7522</v>
      </c>
      <c r="J717" t="s">
        <v>8165</v>
      </c>
      <c r="K717" t="s">
        <v>8167</v>
      </c>
      <c r="L717" t="s">
        <v>8169</v>
      </c>
      <c r="M717">
        <v>2828.64</v>
      </c>
      <c r="N717">
        <v>3535.8</v>
      </c>
    </row>
    <row r="718" spans="1:14" x14ac:dyDescent="0.3">
      <c r="A718" t="s">
        <v>725</v>
      </c>
      <c r="B718" t="s">
        <v>4629</v>
      </c>
      <c r="C718" t="s">
        <v>7406</v>
      </c>
      <c r="D718" t="s">
        <v>7421</v>
      </c>
      <c r="E718" t="s">
        <v>7424</v>
      </c>
      <c r="F718" t="s">
        <v>7433</v>
      </c>
      <c r="G718">
        <v>6025.8</v>
      </c>
      <c r="H718">
        <v>2</v>
      </c>
      <c r="I718" t="s">
        <v>7894</v>
      </c>
      <c r="J718" t="s">
        <v>8162</v>
      </c>
      <c r="K718" t="s">
        <v>8168</v>
      </c>
      <c r="L718" t="s">
        <v>8169</v>
      </c>
      <c r="M718">
        <v>9641.2800000000007</v>
      </c>
      <c r="N718">
        <v>12051.6</v>
      </c>
    </row>
    <row r="719" spans="1:14" x14ac:dyDescent="0.3">
      <c r="A719" t="s">
        <v>726</v>
      </c>
      <c r="B719" t="s">
        <v>4630</v>
      </c>
      <c r="C719" t="s">
        <v>7407</v>
      </c>
      <c r="D719" t="s">
        <v>7413</v>
      </c>
      <c r="E719" t="s">
        <v>7425</v>
      </c>
      <c r="F719" t="s">
        <v>7431</v>
      </c>
      <c r="G719">
        <v>6687.31</v>
      </c>
      <c r="H719">
        <v>14</v>
      </c>
      <c r="I719" t="s">
        <v>7846</v>
      </c>
      <c r="J719" t="s">
        <v>8164</v>
      </c>
      <c r="K719" t="s">
        <v>8168</v>
      </c>
      <c r="L719" t="s">
        <v>8169</v>
      </c>
      <c r="M719">
        <v>74897.539999999994</v>
      </c>
      <c r="N719">
        <v>93622.340000000011</v>
      </c>
    </row>
    <row r="720" spans="1:14" x14ac:dyDescent="0.3">
      <c r="A720" t="s">
        <v>727</v>
      </c>
      <c r="B720" t="s">
        <v>4631</v>
      </c>
      <c r="C720" t="s">
        <v>7406</v>
      </c>
      <c r="D720" t="s">
        <v>7416</v>
      </c>
      <c r="E720" t="s">
        <v>7423</v>
      </c>
      <c r="F720" t="s">
        <v>7429</v>
      </c>
      <c r="G720">
        <v>1640.91</v>
      </c>
      <c r="H720">
        <v>20</v>
      </c>
      <c r="I720" t="s">
        <v>7895</v>
      </c>
      <c r="J720" t="s">
        <v>8164</v>
      </c>
      <c r="K720" t="s">
        <v>8168</v>
      </c>
      <c r="L720" t="s">
        <v>8170</v>
      </c>
      <c r="M720">
        <v>32818.199999999997</v>
      </c>
      <c r="N720">
        <v>32818.200000000004</v>
      </c>
    </row>
    <row r="721" spans="1:14" x14ac:dyDescent="0.3">
      <c r="A721" t="s">
        <v>728</v>
      </c>
      <c r="B721" t="s">
        <v>4632</v>
      </c>
      <c r="C721" t="s">
        <v>7407</v>
      </c>
      <c r="D721" t="s">
        <v>7413</v>
      </c>
      <c r="E721" t="s">
        <v>7425</v>
      </c>
      <c r="F721" t="s">
        <v>7433</v>
      </c>
      <c r="G721">
        <v>2666.79</v>
      </c>
      <c r="H721">
        <v>8</v>
      </c>
      <c r="I721" t="s">
        <v>7507</v>
      </c>
      <c r="J721" t="s">
        <v>8166</v>
      </c>
      <c r="K721" t="s">
        <v>8168</v>
      </c>
      <c r="L721" t="s">
        <v>8170</v>
      </c>
      <c r="M721">
        <v>21334.32</v>
      </c>
      <c r="N721">
        <v>21334.32</v>
      </c>
    </row>
    <row r="722" spans="1:14" x14ac:dyDescent="0.3">
      <c r="A722" t="s">
        <v>729</v>
      </c>
      <c r="B722" t="s">
        <v>4633</v>
      </c>
      <c r="C722" t="s">
        <v>7405</v>
      </c>
      <c r="D722" t="s">
        <v>7410</v>
      </c>
      <c r="E722" t="s">
        <v>7426</v>
      </c>
      <c r="F722" t="s">
        <v>7434</v>
      </c>
      <c r="G722">
        <v>11225.75</v>
      </c>
      <c r="H722">
        <v>5</v>
      </c>
      <c r="I722" t="s">
        <v>7438</v>
      </c>
      <c r="J722" t="s">
        <v>8165</v>
      </c>
      <c r="K722" t="s">
        <v>8167</v>
      </c>
      <c r="L722" t="s">
        <v>8169</v>
      </c>
      <c r="M722">
        <v>44903</v>
      </c>
      <c r="N722">
        <v>56128.75</v>
      </c>
    </row>
    <row r="723" spans="1:14" x14ac:dyDescent="0.3">
      <c r="A723" t="s">
        <v>730</v>
      </c>
      <c r="B723" t="s">
        <v>4634</v>
      </c>
      <c r="C723" t="s">
        <v>7407</v>
      </c>
      <c r="D723" t="s">
        <v>7418</v>
      </c>
      <c r="E723" t="s">
        <v>7424</v>
      </c>
      <c r="F723" t="s">
        <v>7431</v>
      </c>
      <c r="G723">
        <v>2641.89</v>
      </c>
      <c r="H723">
        <v>12</v>
      </c>
      <c r="I723" t="s">
        <v>7888</v>
      </c>
      <c r="J723" t="s">
        <v>8165</v>
      </c>
      <c r="K723" t="s">
        <v>8167</v>
      </c>
      <c r="L723" t="s">
        <v>8170</v>
      </c>
      <c r="M723">
        <v>31702.68</v>
      </c>
      <c r="N723">
        <v>31702.68</v>
      </c>
    </row>
    <row r="724" spans="1:14" x14ac:dyDescent="0.3">
      <c r="A724" t="s">
        <v>731</v>
      </c>
      <c r="B724" t="s">
        <v>4635</v>
      </c>
      <c r="C724" t="s">
        <v>7407</v>
      </c>
      <c r="D724" t="s">
        <v>7413</v>
      </c>
      <c r="E724" t="s">
        <v>7424</v>
      </c>
      <c r="F724" t="s">
        <v>7434</v>
      </c>
      <c r="G724">
        <v>15509.38</v>
      </c>
      <c r="H724">
        <v>6</v>
      </c>
      <c r="I724" t="s">
        <v>7816</v>
      </c>
      <c r="J724" t="s">
        <v>8163</v>
      </c>
      <c r="K724" t="s">
        <v>8168</v>
      </c>
      <c r="L724" t="s">
        <v>8170</v>
      </c>
      <c r="M724">
        <v>93056.28</v>
      </c>
      <c r="N724">
        <v>93056.28</v>
      </c>
    </row>
    <row r="725" spans="1:14" x14ac:dyDescent="0.3">
      <c r="A725" t="s">
        <v>732</v>
      </c>
      <c r="B725" t="s">
        <v>4636</v>
      </c>
      <c r="C725" t="s">
        <v>7405</v>
      </c>
      <c r="D725" t="s">
        <v>7417</v>
      </c>
      <c r="E725" t="s">
        <v>7425</v>
      </c>
      <c r="F725" t="s">
        <v>7429</v>
      </c>
      <c r="G725">
        <v>1855.05</v>
      </c>
      <c r="H725">
        <v>17</v>
      </c>
      <c r="I725" t="s">
        <v>7894</v>
      </c>
      <c r="J725" t="s">
        <v>8164</v>
      </c>
      <c r="K725" t="s">
        <v>8168</v>
      </c>
      <c r="L725" t="s">
        <v>8170</v>
      </c>
      <c r="M725">
        <v>31535.85</v>
      </c>
      <c r="N725">
        <v>31535.85</v>
      </c>
    </row>
    <row r="726" spans="1:14" x14ac:dyDescent="0.3">
      <c r="A726" t="s">
        <v>733</v>
      </c>
      <c r="B726" t="s">
        <v>4637</v>
      </c>
      <c r="C726" t="s">
        <v>7407</v>
      </c>
      <c r="D726" t="s">
        <v>7413</v>
      </c>
      <c r="E726" t="s">
        <v>7425</v>
      </c>
      <c r="F726" t="s">
        <v>7428</v>
      </c>
      <c r="G726">
        <v>11996.82</v>
      </c>
      <c r="H726">
        <v>12</v>
      </c>
      <c r="I726" t="s">
        <v>7487</v>
      </c>
      <c r="J726" t="s">
        <v>8162</v>
      </c>
      <c r="K726" t="s">
        <v>8167</v>
      </c>
      <c r="L726" t="s">
        <v>8169</v>
      </c>
      <c r="M726">
        <v>115169.14</v>
      </c>
      <c r="N726">
        <v>143961.84</v>
      </c>
    </row>
    <row r="727" spans="1:14" x14ac:dyDescent="0.3">
      <c r="A727" t="s">
        <v>734</v>
      </c>
      <c r="B727" t="s">
        <v>4467</v>
      </c>
      <c r="C727" t="s">
        <v>7405</v>
      </c>
      <c r="D727" t="s">
        <v>7409</v>
      </c>
      <c r="E727" t="s">
        <v>7424</v>
      </c>
      <c r="F727" t="s">
        <v>7428</v>
      </c>
      <c r="G727">
        <v>14427.06</v>
      </c>
      <c r="H727">
        <v>11</v>
      </c>
      <c r="I727" t="s">
        <v>7821</v>
      </c>
      <c r="J727" t="s">
        <v>8162</v>
      </c>
      <c r="K727" t="s">
        <v>8168</v>
      </c>
      <c r="L727" t="s">
        <v>8169</v>
      </c>
      <c r="M727">
        <v>126958.46</v>
      </c>
      <c r="N727">
        <v>158697.66</v>
      </c>
    </row>
    <row r="728" spans="1:14" x14ac:dyDescent="0.3">
      <c r="A728" t="s">
        <v>735</v>
      </c>
      <c r="B728" t="s">
        <v>4638</v>
      </c>
      <c r="C728" t="s">
        <v>7405</v>
      </c>
      <c r="D728" t="s">
        <v>7409</v>
      </c>
      <c r="E728" t="s">
        <v>7426</v>
      </c>
      <c r="F728" t="s">
        <v>7431</v>
      </c>
      <c r="G728">
        <v>2695.84</v>
      </c>
      <c r="H728">
        <v>17</v>
      </c>
      <c r="I728" t="s">
        <v>7855</v>
      </c>
      <c r="J728" t="s">
        <v>8164</v>
      </c>
      <c r="K728" t="s">
        <v>8168</v>
      </c>
      <c r="L728" t="s">
        <v>8170</v>
      </c>
      <c r="M728">
        <v>45829.279999999999</v>
      </c>
      <c r="N728">
        <v>45829.279999999999</v>
      </c>
    </row>
    <row r="729" spans="1:14" x14ac:dyDescent="0.3">
      <c r="A729" t="s">
        <v>736</v>
      </c>
      <c r="B729" t="s">
        <v>4639</v>
      </c>
      <c r="C729" t="s">
        <v>7408</v>
      </c>
      <c r="D729" t="s">
        <v>7417</v>
      </c>
      <c r="E729" t="s">
        <v>7425</v>
      </c>
      <c r="F729" t="s">
        <v>7428</v>
      </c>
      <c r="G729">
        <v>16413.25</v>
      </c>
      <c r="H729">
        <v>7</v>
      </c>
      <c r="I729" t="s">
        <v>7780</v>
      </c>
      <c r="J729" t="s">
        <v>8162</v>
      </c>
      <c r="K729" t="s">
        <v>8167</v>
      </c>
      <c r="L729" t="s">
        <v>8170</v>
      </c>
      <c r="M729">
        <v>114892.75</v>
      </c>
      <c r="N729">
        <v>114892.75</v>
      </c>
    </row>
    <row r="730" spans="1:14" x14ac:dyDescent="0.3">
      <c r="A730" t="s">
        <v>737</v>
      </c>
      <c r="B730" t="s">
        <v>4640</v>
      </c>
      <c r="C730" t="s">
        <v>7405</v>
      </c>
      <c r="D730" t="s">
        <v>7417</v>
      </c>
      <c r="E730" t="s">
        <v>7427</v>
      </c>
      <c r="F730" t="s">
        <v>7433</v>
      </c>
      <c r="G730">
        <v>1778.69</v>
      </c>
      <c r="H730">
        <v>6</v>
      </c>
      <c r="I730" t="s">
        <v>7796</v>
      </c>
      <c r="J730" t="s">
        <v>8163</v>
      </c>
      <c r="K730" t="s">
        <v>8168</v>
      </c>
      <c r="L730" t="s">
        <v>8170</v>
      </c>
      <c r="M730">
        <v>10672.14</v>
      </c>
      <c r="N730">
        <v>10672.14</v>
      </c>
    </row>
    <row r="731" spans="1:14" x14ac:dyDescent="0.3">
      <c r="A731" t="s">
        <v>738</v>
      </c>
      <c r="B731" t="s">
        <v>4641</v>
      </c>
      <c r="C731" t="s">
        <v>7405</v>
      </c>
      <c r="D731" t="s">
        <v>7409</v>
      </c>
      <c r="E731" t="s">
        <v>7426</v>
      </c>
      <c r="F731" t="s">
        <v>7432</v>
      </c>
      <c r="G731">
        <v>877.31</v>
      </c>
      <c r="H731">
        <v>8</v>
      </c>
      <c r="I731" t="s">
        <v>7852</v>
      </c>
      <c r="J731" t="s">
        <v>8163</v>
      </c>
      <c r="K731" t="s">
        <v>8167</v>
      </c>
      <c r="L731" t="s">
        <v>8169</v>
      </c>
      <c r="M731">
        <v>5614.95</v>
      </c>
      <c r="N731">
        <v>7018.48</v>
      </c>
    </row>
    <row r="732" spans="1:14" x14ac:dyDescent="0.3">
      <c r="A732" t="s">
        <v>739</v>
      </c>
      <c r="B732" t="s">
        <v>4642</v>
      </c>
      <c r="C732" t="s">
        <v>7406</v>
      </c>
      <c r="D732" t="s">
        <v>7416</v>
      </c>
      <c r="E732" t="s">
        <v>7424</v>
      </c>
      <c r="F732" t="s">
        <v>7429</v>
      </c>
      <c r="G732">
        <v>15286.11</v>
      </c>
      <c r="H732">
        <v>8</v>
      </c>
      <c r="I732" t="s">
        <v>7568</v>
      </c>
      <c r="J732" t="s">
        <v>8165</v>
      </c>
      <c r="K732" t="s">
        <v>8168</v>
      </c>
      <c r="L732" t="s">
        <v>8170</v>
      </c>
      <c r="M732">
        <v>122288.88</v>
      </c>
      <c r="N732">
        <v>122288.88</v>
      </c>
    </row>
    <row r="733" spans="1:14" x14ac:dyDescent="0.3">
      <c r="A733" t="s">
        <v>740</v>
      </c>
      <c r="B733" t="s">
        <v>4643</v>
      </c>
      <c r="C733" t="s">
        <v>7406</v>
      </c>
      <c r="D733" t="s">
        <v>7421</v>
      </c>
      <c r="E733" t="s">
        <v>7425</v>
      </c>
      <c r="F733" t="s">
        <v>7434</v>
      </c>
      <c r="G733">
        <v>14663.61</v>
      </c>
      <c r="H733">
        <v>16</v>
      </c>
      <c r="I733" t="s">
        <v>7820</v>
      </c>
      <c r="J733" t="s">
        <v>8164</v>
      </c>
      <c r="K733" t="s">
        <v>8168</v>
      </c>
      <c r="L733" t="s">
        <v>8169</v>
      </c>
      <c r="M733">
        <v>187694.54</v>
      </c>
      <c r="N733">
        <v>234617.76</v>
      </c>
    </row>
    <row r="734" spans="1:14" x14ac:dyDescent="0.3">
      <c r="A734" t="s">
        <v>741</v>
      </c>
      <c r="B734" t="s">
        <v>4644</v>
      </c>
      <c r="C734" t="s">
        <v>7408</v>
      </c>
      <c r="D734" t="s">
        <v>7420</v>
      </c>
      <c r="E734" t="s">
        <v>7425</v>
      </c>
      <c r="F734" t="s">
        <v>7431</v>
      </c>
      <c r="G734">
        <v>14830.44</v>
      </c>
      <c r="H734">
        <v>18</v>
      </c>
      <c r="I734" t="s">
        <v>7720</v>
      </c>
      <c r="J734" t="s">
        <v>8162</v>
      </c>
      <c r="K734" t="s">
        <v>8168</v>
      </c>
      <c r="L734" t="s">
        <v>8169</v>
      </c>
      <c r="M734">
        <v>213558.17</v>
      </c>
      <c r="N734">
        <v>266947.92</v>
      </c>
    </row>
    <row r="735" spans="1:14" x14ac:dyDescent="0.3">
      <c r="A735" t="s">
        <v>742</v>
      </c>
      <c r="B735" t="s">
        <v>4645</v>
      </c>
      <c r="C735" t="s">
        <v>7408</v>
      </c>
      <c r="D735" t="s">
        <v>7420</v>
      </c>
      <c r="E735" t="s">
        <v>7424</v>
      </c>
      <c r="F735" t="s">
        <v>7429</v>
      </c>
      <c r="G735">
        <v>1331.32</v>
      </c>
      <c r="H735">
        <v>2</v>
      </c>
      <c r="I735" t="s">
        <v>7437</v>
      </c>
      <c r="J735" t="s">
        <v>8166</v>
      </c>
      <c r="K735" t="s">
        <v>8167</v>
      </c>
      <c r="L735" t="s">
        <v>8170</v>
      </c>
      <c r="M735">
        <v>2662.64</v>
      </c>
      <c r="N735">
        <v>2662.64</v>
      </c>
    </row>
    <row r="736" spans="1:14" x14ac:dyDescent="0.3">
      <c r="A736" t="s">
        <v>743</v>
      </c>
      <c r="B736" t="s">
        <v>4646</v>
      </c>
      <c r="C736" t="s">
        <v>7405</v>
      </c>
      <c r="D736" t="s">
        <v>7411</v>
      </c>
      <c r="E736" t="s">
        <v>7424</v>
      </c>
      <c r="F736" t="s">
        <v>7434</v>
      </c>
      <c r="G736">
        <v>7958.04</v>
      </c>
      <c r="H736">
        <v>18</v>
      </c>
      <c r="I736" t="s">
        <v>7850</v>
      </c>
      <c r="J736" t="s">
        <v>8166</v>
      </c>
      <c r="K736" t="s">
        <v>8167</v>
      </c>
      <c r="L736" t="s">
        <v>8170</v>
      </c>
      <c r="M736">
        <v>143244.72</v>
      </c>
      <c r="N736">
        <v>143244.72</v>
      </c>
    </row>
    <row r="737" spans="1:14" x14ac:dyDescent="0.3">
      <c r="A737" t="s">
        <v>744</v>
      </c>
      <c r="B737" t="s">
        <v>4647</v>
      </c>
      <c r="C737" t="s">
        <v>7405</v>
      </c>
      <c r="D737" t="s">
        <v>7409</v>
      </c>
      <c r="E737" t="s">
        <v>7427</v>
      </c>
      <c r="F737" t="s">
        <v>7430</v>
      </c>
      <c r="G737">
        <v>9935.1</v>
      </c>
      <c r="H737">
        <v>17</v>
      </c>
      <c r="I737" t="s">
        <v>7862</v>
      </c>
      <c r="J737" t="s">
        <v>8162</v>
      </c>
      <c r="K737" t="s">
        <v>8167</v>
      </c>
      <c r="L737" t="s">
        <v>8170</v>
      </c>
      <c r="M737">
        <v>168896.7</v>
      </c>
      <c r="N737">
        <v>168896.7</v>
      </c>
    </row>
    <row r="738" spans="1:14" x14ac:dyDescent="0.3">
      <c r="A738" t="s">
        <v>745</v>
      </c>
      <c r="B738" t="s">
        <v>4648</v>
      </c>
      <c r="C738" t="s">
        <v>7405</v>
      </c>
      <c r="D738" t="s">
        <v>7411</v>
      </c>
      <c r="E738" t="s">
        <v>7425</v>
      </c>
      <c r="F738" t="s">
        <v>7432</v>
      </c>
      <c r="G738">
        <v>2157.17</v>
      </c>
      <c r="H738">
        <v>14</v>
      </c>
      <c r="I738" t="s">
        <v>7723</v>
      </c>
      <c r="J738" t="s">
        <v>8164</v>
      </c>
      <c r="K738" t="s">
        <v>8167</v>
      </c>
      <c r="L738" t="s">
        <v>8170</v>
      </c>
      <c r="M738">
        <v>30200.38</v>
      </c>
      <c r="N738">
        <v>30200.38</v>
      </c>
    </row>
    <row r="739" spans="1:14" x14ac:dyDescent="0.3">
      <c r="A739" t="s">
        <v>746</v>
      </c>
      <c r="B739" t="s">
        <v>4423</v>
      </c>
      <c r="C739" t="s">
        <v>7407</v>
      </c>
      <c r="D739" t="s">
        <v>7417</v>
      </c>
      <c r="E739" t="s">
        <v>7423</v>
      </c>
      <c r="F739" t="s">
        <v>7429</v>
      </c>
      <c r="G739">
        <v>13642.71</v>
      </c>
      <c r="H739">
        <v>10</v>
      </c>
      <c r="I739" t="s">
        <v>7518</v>
      </c>
      <c r="J739" t="s">
        <v>8165</v>
      </c>
      <c r="K739" t="s">
        <v>8168</v>
      </c>
      <c r="L739" t="s">
        <v>8169</v>
      </c>
      <c r="M739">
        <v>109141.68</v>
      </c>
      <c r="N739">
        <v>136427.09999999998</v>
      </c>
    </row>
    <row r="740" spans="1:14" x14ac:dyDescent="0.3">
      <c r="A740" t="s">
        <v>747</v>
      </c>
      <c r="B740" t="s">
        <v>4649</v>
      </c>
      <c r="C740" t="s">
        <v>7405</v>
      </c>
      <c r="D740" t="s">
        <v>7410</v>
      </c>
      <c r="E740" t="s">
        <v>7427</v>
      </c>
      <c r="F740" t="s">
        <v>7433</v>
      </c>
      <c r="G740">
        <v>10228.09</v>
      </c>
      <c r="H740">
        <v>13</v>
      </c>
      <c r="I740" t="s">
        <v>7626</v>
      </c>
      <c r="J740" t="s">
        <v>8166</v>
      </c>
      <c r="K740" t="s">
        <v>8167</v>
      </c>
      <c r="L740" t="s">
        <v>8169</v>
      </c>
      <c r="M740">
        <v>106371.97</v>
      </c>
      <c r="N740">
        <v>132965.17000000001</v>
      </c>
    </row>
    <row r="741" spans="1:14" x14ac:dyDescent="0.3">
      <c r="A741" t="s">
        <v>748</v>
      </c>
      <c r="B741" t="s">
        <v>4650</v>
      </c>
      <c r="C741" t="s">
        <v>7408</v>
      </c>
      <c r="D741" t="s">
        <v>7420</v>
      </c>
      <c r="E741" t="s">
        <v>7427</v>
      </c>
      <c r="F741" t="s">
        <v>7429</v>
      </c>
      <c r="G741">
        <v>14549.9</v>
      </c>
      <c r="H741">
        <v>13</v>
      </c>
      <c r="I741" t="s">
        <v>7896</v>
      </c>
      <c r="J741" t="s">
        <v>8163</v>
      </c>
      <c r="K741" t="s">
        <v>8168</v>
      </c>
      <c r="L741" t="s">
        <v>8169</v>
      </c>
      <c r="M741">
        <v>151318.96</v>
      </c>
      <c r="N741">
        <v>189148.69999999998</v>
      </c>
    </row>
    <row r="742" spans="1:14" x14ac:dyDescent="0.3">
      <c r="A742" t="s">
        <v>749</v>
      </c>
      <c r="B742" t="s">
        <v>4618</v>
      </c>
      <c r="C742" t="s">
        <v>7407</v>
      </c>
      <c r="D742" t="s">
        <v>7413</v>
      </c>
      <c r="E742" t="s">
        <v>7426</v>
      </c>
      <c r="F742" t="s">
        <v>7430</v>
      </c>
      <c r="G742">
        <v>2735.68</v>
      </c>
      <c r="H742">
        <v>12</v>
      </c>
      <c r="I742" t="s">
        <v>7742</v>
      </c>
      <c r="J742" t="s">
        <v>8164</v>
      </c>
      <c r="K742" t="s">
        <v>8167</v>
      </c>
      <c r="L742" t="s">
        <v>8170</v>
      </c>
      <c r="M742">
        <v>32828.160000000003</v>
      </c>
      <c r="N742">
        <v>32828.159999999996</v>
      </c>
    </row>
    <row r="743" spans="1:14" x14ac:dyDescent="0.3">
      <c r="A743" t="s">
        <v>750</v>
      </c>
      <c r="B743" t="s">
        <v>4651</v>
      </c>
      <c r="C743" t="s">
        <v>7406</v>
      </c>
      <c r="D743" t="s">
        <v>7414</v>
      </c>
      <c r="E743" t="s">
        <v>7427</v>
      </c>
      <c r="F743" t="s">
        <v>7431</v>
      </c>
      <c r="G743">
        <v>8539.8700000000008</v>
      </c>
      <c r="H743">
        <v>12</v>
      </c>
      <c r="I743" t="s">
        <v>7897</v>
      </c>
      <c r="J743" t="s">
        <v>8162</v>
      </c>
      <c r="K743" t="s">
        <v>8167</v>
      </c>
      <c r="L743" t="s">
        <v>8169</v>
      </c>
      <c r="M743">
        <v>81982.42</v>
      </c>
      <c r="N743">
        <v>102478.44</v>
      </c>
    </row>
    <row r="744" spans="1:14" x14ac:dyDescent="0.3">
      <c r="A744" t="s">
        <v>751</v>
      </c>
      <c r="B744" t="s">
        <v>4652</v>
      </c>
      <c r="C744" t="s">
        <v>7406</v>
      </c>
      <c r="D744" t="s">
        <v>7421</v>
      </c>
      <c r="E744" t="s">
        <v>7427</v>
      </c>
      <c r="F744" t="s">
        <v>7429</v>
      </c>
      <c r="G744">
        <v>14187.19</v>
      </c>
      <c r="H744">
        <v>8</v>
      </c>
      <c r="I744" t="s">
        <v>7541</v>
      </c>
      <c r="J744" t="s">
        <v>8165</v>
      </c>
      <c r="K744" t="s">
        <v>8168</v>
      </c>
      <c r="L744" t="s">
        <v>8169</v>
      </c>
      <c r="M744">
        <v>90797.85</v>
      </c>
      <c r="N744">
        <v>113497.52</v>
      </c>
    </row>
    <row r="745" spans="1:14" x14ac:dyDescent="0.3">
      <c r="A745" t="s">
        <v>752</v>
      </c>
      <c r="B745" t="s">
        <v>4653</v>
      </c>
      <c r="C745" t="s">
        <v>7407</v>
      </c>
      <c r="D745" t="s">
        <v>7415</v>
      </c>
      <c r="E745" t="s">
        <v>7426</v>
      </c>
      <c r="F745" t="s">
        <v>7432</v>
      </c>
      <c r="G745">
        <v>14012.06</v>
      </c>
      <c r="H745">
        <v>13</v>
      </c>
      <c r="I745" t="s">
        <v>7647</v>
      </c>
      <c r="J745" t="s">
        <v>8164</v>
      </c>
      <c r="K745" t="s">
        <v>8168</v>
      </c>
      <c r="L745" t="s">
        <v>8169</v>
      </c>
      <c r="M745">
        <v>145725.59</v>
      </c>
      <c r="N745">
        <v>182156.78</v>
      </c>
    </row>
    <row r="746" spans="1:14" x14ac:dyDescent="0.3">
      <c r="A746" t="s">
        <v>753</v>
      </c>
      <c r="B746" t="s">
        <v>4654</v>
      </c>
      <c r="C746" t="s">
        <v>7407</v>
      </c>
      <c r="D746" t="s">
        <v>7413</v>
      </c>
      <c r="E746" t="s">
        <v>7425</v>
      </c>
      <c r="F746" t="s">
        <v>7431</v>
      </c>
      <c r="G746">
        <v>13306.56</v>
      </c>
      <c r="H746">
        <v>2</v>
      </c>
      <c r="I746" t="s">
        <v>7512</v>
      </c>
      <c r="J746" t="s">
        <v>8162</v>
      </c>
      <c r="K746" t="s">
        <v>8167</v>
      </c>
      <c r="L746" t="s">
        <v>8169</v>
      </c>
      <c r="M746">
        <v>21290.33</v>
      </c>
      <c r="N746">
        <v>26613.119999999999</v>
      </c>
    </row>
    <row r="747" spans="1:14" x14ac:dyDescent="0.3">
      <c r="A747" t="s">
        <v>754</v>
      </c>
      <c r="B747" t="s">
        <v>4655</v>
      </c>
      <c r="C747" t="s">
        <v>7406</v>
      </c>
      <c r="D747" t="s">
        <v>7416</v>
      </c>
      <c r="E747" t="s">
        <v>7425</v>
      </c>
      <c r="F747" t="s">
        <v>7431</v>
      </c>
      <c r="G747">
        <v>15053.71</v>
      </c>
      <c r="H747">
        <v>5</v>
      </c>
      <c r="I747" t="s">
        <v>7498</v>
      </c>
      <c r="J747" t="s">
        <v>8163</v>
      </c>
      <c r="K747" t="s">
        <v>8167</v>
      </c>
      <c r="L747" t="s">
        <v>8170</v>
      </c>
      <c r="M747">
        <v>75268.55</v>
      </c>
      <c r="N747">
        <v>75268.549999999988</v>
      </c>
    </row>
    <row r="748" spans="1:14" x14ac:dyDescent="0.3">
      <c r="A748" t="s">
        <v>755</v>
      </c>
      <c r="B748" t="s">
        <v>4656</v>
      </c>
      <c r="C748" t="s">
        <v>7405</v>
      </c>
      <c r="D748" t="s">
        <v>7409</v>
      </c>
      <c r="E748" t="s">
        <v>7427</v>
      </c>
      <c r="F748" t="s">
        <v>7429</v>
      </c>
      <c r="G748">
        <v>6906.43</v>
      </c>
      <c r="H748">
        <v>13</v>
      </c>
      <c r="I748" t="s">
        <v>7468</v>
      </c>
      <c r="J748" t="s">
        <v>8165</v>
      </c>
      <c r="K748" t="s">
        <v>8168</v>
      </c>
      <c r="L748" t="s">
        <v>8170</v>
      </c>
      <c r="M748">
        <v>89783.59</v>
      </c>
      <c r="N748">
        <v>89783.59</v>
      </c>
    </row>
    <row r="749" spans="1:14" x14ac:dyDescent="0.3">
      <c r="A749" t="s">
        <v>756</v>
      </c>
      <c r="B749" t="s">
        <v>4623</v>
      </c>
      <c r="C749" t="s">
        <v>7405</v>
      </c>
      <c r="D749" t="s">
        <v>7417</v>
      </c>
      <c r="E749" t="s">
        <v>7423</v>
      </c>
      <c r="F749" t="s">
        <v>7429</v>
      </c>
      <c r="G749">
        <v>9389.7900000000009</v>
      </c>
      <c r="H749">
        <v>6</v>
      </c>
      <c r="I749" t="s">
        <v>7866</v>
      </c>
      <c r="J749" t="s">
        <v>8163</v>
      </c>
      <c r="K749" t="s">
        <v>8168</v>
      </c>
      <c r="L749" t="s">
        <v>8170</v>
      </c>
      <c r="M749">
        <v>56338.74</v>
      </c>
      <c r="N749">
        <v>56338.740000000005</v>
      </c>
    </row>
    <row r="750" spans="1:14" x14ac:dyDescent="0.3">
      <c r="A750" t="s">
        <v>757</v>
      </c>
      <c r="B750" t="s">
        <v>4657</v>
      </c>
      <c r="C750" t="s">
        <v>7407</v>
      </c>
      <c r="D750" t="s">
        <v>7417</v>
      </c>
      <c r="E750" t="s">
        <v>7425</v>
      </c>
      <c r="F750" t="s">
        <v>7433</v>
      </c>
      <c r="G750">
        <v>16170.06</v>
      </c>
      <c r="H750">
        <v>19</v>
      </c>
      <c r="I750" t="s">
        <v>7733</v>
      </c>
      <c r="J750" t="s">
        <v>8162</v>
      </c>
      <c r="K750" t="s">
        <v>8168</v>
      </c>
      <c r="L750" t="s">
        <v>8170</v>
      </c>
      <c r="M750">
        <v>307231.14</v>
      </c>
      <c r="N750">
        <v>307231.14</v>
      </c>
    </row>
    <row r="751" spans="1:14" x14ac:dyDescent="0.3">
      <c r="A751" t="s">
        <v>758</v>
      </c>
      <c r="B751" t="s">
        <v>4658</v>
      </c>
      <c r="C751" t="s">
        <v>7407</v>
      </c>
      <c r="D751" t="s">
        <v>7417</v>
      </c>
      <c r="E751" t="s">
        <v>7423</v>
      </c>
      <c r="F751" t="s">
        <v>7431</v>
      </c>
      <c r="G751">
        <v>7965.51</v>
      </c>
      <c r="H751">
        <v>9</v>
      </c>
      <c r="I751" t="s">
        <v>7493</v>
      </c>
      <c r="J751" t="s">
        <v>8165</v>
      </c>
      <c r="K751" t="s">
        <v>8168</v>
      </c>
      <c r="L751" t="s">
        <v>8170</v>
      </c>
      <c r="M751">
        <v>71689.59</v>
      </c>
      <c r="N751">
        <v>71689.59</v>
      </c>
    </row>
    <row r="752" spans="1:14" x14ac:dyDescent="0.3">
      <c r="A752" t="s">
        <v>759</v>
      </c>
      <c r="B752" t="s">
        <v>4659</v>
      </c>
      <c r="C752" t="s">
        <v>7407</v>
      </c>
      <c r="D752" t="s">
        <v>7417</v>
      </c>
      <c r="E752" t="s">
        <v>7426</v>
      </c>
      <c r="F752" t="s">
        <v>7429</v>
      </c>
      <c r="G752">
        <v>3260.24</v>
      </c>
      <c r="H752">
        <v>6</v>
      </c>
      <c r="I752" t="s">
        <v>7661</v>
      </c>
      <c r="J752" t="s">
        <v>8164</v>
      </c>
      <c r="K752" t="s">
        <v>8168</v>
      </c>
      <c r="L752" t="s">
        <v>8169</v>
      </c>
      <c r="M752">
        <v>15648.82</v>
      </c>
      <c r="N752">
        <v>19561.439999999999</v>
      </c>
    </row>
    <row r="753" spans="1:14" x14ac:dyDescent="0.3">
      <c r="A753" t="s">
        <v>760</v>
      </c>
      <c r="B753" t="s">
        <v>4660</v>
      </c>
      <c r="C753" t="s">
        <v>7406</v>
      </c>
      <c r="D753" t="s">
        <v>7421</v>
      </c>
      <c r="E753" t="s">
        <v>7425</v>
      </c>
      <c r="F753" t="s">
        <v>7429</v>
      </c>
      <c r="G753">
        <v>13445.17</v>
      </c>
      <c r="H753">
        <v>11</v>
      </c>
      <c r="I753" t="s">
        <v>7894</v>
      </c>
      <c r="J753" t="s">
        <v>8162</v>
      </c>
      <c r="K753" t="s">
        <v>8168</v>
      </c>
      <c r="L753" t="s">
        <v>8170</v>
      </c>
      <c r="M753">
        <v>147896.87</v>
      </c>
      <c r="N753">
        <v>147896.87</v>
      </c>
    </row>
    <row r="754" spans="1:14" x14ac:dyDescent="0.3">
      <c r="A754" t="s">
        <v>761</v>
      </c>
      <c r="B754" t="s">
        <v>4661</v>
      </c>
      <c r="C754" t="s">
        <v>7406</v>
      </c>
      <c r="D754" t="s">
        <v>7421</v>
      </c>
      <c r="E754" t="s">
        <v>7423</v>
      </c>
      <c r="F754" t="s">
        <v>7428</v>
      </c>
      <c r="G754">
        <v>11125.32</v>
      </c>
      <c r="H754">
        <v>1</v>
      </c>
      <c r="I754" t="s">
        <v>7898</v>
      </c>
      <c r="J754" t="s">
        <v>8162</v>
      </c>
      <c r="K754" t="s">
        <v>8167</v>
      </c>
      <c r="L754" t="s">
        <v>8170</v>
      </c>
      <c r="M754">
        <v>11125.32</v>
      </c>
      <c r="N754">
        <v>11125.32</v>
      </c>
    </row>
    <row r="755" spans="1:14" x14ac:dyDescent="0.3">
      <c r="A755" t="s">
        <v>762</v>
      </c>
      <c r="B755" t="s">
        <v>4662</v>
      </c>
      <c r="C755" t="s">
        <v>7406</v>
      </c>
      <c r="D755" t="s">
        <v>7421</v>
      </c>
      <c r="E755" t="s">
        <v>7423</v>
      </c>
      <c r="F755" t="s">
        <v>7429</v>
      </c>
      <c r="G755">
        <v>8258.5</v>
      </c>
      <c r="H755">
        <v>18</v>
      </c>
      <c r="I755" t="s">
        <v>7899</v>
      </c>
      <c r="J755" t="s">
        <v>8163</v>
      </c>
      <c r="K755" t="s">
        <v>8168</v>
      </c>
      <c r="L755" t="s">
        <v>8169</v>
      </c>
      <c r="M755">
        <v>118922.4</v>
      </c>
      <c r="N755">
        <v>148653</v>
      </c>
    </row>
    <row r="756" spans="1:14" x14ac:dyDescent="0.3">
      <c r="A756" t="s">
        <v>763</v>
      </c>
      <c r="B756" t="s">
        <v>4663</v>
      </c>
      <c r="C756" t="s">
        <v>7408</v>
      </c>
      <c r="D756" t="s">
        <v>7420</v>
      </c>
      <c r="E756" t="s">
        <v>7425</v>
      </c>
      <c r="F756" t="s">
        <v>7434</v>
      </c>
      <c r="G756">
        <v>7075.75</v>
      </c>
      <c r="H756">
        <v>16</v>
      </c>
      <c r="I756" t="s">
        <v>7784</v>
      </c>
      <c r="J756" t="s">
        <v>8162</v>
      </c>
      <c r="K756" t="s">
        <v>8167</v>
      </c>
      <c r="L756" t="s">
        <v>8170</v>
      </c>
      <c r="M756">
        <v>113212</v>
      </c>
      <c r="N756">
        <v>113212</v>
      </c>
    </row>
    <row r="757" spans="1:14" x14ac:dyDescent="0.3">
      <c r="A757" t="s">
        <v>764</v>
      </c>
      <c r="B757" t="s">
        <v>4664</v>
      </c>
      <c r="C757" t="s">
        <v>7408</v>
      </c>
      <c r="D757" t="s">
        <v>7420</v>
      </c>
      <c r="E757" t="s">
        <v>7425</v>
      </c>
      <c r="F757" t="s">
        <v>7432</v>
      </c>
      <c r="G757">
        <v>11701.34</v>
      </c>
      <c r="H757">
        <v>11</v>
      </c>
      <c r="I757" t="s">
        <v>7449</v>
      </c>
      <c r="J757" t="s">
        <v>8165</v>
      </c>
      <c r="K757" t="s">
        <v>8168</v>
      </c>
      <c r="L757" t="s">
        <v>8170</v>
      </c>
      <c r="M757">
        <v>128714.74</v>
      </c>
      <c r="N757">
        <v>128714.74</v>
      </c>
    </row>
    <row r="758" spans="1:14" x14ac:dyDescent="0.3">
      <c r="A758" t="s">
        <v>765</v>
      </c>
      <c r="B758" t="s">
        <v>4665</v>
      </c>
      <c r="C758" t="s">
        <v>7406</v>
      </c>
      <c r="D758" t="s">
        <v>7421</v>
      </c>
      <c r="E758" t="s">
        <v>7425</v>
      </c>
      <c r="F758" t="s">
        <v>7429</v>
      </c>
      <c r="G758">
        <v>5753.56</v>
      </c>
      <c r="H758">
        <v>2</v>
      </c>
      <c r="I758" t="s">
        <v>7900</v>
      </c>
      <c r="J758" t="s">
        <v>8165</v>
      </c>
      <c r="K758" t="s">
        <v>8168</v>
      </c>
      <c r="L758" t="s">
        <v>8169</v>
      </c>
      <c r="M758">
        <v>9205.5300000000007</v>
      </c>
      <c r="N758">
        <v>11507.12</v>
      </c>
    </row>
    <row r="759" spans="1:14" x14ac:dyDescent="0.3">
      <c r="A759" t="s">
        <v>766</v>
      </c>
      <c r="B759" t="s">
        <v>4666</v>
      </c>
      <c r="C759" t="s">
        <v>7406</v>
      </c>
      <c r="D759" t="s">
        <v>7421</v>
      </c>
      <c r="E759" t="s">
        <v>7425</v>
      </c>
      <c r="F759" t="s">
        <v>7433</v>
      </c>
      <c r="G759">
        <v>7832.71</v>
      </c>
      <c r="H759">
        <v>9</v>
      </c>
      <c r="I759" t="s">
        <v>7901</v>
      </c>
      <c r="J759" t="s">
        <v>8166</v>
      </c>
      <c r="K759" t="s">
        <v>8168</v>
      </c>
      <c r="L759" t="s">
        <v>8169</v>
      </c>
      <c r="M759">
        <v>56395.18</v>
      </c>
      <c r="N759">
        <v>70494.39</v>
      </c>
    </row>
    <row r="760" spans="1:14" x14ac:dyDescent="0.3">
      <c r="A760" t="s">
        <v>767</v>
      </c>
      <c r="B760" t="s">
        <v>4667</v>
      </c>
      <c r="C760" t="s">
        <v>7407</v>
      </c>
      <c r="D760" t="s">
        <v>7415</v>
      </c>
      <c r="E760" t="s">
        <v>7423</v>
      </c>
      <c r="F760" t="s">
        <v>7430</v>
      </c>
      <c r="G760">
        <v>971.1</v>
      </c>
      <c r="H760">
        <v>9</v>
      </c>
      <c r="I760" t="s">
        <v>7902</v>
      </c>
      <c r="J760" t="s">
        <v>8162</v>
      </c>
      <c r="K760" t="s">
        <v>8168</v>
      </c>
      <c r="L760" t="s">
        <v>8169</v>
      </c>
      <c r="M760">
        <v>6991.92</v>
      </c>
      <c r="N760">
        <v>8739.9</v>
      </c>
    </row>
    <row r="761" spans="1:14" x14ac:dyDescent="0.3">
      <c r="A761" t="s">
        <v>768</v>
      </c>
      <c r="B761" t="s">
        <v>4668</v>
      </c>
      <c r="C761" t="s">
        <v>7405</v>
      </c>
      <c r="D761" t="s">
        <v>7411</v>
      </c>
      <c r="E761" t="s">
        <v>7426</v>
      </c>
      <c r="F761" t="s">
        <v>7434</v>
      </c>
      <c r="G761">
        <v>3099.22</v>
      </c>
      <c r="H761">
        <v>13</v>
      </c>
      <c r="I761" t="s">
        <v>7613</v>
      </c>
      <c r="J761" t="s">
        <v>8165</v>
      </c>
      <c r="K761" t="s">
        <v>8167</v>
      </c>
      <c r="L761" t="s">
        <v>8170</v>
      </c>
      <c r="M761">
        <v>40289.86</v>
      </c>
      <c r="N761">
        <v>40289.86</v>
      </c>
    </row>
    <row r="762" spans="1:14" x14ac:dyDescent="0.3">
      <c r="A762" t="s">
        <v>769</v>
      </c>
      <c r="B762" t="s">
        <v>4028</v>
      </c>
      <c r="C762" t="s">
        <v>7408</v>
      </c>
      <c r="D762" t="s">
        <v>7419</v>
      </c>
      <c r="E762" t="s">
        <v>7424</v>
      </c>
      <c r="F762" t="s">
        <v>7429</v>
      </c>
      <c r="G762">
        <v>7626.87</v>
      </c>
      <c r="H762">
        <v>19</v>
      </c>
      <c r="I762" t="s">
        <v>7903</v>
      </c>
      <c r="J762" t="s">
        <v>8163</v>
      </c>
      <c r="K762" t="s">
        <v>8168</v>
      </c>
      <c r="L762" t="s">
        <v>8169</v>
      </c>
      <c r="M762">
        <v>115928.59</v>
      </c>
      <c r="N762">
        <v>144910.53</v>
      </c>
    </row>
    <row r="763" spans="1:14" x14ac:dyDescent="0.3">
      <c r="A763" t="s">
        <v>770</v>
      </c>
      <c r="B763" t="s">
        <v>4669</v>
      </c>
      <c r="C763" t="s">
        <v>7405</v>
      </c>
      <c r="D763" t="s">
        <v>7411</v>
      </c>
      <c r="E763" t="s">
        <v>7427</v>
      </c>
      <c r="F763" t="s">
        <v>7431</v>
      </c>
      <c r="G763">
        <v>10980.9</v>
      </c>
      <c r="H763">
        <v>2</v>
      </c>
      <c r="I763" t="s">
        <v>7904</v>
      </c>
      <c r="J763" t="s">
        <v>8162</v>
      </c>
      <c r="K763" t="s">
        <v>8167</v>
      </c>
      <c r="L763" t="s">
        <v>8169</v>
      </c>
      <c r="M763">
        <v>17569.439999999999</v>
      </c>
      <c r="N763">
        <v>21961.8</v>
      </c>
    </row>
    <row r="764" spans="1:14" x14ac:dyDescent="0.3">
      <c r="A764" t="s">
        <v>771</v>
      </c>
      <c r="B764" t="s">
        <v>4670</v>
      </c>
      <c r="C764" t="s">
        <v>7408</v>
      </c>
      <c r="D764" t="s">
        <v>7420</v>
      </c>
      <c r="E764" t="s">
        <v>7426</v>
      </c>
      <c r="F764" t="s">
        <v>7432</v>
      </c>
      <c r="G764">
        <v>7756.35</v>
      </c>
      <c r="H764">
        <v>17</v>
      </c>
      <c r="I764" t="s">
        <v>7905</v>
      </c>
      <c r="J764" t="s">
        <v>8163</v>
      </c>
      <c r="K764" t="s">
        <v>8167</v>
      </c>
      <c r="L764" t="s">
        <v>8170</v>
      </c>
      <c r="M764">
        <v>131857.95000000001</v>
      </c>
      <c r="N764">
        <v>131857.95000000001</v>
      </c>
    </row>
    <row r="765" spans="1:14" x14ac:dyDescent="0.3">
      <c r="A765" t="s">
        <v>772</v>
      </c>
      <c r="B765" t="s">
        <v>4671</v>
      </c>
      <c r="C765" t="s">
        <v>7405</v>
      </c>
      <c r="D765" t="s">
        <v>7409</v>
      </c>
      <c r="E765" t="s">
        <v>7423</v>
      </c>
      <c r="F765" t="s">
        <v>7434</v>
      </c>
      <c r="G765">
        <v>15703.6</v>
      </c>
      <c r="H765">
        <v>17</v>
      </c>
      <c r="I765" t="s">
        <v>7545</v>
      </c>
      <c r="J765" t="s">
        <v>8163</v>
      </c>
      <c r="K765" t="s">
        <v>8168</v>
      </c>
      <c r="L765" t="s">
        <v>8170</v>
      </c>
      <c r="M765">
        <v>266961.2</v>
      </c>
      <c r="N765">
        <v>266961.2</v>
      </c>
    </row>
    <row r="766" spans="1:14" x14ac:dyDescent="0.3">
      <c r="A766" t="s">
        <v>773</v>
      </c>
      <c r="B766" t="s">
        <v>4672</v>
      </c>
      <c r="C766" t="s">
        <v>7408</v>
      </c>
      <c r="D766" t="s">
        <v>7417</v>
      </c>
      <c r="E766" t="s">
        <v>7423</v>
      </c>
      <c r="F766" t="s">
        <v>7430</v>
      </c>
      <c r="G766">
        <v>11829.99</v>
      </c>
      <c r="H766">
        <v>13</v>
      </c>
      <c r="I766" t="s">
        <v>7562</v>
      </c>
      <c r="J766" t="s">
        <v>8165</v>
      </c>
      <c r="K766" t="s">
        <v>8167</v>
      </c>
      <c r="L766" t="s">
        <v>8169</v>
      </c>
      <c r="M766">
        <v>123031.73</v>
      </c>
      <c r="N766">
        <v>153789.87</v>
      </c>
    </row>
    <row r="767" spans="1:14" x14ac:dyDescent="0.3">
      <c r="A767" t="s">
        <v>774</v>
      </c>
      <c r="B767" t="s">
        <v>4673</v>
      </c>
      <c r="C767" t="s">
        <v>7406</v>
      </c>
      <c r="D767" t="s">
        <v>7414</v>
      </c>
      <c r="E767" t="s">
        <v>7427</v>
      </c>
      <c r="F767" t="s">
        <v>7428</v>
      </c>
      <c r="G767">
        <v>15974.18</v>
      </c>
      <c r="H767">
        <v>6</v>
      </c>
      <c r="I767" t="s">
        <v>7906</v>
      </c>
      <c r="J767" t="s">
        <v>8164</v>
      </c>
      <c r="K767" t="s">
        <v>8168</v>
      </c>
      <c r="L767" t="s">
        <v>8169</v>
      </c>
      <c r="M767">
        <v>76676.23</v>
      </c>
      <c r="N767">
        <v>95845.08</v>
      </c>
    </row>
    <row r="768" spans="1:14" x14ac:dyDescent="0.3">
      <c r="A768" t="s">
        <v>775</v>
      </c>
      <c r="B768" t="s">
        <v>4674</v>
      </c>
      <c r="C768" t="s">
        <v>7407</v>
      </c>
      <c r="D768" t="s">
        <v>7418</v>
      </c>
      <c r="E768" t="s">
        <v>7427</v>
      </c>
      <c r="F768" t="s">
        <v>7429</v>
      </c>
      <c r="G768">
        <v>1171.96</v>
      </c>
      <c r="H768">
        <v>17</v>
      </c>
      <c r="I768" t="s">
        <v>7907</v>
      </c>
      <c r="J768" t="s">
        <v>8163</v>
      </c>
      <c r="K768" t="s">
        <v>8168</v>
      </c>
      <c r="L768" t="s">
        <v>8169</v>
      </c>
      <c r="M768">
        <v>15938.49</v>
      </c>
      <c r="N768">
        <v>19923.32</v>
      </c>
    </row>
    <row r="769" spans="1:14" x14ac:dyDescent="0.3">
      <c r="A769" t="s">
        <v>452</v>
      </c>
      <c r="B769" t="s">
        <v>4675</v>
      </c>
      <c r="C769" t="s">
        <v>7406</v>
      </c>
      <c r="D769" t="s">
        <v>7412</v>
      </c>
      <c r="E769" t="s">
        <v>7423</v>
      </c>
      <c r="F769" t="s">
        <v>7428</v>
      </c>
      <c r="G769">
        <v>12114.68</v>
      </c>
      <c r="H769">
        <v>5</v>
      </c>
      <c r="I769" t="s">
        <v>7561</v>
      </c>
      <c r="J769" t="s">
        <v>8165</v>
      </c>
      <c r="K769" t="s">
        <v>8167</v>
      </c>
      <c r="L769" t="s">
        <v>8169</v>
      </c>
      <c r="M769">
        <v>48458.720000000001</v>
      </c>
      <c r="N769">
        <v>60573.4</v>
      </c>
    </row>
    <row r="770" spans="1:14" x14ac:dyDescent="0.3">
      <c r="A770" t="s">
        <v>776</v>
      </c>
      <c r="B770" t="s">
        <v>4676</v>
      </c>
      <c r="C770" t="s">
        <v>7408</v>
      </c>
      <c r="D770" t="s">
        <v>7420</v>
      </c>
      <c r="E770" t="s">
        <v>7424</v>
      </c>
      <c r="F770" t="s">
        <v>7430</v>
      </c>
      <c r="G770">
        <v>1917.3</v>
      </c>
      <c r="H770">
        <v>5</v>
      </c>
      <c r="I770" t="s">
        <v>7908</v>
      </c>
      <c r="J770" t="s">
        <v>8164</v>
      </c>
      <c r="K770" t="s">
        <v>8167</v>
      </c>
      <c r="L770" t="s">
        <v>8169</v>
      </c>
      <c r="M770">
        <v>7669.2</v>
      </c>
      <c r="N770">
        <v>9586.5</v>
      </c>
    </row>
    <row r="771" spans="1:14" x14ac:dyDescent="0.3">
      <c r="A771" t="s">
        <v>777</v>
      </c>
      <c r="B771" t="s">
        <v>4677</v>
      </c>
      <c r="C771" t="s">
        <v>7407</v>
      </c>
      <c r="D771" t="s">
        <v>7418</v>
      </c>
      <c r="E771" t="s">
        <v>7424</v>
      </c>
      <c r="F771" t="s">
        <v>7431</v>
      </c>
      <c r="G771">
        <v>15694.47</v>
      </c>
      <c r="H771">
        <v>20</v>
      </c>
      <c r="I771" t="s">
        <v>7726</v>
      </c>
      <c r="J771" t="s">
        <v>8162</v>
      </c>
      <c r="K771" t="s">
        <v>8168</v>
      </c>
      <c r="L771" t="s">
        <v>8169</v>
      </c>
      <c r="M771">
        <v>251111.52</v>
      </c>
      <c r="N771">
        <v>313889.39999999997</v>
      </c>
    </row>
    <row r="772" spans="1:14" x14ac:dyDescent="0.3">
      <c r="A772" t="s">
        <v>778</v>
      </c>
      <c r="B772" t="s">
        <v>4678</v>
      </c>
      <c r="C772" t="s">
        <v>7407</v>
      </c>
      <c r="D772" t="s">
        <v>7417</v>
      </c>
      <c r="E772" t="s">
        <v>7425</v>
      </c>
      <c r="F772" t="s">
        <v>7433</v>
      </c>
      <c r="G772">
        <v>1983.7</v>
      </c>
      <c r="H772">
        <v>11</v>
      </c>
      <c r="I772" t="s">
        <v>7520</v>
      </c>
      <c r="J772" t="s">
        <v>8165</v>
      </c>
      <c r="K772" t="s">
        <v>8167</v>
      </c>
      <c r="L772" t="s">
        <v>8170</v>
      </c>
      <c r="M772">
        <v>21820.7</v>
      </c>
      <c r="N772">
        <v>21820.7</v>
      </c>
    </row>
    <row r="773" spans="1:14" x14ac:dyDescent="0.3">
      <c r="A773" t="s">
        <v>779</v>
      </c>
      <c r="B773" t="s">
        <v>4679</v>
      </c>
      <c r="C773" t="s">
        <v>7406</v>
      </c>
      <c r="D773" t="s">
        <v>7414</v>
      </c>
      <c r="E773" t="s">
        <v>7427</v>
      </c>
      <c r="F773" t="s">
        <v>7429</v>
      </c>
      <c r="G773">
        <v>11010.78</v>
      </c>
      <c r="H773">
        <v>10</v>
      </c>
      <c r="I773" t="s">
        <v>7909</v>
      </c>
      <c r="J773" t="s">
        <v>8165</v>
      </c>
      <c r="K773" t="s">
        <v>8167</v>
      </c>
      <c r="L773" t="s">
        <v>8170</v>
      </c>
      <c r="M773">
        <v>110107.8</v>
      </c>
      <c r="N773">
        <v>110107.8</v>
      </c>
    </row>
    <row r="774" spans="1:14" x14ac:dyDescent="0.3">
      <c r="A774" t="s">
        <v>780</v>
      </c>
      <c r="B774" t="s">
        <v>4680</v>
      </c>
      <c r="C774" t="s">
        <v>7405</v>
      </c>
      <c r="D774" t="s">
        <v>7409</v>
      </c>
      <c r="E774" t="s">
        <v>7425</v>
      </c>
      <c r="F774" t="s">
        <v>7430</v>
      </c>
      <c r="G774">
        <v>2186.2199999999998</v>
      </c>
      <c r="H774">
        <v>7</v>
      </c>
      <c r="I774" t="s">
        <v>7910</v>
      </c>
      <c r="J774" t="s">
        <v>8166</v>
      </c>
      <c r="K774" t="s">
        <v>8167</v>
      </c>
      <c r="L774" t="s">
        <v>8170</v>
      </c>
      <c r="M774">
        <v>15303.54</v>
      </c>
      <c r="N774">
        <v>15303.539999999999</v>
      </c>
    </row>
    <row r="775" spans="1:14" x14ac:dyDescent="0.3">
      <c r="A775" t="s">
        <v>781</v>
      </c>
      <c r="B775" t="s">
        <v>4681</v>
      </c>
      <c r="C775" t="s">
        <v>7406</v>
      </c>
      <c r="D775" t="s">
        <v>7412</v>
      </c>
      <c r="E775" t="s">
        <v>7427</v>
      </c>
      <c r="F775" t="s">
        <v>7434</v>
      </c>
      <c r="G775">
        <v>1738.85</v>
      </c>
      <c r="H775">
        <v>18</v>
      </c>
      <c r="I775" t="s">
        <v>7495</v>
      </c>
      <c r="J775" t="s">
        <v>8163</v>
      </c>
      <c r="K775" t="s">
        <v>8167</v>
      </c>
      <c r="L775" t="s">
        <v>8169</v>
      </c>
      <c r="M775">
        <v>25039.439999999999</v>
      </c>
      <c r="N775">
        <v>31299.3</v>
      </c>
    </row>
    <row r="776" spans="1:14" x14ac:dyDescent="0.3">
      <c r="A776" t="s">
        <v>782</v>
      </c>
      <c r="B776" t="s">
        <v>4197</v>
      </c>
      <c r="C776" t="s">
        <v>7408</v>
      </c>
      <c r="D776" t="s">
        <v>7422</v>
      </c>
      <c r="E776" t="s">
        <v>7423</v>
      </c>
      <c r="F776" t="s">
        <v>7432</v>
      </c>
      <c r="G776">
        <v>8702.5499999999993</v>
      </c>
      <c r="H776">
        <v>16</v>
      </c>
      <c r="I776" t="s">
        <v>7911</v>
      </c>
      <c r="J776" t="s">
        <v>8165</v>
      </c>
      <c r="K776" t="s">
        <v>8167</v>
      </c>
      <c r="L776" t="s">
        <v>8169</v>
      </c>
      <c r="M776">
        <v>111392.64</v>
      </c>
      <c r="N776">
        <v>139240.79999999999</v>
      </c>
    </row>
    <row r="777" spans="1:14" x14ac:dyDescent="0.3">
      <c r="A777" t="s">
        <v>783</v>
      </c>
      <c r="B777" t="s">
        <v>4682</v>
      </c>
      <c r="C777" t="s">
        <v>7407</v>
      </c>
      <c r="D777" t="s">
        <v>7418</v>
      </c>
      <c r="E777" t="s">
        <v>7426</v>
      </c>
      <c r="F777" t="s">
        <v>7434</v>
      </c>
      <c r="G777">
        <v>5846.52</v>
      </c>
      <c r="H777">
        <v>15</v>
      </c>
      <c r="I777" t="s">
        <v>7513</v>
      </c>
      <c r="J777" t="s">
        <v>8166</v>
      </c>
      <c r="K777" t="s">
        <v>8167</v>
      </c>
      <c r="L777" t="s">
        <v>8170</v>
      </c>
      <c r="M777">
        <v>87697.8</v>
      </c>
      <c r="N777">
        <v>87697.8</v>
      </c>
    </row>
    <row r="778" spans="1:14" x14ac:dyDescent="0.3">
      <c r="A778" t="s">
        <v>784</v>
      </c>
      <c r="B778" t="s">
        <v>4683</v>
      </c>
      <c r="C778" t="s">
        <v>7408</v>
      </c>
      <c r="D778" t="s">
        <v>7420</v>
      </c>
      <c r="E778" t="s">
        <v>7427</v>
      </c>
      <c r="F778" t="s">
        <v>7429</v>
      </c>
      <c r="G778">
        <v>9889.4500000000007</v>
      </c>
      <c r="H778">
        <v>19</v>
      </c>
      <c r="I778" t="s">
        <v>7912</v>
      </c>
      <c r="J778" t="s">
        <v>8166</v>
      </c>
      <c r="K778" t="s">
        <v>8167</v>
      </c>
      <c r="L778" t="s">
        <v>8169</v>
      </c>
      <c r="M778">
        <v>150319.64000000001</v>
      </c>
      <c r="N778">
        <v>187899.55000000002</v>
      </c>
    </row>
    <row r="779" spans="1:14" x14ac:dyDescent="0.3">
      <c r="A779" t="s">
        <v>785</v>
      </c>
      <c r="B779" t="s">
        <v>4684</v>
      </c>
      <c r="C779" t="s">
        <v>7406</v>
      </c>
      <c r="D779" t="s">
        <v>7414</v>
      </c>
      <c r="E779" t="s">
        <v>7427</v>
      </c>
      <c r="F779" t="s">
        <v>7431</v>
      </c>
      <c r="G779">
        <v>7800.34</v>
      </c>
      <c r="H779">
        <v>15</v>
      </c>
      <c r="I779" t="s">
        <v>7743</v>
      </c>
      <c r="J779" t="s">
        <v>8164</v>
      </c>
      <c r="K779" t="s">
        <v>8167</v>
      </c>
      <c r="L779" t="s">
        <v>8170</v>
      </c>
      <c r="M779">
        <v>117005.1</v>
      </c>
      <c r="N779">
        <v>117005.1</v>
      </c>
    </row>
    <row r="780" spans="1:14" x14ac:dyDescent="0.3">
      <c r="A780" t="s">
        <v>786</v>
      </c>
      <c r="B780" t="s">
        <v>4685</v>
      </c>
      <c r="C780" t="s">
        <v>7406</v>
      </c>
      <c r="D780" t="s">
        <v>7414</v>
      </c>
      <c r="E780" t="s">
        <v>7426</v>
      </c>
      <c r="F780" t="s">
        <v>7430</v>
      </c>
      <c r="G780">
        <v>11474.75</v>
      </c>
      <c r="H780">
        <v>16</v>
      </c>
      <c r="I780" t="s">
        <v>7913</v>
      </c>
      <c r="J780" t="s">
        <v>8166</v>
      </c>
      <c r="K780" t="s">
        <v>8168</v>
      </c>
      <c r="L780" t="s">
        <v>8170</v>
      </c>
      <c r="M780">
        <v>183596</v>
      </c>
      <c r="N780">
        <v>183596</v>
      </c>
    </row>
    <row r="781" spans="1:14" x14ac:dyDescent="0.3">
      <c r="A781" t="s">
        <v>787</v>
      </c>
      <c r="B781" t="s">
        <v>4686</v>
      </c>
      <c r="C781" t="s">
        <v>7406</v>
      </c>
      <c r="D781" t="s">
        <v>7421</v>
      </c>
      <c r="E781" t="s">
        <v>7424</v>
      </c>
      <c r="F781" t="s">
        <v>7434</v>
      </c>
      <c r="G781">
        <v>12632.6</v>
      </c>
      <c r="H781">
        <v>5</v>
      </c>
      <c r="I781" t="s">
        <v>7800</v>
      </c>
      <c r="J781" t="s">
        <v>8164</v>
      </c>
      <c r="K781" t="s">
        <v>8167</v>
      </c>
      <c r="L781" t="s">
        <v>8170</v>
      </c>
      <c r="M781">
        <v>63163</v>
      </c>
      <c r="N781">
        <v>63163</v>
      </c>
    </row>
    <row r="782" spans="1:14" x14ac:dyDescent="0.3">
      <c r="A782" t="s">
        <v>788</v>
      </c>
      <c r="B782" t="s">
        <v>4687</v>
      </c>
      <c r="C782" t="s">
        <v>7408</v>
      </c>
      <c r="D782" t="s">
        <v>7417</v>
      </c>
      <c r="E782" t="s">
        <v>7427</v>
      </c>
      <c r="F782" t="s">
        <v>7432</v>
      </c>
      <c r="G782">
        <v>8975.6200000000008</v>
      </c>
      <c r="H782">
        <v>3</v>
      </c>
      <c r="I782" t="s">
        <v>7678</v>
      </c>
      <c r="J782" t="s">
        <v>8165</v>
      </c>
      <c r="K782" t="s">
        <v>8167</v>
      </c>
      <c r="L782" t="s">
        <v>8169</v>
      </c>
      <c r="M782">
        <v>21541.82</v>
      </c>
      <c r="N782">
        <v>26926.86</v>
      </c>
    </row>
    <row r="783" spans="1:14" x14ac:dyDescent="0.3">
      <c r="A783" t="s">
        <v>789</v>
      </c>
      <c r="B783" t="s">
        <v>4688</v>
      </c>
      <c r="C783" t="s">
        <v>7406</v>
      </c>
      <c r="D783" t="s">
        <v>7421</v>
      </c>
      <c r="E783" t="s">
        <v>7427</v>
      </c>
      <c r="F783" t="s">
        <v>7432</v>
      </c>
      <c r="G783">
        <v>8449.4</v>
      </c>
      <c r="H783">
        <v>5</v>
      </c>
      <c r="I783" t="s">
        <v>7455</v>
      </c>
      <c r="J783" t="s">
        <v>8164</v>
      </c>
      <c r="K783" t="s">
        <v>8168</v>
      </c>
      <c r="L783" t="s">
        <v>8170</v>
      </c>
      <c r="M783">
        <v>42247</v>
      </c>
      <c r="N783">
        <v>42247</v>
      </c>
    </row>
    <row r="784" spans="1:14" x14ac:dyDescent="0.3">
      <c r="A784" t="s">
        <v>790</v>
      </c>
      <c r="B784" t="s">
        <v>4689</v>
      </c>
      <c r="C784" t="s">
        <v>7406</v>
      </c>
      <c r="D784" t="s">
        <v>7421</v>
      </c>
      <c r="E784" t="s">
        <v>7426</v>
      </c>
      <c r="F784" t="s">
        <v>7429</v>
      </c>
      <c r="G784">
        <v>10954.34</v>
      </c>
      <c r="H784">
        <v>7</v>
      </c>
      <c r="I784" t="s">
        <v>7914</v>
      </c>
      <c r="J784" t="s">
        <v>8164</v>
      </c>
      <c r="K784" t="s">
        <v>8167</v>
      </c>
      <c r="L784" t="s">
        <v>8169</v>
      </c>
      <c r="M784">
        <v>61344.47</v>
      </c>
      <c r="N784">
        <v>76680.38</v>
      </c>
    </row>
    <row r="785" spans="1:14" x14ac:dyDescent="0.3">
      <c r="A785" t="s">
        <v>791</v>
      </c>
      <c r="B785" t="s">
        <v>4690</v>
      </c>
      <c r="C785" t="s">
        <v>7405</v>
      </c>
      <c r="D785" t="s">
        <v>7410</v>
      </c>
      <c r="E785" t="s">
        <v>7423</v>
      </c>
      <c r="F785" t="s">
        <v>7428</v>
      </c>
      <c r="G785">
        <v>2382.1</v>
      </c>
      <c r="H785">
        <v>12</v>
      </c>
      <c r="I785" t="s">
        <v>7823</v>
      </c>
      <c r="J785" t="s">
        <v>8165</v>
      </c>
      <c r="K785" t="s">
        <v>8168</v>
      </c>
      <c r="L785" t="s">
        <v>8170</v>
      </c>
      <c r="M785">
        <v>28585.200000000001</v>
      </c>
      <c r="N785">
        <v>28585.199999999997</v>
      </c>
    </row>
    <row r="786" spans="1:14" x14ac:dyDescent="0.3">
      <c r="A786" t="s">
        <v>792</v>
      </c>
      <c r="B786" t="s">
        <v>4691</v>
      </c>
      <c r="C786" t="s">
        <v>7406</v>
      </c>
      <c r="D786" t="s">
        <v>7412</v>
      </c>
      <c r="E786" t="s">
        <v>7423</v>
      </c>
      <c r="F786" t="s">
        <v>7434</v>
      </c>
      <c r="G786">
        <v>4919.41</v>
      </c>
      <c r="H786">
        <v>18</v>
      </c>
      <c r="I786" t="s">
        <v>7915</v>
      </c>
      <c r="J786" t="s">
        <v>8164</v>
      </c>
      <c r="K786" t="s">
        <v>8168</v>
      </c>
      <c r="L786" t="s">
        <v>8169</v>
      </c>
      <c r="M786">
        <v>70839.67</v>
      </c>
      <c r="N786">
        <v>88549.38</v>
      </c>
    </row>
    <row r="787" spans="1:14" x14ac:dyDescent="0.3">
      <c r="A787" t="s">
        <v>793</v>
      </c>
      <c r="B787" t="s">
        <v>4692</v>
      </c>
      <c r="C787" t="s">
        <v>7405</v>
      </c>
      <c r="D787" t="s">
        <v>7409</v>
      </c>
      <c r="E787" t="s">
        <v>7426</v>
      </c>
      <c r="F787" t="s">
        <v>7431</v>
      </c>
      <c r="G787">
        <v>9592.31</v>
      </c>
      <c r="H787">
        <v>1</v>
      </c>
      <c r="I787" t="s">
        <v>7916</v>
      </c>
      <c r="J787" t="s">
        <v>8163</v>
      </c>
      <c r="K787" t="s">
        <v>8168</v>
      </c>
      <c r="L787" t="s">
        <v>8170</v>
      </c>
      <c r="M787">
        <v>9592.31</v>
      </c>
      <c r="N787">
        <v>9592.31</v>
      </c>
    </row>
    <row r="788" spans="1:14" x14ac:dyDescent="0.3">
      <c r="A788" t="s">
        <v>794</v>
      </c>
      <c r="B788" t="s">
        <v>4693</v>
      </c>
      <c r="C788" t="s">
        <v>7408</v>
      </c>
      <c r="D788" t="s">
        <v>7417</v>
      </c>
      <c r="E788" t="s">
        <v>7423</v>
      </c>
      <c r="F788" t="s">
        <v>7428</v>
      </c>
      <c r="G788">
        <v>5619.93</v>
      </c>
      <c r="H788">
        <v>3</v>
      </c>
      <c r="I788" t="s">
        <v>7742</v>
      </c>
      <c r="J788" t="s">
        <v>8166</v>
      </c>
      <c r="K788" t="s">
        <v>8168</v>
      </c>
      <c r="L788" t="s">
        <v>8170</v>
      </c>
      <c r="M788">
        <v>16859.79</v>
      </c>
      <c r="N788">
        <v>16859.79</v>
      </c>
    </row>
    <row r="789" spans="1:14" x14ac:dyDescent="0.3">
      <c r="A789" t="s">
        <v>795</v>
      </c>
      <c r="B789" t="s">
        <v>4694</v>
      </c>
      <c r="C789" t="s">
        <v>7406</v>
      </c>
      <c r="D789" t="s">
        <v>7416</v>
      </c>
      <c r="E789" t="s">
        <v>7425</v>
      </c>
      <c r="F789" t="s">
        <v>7428</v>
      </c>
      <c r="G789">
        <v>16507.87</v>
      </c>
      <c r="H789">
        <v>4</v>
      </c>
      <c r="I789" t="s">
        <v>7917</v>
      </c>
      <c r="J789" t="s">
        <v>8166</v>
      </c>
      <c r="K789" t="s">
        <v>8167</v>
      </c>
      <c r="L789" t="s">
        <v>8170</v>
      </c>
      <c r="M789">
        <v>66031.48</v>
      </c>
      <c r="N789">
        <v>66031.48</v>
      </c>
    </row>
    <row r="790" spans="1:14" x14ac:dyDescent="0.3">
      <c r="A790" t="s">
        <v>796</v>
      </c>
      <c r="B790" t="s">
        <v>4381</v>
      </c>
      <c r="C790" t="s">
        <v>7405</v>
      </c>
      <c r="D790" t="s">
        <v>7410</v>
      </c>
      <c r="E790" t="s">
        <v>7427</v>
      </c>
      <c r="F790" t="s">
        <v>7428</v>
      </c>
      <c r="G790">
        <v>14988.97</v>
      </c>
      <c r="H790">
        <v>7</v>
      </c>
      <c r="I790" t="s">
        <v>7588</v>
      </c>
      <c r="J790" t="s">
        <v>8166</v>
      </c>
      <c r="K790" t="s">
        <v>8167</v>
      </c>
      <c r="L790" t="s">
        <v>8169</v>
      </c>
      <c r="M790">
        <v>83937.9</v>
      </c>
      <c r="N790">
        <v>104922.79</v>
      </c>
    </row>
    <row r="791" spans="1:14" x14ac:dyDescent="0.3">
      <c r="A791" t="s">
        <v>797</v>
      </c>
      <c r="B791" t="s">
        <v>4695</v>
      </c>
      <c r="C791" t="s">
        <v>7408</v>
      </c>
      <c r="D791" t="s">
        <v>7422</v>
      </c>
      <c r="E791" t="s">
        <v>7427</v>
      </c>
      <c r="F791" t="s">
        <v>7432</v>
      </c>
      <c r="G791">
        <v>14076.8</v>
      </c>
      <c r="H791">
        <v>10</v>
      </c>
      <c r="I791" t="s">
        <v>7501</v>
      </c>
      <c r="J791" t="s">
        <v>8163</v>
      </c>
      <c r="K791" t="s">
        <v>8168</v>
      </c>
      <c r="L791" t="s">
        <v>8170</v>
      </c>
      <c r="M791">
        <v>140768</v>
      </c>
      <c r="N791">
        <v>140768</v>
      </c>
    </row>
    <row r="792" spans="1:14" x14ac:dyDescent="0.3">
      <c r="A792" t="s">
        <v>798</v>
      </c>
      <c r="B792" t="s">
        <v>4006</v>
      </c>
      <c r="C792" t="s">
        <v>7405</v>
      </c>
      <c r="D792" t="s">
        <v>7411</v>
      </c>
      <c r="E792" t="s">
        <v>7423</v>
      </c>
      <c r="F792" t="s">
        <v>7434</v>
      </c>
      <c r="G792">
        <v>12988.67</v>
      </c>
      <c r="H792">
        <v>11</v>
      </c>
      <c r="I792" t="s">
        <v>7610</v>
      </c>
      <c r="J792" t="s">
        <v>8164</v>
      </c>
      <c r="K792" t="s">
        <v>8167</v>
      </c>
      <c r="L792" t="s">
        <v>8170</v>
      </c>
      <c r="M792">
        <v>142875.37</v>
      </c>
      <c r="N792">
        <v>142875.37</v>
      </c>
    </row>
    <row r="793" spans="1:14" x14ac:dyDescent="0.3">
      <c r="A793" t="s">
        <v>799</v>
      </c>
      <c r="B793" t="s">
        <v>4696</v>
      </c>
      <c r="C793" t="s">
        <v>7406</v>
      </c>
      <c r="D793" t="s">
        <v>7412</v>
      </c>
      <c r="E793" t="s">
        <v>7424</v>
      </c>
      <c r="F793" t="s">
        <v>7428</v>
      </c>
      <c r="G793">
        <v>10648.9</v>
      </c>
      <c r="H793">
        <v>12</v>
      </c>
      <c r="I793" t="s">
        <v>7821</v>
      </c>
      <c r="J793" t="s">
        <v>8164</v>
      </c>
      <c r="K793" t="s">
        <v>8167</v>
      </c>
      <c r="L793" t="s">
        <v>8170</v>
      </c>
      <c r="M793">
        <v>127786.8</v>
      </c>
      <c r="N793">
        <v>127786.79999999999</v>
      </c>
    </row>
    <row r="794" spans="1:14" x14ac:dyDescent="0.3">
      <c r="A794" t="s">
        <v>800</v>
      </c>
      <c r="B794" t="s">
        <v>4697</v>
      </c>
      <c r="C794" t="s">
        <v>7408</v>
      </c>
      <c r="D794" t="s">
        <v>7417</v>
      </c>
      <c r="E794" t="s">
        <v>7425</v>
      </c>
      <c r="F794" t="s">
        <v>7432</v>
      </c>
      <c r="G794">
        <v>13222.73</v>
      </c>
      <c r="H794">
        <v>9</v>
      </c>
      <c r="I794" t="s">
        <v>7587</v>
      </c>
      <c r="J794" t="s">
        <v>8163</v>
      </c>
      <c r="K794" t="s">
        <v>8167</v>
      </c>
      <c r="L794" t="s">
        <v>8169</v>
      </c>
      <c r="M794">
        <v>95203.49</v>
      </c>
      <c r="N794">
        <v>119004.56999999999</v>
      </c>
    </row>
    <row r="795" spans="1:14" x14ac:dyDescent="0.3">
      <c r="A795" t="s">
        <v>801</v>
      </c>
      <c r="B795" t="s">
        <v>4698</v>
      </c>
      <c r="C795" t="s">
        <v>7405</v>
      </c>
      <c r="D795" t="s">
        <v>7409</v>
      </c>
      <c r="E795" t="s">
        <v>7426</v>
      </c>
      <c r="F795" t="s">
        <v>7431</v>
      </c>
      <c r="G795">
        <v>5693.8</v>
      </c>
      <c r="H795">
        <v>20</v>
      </c>
      <c r="I795" t="s">
        <v>7549</v>
      </c>
      <c r="J795" t="s">
        <v>8165</v>
      </c>
      <c r="K795" t="s">
        <v>8168</v>
      </c>
      <c r="L795" t="s">
        <v>8170</v>
      </c>
      <c r="M795">
        <v>113876</v>
      </c>
      <c r="N795">
        <v>113876</v>
      </c>
    </row>
    <row r="796" spans="1:14" x14ac:dyDescent="0.3">
      <c r="A796" t="s">
        <v>802</v>
      </c>
      <c r="B796" t="s">
        <v>4699</v>
      </c>
      <c r="C796" t="s">
        <v>7407</v>
      </c>
      <c r="D796" t="s">
        <v>7413</v>
      </c>
      <c r="E796" t="s">
        <v>7425</v>
      </c>
      <c r="F796" t="s">
        <v>7433</v>
      </c>
      <c r="G796">
        <v>7013.5</v>
      </c>
      <c r="H796">
        <v>17</v>
      </c>
      <c r="I796" t="s">
        <v>7689</v>
      </c>
      <c r="J796" t="s">
        <v>8163</v>
      </c>
      <c r="K796" t="s">
        <v>8168</v>
      </c>
      <c r="L796" t="s">
        <v>8169</v>
      </c>
      <c r="M796">
        <v>95383.6</v>
      </c>
      <c r="N796">
        <v>119229.5</v>
      </c>
    </row>
    <row r="797" spans="1:14" x14ac:dyDescent="0.3">
      <c r="A797" t="s">
        <v>803</v>
      </c>
      <c r="B797" t="s">
        <v>4700</v>
      </c>
      <c r="C797" t="s">
        <v>7405</v>
      </c>
      <c r="D797" t="s">
        <v>7417</v>
      </c>
      <c r="E797" t="s">
        <v>7425</v>
      </c>
      <c r="F797" t="s">
        <v>7433</v>
      </c>
      <c r="G797">
        <v>1280.69</v>
      </c>
      <c r="H797">
        <v>17</v>
      </c>
      <c r="I797" t="s">
        <v>7563</v>
      </c>
      <c r="J797" t="s">
        <v>8162</v>
      </c>
      <c r="K797" t="s">
        <v>8168</v>
      </c>
      <c r="L797" t="s">
        <v>8169</v>
      </c>
      <c r="M797">
        <v>17417.55</v>
      </c>
      <c r="N797">
        <v>21771.73</v>
      </c>
    </row>
    <row r="798" spans="1:14" x14ac:dyDescent="0.3">
      <c r="A798" t="s">
        <v>804</v>
      </c>
      <c r="B798" t="s">
        <v>4701</v>
      </c>
      <c r="C798" t="s">
        <v>7408</v>
      </c>
      <c r="D798" t="s">
        <v>7417</v>
      </c>
      <c r="E798" t="s">
        <v>7426</v>
      </c>
      <c r="F798" t="s">
        <v>7433</v>
      </c>
      <c r="G798">
        <v>9092.65</v>
      </c>
      <c r="H798">
        <v>1</v>
      </c>
      <c r="I798" t="s">
        <v>7591</v>
      </c>
      <c r="J798" t="s">
        <v>8165</v>
      </c>
      <c r="K798" t="s">
        <v>8168</v>
      </c>
      <c r="L798" t="s">
        <v>8170</v>
      </c>
      <c r="M798">
        <v>9092.65</v>
      </c>
      <c r="N798">
        <v>9092.65</v>
      </c>
    </row>
    <row r="799" spans="1:14" x14ac:dyDescent="0.3">
      <c r="A799" t="s">
        <v>805</v>
      </c>
      <c r="B799" t="s">
        <v>4702</v>
      </c>
      <c r="C799" t="s">
        <v>7408</v>
      </c>
      <c r="D799" t="s">
        <v>7419</v>
      </c>
      <c r="E799" t="s">
        <v>7424</v>
      </c>
      <c r="F799" t="s">
        <v>7433</v>
      </c>
      <c r="G799">
        <v>4269.5200000000004</v>
      </c>
      <c r="H799">
        <v>13</v>
      </c>
      <c r="I799" t="s">
        <v>7918</v>
      </c>
      <c r="J799" t="s">
        <v>8163</v>
      </c>
      <c r="K799" t="s">
        <v>8168</v>
      </c>
      <c r="L799" t="s">
        <v>8169</v>
      </c>
      <c r="M799">
        <v>44403.34</v>
      </c>
      <c r="N799">
        <v>55503.760000000009</v>
      </c>
    </row>
    <row r="800" spans="1:14" x14ac:dyDescent="0.3">
      <c r="A800" t="s">
        <v>806</v>
      </c>
      <c r="B800" t="s">
        <v>4703</v>
      </c>
      <c r="C800" t="s">
        <v>7407</v>
      </c>
      <c r="D800" t="s">
        <v>7415</v>
      </c>
      <c r="E800" t="s">
        <v>7425</v>
      </c>
      <c r="F800" t="s">
        <v>7430</v>
      </c>
      <c r="G800">
        <v>2364.67</v>
      </c>
      <c r="H800">
        <v>3</v>
      </c>
      <c r="I800" t="s">
        <v>7448</v>
      </c>
      <c r="J800" t="s">
        <v>8162</v>
      </c>
      <c r="K800" t="s">
        <v>8168</v>
      </c>
      <c r="L800" t="s">
        <v>8170</v>
      </c>
      <c r="M800">
        <v>7094.01</v>
      </c>
      <c r="N800">
        <v>7094.01</v>
      </c>
    </row>
    <row r="801" spans="1:14" x14ac:dyDescent="0.3">
      <c r="A801" t="s">
        <v>807</v>
      </c>
      <c r="B801" t="s">
        <v>4704</v>
      </c>
      <c r="C801" t="s">
        <v>7407</v>
      </c>
      <c r="D801" t="s">
        <v>7418</v>
      </c>
      <c r="E801" t="s">
        <v>7426</v>
      </c>
      <c r="F801" t="s">
        <v>7434</v>
      </c>
      <c r="G801">
        <v>8432.7999999999993</v>
      </c>
      <c r="H801">
        <v>14</v>
      </c>
      <c r="I801" t="s">
        <v>7584</v>
      </c>
      <c r="J801" t="s">
        <v>8163</v>
      </c>
      <c r="K801" t="s">
        <v>8168</v>
      </c>
      <c r="L801" t="s">
        <v>8170</v>
      </c>
      <c r="M801">
        <v>118059.2</v>
      </c>
      <c r="N801">
        <v>118059.19999999998</v>
      </c>
    </row>
    <row r="802" spans="1:14" x14ac:dyDescent="0.3">
      <c r="A802" t="s">
        <v>808</v>
      </c>
      <c r="B802" t="s">
        <v>4705</v>
      </c>
      <c r="C802" t="s">
        <v>7408</v>
      </c>
      <c r="D802" t="s">
        <v>7419</v>
      </c>
      <c r="E802" t="s">
        <v>7426</v>
      </c>
      <c r="F802" t="s">
        <v>7430</v>
      </c>
      <c r="G802">
        <v>9449.5499999999993</v>
      </c>
      <c r="H802">
        <v>7</v>
      </c>
      <c r="I802" t="s">
        <v>7873</v>
      </c>
      <c r="J802" t="s">
        <v>8165</v>
      </c>
      <c r="K802" t="s">
        <v>8168</v>
      </c>
      <c r="L802" t="s">
        <v>8170</v>
      </c>
      <c r="M802">
        <v>66146.850000000006</v>
      </c>
      <c r="N802">
        <v>66146.849999999991</v>
      </c>
    </row>
    <row r="803" spans="1:14" x14ac:dyDescent="0.3">
      <c r="A803" t="s">
        <v>809</v>
      </c>
      <c r="B803" t="s">
        <v>4706</v>
      </c>
      <c r="C803" t="s">
        <v>7405</v>
      </c>
      <c r="D803" t="s">
        <v>7410</v>
      </c>
      <c r="E803" t="s">
        <v>7425</v>
      </c>
      <c r="F803" t="s">
        <v>7434</v>
      </c>
      <c r="G803">
        <v>5649.81</v>
      </c>
      <c r="H803">
        <v>4</v>
      </c>
      <c r="I803" t="s">
        <v>7906</v>
      </c>
      <c r="J803" t="s">
        <v>8164</v>
      </c>
      <c r="K803" t="s">
        <v>8168</v>
      </c>
      <c r="L803" t="s">
        <v>8170</v>
      </c>
      <c r="M803">
        <v>22599.24</v>
      </c>
      <c r="N803">
        <v>22599.24</v>
      </c>
    </row>
    <row r="804" spans="1:14" x14ac:dyDescent="0.3">
      <c r="A804" t="s">
        <v>810</v>
      </c>
      <c r="B804" t="s">
        <v>4707</v>
      </c>
      <c r="C804" t="s">
        <v>7405</v>
      </c>
      <c r="D804" t="s">
        <v>7417</v>
      </c>
      <c r="E804" t="s">
        <v>7425</v>
      </c>
      <c r="F804" t="s">
        <v>7430</v>
      </c>
      <c r="G804">
        <v>14395.52</v>
      </c>
      <c r="H804">
        <v>4</v>
      </c>
      <c r="I804" t="s">
        <v>7919</v>
      </c>
      <c r="J804" t="s">
        <v>8166</v>
      </c>
      <c r="K804" t="s">
        <v>8167</v>
      </c>
      <c r="L804" t="s">
        <v>8170</v>
      </c>
      <c r="M804">
        <v>57582.080000000002</v>
      </c>
      <c r="N804">
        <v>57582.080000000002</v>
      </c>
    </row>
    <row r="805" spans="1:14" x14ac:dyDescent="0.3">
      <c r="A805" t="s">
        <v>811</v>
      </c>
      <c r="B805" t="s">
        <v>4708</v>
      </c>
      <c r="C805" t="s">
        <v>7406</v>
      </c>
      <c r="D805" t="s">
        <v>7421</v>
      </c>
      <c r="E805" t="s">
        <v>7424</v>
      </c>
      <c r="F805" t="s">
        <v>7432</v>
      </c>
      <c r="G805">
        <v>11657.35</v>
      </c>
      <c r="H805">
        <v>14</v>
      </c>
      <c r="I805" t="s">
        <v>7920</v>
      </c>
      <c r="J805" t="s">
        <v>8165</v>
      </c>
      <c r="K805" t="s">
        <v>8168</v>
      </c>
      <c r="L805" t="s">
        <v>8169</v>
      </c>
      <c r="M805">
        <v>130562.32</v>
      </c>
      <c r="N805">
        <v>163202.9</v>
      </c>
    </row>
    <row r="806" spans="1:14" x14ac:dyDescent="0.3">
      <c r="A806" t="s">
        <v>812</v>
      </c>
      <c r="B806" t="s">
        <v>4709</v>
      </c>
      <c r="C806" t="s">
        <v>7406</v>
      </c>
      <c r="D806" t="s">
        <v>7416</v>
      </c>
      <c r="E806" t="s">
        <v>7424</v>
      </c>
      <c r="F806" t="s">
        <v>7433</v>
      </c>
      <c r="G806">
        <v>10717.79</v>
      </c>
      <c r="H806">
        <v>6</v>
      </c>
      <c r="I806" t="s">
        <v>7806</v>
      </c>
      <c r="J806" t="s">
        <v>8163</v>
      </c>
      <c r="K806" t="s">
        <v>8168</v>
      </c>
      <c r="L806" t="s">
        <v>8169</v>
      </c>
      <c r="M806">
        <v>51445.06</v>
      </c>
      <c r="N806">
        <v>64306.740000000005</v>
      </c>
    </row>
    <row r="807" spans="1:14" x14ac:dyDescent="0.3">
      <c r="A807" t="s">
        <v>813</v>
      </c>
      <c r="B807" t="s">
        <v>4710</v>
      </c>
      <c r="C807" t="s">
        <v>7406</v>
      </c>
      <c r="D807" t="s">
        <v>7412</v>
      </c>
      <c r="E807" t="s">
        <v>7424</v>
      </c>
      <c r="F807" t="s">
        <v>7434</v>
      </c>
      <c r="G807">
        <v>15413.93</v>
      </c>
      <c r="H807">
        <v>19</v>
      </c>
      <c r="I807" t="s">
        <v>7492</v>
      </c>
      <c r="J807" t="s">
        <v>8163</v>
      </c>
      <c r="K807" t="s">
        <v>8167</v>
      </c>
      <c r="L807" t="s">
        <v>8169</v>
      </c>
      <c r="M807">
        <v>234291.57</v>
      </c>
      <c r="N807">
        <v>292864.67</v>
      </c>
    </row>
    <row r="808" spans="1:14" x14ac:dyDescent="0.3">
      <c r="A808" t="s">
        <v>814</v>
      </c>
      <c r="B808" t="s">
        <v>4711</v>
      </c>
      <c r="C808" t="s">
        <v>7407</v>
      </c>
      <c r="D808" t="s">
        <v>7413</v>
      </c>
      <c r="E808" t="s">
        <v>7423</v>
      </c>
      <c r="F808" t="s">
        <v>7432</v>
      </c>
      <c r="G808">
        <v>3014.56</v>
      </c>
      <c r="H808">
        <v>4</v>
      </c>
      <c r="I808" t="s">
        <v>7921</v>
      </c>
      <c r="J808" t="s">
        <v>8164</v>
      </c>
      <c r="K808" t="s">
        <v>8168</v>
      </c>
      <c r="L808" t="s">
        <v>8169</v>
      </c>
      <c r="M808">
        <v>9646.26</v>
      </c>
      <c r="N808">
        <v>12058.24</v>
      </c>
    </row>
    <row r="809" spans="1:14" x14ac:dyDescent="0.3">
      <c r="A809" t="s">
        <v>815</v>
      </c>
      <c r="B809" t="s">
        <v>4712</v>
      </c>
      <c r="C809" t="s">
        <v>7407</v>
      </c>
      <c r="D809" t="s">
        <v>7413</v>
      </c>
      <c r="E809" t="s">
        <v>7425</v>
      </c>
      <c r="F809" t="s">
        <v>7434</v>
      </c>
      <c r="G809">
        <v>9639.6200000000008</v>
      </c>
      <c r="H809">
        <v>14</v>
      </c>
      <c r="I809" t="s">
        <v>7922</v>
      </c>
      <c r="J809" t="s">
        <v>8165</v>
      </c>
      <c r="K809" t="s">
        <v>8168</v>
      </c>
      <c r="L809" t="s">
        <v>8170</v>
      </c>
      <c r="M809">
        <v>134954.68</v>
      </c>
      <c r="N809">
        <v>134954.68000000002</v>
      </c>
    </row>
    <row r="810" spans="1:14" x14ac:dyDescent="0.3">
      <c r="A810" t="s">
        <v>816</v>
      </c>
      <c r="B810" t="s">
        <v>4713</v>
      </c>
      <c r="C810" t="s">
        <v>7405</v>
      </c>
      <c r="D810" t="s">
        <v>7409</v>
      </c>
      <c r="E810" t="s">
        <v>7423</v>
      </c>
      <c r="F810" t="s">
        <v>7428</v>
      </c>
      <c r="G810">
        <v>2593.75</v>
      </c>
      <c r="H810">
        <v>11</v>
      </c>
      <c r="I810" t="s">
        <v>7571</v>
      </c>
      <c r="J810" t="s">
        <v>8163</v>
      </c>
      <c r="K810" t="s">
        <v>8167</v>
      </c>
      <c r="L810" t="s">
        <v>8169</v>
      </c>
      <c r="M810">
        <v>22825</v>
      </c>
      <c r="N810">
        <v>28531.25</v>
      </c>
    </row>
    <row r="811" spans="1:14" x14ac:dyDescent="0.3">
      <c r="A811" t="s">
        <v>817</v>
      </c>
      <c r="B811" t="s">
        <v>4714</v>
      </c>
      <c r="C811" t="s">
        <v>7407</v>
      </c>
      <c r="D811" t="s">
        <v>7417</v>
      </c>
      <c r="E811" t="s">
        <v>7425</v>
      </c>
      <c r="F811" t="s">
        <v>7434</v>
      </c>
      <c r="G811">
        <v>1245.83</v>
      </c>
      <c r="H811">
        <v>4</v>
      </c>
      <c r="I811" t="s">
        <v>7724</v>
      </c>
      <c r="J811" t="s">
        <v>8163</v>
      </c>
      <c r="K811" t="s">
        <v>8168</v>
      </c>
      <c r="L811" t="s">
        <v>8170</v>
      </c>
      <c r="M811">
        <v>4983.32</v>
      </c>
      <c r="N811">
        <v>4983.32</v>
      </c>
    </row>
    <row r="812" spans="1:14" x14ac:dyDescent="0.3">
      <c r="A812" t="s">
        <v>818</v>
      </c>
      <c r="B812" t="s">
        <v>4715</v>
      </c>
      <c r="C812" t="s">
        <v>7405</v>
      </c>
      <c r="D812" t="s">
        <v>7410</v>
      </c>
      <c r="E812" t="s">
        <v>7423</v>
      </c>
      <c r="F812" t="s">
        <v>7433</v>
      </c>
      <c r="G812">
        <v>15083.59</v>
      </c>
      <c r="H812">
        <v>17</v>
      </c>
      <c r="I812" t="s">
        <v>7665</v>
      </c>
      <c r="J812" t="s">
        <v>8162</v>
      </c>
      <c r="K812" t="s">
        <v>8167</v>
      </c>
      <c r="L812" t="s">
        <v>8169</v>
      </c>
      <c r="M812">
        <v>205136.99</v>
      </c>
      <c r="N812">
        <v>256421.03</v>
      </c>
    </row>
    <row r="813" spans="1:14" x14ac:dyDescent="0.3">
      <c r="A813" t="s">
        <v>819</v>
      </c>
      <c r="B813" t="s">
        <v>4716</v>
      </c>
      <c r="C813" t="s">
        <v>7406</v>
      </c>
      <c r="D813" t="s">
        <v>7416</v>
      </c>
      <c r="E813" t="s">
        <v>7423</v>
      </c>
      <c r="F813" t="s">
        <v>7432</v>
      </c>
      <c r="G813">
        <v>11410.01</v>
      </c>
      <c r="H813">
        <v>13</v>
      </c>
      <c r="I813" t="s">
        <v>7923</v>
      </c>
      <c r="J813" t="s">
        <v>8165</v>
      </c>
      <c r="K813" t="s">
        <v>8167</v>
      </c>
      <c r="L813" t="s">
        <v>8169</v>
      </c>
      <c r="M813">
        <v>118664.27</v>
      </c>
      <c r="N813">
        <v>148330.13</v>
      </c>
    </row>
    <row r="814" spans="1:14" x14ac:dyDescent="0.3">
      <c r="A814" t="s">
        <v>820</v>
      </c>
      <c r="B814" t="s">
        <v>4717</v>
      </c>
      <c r="C814" t="s">
        <v>7407</v>
      </c>
      <c r="D814" t="s">
        <v>7418</v>
      </c>
      <c r="E814" t="s">
        <v>7424</v>
      </c>
      <c r="F814" t="s">
        <v>7434</v>
      </c>
      <c r="G814">
        <v>3149.02</v>
      </c>
      <c r="H814">
        <v>17</v>
      </c>
      <c r="I814" t="s">
        <v>7924</v>
      </c>
      <c r="J814" t="s">
        <v>8166</v>
      </c>
      <c r="K814" t="s">
        <v>8168</v>
      </c>
      <c r="L814" t="s">
        <v>8169</v>
      </c>
      <c r="M814">
        <v>42826.34</v>
      </c>
      <c r="N814">
        <v>53533.34</v>
      </c>
    </row>
    <row r="815" spans="1:14" x14ac:dyDescent="0.3">
      <c r="A815" t="s">
        <v>821</v>
      </c>
      <c r="B815" t="s">
        <v>4718</v>
      </c>
      <c r="C815" t="s">
        <v>7406</v>
      </c>
      <c r="D815" t="s">
        <v>7421</v>
      </c>
      <c r="E815" t="s">
        <v>7427</v>
      </c>
      <c r="F815" t="s">
        <v>7431</v>
      </c>
      <c r="G815">
        <v>14066.84</v>
      </c>
      <c r="H815">
        <v>6</v>
      </c>
      <c r="I815" t="s">
        <v>7925</v>
      </c>
      <c r="J815" t="s">
        <v>8166</v>
      </c>
      <c r="K815" t="s">
        <v>8167</v>
      </c>
      <c r="L815" t="s">
        <v>8169</v>
      </c>
      <c r="M815">
        <v>67520.5</v>
      </c>
      <c r="N815">
        <v>84401.040000000008</v>
      </c>
    </row>
    <row r="816" spans="1:14" x14ac:dyDescent="0.3">
      <c r="A816" t="s">
        <v>822</v>
      </c>
      <c r="B816" t="s">
        <v>4719</v>
      </c>
      <c r="C816" t="s">
        <v>7407</v>
      </c>
      <c r="D816" t="s">
        <v>7418</v>
      </c>
      <c r="E816" t="s">
        <v>7425</v>
      </c>
      <c r="F816" t="s">
        <v>7429</v>
      </c>
      <c r="G816">
        <v>11849.91</v>
      </c>
      <c r="H816">
        <v>12</v>
      </c>
      <c r="I816" t="s">
        <v>7881</v>
      </c>
      <c r="J816" t="s">
        <v>8166</v>
      </c>
      <c r="K816" t="s">
        <v>8168</v>
      </c>
      <c r="L816" t="s">
        <v>8170</v>
      </c>
      <c r="M816">
        <v>142198.92000000001</v>
      </c>
      <c r="N816">
        <v>142198.91999999998</v>
      </c>
    </row>
    <row r="817" spans="1:14" x14ac:dyDescent="0.3">
      <c r="A817" t="s">
        <v>823</v>
      </c>
      <c r="B817" t="s">
        <v>4720</v>
      </c>
      <c r="C817" t="s">
        <v>7405</v>
      </c>
      <c r="D817" t="s">
        <v>7410</v>
      </c>
      <c r="E817" t="s">
        <v>7425</v>
      </c>
      <c r="F817" t="s">
        <v>7428</v>
      </c>
      <c r="G817">
        <v>990.19</v>
      </c>
      <c r="H817">
        <v>18</v>
      </c>
      <c r="I817" t="s">
        <v>7917</v>
      </c>
      <c r="J817" t="s">
        <v>8164</v>
      </c>
      <c r="K817" t="s">
        <v>8167</v>
      </c>
      <c r="L817" t="s">
        <v>8169</v>
      </c>
      <c r="M817">
        <v>14258.57</v>
      </c>
      <c r="N817">
        <v>17823.420000000002</v>
      </c>
    </row>
    <row r="818" spans="1:14" x14ac:dyDescent="0.3">
      <c r="A818" t="s">
        <v>824</v>
      </c>
      <c r="B818" t="s">
        <v>4721</v>
      </c>
      <c r="C818" t="s">
        <v>7405</v>
      </c>
      <c r="D818" t="s">
        <v>7410</v>
      </c>
      <c r="E818" t="s">
        <v>7424</v>
      </c>
      <c r="F818" t="s">
        <v>7429</v>
      </c>
      <c r="G818">
        <v>16358.47</v>
      </c>
      <c r="H818">
        <v>18</v>
      </c>
      <c r="I818" t="s">
        <v>7804</v>
      </c>
      <c r="J818" t="s">
        <v>8163</v>
      </c>
      <c r="K818" t="s">
        <v>8167</v>
      </c>
      <c r="L818" t="s">
        <v>8170</v>
      </c>
      <c r="M818">
        <v>294452.46000000002</v>
      </c>
      <c r="N818">
        <v>294452.45999999996</v>
      </c>
    </row>
    <row r="819" spans="1:14" x14ac:dyDescent="0.3">
      <c r="A819" t="s">
        <v>825</v>
      </c>
      <c r="B819" t="s">
        <v>4722</v>
      </c>
      <c r="C819" t="s">
        <v>7408</v>
      </c>
      <c r="D819" t="s">
        <v>7417</v>
      </c>
      <c r="E819" t="s">
        <v>7424</v>
      </c>
      <c r="F819" t="s">
        <v>7428</v>
      </c>
      <c r="G819">
        <v>10722.77</v>
      </c>
      <c r="H819">
        <v>11</v>
      </c>
      <c r="I819" t="s">
        <v>7582</v>
      </c>
      <c r="J819" t="s">
        <v>8162</v>
      </c>
      <c r="K819" t="s">
        <v>8167</v>
      </c>
      <c r="L819" t="s">
        <v>8170</v>
      </c>
      <c r="M819">
        <v>117950.47</v>
      </c>
      <c r="N819">
        <v>117950.47</v>
      </c>
    </row>
    <row r="820" spans="1:14" x14ac:dyDescent="0.3">
      <c r="A820" t="s">
        <v>826</v>
      </c>
      <c r="B820" t="s">
        <v>4723</v>
      </c>
      <c r="C820" t="s">
        <v>7408</v>
      </c>
      <c r="D820" t="s">
        <v>7417</v>
      </c>
      <c r="E820" t="s">
        <v>7426</v>
      </c>
      <c r="F820" t="s">
        <v>7431</v>
      </c>
      <c r="G820">
        <v>13524.02</v>
      </c>
      <c r="H820">
        <v>14</v>
      </c>
      <c r="I820" t="s">
        <v>7787</v>
      </c>
      <c r="J820" t="s">
        <v>8166</v>
      </c>
      <c r="K820" t="s">
        <v>8168</v>
      </c>
      <c r="L820" t="s">
        <v>8169</v>
      </c>
      <c r="M820">
        <v>151469.19</v>
      </c>
      <c r="N820">
        <v>189336.28</v>
      </c>
    </row>
    <row r="821" spans="1:14" x14ac:dyDescent="0.3">
      <c r="A821" t="s">
        <v>827</v>
      </c>
      <c r="B821" t="s">
        <v>4724</v>
      </c>
      <c r="C821" t="s">
        <v>7406</v>
      </c>
      <c r="D821" t="s">
        <v>7414</v>
      </c>
      <c r="E821" t="s">
        <v>7427</v>
      </c>
      <c r="F821" t="s">
        <v>7434</v>
      </c>
      <c r="G821">
        <v>7377.87</v>
      </c>
      <c r="H821">
        <v>17</v>
      </c>
      <c r="I821" t="s">
        <v>7623</v>
      </c>
      <c r="J821" t="s">
        <v>8166</v>
      </c>
      <c r="K821" t="s">
        <v>8167</v>
      </c>
      <c r="L821" t="s">
        <v>8169</v>
      </c>
      <c r="M821">
        <v>100338.7</v>
      </c>
      <c r="N821">
        <v>125423.79</v>
      </c>
    </row>
    <row r="822" spans="1:14" x14ac:dyDescent="0.3">
      <c r="A822" t="s">
        <v>828</v>
      </c>
      <c r="B822" t="s">
        <v>4725</v>
      </c>
      <c r="C822" t="s">
        <v>7407</v>
      </c>
      <c r="D822" t="s">
        <v>7417</v>
      </c>
      <c r="E822" t="s">
        <v>7424</v>
      </c>
      <c r="F822" t="s">
        <v>7433</v>
      </c>
      <c r="G822">
        <v>16351</v>
      </c>
      <c r="H822">
        <v>2</v>
      </c>
      <c r="I822" t="s">
        <v>7601</v>
      </c>
      <c r="J822" t="s">
        <v>8164</v>
      </c>
      <c r="K822" t="s">
        <v>8167</v>
      </c>
      <c r="L822" t="s">
        <v>8170</v>
      </c>
      <c r="M822">
        <v>32702</v>
      </c>
      <c r="N822">
        <v>32702</v>
      </c>
    </row>
    <row r="823" spans="1:14" x14ac:dyDescent="0.3">
      <c r="A823" t="s">
        <v>829</v>
      </c>
      <c r="B823" t="s">
        <v>4726</v>
      </c>
      <c r="C823" t="s">
        <v>7408</v>
      </c>
      <c r="D823" t="s">
        <v>7422</v>
      </c>
      <c r="E823" t="s">
        <v>7427</v>
      </c>
      <c r="F823" t="s">
        <v>7428</v>
      </c>
      <c r="G823">
        <v>8143.13</v>
      </c>
      <c r="H823">
        <v>16</v>
      </c>
      <c r="I823" t="s">
        <v>7906</v>
      </c>
      <c r="J823" t="s">
        <v>8162</v>
      </c>
      <c r="K823" t="s">
        <v>8167</v>
      </c>
      <c r="L823" t="s">
        <v>8170</v>
      </c>
      <c r="M823">
        <v>130290.08</v>
      </c>
      <c r="N823">
        <v>130290.08</v>
      </c>
    </row>
    <row r="824" spans="1:14" x14ac:dyDescent="0.3">
      <c r="A824" t="s">
        <v>830</v>
      </c>
      <c r="B824" t="s">
        <v>4727</v>
      </c>
      <c r="C824" t="s">
        <v>7405</v>
      </c>
      <c r="D824" t="s">
        <v>7410</v>
      </c>
      <c r="E824" t="s">
        <v>7427</v>
      </c>
      <c r="F824" t="s">
        <v>7429</v>
      </c>
      <c r="G824">
        <v>12246.65</v>
      </c>
      <c r="H824">
        <v>5</v>
      </c>
      <c r="I824" t="s">
        <v>7926</v>
      </c>
      <c r="J824" t="s">
        <v>8166</v>
      </c>
      <c r="K824" t="s">
        <v>8168</v>
      </c>
      <c r="L824" t="s">
        <v>8169</v>
      </c>
      <c r="M824">
        <v>48986.6</v>
      </c>
      <c r="N824">
        <v>61233.25</v>
      </c>
    </row>
    <row r="825" spans="1:14" x14ac:dyDescent="0.3">
      <c r="A825" t="s">
        <v>831</v>
      </c>
      <c r="B825" t="s">
        <v>4728</v>
      </c>
      <c r="C825" t="s">
        <v>7407</v>
      </c>
      <c r="D825" t="s">
        <v>7418</v>
      </c>
      <c r="E825" t="s">
        <v>7424</v>
      </c>
      <c r="F825" t="s">
        <v>7431</v>
      </c>
      <c r="G825">
        <v>15311.01</v>
      </c>
      <c r="H825">
        <v>1</v>
      </c>
      <c r="I825" t="s">
        <v>7533</v>
      </c>
      <c r="J825" t="s">
        <v>8165</v>
      </c>
      <c r="K825" t="s">
        <v>8168</v>
      </c>
      <c r="L825" t="s">
        <v>8169</v>
      </c>
      <c r="M825">
        <v>12249.14</v>
      </c>
      <c r="N825">
        <v>15311.01</v>
      </c>
    </row>
    <row r="826" spans="1:14" x14ac:dyDescent="0.3">
      <c r="A826" t="s">
        <v>832</v>
      </c>
      <c r="B826" t="s">
        <v>4729</v>
      </c>
      <c r="C826" t="s">
        <v>7405</v>
      </c>
      <c r="D826" t="s">
        <v>7410</v>
      </c>
      <c r="E826" t="s">
        <v>7425</v>
      </c>
      <c r="F826" t="s">
        <v>7430</v>
      </c>
      <c r="G826">
        <v>15231.33</v>
      </c>
      <c r="H826">
        <v>8</v>
      </c>
      <c r="I826" t="s">
        <v>7908</v>
      </c>
      <c r="J826" t="s">
        <v>8164</v>
      </c>
      <c r="K826" t="s">
        <v>8167</v>
      </c>
      <c r="L826" t="s">
        <v>8169</v>
      </c>
      <c r="M826">
        <v>97480.18</v>
      </c>
      <c r="N826">
        <v>121850.64</v>
      </c>
    </row>
    <row r="827" spans="1:14" x14ac:dyDescent="0.3">
      <c r="A827" t="s">
        <v>833</v>
      </c>
      <c r="B827" t="s">
        <v>4730</v>
      </c>
      <c r="C827" t="s">
        <v>7406</v>
      </c>
      <c r="D827" t="s">
        <v>7416</v>
      </c>
      <c r="E827" t="s">
        <v>7423</v>
      </c>
      <c r="F827" t="s">
        <v>7432</v>
      </c>
      <c r="G827">
        <v>9616.3799999999992</v>
      </c>
      <c r="H827">
        <v>19</v>
      </c>
      <c r="I827" t="s">
        <v>7927</v>
      </c>
      <c r="J827" t="s">
        <v>8165</v>
      </c>
      <c r="K827" t="s">
        <v>8168</v>
      </c>
      <c r="L827" t="s">
        <v>8169</v>
      </c>
      <c r="M827">
        <v>146168.81</v>
      </c>
      <c r="N827">
        <v>182711.21999999997</v>
      </c>
    </row>
    <row r="828" spans="1:14" x14ac:dyDescent="0.3">
      <c r="A828" t="s">
        <v>834</v>
      </c>
      <c r="B828" t="s">
        <v>4731</v>
      </c>
      <c r="C828" t="s">
        <v>7408</v>
      </c>
      <c r="D828" t="s">
        <v>7422</v>
      </c>
      <c r="E828" t="s">
        <v>7423</v>
      </c>
      <c r="F828" t="s">
        <v>7429</v>
      </c>
      <c r="G828">
        <v>5535.27</v>
      </c>
      <c r="H828">
        <v>5</v>
      </c>
      <c r="I828" t="s">
        <v>7843</v>
      </c>
      <c r="J828" t="s">
        <v>8166</v>
      </c>
      <c r="K828" t="s">
        <v>8167</v>
      </c>
      <c r="L828" t="s">
        <v>8169</v>
      </c>
      <c r="M828">
        <v>22141.08</v>
      </c>
      <c r="N828">
        <v>27676.350000000002</v>
      </c>
    </row>
    <row r="829" spans="1:14" x14ac:dyDescent="0.3">
      <c r="A829" t="s">
        <v>328</v>
      </c>
      <c r="B829" t="s">
        <v>4732</v>
      </c>
      <c r="C829" t="s">
        <v>7406</v>
      </c>
      <c r="D829" t="s">
        <v>7421</v>
      </c>
      <c r="E829" t="s">
        <v>7426</v>
      </c>
      <c r="F829" t="s">
        <v>7429</v>
      </c>
      <c r="G829">
        <v>3661.13</v>
      </c>
      <c r="H829">
        <v>7</v>
      </c>
      <c r="I829" t="s">
        <v>7801</v>
      </c>
      <c r="J829" t="s">
        <v>8162</v>
      </c>
      <c r="K829" t="s">
        <v>8168</v>
      </c>
      <c r="L829" t="s">
        <v>8170</v>
      </c>
      <c r="M829">
        <v>25627.91</v>
      </c>
      <c r="N829">
        <v>25627.91</v>
      </c>
    </row>
    <row r="830" spans="1:14" x14ac:dyDescent="0.3">
      <c r="A830" t="s">
        <v>835</v>
      </c>
      <c r="B830" t="s">
        <v>4733</v>
      </c>
      <c r="C830" t="s">
        <v>7407</v>
      </c>
      <c r="D830" t="s">
        <v>7417</v>
      </c>
      <c r="E830" t="s">
        <v>7424</v>
      </c>
      <c r="F830" t="s">
        <v>7432</v>
      </c>
      <c r="G830">
        <v>1337.13</v>
      </c>
      <c r="H830">
        <v>17</v>
      </c>
      <c r="I830" t="s">
        <v>7928</v>
      </c>
      <c r="J830" t="s">
        <v>8163</v>
      </c>
      <c r="K830" t="s">
        <v>8168</v>
      </c>
      <c r="L830" t="s">
        <v>8169</v>
      </c>
      <c r="M830">
        <v>18185.3</v>
      </c>
      <c r="N830">
        <v>22731.210000000003</v>
      </c>
    </row>
    <row r="831" spans="1:14" x14ac:dyDescent="0.3">
      <c r="A831" t="s">
        <v>836</v>
      </c>
      <c r="B831" t="s">
        <v>4734</v>
      </c>
      <c r="C831" t="s">
        <v>7408</v>
      </c>
      <c r="D831" t="s">
        <v>7417</v>
      </c>
      <c r="E831" t="s">
        <v>7426</v>
      </c>
      <c r="F831" t="s">
        <v>7433</v>
      </c>
      <c r="G831">
        <v>3039.46</v>
      </c>
      <c r="H831">
        <v>4</v>
      </c>
      <c r="I831" t="s">
        <v>7711</v>
      </c>
      <c r="J831" t="s">
        <v>8162</v>
      </c>
      <c r="K831" t="s">
        <v>8167</v>
      </c>
      <c r="L831" t="s">
        <v>8170</v>
      </c>
      <c r="M831">
        <v>12157.84</v>
      </c>
      <c r="N831">
        <v>12157.84</v>
      </c>
    </row>
    <row r="832" spans="1:14" x14ac:dyDescent="0.3">
      <c r="A832" t="s">
        <v>837</v>
      </c>
      <c r="B832" t="s">
        <v>4735</v>
      </c>
      <c r="C832" t="s">
        <v>7405</v>
      </c>
      <c r="D832" t="s">
        <v>7409</v>
      </c>
      <c r="E832" t="s">
        <v>7426</v>
      </c>
      <c r="F832" t="s">
        <v>7434</v>
      </c>
      <c r="G832">
        <v>8906.73</v>
      </c>
      <c r="H832">
        <v>13</v>
      </c>
      <c r="I832" t="s">
        <v>7929</v>
      </c>
      <c r="J832" t="s">
        <v>8163</v>
      </c>
      <c r="K832" t="s">
        <v>8167</v>
      </c>
      <c r="L832" t="s">
        <v>8170</v>
      </c>
      <c r="M832">
        <v>115787.49</v>
      </c>
      <c r="N832">
        <v>115787.48999999999</v>
      </c>
    </row>
    <row r="833" spans="1:14" x14ac:dyDescent="0.3">
      <c r="A833" t="s">
        <v>838</v>
      </c>
      <c r="B833" t="s">
        <v>4292</v>
      </c>
      <c r="C833" t="s">
        <v>7405</v>
      </c>
      <c r="D833" t="s">
        <v>7410</v>
      </c>
      <c r="E833" t="s">
        <v>7423</v>
      </c>
      <c r="F833" t="s">
        <v>7431</v>
      </c>
      <c r="G833">
        <v>9900.24</v>
      </c>
      <c r="H833">
        <v>1</v>
      </c>
      <c r="I833" t="s">
        <v>7930</v>
      </c>
      <c r="J833" t="s">
        <v>8166</v>
      </c>
      <c r="K833" t="s">
        <v>8167</v>
      </c>
      <c r="L833" t="s">
        <v>8170</v>
      </c>
      <c r="M833">
        <v>9900.24</v>
      </c>
      <c r="N833">
        <v>9900.24</v>
      </c>
    </row>
    <row r="834" spans="1:14" x14ac:dyDescent="0.3">
      <c r="A834" t="s">
        <v>839</v>
      </c>
      <c r="B834" t="s">
        <v>4131</v>
      </c>
      <c r="C834" t="s">
        <v>7405</v>
      </c>
      <c r="D834" t="s">
        <v>7417</v>
      </c>
      <c r="E834" t="s">
        <v>7424</v>
      </c>
      <c r="F834" t="s">
        <v>7434</v>
      </c>
      <c r="G834">
        <v>2062.5500000000002</v>
      </c>
      <c r="H834">
        <v>10</v>
      </c>
      <c r="I834" t="s">
        <v>7460</v>
      </c>
      <c r="J834" t="s">
        <v>8162</v>
      </c>
      <c r="K834" t="s">
        <v>8167</v>
      </c>
      <c r="L834" t="s">
        <v>8170</v>
      </c>
      <c r="M834">
        <v>20625.5</v>
      </c>
      <c r="N834">
        <v>20625.5</v>
      </c>
    </row>
    <row r="835" spans="1:14" x14ac:dyDescent="0.3">
      <c r="A835" t="s">
        <v>840</v>
      </c>
      <c r="B835" t="s">
        <v>4736</v>
      </c>
      <c r="C835" t="s">
        <v>7406</v>
      </c>
      <c r="D835" t="s">
        <v>7414</v>
      </c>
      <c r="E835" t="s">
        <v>7424</v>
      </c>
      <c r="F835" t="s">
        <v>7432</v>
      </c>
      <c r="G835">
        <v>13307.39</v>
      </c>
      <c r="H835">
        <v>15</v>
      </c>
      <c r="I835" t="s">
        <v>7781</v>
      </c>
      <c r="J835" t="s">
        <v>8166</v>
      </c>
      <c r="K835" t="s">
        <v>8168</v>
      </c>
      <c r="L835" t="s">
        <v>8170</v>
      </c>
      <c r="M835">
        <v>199610.85</v>
      </c>
      <c r="N835">
        <v>199610.84999999998</v>
      </c>
    </row>
    <row r="836" spans="1:14" x14ac:dyDescent="0.3">
      <c r="A836" t="s">
        <v>841</v>
      </c>
      <c r="B836" t="s">
        <v>4737</v>
      </c>
      <c r="C836" t="s">
        <v>7407</v>
      </c>
      <c r="D836" t="s">
        <v>7415</v>
      </c>
      <c r="E836" t="s">
        <v>7423</v>
      </c>
      <c r="F836" t="s">
        <v>7432</v>
      </c>
      <c r="G836">
        <v>11478.9</v>
      </c>
      <c r="H836">
        <v>4</v>
      </c>
      <c r="I836" t="s">
        <v>7609</v>
      </c>
      <c r="J836" t="s">
        <v>8163</v>
      </c>
      <c r="K836" t="s">
        <v>8168</v>
      </c>
      <c r="L836" t="s">
        <v>8170</v>
      </c>
      <c r="M836">
        <v>45915.6</v>
      </c>
      <c r="N836">
        <v>45915.6</v>
      </c>
    </row>
    <row r="837" spans="1:14" x14ac:dyDescent="0.3">
      <c r="A837" t="s">
        <v>842</v>
      </c>
      <c r="B837" t="s">
        <v>4738</v>
      </c>
      <c r="C837" t="s">
        <v>7408</v>
      </c>
      <c r="D837" t="s">
        <v>7422</v>
      </c>
      <c r="E837" t="s">
        <v>7426</v>
      </c>
      <c r="F837" t="s">
        <v>7431</v>
      </c>
      <c r="G837">
        <v>3018.71</v>
      </c>
      <c r="H837">
        <v>1</v>
      </c>
      <c r="I837" t="s">
        <v>7669</v>
      </c>
      <c r="J837" t="s">
        <v>8164</v>
      </c>
      <c r="K837" t="s">
        <v>8167</v>
      </c>
      <c r="L837" t="s">
        <v>8169</v>
      </c>
      <c r="M837">
        <v>2415.3000000000002</v>
      </c>
      <c r="N837">
        <v>3018.71</v>
      </c>
    </row>
    <row r="838" spans="1:14" x14ac:dyDescent="0.3">
      <c r="A838" t="s">
        <v>843</v>
      </c>
      <c r="B838" t="s">
        <v>4739</v>
      </c>
      <c r="C838" t="s">
        <v>7407</v>
      </c>
      <c r="D838" t="s">
        <v>7413</v>
      </c>
      <c r="E838" t="s">
        <v>7423</v>
      </c>
      <c r="F838" t="s">
        <v>7432</v>
      </c>
      <c r="G838">
        <v>14313.35</v>
      </c>
      <c r="H838">
        <v>16</v>
      </c>
      <c r="I838" t="s">
        <v>7897</v>
      </c>
      <c r="J838" t="s">
        <v>8165</v>
      </c>
      <c r="K838" t="s">
        <v>8167</v>
      </c>
      <c r="L838" t="s">
        <v>8169</v>
      </c>
      <c r="M838">
        <v>183210.88</v>
      </c>
      <c r="N838">
        <v>229013.6</v>
      </c>
    </row>
    <row r="839" spans="1:14" x14ac:dyDescent="0.3">
      <c r="A839" t="s">
        <v>844</v>
      </c>
      <c r="B839" t="s">
        <v>4740</v>
      </c>
      <c r="C839" t="s">
        <v>7408</v>
      </c>
      <c r="D839" t="s">
        <v>7417</v>
      </c>
      <c r="E839" t="s">
        <v>7426</v>
      </c>
      <c r="F839" t="s">
        <v>7432</v>
      </c>
      <c r="G839">
        <v>13202.81</v>
      </c>
      <c r="H839">
        <v>2</v>
      </c>
      <c r="I839" t="s">
        <v>7781</v>
      </c>
      <c r="J839" t="s">
        <v>8163</v>
      </c>
      <c r="K839" t="s">
        <v>8167</v>
      </c>
      <c r="L839" t="s">
        <v>8170</v>
      </c>
      <c r="M839">
        <v>26405.62</v>
      </c>
      <c r="N839">
        <v>26405.62</v>
      </c>
    </row>
    <row r="840" spans="1:14" x14ac:dyDescent="0.3">
      <c r="A840" t="s">
        <v>845</v>
      </c>
      <c r="B840" t="s">
        <v>4741</v>
      </c>
      <c r="C840" t="s">
        <v>7406</v>
      </c>
      <c r="D840" t="s">
        <v>7412</v>
      </c>
      <c r="E840" t="s">
        <v>7427</v>
      </c>
      <c r="F840" t="s">
        <v>7434</v>
      </c>
      <c r="G840">
        <v>4452.95</v>
      </c>
      <c r="H840">
        <v>4</v>
      </c>
      <c r="I840" t="s">
        <v>7735</v>
      </c>
      <c r="J840" t="s">
        <v>8163</v>
      </c>
      <c r="K840" t="s">
        <v>8167</v>
      </c>
      <c r="L840" t="s">
        <v>8170</v>
      </c>
      <c r="M840">
        <v>17811.8</v>
      </c>
      <c r="N840">
        <v>17811.8</v>
      </c>
    </row>
    <row r="841" spans="1:14" x14ac:dyDescent="0.3">
      <c r="A841" t="s">
        <v>846</v>
      </c>
      <c r="B841" t="s">
        <v>4742</v>
      </c>
      <c r="C841" t="s">
        <v>7408</v>
      </c>
      <c r="D841" t="s">
        <v>7417</v>
      </c>
      <c r="E841" t="s">
        <v>7423</v>
      </c>
      <c r="F841" t="s">
        <v>7434</v>
      </c>
      <c r="G841">
        <v>4173.24</v>
      </c>
      <c r="H841">
        <v>8</v>
      </c>
      <c r="I841" t="s">
        <v>7513</v>
      </c>
      <c r="J841" t="s">
        <v>8165</v>
      </c>
      <c r="K841" t="s">
        <v>8167</v>
      </c>
      <c r="L841" t="s">
        <v>8169</v>
      </c>
      <c r="M841">
        <v>26708.57</v>
      </c>
      <c r="N841">
        <v>33385.919999999998</v>
      </c>
    </row>
    <row r="842" spans="1:14" x14ac:dyDescent="0.3">
      <c r="A842" t="s">
        <v>847</v>
      </c>
      <c r="B842" t="s">
        <v>4743</v>
      </c>
      <c r="C842" t="s">
        <v>7406</v>
      </c>
      <c r="D842" t="s">
        <v>7416</v>
      </c>
      <c r="E842" t="s">
        <v>7424</v>
      </c>
      <c r="F842" t="s">
        <v>7429</v>
      </c>
      <c r="G842">
        <v>12616</v>
      </c>
      <c r="H842">
        <v>16</v>
      </c>
      <c r="I842" t="s">
        <v>7766</v>
      </c>
      <c r="J842" t="s">
        <v>8163</v>
      </c>
      <c r="K842" t="s">
        <v>8168</v>
      </c>
      <c r="L842" t="s">
        <v>8169</v>
      </c>
      <c r="M842">
        <v>161484.79999999999</v>
      </c>
      <c r="N842">
        <v>201856</v>
      </c>
    </row>
    <row r="843" spans="1:14" x14ac:dyDescent="0.3">
      <c r="A843" t="s">
        <v>848</v>
      </c>
      <c r="B843" t="s">
        <v>4744</v>
      </c>
      <c r="C843" t="s">
        <v>7407</v>
      </c>
      <c r="D843" t="s">
        <v>7418</v>
      </c>
      <c r="E843" t="s">
        <v>7427</v>
      </c>
      <c r="F843" t="s">
        <v>7430</v>
      </c>
      <c r="G843">
        <v>4199.8</v>
      </c>
      <c r="H843">
        <v>7</v>
      </c>
      <c r="I843" t="s">
        <v>7931</v>
      </c>
      <c r="J843" t="s">
        <v>8166</v>
      </c>
      <c r="K843" t="s">
        <v>8167</v>
      </c>
      <c r="L843" t="s">
        <v>8170</v>
      </c>
      <c r="M843">
        <v>29398.6</v>
      </c>
      <c r="N843">
        <v>29398.600000000002</v>
      </c>
    </row>
    <row r="844" spans="1:14" x14ac:dyDescent="0.3">
      <c r="A844" t="s">
        <v>849</v>
      </c>
      <c r="B844" t="s">
        <v>4745</v>
      </c>
      <c r="C844" t="s">
        <v>7405</v>
      </c>
      <c r="D844" t="s">
        <v>7409</v>
      </c>
      <c r="E844" t="s">
        <v>7423</v>
      </c>
      <c r="F844" t="s">
        <v>7432</v>
      </c>
      <c r="G844">
        <v>11112.04</v>
      </c>
      <c r="H844">
        <v>18</v>
      </c>
      <c r="I844" t="s">
        <v>7554</v>
      </c>
      <c r="J844" t="s">
        <v>8164</v>
      </c>
      <c r="K844" t="s">
        <v>8168</v>
      </c>
      <c r="L844" t="s">
        <v>8170</v>
      </c>
      <c r="M844">
        <v>200016.72</v>
      </c>
      <c r="N844">
        <v>200016.72000000003</v>
      </c>
    </row>
    <row r="845" spans="1:14" x14ac:dyDescent="0.3">
      <c r="A845" t="s">
        <v>850</v>
      </c>
      <c r="B845" t="s">
        <v>4746</v>
      </c>
      <c r="C845" t="s">
        <v>7405</v>
      </c>
      <c r="D845" t="s">
        <v>7411</v>
      </c>
      <c r="E845" t="s">
        <v>7427</v>
      </c>
      <c r="F845" t="s">
        <v>7433</v>
      </c>
      <c r="G845">
        <v>13985.5</v>
      </c>
      <c r="H845">
        <v>7</v>
      </c>
      <c r="I845" t="s">
        <v>7865</v>
      </c>
      <c r="J845" t="s">
        <v>8165</v>
      </c>
      <c r="K845" t="s">
        <v>8168</v>
      </c>
      <c r="L845" t="s">
        <v>8170</v>
      </c>
      <c r="M845">
        <v>97898.5</v>
      </c>
      <c r="N845">
        <v>97898.5</v>
      </c>
    </row>
    <row r="846" spans="1:14" x14ac:dyDescent="0.3">
      <c r="A846" t="s">
        <v>851</v>
      </c>
      <c r="B846" t="s">
        <v>4747</v>
      </c>
      <c r="C846" t="s">
        <v>7405</v>
      </c>
      <c r="D846" t="s">
        <v>7410</v>
      </c>
      <c r="E846" t="s">
        <v>7425</v>
      </c>
      <c r="F846" t="s">
        <v>7432</v>
      </c>
      <c r="G846">
        <v>8096.65</v>
      </c>
      <c r="H846">
        <v>5</v>
      </c>
      <c r="I846" t="s">
        <v>7907</v>
      </c>
      <c r="J846" t="s">
        <v>8162</v>
      </c>
      <c r="K846" t="s">
        <v>8167</v>
      </c>
      <c r="L846" t="s">
        <v>8170</v>
      </c>
      <c r="M846">
        <v>40483.25</v>
      </c>
      <c r="N846">
        <v>40483.25</v>
      </c>
    </row>
    <row r="847" spans="1:14" x14ac:dyDescent="0.3">
      <c r="A847" t="s">
        <v>852</v>
      </c>
      <c r="B847" t="s">
        <v>4748</v>
      </c>
      <c r="C847" t="s">
        <v>7405</v>
      </c>
      <c r="D847" t="s">
        <v>7409</v>
      </c>
      <c r="E847" t="s">
        <v>7427</v>
      </c>
      <c r="F847" t="s">
        <v>7432</v>
      </c>
      <c r="G847">
        <v>7255.03</v>
      </c>
      <c r="H847">
        <v>3</v>
      </c>
      <c r="I847" t="s">
        <v>7834</v>
      </c>
      <c r="J847" t="s">
        <v>8162</v>
      </c>
      <c r="K847" t="s">
        <v>8167</v>
      </c>
      <c r="L847" t="s">
        <v>8170</v>
      </c>
      <c r="M847">
        <v>21765.09</v>
      </c>
      <c r="N847">
        <v>21765.09</v>
      </c>
    </row>
    <row r="848" spans="1:14" x14ac:dyDescent="0.3">
      <c r="A848" t="s">
        <v>853</v>
      </c>
      <c r="B848" t="s">
        <v>4749</v>
      </c>
      <c r="C848" t="s">
        <v>7408</v>
      </c>
      <c r="D848" t="s">
        <v>7419</v>
      </c>
      <c r="E848" t="s">
        <v>7423</v>
      </c>
      <c r="F848" t="s">
        <v>7434</v>
      </c>
      <c r="G848">
        <v>1510.6</v>
      </c>
      <c r="H848">
        <v>16</v>
      </c>
      <c r="I848" t="s">
        <v>7932</v>
      </c>
      <c r="J848" t="s">
        <v>8162</v>
      </c>
      <c r="K848" t="s">
        <v>8167</v>
      </c>
      <c r="L848" t="s">
        <v>8170</v>
      </c>
      <c r="M848">
        <v>24169.599999999999</v>
      </c>
      <c r="N848">
        <v>24169.599999999999</v>
      </c>
    </row>
    <row r="849" spans="1:14" x14ac:dyDescent="0.3">
      <c r="A849" t="s">
        <v>854</v>
      </c>
      <c r="B849" t="s">
        <v>4750</v>
      </c>
      <c r="C849" t="s">
        <v>7406</v>
      </c>
      <c r="D849" t="s">
        <v>7414</v>
      </c>
      <c r="E849" t="s">
        <v>7424</v>
      </c>
      <c r="F849" t="s">
        <v>7433</v>
      </c>
      <c r="G849">
        <v>6669.05</v>
      </c>
      <c r="H849">
        <v>6</v>
      </c>
      <c r="I849" t="s">
        <v>7933</v>
      </c>
      <c r="J849" t="s">
        <v>8166</v>
      </c>
      <c r="K849" t="s">
        <v>8168</v>
      </c>
      <c r="L849" t="s">
        <v>8169</v>
      </c>
      <c r="M849">
        <v>32011.439999999999</v>
      </c>
      <c r="N849">
        <v>40014.300000000003</v>
      </c>
    </row>
    <row r="850" spans="1:14" x14ac:dyDescent="0.3">
      <c r="A850" t="s">
        <v>855</v>
      </c>
      <c r="B850" t="s">
        <v>4751</v>
      </c>
      <c r="C850" t="s">
        <v>7408</v>
      </c>
      <c r="D850" t="s">
        <v>7420</v>
      </c>
      <c r="E850" t="s">
        <v>7424</v>
      </c>
      <c r="F850" t="s">
        <v>7430</v>
      </c>
      <c r="G850">
        <v>2787.97</v>
      </c>
      <c r="H850">
        <v>3</v>
      </c>
      <c r="I850" t="s">
        <v>7785</v>
      </c>
      <c r="J850" t="s">
        <v>8163</v>
      </c>
      <c r="K850" t="s">
        <v>8167</v>
      </c>
      <c r="L850" t="s">
        <v>8170</v>
      </c>
      <c r="M850">
        <v>8363.91</v>
      </c>
      <c r="N850">
        <v>8363.91</v>
      </c>
    </row>
    <row r="851" spans="1:14" x14ac:dyDescent="0.3">
      <c r="A851" t="s">
        <v>856</v>
      </c>
      <c r="B851" t="s">
        <v>4752</v>
      </c>
      <c r="C851" t="s">
        <v>7406</v>
      </c>
      <c r="D851" t="s">
        <v>7416</v>
      </c>
      <c r="E851" t="s">
        <v>7427</v>
      </c>
      <c r="F851" t="s">
        <v>7432</v>
      </c>
      <c r="G851">
        <v>11823.35</v>
      </c>
      <c r="H851">
        <v>6</v>
      </c>
      <c r="I851" t="s">
        <v>7636</v>
      </c>
      <c r="J851" t="s">
        <v>8165</v>
      </c>
      <c r="K851" t="s">
        <v>8167</v>
      </c>
      <c r="L851" t="s">
        <v>8170</v>
      </c>
      <c r="M851">
        <v>70940.100000000006</v>
      </c>
      <c r="N851">
        <v>70940.100000000006</v>
      </c>
    </row>
    <row r="852" spans="1:14" x14ac:dyDescent="0.3">
      <c r="A852" t="s">
        <v>857</v>
      </c>
      <c r="B852" t="s">
        <v>4753</v>
      </c>
      <c r="C852" t="s">
        <v>7408</v>
      </c>
      <c r="D852" t="s">
        <v>7419</v>
      </c>
      <c r="E852" t="s">
        <v>7425</v>
      </c>
      <c r="F852" t="s">
        <v>7431</v>
      </c>
      <c r="G852">
        <v>8150.6</v>
      </c>
      <c r="H852">
        <v>16</v>
      </c>
      <c r="I852" t="s">
        <v>7934</v>
      </c>
      <c r="J852" t="s">
        <v>8162</v>
      </c>
      <c r="K852" t="s">
        <v>8168</v>
      </c>
      <c r="L852" t="s">
        <v>8170</v>
      </c>
      <c r="M852">
        <v>130409.60000000001</v>
      </c>
      <c r="N852">
        <v>130409.60000000001</v>
      </c>
    </row>
    <row r="853" spans="1:14" x14ac:dyDescent="0.3">
      <c r="A853" t="s">
        <v>858</v>
      </c>
      <c r="B853" t="s">
        <v>4754</v>
      </c>
      <c r="C853" t="s">
        <v>7405</v>
      </c>
      <c r="D853" t="s">
        <v>7417</v>
      </c>
      <c r="E853" t="s">
        <v>7423</v>
      </c>
      <c r="F853" t="s">
        <v>7433</v>
      </c>
      <c r="G853">
        <v>1048.29</v>
      </c>
      <c r="H853">
        <v>18</v>
      </c>
      <c r="I853" t="s">
        <v>7935</v>
      </c>
      <c r="J853" t="s">
        <v>8163</v>
      </c>
      <c r="K853" t="s">
        <v>8168</v>
      </c>
      <c r="L853" t="s">
        <v>8169</v>
      </c>
      <c r="M853">
        <v>15095.21</v>
      </c>
      <c r="N853">
        <v>18869.22</v>
      </c>
    </row>
    <row r="854" spans="1:14" x14ac:dyDescent="0.3">
      <c r="A854" t="s">
        <v>859</v>
      </c>
      <c r="B854" t="s">
        <v>4755</v>
      </c>
      <c r="C854" t="s">
        <v>7407</v>
      </c>
      <c r="D854" t="s">
        <v>7418</v>
      </c>
      <c r="E854" t="s">
        <v>7423</v>
      </c>
      <c r="F854" t="s">
        <v>7432</v>
      </c>
      <c r="G854">
        <v>2769.71</v>
      </c>
      <c r="H854">
        <v>4</v>
      </c>
      <c r="I854" t="s">
        <v>7786</v>
      </c>
      <c r="J854" t="s">
        <v>8163</v>
      </c>
      <c r="K854" t="s">
        <v>8167</v>
      </c>
      <c r="L854" t="s">
        <v>8170</v>
      </c>
      <c r="M854">
        <v>11078.84</v>
      </c>
      <c r="N854">
        <v>11078.84</v>
      </c>
    </row>
    <row r="855" spans="1:14" x14ac:dyDescent="0.3">
      <c r="A855" t="s">
        <v>860</v>
      </c>
      <c r="B855" t="s">
        <v>4756</v>
      </c>
      <c r="C855" t="s">
        <v>7405</v>
      </c>
      <c r="D855" t="s">
        <v>7417</v>
      </c>
      <c r="E855" t="s">
        <v>7423</v>
      </c>
      <c r="F855" t="s">
        <v>7428</v>
      </c>
      <c r="G855">
        <v>10596.61</v>
      </c>
      <c r="H855">
        <v>18</v>
      </c>
      <c r="I855" t="s">
        <v>7701</v>
      </c>
      <c r="J855" t="s">
        <v>8164</v>
      </c>
      <c r="K855" t="s">
        <v>8167</v>
      </c>
      <c r="L855" t="s">
        <v>8169</v>
      </c>
      <c r="M855">
        <v>152591.35</v>
      </c>
      <c r="N855">
        <v>190738.98</v>
      </c>
    </row>
    <row r="856" spans="1:14" x14ac:dyDescent="0.3">
      <c r="A856" t="s">
        <v>861</v>
      </c>
      <c r="B856" t="s">
        <v>4757</v>
      </c>
      <c r="C856" t="s">
        <v>7406</v>
      </c>
      <c r="D856" t="s">
        <v>7412</v>
      </c>
      <c r="E856" t="s">
        <v>7427</v>
      </c>
      <c r="F856" t="s">
        <v>7430</v>
      </c>
      <c r="G856">
        <v>7731.45</v>
      </c>
      <c r="H856">
        <v>12</v>
      </c>
      <c r="I856" t="s">
        <v>7747</v>
      </c>
      <c r="J856" t="s">
        <v>8166</v>
      </c>
      <c r="K856" t="s">
        <v>8167</v>
      </c>
      <c r="L856" t="s">
        <v>8169</v>
      </c>
      <c r="M856">
        <v>74221.919999999998</v>
      </c>
      <c r="N856">
        <v>92777.4</v>
      </c>
    </row>
    <row r="857" spans="1:14" x14ac:dyDescent="0.3">
      <c r="A857" t="s">
        <v>862</v>
      </c>
      <c r="B857" t="s">
        <v>4758</v>
      </c>
      <c r="C857" t="s">
        <v>7408</v>
      </c>
      <c r="D857" t="s">
        <v>7419</v>
      </c>
      <c r="E857" t="s">
        <v>7423</v>
      </c>
      <c r="F857" t="s">
        <v>7431</v>
      </c>
      <c r="G857">
        <v>4921.07</v>
      </c>
      <c r="H857">
        <v>18</v>
      </c>
      <c r="I857" t="s">
        <v>7523</v>
      </c>
      <c r="J857" t="s">
        <v>8162</v>
      </c>
      <c r="K857" t="s">
        <v>8167</v>
      </c>
      <c r="L857" t="s">
        <v>8169</v>
      </c>
      <c r="M857">
        <v>70863.740000000005</v>
      </c>
      <c r="N857">
        <v>88579.26</v>
      </c>
    </row>
    <row r="858" spans="1:14" x14ac:dyDescent="0.3">
      <c r="A858" t="s">
        <v>863</v>
      </c>
      <c r="B858" t="s">
        <v>4759</v>
      </c>
      <c r="C858" t="s">
        <v>7408</v>
      </c>
      <c r="D858" t="s">
        <v>7420</v>
      </c>
      <c r="E858" t="s">
        <v>7424</v>
      </c>
      <c r="F858" t="s">
        <v>7434</v>
      </c>
      <c r="G858">
        <v>2977.21</v>
      </c>
      <c r="H858">
        <v>6</v>
      </c>
      <c r="I858" t="s">
        <v>7894</v>
      </c>
      <c r="J858" t="s">
        <v>8163</v>
      </c>
      <c r="K858" t="s">
        <v>8167</v>
      </c>
      <c r="L858" t="s">
        <v>8170</v>
      </c>
      <c r="M858">
        <v>17863.259999999998</v>
      </c>
      <c r="N858">
        <v>17863.260000000002</v>
      </c>
    </row>
    <row r="859" spans="1:14" x14ac:dyDescent="0.3">
      <c r="A859" t="s">
        <v>864</v>
      </c>
      <c r="B859" t="s">
        <v>4760</v>
      </c>
      <c r="C859" t="s">
        <v>7405</v>
      </c>
      <c r="D859" t="s">
        <v>7410</v>
      </c>
      <c r="E859" t="s">
        <v>7423</v>
      </c>
      <c r="F859" t="s">
        <v>7430</v>
      </c>
      <c r="G859">
        <v>13050.92</v>
      </c>
      <c r="H859">
        <v>17</v>
      </c>
      <c r="I859" t="s">
        <v>7936</v>
      </c>
      <c r="J859" t="s">
        <v>8163</v>
      </c>
      <c r="K859" t="s">
        <v>8168</v>
      </c>
      <c r="L859" t="s">
        <v>8170</v>
      </c>
      <c r="M859">
        <v>221865.64</v>
      </c>
      <c r="N859">
        <v>221865.64</v>
      </c>
    </row>
    <row r="860" spans="1:14" x14ac:dyDescent="0.3">
      <c r="A860" t="s">
        <v>865</v>
      </c>
      <c r="B860" t="s">
        <v>4353</v>
      </c>
      <c r="C860" t="s">
        <v>7405</v>
      </c>
      <c r="D860" t="s">
        <v>7410</v>
      </c>
      <c r="E860" t="s">
        <v>7426</v>
      </c>
      <c r="F860" t="s">
        <v>7434</v>
      </c>
      <c r="G860">
        <v>5642.34</v>
      </c>
      <c r="H860">
        <v>16</v>
      </c>
      <c r="I860" t="s">
        <v>7937</v>
      </c>
      <c r="J860" t="s">
        <v>8164</v>
      </c>
      <c r="K860" t="s">
        <v>8167</v>
      </c>
      <c r="L860" t="s">
        <v>8169</v>
      </c>
      <c r="M860">
        <v>72221.62</v>
      </c>
      <c r="N860">
        <v>90277.440000000002</v>
      </c>
    </row>
    <row r="861" spans="1:14" x14ac:dyDescent="0.3">
      <c r="A861" t="s">
        <v>866</v>
      </c>
      <c r="B861" t="s">
        <v>4761</v>
      </c>
      <c r="C861" t="s">
        <v>7406</v>
      </c>
      <c r="D861" t="s">
        <v>7421</v>
      </c>
      <c r="E861" t="s">
        <v>7424</v>
      </c>
      <c r="F861" t="s">
        <v>7428</v>
      </c>
      <c r="G861">
        <v>12825.99</v>
      </c>
      <c r="H861">
        <v>18</v>
      </c>
      <c r="I861" t="s">
        <v>7650</v>
      </c>
      <c r="J861" t="s">
        <v>8166</v>
      </c>
      <c r="K861" t="s">
        <v>8167</v>
      </c>
      <c r="L861" t="s">
        <v>8169</v>
      </c>
      <c r="M861">
        <v>184694.09</v>
      </c>
      <c r="N861">
        <v>230867.82</v>
      </c>
    </row>
    <row r="862" spans="1:14" x14ac:dyDescent="0.3">
      <c r="A862" t="s">
        <v>867</v>
      </c>
      <c r="B862" t="s">
        <v>4762</v>
      </c>
      <c r="C862" t="s">
        <v>7407</v>
      </c>
      <c r="D862" t="s">
        <v>7413</v>
      </c>
      <c r="E862" t="s">
        <v>7424</v>
      </c>
      <c r="F862" t="s">
        <v>7429</v>
      </c>
      <c r="G862">
        <v>1636.76</v>
      </c>
      <c r="H862">
        <v>5</v>
      </c>
      <c r="I862" t="s">
        <v>7794</v>
      </c>
      <c r="J862" t="s">
        <v>8165</v>
      </c>
      <c r="K862" t="s">
        <v>8168</v>
      </c>
      <c r="L862" t="s">
        <v>8170</v>
      </c>
      <c r="M862">
        <v>8183.8</v>
      </c>
      <c r="N862">
        <v>8183.8</v>
      </c>
    </row>
    <row r="863" spans="1:14" x14ac:dyDescent="0.3">
      <c r="A863" t="s">
        <v>868</v>
      </c>
      <c r="B863" t="s">
        <v>4763</v>
      </c>
      <c r="C863" t="s">
        <v>7405</v>
      </c>
      <c r="D863" t="s">
        <v>7410</v>
      </c>
      <c r="E863" t="s">
        <v>7426</v>
      </c>
      <c r="F863" t="s">
        <v>7431</v>
      </c>
      <c r="G863">
        <v>8739.9</v>
      </c>
      <c r="H863">
        <v>11</v>
      </c>
      <c r="I863" t="s">
        <v>7938</v>
      </c>
      <c r="J863" t="s">
        <v>8165</v>
      </c>
      <c r="K863" t="s">
        <v>8167</v>
      </c>
      <c r="L863" t="s">
        <v>8170</v>
      </c>
      <c r="M863">
        <v>96138.9</v>
      </c>
      <c r="N863">
        <v>96138.9</v>
      </c>
    </row>
    <row r="864" spans="1:14" x14ac:dyDescent="0.3">
      <c r="A864" t="s">
        <v>869</v>
      </c>
      <c r="B864" t="s">
        <v>4764</v>
      </c>
      <c r="C864" t="s">
        <v>7407</v>
      </c>
      <c r="D864" t="s">
        <v>7418</v>
      </c>
      <c r="E864" t="s">
        <v>7426</v>
      </c>
      <c r="F864" t="s">
        <v>7430</v>
      </c>
      <c r="G864">
        <v>10529.38</v>
      </c>
      <c r="H864">
        <v>20</v>
      </c>
      <c r="I864" t="s">
        <v>7675</v>
      </c>
      <c r="J864" t="s">
        <v>8166</v>
      </c>
      <c r="K864" t="s">
        <v>8168</v>
      </c>
      <c r="L864" t="s">
        <v>8170</v>
      </c>
      <c r="M864">
        <v>210587.6</v>
      </c>
      <c r="N864">
        <v>210587.59999999998</v>
      </c>
    </row>
    <row r="865" spans="1:14" x14ac:dyDescent="0.3">
      <c r="A865" t="s">
        <v>870</v>
      </c>
      <c r="B865" t="s">
        <v>4765</v>
      </c>
      <c r="C865" t="s">
        <v>7406</v>
      </c>
      <c r="D865" t="s">
        <v>7412</v>
      </c>
      <c r="E865" t="s">
        <v>7427</v>
      </c>
      <c r="F865" t="s">
        <v>7433</v>
      </c>
      <c r="G865">
        <v>3691.84</v>
      </c>
      <c r="H865">
        <v>14</v>
      </c>
      <c r="I865" t="s">
        <v>7939</v>
      </c>
      <c r="J865" t="s">
        <v>8165</v>
      </c>
      <c r="K865" t="s">
        <v>8168</v>
      </c>
      <c r="L865" t="s">
        <v>8169</v>
      </c>
      <c r="M865">
        <v>41348.94</v>
      </c>
      <c r="N865">
        <v>51685.760000000002</v>
      </c>
    </row>
    <row r="866" spans="1:14" x14ac:dyDescent="0.3">
      <c r="A866" t="s">
        <v>871</v>
      </c>
      <c r="B866" t="s">
        <v>4766</v>
      </c>
      <c r="C866" t="s">
        <v>7405</v>
      </c>
      <c r="D866" t="s">
        <v>7409</v>
      </c>
      <c r="E866" t="s">
        <v>7424</v>
      </c>
      <c r="F866" t="s">
        <v>7434</v>
      </c>
      <c r="G866">
        <v>10896.24</v>
      </c>
      <c r="H866">
        <v>1</v>
      </c>
      <c r="I866" t="s">
        <v>7940</v>
      </c>
      <c r="J866" t="s">
        <v>8162</v>
      </c>
      <c r="K866" t="s">
        <v>8168</v>
      </c>
      <c r="L866" t="s">
        <v>8169</v>
      </c>
      <c r="M866">
        <v>8716.66</v>
      </c>
      <c r="N866">
        <v>10896.24</v>
      </c>
    </row>
    <row r="867" spans="1:14" x14ac:dyDescent="0.3">
      <c r="A867" t="s">
        <v>872</v>
      </c>
      <c r="B867" t="s">
        <v>4767</v>
      </c>
      <c r="C867" t="s">
        <v>7408</v>
      </c>
      <c r="D867" t="s">
        <v>7419</v>
      </c>
      <c r="E867" t="s">
        <v>7423</v>
      </c>
      <c r="F867" t="s">
        <v>7431</v>
      </c>
      <c r="G867">
        <v>9221.2999999999993</v>
      </c>
      <c r="H867">
        <v>7</v>
      </c>
      <c r="I867" t="s">
        <v>7873</v>
      </c>
      <c r="J867" t="s">
        <v>8164</v>
      </c>
      <c r="K867" t="s">
        <v>8167</v>
      </c>
      <c r="L867" t="s">
        <v>8169</v>
      </c>
      <c r="M867">
        <v>51639.28</v>
      </c>
      <c r="N867">
        <v>64549.099999999991</v>
      </c>
    </row>
    <row r="868" spans="1:14" x14ac:dyDescent="0.3">
      <c r="A868" t="s">
        <v>873</v>
      </c>
      <c r="B868" t="s">
        <v>4768</v>
      </c>
      <c r="C868" t="s">
        <v>7405</v>
      </c>
      <c r="D868" t="s">
        <v>7411</v>
      </c>
      <c r="E868" t="s">
        <v>7423</v>
      </c>
      <c r="F868" t="s">
        <v>7431</v>
      </c>
      <c r="G868">
        <v>15537.6</v>
      </c>
      <c r="H868">
        <v>18</v>
      </c>
      <c r="I868" t="s">
        <v>7941</v>
      </c>
      <c r="J868" t="s">
        <v>8162</v>
      </c>
      <c r="K868" t="s">
        <v>8168</v>
      </c>
      <c r="L868" t="s">
        <v>8169</v>
      </c>
      <c r="M868">
        <v>223741.44</v>
      </c>
      <c r="N868">
        <v>279676.79999999999</v>
      </c>
    </row>
    <row r="869" spans="1:14" x14ac:dyDescent="0.3">
      <c r="A869" t="s">
        <v>874</v>
      </c>
      <c r="B869" t="s">
        <v>4769</v>
      </c>
      <c r="C869" t="s">
        <v>7407</v>
      </c>
      <c r="D869" t="s">
        <v>7415</v>
      </c>
      <c r="E869" t="s">
        <v>7424</v>
      </c>
      <c r="F869" t="s">
        <v>7434</v>
      </c>
      <c r="G869">
        <v>15288.6</v>
      </c>
      <c r="H869">
        <v>4</v>
      </c>
      <c r="I869" t="s">
        <v>7798</v>
      </c>
      <c r="J869" t="s">
        <v>8163</v>
      </c>
      <c r="K869" t="s">
        <v>8167</v>
      </c>
      <c r="L869" t="s">
        <v>8169</v>
      </c>
      <c r="M869">
        <v>48923.519999999997</v>
      </c>
      <c r="N869">
        <v>61154.400000000001</v>
      </c>
    </row>
    <row r="870" spans="1:14" x14ac:dyDescent="0.3">
      <c r="A870" t="s">
        <v>875</v>
      </c>
      <c r="B870" t="s">
        <v>4770</v>
      </c>
      <c r="C870" t="s">
        <v>7406</v>
      </c>
      <c r="D870" t="s">
        <v>7416</v>
      </c>
      <c r="E870" t="s">
        <v>7425</v>
      </c>
      <c r="F870" t="s">
        <v>7431</v>
      </c>
      <c r="G870">
        <v>15293.58</v>
      </c>
      <c r="H870">
        <v>2</v>
      </c>
      <c r="I870" t="s">
        <v>7853</v>
      </c>
      <c r="J870" t="s">
        <v>8163</v>
      </c>
      <c r="K870" t="s">
        <v>8168</v>
      </c>
      <c r="L870" t="s">
        <v>8170</v>
      </c>
      <c r="M870">
        <v>30587.16</v>
      </c>
      <c r="N870">
        <v>30587.16</v>
      </c>
    </row>
    <row r="871" spans="1:14" x14ac:dyDescent="0.3">
      <c r="A871" t="s">
        <v>876</v>
      </c>
      <c r="B871" t="s">
        <v>4771</v>
      </c>
      <c r="C871" t="s">
        <v>7405</v>
      </c>
      <c r="D871" t="s">
        <v>7417</v>
      </c>
      <c r="E871" t="s">
        <v>7424</v>
      </c>
      <c r="F871" t="s">
        <v>7433</v>
      </c>
      <c r="G871">
        <v>4337.58</v>
      </c>
      <c r="H871">
        <v>2</v>
      </c>
      <c r="I871" t="s">
        <v>7679</v>
      </c>
      <c r="J871" t="s">
        <v>8162</v>
      </c>
      <c r="K871" t="s">
        <v>8168</v>
      </c>
      <c r="L871" t="s">
        <v>8169</v>
      </c>
      <c r="M871">
        <v>6940.46</v>
      </c>
      <c r="N871">
        <v>8675.16</v>
      </c>
    </row>
    <row r="872" spans="1:14" x14ac:dyDescent="0.3">
      <c r="A872" t="s">
        <v>877</v>
      </c>
      <c r="B872" t="s">
        <v>4772</v>
      </c>
      <c r="C872" t="s">
        <v>7406</v>
      </c>
      <c r="D872" t="s">
        <v>7416</v>
      </c>
      <c r="E872" t="s">
        <v>7423</v>
      </c>
      <c r="F872" t="s">
        <v>7432</v>
      </c>
      <c r="G872">
        <v>14736.65</v>
      </c>
      <c r="H872">
        <v>14</v>
      </c>
      <c r="I872" t="s">
        <v>7593</v>
      </c>
      <c r="J872" t="s">
        <v>8162</v>
      </c>
      <c r="K872" t="s">
        <v>8168</v>
      </c>
      <c r="L872" t="s">
        <v>8169</v>
      </c>
      <c r="M872">
        <v>165050.48000000001</v>
      </c>
      <c r="N872">
        <v>206313.1</v>
      </c>
    </row>
    <row r="873" spans="1:14" x14ac:dyDescent="0.3">
      <c r="A873" t="s">
        <v>878</v>
      </c>
      <c r="B873" t="s">
        <v>4773</v>
      </c>
      <c r="C873" t="s">
        <v>7407</v>
      </c>
      <c r="D873" t="s">
        <v>7415</v>
      </c>
      <c r="E873" t="s">
        <v>7423</v>
      </c>
      <c r="F873" t="s">
        <v>7428</v>
      </c>
      <c r="G873">
        <v>12097.25</v>
      </c>
      <c r="H873">
        <v>15</v>
      </c>
      <c r="I873" t="s">
        <v>7540</v>
      </c>
      <c r="J873" t="s">
        <v>8162</v>
      </c>
      <c r="K873" t="s">
        <v>8168</v>
      </c>
      <c r="L873" t="s">
        <v>8169</v>
      </c>
      <c r="M873">
        <v>145167</v>
      </c>
      <c r="N873">
        <v>181458.75</v>
      </c>
    </row>
    <row r="874" spans="1:14" x14ac:dyDescent="0.3">
      <c r="A874" t="s">
        <v>879</v>
      </c>
      <c r="B874" t="s">
        <v>4774</v>
      </c>
      <c r="C874" t="s">
        <v>7406</v>
      </c>
      <c r="D874" t="s">
        <v>7421</v>
      </c>
      <c r="E874" t="s">
        <v>7427</v>
      </c>
      <c r="F874" t="s">
        <v>7431</v>
      </c>
      <c r="G874">
        <v>13153.01</v>
      </c>
      <c r="H874">
        <v>17</v>
      </c>
      <c r="I874" t="s">
        <v>7585</v>
      </c>
      <c r="J874" t="s">
        <v>8163</v>
      </c>
      <c r="K874" t="s">
        <v>8168</v>
      </c>
      <c r="L874" t="s">
        <v>8169</v>
      </c>
      <c r="M874">
        <v>178880.77</v>
      </c>
      <c r="N874">
        <v>223601.17</v>
      </c>
    </row>
    <row r="875" spans="1:14" x14ac:dyDescent="0.3">
      <c r="A875" t="s">
        <v>880</v>
      </c>
      <c r="B875" t="s">
        <v>4775</v>
      </c>
      <c r="C875" t="s">
        <v>7407</v>
      </c>
      <c r="D875" t="s">
        <v>7413</v>
      </c>
      <c r="E875" t="s">
        <v>7425</v>
      </c>
      <c r="F875" t="s">
        <v>7431</v>
      </c>
      <c r="G875">
        <v>13975.54</v>
      </c>
      <c r="H875">
        <v>14</v>
      </c>
      <c r="I875" t="s">
        <v>7517</v>
      </c>
      <c r="J875" t="s">
        <v>8163</v>
      </c>
      <c r="K875" t="s">
        <v>8168</v>
      </c>
      <c r="L875" t="s">
        <v>8169</v>
      </c>
      <c r="M875">
        <v>156526.38</v>
      </c>
      <c r="N875">
        <v>195657.56</v>
      </c>
    </row>
    <row r="876" spans="1:14" x14ac:dyDescent="0.3">
      <c r="A876" t="s">
        <v>881</v>
      </c>
      <c r="B876" t="s">
        <v>4776</v>
      </c>
      <c r="C876" t="s">
        <v>7406</v>
      </c>
      <c r="D876" t="s">
        <v>7416</v>
      </c>
      <c r="E876" t="s">
        <v>7427</v>
      </c>
      <c r="F876" t="s">
        <v>7429</v>
      </c>
      <c r="G876">
        <v>8884.32</v>
      </c>
      <c r="H876">
        <v>6</v>
      </c>
      <c r="I876" t="s">
        <v>7942</v>
      </c>
      <c r="J876" t="s">
        <v>8164</v>
      </c>
      <c r="K876" t="s">
        <v>8167</v>
      </c>
      <c r="L876" t="s">
        <v>8169</v>
      </c>
      <c r="M876">
        <v>42644.57</v>
      </c>
      <c r="N876">
        <v>53305.919999999998</v>
      </c>
    </row>
    <row r="877" spans="1:14" x14ac:dyDescent="0.3">
      <c r="A877" t="s">
        <v>882</v>
      </c>
      <c r="B877" t="s">
        <v>4777</v>
      </c>
      <c r="C877" t="s">
        <v>7407</v>
      </c>
      <c r="D877" t="s">
        <v>7415</v>
      </c>
      <c r="E877" t="s">
        <v>7426</v>
      </c>
      <c r="F877" t="s">
        <v>7429</v>
      </c>
      <c r="G877">
        <v>16468.03</v>
      </c>
      <c r="H877">
        <v>1</v>
      </c>
      <c r="I877" t="s">
        <v>7943</v>
      </c>
      <c r="J877" t="s">
        <v>8166</v>
      </c>
      <c r="K877" t="s">
        <v>8168</v>
      </c>
      <c r="L877" t="s">
        <v>8170</v>
      </c>
      <c r="M877">
        <v>16468.03</v>
      </c>
      <c r="N877">
        <v>16468.03</v>
      </c>
    </row>
    <row r="878" spans="1:14" x14ac:dyDescent="0.3">
      <c r="A878" t="s">
        <v>883</v>
      </c>
      <c r="B878" t="s">
        <v>4778</v>
      </c>
      <c r="C878" t="s">
        <v>7405</v>
      </c>
      <c r="D878" t="s">
        <v>7417</v>
      </c>
      <c r="E878" t="s">
        <v>7423</v>
      </c>
      <c r="F878" t="s">
        <v>7434</v>
      </c>
      <c r="G878">
        <v>5343.54</v>
      </c>
      <c r="H878">
        <v>5</v>
      </c>
      <c r="I878" t="s">
        <v>7483</v>
      </c>
      <c r="J878" t="s">
        <v>8163</v>
      </c>
      <c r="K878" t="s">
        <v>8167</v>
      </c>
      <c r="L878" t="s">
        <v>8169</v>
      </c>
      <c r="M878">
        <v>21374.16</v>
      </c>
      <c r="N878">
        <v>26717.7</v>
      </c>
    </row>
    <row r="879" spans="1:14" x14ac:dyDescent="0.3">
      <c r="A879" t="s">
        <v>884</v>
      </c>
      <c r="B879" t="s">
        <v>4779</v>
      </c>
      <c r="C879" t="s">
        <v>7406</v>
      </c>
      <c r="D879" t="s">
        <v>7421</v>
      </c>
      <c r="E879" t="s">
        <v>7427</v>
      </c>
      <c r="F879" t="s">
        <v>7432</v>
      </c>
      <c r="G879">
        <v>7415.22</v>
      </c>
      <c r="H879">
        <v>6</v>
      </c>
      <c r="I879" t="s">
        <v>7556</v>
      </c>
      <c r="J879" t="s">
        <v>8163</v>
      </c>
      <c r="K879" t="s">
        <v>8168</v>
      </c>
      <c r="L879" t="s">
        <v>8170</v>
      </c>
      <c r="M879">
        <v>44491.32</v>
      </c>
      <c r="N879">
        <v>44491.32</v>
      </c>
    </row>
    <row r="880" spans="1:14" x14ac:dyDescent="0.3">
      <c r="A880" t="s">
        <v>885</v>
      </c>
      <c r="B880" t="s">
        <v>4780</v>
      </c>
      <c r="C880" t="s">
        <v>7405</v>
      </c>
      <c r="D880" t="s">
        <v>7411</v>
      </c>
      <c r="E880" t="s">
        <v>7423</v>
      </c>
      <c r="F880" t="s">
        <v>7430</v>
      </c>
      <c r="G880">
        <v>1127.97</v>
      </c>
      <c r="H880">
        <v>18</v>
      </c>
      <c r="I880" t="s">
        <v>7600</v>
      </c>
      <c r="J880" t="s">
        <v>8166</v>
      </c>
      <c r="K880" t="s">
        <v>8167</v>
      </c>
      <c r="L880" t="s">
        <v>8170</v>
      </c>
      <c r="M880">
        <v>20303.46</v>
      </c>
      <c r="N880">
        <v>20303.46</v>
      </c>
    </row>
    <row r="881" spans="1:14" x14ac:dyDescent="0.3">
      <c r="A881" t="s">
        <v>886</v>
      </c>
      <c r="B881" t="s">
        <v>4781</v>
      </c>
      <c r="C881" t="s">
        <v>7408</v>
      </c>
      <c r="D881" t="s">
        <v>7419</v>
      </c>
      <c r="E881" t="s">
        <v>7426</v>
      </c>
      <c r="F881" t="s">
        <v>7430</v>
      </c>
      <c r="G881">
        <v>11903.03</v>
      </c>
      <c r="H881">
        <v>3</v>
      </c>
      <c r="I881" t="s">
        <v>7715</v>
      </c>
      <c r="J881" t="s">
        <v>8166</v>
      </c>
      <c r="K881" t="s">
        <v>8168</v>
      </c>
      <c r="L881" t="s">
        <v>8169</v>
      </c>
      <c r="M881">
        <v>28566.94</v>
      </c>
      <c r="N881">
        <v>35709.090000000004</v>
      </c>
    </row>
    <row r="882" spans="1:14" x14ac:dyDescent="0.3">
      <c r="A882" t="s">
        <v>887</v>
      </c>
      <c r="B882" t="s">
        <v>4782</v>
      </c>
      <c r="C882" t="s">
        <v>7407</v>
      </c>
      <c r="D882" t="s">
        <v>7413</v>
      </c>
      <c r="E882" t="s">
        <v>7424</v>
      </c>
      <c r="F882" t="s">
        <v>7434</v>
      </c>
      <c r="G882">
        <v>4255.41</v>
      </c>
      <c r="H882">
        <v>3</v>
      </c>
      <c r="I882" t="s">
        <v>7944</v>
      </c>
      <c r="J882" t="s">
        <v>8164</v>
      </c>
      <c r="K882" t="s">
        <v>8167</v>
      </c>
      <c r="L882" t="s">
        <v>8169</v>
      </c>
      <c r="M882">
        <v>10213.15</v>
      </c>
      <c r="N882">
        <v>12766.23</v>
      </c>
    </row>
    <row r="883" spans="1:14" x14ac:dyDescent="0.3">
      <c r="A883" t="s">
        <v>888</v>
      </c>
      <c r="B883" t="s">
        <v>4783</v>
      </c>
      <c r="C883" t="s">
        <v>7405</v>
      </c>
      <c r="D883" t="s">
        <v>7410</v>
      </c>
      <c r="E883" t="s">
        <v>7425</v>
      </c>
      <c r="F883" t="s">
        <v>7434</v>
      </c>
      <c r="G883">
        <v>16173.38</v>
      </c>
      <c r="H883">
        <v>11</v>
      </c>
      <c r="I883" t="s">
        <v>7838</v>
      </c>
      <c r="J883" t="s">
        <v>8166</v>
      </c>
      <c r="K883" t="s">
        <v>8167</v>
      </c>
      <c r="L883" t="s">
        <v>8170</v>
      </c>
      <c r="M883">
        <v>177907.18</v>
      </c>
      <c r="N883">
        <v>177907.18</v>
      </c>
    </row>
    <row r="884" spans="1:14" x14ac:dyDescent="0.3">
      <c r="A884" t="s">
        <v>889</v>
      </c>
      <c r="B884" t="s">
        <v>4784</v>
      </c>
      <c r="C884" t="s">
        <v>7407</v>
      </c>
      <c r="D884" t="s">
        <v>7417</v>
      </c>
      <c r="E884" t="s">
        <v>7424</v>
      </c>
      <c r="F884" t="s">
        <v>7431</v>
      </c>
      <c r="G884">
        <v>11668.14</v>
      </c>
      <c r="H884">
        <v>20</v>
      </c>
      <c r="I884" t="s">
        <v>7945</v>
      </c>
      <c r="J884" t="s">
        <v>8166</v>
      </c>
      <c r="K884" t="s">
        <v>8167</v>
      </c>
      <c r="L884" t="s">
        <v>8169</v>
      </c>
      <c r="M884">
        <v>186690.24</v>
      </c>
      <c r="N884">
        <v>233362.8</v>
      </c>
    </row>
    <row r="885" spans="1:14" x14ac:dyDescent="0.3">
      <c r="A885" t="s">
        <v>890</v>
      </c>
      <c r="B885" t="s">
        <v>4785</v>
      </c>
      <c r="C885" t="s">
        <v>7408</v>
      </c>
      <c r="D885" t="s">
        <v>7420</v>
      </c>
      <c r="E885" t="s">
        <v>7424</v>
      </c>
      <c r="F885" t="s">
        <v>7433</v>
      </c>
      <c r="G885">
        <v>3861.16</v>
      </c>
      <c r="H885">
        <v>10</v>
      </c>
      <c r="I885" t="s">
        <v>7946</v>
      </c>
      <c r="J885" t="s">
        <v>8164</v>
      </c>
      <c r="K885" t="s">
        <v>8167</v>
      </c>
      <c r="L885" t="s">
        <v>8169</v>
      </c>
      <c r="M885">
        <v>30889.279999999999</v>
      </c>
      <c r="N885">
        <v>38611.599999999999</v>
      </c>
    </row>
    <row r="886" spans="1:14" x14ac:dyDescent="0.3">
      <c r="A886" t="s">
        <v>891</v>
      </c>
      <c r="B886" t="s">
        <v>4786</v>
      </c>
      <c r="C886" t="s">
        <v>7408</v>
      </c>
      <c r="D886" t="s">
        <v>7420</v>
      </c>
      <c r="E886" t="s">
        <v>7424</v>
      </c>
      <c r="F886" t="s">
        <v>7433</v>
      </c>
      <c r="G886">
        <v>3874.44</v>
      </c>
      <c r="H886">
        <v>12</v>
      </c>
      <c r="I886" t="s">
        <v>7674</v>
      </c>
      <c r="J886" t="s">
        <v>8166</v>
      </c>
      <c r="K886" t="s">
        <v>8168</v>
      </c>
      <c r="L886" t="s">
        <v>8169</v>
      </c>
      <c r="M886">
        <v>37194.79</v>
      </c>
      <c r="N886">
        <v>46493.279999999999</v>
      </c>
    </row>
    <row r="887" spans="1:14" x14ac:dyDescent="0.3">
      <c r="A887" t="s">
        <v>892</v>
      </c>
      <c r="B887" t="s">
        <v>4787</v>
      </c>
      <c r="C887" t="s">
        <v>7408</v>
      </c>
      <c r="D887" t="s">
        <v>7422</v>
      </c>
      <c r="E887" t="s">
        <v>7423</v>
      </c>
      <c r="F887" t="s">
        <v>7433</v>
      </c>
      <c r="G887">
        <v>14647.01</v>
      </c>
      <c r="H887">
        <v>2</v>
      </c>
      <c r="I887" t="s">
        <v>7492</v>
      </c>
      <c r="J887" t="s">
        <v>8166</v>
      </c>
      <c r="K887" t="s">
        <v>8168</v>
      </c>
      <c r="L887" t="s">
        <v>8169</v>
      </c>
      <c r="M887">
        <v>23435.05</v>
      </c>
      <c r="N887">
        <v>29294.02</v>
      </c>
    </row>
    <row r="888" spans="1:14" x14ac:dyDescent="0.3">
      <c r="A888" t="s">
        <v>893</v>
      </c>
      <c r="B888" t="s">
        <v>4788</v>
      </c>
      <c r="C888" t="s">
        <v>7408</v>
      </c>
      <c r="D888" t="s">
        <v>7417</v>
      </c>
      <c r="E888" t="s">
        <v>7424</v>
      </c>
      <c r="F888" t="s">
        <v>7433</v>
      </c>
      <c r="G888">
        <v>16508.7</v>
      </c>
      <c r="H888">
        <v>12</v>
      </c>
      <c r="I888" t="s">
        <v>7487</v>
      </c>
      <c r="J888" t="s">
        <v>8164</v>
      </c>
      <c r="K888" t="s">
        <v>8168</v>
      </c>
      <c r="L888" t="s">
        <v>8169</v>
      </c>
      <c r="M888">
        <v>158483.51999999999</v>
      </c>
      <c r="N888">
        <v>198104.40000000002</v>
      </c>
    </row>
    <row r="889" spans="1:14" x14ac:dyDescent="0.3">
      <c r="A889" t="s">
        <v>894</v>
      </c>
      <c r="B889" t="s">
        <v>4789</v>
      </c>
      <c r="C889" t="s">
        <v>7407</v>
      </c>
      <c r="D889" t="s">
        <v>7413</v>
      </c>
      <c r="E889" t="s">
        <v>7423</v>
      </c>
      <c r="F889" t="s">
        <v>7428</v>
      </c>
      <c r="G889">
        <v>2781.33</v>
      </c>
      <c r="H889">
        <v>3</v>
      </c>
      <c r="I889" t="s">
        <v>7772</v>
      </c>
      <c r="J889" t="s">
        <v>8162</v>
      </c>
      <c r="K889" t="s">
        <v>8167</v>
      </c>
      <c r="L889" t="s">
        <v>8169</v>
      </c>
      <c r="M889">
        <v>6674.86</v>
      </c>
      <c r="N889">
        <v>8343.99</v>
      </c>
    </row>
    <row r="890" spans="1:14" x14ac:dyDescent="0.3">
      <c r="A890" t="s">
        <v>895</v>
      </c>
      <c r="B890" t="s">
        <v>4790</v>
      </c>
      <c r="C890" t="s">
        <v>7408</v>
      </c>
      <c r="D890" t="s">
        <v>7417</v>
      </c>
      <c r="E890" t="s">
        <v>7425</v>
      </c>
      <c r="F890" t="s">
        <v>7432</v>
      </c>
      <c r="G890">
        <v>1663.32</v>
      </c>
      <c r="H890">
        <v>15</v>
      </c>
      <c r="I890" t="s">
        <v>7673</v>
      </c>
      <c r="J890" t="s">
        <v>8165</v>
      </c>
      <c r="K890" t="s">
        <v>8168</v>
      </c>
      <c r="L890" t="s">
        <v>8169</v>
      </c>
      <c r="M890">
        <v>19959.84</v>
      </c>
      <c r="N890">
        <v>24949.8</v>
      </c>
    </row>
    <row r="891" spans="1:14" x14ac:dyDescent="0.3">
      <c r="A891" t="s">
        <v>896</v>
      </c>
      <c r="B891" t="s">
        <v>4791</v>
      </c>
      <c r="C891" t="s">
        <v>7406</v>
      </c>
      <c r="D891" t="s">
        <v>7414</v>
      </c>
      <c r="E891" t="s">
        <v>7426</v>
      </c>
      <c r="F891" t="s">
        <v>7434</v>
      </c>
      <c r="G891">
        <v>7952.23</v>
      </c>
      <c r="H891">
        <v>19</v>
      </c>
      <c r="I891" t="s">
        <v>7671</v>
      </c>
      <c r="J891" t="s">
        <v>8162</v>
      </c>
      <c r="K891" t="s">
        <v>8167</v>
      </c>
      <c r="L891" t="s">
        <v>8170</v>
      </c>
      <c r="M891">
        <v>151092.37</v>
      </c>
      <c r="N891">
        <v>151092.37</v>
      </c>
    </row>
    <row r="892" spans="1:14" x14ac:dyDescent="0.3">
      <c r="A892" t="s">
        <v>897</v>
      </c>
      <c r="B892" t="s">
        <v>4792</v>
      </c>
      <c r="C892" t="s">
        <v>7408</v>
      </c>
      <c r="D892" t="s">
        <v>7422</v>
      </c>
      <c r="E892" t="s">
        <v>7426</v>
      </c>
      <c r="F892" t="s">
        <v>7428</v>
      </c>
      <c r="G892">
        <v>5683.84</v>
      </c>
      <c r="H892">
        <v>7</v>
      </c>
      <c r="I892" t="s">
        <v>7947</v>
      </c>
      <c r="J892" t="s">
        <v>8163</v>
      </c>
      <c r="K892" t="s">
        <v>8167</v>
      </c>
      <c r="L892" t="s">
        <v>8170</v>
      </c>
      <c r="M892">
        <v>39786.879999999997</v>
      </c>
      <c r="N892">
        <v>39786.880000000005</v>
      </c>
    </row>
    <row r="893" spans="1:14" x14ac:dyDescent="0.3">
      <c r="A893" t="s">
        <v>898</v>
      </c>
      <c r="B893" t="s">
        <v>4199</v>
      </c>
      <c r="C893" t="s">
        <v>7406</v>
      </c>
      <c r="D893" t="s">
        <v>7412</v>
      </c>
      <c r="E893" t="s">
        <v>7427</v>
      </c>
      <c r="F893" t="s">
        <v>7431</v>
      </c>
      <c r="G893">
        <v>7230.13</v>
      </c>
      <c r="H893">
        <v>20</v>
      </c>
      <c r="I893" t="s">
        <v>7894</v>
      </c>
      <c r="J893" t="s">
        <v>8164</v>
      </c>
      <c r="K893" t="s">
        <v>8168</v>
      </c>
      <c r="L893" t="s">
        <v>8169</v>
      </c>
      <c r="M893">
        <v>115682.08</v>
      </c>
      <c r="N893">
        <v>144602.6</v>
      </c>
    </row>
    <row r="894" spans="1:14" x14ac:dyDescent="0.3">
      <c r="A894" t="s">
        <v>899</v>
      </c>
      <c r="B894" t="s">
        <v>4793</v>
      </c>
      <c r="C894" t="s">
        <v>7407</v>
      </c>
      <c r="D894" t="s">
        <v>7415</v>
      </c>
      <c r="E894" t="s">
        <v>7426</v>
      </c>
      <c r="F894" t="s">
        <v>7429</v>
      </c>
      <c r="G894">
        <v>2312.38</v>
      </c>
      <c r="H894">
        <v>5</v>
      </c>
      <c r="I894" t="s">
        <v>7911</v>
      </c>
      <c r="J894" t="s">
        <v>8165</v>
      </c>
      <c r="K894" t="s">
        <v>8168</v>
      </c>
      <c r="L894" t="s">
        <v>8170</v>
      </c>
      <c r="M894">
        <v>11561.9</v>
      </c>
      <c r="N894">
        <v>11561.900000000001</v>
      </c>
    </row>
    <row r="895" spans="1:14" x14ac:dyDescent="0.3">
      <c r="A895" t="s">
        <v>900</v>
      </c>
      <c r="B895" t="s">
        <v>4794</v>
      </c>
      <c r="C895" t="s">
        <v>7405</v>
      </c>
      <c r="D895" t="s">
        <v>7417</v>
      </c>
      <c r="E895" t="s">
        <v>7423</v>
      </c>
      <c r="F895" t="s">
        <v>7433</v>
      </c>
      <c r="G895">
        <v>2589.6</v>
      </c>
      <c r="H895">
        <v>17</v>
      </c>
      <c r="I895" t="s">
        <v>7837</v>
      </c>
      <c r="J895" t="s">
        <v>8165</v>
      </c>
      <c r="K895" t="s">
        <v>8167</v>
      </c>
      <c r="L895" t="s">
        <v>8170</v>
      </c>
      <c r="M895">
        <v>44023.199999999997</v>
      </c>
      <c r="N895">
        <v>44023.199999999997</v>
      </c>
    </row>
    <row r="896" spans="1:14" x14ac:dyDescent="0.3">
      <c r="A896" t="s">
        <v>901</v>
      </c>
      <c r="B896" t="s">
        <v>4795</v>
      </c>
      <c r="C896" t="s">
        <v>7408</v>
      </c>
      <c r="D896" t="s">
        <v>7419</v>
      </c>
      <c r="E896" t="s">
        <v>7427</v>
      </c>
      <c r="F896" t="s">
        <v>7429</v>
      </c>
      <c r="G896">
        <v>14499.27</v>
      </c>
      <c r="H896">
        <v>17</v>
      </c>
      <c r="I896" t="s">
        <v>7766</v>
      </c>
      <c r="J896" t="s">
        <v>8164</v>
      </c>
      <c r="K896" t="s">
        <v>8167</v>
      </c>
      <c r="L896" t="s">
        <v>8170</v>
      </c>
      <c r="M896">
        <v>246487.59</v>
      </c>
      <c r="N896">
        <v>246487.59</v>
      </c>
    </row>
    <row r="897" spans="1:14" x14ac:dyDescent="0.3">
      <c r="A897" t="s">
        <v>902</v>
      </c>
      <c r="B897" t="s">
        <v>4796</v>
      </c>
      <c r="C897" t="s">
        <v>7406</v>
      </c>
      <c r="D897" t="s">
        <v>7416</v>
      </c>
      <c r="E897" t="s">
        <v>7424</v>
      </c>
      <c r="F897" t="s">
        <v>7429</v>
      </c>
      <c r="G897">
        <v>8529.91</v>
      </c>
      <c r="H897">
        <v>18</v>
      </c>
      <c r="I897" t="s">
        <v>7501</v>
      </c>
      <c r="J897" t="s">
        <v>8162</v>
      </c>
      <c r="K897" t="s">
        <v>8167</v>
      </c>
      <c r="L897" t="s">
        <v>8169</v>
      </c>
      <c r="M897">
        <v>122830.87</v>
      </c>
      <c r="N897">
        <v>153538.38</v>
      </c>
    </row>
    <row r="898" spans="1:14" x14ac:dyDescent="0.3">
      <c r="A898" t="s">
        <v>903</v>
      </c>
      <c r="B898" t="s">
        <v>4797</v>
      </c>
      <c r="C898" t="s">
        <v>7406</v>
      </c>
      <c r="D898" t="s">
        <v>7414</v>
      </c>
      <c r="E898" t="s">
        <v>7425</v>
      </c>
      <c r="F898" t="s">
        <v>7434</v>
      </c>
      <c r="G898">
        <v>7050.02</v>
      </c>
      <c r="H898">
        <v>7</v>
      </c>
      <c r="I898" t="s">
        <v>7948</v>
      </c>
      <c r="J898" t="s">
        <v>8166</v>
      </c>
      <c r="K898" t="s">
        <v>8168</v>
      </c>
      <c r="L898" t="s">
        <v>8170</v>
      </c>
      <c r="M898">
        <v>49350.14</v>
      </c>
      <c r="N898">
        <v>49350.14</v>
      </c>
    </row>
    <row r="899" spans="1:14" x14ac:dyDescent="0.3">
      <c r="A899" t="s">
        <v>904</v>
      </c>
      <c r="B899" t="s">
        <v>4798</v>
      </c>
      <c r="C899" t="s">
        <v>7405</v>
      </c>
      <c r="D899" t="s">
        <v>7410</v>
      </c>
      <c r="E899" t="s">
        <v>7426</v>
      </c>
      <c r="F899" t="s">
        <v>7431</v>
      </c>
      <c r="G899">
        <v>13499.12</v>
      </c>
      <c r="H899">
        <v>12</v>
      </c>
      <c r="I899" t="s">
        <v>7623</v>
      </c>
      <c r="J899" t="s">
        <v>8166</v>
      </c>
      <c r="K899" t="s">
        <v>8167</v>
      </c>
      <c r="L899" t="s">
        <v>8170</v>
      </c>
      <c r="M899">
        <v>161989.44</v>
      </c>
      <c r="N899">
        <v>161989.44</v>
      </c>
    </row>
    <row r="900" spans="1:14" x14ac:dyDescent="0.3">
      <c r="A900" t="s">
        <v>905</v>
      </c>
      <c r="B900" t="s">
        <v>4799</v>
      </c>
      <c r="C900" t="s">
        <v>7405</v>
      </c>
      <c r="D900" t="s">
        <v>7410</v>
      </c>
      <c r="E900" t="s">
        <v>7424</v>
      </c>
      <c r="F900" t="s">
        <v>7434</v>
      </c>
      <c r="G900">
        <v>2490</v>
      </c>
      <c r="H900">
        <v>8</v>
      </c>
      <c r="I900" t="s">
        <v>7783</v>
      </c>
      <c r="J900" t="s">
        <v>8165</v>
      </c>
      <c r="K900" t="s">
        <v>8168</v>
      </c>
      <c r="L900" t="s">
        <v>8169</v>
      </c>
      <c r="M900">
        <v>15936</v>
      </c>
      <c r="N900">
        <v>19920</v>
      </c>
    </row>
    <row r="901" spans="1:14" x14ac:dyDescent="0.3">
      <c r="A901" t="s">
        <v>906</v>
      </c>
      <c r="B901" t="s">
        <v>4800</v>
      </c>
      <c r="C901" t="s">
        <v>7408</v>
      </c>
      <c r="D901" t="s">
        <v>7420</v>
      </c>
      <c r="E901" t="s">
        <v>7427</v>
      </c>
      <c r="F901" t="s">
        <v>7428</v>
      </c>
      <c r="G901">
        <v>5253.07</v>
      </c>
      <c r="H901">
        <v>4</v>
      </c>
      <c r="I901" t="s">
        <v>7949</v>
      </c>
      <c r="J901" t="s">
        <v>8166</v>
      </c>
      <c r="K901" t="s">
        <v>8167</v>
      </c>
      <c r="L901" t="s">
        <v>8170</v>
      </c>
      <c r="M901">
        <v>21012.28</v>
      </c>
      <c r="N901">
        <v>21012.28</v>
      </c>
    </row>
    <row r="902" spans="1:14" x14ac:dyDescent="0.3">
      <c r="A902" t="s">
        <v>907</v>
      </c>
      <c r="B902" t="s">
        <v>4801</v>
      </c>
      <c r="C902" t="s">
        <v>7407</v>
      </c>
      <c r="D902" t="s">
        <v>7417</v>
      </c>
      <c r="E902" t="s">
        <v>7426</v>
      </c>
      <c r="F902" t="s">
        <v>7432</v>
      </c>
      <c r="G902">
        <v>9736.73</v>
      </c>
      <c r="H902">
        <v>20</v>
      </c>
      <c r="I902" t="s">
        <v>7722</v>
      </c>
      <c r="J902" t="s">
        <v>8164</v>
      </c>
      <c r="K902" t="s">
        <v>8168</v>
      </c>
      <c r="L902" t="s">
        <v>8169</v>
      </c>
      <c r="M902">
        <v>155787.68</v>
      </c>
      <c r="N902">
        <v>194734.59999999998</v>
      </c>
    </row>
    <row r="903" spans="1:14" x14ac:dyDescent="0.3">
      <c r="A903" t="s">
        <v>908</v>
      </c>
      <c r="B903" t="s">
        <v>4262</v>
      </c>
      <c r="C903" t="s">
        <v>7406</v>
      </c>
      <c r="D903" t="s">
        <v>7412</v>
      </c>
      <c r="E903" t="s">
        <v>7425</v>
      </c>
      <c r="F903" t="s">
        <v>7432</v>
      </c>
      <c r="G903">
        <v>13550.58</v>
      </c>
      <c r="H903">
        <v>8</v>
      </c>
      <c r="I903" t="s">
        <v>7577</v>
      </c>
      <c r="J903" t="s">
        <v>8165</v>
      </c>
      <c r="K903" t="s">
        <v>8167</v>
      </c>
      <c r="L903" t="s">
        <v>8169</v>
      </c>
      <c r="M903">
        <v>86723.38</v>
      </c>
      <c r="N903">
        <v>108404.64</v>
      </c>
    </row>
    <row r="904" spans="1:14" x14ac:dyDescent="0.3">
      <c r="A904" t="s">
        <v>909</v>
      </c>
      <c r="B904" t="s">
        <v>4802</v>
      </c>
      <c r="C904" t="s">
        <v>7408</v>
      </c>
      <c r="D904" t="s">
        <v>7422</v>
      </c>
      <c r="E904" t="s">
        <v>7427</v>
      </c>
      <c r="F904" t="s">
        <v>7429</v>
      </c>
      <c r="G904">
        <v>8324.07</v>
      </c>
      <c r="H904">
        <v>4</v>
      </c>
      <c r="I904" t="s">
        <v>7626</v>
      </c>
      <c r="J904" t="s">
        <v>8163</v>
      </c>
      <c r="K904" t="s">
        <v>8167</v>
      </c>
      <c r="L904" t="s">
        <v>8169</v>
      </c>
      <c r="M904">
        <v>26637.19</v>
      </c>
      <c r="N904">
        <v>33296.28</v>
      </c>
    </row>
    <row r="905" spans="1:14" x14ac:dyDescent="0.3">
      <c r="A905" t="s">
        <v>910</v>
      </c>
      <c r="B905" t="s">
        <v>4803</v>
      </c>
      <c r="C905" t="s">
        <v>7406</v>
      </c>
      <c r="D905" t="s">
        <v>7414</v>
      </c>
      <c r="E905" t="s">
        <v>7423</v>
      </c>
      <c r="F905" t="s">
        <v>7428</v>
      </c>
      <c r="G905">
        <v>16276.3</v>
      </c>
      <c r="H905">
        <v>1</v>
      </c>
      <c r="I905" t="s">
        <v>7856</v>
      </c>
      <c r="J905" t="s">
        <v>8164</v>
      </c>
      <c r="K905" t="s">
        <v>8168</v>
      </c>
      <c r="L905" t="s">
        <v>8170</v>
      </c>
      <c r="M905">
        <v>16276.3</v>
      </c>
      <c r="N905">
        <v>16276.3</v>
      </c>
    </row>
    <row r="906" spans="1:14" x14ac:dyDescent="0.3">
      <c r="A906" t="s">
        <v>911</v>
      </c>
      <c r="B906" t="s">
        <v>4804</v>
      </c>
      <c r="C906" t="s">
        <v>7405</v>
      </c>
      <c r="D906" t="s">
        <v>7410</v>
      </c>
      <c r="E906" t="s">
        <v>7426</v>
      </c>
      <c r="F906" t="s">
        <v>7429</v>
      </c>
      <c r="G906">
        <v>7189.46</v>
      </c>
      <c r="H906">
        <v>10</v>
      </c>
      <c r="I906" t="s">
        <v>7574</v>
      </c>
      <c r="J906" t="s">
        <v>8163</v>
      </c>
      <c r="K906" t="s">
        <v>8167</v>
      </c>
      <c r="L906" t="s">
        <v>8169</v>
      </c>
      <c r="M906">
        <v>57515.68</v>
      </c>
      <c r="N906">
        <v>71894.600000000006</v>
      </c>
    </row>
    <row r="907" spans="1:14" x14ac:dyDescent="0.3">
      <c r="A907" t="s">
        <v>912</v>
      </c>
      <c r="B907" t="s">
        <v>4805</v>
      </c>
      <c r="C907" t="s">
        <v>7408</v>
      </c>
      <c r="D907" t="s">
        <v>7422</v>
      </c>
      <c r="E907" t="s">
        <v>7425</v>
      </c>
      <c r="F907" t="s">
        <v>7432</v>
      </c>
      <c r="G907">
        <v>14941.66</v>
      </c>
      <c r="H907">
        <v>11</v>
      </c>
      <c r="I907" t="s">
        <v>7950</v>
      </c>
      <c r="J907" t="s">
        <v>8166</v>
      </c>
      <c r="K907" t="s">
        <v>8168</v>
      </c>
      <c r="L907" t="s">
        <v>8170</v>
      </c>
      <c r="M907">
        <v>164358.26</v>
      </c>
      <c r="N907">
        <v>164358.26</v>
      </c>
    </row>
    <row r="908" spans="1:14" x14ac:dyDescent="0.3">
      <c r="A908" t="s">
        <v>913</v>
      </c>
      <c r="B908" t="s">
        <v>4806</v>
      </c>
      <c r="C908" t="s">
        <v>7408</v>
      </c>
      <c r="D908" t="s">
        <v>7417</v>
      </c>
      <c r="E908" t="s">
        <v>7425</v>
      </c>
      <c r="F908" t="s">
        <v>7428</v>
      </c>
      <c r="G908">
        <v>6683.16</v>
      </c>
      <c r="H908">
        <v>19</v>
      </c>
      <c r="I908" t="s">
        <v>7775</v>
      </c>
      <c r="J908" t="s">
        <v>8165</v>
      </c>
      <c r="K908" t="s">
        <v>8168</v>
      </c>
      <c r="L908" t="s">
        <v>8169</v>
      </c>
      <c r="M908">
        <v>101583.7</v>
      </c>
      <c r="N908">
        <v>126980.04</v>
      </c>
    </row>
    <row r="909" spans="1:14" x14ac:dyDescent="0.3">
      <c r="A909" t="s">
        <v>914</v>
      </c>
      <c r="B909" t="s">
        <v>4807</v>
      </c>
      <c r="C909" t="s">
        <v>7406</v>
      </c>
      <c r="D909" t="s">
        <v>7412</v>
      </c>
      <c r="E909" t="s">
        <v>7424</v>
      </c>
      <c r="F909" t="s">
        <v>7431</v>
      </c>
      <c r="G909">
        <v>3466.91</v>
      </c>
      <c r="H909">
        <v>4</v>
      </c>
      <c r="I909" t="s">
        <v>7799</v>
      </c>
      <c r="J909" t="s">
        <v>8164</v>
      </c>
      <c r="K909" t="s">
        <v>8168</v>
      </c>
      <c r="L909" t="s">
        <v>8170</v>
      </c>
      <c r="M909">
        <v>13867.64</v>
      </c>
      <c r="N909">
        <v>13867.64</v>
      </c>
    </row>
    <row r="910" spans="1:14" x14ac:dyDescent="0.3">
      <c r="A910" t="s">
        <v>915</v>
      </c>
      <c r="B910" t="s">
        <v>4808</v>
      </c>
      <c r="C910" t="s">
        <v>7406</v>
      </c>
      <c r="D910" t="s">
        <v>7416</v>
      </c>
      <c r="E910" t="s">
        <v>7427</v>
      </c>
      <c r="F910" t="s">
        <v>7428</v>
      </c>
      <c r="G910">
        <v>6095.52</v>
      </c>
      <c r="H910">
        <v>16</v>
      </c>
      <c r="I910" t="s">
        <v>7735</v>
      </c>
      <c r="J910" t="s">
        <v>8163</v>
      </c>
      <c r="K910" t="s">
        <v>8167</v>
      </c>
      <c r="L910" t="s">
        <v>8169</v>
      </c>
      <c r="M910">
        <v>78022.490000000005</v>
      </c>
      <c r="N910">
        <v>97528.320000000007</v>
      </c>
    </row>
    <row r="911" spans="1:14" x14ac:dyDescent="0.3">
      <c r="A911" t="s">
        <v>916</v>
      </c>
      <c r="B911" t="s">
        <v>4809</v>
      </c>
      <c r="C911" t="s">
        <v>7405</v>
      </c>
      <c r="D911" t="s">
        <v>7409</v>
      </c>
      <c r="E911" t="s">
        <v>7427</v>
      </c>
      <c r="F911" t="s">
        <v>7428</v>
      </c>
      <c r="G911">
        <v>6263.18</v>
      </c>
      <c r="H911">
        <v>17</v>
      </c>
      <c r="I911" t="s">
        <v>7864</v>
      </c>
      <c r="J911" t="s">
        <v>8165</v>
      </c>
      <c r="K911" t="s">
        <v>8167</v>
      </c>
      <c r="L911" t="s">
        <v>8170</v>
      </c>
      <c r="M911">
        <v>106474.06</v>
      </c>
      <c r="N911">
        <v>106474.06</v>
      </c>
    </row>
    <row r="912" spans="1:14" x14ac:dyDescent="0.3">
      <c r="A912" t="s">
        <v>917</v>
      </c>
      <c r="B912" t="s">
        <v>4810</v>
      </c>
      <c r="C912" t="s">
        <v>7407</v>
      </c>
      <c r="D912" t="s">
        <v>7417</v>
      </c>
      <c r="E912" t="s">
        <v>7424</v>
      </c>
      <c r="F912" t="s">
        <v>7432</v>
      </c>
      <c r="G912">
        <v>11869</v>
      </c>
      <c r="H912">
        <v>8</v>
      </c>
      <c r="I912" t="s">
        <v>7951</v>
      </c>
      <c r="J912" t="s">
        <v>8163</v>
      </c>
      <c r="K912" t="s">
        <v>8168</v>
      </c>
      <c r="L912" t="s">
        <v>8169</v>
      </c>
      <c r="M912">
        <v>75961.600000000006</v>
      </c>
      <c r="N912">
        <v>94952</v>
      </c>
    </row>
    <row r="913" spans="1:14" x14ac:dyDescent="0.3">
      <c r="A913" t="s">
        <v>918</v>
      </c>
      <c r="B913" t="s">
        <v>4811</v>
      </c>
      <c r="C913" t="s">
        <v>7408</v>
      </c>
      <c r="D913" t="s">
        <v>7419</v>
      </c>
      <c r="E913" t="s">
        <v>7424</v>
      </c>
      <c r="F913" t="s">
        <v>7431</v>
      </c>
      <c r="G913">
        <v>14736.65</v>
      </c>
      <c r="H913">
        <v>2</v>
      </c>
      <c r="I913" t="s">
        <v>7505</v>
      </c>
      <c r="J913" t="s">
        <v>8165</v>
      </c>
      <c r="K913" t="s">
        <v>8167</v>
      </c>
      <c r="L913" t="s">
        <v>8169</v>
      </c>
      <c r="M913">
        <v>23578.639999999999</v>
      </c>
      <c r="N913">
        <v>29473.3</v>
      </c>
    </row>
    <row r="914" spans="1:14" x14ac:dyDescent="0.3">
      <c r="A914" t="s">
        <v>919</v>
      </c>
      <c r="B914" t="s">
        <v>4812</v>
      </c>
      <c r="C914" t="s">
        <v>7408</v>
      </c>
      <c r="D914" t="s">
        <v>7422</v>
      </c>
      <c r="E914" t="s">
        <v>7426</v>
      </c>
      <c r="F914" t="s">
        <v>7432</v>
      </c>
      <c r="G914">
        <v>7003.54</v>
      </c>
      <c r="H914">
        <v>15</v>
      </c>
      <c r="I914" t="s">
        <v>7952</v>
      </c>
      <c r="J914" t="s">
        <v>8166</v>
      </c>
      <c r="K914" t="s">
        <v>8167</v>
      </c>
      <c r="L914" t="s">
        <v>8170</v>
      </c>
      <c r="M914">
        <v>105053.1</v>
      </c>
      <c r="N914">
        <v>105053.1</v>
      </c>
    </row>
    <row r="915" spans="1:14" x14ac:dyDescent="0.3">
      <c r="A915" t="s">
        <v>920</v>
      </c>
      <c r="B915" t="s">
        <v>4813</v>
      </c>
      <c r="C915" t="s">
        <v>7407</v>
      </c>
      <c r="D915" t="s">
        <v>7415</v>
      </c>
      <c r="E915" t="s">
        <v>7427</v>
      </c>
      <c r="F915" t="s">
        <v>7431</v>
      </c>
      <c r="G915">
        <v>16290.41</v>
      </c>
      <c r="H915">
        <v>12</v>
      </c>
      <c r="I915" t="s">
        <v>7951</v>
      </c>
      <c r="J915" t="s">
        <v>8165</v>
      </c>
      <c r="K915" t="s">
        <v>8167</v>
      </c>
      <c r="L915" t="s">
        <v>8169</v>
      </c>
      <c r="M915">
        <v>156387.76999999999</v>
      </c>
      <c r="N915">
        <v>195484.91999999998</v>
      </c>
    </row>
    <row r="916" spans="1:14" x14ac:dyDescent="0.3">
      <c r="A916" t="s">
        <v>921</v>
      </c>
      <c r="B916" t="s">
        <v>4814</v>
      </c>
      <c r="C916" t="s">
        <v>7405</v>
      </c>
      <c r="D916" t="s">
        <v>7409</v>
      </c>
      <c r="E916" t="s">
        <v>7426</v>
      </c>
      <c r="F916" t="s">
        <v>7433</v>
      </c>
      <c r="G916">
        <v>2131.44</v>
      </c>
      <c r="H916">
        <v>10</v>
      </c>
      <c r="I916" t="s">
        <v>7805</v>
      </c>
      <c r="J916" t="s">
        <v>8165</v>
      </c>
      <c r="K916" t="s">
        <v>8168</v>
      </c>
      <c r="L916" t="s">
        <v>8170</v>
      </c>
      <c r="M916">
        <v>21314.400000000001</v>
      </c>
      <c r="N916">
        <v>21314.400000000001</v>
      </c>
    </row>
    <row r="917" spans="1:14" x14ac:dyDescent="0.3">
      <c r="A917" t="s">
        <v>922</v>
      </c>
      <c r="B917" t="s">
        <v>4815</v>
      </c>
      <c r="C917" t="s">
        <v>7406</v>
      </c>
      <c r="D917" t="s">
        <v>7416</v>
      </c>
      <c r="E917" t="s">
        <v>7427</v>
      </c>
      <c r="F917" t="s">
        <v>7428</v>
      </c>
      <c r="G917">
        <v>3970.72</v>
      </c>
      <c r="H917">
        <v>5</v>
      </c>
      <c r="I917" t="s">
        <v>7642</v>
      </c>
      <c r="J917" t="s">
        <v>8163</v>
      </c>
      <c r="K917" t="s">
        <v>8167</v>
      </c>
      <c r="L917" t="s">
        <v>8169</v>
      </c>
      <c r="M917">
        <v>15882.88</v>
      </c>
      <c r="N917">
        <v>19853.599999999999</v>
      </c>
    </row>
    <row r="918" spans="1:14" x14ac:dyDescent="0.3">
      <c r="A918" t="s">
        <v>923</v>
      </c>
      <c r="B918" t="s">
        <v>4816</v>
      </c>
      <c r="C918" t="s">
        <v>7408</v>
      </c>
      <c r="D918" t="s">
        <v>7420</v>
      </c>
      <c r="E918" t="s">
        <v>7425</v>
      </c>
      <c r="F918" t="s">
        <v>7429</v>
      </c>
      <c r="G918">
        <v>5305.36</v>
      </c>
      <c r="H918">
        <v>18</v>
      </c>
      <c r="I918" t="s">
        <v>7641</v>
      </c>
      <c r="J918" t="s">
        <v>8163</v>
      </c>
      <c r="K918" t="s">
        <v>8167</v>
      </c>
      <c r="L918" t="s">
        <v>8169</v>
      </c>
      <c r="M918">
        <v>76397.350000000006</v>
      </c>
      <c r="N918">
        <v>95496.48</v>
      </c>
    </row>
    <row r="919" spans="1:14" x14ac:dyDescent="0.3">
      <c r="A919" t="s">
        <v>924</v>
      </c>
      <c r="B919" t="s">
        <v>4817</v>
      </c>
      <c r="C919" t="s">
        <v>7408</v>
      </c>
      <c r="D919" t="s">
        <v>7420</v>
      </c>
      <c r="E919" t="s">
        <v>7425</v>
      </c>
      <c r="F919" t="s">
        <v>7432</v>
      </c>
      <c r="G919">
        <v>13793.77</v>
      </c>
      <c r="H919">
        <v>19</v>
      </c>
      <c r="I919" t="s">
        <v>7632</v>
      </c>
      <c r="J919" t="s">
        <v>8162</v>
      </c>
      <c r="K919" t="s">
        <v>8168</v>
      </c>
      <c r="L919" t="s">
        <v>8170</v>
      </c>
      <c r="M919">
        <v>262081.63</v>
      </c>
      <c r="N919">
        <v>262081.63</v>
      </c>
    </row>
    <row r="920" spans="1:14" x14ac:dyDescent="0.3">
      <c r="A920" t="s">
        <v>925</v>
      </c>
      <c r="B920" t="s">
        <v>4711</v>
      </c>
      <c r="C920" t="s">
        <v>7407</v>
      </c>
      <c r="D920" t="s">
        <v>7413</v>
      </c>
      <c r="E920" t="s">
        <v>7426</v>
      </c>
      <c r="F920" t="s">
        <v>7429</v>
      </c>
      <c r="G920">
        <v>3778.99</v>
      </c>
      <c r="H920">
        <v>8</v>
      </c>
      <c r="I920" t="s">
        <v>7663</v>
      </c>
      <c r="J920" t="s">
        <v>8164</v>
      </c>
      <c r="K920" t="s">
        <v>8168</v>
      </c>
      <c r="L920" t="s">
        <v>8169</v>
      </c>
      <c r="M920">
        <v>24185.37</v>
      </c>
      <c r="N920">
        <v>30231.919999999998</v>
      </c>
    </row>
    <row r="921" spans="1:14" x14ac:dyDescent="0.3">
      <c r="A921" t="s">
        <v>926</v>
      </c>
      <c r="B921" t="s">
        <v>4818</v>
      </c>
      <c r="C921" t="s">
        <v>7407</v>
      </c>
      <c r="D921" t="s">
        <v>7415</v>
      </c>
      <c r="E921" t="s">
        <v>7426</v>
      </c>
      <c r="F921" t="s">
        <v>7428</v>
      </c>
      <c r="G921">
        <v>15894.5</v>
      </c>
      <c r="H921">
        <v>10</v>
      </c>
      <c r="I921" t="s">
        <v>7928</v>
      </c>
      <c r="J921" t="s">
        <v>8165</v>
      </c>
      <c r="K921" t="s">
        <v>8168</v>
      </c>
      <c r="L921" t="s">
        <v>8169</v>
      </c>
      <c r="M921">
        <v>127156</v>
      </c>
      <c r="N921">
        <v>158945</v>
      </c>
    </row>
    <row r="922" spans="1:14" x14ac:dyDescent="0.3">
      <c r="A922" t="s">
        <v>927</v>
      </c>
      <c r="B922" t="s">
        <v>4819</v>
      </c>
      <c r="C922" t="s">
        <v>7408</v>
      </c>
      <c r="D922" t="s">
        <v>7419</v>
      </c>
      <c r="E922" t="s">
        <v>7426</v>
      </c>
      <c r="F922" t="s">
        <v>7433</v>
      </c>
      <c r="G922">
        <v>13688.36</v>
      </c>
      <c r="H922">
        <v>2</v>
      </c>
      <c r="I922" t="s">
        <v>7953</v>
      </c>
      <c r="J922" t="s">
        <v>8163</v>
      </c>
      <c r="K922" t="s">
        <v>8168</v>
      </c>
      <c r="L922" t="s">
        <v>8170</v>
      </c>
      <c r="M922">
        <v>27376.720000000001</v>
      </c>
      <c r="N922">
        <v>27376.720000000001</v>
      </c>
    </row>
    <row r="923" spans="1:14" x14ac:dyDescent="0.3">
      <c r="A923" t="s">
        <v>928</v>
      </c>
      <c r="B923" t="s">
        <v>4820</v>
      </c>
      <c r="C923" t="s">
        <v>7407</v>
      </c>
      <c r="D923" t="s">
        <v>7418</v>
      </c>
      <c r="E923" t="s">
        <v>7424</v>
      </c>
      <c r="F923" t="s">
        <v>7428</v>
      </c>
      <c r="G923">
        <v>3551.57</v>
      </c>
      <c r="H923">
        <v>3</v>
      </c>
      <c r="I923" t="s">
        <v>7688</v>
      </c>
      <c r="J923" t="s">
        <v>8165</v>
      </c>
      <c r="K923" t="s">
        <v>8168</v>
      </c>
      <c r="L923" t="s">
        <v>8170</v>
      </c>
      <c r="M923">
        <v>10654.71</v>
      </c>
      <c r="N923">
        <v>10654.710000000001</v>
      </c>
    </row>
    <row r="924" spans="1:14" x14ac:dyDescent="0.3">
      <c r="A924" t="s">
        <v>929</v>
      </c>
      <c r="B924" t="s">
        <v>4821</v>
      </c>
      <c r="C924" t="s">
        <v>7406</v>
      </c>
      <c r="D924" t="s">
        <v>7412</v>
      </c>
      <c r="E924" t="s">
        <v>7425</v>
      </c>
      <c r="F924" t="s">
        <v>7434</v>
      </c>
      <c r="G924">
        <v>12806.9</v>
      </c>
      <c r="H924">
        <v>13</v>
      </c>
      <c r="I924" t="s">
        <v>7785</v>
      </c>
      <c r="J924" t="s">
        <v>8166</v>
      </c>
      <c r="K924" t="s">
        <v>8167</v>
      </c>
      <c r="L924" t="s">
        <v>8169</v>
      </c>
      <c r="M924">
        <v>133191.76</v>
      </c>
      <c r="N924">
        <v>166489.69999999998</v>
      </c>
    </row>
    <row r="925" spans="1:14" x14ac:dyDescent="0.3">
      <c r="A925" t="s">
        <v>930</v>
      </c>
      <c r="B925" t="s">
        <v>4822</v>
      </c>
      <c r="C925" t="s">
        <v>7405</v>
      </c>
      <c r="D925" t="s">
        <v>7410</v>
      </c>
      <c r="E925" t="s">
        <v>7427</v>
      </c>
      <c r="F925" t="s">
        <v>7433</v>
      </c>
      <c r="G925">
        <v>3168.11</v>
      </c>
      <c r="H925">
        <v>3</v>
      </c>
      <c r="I925" t="s">
        <v>7954</v>
      </c>
      <c r="J925" t="s">
        <v>8164</v>
      </c>
      <c r="K925" t="s">
        <v>8167</v>
      </c>
      <c r="L925" t="s">
        <v>8170</v>
      </c>
      <c r="M925">
        <v>9504.33</v>
      </c>
      <c r="N925">
        <v>9504.33</v>
      </c>
    </row>
    <row r="926" spans="1:14" x14ac:dyDescent="0.3">
      <c r="A926" t="s">
        <v>931</v>
      </c>
      <c r="B926" t="s">
        <v>4823</v>
      </c>
      <c r="C926" t="s">
        <v>7406</v>
      </c>
      <c r="D926" t="s">
        <v>7416</v>
      </c>
      <c r="E926" t="s">
        <v>7425</v>
      </c>
      <c r="F926" t="s">
        <v>7432</v>
      </c>
      <c r="G926">
        <v>12185.23</v>
      </c>
      <c r="H926">
        <v>18</v>
      </c>
      <c r="I926" t="s">
        <v>7766</v>
      </c>
      <c r="J926" t="s">
        <v>8165</v>
      </c>
      <c r="K926" t="s">
        <v>8167</v>
      </c>
      <c r="L926" t="s">
        <v>8169</v>
      </c>
      <c r="M926">
        <v>175466.98</v>
      </c>
      <c r="N926">
        <v>219334.13999999998</v>
      </c>
    </row>
    <row r="927" spans="1:14" x14ac:dyDescent="0.3">
      <c r="A927" t="s">
        <v>932</v>
      </c>
      <c r="B927" t="s">
        <v>4824</v>
      </c>
      <c r="C927" t="s">
        <v>7405</v>
      </c>
      <c r="D927" t="s">
        <v>7411</v>
      </c>
      <c r="E927" t="s">
        <v>7427</v>
      </c>
      <c r="F927" t="s">
        <v>7432</v>
      </c>
      <c r="G927">
        <v>11200.02</v>
      </c>
      <c r="H927">
        <v>7</v>
      </c>
      <c r="I927" t="s">
        <v>7955</v>
      </c>
      <c r="J927" t="s">
        <v>8162</v>
      </c>
      <c r="K927" t="s">
        <v>8168</v>
      </c>
      <c r="L927" t="s">
        <v>8170</v>
      </c>
      <c r="M927">
        <v>78400.14</v>
      </c>
      <c r="N927">
        <v>78400.14</v>
      </c>
    </row>
    <row r="928" spans="1:14" x14ac:dyDescent="0.3">
      <c r="A928" t="s">
        <v>933</v>
      </c>
      <c r="B928" t="s">
        <v>4825</v>
      </c>
      <c r="C928" t="s">
        <v>7407</v>
      </c>
      <c r="D928" t="s">
        <v>7418</v>
      </c>
      <c r="E928" t="s">
        <v>7423</v>
      </c>
      <c r="F928" t="s">
        <v>7434</v>
      </c>
      <c r="G928">
        <v>11449.02</v>
      </c>
      <c r="H928">
        <v>20</v>
      </c>
      <c r="I928" t="s">
        <v>7821</v>
      </c>
      <c r="J928" t="s">
        <v>8164</v>
      </c>
      <c r="K928" t="s">
        <v>8168</v>
      </c>
      <c r="L928" t="s">
        <v>8169</v>
      </c>
      <c r="M928">
        <v>183184.32</v>
      </c>
      <c r="N928">
        <v>228980.40000000002</v>
      </c>
    </row>
    <row r="929" spans="1:14" x14ac:dyDescent="0.3">
      <c r="A929" t="s">
        <v>934</v>
      </c>
      <c r="B929" t="s">
        <v>4666</v>
      </c>
      <c r="C929" t="s">
        <v>7406</v>
      </c>
      <c r="D929" t="s">
        <v>7421</v>
      </c>
      <c r="E929" t="s">
        <v>7427</v>
      </c>
      <c r="F929" t="s">
        <v>7429</v>
      </c>
      <c r="G929">
        <v>7327.24</v>
      </c>
      <c r="H929">
        <v>19</v>
      </c>
      <c r="I929" t="s">
        <v>7956</v>
      </c>
      <c r="J929" t="s">
        <v>8162</v>
      </c>
      <c r="K929" t="s">
        <v>8168</v>
      </c>
      <c r="L929" t="s">
        <v>8170</v>
      </c>
      <c r="M929">
        <v>139217.56</v>
      </c>
      <c r="N929">
        <v>139217.56</v>
      </c>
    </row>
    <row r="930" spans="1:14" x14ac:dyDescent="0.3">
      <c r="A930" t="s">
        <v>935</v>
      </c>
      <c r="B930" t="s">
        <v>4826</v>
      </c>
      <c r="C930" t="s">
        <v>7408</v>
      </c>
      <c r="D930" t="s">
        <v>7422</v>
      </c>
      <c r="E930" t="s">
        <v>7423</v>
      </c>
      <c r="F930" t="s">
        <v>7432</v>
      </c>
      <c r="G930">
        <v>14368.96</v>
      </c>
      <c r="H930">
        <v>6</v>
      </c>
      <c r="I930" t="s">
        <v>7708</v>
      </c>
      <c r="J930" t="s">
        <v>8162</v>
      </c>
      <c r="K930" t="s">
        <v>8168</v>
      </c>
      <c r="L930" t="s">
        <v>8170</v>
      </c>
      <c r="M930">
        <v>86213.759999999995</v>
      </c>
      <c r="N930">
        <v>86213.759999999995</v>
      </c>
    </row>
    <row r="931" spans="1:14" x14ac:dyDescent="0.3">
      <c r="A931" t="s">
        <v>936</v>
      </c>
      <c r="B931" t="s">
        <v>4827</v>
      </c>
      <c r="C931" t="s">
        <v>7406</v>
      </c>
      <c r="D931" t="s">
        <v>7421</v>
      </c>
      <c r="E931" t="s">
        <v>7427</v>
      </c>
      <c r="F931" t="s">
        <v>7430</v>
      </c>
      <c r="G931">
        <v>7533.08</v>
      </c>
      <c r="H931">
        <v>19</v>
      </c>
      <c r="I931" t="s">
        <v>7841</v>
      </c>
      <c r="J931" t="s">
        <v>8162</v>
      </c>
      <c r="K931" t="s">
        <v>8167</v>
      </c>
      <c r="L931" t="s">
        <v>8169</v>
      </c>
      <c r="M931">
        <v>114502.65</v>
      </c>
      <c r="N931">
        <v>143128.51999999999</v>
      </c>
    </row>
    <row r="932" spans="1:14" x14ac:dyDescent="0.3">
      <c r="A932" t="s">
        <v>937</v>
      </c>
      <c r="B932" t="s">
        <v>4828</v>
      </c>
      <c r="C932" t="s">
        <v>7405</v>
      </c>
      <c r="D932" t="s">
        <v>7411</v>
      </c>
      <c r="E932" t="s">
        <v>7427</v>
      </c>
      <c r="F932" t="s">
        <v>7433</v>
      </c>
      <c r="G932">
        <v>15440.49</v>
      </c>
      <c r="H932">
        <v>18</v>
      </c>
      <c r="I932" t="s">
        <v>7540</v>
      </c>
      <c r="J932" t="s">
        <v>8165</v>
      </c>
      <c r="K932" t="s">
        <v>8167</v>
      </c>
      <c r="L932" t="s">
        <v>8169</v>
      </c>
      <c r="M932">
        <v>222342.89</v>
      </c>
      <c r="N932">
        <v>277928.82</v>
      </c>
    </row>
    <row r="933" spans="1:14" x14ac:dyDescent="0.3">
      <c r="A933" t="s">
        <v>938</v>
      </c>
      <c r="B933" t="s">
        <v>4829</v>
      </c>
      <c r="C933" t="s">
        <v>7408</v>
      </c>
      <c r="D933" t="s">
        <v>7420</v>
      </c>
      <c r="E933" t="s">
        <v>7425</v>
      </c>
      <c r="F933" t="s">
        <v>7433</v>
      </c>
      <c r="G933">
        <v>1308.08</v>
      </c>
      <c r="H933">
        <v>2</v>
      </c>
      <c r="I933" t="s">
        <v>7769</v>
      </c>
      <c r="J933" t="s">
        <v>8162</v>
      </c>
      <c r="K933" t="s">
        <v>8167</v>
      </c>
      <c r="L933" t="s">
        <v>8170</v>
      </c>
      <c r="M933">
        <v>2616.16</v>
      </c>
      <c r="N933">
        <v>2616.16</v>
      </c>
    </row>
    <row r="934" spans="1:14" x14ac:dyDescent="0.3">
      <c r="A934" t="s">
        <v>214</v>
      </c>
      <c r="B934" t="s">
        <v>4830</v>
      </c>
      <c r="C934" t="s">
        <v>7406</v>
      </c>
      <c r="D934" t="s">
        <v>7414</v>
      </c>
      <c r="E934" t="s">
        <v>7427</v>
      </c>
      <c r="F934" t="s">
        <v>7434</v>
      </c>
      <c r="G934">
        <v>11751.97</v>
      </c>
      <c r="H934">
        <v>5</v>
      </c>
      <c r="I934" t="s">
        <v>7929</v>
      </c>
      <c r="J934" t="s">
        <v>8163</v>
      </c>
      <c r="K934" t="s">
        <v>8168</v>
      </c>
      <c r="L934" t="s">
        <v>8170</v>
      </c>
      <c r="M934">
        <v>58759.85</v>
      </c>
      <c r="N934">
        <v>58759.85</v>
      </c>
    </row>
    <row r="935" spans="1:14" x14ac:dyDescent="0.3">
      <c r="A935" t="s">
        <v>939</v>
      </c>
      <c r="B935" t="s">
        <v>4831</v>
      </c>
      <c r="C935" t="s">
        <v>7407</v>
      </c>
      <c r="D935" t="s">
        <v>7418</v>
      </c>
      <c r="E935" t="s">
        <v>7425</v>
      </c>
      <c r="F935" t="s">
        <v>7432</v>
      </c>
      <c r="G935">
        <v>7206.89</v>
      </c>
      <c r="H935">
        <v>11</v>
      </c>
      <c r="I935" t="s">
        <v>7680</v>
      </c>
      <c r="J935" t="s">
        <v>8166</v>
      </c>
      <c r="K935" t="s">
        <v>8167</v>
      </c>
      <c r="L935" t="s">
        <v>8170</v>
      </c>
      <c r="M935">
        <v>79275.789999999994</v>
      </c>
      <c r="N935">
        <v>79275.790000000008</v>
      </c>
    </row>
    <row r="936" spans="1:14" x14ac:dyDescent="0.3">
      <c r="A936" t="s">
        <v>940</v>
      </c>
      <c r="B936" t="s">
        <v>3952</v>
      </c>
      <c r="C936" t="s">
        <v>7407</v>
      </c>
      <c r="D936" t="s">
        <v>7415</v>
      </c>
      <c r="E936" t="s">
        <v>7427</v>
      </c>
      <c r="F936" t="s">
        <v>7431</v>
      </c>
      <c r="G936">
        <v>1485.7</v>
      </c>
      <c r="H936">
        <v>3</v>
      </c>
      <c r="I936" t="s">
        <v>7957</v>
      </c>
      <c r="J936" t="s">
        <v>8166</v>
      </c>
      <c r="K936" t="s">
        <v>8168</v>
      </c>
      <c r="L936" t="s">
        <v>8170</v>
      </c>
      <c r="M936">
        <v>4457.1000000000004</v>
      </c>
      <c r="N936">
        <v>4457.1000000000004</v>
      </c>
    </row>
    <row r="937" spans="1:14" x14ac:dyDescent="0.3">
      <c r="A937" t="s">
        <v>941</v>
      </c>
      <c r="B937" t="s">
        <v>4765</v>
      </c>
      <c r="C937" t="s">
        <v>7406</v>
      </c>
      <c r="D937" t="s">
        <v>7412</v>
      </c>
      <c r="E937" t="s">
        <v>7424</v>
      </c>
      <c r="F937" t="s">
        <v>7431</v>
      </c>
      <c r="G937">
        <v>1327.17</v>
      </c>
      <c r="H937">
        <v>15</v>
      </c>
      <c r="I937" t="s">
        <v>7767</v>
      </c>
      <c r="J937" t="s">
        <v>8163</v>
      </c>
      <c r="K937" t="s">
        <v>8167</v>
      </c>
      <c r="L937" t="s">
        <v>8169</v>
      </c>
      <c r="M937">
        <v>15926.04</v>
      </c>
      <c r="N937">
        <v>19907.550000000003</v>
      </c>
    </row>
    <row r="938" spans="1:14" x14ac:dyDescent="0.3">
      <c r="A938" t="s">
        <v>942</v>
      </c>
      <c r="B938" t="s">
        <v>4832</v>
      </c>
      <c r="C938" t="s">
        <v>7407</v>
      </c>
      <c r="D938" t="s">
        <v>7413</v>
      </c>
      <c r="E938" t="s">
        <v>7424</v>
      </c>
      <c r="F938" t="s">
        <v>7431</v>
      </c>
      <c r="G938">
        <v>15781.62</v>
      </c>
      <c r="H938">
        <v>4</v>
      </c>
      <c r="I938" t="s">
        <v>7868</v>
      </c>
      <c r="J938" t="s">
        <v>8164</v>
      </c>
      <c r="K938" t="s">
        <v>8168</v>
      </c>
      <c r="L938" t="s">
        <v>8169</v>
      </c>
      <c r="M938">
        <v>50501.35</v>
      </c>
      <c r="N938">
        <v>63126.48</v>
      </c>
    </row>
    <row r="939" spans="1:14" x14ac:dyDescent="0.3">
      <c r="A939" t="s">
        <v>943</v>
      </c>
      <c r="B939" t="s">
        <v>4833</v>
      </c>
      <c r="C939" t="s">
        <v>7408</v>
      </c>
      <c r="D939" t="s">
        <v>7419</v>
      </c>
      <c r="E939" t="s">
        <v>7425</v>
      </c>
      <c r="F939" t="s">
        <v>7429</v>
      </c>
      <c r="G939">
        <v>12272.38</v>
      </c>
      <c r="H939">
        <v>8</v>
      </c>
      <c r="I939" t="s">
        <v>7919</v>
      </c>
      <c r="J939" t="s">
        <v>8162</v>
      </c>
      <c r="K939" t="s">
        <v>8167</v>
      </c>
      <c r="L939" t="s">
        <v>8169</v>
      </c>
      <c r="M939">
        <v>78542.899999999994</v>
      </c>
      <c r="N939">
        <v>98179.04</v>
      </c>
    </row>
    <row r="940" spans="1:14" x14ac:dyDescent="0.3">
      <c r="A940" t="s">
        <v>944</v>
      </c>
      <c r="B940" t="s">
        <v>4834</v>
      </c>
      <c r="C940" t="s">
        <v>7408</v>
      </c>
      <c r="D940" t="s">
        <v>7422</v>
      </c>
      <c r="E940" t="s">
        <v>7425</v>
      </c>
      <c r="F940" t="s">
        <v>7434</v>
      </c>
      <c r="G940">
        <v>9548.32</v>
      </c>
      <c r="H940">
        <v>10</v>
      </c>
      <c r="I940" t="s">
        <v>7596</v>
      </c>
      <c r="J940" t="s">
        <v>8164</v>
      </c>
      <c r="K940" t="s">
        <v>8168</v>
      </c>
      <c r="L940" t="s">
        <v>8170</v>
      </c>
      <c r="M940">
        <v>95483.199999999997</v>
      </c>
      <c r="N940">
        <v>95483.199999999997</v>
      </c>
    </row>
    <row r="941" spans="1:14" x14ac:dyDescent="0.3">
      <c r="A941" t="s">
        <v>945</v>
      </c>
      <c r="B941" t="s">
        <v>4835</v>
      </c>
      <c r="C941" t="s">
        <v>7408</v>
      </c>
      <c r="D941" t="s">
        <v>7422</v>
      </c>
      <c r="E941" t="s">
        <v>7424</v>
      </c>
      <c r="F941" t="s">
        <v>7429</v>
      </c>
      <c r="G941">
        <v>16533.599999999999</v>
      </c>
      <c r="H941">
        <v>10</v>
      </c>
      <c r="I941" t="s">
        <v>7906</v>
      </c>
      <c r="J941" t="s">
        <v>8165</v>
      </c>
      <c r="K941" t="s">
        <v>8168</v>
      </c>
      <c r="L941" t="s">
        <v>8170</v>
      </c>
      <c r="M941">
        <v>165336</v>
      </c>
      <c r="N941">
        <v>165336</v>
      </c>
    </row>
    <row r="942" spans="1:14" x14ac:dyDescent="0.3">
      <c r="A942" t="s">
        <v>946</v>
      </c>
      <c r="B942" t="s">
        <v>4836</v>
      </c>
      <c r="C942" t="s">
        <v>7406</v>
      </c>
      <c r="D942" t="s">
        <v>7416</v>
      </c>
      <c r="E942" t="s">
        <v>7424</v>
      </c>
      <c r="F942" t="s">
        <v>7429</v>
      </c>
      <c r="G942">
        <v>10863.87</v>
      </c>
      <c r="H942">
        <v>8</v>
      </c>
      <c r="I942" t="s">
        <v>7520</v>
      </c>
      <c r="J942" t="s">
        <v>8165</v>
      </c>
      <c r="K942" t="s">
        <v>8167</v>
      </c>
      <c r="L942" t="s">
        <v>8170</v>
      </c>
      <c r="M942">
        <v>86910.96</v>
      </c>
      <c r="N942">
        <v>86910.96</v>
      </c>
    </row>
    <row r="943" spans="1:14" x14ac:dyDescent="0.3">
      <c r="A943" t="s">
        <v>947</v>
      </c>
      <c r="B943" t="s">
        <v>4837</v>
      </c>
      <c r="C943" t="s">
        <v>7408</v>
      </c>
      <c r="D943" t="s">
        <v>7419</v>
      </c>
      <c r="E943" t="s">
        <v>7426</v>
      </c>
      <c r="F943" t="s">
        <v>7434</v>
      </c>
      <c r="G943">
        <v>16166.74</v>
      </c>
      <c r="H943">
        <v>16</v>
      </c>
      <c r="I943" t="s">
        <v>7958</v>
      </c>
      <c r="J943" t="s">
        <v>8163</v>
      </c>
      <c r="K943" t="s">
        <v>8168</v>
      </c>
      <c r="L943" t="s">
        <v>8169</v>
      </c>
      <c r="M943">
        <v>206933.94</v>
      </c>
      <c r="N943">
        <v>258667.84</v>
      </c>
    </row>
    <row r="944" spans="1:14" x14ac:dyDescent="0.3">
      <c r="A944" t="s">
        <v>948</v>
      </c>
      <c r="B944" t="s">
        <v>4838</v>
      </c>
      <c r="C944" t="s">
        <v>7406</v>
      </c>
      <c r="D944" t="s">
        <v>7414</v>
      </c>
      <c r="E944" t="s">
        <v>7427</v>
      </c>
      <c r="F944" t="s">
        <v>7432</v>
      </c>
      <c r="G944">
        <v>8604.61</v>
      </c>
      <c r="H944">
        <v>8</v>
      </c>
      <c r="I944" t="s">
        <v>7594</v>
      </c>
      <c r="J944" t="s">
        <v>8162</v>
      </c>
      <c r="K944" t="s">
        <v>8167</v>
      </c>
      <c r="L944" t="s">
        <v>8169</v>
      </c>
      <c r="M944">
        <v>55069.67</v>
      </c>
      <c r="N944">
        <v>68836.88</v>
      </c>
    </row>
    <row r="945" spans="1:14" x14ac:dyDescent="0.3">
      <c r="A945" t="s">
        <v>949</v>
      </c>
      <c r="B945" t="s">
        <v>4839</v>
      </c>
      <c r="C945" t="s">
        <v>7405</v>
      </c>
      <c r="D945" t="s">
        <v>7409</v>
      </c>
      <c r="E945" t="s">
        <v>7425</v>
      </c>
      <c r="F945" t="s">
        <v>7429</v>
      </c>
      <c r="G945">
        <v>13406.16</v>
      </c>
      <c r="H945">
        <v>20</v>
      </c>
      <c r="I945" t="s">
        <v>7612</v>
      </c>
      <c r="J945" t="s">
        <v>8162</v>
      </c>
      <c r="K945" t="s">
        <v>8167</v>
      </c>
      <c r="L945" t="s">
        <v>8169</v>
      </c>
      <c r="M945">
        <v>214498.56</v>
      </c>
      <c r="N945">
        <v>268123.2</v>
      </c>
    </row>
    <row r="946" spans="1:14" x14ac:dyDescent="0.3">
      <c r="A946" t="s">
        <v>950</v>
      </c>
      <c r="B946" t="s">
        <v>4042</v>
      </c>
      <c r="C946" t="s">
        <v>7405</v>
      </c>
      <c r="D946" t="s">
        <v>7410</v>
      </c>
      <c r="E946" t="s">
        <v>7423</v>
      </c>
      <c r="F946" t="s">
        <v>7434</v>
      </c>
      <c r="G946">
        <v>7814.45</v>
      </c>
      <c r="H946">
        <v>4</v>
      </c>
      <c r="I946" t="s">
        <v>7600</v>
      </c>
      <c r="J946" t="s">
        <v>8166</v>
      </c>
      <c r="K946" t="s">
        <v>8168</v>
      </c>
      <c r="L946" t="s">
        <v>8169</v>
      </c>
      <c r="M946">
        <v>25006.240000000002</v>
      </c>
      <c r="N946">
        <v>31257.8</v>
      </c>
    </row>
    <row r="947" spans="1:14" x14ac:dyDescent="0.3">
      <c r="A947" t="s">
        <v>951</v>
      </c>
      <c r="B947" t="s">
        <v>4840</v>
      </c>
      <c r="C947" t="s">
        <v>7407</v>
      </c>
      <c r="D947" t="s">
        <v>7417</v>
      </c>
      <c r="E947" t="s">
        <v>7426</v>
      </c>
      <c r="F947" t="s">
        <v>7434</v>
      </c>
      <c r="G947">
        <v>11297.96</v>
      </c>
      <c r="H947">
        <v>13</v>
      </c>
      <c r="I947" t="s">
        <v>7639</v>
      </c>
      <c r="J947" t="s">
        <v>8164</v>
      </c>
      <c r="K947" t="s">
        <v>8168</v>
      </c>
      <c r="L947" t="s">
        <v>8169</v>
      </c>
      <c r="M947">
        <v>117498.95</v>
      </c>
      <c r="N947">
        <v>146873.47999999998</v>
      </c>
    </row>
    <row r="948" spans="1:14" x14ac:dyDescent="0.3">
      <c r="A948" t="s">
        <v>952</v>
      </c>
      <c r="B948" t="s">
        <v>4841</v>
      </c>
      <c r="C948" t="s">
        <v>7406</v>
      </c>
      <c r="D948" t="s">
        <v>7412</v>
      </c>
      <c r="E948" t="s">
        <v>7425</v>
      </c>
      <c r="F948" t="s">
        <v>7431</v>
      </c>
      <c r="G948">
        <v>10183.27</v>
      </c>
      <c r="H948">
        <v>20</v>
      </c>
      <c r="I948" t="s">
        <v>7912</v>
      </c>
      <c r="J948" t="s">
        <v>8164</v>
      </c>
      <c r="K948" t="s">
        <v>8167</v>
      </c>
      <c r="L948" t="s">
        <v>8169</v>
      </c>
      <c r="M948">
        <v>162932.32</v>
      </c>
      <c r="N948">
        <v>203665.40000000002</v>
      </c>
    </row>
    <row r="949" spans="1:14" x14ac:dyDescent="0.3">
      <c r="A949" t="s">
        <v>953</v>
      </c>
      <c r="B949" t="s">
        <v>4718</v>
      </c>
      <c r="C949" t="s">
        <v>7406</v>
      </c>
      <c r="D949" t="s">
        <v>7421</v>
      </c>
      <c r="E949" t="s">
        <v>7427</v>
      </c>
      <c r="F949" t="s">
        <v>7431</v>
      </c>
      <c r="G949">
        <v>5367.61</v>
      </c>
      <c r="H949">
        <v>15</v>
      </c>
      <c r="I949" t="s">
        <v>7730</v>
      </c>
      <c r="J949" t="s">
        <v>8162</v>
      </c>
      <c r="K949" t="s">
        <v>8168</v>
      </c>
      <c r="L949" t="s">
        <v>8170</v>
      </c>
      <c r="M949">
        <v>80514.149999999994</v>
      </c>
      <c r="N949">
        <v>80514.149999999994</v>
      </c>
    </row>
    <row r="950" spans="1:14" x14ac:dyDescent="0.3">
      <c r="A950" t="s">
        <v>954</v>
      </c>
      <c r="B950" t="s">
        <v>4842</v>
      </c>
      <c r="C950" t="s">
        <v>7405</v>
      </c>
      <c r="D950" t="s">
        <v>7417</v>
      </c>
      <c r="E950" t="s">
        <v>7424</v>
      </c>
      <c r="F950" t="s">
        <v>7433</v>
      </c>
      <c r="G950">
        <v>2591.2600000000002</v>
      </c>
      <c r="H950">
        <v>20</v>
      </c>
      <c r="I950" t="s">
        <v>7959</v>
      </c>
      <c r="J950" t="s">
        <v>8162</v>
      </c>
      <c r="K950" t="s">
        <v>8168</v>
      </c>
      <c r="L950" t="s">
        <v>8169</v>
      </c>
      <c r="M950">
        <v>41460.160000000003</v>
      </c>
      <c r="N950">
        <v>51825.200000000004</v>
      </c>
    </row>
    <row r="951" spans="1:14" x14ac:dyDescent="0.3">
      <c r="A951" t="s">
        <v>955</v>
      </c>
      <c r="B951" t="s">
        <v>4843</v>
      </c>
      <c r="C951" t="s">
        <v>7405</v>
      </c>
      <c r="D951" t="s">
        <v>7409</v>
      </c>
      <c r="E951" t="s">
        <v>7427</v>
      </c>
      <c r="F951" t="s">
        <v>7428</v>
      </c>
      <c r="G951">
        <v>1163.6600000000001</v>
      </c>
      <c r="H951">
        <v>6</v>
      </c>
      <c r="I951" t="s">
        <v>7618</v>
      </c>
      <c r="J951" t="s">
        <v>8163</v>
      </c>
      <c r="K951" t="s">
        <v>8168</v>
      </c>
      <c r="L951" t="s">
        <v>8169</v>
      </c>
      <c r="M951">
        <v>5585.9</v>
      </c>
      <c r="N951">
        <v>6981.9600000000009</v>
      </c>
    </row>
    <row r="952" spans="1:14" x14ac:dyDescent="0.3">
      <c r="A952" t="s">
        <v>956</v>
      </c>
      <c r="B952" t="s">
        <v>4844</v>
      </c>
      <c r="C952" t="s">
        <v>7407</v>
      </c>
      <c r="D952" t="s">
        <v>7415</v>
      </c>
      <c r="E952" t="s">
        <v>7423</v>
      </c>
      <c r="F952" t="s">
        <v>7429</v>
      </c>
      <c r="G952">
        <v>13265.89</v>
      </c>
      <c r="H952">
        <v>6</v>
      </c>
      <c r="I952" t="s">
        <v>7960</v>
      </c>
      <c r="J952" t="s">
        <v>8162</v>
      </c>
      <c r="K952" t="s">
        <v>8168</v>
      </c>
      <c r="L952" t="s">
        <v>8169</v>
      </c>
      <c r="M952">
        <v>63675.94</v>
      </c>
      <c r="N952">
        <v>79595.34</v>
      </c>
    </row>
    <row r="953" spans="1:14" x14ac:dyDescent="0.3">
      <c r="A953" t="s">
        <v>957</v>
      </c>
      <c r="B953" t="s">
        <v>4845</v>
      </c>
      <c r="C953" t="s">
        <v>7405</v>
      </c>
      <c r="D953" t="s">
        <v>7409</v>
      </c>
      <c r="E953" t="s">
        <v>7425</v>
      </c>
      <c r="F953" t="s">
        <v>7430</v>
      </c>
      <c r="G953">
        <v>9906.8799999999992</v>
      </c>
      <c r="H953">
        <v>16</v>
      </c>
      <c r="I953" t="s">
        <v>7465</v>
      </c>
      <c r="J953" t="s">
        <v>8165</v>
      </c>
      <c r="K953" t="s">
        <v>8167</v>
      </c>
      <c r="L953" t="s">
        <v>8169</v>
      </c>
      <c r="M953">
        <v>126808.23</v>
      </c>
      <c r="N953">
        <v>158510.07999999999</v>
      </c>
    </row>
    <row r="954" spans="1:14" x14ac:dyDescent="0.3">
      <c r="A954" t="s">
        <v>958</v>
      </c>
      <c r="B954" t="s">
        <v>4846</v>
      </c>
      <c r="C954" t="s">
        <v>7405</v>
      </c>
      <c r="D954" t="s">
        <v>7409</v>
      </c>
      <c r="E954" t="s">
        <v>7423</v>
      </c>
      <c r="F954" t="s">
        <v>7434</v>
      </c>
      <c r="G954">
        <v>11661.5</v>
      </c>
      <c r="H954">
        <v>5</v>
      </c>
      <c r="I954" t="s">
        <v>7831</v>
      </c>
      <c r="J954" t="s">
        <v>8164</v>
      </c>
      <c r="K954" t="s">
        <v>8167</v>
      </c>
      <c r="L954" t="s">
        <v>8170</v>
      </c>
      <c r="M954">
        <v>58307.5</v>
      </c>
      <c r="N954">
        <v>58307.5</v>
      </c>
    </row>
    <row r="955" spans="1:14" x14ac:dyDescent="0.3">
      <c r="A955" t="s">
        <v>959</v>
      </c>
      <c r="B955" t="s">
        <v>4847</v>
      </c>
      <c r="C955" t="s">
        <v>7405</v>
      </c>
      <c r="D955" t="s">
        <v>7411</v>
      </c>
      <c r="E955" t="s">
        <v>7427</v>
      </c>
      <c r="F955" t="s">
        <v>7429</v>
      </c>
      <c r="G955">
        <v>1428.43</v>
      </c>
      <c r="H955">
        <v>20</v>
      </c>
      <c r="I955" t="s">
        <v>7961</v>
      </c>
      <c r="J955" t="s">
        <v>8165</v>
      </c>
      <c r="K955" t="s">
        <v>8168</v>
      </c>
      <c r="L955" t="s">
        <v>8169</v>
      </c>
      <c r="M955">
        <v>22854.880000000001</v>
      </c>
      <c r="N955">
        <v>28568.600000000002</v>
      </c>
    </row>
    <row r="956" spans="1:14" x14ac:dyDescent="0.3">
      <c r="A956" t="s">
        <v>960</v>
      </c>
      <c r="B956" t="s">
        <v>4848</v>
      </c>
      <c r="C956" t="s">
        <v>7407</v>
      </c>
      <c r="D956" t="s">
        <v>7415</v>
      </c>
      <c r="E956" t="s">
        <v>7426</v>
      </c>
      <c r="F956" t="s">
        <v>7428</v>
      </c>
      <c r="G956">
        <v>8637.81</v>
      </c>
      <c r="H956">
        <v>5</v>
      </c>
      <c r="I956" t="s">
        <v>7713</v>
      </c>
      <c r="J956" t="s">
        <v>8165</v>
      </c>
      <c r="K956" t="s">
        <v>8167</v>
      </c>
      <c r="L956" t="s">
        <v>8169</v>
      </c>
      <c r="M956">
        <v>34551.24</v>
      </c>
      <c r="N956">
        <v>43189.049999999996</v>
      </c>
    </row>
    <row r="957" spans="1:14" x14ac:dyDescent="0.3">
      <c r="A957" t="s">
        <v>961</v>
      </c>
      <c r="B957" t="s">
        <v>4849</v>
      </c>
      <c r="C957" t="s">
        <v>7408</v>
      </c>
      <c r="D957" t="s">
        <v>7420</v>
      </c>
      <c r="E957" t="s">
        <v>7424</v>
      </c>
      <c r="F957" t="s">
        <v>7428</v>
      </c>
      <c r="G957">
        <v>915.49</v>
      </c>
      <c r="H957">
        <v>15</v>
      </c>
      <c r="I957" t="s">
        <v>7742</v>
      </c>
      <c r="J957" t="s">
        <v>8165</v>
      </c>
      <c r="K957" t="s">
        <v>8167</v>
      </c>
      <c r="L957" t="s">
        <v>8170</v>
      </c>
      <c r="M957">
        <v>13732.35</v>
      </c>
      <c r="N957">
        <v>13732.35</v>
      </c>
    </row>
    <row r="958" spans="1:14" x14ac:dyDescent="0.3">
      <c r="A958" t="s">
        <v>962</v>
      </c>
      <c r="B958" t="s">
        <v>4850</v>
      </c>
      <c r="C958" t="s">
        <v>7407</v>
      </c>
      <c r="D958" t="s">
        <v>7415</v>
      </c>
      <c r="E958" t="s">
        <v>7426</v>
      </c>
      <c r="F958" t="s">
        <v>7434</v>
      </c>
      <c r="G958">
        <v>8823.73</v>
      </c>
      <c r="H958">
        <v>6</v>
      </c>
      <c r="I958" t="s">
        <v>7887</v>
      </c>
      <c r="J958" t="s">
        <v>8164</v>
      </c>
      <c r="K958" t="s">
        <v>8168</v>
      </c>
      <c r="L958" t="s">
        <v>8170</v>
      </c>
      <c r="M958">
        <v>52942.38</v>
      </c>
      <c r="N958">
        <v>52942.38</v>
      </c>
    </row>
    <row r="959" spans="1:14" x14ac:dyDescent="0.3">
      <c r="A959" t="s">
        <v>963</v>
      </c>
      <c r="B959" t="s">
        <v>4851</v>
      </c>
      <c r="C959" t="s">
        <v>7406</v>
      </c>
      <c r="D959" t="s">
        <v>7412</v>
      </c>
      <c r="E959" t="s">
        <v>7425</v>
      </c>
      <c r="F959" t="s">
        <v>7433</v>
      </c>
      <c r="G959">
        <v>13349.72</v>
      </c>
      <c r="H959">
        <v>18</v>
      </c>
      <c r="I959" t="s">
        <v>7767</v>
      </c>
      <c r="J959" t="s">
        <v>8162</v>
      </c>
      <c r="K959" t="s">
        <v>8167</v>
      </c>
      <c r="L959" t="s">
        <v>8169</v>
      </c>
      <c r="M959">
        <v>192236.3</v>
      </c>
      <c r="N959">
        <v>240294.96</v>
      </c>
    </row>
    <row r="960" spans="1:14" x14ac:dyDescent="0.3">
      <c r="A960" t="s">
        <v>964</v>
      </c>
      <c r="B960" t="s">
        <v>4852</v>
      </c>
      <c r="C960" t="s">
        <v>7408</v>
      </c>
      <c r="D960" t="s">
        <v>7420</v>
      </c>
      <c r="E960" t="s">
        <v>7423</v>
      </c>
      <c r="F960" t="s">
        <v>7430</v>
      </c>
      <c r="G960">
        <v>15903.63</v>
      </c>
      <c r="H960">
        <v>14</v>
      </c>
      <c r="I960" t="s">
        <v>7962</v>
      </c>
      <c r="J960" t="s">
        <v>8165</v>
      </c>
      <c r="K960" t="s">
        <v>8168</v>
      </c>
      <c r="L960" t="s">
        <v>8170</v>
      </c>
      <c r="M960">
        <v>222650.82</v>
      </c>
      <c r="N960">
        <v>222650.81999999998</v>
      </c>
    </row>
    <row r="961" spans="1:14" x14ac:dyDescent="0.3">
      <c r="A961" t="s">
        <v>965</v>
      </c>
      <c r="B961" t="s">
        <v>4853</v>
      </c>
      <c r="C961" t="s">
        <v>7407</v>
      </c>
      <c r="D961" t="s">
        <v>7418</v>
      </c>
      <c r="E961" t="s">
        <v>7423</v>
      </c>
      <c r="F961" t="s">
        <v>7429</v>
      </c>
      <c r="G961">
        <v>8119.06</v>
      </c>
      <c r="H961">
        <v>17</v>
      </c>
      <c r="I961" t="s">
        <v>7535</v>
      </c>
      <c r="J961" t="s">
        <v>8166</v>
      </c>
      <c r="K961" t="s">
        <v>8167</v>
      </c>
      <c r="L961" t="s">
        <v>8169</v>
      </c>
      <c r="M961">
        <v>110419.05</v>
      </c>
      <c r="N961">
        <v>138024.02000000002</v>
      </c>
    </row>
    <row r="962" spans="1:14" x14ac:dyDescent="0.3">
      <c r="A962" t="s">
        <v>966</v>
      </c>
      <c r="B962" t="s">
        <v>4854</v>
      </c>
      <c r="C962" t="s">
        <v>7408</v>
      </c>
      <c r="D962" t="s">
        <v>7419</v>
      </c>
      <c r="E962" t="s">
        <v>7426</v>
      </c>
      <c r="F962" t="s">
        <v>7434</v>
      </c>
      <c r="G962">
        <v>3749.94</v>
      </c>
      <c r="H962">
        <v>6</v>
      </c>
      <c r="I962" t="s">
        <v>7746</v>
      </c>
      <c r="J962" t="s">
        <v>8164</v>
      </c>
      <c r="K962" t="s">
        <v>8167</v>
      </c>
      <c r="L962" t="s">
        <v>8169</v>
      </c>
      <c r="M962">
        <v>17999.38</v>
      </c>
      <c r="N962">
        <v>22499.64</v>
      </c>
    </row>
    <row r="963" spans="1:14" x14ac:dyDescent="0.3">
      <c r="A963" t="s">
        <v>967</v>
      </c>
      <c r="B963" t="s">
        <v>4855</v>
      </c>
      <c r="C963" t="s">
        <v>7407</v>
      </c>
      <c r="D963" t="s">
        <v>7415</v>
      </c>
      <c r="E963" t="s">
        <v>7423</v>
      </c>
      <c r="F963" t="s">
        <v>7430</v>
      </c>
      <c r="G963">
        <v>9592.31</v>
      </c>
      <c r="H963">
        <v>19</v>
      </c>
      <c r="I963" t="s">
        <v>7848</v>
      </c>
      <c r="J963" t="s">
        <v>8162</v>
      </c>
      <c r="K963" t="s">
        <v>8167</v>
      </c>
      <c r="L963" t="s">
        <v>8169</v>
      </c>
      <c r="M963">
        <v>145802.78</v>
      </c>
      <c r="N963">
        <v>182253.88999999998</v>
      </c>
    </row>
    <row r="964" spans="1:14" x14ac:dyDescent="0.3">
      <c r="A964" t="s">
        <v>968</v>
      </c>
      <c r="B964" t="s">
        <v>4856</v>
      </c>
      <c r="C964" t="s">
        <v>7405</v>
      </c>
      <c r="D964" t="s">
        <v>7409</v>
      </c>
      <c r="E964" t="s">
        <v>7423</v>
      </c>
      <c r="F964" t="s">
        <v>7429</v>
      </c>
      <c r="G964">
        <v>3814.68</v>
      </c>
      <c r="H964">
        <v>7</v>
      </c>
      <c r="I964" t="s">
        <v>7700</v>
      </c>
      <c r="J964" t="s">
        <v>8166</v>
      </c>
      <c r="K964" t="s">
        <v>8167</v>
      </c>
      <c r="L964" t="s">
        <v>8170</v>
      </c>
      <c r="M964">
        <v>26702.76</v>
      </c>
      <c r="N964">
        <v>26702.76</v>
      </c>
    </row>
    <row r="965" spans="1:14" x14ac:dyDescent="0.3">
      <c r="A965" t="s">
        <v>969</v>
      </c>
      <c r="B965" t="s">
        <v>4857</v>
      </c>
      <c r="C965" t="s">
        <v>7406</v>
      </c>
      <c r="D965" t="s">
        <v>7421</v>
      </c>
      <c r="E965" t="s">
        <v>7425</v>
      </c>
      <c r="F965" t="s">
        <v>7431</v>
      </c>
      <c r="G965">
        <v>3950.8</v>
      </c>
      <c r="H965">
        <v>3</v>
      </c>
      <c r="I965" t="s">
        <v>7591</v>
      </c>
      <c r="J965" t="s">
        <v>8165</v>
      </c>
      <c r="K965" t="s">
        <v>8168</v>
      </c>
      <c r="L965" t="s">
        <v>8169</v>
      </c>
      <c r="M965">
        <v>9481.92</v>
      </c>
      <c r="N965">
        <v>11852.400000000001</v>
      </c>
    </row>
    <row r="966" spans="1:14" x14ac:dyDescent="0.3">
      <c r="A966" t="s">
        <v>970</v>
      </c>
      <c r="B966" t="s">
        <v>4858</v>
      </c>
      <c r="C966" t="s">
        <v>7406</v>
      </c>
      <c r="D966" t="s">
        <v>7416</v>
      </c>
      <c r="E966" t="s">
        <v>7427</v>
      </c>
      <c r="F966" t="s">
        <v>7429</v>
      </c>
      <c r="G966">
        <v>9745.86</v>
      </c>
      <c r="H966">
        <v>19</v>
      </c>
      <c r="I966" t="s">
        <v>7893</v>
      </c>
      <c r="J966" t="s">
        <v>8164</v>
      </c>
      <c r="K966" t="s">
        <v>8167</v>
      </c>
      <c r="L966" t="s">
        <v>8169</v>
      </c>
      <c r="M966">
        <v>148136.74</v>
      </c>
      <c r="N966">
        <v>185171.34000000003</v>
      </c>
    </row>
    <row r="967" spans="1:14" x14ac:dyDescent="0.3">
      <c r="A967" t="s">
        <v>971</v>
      </c>
      <c r="B967" t="s">
        <v>4859</v>
      </c>
      <c r="C967" t="s">
        <v>7407</v>
      </c>
      <c r="D967" t="s">
        <v>7413</v>
      </c>
      <c r="E967" t="s">
        <v>7426</v>
      </c>
      <c r="F967" t="s">
        <v>7432</v>
      </c>
      <c r="G967">
        <v>12748.8</v>
      </c>
      <c r="H967">
        <v>14</v>
      </c>
      <c r="I967" t="s">
        <v>7963</v>
      </c>
      <c r="J967" t="s">
        <v>8165</v>
      </c>
      <c r="K967" t="s">
        <v>8168</v>
      </c>
      <c r="L967" t="s">
        <v>8170</v>
      </c>
      <c r="M967">
        <v>178483.20000000001</v>
      </c>
      <c r="N967">
        <v>178483.19999999998</v>
      </c>
    </row>
    <row r="968" spans="1:14" x14ac:dyDescent="0.3">
      <c r="A968" t="s">
        <v>972</v>
      </c>
      <c r="B968" t="s">
        <v>4860</v>
      </c>
      <c r="C968" t="s">
        <v>7406</v>
      </c>
      <c r="D968" t="s">
        <v>7414</v>
      </c>
      <c r="E968" t="s">
        <v>7425</v>
      </c>
      <c r="F968" t="s">
        <v>7429</v>
      </c>
      <c r="G968">
        <v>16023.15</v>
      </c>
      <c r="H968">
        <v>6</v>
      </c>
      <c r="I968" t="s">
        <v>7472</v>
      </c>
      <c r="J968" t="s">
        <v>8164</v>
      </c>
      <c r="K968" t="s">
        <v>8168</v>
      </c>
      <c r="L968" t="s">
        <v>8169</v>
      </c>
      <c r="M968">
        <v>76911.12</v>
      </c>
      <c r="N968">
        <v>96138.9</v>
      </c>
    </row>
    <row r="969" spans="1:14" x14ac:dyDescent="0.3">
      <c r="A969" t="s">
        <v>973</v>
      </c>
      <c r="B969" t="s">
        <v>4698</v>
      </c>
      <c r="C969" t="s">
        <v>7405</v>
      </c>
      <c r="D969" t="s">
        <v>7409</v>
      </c>
      <c r="E969" t="s">
        <v>7426</v>
      </c>
      <c r="F969" t="s">
        <v>7433</v>
      </c>
      <c r="G969">
        <v>14170.59</v>
      </c>
      <c r="H969">
        <v>11</v>
      </c>
      <c r="I969" t="s">
        <v>7709</v>
      </c>
      <c r="J969" t="s">
        <v>8165</v>
      </c>
      <c r="K969" t="s">
        <v>8168</v>
      </c>
      <c r="L969" t="s">
        <v>8170</v>
      </c>
      <c r="M969">
        <v>155876.49</v>
      </c>
      <c r="N969">
        <v>155876.49</v>
      </c>
    </row>
    <row r="970" spans="1:14" x14ac:dyDescent="0.3">
      <c r="A970" t="s">
        <v>974</v>
      </c>
      <c r="B970" t="s">
        <v>4861</v>
      </c>
      <c r="C970" t="s">
        <v>7408</v>
      </c>
      <c r="D970" t="s">
        <v>7422</v>
      </c>
      <c r="E970" t="s">
        <v>7424</v>
      </c>
      <c r="F970" t="s">
        <v>7428</v>
      </c>
      <c r="G970">
        <v>9958.34</v>
      </c>
      <c r="H970">
        <v>5</v>
      </c>
      <c r="I970" t="s">
        <v>7761</v>
      </c>
      <c r="J970" t="s">
        <v>8166</v>
      </c>
      <c r="K970" t="s">
        <v>8167</v>
      </c>
      <c r="L970" t="s">
        <v>8170</v>
      </c>
      <c r="M970">
        <v>49791.7</v>
      </c>
      <c r="N970">
        <v>49791.7</v>
      </c>
    </row>
    <row r="971" spans="1:14" x14ac:dyDescent="0.3">
      <c r="A971" t="s">
        <v>975</v>
      </c>
      <c r="B971" t="s">
        <v>4862</v>
      </c>
      <c r="C971" t="s">
        <v>7408</v>
      </c>
      <c r="D971" t="s">
        <v>7422</v>
      </c>
      <c r="E971" t="s">
        <v>7427</v>
      </c>
      <c r="F971" t="s">
        <v>7430</v>
      </c>
      <c r="G971">
        <v>12352.06</v>
      </c>
      <c r="H971">
        <v>10</v>
      </c>
      <c r="I971" t="s">
        <v>7672</v>
      </c>
      <c r="J971" t="s">
        <v>8165</v>
      </c>
      <c r="K971" t="s">
        <v>8167</v>
      </c>
      <c r="L971" t="s">
        <v>8169</v>
      </c>
      <c r="M971">
        <v>98816.48</v>
      </c>
      <c r="N971">
        <v>123520.59999999999</v>
      </c>
    </row>
    <row r="972" spans="1:14" x14ac:dyDescent="0.3">
      <c r="A972" t="s">
        <v>976</v>
      </c>
      <c r="B972" t="s">
        <v>4863</v>
      </c>
      <c r="C972" t="s">
        <v>7405</v>
      </c>
      <c r="D972" t="s">
        <v>7417</v>
      </c>
      <c r="E972" t="s">
        <v>7426</v>
      </c>
      <c r="F972" t="s">
        <v>7433</v>
      </c>
      <c r="G972">
        <v>2797.1</v>
      </c>
      <c r="H972">
        <v>9</v>
      </c>
      <c r="I972" t="s">
        <v>7611</v>
      </c>
      <c r="J972" t="s">
        <v>8162</v>
      </c>
      <c r="K972" t="s">
        <v>8168</v>
      </c>
      <c r="L972" t="s">
        <v>8169</v>
      </c>
      <c r="M972">
        <v>20139.12</v>
      </c>
      <c r="N972">
        <v>25173.899999999998</v>
      </c>
    </row>
    <row r="973" spans="1:14" x14ac:dyDescent="0.3">
      <c r="A973" t="s">
        <v>977</v>
      </c>
      <c r="B973" t="s">
        <v>4864</v>
      </c>
      <c r="C973" t="s">
        <v>7405</v>
      </c>
      <c r="D973" t="s">
        <v>7417</v>
      </c>
      <c r="E973" t="s">
        <v>7427</v>
      </c>
      <c r="F973" t="s">
        <v>7434</v>
      </c>
      <c r="G973">
        <v>3943.33</v>
      </c>
      <c r="H973">
        <v>19</v>
      </c>
      <c r="I973" t="s">
        <v>7510</v>
      </c>
      <c r="J973" t="s">
        <v>8163</v>
      </c>
      <c r="K973" t="s">
        <v>8168</v>
      </c>
      <c r="L973" t="s">
        <v>8169</v>
      </c>
      <c r="M973">
        <v>59938.45</v>
      </c>
      <c r="N973">
        <v>74923.27</v>
      </c>
    </row>
    <row r="974" spans="1:14" x14ac:dyDescent="0.3">
      <c r="A974" t="s">
        <v>978</v>
      </c>
      <c r="B974" t="s">
        <v>4865</v>
      </c>
      <c r="C974" t="s">
        <v>7407</v>
      </c>
      <c r="D974" t="s">
        <v>7418</v>
      </c>
      <c r="E974" t="s">
        <v>7423</v>
      </c>
      <c r="F974" t="s">
        <v>7434</v>
      </c>
      <c r="G974">
        <v>9097.6299999999992</v>
      </c>
      <c r="H974">
        <v>18</v>
      </c>
      <c r="I974" t="s">
        <v>7611</v>
      </c>
      <c r="J974" t="s">
        <v>8165</v>
      </c>
      <c r="K974" t="s">
        <v>8168</v>
      </c>
      <c r="L974" t="s">
        <v>8169</v>
      </c>
      <c r="M974">
        <v>131005.54</v>
      </c>
      <c r="N974">
        <v>163757.34</v>
      </c>
    </row>
    <row r="975" spans="1:14" x14ac:dyDescent="0.3">
      <c r="A975" t="s">
        <v>979</v>
      </c>
      <c r="B975" t="s">
        <v>4866</v>
      </c>
      <c r="C975" t="s">
        <v>7405</v>
      </c>
      <c r="D975" t="s">
        <v>7410</v>
      </c>
      <c r="E975" t="s">
        <v>7425</v>
      </c>
      <c r="F975" t="s">
        <v>7429</v>
      </c>
      <c r="G975">
        <v>3446.99</v>
      </c>
      <c r="H975">
        <v>5</v>
      </c>
      <c r="I975" t="s">
        <v>7472</v>
      </c>
      <c r="J975" t="s">
        <v>8166</v>
      </c>
      <c r="K975" t="s">
        <v>8168</v>
      </c>
      <c r="L975" t="s">
        <v>8170</v>
      </c>
      <c r="M975">
        <v>17234.95</v>
      </c>
      <c r="N975">
        <v>17234.949999999997</v>
      </c>
    </row>
    <row r="976" spans="1:14" x14ac:dyDescent="0.3">
      <c r="A976" t="s">
        <v>980</v>
      </c>
      <c r="B976" t="s">
        <v>4867</v>
      </c>
      <c r="C976" t="s">
        <v>7407</v>
      </c>
      <c r="D976" t="s">
        <v>7418</v>
      </c>
      <c r="E976" t="s">
        <v>7427</v>
      </c>
      <c r="F976" t="s">
        <v>7428</v>
      </c>
      <c r="G976">
        <v>5144.34</v>
      </c>
      <c r="H976">
        <v>19</v>
      </c>
      <c r="I976" t="s">
        <v>7964</v>
      </c>
      <c r="J976" t="s">
        <v>8166</v>
      </c>
      <c r="K976" t="s">
        <v>8168</v>
      </c>
      <c r="L976" t="s">
        <v>8170</v>
      </c>
      <c r="M976">
        <v>97742.46</v>
      </c>
      <c r="N976">
        <v>97742.46</v>
      </c>
    </row>
    <row r="977" spans="1:14" x14ac:dyDescent="0.3">
      <c r="A977" t="s">
        <v>981</v>
      </c>
      <c r="B977" t="s">
        <v>4757</v>
      </c>
      <c r="C977" t="s">
        <v>7406</v>
      </c>
      <c r="D977" t="s">
        <v>7412</v>
      </c>
      <c r="E977" t="s">
        <v>7423</v>
      </c>
      <c r="F977" t="s">
        <v>7431</v>
      </c>
      <c r="G977">
        <v>8672.67</v>
      </c>
      <c r="H977">
        <v>3</v>
      </c>
      <c r="I977" t="s">
        <v>7725</v>
      </c>
      <c r="J977" t="s">
        <v>8162</v>
      </c>
      <c r="K977" t="s">
        <v>8167</v>
      </c>
      <c r="L977" t="s">
        <v>8169</v>
      </c>
      <c r="M977">
        <v>20814.740000000002</v>
      </c>
      <c r="N977">
        <v>26018.010000000002</v>
      </c>
    </row>
    <row r="978" spans="1:14" x14ac:dyDescent="0.3">
      <c r="A978" t="s">
        <v>982</v>
      </c>
      <c r="B978" t="s">
        <v>4868</v>
      </c>
      <c r="C978" t="s">
        <v>7408</v>
      </c>
      <c r="D978" t="s">
        <v>7422</v>
      </c>
      <c r="E978" t="s">
        <v>7426</v>
      </c>
      <c r="F978" t="s">
        <v>7429</v>
      </c>
      <c r="G978">
        <v>8338.18</v>
      </c>
      <c r="H978">
        <v>8</v>
      </c>
      <c r="I978" t="s">
        <v>7810</v>
      </c>
      <c r="J978" t="s">
        <v>8165</v>
      </c>
      <c r="K978" t="s">
        <v>8167</v>
      </c>
      <c r="L978" t="s">
        <v>8170</v>
      </c>
      <c r="M978">
        <v>66705.440000000002</v>
      </c>
      <c r="N978">
        <v>66705.440000000002</v>
      </c>
    </row>
    <row r="979" spans="1:14" x14ac:dyDescent="0.3">
      <c r="A979" t="s">
        <v>983</v>
      </c>
      <c r="B979" t="s">
        <v>4869</v>
      </c>
      <c r="C979" t="s">
        <v>7406</v>
      </c>
      <c r="D979" t="s">
        <v>7416</v>
      </c>
      <c r="E979" t="s">
        <v>7424</v>
      </c>
      <c r="F979" t="s">
        <v>7430</v>
      </c>
      <c r="G979">
        <v>15986.63</v>
      </c>
      <c r="H979">
        <v>18</v>
      </c>
      <c r="I979" t="s">
        <v>7563</v>
      </c>
      <c r="J979" t="s">
        <v>8165</v>
      </c>
      <c r="K979" t="s">
        <v>8168</v>
      </c>
      <c r="L979" t="s">
        <v>8170</v>
      </c>
      <c r="M979">
        <v>287759.34000000003</v>
      </c>
      <c r="N979">
        <v>287759.33999999997</v>
      </c>
    </row>
    <row r="980" spans="1:14" x14ac:dyDescent="0.3">
      <c r="A980" t="s">
        <v>984</v>
      </c>
      <c r="B980" t="s">
        <v>4870</v>
      </c>
      <c r="C980" t="s">
        <v>7407</v>
      </c>
      <c r="D980" t="s">
        <v>7418</v>
      </c>
      <c r="E980" t="s">
        <v>7427</v>
      </c>
      <c r="F980" t="s">
        <v>7429</v>
      </c>
      <c r="G980">
        <v>14057.71</v>
      </c>
      <c r="H980">
        <v>19</v>
      </c>
      <c r="I980" t="s">
        <v>7809</v>
      </c>
      <c r="J980" t="s">
        <v>8165</v>
      </c>
      <c r="K980" t="s">
        <v>8168</v>
      </c>
      <c r="L980" t="s">
        <v>8169</v>
      </c>
      <c r="M980">
        <v>213676.86</v>
      </c>
      <c r="N980">
        <v>267096.49</v>
      </c>
    </row>
    <row r="981" spans="1:14" x14ac:dyDescent="0.3">
      <c r="A981" t="s">
        <v>985</v>
      </c>
      <c r="B981" t="s">
        <v>4871</v>
      </c>
      <c r="C981" t="s">
        <v>7408</v>
      </c>
      <c r="D981" t="s">
        <v>7422</v>
      </c>
      <c r="E981" t="s">
        <v>7427</v>
      </c>
      <c r="F981" t="s">
        <v>7429</v>
      </c>
      <c r="G981">
        <v>3235.34</v>
      </c>
      <c r="H981">
        <v>4</v>
      </c>
      <c r="I981" t="s">
        <v>7965</v>
      </c>
      <c r="J981" t="s">
        <v>8166</v>
      </c>
      <c r="K981" t="s">
        <v>8168</v>
      </c>
      <c r="L981" t="s">
        <v>8170</v>
      </c>
      <c r="M981">
        <v>12941.36</v>
      </c>
      <c r="N981">
        <v>12941.36</v>
      </c>
    </row>
    <row r="982" spans="1:14" x14ac:dyDescent="0.3">
      <c r="A982" t="s">
        <v>986</v>
      </c>
      <c r="B982" t="s">
        <v>4872</v>
      </c>
      <c r="C982" t="s">
        <v>7407</v>
      </c>
      <c r="D982" t="s">
        <v>7415</v>
      </c>
      <c r="E982" t="s">
        <v>7423</v>
      </c>
      <c r="F982" t="s">
        <v>7432</v>
      </c>
      <c r="G982">
        <v>4413.1099999999997</v>
      </c>
      <c r="H982">
        <v>20</v>
      </c>
      <c r="I982" t="s">
        <v>7450</v>
      </c>
      <c r="J982" t="s">
        <v>8166</v>
      </c>
      <c r="K982" t="s">
        <v>8168</v>
      </c>
      <c r="L982" t="s">
        <v>8170</v>
      </c>
      <c r="M982">
        <v>88262.2</v>
      </c>
      <c r="N982">
        <v>88262.2</v>
      </c>
    </row>
    <row r="983" spans="1:14" x14ac:dyDescent="0.3">
      <c r="A983" t="s">
        <v>987</v>
      </c>
      <c r="B983" t="s">
        <v>4224</v>
      </c>
      <c r="C983" t="s">
        <v>7405</v>
      </c>
      <c r="D983" t="s">
        <v>7417</v>
      </c>
      <c r="E983" t="s">
        <v>7426</v>
      </c>
      <c r="F983" t="s">
        <v>7428</v>
      </c>
      <c r="G983">
        <v>12757.93</v>
      </c>
      <c r="H983">
        <v>19</v>
      </c>
      <c r="I983" t="s">
        <v>7637</v>
      </c>
      <c r="J983" t="s">
        <v>8165</v>
      </c>
      <c r="K983" t="s">
        <v>8167</v>
      </c>
      <c r="L983" t="s">
        <v>8170</v>
      </c>
      <c r="M983">
        <v>242400.67</v>
      </c>
      <c r="N983">
        <v>242400.67</v>
      </c>
    </row>
    <row r="984" spans="1:14" x14ac:dyDescent="0.3">
      <c r="A984" t="s">
        <v>988</v>
      </c>
      <c r="B984" t="s">
        <v>4873</v>
      </c>
      <c r="C984" t="s">
        <v>7408</v>
      </c>
      <c r="D984" t="s">
        <v>7420</v>
      </c>
      <c r="E984" t="s">
        <v>7423</v>
      </c>
      <c r="F984" t="s">
        <v>7431</v>
      </c>
      <c r="G984">
        <v>5888.85</v>
      </c>
      <c r="H984">
        <v>20</v>
      </c>
      <c r="I984" t="s">
        <v>7905</v>
      </c>
      <c r="J984" t="s">
        <v>8162</v>
      </c>
      <c r="K984" t="s">
        <v>8167</v>
      </c>
      <c r="L984" t="s">
        <v>8169</v>
      </c>
      <c r="M984">
        <v>94221.6</v>
      </c>
      <c r="N984">
        <v>117777</v>
      </c>
    </row>
    <row r="985" spans="1:14" x14ac:dyDescent="0.3">
      <c r="A985" t="s">
        <v>989</v>
      </c>
      <c r="B985" t="s">
        <v>4874</v>
      </c>
      <c r="C985" t="s">
        <v>7408</v>
      </c>
      <c r="D985" t="s">
        <v>7420</v>
      </c>
      <c r="E985" t="s">
        <v>7424</v>
      </c>
      <c r="F985" t="s">
        <v>7430</v>
      </c>
      <c r="G985">
        <v>11170.14</v>
      </c>
      <c r="H985">
        <v>14</v>
      </c>
      <c r="I985" t="s">
        <v>7675</v>
      </c>
      <c r="J985" t="s">
        <v>8162</v>
      </c>
      <c r="K985" t="s">
        <v>8167</v>
      </c>
      <c r="L985" t="s">
        <v>8169</v>
      </c>
      <c r="M985">
        <v>125105.9</v>
      </c>
      <c r="N985">
        <v>156381.96</v>
      </c>
    </row>
    <row r="986" spans="1:14" x14ac:dyDescent="0.3">
      <c r="A986" t="s">
        <v>990</v>
      </c>
      <c r="B986" t="s">
        <v>4875</v>
      </c>
      <c r="C986" t="s">
        <v>7405</v>
      </c>
      <c r="D986" t="s">
        <v>7417</v>
      </c>
      <c r="E986" t="s">
        <v>7426</v>
      </c>
      <c r="F986" t="s">
        <v>7434</v>
      </c>
      <c r="G986">
        <v>14905.97</v>
      </c>
      <c r="H986">
        <v>12</v>
      </c>
      <c r="I986" t="s">
        <v>7869</v>
      </c>
      <c r="J986" t="s">
        <v>8165</v>
      </c>
      <c r="K986" t="s">
        <v>8167</v>
      </c>
      <c r="L986" t="s">
        <v>8169</v>
      </c>
      <c r="M986">
        <v>143096.98000000001</v>
      </c>
      <c r="N986">
        <v>178871.63999999998</v>
      </c>
    </row>
    <row r="987" spans="1:14" x14ac:dyDescent="0.3">
      <c r="A987" t="s">
        <v>991</v>
      </c>
      <c r="B987" t="s">
        <v>4876</v>
      </c>
      <c r="C987" t="s">
        <v>7406</v>
      </c>
      <c r="D987" t="s">
        <v>7414</v>
      </c>
      <c r="E987" t="s">
        <v>7423</v>
      </c>
      <c r="F987" t="s">
        <v>7428</v>
      </c>
      <c r="G987">
        <v>3023.69</v>
      </c>
      <c r="H987">
        <v>12</v>
      </c>
      <c r="I987" t="s">
        <v>7966</v>
      </c>
      <c r="J987" t="s">
        <v>8162</v>
      </c>
      <c r="K987" t="s">
        <v>8167</v>
      </c>
      <c r="L987" t="s">
        <v>8169</v>
      </c>
      <c r="M987">
        <v>29027.59</v>
      </c>
      <c r="N987">
        <v>36284.28</v>
      </c>
    </row>
    <row r="988" spans="1:14" x14ac:dyDescent="0.3">
      <c r="A988" t="s">
        <v>992</v>
      </c>
      <c r="B988" t="s">
        <v>4877</v>
      </c>
      <c r="C988" t="s">
        <v>7406</v>
      </c>
      <c r="D988" t="s">
        <v>7421</v>
      </c>
      <c r="E988" t="s">
        <v>7427</v>
      </c>
      <c r="F988" t="s">
        <v>7434</v>
      </c>
      <c r="G988">
        <v>5423.22</v>
      </c>
      <c r="H988">
        <v>3</v>
      </c>
      <c r="I988" t="s">
        <v>7587</v>
      </c>
      <c r="J988" t="s">
        <v>8164</v>
      </c>
      <c r="K988" t="s">
        <v>8168</v>
      </c>
      <c r="L988" t="s">
        <v>8170</v>
      </c>
      <c r="M988">
        <v>16269.66</v>
      </c>
      <c r="N988">
        <v>16269.66</v>
      </c>
    </row>
    <row r="989" spans="1:14" x14ac:dyDescent="0.3">
      <c r="A989" t="s">
        <v>993</v>
      </c>
      <c r="B989" t="s">
        <v>4878</v>
      </c>
      <c r="C989" t="s">
        <v>7408</v>
      </c>
      <c r="D989" t="s">
        <v>7420</v>
      </c>
      <c r="E989" t="s">
        <v>7426</v>
      </c>
      <c r="F989" t="s">
        <v>7433</v>
      </c>
      <c r="G989">
        <v>6345.35</v>
      </c>
      <c r="H989">
        <v>5</v>
      </c>
      <c r="I989" t="s">
        <v>7950</v>
      </c>
      <c r="J989" t="s">
        <v>8164</v>
      </c>
      <c r="K989" t="s">
        <v>8168</v>
      </c>
      <c r="L989" t="s">
        <v>8169</v>
      </c>
      <c r="M989">
        <v>25381.4</v>
      </c>
      <c r="N989">
        <v>31726.75</v>
      </c>
    </row>
    <row r="990" spans="1:14" x14ac:dyDescent="0.3">
      <c r="A990" t="s">
        <v>994</v>
      </c>
      <c r="B990" t="s">
        <v>4879</v>
      </c>
      <c r="C990" t="s">
        <v>7408</v>
      </c>
      <c r="D990" t="s">
        <v>7420</v>
      </c>
      <c r="E990" t="s">
        <v>7426</v>
      </c>
      <c r="F990" t="s">
        <v>7433</v>
      </c>
      <c r="G990">
        <v>6358.63</v>
      </c>
      <c r="H990">
        <v>18</v>
      </c>
      <c r="I990" t="s">
        <v>7690</v>
      </c>
      <c r="J990" t="s">
        <v>8162</v>
      </c>
      <c r="K990" t="s">
        <v>8167</v>
      </c>
      <c r="L990" t="s">
        <v>8170</v>
      </c>
      <c r="M990">
        <v>114455.34</v>
      </c>
      <c r="N990">
        <v>114455.34</v>
      </c>
    </row>
    <row r="991" spans="1:14" x14ac:dyDescent="0.3">
      <c r="A991" t="s">
        <v>995</v>
      </c>
      <c r="B991" t="s">
        <v>4483</v>
      </c>
      <c r="C991" t="s">
        <v>7406</v>
      </c>
      <c r="D991" t="s">
        <v>7416</v>
      </c>
      <c r="E991" t="s">
        <v>7426</v>
      </c>
      <c r="F991" t="s">
        <v>7434</v>
      </c>
      <c r="G991">
        <v>5242.28</v>
      </c>
      <c r="H991">
        <v>15</v>
      </c>
      <c r="I991" t="s">
        <v>7967</v>
      </c>
      <c r="J991" t="s">
        <v>8165</v>
      </c>
      <c r="K991" t="s">
        <v>8167</v>
      </c>
      <c r="L991" t="s">
        <v>8170</v>
      </c>
      <c r="M991">
        <v>78634.2</v>
      </c>
      <c r="N991">
        <v>78634.2</v>
      </c>
    </row>
    <row r="992" spans="1:14" x14ac:dyDescent="0.3">
      <c r="A992" t="s">
        <v>996</v>
      </c>
      <c r="B992" t="s">
        <v>4880</v>
      </c>
      <c r="C992" t="s">
        <v>7406</v>
      </c>
      <c r="D992" t="s">
        <v>7412</v>
      </c>
      <c r="E992" t="s">
        <v>7427</v>
      </c>
      <c r="F992" t="s">
        <v>7430</v>
      </c>
      <c r="G992">
        <v>13016.89</v>
      </c>
      <c r="H992">
        <v>15</v>
      </c>
      <c r="I992" t="s">
        <v>7811</v>
      </c>
      <c r="J992" t="s">
        <v>8165</v>
      </c>
      <c r="K992" t="s">
        <v>8168</v>
      </c>
      <c r="L992" t="s">
        <v>8169</v>
      </c>
      <c r="M992">
        <v>156202.68</v>
      </c>
      <c r="N992">
        <v>195253.34999999998</v>
      </c>
    </row>
    <row r="993" spans="1:14" x14ac:dyDescent="0.3">
      <c r="A993" t="s">
        <v>997</v>
      </c>
      <c r="B993" t="s">
        <v>4881</v>
      </c>
      <c r="C993" t="s">
        <v>7406</v>
      </c>
      <c r="D993" t="s">
        <v>7416</v>
      </c>
      <c r="E993" t="s">
        <v>7423</v>
      </c>
      <c r="F993" t="s">
        <v>7434</v>
      </c>
      <c r="G993">
        <v>8231.94</v>
      </c>
      <c r="H993">
        <v>1</v>
      </c>
      <c r="I993" t="s">
        <v>7826</v>
      </c>
      <c r="J993" t="s">
        <v>8162</v>
      </c>
      <c r="K993" t="s">
        <v>8167</v>
      </c>
      <c r="L993" t="s">
        <v>8169</v>
      </c>
      <c r="M993">
        <v>6585.22</v>
      </c>
      <c r="N993">
        <v>8231.94</v>
      </c>
    </row>
    <row r="994" spans="1:14" x14ac:dyDescent="0.3">
      <c r="A994" t="s">
        <v>998</v>
      </c>
      <c r="B994" t="s">
        <v>4113</v>
      </c>
      <c r="C994" t="s">
        <v>7405</v>
      </c>
      <c r="D994" t="s">
        <v>7411</v>
      </c>
      <c r="E994" t="s">
        <v>7424</v>
      </c>
      <c r="F994" t="s">
        <v>7431</v>
      </c>
      <c r="G994">
        <v>4296.08</v>
      </c>
      <c r="H994">
        <v>14</v>
      </c>
      <c r="I994" t="s">
        <v>7618</v>
      </c>
      <c r="J994" t="s">
        <v>8163</v>
      </c>
      <c r="K994" t="s">
        <v>8168</v>
      </c>
      <c r="L994" t="s">
        <v>8169</v>
      </c>
      <c r="M994">
        <v>48115.93</v>
      </c>
      <c r="N994">
        <v>60145.119999999995</v>
      </c>
    </row>
    <row r="995" spans="1:14" x14ac:dyDescent="0.3">
      <c r="A995" t="s">
        <v>999</v>
      </c>
      <c r="B995" t="s">
        <v>4882</v>
      </c>
      <c r="C995" t="s">
        <v>7407</v>
      </c>
      <c r="D995" t="s">
        <v>7415</v>
      </c>
      <c r="E995" t="s">
        <v>7427</v>
      </c>
      <c r="F995" t="s">
        <v>7432</v>
      </c>
      <c r="G995">
        <v>1907.34</v>
      </c>
      <c r="H995">
        <v>8</v>
      </c>
      <c r="I995" t="s">
        <v>7780</v>
      </c>
      <c r="J995" t="s">
        <v>8164</v>
      </c>
      <c r="K995" t="s">
        <v>8168</v>
      </c>
      <c r="L995" t="s">
        <v>8170</v>
      </c>
      <c r="M995">
        <v>15258.72</v>
      </c>
      <c r="N995">
        <v>15258.72</v>
      </c>
    </row>
    <row r="996" spans="1:14" x14ac:dyDescent="0.3">
      <c r="A996" t="s">
        <v>1000</v>
      </c>
      <c r="B996" t="s">
        <v>4883</v>
      </c>
      <c r="C996" t="s">
        <v>7408</v>
      </c>
      <c r="D996" t="s">
        <v>7419</v>
      </c>
      <c r="E996" t="s">
        <v>7426</v>
      </c>
      <c r="F996" t="s">
        <v>7432</v>
      </c>
      <c r="G996">
        <v>11983.54</v>
      </c>
      <c r="H996">
        <v>5</v>
      </c>
      <c r="I996" t="s">
        <v>7787</v>
      </c>
      <c r="J996" t="s">
        <v>8162</v>
      </c>
      <c r="K996" t="s">
        <v>8168</v>
      </c>
      <c r="L996" t="s">
        <v>8169</v>
      </c>
      <c r="M996">
        <v>47934.16</v>
      </c>
      <c r="N996">
        <v>59917.700000000004</v>
      </c>
    </row>
    <row r="997" spans="1:14" x14ac:dyDescent="0.3">
      <c r="A997" t="s">
        <v>1001</v>
      </c>
      <c r="B997" t="s">
        <v>4884</v>
      </c>
      <c r="C997" t="s">
        <v>7408</v>
      </c>
      <c r="D997" t="s">
        <v>7422</v>
      </c>
      <c r="E997" t="s">
        <v>7425</v>
      </c>
      <c r="F997" t="s">
        <v>7434</v>
      </c>
      <c r="G997">
        <v>1440.05</v>
      </c>
      <c r="H997">
        <v>14</v>
      </c>
      <c r="I997" t="s">
        <v>7443</v>
      </c>
      <c r="J997" t="s">
        <v>8166</v>
      </c>
      <c r="K997" t="s">
        <v>8168</v>
      </c>
      <c r="L997" t="s">
        <v>8169</v>
      </c>
      <c r="M997">
        <v>16128.56</v>
      </c>
      <c r="N997">
        <v>20160.7</v>
      </c>
    </row>
    <row r="998" spans="1:14" x14ac:dyDescent="0.3">
      <c r="A998" t="s">
        <v>1002</v>
      </c>
      <c r="B998" t="s">
        <v>4885</v>
      </c>
      <c r="C998" t="s">
        <v>7405</v>
      </c>
      <c r="D998" t="s">
        <v>7417</v>
      </c>
      <c r="E998" t="s">
        <v>7425</v>
      </c>
      <c r="F998" t="s">
        <v>7431</v>
      </c>
      <c r="G998">
        <v>13904.16</v>
      </c>
      <c r="H998">
        <v>12</v>
      </c>
      <c r="I998" t="s">
        <v>7968</v>
      </c>
      <c r="J998" t="s">
        <v>8166</v>
      </c>
      <c r="K998" t="s">
        <v>8168</v>
      </c>
      <c r="L998" t="s">
        <v>8169</v>
      </c>
      <c r="M998">
        <v>133479.76999999999</v>
      </c>
      <c r="N998">
        <v>166849.91999999998</v>
      </c>
    </row>
    <row r="999" spans="1:14" x14ac:dyDescent="0.3">
      <c r="A999" t="s">
        <v>1003</v>
      </c>
      <c r="B999" t="s">
        <v>4886</v>
      </c>
      <c r="C999" t="s">
        <v>7406</v>
      </c>
      <c r="D999" t="s">
        <v>7412</v>
      </c>
      <c r="E999" t="s">
        <v>7423</v>
      </c>
      <c r="F999" t="s">
        <v>7430</v>
      </c>
      <c r="G999">
        <v>14029.49</v>
      </c>
      <c r="H999">
        <v>3</v>
      </c>
      <c r="I999" t="s">
        <v>7436</v>
      </c>
      <c r="J999" t="s">
        <v>8162</v>
      </c>
      <c r="K999" t="s">
        <v>8168</v>
      </c>
      <c r="L999" t="s">
        <v>8169</v>
      </c>
      <c r="M999">
        <v>33670.61</v>
      </c>
      <c r="N999">
        <v>42088.47</v>
      </c>
    </row>
    <row r="1000" spans="1:14" x14ac:dyDescent="0.3">
      <c r="A1000" t="s">
        <v>1004</v>
      </c>
      <c r="B1000" t="s">
        <v>4887</v>
      </c>
      <c r="C1000" t="s">
        <v>7407</v>
      </c>
      <c r="D1000" t="s">
        <v>7418</v>
      </c>
      <c r="E1000" t="s">
        <v>7424</v>
      </c>
      <c r="F1000" t="s">
        <v>7429</v>
      </c>
      <c r="G1000">
        <v>11397.56</v>
      </c>
      <c r="H1000">
        <v>15</v>
      </c>
      <c r="I1000" t="s">
        <v>7737</v>
      </c>
      <c r="J1000" t="s">
        <v>8162</v>
      </c>
      <c r="K1000" t="s">
        <v>8167</v>
      </c>
      <c r="L1000" t="s">
        <v>8169</v>
      </c>
      <c r="M1000">
        <v>136770.72</v>
      </c>
      <c r="N1000">
        <v>170963.4</v>
      </c>
    </row>
    <row r="1001" spans="1:14" x14ac:dyDescent="0.3">
      <c r="A1001" t="s">
        <v>1005</v>
      </c>
      <c r="B1001" t="s">
        <v>4888</v>
      </c>
      <c r="C1001" t="s">
        <v>7407</v>
      </c>
      <c r="D1001" t="s">
        <v>7413</v>
      </c>
      <c r="E1001" t="s">
        <v>7423</v>
      </c>
      <c r="F1001" t="s">
        <v>7432</v>
      </c>
      <c r="G1001">
        <v>13972.22</v>
      </c>
      <c r="H1001">
        <v>13</v>
      </c>
      <c r="I1001" t="s">
        <v>7692</v>
      </c>
      <c r="J1001" t="s">
        <v>8163</v>
      </c>
      <c r="K1001" t="s">
        <v>8168</v>
      </c>
      <c r="L1001" t="s">
        <v>8170</v>
      </c>
      <c r="M1001">
        <v>181638.86</v>
      </c>
      <c r="N1001">
        <v>181638.86</v>
      </c>
    </row>
    <row r="1002" spans="1:14" x14ac:dyDescent="0.3">
      <c r="A1002" t="s">
        <v>1006</v>
      </c>
      <c r="B1002" t="s">
        <v>4889</v>
      </c>
      <c r="C1002" t="s">
        <v>7406</v>
      </c>
      <c r="D1002" t="s">
        <v>7414</v>
      </c>
      <c r="E1002" t="s">
        <v>7426</v>
      </c>
      <c r="F1002" t="s">
        <v>7430</v>
      </c>
      <c r="G1002">
        <v>12572.01</v>
      </c>
      <c r="H1002">
        <v>6</v>
      </c>
      <c r="I1002" t="s">
        <v>7763</v>
      </c>
      <c r="J1002" t="s">
        <v>8166</v>
      </c>
      <c r="K1002" t="s">
        <v>8168</v>
      </c>
      <c r="L1002" t="s">
        <v>8170</v>
      </c>
      <c r="M1002">
        <v>75432.06</v>
      </c>
      <c r="N1002">
        <v>75432.06</v>
      </c>
    </row>
    <row r="1003" spans="1:14" x14ac:dyDescent="0.3">
      <c r="A1003" t="s">
        <v>1007</v>
      </c>
      <c r="B1003" t="s">
        <v>4890</v>
      </c>
      <c r="C1003" t="s">
        <v>7405</v>
      </c>
      <c r="D1003" t="s">
        <v>7417</v>
      </c>
      <c r="E1003" t="s">
        <v>7423</v>
      </c>
      <c r="F1003" t="s">
        <v>7434</v>
      </c>
      <c r="G1003">
        <v>2958.12</v>
      </c>
      <c r="H1003">
        <v>6</v>
      </c>
      <c r="I1003" t="s">
        <v>7488</v>
      </c>
      <c r="J1003" t="s">
        <v>8162</v>
      </c>
      <c r="K1003" t="s">
        <v>8168</v>
      </c>
      <c r="L1003" t="s">
        <v>8169</v>
      </c>
      <c r="M1003">
        <v>14198.81</v>
      </c>
      <c r="N1003">
        <v>17748.72</v>
      </c>
    </row>
    <row r="1004" spans="1:14" x14ac:dyDescent="0.3">
      <c r="A1004" t="s">
        <v>1008</v>
      </c>
      <c r="B1004" t="s">
        <v>4891</v>
      </c>
      <c r="C1004" t="s">
        <v>7405</v>
      </c>
      <c r="D1004" t="s">
        <v>7417</v>
      </c>
      <c r="E1004" t="s">
        <v>7424</v>
      </c>
      <c r="F1004" t="s">
        <v>7431</v>
      </c>
      <c r="G1004">
        <v>2640.23</v>
      </c>
      <c r="H1004">
        <v>13</v>
      </c>
      <c r="I1004" t="s">
        <v>7969</v>
      </c>
      <c r="J1004" t="s">
        <v>8163</v>
      </c>
      <c r="K1004" t="s">
        <v>8167</v>
      </c>
      <c r="L1004" t="s">
        <v>8170</v>
      </c>
      <c r="M1004">
        <v>34322.99</v>
      </c>
      <c r="N1004">
        <v>34322.99</v>
      </c>
    </row>
    <row r="1005" spans="1:14" x14ac:dyDescent="0.3">
      <c r="A1005" t="s">
        <v>1009</v>
      </c>
      <c r="B1005" t="s">
        <v>4892</v>
      </c>
      <c r="C1005" t="s">
        <v>7405</v>
      </c>
      <c r="D1005" t="s">
        <v>7410</v>
      </c>
      <c r="E1005" t="s">
        <v>7423</v>
      </c>
      <c r="F1005" t="s">
        <v>7431</v>
      </c>
      <c r="G1005">
        <v>10789.17</v>
      </c>
      <c r="H1005">
        <v>15</v>
      </c>
      <c r="I1005" t="s">
        <v>7474</v>
      </c>
      <c r="J1005" t="s">
        <v>8163</v>
      </c>
      <c r="K1005" t="s">
        <v>8168</v>
      </c>
      <c r="L1005" t="s">
        <v>8170</v>
      </c>
      <c r="M1005">
        <v>161837.54999999999</v>
      </c>
      <c r="N1005">
        <v>161837.54999999999</v>
      </c>
    </row>
    <row r="1006" spans="1:14" x14ac:dyDescent="0.3">
      <c r="A1006" t="s">
        <v>1010</v>
      </c>
      <c r="B1006" t="s">
        <v>4893</v>
      </c>
      <c r="C1006" t="s">
        <v>7406</v>
      </c>
      <c r="D1006" t="s">
        <v>7412</v>
      </c>
      <c r="E1006" t="s">
        <v>7426</v>
      </c>
      <c r="F1006" t="s">
        <v>7428</v>
      </c>
      <c r="G1006">
        <v>8307.4699999999993</v>
      </c>
      <c r="H1006">
        <v>2</v>
      </c>
      <c r="I1006" t="s">
        <v>7720</v>
      </c>
      <c r="J1006" t="s">
        <v>8164</v>
      </c>
      <c r="K1006" t="s">
        <v>8168</v>
      </c>
      <c r="L1006" t="s">
        <v>8170</v>
      </c>
      <c r="M1006">
        <v>16614.939999999999</v>
      </c>
      <c r="N1006">
        <v>16614.939999999999</v>
      </c>
    </row>
    <row r="1007" spans="1:14" x14ac:dyDescent="0.3">
      <c r="A1007" t="s">
        <v>1011</v>
      </c>
      <c r="B1007" t="s">
        <v>4894</v>
      </c>
      <c r="C1007" t="s">
        <v>7405</v>
      </c>
      <c r="D1007" t="s">
        <v>7411</v>
      </c>
      <c r="E1007" t="s">
        <v>7426</v>
      </c>
      <c r="F1007" t="s">
        <v>7431</v>
      </c>
      <c r="G1007">
        <v>6179.35</v>
      </c>
      <c r="H1007">
        <v>5</v>
      </c>
      <c r="I1007" t="s">
        <v>7437</v>
      </c>
      <c r="J1007" t="s">
        <v>8165</v>
      </c>
      <c r="K1007" t="s">
        <v>8168</v>
      </c>
      <c r="L1007" t="s">
        <v>8169</v>
      </c>
      <c r="M1007">
        <v>24717.4</v>
      </c>
      <c r="N1007">
        <v>30896.75</v>
      </c>
    </row>
    <row r="1008" spans="1:14" x14ac:dyDescent="0.3">
      <c r="A1008" t="s">
        <v>1012</v>
      </c>
      <c r="B1008" t="s">
        <v>4895</v>
      </c>
      <c r="C1008" t="s">
        <v>7406</v>
      </c>
      <c r="D1008" t="s">
        <v>7421</v>
      </c>
      <c r="E1008" t="s">
        <v>7425</v>
      </c>
      <c r="F1008" t="s">
        <v>7434</v>
      </c>
      <c r="G1008">
        <v>13731.52</v>
      </c>
      <c r="H1008">
        <v>3</v>
      </c>
      <c r="I1008" t="s">
        <v>7528</v>
      </c>
      <c r="J1008" t="s">
        <v>8165</v>
      </c>
      <c r="K1008" t="s">
        <v>8168</v>
      </c>
      <c r="L1008" t="s">
        <v>8169</v>
      </c>
      <c r="M1008">
        <v>32955.980000000003</v>
      </c>
      <c r="N1008">
        <v>41194.559999999998</v>
      </c>
    </row>
    <row r="1009" spans="1:14" x14ac:dyDescent="0.3">
      <c r="A1009" t="s">
        <v>1013</v>
      </c>
      <c r="B1009" t="s">
        <v>4896</v>
      </c>
      <c r="C1009" t="s">
        <v>7407</v>
      </c>
      <c r="D1009" t="s">
        <v>7413</v>
      </c>
      <c r="E1009" t="s">
        <v>7423</v>
      </c>
      <c r="F1009" t="s">
        <v>7432</v>
      </c>
      <c r="G1009">
        <v>7122.23</v>
      </c>
      <c r="H1009">
        <v>13</v>
      </c>
      <c r="I1009" t="s">
        <v>7751</v>
      </c>
      <c r="J1009" t="s">
        <v>8163</v>
      </c>
      <c r="K1009" t="s">
        <v>8167</v>
      </c>
      <c r="L1009" t="s">
        <v>8170</v>
      </c>
      <c r="M1009">
        <v>92588.99</v>
      </c>
      <c r="N1009">
        <v>92588.989999999991</v>
      </c>
    </row>
    <row r="1010" spans="1:14" x14ac:dyDescent="0.3">
      <c r="A1010" t="s">
        <v>1014</v>
      </c>
      <c r="B1010" t="s">
        <v>4897</v>
      </c>
      <c r="C1010" t="s">
        <v>7407</v>
      </c>
      <c r="D1010" t="s">
        <v>7415</v>
      </c>
      <c r="E1010" t="s">
        <v>7424</v>
      </c>
      <c r="F1010" t="s">
        <v>7434</v>
      </c>
      <c r="G1010">
        <v>9052.81</v>
      </c>
      <c r="H1010">
        <v>17</v>
      </c>
      <c r="I1010" t="s">
        <v>7970</v>
      </c>
      <c r="J1010" t="s">
        <v>8163</v>
      </c>
      <c r="K1010" t="s">
        <v>8167</v>
      </c>
      <c r="L1010" t="s">
        <v>8170</v>
      </c>
      <c r="M1010">
        <v>153897.76999999999</v>
      </c>
      <c r="N1010">
        <v>153897.76999999999</v>
      </c>
    </row>
    <row r="1011" spans="1:14" x14ac:dyDescent="0.3">
      <c r="A1011" t="s">
        <v>1015</v>
      </c>
      <c r="B1011" t="s">
        <v>4898</v>
      </c>
      <c r="C1011" t="s">
        <v>7407</v>
      </c>
      <c r="D1011" t="s">
        <v>7418</v>
      </c>
      <c r="E1011" t="s">
        <v>7425</v>
      </c>
      <c r="F1011" t="s">
        <v>7431</v>
      </c>
      <c r="G1011">
        <v>8845.31</v>
      </c>
      <c r="H1011">
        <v>10</v>
      </c>
      <c r="I1011" t="s">
        <v>7616</v>
      </c>
      <c r="J1011" t="s">
        <v>8164</v>
      </c>
      <c r="K1011" t="s">
        <v>8167</v>
      </c>
      <c r="L1011" t="s">
        <v>8169</v>
      </c>
      <c r="M1011">
        <v>70762.48</v>
      </c>
      <c r="N1011">
        <v>88453.099999999991</v>
      </c>
    </row>
    <row r="1012" spans="1:14" x14ac:dyDescent="0.3">
      <c r="A1012" t="s">
        <v>1016</v>
      </c>
      <c r="B1012" t="s">
        <v>4899</v>
      </c>
      <c r="C1012" t="s">
        <v>7406</v>
      </c>
      <c r="D1012" t="s">
        <v>7421</v>
      </c>
      <c r="E1012" t="s">
        <v>7426</v>
      </c>
      <c r="F1012" t="s">
        <v>7434</v>
      </c>
      <c r="G1012">
        <v>1312.23</v>
      </c>
      <c r="H1012">
        <v>12</v>
      </c>
      <c r="I1012" t="s">
        <v>7856</v>
      </c>
      <c r="J1012" t="s">
        <v>8166</v>
      </c>
      <c r="K1012" t="s">
        <v>8168</v>
      </c>
      <c r="L1012" t="s">
        <v>8169</v>
      </c>
      <c r="M1012">
        <v>12597.74</v>
      </c>
      <c r="N1012">
        <v>15746.76</v>
      </c>
    </row>
    <row r="1013" spans="1:14" x14ac:dyDescent="0.3">
      <c r="A1013" t="s">
        <v>1017</v>
      </c>
      <c r="B1013" t="s">
        <v>4900</v>
      </c>
      <c r="C1013" t="s">
        <v>7406</v>
      </c>
      <c r="D1013" t="s">
        <v>7412</v>
      </c>
      <c r="E1013" t="s">
        <v>7427</v>
      </c>
      <c r="F1013" t="s">
        <v>7431</v>
      </c>
      <c r="G1013">
        <v>6606.8</v>
      </c>
      <c r="H1013">
        <v>1</v>
      </c>
      <c r="I1013" t="s">
        <v>7971</v>
      </c>
      <c r="J1013" t="s">
        <v>8166</v>
      </c>
      <c r="K1013" t="s">
        <v>8167</v>
      </c>
      <c r="L1013" t="s">
        <v>8169</v>
      </c>
      <c r="M1013">
        <v>5285.44</v>
      </c>
      <c r="N1013">
        <v>6606.8</v>
      </c>
    </row>
    <row r="1014" spans="1:14" x14ac:dyDescent="0.3">
      <c r="A1014" t="s">
        <v>1018</v>
      </c>
      <c r="B1014" t="s">
        <v>4100</v>
      </c>
      <c r="C1014" t="s">
        <v>7408</v>
      </c>
      <c r="D1014" t="s">
        <v>7419</v>
      </c>
      <c r="E1014" t="s">
        <v>7423</v>
      </c>
      <c r="F1014" t="s">
        <v>7434</v>
      </c>
      <c r="G1014">
        <v>4024.67</v>
      </c>
      <c r="H1014">
        <v>16</v>
      </c>
      <c r="I1014" t="s">
        <v>7874</v>
      </c>
      <c r="J1014" t="s">
        <v>8163</v>
      </c>
      <c r="K1014" t="s">
        <v>8167</v>
      </c>
      <c r="L1014" t="s">
        <v>8169</v>
      </c>
      <c r="M1014">
        <v>51515.61</v>
      </c>
      <c r="N1014">
        <v>64394.720000000001</v>
      </c>
    </row>
    <row r="1015" spans="1:14" x14ac:dyDescent="0.3">
      <c r="A1015" t="s">
        <v>1019</v>
      </c>
      <c r="B1015" t="s">
        <v>4901</v>
      </c>
      <c r="C1015" t="s">
        <v>7405</v>
      </c>
      <c r="D1015" t="s">
        <v>7409</v>
      </c>
      <c r="E1015" t="s">
        <v>7426</v>
      </c>
      <c r="F1015" t="s">
        <v>7432</v>
      </c>
      <c r="G1015">
        <v>8122.38</v>
      </c>
      <c r="H1015">
        <v>8</v>
      </c>
      <c r="I1015" t="s">
        <v>7436</v>
      </c>
      <c r="J1015" t="s">
        <v>8162</v>
      </c>
      <c r="K1015" t="s">
        <v>8167</v>
      </c>
      <c r="L1015" t="s">
        <v>8169</v>
      </c>
      <c r="M1015">
        <v>51982.9</v>
      </c>
      <c r="N1015">
        <v>64979.040000000001</v>
      </c>
    </row>
    <row r="1016" spans="1:14" x14ac:dyDescent="0.3">
      <c r="A1016" t="s">
        <v>1020</v>
      </c>
      <c r="B1016" t="s">
        <v>4902</v>
      </c>
      <c r="C1016" t="s">
        <v>7408</v>
      </c>
      <c r="D1016" t="s">
        <v>7422</v>
      </c>
      <c r="E1016" t="s">
        <v>7424</v>
      </c>
      <c r="F1016" t="s">
        <v>7428</v>
      </c>
      <c r="G1016">
        <v>14296.75</v>
      </c>
      <c r="H1016">
        <v>7</v>
      </c>
      <c r="I1016" t="s">
        <v>7484</v>
      </c>
      <c r="J1016" t="s">
        <v>8164</v>
      </c>
      <c r="K1016" t="s">
        <v>8167</v>
      </c>
      <c r="L1016" t="s">
        <v>8169</v>
      </c>
      <c r="M1016">
        <v>80061.8</v>
      </c>
      <c r="N1016">
        <v>100077.25</v>
      </c>
    </row>
    <row r="1017" spans="1:14" x14ac:dyDescent="0.3">
      <c r="A1017" t="s">
        <v>1021</v>
      </c>
      <c r="B1017" t="s">
        <v>4903</v>
      </c>
      <c r="C1017" t="s">
        <v>7408</v>
      </c>
      <c r="D1017" t="s">
        <v>7420</v>
      </c>
      <c r="E1017" t="s">
        <v>7425</v>
      </c>
      <c r="F1017" t="s">
        <v>7433</v>
      </c>
      <c r="G1017">
        <v>13781.32</v>
      </c>
      <c r="H1017">
        <v>18</v>
      </c>
      <c r="I1017" t="s">
        <v>7956</v>
      </c>
      <c r="J1017" t="s">
        <v>8164</v>
      </c>
      <c r="K1017" t="s">
        <v>8168</v>
      </c>
      <c r="L1017" t="s">
        <v>8170</v>
      </c>
      <c r="M1017">
        <v>248063.76</v>
      </c>
      <c r="N1017">
        <v>248063.76</v>
      </c>
    </row>
    <row r="1018" spans="1:14" x14ac:dyDescent="0.3">
      <c r="A1018" t="s">
        <v>1022</v>
      </c>
      <c r="B1018" t="s">
        <v>4904</v>
      </c>
      <c r="C1018" t="s">
        <v>7405</v>
      </c>
      <c r="D1018" t="s">
        <v>7411</v>
      </c>
      <c r="E1018" t="s">
        <v>7425</v>
      </c>
      <c r="F1018" t="s">
        <v>7429</v>
      </c>
      <c r="G1018">
        <v>15626.41</v>
      </c>
      <c r="H1018">
        <v>18</v>
      </c>
      <c r="I1018" t="s">
        <v>7820</v>
      </c>
      <c r="J1018" t="s">
        <v>8166</v>
      </c>
      <c r="K1018" t="s">
        <v>8167</v>
      </c>
      <c r="L1018" t="s">
        <v>8170</v>
      </c>
      <c r="M1018">
        <v>281275.38</v>
      </c>
      <c r="N1018">
        <v>281275.38</v>
      </c>
    </row>
    <row r="1019" spans="1:14" x14ac:dyDescent="0.3">
      <c r="A1019" t="s">
        <v>1023</v>
      </c>
      <c r="B1019" t="s">
        <v>4905</v>
      </c>
      <c r="C1019" t="s">
        <v>7405</v>
      </c>
      <c r="D1019" t="s">
        <v>7411</v>
      </c>
      <c r="E1019" t="s">
        <v>7424</v>
      </c>
      <c r="F1019" t="s">
        <v>7432</v>
      </c>
      <c r="G1019">
        <v>3487.66</v>
      </c>
      <c r="H1019">
        <v>12</v>
      </c>
      <c r="I1019" t="s">
        <v>7818</v>
      </c>
      <c r="J1019" t="s">
        <v>8165</v>
      </c>
      <c r="K1019" t="s">
        <v>8168</v>
      </c>
      <c r="L1019" t="s">
        <v>8169</v>
      </c>
      <c r="M1019">
        <v>33481.370000000003</v>
      </c>
      <c r="N1019">
        <v>41851.919999999998</v>
      </c>
    </row>
    <row r="1020" spans="1:14" x14ac:dyDescent="0.3">
      <c r="A1020" t="s">
        <v>1024</v>
      </c>
      <c r="B1020" t="s">
        <v>4906</v>
      </c>
      <c r="C1020" t="s">
        <v>7407</v>
      </c>
      <c r="D1020" t="s">
        <v>7418</v>
      </c>
      <c r="E1020" t="s">
        <v>7423</v>
      </c>
      <c r="F1020" t="s">
        <v>7431</v>
      </c>
      <c r="G1020">
        <v>13214.43</v>
      </c>
      <c r="H1020">
        <v>12</v>
      </c>
      <c r="I1020" t="s">
        <v>7442</v>
      </c>
      <c r="J1020" t="s">
        <v>8163</v>
      </c>
      <c r="K1020" t="s">
        <v>8168</v>
      </c>
      <c r="L1020" t="s">
        <v>8169</v>
      </c>
      <c r="M1020">
        <v>126858.86</v>
      </c>
      <c r="N1020">
        <v>158573.16</v>
      </c>
    </row>
    <row r="1021" spans="1:14" x14ac:dyDescent="0.3">
      <c r="A1021" t="s">
        <v>1025</v>
      </c>
      <c r="B1021" t="s">
        <v>4907</v>
      </c>
      <c r="C1021" t="s">
        <v>7405</v>
      </c>
      <c r="D1021" t="s">
        <v>7417</v>
      </c>
      <c r="E1021" t="s">
        <v>7424</v>
      </c>
      <c r="F1021" t="s">
        <v>7430</v>
      </c>
      <c r="G1021">
        <v>16145.16</v>
      </c>
      <c r="H1021">
        <v>6</v>
      </c>
      <c r="I1021" t="s">
        <v>7548</v>
      </c>
      <c r="J1021" t="s">
        <v>8162</v>
      </c>
      <c r="K1021" t="s">
        <v>8168</v>
      </c>
      <c r="L1021" t="s">
        <v>8169</v>
      </c>
      <c r="M1021">
        <v>77497.100000000006</v>
      </c>
      <c r="N1021">
        <v>96870.959999999992</v>
      </c>
    </row>
    <row r="1022" spans="1:14" x14ac:dyDescent="0.3">
      <c r="A1022" t="s">
        <v>1026</v>
      </c>
      <c r="B1022" t="s">
        <v>4908</v>
      </c>
      <c r="C1022" t="s">
        <v>7406</v>
      </c>
      <c r="D1022" t="s">
        <v>7414</v>
      </c>
      <c r="E1022" t="s">
        <v>7424</v>
      </c>
      <c r="F1022" t="s">
        <v>7431</v>
      </c>
      <c r="G1022">
        <v>8126.53</v>
      </c>
      <c r="H1022">
        <v>10</v>
      </c>
      <c r="I1022" t="s">
        <v>7972</v>
      </c>
      <c r="J1022" t="s">
        <v>8163</v>
      </c>
      <c r="K1022" t="s">
        <v>8167</v>
      </c>
      <c r="L1022" t="s">
        <v>8170</v>
      </c>
      <c r="M1022">
        <v>81265.3</v>
      </c>
      <c r="N1022">
        <v>81265.3</v>
      </c>
    </row>
    <row r="1023" spans="1:14" x14ac:dyDescent="0.3">
      <c r="A1023" t="s">
        <v>1027</v>
      </c>
      <c r="B1023" t="s">
        <v>4909</v>
      </c>
      <c r="C1023" t="s">
        <v>7405</v>
      </c>
      <c r="D1023" t="s">
        <v>7417</v>
      </c>
      <c r="E1023" t="s">
        <v>7424</v>
      </c>
      <c r="F1023" t="s">
        <v>7429</v>
      </c>
      <c r="G1023">
        <v>1804.42</v>
      </c>
      <c r="H1023">
        <v>11</v>
      </c>
      <c r="I1023" t="s">
        <v>7973</v>
      </c>
      <c r="J1023" t="s">
        <v>8165</v>
      </c>
      <c r="K1023" t="s">
        <v>8168</v>
      </c>
      <c r="L1023" t="s">
        <v>8169</v>
      </c>
      <c r="M1023">
        <v>15878.73</v>
      </c>
      <c r="N1023">
        <v>19848.620000000003</v>
      </c>
    </row>
    <row r="1024" spans="1:14" x14ac:dyDescent="0.3">
      <c r="A1024" t="s">
        <v>1028</v>
      </c>
      <c r="B1024" t="s">
        <v>4910</v>
      </c>
      <c r="C1024" t="s">
        <v>7407</v>
      </c>
      <c r="D1024" t="s">
        <v>7418</v>
      </c>
      <c r="E1024" t="s">
        <v>7426</v>
      </c>
      <c r="F1024" t="s">
        <v>7430</v>
      </c>
      <c r="G1024">
        <v>7636</v>
      </c>
      <c r="H1024">
        <v>8</v>
      </c>
      <c r="I1024" t="s">
        <v>7674</v>
      </c>
      <c r="J1024" t="s">
        <v>8165</v>
      </c>
      <c r="K1024" t="s">
        <v>8168</v>
      </c>
      <c r="L1024" t="s">
        <v>8169</v>
      </c>
      <c r="M1024">
        <v>48870.400000000001</v>
      </c>
      <c r="N1024">
        <v>61088</v>
      </c>
    </row>
    <row r="1025" spans="1:14" x14ac:dyDescent="0.3">
      <c r="A1025" t="s">
        <v>1029</v>
      </c>
      <c r="B1025" t="s">
        <v>4911</v>
      </c>
      <c r="C1025" t="s">
        <v>7405</v>
      </c>
      <c r="D1025" t="s">
        <v>7411</v>
      </c>
      <c r="E1025" t="s">
        <v>7424</v>
      </c>
      <c r="F1025" t="s">
        <v>7430</v>
      </c>
      <c r="G1025">
        <v>16056.35</v>
      </c>
      <c r="H1025">
        <v>2</v>
      </c>
      <c r="I1025" t="s">
        <v>7767</v>
      </c>
      <c r="J1025" t="s">
        <v>8163</v>
      </c>
      <c r="K1025" t="s">
        <v>8168</v>
      </c>
      <c r="L1025" t="s">
        <v>8170</v>
      </c>
      <c r="M1025">
        <v>32112.7</v>
      </c>
      <c r="N1025">
        <v>32112.7</v>
      </c>
    </row>
    <row r="1026" spans="1:14" x14ac:dyDescent="0.3">
      <c r="A1026" t="s">
        <v>1030</v>
      </c>
      <c r="B1026" t="s">
        <v>4912</v>
      </c>
      <c r="C1026" t="s">
        <v>7405</v>
      </c>
      <c r="D1026" t="s">
        <v>7411</v>
      </c>
      <c r="E1026" t="s">
        <v>7423</v>
      </c>
      <c r="F1026" t="s">
        <v>7432</v>
      </c>
      <c r="G1026">
        <v>2033.5</v>
      </c>
      <c r="H1026">
        <v>8</v>
      </c>
      <c r="I1026" t="s">
        <v>7655</v>
      </c>
      <c r="J1026" t="s">
        <v>8163</v>
      </c>
      <c r="K1026" t="s">
        <v>8168</v>
      </c>
      <c r="L1026" t="s">
        <v>8169</v>
      </c>
      <c r="M1026">
        <v>13014.4</v>
      </c>
      <c r="N1026">
        <v>16268</v>
      </c>
    </row>
    <row r="1027" spans="1:14" x14ac:dyDescent="0.3">
      <c r="A1027" t="s">
        <v>1031</v>
      </c>
      <c r="B1027" t="s">
        <v>4913</v>
      </c>
      <c r="C1027" t="s">
        <v>7405</v>
      </c>
      <c r="D1027" t="s">
        <v>7417</v>
      </c>
      <c r="E1027" t="s">
        <v>7424</v>
      </c>
      <c r="F1027" t="s">
        <v>7428</v>
      </c>
      <c r="G1027">
        <v>16228.99</v>
      </c>
      <c r="H1027">
        <v>5</v>
      </c>
      <c r="I1027" t="s">
        <v>7522</v>
      </c>
      <c r="J1027" t="s">
        <v>8164</v>
      </c>
      <c r="K1027" t="s">
        <v>8168</v>
      </c>
      <c r="L1027" t="s">
        <v>8170</v>
      </c>
      <c r="M1027">
        <v>81144.95</v>
      </c>
      <c r="N1027">
        <v>81144.95</v>
      </c>
    </row>
    <row r="1028" spans="1:14" x14ac:dyDescent="0.3">
      <c r="A1028" t="s">
        <v>1032</v>
      </c>
      <c r="B1028" t="s">
        <v>4914</v>
      </c>
      <c r="C1028" t="s">
        <v>7405</v>
      </c>
      <c r="D1028" t="s">
        <v>7417</v>
      </c>
      <c r="E1028" t="s">
        <v>7423</v>
      </c>
      <c r="F1028" t="s">
        <v>7428</v>
      </c>
      <c r="G1028">
        <v>3732.51</v>
      </c>
      <c r="H1028">
        <v>20</v>
      </c>
      <c r="I1028" t="s">
        <v>7974</v>
      </c>
      <c r="J1028" t="s">
        <v>8165</v>
      </c>
      <c r="K1028" t="s">
        <v>8168</v>
      </c>
      <c r="L1028" t="s">
        <v>8169</v>
      </c>
      <c r="M1028">
        <v>59720.160000000003</v>
      </c>
      <c r="N1028">
        <v>74650.200000000012</v>
      </c>
    </row>
    <row r="1029" spans="1:14" x14ac:dyDescent="0.3">
      <c r="A1029" t="s">
        <v>1033</v>
      </c>
      <c r="B1029" t="s">
        <v>4915</v>
      </c>
      <c r="C1029" t="s">
        <v>7407</v>
      </c>
      <c r="D1029" t="s">
        <v>7418</v>
      </c>
      <c r="E1029" t="s">
        <v>7427</v>
      </c>
      <c r="F1029" t="s">
        <v>7429</v>
      </c>
      <c r="G1029">
        <v>13945.66</v>
      </c>
      <c r="H1029">
        <v>16</v>
      </c>
      <c r="I1029" t="s">
        <v>7975</v>
      </c>
      <c r="J1029" t="s">
        <v>8166</v>
      </c>
      <c r="K1029" t="s">
        <v>8167</v>
      </c>
      <c r="L1029" t="s">
        <v>8170</v>
      </c>
      <c r="M1029">
        <v>223130.56</v>
      </c>
      <c r="N1029">
        <v>223130.56</v>
      </c>
    </row>
    <row r="1030" spans="1:14" x14ac:dyDescent="0.3">
      <c r="A1030" t="s">
        <v>1034</v>
      </c>
      <c r="B1030" t="s">
        <v>4916</v>
      </c>
      <c r="C1030" t="s">
        <v>7406</v>
      </c>
      <c r="D1030" t="s">
        <v>7416</v>
      </c>
      <c r="E1030" t="s">
        <v>7423</v>
      </c>
      <c r="F1030" t="s">
        <v>7430</v>
      </c>
      <c r="G1030">
        <v>3607.18</v>
      </c>
      <c r="H1030">
        <v>1</v>
      </c>
      <c r="I1030" t="s">
        <v>7747</v>
      </c>
      <c r="J1030" t="s">
        <v>8162</v>
      </c>
      <c r="K1030" t="s">
        <v>8168</v>
      </c>
      <c r="L1030" t="s">
        <v>8169</v>
      </c>
      <c r="M1030">
        <v>2885.91</v>
      </c>
      <c r="N1030">
        <v>3607.18</v>
      </c>
    </row>
    <row r="1031" spans="1:14" x14ac:dyDescent="0.3">
      <c r="A1031" t="s">
        <v>1035</v>
      </c>
      <c r="B1031" t="s">
        <v>4917</v>
      </c>
      <c r="C1031" t="s">
        <v>7408</v>
      </c>
      <c r="D1031" t="s">
        <v>7420</v>
      </c>
      <c r="E1031" t="s">
        <v>7427</v>
      </c>
      <c r="F1031" t="s">
        <v>7428</v>
      </c>
      <c r="G1031">
        <v>12021.72</v>
      </c>
      <c r="H1031">
        <v>10</v>
      </c>
      <c r="I1031" t="s">
        <v>7847</v>
      </c>
      <c r="J1031" t="s">
        <v>8162</v>
      </c>
      <c r="K1031" t="s">
        <v>8168</v>
      </c>
      <c r="L1031" t="s">
        <v>8170</v>
      </c>
      <c r="M1031">
        <v>120217.2</v>
      </c>
      <c r="N1031">
        <v>120217.2</v>
      </c>
    </row>
    <row r="1032" spans="1:14" x14ac:dyDescent="0.3">
      <c r="A1032" t="s">
        <v>1036</v>
      </c>
      <c r="B1032" t="s">
        <v>4918</v>
      </c>
      <c r="C1032" t="s">
        <v>7405</v>
      </c>
      <c r="D1032" t="s">
        <v>7411</v>
      </c>
      <c r="E1032" t="s">
        <v>7427</v>
      </c>
      <c r="F1032" t="s">
        <v>7431</v>
      </c>
      <c r="G1032">
        <v>9437.93</v>
      </c>
      <c r="H1032">
        <v>12</v>
      </c>
      <c r="I1032" t="s">
        <v>7976</v>
      </c>
      <c r="J1032" t="s">
        <v>8162</v>
      </c>
      <c r="K1032" t="s">
        <v>8168</v>
      </c>
      <c r="L1032" t="s">
        <v>8169</v>
      </c>
      <c r="M1032">
        <v>90604.46</v>
      </c>
      <c r="N1032">
        <v>113255.16</v>
      </c>
    </row>
    <row r="1033" spans="1:14" x14ac:dyDescent="0.3">
      <c r="A1033" t="s">
        <v>1037</v>
      </c>
      <c r="B1033" t="s">
        <v>4919</v>
      </c>
      <c r="C1033" t="s">
        <v>7408</v>
      </c>
      <c r="D1033" t="s">
        <v>7422</v>
      </c>
      <c r="E1033" t="s">
        <v>7425</v>
      </c>
      <c r="F1033" t="s">
        <v>7432</v>
      </c>
      <c r="G1033">
        <v>8845.31</v>
      </c>
      <c r="H1033">
        <v>11</v>
      </c>
      <c r="I1033" t="s">
        <v>7831</v>
      </c>
      <c r="J1033" t="s">
        <v>8166</v>
      </c>
      <c r="K1033" t="s">
        <v>8168</v>
      </c>
      <c r="L1033" t="s">
        <v>8169</v>
      </c>
      <c r="M1033">
        <v>77839.06</v>
      </c>
      <c r="N1033">
        <v>97298.409999999989</v>
      </c>
    </row>
    <row r="1034" spans="1:14" x14ac:dyDescent="0.3">
      <c r="A1034" t="s">
        <v>1038</v>
      </c>
      <c r="B1034" t="s">
        <v>4920</v>
      </c>
      <c r="C1034" t="s">
        <v>7405</v>
      </c>
      <c r="D1034" t="s">
        <v>7409</v>
      </c>
      <c r="E1034" t="s">
        <v>7424</v>
      </c>
      <c r="F1034" t="s">
        <v>7429</v>
      </c>
      <c r="G1034">
        <v>4922.7299999999996</v>
      </c>
      <c r="H1034">
        <v>4</v>
      </c>
      <c r="I1034" t="s">
        <v>7652</v>
      </c>
      <c r="J1034" t="s">
        <v>8163</v>
      </c>
      <c r="K1034" t="s">
        <v>8167</v>
      </c>
      <c r="L1034" t="s">
        <v>8169</v>
      </c>
      <c r="M1034">
        <v>15752.57</v>
      </c>
      <c r="N1034">
        <v>19690.919999999998</v>
      </c>
    </row>
    <row r="1035" spans="1:14" x14ac:dyDescent="0.3">
      <c r="A1035" t="s">
        <v>1039</v>
      </c>
      <c r="B1035" t="s">
        <v>4921</v>
      </c>
      <c r="C1035" t="s">
        <v>7408</v>
      </c>
      <c r="D1035" t="s">
        <v>7417</v>
      </c>
      <c r="E1035" t="s">
        <v>7425</v>
      </c>
      <c r="F1035" t="s">
        <v>7430</v>
      </c>
      <c r="G1035">
        <v>8383.83</v>
      </c>
      <c r="H1035">
        <v>14</v>
      </c>
      <c r="I1035" t="s">
        <v>7977</v>
      </c>
      <c r="J1035" t="s">
        <v>8162</v>
      </c>
      <c r="K1035" t="s">
        <v>8168</v>
      </c>
      <c r="L1035" t="s">
        <v>8169</v>
      </c>
      <c r="M1035">
        <v>93898.73</v>
      </c>
      <c r="N1035">
        <v>117373.62</v>
      </c>
    </row>
    <row r="1036" spans="1:14" x14ac:dyDescent="0.3">
      <c r="A1036" t="s">
        <v>1040</v>
      </c>
      <c r="B1036" t="s">
        <v>4922</v>
      </c>
      <c r="C1036" t="s">
        <v>7405</v>
      </c>
      <c r="D1036" t="s">
        <v>7409</v>
      </c>
      <c r="E1036" t="s">
        <v>7427</v>
      </c>
      <c r="F1036" t="s">
        <v>7433</v>
      </c>
      <c r="G1036">
        <v>6502.22</v>
      </c>
      <c r="H1036">
        <v>10</v>
      </c>
      <c r="I1036" t="s">
        <v>7978</v>
      </c>
      <c r="J1036" t="s">
        <v>8164</v>
      </c>
      <c r="K1036" t="s">
        <v>8167</v>
      </c>
      <c r="L1036" t="s">
        <v>8170</v>
      </c>
      <c r="M1036">
        <v>65022.2</v>
      </c>
      <c r="N1036">
        <v>65022.200000000004</v>
      </c>
    </row>
    <row r="1037" spans="1:14" x14ac:dyDescent="0.3">
      <c r="A1037" t="s">
        <v>1041</v>
      </c>
      <c r="B1037" t="s">
        <v>4923</v>
      </c>
      <c r="C1037" t="s">
        <v>7405</v>
      </c>
      <c r="D1037" t="s">
        <v>7409</v>
      </c>
      <c r="E1037" t="s">
        <v>7426</v>
      </c>
      <c r="F1037" t="s">
        <v>7428</v>
      </c>
      <c r="G1037">
        <v>14088.42</v>
      </c>
      <c r="H1037">
        <v>8</v>
      </c>
      <c r="I1037" t="s">
        <v>7979</v>
      </c>
      <c r="J1037" t="s">
        <v>8164</v>
      </c>
      <c r="K1037" t="s">
        <v>8168</v>
      </c>
      <c r="L1037" t="s">
        <v>8170</v>
      </c>
      <c r="M1037">
        <v>112707.36</v>
      </c>
      <c r="N1037">
        <v>112707.36</v>
      </c>
    </row>
    <row r="1038" spans="1:14" x14ac:dyDescent="0.3">
      <c r="A1038" t="s">
        <v>1042</v>
      </c>
      <c r="B1038" t="s">
        <v>4924</v>
      </c>
      <c r="C1038" t="s">
        <v>7407</v>
      </c>
      <c r="D1038" t="s">
        <v>7415</v>
      </c>
      <c r="E1038" t="s">
        <v>7423</v>
      </c>
      <c r="F1038" t="s">
        <v>7434</v>
      </c>
      <c r="G1038">
        <v>1329.66</v>
      </c>
      <c r="H1038">
        <v>11</v>
      </c>
      <c r="I1038" t="s">
        <v>7891</v>
      </c>
      <c r="J1038" t="s">
        <v>8166</v>
      </c>
      <c r="K1038" t="s">
        <v>8167</v>
      </c>
      <c r="L1038" t="s">
        <v>8170</v>
      </c>
      <c r="M1038">
        <v>14626.26</v>
      </c>
      <c r="N1038">
        <v>14626.26</v>
      </c>
    </row>
    <row r="1039" spans="1:14" x14ac:dyDescent="0.3">
      <c r="A1039" t="s">
        <v>1043</v>
      </c>
      <c r="B1039" t="s">
        <v>4925</v>
      </c>
      <c r="C1039" t="s">
        <v>7408</v>
      </c>
      <c r="D1039" t="s">
        <v>7420</v>
      </c>
      <c r="E1039" t="s">
        <v>7423</v>
      </c>
      <c r="F1039" t="s">
        <v>7432</v>
      </c>
      <c r="G1039">
        <v>2140.5700000000002</v>
      </c>
      <c r="H1039">
        <v>4</v>
      </c>
      <c r="I1039" t="s">
        <v>7674</v>
      </c>
      <c r="J1039" t="s">
        <v>8164</v>
      </c>
      <c r="K1039" t="s">
        <v>8167</v>
      </c>
      <c r="L1039" t="s">
        <v>8169</v>
      </c>
      <c r="M1039">
        <v>6849.99</v>
      </c>
      <c r="N1039">
        <v>8562.2800000000007</v>
      </c>
    </row>
    <row r="1040" spans="1:14" x14ac:dyDescent="0.3">
      <c r="A1040" t="s">
        <v>1044</v>
      </c>
      <c r="B1040" t="s">
        <v>4926</v>
      </c>
      <c r="C1040" t="s">
        <v>7405</v>
      </c>
      <c r="D1040" t="s">
        <v>7410</v>
      </c>
      <c r="E1040" t="s">
        <v>7425</v>
      </c>
      <c r="F1040" t="s">
        <v>7432</v>
      </c>
      <c r="G1040">
        <v>8169.69</v>
      </c>
      <c r="H1040">
        <v>17</v>
      </c>
      <c r="I1040" t="s">
        <v>7980</v>
      </c>
      <c r="J1040" t="s">
        <v>8165</v>
      </c>
      <c r="K1040" t="s">
        <v>8168</v>
      </c>
      <c r="L1040" t="s">
        <v>8169</v>
      </c>
      <c r="M1040">
        <v>111107.95</v>
      </c>
      <c r="N1040">
        <v>138884.72999999998</v>
      </c>
    </row>
    <row r="1041" spans="1:14" x14ac:dyDescent="0.3">
      <c r="A1041" t="s">
        <v>1045</v>
      </c>
      <c r="B1041" t="s">
        <v>4927</v>
      </c>
      <c r="C1041" t="s">
        <v>7408</v>
      </c>
      <c r="D1041" t="s">
        <v>7417</v>
      </c>
      <c r="E1041" t="s">
        <v>7425</v>
      </c>
      <c r="F1041" t="s">
        <v>7432</v>
      </c>
      <c r="G1041">
        <v>14788.11</v>
      </c>
      <c r="H1041">
        <v>19</v>
      </c>
      <c r="I1041" t="s">
        <v>7810</v>
      </c>
      <c r="J1041" t="s">
        <v>8166</v>
      </c>
      <c r="K1041" t="s">
        <v>8167</v>
      </c>
      <c r="L1041" t="s">
        <v>8169</v>
      </c>
      <c r="M1041">
        <v>224778.94</v>
      </c>
      <c r="N1041">
        <v>280974.09000000003</v>
      </c>
    </row>
    <row r="1042" spans="1:14" x14ac:dyDescent="0.3">
      <c r="A1042" t="s">
        <v>1046</v>
      </c>
      <c r="B1042" t="s">
        <v>4928</v>
      </c>
      <c r="C1042" t="s">
        <v>7405</v>
      </c>
      <c r="D1042" t="s">
        <v>7409</v>
      </c>
      <c r="E1042" t="s">
        <v>7423</v>
      </c>
      <c r="F1042" t="s">
        <v>7434</v>
      </c>
      <c r="G1042">
        <v>11175.95</v>
      </c>
      <c r="H1042">
        <v>10</v>
      </c>
      <c r="I1042" t="s">
        <v>7546</v>
      </c>
      <c r="J1042" t="s">
        <v>8162</v>
      </c>
      <c r="K1042" t="s">
        <v>8167</v>
      </c>
      <c r="L1042" t="s">
        <v>8169</v>
      </c>
      <c r="M1042">
        <v>89407.6</v>
      </c>
      <c r="N1042">
        <v>111759.5</v>
      </c>
    </row>
    <row r="1043" spans="1:14" x14ac:dyDescent="0.3">
      <c r="A1043" t="s">
        <v>1047</v>
      </c>
      <c r="B1043" t="s">
        <v>4929</v>
      </c>
      <c r="C1043" t="s">
        <v>7408</v>
      </c>
      <c r="D1043" t="s">
        <v>7417</v>
      </c>
      <c r="E1043" t="s">
        <v>7425</v>
      </c>
      <c r="F1043" t="s">
        <v>7434</v>
      </c>
      <c r="G1043">
        <v>14445.32</v>
      </c>
      <c r="H1043">
        <v>15</v>
      </c>
      <c r="I1043" t="s">
        <v>7778</v>
      </c>
      <c r="J1043" t="s">
        <v>8164</v>
      </c>
      <c r="K1043" t="s">
        <v>8167</v>
      </c>
      <c r="L1043" t="s">
        <v>8169</v>
      </c>
      <c r="M1043">
        <v>173343.84</v>
      </c>
      <c r="N1043">
        <v>216679.8</v>
      </c>
    </row>
    <row r="1044" spans="1:14" x14ac:dyDescent="0.3">
      <c r="A1044" t="s">
        <v>1048</v>
      </c>
      <c r="B1044" t="s">
        <v>4930</v>
      </c>
      <c r="C1044" t="s">
        <v>7405</v>
      </c>
      <c r="D1044" t="s">
        <v>7417</v>
      </c>
      <c r="E1044" t="s">
        <v>7427</v>
      </c>
      <c r="F1044" t="s">
        <v>7428</v>
      </c>
      <c r="G1044">
        <v>1079.83</v>
      </c>
      <c r="H1044">
        <v>6</v>
      </c>
      <c r="I1044" t="s">
        <v>7981</v>
      </c>
      <c r="J1044" t="s">
        <v>8164</v>
      </c>
      <c r="K1044" t="s">
        <v>8168</v>
      </c>
      <c r="L1044" t="s">
        <v>8170</v>
      </c>
      <c r="M1044">
        <v>6478.98</v>
      </c>
      <c r="N1044">
        <v>6478.98</v>
      </c>
    </row>
    <row r="1045" spans="1:14" x14ac:dyDescent="0.3">
      <c r="A1045" t="s">
        <v>1049</v>
      </c>
      <c r="B1045" t="s">
        <v>4931</v>
      </c>
      <c r="C1045" t="s">
        <v>7407</v>
      </c>
      <c r="D1045" t="s">
        <v>7415</v>
      </c>
      <c r="E1045" t="s">
        <v>7424</v>
      </c>
      <c r="F1045" t="s">
        <v>7432</v>
      </c>
      <c r="G1045">
        <v>3213.76</v>
      </c>
      <c r="H1045">
        <v>18</v>
      </c>
      <c r="I1045" t="s">
        <v>7982</v>
      </c>
      <c r="J1045" t="s">
        <v>8165</v>
      </c>
      <c r="K1045" t="s">
        <v>8167</v>
      </c>
      <c r="L1045" t="s">
        <v>8170</v>
      </c>
      <c r="M1045">
        <v>57847.68</v>
      </c>
      <c r="N1045">
        <v>57847.680000000008</v>
      </c>
    </row>
    <row r="1046" spans="1:14" x14ac:dyDescent="0.3">
      <c r="A1046" t="s">
        <v>1050</v>
      </c>
      <c r="B1046" t="s">
        <v>4932</v>
      </c>
      <c r="C1046" t="s">
        <v>7405</v>
      </c>
      <c r="D1046" t="s">
        <v>7409</v>
      </c>
      <c r="E1046" t="s">
        <v>7427</v>
      </c>
      <c r="F1046" t="s">
        <v>7429</v>
      </c>
      <c r="G1046">
        <v>2228.5500000000002</v>
      </c>
      <c r="H1046">
        <v>8</v>
      </c>
      <c r="I1046" t="s">
        <v>7983</v>
      </c>
      <c r="J1046" t="s">
        <v>8165</v>
      </c>
      <c r="K1046" t="s">
        <v>8168</v>
      </c>
      <c r="L1046" t="s">
        <v>8170</v>
      </c>
      <c r="M1046">
        <v>17828.400000000001</v>
      </c>
      <c r="N1046">
        <v>17828.400000000001</v>
      </c>
    </row>
    <row r="1047" spans="1:14" x14ac:dyDescent="0.3">
      <c r="A1047" t="s">
        <v>1051</v>
      </c>
      <c r="B1047" t="s">
        <v>4933</v>
      </c>
      <c r="C1047" t="s">
        <v>7405</v>
      </c>
      <c r="D1047" t="s">
        <v>7411</v>
      </c>
      <c r="E1047" t="s">
        <v>7423</v>
      </c>
      <c r="F1047" t="s">
        <v>7434</v>
      </c>
      <c r="G1047">
        <v>1123.82</v>
      </c>
      <c r="H1047">
        <v>6</v>
      </c>
      <c r="I1047" t="s">
        <v>7638</v>
      </c>
      <c r="J1047" t="s">
        <v>8164</v>
      </c>
      <c r="K1047" t="s">
        <v>8168</v>
      </c>
      <c r="L1047" t="s">
        <v>8169</v>
      </c>
      <c r="M1047">
        <v>5394.17</v>
      </c>
      <c r="N1047">
        <v>6742.92</v>
      </c>
    </row>
    <row r="1048" spans="1:14" x14ac:dyDescent="0.3">
      <c r="A1048" t="s">
        <v>1052</v>
      </c>
      <c r="B1048" t="s">
        <v>4934</v>
      </c>
      <c r="C1048" t="s">
        <v>7406</v>
      </c>
      <c r="D1048" t="s">
        <v>7421</v>
      </c>
      <c r="E1048" t="s">
        <v>7423</v>
      </c>
      <c r="F1048" t="s">
        <v>7429</v>
      </c>
      <c r="G1048">
        <v>7729.79</v>
      </c>
      <c r="H1048">
        <v>1</v>
      </c>
      <c r="I1048" t="s">
        <v>7815</v>
      </c>
      <c r="J1048" t="s">
        <v>8163</v>
      </c>
      <c r="K1048" t="s">
        <v>8168</v>
      </c>
      <c r="L1048" t="s">
        <v>8169</v>
      </c>
      <c r="M1048">
        <v>6183.5</v>
      </c>
      <c r="N1048">
        <v>7729.79</v>
      </c>
    </row>
    <row r="1049" spans="1:14" x14ac:dyDescent="0.3">
      <c r="A1049" t="s">
        <v>1053</v>
      </c>
      <c r="B1049" t="s">
        <v>4935</v>
      </c>
      <c r="C1049" t="s">
        <v>7406</v>
      </c>
      <c r="D1049" t="s">
        <v>7412</v>
      </c>
      <c r="E1049" t="s">
        <v>7424</v>
      </c>
      <c r="F1049" t="s">
        <v>7433</v>
      </c>
      <c r="G1049">
        <v>3211.27</v>
      </c>
      <c r="H1049">
        <v>18</v>
      </c>
      <c r="I1049" t="s">
        <v>7984</v>
      </c>
      <c r="J1049" t="s">
        <v>8163</v>
      </c>
      <c r="K1049" t="s">
        <v>8167</v>
      </c>
      <c r="L1049" t="s">
        <v>8169</v>
      </c>
      <c r="M1049">
        <v>46242.62</v>
      </c>
      <c r="N1049">
        <v>57802.86</v>
      </c>
    </row>
    <row r="1050" spans="1:14" x14ac:dyDescent="0.3">
      <c r="A1050" t="s">
        <v>1054</v>
      </c>
      <c r="B1050" t="s">
        <v>4936</v>
      </c>
      <c r="C1050" t="s">
        <v>7407</v>
      </c>
      <c r="D1050" t="s">
        <v>7415</v>
      </c>
      <c r="E1050" t="s">
        <v>7426</v>
      </c>
      <c r="F1050" t="s">
        <v>7434</v>
      </c>
      <c r="G1050">
        <v>3018.71</v>
      </c>
      <c r="H1050">
        <v>13</v>
      </c>
      <c r="I1050" t="s">
        <v>7653</v>
      </c>
      <c r="J1050" t="s">
        <v>8166</v>
      </c>
      <c r="K1050" t="s">
        <v>8167</v>
      </c>
      <c r="L1050" t="s">
        <v>8170</v>
      </c>
      <c r="M1050">
        <v>39243.230000000003</v>
      </c>
      <c r="N1050">
        <v>39243.230000000003</v>
      </c>
    </row>
    <row r="1051" spans="1:14" x14ac:dyDescent="0.3">
      <c r="A1051" t="s">
        <v>1055</v>
      </c>
      <c r="B1051" t="s">
        <v>4937</v>
      </c>
      <c r="C1051" t="s">
        <v>7406</v>
      </c>
      <c r="D1051" t="s">
        <v>7416</v>
      </c>
      <c r="E1051" t="s">
        <v>7427</v>
      </c>
      <c r="F1051" t="s">
        <v>7428</v>
      </c>
      <c r="G1051">
        <v>10453.02</v>
      </c>
      <c r="H1051">
        <v>17</v>
      </c>
      <c r="I1051" t="s">
        <v>7985</v>
      </c>
      <c r="J1051" t="s">
        <v>8163</v>
      </c>
      <c r="K1051" t="s">
        <v>8168</v>
      </c>
      <c r="L1051" t="s">
        <v>8170</v>
      </c>
      <c r="M1051">
        <v>177701.34</v>
      </c>
      <c r="N1051">
        <v>177701.34</v>
      </c>
    </row>
    <row r="1052" spans="1:14" x14ac:dyDescent="0.3">
      <c r="A1052" t="s">
        <v>1056</v>
      </c>
      <c r="B1052" t="s">
        <v>4938</v>
      </c>
      <c r="C1052" t="s">
        <v>7406</v>
      </c>
      <c r="D1052" t="s">
        <v>7412</v>
      </c>
      <c r="E1052" t="s">
        <v>7427</v>
      </c>
      <c r="F1052" t="s">
        <v>7432</v>
      </c>
      <c r="G1052">
        <v>6180.18</v>
      </c>
      <c r="H1052">
        <v>13</v>
      </c>
      <c r="I1052" t="s">
        <v>7871</v>
      </c>
      <c r="J1052" t="s">
        <v>8164</v>
      </c>
      <c r="K1052" t="s">
        <v>8168</v>
      </c>
      <c r="L1052" t="s">
        <v>8169</v>
      </c>
      <c r="M1052">
        <v>64273.54</v>
      </c>
      <c r="N1052">
        <v>80342.34</v>
      </c>
    </row>
    <row r="1053" spans="1:14" x14ac:dyDescent="0.3">
      <c r="A1053" t="s">
        <v>1057</v>
      </c>
      <c r="B1053" t="s">
        <v>4939</v>
      </c>
      <c r="C1053" t="s">
        <v>7405</v>
      </c>
      <c r="D1053" t="s">
        <v>7409</v>
      </c>
      <c r="E1053" t="s">
        <v>7426</v>
      </c>
      <c r="F1053" t="s">
        <v>7430</v>
      </c>
      <c r="G1053">
        <v>16599.169999999998</v>
      </c>
      <c r="H1053">
        <v>3</v>
      </c>
      <c r="I1053" t="s">
        <v>7646</v>
      </c>
      <c r="J1053" t="s">
        <v>8162</v>
      </c>
      <c r="K1053" t="s">
        <v>8168</v>
      </c>
      <c r="L1053" t="s">
        <v>8169</v>
      </c>
      <c r="M1053">
        <v>39838.339999999997</v>
      </c>
      <c r="N1053">
        <v>49797.509999999995</v>
      </c>
    </row>
    <row r="1054" spans="1:14" x14ac:dyDescent="0.3">
      <c r="A1054" t="s">
        <v>1058</v>
      </c>
      <c r="B1054" t="s">
        <v>4095</v>
      </c>
      <c r="C1054" t="s">
        <v>7407</v>
      </c>
      <c r="D1054" t="s">
        <v>7418</v>
      </c>
      <c r="E1054" t="s">
        <v>7426</v>
      </c>
      <c r="F1054" t="s">
        <v>7428</v>
      </c>
      <c r="G1054">
        <v>1935.56</v>
      </c>
      <c r="H1054">
        <v>1</v>
      </c>
      <c r="I1054" t="s">
        <v>7874</v>
      </c>
      <c r="J1054" t="s">
        <v>8163</v>
      </c>
      <c r="K1054" t="s">
        <v>8167</v>
      </c>
      <c r="L1054" t="s">
        <v>8169</v>
      </c>
      <c r="M1054">
        <v>1548.78</v>
      </c>
      <c r="N1054">
        <v>1935.56</v>
      </c>
    </row>
    <row r="1055" spans="1:14" x14ac:dyDescent="0.3">
      <c r="A1055" t="s">
        <v>1059</v>
      </c>
      <c r="B1055" t="s">
        <v>4768</v>
      </c>
      <c r="C1055" t="s">
        <v>7405</v>
      </c>
      <c r="D1055" t="s">
        <v>7411</v>
      </c>
      <c r="E1055" t="s">
        <v>7423</v>
      </c>
      <c r="F1055" t="s">
        <v>7428</v>
      </c>
      <c r="G1055">
        <v>1420.13</v>
      </c>
      <c r="H1055">
        <v>3</v>
      </c>
      <c r="I1055" t="s">
        <v>7717</v>
      </c>
      <c r="J1055" t="s">
        <v>8165</v>
      </c>
      <c r="K1055" t="s">
        <v>8167</v>
      </c>
      <c r="L1055" t="s">
        <v>8170</v>
      </c>
      <c r="M1055">
        <v>4260.3900000000003</v>
      </c>
      <c r="N1055">
        <v>4260.3900000000003</v>
      </c>
    </row>
    <row r="1056" spans="1:14" x14ac:dyDescent="0.3">
      <c r="A1056" t="s">
        <v>1060</v>
      </c>
      <c r="B1056" t="s">
        <v>4940</v>
      </c>
      <c r="C1056" t="s">
        <v>7406</v>
      </c>
      <c r="D1056" t="s">
        <v>7412</v>
      </c>
      <c r="E1056" t="s">
        <v>7427</v>
      </c>
      <c r="F1056" t="s">
        <v>7431</v>
      </c>
      <c r="G1056">
        <v>4264.54</v>
      </c>
      <c r="H1056">
        <v>12</v>
      </c>
      <c r="I1056" t="s">
        <v>7669</v>
      </c>
      <c r="J1056" t="s">
        <v>8162</v>
      </c>
      <c r="K1056" t="s">
        <v>8167</v>
      </c>
      <c r="L1056" t="s">
        <v>8169</v>
      </c>
      <c r="M1056">
        <v>40939.75</v>
      </c>
      <c r="N1056">
        <v>51174.479999999996</v>
      </c>
    </row>
    <row r="1057" spans="1:14" x14ac:dyDescent="0.3">
      <c r="A1057" t="s">
        <v>1061</v>
      </c>
      <c r="B1057" t="s">
        <v>4941</v>
      </c>
      <c r="C1057" t="s">
        <v>7405</v>
      </c>
      <c r="D1057" t="s">
        <v>7409</v>
      </c>
      <c r="E1057" t="s">
        <v>7425</v>
      </c>
      <c r="F1057" t="s">
        <v>7432</v>
      </c>
      <c r="G1057">
        <v>4659.62</v>
      </c>
      <c r="H1057">
        <v>2</v>
      </c>
      <c r="I1057" t="s">
        <v>7958</v>
      </c>
      <c r="J1057" t="s">
        <v>8164</v>
      </c>
      <c r="K1057" t="s">
        <v>8168</v>
      </c>
      <c r="L1057" t="s">
        <v>8169</v>
      </c>
      <c r="M1057">
        <v>7455.06</v>
      </c>
      <c r="N1057">
        <v>9319.24</v>
      </c>
    </row>
    <row r="1058" spans="1:14" x14ac:dyDescent="0.3">
      <c r="A1058" t="s">
        <v>1062</v>
      </c>
      <c r="B1058" t="s">
        <v>4942</v>
      </c>
      <c r="C1058" t="s">
        <v>7406</v>
      </c>
      <c r="D1058" t="s">
        <v>7416</v>
      </c>
      <c r="E1058" t="s">
        <v>7426</v>
      </c>
      <c r="F1058" t="s">
        <v>7429</v>
      </c>
      <c r="G1058">
        <v>15832.25</v>
      </c>
      <c r="H1058">
        <v>2</v>
      </c>
      <c r="I1058" t="s">
        <v>7589</v>
      </c>
      <c r="J1058" t="s">
        <v>8164</v>
      </c>
      <c r="K1058" t="s">
        <v>8167</v>
      </c>
      <c r="L1058" t="s">
        <v>8169</v>
      </c>
      <c r="M1058">
        <v>25331.599999999999</v>
      </c>
      <c r="N1058">
        <v>31664.5</v>
      </c>
    </row>
    <row r="1059" spans="1:14" x14ac:dyDescent="0.3">
      <c r="A1059" t="s">
        <v>1063</v>
      </c>
      <c r="B1059" t="s">
        <v>4943</v>
      </c>
      <c r="C1059" t="s">
        <v>7405</v>
      </c>
      <c r="D1059" t="s">
        <v>7410</v>
      </c>
      <c r="E1059" t="s">
        <v>7423</v>
      </c>
      <c r="F1059" t="s">
        <v>7432</v>
      </c>
      <c r="G1059">
        <v>15056.2</v>
      </c>
      <c r="H1059">
        <v>3</v>
      </c>
      <c r="I1059" t="s">
        <v>7973</v>
      </c>
      <c r="J1059" t="s">
        <v>8164</v>
      </c>
      <c r="K1059" t="s">
        <v>8168</v>
      </c>
      <c r="L1059" t="s">
        <v>8169</v>
      </c>
      <c r="M1059">
        <v>36134.879999999997</v>
      </c>
      <c r="N1059">
        <v>45168.600000000006</v>
      </c>
    </row>
    <row r="1060" spans="1:14" x14ac:dyDescent="0.3">
      <c r="A1060" t="s">
        <v>1064</v>
      </c>
      <c r="B1060" t="s">
        <v>4944</v>
      </c>
      <c r="C1060" t="s">
        <v>7408</v>
      </c>
      <c r="D1060" t="s">
        <v>7422</v>
      </c>
      <c r="E1060" t="s">
        <v>7427</v>
      </c>
      <c r="F1060" t="s">
        <v>7433</v>
      </c>
      <c r="G1060">
        <v>8146.45</v>
      </c>
      <c r="H1060">
        <v>9</v>
      </c>
      <c r="I1060" t="s">
        <v>7449</v>
      </c>
      <c r="J1060" t="s">
        <v>8164</v>
      </c>
      <c r="K1060" t="s">
        <v>8168</v>
      </c>
      <c r="L1060" t="s">
        <v>8169</v>
      </c>
      <c r="M1060">
        <v>58654.44</v>
      </c>
      <c r="N1060">
        <v>73318.05</v>
      </c>
    </row>
    <row r="1061" spans="1:14" x14ac:dyDescent="0.3">
      <c r="A1061" t="s">
        <v>1065</v>
      </c>
      <c r="B1061" t="s">
        <v>4945</v>
      </c>
      <c r="C1061" t="s">
        <v>7405</v>
      </c>
      <c r="D1061" t="s">
        <v>7417</v>
      </c>
      <c r="E1061" t="s">
        <v>7427</v>
      </c>
      <c r="F1061" t="s">
        <v>7431</v>
      </c>
      <c r="G1061">
        <v>1487.36</v>
      </c>
      <c r="H1061">
        <v>12</v>
      </c>
      <c r="I1061" t="s">
        <v>7559</v>
      </c>
      <c r="J1061" t="s">
        <v>8165</v>
      </c>
      <c r="K1061" t="s">
        <v>8168</v>
      </c>
      <c r="L1061" t="s">
        <v>8170</v>
      </c>
      <c r="M1061">
        <v>17848.32</v>
      </c>
      <c r="N1061">
        <v>17848.32</v>
      </c>
    </row>
    <row r="1062" spans="1:14" x14ac:dyDescent="0.3">
      <c r="A1062" t="s">
        <v>1066</v>
      </c>
      <c r="B1062" t="s">
        <v>4946</v>
      </c>
      <c r="C1062" t="s">
        <v>7408</v>
      </c>
      <c r="D1062" t="s">
        <v>7417</v>
      </c>
      <c r="E1062" t="s">
        <v>7423</v>
      </c>
      <c r="F1062" t="s">
        <v>7434</v>
      </c>
      <c r="G1062">
        <v>7992.9</v>
      </c>
      <c r="H1062">
        <v>8</v>
      </c>
      <c r="I1062" t="s">
        <v>7986</v>
      </c>
      <c r="J1062" t="s">
        <v>8166</v>
      </c>
      <c r="K1062" t="s">
        <v>8168</v>
      </c>
      <c r="L1062" t="s">
        <v>8170</v>
      </c>
      <c r="M1062">
        <v>63943.199999999997</v>
      </c>
      <c r="N1062">
        <v>63943.199999999997</v>
      </c>
    </row>
    <row r="1063" spans="1:14" x14ac:dyDescent="0.3">
      <c r="A1063" t="s">
        <v>1067</v>
      </c>
      <c r="B1063" t="s">
        <v>4947</v>
      </c>
      <c r="C1063" t="s">
        <v>7405</v>
      </c>
      <c r="D1063" t="s">
        <v>7411</v>
      </c>
      <c r="E1063" t="s">
        <v>7426</v>
      </c>
      <c r="F1063" t="s">
        <v>7432</v>
      </c>
      <c r="G1063">
        <v>11934.57</v>
      </c>
      <c r="H1063">
        <v>6</v>
      </c>
      <c r="I1063" t="s">
        <v>7987</v>
      </c>
      <c r="J1063" t="s">
        <v>8165</v>
      </c>
      <c r="K1063" t="s">
        <v>8167</v>
      </c>
      <c r="L1063" t="s">
        <v>8170</v>
      </c>
      <c r="M1063">
        <v>71607.42</v>
      </c>
      <c r="N1063">
        <v>71607.42</v>
      </c>
    </row>
    <row r="1064" spans="1:14" x14ac:dyDescent="0.3">
      <c r="A1064" t="s">
        <v>1068</v>
      </c>
      <c r="B1064" t="s">
        <v>4948</v>
      </c>
      <c r="C1064" t="s">
        <v>7406</v>
      </c>
      <c r="D1064" t="s">
        <v>7412</v>
      </c>
      <c r="E1064" t="s">
        <v>7424</v>
      </c>
      <c r="F1064" t="s">
        <v>7433</v>
      </c>
      <c r="G1064">
        <v>15021.34</v>
      </c>
      <c r="H1064">
        <v>2</v>
      </c>
      <c r="I1064" t="s">
        <v>7481</v>
      </c>
      <c r="J1064" t="s">
        <v>8165</v>
      </c>
      <c r="K1064" t="s">
        <v>8167</v>
      </c>
      <c r="L1064" t="s">
        <v>8169</v>
      </c>
      <c r="M1064">
        <v>24034.31</v>
      </c>
      <c r="N1064">
        <v>30042.68</v>
      </c>
    </row>
    <row r="1065" spans="1:14" x14ac:dyDescent="0.3">
      <c r="A1065" t="s">
        <v>1069</v>
      </c>
      <c r="B1065" t="s">
        <v>4949</v>
      </c>
      <c r="C1065" t="s">
        <v>7405</v>
      </c>
      <c r="D1065" t="s">
        <v>7410</v>
      </c>
      <c r="E1065" t="s">
        <v>7423</v>
      </c>
      <c r="F1065" t="s">
        <v>7434</v>
      </c>
      <c r="G1065">
        <v>12321.35</v>
      </c>
      <c r="H1065">
        <v>1</v>
      </c>
      <c r="I1065" t="s">
        <v>7698</v>
      </c>
      <c r="J1065" t="s">
        <v>8164</v>
      </c>
      <c r="K1065" t="s">
        <v>8168</v>
      </c>
      <c r="L1065" t="s">
        <v>8170</v>
      </c>
      <c r="M1065">
        <v>12321.35</v>
      </c>
      <c r="N1065">
        <v>12321.35</v>
      </c>
    </row>
    <row r="1066" spans="1:14" x14ac:dyDescent="0.3">
      <c r="A1066" t="s">
        <v>1070</v>
      </c>
      <c r="B1066" t="s">
        <v>4950</v>
      </c>
      <c r="C1066" t="s">
        <v>7406</v>
      </c>
      <c r="D1066" t="s">
        <v>7414</v>
      </c>
      <c r="E1066" t="s">
        <v>7423</v>
      </c>
      <c r="F1066" t="s">
        <v>7433</v>
      </c>
      <c r="G1066">
        <v>8131.51</v>
      </c>
      <c r="H1066">
        <v>19</v>
      </c>
      <c r="I1066" t="s">
        <v>7659</v>
      </c>
      <c r="J1066" t="s">
        <v>8163</v>
      </c>
      <c r="K1066" t="s">
        <v>8167</v>
      </c>
      <c r="L1066" t="s">
        <v>8170</v>
      </c>
      <c r="M1066">
        <v>154498.69</v>
      </c>
      <c r="N1066">
        <v>154498.69</v>
      </c>
    </row>
    <row r="1067" spans="1:14" x14ac:dyDescent="0.3">
      <c r="A1067" t="s">
        <v>1071</v>
      </c>
      <c r="B1067" t="s">
        <v>4951</v>
      </c>
      <c r="C1067" t="s">
        <v>7405</v>
      </c>
      <c r="D1067" t="s">
        <v>7410</v>
      </c>
      <c r="E1067" t="s">
        <v>7426</v>
      </c>
      <c r="F1067" t="s">
        <v>7430</v>
      </c>
      <c r="G1067">
        <v>16368.43</v>
      </c>
      <c r="H1067">
        <v>8</v>
      </c>
      <c r="I1067" t="s">
        <v>7988</v>
      </c>
      <c r="J1067" t="s">
        <v>8162</v>
      </c>
      <c r="K1067" t="s">
        <v>8168</v>
      </c>
      <c r="L1067" t="s">
        <v>8170</v>
      </c>
      <c r="M1067">
        <v>130947.44</v>
      </c>
      <c r="N1067">
        <v>130947.44</v>
      </c>
    </row>
    <row r="1068" spans="1:14" x14ac:dyDescent="0.3">
      <c r="A1068" t="s">
        <v>1072</v>
      </c>
      <c r="B1068" t="s">
        <v>4952</v>
      </c>
      <c r="C1068" t="s">
        <v>7405</v>
      </c>
      <c r="D1068" t="s">
        <v>7410</v>
      </c>
      <c r="E1068" t="s">
        <v>7423</v>
      </c>
      <c r="F1068" t="s">
        <v>7430</v>
      </c>
      <c r="G1068">
        <v>16093.7</v>
      </c>
      <c r="H1068">
        <v>13</v>
      </c>
      <c r="I1068" t="s">
        <v>7827</v>
      </c>
      <c r="J1068" t="s">
        <v>8165</v>
      </c>
      <c r="K1068" t="s">
        <v>8167</v>
      </c>
      <c r="L1068" t="s">
        <v>8169</v>
      </c>
      <c r="M1068">
        <v>167374.48000000001</v>
      </c>
      <c r="N1068">
        <v>209218.1</v>
      </c>
    </row>
    <row r="1069" spans="1:14" x14ac:dyDescent="0.3">
      <c r="A1069" t="s">
        <v>1073</v>
      </c>
      <c r="B1069" t="s">
        <v>4953</v>
      </c>
      <c r="C1069" t="s">
        <v>7405</v>
      </c>
      <c r="D1069" t="s">
        <v>7417</v>
      </c>
      <c r="E1069" t="s">
        <v>7427</v>
      </c>
      <c r="F1069" t="s">
        <v>7433</v>
      </c>
      <c r="G1069">
        <v>12448.34</v>
      </c>
      <c r="H1069">
        <v>2</v>
      </c>
      <c r="I1069" t="s">
        <v>7821</v>
      </c>
      <c r="J1069" t="s">
        <v>8166</v>
      </c>
      <c r="K1069" t="s">
        <v>8167</v>
      </c>
      <c r="L1069" t="s">
        <v>8169</v>
      </c>
      <c r="M1069">
        <v>19917.509999999998</v>
      </c>
      <c r="N1069">
        <v>24896.68</v>
      </c>
    </row>
    <row r="1070" spans="1:14" x14ac:dyDescent="0.3">
      <c r="A1070" t="s">
        <v>1074</v>
      </c>
      <c r="B1070" t="s">
        <v>4954</v>
      </c>
      <c r="C1070" t="s">
        <v>7408</v>
      </c>
      <c r="D1070" t="s">
        <v>7417</v>
      </c>
      <c r="E1070" t="s">
        <v>7427</v>
      </c>
      <c r="F1070" t="s">
        <v>7434</v>
      </c>
      <c r="G1070">
        <v>10154.219999999999</v>
      </c>
      <c r="H1070">
        <v>15</v>
      </c>
      <c r="I1070" t="s">
        <v>7989</v>
      </c>
      <c r="J1070" t="s">
        <v>8166</v>
      </c>
      <c r="K1070" t="s">
        <v>8168</v>
      </c>
      <c r="L1070" t="s">
        <v>8169</v>
      </c>
      <c r="M1070">
        <v>121850.64</v>
      </c>
      <c r="N1070">
        <v>152313.29999999999</v>
      </c>
    </row>
    <row r="1071" spans="1:14" x14ac:dyDescent="0.3">
      <c r="A1071" t="s">
        <v>1075</v>
      </c>
      <c r="B1071" t="s">
        <v>4955</v>
      </c>
      <c r="C1071" t="s">
        <v>7405</v>
      </c>
      <c r="D1071" t="s">
        <v>7410</v>
      </c>
      <c r="E1071" t="s">
        <v>7426</v>
      </c>
      <c r="F1071" t="s">
        <v>7434</v>
      </c>
      <c r="G1071">
        <v>14104.19</v>
      </c>
      <c r="H1071">
        <v>10</v>
      </c>
      <c r="I1071" t="s">
        <v>7918</v>
      </c>
      <c r="J1071" t="s">
        <v>8165</v>
      </c>
      <c r="K1071" t="s">
        <v>8167</v>
      </c>
      <c r="L1071" t="s">
        <v>8169</v>
      </c>
      <c r="M1071">
        <v>112833.52</v>
      </c>
      <c r="N1071">
        <v>141041.9</v>
      </c>
    </row>
    <row r="1072" spans="1:14" x14ac:dyDescent="0.3">
      <c r="A1072" t="s">
        <v>1076</v>
      </c>
      <c r="B1072" t="s">
        <v>4956</v>
      </c>
      <c r="C1072" t="s">
        <v>7405</v>
      </c>
      <c r="D1072" t="s">
        <v>7410</v>
      </c>
      <c r="E1072" t="s">
        <v>7426</v>
      </c>
      <c r="F1072" t="s">
        <v>7430</v>
      </c>
      <c r="G1072">
        <v>3056.06</v>
      </c>
      <c r="H1072">
        <v>14</v>
      </c>
      <c r="I1072" t="s">
        <v>7773</v>
      </c>
      <c r="J1072" t="s">
        <v>8163</v>
      </c>
      <c r="K1072" t="s">
        <v>8168</v>
      </c>
      <c r="L1072" t="s">
        <v>8170</v>
      </c>
      <c r="M1072">
        <v>42784.84</v>
      </c>
      <c r="N1072">
        <v>42784.84</v>
      </c>
    </row>
    <row r="1073" spans="1:14" x14ac:dyDescent="0.3">
      <c r="A1073" t="s">
        <v>1077</v>
      </c>
      <c r="B1073" t="s">
        <v>4553</v>
      </c>
      <c r="C1073" t="s">
        <v>7408</v>
      </c>
      <c r="D1073" t="s">
        <v>7419</v>
      </c>
      <c r="E1073" t="s">
        <v>7423</v>
      </c>
      <c r="F1073" t="s">
        <v>7432</v>
      </c>
      <c r="G1073">
        <v>5788.42</v>
      </c>
      <c r="H1073">
        <v>2</v>
      </c>
      <c r="I1073" t="s">
        <v>7837</v>
      </c>
      <c r="J1073" t="s">
        <v>8163</v>
      </c>
      <c r="K1073" t="s">
        <v>8168</v>
      </c>
      <c r="L1073" t="s">
        <v>8170</v>
      </c>
      <c r="M1073">
        <v>11576.84</v>
      </c>
      <c r="N1073">
        <v>11576.84</v>
      </c>
    </row>
    <row r="1074" spans="1:14" x14ac:dyDescent="0.3">
      <c r="A1074" t="s">
        <v>1078</v>
      </c>
      <c r="B1074" t="s">
        <v>4957</v>
      </c>
      <c r="C1074" t="s">
        <v>7408</v>
      </c>
      <c r="D1074" t="s">
        <v>7417</v>
      </c>
      <c r="E1074" t="s">
        <v>7424</v>
      </c>
      <c r="F1074" t="s">
        <v>7429</v>
      </c>
      <c r="G1074">
        <v>1343.77</v>
      </c>
      <c r="H1074">
        <v>17</v>
      </c>
      <c r="I1074" t="s">
        <v>7726</v>
      </c>
      <c r="J1074" t="s">
        <v>8163</v>
      </c>
      <c r="K1074" t="s">
        <v>8168</v>
      </c>
      <c r="L1074" t="s">
        <v>8169</v>
      </c>
      <c r="M1074">
        <v>18274.939999999999</v>
      </c>
      <c r="N1074">
        <v>22844.09</v>
      </c>
    </row>
    <row r="1075" spans="1:14" x14ac:dyDescent="0.3">
      <c r="A1075" t="s">
        <v>1079</v>
      </c>
      <c r="B1075" t="s">
        <v>4958</v>
      </c>
      <c r="C1075" t="s">
        <v>7405</v>
      </c>
      <c r="D1075" t="s">
        <v>7409</v>
      </c>
      <c r="E1075" t="s">
        <v>7424</v>
      </c>
      <c r="F1075" t="s">
        <v>7433</v>
      </c>
      <c r="G1075">
        <v>10508.63</v>
      </c>
      <c r="H1075">
        <v>14</v>
      </c>
      <c r="I1075" t="s">
        <v>7886</v>
      </c>
      <c r="J1075" t="s">
        <v>8165</v>
      </c>
      <c r="K1075" t="s">
        <v>8167</v>
      </c>
      <c r="L1075" t="s">
        <v>8170</v>
      </c>
      <c r="M1075">
        <v>147120.82</v>
      </c>
      <c r="N1075">
        <v>147120.81999999998</v>
      </c>
    </row>
    <row r="1076" spans="1:14" x14ac:dyDescent="0.3">
      <c r="A1076" t="s">
        <v>1080</v>
      </c>
      <c r="B1076" t="s">
        <v>4959</v>
      </c>
      <c r="C1076" t="s">
        <v>7406</v>
      </c>
      <c r="D1076" t="s">
        <v>7414</v>
      </c>
      <c r="E1076" t="s">
        <v>7423</v>
      </c>
      <c r="F1076" t="s">
        <v>7432</v>
      </c>
      <c r="G1076">
        <v>1144.57</v>
      </c>
      <c r="H1076">
        <v>2</v>
      </c>
      <c r="I1076" t="s">
        <v>7686</v>
      </c>
      <c r="J1076" t="s">
        <v>8162</v>
      </c>
      <c r="K1076" t="s">
        <v>8168</v>
      </c>
      <c r="L1076" t="s">
        <v>8170</v>
      </c>
      <c r="M1076">
        <v>2289.14</v>
      </c>
      <c r="N1076">
        <v>2289.14</v>
      </c>
    </row>
    <row r="1077" spans="1:14" x14ac:dyDescent="0.3">
      <c r="A1077" t="s">
        <v>1081</v>
      </c>
      <c r="B1077" t="s">
        <v>4960</v>
      </c>
      <c r="C1077" t="s">
        <v>7408</v>
      </c>
      <c r="D1077" t="s">
        <v>7420</v>
      </c>
      <c r="E1077" t="s">
        <v>7426</v>
      </c>
      <c r="F1077" t="s">
        <v>7434</v>
      </c>
      <c r="G1077">
        <v>5557.68</v>
      </c>
      <c r="H1077">
        <v>1</v>
      </c>
      <c r="I1077" t="s">
        <v>7990</v>
      </c>
      <c r="J1077" t="s">
        <v>8164</v>
      </c>
      <c r="K1077" t="s">
        <v>8168</v>
      </c>
      <c r="L1077" t="s">
        <v>8170</v>
      </c>
      <c r="M1077">
        <v>5557.68</v>
      </c>
      <c r="N1077">
        <v>5557.68</v>
      </c>
    </row>
    <row r="1078" spans="1:14" x14ac:dyDescent="0.3">
      <c r="A1078" t="s">
        <v>1082</v>
      </c>
      <c r="B1078" t="s">
        <v>4961</v>
      </c>
      <c r="C1078" t="s">
        <v>7405</v>
      </c>
      <c r="D1078" t="s">
        <v>7409</v>
      </c>
      <c r="E1078" t="s">
        <v>7425</v>
      </c>
      <c r="F1078" t="s">
        <v>7434</v>
      </c>
      <c r="G1078">
        <v>15559.18</v>
      </c>
      <c r="H1078">
        <v>11</v>
      </c>
      <c r="I1078" t="s">
        <v>7991</v>
      </c>
      <c r="J1078" t="s">
        <v>8164</v>
      </c>
      <c r="K1078" t="s">
        <v>8168</v>
      </c>
      <c r="L1078" t="s">
        <v>8169</v>
      </c>
      <c r="M1078">
        <v>136920.95000000001</v>
      </c>
      <c r="N1078">
        <v>171150.98</v>
      </c>
    </row>
    <row r="1079" spans="1:14" x14ac:dyDescent="0.3">
      <c r="A1079" t="s">
        <v>1083</v>
      </c>
      <c r="B1079" t="s">
        <v>4962</v>
      </c>
      <c r="C1079" t="s">
        <v>7406</v>
      </c>
      <c r="D1079" t="s">
        <v>7416</v>
      </c>
      <c r="E1079" t="s">
        <v>7425</v>
      </c>
      <c r="F1079" t="s">
        <v>7431</v>
      </c>
      <c r="G1079">
        <v>5240.62</v>
      </c>
      <c r="H1079">
        <v>15</v>
      </c>
      <c r="I1079" t="s">
        <v>7675</v>
      </c>
      <c r="J1079" t="s">
        <v>8163</v>
      </c>
      <c r="K1079" t="s">
        <v>8168</v>
      </c>
      <c r="L1079" t="s">
        <v>8170</v>
      </c>
      <c r="M1079">
        <v>78609.3</v>
      </c>
      <c r="N1079">
        <v>78609.3</v>
      </c>
    </row>
    <row r="1080" spans="1:14" x14ac:dyDescent="0.3">
      <c r="A1080" t="s">
        <v>1084</v>
      </c>
      <c r="B1080" t="s">
        <v>4963</v>
      </c>
      <c r="C1080" t="s">
        <v>7405</v>
      </c>
      <c r="D1080" t="s">
        <v>7410</v>
      </c>
      <c r="E1080" t="s">
        <v>7423</v>
      </c>
      <c r="F1080" t="s">
        <v>7428</v>
      </c>
      <c r="G1080">
        <v>8666.86</v>
      </c>
      <c r="H1080">
        <v>6</v>
      </c>
      <c r="I1080" t="s">
        <v>7838</v>
      </c>
      <c r="J1080" t="s">
        <v>8162</v>
      </c>
      <c r="K1080" t="s">
        <v>8168</v>
      </c>
      <c r="L1080" t="s">
        <v>8170</v>
      </c>
      <c r="M1080">
        <v>52001.16</v>
      </c>
      <c r="N1080">
        <v>52001.16</v>
      </c>
    </row>
    <row r="1081" spans="1:14" x14ac:dyDescent="0.3">
      <c r="A1081" t="s">
        <v>117</v>
      </c>
      <c r="B1081" t="s">
        <v>4964</v>
      </c>
      <c r="C1081" t="s">
        <v>7407</v>
      </c>
      <c r="D1081" t="s">
        <v>7417</v>
      </c>
      <c r="E1081" t="s">
        <v>7423</v>
      </c>
      <c r="F1081" t="s">
        <v>7432</v>
      </c>
      <c r="G1081">
        <v>4055.38</v>
      </c>
      <c r="H1081">
        <v>15</v>
      </c>
      <c r="I1081" t="s">
        <v>7992</v>
      </c>
      <c r="J1081" t="s">
        <v>8163</v>
      </c>
      <c r="K1081" t="s">
        <v>8168</v>
      </c>
      <c r="L1081" t="s">
        <v>8170</v>
      </c>
      <c r="M1081">
        <v>60830.7</v>
      </c>
      <c r="N1081">
        <v>60830.700000000004</v>
      </c>
    </row>
    <row r="1082" spans="1:14" x14ac:dyDescent="0.3">
      <c r="A1082" t="s">
        <v>1085</v>
      </c>
      <c r="B1082" t="s">
        <v>3989</v>
      </c>
      <c r="C1082" t="s">
        <v>7405</v>
      </c>
      <c r="D1082" t="s">
        <v>7409</v>
      </c>
      <c r="E1082" t="s">
        <v>7424</v>
      </c>
      <c r="F1082" t="s">
        <v>7431</v>
      </c>
      <c r="G1082">
        <v>13516.55</v>
      </c>
      <c r="H1082">
        <v>18</v>
      </c>
      <c r="I1082" t="s">
        <v>7544</v>
      </c>
      <c r="J1082" t="s">
        <v>8166</v>
      </c>
      <c r="K1082" t="s">
        <v>8167</v>
      </c>
      <c r="L1082" t="s">
        <v>8169</v>
      </c>
      <c r="M1082">
        <v>194638.32</v>
      </c>
      <c r="N1082">
        <v>243297.9</v>
      </c>
    </row>
    <row r="1083" spans="1:14" x14ac:dyDescent="0.3">
      <c r="A1083" t="s">
        <v>1086</v>
      </c>
      <c r="B1083" t="s">
        <v>4965</v>
      </c>
      <c r="C1083" t="s">
        <v>7405</v>
      </c>
      <c r="D1083" t="s">
        <v>7411</v>
      </c>
      <c r="E1083" t="s">
        <v>7423</v>
      </c>
      <c r="F1083" t="s">
        <v>7428</v>
      </c>
      <c r="G1083">
        <v>15924.38</v>
      </c>
      <c r="H1083">
        <v>17</v>
      </c>
      <c r="I1083" t="s">
        <v>7561</v>
      </c>
      <c r="J1083" t="s">
        <v>8163</v>
      </c>
      <c r="K1083" t="s">
        <v>8168</v>
      </c>
      <c r="L1083" t="s">
        <v>8169</v>
      </c>
      <c r="M1083">
        <v>216571.9</v>
      </c>
      <c r="N1083">
        <v>270714.45999999996</v>
      </c>
    </row>
    <row r="1084" spans="1:14" x14ac:dyDescent="0.3">
      <c r="A1084" t="s">
        <v>1087</v>
      </c>
      <c r="B1084" t="s">
        <v>4966</v>
      </c>
      <c r="C1084" t="s">
        <v>7408</v>
      </c>
      <c r="D1084" t="s">
        <v>7420</v>
      </c>
      <c r="E1084" t="s">
        <v>7426</v>
      </c>
      <c r="F1084" t="s">
        <v>7433</v>
      </c>
      <c r="G1084">
        <v>4274.5</v>
      </c>
      <c r="H1084">
        <v>14</v>
      </c>
      <c r="I1084" t="s">
        <v>7599</v>
      </c>
      <c r="J1084" t="s">
        <v>8166</v>
      </c>
      <c r="K1084" t="s">
        <v>8167</v>
      </c>
      <c r="L1084" t="s">
        <v>8169</v>
      </c>
      <c r="M1084">
        <v>47874.400000000001</v>
      </c>
      <c r="N1084">
        <v>59843</v>
      </c>
    </row>
    <row r="1085" spans="1:14" x14ac:dyDescent="0.3">
      <c r="A1085" t="s">
        <v>1088</v>
      </c>
      <c r="B1085" t="s">
        <v>4967</v>
      </c>
      <c r="C1085" t="s">
        <v>7408</v>
      </c>
      <c r="D1085" t="s">
        <v>7419</v>
      </c>
      <c r="E1085" t="s">
        <v>7425</v>
      </c>
      <c r="F1085" t="s">
        <v>7434</v>
      </c>
      <c r="G1085">
        <v>4837.24</v>
      </c>
      <c r="H1085">
        <v>20</v>
      </c>
      <c r="I1085" t="s">
        <v>7529</v>
      </c>
      <c r="J1085" t="s">
        <v>8162</v>
      </c>
      <c r="K1085" t="s">
        <v>8167</v>
      </c>
      <c r="L1085" t="s">
        <v>8170</v>
      </c>
      <c r="M1085">
        <v>96744.8</v>
      </c>
      <c r="N1085">
        <v>96744.799999999988</v>
      </c>
    </row>
    <row r="1086" spans="1:14" x14ac:dyDescent="0.3">
      <c r="A1086" t="s">
        <v>1089</v>
      </c>
      <c r="B1086" t="s">
        <v>4968</v>
      </c>
      <c r="C1086" t="s">
        <v>7407</v>
      </c>
      <c r="D1086" t="s">
        <v>7417</v>
      </c>
      <c r="E1086" t="s">
        <v>7423</v>
      </c>
      <c r="F1086" t="s">
        <v>7432</v>
      </c>
      <c r="G1086">
        <v>1029.2</v>
      </c>
      <c r="H1086">
        <v>2</v>
      </c>
      <c r="I1086" t="s">
        <v>7877</v>
      </c>
      <c r="J1086" t="s">
        <v>8164</v>
      </c>
      <c r="K1086" t="s">
        <v>8167</v>
      </c>
      <c r="L1086" t="s">
        <v>8169</v>
      </c>
      <c r="M1086">
        <v>1646.72</v>
      </c>
      <c r="N1086">
        <v>2058.4</v>
      </c>
    </row>
    <row r="1087" spans="1:14" x14ac:dyDescent="0.3">
      <c r="A1087" t="s">
        <v>1090</v>
      </c>
      <c r="B1087" t="s">
        <v>4969</v>
      </c>
      <c r="C1087" t="s">
        <v>7405</v>
      </c>
      <c r="D1087" t="s">
        <v>7417</v>
      </c>
      <c r="E1087" t="s">
        <v>7427</v>
      </c>
      <c r="F1087" t="s">
        <v>7431</v>
      </c>
      <c r="G1087">
        <v>4225.53</v>
      </c>
      <c r="H1087">
        <v>13</v>
      </c>
      <c r="I1087" t="s">
        <v>7974</v>
      </c>
      <c r="J1087" t="s">
        <v>8162</v>
      </c>
      <c r="K1087" t="s">
        <v>8168</v>
      </c>
      <c r="L1087" t="s">
        <v>8170</v>
      </c>
      <c r="M1087">
        <v>54931.89</v>
      </c>
      <c r="N1087">
        <v>54931.89</v>
      </c>
    </row>
    <row r="1088" spans="1:14" x14ac:dyDescent="0.3">
      <c r="A1088" t="s">
        <v>1091</v>
      </c>
      <c r="B1088" t="s">
        <v>4970</v>
      </c>
      <c r="C1088" t="s">
        <v>7407</v>
      </c>
      <c r="D1088" t="s">
        <v>7415</v>
      </c>
      <c r="E1088" t="s">
        <v>7425</v>
      </c>
      <c r="F1088" t="s">
        <v>7429</v>
      </c>
      <c r="G1088">
        <v>14879.41</v>
      </c>
      <c r="H1088">
        <v>20</v>
      </c>
      <c r="I1088" t="s">
        <v>7848</v>
      </c>
      <c r="J1088" t="s">
        <v>8162</v>
      </c>
      <c r="K1088" t="s">
        <v>8167</v>
      </c>
      <c r="L1088" t="s">
        <v>8169</v>
      </c>
      <c r="M1088">
        <v>238070.56</v>
      </c>
      <c r="N1088">
        <v>297588.2</v>
      </c>
    </row>
    <row r="1089" spans="1:14" x14ac:dyDescent="0.3">
      <c r="A1089" t="s">
        <v>1092</v>
      </c>
      <c r="B1089" t="s">
        <v>4971</v>
      </c>
      <c r="C1089" t="s">
        <v>7407</v>
      </c>
      <c r="D1089" t="s">
        <v>7415</v>
      </c>
      <c r="E1089" t="s">
        <v>7426</v>
      </c>
      <c r="F1089" t="s">
        <v>7433</v>
      </c>
      <c r="G1089">
        <v>5097.03</v>
      </c>
      <c r="H1089">
        <v>18</v>
      </c>
      <c r="I1089" t="s">
        <v>7993</v>
      </c>
      <c r="J1089" t="s">
        <v>8165</v>
      </c>
      <c r="K1089" t="s">
        <v>8167</v>
      </c>
      <c r="L1089" t="s">
        <v>8169</v>
      </c>
      <c r="M1089">
        <v>73396.899999999994</v>
      </c>
      <c r="N1089">
        <v>91746.54</v>
      </c>
    </row>
    <row r="1090" spans="1:14" x14ac:dyDescent="0.3">
      <c r="A1090" t="s">
        <v>1093</v>
      </c>
      <c r="B1090" t="s">
        <v>4972</v>
      </c>
      <c r="C1090" t="s">
        <v>7407</v>
      </c>
      <c r="D1090" t="s">
        <v>7417</v>
      </c>
      <c r="E1090" t="s">
        <v>7424</v>
      </c>
      <c r="F1090" t="s">
        <v>7432</v>
      </c>
      <c r="G1090">
        <v>15374.92</v>
      </c>
      <c r="H1090">
        <v>17</v>
      </c>
      <c r="I1090" t="s">
        <v>7564</v>
      </c>
      <c r="J1090" t="s">
        <v>8166</v>
      </c>
      <c r="K1090" t="s">
        <v>8167</v>
      </c>
      <c r="L1090" t="s">
        <v>8169</v>
      </c>
      <c r="M1090">
        <v>209098.58</v>
      </c>
      <c r="N1090">
        <v>261373.64</v>
      </c>
    </row>
    <row r="1091" spans="1:14" x14ac:dyDescent="0.3">
      <c r="A1091" t="s">
        <v>1094</v>
      </c>
      <c r="B1091" t="s">
        <v>4973</v>
      </c>
      <c r="C1091" t="s">
        <v>7407</v>
      </c>
      <c r="D1091" t="s">
        <v>7418</v>
      </c>
      <c r="E1091" t="s">
        <v>7427</v>
      </c>
      <c r="F1091" t="s">
        <v>7430</v>
      </c>
      <c r="G1091">
        <v>13339.76</v>
      </c>
      <c r="H1091">
        <v>18</v>
      </c>
      <c r="I1091" t="s">
        <v>7994</v>
      </c>
      <c r="J1091" t="s">
        <v>8165</v>
      </c>
      <c r="K1091" t="s">
        <v>8167</v>
      </c>
      <c r="L1091" t="s">
        <v>8169</v>
      </c>
      <c r="M1091">
        <v>192092.71</v>
      </c>
      <c r="N1091">
        <v>240115.68</v>
      </c>
    </row>
    <row r="1092" spans="1:14" x14ac:dyDescent="0.3">
      <c r="A1092" t="s">
        <v>1095</v>
      </c>
      <c r="B1092" t="s">
        <v>4974</v>
      </c>
      <c r="C1092" t="s">
        <v>7406</v>
      </c>
      <c r="D1092" t="s">
        <v>7416</v>
      </c>
      <c r="E1092" t="s">
        <v>7423</v>
      </c>
      <c r="F1092" t="s">
        <v>7434</v>
      </c>
      <c r="G1092">
        <v>1605.22</v>
      </c>
      <c r="H1092">
        <v>1</v>
      </c>
      <c r="I1092" t="s">
        <v>7742</v>
      </c>
      <c r="J1092" t="s">
        <v>8162</v>
      </c>
      <c r="K1092" t="s">
        <v>8167</v>
      </c>
      <c r="L1092" t="s">
        <v>8170</v>
      </c>
      <c r="M1092">
        <v>1605.22</v>
      </c>
      <c r="N1092">
        <v>1605.22</v>
      </c>
    </row>
    <row r="1093" spans="1:14" x14ac:dyDescent="0.3">
      <c r="A1093" t="s">
        <v>1096</v>
      </c>
      <c r="B1093" t="s">
        <v>4975</v>
      </c>
      <c r="C1093" t="s">
        <v>7406</v>
      </c>
      <c r="D1093" t="s">
        <v>7421</v>
      </c>
      <c r="E1093" t="s">
        <v>7425</v>
      </c>
      <c r="F1093" t="s">
        <v>7434</v>
      </c>
      <c r="G1093">
        <v>16097.85</v>
      </c>
      <c r="H1093">
        <v>16</v>
      </c>
      <c r="I1093" t="s">
        <v>7721</v>
      </c>
      <c r="J1093" t="s">
        <v>8164</v>
      </c>
      <c r="K1093" t="s">
        <v>8168</v>
      </c>
      <c r="L1093" t="s">
        <v>8170</v>
      </c>
      <c r="M1093">
        <v>257565.6</v>
      </c>
      <c r="N1093">
        <v>257565.6</v>
      </c>
    </row>
    <row r="1094" spans="1:14" x14ac:dyDescent="0.3">
      <c r="A1094" t="s">
        <v>1097</v>
      </c>
      <c r="B1094" t="s">
        <v>4976</v>
      </c>
      <c r="C1094" t="s">
        <v>7407</v>
      </c>
      <c r="D1094" t="s">
        <v>7418</v>
      </c>
      <c r="E1094" t="s">
        <v>7426</v>
      </c>
      <c r="F1094" t="s">
        <v>7430</v>
      </c>
      <c r="G1094">
        <v>5635.7</v>
      </c>
      <c r="H1094">
        <v>9</v>
      </c>
      <c r="I1094" t="s">
        <v>7962</v>
      </c>
      <c r="J1094" t="s">
        <v>8165</v>
      </c>
      <c r="K1094" t="s">
        <v>8167</v>
      </c>
      <c r="L1094" t="s">
        <v>8170</v>
      </c>
      <c r="M1094">
        <v>50721.3</v>
      </c>
      <c r="N1094">
        <v>50721.299999999996</v>
      </c>
    </row>
    <row r="1095" spans="1:14" x14ac:dyDescent="0.3">
      <c r="A1095" t="s">
        <v>1098</v>
      </c>
      <c r="B1095" t="s">
        <v>4977</v>
      </c>
      <c r="C1095" t="s">
        <v>7406</v>
      </c>
      <c r="D1095" t="s">
        <v>7416</v>
      </c>
      <c r="E1095" t="s">
        <v>7427</v>
      </c>
      <c r="F1095" t="s">
        <v>7430</v>
      </c>
      <c r="G1095">
        <v>2536.48</v>
      </c>
      <c r="H1095">
        <v>19</v>
      </c>
      <c r="I1095" t="s">
        <v>7837</v>
      </c>
      <c r="J1095" t="s">
        <v>8163</v>
      </c>
      <c r="K1095" t="s">
        <v>8167</v>
      </c>
      <c r="L1095" t="s">
        <v>8170</v>
      </c>
      <c r="M1095">
        <v>48193.120000000003</v>
      </c>
      <c r="N1095">
        <v>48193.120000000003</v>
      </c>
    </row>
    <row r="1096" spans="1:14" x14ac:dyDescent="0.3">
      <c r="A1096" t="s">
        <v>1099</v>
      </c>
      <c r="B1096" t="s">
        <v>4978</v>
      </c>
      <c r="C1096" t="s">
        <v>7408</v>
      </c>
      <c r="D1096" t="s">
        <v>7420</v>
      </c>
      <c r="E1096" t="s">
        <v>7427</v>
      </c>
      <c r="F1096" t="s">
        <v>7431</v>
      </c>
      <c r="G1096">
        <v>8904.24</v>
      </c>
      <c r="H1096">
        <v>18</v>
      </c>
      <c r="I1096" t="s">
        <v>7522</v>
      </c>
      <c r="J1096" t="s">
        <v>8163</v>
      </c>
      <c r="K1096" t="s">
        <v>8167</v>
      </c>
      <c r="L1096" t="s">
        <v>8170</v>
      </c>
      <c r="M1096">
        <v>160276.32</v>
      </c>
      <c r="N1096">
        <v>160276.32</v>
      </c>
    </row>
    <row r="1097" spans="1:14" x14ac:dyDescent="0.3">
      <c r="A1097" t="s">
        <v>1100</v>
      </c>
      <c r="B1097" t="s">
        <v>4979</v>
      </c>
      <c r="C1097" t="s">
        <v>7408</v>
      </c>
      <c r="D1097" t="s">
        <v>7417</v>
      </c>
      <c r="E1097" t="s">
        <v>7426</v>
      </c>
      <c r="F1097" t="s">
        <v>7428</v>
      </c>
      <c r="G1097">
        <v>6414.24</v>
      </c>
      <c r="H1097">
        <v>13</v>
      </c>
      <c r="I1097" t="s">
        <v>7847</v>
      </c>
      <c r="J1097" t="s">
        <v>8162</v>
      </c>
      <c r="K1097" t="s">
        <v>8168</v>
      </c>
      <c r="L1097" t="s">
        <v>8170</v>
      </c>
      <c r="M1097">
        <v>83385.119999999995</v>
      </c>
      <c r="N1097">
        <v>83385.119999999995</v>
      </c>
    </row>
    <row r="1098" spans="1:14" x14ac:dyDescent="0.3">
      <c r="A1098" t="s">
        <v>1101</v>
      </c>
      <c r="B1098" t="s">
        <v>4980</v>
      </c>
      <c r="C1098" t="s">
        <v>7407</v>
      </c>
      <c r="D1098" t="s">
        <v>7413</v>
      </c>
      <c r="E1098" t="s">
        <v>7427</v>
      </c>
      <c r="F1098" t="s">
        <v>7429</v>
      </c>
      <c r="G1098">
        <v>12142.07</v>
      </c>
      <c r="H1098">
        <v>1</v>
      </c>
      <c r="I1098" t="s">
        <v>7480</v>
      </c>
      <c r="J1098" t="s">
        <v>8165</v>
      </c>
      <c r="K1098" t="s">
        <v>8167</v>
      </c>
      <c r="L1098" t="s">
        <v>8169</v>
      </c>
      <c r="M1098">
        <v>9713.49</v>
      </c>
      <c r="N1098">
        <v>12142.07</v>
      </c>
    </row>
    <row r="1099" spans="1:14" x14ac:dyDescent="0.3">
      <c r="A1099" t="s">
        <v>1102</v>
      </c>
      <c r="B1099" t="s">
        <v>4981</v>
      </c>
      <c r="C1099" t="s">
        <v>7406</v>
      </c>
      <c r="D1099" t="s">
        <v>7412</v>
      </c>
      <c r="E1099" t="s">
        <v>7425</v>
      </c>
      <c r="F1099" t="s">
        <v>7432</v>
      </c>
      <c r="G1099">
        <v>15519.34</v>
      </c>
      <c r="H1099">
        <v>2</v>
      </c>
      <c r="I1099" t="s">
        <v>7535</v>
      </c>
      <c r="J1099" t="s">
        <v>8166</v>
      </c>
      <c r="K1099" t="s">
        <v>8168</v>
      </c>
      <c r="L1099" t="s">
        <v>8170</v>
      </c>
      <c r="M1099">
        <v>31038.68</v>
      </c>
      <c r="N1099">
        <v>31038.68</v>
      </c>
    </row>
    <row r="1100" spans="1:14" x14ac:dyDescent="0.3">
      <c r="A1100" t="s">
        <v>1103</v>
      </c>
      <c r="B1100" t="s">
        <v>4982</v>
      </c>
      <c r="C1100" t="s">
        <v>7408</v>
      </c>
      <c r="D1100" t="s">
        <v>7422</v>
      </c>
      <c r="E1100" t="s">
        <v>7423</v>
      </c>
      <c r="F1100" t="s">
        <v>7430</v>
      </c>
      <c r="G1100">
        <v>4351.6899999999996</v>
      </c>
      <c r="H1100">
        <v>1</v>
      </c>
      <c r="I1100" t="s">
        <v>7995</v>
      </c>
      <c r="J1100" t="s">
        <v>8162</v>
      </c>
      <c r="K1100" t="s">
        <v>8167</v>
      </c>
      <c r="L1100" t="s">
        <v>8169</v>
      </c>
      <c r="M1100">
        <v>3481.02</v>
      </c>
      <c r="N1100">
        <v>4351.6899999999996</v>
      </c>
    </row>
    <row r="1101" spans="1:14" x14ac:dyDescent="0.3">
      <c r="A1101" t="s">
        <v>1104</v>
      </c>
      <c r="B1101" t="s">
        <v>4983</v>
      </c>
      <c r="C1101" t="s">
        <v>7405</v>
      </c>
      <c r="D1101" t="s">
        <v>7411</v>
      </c>
      <c r="E1101" t="s">
        <v>7423</v>
      </c>
      <c r="F1101" t="s">
        <v>7431</v>
      </c>
      <c r="G1101">
        <v>5919.56</v>
      </c>
      <c r="H1101">
        <v>14</v>
      </c>
      <c r="I1101" t="s">
        <v>7711</v>
      </c>
      <c r="J1101" t="s">
        <v>8165</v>
      </c>
      <c r="K1101" t="s">
        <v>8168</v>
      </c>
      <c r="L1101" t="s">
        <v>8169</v>
      </c>
      <c r="M1101">
        <v>66298.740000000005</v>
      </c>
      <c r="N1101">
        <v>82873.840000000011</v>
      </c>
    </row>
    <row r="1102" spans="1:14" x14ac:dyDescent="0.3">
      <c r="A1102" t="s">
        <v>1105</v>
      </c>
      <c r="B1102" t="s">
        <v>4984</v>
      </c>
      <c r="C1102" t="s">
        <v>7407</v>
      </c>
      <c r="D1102" t="s">
        <v>7418</v>
      </c>
      <c r="E1102" t="s">
        <v>7424</v>
      </c>
      <c r="F1102" t="s">
        <v>7428</v>
      </c>
      <c r="G1102">
        <v>7879.19</v>
      </c>
      <c r="H1102">
        <v>16</v>
      </c>
      <c r="I1102" t="s">
        <v>7682</v>
      </c>
      <c r="J1102" t="s">
        <v>8165</v>
      </c>
      <c r="K1102" t="s">
        <v>8168</v>
      </c>
      <c r="L1102" t="s">
        <v>8170</v>
      </c>
      <c r="M1102">
        <v>126067.04</v>
      </c>
      <c r="N1102">
        <v>126067.04</v>
      </c>
    </row>
    <row r="1103" spans="1:14" x14ac:dyDescent="0.3">
      <c r="A1103" t="s">
        <v>1106</v>
      </c>
      <c r="B1103" t="s">
        <v>4985</v>
      </c>
      <c r="C1103" t="s">
        <v>7406</v>
      </c>
      <c r="D1103" t="s">
        <v>7414</v>
      </c>
      <c r="E1103" t="s">
        <v>7425</v>
      </c>
      <c r="F1103" t="s">
        <v>7430</v>
      </c>
      <c r="G1103">
        <v>6402.62</v>
      </c>
      <c r="H1103">
        <v>20</v>
      </c>
      <c r="I1103" t="s">
        <v>7906</v>
      </c>
      <c r="J1103" t="s">
        <v>8162</v>
      </c>
      <c r="K1103" t="s">
        <v>8167</v>
      </c>
      <c r="L1103" t="s">
        <v>8169</v>
      </c>
      <c r="M1103">
        <v>102441.92</v>
      </c>
      <c r="N1103">
        <v>128052.4</v>
      </c>
    </row>
    <row r="1104" spans="1:14" x14ac:dyDescent="0.3">
      <c r="A1104" t="s">
        <v>1107</v>
      </c>
      <c r="B1104" t="s">
        <v>4986</v>
      </c>
      <c r="C1104" t="s">
        <v>7406</v>
      </c>
      <c r="D1104" t="s">
        <v>7414</v>
      </c>
      <c r="E1104" t="s">
        <v>7427</v>
      </c>
      <c r="F1104" t="s">
        <v>7433</v>
      </c>
      <c r="G1104">
        <v>4185.6899999999996</v>
      </c>
      <c r="H1104">
        <v>1</v>
      </c>
      <c r="I1104" t="s">
        <v>7448</v>
      </c>
      <c r="J1104" t="s">
        <v>8162</v>
      </c>
      <c r="K1104" t="s">
        <v>8168</v>
      </c>
      <c r="L1104" t="s">
        <v>8169</v>
      </c>
      <c r="M1104">
        <v>3348.22</v>
      </c>
      <c r="N1104">
        <v>4185.6899999999996</v>
      </c>
    </row>
    <row r="1105" spans="1:14" x14ac:dyDescent="0.3">
      <c r="A1105" t="s">
        <v>1108</v>
      </c>
      <c r="B1105" t="s">
        <v>4987</v>
      </c>
      <c r="C1105" t="s">
        <v>7408</v>
      </c>
      <c r="D1105" t="s">
        <v>7419</v>
      </c>
      <c r="E1105" t="s">
        <v>7424</v>
      </c>
      <c r="F1105" t="s">
        <v>7428</v>
      </c>
      <c r="G1105">
        <v>1761.26</v>
      </c>
      <c r="H1105">
        <v>18</v>
      </c>
      <c r="I1105" t="s">
        <v>7556</v>
      </c>
      <c r="J1105" t="s">
        <v>8165</v>
      </c>
      <c r="K1105" t="s">
        <v>8168</v>
      </c>
      <c r="L1105" t="s">
        <v>8170</v>
      </c>
      <c r="M1105">
        <v>31702.68</v>
      </c>
      <c r="N1105">
        <v>31702.68</v>
      </c>
    </row>
    <row r="1106" spans="1:14" x14ac:dyDescent="0.3">
      <c r="A1106" t="s">
        <v>1109</v>
      </c>
      <c r="B1106" t="s">
        <v>4361</v>
      </c>
      <c r="C1106" t="s">
        <v>7405</v>
      </c>
      <c r="D1106" t="s">
        <v>7411</v>
      </c>
      <c r="E1106" t="s">
        <v>7424</v>
      </c>
      <c r="F1106" t="s">
        <v>7431</v>
      </c>
      <c r="G1106">
        <v>4728.51</v>
      </c>
      <c r="H1106">
        <v>1</v>
      </c>
      <c r="I1106" t="s">
        <v>7996</v>
      </c>
      <c r="J1106" t="s">
        <v>8163</v>
      </c>
      <c r="K1106" t="s">
        <v>8167</v>
      </c>
      <c r="L1106" t="s">
        <v>8169</v>
      </c>
      <c r="M1106">
        <v>3783.14</v>
      </c>
      <c r="N1106">
        <v>4728.51</v>
      </c>
    </row>
    <row r="1107" spans="1:14" x14ac:dyDescent="0.3">
      <c r="A1107" t="s">
        <v>1110</v>
      </c>
      <c r="B1107" t="s">
        <v>4988</v>
      </c>
      <c r="C1107" t="s">
        <v>7406</v>
      </c>
      <c r="D1107" t="s">
        <v>7416</v>
      </c>
      <c r="E1107" t="s">
        <v>7423</v>
      </c>
      <c r="F1107" t="s">
        <v>7430</v>
      </c>
      <c r="G1107">
        <v>6926.35</v>
      </c>
      <c r="H1107">
        <v>13</v>
      </c>
      <c r="I1107" t="s">
        <v>7700</v>
      </c>
      <c r="J1107" t="s">
        <v>8163</v>
      </c>
      <c r="K1107" t="s">
        <v>8167</v>
      </c>
      <c r="L1107" t="s">
        <v>8169</v>
      </c>
      <c r="M1107">
        <v>72034.039999999994</v>
      </c>
      <c r="N1107">
        <v>90042.55</v>
      </c>
    </row>
    <row r="1108" spans="1:14" x14ac:dyDescent="0.3">
      <c r="A1108" t="s">
        <v>1111</v>
      </c>
      <c r="B1108" t="s">
        <v>4989</v>
      </c>
      <c r="C1108" t="s">
        <v>7408</v>
      </c>
      <c r="D1108" t="s">
        <v>7422</v>
      </c>
      <c r="E1108" t="s">
        <v>7424</v>
      </c>
      <c r="F1108" t="s">
        <v>7431</v>
      </c>
      <c r="G1108">
        <v>14811.35</v>
      </c>
      <c r="H1108">
        <v>16</v>
      </c>
      <c r="I1108" t="s">
        <v>7939</v>
      </c>
      <c r="J1108" t="s">
        <v>8162</v>
      </c>
      <c r="K1108" t="s">
        <v>8168</v>
      </c>
      <c r="L1108" t="s">
        <v>8170</v>
      </c>
      <c r="M1108">
        <v>236981.6</v>
      </c>
      <c r="N1108">
        <v>236981.6</v>
      </c>
    </row>
    <row r="1109" spans="1:14" x14ac:dyDescent="0.3">
      <c r="A1109" t="s">
        <v>1112</v>
      </c>
      <c r="B1109" t="s">
        <v>4990</v>
      </c>
      <c r="C1109" t="s">
        <v>7407</v>
      </c>
      <c r="D1109" t="s">
        <v>7413</v>
      </c>
      <c r="E1109" t="s">
        <v>7424</v>
      </c>
      <c r="F1109" t="s">
        <v>7433</v>
      </c>
      <c r="G1109">
        <v>4741.79</v>
      </c>
      <c r="H1109">
        <v>16</v>
      </c>
      <c r="I1109" t="s">
        <v>7471</v>
      </c>
      <c r="J1109" t="s">
        <v>8165</v>
      </c>
      <c r="K1109" t="s">
        <v>8168</v>
      </c>
      <c r="L1109" t="s">
        <v>8169</v>
      </c>
      <c r="M1109">
        <v>60694.58</v>
      </c>
      <c r="N1109">
        <v>75868.639999999999</v>
      </c>
    </row>
    <row r="1110" spans="1:14" x14ac:dyDescent="0.3">
      <c r="A1110" t="s">
        <v>1113</v>
      </c>
      <c r="B1110" t="s">
        <v>4991</v>
      </c>
      <c r="C1110" t="s">
        <v>7407</v>
      </c>
      <c r="D1110" t="s">
        <v>7417</v>
      </c>
      <c r="E1110" t="s">
        <v>7424</v>
      </c>
      <c r="F1110" t="s">
        <v>7430</v>
      </c>
      <c r="G1110">
        <v>930.43</v>
      </c>
      <c r="H1110">
        <v>19</v>
      </c>
      <c r="I1110" t="s">
        <v>7450</v>
      </c>
      <c r="J1110" t="s">
        <v>8163</v>
      </c>
      <c r="K1110" t="s">
        <v>8168</v>
      </c>
      <c r="L1110" t="s">
        <v>8169</v>
      </c>
      <c r="M1110">
        <v>14142.37</v>
      </c>
      <c r="N1110">
        <v>17678.169999999998</v>
      </c>
    </row>
    <row r="1111" spans="1:14" x14ac:dyDescent="0.3">
      <c r="A1111" t="s">
        <v>1114</v>
      </c>
      <c r="B1111" t="s">
        <v>4992</v>
      </c>
      <c r="C1111" t="s">
        <v>7406</v>
      </c>
      <c r="D1111" t="s">
        <v>7414</v>
      </c>
      <c r="E1111" t="s">
        <v>7427</v>
      </c>
      <c r="F1111" t="s">
        <v>7434</v>
      </c>
      <c r="G1111">
        <v>9052.81</v>
      </c>
      <c r="H1111">
        <v>5</v>
      </c>
      <c r="I1111" t="s">
        <v>7997</v>
      </c>
      <c r="J1111" t="s">
        <v>8163</v>
      </c>
      <c r="K1111" t="s">
        <v>8168</v>
      </c>
      <c r="L1111" t="s">
        <v>8169</v>
      </c>
      <c r="M1111">
        <v>36211.24</v>
      </c>
      <c r="N1111">
        <v>45264.049999999996</v>
      </c>
    </row>
    <row r="1112" spans="1:14" x14ac:dyDescent="0.3">
      <c r="A1112" t="s">
        <v>1115</v>
      </c>
      <c r="B1112" t="s">
        <v>4993</v>
      </c>
      <c r="C1112" t="s">
        <v>7408</v>
      </c>
      <c r="D1112" t="s">
        <v>7420</v>
      </c>
      <c r="E1112" t="s">
        <v>7424</v>
      </c>
      <c r="F1112" t="s">
        <v>7434</v>
      </c>
      <c r="G1112">
        <v>4869.6099999999997</v>
      </c>
      <c r="H1112">
        <v>18</v>
      </c>
      <c r="I1112" t="s">
        <v>7471</v>
      </c>
      <c r="J1112" t="s">
        <v>8162</v>
      </c>
      <c r="K1112" t="s">
        <v>8167</v>
      </c>
      <c r="L1112" t="s">
        <v>8170</v>
      </c>
      <c r="M1112">
        <v>87652.98</v>
      </c>
      <c r="N1112">
        <v>87652.98</v>
      </c>
    </row>
    <row r="1113" spans="1:14" x14ac:dyDescent="0.3">
      <c r="A1113" t="s">
        <v>1116</v>
      </c>
      <c r="B1113" t="s">
        <v>4994</v>
      </c>
      <c r="C1113" t="s">
        <v>7406</v>
      </c>
      <c r="D1113" t="s">
        <v>7412</v>
      </c>
      <c r="E1113" t="s">
        <v>7424</v>
      </c>
      <c r="F1113" t="s">
        <v>7429</v>
      </c>
      <c r="G1113">
        <v>11215.79</v>
      </c>
      <c r="H1113">
        <v>6</v>
      </c>
      <c r="I1113" t="s">
        <v>7742</v>
      </c>
      <c r="J1113" t="s">
        <v>8165</v>
      </c>
      <c r="K1113" t="s">
        <v>8167</v>
      </c>
      <c r="L1113" t="s">
        <v>8169</v>
      </c>
      <c r="M1113">
        <v>53835.46</v>
      </c>
      <c r="N1113">
        <v>67294.740000000005</v>
      </c>
    </row>
    <row r="1114" spans="1:14" x14ac:dyDescent="0.3">
      <c r="A1114" t="s">
        <v>1117</v>
      </c>
      <c r="B1114" t="s">
        <v>4995</v>
      </c>
      <c r="C1114" t="s">
        <v>7405</v>
      </c>
      <c r="D1114" t="s">
        <v>7409</v>
      </c>
      <c r="E1114" t="s">
        <v>7425</v>
      </c>
      <c r="F1114" t="s">
        <v>7429</v>
      </c>
      <c r="G1114">
        <v>11307.92</v>
      </c>
      <c r="H1114">
        <v>5</v>
      </c>
      <c r="I1114" t="s">
        <v>7446</v>
      </c>
      <c r="J1114" t="s">
        <v>8164</v>
      </c>
      <c r="K1114" t="s">
        <v>8167</v>
      </c>
      <c r="L1114" t="s">
        <v>8170</v>
      </c>
      <c r="M1114">
        <v>56539.6</v>
      </c>
      <c r="N1114">
        <v>56539.6</v>
      </c>
    </row>
    <row r="1115" spans="1:14" x14ac:dyDescent="0.3">
      <c r="A1115" t="s">
        <v>1118</v>
      </c>
      <c r="B1115" t="s">
        <v>4996</v>
      </c>
      <c r="C1115" t="s">
        <v>7407</v>
      </c>
      <c r="D1115" t="s">
        <v>7415</v>
      </c>
      <c r="E1115" t="s">
        <v>7426</v>
      </c>
      <c r="F1115" t="s">
        <v>7434</v>
      </c>
      <c r="G1115">
        <v>4254.58</v>
      </c>
      <c r="H1115">
        <v>5</v>
      </c>
      <c r="I1115" t="s">
        <v>7998</v>
      </c>
      <c r="J1115" t="s">
        <v>8162</v>
      </c>
      <c r="K1115" t="s">
        <v>8168</v>
      </c>
      <c r="L1115" t="s">
        <v>8169</v>
      </c>
      <c r="M1115">
        <v>17018.32</v>
      </c>
      <c r="N1115">
        <v>21272.9</v>
      </c>
    </row>
    <row r="1116" spans="1:14" x14ac:dyDescent="0.3">
      <c r="A1116" t="s">
        <v>1119</v>
      </c>
      <c r="B1116" t="s">
        <v>4997</v>
      </c>
      <c r="C1116" t="s">
        <v>7406</v>
      </c>
      <c r="D1116" t="s">
        <v>7412</v>
      </c>
      <c r="E1116" t="s">
        <v>7426</v>
      </c>
      <c r="F1116" t="s">
        <v>7432</v>
      </c>
      <c r="G1116">
        <v>13538.96</v>
      </c>
      <c r="H1116">
        <v>12</v>
      </c>
      <c r="I1116" t="s">
        <v>7972</v>
      </c>
      <c r="J1116" t="s">
        <v>8162</v>
      </c>
      <c r="K1116" t="s">
        <v>8167</v>
      </c>
      <c r="L1116" t="s">
        <v>8170</v>
      </c>
      <c r="M1116">
        <v>162467.51999999999</v>
      </c>
      <c r="N1116">
        <v>162467.51999999999</v>
      </c>
    </row>
    <row r="1117" spans="1:14" x14ac:dyDescent="0.3">
      <c r="A1117" t="s">
        <v>1120</v>
      </c>
      <c r="B1117" t="s">
        <v>4998</v>
      </c>
      <c r="C1117" t="s">
        <v>7407</v>
      </c>
      <c r="D1117" t="s">
        <v>7415</v>
      </c>
      <c r="E1117" t="s">
        <v>7426</v>
      </c>
      <c r="F1117" t="s">
        <v>7433</v>
      </c>
      <c r="G1117">
        <v>16181.68</v>
      </c>
      <c r="H1117">
        <v>14</v>
      </c>
      <c r="I1117" t="s">
        <v>7533</v>
      </c>
      <c r="J1117" t="s">
        <v>8164</v>
      </c>
      <c r="K1117" t="s">
        <v>8167</v>
      </c>
      <c r="L1117" t="s">
        <v>8169</v>
      </c>
      <c r="M1117">
        <v>181234.65</v>
      </c>
      <c r="N1117">
        <v>226543.52000000002</v>
      </c>
    </row>
    <row r="1118" spans="1:14" x14ac:dyDescent="0.3">
      <c r="A1118" t="s">
        <v>1121</v>
      </c>
      <c r="B1118" t="s">
        <v>4999</v>
      </c>
      <c r="C1118" t="s">
        <v>7408</v>
      </c>
      <c r="D1118" t="s">
        <v>7422</v>
      </c>
      <c r="E1118" t="s">
        <v>7425</v>
      </c>
      <c r="F1118" t="s">
        <v>7432</v>
      </c>
      <c r="G1118">
        <v>1353.73</v>
      </c>
      <c r="H1118">
        <v>1</v>
      </c>
      <c r="I1118" t="s">
        <v>7863</v>
      </c>
      <c r="J1118" t="s">
        <v>8164</v>
      </c>
      <c r="K1118" t="s">
        <v>8167</v>
      </c>
      <c r="L1118" t="s">
        <v>8170</v>
      </c>
      <c r="M1118">
        <v>1353.73</v>
      </c>
      <c r="N1118">
        <v>1353.73</v>
      </c>
    </row>
    <row r="1119" spans="1:14" x14ac:dyDescent="0.3">
      <c r="A1119" t="s">
        <v>1122</v>
      </c>
      <c r="B1119" t="s">
        <v>5000</v>
      </c>
      <c r="C1119" t="s">
        <v>7405</v>
      </c>
      <c r="D1119" t="s">
        <v>7417</v>
      </c>
      <c r="E1119" t="s">
        <v>7426</v>
      </c>
      <c r="F1119" t="s">
        <v>7431</v>
      </c>
      <c r="G1119">
        <v>3637.06</v>
      </c>
      <c r="H1119">
        <v>9</v>
      </c>
      <c r="I1119" t="s">
        <v>7999</v>
      </c>
      <c r="J1119" t="s">
        <v>8165</v>
      </c>
      <c r="K1119" t="s">
        <v>8167</v>
      </c>
      <c r="L1119" t="s">
        <v>8170</v>
      </c>
      <c r="M1119">
        <v>32733.54</v>
      </c>
      <c r="N1119">
        <v>32733.54</v>
      </c>
    </row>
    <row r="1120" spans="1:14" x14ac:dyDescent="0.3">
      <c r="A1120" t="s">
        <v>1123</v>
      </c>
      <c r="B1120" t="s">
        <v>5001</v>
      </c>
      <c r="C1120" t="s">
        <v>7408</v>
      </c>
      <c r="D1120" t="s">
        <v>7419</v>
      </c>
      <c r="E1120" t="s">
        <v>7424</v>
      </c>
      <c r="F1120" t="s">
        <v>7431</v>
      </c>
      <c r="G1120">
        <v>2136.42</v>
      </c>
      <c r="H1120">
        <v>18</v>
      </c>
      <c r="I1120" t="s">
        <v>7687</v>
      </c>
      <c r="J1120" t="s">
        <v>8164</v>
      </c>
      <c r="K1120" t="s">
        <v>8168</v>
      </c>
      <c r="L1120" t="s">
        <v>8169</v>
      </c>
      <c r="M1120">
        <v>30764.78</v>
      </c>
      <c r="N1120">
        <v>38455.56</v>
      </c>
    </row>
    <row r="1121" spans="1:14" x14ac:dyDescent="0.3">
      <c r="A1121" t="s">
        <v>1124</v>
      </c>
      <c r="B1121" t="s">
        <v>5002</v>
      </c>
      <c r="C1121" t="s">
        <v>7407</v>
      </c>
      <c r="D1121" t="s">
        <v>7417</v>
      </c>
      <c r="E1121" t="s">
        <v>7425</v>
      </c>
      <c r="F1121" t="s">
        <v>7428</v>
      </c>
      <c r="G1121">
        <v>2034.33</v>
      </c>
      <c r="H1121">
        <v>18</v>
      </c>
      <c r="I1121" t="s">
        <v>7974</v>
      </c>
      <c r="J1121" t="s">
        <v>8166</v>
      </c>
      <c r="K1121" t="s">
        <v>8167</v>
      </c>
      <c r="L1121" t="s">
        <v>8170</v>
      </c>
      <c r="M1121">
        <v>36617.94</v>
      </c>
      <c r="N1121">
        <v>36617.94</v>
      </c>
    </row>
    <row r="1122" spans="1:14" x14ac:dyDescent="0.3">
      <c r="A1122" t="s">
        <v>1125</v>
      </c>
      <c r="B1122" t="s">
        <v>5003</v>
      </c>
      <c r="C1122" t="s">
        <v>7405</v>
      </c>
      <c r="D1122" t="s">
        <v>7409</v>
      </c>
      <c r="E1122" t="s">
        <v>7426</v>
      </c>
      <c r="F1122" t="s">
        <v>7432</v>
      </c>
      <c r="G1122">
        <v>16254.72</v>
      </c>
      <c r="H1122">
        <v>6</v>
      </c>
      <c r="I1122" t="s">
        <v>7752</v>
      </c>
      <c r="J1122" t="s">
        <v>8163</v>
      </c>
      <c r="K1122" t="s">
        <v>8168</v>
      </c>
      <c r="L1122" t="s">
        <v>8169</v>
      </c>
      <c r="M1122">
        <v>78022.490000000005</v>
      </c>
      <c r="N1122">
        <v>97528.319999999992</v>
      </c>
    </row>
    <row r="1123" spans="1:14" x14ac:dyDescent="0.3">
      <c r="A1123" t="s">
        <v>1126</v>
      </c>
      <c r="B1123" t="s">
        <v>5004</v>
      </c>
      <c r="C1123" t="s">
        <v>7407</v>
      </c>
      <c r="D1123" t="s">
        <v>7418</v>
      </c>
      <c r="E1123" t="s">
        <v>7423</v>
      </c>
      <c r="F1123" t="s">
        <v>7431</v>
      </c>
      <c r="G1123">
        <v>7686.63</v>
      </c>
      <c r="H1123">
        <v>14</v>
      </c>
      <c r="I1123" t="s">
        <v>7898</v>
      </c>
      <c r="J1123" t="s">
        <v>8165</v>
      </c>
      <c r="K1123" t="s">
        <v>8167</v>
      </c>
      <c r="L1123" t="s">
        <v>8170</v>
      </c>
      <c r="M1123">
        <v>107612.82</v>
      </c>
      <c r="N1123">
        <v>107612.82</v>
      </c>
    </row>
    <row r="1124" spans="1:14" x14ac:dyDescent="0.3">
      <c r="A1124" t="s">
        <v>1127</v>
      </c>
      <c r="B1124" t="s">
        <v>5005</v>
      </c>
      <c r="C1124" t="s">
        <v>7408</v>
      </c>
      <c r="D1124" t="s">
        <v>7420</v>
      </c>
      <c r="E1124" t="s">
        <v>7427</v>
      </c>
      <c r="F1124" t="s">
        <v>7432</v>
      </c>
      <c r="G1124">
        <v>7974.64</v>
      </c>
      <c r="H1124">
        <v>18</v>
      </c>
      <c r="I1124" t="s">
        <v>7516</v>
      </c>
      <c r="J1124" t="s">
        <v>8162</v>
      </c>
      <c r="K1124" t="s">
        <v>8167</v>
      </c>
      <c r="L1124" t="s">
        <v>8170</v>
      </c>
      <c r="M1124">
        <v>143543.51999999999</v>
      </c>
      <c r="N1124">
        <v>143543.52000000002</v>
      </c>
    </row>
    <row r="1125" spans="1:14" x14ac:dyDescent="0.3">
      <c r="A1125" t="s">
        <v>1128</v>
      </c>
      <c r="B1125" t="s">
        <v>5006</v>
      </c>
      <c r="C1125" t="s">
        <v>7407</v>
      </c>
      <c r="D1125" t="s">
        <v>7418</v>
      </c>
      <c r="E1125" t="s">
        <v>7426</v>
      </c>
      <c r="F1125" t="s">
        <v>7434</v>
      </c>
      <c r="G1125">
        <v>1648.38</v>
      </c>
      <c r="H1125">
        <v>19</v>
      </c>
      <c r="I1125" t="s">
        <v>8000</v>
      </c>
      <c r="J1125" t="s">
        <v>8163</v>
      </c>
      <c r="K1125" t="s">
        <v>8168</v>
      </c>
      <c r="L1125" t="s">
        <v>8169</v>
      </c>
      <c r="M1125">
        <v>25055.21</v>
      </c>
      <c r="N1125">
        <v>31319.22</v>
      </c>
    </row>
    <row r="1126" spans="1:14" x14ac:dyDescent="0.3">
      <c r="A1126" t="s">
        <v>1129</v>
      </c>
      <c r="B1126" t="s">
        <v>5007</v>
      </c>
      <c r="C1126" t="s">
        <v>7408</v>
      </c>
      <c r="D1126" t="s">
        <v>7417</v>
      </c>
      <c r="E1126" t="s">
        <v>7424</v>
      </c>
      <c r="F1126" t="s">
        <v>7432</v>
      </c>
      <c r="G1126">
        <v>4704.4399999999996</v>
      </c>
      <c r="H1126">
        <v>2</v>
      </c>
      <c r="I1126" t="s">
        <v>7878</v>
      </c>
      <c r="J1126" t="s">
        <v>8165</v>
      </c>
      <c r="K1126" t="s">
        <v>8167</v>
      </c>
      <c r="L1126" t="s">
        <v>8170</v>
      </c>
      <c r="M1126">
        <v>9408.8799999999992</v>
      </c>
      <c r="N1126">
        <v>9408.8799999999992</v>
      </c>
    </row>
    <row r="1127" spans="1:14" x14ac:dyDescent="0.3">
      <c r="A1127" t="s">
        <v>1130</v>
      </c>
      <c r="B1127" t="s">
        <v>5008</v>
      </c>
      <c r="C1127" t="s">
        <v>7408</v>
      </c>
      <c r="D1127" t="s">
        <v>7419</v>
      </c>
      <c r="E1127" t="s">
        <v>7424</v>
      </c>
      <c r="F1127" t="s">
        <v>7428</v>
      </c>
      <c r="G1127">
        <v>8246.0499999999993</v>
      </c>
      <c r="H1127">
        <v>9</v>
      </c>
      <c r="I1127" t="s">
        <v>8001</v>
      </c>
      <c r="J1127" t="s">
        <v>8164</v>
      </c>
      <c r="K1127" t="s">
        <v>8167</v>
      </c>
      <c r="L1127" t="s">
        <v>8169</v>
      </c>
      <c r="M1127">
        <v>59371.56</v>
      </c>
      <c r="N1127">
        <v>74214.45</v>
      </c>
    </row>
    <row r="1128" spans="1:14" x14ac:dyDescent="0.3">
      <c r="A1128" t="s">
        <v>1131</v>
      </c>
      <c r="B1128" t="s">
        <v>5009</v>
      </c>
      <c r="C1128" t="s">
        <v>7407</v>
      </c>
      <c r="D1128" t="s">
        <v>7417</v>
      </c>
      <c r="E1128" t="s">
        <v>7427</v>
      </c>
      <c r="F1128" t="s">
        <v>7429</v>
      </c>
      <c r="G1128">
        <v>3295.93</v>
      </c>
      <c r="H1128">
        <v>16</v>
      </c>
      <c r="I1128" t="s">
        <v>7449</v>
      </c>
      <c r="J1128" t="s">
        <v>8163</v>
      </c>
      <c r="K1128" t="s">
        <v>8168</v>
      </c>
      <c r="L1128" t="s">
        <v>8169</v>
      </c>
      <c r="M1128">
        <v>42188.07</v>
      </c>
      <c r="N1128">
        <v>52734.879999999997</v>
      </c>
    </row>
    <row r="1129" spans="1:14" x14ac:dyDescent="0.3">
      <c r="A1129" t="s">
        <v>1132</v>
      </c>
      <c r="B1129" t="s">
        <v>5010</v>
      </c>
      <c r="C1129" t="s">
        <v>7407</v>
      </c>
      <c r="D1129" t="s">
        <v>7415</v>
      </c>
      <c r="E1129" t="s">
        <v>7426</v>
      </c>
      <c r="F1129" t="s">
        <v>7430</v>
      </c>
      <c r="G1129">
        <v>1651.7</v>
      </c>
      <c r="H1129">
        <v>7</v>
      </c>
      <c r="I1129" t="s">
        <v>7578</v>
      </c>
      <c r="J1129" t="s">
        <v>8162</v>
      </c>
      <c r="K1129" t="s">
        <v>8167</v>
      </c>
      <c r="L1129" t="s">
        <v>8169</v>
      </c>
      <c r="M1129">
        <v>9249.52</v>
      </c>
      <c r="N1129">
        <v>11561.9</v>
      </c>
    </row>
    <row r="1130" spans="1:14" x14ac:dyDescent="0.3">
      <c r="A1130" t="s">
        <v>1133</v>
      </c>
      <c r="B1130" t="s">
        <v>5011</v>
      </c>
      <c r="C1130" t="s">
        <v>7407</v>
      </c>
      <c r="D1130" t="s">
        <v>7418</v>
      </c>
      <c r="E1130" t="s">
        <v>7423</v>
      </c>
      <c r="F1130" t="s">
        <v>7428</v>
      </c>
      <c r="G1130">
        <v>1155.3599999999999</v>
      </c>
      <c r="H1130">
        <v>6</v>
      </c>
      <c r="I1130" t="s">
        <v>7843</v>
      </c>
      <c r="J1130" t="s">
        <v>8164</v>
      </c>
      <c r="K1130" t="s">
        <v>8168</v>
      </c>
      <c r="L1130" t="s">
        <v>8169</v>
      </c>
      <c r="M1130">
        <v>5546.06</v>
      </c>
      <c r="N1130">
        <v>6932.16</v>
      </c>
    </row>
    <row r="1131" spans="1:14" x14ac:dyDescent="0.3">
      <c r="A1131" t="s">
        <v>1134</v>
      </c>
      <c r="B1131" t="s">
        <v>5012</v>
      </c>
      <c r="C1131" t="s">
        <v>7408</v>
      </c>
      <c r="D1131" t="s">
        <v>7419</v>
      </c>
      <c r="E1131" t="s">
        <v>7427</v>
      </c>
      <c r="F1131" t="s">
        <v>7434</v>
      </c>
      <c r="G1131">
        <v>3913.45</v>
      </c>
      <c r="H1131">
        <v>2</v>
      </c>
      <c r="I1131" t="s">
        <v>7473</v>
      </c>
      <c r="J1131" t="s">
        <v>8166</v>
      </c>
      <c r="K1131" t="s">
        <v>8168</v>
      </c>
      <c r="L1131" t="s">
        <v>8170</v>
      </c>
      <c r="M1131">
        <v>7826.9</v>
      </c>
      <c r="N1131">
        <v>7826.9</v>
      </c>
    </row>
    <row r="1132" spans="1:14" x14ac:dyDescent="0.3">
      <c r="A1132" t="s">
        <v>1135</v>
      </c>
      <c r="B1132" t="s">
        <v>5013</v>
      </c>
      <c r="C1132" t="s">
        <v>7407</v>
      </c>
      <c r="D1132" t="s">
        <v>7413</v>
      </c>
      <c r="E1132" t="s">
        <v>7426</v>
      </c>
      <c r="F1132" t="s">
        <v>7428</v>
      </c>
      <c r="G1132">
        <v>12036.66</v>
      </c>
      <c r="H1132">
        <v>6</v>
      </c>
      <c r="I1132" t="s">
        <v>7903</v>
      </c>
      <c r="J1132" t="s">
        <v>8164</v>
      </c>
      <c r="K1132" t="s">
        <v>8167</v>
      </c>
      <c r="L1132" t="s">
        <v>8170</v>
      </c>
      <c r="M1132">
        <v>72219.960000000006</v>
      </c>
      <c r="N1132">
        <v>72219.959999999992</v>
      </c>
    </row>
    <row r="1133" spans="1:14" x14ac:dyDescent="0.3">
      <c r="A1133" t="s">
        <v>1136</v>
      </c>
      <c r="B1133" t="s">
        <v>5014</v>
      </c>
      <c r="C1133" t="s">
        <v>7406</v>
      </c>
      <c r="D1133" t="s">
        <v>7414</v>
      </c>
      <c r="E1133" t="s">
        <v>7423</v>
      </c>
      <c r="F1133" t="s">
        <v>7429</v>
      </c>
      <c r="G1133">
        <v>6854.14</v>
      </c>
      <c r="H1133">
        <v>16</v>
      </c>
      <c r="I1133" t="s">
        <v>7455</v>
      </c>
      <c r="J1133" t="s">
        <v>8164</v>
      </c>
      <c r="K1133" t="s">
        <v>8167</v>
      </c>
      <c r="L1133" t="s">
        <v>8170</v>
      </c>
      <c r="M1133">
        <v>109666.24000000001</v>
      </c>
      <c r="N1133">
        <v>109666.24000000001</v>
      </c>
    </row>
    <row r="1134" spans="1:14" x14ac:dyDescent="0.3">
      <c r="A1134" t="s">
        <v>1137</v>
      </c>
      <c r="B1134" t="s">
        <v>5015</v>
      </c>
      <c r="C1134" t="s">
        <v>7405</v>
      </c>
      <c r="D1134" t="s">
        <v>7409</v>
      </c>
      <c r="E1134" t="s">
        <v>7427</v>
      </c>
      <c r="F1134" t="s">
        <v>7431</v>
      </c>
      <c r="G1134">
        <v>2835.28</v>
      </c>
      <c r="H1134">
        <v>11</v>
      </c>
      <c r="I1134" t="s">
        <v>7528</v>
      </c>
      <c r="J1134" t="s">
        <v>8163</v>
      </c>
      <c r="K1134" t="s">
        <v>8167</v>
      </c>
      <c r="L1134" t="s">
        <v>8169</v>
      </c>
      <c r="M1134">
        <v>24950.63</v>
      </c>
      <c r="N1134">
        <v>31188.080000000002</v>
      </c>
    </row>
    <row r="1135" spans="1:14" x14ac:dyDescent="0.3">
      <c r="A1135" t="s">
        <v>1138</v>
      </c>
      <c r="B1135" t="s">
        <v>5016</v>
      </c>
      <c r="C1135" t="s">
        <v>7405</v>
      </c>
      <c r="D1135" t="s">
        <v>7410</v>
      </c>
      <c r="E1135" t="s">
        <v>7424</v>
      </c>
      <c r="F1135" t="s">
        <v>7429</v>
      </c>
      <c r="G1135">
        <v>10072.049999999999</v>
      </c>
      <c r="H1135">
        <v>3</v>
      </c>
      <c r="I1135" t="s">
        <v>7516</v>
      </c>
      <c r="J1135" t="s">
        <v>8165</v>
      </c>
      <c r="K1135" t="s">
        <v>8168</v>
      </c>
      <c r="L1135" t="s">
        <v>8169</v>
      </c>
      <c r="M1135">
        <v>24172.92</v>
      </c>
      <c r="N1135">
        <v>30216.149999999998</v>
      </c>
    </row>
    <row r="1136" spans="1:14" x14ac:dyDescent="0.3">
      <c r="A1136" t="s">
        <v>1139</v>
      </c>
      <c r="B1136" t="s">
        <v>5017</v>
      </c>
      <c r="C1136" t="s">
        <v>7408</v>
      </c>
      <c r="D1136" t="s">
        <v>7420</v>
      </c>
      <c r="E1136" t="s">
        <v>7426</v>
      </c>
      <c r="F1136" t="s">
        <v>7434</v>
      </c>
      <c r="G1136">
        <v>12454.98</v>
      </c>
      <c r="H1136">
        <v>20</v>
      </c>
      <c r="I1136" t="s">
        <v>7577</v>
      </c>
      <c r="J1136" t="s">
        <v>8165</v>
      </c>
      <c r="K1136" t="s">
        <v>8168</v>
      </c>
      <c r="L1136" t="s">
        <v>8169</v>
      </c>
      <c r="M1136">
        <v>199279.68</v>
      </c>
      <c r="N1136">
        <v>249099.59999999998</v>
      </c>
    </row>
    <row r="1137" spans="1:14" x14ac:dyDescent="0.3">
      <c r="A1137" t="s">
        <v>1140</v>
      </c>
      <c r="B1137" t="s">
        <v>5018</v>
      </c>
      <c r="C1137" t="s">
        <v>7405</v>
      </c>
      <c r="D1137" t="s">
        <v>7417</v>
      </c>
      <c r="E1137" t="s">
        <v>7424</v>
      </c>
      <c r="F1137" t="s">
        <v>7431</v>
      </c>
      <c r="G1137">
        <v>6791.89</v>
      </c>
      <c r="H1137">
        <v>19</v>
      </c>
      <c r="I1137" t="s">
        <v>7979</v>
      </c>
      <c r="J1137" t="s">
        <v>8162</v>
      </c>
      <c r="K1137" t="s">
        <v>8167</v>
      </c>
      <c r="L1137" t="s">
        <v>8170</v>
      </c>
      <c r="M1137">
        <v>129045.91</v>
      </c>
      <c r="N1137">
        <v>129045.91</v>
      </c>
    </row>
    <row r="1138" spans="1:14" x14ac:dyDescent="0.3">
      <c r="A1138" t="s">
        <v>1141</v>
      </c>
      <c r="B1138" t="s">
        <v>5019</v>
      </c>
      <c r="C1138" t="s">
        <v>7405</v>
      </c>
      <c r="D1138" t="s">
        <v>7409</v>
      </c>
      <c r="E1138" t="s">
        <v>7423</v>
      </c>
      <c r="F1138" t="s">
        <v>7434</v>
      </c>
      <c r="G1138">
        <v>14163.95</v>
      </c>
      <c r="H1138">
        <v>7</v>
      </c>
      <c r="I1138" t="s">
        <v>7595</v>
      </c>
      <c r="J1138" t="s">
        <v>8162</v>
      </c>
      <c r="K1138" t="s">
        <v>8167</v>
      </c>
      <c r="L1138" t="s">
        <v>8169</v>
      </c>
      <c r="M1138">
        <v>79318.12</v>
      </c>
      <c r="N1138">
        <v>99147.650000000009</v>
      </c>
    </row>
    <row r="1139" spans="1:14" x14ac:dyDescent="0.3">
      <c r="A1139" t="s">
        <v>1142</v>
      </c>
      <c r="B1139" t="s">
        <v>5020</v>
      </c>
      <c r="C1139" t="s">
        <v>7406</v>
      </c>
      <c r="D1139" t="s">
        <v>7414</v>
      </c>
      <c r="E1139" t="s">
        <v>7423</v>
      </c>
      <c r="F1139" t="s">
        <v>7432</v>
      </c>
      <c r="G1139">
        <v>8874.36</v>
      </c>
      <c r="H1139">
        <v>5</v>
      </c>
      <c r="I1139" t="s">
        <v>7672</v>
      </c>
      <c r="J1139" t="s">
        <v>8166</v>
      </c>
      <c r="K1139" t="s">
        <v>8167</v>
      </c>
      <c r="L1139" t="s">
        <v>8169</v>
      </c>
      <c r="M1139">
        <v>35497.440000000002</v>
      </c>
      <c r="N1139">
        <v>44371.8</v>
      </c>
    </row>
    <row r="1140" spans="1:14" x14ac:dyDescent="0.3">
      <c r="A1140" t="s">
        <v>1143</v>
      </c>
      <c r="B1140" t="s">
        <v>5021</v>
      </c>
      <c r="C1140" t="s">
        <v>7406</v>
      </c>
      <c r="D1140" t="s">
        <v>7421</v>
      </c>
      <c r="E1140" t="s">
        <v>7427</v>
      </c>
      <c r="F1140" t="s">
        <v>7432</v>
      </c>
      <c r="G1140">
        <v>12255.78</v>
      </c>
      <c r="H1140">
        <v>15</v>
      </c>
      <c r="I1140" t="s">
        <v>7979</v>
      </c>
      <c r="J1140" t="s">
        <v>8165</v>
      </c>
      <c r="K1140" t="s">
        <v>8167</v>
      </c>
      <c r="L1140" t="s">
        <v>8170</v>
      </c>
      <c r="M1140">
        <v>183836.7</v>
      </c>
      <c r="N1140">
        <v>183836.7</v>
      </c>
    </row>
    <row r="1141" spans="1:14" x14ac:dyDescent="0.3">
      <c r="A1141" t="s">
        <v>1144</v>
      </c>
      <c r="B1141" t="s">
        <v>4883</v>
      </c>
      <c r="C1141" t="s">
        <v>7408</v>
      </c>
      <c r="D1141" t="s">
        <v>7419</v>
      </c>
      <c r="E1141" t="s">
        <v>7426</v>
      </c>
      <c r="F1141" t="s">
        <v>7434</v>
      </c>
      <c r="G1141">
        <v>11686.4</v>
      </c>
      <c r="H1141">
        <v>4</v>
      </c>
      <c r="I1141" t="s">
        <v>7448</v>
      </c>
      <c r="J1141" t="s">
        <v>8164</v>
      </c>
      <c r="K1141" t="s">
        <v>8168</v>
      </c>
      <c r="L1141" t="s">
        <v>8170</v>
      </c>
      <c r="M1141">
        <v>46745.599999999999</v>
      </c>
      <c r="N1141">
        <v>46745.599999999999</v>
      </c>
    </row>
    <row r="1142" spans="1:14" x14ac:dyDescent="0.3">
      <c r="A1142" t="s">
        <v>1145</v>
      </c>
      <c r="B1142" t="s">
        <v>5022</v>
      </c>
      <c r="C1142" t="s">
        <v>7408</v>
      </c>
      <c r="D1142" t="s">
        <v>7419</v>
      </c>
      <c r="E1142" t="s">
        <v>7425</v>
      </c>
      <c r="F1142" t="s">
        <v>7428</v>
      </c>
      <c r="G1142">
        <v>14820.48</v>
      </c>
      <c r="H1142">
        <v>11</v>
      </c>
      <c r="I1142" t="s">
        <v>7857</v>
      </c>
      <c r="J1142" t="s">
        <v>8163</v>
      </c>
      <c r="K1142" t="s">
        <v>8168</v>
      </c>
      <c r="L1142" t="s">
        <v>8170</v>
      </c>
      <c r="M1142">
        <v>163025.28</v>
      </c>
      <c r="N1142">
        <v>163025.28</v>
      </c>
    </row>
    <row r="1143" spans="1:14" x14ac:dyDescent="0.3">
      <c r="A1143" t="s">
        <v>1146</v>
      </c>
      <c r="B1143" t="s">
        <v>4093</v>
      </c>
      <c r="C1143" t="s">
        <v>7408</v>
      </c>
      <c r="D1143" t="s">
        <v>7422</v>
      </c>
      <c r="E1143" t="s">
        <v>7425</v>
      </c>
      <c r="F1143" t="s">
        <v>7432</v>
      </c>
      <c r="G1143">
        <v>9589.82</v>
      </c>
      <c r="H1143">
        <v>2</v>
      </c>
      <c r="I1143" t="s">
        <v>7884</v>
      </c>
      <c r="J1143" t="s">
        <v>8164</v>
      </c>
      <c r="K1143" t="s">
        <v>8168</v>
      </c>
      <c r="L1143" t="s">
        <v>8169</v>
      </c>
      <c r="M1143">
        <v>15343.38</v>
      </c>
      <c r="N1143">
        <v>19179.64</v>
      </c>
    </row>
    <row r="1144" spans="1:14" x14ac:dyDescent="0.3">
      <c r="A1144" t="s">
        <v>1147</v>
      </c>
      <c r="B1144" t="s">
        <v>5023</v>
      </c>
      <c r="C1144" t="s">
        <v>7405</v>
      </c>
      <c r="D1144" t="s">
        <v>7417</v>
      </c>
      <c r="E1144" t="s">
        <v>7427</v>
      </c>
      <c r="F1144" t="s">
        <v>7431</v>
      </c>
      <c r="G1144">
        <v>8329.8799999999992</v>
      </c>
      <c r="H1144">
        <v>11</v>
      </c>
      <c r="I1144" t="s">
        <v>7466</v>
      </c>
      <c r="J1144" t="s">
        <v>8166</v>
      </c>
      <c r="K1144" t="s">
        <v>8168</v>
      </c>
      <c r="L1144" t="s">
        <v>8169</v>
      </c>
      <c r="M1144">
        <v>73303.11</v>
      </c>
      <c r="N1144">
        <v>91628.68</v>
      </c>
    </row>
    <row r="1145" spans="1:14" x14ac:dyDescent="0.3">
      <c r="A1145" t="s">
        <v>1148</v>
      </c>
      <c r="B1145" t="s">
        <v>5024</v>
      </c>
      <c r="C1145" t="s">
        <v>7405</v>
      </c>
      <c r="D1145" t="s">
        <v>7417</v>
      </c>
      <c r="E1145" t="s">
        <v>7424</v>
      </c>
      <c r="F1145" t="s">
        <v>7429</v>
      </c>
      <c r="G1145">
        <v>14031.15</v>
      </c>
      <c r="H1145">
        <v>4</v>
      </c>
      <c r="I1145" t="s">
        <v>7625</v>
      </c>
      <c r="J1145" t="s">
        <v>8165</v>
      </c>
      <c r="K1145" t="s">
        <v>8167</v>
      </c>
      <c r="L1145" t="s">
        <v>8169</v>
      </c>
      <c r="M1145">
        <v>44899.68</v>
      </c>
      <c r="N1145">
        <v>56124.6</v>
      </c>
    </row>
    <row r="1146" spans="1:14" x14ac:dyDescent="0.3">
      <c r="A1146" t="s">
        <v>1149</v>
      </c>
      <c r="B1146" t="s">
        <v>5025</v>
      </c>
      <c r="C1146" t="s">
        <v>7405</v>
      </c>
      <c r="D1146" t="s">
        <v>7410</v>
      </c>
      <c r="E1146" t="s">
        <v>7425</v>
      </c>
      <c r="F1146" t="s">
        <v>7429</v>
      </c>
      <c r="G1146">
        <v>10011.459999999999</v>
      </c>
      <c r="H1146">
        <v>8</v>
      </c>
      <c r="I1146" t="s">
        <v>7476</v>
      </c>
      <c r="J1146" t="s">
        <v>8162</v>
      </c>
      <c r="K1146" t="s">
        <v>8167</v>
      </c>
      <c r="L1146" t="s">
        <v>8170</v>
      </c>
      <c r="M1146">
        <v>80091.679999999993</v>
      </c>
      <c r="N1146">
        <v>80091.679999999993</v>
      </c>
    </row>
    <row r="1147" spans="1:14" x14ac:dyDescent="0.3">
      <c r="A1147" t="s">
        <v>1150</v>
      </c>
      <c r="B1147" t="s">
        <v>5026</v>
      </c>
      <c r="C1147" t="s">
        <v>7405</v>
      </c>
      <c r="D1147" t="s">
        <v>7417</v>
      </c>
      <c r="E1147" t="s">
        <v>7424</v>
      </c>
      <c r="F1147" t="s">
        <v>7433</v>
      </c>
      <c r="G1147">
        <v>16077.93</v>
      </c>
      <c r="H1147">
        <v>19</v>
      </c>
      <c r="I1147" t="s">
        <v>7463</v>
      </c>
      <c r="J1147" t="s">
        <v>8166</v>
      </c>
      <c r="K1147" t="s">
        <v>8168</v>
      </c>
      <c r="L1147" t="s">
        <v>8170</v>
      </c>
      <c r="M1147">
        <v>305480.67</v>
      </c>
      <c r="N1147">
        <v>305480.67</v>
      </c>
    </row>
    <row r="1148" spans="1:14" x14ac:dyDescent="0.3">
      <c r="A1148" t="s">
        <v>1151</v>
      </c>
      <c r="B1148" t="s">
        <v>5027</v>
      </c>
      <c r="C1148" t="s">
        <v>7406</v>
      </c>
      <c r="D1148" t="s">
        <v>7412</v>
      </c>
      <c r="E1148" t="s">
        <v>7424</v>
      </c>
      <c r="F1148" t="s">
        <v>7430</v>
      </c>
      <c r="G1148">
        <v>9276.91</v>
      </c>
      <c r="H1148">
        <v>8</v>
      </c>
      <c r="I1148" t="s">
        <v>7530</v>
      </c>
      <c r="J1148" t="s">
        <v>8164</v>
      </c>
      <c r="K1148" t="s">
        <v>8168</v>
      </c>
      <c r="L1148" t="s">
        <v>8170</v>
      </c>
      <c r="M1148">
        <v>74215.28</v>
      </c>
      <c r="N1148">
        <v>74215.28</v>
      </c>
    </row>
    <row r="1149" spans="1:14" x14ac:dyDescent="0.3">
      <c r="A1149" t="s">
        <v>1152</v>
      </c>
      <c r="B1149" t="s">
        <v>5028</v>
      </c>
      <c r="C1149" t="s">
        <v>7407</v>
      </c>
      <c r="D1149" t="s">
        <v>7418</v>
      </c>
      <c r="E1149" t="s">
        <v>7426</v>
      </c>
      <c r="F1149" t="s">
        <v>7429</v>
      </c>
      <c r="G1149">
        <v>9655.39</v>
      </c>
      <c r="H1149">
        <v>11</v>
      </c>
      <c r="I1149" t="s">
        <v>7724</v>
      </c>
      <c r="J1149" t="s">
        <v>8166</v>
      </c>
      <c r="K1149" t="s">
        <v>8168</v>
      </c>
      <c r="L1149" t="s">
        <v>8169</v>
      </c>
      <c r="M1149">
        <v>84967.1</v>
      </c>
      <c r="N1149">
        <v>106209.29</v>
      </c>
    </row>
    <row r="1150" spans="1:14" x14ac:dyDescent="0.3">
      <c r="A1150" t="s">
        <v>1153</v>
      </c>
      <c r="B1150" t="s">
        <v>5029</v>
      </c>
      <c r="C1150" t="s">
        <v>7406</v>
      </c>
      <c r="D1150" t="s">
        <v>7412</v>
      </c>
      <c r="E1150" t="s">
        <v>7426</v>
      </c>
      <c r="F1150" t="s">
        <v>7434</v>
      </c>
      <c r="G1150">
        <v>8337.35</v>
      </c>
      <c r="H1150">
        <v>5</v>
      </c>
      <c r="I1150" t="s">
        <v>7976</v>
      </c>
      <c r="J1150" t="s">
        <v>8162</v>
      </c>
      <c r="K1150" t="s">
        <v>8168</v>
      </c>
      <c r="L1150" t="s">
        <v>8169</v>
      </c>
      <c r="M1150">
        <v>33349.4</v>
      </c>
      <c r="N1150">
        <v>41686.75</v>
      </c>
    </row>
    <row r="1151" spans="1:14" x14ac:dyDescent="0.3">
      <c r="A1151" t="s">
        <v>1154</v>
      </c>
      <c r="B1151" t="s">
        <v>5030</v>
      </c>
      <c r="C1151" t="s">
        <v>7405</v>
      </c>
      <c r="D1151" t="s">
        <v>7410</v>
      </c>
      <c r="E1151" t="s">
        <v>7425</v>
      </c>
      <c r="F1151" t="s">
        <v>7429</v>
      </c>
      <c r="G1151">
        <v>9887.7900000000009</v>
      </c>
      <c r="H1151">
        <v>19</v>
      </c>
      <c r="I1151" t="s">
        <v>7697</v>
      </c>
      <c r="J1151" t="s">
        <v>8163</v>
      </c>
      <c r="K1151" t="s">
        <v>8168</v>
      </c>
      <c r="L1151" t="s">
        <v>8170</v>
      </c>
      <c r="M1151">
        <v>187868.01</v>
      </c>
      <c r="N1151">
        <v>187868.01</v>
      </c>
    </row>
    <row r="1152" spans="1:14" x14ac:dyDescent="0.3">
      <c r="A1152" t="s">
        <v>1155</v>
      </c>
      <c r="B1152" t="s">
        <v>5031</v>
      </c>
      <c r="C1152" t="s">
        <v>7406</v>
      </c>
      <c r="D1152" t="s">
        <v>7416</v>
      </c>
      <c r="E1152" t="s">
        <v>7424</v>
      </c>
      <c r="F1152" t="s">
        <v>7431</v>
      </c>
      <c r="G1152">
        <v>8312.4500000000007</v>
      </c>
      <c r="H1152">
        <v>7</v>
      </c>
      <c r="I1152" t="s">
        <v>8002</v>
      </c>
      <c r="J1152" t="s">
        <v>8165</v>
      </c>
      <c r="K1152" t="s">
        <v>8167</v>
      </c>
      <c r="L1152" t="s">
        <v>8169</v>
      </c>
      <c r="M1152">
        <v>46549.72</v>
      </c>
      <c r="N1152">
        <v>58187.150000000009</v>
      </c>
    </row>
    <row r="1153" spans="1:14" x14ac:dyDescent="0.3">
      <c r="A1153" t="s">
        <v>1156</v>
      </c>
      <c r="B1153" t="s">
        <v>5032</v>
      </c>
      <c r="C1153" t="s">
        <v>7405</v>
      </c>
      <c r="D1153" t="s">
        <v>7409</v>
      </c>
      <c r="E1153" t="s">
        <v>7427</v>
      </c>
      <c r="F1153" t="s">
        <v>7428</v>
      </c>
      <c r="G1153">
        <v>14253.59</v>
      </c>
      <c r="H1153">
        <v>1</v>
      </c>
      <c r="I1153" t="s">
        <v>7697</v>
      </c>
      <c r="J1153" t="s">
        <v>8163</v>
      </c>
      <c r="K1153" t="s">
        <v>8167</v>
      </c>
      <c r="L1153" t="s">
        <v>8169</v>
      </c>
      <c r="M1153">
        <v>11402.54</v>
      </c>
      <c r="N1153">
        <v>14253.59</v>
      </c>
    </row>
    <row r="1154" spans="1:14" x14ac:dyDescent="0.3">
      <c r="A1154" t="s">
        <v>1157</v>
      </c>
      <c r="B1154" t="s">
        <v>4379</v>
      </c>
      <c r="C1154" t="s">
        <v>7406</v>
      </c>
      <c r="D1154" t="s">
        <v>7421</v>
      </c>
      <c r="E1154" t="s">
        <v>7423</v>
      </c>
      <c r="F1154" t="s">
        <v>7431</v>
      </c>
      <c r="G1154">
        <v>1356.22</v>
      </c>
      <c r="H1154">
        <v>14</v>
      </c>
      <c r="I1154" t="s">
        <v>8003</v>
      </c>
      <c r="J1154" t="s">
        <v>8164</v>
      </c>
      <c r="K1154" t="s">
        <v>8167</v>
      </c>
      <c r="L1154" t="s">
        <v>8169</v>
      </c>
      <c r="M1154">
        <v>15189.83</v>
      </c>
      <c r="N1154">
        <v>18987.080000000002</v>
      </c>
    </row>
    <row r="1155" spans="1:14" x14ac:dyDescent="0.3">
      <c r="A1155" t="s">
        <v>1158</v>
      </c>
      <c r="B1155" t="s">
        <v>5033</v>
      </c>
      <c r="C1155" t="s">
        <v>7406</v>
      </c>
      <c r="D1155" t="s">
        <v>7412</v>
      </c>
      <c r="E1155" t="s">
        <v>7427</v>
      </c>
      <c r="F1155" t="s">
        <v>7428</v>
      </c>
      <c r="G1155">
        <v>14603.85</v>
      </c>
      <c r="H1155">
        <v>7</v>
      </c>
      <c r="I1155" t="s">
        <v>8004</v>
      </c>
      <c r="J1155" t="s">
        <v>8164</v>
      </c>
      <c r="K1155" t="s">
        <v>8167</v>
      </c>
      <c r="L1155" t="s">
        <v>8170</v>
      </c>
      <c r="M1155">
        <v>102226.95</v>
      </c>
      <c r="N1155">
        <v>102226.95</v>
      </c>
    </row>
    <row r="1156" spans="1:14" x14ac:dyDescent="0.3">
      <c r="A1156" t="s">
        <v>1159</v>
      </c>
      <c r="B1156" t="s">
        <v>5034</v>
      </c>
      <c r="C1156" t="s">
        <v>7407</v>
      </c>
      <c r="D1156" t="s">
        <v>7417</v>
      </c>
      <c r="E1156" t="s">
        <v>7426</v>
      </c>
      <c r="F1156" t="s">
        <v>7433</v>
      </c>
      <c r="G1156">
        <v>14808.03</v>
      </c>
      <c r="H1156">
        <v>5</v>
      </c>
      <c r="I1156" t="s">
        <v>7559</v>
      </c>
      <c r="J1156" t="s">
        <v>8162</v>
      </c>
      <c r="K1156" t="s">
        <v>8167</v>
      </c>
      <c r="L1156" t="s">
        <v>8170</v>
      </c>
      <c r="M1156">
        <v>74040.149999999994</v>
      </c>
      <c r="N1156">
        <v>74040.150000000009</v>
      </c>
    </row>
    <row r="1157" spans="1:14" x14ac:dyDescent="0.3">
      <c r="A1157" t="s">
        <v>1160</v>
      </c>
      <c r="B1157" t="s">
        <v>5035</v>
      </c>
      <c r="C1157" t="s">
        <v>7408</v>
      </c>
      <c r="D1157" t="s">
        <v>7420</v>
      </c>
      <c r="E1157" t="s">
        <v>7423</v>
      </c>
      <c r="F1157" t="s">
        <v>7428</v>
      </c>
      <c r="G1157">
        <v>13422.76</v>
      </c>
      <c r="H1157">
        <v>13</v>
      </c>
      <c r="I1157" t="s">
        <v>7946</v>
      </c>
      <c r="J1157" t="s">
        <v>8162</v>
      </c>
      <c r="K1157" t="s">
        <v>8167</v>
      </c>
      <c r="L1157" t="s">
        <v>8169</v>
      </c>
      <c r="M1157">
        <v>139596.87</v>
      </c>
      <c r="N1157">
        <v>174495.88</v>
      </c>
    </row>
    <row r="1158" spans="1:14" x14ac:dyDescent="0.3">
      <c r="A1158" t="s">
        <v>1161</v>
      </c>
      <c r="B1158" t="s">
        <v>5036</v>
      </c>
      <c r="C1158" t="s">
        <v>7406</v>
      </c>
      <c r="D1158" t="s">
        <v>7414</v>
      </c>
      <c r="E1158" t="s">
        <v>7423</v>
      </c>
      <c r="F1158" t="s">
        <v>7434</v>
      </c>
      <c r="G1158">
        <v>1521.39</v>
      </c>
      <c r="H1158">
        <v>15</v>
      </c>
      <c r="I1158" t="s">
        <v>7662</v>
      </c>
      <c r="J1158" t="s">
        <v>8164</v>
      </c>
      <c r="K1158" t="s">
        <v>8168</v>
      </c>
      <c r="L1158" t="s">
        <v>8170</v>
      </c>
      <c r="M1158">
        <v>22820.85</v>
      </c>
      <c r="N1158">
        <v>22820.850000000002</v>
      </c>
    </row>
    <row r="1159" spans="1:14" x14ac:dyDescent="0.3">
      <c r="A1159" t="s">
        <v>1162</v>
      </c>
      <c r="B1159" t="s">
        <v>5037</v>
      </c>
      <c r="C1159" t="s">
        <v>7405</v>
      </c>
      <c r="D1159" t="s">
        <v>7410</v>
      </c>
      <c r="E1159" t="s">
        <v>7425</v>
      </c>
      <c r="F1159" t="s">
        <v>7432</v>
      </c>
      <c r="G1159">
        <v>13554.73</v>
      </c>
      <c r="H1159">
        <v>1</v>
      </c>
      <c r="I1159" t="s">
        <v>7543</v>
      </c>
      <c r="J1159" t="s">
        <v>8166</v>
      </c>
      <c r="K1159" t="s">
        <v>8167</v>
      </c>
      <c r="L1159" t="s">
        <v>8170</v>
      </c>
      <c r="M1159">
        <v>13554.73</v>
      </c>
      <c r="N1159">
        <v>13554.73</v>
      </c>
    </row>
    <row r="1160" spans="1:14" x14ac:dyDescent="0.3">
      <c r="A1160" t="s">
        <v>1163</v>
      </c>
      <c r="B1160" t="s">
        <v>5038</v>
      </c>
      <c r="C1160" t="s">
        <v>7405</v>
      </c>
      <c r="D1160" t="s">
        <v>7411</v>
      </c>
      <c r="E1160" t="s">
        <v>7426</v>
      </c>
      <c r="F1160" t="s">
        <v>7430</v>
      </c>
      <c r="G1160">
        <v>16461.39</v>
      </c>
      <c r="H1160">
        <v>9</v>
      </c>
      <c r="I1160" t="s">
        <v>7698</v>
      </c>
      <c r="J1160" t="s">
        <v>8163</v>
      </c>
      <c r="K1160" t="s">
        <v>8168</v>
      </c>
      <c r="L1160" t="s">
        <v>8170</v>
      </c>
      <c r="M1160">
        <v>148152.51</v>
      </c>
      <c r="N1160">
        <v>148152.51</v>
      </c>
    </row>
    <row r="1161" spans="1:14" x14ac:dyDescent="0.3">
      <c r="A1161" t="s">
        <v>1164</v>
      </c>
      <c r="B1161" t="s">
        <v>5039</v>
      </c>
      <c r="C1161" t="s">
        <v>7408</v>
      </c>
      <c r="D1161" t="s">
        <v>7417</v>
      </c>
      <c r="E1161" t="s">
        <v>7427</v>
      </c>
      <c r="F1161" t="s">
        <v>7433</v>
      </c>
      <c r="G1161">
        <v>10654.71</v>
      </c>
      <c r="H1161">
        <v>17</v>
      </c>
      <c r="I1161" t="s">
        <v>7594</v>
      </c>
      <c r="J1161" t="s">
        <v>8162</v>
      </c>
      <c r="K1161" t="s">
        <v>8168</v>
      </c>
      <c r="L1161" t="s">
        <v>8169</v>
      </c>
      <c r="M1161">
        <v>144903.89000000001</v>
      </c>
      <c r="N1161">
        <v>181130.06999999998</v>
      </c>
    </row>
    <row r="1162" spans="1:14" x14ac:dyDescent="0.3">
      <c r="A1162" t="s">
        <v>1165</v>
      </c>
      <c r="B1162" t="s">
        <v>5040</v>
      </c>
      <c r="C1162" t="s">
        <v>7408</v>
      </c>
      <c r="D1162" t="s">
        <v>7419</v>
      </c>
      <c r="E1162" t="s">
        <v>7425</v>
      </c>
      <c r="F1162" t="s">
        <v>7428</v>
      </c>
      <c r="G1162">
        <v>13225.22</v>
      </c>
      <c r="H1162">
        <v>13</v>
      </c>
      <c r="I1162" t="s">
        <v>7925</v>
      </c>
      <c r="J1162" t="s">
        <v>8163</v>
      </c>
      <c r="K1162" t="s">
        <v>8168</v>
      </c>
      <c r="L1162" t="s">
        <v>8169</v>
      </c>
      <c r="M1162">
        <v>137542.62</v>
      </c>
      <c r="N1162">
        <v>171927.86</v>
      </c>
    </row>
    <row r="1163" spans="1:14" x14ac:dyDescent="0.3">
      <c r="A1163" t="s">
        <v>1166</v>
      </c>
      <c r="B1163" t="s">
        <v>5041</v>
      </c>
      <c r="C1163" t="s">
        <v>7405</v>
      </c>
      <c r="D1163" t="s">
        <v>7409</v>
      </c>
      <c r="E1163" t="s">
        <v>7426</v>
      </c>
      <c r="F1163" t="s">
        <v>7431</v>
      </c>
      <c r="G1163">
        <v>6077.26</v>
      </c>
      <c r="H1163">
        <v>2</v>
      </c>
      <c r="I1163" t="s">
        <v>7718</v>
      </c>
      <c r="J1163" t="s">
        <v>8163</v>
      </c>
      <c r="K1163" t="s">
        <v>8168</v>
      </c>
      <c r="L1163" t="s">
        <v>8169</v>
      </c>
      <c r="M1163">
        <v>9723.4500000000007</v>
      </c>
      <c r="N1163">
        <v>12154.52</v>
      </c>
    </row>
    <row r="1164" spans="1:14" x14ac:dyDescent="0.3">
      <c r="A1164" t="s">
        <v>1167</v>
      </c>
      <c r="B1164" t="s">
        <v>4869</v>
      </c>
      <c r="C1164" t="s">
        <v>7406</v>
      </c>
      <c r="D1164" t="s">
        <v>7416</v>
      </c>
      <c r="E1164" t="s">
        <v>7424</v>
      </c>
      <c r="F1164" t="s">
        <v>7433</v>
      </c>
      <c r="G1164">
        <v>8844.48</v>
      </c>
      <c r="H1164">
        <v>16</v>
      </c>
      <c r="I1164" t="s">
        <v>7795</v>
      </c>
      <c r="J1164" t="s">
        <v>8165</v>
      </c>
      <c r="K1164" t="s">
        <v>8168</v>
      </c>
      <c r="L1164" t="s">
        <v>8169</v>
      </c>
      <c r="M1164">
        <v>113209.51</v>
      </c>
      <c r="N1164">
        <v>141511.67999999999</v>
      </c>
    </row>
    <row r="1165" spans="1:14" x14ac:dyDescent="0.3">
      <c r="A1165" t="s">
        <v>1168</v>
      </c>
      <c r="B1165" t="s">
        <v>5042</v>
      </c>
      <c r="C1165" t="s">
        <v>7405</v>
      </c>
      <c r="D1165" t="s">
        <v>7417</v>
      </c>
      <c r="E1165" t="s">
        <v>7423</v>
      </c>
      <c r="F1165" t="s">
        <v>7429</v>
      </c>
      <c r="G1165">
        <v>4623.93</v>
      </c>
      <c r="H1165">
        <v>17</v>
      </c>
      <c r="I1165" t="s">
        <v>8005</v>
      </c>
      <c r="J1165" t="s">
        <v>8166</v>
      </c>
      <c r="K1165" t="s">
        <v>8167</v>
      </c>
      <c r="L1165" t="s">
        <v>8169</v>
      </c>
      <c r="M1165">
        <v>62885.78</v>
      </c>
      <c r="N1165">
        <v>78606.81</v>
      </c>
    </row>
    <row r="1166" spans="1:14" x14ac:dyDescent="0.3">
      <c r="A1166" t="s">
        <v>1169</v>
      </c>
      <c r="B1166" t="s">
        <v>5043</v>
      </c>
      <c r="C1166" t="s">
        <v>7405</v>
      </c>
      <c r="D1166" t="s">
        <v>7417</v>
      </c>
      <c r="E1166" t="s">
        <v>7426</v>
      </c>
      <c r="F1166" t="s">
        <v>7431</v>
      </c>
      <c r="G1166">
        <v>16390.009999999998</v>
      </c>
      <c r="H1166">
        <v>1</v>
      </c>
      <c r="I1166" t="s">
        <v>7910</v>
      </c>
      <c r="J1166" t="s">
        <v>8164</v>
      </c>
      <c r="K1166" t="s">
        <v>8167</v>
      </c>
      <c r="L1166" t="s">
        <v>8169</v>
      </c>
      <c r="M1166">
        <v>13112.34</v>
      </c>
      <c r="N1166">
        <v>16390.009999999998</v>
      </c>
    </row>
    <row r="1167" spans="1:14" x14ac:dyDescent="0.3">
      <c r="A1167" t="s">
        <v>1170</v>
      </c>
      <c r="B1167" t="s">
        <v>5044</v>
      </c>
      <c r="C1167" t="s">
        <v>7407</v>
      </c>
      <c r="D1167" t="s">
        <v>7415</v>
      </c>
      <c r="E1167" t="s">
        <v>7425</v>
      </c>
      <c r="F1167" t="s">
        <v>7429</v>
      </c>
      <c r="G1167">
        <v>15109.32</v>
      </c>
      <c r="H1167">
        <v>11</v>
      </c>
      <c r="I1167" t="s">
        <v>7872</v>
      </c>
      <c r="J1167" t="s">
        <v>8163</v>
      </c>
      <c r="K1167" t="s">
        <v>8167</v>
      </c>
      <c r="L1167" t="s">
        <v>8170</v>
      </c>
      <c r="M1167">
        <v>166202.51999999999</v>
      </c>
      <c r="N1167">
        <v>166202.51999999999</v>
      </c>
    </row>
    <row r="1168" spans="1:14" x14ac:dyDescent="0.3">
      <c r="A1168" t="s">
        <v>1171</v>
      </c>
      <c r="B1168" t="s">
        <v>5045</v>
      </c>
      <c r="C1168" t="s">
        <v>7406</v>
      </c>
      <c r="D1168" t="s">
        <v>7416</v>
      </c>
      <c r="E1168" t="s">
        <v>7425</v>
      </c>
      <c r="F1168" t="s">
        <v>7433</v>
      </c>
      <c r="G1168">
        <v>13888.39</v>
      </c>
      <c r="H1168">
        <v>16</v>
      </c>
      <c r="I1168" t="s">
        <v>7596</v>
      </c>
      <c r="J1168" t="s">
        <v>8164</v>
      </c>
      <c r="K1168" t="s">
        <v>8167</v>
      </c>
      <c r="L1168" t="s">
        <v>8169</v>
      </c>
      <c r="M1168">
        <v>177771.06</v>
      </c>
      <c r="N1168">
        <v>222214.24</v>
      </c>
    </row>
    <row r="1169" spans="1:14" x14ac:dyDescent="0.3">
      <c r="A1169" t="s">
        <v>1172</v>
      </c>
      <c r="B1169" t="s">
        <v>5046</v>
      </c>
      <c r="C1169" t="s">
        <v>7407</v>
      </c>
      <c r="D1169" t="s">
        <v>7417</v>
      </c>
      <c r="E1169" t="s">
        <v>7424</v>
      </c>
      <c r="F1169" t="s">
        <v>7433</v>
      </c>
      <c r="G1169">
        <v>6768.65</v>
      </c>
      <c r="H1169">
        <v>9</v>
      </c>
      <c r="I1169" t="s">
        <v>7674</v>
      </c>
      <c r="J1169" t="s">
        <v>8162</v>
      </c>
      <c r="K1169" t="s">
        <v>8168</v>
      </c>
      <c r="L1169" t="s">
        <v>8170</v>
      </c>
      <c r="M1169">
        <v>60917.85</v>
      </c>
      <c r="N1169">
        <v>60917.85</v>
      </c>
    </row>
    <row r="1170" spans="1:14" x14ac:dyDescent="0.3">
      <c r="A1170" t="s">
        <v>1173</v>
      </c>
      <c r="B1170" t="s">
        <v>5047</v>
      </c>
      <c r="C1170" t="s">
        <v>7406</v>
      </c>
      <c r="D1170" t="s">
        <v>7412</v>
      </c>
      <c r="E1170" t="s">
        <v>7424</v>
      </c>
      <c r="F1170" t="s">
        <v>7428</v>
      </c>
      <c r="G1170">
        <v>3785.63</v>
      </c>
      <c r="H1170">
        <v>6</v>
      </c>
      <c r="I1170" t="s">
        <v>8006</v>
      </c>
      <c r="J1170" t="s">
        <v>8165</v>
      </c>
      <c r="K1170" t="s">
        <v>8168</v>
      </c>
      <c r="L1170" t="s">
        <v>8169</v>
      </c>
      <c r="M1170">
        <v>18171.189999999999</v>
      </c>
      <c r="N1170">
        <v>22713.78</v>
      </c>
    </row>
    <row r="1171" spans="1:14" x14ac:dyDescent="0.3">
      <c r="A1171" t="s">
        <v>1174</v>
      </c>
      <c r="B1171" t="s">
        <v>5048</v>
      </c>
      <c r="C1171" t="s">
        <v>7406</v>
      </c>
      <c r="D1171" t="s">
        <v>7414</v>
      </c>
      <c r="E1171" t="s">
        <v>7426</v>
      </c>
      <c r="F1171" t="s">
        <v>7432</v>
      </c>
      <c r="G1171">
        <v>4288.6099999999997</v>
      </c>
      <c r="H1171">
        <v>6</v>
      </c>
      <c r="I1171" t="s">
        <v>7529</v>
      </c>
      <c r="J1171" t="s">
        <v>8164</v>
      </c>
      <c r="K1171" t="s">
        <v>8168</v>
      </c>
      <c r="L1171" t="s">
        <v>8170</v>
      </c>
      <c r="M1171">
        <v>25731.66</v>
      </c>
      <c r="N1171">
        <v>25731.659999999996</v>
      </c>
    </row>
    <row r="1172" spans="1:14" x14ac:dyDescent="0.3">
      <c r="A1172" t="s">
        <v>1175</v>
      </c>
      <c r="B1172" t="s">
        <v>5049</v>
      </c>
      <c r="C1172" t="s">
        <v>7405</v>
      </c>
      <c r="D1172" t="s">
        <v>7417</v>
      </c>
      <c r="E1172" t="s">
        <v>7426</v>
      </c>
      <c r="F1172" t="s">
        <v>7429</v>
      </c>
      <c r="G1172">
        <v>11018.25</v>
      </c>
      <c r="H1172">
        <v>15</v>
      </c>
      <c r="I1172" t="s">
        <v>7857</v>
      </c>
      <c r="J1172" t="s">
        <v>8165</v>
      </c>
      <c r="K1172" t="s">
        <v>8167</v>
      </c>
      <c r="L1172" t="s">
        <v>8169</v>
      </c>
      <c r="M1172">
        <v>132219</v>
      </c>
      <c r="N1172">
        <v>165273.75</v>
      </c>
    </row>
    <row r="1173" spans="1:14" x14ac:dyDescent="0.3">
      <c r="A1173" t="s">
        <v>1176</v>
      </c>
      <c r="B1173" t="s">
        <v>5050</v>
      </c>
      <c r="C1173" t="s">
        <v>7408</v>
      </c>
      <c r="D1173" t="s">
        <v>7420</v>
      </c>
      <c r="E1173" t="s">
        <v>7424</v>
      </c>
      <c r="F1173" t="s">
        <v>7434</v>
      </c>
      <c r="G1173">
        <v>11907.18</v>
      </c>
      <c r="H1173">
        <v>8</v>
      </c>
      <c r="I1173" t="s">
        <v>7929</v>
      </c>
      <c r="J1173" t="s">
        <v>8165</v>
      </c>
      <c r="K1173" t="s">
        <v>8168</v>
      </c>
      <c r="L1173" t="s">
        <v>8169</v>
      </c>
      <c r="M1173">
        <v>76205.62</v>
      </c>
      <c r="N1173">
        <v>95257.44</v>
      </c>
    </row>
    <row r="1174" spans="1:14" x14ac:dyDescent="0.3">
      <c r="A1174" t="s">
        <v>1177</v>
      </c>
      <c r="B1174" t="s">
        <v>5051</v>
      </c>
      <c r="C1174" t="s">
        <v>7408</v>
      </c>
      <c r="D1174" t="s">
        <v>7417</v>
      </c>
      <c r="E1174" t="s">
        <v>7425</v>
      </c>
      <c r="F1174" t="s">
        <v>7431</v>
      </c>
      <c r="G1174">
        <v>10647.24</v>
      </c>
      <c r="H1174">
        <v>6</v>
      </c>
      <c r="I1174" t="s">
        <v>7970</v>
      </c>
      <c r="J1174" t="s">
        <v>8164</v>
      </c>
      <c r="K1174" t="s">
        <v>8167</v>
      </c>
      <c r="L1174" t="s">
        <v>8170</v>
      </c>
      <c r="M1174">
        <v>63883.44</v>
      </c>
      <c r="N1174">
        <v>63883.44</v>
      </c>
    </row>
    <row r="1175" spans="1:14" x14ac:dyDescent="0.3">
      <c r="A1175" t="s">
        <v>1178</v>
      </c>
      <c r="B1175" t="s">
        <v>5052</v>
      </c>
      <c r="C1175" t="s">
        <v>7405</v>
      </c>
      <c r="D1175" t="s">
        <v>7409</v>
      </c>
      <c r="E1175" t="s">
        <v>7423</v>
      </c>
      <c r="F1175" t="s">
        <v>7432</v>
      </c>
      <c r="G1175">
        <v>9744.2000000000007</v>
      </c>
      <c r="H1175">
        <v>16</v>
      </c>
      <c r="I1175" t="s">
        <v>8007</v>
      </c>
      <c r="J1175" t="s">
        <v>8166</v>
      </c>
      <c r="K1175" t="s">
        <v>8167</v>
      </c>
      <c r="L1175" t="s">
        <v>8170</v>
      </c>
      <c r="M1175">
        <v>155907.20000000001</v>
      </c>
      <c r="N1175">
        <v>155907.20000000001</v>
      </c>
    </row>
    <row r="1176" spans="1:14" x14ac:dyDescent="0.3">
      <c r="A1176" t="s">
        <v>1179</v>
      </c>
      <c r="B1176" t="s">
        <v>5053</v>
      </c>
      <c r="C1176" t="s">
        <v>7407</v>
      </c>
      <c r="D1176" t="s">
        <v>7417</v>
      </c>
      <c r="E1176" t="s">
        <v>7423</v>
      </c>
      <c r="F1176" t="s">
        <v>7428</v>
      </c>
      <c r="G1176">
        <v>3940.01</v>
      </c>
      <c r="H1176">
        <v>10</v>
      </c>
      <c r="I1176" t="s">
        <v>8007</v>
      </c>
      <c r="J1176" t="s">
        <v>8162</v>
      </c>
      <c r="K1176" t="s">
        <v>8167</v>
      </c>
      <c r="L1176" t="s">
        <v>8170</v>
      </c>
      <c r="M1176">
        <v>39400.1</v>
      </c>
      <c r="N1176">
        <v>39400.100000000006</v>
      </c>
    </row>
    <row r="1177" spans="1:14" x14ac:dyDescent="0.3">
      <c r="A1177" t="s">
        <v>1180</v>
      </c>
      <c r="B1177" t="s">
        <v>5054</v>
      </c>
      <c r="C1177" t="s">
        <v>7407</v>
      </c>
      <c r="D1177" t="s">
        <v>7418</v>
      </c>
      <c r="E1177" t="s">
        <v>7425</v>
      </c>
      <c r="F1177" t="s">
        <v>7428</v>
      </c>
      <c r="G1177">
        <v>13974.71</v>
      </c>
      <c r="H1177">
        <v>18</v>
      </c>
      <c r="I1177" t="s">
        <v>7578</v>
      </c>
      <c r="J1177" t="s">
        <v>8162</v>
      </c>
      <c r="K1177" t="s">
        <v>8168</v>
      </c>
      <c r="L1177" t="s">
        <v>8169</v>
      </c>
      <c r="M1177">
        <v>201235.99</v>
      </c>
      <c r="N1177">
        <v>251544.77999999997</v>
      </c>
    </row>
    <row r="1178" spans="1:14" x14ac:dyDescent="0.3">
      <c r="A1178" t="s">
        <v>1181</v>
      </c>
      <c r="B1178" t="s">
        <v>5055</v>
      </c>
      <c r="C1178" t="s">
        <v>7408</v>
      </c>
      <c r="D1178" t="s">
        <v>7420</v>
      </c>
      <c r="E1178" t="s">
        <v>7425</v>
      </c>
      <c r="F1178" t="s">
        <v>7433</v>
      </c>
      <c r="G1178">
        <v>8075.9</v>
      </c>
      <c r="H1178">
        <v>10</v>
      </c>
      <c r="I1178" t="s">
        <v>7630</v>
      </c>
      <c r="J1178" t="s">
        <v>8165</v>
      </c>
      <c r="K1178" t="s">
        <v>8167</v>
      </c>
      <c r="L1178" t="s">
        <v>8169</v>
      </c>
      <c r="M1178">
        <v>64607.199999999997</v>
      </c>
      <c r="N1178">
        <v>80759</v>
      </c>
    </row>
    <row r="1179" spans="1:14" x14ac:dyDescent="0.3">
      <c r="A1179" t="s">
        <v>1182</v>
      </c>
      <c r="B1179" t="s">
        <v>4634</v>
      </c>
      <c r="C1179" t="s">
        <v>7407</v>
      </c>
      <c r="D1179" t="s">
        <v>7418</v>
      </c>
      <c r="E1179" t="s">
        <v>7425</v>
      </c>
      <c r="F1179" t="s">
        <v>7434</v>
      </c>
      <c r="G1179">
        <v>8998.86</v>
      </c>
      <c r="H1179">
        <v>7</v>
      </c>
      <c r="I1179" t="s">
        <v>7789</v>
      </c>
      <c r="J1179" t="s">
        <v>8163</v>
      </c>
      <c r="K1179" t="s">
        <v>8168</v>
      </c>
      <c r="L1179" t="s">
        <v>8170</v>
      </c>
      <c r="M1179">
        <v>62992.02</v>
      </c>
      <c r="N1179">
        <v>62992.020000000004</v>
      </c>
    </row>
    <row r="1180" spans="1:14" x14ac:dyDescent="0.3">
      <c r="A1180" t="s">
        <v>1183</v>
      </c>
      <c r="B1180" t="s">
        <v>4450</v>
      </c>
      <c r="C1180" t="s">
        <v>7405</v>
      </c>
      <c r="D1180" t="s">
        <v>7417</v>
      </c>
      <c r="E1180" t="s">
        <v>7426</v>
      </c>
      <c r="F1180" t="s">
        <v>7433</v>
      </c>
      <c r="G1180">
        <v>12960.45</v>
      </c>
      <c r="H1180">
        <v>14</v>
      </c>
      <c r="I1180" t="s">
        <v>7630</v>
      </c>
      <c r="J1180" t="s">
        <v>8166</v>
      </c>
      <c r="K1180" t="s">
        <v>8167</v>
      </c>
      <c r="L1180" t="s">
        <v>8170</v>
      </c>
      <c r="M1180">
        <v>181446.3</v>
      </c>
      <c r="N1180">
        <v>181446.30000000002</v>
      </c>
    </row>
    <row r="1181" spans="1:14" x14ac:dyDescent="0.3">
      <c r="A1181" t="s">
        <v>1184</v>
      </c>
      <c r="B1181" t="s">
        <v>5056</v>
      </c>
      <c r="C1181" t="s">
        <v>7406</v>
      </c>
      <c r="D1181" t="s">
        <v>7421</v>
      </c>
      <c r="E1181" t="s">
        <v>7425</v>
      </c>
      <c r="F1181" t="s">
        <v>7429</v>
      </c>
      <c r="G1181">
        <v>2428.58</v>
      </c>
      <c r="H1181">
        <v>6</v>
      </c>
      <c r="I1181" t="s">
        <v>8008</v>
      </c>
      <c r="J1181" t="s">
        <v>8165</v>
      </c>
      <c r="K1181" t="s">
        <v>8167</v>
      </c>
      <c r="L1181" t="s">
        <v>8169</v>
      </c>
      <c r="M1181">
        <v>11657.35</v>
      </c>
      <c r="N1181">
        <v>14571.48</v>
      </c>
    </row>
    <row r="1182" spans="1:14" x14ac:dyDescent="0.3">
      <c r="A1182" t="s">
        <v>1185</v>
      </c>
      <c r="B1182" t="s">
        <v>5057</v>
      </c>
      <c r="C1182" t="s">
        <v>7407</v>
      </c>
      <c r="D1182" t="s">
        <v>7413</v>
      </c>
      <c r="E1182" t="s">
        <v>7423</v>
      </c>
      <c r="F1182" t="s">
        <v>7434</v>
      </c>
      <c r="G1182">
        <v>8062.62</v>
      </c>
      <c r="H1182">
        <v>10</v>
      </c>
      <c r="I1182" t="s">
        <v>7573</v>
      </c>
      <c r="J1182" t="s">
        <v>8165</v>
      </c>
      <c r="K1182" t="s">
        <v>8167</v>
      </c>
      <c r="L1182" t="s">
        <v>8170</v>
      </c>
      <c r="M1182">
        <v>80626.2</v>
      </c>
      <c r="N1182">
        <v>80626.2</v>
      </c>
    </row>
    <row r="1183" spans="1:14" x14ac:dyDescent="0.3">
      <c r="A1183" t="s">
        <v>1186</v>
      </c>
      <c r="B1183" t="s">
        <v>5058</v>
      </c>
      <c r="C1183" t="s">
        <v>7405</v>
      </c>
      <c r="D1183" t="s">
        <v>7417</v>
      </c>
      <c r="E1183" t="s">
        <v>7424</v>
      </c>
      <c r="F1183" t="s">
        <v>7429</v>
      </c>
      <c r="G1183">
        <v>11369.34</v>
      </c>
      <c r="H1183">
        <v>16</v>
      </c>
      <c r="I1183" t="s">
        <v>7597</v>
      </c>
      <c r="J1183" t="s">
        <v>8164</v>
      </c>
      <c r="K1183" t="s">
        <v>8167</v>
      </c>
      <c r="L1183" t="s">
        <v>8170</v>
      </c>
      <c r="M1183">
        <v>181909.44</v>
      </c>
      <c r="N1183">
        <v>181909.44</v>
      </c>
    </row>
    <row r="1184" spans="1:14" x14ac:dyDescent="0.3">
      <c r="A1184" t="s">
        <v>1187</v>
      </c>
      <c r="B1184" t="s">
        <v>5059</v>
      </c>
      <c r="C1184" t="s">
        <v>7406</v>
      </c>
      <c r="D1184" t="s">
        <v>7414</v>
      </c>
      <c r="E1184" t="s">
        <v>7426</v>
      </c>
      <c r="F1184" t="s">
        <v>7430</v>
      </c>
      <c r="G1184">
        <v>5893.83</v>
      </c>
      <c r="H1184">
        <v>9</v>
      </c>
      <c r="I1184" t="s">
        <v>8009</v>
      </c>
      <c r="J1184" t="s">
        <v>8163</v>
      </c>
      <c r="K1184" t="s">
        <v>8168</v>
      </c>
      <c r="L1184" t="s">
        <v>8169</v>
      </c>
      <c r="M1184">
        <v>42435.41</v>
      </c>
      <c r="N1184">
        <v>53044.47</v>
      </c>
    </row>
    <row r="1185" spans="1:14" x14ac:dyDescent="0.3">
      <c r="A1185" t="s">
        <v>1188</v>
      </c>
      <c r="B1185" t="s">
        <v>5060</v>
      </c>
      <c r="C1185" t="s">
        <v>7407</v>
      </c>
      <c r="D1185" t="s">
        <v>7413</v>
      </c>
      <c r="E1185" t="s">
        <v>7427</v>
      </c>
      <c r="F1185" t="s">
        <v>7428</v>
      </c>
      <c r="G1185">
        <v>1108.8800000000001</v>
      </c>
      <c r="H1185">
        <v>6</v>
      </c>
      <c r="I1185" t="s">
        <v>7509</v>
      </c>
      <c r="J1185" t="s">
        <v>8163</v>
      </c>
      <c r="K1185" t="s">
        <v>8167</v>
      </c>
      <c r="L1185" t="s">
        <v>8170</v>
      </c>
      <c r="M1185">
        <v>6653.28</v>
      </c>
      <c r="N1185">
        <v>6653.2800000000007</v>
      </c>
    </row>
    <row r="1186" spans="1:14" x14ac:dyDescent="0.3">
      <c r="A1186" t="s">
        <v>1189</v>
      </c>
      <c r="B1186" t="s">
        <v>5061</v>
      </c>
      <c r="C1186" t="s">
        <v>7405</v>
      </c>
      <c r="D1186" t="s">
        <v>7410</v>
      </c>
      <c r="E1186" t="s">
        <v>7423</v>
      </c>
      <c r="F1186" t="s">
        <v>7434</v>
      </c>
      <c r="G1186">
        <v>3423.75</v>
      </c>
      <c r="H1186">
        <v>1</v>
      </c>
      <c r="I1186" t="s">
        <v>7643</v>
      </c>
      <c r="J1186" t="s">
        <v>8165</v>
      </c>
      <c r="K1186" t="s">
        <v>8167</v>
      </c>
      <c r="L1186" t="s">
        <v>8170</v>
      </c>
      <c r="M1186">
        <v>3423.75</v>
      </c>
      <c r="N1186">
        <v>3423.75</v>
      </c>
    </row>
    <row r="1187" spans="1:14" x14ac:dyDescent="0.3">
      <c r="A1187" t="s">
        <v>1190</v>
      </c>
      <c r="B1187" t="s">
        <v>5062</v>
      </c>
      <c r="C1187" t="s">
        <v>7406</v>
      </c>
      <c r="D1187" t="s">
        <v>7412</v>
      </c>
      <c r="E1187" t="s">
        <v>7426</v>
      </c>
      <c r="F1187" t="s">
        <v>7431</v>
      </c>
      <c r="G1187">
        <v>9048.66</v>
      </c>
      <c r="H1187">
        <v>10</v>
      </c>
      <c r="I1187" t="s">
        <v>8010</v>
      </c>
      <c r="J1187" t="s">
        <v>8166</v>
      </c>
      <c r="K1187" t="s">
        <v>8167</v>
      </c>
      <c r="L1187" t="s">
        <v>8170</v>
      </c>
      <c r="M1187">
        <v>90486.6</v>
      </c>
      <c r="N1187">
        <v>90486.6</v>
      </c>
    </row>
    <row r="1188" spans="1:14" x14ac:dyDescent="0.3">
      <c r="A1188" t="s">
        <v>1191</v>
      </c>
      <c r="B1188" t="s">
        <v>5063</v>
      </c>
      <c r="C1188" t="s">
        <v>7408</v>
      </c>
      <c r="D1188" t="s">
        <v>7422</v>
      </c>
      <c r="E1188" t="s">
        <v>7425</v>
      </c>
      <c r="F1188" t="s">
        <v>7429</v>
      </c>
      <c r="G1188">
        <v>3520.86</v>
      </c>
      <c r="H1188">
        <v>2</v>
      </c>
      <c r="I1188" t="s">
        <v>7701</v>
      </c>
      <c r="J1188" t="s">
        <v>8163</v>
      </c>
      <c r="K1188" t="s">
        <v>8167</v>
      </c>
      <c r="L1188" t="s">
        <v>8170</v>
      </c>
      <c r="M1188">
        <v>7041.72</v>
      </c>
      <c r="N1188">
        <v>7041.72</v>
      </c>
    </row>
    <row r="1189" spans="1:14" x14ac:dyDescent="0.3">
      <c r="A1189" t="s">
        <v>1192</v>
      </c>
      <c r="B1189" t="s">
        <v>5064</v>
      </c>
      <c r="C1189" t="s">
        <v>7408</v>
      </c>
      <c r="D1189" t="s">
        <v>7419</v>
      </c>
      <c r="E1189" t="s">
        <v>7424</v>
      </c>
      <c r="F1189" t="s">
        <v>7430</v>
      </c>
      <c r="G1189">
        <v>4598.2</v>
      </c>
      <c r="H1189">
        <v>20</v>
      </c>
      <c r="I1189" t="s">
        <v>7554</v>
      </c>
      <c r="J1189" t="s">
        <v>8162</v>
      </c>
      <c r="K1189" t="s">
        <v>8168</v>
      </c>
      <c r="L1189" t="s">
        <v>8169</v>
      </c>
      <c r="M1189">
        <v>73571.199999999997</v>
      </c>
      <c r="N1189">
        <v>91964</v>
      </c>
    </row>
    <row r="1190" spans="1:14" x14ac:dyDescent="0.3">
      <c r="A1190" t="s">
        <v>1193</v>
      </c>
      <c r="B1190" t="s">
        <v>5065</v>
      </c>
      <c r="C1190" t="s">
        <v>7406</v>
      </c>
      <c r="D1190" t="s">
        <v>7414</v>
      </c>
      <c r="E1190" t="s">
        <v>7424</v>
      </c>
      <c r="F1190" t="s">
        <v>7431</v>
      </c>
      <c r="G1190">
        <v>9351.61</v>
      </c>
      <c r="H1190">
        <v>5</v>
      </c>
      <c r="I1190" t="s">
        <v>8011</v>
      </c>
      <c r="J1190" t="s">
        <v>8164</v>
      </c>
      <c r="K1190" t="s">
        <v>8168</v>
      </c>
      <c r="L1190" t="s">
        <v>8170</v>
      </c>
      <c r="M1190">
        <v>46758.05</v>
      </c>
      <c r="N1190">
        <v>46758.05</v>
      </c>
    </row>
    <row r="1191" spans="1:14" x14ac:dyDescent="0.3">
      <c r="A1191" t="s">
        <v>1194</v>
      </c>
      <c r="B1191" t="s">
        <v>5066</v>
      </c>
      <c r="C1191" t="s">
        <v>7407</v>
      </c>
      <c r="D1191" t="s">
        <v>7417</v>
      </c>
      <c r="E1191" t="s">
        <v>7426</v>
      </c>
      <c r="F1191" t="s">
        <v>7433</v>
      </c>
      <c r="G1191">
        <v>6960.38</v>
      </c>
      <c r="H1191">
        <v>11</v>
      </c>
      <c r="I1191" t="s">
        <v>7549</v>
      </c>
      <c r="J1191" t="s">
        <v>8162</v>
      </c>
      <c r="K1191" t="s">
        <v>8167</v>
      </c>
      <c r="L1191" t="s">
        <v>8169</v>
      </c>
      <c r="M1191">
        <v>61251.51</v>
      </c>
      <c r="N1191">
        <v>76564.180000000008</v>
      </c>
    </row>
    <row r="1192" spans="1:14" x14ac:dyDescent="0.3">
      <c r="A1192" t="s">
        <v>1195</v>
      </c>
      <c r="B1192" t="s">
        <v>5067</v>
      </c>
      <c r="C1192" t="s">
        <v>7406</v>
      </c>
      <c r="D1192" t="s">
        <v>7416</v>
      </c>
      <c r="E1192" t="s">
        <v>7423</v>
      </c>
      <c r="F1192" t="s">
        <v>7433</v>
      </c>
      <c r="G1192">
        <v>7313.13</v>
      </c>
      <c r="H1192">
        <v>15</v>
      </c>
      <c r="I1192" t="s">
        <v>7520</v>
      </c>
      <c r="J1192" t="s">
        <v>8163</v>
      </c>
      <c r="K1192" t="s">
        <v>8167</v>
      </c>
      <c r="L1192" t="s">
        <v>8169</v>
      </c>
      <c r="M1192">
        <v>87757.56</v>
      </c>
      <c r="N1192">
        <v>109696.95</v>
      </c>
    </row>
    <row r="1193" spans="1:14" x14ac:dyDescent="0.3">
      <c r="A1193" t="s">
        <v>1196</v>
      </c>
      <c r="B1193" t="s">
        <v>5068</v>
      </c>
      <c r="C1193" t="s">
        <v>7405</v>
      </c>
      <c r="D1193" t="s">
        <v>7410</v>
      </c>
      <c r="E1193" t="s">
        <v>7424</v>
      </c>
      <c r="F1193" t="s">
        <v>7431</v>
      </c>
      <c r="G1193">
        <v>15016.36</v>
      </c>
      <c r="H1193">
        <v>6</v>
      </c>
      <c r="I1193" t="s">
        <v>7683</v>
      </c>
      <c r="J1193" t="s">
        <v>8163</v>
      </c>
      <c r="K1193" t="s">
        <v>8168</v>
      </c>
      <c r="L1193" t="s">
        <v>8170</v>
      </c>
      <c r="M1193">
        <v>90098.16</v>
      </c>
      <c r="N1193">
        <v>90098.16</v>
      </c>
    </row>
    <row r="1194" spans="1:14" x14ac:dyDescent="0.3">
      <c r="A1194" t="s">
        <v>1197</v>
      </c>
      <c r="B1194" t="s">
        <v>5069</v>
      </c>
      <c r="C1194" t="s">
        <v>7408</v>
      </c>
      <c r="D1194" t="s">
        <v>7417</v>
      </c>
      <c r="E1194" t="s">
        <v>7425</v>
      </c>
      <c r="F1194" t="s">
        <v>7430</v>
      </c>
      <c r="G1194">
        <v>2255.11</v>
      </c>
      <c r="H1194">
        <v>12</v>
      </c>
      <c r="I1194" t="s">
        <v>8012</v>
      </c>
      <c r="J1194" t="s">
        <v>8165</v>
      </c>
      <c r="K1194" t="s">
        <v>8168</v>
      </c>
      <c r="L1194" t="s">
        <v>8170</v>
      </c>
      <c r="M1194">
        <v>27061.32</v>
      </c>
      <c r="N1194">
        <v>27061.32</v>
      </c>
    </row>
    <row r="1195" spans="1:14" x14ac:dyDescent="0.3">
      <c r="A1195" t="s">
        <v>1198</v>
      </c>
      <c r="B1195" t="s">
        <v>3967</v>
      </c>
      <c r="C1195" t="s">
        <v>7405</v>
      </c>
      <c r="D1195" t="s">
        <v>7409</v>
      </c>
      <c r="E1195" t="s">
        <v>7423</v>
      </c>
      <c r="F1195" t="s">
        <v>7434</v>
      </c>
      <c r="G1195">
        <v>11174.29</v>
      </c>
      <c r="H1195">
        <v>19</v>
      </c>
      <c r="I1195" t="s">
        <v>7983</v>
      </c>
      <c r="J1195" t="s">
        <v>8162</v>
      </c>
      <c r="K1195" t="s">
        <v>8167</v>
      </c>
      <c r="L1195" t="s">
        <v>8169</v>
      </c>
      <c r="M1195">
        <v>169849.54</v>
      </c>
      <c r="N1195">
        <v>212311.51</v>
      </c>
    </row>
    <row r="1196" spans="1:14" x14ac:dyDescent="0.3">
      <c r="A1196" t="s">
        <v>1199</v>
      </c>
      <c r="B1196" t="s">
        <v>4324</v>
      </c>
      <c r="C1196" t="s">
        <v>7407</v>
      </c>
      <c r="D1196" t="s">
        <v>7415</v>
      </c>
      <c r="E1196" t="s">
        <v>7427</v>
      </c>
      <c r="F1196" t="s">
        <v>7429</v>
      </c>
      <c r="G1196">
        <v>887.27</v>
      </c>
      <c r="H1196">
        <v>6</v>
      </c>
      <c r="I1196" t="s">
        <v>7545</v>
      </c>
      <c r="J1196" t="s">
        <v>8166</v>
      </c>
      <c r="K1196" t="s">
        <v>8167</v>
      </c>
      <c r="L1196" t="s">
        <v>8169</v>
      </c>
      <c r="M1196">
        <v>4258.7299999999996</v>
      </c>
      <c r="N1196">
        <v>5323.62</v>
      </c>
    </row>
    <row r="1197" spans="1:14" x14ac:dyDescent="0.3">
      <c r="A1197" t="s">
        <v>1200</v>
      </c>
      <c r="B1197" t="s">
        <v>5070</v>
      </c>
      <c r="C1197" t="s">
        <v>7406</v>
      </c>
      <c r="D1197" t="s">
        <v>7412</v>
      </c>
      <c r="E1197" t="s">
        <v>7426</v>
      </c>
      <c r="F1197" t="s">
        <v>7429</v>
      </c>
      <c r="G1197">
        <v>14162.29</v>
      </c>
      <c r="H1197">
        <v>18</v>
      </c>
      <c r="I1197" t="s">
        <v>7609</v>
      </c>
      <c r="J1197" t="s">
        <v>8165</v>
      </c>
      <c r="K1197" t="s">
        <v>8167</v>
      </c>
      <c r="L1197" t="s">
        <v>8169</v>
      </c>
      <c r="M1197">
        <v>203936.81</v>
      </c>
      <c r="N1197">
        <v>254921.22000000003</v>
      </c>
    </row>
    <row r="1198" spans="1:14" x14ac:dyDescent="0.3">
      <c r="A1198" t="s">
        <v>1201</v>
      </c>
      <c r="B1198" t="s">
        <v>5071</v>
      </c>
      <c r="C1198" t="s">
        <v>7408</v>
      </c>
      <c r="D1198" t="s">
        <v>7419</v>
      </c>
      <c r="E1198" t="s">
        <v>7425</v>
      </c>
      <c r="F1198" t="s">
        <v>7428</v>
      </c>
      <c r="G1198">
        <v>10012.290000000001</v>
      </c>
      <c r="H1198">
        <v>9</v>
      </c>
      <c r="I1198" t="s">
        <v>7493</v>
      </c>
      <c r="J1198" t="s">
        <v>8163</v>
      </c>
      <c r="K1198" t="s">
        <v>8168</v>
      </c>
      <c r="L1198" t="s">
        <v>8170</v>
      </c>
      <c r="M1198">
        <v>90110.61</v>
      </c>
      <c r="N1198">
        <v>90110.610000000015</v>
      </c>
    </row>
    <row r="1199" spans="1:14" x14ac:dyDescent="0.3">
      <c r="A1199" t="s">
        <v>1202</v>
      </c>
      <c r="B1199" t="s">
        <v>5072</v>
      </c>
      <c r="C1199" t="s">
        <v>7406</v>
      </c>
      <c r="D1199" t="s">
        <v>7421</v>
      </c>
      <c r="E1199" t="s">
        <v>7427</v>
      </c>
      <c r="F1199" t="s">
        <v>7429</v>
      </c>
      <c r="G1199">
        <v>12461.62</v>
      </c>
      <c r="H1199">
        <v>9</v>
      </c>
      <c r="I1199" t="s">
        <v>7697</v>
      </c>
      <c r="J1199" t="s">
        <v>8165</v>
      </c>
      <c r="K1199" t="s">
        <v>8167</v>
      </c>
      <c r="L1199" t="s">
        <v>8170</v>
      </c>
      <c r="M1199">
        <v>112154.58</v>
      </c>
      <c r="N1199">
        <v>112154.58</v>
      </c>
    </row>
    <row r="1200" spans="1:14" x14ac:dyDescent="0.3">
      <c r="A1200" t="s">
        <v>1203</v>
      </c>
      <c r="B1200" t="s">
        <v>5073</v>
      </c>
      <c r="C1200" t="s">
        <v>7405</v>
      </c>
      <c r="D1200" t="s">
        <v>7411</v>
      </c>
      <c r="E1200" t="s">
        <v>7427</v>
      </c>
      <c r="F1200" t="s">
        <v>7429</v>
      </c>
      <c r="G1200">
        <v>1586.13</v>
      </c>
      <c r="H1200">
        <v>8</v>
      </c>
      <c r="I1200" t="s">
        <v>7731</v>
      </c>
      <c r="J1200" t="s">
        <v>8163</v>
      </c>
      <c r="K1200" t="s">
        <v>8167</v>
      </c>
      <c r="L1200" t="s">
        <v>8169</v>
      </c>
      <c r="M1200">
        <v>10150.9</v>
      </c>
      <c r="N1200">
        <v>12689.04</v>
      </c>
    </row>
    <row r="1201" spans="1:14" x14ac:dyDescent="0.3">
      <c r="A1201" t="s">
        <v>1204</v>
      </c>
      <c r="B1201" t="s">
        <v>5074</v>
      </c>
      <c r="C1201" t="s">
        <v>7408</v>
      </c>
      <c r="D1201" t="s">
        <v>7417</v>
      </c>
      <c r="E1201" t="s">
        <v>7423</v>
      </c>
      <c r="F1201" t="s">
        <v>7431</v>
      </c>
      <c r="G1201">
        <v>4983.32</v>
      </c>
      <c r="H1201">
        <v>10</v>
      </c>
      <c r="I1201" t="s">
        <v>7590</v>
      </c>
      <c r="J1201" t="s">
        <v>8163</v>
      </c>
      <c r="K1201" t="s">
        <v>8168</v>
      </c>
      <c r="L1201" t="s">
        <v>8169</v>
      </c>
      <c r="M1201">
        <v>39866.559999999998</v>
      </c>
      <c r="N1201">
        <v>49833.2</v>
      </c>
    </row>
    <row r="1202" spans="1:14" x14ac:dyDescent="0.3">
      <c r="A1202" t="s">
        <v>1205</v>
      </c>
      <c r="B1202" t="s">
        <v>5075</v>
      </c>
      <c r="C1202" t="s">
        <v>7408</v>
      </c>
      <c r="D1202" t="s">
        <v>7420</v>
      </c>
      <c r="E1202" t="s">
        <v>7426</v>
      </c>
      <c r="F1202" t="s">
        <v>7431</v>
      </c>
      <c r="G1202">
        <v>6294.72</v>
      </c>
      <c r="H1202">
        <v>11</v>
      </c>
      <c r="I1202" t="s">
        <v>7623</v>
      </c>
      <c r="J1202" t="s">
        <v>8163</v>
      </c>
      <c r="K1202" t="s">
        <v>8168</v>
      </c>
      <c r="L1202" t="s">
        <v>8169</v>
      </c>
      <c r="M1202">
        <v>55393.37</v>
      </c>
      <c r="N1202">
        <v>69241.919999999998</v>
      </c>
    </row>
    <row r="1203" spans="1:14" x14ac:dyDescent="0.3">
      <c r="A1203" t="s">
        <v>1206</v>
      </c>
      <c r="B1203" t="s">
        <v>5076</v>
      </c>
      <c r="C1203" t="s">
        <v>7408</v>
      </c>
      <c r="D1203" t="s">
        <v>7422</v>
      </c>
      <c r="E1203" t="s">
        <v>7425</v>
      </c>
      <c r="F1203" t="s">
        <v>7434</v>
      </c>
      <c r="G1203">
        <v>8771.44</v>
      </c>
      <c r="H1203">
        <v>10</v>
      </c>
      <c r="I1203" t="s">
        <v>7564</v>
      </c>
      <c r="J1203" t="s">
        <v>8164</v>
      </c>
      <c r="K1203" t="s">
        <v>8167</v>
      </c>
      <c r="L1203" t="s">
        <v>8170</v>
      </c>
      <c r="M1203">
        <v>87714.4</v>
      </c>
      <c r="N1203">
        <v>87714.400000000009</v>
      </c>
    </row>
    <row r="1204" spans="1:14" x14ac:dyDescent="0.3">
      <c r="A1204" t="s">
        <v>1207</v>
      </c>
      <c r="B1204" t="s">
        <v>5077</v>
      </c>
      <c r="C1204" t="s">
        <v>7407</v>
      </c>
      <c r="D1204" t="s">
        <v>7415</v>
      </c>
      <c r="E1204" t="s">
        <v>7424</v>
      </c>
      <c r="F1204" t="s">
        <v>7432</v>
      </c>
      <c r="G1204">
        <v>3570.66</v>
      </c>
      <c r="H1204">
        <v>1</v>
      </c>
      <c r="I1204" t="s">
        <v>7627</v>
      </c>
      <c r="J1204" t="s">
        <v>8166</v>
      </c>
      <c r="K1204" t="s">
        <v>8167</v>
      </c>
      <c r="L1204" t="s">
        <v>8170</v>
      </c>
      <c r="M1204">
        <v>3570.66</v>
      </c>
      <c r="N1204">
        <v>3570.66</v>
      </c>
    </row>
    <row r="1205" spans="1:14" x14ac:dyDescent="0.3">
      <c r="A1205" t="s">
        <v>1208</v>
      </c>
      <c r="B1205" t="s">
        <v>5078</v>
      </c>
      <c r="C1205" t="s">
        <v>7406</v>
      </c>
      <c r="D1205" t="s">
        <v>7416</v>
      </c>
      <c r="E1205" t="s">
        <v>7424</v>
      </c>
      <c r="F1205" t="s">
        <v>7433</v>
      </c>
      <c r="G1205">
        <v>2807.89</v>
      </c>
      <c r="H1205">
        <v>13</v>
      </c>
      <c r="I1205" t="s">
        <v>7674</v>
      </c>
      <c r="J1205" t="s">
        <v>8162</v>
      </c>
      <c r="K1205" t="s">
        <v>8168</v>
      </c>
      <c r="L1205" t="s">
        <v>8170</v>
      </c>
      <c r="M1205">
        <v>36502.57</v>
      </c>
      <c r="N1205">
        <v>36502.57</v>
      </c>
    </row>
    <row r="1206" spans="1:14" x14ac:dyDescent="0.3">
      <c r="A1206" t="s">
        <v>1209</v>
      </c>
      <c r="B1206" t="s">
        <v>5079</v>
      </c>
      <c r="C1206" t="s">
        <v>7406</v>
      </c>
      <c r="D1206" t="s">
        <v>7414</v>
      </c>
      <c r="E1206" t="s">
        <v>7425</v>
      </c>
      <c r="F1206" t="s">
        <v>7431</v>
      </c>
      <c r="G1206">
        <v>12777.02</v>
      </c>
      <c r="H1206">
        <v>7</v>
      </c>
      <c r="I1206" t="s">
        <v>8013</v>
      </c>
      <c r="J1206" t="s">
        <v>8163</v>
      </c>
      <c r="K1206" t="s">
        <v>8167</v>
      </c>
      <c r="L1206" t="s">
        <v>8170</v>
      </c>
      <c r="M1206">
        <v>89439.14</v>
      </c>
      <c r="N1206">
        <v>89439.14</v>
      </c>
    </row>
    <row r="1207" spans="1:14" x14ac:dyDescent="0.3">
      <c r="A1207" t="s">
        <v>1210</v>
      </c>
      <c r="B1207" t="s">
        <v>5080</v>
      </c>
      <c r="C1207" t="s">
        <v>7406</v>
      </c>
      <c r="D1207" t="s">
        <v>7416</v>
      </c>
      <c r="E1207" t="s">
        <v>7426</v>
      </c>
      <c r="F1207" t="s">
        <v>7430</v>
      </c>
      <c r="G1207">
        <v>5120.2700000000004</v>
      </c>
      <c r="H1207">
        <v>3</v>
      </c>
      <c r="I1207" t="s">
        <v>7837</v>
      </c>
      <c r="J1207" t="s">
        <v>8163</v>
      </c>
      <c r="K1207" t="s">
        <v>8168</v>
      </c>
      <c r="L1207" t="s">
        <v>8169</v>
      </c>
      <c r="M1207">
        <v>12288.98</v>
      </c>
      <c r="N1207">
        <v>15360.810000000001</v>
      </c>
    </row>
    <row r="1208" spans="1:14" x14ac:dyDescent="0.3">
      <c r="A1208" t="s">
        <v>1211</v>
      </c>
      <c r="B1208" t="s">
        <v>5081</v>
      </c>
      <c r="C1208" t="s">
        <v>7406</v>
      </c>
      <c r="D1208" t="s">
        <v>7416</v>
      </c>
      <c r="E1208" t="s">
        <v>7426</v>
      </c>
      <c r="F1208" t="s">
        <v>7430</v>
      </c>
      <c r="G1208">
        <v>7624.38</v>
      </c>
      <c r="H1208">
        <v>15</v>
      </c>
      <c r="I1208" t="s">
        <v>7655</v>
      </c>
      <c r="J1208" t="s">
        <v>8163</v>
      </c>
      <c r="K1208" t="s">
        <v>8167</v>
      </c>
      <c r="L1208" t="s">
        <v>8170</v>
      </c>
      <c r="M1208">
        <v>114365.7</v>
      </c>
      <c r="N1208">
        <v>114365.7</v>
      </c>
    </row>
    <row r="1209" spans="1:14" x14ac:dyDescent="0.3">
      <c r="A1209" t="s">
        <v>1212</v>
      </c>
      <c r="B1209" t="s">
        <v>4493</v>
      </c>
      <c r="C1209" t="s">
        <v>7407</v>
      </c>
      <c r="D1209" t="s">
        <v>7413</v>
      </c>
      <c r="E1209" t="s">
        <v>7426</v>
      </c>
      <c r="F1209" t="s">
        <v>7434</v>
      </c>
      <c r="G1209">
        <v>9614.7199999999993</v>
      </c>
      <c r="H1209">
        <v>15</v>
      </c>
      <c r="I1209" t="s">
        <v>7571</v>
      </c>
      <c r="J1209" t="s">
        <v>8163</v>
      </c>
      <c r="K1209" t="s">
        <v>8168</v>
      </c>
      <c r="L1209" t="s">
        <v>8169</v>
      </c>
      <c r="M1209">
        <v>115376.64</v>
      </c>
      <c r="N1209">
        <v>144220.79999999999</v>
      </c>
    </row>
    <row r="1210" spans="1:14" x14ac:dyDescent="0.3">
      <c r="A1210" t="s">
        <v>1213</v>
      </c>
      <c r="B1210" t="s">
        <v>5082</v>
      </c>
      <c r="C1210" t="s">
        <v>7405</v>
      </c>
      <c r="D1210" t="s">
        <v>7410</v>
      </c>
      <c r="E1210" t="s">
        <v>7427</v>
      </c>
      <c r="F1210" t="s">
        <v>7428</v>
      </c>
      <c r="G1210">
        <v>9984.07</v>
      </c>
      <c r="H1210">
        <v>17</v>
      </c>
      <c r="I1210" t="s">
        <v>7843</v>
      </c>
      <c r="J1210" t="s">
        <v>8165</v>
      </c>
      <c r="K1210" t="s">
        <v>8167</v>
      </c>
      <c r="L1210" t="s">
        <v>8169</v>
      </c>
      <c r="M1210">
        <v>135783.01999999999</v>
      </c>
      <c r="N1210">
        <v>169729.19</v>
      </c>
    </row>
    <row r="1211" spans="1:14" x14ac:dyDescent="0.3">
      <c r="A1211" t="s">
        <v>1214</v>
      </c>
      <c r="B1211" t="s">
        <v>5083</v>
      </c>
      <c r="C1211" t="s">
        <v>7405</v>
      </c>
      <c r="D1211" t="s">
        <v>7409</v>
      </c>
      <c r="E1211" t="s">
        <v>7427</v>
      </c>
      <c r="F1211" t="s">
        <v>7430</v>
      </c>
      <c r="G1211">
        <v>11239.03</v>
      </c>
      <c r="H1211">
        <v>18</v>
      </c>
      <c r="I1211" t="s">
        <v>7580</v>
      </c>
      <c r="J1211" t="s">
        <v>8162</v>
      </c>
      <c r="K1211" t="s">
        <v>8168</v>
      </c>
      <c r="L1211" t="s">
        <v>8170</v>
      </c>
      <c r="M1211">
        <v>202302.54</v>
      </c>
      <c r="N1211">
        <v>202302.54</v>
      </c>
    </row>
    <row r="1212" spans="1:14" x14ac:dyDescent="0.3">
      <c r="A1212" t="s">
        <v>1215</v>
      </c>
      <c r="B1212" t="s">
        <v>5084</v>
      </c>
      <c r="C1212" t="s">
        <v>7408</v>
      </c>
      <c r="D1212" t="s">
        <v>7422</v>
      </c>
      <c r="E1212" t="s">
        <v>7425</v>
      </c>
      <c r="F1212" t="s">
        <v>7434</v>
      </c>
      <c r="G1212">
        <v>13550.58</v>
      </c>
      <c r="H1212">
        <v>12</v>
      </c>
      <c r="I1212" t="s">
        <v>7798</v>
      </c>
      <c r="J1212" t="s">
        <v>8163</v>
      </c>
      <c r="K1212" t="s">
        <v>8168</v>
      </c>
      <c r="L1212" t="s">
        <v>8170</v>
      </c>
      <c r="M1212">
        <v>162606.96</v>
      </c>
      <c r="N1212">
        <v>162606.96</v>
      </c>
    </row>
    <row r="1213" spans="1:14" x14ac:dyDescent="0.3">
      <c r="A1213" t="s">
        <v>1216</v>
      </c>
      <c r="B1213" t="s">
        <v>5085</v>
      </c>
      <c r="C1213" t="s">
        <v>7408</v>
      </c>
      <c r="D1213" t="s">
        <v>7422</v>
      </c>
      <c r="E1213" t="s">
        <v>7426</v>
      </c>
      <c r="F1213" t="s">
        <v>7428</v>
      </c>
      <c r="G1213">
        <v>6795.21</v>
      </c>
      <c r="H1213">
        <v>16</v>
      </c>
      <c r="I1213" t="s">
        <v>7983</v>
      </c>
      <c r="J1213" t="s">
        <v>8162</v>
      </c>
      <c r="K1213" t="s">
        <v>8167</v>
      </c>
      <c r="L1213" t="s">
        <v>8170</v>
      </c>
      <c r="M1213">
        <v>108723.36</v>
      </c>
      <c r="N1213">
        <v>108723.36</v>
      </c>
    </row>
    <row r="1214" spans="1:14" x14ac:dyDescent="0.3">
      <c r="A1214" t="s">
        <v>1217</v>
      </c>
      <c r="B1214" t="s">
        <v>5086</v>
      </c>
      <c r="C1214" t="s">
        <v>7408</v>
      </c>
      <c r="D1214" t="s">
        <v>7422</v>
      </c>
      <c r="E1214" t="s">
        <v>7427</v>
      </c>
      <c r="F1214" t="s">
        <v>7433</v>
      </c>
      <c r="G1214">
        <v>9484.41</v>
      </c>
      <c r="H1214">
        <v>17</v>
      </c>
      <c r="I1214" t="s">
        <v>7534</v>
      </c>
      <c r="J1214" t="s">
        <v>8163</v>
      </c>
      <c r="K1214" t="s">
        <v>8167</v>
      </c>
      <c r="L1214" t="s">
        <v>8170</v>
      </c>
      <c r="M1214">
        <v>161234.97</v>
      </c>
      <c r="N1214">
        <v>161234.97</v>
      </c>
    </row>
    <row r="1215" spans="1:14" x14ac:dyDescent="0.3">
      <c r="A1215" t="s">
        <v>1218</v>
      </c>
      <c r="B1215" t="s">
        <v>5087</v>
      </c>
      <c r="C1215" t="s">
        <v>7408</v>
      </c>
      <c r="D1215" t="s">
        <v>7417</v>
      </c>
      <c r="E1215" t="s">
        <v>7425</v>
      </c>
      <c r="F1215" t="s">
        <v>7433</v>
      </c>
      <c r="G1215">
        <v>11248.16</v>
      </c>
      <c r="H1215">
        <v>7</v>
      </c>
      <c r="I1215" t="s">
        <v>8014</v>
      </c>
      <c r="J1215" t="s">
        <v>8163</v>
      </c>
      <c r="K1215" t="s">
        <v>8168</v>
      </c>
      <c r="L1215" t="s">
        <v>8170</v>
      </c>
      <c r="M1215">
        <v>78737.119999999995</v>
      </c>
      <c r="N1215">
        <v>78737.119999999995</v>
      </c>
    </row>
    <row r="1216" spans="1:14" x14ac:dyDescent="0.3">
      <c r="A1216" t="s">
        <v>1219</v>
      </c>
      <c r="B1216" t="s">
        <v>5088</v>
      </c>
      <c r="C1216" t="s">
        <v>7407</v>
      </c>
      <c r="D1216" t="s">
        <v>7417</v>
      </c>
      <c r="E1216" t="s">
        <v>7425</v>
      </c>
      <c r="F1216" t="s">
        <v>7433</v>
      </c>
      <c r="G1216">
        <v>14130.75</v>
      </c>
      <c r="H1216">
        <v>15</v>
      </c>
      <c r="I1216" t="s">
        <v>7622</v>
      </c>
      <c r="J1216" t="s">
        <v>8165</v>
      </c>
      <c r="K1216" t="s">
        <v>8167</v>
      </c>
      <c r="L1216" t="s">
        <v>8170</v>
      </c>
      <c r="M1216">
        <v>211961.25</v>
      </c>
      <c r="N1216">
        <v>211961.25</v>
      </c>
    </row>
    <row r="1217" spans="1:14" x14ac:dyDescent="0.3">
      <c r="A1217" t="s">
        <v>1220</v>
      </c>
      <c r="B1217" t="s">
        <v>5089</v>
      </c>
      <c r="C1217" t="s">
        <v>7406</v>
      </c>
      <c r="D1217" t="s">
        <v>7414</v>
      </c>
      <c r="E1217" t="s">
        <v>7424</v>
      </c>
      <c r="F1217" t="s">
        <v>7428</v>
      </c>
      <c r="G1217">
        <v>15066.99</v>
      </c>
      <c r="H1217">
        <v>9</v>
      </c>
      <c r="I1217" t="s">
        <v>7763</v>
      </c>
      <c r="J1217" t="s">
        <v>8164</v>
      </c>
      <c r="K1217" t="s">
        <v>8168</v>
      </c>
      <c r="L1217" t="s">
        <v>8169</v>
      </c>
      <c r="M1217">
        <v>108482.66</v>
      </c>
      <c r="N1217">
        <v>135602.91</v>
      </c>
    </row>
    <row r="1218" spans="1:14" x14ac:dyDescent="0.3">
      <c r="A1218" t="s">
        <v>1221</v>
      </c>
      <c r="B1218" t="s">
        <v>5090</v>
      </c>
      <c r="C1218" t="s">
        <v>7406</v>
      </c>
      <c r="D1218" t="s">
        <v>7416</v>
      </c>
      <c r="E1218" t="s">
        <v>7423</v>
      </c>
      <c r="F1218" t="s">
        <v>7433</v>
      </c>
      <c r="G1218">
        <v>3078.47</v>
      </c>
      <c r="H1218">
        <v>3</v>
      </c>
      <c r="I1218" t="s">
        <v>7690</v>
      </c>
      <c r="J1218" t="s">
        <v>8163</v>
      </c>
      <c r="K1218" t="s">
        <v>8168</v>
      </c>
      <c r="L1218" t="s">
        <v>8170</v>
      </c>
      <c r="M1218">
        <v>9235.41</v>
      </c>
      <c r="N1218">
        <v>9235.41</v>
      </c>
    </row>
    <row r="1219" spans="1:14" x14ac:dyDescent="0.3">
      <c r="A1219" t="s">
        <v>1222</v>
      </c>
      <c r="B1219" t="s">
        <v>4433</v>
      </c>
      <c r="C1219" t="s">
        <v>7406</v>
      </c>
      <c r="D1219" t="s">
        <v>7416</v>
      </c>
      <c r="E1219" t="s">
        <v>7424</v>
      </c>
      <c r="F1219" t="s">
        <v>7430</v>
      </c>
      <c r="G1219">
        <v>7168.71</v>
      </c>
      <c r="H1219">
        <v>9</v>
      </c>
      <c r="I1219" t="s">
        <v>7808</v>
      </c>
      <c r="J1219" t="s">
        <v>8164</v>
      </c>
      <c r="K1219" t="s">
        <v>8167</v>
      </c>
      <c r="L1219" t="s">
        <v>8169</v>
      </c>
      <c r="M1219">
        <v>51614.38</v>
      </c>
      <c r="N1219">
        <v>64518.39</v>
      </c>
    </row>
    <row r="1220" spans="1:14" x14ac:dyDescent="0.3">
      <c r="A1220" t="s">
        <v>1223</v>
      </c>
      <c r="B1220" t="s">
        <v>5091</v>
      </c>
      <c r="C1220" t="s">
        <v>7405</v>
      </c>
      <c r="D1220" t="s">
        <v>7409</v>
      </c>
      <c r="E1220" t="s">
        <v>7426</v>
      </c>
      <c r="F1220" t="s">
        <v>7433</v>
      </c>
      <c r="G1220">
        <v>10377.49</v>
      </c>
      <c r="H1220">
        <v>1</v>
      </c>
      <c r="I1220" t="s">
        <v>8015</v>
      </c>
      <c r="J1220" t="s">
        <v>8164</v>
      </c>
      <c r="K1220" t="s">
        <v>8167</v>
      </c>
      <c r="L1220" t="s">
        <v>8170</v>
      </c>
      <c r="M1220">
        <v>10377.49</v>
      </c>
      <c r="N1220">
        <v>10377.49</v>
      </c>
    </row>
    <row r="1221" spans="1:14" x14ac:dyDescent="0.3">
      <c r="A1221" t="s">
        <v>1224</v>
      </c>
      <c r="B1221" t="s">
        <v>5092</v>
      </c>
      <c r="C1221" t="s">
        <v>7407</v>
      </c>
      <c r="D1221" t="s">
        <v>7418</v>
      </c>
      <c r="E1221" t="s">
        <v>7424</v>
      </c>
      <c r="F1221" t="s">
        <v>7429</v>
      </c>
      <c r="G1221">
        <v>11390.92</v>
      </c>
      <c r="H1221">
        <v>7</v>
      </c>
      <c r="I1221" t="s">
        <v>7786</v>
      </c>
      <c r="J1221" t="s">
        <v>8164</v>
      </c>
      <c r="K1221" t="s">
        <v>8168</v>
      </c>
      <c r="L1221" t="s">
        <v>8170</v>
      </c>
      <c r="M1221">
        <v>79736.44</v>
      </c>
      <c r="N1221">
        <v>79736.44</v>
      </c>
    </row>
    <row r="1222" spans="1:14" x14ac:dyDescent="0.3">
      <c r="A1222" t="s">
        <v>1225</v>
      </c>
      <c r="B1222" t="s">
        <v>5093</v>
      </c>
      <c r="C1222" t="s">
        <v>7408</v>
      </c>
      <c r="D1222" t="s">
        <v>7420</v>
      </c>
      <c r="E1222" t="s">
        <v>7427</v>
      </c>
      <c r="F1222" t="s">
        <v>7428</v>
      </c>
      <c r="G1222">
        <v>5781.78</v>
      </c>
      <c r="H1222">
        <v>9</v>
      </c>
      <c r="I1222" t="s">
        <v>8016</v>
      </c>
      <c r="J1222" t="s">
        <v>8163</v>
      </c>
      <c r="K1222" t="s">
        <v>8168</v>
      </c>
      <c r="L1222" t="s">
        <v>8169</v>
      </c>
      <c r="M1222">
        <v>41628.65</v>
      </c>
      <c r="N1222">
        <v>52036.02</v>
      </c>
    </row>
    <row r="1223" spans="1:14" x14ac:dyDescent="0.3">
      <c r="A1223" t="s">
        <v>1226</v>
      </c>
      <c r="B1223" t="s">
        <v>5094</v>
      </c>
      <c r="C1223" t="s">
        <v>7407</v>
      </c>
      <c r="D1223" t="s">
        <v>7415</v>
      </c>
      <c r="E1223" t="s">
        <v>7426</v>
      </c>
      <c r="F1223" t="s">
        <v>7433</v>
      </c>
      <c r="G1223">
        <v>15573.29</v>
      </c>
      <c r="H1223">
        <v>17</v>
      </c>
      <c r="I1223" t="s">
        <v>7443</v>
      </c>
      <c r="J1223" t="s">
        <v>8163</v>
      </c>
      <c r="K1223" t="s">
        <v>8167</v>
      </c>
      <c r="L1223" t="s">
        <v>8170</v>
      </c>
      <c r="M1223">
        <v>264745.93</v>
      </c>
      <c r="N1223">
        <v>264745.93</v>
      </c>
    </row>
    <row r="1224" spans="1:14" x14ac:dyDescent="0.3">
      <c r="A1224" t="s">
        <v>1227</v>
      </c>
      <c r="B1224" t="s">
        <v>5095</v>
      </c>
      <c r="C1224" t="s">
        <v>7408</v>
      </c>
      <c r="D1224" t="s">
        <v>7419</v>
      </c>
      <c r="E1224" t="s">
        <v>7426</v>
      </c>
      <c r="F1224" t="s">
        <v>7432</v>
      </c>
      <c r="G1224">
        <v>1440.88</v>
      </c>
      <c r="H1224">
        <v>15</v>
      </c>
      <c r="I1224" t="s">
        <v>7585</v>
      </c>
      <c r="J1224" t="s">
        <v>8162</v>
      </c>
      <c r="K1224" t="s">
        <v>8167</v>
      </c>
      <c r="L1224" t="s">
        <v>8169</v>
      </c>
      <c r="M1224">
        <v>17290.560000000001</v>
      </c>
      <c r="N1224">
        <v>21613.200000000001</v>
      </c>
    </row>
    <row r="1225" spans="1:14" x14ac:dyDescent="0.3">
      <c r="A1225" t="s">
        <v>1228</v>
      </c>
      <c r="B1225" t="s">
        <v>5096</v>
      </c>
      <c r="C1225" t="s">
        <v>7408</v>
      </c>
      <c r="D1225" t="s">
        <v>7417</v>
      </c>
      <c r="E1225" t="s">
        <v>7424</v>
      </c>
      <c r="F1225" t="s">
        <v>7428</v>
      </c>
      <c r="G1225">
        <v>7460.04</v>
      </c>
      <c r="H1225">
        <v>4</v>
      </c>
      <c r="I1225" t="s">
        <v>7998</v>
      </c>
      <c r="J1225" t="s">
        <v>8165</v>
      </c>
      <c r="K1225" t="s">
        <v>8167</v>
      </c>
      <c r="L1225" t="s">
        <v>8169</v>
      </c>
      <c r="M1225">
        <v>23872.46</v>
      </c>
      <c r="N1225">
        <v>29840.16</v>
      </c>
    </row>
    <row r="1226" spans="1:14" x14ac:dyDescent="0.3">
      <c r="A1226" t="s">
        <v>1229</v>
      </c>
      <c r="B1226" t="s">
        <v>5097</v>
      </c>
      <c r="C1226" t="s">
        <v>7408</v>
      </c>
      <c r="D1226" t="s">
        <v>7419</v>
      </c>
      <c r="E1226" t="s">
        <v>7423</v>
      </c>
      <c r="F1226" t="s">
        <v>7430</v>
      </c>
      <c r="G1226">
        <v>16537.75</v>
      </c>
      <c r="H1226">
        <v>14</v>
      </c>
      <c r="I1226" t="s">
        <v>7542</v>
      </c>
      <c r="J1226" t="s">
        <v>8166</v>
      </c>
      <c r="K1226" t="s">
        <v>8167</v>
      </c>
      <c r="L1226" t="s">
        <v>8169</v>
      </c>
      <c r="M1226">
        <v>185222.8</v>
      </c>
      <c r="N1226">
        <v>231528.5</v>
      </c>
    </row>
    <row r="1227" spans="1:14" x14ac:dyDescent="0.3">
      <c r="A1227" t="s">
        <v>1230</v>
      </c>
      <c r="B1227" t="s">
        <v>5098</v>
      </c>
      <c r="C1227" t="s">
        <v>7408</v>
      </c>
      <c r="D1227" t="s">
        <v>7422</v>
      </c>
      <c r="E1227" t="s">
        <v>7427</v>
      </c>
      <c r="F1227" t="s">
        <v>7432</v>
      </c>
      <c r="G1227">
        <v>2622.8</v>
      </c>
      <c r="H1227">
        <v>18</v>
      </c>
      <c r="I1227" t="s">
        <v>8017</v>
      </c>
      <c r="J1227" t="s">
        <v>8166</v>
      </c>
      <c r="K1227" t="s">
        <v>8167</v>
      </c>
      <c r="L1227" t="s">
        <v>8170</v>
      </c>
      <c r="M1227">
        <v>47210.400000000001</v>
      </c>
      <c r="N1227">
        <v>47210.400000000001</v>
      </c>
    </row>
    <row r="1228" spans="1:14" x14ac:dyDescent="0.3">
      <c r="A1228" t="s">
        <v>1231</v>
      </c>
      <c r="B1228" t="s">
        <v>5099</v>
      </c>
      <c r="C1228" t="s">
        <v>7406</v>
      </c>
      <c r="D1228" t="s">
        <v>7414</v>
      </c>
      <c r="E1228" t="s">
        <v>7426</v>
      </c>
      <c r="F1228" t="s">
        <v>7428</v>
      </c>
      <c r="G1228">
        <v>12867.49</v>
      </c>
      <c r="H1228">
        <v>1</v>
      </c>
      <c r="I1228" t="s">
        <v>7718</v>
      </c>
      <c r="J1228" t="s">
        <v>8166</v>
      </c>
      <c r="K1228" t="s">
        <v>8168</v>
      </c>
      <c r="L1228" t="s">
        <v>8169</v>
      </c>
      <c r="M1228">
        <v>10293.66</v>
      </c>
      <c r="N1228">
        <v>12867.49</v>
      </c>
    </row>
    <row r="1229" spans="1:14" x14ac:dyDescent="0.3">
      <c r="A1229" t="s">
        <v>1232</v>
      </c>
      <c r="B1229" t="s">
        <v>5100</v>
      </c>
      <c r="C1229" t="s">
        <v>7407</v>
      </c>
      <c r="D1229" t="s">
        <v>7417</v>
      </c>
      <c r="E1229" t="s">
        <v>7423</v>
      </c>
      <c r="F1229" t="s">
        <v>7434</v>
      </c>
      <c r="G1229">
        <v>2711.61</v>
      </c>
      <c r="H1229">
        <v>1</v>
      </c>
      <c r="I1229" t="s">
        <v>7622</v>
      </c>
      <c r="J1229" t="s">
        <v>8166</v>
      </c>
      <c r="K1229" t="s">
        <v>8167</v>
      </c>
      <c r="L1229" t="s">
        <v>8169</v>
      </c>
      <c r="M1229">
        <v>2169.62</v>
      </c>
      <c r="N1229">
        <v>2711.61</v>
      </c>
    </row>
    <row r="1230" spans="1:14" x14ac:dyDescent="0.3">
      <c r="A1230" t="s">
        <v>1233</v>
      </c>
      <c r="B1230" t="s">
        <v>4416</v>
      </c>
      <c r="C1230" t="s">
        <v>7407</v>
      </c>
      <c r="D1230" t="s">
        <v>7417</v>
      </c>
      <c r="E1230" t="s">
        <v>7427</v>
      </c>
      <c r="F1230" t="s">
        <v>7434</v>
      </c>
      <c r="G1230">
        <v>4840.5600000000004</v>
      </c>
      <c r="H1230">
        <v>13</v>
      </c>
      <c r="I1230" t="s">
        <v>7707</v>
      </c>
      <c r="J1230" t="s">
        <v>8166</v>
      </c>
      <c r="K1230" t="s">
        <v>8168</v>
      </c>
      <c r="L1230" t="s">
        <v>8169</v>
      </c>
      <c r="M1230">
        <v>50341.99</v>
      </c>
      <c r="N1230">
        <v>62927.280000000006</v>
      </c>
    </row>
    <row r="1231" spans="1:14" x14ac:dyDescent="0.3">
      <c r="A1231" t="s">
        <v>1234</v>
      </c>
      <c r="B1231" t="s">
        <v>5101</v>
      </c>
      <c r="C1231" t="s">
        <v>7405</v>
      </c>
      <c r="D1231" t="s">
        <v>7409</v>
      </c>
      <c r="E1231" t="s">
        <v>7426</v>
      </c>
      <c r="F1231" t="s">
        <v>7430</v>
      </c>
      <c r="G1231">
        <v>13739.82</v>
      </c>
      <c r="H1231">
        <v>8</v>
      </c>
      <c r="I1231" t="s">
        <v>7685</v>
      </c>
      <c r="J1231" t="s">
        <v>8162</v>
      </c>
      <c r="K1231" t="s">
        <v>8167</v>
      </c>
      <c r="L1231" t="s">
        <v>8169</v>
      </c>
      <c r="M1231">
        <v>87935.18</v>
      </c>
      <c r="N1231">
        <v>109918.56</v>
      </c>
    </row>
    <row r="1232" spans="1:14" x14ac:dyDescent="0.3">
      <c r="A1232" t="s">
        <v>1235</v>
      </c>
      <c r="B1232" t="s">
        <v>5102</v>
      </c>
      <c r="C1232" t="s">
        <v>7406</v>
      </c>
      <c r="D1232" t="s">
        <v>7421</v>
      </c>
      <c r="E1232" t="s">
        <v>7425</v>
      </c>
      <c r="F1232" t="s">
        <v>7430</v>
      </c>
      <c r="G1232">
        <v>3429.56</v>
      </c>
      <c r="H1232">
        <v>14</v>
      </c>
      <c r="I1232" t="s">
        <v>7448</v>
      </c>
      <c r="J1232" t="s">
        <v>8163</v>
      </c>
      <c r="K1232" t="s">
        <v>8167</v>
      </c>
      <c r="L1232" t="s">
        <v>8170</v>
      </c>
      <c r="M1232">
        <v>48013.84</v>
      </c>
      <c r="N1232">
        <v>48013.84</v>
      </c>
    </row>
    <row r="1233" spans="1:14" x14ac:dyDescent="0.3">
      <c r="A1233" t="s">
        <v>1236</v>
      </c>
      <c r="B1233" t="s">
        <v>5103</v>
      </c>
      <c r="C1233" t="s">
        <v>7408</v>
      </c>
      <c r="D1233" t="s">
        <v>7417</v>
      </c>
      <c r="E1233" t="s">
        <v>7427</v>
      </c>
      <c r="F1233" t="s">
        <v>7431</v>
      </c>
      <c r="G1233">
        <v>15887.03</v>
      </c>
      <c r="H1233">
        <v>11</v>
      </c>
      <c r="I1233" t="s">
        <v>7723</v>
      </c>
      <c r="J1233" t="s">
        <v>8166</v>
      </c>
      <c r="K1233" t="s">
        <v>8168</v>
      </c>
      <c r="L1233" t="s">
        <v>8170</v>
      </c>
      <c r="M1233">
        <v>174757.33</v>
      </c>
      <c r="N1233">
        <v>174757.33000000002</v>
      </c>
    </row>
    <row r="1234" spans="1:14" x14ac:dyDescent="0.3">
      <c r="A1234" t="s">
        <v>1237</v>
      </c>
      <c r="B1234" t="s">
        <v>5104</v>
      </c>
      <c r="C1234" t="s">
        <v>7407</v>
      </c>
      <c r="D1234" t="s">
        <v>7415</v>
      </c>
      <c r="E1234" t="s">
        <v>7427</v>
      </c>
      <c r="F1234" t="s">
        <v>7434</v>
      </c>
      <c r="G1234">
        <v>3871.12</v>
      </c>
      <c r="H1234">
        <v>3</v>
      </c>
      <c r="I1234" t="s">
        <v>7671</v>
      </c>
      <c r="J1234" t="s">
        <v>8162</v>
      </c>
      <c r="K1234" t="s">
        <v>8167</v>
      </c>
      <c r="L1234" t="s">
        <v>8170</v>
      </c>
      <c r="M1234">
        <v>11613.36</v>
      </c>
      <c r="N1234">
        <v>11613.36</v>
      </c>
    </row>
    <row r="1235" spans="1:14" x14ac:dyDescent="0.3">
      <c r="A1235" t="s">
        <v>1238</v>
      </c>
      <c r="B1235" t="s">
        <v>5105</v>
      </c>
      <c r="C1235" t="s">
        <v>7406</v>
      </c>
      <c r="D1235" t="s">
        <v>7416</v>
      </c>
      <c r="E1235" t="s">
        <v>7424</v>
      </c>
      <c r="F1235" t="s">
        <v>7432</v>
      </c>
      <c r="G1235">
        <v>14289.28</v>
      </c>
      <c r="H1235">
        <v>13</v>
      </c>
      <c r="I1235" t="s">
        <v>8018</v>
      </c>
      <c r="J1235" t="s">
        <v>8164</v>
      </c>
      <c r="K1235" t="s">
        <v>8168</v>
      </c>
      <c r="L1235" t="s">
        <v>8170</v>
      </c>
      <c r="M1235">
        <v>185760.64000000001</v>
      </c>
      <c r="N1235">
        <v>185760.64000000001</v>
      </c>
    </row>
    <row r="1236" spans="1:14" x14ac:dyDescent="0.3">
      <c r="A1236" t="s">
        <v>1239</v>
      </c>
      <c r="B1236" t="s">
        <v>5106</v>
      </c>
      <c r="C1236" t="s">
        <v>7407</v>
      </c>
      <c r="D1236" t="s">
        <v>7417</v>
      </c>
      <c r="E1236" t="s">
        <v>7426</v>
      </c>
      <c r="F1236" t="s">
        <v>7430</v>
      </c>
      <c r="G1236">
        <v>12880.77</v>
      </c>
      <c r="H1236">
        <v>19</v>
      </c>
      <c r="I1236" t="s">
        <v>8019</v>
      </c>
      <c r="J1236" t="s">
        <v>8164</v>
      </c>
      <c r="K1236" t="s">
        <v>8167</v>
      </c>
      <c r="L1236" t="s">
        <v>8169</v>
      </c>
      <c r="M1236">
        <v>195787.87</v>
      </c>
      <c r="N1236">
        <v>244734.63</v>
      </c>
    </row>
    <row r="1237" spans="1:14" x14ac:dyDescent="0.3">
      <c r="A1237" t="s">
        <v>1240</v>
      </c>
      <c r="B1237" t="s">
        <v>5107</v>
      </c>
      <c r="C1237" t="s">
        <v>7407</v>
      </c>
      <c r="D1237" t="s">
        <v>7413</v>
      </c>
      <c r="E1237" t="s">
        <v>7426</v>
      </c>
      <c r="F1237" t="s">
        <v>7428</v>
      </c>
      <c r="G1237">
        <v>13553.9</v>
      </c>
      <c r="H1237">
        <v>17</v>
      </c>
      <c r="I1237" t="s">
        <v>7488</v>
      </c>
      <c r="J1237" t="s">
        <v>8162</v>
      </c>
      <c r="K1237" t="s">
        <v>8167</v>
      </c>
      <c r="L1237" t="s">
        <v>8170</v>
      </c>
      <c r="M1237">
        <v>230416.3</v>
      </c>
      <c r="N1237">
        <v>230416.3</v>
      </c>
    </row>
    <row r="1238" spans="1:14" x14ac:dyDescent="0.3">
      <c r="A1238" t="s">
        <v>1241</v>
      </c>
      <c r="B1238" t="s">
        <v>5108</v>
      </c>
      <c r="C1238" t="s">
        <v>7408</v>
      </c>
      <c r="D1238" t="s">
        <v>7419</v>
      </c>
      <c r="E1238" t="s">
        <v>7426</v>
      </c>
      <c r="F1238" t="s">
        <v>7433</v>
      </c>
      <c r="G1238">
        <v>7825.24</v>
      </c>
      <c r="H1238">
        <v>8</v>
      </c>
      <c r="I1238" t="s">
        <v>8020</v>
      </c>
      <c r="J1238" t="s">
        <v>8163</v>
      </c>
      <c r="K1238" t="s">
        <v>8167</v>
      </c>
      <c r="L1238" t="s">
        <v>8170</v>
      </c>
      <c r="M1238">
        <v>62601.919999999998</v>
      </c>
      <c r="N1238">
        <v>62601.919999999998</v>
      </c>
    </row>
    <row r="1239" spans="1:14" x14ac:dyDescent="0.3">
      <c r="A1239" t="s">
        <v>1242</v>
      </c>
      <c r="B1239" t="s">
        <v>4860</v>
      </c>
      <c r="C1239" t="s">
        <v>7406</v>
      </c>
      <c r="D1239" t="s">
        <v>7414</v>
      </c>
      <c r="E1239" t="s">
        <v>7423</v>
      </c>
      <c r="F1239" t="s">
        <v>7429</v>
      </c>
      <c r="G1239">
        <v>3896.85</v>
      </c>
      <c r="H1239">
        <v>9</v>
      </c>
      <c r="I1239" t="s">
        <v>7511</v>
      </c>
      <c r="J1239" t="s">
        <v>8165</v>
      </c>
      <c r="K1239" t="s">
        <v>8168</v>
      </c>
      <c r="L1239" t="s">
        <v>8169</v>
      </c>
      <c r="M1239">
        <v>28057.32</v>
      </c>
      <c r="N1239">
        <v>35071.65</v>
      </c>
    </row>
    <row r="1240" spans="1:14" x14ac:dyDescent="0.3">
      <c r="A1240" t="s">
        <v>1243</v>
      </c>
      <c r="B1240" t="s">
        <v>5109</v>
      </c>
      <c r="C1240" t="s">
        <v>7405</v>
      </c>
      <c r="D1240" t="s">
        <v>7409</v>
      </c>
      <c r="E1240" t="s">
        <v>7425</v>
      </c>
      <c r="F1240" t="s">
        <v>7429</v>
      </c>
      <c r="G1240">
        <v>4433.03</v>
      </c>
      <c r="H1240">
        <v>1</v>
      </c>
      <c r="I1240" t="s">
        <v>7488</v>
      </c>
      <c r="J1240" t="s">
        <v>8164</v>
      </c>
      <c r="K1240" t="s">
        <v>8168</v>
      </c>
      <c r="L1240" t="s">
        <v>8170</v>
      </c>
      <c r="M1240">
        <v>4433.03</v>
      </c>
      <c r="N1240">
        <v>4433.03</v>
      </c>
    </row>
    <row r="1241" spans="1:14" x14ac:dyDescent="0.3">
      <c r="A1241" t="s">
        <v>1244</v>
      </c>
      <c r="B1241" t="s">
        <v>5110</v>
      </c>
      <c r="C1241" t="s">
        <v>7406</v>
      </c>
      <c r="D1241" t="s">
        <v>7416</v>
      </c>
      <c r="E1241" t="s">
        <v>7425</v>
      </c>
      <c r="F1241" t="s">
        <v>7431</v>
      </c>
      <c r="G1241">
        <v>1760.43</v>
      </c>
      <c r="H1241">
        <v>1</v>
      </c>
      <c r="I1241" t="s">
        <v>7578</v>
      </c>
      <c r="J1241" t="s">
        <v>8165</v>
      </c>
      <c r="K1241" t="s">
        <v>8167</v>
      </c>
      <c r="L1241" t="s">
        <v>8170</v>
      </c>
      <c r="M1241">
        <v>1760.43</v>
      </c>
      <c r="N1241">
        <v>1760.43</v>
      </c>
    </row>
    <row r="1242" spans="1:14" x14ac:dyDescent="0.3">
      <c r="A1242" t="s">
        <v>1245</v>
      </c>
      <c r="B1242" t="s">
        <v>5111</v>
      </c>
      <c r="C1242" t="s">
        <v>7408</v>
      </c>
      <c r="D1242" t="s">
        <v>7419</v>
      </c>
      <c r="E1242" t="s">
        <v>7426</v>
      </c>
      <c r="F1242" t="s">
        <v>7431</v>
      </c>
      <c r="G1242">
        <v>12651.69</v>
      </c>
      <c r="H1242">
        <v>18</v>
      </c>
      <c r="I1242" t="s">
        <v>7660</v>
      </c>
      <c r="J1242" t="s">
        <v>8166</v>
      </c>
      <c r="K1242" t="s">
        <v>8167</v>
      </c>
      <c r="L1242" t="s">
        <v>8169</v>
      </c>
      <c r="M1242">
        <v>182184.17</v>
      </c>
      <c r="N1242">
        <v>227730.42</v>
      </c>
    </row>
    <row r="1243" spans="1:14" x14ac:dyDescent="0.3">
      <c r="A1243" t="s">
        <v>1246</v>
      </c>
      <c r="B1243" t="s">
        <v>5112</v>
      </c>
      <c r="C1243" t="s">
        <v>7407</v>
      </c>
      <c r="D1243" t="s">
        <v>7417</v>
      </c>
      <c r="E1243" t="s">
        <v>7423</v>
      </c>
      <c r="F1243" t="s">
        <v>7434</v>
      </c>
      <c r="G1243">
        <v>14155.65</v>
      </c>
      <c r="H1243">
        <v>17</v>
      </c>
      <c r="I1243" t="s">
        <v>7743</v>
      </c>
      <c r="J1243" t="s">
        <v>8163</v>
      </c>
      <c r="K1243" t="s">
        <v>8167</v>
      </c>
      <c r="L1243" t="s">
        <v>8170</v>
      </c>
      <c r="M1243">
        <v>240646.05</v>
      </c>
      <c r="N1243">
        <v>240646.05</v>
      </c>
    </row>
    <row r="1244" spans="1:14" x14ac:dyDescent="0.3">
      <c r="A1244" t="s">
        <v>1247</v>
      </c>
      <c r="B1244" t="s">
        <v>5113</v>
      </c>
      <c r="C1244" t="s">
        <v>7408</v>
      </c>
      <c r="D1244" t="s">
        <v>7422</v>
      </c>
      <c r="E1244" t="s">
        <v>7425</v>
      </c>
      <c r="F1244" t="s">
        <v>7428</v>
      </c>
      <c r="G1244">
        <v>10360.06</v>
      </c>
      <c r="H1244">
        <v>11</v>
      </c>
      <c r="I1244" t="s">
        <v>7899</v>
      </c>
      <c r="J1244" t="s">
        <v>8164</v>
      </c>
      <c r="K1244" t="s">
        <v>8168</v>
      </c>
      <c r="L1244" t="s">
        <v>8169</v>
      </c>
      <c r="M1244">
        <v>91168.86</v>
      </c>
      <c r="N1244">
        <v>113960.65999999999</v>
      </c>
    </row>
    <row r="1245" spans="1:14" x14ac:dyDescent="0.3">
      <c r="A1245" t="s">
        <v>1248</v>
      </c>
      <c r="B1245" t="s">
        <v>5114</v>
      </c>
      <c r="C1245" t="s">
        <v>7408</v>
      </c>
      <c r="D1245" t="s">
        <v>7417</v>
      </c>
      <c r="E1245" t="s">
        <v>7426</v>
      </c>
      <c r="F1245" t="s">
        <v>7429</v>
      </c>
      <c r="G1245">
        <v>11217.45</v>
      </c>
      <c r="H1245">
        <v>11</v>
      </c>
      <c r="I1245" t="s">
        <v>7443</v>
      </c>
      <c r="J1245" t="s">
        <v>8163</v>
      </c>
      <c r="K1245" t="s">
        <v>8167</v>
      </c>
      <c r="L1245" t="s">
        <v>8169</v>
      </c>
      <c r="M1245">
        <v>98713.56</v>
      </c>
      <c r="N1245">
        <v>123391.95000000001</v>
      </c>
    </row>
    <row r="1246" spans="1:14" x14ac:dyDescent="0.3">
      <c r="A1246" t="s">
        <v>138</v>
      </c>
      <c r="B1246" t="s">
        <v>4403</v>
      </c>
      <c r="C1246" t="s">
        <v>7406</v>
      </c>
      <c r="D1246" t="s">
        <v>7414</v>
      </c>
      <c r="E1246" t="s">
        <v>7426</v>
      </c>
      <c r="F1246" t="s">
        <v>7433</v>
      </c>
      <c r="G1246">
        <v>14952.45</v>
      </c>
      <c r="H1246">
        <v>10</v>
      </c>
      <c r="I1246" t="s">
        <v>8021</v>
      </c>
      <c r="J1246" t="s">
        <v>8165</v>
      </c>
      <c r="K1246" t="s">
        <v>8168</v>
      </c>
      <c r="L1246" t="s">
        <v>8170</v>
      </c>
      <c r="M1246">
        <v>149524.5</v>
      </c>
      <c r="N1246">
        <v>149524.5</v>
      </c>
    </row>
    <row r="1247" spans="1:14" x14ac:dyDescent="0.3">
      <c r="A1247" t="s">
        <v>1249</v>
      </c>
      <c r="B1247" t="s">
        <v>5115</v>
      </c>
      <c r="C1247" t="s">
        <v>7407</v>
      </c>
      <c r="D1247" t="s">
        <v>7415</v>
      </c>
      <c r="E1247" t="s">
        <v>7426</v>
      </c>
      <c r="F1247" t="s">
        <v>7433</v>
      </c>
      <c r="G1247">
        <v>13363.83</v>
      </c>
      <c r="H1247">
        <v>3</v>
      </c>
      <c r="I1247" t="s">
        <v>7459</v>
      </c>
      <c r="J1247" t="s">
        <v>8164</v>
      </c>
      <c r="K1247" t="s">
        <v>8167</v>
      </c>
      <c r="L1247" t="s">
        <v>8169</v>
      </c>
      <c r="M1247">
        <v>32072.86</v>
      </c>
      <c r="N1247">
        <v>40091.49</v>
      </c>
    </row>
    <row r="1248" spans="1:14" x14ac:dyDescent="0.3">
      <c r="A1248" t="s">
        <v>1250</v>
      </c>
      <c r="B1248" t="s">
        <v>5116</v>
      </c>
      <c r="C1248" t="s">
        <v>7408</v>
      </c>
      <c r="D1248" t="s">
        <v>7417</v>
      </c>
      <c r="E1248" t="s">
        <v>7426</v>
      </c>
      <c r="F1248" t="s">
        <v>7431</v>
      </c>
      <c r="G1248">
        <v>16550.2</v>
      </c>
      <c r="H1248">
        <v>16</v>
      </c>
      <c r="I1248" t="s">
        <v>7459</v>
      </c>
      <c r="J1248" t="s">
        <v>8165</v>
      </c>
      <c r="K1248" t="s">
        <v>8168</v>
      </c>
      <c r="L1248" t="s">
        <v>8169</v>
      </c>
      <c r="M1248">
        <v>211842.56</v>
      </c>
      <c r="N1248">
        <v>264803.20000000001</v>
      </c>
    </row>
    <row r="1249" spans="1:14" x14ac:dyDescent="0.3">
      <c r="A1249" t="s">
        <v>1251</v>
      </c>
      <c r="B1249" t="s">
        <v>5117</v>
      </c>
      <c r="C1249" t="s">
        <v>7406</v>
      </c>
      <c r="D1249" t="s">
        <v>7421</v>
      </c>
      <c r="E1249" t="s">
        <v>7426</v>
      </c>
      <c r="F1249" t="s">
        <v>7429</v>
      </c>
      <c r="G1249">
        <v>14839.57</v>
      </c>
      <c r="H1249">
        <v>19</v>
      </c>
      <c r="I1249" t="s">
        <v>7704</v>
      </c>
      <c r="J1249" t="s">
        <v>8165</v>
      </c>
      <c r="K1249" t="s">
        <v>8167</v>
      </c>
      <c r="L1249" t="s">
        <v>8170</v>
      </c>
      <c r="M1249">
        <v>281951.83</v>
      </c>
      <c r="N1249">
        <v>281951.83</v>
      </c>
    </row>
    <row r="1250" spans="1:14" x14ac:dyDescent="0.3">
      <c r="A1250" t="s">
        <v>1252</v>
      </c>
      <c r="B1250" t="s">
        <v>4072</v>
      </c>
      <c r="C1250" t="s">
        <v>7405</v>
      </c>
      <c r="D1250" t="s">
        <v>7417</v>
      </c>
      <c r="E1250" t="s">
        <v>7426</v>
      </c>
      <c r="F1250" t="s">
        <v>7428</v>
      </c>
      <c r="G1250">
        <v>4570.8100000000004</v>
      </c>
      <c r="H1250">
        <v>11</v>
      </c>
      <c r="I1250" t="s">
        <v>7795</v>
      </c>
      <c r="J1250" t="s">
        <v>8165</v>
      </c>
      <c r="K1250" t="s">
        <v>8167</v>
      </c>
      <c r="L1250" t="s">
        <v>8169</v>
      </c>
      <c r="M1250">
        <v>40223.46</v>
      </c>
      <c r="N1250">
        <v>50278.91</v>
      </c>
    </row>
    <row r="1251" spans="1:14" x14ac:dyDescent="0.3">
      <c r="A1251" t="s">
        <v>1253</v>
      </c>
      <c r="B1251" t="s">
        <v>5118</v>
      </c>
      <c r="C1251" t="s">
        <v>7408</v>
      </c>
      <c r="D1251" t="s">
        <v>7419</v>
      </c>
      <c r="E1251" t="s">
        <v>7427</v>
      </c>
      <c r="F1251" t="s">
        <v>7431</v>
      </c>
      <c r="G1251">
        <v>11792.64</v>
      </c>
      <c r="H1251">
        <v>12</v>
      </c>
      <c r="I1251" t="s">
        <v>7889</v>
      </c>
      <c r="J1251" t="s">
        <v>8165</v>
      </c>
      <c r="K1251" t="s">
        <v>8168</v>
      </c>
      <c r="L1251" t="s">
        <v>8170</v>
      </c>
      <c r="M1251">
        <v>141511.67999999999</v>
      </c>
      <c r="N1251">
        <v>141511.67999999999</v>
      </c>
    </row>
    <row r="1252" spans="1:14" x14ac:dyDescent="0.3">
      <c r="A1252" t="s">
        <v>1254</v>
      </c>
      <c r="B1252" t="s">
        <v>5119</v>
      </c>
      <c r="C1252" t="s">
        <v>7405</v>
      </c>
      <c r="D1252" t="s">
        <v>7417</v>
      </c>
      <c r="E1252" t="s">
        <v>7426</v>
      </c>
      <c r="F1252" t="s">
        <v>7434</v>
      </c>
      <c r="G1252">
        <v>4765.8599999999997</v>
      </c>
      <c r="H1252">
        <v>16</v>
      </c>
      <c r="I1252" t="s">
        <v>7977</v>
      </c>
      <c r="J1252" t="s">
        <v>8165</v>
      </c>
      <c r="K1252" t="s">
        <v>8168</v>
      </c>
      <c r="L1252" t="s">
        <v>8170</v>
      </c>
      <c r="M1252">
        <v>76253.759999999995</v>
      </c>
      <c r="N1252">
        <v>76253.759999999995</v>
      </c>
    </row>
    <row r="1253" spans="1:14" x14ac:dyDescent="0.3">
      <c r="A1253" t="s">
        <v>1255</v>
      </c>
      <c r="B1253" t="s">
        <v>5120</v>
      </c>
      <c r="C1253" t="s">
        <v>7407</v>
      </c>
      <c r="D1253" t="s">
        <v>7418</v>
      </c>
      <c r="E1253" t="s">
        <v>7425</v>
      </c>
      <c r="F1253" t="s">
        <v>7432</v>
      </c>
      <c r="G1253">
        <v>11960.3</v>
      </c>
      <c r="H1253">
        <v>12</v>
      </c>
      <c r="I1253" t="s">
        <v>8022</v>
      </c>
      <c r="J1253" t="s">
        <v>8164</v>
      </c>
      <c r="K1253" t="s">
        <v>8167</v>
      </c>
      <c r="L1253" t="s">
        <v>8170</v>
      </c>
      <c r="M1253">
        <v>143523.6</v>
      </c>
      <c r="N1253">
        <v>143523.59999999998</v>
      </c>
    </row>
    <row r="1254" spans="1:14" x14ac:dyDescent="0.3">
      <c r="A1254" t="s">
        <v>1256</v>
      </c>
      <c r="B1254" t="s">
        <v>5121</v>
      </c>
      <c r="C1254" t="s">
        <v>7405</v>
      </c>
      <c r="D1254" t="s">
        <v>7409</v>
      </c>
      <c r="E1254" t="s">
        <v>7424</v>
      </c>
      <c r="F1254" t="s">
        <v>7428</v>
      </c>
      <c r="G1254">
        <v>8022.78</v>
      </c>
      <c r="H1254">
        <v>19</v>
      </c>
      <c r="I1254" t="s">
        <v>7972</v>
      </c>
      <c r="J1254" t="s">
        <v>8164</v>
      </c>
      <c r="K1254" t="s">
        <v>8168</v>
      </c>
      <c r="L1254" t="s">
        <v>8170</v>
      </c>
      <c r="M1254">
        <v>152432.82</v>
      </c>
      <c r="N1254">
        <v>152432.82</v>
      </c>
    </row>
    <row r="1255" spans="1:14" x14ac:dyDescent="0.3">
      <c r="A1255" t="s">
        <v>1257</v>
      </c>
      <c r="B1255" t="s">
        <v>5122</v>
      </c>
      <c r="C1255" t="s">
        <v>7407</v>
      </c>
      <c r="D1255" t="s">
        <v>7418</v>
      </c>
      <c r="E1255" t="s">
        <v>7425</v>
      </c>
      <c r="F1255" t="s">
        <v>7434</v>
      </c>
      <c r="G1255">
        <v>5915.41</v>
      </c>
      <c r="H1255">
        <v>13</v>
      </c>
      <c r="I1255" t="s">
        <v>7736</v>
      </c>
      <c r="J1255" t="s">
        <v>8166</v>
      </c>
      <c r="K1255" t="s">
        <v>8168</v>
      </c>
      <c r="L1255" t="s">
        <v>8170</v>
      </c>
      <c r="M1255">
        <v>76900.33</v>
      </c>
      <c r="N1255">
        <v>76900.33</v>
      </c>
    </row>
    <row r="1256" spans="1:14" x14ac:dyDescent="0.3">
      <c r="A1256" t="s">
        <v>1258</v>
      </c>
      <c r="B1256" t="s">
        <v>5123</v>
      </c>
      <c r="C1256" t="s">
        <v>7405</v>
      </c>
      <c r="D1256" t="s">
        <v>7411</v>
      </c>
      <c r="E1256" t="s">
        <v>7426</v>
      </c>
      <c r="F1256" t="s">
        <v>7429</v>
      </c>
      <c r="G1256">
        <v>4293.59</v>
      </c>
      <c r="H1256">
        <v>12</v>
      </c>
      <c r="I1256" t="s">
        <v>8023</v>
      </c>
      <c r="J1256" t="s">
        <v>8162</v>
      </c>
      <c r="K1256" t="s">
        <v>8167</v>
      </c>
      <c r="L1256" t="s">
        <v>8169</v>
      </c>
      <c r="M1256">
        <v>41218.629999999997</v>
      </c>
      <c r="N1256">
        <v>51523.08</v>
      </c>
    </row>
    <row r="1257" spans="1:14" x14ac:dyDescent="0.3">
      <c r="A1257" t="s">
        <v>1259</v>
      </c>
      <c r="B1257" t="s">
        <v>5124</v>
      </c>
      <c r="C1257" t="s">
        <v>7405</v>
      </c>
      <c r="D1257" t="s">
        <v>7410</v>
      </c>
      <c r="E1257" t="s">
        <v>7426</v>
      </c>
      <c r="F1257" t="s">
        <v>7430</v>
      </c>
      <c r="G1257">
        <v>8704.2099999999991</v>
      </c>
      <c r="H1257">
        <v>6</v>
      </c>
      <c r="I1257" t="s">
        <v>8024</v>
      </c>
      <c r="J1257" t="s">
        <v>8162</v>
      </c>
      <c r="K1257" t="s">
        <v>8168</v>
      </c>
      <c r="L1257" t="s">
        <v>8170</v>
      </c>
      <c r="M1257">
        <v>52225.26</v>
      </c>
      <c r="N1257">
        <v>52225.259999999995</v>
      </c>
    </row>
    <row r="1258" spans="1:14" x14ac:dyDescent="0.3">
      <c r="A1258" t="s">
        <v>1260</v>
      </c>
      <c r="B1258" t="s">
        <v>5125</v>
      </c>
      <c r="C1258" t="s">
        <v>7407</v>
      </c>
      <c r="D1258" t="s">
        <v>7417</v>
      </c>
      <c r="E1258" t="s">
        <v>7424</v>
      </c>
      <c r="F1258" t="s">
        <v>7433</v>
      </c>
      <c r="G1258">
        <v>16093.7</v>
      </c>
      <c r="H1258">
        <v>18</v>
      </c>
      <c r="I1258" t="s">
        <v>7534</v>
      </c>
      <c r="J1258" t="s">
        <v>8163</v>
      </c>
      <c r="K1258" t="s">
        <v>8167</v>
      </c>
      <c r="L1258" t="s">
        <v>8170</v>
      </c>
      <c r="M1258">
        <v>289686.59999999998</v>
      </c>
      <c r="N1258">
        <v>289686.60000000003</v>
      </c>
    </row>
    <row r="1259" spans="1:14" x14ac:dyDescent="0.3">
      <c r="A1259" t="s">
        <v>1261</v>
      </c>
      <c r="B1259" t="s">
        <v>5126</v>
      </c>
      <c r="C1259" t="s">
        <v>7408</v>
      </c>
      <c r="D1259" t="s">
        <v>7422</v>
      </c>
      <c r="E1259" t="s">
        <v>7425</v>
      </c>
      <c r="F1259" t="s">
        <v>7432</v>
      </c>
      <c r="G1259">
        <v>13408.65</v>
      </c>
      <c r="H1259">
        <v>5</v>
      </c>
      <c r="I1259" t="s">
        <v>8025</v>
      </c>
      <c r="J1259" t="s">
        <v>8165</v>
      </c>
      <c r="K1259" t="s">
        <v>8168</v>
      </c>
      <c r="L1259" t="s">
        <v>8170</v>
      </c>
      <c r="M1259">
        <v>67043.25</v>
      </c>
      <c r="N1259">
        <v>67043.25</v>
      </c>
    </row>
    <row r="1260" spans="1:14" x14ac:dyDescent="0.3">
      <c r="A1260" t="s">
        <v>1262</v>
      </c>
      <c r="B1260" t="s">
        <v>5127</v>
      </c>
      <c r="C1260" t="s">
        <v>7408</v>
      </c>
      <c r="D1260" t="s">
        <v>7419</v>
      </c>
      <c r="E1260" t="s">
        <v>7423</v>
      </c>
      <c r="F1260" t="s">
        <v>7430</v>
      </c>
      <c r="G1260">
        <v>5976</v>
      </c>
      <c r="H1260">
        <v>5</v>
      </c>
      <c r="I1260" t="s">
        <v>7779</v>
      </c>
      <c r="J1260" t="s">
        <v>8166</v>
      </c>
      <c r="K1260" t="s">
        <v>8168</v>
      </c>
      <c r="L1260" t="s">
        <v>8170</v>
      </c>
      <c r="M1260">
        <v>29880</v>
      </c>
      <c r="N1260">
        <v>29880</v>
      </c>
    </row>
    <row r="1261" spans="1:14" x14ac:dyDescent="0.3">
      <c r="A1261" t="s">
        <v>1263</v>
      </c>
      <c r="B1261" t="s">
        <v>5128</v>
      </c>
      <c r="C1261" t="s">
        <v>7408</v>
      </c>
      <c r="D1261" t="s">
        <v>7422</v>
      </c>
      <c r="E1261" t="s">
        <v>7425</v>
      </c>
      <c r="F1261" t="s">
        <v>7430</v>
      </c>
      <c r="G1261">
        <v>14831.27</v>
      </c>
      <c r="H1261">
        <v>11</v>
      </c>
      <c r="I1261" t="s">
        <v>7958</v>
      </c>
      <c r="J1261" t="s">
        <v>8162</v>
      </c>
      <c r="K1261" t="s">
        <v>8167</v>
      </c>
      <c r="L1261" t="s">
        <v>8170</v>
      </c>
      <c r="M1261">
        <v>163143.97</v>
      </c>
      <c r="N1261">
        <v>163143.97</v>
      </c>
    </row>
    <row r="1262" spans="1:14" x14ac:dyDescent="0.3">
      <c r="A1262" t="s">
        <v>1264</v>
      </c>
      <c r="B1262" t="s">
        <v>5129</v>
      </c>
      <c r="C1262" t="s">
        <v>7406</v>
      </c>
      <c r="D1262" t="s">
        <v>7416</v>
      </c>
      <c r="E1262" t="s">
        <v>7424</v>
      </c>
      <c r="F1262" t="s">
        <v>7434</v>
      </c>
      <c r="G1262">
        <v>6292.23</v>
      </c>
      <c r="H1262">
        <v>18</v>
      </c>
      <c r="I1262" t="s">
        <v>7551</v>
      </c>
      <c r="J1262" t="s">
        <v>8164</v>
      </c>
      <c r="K1262" t="s">
        <v>8168</v>
      </c>
      <c r="L1262" t="s">
        <v>8170</v>
      </c>
      <c r="M1262">
        <v>113260.14</v>
      </c>
      <c r="N1262">
        <v>113260.13999999998</v>
      </c>
    </row>
    <row r="1263" spans="1:14" x14ac:dyDescent="0.3">
      <c r="A1263" t="s">
        <v>1265</v>
      </c>
      <c r="B1263" t="s">
        <v>5130</v>
      </c>
      <c r="C1263" t="s">
        <v>7408</v>
      </c>
      <c r="D1263" t="s">
        <v>7420</v>
      </c>
      <c r="E1263" t="s">
        <v>7426</v>
      </c>
      <c r="F1263" t="s">
        <v>7429</v>
      </c>
      <c r="G1263">
        <v>13679.23</v>
      </c>
      <c r="H1263">
        <v>16</v>
      </c>
      <c r="I1263" t="s">
        <v>8026</v>
      </c>
      <c r="J1263" t="s">
        <v>8165</v>
      </c>
      <c r="K1263" t="s">
        <v>8167</v>
      </c>
      <c r="L1263" t="s">
        <v>8169</v>
      </c>
      <c r="M1263">
        <v>175094.31</v>
      </c>
      <c r="N1263">
        <v>218867.68</v>
      </c>
    </row>
    <row r="1264" spans="1:14" x14ac:dyDescent="0.3">
      <c r="A1264" t="s">
        <v>1266</v>
      </c>
      <c r="B1264" t="s">
        <v>5131</v>
      </c>
      <c r="C1264" t="s">
        <v>7408</v>
      </c>
      <c r="D1264" t="s">
        <v>7420</v>
      </c>
      <c r="E1264" t="s">
        <v>7425</v>
      </c>
      <c r="F1264" t="s">
        <v>7432</v>
      </c>
      <c r="G1264">
        <v>3727.53</v>
      </c>
      <c r="H1264">
        <v>16</v>
      </c>
      <c r="I1264" t="s">
        <v>7847</v>
      </c>
      <c r="J1264" t="s">
        <v>8164</v>
      </c>
      <c r="K1264" t="s">
        <v>8168</v>
      </c>
      <c r="L1264" t="s">
        <v>8169</v>
      </c>
      <c r="M1264">
        <v>47712.55</v>
      </c>
      <c r="N1264">
        <v>59640.480000000003</v>
      </c>
    </row>
    <row r="1265" spans="1:14" x14ac:dyDescent="0.3">
      <c r="A1265" t="s">
        <v>1267</v>
      </c>
      <c r="B1265" t="s">
        <v>5132</v>
      </c>
      <c r="C1265" t="s">
        <v>7405</v>
      </c>
      <c r="D1265" t="s">
        <v>7410</v>
      </c>
      <c r="E1265" t="s">
        <v>7426</v>
      </c>
      <c r="F1265" t="s">
        <v>7428</v>
      </c>
      <c r="G1265">
        <v>12121.32</v>
      </c>
      <c r="H1265">
        <v>20</v>
      </c>
      <c r="I1265" t="s">
        <v>7942</v>
      </c>
      <c r="J1265" t="s">
        <v>8164</v>
      </c>
      <c r="K1265" t="s">
        <v>8167</v>
      </c>
      <c r="L1265" t="s">
        <v>8169</v>
      </c>
      <c r="M1265">
        <v>193941.12</v>
      </c>
      <c r="N1265">
        <v>242426.4</v>
      </c>
    </row>
    <row r="1266" spans="1:14" x14ac:dyDescent="0.3">
      <c r="A1266" t="s">
        <v>1268</v>
      </c>
      <c r="B1266" t="s">
        <v>5133</v>
      </c>
      <c r="C1266" t="s">
        <v>7406</v>
      </c>
      <c r="D1266" t="s">
        <v>7421</v>
      </c>
      <c r="E1266" t="s">
        <v>7426</v>
      </c>
      <c r="F1266" t="s">
        <v>7432</v>
      </c>
      <c r="G1266">
        <v>5259.71</v>
      </c>
      <c r="H1266">
        <v>18</v>
      </c>
      <c r="I1266" t="s">
        <v>7498</v>
      </c>
      <c r="J1266" t="s">
        <v>8164</v>
      </c>
      <c r="K1266" t="s">
        <v>8168</v>
      </c>
      <c r="L1266" t="s">
        <v>8170</v>
      </c>
      <c r="M1266">
        <v>94674.78</v>
      </c>
      <c r="N1266">
        <v>94674.78</v>
      </c>
    </row>
    <row r="1267" spans="1:14" x14ac:dyDescent="0.3">
      <c r="A1267" t="s">
        <v>1269</v>
      </c>
      <c r="B1267" t="s">
        <v>5134</v>
      </c>
      <c r="C1267" t="s">
        <v>7405</v>
      </c>
      <c r="D1267" t="s">
        <v>7409</v>
      </c>
      <c r="E1267" t="s">
        <v>7426</v>
      </c>
      <c r="F1267" t="s">
        <v>7428</v>
      </c>
      <c r="G1267">
        <v>6191.8</v>
      </c>
      <c r="H1267">
        <v>2</v>
      </c>
      <c r="I1267" t="s">
        <v>7508</v>
      </c>
      <c r="J1267" t="s">
        <v>8165</v>
      </c>
      <c r="K1267" t="s">
        <v>8167</v>
      </c>
      <c r="L1267" t="s">
        <v>8169</v>
      </c>
      <c r="M1267">
        <v>9906.8799999999992</v>
      </c>
      <c r="N1267">
        <v>12383.6</v>
      </c>
    </row>
    <row r="1268" spans="1:14" x14ac:dyDescent="0.3">
      <c r="A1268" t="s">
        <v>1270</v>
      </c>
      <c r="B1268" t="s">
        <v>5135</v>
      </c>
      <c r="C1268" t="s">
        <v>7405</v>
      </c>
      <c r="D1268" t="s">
        <v>7411</v>
      </c>
      <c r="E1268" t="s">
        <v>7427</v>
      </c>
      <c r="F1268" t="s">
        <v>7428</v>
      </c>
      <c r="G1268">
        <v>12154.52</v>
      </c>
      <c r="H1268">
        <v>6</v>
      </c>
      <c r="I1268" t="s">
        <v>7669</v>
      </c>
      <c r="J1268" t="s">
        <v>8166</v>
      </c>
      <c r="K1268" t="s">
        <v>8168</v>
      </c>
      <c r="L1268" t="s">
        <v>8170</v>
      </c>
      <c r="M1268">
        <v>72927.12</v>
      </c>
      <c r="N1268">
        <v>72927.12</v>
      </c>
    </row>
    <row r="1269" spans="1:14" x14ac:dyDescent="0.3">
      <c r="A1269" t="s">
        <v>1271</v>
      </c>
      <c r="B1269" t="s">
        <v>3972</v>
      </c>
      <c r="C1269" t="s">
        <v>7405</v>
      </c>
      <c r="D1269" t="s">
        <v>7409</v>
      </c>
      <c r="E1269" t="s">
        <v>7425</v>
      </c>
      <c r="F1269" t="s">
        <v>7432</v>
      </c>
      <c r="G1269">
        <v>14916.76</v>
      </c>
      <c r="H1269">
        <v>19</v>
      </c>
      <c r="I1269" t="s">
        <v>7598</v>
      </c>
      <c r="J1269" t="s">
        <v>8162</v>
      </c>
      <c r="K1269" t="s">
        <v>8167</v>
      </c>
      <c r="L1269" t="s">
        <v>8170</v>
      </c>
      <c r="M1269">
        <v>283418.44</v>
      </c>
      <c r="N1269">
        <v>283418.44</v>
      </c>
    </row>
    <row r="1270" spans="1:14" x14ac:dyDescent="0.3">
      <c r="A1270" t="s">
        <v>1272</v>
      </c>
      <c r="B1270" t="s">
        <v>5136</v>
      </c>
      <c r="C1270" t="s">
        <v>7407</v>
      </c>
      <c r="D1270" t="s">
        <v>7418</v>
      </c>
      <c r="E1270" t="s">
        <v>7426</v>
      </c>
      <c r="F1270" t="s">
        <v>7432</v>
      </c>
      <c r="G1270">
        <v>7005.2</v>
      </c>
      <c r="H1270">
        <v>6</v>
      </c>
      <c r="I1270" t="s">
        <v>7543</v>
      </c>
      <c r="J1270" t="s">
        <v>8163</v>
      </c>
      <c r="K1270" t="s">
        <v>8168</v>
      </c>
      <c r="L1270" t="s">
        <v>8170</v>
      </c>
      <c r="M1270">
        <v>42031.199999999997</v>
      </c>
      <c r="N1270">
        <v>42031.199999999997</v>
      </c>
    </row>
    <row r="1271" spans="1:14" x14ac:dyDescent="0.3">
      <c r="A1271" t="s">
        <v>1273</v>
      </c>
      <c r="B1271" t="s">
        <v>5137</v>
      </c>
      <c r="C1271" t="s">
        <v>7408</v>
      </c>
      <c r="D1271" t="s">
        <v>7420</v>
      </c>
      <c r="E1271" t="s">
        <v>7424</v>
      </c>
      <c r="F1271" t="s">
        <v>7430</v>
      </c>
      <c r="G1271">
        <v>15323.46</v>
      </c>
      <c r="H1271">
        <v>7</v>
      </c>
      <c r="I1271" t="s">
        <v>7990</v>
      </c>
      <c r="J1271" t="s">
        <v>8163</v>
      </c>
      <c r="K1271" t="s">
        <v>8168</v>
      </c>
      <c r="L1271" t="s">
        <v>8169</v>
      </c>
      <c r="M1271">
        <v>85811.21</v>
      </c>
      <c r="N1271">
        <v>107264.22</v>
      </c>
    </row>
    <row r="1272" spans="1:14" x14ac:dyDescent="0.3">
      <c r="A1272" t="s">
        <v>1274</v>
      </c>
      <c r="B1272" t="s">
        <v>4718</v>
      </c>
      <c r="C1272" t="s">
        <v>7406</v>
      </c>
      <c r="D1272" t="s">
        <v>7421</v>
      </c>
      <c r="E1272" t="s">
        <v>7427</v>
      </c>
      <c r="F1272" t="s">
        <v>7430</v>
      </c>
      <c r="G1272">
        <v>9128.34</v>
      </c>
      <c r="H1272">
        <v>12</v>
      </c>
      <c r="I1272" t="s">
        <v>7862</v>
      </c>
      <c r="J1272" t="s">
        <v>8164</v>
      </c>
      <c r="K1272" t="s">
        <v>8168</v>
      </c>
      <c r="L1272" t="s">
        <v>8170</v>
      </c>
      <c r="M1272">
        <v>109540.08</v>
      </c>
      <c r="N1272">
        <v>109540.08</v>
      </c>
    </row>
    <row r="1273" spans="1:14" x14ac:dyDescent="0.3">
      <c r="A1273" t="s">
        <v>1275</v>
      </c>
      <c r="B1273" t="s">
        <v>5138</v>
      </c>
      <c r="C1273" t="s">
        <v>7407</v>
      </c>
      <c r="D1273" t="s">
        <v>7415</v>
      </c>
      <c r="E1273" t="s">
        <v>7427</v>
      </c>
      <c r="F1273" t="s">
        <v>7433</v>
      </c>
      <c r="G1273">
        <v>6037.42</v>
      </c>
      <c r="H1273">
        <v>15</v>
      </c>
      <c r="I1273" t="s">
        <v>7938</v>
      </c>
      <c r="J1273" t="s">
        <v>8163</v>
      </c>
      <c r="K1273" t="s">
        <v>8168</v>
      </c>
      <c r="L1273" t="s">
        <v>8170</v>
      </c>
      <c r="M1273">
        <v>90561.3</v>
      </c>
      <c r="N1273">
        <v>90561.3</v>
      </c>
    </row>
    <row r="1274" spans="1:14" x14ac:dyDescent="0.3">
      <c r="A1274" t="s">
        <v>1276</v>
      </c>
      <c r="B1274" t="s">
        <v>5139</v>
      </c>
      <c r="C1274" t="s">
        <v>7407</v>
      </c>
      <c r="D1274" t="s">
        <v>7413</v>
      </c>
      <c r="E1274" t="s">
        <v>7426</v>
      </c>
      <c r="F1274" t="s">
        <v>7433</v>
      </c>
      <c r="G1274">
        <v>5206.59</v>
      </c>
      <c r="H1274">
        <v>3</v>
      </c>
      <c r="I1274" t="s">
        <v>8027</v>
      </c>
      <c r="J1274" t="s">
        <v>8163</v>
      </c>
      <c r="K1274" t="s">
        <v>8168</v>
      </c>
      <c r="L1274" t="s">
        <v>8170</v>
      </c>
      <c r="M1274">
        <v>15619.77</v>
      </c>
      <c r="N1274">
        <v>15619.77</v>
      </c>
    </row>
    <row r="1275" spans="1:14" x14ac:dyDescent="0.3">
      <c r="A1275" t="s">
        <v>1277</v>
      </c>
      <c r="B1275" t="s">
        <v>5140</v>
      </c>
      <c r="C1275" t="s">
        <v>7405</v>
      </c>
      <c r="D1275" t="s">
        <v>7417</v>
      </c>
      <c r="E1275" t="s">
        <v>7425</v>
      </c>
      <c r="F1275" t="s">
        <v>7434</v>
      </c>
      <c r="G1275">
        <v>8287.5499999999993</v>
      </c>
      <c r="H1275">
        <v>15</v>
      </c>
      <c r="I1275" t="s">
        <v>7876</v>
      </c>
      <c r="J1275" t="s">
        <v>8164</v>
      </c>
      <c r="K1275" t="s">
        <v>8167</v>
      </c>
      <c r="L1275" t="s">
        <v>8170</v>
      </c>
      <c r="M1275">
        <v>124313.25</v>
      </c>
      <c r="N1275">
        <v>124313.24999999999</v>
      </c>
    </row>
    <row r="1276" spans="1:14" x14ac:dyDescent="0.3">
      <c r="A1276" t="s">
        <v>1278</v>
      </c>
      <c r="B1276" t="s">
        <v>5141</v>
      </c>
      <c r="C1276" t="s">
        <v>7406</v>
      </c>
      <c r="D1276" t="s">
        <v>7412</v>
      </c>
      <c r="E1276" t="s">
        <v>7427</v>
      </c>
      <c r="F1276" t="s">
        <v>7433</v>
      </c>
      <c r="G1276">
        <v>11350.25</v>
      </c>
      <c r="H1276">
        <v>11</v>
      </c>
      <c r="I1276" t="s">
        <v>7626</v>
      </c>
      <c r="J1276" t="s">
        <v>8162</v>
      </c>
      <c r="K1276" t="s">
        <v>8168</v>
      </c>
      <c r="L1276" t="s">
        <v>8169</v>
      </c>
      <c r="M1276">
        <v>99882.2</v>
      </c>
      <c r="N1276">
        <v>124852.75</v>
      </c>
    </row>
    <row r="1277" spans="1:14" x14ac:dyDescent="0.3">
      <c r="A1277" t="s">
        <v>1279</v>
      </c>
      <c r="B1277" t="s">
        <v>5142</v>
      </c>
      <c r="C1277" t="s">
        <v>7405</v>
      </c>
      <c r="D1277" t="s">
        <v>7409</v>
      </c>
      <c r="E1277" t="s">
        <v>7425</v>
      </c>
      <c r="F1277" t="s">
        <v>7428</v>
      </c>
      <c r="G1277">
        <v>14947.47</v>
      </c>
      <c r="H1277">
        <v>10</v>
      </c>
      <c r="I1277" t="s">
        <v>7681</v>
      </c>
      <c r="J1277" t="s">
        <v>8163</v>
      </c>
      <c r="K1277" t="s">
        <v>8168</v>
      </c>
      <c r="L1277" t="s">
        <v>8170</v>
      </c>
      <c r="M1277">
        <v>149474.70000000001</v>
      </c>
      <c r="N1277">
        <v>149474.69999999998</v>
      </c>
    </row>
    <row r="1278" spans="1:14" x14ac:dyDescent="0.3">
      <c r="A1278" t="s">
        <v>1280</v>
      </c>
      <c r="B1278" t="s">
        <v>5143</v>
      </c>
      <c r="C1278" t="s">
        <v>7408</v>
      </c>
      <c r="D1278" t="s">
        <v>7420</v>
      </c>
      <c r="E1278" t="s">
        <v>7423</v>
      </c>
      <c r="F1278" t="s">
        <v>7428</v>
      </c>
      <c r="G1278">
        <v>1813.55</v>
      </c>
      <c r="H1278">
        <v>4</v>
      </c>
      <c r="I1278" t="s">
        <v>7491</v>
      </c>
      <c r="J1278" t="s">
        <v>8165</v>
      </c>
      <c r="K1278" t="s">
        <v>8168</v>
      </c>
      <c r="L1278" t="s">
        <v>8169</v>
      </c>
      <c r="M1278">
        <v>5803.36</v>
      </c>
      <c r="N1278">
        <v>7254.2</v>
      </c>
    </row>
    <row r="1279" spans="1:14" x14ac:dyDescent="0.3">
      <c r="A1279" t="s">
        <v>1281</v>
      </c>
      <c r="B1279" t="s">
        <v>5144</v>
      </c>
      <c r="C1279" t="s">
        <v>7407</v>
      </c>
      <c r="D1279" t="s">
        <v>7413</v>
      </c>
      <c r="E1279" t="s">
        <v>7425</v>
      </c>
      <c r="F1279" t="s">
        <v>7434</v>
      </c>
      <c r="G1279">
        <v>16181.68</v>
      </c>
      <c r="H1279">
        <v>8</v>
      </c>
      <c r="I1279" t="s">
        <v>7913</v>
      </c>
      <c r="J1279" t="s">
        <v>8165</v>
      </c>
      <c r="K1279" t="s">
        <v>8168</v>
      </c>
      <c r="L1279" t="s">
        <v>8170</v>
      </c>
      <c r="M1279">
        <v>129453.44</v>
      </c>
      <c r="N1279">
        <v>129453.44</v>
      </c>
    </row>
    <row r="1280" spans="1:14" x14ac:dyDescent="0.3">
      <c r="A1280" t="s">
        <v>1282</v>
      </c>
      <c r="B1280" t="s">
        <v>5145</v>
      </c>
      <c r="C1280" t="s">
        <v>7406</v>
      </c>
      <c r="D1280" t="s">
        <v>7414</v>
      </c>
      <c r="E1280" t="s">
        <v>7425</v>
      </c>
      <c r="F1280" t="s">
        <v>7432</v>
      </c>
      <c r="G1280">
        <v>15810.67</v>
      </c>
      <c r="H1280">
        <v>8</v>
      </c>
      <c r="I1280" t="s">
        <v>7877</v>
      </c>
      <c r="J1280" t="s">
        <v>8166</v>
      </c>
      <c r="K1280" t="s">
        <v>8168</v>
      </c>
      <c r="L1280" t="s">
        <v>8170</v>
      </c>
      <c r="M1280">
        <v>126485.36</v>
      </c>
      <c r="N1280">
        <v>126485.36</v>
      </c>
    </row>
    <row r="1281" spans="1:14" x14ac:dyDescent="0.3">
      <c r="A1281" t="s">
        <v>1283</v>
      </c>
      <c r="B1281" t="s">
        <v>5146</v>
      </c>
      <c r="C1281" t="s">
        <v>7406</v>
      </c>
      <c r="D1281" t="s">
        <v>7416</v>
      </c>
      <c r="E1281" t="s">
        <v>7424</v>
      </c>
      <c r="F1281" t="s">
        <v>7432</v>
      </c>
      <c r="G1281">
        <v>2538.14</v>
      </c>
      <c r="H1281">
        <v>9</v>
      </c>
      <c r="I1281" t="s">
        <v>8028</v>
      </c>
      <c r="J1281" t="s">
        <v>8165</v>
      </c>
      <c r="K1281" t="s">
        <v>8168</v>
      </c>
      <c r="L1281" t="s">
        <v>8170</v>
      </c>
      <c r="M1281">
        <v>22843.26</v>
      </c>
      <c r="N1281">
        <v>22843.26</v>
      </c>
    </row>
    <row r="1282" spans="1:14" x14ac:dyDescent="0.3">
      <c r="A1282" t="s">
        <v>1284</v>
      </c>
      <c r="B1282" t="s">
        <v>5147</v>
      </c>
      <c r="C1282" t="s">
        <v>7408</v>
      </c>
      <c r="D1282" t="s">
        <v>7419</v>
      </c>
      <c r="E1282" t="s">
        <v>7427</v>
      </c>
      <c r="F1282" t="s">
        <v>7433</v>
      </c>
      <c r="G1282">
        <v>11421.63</v>
      </c>
      <c r="H1282">
        <v>6</v>
      </c>
      <c r="I1282" t="s">
        <v>8029</v>
      </c>
      <c r="J1282" t="s">
        <v>8164</v>
      </c>
      <c r="K1282" t="s">
        <v>8167</v>
      </c>
      <c r="L1282" t="s">
        <v>8169</v>
      </c>
      <c r="M1282">
        <v>54823.99</v>
      </c>
      <c r="N1282">
        <v>68529.78</v>
      </c>
    </row>
    <row r="1283" spans="1:14" x14ac:dyDescent="0.3">
      <c r="A1283" t="s">
        <v>1285</v>
      </c>
      <c r="B1283" t="s">
        <v>5148</v>
      </c>
      <c r="C1283" t="s">
        <v>7406</v>
      </c>
      <c r="D1283" t="s">
        <v>7412</v>
      </c>
      <c r="E1283" t="s">
        <v>7424</v>
      </c>
      <c r="F1283" t="s">
        <v>7430</v>
      </c>
      <c r="G1283">
        <v>1750.47</v>
      </c>
      <c r="H1283">
        <v>14</v>
      </c>
      <c r="I1283" t="s">
        <v>7738</v>
      </c>
      <c r="J1283" t="s">
        <v>8164</v>
      </c>
      <c r="K1283" t="s">
        <v>8167</v>
      </c>
      <c r="L1283" t="s">
        <v>8170</v>
      </c>
      <c r="M1283">
        <v>24506.58</v>
      </c>
      <c r="N1283">
        <v>24506.58</v>
      </c>
    </row>
    <row r="1284" spans="1:14" x14ac:dyDescent="0.3">
      <c r="A1284" t="s">
        <v>1286</v>
      </c>
      <c r="B1284" t="s">
        <v>5149</v>
      </c>
      <c r="C1284" t="s">
        <v>7405</v>
      </c>
      <c r="D1284" t="s">
        <v>7410</v>
      </c>
      <c r="E1284" t="s">
        <v>7424</v>
      </c>
      <c r="F1284" t="s">
        <v>7432</v>
      </c>
      <c r="G1284">
        <v>5291.25</v>
      </c>
      <c r="H1284">
        <v>6</v>
      </c>
      <c r="I1284" t="s">
        <v>8002</v>
      </c>
      <c r="J1284" t="s">
        <v>8163</v>
      </c>
      <c r="K1284" t="s">
        <v>8168</v>
      </c>
      <c r="L1284" t="s">
        <v>8170</v>
      </c>
      <c r="M1284">
        <v>31747.5</v>
      </c>
      <c r="N1284">
        <v>31747.5</v>
      </c>
    </row>
    <row r="1285" spans="1:14" x14ac:dyDescent="0.3">
      <c r="A1285" t="s">
        <v>1287</v>
      </c>
      <c r="B1285" t="s">
        <v>5150</v>
      </c>
      <c r="C1285" t="s">
        <v>7405</v>
      </c>
      <c r="D1285" t="s">
        <v>7410</v>
      </c>
      <c r="E1285" t="s">
        <v>7426</v>
      </c>
      <c r="F1285" t="s">
        <v>7428</v>
      </c>
      <c r="G1285">
        <v>3193.01</v>
      </c>
      <c r="H1285">
        <v>7</v>
      </c>
      <c r="I1285" t="s">
        <v>8030</v>
      </c>
      <c r="J1285" t="s">
        <v>8166</v>
      </c>
      <c r="K1285" t="s">
        <v>8167</v>
      </c>
      <c r="L1285" t="s">
        <v>8169</v>
      </c>
      <c r="M1285">
        <v>17880.689999999999</v>
      </c>
      <c r="N1285">
        <v>22351.07</v>
      </c>
    </row>
    <row r="1286" spans="1:14" x14ac:dyDescent="0.3">
      <c r="A1286" t="s">
        <v>1288</v>
      </c>
      <c r="B1286" t="s">
        <v>5151</v>
      </c>
      <c r="C1286" t="s">
        <v>7407</v>
      </c>
      <c r="D1286" t="s">
        <v>7413</v>
      </c>
      <c r="E1286" t="s">
        <v>7425</v>
      </c>
      <c r="F1286" t="s">
        <v>7431</v>
      </c>
      <c r="G1286">
        <v>6547.04</v>
      </c>
      <c r="H1286">
        <v>14</v>
      </c>
      <c r="I1286" t="s">
        <v>7493</v>
      </c>
      <c r="J1286" t="s">
        <v>8164</v>
      </c>
      <c r="K1286" t="s">
        <v>8167</v>
      </c>
      <c r="L1286" t="s">
        <v>8169</v>
      </c>
      <c r="M1286">
        <v>73327.179999999993</v>
      </c>
      <c r="N1286">
        <v>91658.559999999998</v>
      </c>
    </row>
    <row r="1287" spans="1:14" x14ac:dyDescent="0.3">
      <c r="A1287" t="s">
        <v>1289</v>
      </c>
      <c r="B1287" t="s">
        <v>5152</v>
      </c>
      <c r="C1287" t="s">
        <v>7407</v>
      </c>
      <c r="D1287" t="s">
        <v>7418</v>
      </c>
      <c r="E1287" t="s">
        <v>7427</v>
      </c>
      <c r="F1287" t="s">
        <v>7428</v>
      </c>
      <c r="G1287">
        <v>12266.57</v>
      </c>
      <c r="H1287">
        <v>8</v>
      </c>
      <c r="I1287" t="s">
        <v>8031</v>
      </c>
      <c r="J1287" t="s">
        <v>8165</v>
      </c>
      <c r="K1287" t="s">
        <v>8168</v>
      </c>
      <c r="L1287" t="s">
        <v>8170</v>
      </c>
      <c r="M1287">
        <v>98132.56</v>
      </c>
      <c r="N1287">
        <v>98132.56</v>
      </c>
    </row>
    <row r="1288" spans="1:14" x14ac:dyDescent="0.3">
      <c r="A1288" t="s">
        <v>1290</v>
      </c>
      <c r="B1288" t="s">
        <v>5153</v>
      </c>
      <c r="C1288" t="s">
        <v>7405</v>
      </c>
      <c r="D1288" t="s">
        <v>7411</v>
      </c>
      <c r="E1288" t="s">
        <v>7426</v>
      </c>
      <c r="F1288" t="s">
        <v>7431</v>
      </c>
      <c r="G1288">
        <v>13283.32</v>
      </c>
      <c r="H1288">
        <v>11</v>
      </c>
      <c r="I1288" t="s">
        <v>8032</v>
      </c>
      <c r="J1288" t="s">
        <v>8166</v>
      </c>
      <c r="K1288" t="s">
        <v>8168</v>
      </c>
      <c r="L1288" t="s">
        <v>8170</v>
      </c>
      <c r="M1288">
        <v>146116.51999999999</v>
      </c>
      <c r="N1288">
        <v>146116.51999999999</v>
      </c>
    </row>
    <row r="1289" spans="1:14" x14ac:dyDescent="0.3">
      <c r="A1289" t="s">
        <v>1291</v>
      </c>
      <c r="B1289" t="s">
        <v>5154</v>
      </c>
      <c r="C1289" t="s">
        <v>7408</v>
      </c>
      <c r="D1289" t="s">
        <v>7419</v>
      </c>
      <c r="E1289" t="s">
        <v>7423</v>
      </c>
      <c r="F1289" t="s">
        <v>7428</v>
      </c>
      <c r="G1289">
        <v>14471.05</v>
      </c>
      <c r="H1289">
        <v>6</v>
      </c>
      <c r="I1289" t="s">
        <v>7481</v>
      </c>
      <c r="J1289" t="s">
        <v>8163</v>
      </c>
      <c r="K1289" t="s">
        <v>8167</v>
      </c>
      <c r="L1289" t="s">
        <v>8170</v>
      </c>
      <c r="M1289">
        <v>86826.3</v>
      </c>
      <c r="N1289">
        <v>86826.299999999988</v>
      </c>
    </row>
    <row r="1290" spans="1:14" x14ac:dyDescent="0.3">
      <c r="A1290" t="s">
        <v>1292</v>
      </c>
      <c r="B1290" t="s">
        <v>4486</v>
      </c>
      <c r="C1290" t="s">
        <v>7405</v>
      </c>
      <c r="D1290" t="s">
        <v>7409</v>
      </c>
      <c r="E1290" t="s">
        <v>7423</v>
      </c>
      <c r="F1290" t="s">
        <v>7429</v>
      </c>
      <c r="G1290">
        <v>16139.35</v>
      </c>
      <c r="H1290">
        <v>5</v>
      </c>
      <c r="I1290" t="s">
        <v>7740</v>
      </c>
      <c r="J1290" t="s">
        <v>8162</v>
      </c>
      <c r="K1290" t="s">
        <v>8168</v>
      </c>
      <c r="L1290" t="s">
        <v>8170</v>
      </c>
      <c r="M1290">
        <v>80696.75</v>
      </c>
      <c r="N1290">
        <v>80696.75</v>
      </c>
    </row>
    <row r="1291" spans="1:14" x14ac:dyDescent="0.3">
      <c r="A1291" t="s">
        <v>1293</v>
      </c>
      <c r="B1291" t="s">
        <v>5155</v>
      </c>
      <c r="C1291" t="s">
        <v>7407</v>
      </c>
      <c r="D1291" t="s">
        <v>7417</v>
      </c>
      <c r="E1291" t="s">
        <v>7424</v>
      </c>
      <c r="F1291" t="s">
        <v>7431</v>
      </c>
      <c r="G1291">
        <v>13102.38</v>
      </c>
      <c r="H1291">
        <v>18</v>
      </c>
      <c r="I1291" t="s">
        <v>7762</v>
      </c>
      <c r="J1291" t="s">
        <v>8165</v>
      </c>
      <c r="K1291" t="s">
        <v>8167</v>
      </c>
      <c r="L1291" t="s">
        <v>8169</v>
      </c>
      <c r="M1291">
        <v>188673.94</v>
      </c>
      <c r="N1291">
        <v>235842.84</v>
      </c>
    </row>
    <row r="1292" spans="1:14" x14ac:dyDescent="0.3">
      <c r="A1292" t="s">
        <v>1294</v>
      </c>
      <c r="B1292" t="s">
        <v>5156</v>
      </c>
      <c r="C1292" t="s">
        <v>7407</v>
      </c>
      <c r="D1292" t="s">
        <v>7415</v>
      </c>
      <c r="E1292" t="s">
        <v>7425</v>
      </c>
      <c r="F1292" t="s">
        <v>7433</v>
      </c>
      <c r="G1292">
        <v>11741.18</v>
      </c>
      <c r="H1292">
        <v>3</v>
      </c>
      <c r="I1292" t="s">
        <v>7635</v>
      </c>
      <c r="J1292" t="s">
        <v>8166</v>
      </c>
      <c r="K1292" t="s">
        <v>8167</v>
      </c>
      <c r="L1292" t="s">
        <v>8169</v>
      </c>
      <c r="M1292">
        <v>28178.5</v>
      </c>
      <c r="N1292">
        <v>35223.54</v>
      </c>
    </row>
    <row r="1293" spans="1:14" x14ac:dyDescent="0.3">
      <c r="A1293" t="s">
        <v>1295</v>
      </c>
      <c r="B1293" t="s">
        <v>5157</v>
      </c>
      <c r="C1293" t="s">
        <v>7406</v>
      </c>
      <c r="D1293" t="s">
        <v>7416</v>
      </c>
      <c r="E1293" t="s">
        <v>7425</v>
      </c>
      <c r="F1293" t="s">
        <v>7430</v>
      </c>
      <c r="G1293">
        <v>6102.99</v>
      </c>
      <c r="H1293">
        <v>15</v>
      </c>
      <c r="I1293" t="s">
        <v>8031</v>
      </c>
      <c r="J1293" t="s">
        <v>8163</v>
      </c>
      <c r="K1293" t="s">
        <v>8167</v>
      </c>
      <c r="L1293" t="s">
        <v>8169</v>
      </c>
      <c r="M1293">
        <v>73235.88</v>
      </c>
      <c r="N1293">
        <v>91544.849999999991</v>
      </c>
    </row>
    <row r="1294" spans="1:14" x14ac:dyDescent="0.3">
      <c r="A1294" t="s">
        <v>1296</v>
      </c>
      <c r="B1294" t="s">
        <v>5158</v>
      </c>
      <c r="C1294" t="s">
        <v>7405</v>
      </c>
      <c r="D1294" t="s">
        <v>7417</v>
      </c>
      <c r="E1294" t="s">
        <v>7423</v>
      </c>
      <c r="F1294" t="s">
        <v>7428</v>
      </c>
      <c r="G1294">
        <v>10998.33</v>
      </c>
      <c r="H1294">
        <v>17</v>
      </c>
      <c r="I1294" t="s">
        <v>7595</v>
      </c>
      <c r="J1294" t="s">
        <v>8165</v>
      </c>
      <c r="K1294" t="s">
        <v>8167</v>
      </c>
      <c r="L1294" t="s">
        <v>8169</v>
      </c>
      <c r="M1294">
        <v>149577.62</v>
      </c>
      <c r="N1294">
        <v>186971.61</v>
      </c>
    </row>
    <row r="1295" spans="1:14" x14ac:dyDescent="0.3">
      <c r="A1295" t="s">
        <v>1297</v>
      </c>
      <c r="B1295" t="s">
        <v>5159</v>
      </c>
      <c r="C1295" t="s">
        <v>7406</v>
      </c>
      <c r="D1295" t="s">
        <v>7414</v>
      </c>
      <c r="E1295" t="s">
        <v>7425</v>
      </c>
      <c r="F1295" t="s">
        <v>7432</v>
      </c>
      <c r="G1295">
        <v>7861.76</v>
      </c>
      <c r="H1295">
        <v>19</v>
      </c>
      <c r="I1295" t="s">
        <v>8033</v>
      </c>
      <c r="J1295" t="s">
        <v>8166</v>
      </c>
      <c r="K1295" t="s">
        <v>8168</v>
      </c>
      <c r="L1295" t="s">
        <v>8169</v>
      </c>
      <c r="M1295">
        <v>119498.42</v>
      </c>
      <c r="N1295">
        <v>149373.44</v>
      </c>
    </row>
    <row r="1296" spans="1:14" x14ac:dyDescent="0.3">
      <c r="A1296" t="s">
        <v>1298</v>
      </c>
      <c r="B1296" t="s">
        <v>5160</v>
      </c>
      <c r="C1296" t="s">
        <v>7408</v>
      </c>
      <c r="D1296" t="s">
        <v>7417</v>
      </c>
      <c r="E1296" t="s">
        <v>7424</v>
      </c>
      <c r="F1296" t="s">
        <v>7432</v>
      </c>
      <c r="G1296">
        <v>11761.1</v>
      </c>
      <c r="H1296">
        <v>11</v>
      </c>
      <c r="I1296" t="s">
        <v>8034</v>
      </c>
      <c r="J1296" t="s">
        <v>8165</v>
      </c>
      <c r="K1296" t="s">
        <v>8167</v>
      </c>
      <c r="L1296" t="s">
        <v>8169</v>
      </c>
      <c r="M1296">
        <v>103497.68</v>
      </c>
      <c r="N1296">
        <v>129372.1</v>
      </c>
    </row>
    <row r="1297" spans="1:14" x14ac:dyDescent="0.3">
      <c r="A1297" t="s">
        <v>1299</v>
      </c>
      <c r="B1297" t="s">
        <v>5161</v>
      </c>
      <c r="C1297" t="s">
        <v>7408</v>
      </c>
      <c r="D1297" t="s">
        <v>7419</v>
      </c>
      <c r="E1297" t="s">
        <v>7424</v>
      </c>
      <c r="F1297" t="s">
        <v>7428</v>
      </c>
      <c r="G1297">
        <v>12333.8</v>
      </c>
      <c r="H1297">
        <v>19</v>
      </c>
      <c r="I1297" t="s">
        <v>7952</v>
      </c>
      <c r="J1297" t="s">
        <v>8166</v>
      </c>
      <c r="K1297" t="s">
        <v>8168</v>
      </c>
      <c r="L1297" t="s">
        <v>8169</v>
      </c>
      <c r="M1297">
        <v>187473.76</v>
      </c>
      <c r="N1297">
        <v>234342.19999999998</v>
      </c>
    </row>
    <row r="1298" spans="1:14" x14ac:dyDescent="0.3">
      <c r="A1298" t="s">
        <v>1300</v>
      </c>
      <c r="B1298" t="s">
        <v>5162</v>
      </c>
      <c r="C1298" t="s">
        <v>7408</v>
      </c>
      <c r="D1298" t="s">
        <v>7419</v>
      </c>
      <c r="E1298" t="s">
        <v>7424</v>
      </c>
      <c r="F1298" t="s">
        <v>7432</v>
      </c>
      <c r="G1298">
        <v>14677.72</v>
      </c>
      <c r="H1298">
        <v>10</v>
      </c>
      <c r="I1298" t="s">
        <v>7799</v>
      </c>
      <c r="J1298" t="s">
        <v>8166</v>
      </c>
      <c r="K1298" t="s">
        <v>8168</v>
      </c>
      <c r="L1298" t="s">
        <v>8170</v>
      </c>
      <c r="M1298">
        <v>146777.20000000001</v>
      </c>
      <c r="N1298">
        <v>146777.19999999998</v>
      </c>
    </row>
    <row r="1299" spans="1:14" x14ac:dyDescent="0.3">
      <c r="A1299" t="s">
        <v>1301</v>
      </c>
      <c r="B1299" t="s">
        <v>5163</v>
      </c>
      <c r="C1299" t="s">
        <v>7408</v>
      </c>
      <c r="D1299" t="s">
        <v>7419</v>
      </c>
      <c r="E1299" t="s">
        <v>7425</v>
      </c>
      <c r="F1299" t="s">
        <v>7430</v>
      </c>
      <c r="G1299">
        <v>9115.06</v>
      </c>
      <c r="H1299">
        <v>15</v>
      </c>
      <c r="I1299" t="s">
        <v>7807</v>
      </c>
      <c r="J1299" t="s">
        <v>8166</v>
      </c>
      <c r="K1299" t="s">
        <v>8168</v>
      </c>
      <c r="L1299" t="s">
        <v>8170</v>
      </c>
      <c r="M1299">
        <v>136725.9</v>
      </c>
      <c r="N1299">
        <v>136725.9</v>
      </c>
    </row>
    <row r="1300" spans="1:14" x14ac:dyDescent="0.3">
      <c r="A1300" t="s">
        <v>1302</v>
      </c>
      <c r="B1300" t="s">
        <v>5164</v>
      </c>
      <c r="C1300" t="s">
        <v>7407</v>
      </c>
      <c r="D1300" t="s">
        <v>7413</v>
      </c>
      <c r="E1300" t="s">
        <v>7424</v>
      </c>
      <c r="F1300" t="s">
        <v>7430</v>
      </c>
      <c r="G1300">
        <v>13558.88</v>
      </c>
      <c r="H1300">
        <v>20</v>
      </c>
      <c r="I1300" t="s">
        <v>7650</v>
      </c>
      <c r="J1300" t="s">
        <v>8165</v>
      </c>
      <c r="K1300" t="s">
        <v>8168</v>
      </c>
      <c r="L1300" t="s">
        <v>8170</v>
      </c>
      <c r="M1300">
        <v>271177.59999999998</v>
      </c>
      <c r="N1300">
        <v>271177.59999999998</v>
      </c>
    </row>
    <row r="1301" spans="1:14" x14ac:dyDescent="0.3">
      <c r="A1301" t="s">
        <v>1303</v>
      </c>
      <c r="B1301" t="s">
        <v>5165</v>
      </c>
      <c r="C1301" t="s">
        <v>7407</v>
      </c>
      <c r="D1301" t="s">
        <v>7413</v>
      </c>
      <c r="E1301" t="s">
        <v>7426</v>
      </c>
      <c r="F1301" t="s">
        <v>7432</v>
      </c>
      <c r="G1301">
        <v>5487.96</v>
      </c>
      <c r="H1301">
        <v>2</v>
      </c>
      <c r="I1301" t="s">
        <v>7763</v>
      </c>
      <c r="J1301" t="s">
        <v>8163</v>
      </c>
      <c r="K1301" t="s">
        <v>8167</v>
      </c>
      <c r="L1301" t="s">
        <v>8170</v>
      </c>
      <c r="M1301">
        <v>10975.92</v>
      </c>
      <c r="N1301">
        <v>10975.92</v>
      </c>
    </row>
    <row r="1302" spans="1:14" x14ac:dyDescent="0.3">
      <c r="A1302" t="s">
        <v>1304</v>
      </c>
      <c r="B1302" t="s">
        <v>5166</v>
      </c>
      <c r="C1302" t="s">
        <v>7408</v>
      </c>
      <c r="D1302" t="s">
        <v>7417</v>
      </c>
      <c r="E1302" t="s">
        <v>7425</v>
      </c>
      <c r="F1302" t="s">
        <v>7430</v>
      </c>
      <c r="G1302">
        <v>2563.87</v>
      </c>
      <c r="H1302">
        <v>20</v>
      </c>
      <c r="I1302" t="s">
        <v>7481</v>
      </c>
      <c r="J1302" t="s">
        <v>8166</v>
      </c>
      <c r="K1302" t="s">
        <v>8168</v>
      </c>
      <c r="L1302" t="s">
        <v>8169</v>
      </c>
      <c r="M1302">
        <v>41021.919999999998</v>
      </c>
      <c r="N1302">
        <v>51277.399999999994</v>
      </c>
    </row>
    <row r="1303" spans="1:14" x14ac:dyDescent="0.3">
      <c r="A1303" t="s">
        <v>1305</v>
      </c>
      <c r="B1303" t="s">
        <v>5167</v>
      </c>
      <c r="C1303" t="s">
        <v>7407</v>
      </c>
      <c r="D1303" t="s">
        <v>7413</v>
      </c>
      <c r="E1303" t="s">
        <v>7426</v>
      </c>
      <c r="F1303" t="s">
        <v>7434</v>
      </c>
      <c r="G1303">
        <v>9921.82</v>
      </c>
      <c r="H1303">
        <v>19</v>
      </c>
      <c r="I1303" t="s">
        <v>8035</v>
      </c>
      <c r="J1303" t="s">
        <v>8166</v>
      </c>
      <c r="K1303" t="s">
        <v>8167</v>
      </c>
      <c r="L1303" t="s">
        <v>8170</v>
      </c>
      <c r="M1303">
        <v>188514.58</v>
      </c>
      <c r="N1303">
        <v>188514.58</v>
      </c>
    </row>
    <row r="1304" spans="1:14" x14ac:dyDescent="0.3">
      <c r="A1304" t="s">
        <v>1306</v>
      </c>
      <c r="B1304" t="s">
        <v>5168</v>
      </c>
      <c r="C1304" t="s">
        <v>7407</v>
      </c>
      <c r="D1304" t="s">
        <v>7413</v>
      </c>
      <c r="E1304" t="s">
        <v>7425</v>
      </c>
      <c r="F1304" t="s">
        <v>7433</v>
      </c>
      <c r="G1304">
        <v>3691.01</v>
      </c>
      <c r="H1304">
        <v>1</v>
      </c>
      <c r="I1304" t="s">
        <v>8036</v>
      </c>
      <c r="J1304" t="s">
        <v>8164</v>
      </c>
      <c r="K1304" t="s">
        <v>8167</v>
      </c>
      <c r="L1304" t="s">
        <v>8170</v>
      </c>
      <c r="M1304">
        <v>3691.01</v>
      </c>
      <c r="N1304">
        <v>3691.01</v>
      </c>
    </row>
    <row r="1305" spans="1:14" x14ac:dyDescent="0.3">
      <c r="A1305" t="s">
        <v>1307</v>
      </c>
      <c r="B1305" t="s">
        <v>5169</v>
      </c>
      <c r="C1305" t="s">
        <v>7405</v>
      </c>
      <c r="D1305" t="s">
        <v>7410</v>
      </c>
      <c r="E1305" t="s">
        <v>7427</v>
      </c>
      <c r="F1305" t="s">
        <v>7428</v>
      </c>
      <c r="G1305">
        <v>6423.37</v>
      </c>
      <c r="H1305">
        <v>11</v>
      </c>
      <c r="I1305" t="s">
        <v>7921</v>
      </c>
      <c r="J1305" t="s">
        <v>8163</v>
      </c>
      <c r="K1305" t="s">
        <v>8168</v>
      </c>
      <c r="L1305" t="s">
        <v>8169</v>
      </c>
      <c r="M1305">
        <v>56525.49</v>
      </c>
      <c r="N1305">
        <v>70657.069999999992</v>
      </c>
    </row>
    <row r="1306" spans="1:14" x14ac:dyDescent="0.3">
      <c r="A1306" t="s">
        <v>1308</v>
      </c>
      <c r="B1306" t="s">
        <v>5170</v>
      </c>
      <c r="C1306" t="s">
        <v>7406</v>
      </c>
      <c r="D1306" t="s">
        <v>7414</v>
      </c>
      <c r="E1306" t="s">
        <v>7423</v>
      </c>
      <c r="F1306" t="s">
        <v>7430</v>
      </c>
      <c r="G1306">
        <v>8788.0400000000009</v>
      </c>
      <c r="H1306">
        <v>14</v>
      </c>
      <c r="I1306" t="s">
        <v>7738</v>
      </c>
      <c r="J1306" t="s">
        <v>8165</v>
      </c>
      <c r="K1306" t="s">
        <v>8167</v>
      </c>
      <c r="L1306" t="s">
        <v>8170</v>
      </c>
      <c r="M1306">
        <v>123032.56</v>
      </c>
      <c r="N1306">
        <v>123032.56000000001</v>
      </c>
    </row>
    <row r="1307" spans="1:14" x14ac:dyDescent="0.3">
      <c r="A1307" t="s">
        <v>1309</v>
      </c>
      <c r="B1307" t="s">
        <v>5171</v>
      </c>
      <c r="C1307" t="s">
        <v>7408</v>
      </c>
      <c r="D1307" t="s">
        <v>7422</v>
      </c>
      <c r="E1307" t="s">
        <v>7426</v>
      </c>
      <c r="F1307" t="s">
        <v>7433</v>
      </c>
      <c r="G1307">
        <v>1513.92</v>
      </c>
      <c r="H1307">
        <v>1</v>
      </c>
      <c r="I1307" t="s">
        <v>7526</v>
      </c>
      <c r="J1307" t="s">
        <v>8163</v>
      </c>
      <c r="K1307" t="s">
        <v>8168</v>
      </c>
      <c r="L1307" t="s">
        <v>8170</v>
      </c>
      <c r="M1307">
        <v>1513.92</v>
      </c>
      <c r="N1307">
        <v>1513.92</v>
      </c>
    </row>
    <row r="1308" spans="1:14" x14ac:dyDescent="0.3">
      <c r="A1308" t="s">
        <v>1310</v>
      </c>
      <c r="B1308" t="s">
        <v>5172</v>
      </c>
      <c r="C1308" t="s">
        <v>7405</v>
      </c>
      <c r="D1308" t="s">
        <v>7409</v>
      </c>
      <c r="E1308" t="s">
        <v>7426</v>
      </c>
      <c r="F1308" t="s">
        <v>7431</v>
      </c>
      <c r="G1308">
        <v>6423.37</v>
      </c>
      <c r="H1308">
        <v>7</v>
      </c>
      <c r="I1308" t="s">
        <v>7647</v>
      </c>
      <c r="J1308" t="s">
        <v>8165</v>
      </c>
      <c r="K1308" t="s">
        <v>8167</v>
      </c>
      <c r="L1308" t="s">
        <v>8169</v>
      </c>
      <c r="M1308">
        <v>35970.54</v>
      </c>
      <c r="N1308">
        <v>44963.59</v>
      </c>
    </row>
    <row r="1309" spans="1:14" x14ac:dyDescent="0.3">
      <c r="A1309" t="s">
        <v>1311</v>
      </c>
      <c r="B1309" t="s">
        <v>5173</v>
      </c>
      <c r="C1309" t="s">
        <v>7406</v>
      </c>
      <c r="D1309" t="s">
        <v>7416</v>
      </c>
      <c r="E1309" t="s">
        <v>7423</v>
      </c>
      <c r="F1309" t="s">
        <v>7431</v>
      </c>
      <c r="G1309">
        <v>11433.25</v>
      </c>
      <c r="H1309">
        <v>9</v>
      </c>
      <c r="I1309" t="s">
        <v>7884</v>
      </c>
      <c r="J1309" t="s">
        <v>8163</v>
      </c>
      <c r="K1309" t="s">
        <v>8167</v>
      </c>
      <c r="L1309" t="s">
        <v>8170</v>
      </c>
      <c r="M1309">
        <v>102899.25</v>
      </c>
      <c r="N1309">
        <v>102899.25</v>
      </c>
    </row>
    <row r="1310" spans="1:14" x14ac:dyDescent="0.3">
      <c r="A1310" t="s">
        <v>1312</v>
      </c>
      <c r="B1310" t="s">
        <v>5174</v>
      </c>
      <c r="C1310" t="s">
        <v>7407</v>
      </c>
      <c r="D1310" t="s">
        <v>7417</v>
      </c>
      <c r="E1310" t="s">
        <v>7426</v>
      </c>
      <c r="F1310" t="s">
        <v>7428</v>
      </c>
      <c r="G1310">
        <v>3061.04</v>
      </c>
      <c r="H1310">
        <v>3</v>
      </c>
      <c r="I1310" t="s">
        <v>8037</v>
      </c>
      <c r="J1310" t="s">
        <v>8164</v>
      </c>
      <c r="K1310" t="s">
        <v>8167</v>
      </c>
      <c r="L1310" t="s">
        <v>8169</v>
      </c>
      <c r="M1310">
        <v>7346.33</v>
      </c>
      <c r="N1310">
        <v>9183.119999999999</v>
      </c>
    </row>
    <row r="1311" spans="1:14" x14ac:dyDescent="0.3">
      <c r="A1311" t="s">
        <v>1300</v>
      </c>
      <c r="B1311" t="s">
        <v>5175</v>
      </c>
      <c r="C1311" t="s">
        <v>7406</v>
      </c>
      <c r="D1311" t="s">
        <v>7416</v>
      </c>
      <c r="E1311" t="s">
        <v>7425</v>
      </c>
      <c r="F1311" t="s">
        <v>7429</v>
      </c>
      <c r="G1311">
        <v>14176.4</v>
      </c>
      <c r="H1311">
        <v>16</v>
      </c>
      <c r="I1311" t="s">
        <v>8038</v>
      </c>
      <c r="J1311" t="s">
        <v>8163</v>
      </c>
      <c r="K1311" t="s">
        <v>8167</v>
      </c>
      <c r="L1311" t="s">
        <v>8169</v>
      </c>
      <c r="M1311">
        <v>181457.92000000001</v>
      </c>
      <c r="N1311">
        <v>226822.39999999999</v>
      </c>
    </row>
    <row r="1312" spans="1:14" x14ac:dyDescent="0.3">
      <c r="A1312" t="s">
        <v>1313</v>
      </c>
      <c r="B1312" t="s">
        <v>4730</v>
      </c>
      <c r="C1312" t="s">
        <v>7406</v>
      </c>
      <c r="D1312" t="s">
        <v>7416</v>
      </c>
      <c r="E1312" t="s">
        <v>7427</v>
      </c>
      <c r="F1312" t="s">
        <v>7429</v>
      </c>
      <c r="G1312">
        <v>13535.64</v>
      </c>
      <c r="H1312">
        <v>9</v>
      </c>
      <c r="I1312" t="s">
        <v>7915</v>
      </c>
      <c r="J1312" t="s">
        <v>8163</v>
      </c>
      <c r="K1312" t="s">
        <v>8168</v>
      </c>
      <c r="L1312" t="s">
        <v>8170</v>
      </c>
      <c r="M1312">
        <v>121820.76</v>
      </c>
      <c r="N1312">
        <v>121820.76</v>
      </c>
    </row>
    <row r="1313" spans="1:14" x14ac:dyDescent="0.3">
      <c r="A1313" t="s">
        <v>1314</v>
      </c>
      <c r="B1313" t="s">
        <v>5176</v>
      </c>
      <c r="C1313" t="s">
        <v>7406</v>
      </c>
      <c r="D1313" t="s">
        <v>7421</v>
      </c>
      <c r="E1313" t="s">
        <v>7426</v>
      </c>
      <c r="F1313" t="s">
        <v>7429</v>
      </c>
      <c r="G1313">
        <v>7850.14</v>
      </c>
      <c r="H1313">
        <v>15</v>
      </c>
      <c r="I1313" t="s">
        <v>8039</v>
      </c>
      <c r="J1313" t="s">
        <v>8164</v>
      </c>
      <c r="K1313" t="s">
        <v>8167</v>
      </c>
      <c r="L1313" t="s">
        <v>8170</v>
      </c>
      <c r="M1313">
        <v>117752.1</v>
      </c>
      <c r="N1313">
        <v>117752.1</v>
      </c>
    </row>
    <row r="1314" spans="1:14" x14ac:dyDescent="0.3">
      <c r="A1314" t="s">
        <v>1315</v>
      </c>
      <c r="B1314" t="s">
        <v>5177</v>
      </c>
      <c r="C1314" t="s">
        <v>7408</v>
      </c>
      <c r="D1314" t="s">
        <v>7419</v>
      </c>
      <c r="E1314" t="s">
        <v>7424</v>
      </c>
      <c r="F1314" t="s">
        <v>7428</v>
      </c>
      <c r="G1314">
        <v>13773.85</v>
      </c>
      <c r="H1314">
        <v>20</v>
      </c>
      <c r="I1314" t="s">
        <v>7728</v>
      </c>
      <c r="J1314" t="s">
        <v>8164</v>
      </c>
      <c r="K1314" t="s">
        <v>8167</v>
      </c>
      <c r="L1314" t="s">
        <v>8170</v>
      </c>
      <c r="M1314">
        <v>275477</v>
      </c>
      <c r="N1314">
        <v>275477</v>
      </c>
    </row>
    <row r="1315" spans="1:14" x14ac:dyDescent="0.3">
      <c r="A1315" t="s">
        <v>1316</v>
      </c>
      <c r="B1315" t="s">
        <v>5113</v>
      </c>
      <c r="C1315" t="s">
        <v>7408</v>
      </c>
      <c r="D1315" t="s">
        <v>7422</v>
      </c>
      <c r="E1315" t="s">
        <v>7426</v>
      </c>
      <c r="F1315" t="s">
        <v>7428</v>
      </c>
      <c r="G1315">
        <v>923.79</v>
      </c>
      <c r="H1315">
        <v>11</v>
      </c>
      <c r="I1315" t="s">
        <v>7719</v>
      </c>
      <c r="J1315" t="s">
        <v>8162</v>
      </c>
      <c r="K1315" t="s">
        <v>8167</v>
      </c>
      <c r="L1315" t="s">
        <v>8170</v>
      </c>
      <c r="M1315">
        <v>10161.69</v>
      </c>
      <c r="N1315">
        <v>10161.689999999999</v>
      </c>
    </row>
    <row r="1316" spans="1:14" x14ac:dyDescent="0.3">
      <c r="A1316" t="s">
        <v>1317</v>
      </c>
      <c r="B1316" t="s">
        <v>5178</v>
      </c>
      <c r="C1316" t="s">
        <v>7405</v>
      </c>
      <c r="D1316" t="s">
        <v>7417</v>
      </c>
      <c r="E1316" t="s">
        <v>7425</v>
      </c>
      <c r="F1316" t="s">
        <v>7428</v>
      </c>
      <c r="G1316">
        <v>11243.18</v>
      </c>
      <c r="H1316">
        <v>15</v>
      </c>
      <c r="I1316" t="s">
        <v>7812</v>
      </c>
      <c r="J1316" t="s">
        <v>8165</v>
      </c>
      <c r="K1316" t="s">
        <v>8167</v>
      </c>
      <c r="L1316" t="s">
        <v>8170</v>
      </c>
      <c r="M1316">
        <v>168647.7</v>
      </c>
      <c r="N1316">
        <v>168647.7</v>
      </c>
    </row>
    <row r="1317" spans="1:14" x14ac:dyDescent="0.3">
      <c r="A1317" t="s">
        <v>1318</v>
      </c>
      <c r="B1317" t="s">
        <v>5179</v>
      </c>
      <c r="C1317" t="s">
        <v>7408</v>
      </c>
      <c r="D1317" t="s">
        <v>7419</v>
      </c>
      <c r="E1317" t="s">
        <v>7426</v>
      </c>
      <c r="F1317" t="s">
        <v>7433</v>
      </c>
      <c r="G1317">
        <v>4154.9799999999996</v>
      </c>
      <c r="H1317">
        <v>15</v>
      </c>
      <c r="I1317" t="s">
        <v>7767</v>
      </c>
      <c r="J1317" t="s">
        <v>8165</v>
      </c>
      <c r="K1317" t="s">
        <v>8168</v>
      </c>
      <c r="L1317" t="s">
        <v>8169</v>
      </c>
      <c r="M1317">
        <v>49859.76</v>
      </c>
      <c r="N1317">
        <v>62324.7</v>
      </c>
    </row>
    <row r="1318" spans="1:14" x14ac:dyDescent="0.3">
      <c r="A1318" t="s">
        <v>1319</v>
      </c>
      <c r="B1318" t="s">
        <v>5180</v>
      </c>
      <c r="C1318" t="s">
        <v>7408</v>
      </c>
      <c r="D1318" t="s">
        <v>7422</v>
      </c>
      <c r="E1318" t="s">
        <v>7426</v>
      </c>
      <c r="F1318" t="s">
        <v>7434</v>
      </c>
      <c r="G1318">
        <v>7718.17</v>
      </c>
      <c r="H1318">
        <v>15</v>
      </c>
      <c r="I1318" t="s">
        <v>8008</v>
      </c>
      <c r="J1318" t="s">
        <v>8163</v>
      </c>
      <c r="K1318" t="s">
        <v>8168</v>
      </c>
      <c r="L1318" t="s">
        <v>8170</v>
      </c>
      <c r="M1318">
        <v>115772.55</v>
      </c>
      <c r="N1318">
        <v>115772.55</v>
      </c>
    </row>
    <row r="1319" spans="1:14" x14ac:dyDescent="0.3">
      <c r="A1319" t="s">
        <v>1320</v>
      </c>
      <c r="B1319" t="s">
        <v>4355</v>
      </c>
      <c r="C1319" t="s">
        <v>7408</v>
      </c>
      <c r="D1319" t="s">
        <v>7419</v>
      </c>
      <c r="E1319" t="s">
        <v>7424</v>
      </c>
      <c r="F1319" t="s">
        <v>7434</v>
      </c>
      <c r="G1319">
        <v>9281.06</v>
      </c>
      <c r="H1319">
        <v>4</v>
      </c>
      <c r="I1319" t="s">
        <v>7702</v>
      </c>
      <c r="J1319" t="s">
        <v>8164</v>
      </c>
      <c r="K1319" t="s">
        <v>8167</v>
      </c>
      <c r="L1319" t="s">
        <v>8169</v>
      </c>
      <c r="M1319">
        <v>29699.06</v>
      </c>
      <c r="N1319">
        <v>37124.239999999998</v>
      </c>
    </row>
    <row r="1320" spans="1:14" x14ac:dyDescent="0.3">
      <c r="A1320" t="s">
        <v>1321</v>
      </c>
      <c r="B1320" t="s">
        <v>5181</v>
      </c>
      <c r="C1320" t="s">
        <v>7406</v>
      </c>
      <c r="D1320" t="s">
        <v>7414</v>
      </c>
      <c r="E1320" t="s">
        <v>7424</v>
      </c>
      <c r="F1320" t="s">
        <v>7432</v>
      </c>
      <c r="G1320">
        <v>13467.58</v>
      </c>
      <c r="H1320">
        <v>11</v>
      </c>
      <c r="I1320" t="s">
        <v>8040</v>
      </c>
      <c r="J1320" t="s">
        <v>8162</v>
      </c>
      <c r="K1320" t="s">
        <v>8168</v>
      </c>
      <c r="L1320" t="s">
        <v>8170</v>
      </c>
      <c r="M1320">
        <v>148143.38</v>
      </c>
      <c r="N1320">
        <v>148143.38</v>
      </c>
    </row>
    <row r="1321" spans="1:14" x14ac:dyDescent="0.3">
      <c r="A1321" t="s">
        <v>1322</v>
      </c>
      <c r="B1321" t="s">
        <v>5182</v>
      </c>
      <c r="C1321" t="s">
        <v>7406</v>
      </c>
      <c r="D1321" t="s">
        <v>7416</v>
      </c>
      <c r="E1321" t="s">
        <v>7425</v>
      </c>
      <c r="F1321" t="s">
        <v>7432</v>
      </c>
      <c r="G1321">
        <v>11109.55</v>
      </c>
      <c r="H1321">
        <v>20</v>
      </c>
      <c r="I1321" t="s">
        <v>8019</v>
      </c>
      <c r="J1321" t="s">
        <v>8162</v>
      </c>
      <c r="K1321" t="s">
        <v>8167</v>
      </c>
      <c r="L1321" t="s">
        <v>8169</v>
      </c>
      <c r="M1321">
        <v>177752.8</v>
      </c>
      <c r="N1321">
        <v>222191</v>
      </c>
    </row>
    <row r="1322" spans="1:14" x14ac:dyDescent="0.3">
      <c r="A1322" t="s">
        <v>1323</v>
      </c>
      <c r="B1322" t="s">
        <v>5183</v>
      </c>
      <c r="C1322" t="s">
        <v>7406</v>
      </c>
      <c r="D1322" t="s">
        <v>7416</v>
      </c>
      <c r="E1322" t="s">
        <v>7426</v>
      </c>
      <c r="F1322" t="s">
        <v>7432</v>
      </c>
      <c r="G1322">
        <v>12382.77</v>
      </c>
      <c r="H1322">
        <v>19</v>
      </c>
      <c r="I1322" t="s">
        <v>7923</v>
      </c>
      <c r="J1322" t="s">
        <v>8162</v>
      </c>
      <c r="K1322" t="s">
        <v>8167</v>
      </c>
      <c r="L1322" t="s">
        <v>8170</v>
      </c>
      <c r="M1322">
        <v>235272.63</v>
      </c>
      <c r="N1322">
        <v>235272.63</v>
      </c>
    </row>
    <row r="1323" spans="1:14" x14ac:dyDescent="0.3">
      <c r="A1323" t="s">
        <v>1324</v>
      </c>
      <c r="B1323" t="s">
        <v>5184</v>
      </c>
      <c r="C1323" t="s">
        <v>7405</v>
      </c>
      <c r="D1323" t="s">
        <v>7409</v>
      </c>
      <c r="E1323" t="s">
        <v>7426</v>
      </c>
      <c r="F1323" t="s">
        <v>7432</v>
      </c>
      <c r="G1323">
        <v>6197.61</v>
      </c>
      <c r="H1323">
        <v>4</v>
      </c>
      <c r="I1323" t="s">
        <v>8041</v>
      </c>
      <c r="J1323" t="s">
        <v>8162</v>
      </c>
      <c r="K1323" t="s">
        <v>8168</v>
      </c>
      <c r="L1323" t="s">
        <v>8170</v>
      </c>
      <c r="M1323">
        <v>24790.44</v>
      </c>
      <c r="N1323">
        <v>24790.44</v>
      </c>
    </row>
    <row r="1324" spans="1:14" x14ac:dyDescent="0.3">
      <c r="A1324" t="s">
        <v>1325</v>
      </c>
      <c r="B1324" t="s">
        <v>5185</v>
      </c>
      <c r="C1324" t="s">
        <v>7406</v>
      </c>
      <c r="D1324" t="s">
        <v>7414</v>
      </c>
      <c r="E1324" t="s">
        <v>7427</v>
      </c>
      <c r="F1324" t="s">
        <v>7429</v>
      </c>
      <c r="G1324">
        <v>6620.91</v>
      </c>
      <c r="H1324">
        <v>15</v>
      </c>
      <c r="I1324" t="s">
        <v>7711</v>
      </c>
      <c r="J1324" t="s">
        <v>8165</v>
      </c>
      <c r="K1324" t="s">
        <v>8167</v>
      </c>
      <c r="L1324" t="s">
        <v>8170</v>
      </c>
      <c r="M1324">
        <v>99313.65</v>
      </c>
      <c r="N1324">
        <v>99313.65</v>
      </c>
    </row>
    <row r="1325" spans="1:14" x14ac:dyDescent="0.3">
      <c r="A1325" t="s">
        <v>1326</v>
      </c>
      <c r="B1325" t="s">
        <v>5186</v>
      </c>
      <c r="C1325" t="s">
        <v>7406</v>
      </c>
      <c r="D1325" t="s">
        <v>7414</v>
      </c>
      <c r="E1325" t="s">
        <v>7426</v>
      </c>
      <c r="F1325" t="s">
        <v>7433</v>
      </c>
      <c r="G1325">
        <v>12329.65</v>
      </c>
      <c r="H1325">
        <v>13</v>
      </c>
      <c r="I1325" t="s">
        <v>7983</v>
      </c>
      <c r="J1325" t="s">
        <v>8163</v>
      </c>
      <c r="K1325" t="s">
        <v>8168</v>
      </c>
      <c r="L1325" t="s">
        <v>8170</v>
      </c>
      <c r="M1325">
        <v>160285.45000000001</v>
      </c>
      <c r="N1325">
        <v>160285.44999999998</v>
      </c>
    </row>
    <row r="1326" spans="1:14" x14ac:dyDescent="0.3">
      <c r="A1326" t="s">
        <v>1327</v>
      </c>
      <c r="B1326" t="s">
        <v>5187</v>
      </c>
      <c r="C1326" t="s">
        <v>7408</v>
      </c>
      <c r="D1326" t="s">
        <v>7417</v>
      </c>
      <c r="E1326" t="s">
        <v>7427</v>
      </c>
      <c r="F1326" t="s">
        <v>7428</v>
      </c>
      <c r="G1326">
        <v>12925.59</v>
      </c>
      <c r="H1326">
        <v>20</v>
      </c>
      <c r="I1326" t="s">
        <v>7619</v>
      </c>
      <c r="J1326" t="s">
        <v>8162</v>
      </c>
      <c r="K1326" t="s">
        <v>8167</v>
      </c>
      <c r="L1326" t="s">
        <v>8170</v>
      </c>
      <c r="M1326">
        <v>258511.8</v>
      </c>
      <c r="N1326">
        <v>258511.8</v>
      </c>
    </row>
    <row r="1327" spans="1:14" x14ac:dyDescent="0.3">
      <c r="A1327" t="s">
        <v>1328</v>
      </c>
      <c r="B1327" t="s">
        <v>5188</v>
      </c>
      <c r="C1327" t="s">
        <v>7408</v>
      </c>
      <c r="D1327" t="s">
        <v>7420</v>
      </c>
      <c r="E1327" t="s">
        <v>7427</v>
      </c>
      <c r="F1327" t="s">
        <v>7432</v>
      </c>
      <c r="G1327">
        <v>9662.0300000000007</v>
      </c>
      <c r="H1327">
        <v>8</v>
      </c>
      <c r="I1327" t="s">
        <v>7480</v>
      </c>
      <c r="J1327" t="s">
        <v>8164</v>
      </c>
      <c r="K1327" t="s">
        <v>8168</v>
      </c>
      <c r="L1327" t="s">
        <v>8170</v>
      </c>
      <c r="M1327">
        <v>77296.240000000005</v>
      </c>
      <c r="N1327">
        <v>77296.240000000005</v>
      </c>
    </row>
    <row r="1328" spans="1:14" x14ac:dyDescent="0.3">
      <c r="A1328" t="s">
        <v>1329</v>
      </c>
      <c r="B1328" t="s">
        <v>5189</v>
      </c>
      <c r="C1328" t="s">
        <v>7405</v>
      </c>
      <c r="D1328" t="s">
        <v>7409</v>
      </c>
      <c r="E1328" t="s">
        <v>7427</v>
      </c>
      <c r="F1328" t="s">
        <v>7430</v>
      </c>
      <c r="G1328">
        <v>6634.19</v>
      </c>
      <c r="H1328">
        <v>16</v>
      </c>
      <c r="I1328" t="s">
        <v>7961</v>
      </c>
      <c r="J1328" t="s">
        <v>8165</v>
      </c>
      <c r="K1328" t="s">
        <v>8168</v>
      </c>
      <c r="L1328" t="s">
        <v>8169</v>
      </c>
      <c r="M1328">
        <v>84917.3</v>
      </c>
      <c r="N1328">
        <v>106147.04</v>
      </c>
    </row>
    <row r="1329" spans="1:14" x14ac:dyDescent="0.3">
      <c r="A1329" t="s">
        <v>1330</v>
      </c>
      <c r="B1329" t="s">
        <v>5190</v>
      </c>
      <c r="C1329" t="s">
        <v>7407</v>
      </c>
      <c r="D1329" t="s">
        <v>7415</v>
      </c>
      <c r="E1329" t="s">
        <v>7427</v>
      </c>
      <c r="F1329" t="s">
        <v>7433</v>
      </c>
      <c r="G1329">
        <v>14720.05</v>
      </c>
      <c r="H1329">
        <v>18</v>
      </c>
      <c r="I1329" t="s">
        <v>7675</v>
      </c>
      <c r="J1329" t="s">
        <v>8166</v>
      </c>
      <c r="K1329" t="s">
        <v>8168</v>
      </c>
      <c r="L1329" t="s">
        <v>8169</v>
      </c>
      <c r="M1329">
        <v>211968.72</v>
      </c>
      <c r="N1329">
        <v>264960.89999999997</v>
      </c>
    </row>
    <row r="1330" spans="1:14" x14ac:dyDescent="0.3">
      <c r="A1330" t="s">
        <v>1331</v>
      </c>
      <c r="B1330" t="s">
        <v>4947</v>
      </c>
      <c r="C1330" t="s">
        <v>7405</v>
      </c>
      <c r="D1330" t="s">
        <v>7411</v>
      </c>
      <c r="E1330" t="s">
        <v>7424</v>
      </c>
      <c r="F1330" t="s">
        <v>7430</v>
      </c>
      <c r="G1330">
        <v>5189.99</v>
      </c>
      <c r="H1330">
        <v>16</v>
      </c>
      <c r="I1330" t="s">
        <v>8042</v>
      </c>
      <c r="J1330" t="s">
        <v>8165</v>
      </c>
      <c r="K1330" t="s">
        <v>8168</v>
      </c>
      <c r="L1330" t="s">
        <v>8169</v>
      </c>
      <c r="M1330">
        <v>66431.539999999994</v>
      </c>
      <c r="N1330">
        <v>83039.839999999997</v>
      </c>
    </row>
    <row r="1331" spans="1:14" x14ac:dyDescent="0.3">
      <c r="A1331" t="s">
        <v>1332</v>
      </c>
      <c r="B1331" t="s">
        <v>5191</v>
      </c>
      <c r="C1331" t="s">
        <v>7407</v>
      </c>
      <c r="D1331" t="s">
        <v>7417</v>
      </c>
      <c r="E1331" t="s">
        <v>7424</v>
      </c>
      <c r="F1331" t="s">
        <v>7428</v>
      </c>
      <c r="G1331">
        <v>11857.38</v>
      </c>
      <c r="H1331">
        <v>8</v>
      </c>
      <c r="I1331" t="s">
        <v>7530</v>
      </c>
      <c r="J1331" t="s">
        <v>8162</v>
      </c>
      <c r="K1331" t="s">
        <v>8168</v>
      </c>
      <c r="L1331" t="s">
        <v>8169</v>
      </c>
      <c r="M1331">
        <v>75886.899999999994</v>
      </c>
      <c r="N1331">
        <v>94859.04</v>
      </c>
    </row>
    <row r="1332" spans="1:14" x14ac:dyDescent="0.3">
      <c r="A1332" t="s">
        <v>1333</v>
      </c>
      <c r="B1332" t="s">
        <v>5192</v>
      </c>
      <c r="C1332" t="s">
        <v>7405</v>
      </c>
      <c r="D1332" t="s">
        <v>7409</v>
      </c>
      <c r="E1332" t="s">
        <v>7427</v>
      </c>
      <c r="F1332" t="s">
        <v>7432</v>
      </c>
      <c r="G1332">
        <v>3182.22</v>
      </c>
      <c r="H1332">
        <v>18</v>
      </c>
      <c r="I1332" t="s">
        <v>7997</v>
      </c>
      <c r="J1332" t="s">
        <v>8162</v>
      </c>
      <c r="K1332" t="s">
        <v>8168</v>
      </c>
      <c r="L1332" t="s">
        <v>8169</v>
      </c>
      <c r="M1332">
        <v>45824.3</v>
      </c>
      <c r="N1332">
        <v>57279.96</v>
      </c>
    </row>
    <row r="1333" spans="1:14" x14ac:dyDescent="0.3">
      <c r="A1333" t="s">
        <v>1334</v>
      </c>
      <c r="B1333" t="s">
        <v>5193</v>
      </c>
      <c r="C1333" t="s">
        <v>7407</v>
      </c>
      <c r="D1333" t="s">
        <v>7417</v>
      </c>
      <c r="E1333" t="s">
        <v>7426</v>
      </c>
      <c r="F1333" t="s">
        <v>7428</v>
      </c>
      <c r="G1333">
        <v>8999.69</v>
      </c>
      <c r="H1333">
        <v>13</v>
      </c>
      <c r="I1333" t="s">
        <v>7591</v>
      </c>
      <c r="J1333" t="s">
        <v>8164</v>
      </c>
      <c r="K1333" t="s">
        <v>8167</v>
      </c>
      <c r="L1333" t="s">
        <v>8169</v>
      </c>
      <c r="M1333">
        <v>93596.61</v>
      </c>
      <c r="N1333">
        <v>116995.97</v>
      </c>
    </row>
    <row r="1334" spans="1:14" x14ac:dyDescent="0.3">
      <c r="A1334" t="s">
        <v>1335</v>
      </c>
      <c r="B1334" t="s">
        <v>3968</v>
      </c>
      <c r="C1334" t="s">
        <v>7408</v>
      </c>
      <c r="D1334" t="s">
        <v>7419</v>
      </c>
      <c r="E1334" t="s">
        <v>7427</v>
      </c>
      <c r="F1334" t="s">
        <v>7428</v>
      </c>
      <c r="G1334">
        <v>14782.3</v>
      </c>
      <c r="H1334">
        <v>20</v>
      </c>
      <c r="I1334" t="s">
        <v>7481</v>
      </c>
      <c r="J1334" t="s">
        <v>8162</v>
      </c>
      <c r="K1334" t="s">
        <v>8167</v>
      </c>
      <c r="L1334" t="s">
        <v>8170</v>
      </c>
      <c r="M1334">
        <v>295646</v>
      </c>
      <c r="N1334">
        <v>295646</v>
      </c>
    </row>
    <row r="1335" spans="1:14" x14ac:dyDescent="0.3">
      <c r="A1335" t="s">
        <v>1336</v>
      </c>
      <c r="B1335" t="s">
        <v>5194</v>
      </c>
      <c r="C1335" t="s">
        <v>7407</v>
      </c>
      <c r="D1335" t="s">
        <v>7417</v>
      </c>
      <c r="E1335" t="s">
        <v>7425</v>
      </c>
      <c r="F1335" t="s">
        <v>7433</v>
      </c>
      <c r="G1335">
        <v>1796.12</v>
      </c>
      <c r="H1335">
        <v>1</v>
      </c>
      <c r="I1335" t="s">
        <v>7770</v>
      </c>
      <c r="J1335" t="s">
        <v>8164</v>
      </c>
      <c r="K1335" t="s">
        <v>8168</v>
      </c>
      <c r="L1335" t="s">
        <v>8169</v>
      </c>
      <c r="M1335">
        <v>1436.73</v>
      </c>
      <c r="N1335">
        <v>1796.12</v>
      </c>
    </row>
    <row r="1336" spans="1:14" x14ac:dyDescent="0.3">
      <c r="A1336" t="s">
        <v>1337</v>
      </c>
      <c r="B1336" t="s">
        <v>5195</v>
      </c>
      <c r="C1336" t="s">
        <v>7405</v>
      </c>
      <c r="D1336" t="s">
        <v>7417</v>
      </c>
      <c r="E1336" t="s">
        <v>7423</v>
      </c>
      <c r="F1336" t="s">
        <v>7431</v>
      </c>
      <c r="G1336">
        <v>10877.15</v>
      </c>
      <c r="H1336">
        <v>15</v>
      </c>
      <c r="I1336" t="s">
        <v>7624</v>
      </c>
      <c r="J1336" t="s">
        <v>8162</v>
      </c>
      <c r="K1336" t="s">
        <v>8168</v>
      </c>
      <c r="L1336" t="s">
        <v>8170</v>
      </c>
      <c r="M1336">
        <v>163157.25</v>
      </c>
      <c r="N1336">
        <v>163157.25</v>
      </c>
    </row>
    <row r="1337" spans="1:14" x14ac:dyDescent="0.3">
      <c r="A1337" t="s">
        <v>1338</v>
      </c>
      <c r="B1337" t="s">
        <v>5196</v>
      </c>
      <c r="C1337" t="s">
        <v>7406</v>
      </c>
      <c r="D1337" t="s">
        <v>7412</v>
      </c>
      <c r="E1337" t="s">
        <v>7423</v>
      </c>
      <c r="F1337" t="s">
        <v>7431</v>
      </c>
      <c r="G1337">
        <v>3939.18</v>
      </c>
      <c r="H1337">
        <v>17</v>
      </c>
      <c r="I1337" t="s">
        <v>8043</v>
      </c>
      <c r="J1337" t="s">
        <v>8164</v>
      </c>
      <c r="K1337" t="s">
        <v>8168</v>
      </c>
      <c r="L1337" t="s">
        <v>8169</v>
      </c>
      <c r="M1337">
        <v>53573.18</v>
      </c>
      <c r="N1337">
        <v>66966.06</v>
      </c>
    </row>
    <row r="1338" spans="1:14" x14ac:dyDescent="0.3">
      <c r="A1338" t="s">
        <v>1339</v>
      </c>
      <c r="B1338" t="s">
        <v>5197</v>
      </c>
      <c r="C1338" t="s">
        <v>7406</v>
      </c>
      <c r="D1338" t="s">
        <v>7414</v>
      </c>
      <c r="E1338" t="s">
        <v>7423</v>
      </c>
      <c r="F1338" t="s">
        <v>7429</v>
      </c>
      <c r="G1338">
        <v>10827.35</v>
      </c>
      <c r="H1338">
        <v>8</v>
      </c>
      <c r="I1338" t="s">
        <v>7525</v>
      </c>
      <c r="J1338" t="s">
        <v>8164</v>
      </c>
      <c r="K1338" t="s">
        <v>8167</v>
      </c>
      <c r="L1338" t="s">
        <v>8170</v>
      </c>
      <c r="M1338">
        <v>86618.8</v>
      </c>
      <c r="N1338">
        <v>86618.8</v>
      </c>
    </row>
    <row r="1339" spans="1:14" x14ac:dyDescent="0.3">
      <c r="A1339" t="s">
        <v>1340</v>
      </c>
      <c r="B1339" t="s">
        <v>5198</v>
      </c>
      <c r="C1339" t="s">
        <v>7406</v>
      </c>
      <c r="D1339" t="s">
        <v>7412</v>
      </c>
      <c r="E1339" t="s">
        <v>7423</v>
      </c>
      <c r="F1339" t="s">
        <v>7431</v>
      </c>
      <c r="G1339">
        <v>12366.17</v>
      </c>
      <c r="H1339">
        <v>13</v>
      </c>
      <c r="I1339" t="s">
        <v>7670</v>
      </c>
      <c r="J1339" t="s">
        <v>8165</v>
      </c>
      <c r="K1339" t="s">
        <v>8167</v>
      </c>
      <c r="L1339" t="s">
        <v>8169</v>
      </c>
      <c r="M1339">
        <v>128608.5</v>
      </c>
      <c r="N1339">
        <v>160760.21</v>
      </c>
    </row>
    <row r="1340" spans="1:14" x14ac:dyDescent="0.3">
      <c r="A1340" t="s">
        <v>1341</v>
      </c>
      <c r="B1340" t="s">
        <v>5199</v>
      </c>
      <c r="C1340" t="s">
        <v>7408</v>
      </c>
      <c r="D1340" t="s">
        <v>7420</v>
      </c>
      <c r="E1340" t="s">
        <v>7426</v>
      </c>
      <c r="F1340" t="s">
        <v>7433</v>
      </c>
      <c r="G1340">
        <v>2485.02</v>
      </c>
      <c r="H1340">
        <v>12</v>
      </c>
      <c r="I1340" t="s">
        <v>7642</v>
      </c>
      <c r="J1340" t="s">
        <v>8165</v>
      </c>
      <c r="K1340" t="s">
        <v>8168</v>
      </c>
      <c r="L1340" t="s">
        <v>8170</v>
      </c>
      <c r="M1340">
        <v>29820.240000000002</v>
      </c>
      <c r="N1340">
        <v>29820.239999999998</v>
      </c>
    </row>
    <row r="1341" spans="1:14" x14ac:dyDescent="0.3">
      <c r="A1341" t="s">
        <v>1342</v>
      </c>
      <c r="B1341" t="s">
        <v>5200</v>
      </c>
      <c r="C1341" t="s">
        <v>7407</v>
      </c>
      <c r="D1341" t="s">
        <v>7417</v>
      </c>
      <c r="E1341" t="s">
        <v>7423</v>
      </c>
      <c r="F1341" t="s">
        <v>7429</v>
      </c>
      <c r="G1341">
        <v>13060.88</v>
      </c>
      <c r="H1341">
        <v>18</v>
      </c>
      <c r="I1341" t="s">
        <v>8012</v>
      </c>
      <c r="J1341" t="s">
        <v>8162</v>
      </c>
      <c r="K1341" t="s">
        <v>8168</v>
      </c>
      <c r="L1341" t="s">
        <v>8170</v>
      </c>
      <c r="M1341">
        <v>235095.84</v>
      </c>
      <c r="N1341">
        <v>235095.84</v>
      </c>
    </row>
    <row r="1342" spans="1:14" x14ac:dyDescent="0.3">
      <c r="A1342" t="s">
        <v>1343</v>
      </c>
      <c r="B1342" t="s">
        <v>5201</v>
      </c>
      <c r="C1342" t="s">
        <v>7406</v>
      </c>
      <c r="D1342" t="s">
        <v>7421</v>
      </c>
      <c r="E1342" t="s">
        <v>7423</v>
      </c>
      <c r="F1342" t="s">
        <v>7433</v>
      </c>
      <c r="G1342">
        <v>16387.52</v>
      </c>
      <c r="H1342">
        <v>18</v>
      </c>
      <c r="I1342" t="s">
        <v>7700</v>
      </c>
      <c r="J1342" t="s">
        <v>8162</v>
      </c>
      <c r="K1342" t="s">
        <v>8168</v>
      </c>
      <c r="L1342" t="s">
        <v>8170</v>
      </c>
      <c r="M1342">
        <v>294975.35999999999</v>
      </c>
      <c r="N1342">
        <v>294975.35999999999</v>
      </c>
    </row>
    <row r="1343" spans="1:14" x14ac:dyDescent="0.3">
      <c r="A1343" t="s">
        <v>1344</v>
      </c>
      <c r="B1343" t="s">
        <v>5202</v>
      </c>
      <c r="C1343" t="s">
        <v>7407</v>
      </c>
      <c r="D1343" t="s">
        <v>7417</v>
      </c>
      <c r="E1343" t="s">
        <v>7423</v>
      </c>
      <c r="F1343" t="s">
        <v>7428</v>
      </c>
      <c r="G1343">
        <v>10115.209999999999</v>
      </c>
      <c r="H1343">
        <v>14</v>
      </c>
      <c r="I1343" t="s">
        <v>7874</v>
      </c>
      <c r="J1343" t="s">
        <v>8166</v>
      </c>
      <c r="K1343" t="s">
        <v>8168</v>
      </c>
      <c r="L1343" t="s">
        <v>8169</v>
      </c>
      <c r="M1343">
        <v>113290.02</v>
      </c>
      <c r="N1343">
        <v>141612.94</v>
      </c>
    </row>
    <row r="1344" spans="1:14" x14ac:dyDescent="0.3">
      <c r="A1344" t="s">
        <v>1345</v>
      </c>
      <c r="B1344" t="s">
        <v>5203</v>
      </c>
      <c r="C1344" t="s">
        <v>7408</v>
      </c>
      <c r="D1344" t="s">
        <v>7419</v>
      </c>
      <c r="E1344" t="s">
        <v>7427</v>
      </c>
      <c r="F1344" t="s">
        <v>7429</v>
      </c>
      <c r="G1344">
        <v>2563.87</v>
      </c>
      <c r="H1344">
        <v>8</v>
      </c>
      <c r="I1344" t="s">
        <v>7794</v>
      </c>
      <c r="J1344" t="s">
        <v>8163</v>
      </c>
      <c r="K1344" t="s">
        <v>8168</v>
      </c>
      <c r="L1344" t="s">
        <v>8170</v>
      </c>
      <c r="M1344">
        <v>20510.96</v>
      </c>
      <c r="N1344">
        <v>20510.96</v>
      </c>
    </row>
    <row r="1345" spans="1:14" x14ac:dyDescent="0.3">
      <c r="A1345" t="s">
        <v>1346</v>
      </c>
      <c r="B1345" t="s">
        <v>5204</v>
      </c>
      <c r="C1345" t="s">
        <v>7407</v>
      </c>
      <c r="D1345" t="s">
        <v>7415</v>
      </c>
      <c r="E1345" t="s">
        <v>7427</v>
      </c>
      <c r="F1345" t="s">
        <v>7429</v>
      </c>
      <c r="G1345">
        <v>5777.63</v>
      </c>
      <c r="H1345">
        <v>19</v>
      </c>
      <c r="I1345" t="s">
        <v>7821</v>
      </c>
      <c r="J1345" t="s">
        <v>8165</v>
      </c>
      <c r="K1345" t="s">
        <v>8167</v>
      </c>
      <c r="L1345" t="s">
        <v>8170</v>
      </c>
      <c r="M1345">
        <v>109774.97</v>
      </c>
      <c r="N1345">
        <v>109774.97</v>
      </c>
    </row>
    <row r="1346" spans="1:14" x14ac:dyDescent="0.3">
      <c r="A1346" t="s">
        <v>1347</v>
      </c>
      <c r="B1346" t="s">
        <v>5205</v>
      </c>
      <c r="C1346" t="s">
        <v>7407</v>
      </c>
      <c r="D1346" t="s">
        <v>7413</v>
      </c>
      <c r="E1346" t="s">
        <v>7427</v>
      </c>
      <c r="F1346" t="s">
        <v>7433</v>
      </c>
      <c r="G1346">
        <v>14044.43</v>
      </c>
      <c r="H1346">
        <v>10</v>
      </c>
      <c r="I1346" t="s">
        <v>7847</v>
      </c>
      <c r="J1346" t="s">
        <v>8166</v>
      </c>
      <c r="K1346" t="s">
        <v>8167</v>
      </c>
      <c r="L1346" t="s">
        <v>8170</v>
      </c>
      <c r="M1346">
        <v>140444.29999999999</v>
      </c>
      <c r="N1346">
        <v>140444.29999999999</v>
      </c>
    </row>
    <row r="1347" spans="1:14" x14ac:dyDescent="0.3">
      <c r="A1347" t="s">
        <v>1348</v>
      </c>
      <c r="B1347" t="s">
        <v>5206</v>
      </c>
      <c r="C1347" t="s">
        <v>7407</v>
      </c>
      <c r="D1347" t="s">
        <v>7418</v>
      </c>
      <c r="E1347" t="s">
        <v>7427</v>
      </c>
      <c r="F1347" t="s">
        <v>7429</v>
      </c>
      <c r="G1347">
        <v>9909.3700000000008</v>
      </c>
      <c r="H1347">
        <v>17</v>
      </c>
      <c r="I1347" t="s">
        <v>8040</v>
      </c>
      <c r="J1347" t="s">
        <v>8163</v>
      </c>
      <c r="K1347" t="s">
        <v>8167</v>
      </c>
      <c r="L1347" t="s">
        <v>8170</v>
      </c>
      <c r="M1347">
        <v>168459.29</v>
      </c>
      <c r="N1347">
        <v>168459.29</v>
      </c>
    </row>
    <row r="1348" spans="1:14" x14ac:dyDescent="0.3">
      <c r="A1348" t="s">
        <v>1349</v>
      </c>
      <c r="B1348" t="s">
        <v>5207</v>
      </c>
      <c r="C1348" t="s">
        <v>7408</v>
      </c>
      <c r="D1348" t="s">
        <v>7417</v>
      </c>
      <c r="E1348" t="s">
        <v>7427</v>
      </c>
      <c r="F1348" t="s">
        <v>7432</v>
      </c>
      <c r="G1348">
        <v>7860.1</v>
      </c>
      <c r="H1348">
        <v>1</v>
      </c>
      <c r="I1348" t="s">
        <v>7715</v>
      </c>
      <c r="J1348" t="s">
        <v>8163</v>
      </c>
      <c r="K1348" t="s">
        <v>8168</v>
      </c>
      <c r="L1348" t="s">
        <v>8169</v>
      </c>
      <c r="M1348">
        <v>6288.08</v>
      </c>
      <c r="N1348">
        <v>7860.1</v>
      </c>
    </row>
    <row r="1349" spans="1:14" x14ac:dyDescent="0.3">
      <c r="A1349" t="s">
        <v>1350</v>
      </c>
      <c r="B1349" t="s">
        <v>5208</v>
      </c>
      <c r="C1349" t="s">
        <v>7406</v>
      </c>
      <c r="D1349" t="s">
        <v>7416</v>
      </c>
      <c r="E1349" t="s">
        <v>7427</v>
      </c>
      <c r="F1349" t="s">
        <v>7428</v>
      </c>
      <c r="G1349">
        <v>4146.68</v>
      </c>
      <c r="H1349">
        <v>13</v>
      </c>
      <c r="I1349" t="s">
        <v>8044</v>
      </c>
      <c r="J1349" t="s">
        <v>8163</v>
      </c>
      <c r="K1349" t="s">
        <v>8168</v>
      </c>
      <c r="L1349" t="s">
        <v>8170</v>
      </c>
      <c r="M1349">
        <v>53906.84</v>
      </c>
      <c r="N1349">
        <v>53906.840000000004</v>
      </c>
    </row>
    <row r="1350" spans="1:14" x14ac:dyDescent="0.3">
      <c r="A1350" t="s">
        <v>1351</v>
      </c>
      <c r="B1350" t="s">
        <v>5209</v>
      </c>
      <c r="C1350" t="s">
        <v>7405</v>
      </c>
      <c r="D1350" t="s">
        <v>7409</v>
      </c>
      <c r="E1350" t="s">
        <v>7427</v>
      </c>
      <c r="F1350" t="s">
        <v>7429</v>
      </c>
      <c r="G1350">
        <v>11324.52</v>
      </c>
      <c r="H1350">
        <v>12</v>
      </c>
      <c r="I1350" t="s">
        <v>7788</v>
      </c>
      <c r="J1350" t="s">
        <v>8162</v>
      </c>
      <c r="K1350" t="s">
        <v>8168</v>
      </c>
      <c r="L1350" t="s">
        <v>8170</v>
      </c>
      <c r="M1350">
        <v>135894.24</v>
      </c>
      <c r="N1350">
        <v>135894.24</v>
      </c>
    </row>
    <row r="1351" spans="1:14" x14ac:dyDescent="0.3">
      <c r="A1351" t="s">
        <v>1352</v>
      </c>
      <c r="B1351" t="s">
        <v>5210</v>
      </c>
      <c r="C1351" t="s">
        <v>7408</v>
      </c>
      <c r="D1351" t="s">
        <v>7417</v>
      </c>
      <c r="E1351" t="s">
        <v>7426</v>
      </c>
      <c r="F1351" t="s">
        <v>7430</v>
      </c>
      <c r="G1351">
        <v>1069.04</v>
      </c>
      <c r="H1351">
        <v>8</v>
      </c>
      <c r="I1351" t="s">
        <v>7832</v>
      </c>
      <c r="J1351" t="s">
        <v>8166</v>
      </c>
      <c r="K1351" t="s">
        <v>8167</v>
      </c>
      <c r="L1351" t="s">
        <v>8170</v>
      </c>
      <c r="M1351">
        <v>8552.32</v>
      </c>
      <c r="N1351">
        <v>8552.32</v>
      </c>
    </row>
    <row r="1352" spans="1:14" x14ac:dyDescent="0.3">
      <c r="A1352" t="s">
        <v>1353</v>
      </c>
      <c r="B1352" t="s">
        <v>5211</v>
      </c>
      <c r="C1352" t="s">
        <v>7405</v>
      </c>
      <c r="D1352" t="s">
        <v>7417</v>
      </c>
      <c r="E1352" t="s">
        <v>7426</v>
      </c>
      <c r="F1352" t="s">
        <v>7431</v>
      </c>
      <c r="G1352">
        <v>14816.33</v>
      </c>
      <c r="H1352">
        <v>8</v>
      </c>
      <c r="I1352" t="s">
        <v>7618</v>
      </c>
      <c r="J1352" t="s">
        <v>8165</v>
      </c>
      <c r="K1352" t="s">
        <v>8168</v>
      </c>
      <c r="L1352" t="s">
        <v>8170</v>
      </c>
      <c r="M1352">
        <v>118530.64</v>
      </c>
      <c r="N1352">
        <v>118530.64</v>
      </c>
    </row>
    <row r="1353" spans="1:14" x14ac:dyDescent="0.3">
      <c r="A1353" t="s">
        <v>1354</v>
      </c>
      <c r="B1353" t="s">
        <v>5212</v>
      </c>
      <c r="C1353" t="s">
        <v>7405</v>
      </c>
      <c r="D1353" t="s">
        <v>7410</v>
      </c>
      <c r="E1353" t="s">
        <v>7424</v>
      </c>
      <c r="F1353" t="s">
        <v>7428</v>
      </c>
      <c r="G1353">
        <v>7846.82</v>
      </c>
      <c r="H1353">
        <v>20</v>
      </c>
      <c r="I1353" t="s">
        <v>7525</v>
      </c>
      <c r="J1353" t="s">
        <v>8166</v>
      </c>
      <c r="K1353" t="s">
        <v>8168</v>
      </c>
      <c r="L1353" t="s">
        <v>8170</v>
      </c>
      <c r="M1353">
        <v>156936.4</v>
      </c>
      <c r="N1353">
        <v>156936.4</v>
      </c>
    </row>
    <row r="1354" spans="1:14" x14ac:dyDescent="0.3">
      <c r="A1354" t="s">
        <v>1355</v>
      </c>
      <c r="B1354" t="s">
        <v>5213</v>
      </c>
      <c r="C1354" t="s">
        <v>7406</v>
      </c>
      <c r="D1354" t="s">
        <v>7416</v>
      </c>
      <c r="E1354" t="s">
        <v>7423</v>
      </c>
      <c r="F1354" t="s">
        <v>7431</v>
      </c>
      <c r="G1354">
        <v>16228.99</v>
      </c>
      <c r="H1354">
        <v>11</v>
      </c>
      <c r="I1354" t="s">
        <v>7789</v>
      </c>
      <c r="J1354" t="s">
        <v>8163</v>
      </c>
      <c r="K1354" t="s">
        <v>8168</v>
      </c>
      <c r="L1354" t="s">
        <v>8170</v>
      </c>
      <c r="M1354">
        <v>178518.89</v>
      </c>
      <c r="N1354">
        <v>178518.88999999998</v>
      </c>
    </row>
    <row r="1355" spans="1:14" x14ac:dyDescent="0.3">
      <c r="A1355" t="s">
        <v>1356</v>
      </c>
      <c r="B1355" t="s">
        <v>4851</v>
      </c>
      <c r="C1355" t="s">
        <v>7406</v>
      </c>
      <c r="D1355" t="s">
        <v>7412</v>
      </c>
      <c r="E1355" t="s">
        <v>7425</v>
      </c>
      <c r="F1355" t="s">
        <v>7432</v>
      </c>
      <c r="G1355">
        <v>14016.21</v>
      </c>
      <c r="H1355">
        <v>12</v>
      </c>
      <c r="I1355" t="s">
        <v>7764</v>
      </c>
      <c r="J1355" t="s">
        <v>8163</v>
      </c>
      <c r="K1355" t="s">
        <v>8167</v>
      </c>
      <c r="L1355" t="s">
        <v>8169</v>
      </c>
      <c r="M1355">
        <v>134555.45000000001</v>
      </c>
      <c r="N1355">
        <v>168194.52</v>
      </c>
    </row>
    <row r="1356" spans="1:14" x14ac:dyDescent="0.3">
      <c r="A1356" t="s">
        <v>1357</v>
      </c>
      <c r="B1356" t="s">
        <v>4191</v>
      </c>
      <c r="C1356" t="s">
        <v>7407</v>
      </c>
      <c r="D1356" t="s">
        <v>7413</v>
      </c>
      <c r="E1356" t="s">
        <v>7427</v>
      </c>
      <c r="F1356" t="s">
        <v>7428</v>
      </c>
      <c r="G1356">
        <v>7077.41</v>
      </c>
      <c r="H1356">
        <v>4</v>
      </c>
      <c r="I1356" t="s">
        <v>7679</v>
      </c>
      <c r="J1356" t="s">
        <v>8163</v>
      </c>
      <c r="K1356" t="s">
        <v>8168</v>
      </c>
      <c r="L1356" t="s">
        <v>8170</v>
      </c>
      <c r="M1356">
        <v>28309.64</v>
      </c>
      <c r="N1356">
        <v>28309.64</v>
      </c>
    </row>
    <row r="1357" spans="1:14" x14ac:dyDescent="0.3">
      <c r="A1357" t="s">
        <v>1358</v>
      </c>
      <c r="B1357" t="s">
        <v>5214</v>
      </c>
      <c r="C1357" t="s">
        <v>7405</v>
      </c>
      <c r="D1357" t="s">
        <v>7411</v>
      </c>
      <c r="E1357" t="s">
        <v>7425</v>
      </c>
      <c r="F1357" t="s">
        <v>7432</v>
      </c>
      <c r="G1357">
        <v>12975.39</v>
      </c>
      <c r="H1357">
        <v>16</v>
      </c>
      <c r="I1357" t="s">
        <v>8045</v>
      </c>
      <c r="J1357" t="s">
        <v>8165</v>
      </c>
      <c r="K1357" t="s">
        <v>8167</v>
      </c>
      <c r="L1357" t="s">
        <v>8170</v>
      </c>
      <c r="M1357">
        <v>207606.24</v>
      </c>
      <c r="N1357">
        <v>207606.24</v>
      </c>
    </row>
    <row r="1358" spans="1:14" x14ac:dyDescent="0.3">
      <c r="A1358" t="s">
        <v>1359</v>
      </c>
      <c r="B1358" t="s">
        <v>5215</v>
      </c>
      <c r="C1358" t="s">
        <v>7408</v>
      </c>
      <c r="D1358" t="s">
        <v>7419</v>
      </c>
      <c r="E1358" t="s">
        <v>7427</v>
      </c>
      <c r="F1358" t="s">
        <v>7428</v>
      </c>
      <c r="G1358">
        <v>1572.02</v>
      </c>
      <c r="H1358">
        <v>3</v>
      </c>
      <c r="I1358" t="s">
        <v>8046</v>
      </c>
      <c r="J1358" t="s">
        <v>8164</v>
      </c>
      <c r="K1358" t="s">
        <v>8167</v>
      </c>
      <c r="L1358" t="s">
        <v>8170</v>
      </c>
      <c r="M1358">
        <v>4716.0600000000004</v>
      </c>
      <c r="N1358">
        <v>4716.0599999999995</v>
      </c>
    </row>
    <row r="1359" spans="1:14" x14ac:dyDescent="0.3">
      <c r="A1359" t="s">
        <v>1360</v>
      </c>
      <c r="B1359" t="s">
        <v>5216</v>
      </c>
      <c r="C1359" t="s">
        <v>7408</v>
      </c>
      <c r="D1359" t="s">
        <v>7422</v>
      </c>
      <c r="E1359" t="s">
        <v>7425</v>
      </c>
      <c r="F1359" t="s">
        <v>7432</v>
      </c>
      <c r="G1359">
        <v>3600.54</v>
      </c>
      <c r="H1359">
        <v>15</v>
      </c>
      <c r="I1359" t="s">
        <v>7496</v>
      </c>
      <c r="J1359" t="s">
        <v>8165</v>
      </c>
      <c r="K1359" t="s">
        <v>8167</v>
      </c>
      <c r="L1359" t="s">
        <v>8170</v>
      </c>
      <c r="M1359">
        <v>54008.1</v>
      </c>
      <c r="N1359">
        <v>54008.1</v>
      </c>
    </row>
    <row r="1360" spans="1:14" x14ac:dyDescent="0.3">
      <c r="A1360" t="s">
        <v>1361</v>
      </c>
      <c r="B1360" t="s">
        <v>5217</v>
      </c>
      <c r="C1360" t="s">
        <v>7406</v>
      </c>
      <c r="D1360" t="s">
        <v>7421</v>
      </c>
      <c r="E1360" t="s">
        <v>7423</v>
      </c>
      <c r="F1360" t="s">
        <v>7431</v>
      </c>
      <c r="G1360">
        <v>2288.31</v>
      </c>
      <c r="H1360">
        <v>5</v>
      </c>
      <c r="I1360" t="s">
        <v>7979</v>
      </c>
      <c r="J1360" t="s">
        <v>8162</v>
      </c>
      <c r="K1360" t="s">
        <v>8167</v>
      </c>
      <c r="L1360" t="s">
        <v>8169</v>
      </c>
      <c r="M1360">
        <v>9153.24</v>
      </c>
      <c r="N1360">
        <v>11441.55</v>
      </c>
    </row>
    <row r="1361" spans="1:14" x14ac:dyDescent="0.3">
      <c r="A1361" t="s">
        <v>1362</v>
      </c>
      <c r="B1361" t="s">
        <v>5218</v>
      </c>
      <c r="C1361" t="s">
        <v>7408</v>
      </c>
      <c r="D1361" t="s">
        <v>7422</v>
      </c>
      <c r="E1361" t="s">
        <v>7426</v>
      </c>
      <c r="F1361" t="s">
        <v>7432</v>
      </c>
      <c r="G1361">
        <v>15124.26</v>
      </c>
      <c r="H1361">
        <v>13</v>
      </c>
      <c r="I1361" t="s">
        <v>7845</v>
      </c>
      <c r="J1361" t="s">
        <v>8163</v>
      </c>
      <c r="K1361" t="s">
        <v>8167</v>
      </c>
      <c r="L1361" t="s">
        <v>8169</v>
      </c>
      <c r="M1361">
        <v>157292.47</v>
      </c>
      <c r="N1361">
        <v>196615.38</v>
      </c>
    </row>
    <row r="1362" spans="1:14" x14ac:dyDescent="0.3">
      <c r="A1362" t="s">
        <v>1363</v>
      </c>
      <c r="B1362" t="s">
        <v>5219</v>
      </c>
      <c r="C1362" t="s">
        <v>7405</v>
      </c>
      <c r="D1362" t="s">
        <v>7411</v>
      </c>
      <c r="E1362" t="s">
        <v>7425</v>
      </c>
      <c r="F1362" t="s">
        <v>7433</v>
      </c>
      <c r="G1362">
        <v>12850.89</v>
      </c>
      <c r="H1362">
        <v>19</v>
      </c>
      <c r="I1362" t="s">
        <v>8023</v>
      </c>
      <c r="J1362" t="s">
        <v>8166</v>
      </c>
      <c r="K1362" t="s">
        <v>8168</v>
      </c>
      <c r="L1362" t="s">
        <v>8169</v>
      </c>
      <c r="M1362">
        <v>195333.86</v>
      </c>
      <c r="N1362">
        <v>244166.90999999997</v>
      </c>
    </row>
    <row r="1363" spans="1:14" x14ac:dyDescent="0.3">
      <c r="A1363" t="s">
        <v>1364</v>
      </c>
      <c r="B1363" t="s">
        <v>5220</v>
      </c>
      <c r="C1363" t="s">
        <v>7408</v>
      </c>
      <c r="D1363" t="s">
        <v>7419</v>
      </c>
      <c r="E1363" t="s">
        <v>7423</v>
      </c>
      <c r="F1363" t="s">
        <v>7432</v>
      </c>
      <c r="G1363">
        <v>4845.54</v>
      </c>
      <c r="H1363">
        <v>17</v>
      </c>
      <c r="I1363" t="s">
        <v>7613</v>
      </c>
      <c r="J1363" t="s">
        <v>8165</v>
      </c>
      <c r="K1363" t="s">
        <v>8168</v>
      </c>
      <c r="L1363" t="s">
        <v>8170</v>
      </c>
      <c r="M1363">
        <v>82374.179999999993</v>
      </c>
      <c r="N1363">
        <v>82374.179999999993</v>
      </c>
    </row>
    <row r="1364" spans="1:14" x14ac:dyDescent="0.3">
      <c r="A1364" t="s">
        <v>1365</v>
      </c>
      <c r="B1364" t="s">
        <v>5221</v>
      </c>
      <c r="C1364" t="s">
        <v>7405</v>
      </c>
      <c r="D1364" t="s">
        <v>7410</v>
      </c>
      <c r="E1364" t="s">
        <v>7424</v>
      </c>
      <c r="F1364" t="s">
        <v>7433</v>
      </c>
      <c r="G1364">
        <v>8371.3799999999992</v>
      </c>
      <c r="H1364">
        <v>1</v>
      </c>
      <c r="I1364" t="s">
        <v>7971</v>
      </c>
      <c r="J1364" t="s">
        <v>8166</v>
      </c>
      <c r="K1364" t="s">
        <v>8168</v>
      </c>
      <c r="L1364" t="s">
        <v>8170</v>
      </c>
      <c r="M1364">
        <v>8371.3799999999992</v>
      </c>
      <c r="N1364">
        <v>8371.3799999999992</v>
      </c>
    </row>
    <row r="1365" spans="1:14" x14ac:dyDescent="0.3">
      <c r="A1365" t="s">
        <v>1366</v>
      </c>
      <c r="B1365" t="s">
        <v>5222</v>
      </c>
      <c r="C1365" t="s">
        <v>7408</v>
      </c>
      <c r="D1365" t="s">
        <v>7419</v>
      </c>
      <c r="E1365" t="s">
        <v>7426</v>
      </c>
      <c r="F1365" t="s">
        <v>7433</v>
      </c>
      <c r="G1365">
        <v>846.6</v>
      </c>
      <c r="H1365">
        <v>2</v>
      </c>
      <c r="I1365" t="s">
        <v>7670</v>
      </c>
      <c r="J1365" t="s">
        <v>8163</v>
      </c>
      <c r="K1365" t="s">
        <v>8168</v>
      </c>
      <c r="L1365" t="s">
        <v>8169</v>
      </c>
      <c r="M1365">
        <v>1354.56</v>
      </c>
      <c r="N1365">
        <v>1693.2</v>
      </c>
    </row>
    <row r="1366" spans="1:14" x14ac:dyDescent="0.3">
      <c r="A1366" t="s">
        <v>1367</v>
      </c>
      <c r="B1366" t="s">
        <v>5223</v>
      </c>
      <c r="C1366" t="s">
        <v>7405</v>
      </c>
      <c r="D1366" t="s">
        <v>7411</v>
      </c>
      <c r="E1366" t="s">
        <v>7424</v>
      </c>
      <c r="F1366" t="s">
        <v>7433</v>
      </c>
      <c r="G1366">
        <v>3731.68</v>
      </c>
      <c r="H1366">
        <v>20</v>
      </c>
      <c r="I1366" t="s">
        <v>8029</v>
      </c>
      <c r="J1366" t="s">
        <v>8162</v>
      </c>
      <c r="K1366" t="s">
        <v>8168</v>
      </c>
      <c r="L1366" t="s">
        <v>8170</v>
      </c>
      <c r="M1366">
        <v>74633.600000000006</v>
      </c>
      <c r="N1366">
        <v>74633.599999999991</v>
      </c>
    </row>
    <row r="1367" spans="1:14" x14ac:dyDescent="0.3">
      <c r="A1367" t="s">
        <v>1368</v>
      </c>
      <c r="B1367" t="s">
        <v>5224</v>
      </c>
      <c r="C1367" t="s">
        <v>7408</v>
      </c>
      <c r="D1367" t="s">
        <v>7417</v>
      </c>
      <c r="E1367" t="s">
        <v>7423</v>
      </c>
      <c r="F1367" t="s">
        <v>7428</v>
      </c>
      <c r="G1367">
        <v>15716.05</v>
      </c>
      <c r="H1367">
        <v>17</v>
      </c>
      <c r="I1367" t="s">
        <v>7440</v>
      </c>
      <c r="J1367" t="s">
        <v>8162</v>
      </c>
      <c r="K1367" t="s">
        <v>8167</v>
      </c>
      <c r="L1367" t="s">
        <v>8170</v>
      </c>
      <c r="M1367">
        <v>267172.84999999998</v>
      </c>
      <c r="N1367">
        <v>267172.84999999998</v>
      </c>
    </row>
    <row r="1368" spans="1:14" x14ac:dyDescent="0.3">
      <c r="A1368" t="s">
        <v>1369</v>
      </c>
      <c r="B1368" t="s">
        <v>5225</v>
      </c>
      <c r="C1368" t="s">
        <v>7405</v>
      </c>
      <c r="D1368" t="s">
        <v>7410</v>
      </c>
      <c r="E1368" t="s">
        <v>7425</v>
      </c>
      <c r="F1368" t="s">
        <v>7429</v>
      </c>
      <c r="G1368">
        <v>2787.97</v>
      </c>
      <c r="H1368">
        <v>12</v>
      </c>
      <c r="I1368" t="s">
        <v>7863</v>
      </c>
      <c r="J1368" t="s">
        <v>8163</v>
      </c>
      <c r="K1368" t="s">
        <v>8167</v>
      </c>
      <c r="L1368" t="s">
        <v>8170</v>
      </c>
      <c r="M1368">
        <v>33455.64</v>
      </c>
      <c r="N1368">
        <v>33455.64</v>
      </c>
    </row>
    <row r="1369" spans="1:14" x14ac:dyDescent="0.3">
      <c r="A1369" t="s">
        <v>1370</v>
      </c>
      <c r="B1369" t="s">
        <v>5226</v>
      </c>
      <c r="C1369" t="s">
        <v>7408</v>
      </c>
      <c r="D1369" t="s">
        <v>7422</v>
      </c>
      <c r="E1369" t="s">
        <v>7424</v>
      </c>
      <c r="F1369" t="s">
        <v>7429</v>
      </c>
      <c r="G1369">
        <v>7434.31</v>
      </c>
      <c r="H1369">
        <v>2</v>
      </c>
      <c r="I1369" t="s">
        <v>7579</v>
      </c>
      <c r="J1369" t="s">
        <v>8166</v>
      </c>
      <c r="K1369" t="s">
        <v>8167</v>
      </c>
      <c r="L1369" t="s">
        <v>8170</v>
      </c>
      <c r="M1369">
        <v>14868.62</v>
      </c>
      <c r="N1369">
        <v>14868.62</v>
      </c>
    </row>
    <row r="1370" spans="1:14" x14ac:dyDescent="0.3">
      <c r="A1370" t="s">
        <v>601</v>
      </c>
      <c r="B1370" t="s">
        <v>5227</v>
      </c>
      <c r="C1370" t="s">
        <v>7408</v>
      </c>
      <c r="D1370" t="s">
        <v>7422</v>
      </c>
      <c r="E1370" t="s">
        <v>7425</v>
      </c>
      <c r="F1370" t="s">
        <v>7430</v>
      </c>
      <c r="G1370">
        <v>12338.78</v>
      </c>
      <c r="H1370">
        <v>16</v>
      </c>
      <c r="I1370" t="s">
        <v>7924</v>
      </c>
      <c r="J1370" t="s">
        <v>8165</v>
      </c>
      <c r="K1370" t="s">
        <v>8167</v>
      </c>
      <c r="L1370" t="s">
        <v>8170</v>
      </c>
      <c r="M1370">
        <v>197420.48</v>
      </c>
      <c r="N1370">
        <v>197420.48</v>
      </c>
    </row>
    <row r="1371" spans="1:14" x14ac:dyDescent="0.3">
      <c r="A1371" t="s">
        <v>1371</v>
      </c>
      <c r="B1371" t="s">
        <v>5228</v>
      </c>
      <c r="C1371" t="s">
        <v>7407</v>
      </c>
      <c r="D1371" t="s">
        <v>7418</v>
      </c>
      <c r="E1371" t="s">
        <v>7427</v>
      </c>
      <c r="F1371" t="s">
        <v>7429</v>
      </c>
      <c r="G1371">
        <v>7909.07</v>
      </c>
      <c r="H1371">
        <v>2</v>
      </c>
      <c r="I1371" t="s">
        <v>7813</v>
      </c>
      <c r="J1371" t="s">
        <v>8166</v>
      </c>
      <c r="K1371" t="s">
        <v>8168</v>
      </c>
      <c r="L1371" t="s">
        <v>8169</v>
      </c>
      <c r="M1371">
        <v>12654.18</v>
      </c>
      <c r="N1371">
        <v>15818.14</v>
      </c>
    </row>
    <row r="1372" spans="1:14" x14ac:dyDescent="0.3">
      <c r="A1372" t="s">
        <v>1372</v>
      </c>
      <c r="B1372" t="s">
        <v>5229</v>
      </c>
      <c r="C1372" t="s">
        <v>7408</v>
      </c>
      <c r="D1372" t="s">
        <v>7420</v>
      </c>
      <c r="E1372" t="s">
        <v>7427</v>
      </c>
      <c r="F1372" t="s">
        <v>7431</v>
      </c>
      <c r="G1372">
        <v>4705.2700000000004</v>
      </c>
      <c r="H1372">
        <v>11</v>
      </c>
      <c r="I1372" t="s">
        <v>7564</v>
      </c>
      <c r="J1372" t="s">
        <v>8162</v>
      </c>
      <c r="K1372" t="s">
        <v>8167</v>
      </c>
      <c r="L1372" t="s">
        <v>8170</v>
      </c>
      <c r="M1372">
        <v>51757.97</v>
      </c>
      <c r="N1372">
        <v>51757.97</v>
      </c>
    </row>
    <row r="1373" spans="1:14" x14ac:dyDescent="0.3">
      <c r="A1373" t="s">
        <v>1373</v>
      </c>
      <c r="B1373" t="s">
        <v>5230</v>
      </c>
      <c r="C1373" t="s">
        <v>7405</v>
      </c>
      <c r="D1373" t="s">
        <v>7410</v>
      </c>
      <c r="E1373" t="s">
        <v>7426</v>
      </c>
      <c r="F1373" t="s">
        <v>7430</v>
      </c>
      <c r="G1373">
        <v>2612.0100000000002</v>
      </c>
      <c r="H1373">
        <v>12</v>
      </c>
      <c r="I1373" t="s">
        <v>8047</v>
      </c>
      <c r="J1373" t="s">
        <v>8166</v>
      </c>
      <c r="K1373" t="s">
        <v>8167</v>
      </c>
      <c r="L1373" t="s">
        <v>8169</v>
      </c>
      <c r="M1373">
        <v>25075.13</v>
      </c>
      <c r="N1373">
        <v>31344.120000000003</v>
      </c>
    </row>
    <row r="1374" spans="1:14" x14ac:dyDescent="0.3">
      <c r="A1374" t="s">
        <v>1374</v>
      </c>
      <c r="B1374" t="s">
        <v>5231</v>
      </c>
      <c r="C1374" t="s">
        <v>7408</v>
      </c>
      <c r="D1374" t="s">
        <v>7417</v>
      </c>
      <c r="E1374" t="s">
        <v>7425</v>
      </c>
      <c r="F1374" t="s">
        <v>7431</v>
      </c>
      <c r="G1374">
        <v>15146.67</v>
      </c>
      <c r="H1374">
        <v>3</v>
      </c>
      <c r="I1374" t="s">
        <v>7997</v>
      </c>
      <c r="J1374" t="s">
        <v>8163</v>
      </c>
      <c r="K1374" t="s">
        <v>8168</v>
      </c>
      <c r="L1374" t="s">
        <v>8169</v>
      </c>
      <c r="M1374">
        <v>36352.339999999997</v>
      </c>
      <c r="N1374">
        <v>45440.01</v>
      </c>
    </row>
    <row r="1375" spans="1:14" x14ac:dyDescent="0.3">
      <c r="A1375" t="s">
        <v>1375</v>
      </c>
      <c r="B1375" t="s">
        <v>5232</v>
      </c>
      <c r="C1375" t="s">
        <v>7408</v>
      </c>
      <c r="D1375" t="s">
        <v>7419</v>
      </c>
      <c r="E1375" t="s">
        <v>7423</v>
      </c>
      <c r="F1375" t="s">
        <v>7430</v>
      </c>
      <c r="G1375">
        <v>12453.32</v>
      </c>
      <c r="H1375">
        <v>3</v>
      </c>
      <c r="I1375" t="s">
        <v>7943</v>
      </c>
      <c r="J1375" t="s">
        <v>8162</v>
      </c>
      <c r="K1375" t="s">
        <v>8167</v>
      </c>
      <c r="L1375" t="s">
        <v>8170</v>
      </c>
      <c r="M1375">
        <v>37359.96</v>
      </c>
      <c r="N1375">
        <v>37359.96</v>
      </c>
    </row>
    <row r="1376" spans="1:14" x14ac:dyDescent="0.3">
      <c r="A1376" t="s">
        <v>1376</v>
      </c>
      <c r="B1376" t="s">
        <v>5233</v>
      </c>
      <c r="C1376" t="s">
        <v>7406</v>
      </c>
      <c r="D1376" t="s">
        <v>7421</v>
      </c>
      <c r="E1376" t="s">
        <v>7423</v>
      </c>
      <c r="F1376" t="s">
        <v>7433</v>
      </c>
      <c r="G1376">
        <v>12880.77</v>
      </c>
      <c r="H1376">
        <v>18</v>
      </c>
      <c r="I1376" t="s">
        <v>8030</v>
      </c>
      <c r="J1376" t="s">
        <v>8162</v>
      </c>
      <c r="K1376" t="s">
        <v>8168</v>
      </c>
      <c r="L1376" t="s">
        <v>8170</v>
      </c>
      <c r="M1376">
        <v>231853.86</v>
      </c>
      <c r="N1376">
        <v>231853.86000000002</v>
      </c>
    </row>
    <row r="1377" spans="1:14" x14ac:dyDescent="0.3">
      <c r="A1377" t="s">
        <v>1377</v>
      </c>
      <c r="B1377" t="s">
        <v>5234</v>
      </c>
      <c r="C1377" t="s">
        <v>7408</v>
      </c>
      <c r="D1377" t="s">
        <v>7420</v>
      </c>
      <c r="E1377" t="s">
        <v>7423</v>
      </c>
      <c r="F1377" t="s">
        <v>7430</v>
      </c>
      <c r="G1377">
        <v>1196.03</v>
      </c>
      <c r="H1377">
        <v>12</v>
      </c>
      <c r="I1377" t="s">
        <v>8048</v>
      </c>
      <c r="J1377" t="s">
        <v>8164</v>
      </c>
      <c r="K1377" t="s">
        <v>8168</v>
      </c>
      <c r="L1377" t="s">
        <v>8170</v>
      </c>
      <c r="M1377">
        <v>14352.36</v>
      </c>
      <c r="N1377">
        <v>14352.36</v>
      </c>
    </row>
    <row r="1378" spans="1:14" x14ac:dyDescent="0.3">
      <c r="A1378" t="s">
        <v>1378</v>
      </c>
      <c r="B1378" t="s">
        <v>5235</v>
      </c>
      <c r="C1378" t="s">
        <v>7406</v>
      </c>
      <c r="D1378" t="s">
        <v>7412</v>
      </c>
      <c r="E1378" t="s">
        <v>7423</v>
      </c>
      <c r="F1378" t="s">
        <v>7433</v>
      </c>
      <c r="G1378">
        <v>4208.1000000000004</v>
      </c>
      <c r="H1378">
        <v>4</v>
      </c>
      <c r="I1378" t="s">
        <v>7985</v>
      </c>
      <c r="J1378" t="s">
        <v>8163</v>
      </c>
      <c r="K1378" t="s">
        <v>8168</v>
      </c>
      <c r="L1378" t="s">
        <v>8170</v>
      </c>
      <c r="M1378">
        <v>16832.400000000001</v>
      </c>
      <c r="N1378">
        <v>16832.400000000001</v>
      </c>
    </row>
    <row r="1379" spans="1:14" x14ac:dyDescent="0.3">
      <c r="A1379" t="s">
        <v>1379</v>
      </c>
      <c r="B1379" t="s">
        <v>5236</v>
      </c>
      <c r="C1379" t="s">
        <v>7408</v>
      </c>
      <c r="D1379" t="s">
        <v>7419</v>
      </c>
      <c r="E1379" t="s">
        <v>7427</v>
      </c>
      <c r="F1379" t="s">
        <v>7430</v>
      </c>
      <c r="G1379">
        <v>10785.02</v>
      </c>
      <c r="H1379">
        <v>20</v>
      </c>
      <c r="I1379" t="s">
        <v>7984</v>
      </c>
      <c r="J1379" t="s">
        <v>8164</v>
      </c>
      <c r="K1379" t="s">
        <v>8167</v>
      </c>
      <c r="L1379" t="s">
        <v>8169</v>
      </c>
      <c r="M1379">
        <v>172560.32</v>
      </c>
      <c r="N1379">
        <v>215700.40000000002</v>
      </c>
    </row>
    <row r="1380" spans="1:14" x14ac:dyDescent="0.3">
      <c r="A1380" t="s">
        <v>1380</v>
      </c>
      <c r="B1380" t="s">
        <v>5237</v>
      </c>
      <c r="C1380" t="s">
        <v>7406</v>
      </c>
      <c r="D1380" t="s">
        <v>7412</v>
      </c>
      <c r="E1380" t="s">
        <v>7425</v>
      </c>
      <c r="F1380" t="s">
        <v>7434</v>
      </c>
      <c r="G1380">
        <v>12871.64</v>
      </c>
      <c r="H1380">
        <v>13</v>
      </c>
      <c r="I1380" t="s">
        <v>7698</v>
      </c>
      <c r="J1380" t="s">
        <v>8164</v>
      </c>
      <c r="K1380" t="s">
        <v>8167</v>
      </c>
      <c r="L1380" t="s">
        <v>8170</v>
      </c>
      <c r="M1380">
        <v>167331.32</v>
      </c>
      <c r="N1380">
        <v>167331.32</v>
      </c>
    </row>
    <row r="1381" spans="1:14" x14ac:dyDescent="0.3">
      <c r="A1381" t="s">
        <v>1381</v>
      </c>
      <c r="B1381" t="s">
        <v>5238</v>
      </c>
      <c r="C1381" t="s">
        <v>7407</v>
      </c>
      <c r="D1381" t="s">
        <v>7415</v>
      </c>
      <c r="E1381" t="s">
        <v>7426</v>
      </c>
      <c r="F1381" t="s">
        <v>7430</v>
      </c>
      <c r="G1381">
        <v>14344.06</v>
      </c>
      <c r="H1381">
        <v>14</v>
      </c>
      <c r="I1381" t="s">
        <v>7986</v>
      </c>
      <c r="J1381" t="s">
        <v>8163</v>
      </c>
      <c r="K1381" t="s">
        <v>8167</v>
      </c>
      <c r="L1381" t="s">
        <v>8170</v>
      </c>
      <c r="M1381">
        <v>200816.84</v>
      </c>
      <c r="N1381">
        <v>200816.84</v>
      </c>
    </row>
    <row r="1382" spans="1:14" x14ac:dyDescent="0.3">
      <c r="A1382" t="s">
        <v>1382</v>
      </c>
      <c r="B1382" t="s">
        <v>5239</v>
      </c>
      <c r="C1382" t="s">
        <v>7405</v>
      </c>
      <c r="D1382" t="s">
        <v>7410</v>
      </c>
      <c r="E1382" t="s">
        <v>7425</v>
      </c>
      <c r="F1382" t="s">
        <v>7433</v>
      </c>
      <c r="G1382">
        <v>2057.5700000000002</v>
      </c>
      <c r="H1382">
        <v>4</v>
      </c>
      <c r="I1382" t="s">
        <v>7774</v>
      </c>
      <c r="J1382" t="s">
        <v>8165</v>
      </c>
      <c r="K1382" t="s">
        <v>8167</v>
      </c>
      <c r="L1382" t="s">
        <v>8170</v>
      </c>
      <c r="M1382">
        <v>8230.2800000000007</v>
      </c>
      <c r="N1382">
        <v>8230.2800000000007</v>
      </c>
    </row>
    <row r="1383" spans="1:14" x14ac:dyDescent="0.3">
      <c r="A1383" t="s">
        <v>1383</v>
      </c>
      <c r="B1383" t="s">
        <v>5240</v>
      </c>
      <c r="C1383" t="s">
        <v>7407</v>
      </c>
      <c r="D1383" t="s">
        <v>7417</v>
      </c>
      <c r="E1383" t="s">
        <v>7423</v>
      </c>
      <c r="F1383" t="s">
        <v>7429</v>
      </c>
      <c r="G1383">
        <v>8783.89</v>
      </c>
      <c r="H1383">
        <v>3</v>
      </c>
      <c r="I1383" t="s">
        <v>7548</v>
      </c>
      <c r="J1383" t="s">
        <v>8163</v>
      </c>
      <c r="K1383" t="s">
        <v>8168</v>
      </c>
      <c r="L1383" t="s">
        <v>8169</v>
      </c>
      <c r="M1383">
        <v>21081.17</v>
      </c>
      <c r="N1383">
        <v>26351.67</v>
      </c>
    </row>
    <row r="1384" spans="1:14" x14ac:dyDescent="0.3">
      <c r="A1384" t="s">
        <v>1384</v>
      </c>
      <c r="B1384" t="s">
        <v>5241</v>
      </c>
      <c r="C1384" t="s">
        <v>7408</v>
      </c>
      <c r="D1384" t="s">
        <v>7417</v>
      </c>
      <c r="E1384" t="s">
        <v>7426</v>
      </c>
      <c r="F1384" t="s">
        <v>7432</v>
      </c>
      <c r="G1384">
        <v>14918.42</v>
      </c>
      <c r="H1384">
        <v>17</v>
      </c>
      <c r="I1384" t="s">
        <v>7695</v>
      </c>
      <c r="J1384" t="s">
        <v>8164</v>
      </c>
      <c r="K1384" t="s">
        <v>8167</v>
      </c>
      <c r="L1384" t="s">
        <v>8169</v>
      </c>
      <c r="M1384">
        <v>202890.18</v>
      </c>
      <c r="N1384">
        <v>253613.14</v>
      </c>
    </row>
    <row r="1385" spans="1:14" x14ac:dyDescent="0.3">
      <c r="A1385" t="s">
        <v>1385</v>
      </c>
      <c r="B1385" t="s">
        <v>5242</v>
      </c>
      <c r="C1385" t="s">
        <v>7407</v>
      </c>
      <c r="D1385" t="s">
        <v>7415</v>
      </c>
      <c r="E1385" t="s">
        <v>7425</v>
      </c>
      <c r="F1385" t="s">
        <v>7431</v>
      </c>
      <c r="G1385">
        <v>7422.69</v>
      </c>
      <c r="H1385">
        <v>19</v>
      </c>
      <c r="I1385" t="s">
        <v>7536</v>
      </c>
      <c r="J1385" t="s">
        <v>8162</v>
      </c>
      <c r="K1385" t="s">
        <v>8168</v>
      </c>
      <c r="L1385" t="s">
        <v>8169</v>
      </c>
      <c r="M1385">
        <v>112825.22</v>
      </c>
      <c r="N1385">
        <v>141031.10999999999</v>
      </c>
    </row>
    <row r="1386" spans="1:14" x14ac:dyDescent="0.3">
      <c r="A1386" t="s">
        <v>1386</v>
      </c>
      <c r="B1386" t="s">
        <v>5243</v>
      </c>
      <c r="C1386" t="s">
        <v>7408</v>
      </c>
      <c r="D1386" t="s">
        <v>7417</v>
      </c>
      <c r="E1386" t="s">
        <v>7426</v>
      </c>
      <c r="F1386" t="s">
        <v>7428</v>
      </c>
      <c r="G1386">
        <v>6783.59</v>
      </c>
      <c r="H1386">
        <v>17</v>
      </c>
      <c r="I1386" t="s">
        <v>7507</v>
      </c>
      <c r="J1386" t="s">
        <v>8165</v>
      </c>
      <c r="K1386" t="s">
        <v>8167</v>
      </c>
      <c r="L1386" t="s">
        <v>8169</v>
      </c>
      <c r="M1386">
        <v>92256.99</v>
      </c>
      <c r="N1386">
        <v>115321.03</v>
      </c>
    </row>
    <row r="1387" spans="1:14" x14ac:dyDescent="0.3">
      <c r="A1387" t="s">
        <v>1387</v>
      </c>
      <c r="B1387" t="s">
        <v>5244</v>
      </c>
      <c r="C1387" t="s">
        <v>7405</v>
      </c>
      <c r="D1387" t="s">
        <v>7409</v>
      </c>
      <c r="E1387" t="s">
        <v>7423</v>
      </c>
      <c r="F1387" t="s">
        <v>7429</v>
      </c>
      <c r="G1387">
        <v>11210.81</v>
      </c>
      <c r="H1387">
        <v>17</v>
      </c>
      <c r="I1387" t="s">
        <v>7982</v>
      </c>
      <c r="J1387" t="s">
        <v>8166</v>
      </c>
      <c r="K1387" t="s">
        <v>8167</v>
      </c>
      <c r="L1387" t="s">
        <v>8170</v>
      </c>
      <c r="M1387">
        <v>190583.77</v>
      </c>
      <c r="N1387">
        <v>190583.77</v>
      </c>
    </row>
    <row r="1388" spans="1:14" x14ac:dyDescent="0.3">
      <c r="A1388" t="s">
        <v>1388</v>
      </c>
      <c r="B1388" t="s">
        <v>5245</v>
      </c>
      <c r="C1388" t="s">
        <v>7405</v>
      </c>
      <c r="D1388" t="s">
        <v>7409</v>
      </c>
      <c r="E1388" t="s">
        <v>7423</v>
      </c>
      <c r="F1388" t="s">
        <v>7431</v>
      </c>
      <c r="G1388">
        <v>14606.34</v>
      </c>
      <c r="H1388">
        <v>8</v>
      </c>
      <c r="I1388" t="s">
        <v>7658</v>
      </c>
      <c r="J1388" t="s">
        <v>8165</v>
      </c>
      <c r="K1388" t="s">
        <v>8167</v>
      </c>
      <c r="L1388" t="s">
        <v>8169</v>
      </c>
      <c r="M1388">
        <v>93480.41</v>
      </c>
      <c r="N1388">
        <v>116850.72</v>
      </c>
    </row>
    <row r="1389" spans="1:14" x14ac:dyDescent="0.3">
      <c r="A1389" t="s">
        <v>1389</v>
      </c>
      <c r="B1389" t="s">
        <v>4378</v>
      </c>
      <c r="C1389" t="s">
        <v>7406</v>
      </c>
      <c r="D1389" t="s">
        <v>7416</v>
      </c>
      <c r="E1389" t="s">
        <v>7426</v>
      </c>
      <c r="F1389" t="s">
        <v>7430</v>
      </c>
      <c r="G1389">
        <v>8672.67</v>
      </c>
      <c r="H1389">
        <v>1</v>
      </c>
      <c r="I1389" t="s">
        <v>7941</v>
      </c>
      <c r="J1389" t="s">
        <v>8162</v>
      </c>
      <c r="K1389" t="s">
        <v>8168</v>
      </c>
      <c r="L1389" t="s">
        <v>8170</v>
      </c>
      <c r="M1389">
        <v>8672.67</v>
      </c>
      <c r="N1389">
        <v>8672.67</v>
      </c>
    </row>
    <row r="1390" spans="1:14" x14ac:dyDescent="0.3">
      <c r="A1390" t="s">
        <v>1390</v>
      </c>
      <c r="B1390" t="s">
        <v>5142</v>
      </c>
      <c r="C1390" t="s">
        <v>7405</v>
      </c>
      <c r="D1390" t="s">
        <v>7409</v>
      </c>
      <c r="E1390" t="s">
        <v>7426</v>
      </c>
      <c r="F1390" t="s">
        <v>7434</v>
      </c>
      <c r="G1390">
        <v>12141.24</v>
      </c>
      <c r="H1390">
        <v>14</v>
      </c>
      <c r="I1390" t="s">
        <v>7688</v>
      </c>
      <c r="J1390" t="s">
        <v>8163</v>
      </c>
      <c r="K1390" t="s">
        <v>8168</v>
      </c>
      <c r="L1390" t="s">
        <v>8169</v>
      </c>
      <c r="M1390">
        <v>135982.22</v>
      </c>
      <c r="N1390">
        <v>169977.36</v>
      </c>
    </row>
    <row r="1391" spans="1:14" x14ac:dyDescent="0.3">
      <c r="A1391" t="s">
        <v>1391</v>
      </c>
      <c r="B1391" t="s">
        <v>5246</v>
      </c>
      <c r="C1391" t="s">
        <v>7408</v>
      </c>
      <c r="D1391" t="s">
        <v>7419</v>
      </c>
      <c r="E1391" t="s">
        <v>7425</v>
      </c>
      <c r="F1391" t="s">
        <v>7434</v>
      </c>
      <c r="G1391">
        <v>13038.47</v>
      </c>
      <c r="H1391">
        <v>18</v>
      </c>
      <c r="I1391" t="s">
        <v>8049</v>
      </c>
      <c r="J1391" t="s">
        <v>8162</v>
      </c>
      <c r="K1391" t="s">
        <v>8168</v>
      </c>
      <c r="L1391" t="s">
        <v>8170</v>
      </c>
      <c r="M1391">
        <v>234692.46</v>
      </c>
      <c r="N1391">
        <v>234692.46</v>
      </c>
    </row>
    <row r="1392" spans="1:14" x14ac:dyDescent="0.3">
      <c r="A1392" t="s">
        <v>1392</v>
      </c>
      <c r="B1392" t="s">
        <v>5247</v>
      </c>
      <c r="C1392" t="s">
        <v>7405</v>
      </c>
      <c r="D1392" t="s">
        <v>7411</v>
      </c>
      <c r="E1392" t="s">
        <v>7423</v>
      </c>
      <c r="F1392" t="s">
        <v>7434</v>
      </c>
      <c r="G1392">
        <v>11136.94</v>
      </c>
      <c r="H1392">
        <v>7</v>
      </c>
      <c r="I1392" t="s">
        <v>7946</v>
      </c>
      <c r="J1392" t="s">
        <v>8164</v>
      </c>
      <c r="K1392" t="s">
        <v>8168</v>
      </c>
      <c r="L1392" t="s">
        <v>8170</v>
      </c>
      <c r="M1392">
        <v>77958.58</v>
      </c>
      <c r="N1392">
        <v>77958.58</v>
      </c>
    </row>
    <row r="1393" spans="1:14" x14ac:dyDescent="0.3">
      <c r="A1393" t="s">
        <v>1393</v>
      </c>
      <c r="B1393" t="s">
        <v>5248</v>
      </c>
      <c r="C1393" t="s">
        <v>7405</v>
      </c>
      <c r="D1393" t="s">
        <v>7411</v>
      </c>
      <c r="E1393" t="s">
        <v>7424</v>
      </c>
      <c r="F1393" t="s">
        <v>7431</v>
      </c>
      <c r="G1393">
        <v>8849.4599999999991</v>
      </c>
      <c r="H1393">
        <v>16</v>
      </c>
      <c r="I1393" t="s">
        <v>7813</v>
      </c>
      <c r="J1393" t="s">
        <v>8162</v>
      </c>
      <c r="K1393" t="s">
        <v>8168</v>
      </c>
      <c r="L1393" t="s">
        <v>8169</v>
      </c>
      <c r="M1393">
        <v>113273.42</v>
      </c>
      <c r="N1393">
        <v>141591.35999999999</v>
      </c>
    </row>
    <row r="1394" spans="1:14" x14ac:dyDescent="0.3">
      <c r="A1394" t="s">
        <v>1394</v>
      </c>
      <c r="B1394" t="s">
        <v>5249</v>
      </c>
      <c r="C1394" t="s">
        <v>7407</v>
      </c>
      <c r="D1394" t="s">
        <v>7418</v>
      </c>
      <c r="E1394" t="s">
        <v>7423</v>
      </c>
      <c r="F1394" t="s">
        <v>7431</v>
      </c>
      <c r="G1394">
        <v>7843.5</v>
      </c>
      <c r="H1394">
        <v>3</v>
      </c>
      <c r="I1394" t="s">
        <v>8050</v>
      </c>
      <c r="J1394" t="s">
        <v>8166</v>
      </c>
      <c r="K1394" t="s">
        <v>8167</v>
      </c>
      <c r="L1394" t="s">
        <v>8170</v>
      </c>
      <c r="M1394">
        <v>23530.5</v>
      </c>
      <c r="N1394">
        <v>23530.5</v>
      </c>
    </row>
    <row r="1395" spans="1:14" x14ac:dyDescent="0.3">
      <c r="A1395" t="s">
        <v>1395</v>
      </c>
      <c r="B1395" t="s">
        <v>5250</v>
      </c>
      <c r="C1395" t="s">
        <v>7405</v>
      </c>
      <c r="D1395" t="s">
        <v>7417</v>
      </c>
      <c r="E1395" t="s">
        <v>7423</v>
      </c>
      <c r="F1395" t="s">
        <v>7429</v>
      </c>
      <c r="G1395">
        <v>10306.11</v>
      </c>
      <c r="H1395">
        <v>5</v>
      </c>
      <c r="I1395" t="s">
        <v>7641</v>
      </c>
      <c r="J1395" t="s">
        <v>8162</v>
      </c>
      <c r="K1395" t="s">
        <v>8168</v>
      </c>
      <c r="L1395" t="s">
        <v>8170</v>
      </c>
      <c r="M1395">
        <v>51530.55</v>
      </c>
      <c r="N1395">
        <v>51530.55</v>
      </c>
    </row>
    <row r="1396" spans="1:14" x14ac:dyDescent="0.3">
      <c r="A1396" t="s">
        <v>1396</v>
      </c>
      <c r="B1396" t="s">
        <v>5251</v>
      </c>
      <c r="C1396" t="s">
        <v>7406</v>
      </c>
      <c r="D1396" t="s">
        <v>7421</v>
      </c>
      <c r="E1396" t="s">
        <v>7423</v>
      </c>
      <c r="F1396" t="s">
        <v>7429</v>
      </c>
      <c r="G1396">
        <v>6383.53</v>
      </c>
      <c r="H1396">
        <v>17</v>
      </c>
      <c r="I1396" t="s">
        <v>7440</v>
      </c>
      <c r="J1396" t="s">
        <v>8164</v>
      </c>
      <c r="K1396" t="s">
        <v>8167</v>
      </c>
      <c r="L1396" t="s">
        <v>8170</v>
      </c>
      <c r="M1396">
        <v>108520.01</v>
      </c>
      <c r="N1396">
        <v>108520.01</v>
      </c>
    </row>
    <row r="1397" spans="1:14" x14ac:dyDescent="0.3">
      <c r="A1397" t="s">
        <v>1397</v>
      </c>
      <c r="B1397" t="s">
        <v>5252</v>
      </c>
      <c r="C1397" t="s">
        <v>7405</v>
      </c>
      <c r="D1397" t="s">
        <v>7411</v>
      </c>
      <c r="E1397" t="s">
        <v>7423</v>
      </c>
      <c r="F1397" t="s">
        <v>7433</v>
      </c>
      <c r="G1397">
        <v>15743.44</v>
      </c>
      <c r="H1397">
        <v>11</v>
      </c>
      <c r="I1397" t="s">
        <v>8022</v>
      </c>
      <c r="J1397" t="s">
        <v>8165</v>
      </c>
      <c r="K1397" t="s">
        <v>8168</v>
      </c>
      <c r="L1397" t="s">
        <v>8170</v>
      </c>
      <c r="M1397">
        <v>173177.84</v>
      </c>
      <c r="N1397">
        <v>173177.84</v>
      </c>
    </row>
    <row r="1398" spans="1:14" x14ac:dyDescent="0.3">
      <c r="A1398" t="s">
        <v>1398</v>
      </c>
      <c r="B1398" t="s">
        <v>5253</v>
      </c>
      <c r="C1398" t="s">
        <v>7407</v>
      </c>
      <c r="D1398" t="s">
        <v>7415</v>
      </c>
      <c r="E1398" t="s">
        <v>7425</v>
      </c>
      <c r="F1398" t="s">
        <v>7434</v>
      </c>
      <c r="G1398">
        <v>13290.79</v>
      </c>
      <c r="H1398">
        <v>17</v>
      </c>
      <c r="I1398" t="s">
        <v>8051</v>
      </c>
      <c r="J1398" t="s">
        <v>8166</v>
      </c>
      <c r="K1398" t="s">
        <v>8167</v>
      </c>
      <c r="L1398" t="s">
        <v>8169</v>
      </c>
      <c r="M1398">
        <v>180754.91</v>
      </c>
      <c r="N1398">
        <v>225943.43000000002</v>
      </c>
    </row>
    <row r="1399" spans="1:14" x14ac:dyDescent="0.3">
      <c r="A1399" t="s">
        <v>1399</v>
      </c>
      <c r="B1399" t="s">
        <v>5254</v>
      </c>
      <c r="C1399" t="s">
        <v>7407</v>
      </c>
      <c r="D1399" t="s">
        <v>7413</v>
      </c>
      <c r="E1399" t="s">
        <v>7426</v>
      </c>
      <c r="F1399" t="s">
        <v>7431</v>
      </c>
      <c r="G1399">
        <v>11790.15</v>
      </c>
      <c r="H1399">
        <v>1</v>
      </c>
      <c r="I1399" t="s">
        <v>8002</v>
      </c>
      <c r="J1399" t="s">
        <v>8163</v>
      </c>
      <c r="K1399" t="s">
        <v>8167</v>
      </c>
      <c r="L1399" t="s">
        <v>8170</v>
      </c>
      <c r="M1399">
        <v>11790.15</v>
      </c>
      <c r="N1399">
        <v>11790.15</v>
      </c>
    </row>
    <row r="1400" spans="1:14" x14ac:dyDescent="0.3">
      <c r="A1400" t="s">
        <v>1400</v>
      </c>
      <c r="B1400" t="s">
        <v>5255</v>
      </c>
      <c r="C1400" t="s">
        <v>7407</v>
      </c>
      <c r="D1400" t="s">
        <v>7417</v>
      </c>
      <c r="E1400" t="s">
        <v>7423</v>
      </c>
      <c r="F1400" t="s">
        <v>7433</v>
      </c>
      <c r="G1400">
        <v>7072.43</v>
      </c>
      <c r="H1400">
        <v>7</v>
      </c>
      <c r="I1400" t="s">
        <v>7775</v>
      </c>
      <c r="J1400" t="s">
        <v>8165</v>
      </c>
      <c r="K1400" t="s">
        <v>8168</v>
      </c>
      <c r="L1400" t="s">
        <v>8169</v>
      </c>
      <c r="M1400">
        <v>39605.94</v>
      </c>
      <c r="N1400">
        <v>49507.01</v>
      </c>
    </row>
    <row r="1401" spans="1:14" x14ac:dyDescent="0.3">
      <c r="A1401" t="s">
        <v>1401</v>
      </c>
      <c r="B1401" t="s">
        <v>5256</v>
      </c>
      <c r="C1401" t="s">
        <v>7407</v>
      </c>
      <c r="D1401" t="s">
        <v>7417</v>
      </c>
      <c r="E1401" t="s">
        <v>7424</v>
      </c>
      <c r="F1401" t="s">
        <v>7433</v>
      </c>
      <c r="G1401">
        <v>8812.94</v>
      </c>
      <c r="H1401">
        <v>6</v>
      </c>
      <c r="I1401" t="s">
        <v>7737</v>
      </c>
      <c r="J1401" t="s">
        <v>8164</v>
      </c>
      <c r="K1401" t="s">
        <v>8168</v>
      </c>
      <c r="L1401" t="s">
        <v>8169</v>
      </c>
      <c r="M1401">
        <v>42301.78</v>
      </c>
      <c r="N1401">
        <v>52877.64</v>
      </c>
    </row>
    <row r="1402" spans="1:14" x14ac:dyDescent="0.3">
      <c r="A1402" t="s">
        <v>1402</v>
      </c>
      <c r="B1402" t="s">
        <v>5224</v>
      </c>
      <c r="C1402" t="s">
        <v>7408</v>
      </c>
      <c r="D1402" t="s">
        <v>7417</v>
      </c>
      <c r="E1402" t="s">
        <v>7423</v>
      </c>
      <c r="F1402" t="s">
        <v>7431</v>
      </c>
      <c r="G1402">
        <v>11316.22</v>
      </c>
      <c r="H1402">
        <v>2</v>
      </c>
      <c r="I1402" t="s">
        <v>7580</v>
      </c>
      <c r="J1402" t="s">
        <v>8164</v>
      </c>
      <c r="K1402" t="s">
        <v>8167</v>
      </c>
      <c r="L1402" t="s">
        <v>8169</v>
      </c>
      <c r="M1402">
        <v>18105.62</v>
      </c>
      <c r="N1402">
        <v>22632.44</v>
      </c>
    </row>
    <row r="1403" spans="1:14" x14ac:dyDescent="0.3">
      <c r="A1403" t="s">
        <v>1403</v>
      </c>
      <c r="B1403" t="s">
        <v>5257</v>
      </c>
      <c r="C1403" t="s">
        <v>7407</v>
      </c>
      <c r="D1403" t="s">
        <v>7417</v>
      </c>
      <c r="E1403" t="s">
        <v>7424</v>
      </c>
      <c r="F1403" t="s">
        <v>7433</v>
      </c>
      <c r="G1403">
        <v>12064.05</v>
      </c>
      <c r="H1403">
        <v>9</v>
      </c>
      <c r="I1403" t="s">
        <v>7968</v>
      </c>
      <c r="J1403" t="s">
        <v>8162</v>
      </c>
      <c r="K1403" t="s">
        <v>8168</v>
      </c>
      <c r="L1403" t="s">
        <v>8169</v>
      </c>
      <c r="M1403">
        <v>86861.16</v>
      </c>
      <c r="N1403">
        <v>108576.45</v>
      </c>
    </row>
    <row r="1404" spans="1:14" x14ac:dyDescent="0.3">
      <c r="A1404" t="s">
        <v>1404</v>
      </c>
      <c r="B1404" t="s">
        <v>5258</v>
      </c>
      <c r="C1404" t="s">
        <v>7408</v>
      </c>
      <c r="D1404" t="s">
        <v>7422</v>
      </c>
      <c r="E1404" t="s">
        <v>7426</v>
      </c>
      <c r="F1404" t="s">
        <v>7431</v>
      </c>
      <c r="G1404">
        <v>13408.65</v>
      </c>
      <c r="H1404">
        <v>14</v>
      </c>
      <c r="I1404" t="s">
        <v>7543</v>
      </c>
      <c r="J1404" t="s">
        <v>8162</v>
      </c>
      <c r="K1404" t="s">
        <v>8167</v>
      </c>
      <c r="L1404" t="s">
        <v>8170</v>
      </c>
      <c r="M1404">
        <v>187721.1</v>
      </c>
      <c r="N1404">
        <v>187721.1</v>
      </c>
    </row>
    <row r="1405" spans="1:14" x14ac:dyDescent="0.3">
      <c r="A1405" t="s">
        <v>1405</v>
      </c>
      <c r="B1405" t="s">
        <v>5259</v>
      </c>
      <c r="C1405" t="s">
        <v>7406</v>
      </c>
      <c r="D1405" t="s">
        <v>7421</v>
      </c>
      <c r="E1405" t="s">
        <v>7423</v>
      </c>
      <c r="F1405" t="s">
        <v>7432</v>
      </c>
      <c r="G1405">
        <v>1546.29</v>
      </c>
      <c r="H1405">
        <v>14</v>
      </c>
      <c r="I1405" t="s">
        <v>7450</v>
      </c>
      <c r="J1405" t="s">
        <v>8162</v>
      </c>
      <c r="K1405" t="s">
        <v>8168</v>
      </c>
      <c r="L1405" t="s">
        <v>8169</v>
      </c>
      <c r="M1405">
        <v>17318.78</v>
      </c>
      <c r="N1405">
        <v>21648.059999999998</v>
      </c>
    </row>
    <row r="1406" spans="1:14" x14ac:dyDescent="0.3">
      <c r="A1406" t="s">
        <v>1406</v>
      </c>
      <c r="B1406" t="s">
        <v>5260</v>
      </c>
      <c r="C1406" t="s">
        <v>7408</v>
      </c>
      <c r="D1406" t="s">
        <v>7422</v>
      </c>
      <c r="E1406" t="s">
        <v>7425</v>
      </c>
      <c r="F1406" t="s">
        <v>7428</v>
      </c>
      <c r="G1406">
        <v>970.27</v>
      </c>
      <c r="H1406">
        <v>9</v>
      </c>
      <c r="I1406" t="s">
        <v>7603</v>
      </c>
      <c r="J1406" t="s">
        <v>8164</v>
      </c>
      <c r="K1406" t="s">
        <v>8167</v>
      </c>
      <c r="L1406" t="s">
        <v>8169</v>
      </c>
      <c r="M1406">
        <v>6986.11</v>
      </c>
      <c r="N1406">
        <v>8732.43</v>
      </c>
    </row>
    <row r="1407" spans="1:14" x14ac:dyDescent="0.3">
      <c r="A1407" t="s">
        <v>1407</v>
      </c>
      <c r="B1407" t="s">
        <v>5261</v>
      </c>
      <c r="C1407" t="s">
        <v>7406</v>
      </c>
      <c r="D1407" t="s">
        <v>7412</v>
      </c>
      <c r="E1407" t="s">
        <v>7427</v>
      </c>
      <c r="F1407" t="s">
        <v>7432</v>
      </c>
      <c r="G1407">
        <v>8485.92</v>
      </c>
      <c r="H1407">
        <v>1</v>
      </c>
      <c r="I1407" t="s">
        <v>7587</v>
      </c>
      <c r="J1407" t="s">
        <v>8163</v>
      </c>
      <c r="K1407" t="s">
        <v>8168</v>
      </c>
      <c r="L1407" t="s">
        <v>8170</v>
      </c>
      <c r="M1407">
        <v>8485.92</v>
      </c>
      <c r="N1407">
        <v>8485.92</v>
      </c>
    </row>
    <row r="1408" spans="1:14" x14ac:dyDescent="0.3">
      <c r="A1408" t="s">
        <v>1408</v>
      </c>
      <c r="B1408" t="s">
        <v>5262</v>
      </c>
      <c r="C1408" t="s">
        <v>7406</v>
      </c>
      <c r="D1408" t="s">
        <v>7412</v>
      </c>
      <c r="E1408" t="s">
        <v>7427</v>
      </c>
      <c r="F1408" t="s">
        <v>7434</v>
      </c>
      <c r="G1408">
        <v>12062.39</v>
      </c>
      <c r="H1408">
        <v>14</v>
      </c>
      <c r="I1408" t="s">
        <v>7435</v>
      </c>
      <c r="J1408" t="s">
        <v>8166</v>
      </c>
      <c r="K1408" t="s">
        <v>8167</v>
      </c>
      <c r="L1408" t="s">
        <v>8169</v>
      </c>
      <c r="M1408">
        <v>135099.1</v>
      </c>
      <c r="N1408">
        <v>168873.46</v>
      </c>
    </row>
    <row r="1409" spans="1:14" x14ac:dyDescent="0.3">
      <c r="A1409" t="s">
        <v>1409</v>
      </c>
      <c r="B1409" t="s">
        <v>5263</v>
      </c>
      <c r="C1409" t="s">
        <v>7408</v>
      </c>
      <c r="D1409" t="s">
        <v>7422</v>
      </c>
      <c r="E1409" t="s">
        <v>7424</v>
      </c>
      <c r="F1409" t="s">
        <v>7428</v>
      </c>
      <c r="G1409">
        <v>10566.73</v>
      </c>
      <c r="H1409">
        <v>4</v>
      </c>
      <c r="I1409" t="s">
        <v>7918</v>
      </c>
      <c r="J1409" t="s">
        <v>8164</v>
      </c>
      <c r="K1409" t="s">
        <v>8168</v>
      </c>
      <c r="L1409" t="s">
        <v>8170</v>
      </c>
      <c r="M1409">
        <v>42266.92</v>
      </c>
      <c r="N1409">
        <v>42266.92</v>
      </c>
    </row>
    <row r="1410" spans="1:14" x14ac:dyDescent="0.3">
      <c r="A1410" t="s">
        <v>1410</v>
      </c>
      <c r="B1410" t="s">
        <v>5264</v>
      </c>
      <c r="C1410" t="s">
        <v>7408</v>
      </c>
      <c r="D1410" t="s">
        <v>7420</v>
      </c>
      <c r="E1410" t="s">
        <v>7424</v>
      </c>
      <c r="F1410" t="s">
        <v>7430</v>
      </c>
      <c r="G1410">
        <v>7278.27</v>
      </c>
      <c r="H1410">
        <v>8</v>
      </c>
      <c r="I1410" t="s">
        <v>7724</v>
      </c>
      <c r="J1410" t="s">
        <v>8162</v>
      </c>
      <c r="K1410" t="s">
        <v>8168</v>
      </c>
      <c r="L1410" t="s">
        <v>8169</v>
      </c>
      <c r="M1410">
        <v>46581.26</v>
      </c>
      <c r="N1410">
        <v>58226.16</v>
      </c>
    </row>
    <row r="1411" spans="1:14" x14ac:dyDescent="0.3">
      <c r="A1411" t="s">
        <v>1411</v>
      </c>
      <c r="B1411" t="s">
        <v>5265</v>
      </c>
      <c r="C1411" t="s">
        <v>7408</v>
      </c>
      <c r="D1411" t="s">
        <v>7422</v>
      </c>
      <c r="E1411" t="s">
        <v>7426</v>
      </c>
      <c r="F1411" t="s">
        <v>7433</v>
      </c>
      <c r="G1411">
        <v>5941.14</v>
      </c>
      <c r="H1411">
        <v>8</v>
      </c>
      <c r="I1411" t="s">
        <v>7821</v>
      </c>
      <c r="J1411" t="s">
        <v>8165</v>
      </c>
      <c r="K1411" t="s">
        <v>8167</v>
      </c>
      <c r="L1411" t="s">
        <v>8170</v>
      </c>
      <c r="M1411">
        <v>47529.120000000003</v>
      </c>
      <c r="N1411">
        <v>47529.120000000003</v>
      </c>
    </row>
    <row r="1412" spans="1:14" x14ac:dyDescent="0.3">
      <c r="A1412" t="s">
        <v>1412</v>
      </c>
      <c r="B1412" t="s">
        <v>5266</v>
      </c>
      <c r="C1412" t="s">
        <v>7407</v>
      </c>
      <c r="D1412" t="s">
        <v>7418</v>
      </c>
      <c r="E1412" t="s">
        <v>7424</v>
      </c>
      <c r="F1412" t="s">
        <v>7430</v>
      </c>
      <c r="G1412">
        <v>14451.96</v>
      </c>
      <c r="H1412">
        <v>9</v>
      </c>
      <c r="I1412" t="s">
        <v>7744</v>
      </c>
      <c r="J1412" t="s">
        <v>8162</v>
      </c>
      <c r="K1412" t="s">
        <v>8168</v>
      </c>
      <c r="L1412" t="s">
        <v>8169</v>
      </c>
      <c r="M1412">
        <v>104053.78</v>
      </c>
      <c r="N1412">
        <v>130067.63999999998</v>
      </c>
    </row>
    <row r="1413" spans="1:14" x14ac:dyDescent="0.3">
      <c r="A1413" t="s">
        <v>1413</v>
      </c>
      <c r="B1413" t="s">
        <v>5267</v>
      </c>
      <c r="C1413" t="s">
        <v>7405</v>
      </c>
      <c r="D1413" t="s">
        <v>7411</v>
      </c>
      <c r="E1413" t="s">
        <v>7425</v>
      </c>
      <c r="F1413" t="s">
        <v>7428</v>
      </c>
      <c r="G1413">
        <v>10506.97</v>
      </c>
      <c r="H1413">
        <v>19</v>
      </c>
      <c r="I1413" t="s">
        <v>7930</v>
      </c>
      <c r="J1413" t="s">
        <v>8166</v>
      </c>
      <c r="K1413" t="s">
        <v>8168</v>
      </c>
      <c r="L1413" t="s">
        <v>8170</v>
      </c>
      <c r="M1413">
        <v>199632.43</v>
      </c>
      <c r="N1413">
        <v>199632.43</v>
      </c>
    </row>
    <row r="1414" spans="1:14" x14ac:dyDescent="0.3">
      <c r="A1414" t="s">
        <v>1414</v>
      </c>
      <c r="B1414" t="s">
        <v>5268</v>
      </c>
      <c r="C1414" t="s">
        <v>7405</v>
      </c>
      <c r="D1414" t="s">
        <v>7417</v>
      </c>
      <c r="E1414" t="s">
        <v>7423</v>
      </c>
      <c r="F1414" t="s">
        <v>7434</v>
      </c>
      <c r="G1414">
        <v>1140.42</v>
      </c>
      <c r="H1414">
        <v>10</v>
      </c>
      <c r="I1414" t="s">
        <v>7495</v>
      </c>
      <c r="J1414" t="s">
        <v>8165</v>
      </c>
      <c r="K1414" t="s">
        <v>8168</v>
      </c>
      <c r="L1414" t="s">
        <v>8170</v>
      </c>
      <c r="M1414">
        <v>11404.2</v>
      </c>
      <c r="N1414">
        <v>11404.2</v>
      </c>
    </row>
    <row r="1415" spans="1:14" x14ac:dyDescent="0.3">
      <c r="A1415" t="s">
        <v>1415</v>
      </c>
      <c r="B1415" t="s">
        <v>5269</v>
      </c>
      <c r="C1415" t="s">
        <v>7408</v>
      </c>
      <c r="D1415" t="s">
        <v>7419</v>
      </c>
      <c r="E1415" t="s">
        <v>7423</v>
      </c>
      <c r="F1415" t="s">
        <v>7434</v>
      </c>
      <c r="G1415">
        <v>978.57</v>
      </c>
      <c r="H1415">
        <v>7</v>
      </c>
      <c r="I1415" t="s">
        <v>7646</v>
      </c>
      <c r="J1415" t="s">
        <v>8165</v>
      </c>
      <c r="K1415" t="s">
        <v>8167</v>
      </c>
      <c r="L1415" t="s">
        <v>8169</v>
      </c>
      <c r="M1415">
        <v>5479.66</v>
      </c>
      <c r="N1415">
        <v>6849.9900000000007</v>
      </c>
    </row>
    <row r="1416" spans="1:14" x14ac:dyDescent="0.3">
      <c r="A1416" t="s">
        <v>1416</v>
      </c>
      <c r="B1416" t="s">
        <v>5270</v>
      </c>
      <c r="C1416" t="s">
        <v>7407</v>
      </c>
      <c r="D1416" t="s">
        <v>7415</v>
      </c>
      <c r="E1416" t="s">
        <v>7426</v>
      </c>
      <c r="F1416" t="s">
        <v>7429</v>
      </c>
      <c r="G1416">
        <v>12444.19</v>
      </c>
      <c r="H1416">
        <v>18</v>
      </c>
      <c r="I1416" t="s">
        <v>7654</v>
      </c>
      <c r="J1416" t="s">
        <v>8163</v>
      </c>
      <c r="K1416" t="s">
        <v>8168</v>
      </c>
      <c r="L1416" t="s">
        <v>8169</v>
      </c>
      <c r="M1416">
        <v>179196.17</v>
      </c>
      <c r="N1416">
        <v>223995.42</v>
      </c>
    </row>
    <row r="1417" spans="1:14" x14ac:dyDescent="0.3">
      <c r="A1417" t="s">
        <v>1417</v>
      </c>
      <c r="B1417" t="s">
        <v>5271</v>
      </c>
      <c r="C1417" t="s">
        <v>7407</v>
      </c>
      <c r="D1417" t="s">
        <v>7418</v>
      </c>
      <c r="E1417" t="s">
        <v>7423</v>
      </c>
      <c r="F1417" t="s">
        <v>7430</v>
      </c>
      <c r="G1417">
        <v>3500.11</v>
      </c>
      <c r="H1417">
        <v>10</v>
      </c>
      <c r="I1417" t="s">
        <v>7967</v>
      </c>
      <c r="J1417" t="s">
        <v>8163</v>
      </c>
      <c r="K1417" t="s">
        <v>8167</v>
      </c>
      <c r="L1417" t="s">
        <v>8169</v>
      </c>
      <c r="M1417">
        <v>28000.880000000001</v>
      </c>
      <c r="N1417">
        <v>35001.1</v>
      </c>
    </row>
    <row r="1418" spans="1:14" x14ac:dyDescent="0.3">
      <c r="A1418" t="s">
        <v>1418</v>
      </c>
      <c r="B1418" t="s">
        <v>5272</v>
      </c>
      <c r="C1418" t="s">
        <v>7407</v>
      </c>
      <c r="D1418" t="s">
        <v>7417</v>
      </c>
      <c r="E1418" t="s">
        <v>7424</v>
      </c>
      <c r="F1418" t="s">
        <v>7429</v>
      </c>
      <c r="G1418">
        <v>9986.56</v>
      </c>
      <c r="H1418">
        <v>1</v>
      </c>
      <c r="I1418" t="s">
        <v>8052</v>
      </c>
      <c r="J1418" t="s">
        <v>8163</v>
      </c>
      <c r="K1418" t="s">
        <v>8168</v>
      </c>
      <c r="L1418" t="s">
        <v>8169</v>
      </c>
      <c r="M1418">
        <v>7989.58</v>
      </c>
      <c r="N1418">
        <v>9986.56</v>
      </c>
    </row>
    <row r="1419" spans="1:14" x14ac:dyDescent="0.3">
      <c r="A1419" t="s">
        <v>1419</v>
      </c>
      <c r="B1419" t="s">
        <v>5273</v>
      </c>
      <c r="C1419" t="s">
        <v>7405</v>
      </c>
      <c r="D1419" t="s">
        <v>7409</v>
      </c>
      <c r="E1419" t="s">
        <v>7423</v>
      </c>
      <c r="F1419" t="s">
        <v>7431</v>
      </c>
      <c r="G1419">
        <v>13335.61</v>
      </c>
      <c r="H1419">
        <v>20</v>
      </c>
      <c r="I1419" t="s">
        <v>7568</v>
      </c>
      <c r="J1419" t="s">
        <v>8162</v>
      </c>
      <c r="K1419" t="s">
        <v>8168</v>
      </c>
      <c r="L1419" t="s">
        <v>8169</v>
      </c>
      <c r="M1419">
        <v>213369.76</v>
      </c>
      <c r="N1419">
        <v>266712.2</v>
      </c>
    </row>
    <row r="1420" spans="1:14" x14ac:dyDescent="0.3">
      <c r="A1420" t="s">
        <v>1420</v>
      </c>
      <c r="B1420" t="s">
        <v>5274</v>
      </c>
      <c r="C1420" t="s">
        <v>7407</v>
      </c>
      <c r="D1420" t="s">
        <v>7417</v>
      </c>
      <c r="E1420" t="s">
        <v>7426</v>
      </c>
      <c r="F1420" t="s">
        <v>7432</v>
      </c>
      <c r="G1420">
        <v>10156.709999999999</v>
      </c>
      <c r="H1420">
        <v>17</v>
      </c>
      <c r="I1420" t="s">
        <v>7467</v>
      </c>
      <c r="J1420" t="s">
        <v>8165</v>
      </c>
      <c r="K1420" t="s">
        <v>8168</v>
      </c>
      <c r="L1420" t="s">
        <v>8169</v>
      </c>
      <c r="M1420">
        <v>138131.09</v>
      </c>
      <c r="N1420">
        <v>172664.06999999998</v>
      </c>
    </row>
    <row r="1421" spans="1:14" x14ac:dyDescent="0.3">
      <c r="A1421" t="s">
        <v>1421</v>
      </c>
      <c r="B1421" t="s">
        <v>5275</v>
      </c>
      <c r="C1421" t="s">
        <v>7408</v>
      </c>
      <c r="D1421" t="s">
        <v>7422</v>
      </c>
      <c r="E1421" t="s">
        <v>7426</v>
      </c>
      <c r="F1421" t="s">
        <v>7431</v>
      </c>
      <c r="G1421">
        <v>2790.46</v>
      </c>
      <c r="H1421">
        <v>5</v>
      </c>
      <c r="I1421" t="s">
        <v>8021</v>
      </c>
      <c r="J1421" t="s">
        <v>8164</v>
      </c>
      <c r="K1421" t="s">
        <v>8168</v>
      </c>
      <c r="L1421" t="s">
        <v>8169</v>
      </c>
      <c r="M1421">
        <v>11161.84</v>
      </c>
      <c r="N1421">
        <v>13952.3</v>
      </c>
    </row>
    <row r="1422" spans="1:14" x14ac:dyDescent="0.3">
      <c r="A1422" t="s">
        <v>1422</v>
      </c>
      <c r="B1422" t="s">
        <v>5276</v>
      </c>
      <c r="C1422" t="s">
        <v>7406</v>
      </c>
      <c r="D1422" t="s">
        <v>7412</v>
      </c>
      <c r="E1422" t="s">
        <v>7426</v>
      </c>
      <c r="F1422" t="s">
        <v>7431</v>
      </c>
      <c r="G1422">
        <v>1601.07</v>
      </c>
      <c r="H1422">
        <v>18</v>
      </c>
      <c r="I1422" t="s">
        <v>8011</v>
      </c>
      <c r="J1422" t="s">
        <v>8162</v>
      </c>
      <c r="K1422" t="s">
        <v>8167</v>
      </c>
      <c r="L1422" t="s">
        <v>8169</v>
      </c>
      <c r="M1422">
        <v>23055.74</v>
      </c>
      <c r="N1422">
        <v>28819.26</v>
      </c>
    </row>
    <row r="1423" spans="1:14" x14ac:dyDescent="0.3">
      <c r="A1423" t="s">
        <v>1423</v>
      </c>
      <c r="B1423" t="s">
        <v>5277</v>
      </c>
      <c r="C1423" t="s">
        <v>7405</v>
      </c>
      <c r="D1423" t="s">
        <v>7417</v>
      </c>
      <c r="E1423" t="s">
        <v>7423</v>
      </c>
      <c r="F1423" t="s">
        <v>7431</v>
      </c>
      <c r="G1423">
        <v>9066.09</v>
      </c>
      <c r="H1423">
        <v>14</v>
      </c>
      <c r="I1423" t="s">
        <v>7679</v>
      </c>
      <c r="J1423" t="s">
        <v>8164</v>
      </c>
      <c r="K1423" t="s">
        <v>8168</v>
      </c>
      <c r="L1423" t="s">
        <v>8169</v>
      </c>
      <c r="M1423">
        <v>101540.54</v>
      </c>
      <c r="N1423">
        <v>126925.26000000001</v>
      </c>
    </row>
    <row r="1424" spans="1:14" x14ac:dyDescent="0.3">
      <c r="A1424" t="s">
        <v>1424</v>
      </c>
      <c r="B1424" t="s">
        <v>5278</v>
      </c>
      <c r="C1424" t="s">
        <v>7406</v>
      </c>
      <c r="D1424" t="s">
        <v>7414</v>
      </c>
      <c r="E1424" t="s">
        <v>7425</v>
      </c>
      <c r="F1424" t="s">
        <v>7428</v>
      </c>
      <c r="G1424">
        <v>14642.03</v>
      </c>
      <c r="H1424">
        <v>16</v>
      </c>
      <c r="I1424" t="s">
        <v>7543</v>
      </c>
      <c r="J1424" t="s">
        <v>8162</v>
      </c>
      <c r="K1424" t="s">
        <v>8168</v>
      </c>
      <c r="L1424" t="s">
        <v>8170</v>
      </c>
      <c r="M1424">
        <v>234272.48</v>
      </c>
      <c r="N1424">
        <v>234272.48</v>
      </c>
    </row>
    <row r="1425" spans="1:14" x14ac:dyDescent="0.3">
      <c r="A1425" t="s">
        <v>1425</v>
      </c>
      <c r="B1425" t="s">
        <v>5279</v>
      </c>
      <c r="C1425" t="s">
        <v>7406</v>
      </c>
      <c r="D1425" t="s">
        <v>7414</v>
      </c>
      <c r="E1425" t="s">
        <v>7425</v>
      </c>
      <c r="F1425" t="s">
        <v>7433</v>
      </c>
      <c r="G1425">
        <v>10326.030000000001</v>
      </c>
      <c r="H1425">
        <v>5</v>
      </c>
      <c r="I1425" t="s">
        <v>8034</v>
      </c>
      <c r="J1425" t="s">
        <v>8162</v>
      </c>
      <c r="K1425" t="s">
        <v>8167</v>
      </c>
      <c r="L1425" t="s">
        <v>8169</v>
      </c>
      <c r="M1425">
        <v>41304.120000000003</v>
      </c>
      <c r="N1425">
        <v>51630.15</v>
      </c>
    </row>
    <row r="1426" spans="1:14" x14ac:dyDescent="0.3">
      <c r="A1426" t="s">
        <v>1426</v>
      </c>
      <c r="B1426" t="s">
        <v>5280</v>
      </c>
      <c r="C1426" t="s">
        <v>7408</v>
      </c>
      <c r="D1426" t="s">
        <v>7422</v>
      </c>
      <c r="E1426" t="s">
        <v>7424</v>
      </c>
      <c r="F1426" t="s">
        <v>7428</v>
      </c>
      <c r="G1426">
        <v>14904.31</v>
      </c>
      <c r="H1426">
        <v>13</v>
      </c>
      <c r="I1426" t="s">
        <v>7644</v>
      </c>
      <c r="J1426" t="s">
        <v>8166</v>
      </c>
      <c r="K1426" t="s">
        <v>8167</v>
      </c>
      <c r="L1426" t="s">
        <v>8170</v>
      </c>
      <c r="M1426">
        <v>193756.03</v>
      </c>
      <c r="N1426">
        <v>193756.03</v>
      </c>
    </row>
    <row r="1427" spans="1:14" x14ac:dyDescent="0.3">
      <c r="A1427" t="s">
        <v>1427</v>
      </c>
      <c r="B1427" t="s">
        <v>5281</v>
      </c>
      <c r="C1427" t="s">
        <v>7408</v>
      </c>
      <c r="D1427" t="s">
        <v>7417</v>
      </c>
      <c r="E1427" t="s">
        <v>7425</v>
      </c>
      <c r="F1427" t="s">
        <v>7430</v>
      </c>
      <c r="G1427">
        <v>11954.49</v>
      </c>
      <c r="H1427">
        <v>12</v>
      </c>
      <c r="I1427" t="s">
        <v>7823</v>
      </c>
      <c r="J1427" t="s">
        <v>8166</v>
      </c>
      <c r="K1427" t="s">
        <v>8167</v>
      </c>
      <c r="L1427" t="s">
        <v>8170</v>
      </c>
      <c r="M1427">
        <v>143453.88</v>
      </c>
      <c r="N1427">
        <v>143453.88</v>
      </c>
    </row>
    <row r="1428" spans="1:14" x14ac:dyDescent="0.3">
      <c r="A1428" t="s">
        <v>1428</v>
      </c>
      <c r="B1428" t="s">
        <v>5282</v>
      </c>
      <c r="C1428" t="s">
        <v>7405</v>
      </c>
      <c r="D1428" t="s">
        <v>7417</v>
      </c>
      <c r="E1428" t="s">
        <v>7427</v>
      </c>
      <c r="F1428" t="s">
        <v>7430</v>
      </c>
      <c r="G1428">
        <v>3784.8</v>
      </c>
      <c r="H1428">
        <v>7</v>
      </c>
      <c r="I1428" t="s">
        <v>7600</v>
      </c>
      <c r="J1428" t="s">
        <v>8164</v>
      </c>
      <c r="K1428" t="s">
        <v>8167</v>
      </c>
      <c r="L1428" t="s">
        <v>8169</v>
      </c>
      <c r="M1428">
        <v>21194.880000000001</v>
      </c>
      <c r="N1428">
        <v>26493.600000000002</v>
      </c>
    </row>
    <row r="1429" spans="1:14" x14ac:dyDescent="0.3">
      <c r="A1429" t="s">
        <v>1429</v>
      </c>
      <c r="B1429" t="s">
        <v>5283</v>
      </c>
      <c r="C1429" t="s">
        <v>7407</v>
      </c>
      <c r="D1429" t="s">
        <v>7415</v>
      </c>
      <c r="E1429" t="s">
        <v>7424</v>
      </c>
      <c r="F1429" t="s">
        <v>7434</v>
      </c>
      <c r="G1429">
        <v>3276.84</v>
      </c>
      <c r="H1429">
        <v>14</v>
      </c>
      <c r="I1429" t="s">
        <v>7783</v>
      </c>
      <c r="J1429" t="s">
        <v>8163</v>
      </c>
      <c r="K1429" t="s">
        <v>8167</v>
      </c>
      <c r="L1429" t="s">
        <v>8170</v>
      </c>
      <c r="M1429">
        <v>45875.76</v>
      </c>
      <c r="N1429">
        <v>45875.76</v>
      </c>
    </row>
    <row r="1430" spans="1:14" x14ac:dyDescent="0.3">
      <c r="A1430" t="s">
        <v>1430</v>
      </c>
      <c r="B1430" t="s">
        <v>5284</v>
      </c>
      <c r="C1430" t="s">
        <v>7407</v>
      </c>
      <c r="D1430" t="s">
        <v>7417</v>
      </c>
      <c r="E1430" t="s">
        <v>7427</v>
      </c>
      <c r="F1430" t="s">
        <v>7433</v>
      </c>
      <c r="G1430">
        <v>3880.25</v>
      </c>
      <c r="H1430">
        <v>15</v>
      </c>
      <c r="I1430" t="s">
        <v>7460</v>
      </c>
      <c r="J1430" t="s">
        <v>8164</v>
      </c>
      <c r="K1430" t="s">
        <v>8167</v>
      </c>
      <c r="L1430" t="s">
        <v>8169</v>
      </c>
      <c r="M1430">
        <v>46563</v>
      </c>
      <c r="N1430">
        <v>58203.75</v>
      </c>
    </row>
    <row r="1431" spans="1:14" x14ac:dyDescent="0.3">
      <c r="A1431" t="s">
        <v>1431</v>
      </c>
      <c r="B1431" t="s">
        <v>5285</v>
      </c>
      <c r="C1431" t="s">
        <v>7406</v>
      </c>
      <c r="D1431" t="s">
        <v>7421</v>
      </c>
      <c r="E1431" t="s">
        <v>7426</v>
      </c>
      <c r="F1431" t="s">
        <v>7430</v>
      </c>
      <c r="G1431">
        <v>9882.81</v>
      </c>
      <c r="H1431">
        <v>11</v>
      </c>
      <c r="I1431" t="s">
        <v>7443</v>
      </c>
      <c r="J1431" t="s">
        <v>8166</v>
      </c>
      <c r="K1431" t="s">
        <v>8168</v>
      </c>
      <c r="L1431" t="s">
        <v>8169</v>
      </c>
      <c r="M1431">
        <v>86969.06</v>
      </c>
      <c r="N1431">
        <v>108710.90999999999</v>
      </c>
    </row>
    <row r="1432" spans="1:14" x14ac:dyDescent="0.3">
      <c r="A1432" t="s">
        <v>1432</v>
      </c>
      <c r="B1432" t="s">
        <v>5286</v>
      </c>
      <c r="C1432" t="s">
        <v>7405</v>
      </c>
      <c r="D1432" t="s">
        <v>7411</v>
      </c>
      <c r="E1432" t="s">
        <v>7426</v>
      </c>
      <c r="F1432" t="s">
        <v>7430</v>
      </c>
      <c r="G1432">
        <v>5609.97</v>
      </c>
      <c r="H1432">
        <v>14</v>
      </c>
      <c r="I1432" t="s">
        <v>7516</v>
      </c>
      <c r="J1432" t="s">
        <v>8163</v>
      </c>
      <c r="K1432" t="s">
        <v>8168</v>
      </c>
      <c r="L1432" t="s">
        <v>8170</v>
      </c>
      <c r="M1432">
        <v>78539.58</v>
      </c>
      <c r="N1432">
        <v>78539.58</v>
      </c>
    </row>
    <row r="1433" spans="1:14" x14ac:dyDescent="0.3">
      <c r="A1433" t="s">
        <v>1433</v>
      </c>
      <c r="B1433" t="s">
        <v>5287</v>
      </c>
      <c r="C1433" t="s">
        <v>7408</v>
      </c>
      <c r="D1433" t="s">
        <v>7417</v>
      </c>
      <c r="E1433" t="s">
        <v>7423</v>
      </c>
      <c r="F1433" t="s">
        <v>7429</v>
      </c>
      <c r="G1433">
        <v>4925.22</v>
      </c>
      <c r="H1433">
        <v>15</v>
      </c>
      <c r="I1433" t="s">
        <v>7567</v>
      </c>
      <c r="J1433" t="s">
        <v>8163</v>
      </c>
      <c r="K1433" t="s">
        <v>8168</v>
      </c>
      <c r="L1433" t="s">
        <v>8170</v>
      </c>
      <c r="M1433">
        <v>73878.3</v>
      </c>
      <c r="N1433">
        <v>73878.3</v>
      </c>
    </row>
    <row r="1434" spans="1:14" x14ac:dyDescent="0.3">
      <c r="A1434" t="s">
        <v>1434</v>
      </c>
      <c r="B1434" t="s">
        <v>5288</v>
      </c>
      <c r="C1434" t="s">
        <v>7408</v>
      </c>
      <c r="D1434" t="s">
        <v>7419</v>
      </c>
      <c r="E1434" t="s">
        <v>7426</v>
      </c>
      <c r="F1434" t="s">
        <v>7434</v>
      </c>
      <c r="G1434">
        <v>15762.53</v>
      </c>
      <c r="H1434">
        <v>6</v>
      </c>
      <c r="I1434" t="s">
        <v>8053</v>
      </c>
      <c r="J1434" t="s">
        <v>8166</v>
      </c>
      <c r="K1434" t="s">
        <v>8168</v>
      </c>
      <c r="L1434" t="s">
        <v>8169</v>
      </c>
      <c r="M1434">
        <v>75660.31</v>
      </c>
      <c r="N1434">
        <v>94575.180000000008</v>
      </c>
    </row>
    <row r="1435" spans="1:14" x14ac:dyDescent="0.3">
      <c r="A1435" t="s">
        <v>1435</v>
      </c>
      <c r="B1435" t="s">
        <v>5289</v>
      </c>
      <c r="C1435" t="s">
        <v>7405</v>
      </c>
      <c r="D1435" t="s">
        <v>7409</v>
      </c>
      <c r="E1435" t="s">
        <v>7425</v>
      </c>
      <c r="F1435" t="s">
        <v>7429</v>
      </c>
      <c r="G1435">
        <v>13106.53</v>
      </c>
      <c r="H1435">
        <v>18</v>
      </c>
      <c r="I1435" t="s">
        <v>7843</v>
      </c>
      <c r="J1435" t="s">
        <v>8165</v>
      </c>
      <c r="K1435" t="s">
        <v>8168</v>
      </c>
      <c r="L1435" t="s">
        <v>8169</v>
      </c>
      <c r="M1435">
        <v>188733.7</v>
      </c>
      <c r="N1435">
        <v>235917.54</v>
      </c>
    </row>
    <row r="1436" spans="1:14" x14ac:dyDescent="0.3">
      <c r="A1436" t="s">
        <v>1436</v>
      </c>
      <c r="B1436" t="s">
        <v>5290</v>
      </c>
      <c r="C1436" t="s">
        <v>7405</v>
      </c>
      <c r="D1436" t="s">
        <v>7411</v>
      </c>
      <c r="E1436" t="s">
        <v>7424</v>
      </c>
      <c r="F1436" t="s">
        <v>7429</v>
      </c>
      <c r="G1436">
        <v>4455.4399999999996</v>
      </c>
      <c r="H1436">
        <v>10</v>
      </c>
      <c r="I1436" t="s">
        <v>7812</v>
      </c>
      <c r="J1436" t="s">
        <v>8163</v>
      </c>
      <c r="K1436" t="s">
        <v>8168</v>
      </c>
      <c r="L1436" t="s">
        <v>8170</v>
      </c>
      <c r="M1436">
        <v>44554.400000000001</v>
      </c>
      <c r="N1436">
        <v>44554.399999999994</v>
      </c>
    </row>
    <row r="1437" spans="1:14" x14ac:dyDescent="0.3">
      <c r="A1437" t="s">
        <v>1437</v>
      </c>
      <c r="B1437" t="s">
        <v>5291</v>
      </c>
      <c r="C1437" t="s">
        <v>7408</v>
      </c>
      <c r="D1437" t="s">
        <v>7417</v>
      </c>
      <c r="E1437" t="s">
        <v>7427</v>
      </c>
      <c r="F1437" t="s">
        <v>7430</v>
      </c>
      <c r="G1437">
        <v>11374.32</v>
      </c>
      <c r="H1437">
        <v>18</v>
      </c>
      <c r="I1437" t="s">
        <v>7577</v>
      </c>
      <c r="J1437" t="s">
        <v>8164</v>
      </c>
      <c r="K1437" t="s">
        <v>8167</v>
      </c>
      <c r="L1437" t="s">
        <v>8169</v>
      </c>
      <c r="M1437">
        <v>163790.54</v>
      </c>
      <c r="N1437">
        <v>204737.76</v>
      </c>
    </row>
    <row r="1438" spans="1:14" x14ac:dyDescent="0.3">
      <c r="A1438" t="s">
        <v>1438</v>
      </c>
      <c r="B1438" t="s">
        <v>5292</v>
      </c>
      <c r="C1438" t="s">
        <v>7407</v>
      </c>
      <c r="D1438" t="s">
        <v>7413</v>
      </c>
      <c r="E1438" t="s">
        <v>7424</v>
      </c>
      <c r="F1438" t="s">
        <v>7433</v>
      </c>
      <c r="G1438">
        <v>3984.83</v>
      </c>
      <c r="H1438">
        <v>13</v>
      </c>
      <c r="I1438" t="s">
        <v>7530</v>
      </c>
      <c r="J1438" t="s">
        <v>8163</v>
      </c>
      <c r="K1438" t="s">
        <v>8168</v>
      </c>
      <c r="L1438" t="s">
        <v>8169</v>
      </c>
      <c r="M1438">
        <v>41441.9</v>
      </c>
      <c r="N1438">
        <v>51802.79</v>
      </c>
    </row>
    <row r="1439" spans="1:14" x14ac:dyDescent="0.3">
      <c r="A1439" t="s">
        <v>1439</v>
      </c>
      <c r="B1439" t="s">
        <v>5293</v>
      </c>
      <c r="C1439" t="s">
        <v>7406</v>
      </c>
      <c r="D1439" t="s">
        <v>7412</v>
      </c>
      <c r="E1439" t="s">
        <v>7426</v>
      </c>
      <c r="F1439" t="s">
        <v>7428</v>
      </c>
      <c r="G1439">
        <v>11205</v>
      </c>
      <c r="H1439">
        <v>4</v>
      </c>
      <c r="I1439" t="s">
        <v>7490</v>
      </c>
      <c r="J1439" t="s">
        <v>8166</v>
      </c>
      <c r="K1439" t="s">
        <v>8167</v>
      </c>
      <c r="L1439" t="s">
        <v>8170</v>
      </c>
      <c r="M1439">
        <v>44820</v>
      </c>
      <c r="N1439">
        <v>44820</v>
      </c>
    </row>
    <row r="1440" spans="1:14" x14ac:dyDescent="0.3">
      <c r="A1440" t="s">
        <v>1440</v>
      </c>
      <c r="B1440" t="s">
        <v>5294</v>
      </c>
      <c r="C1440" t="s">
        <v>7407</v>
      </c>
      <c r="D1440" t="s">
        <v>7417</v>
      </c>
      <c r="E1440" t="s">
        <v>7424</v>
      </c>
      <c r="F1440" t="s">
        <v>7431</v>
      </c>
      <c r="G1440">
        <v>7274.12</v>
      </c>
      <c r="H1440">
        <v>2</v>
      </c>
      <c r="I1440" t="s">
        <v>7568</v>
      </c>
      <c r="J1440" t="s">
        <v>8165</v>
      </c>
      <c r="K1440" t="s">
        <v>8167</v>
      </c>
      <c r="L1440" t="s">
        <v>8170</v>
      </c>
      <c r="M1440">
        <v>14548.24</v>
      </c>
      <c r="N1440">
        <v>14548.24</v>
      </c>
    </row>
    <row r="1441" spans="1:14" x14ac:dyDescent="0.3">
      <c r="A1441" t="s">
        <v>1441</v>
      </c>
      <c r="B1441" t="s">
        <v>5295</v>
      </c>
      <c r="C1441" t="s">
        <v>7405</v>
      </c>
      <c r="D1441" t="s">
        <v>7410</v>
      </c>
      <c r="E1441" t="s">
        <v>7425</v>
      </c>
      <c r="F1441" t="s">
        <v>7429</v>
      </c>
      <c r="G1441">
        <v>4453.78</v>
      </c>
      <c r="H1441">
        <v>14</v>
      </c>
      <c r="I1441" t="s">
        <v>7843</v>
      </c>
      <c r="J1441" t="s">
        <v>8164</v>
      </c>
      <c r="K1441" t="s">
        <v>8168</v>
      </c>
      <c r="L1441" t="s">
        <v>8169</v>
      </c>
      <c r="M1441">
        <v>49882.17</v>
      </c>
      <c r="N1441">
        <v>62352.92</v>
      </c>
    </row>
    <row r="1442" spans="1:14" x14ac:dyDescent="0.3">
      <c r="A1442" t="s">
        <v>1442</v>
      </c>
      <c r="B1442" t="s">
        <v>5296</v>
      </c>
      <c r="C1442" t="s">
        <v>7405</v>
      </c>
      <c r="D1442" t="s">
        <v>7411</v>
      </c>
      <c r="E1442" t="s">
        <v>7426</v>
      </c>
      <c r="F1442" t="s">
        <v>7431</v>
      </c>
      <c r="G1442">
        <v>13486.67</v>
      </c>
      <c r="H1442">
        <v>17</v>
      </c>
      <c r="I1442" t="s">
        <v>7750</v>
      </c>
      <c r="J1442" t="s">
        <v>8164</v>
      </c>
      <c r="K1442" t="s">
        <v>8168</v>
      </c>
      <c r="L1442" t="s">
        <v>8169</v>
      </c>
      <c r="M1442">
        <v>183418.38</v>
      </c>
      <c r="N1442">
        <v>229273.39</v>
      </c>
    </row>
    <row r="1443" spans="1:14" x14ac:dyDescent="0.3">
      <c r="A1443" t="s">
        <v>1443</v>
      </c>
      <c r="B1443" t="s">
        <v>5297</v>
      </c>
      <c r="C1443" t="s">
        <v>7407</v>
      </c>
      <c r="D1443" t="s">
        <v>7415</v>
      </c>
      <c r="E1443" t="s">
        <v>7427</v>
      </c>
      <c r="F1443" t="s">
        <v>7432</v>
      </c>
      <c r="G1443">
        <v>4226.3599999999997</v>
      </c>
      <c r="H1443">
        <v>19</v>
      </c>
      <c r="I1443" t="s">
        <v>7439</v>
      </c>
      <c r="J1443" t="s">
        <v>8165</v>
      </c>
      <c r="K1443" t="s">
        <v>8167</v>
      </c>
      <c r="L1443" t="s">
        <v>8169</v>
      </c>
      <c r="M1443">
        <v>64240.34</v>
      </c>
      <c r="N1443">
        <v>80300.84</v>
      </c>
    </row>
    <row r="1444" spans="1:14" x14ac:dyDescent="0.3">
      <c r="A1444" t="s">
        <v>1444</v>
      </c>
      <c r="B1444" t="s">
        <v>5298</v>
      </c>
      <c r="C1444" t="s">
        <v>7407</v>
      </c>
      <c r="D1444" t="s">
        <v>7413</v>
      </c>
      <c r="E1444" t="s">
        <v>7425</v>
      </c>
      <c r="F1444" t="s">
        <v>7429</v>
      </c>
      <c r="G1444">
        <v>15491.95</v>
      </c>
      <c r="H1444">
        <v>20</v>
      </c>
      <c r="I1444" t="s">
        <v>7714</v>
      </c>
      <c r="J1444" t="s">
        <v>8165</v>
      </c>
      <c r="K1444" t="s">
        <v>8168</v>
      </c>
      <c r="L1444" t="s">
        <v>8170</v>
      </c>
      <c r="M1444">
        <v>309839</v>
      </c>
      <c r="N1444">
        <v>309839</v>
      </c>
    </row>
    <row r="1445" spans="1:14" x14ac:dyDescent="0.3">
      <c r="A1445" t="s">
        <v>1445</v>
      </c>
      <c r="B1445" t="s">
        <v>5299</v>
      </c>
      <c r="C1445" t="s">
        <v>7408</v>
      </c>
      <c r="D1445" t="s">
        <v>7419</v>
      </c>
      <c r="E1445" t="s">
        <v>7425</v>
      </c>
      <c r="F1445" t="s">
        <v>7433</v>
      </c>
      <c r="G1445">
        <v>4709.42</v>
      </c>
      <c r="H1445">
        <v>9</v>
      </c>
      <c r="I1445" t="s">
        <v>7560</v>
      </c>
      <c r="J1445" t="s">
        <v>8166</v>
      </c>
      <c r="K1445" t="s">
        <v>8168</v>
      </c>
      <c r="L1445" t="s">
        <v>8169</v>
      </c>
      <c r="M1445">
        <v>33907.99</v>
      </c>
      <c r="N1445">
        <v>42384.78</v>
      </c>
    </row>
    <row r="1446" spans="1:14" x14ac:dyDescent="0.3">
      <c r="A1446" t="s">
        <v>1446</v>
      </c>
      <c r="B1446" t="s">
        <v>5300</v>
      </c>
      <c r="C1446" t="s">
        <v>7407</v>
      </c>
      <c r="D1446" t="s">
        <v>7413</v>
      </c>
      <c r="E1446" t="s">
        <v>7425</v>
      </c>
      <c r="F1446" t="s">
        <v>7433</v>
      </c>
      <c r="G1446">
        <v>5991.77</v>
      </c>
      <c r="H1446">
        <v>14</v>
      </c>
      <c r="I1446" t="s">
        <v>7592</v>
      </c>
      <c r="J1446" t="s">
        <v>8162</v>
      </c>
      <c r="K1446" t="s">
        <v>8167</v>
      </c>
      <c r="L1446" t="s">
        <v>8170</v>
      </c>
      <c r="M1446">
        <v>83884.78</v>
      </c>
      <c r="N1446">
        <v>83884.78</v>
      </c>
    </row>
    <row r="1447" spans="1:14" x14ac:dyDescent="0.3">
      <c r="A1447" t="s">
        <v>1447</v>
      </c>
      <c r="B1447" t="s">
        <v>5301</v>
      </c>
      <c r="C1447" t="s">
        <v>7405</v>
      </c>
      <c r="D1447" t="s">
        <v>7417</v>
      </c>
      <c r="E1447" t="s">
        <v>7425</v>
      </c>
      <c r="F1447" t="s">
        <v>7431</v>
      </c>
      <c r="G1447">
        <v>15552.54</v>
      </c>
      <c r="H1447">
        <v>6</v>
      </c>
      <c r="I1447" t="s">
        <v>7467</v>
      </c>
      <c r="J1447" t="s">
        <v>8164</v>
      </c>
      <c r="K1447" t="s">
        <v>8167</v>
      </c>
      <c r="L1447" t="s">
        <v>8169</v>
      </c>
      <c r="M1447">
        <v>74651.86</v>
      </c>
      <c r="N1447">
        <v>93315.24</v>
      </c>
    </row>
    <row r="1448" spans="1:14" x14ac:dyDescent="0.3">
      <c r="A1448" t="s">
        <v>1448</v>
      </c>
      <c r="B1448" t="s">
        <v>5302</v>
      </c>
      <c r="C1448" t="s">
        <v>7408</v>
      </c>
      <c r="D1448" t="s">
        <v>7417</v>
      </c>
      <c r="E1448" t="s">
        <v>7424</v>
      </c>
      <c r="F1448" t="s">
        <v>7431</v>
      </c>
      <c r="G1448">
        <v>14252.76</v>
      </c>
      <c r="H1448">
        <v>5</v>
      </c>
      <c r="I1448" t="s">
        <v>8054</v>
      </c>
      <c r="J1448" t="s">
        <v>8164</v>
      </c>
      <c r="K1448" t="s">
        <v>8168</v>
      </c>
      <c r="L1448" t="s">
        <v>8169</v>
      </c>
      <c r="M1448">
        <v>57011.040000000001</v>
      </c>
      <c r="N1448">
        <v>71263.8</v>
      </c>
    </row>
    <row r="1449" spans="1:14" x14ac:dyDescent="0.3">
      <c r="A1449" t="s">
        <v>1449</v>
      </c>
      <c r="B1449" t="s">
        <v>5303</v>
      </c>
      <c r="C1449" t="s">
        <v>7407</v>
      </c>
      <c r="D1449" t="s">
        <v>7413</v>
      </c>
      <c r="E1449" t="s">
        <v>7426</v>
      </c>
      <c r="F1449" t="s">
        <v>7432</v>
      </c>
      <c r="G1449">
        <v>14013.72</v>
      </c>
      <c r="H1449">
        <v>3</v>
      </c>
      <c r="I1449" t="s">
        <v>7820</v>
      </c>
      <c r="J1449" t="s">
        <v>8166</v>
      </c>
      <c r="K1449" t="s">
        <v>8168</v>
      </c>
      <c r="L1449" t="s">
        <v>8169</v>
      </c>
      <c r="M1449">
        <v>33633.26</v>
      </c>
      <c r="N1449">
        <v>42041.159999999996</v>
      </c>
    </row>
    <row r="1450" spans="1:14" x14ac:dyDescent="0.3">
      <c r="A1450" t="s">
        <v>1450</v>
      </c>
      <c r="B1450" t="s">
        <v>5304</v>
      </c>
      <c r="C1450" t="s">
        <v>7406</v>
      </c>
      <c r="D1450" t="s">
        <v>7416</v>
      </c>
      <c r="E1450" t="s">
        <v>7424</v>
      </c>
      <c r="F1450" t="s">
        <v>7432</v>
      </c>
      <c r="G1450">
        <v>9960.83</v>
      </c>
      <c r="H1450">
        <v>13</v>
      </c>
      <c r="I1450" t="s">
        <v>7765</v>
      </c>
      <c r="J1450" t="s">
        <v>8162</v>
      </c>
      <c r="K1450" t="s">
        <v>8168</v>
      </c>
      <c r="L1450" t="s">
        <v>8169</v>
      </c>
      <c r="M1450">
        <v>103592.3</v>
      </c>
      <c r="N1450">
        <v>129490.79</v>
      </c>
    </row>
    <row r="1451" spans="1:14" x14ac:dyDescent="0.3">
      <c r="A1451" t="s">
        <v>1451</v>
      </c>
      <c r="B1451" t="s">
        <v>5305</v>
      </c>
      <c r="C1451" t="s">
        <v>7406</v>
      </c>
      <c r="D1451" t="s">
        <v>7421</v>
      </c>
      <c r="E1451" t="s">
        <v>7424</v>
      </c>
      <c r="F1451" t="s">
        <v>7434</v>
      </c>
      <c r="G1451">
        <v>9788.19</v>
      </c>
      <c r="H1451">
        <v>4</v>
      </c>
      <c r="I1451" t="s">
        <v>7545</v>
      </c>
      <c r="J1451" t="s">
        <v>8165</v>
      </c>
      <c r="K1451" t="s">
        <v>8167</v>
      </c>
      <c r="L1451" t="s">
        <v>8169</v>
      </c>
      <c r="M1451">
        <v>31322.54</v>
      </c>
      <c r="N1451">
        <v>39152.76</v>
      </c>
    </row>
    <row r="1452" spans="1:14" x14ac:dyDescent="0.3">
      <c r="A1452" t="s">
        <v>1452</v>
      </c>
      <c r="B1452" t="s">
        <v>5306</v>
      </c>
      <c r="C1452" t="s">
        <v>7405</v>
      </c>
      <c r="D1452" t="s">
        <v>7417</v>
      </c>
      <c r="E1452" t="s">
        <v>7425</v>
      </c>
      <c r="F1452" t="s">
        <v>7431</v>
      </c>
      <c r="G1452">
        <v>11566.88</v>
      </c>
      <c r="H1452">
        <v>2</v>
      </c>
      <c r="I1452" t="s">
        <v>7490</v>
      </c>
      <c r="J1452" t="s">
        <v>8163</v>
      </c>
      <c r="K1452" t="s">
        <v>8167</v>
      </c>
      <c r="L1452" t="s">
        <v>8170</v>
      </c>
      <c r="M1452">
        <v>23133.759999999998</v>
      </c>
      <c r="N1452">
        <v>23133.759999999998</v>
      </c>
    </row>
    <row r="1453" spans="1:14" x14ac:dyDescent="0.3">
      <c r="A1453" t="s">
        <v>1409</v>
      </c>
      <c r="B1453" t="s">
        <v>5307</v>
      </c>
      <c r="C1453" t="s">
        <v>7406</v>
      </c>
      <c r="D1453" t="s">
        <v>7414</v>
      </c>
      <c r="E1453" t="s">
        <v>7427</v>
      </c>
      <c r="F1453" t="s">
        <v>7433</v>
      </c>
      <c r="G1453">
        <v>4702.78</v>
      </c>
      <c r="H1453">
        <v>14</v>
      </c>
      <c r="I1453" t="s">
        <v>7932</v>
      </c>
      <c r="J1453" t="s">
        <v>8164</v>
      </c>
      <c r="K1453" t="s">
        <v>8167</v>
      </c>
      <c r="L1453" t="s">
        <v>8169</v>
      </c>
      <c r="M1453">
        <v>52670.97</v>
      </c>
      <c r="N1453">
        <v>65838.92</v>
      </c>
    </row>
    <row r="1454" spans="1:14" x14ac:dyDescent="0.3">
      <c r="A1454" t="s">
        <v>1453</v>
      </c>
      <c r="B1454" t="s">
        <v>5308</v>
      </c>
      <c r="C1454" t="s">
        <v>7405</v>
      </c>
      <c r="D1454" t="s">
        <v>7411</v>
      </c>
      <c r="E1454" t="s">
        <v>7425</v>
      </c>
      <c r="F1454" t="s">
        <v>7434</v>
      </c>
      <c r="G1454">
        <v>14433.7</v>
      </c>
      <c r="H1454">
        <v>7</v>
      </c>
      <c r="I1454" t="s">
        <v>8055</v>
      </c>
      <c r="J1454" t="s">
        <v>8162</v>
      </c>
      <c r="K1454" t="s">
        <v>8167</v>
      </c>
      <c r="L1454" t="s">
        <v>8170</v>
      </c>
      <c r="M1454">
        <v>101035.9</v>
      </c>
      <c r="N1454">
        <v>101035.90000000001</v>
      </c>
    </row>
    <row r="1455" spans="1:14" x14ac:dyDescent="0.3">
      <c r="A1455" t="s">
        <v>1454</v>
      </c>
      <c r="B1455" t="s">
        <v>5309</v>
      </c>
      <c r="C1455" t="s">
        <v>7405</v>
      </c>
      <c r="D1455" t="s">
        <v>7417</v>
      </c>
      <c r="E1455" t="s">
        <v>7423</v>
      </c>
      <c r="F1455" t="s">
        <v>7432</v>
      </c>
      <c r="G1455">
        <v>13123.96</v>
      </c>
      <c r="H1455">
        <v>17</v>
      </c>
      <c r="I1455" t="s">
        <v>8056</v>
      </c>
      <c r="J1455" t="s">
        <v>8164</v>
      </c>
      <c r="K1455" t="s">
        <v>8167</v>
      </c>
      <c r="L1455" t="s">
        <v>8169</v>
      </c>
      <c r="M1455">
        <v>178485.69</v>
      </c>
      <c r="N1455">
        <v>223107.31999999998</v>
      </c>
    </row>
    <row r="1456" spans="1:14" x14ac:dyDescent="0.3">
      <c r="A1456" t="s">
        <v>1455</v>
      </c>
      <c r="B1456" t="s">
        <v>4262</v>
      </c>
      <c r="C1456" t="s">
        <v>7406</v>
      </c>
      <c r="D1456" t="s">
        <v>7412</v>
      </c>
      <c r="E1456" t="s">
        <v>7425</v>
      </c>
      <c r="F1456" t="s">
        <v>7434</v>
      </c>
      <c r="G1456">
        <v>14509.23</v>
      </c>
      <c r="H1456">
        <v>11</v>
      </c>
      <c r="I1456" t="s">
        <v>7963</v>
      </c>
      <c r="J1456" t="s">
        <v>8166</v>
      </c>
      <c r="K1456" t="s">
        <v>8167</v>
      </c>
      <c r="L1456" t="s">
        <v>8169</v>
      </c>
      <c r="M1456">
        <v>127681.39</v>
      </c>
      <c r="N1456">
        <v>159601.53</v>
      </c>
    </row>
    <row r="1457" spans="1:14" x14ac:dyDescent="0.3">
      <c r="A1457" t="s">
        <v>1456</v>
      </c>
      <c r="B1457" t="s">
        <v>5310</v>
      </c>
      <c r="C1457" t="s">
        <v>7408</v>
      </c>
      <c r="D1457" t="s">
        <v>7422</v>
      </c>
      <c r="E1457" t="s">
        <v>7423</v>
      </c>
      <c r="F1457" t="s">
        <v>7428</v>
      </c>
      <c r="G1457">
        <v>3925.9</v>
      </c>
      <c r="H1457">
        <v>17</v>
      </c>
      <c r="I1457" t="s">
        <v>7897</v>
      </c>
      <c r="J1457" t="s">
        <v>8165</v>
      </c>
      <c r="K1457" t="s">
        <v>8167</v>
      </c>
      <c r="L1457" t="s">
        <v>8170</v>
      </c>
      <c r="M1457">
        <v>66740.3</v>
      </c>
      <c r="N1457">
        <v>66740.3</v>
      </c>
    </row>
    <row r="1458" spans="1:14" x14ac:dyDescent="0.3">
      <c r="A1458" t="s">
        <v>1457</v>
      </c>
      <c r="B1458" t="s">
        <v>5311</v>
      </c>
      <c r="C1458" t="s">
        <v>7408</v>
      </c>
      <c r="D1458" t="s">
        <v>7419</v>
      </c>
      <c r="E1458" t="s">
        <v>7427</v>
      </c>
      <c r="F1458" t="s">
        <v>7432</v>
      </c>
      <c r="G1458">
        <v>13530.66</v>
      </c>
      <c r="H1458">
        <v>19</v>
      </c>
      <c r="I1458" t="s">
        <v>7932</v>
      </c>
      <c r="J1458" t="s">
        <v>8166</v>
      </c>
      <c r="K1458" t="s">
        <v>8168</v>
      </c>
      <c r="L1458" t="s">
        <v>8170</v>
      </c>
      <c r="M1458">
        <v>257082.54</v>
      </c>
      <c r="N1458">
        <v>257082.54</v>
      </c>
    </row>
    <row r="1459" spans="1:14" x14ac:dyDescent="0.3">
      <c r="A1459" t="s">
        <v>1458</v>
      </c>
      <c r="B1459" t="s">
        <v>5312</v>
      </c>
      <c r="C1459" t="s">
        <v>7407</v>
      </c>
      <c r="D1459" t="s">
        <v>7415</v>
      </c>
      <c r="E1459" t="s">
        <v>7425</v>
      </c>
      <c r="F1459" t="s">
        <v>7428</v>
      </c>
      <c r="G1459">
        <v>13802.07</v>
      </c>
      <c r="H1459">
        <v>10</v>
      </c>
      <c r="I1459" t="s">
        <v>7909</v>
      </c>
      <c r="J1459" t="s">
        <v>8165</v>
      </c>
      <c r="K1459" t="s">
        <v>8168</v>
      </c>
      <c r="L1459" t="s">
        <v>8169</v>
      </c>
      <c r="M1459">
        <v>110416.56</v>
      </c>
      <c r="N1459">
        <v>138020.70000000001</v>
      </c>
    </row>
    <row r="1460" spans="1:14" x14ac:dyDescent="0.3">
      <c r="A1460" t="s">
        <v>1190</v>
      </c>
      <c r="B1460" t="s">
        <v>5313</v>
      </c>
      <c r="C1460" t="s">
        <v>7405</v>
      </c>
      <c r="D1460" t="s">
        <v>7411</v>
      </c>
      <c r="E1460" t="s">
        <v>7423</v>
      </c>
      <c r="F1460" t="s">
        <v>7429</v>
      </c>
      <c r="G1460">
        <v>10126.83</v>
      </c>
      <c r="H1460">
        <v>11</v>
      </c>
      <c r="I1460" t="s">
        <v>7920</v>
      </c>
      <c r="J1460" t="s">
        <v>8166</v>
      </c>
      <c r="K1460" t="s">
        <v>8167</v>
      </c>
      <c r="L1460" t="s">
        <v>8170</v>
      </c>
      <c r="M1460">
        <v>111395.13</v>
      </c>
      <c r="N1460">
        <v>111395.13</v>
      </c>
    </row>
    <row r="1461" spans="1:14" x14ac:dyDescent="0.3">
      <c r="A1461" t="s">
        <v>1459</v>
      </c>
      <c r="B1461" t="s">
        <v>5314</v>
      </c>
      <c r="C1461" t="s">
        <v>7406</v>
      </c>
      <c r="D1461" t="s">
        <v>7421</v>
      </c>
      <c r="E1461" t="s">
        <v>7424</v>
      </c>
      <c r="F1461" t="s">
        <v>7429</v>
      </c>
      <c r="G1461">
        <v>14648.67</v>
      </c>
      <c r="H1461">
        <v>11</v>
      </c>
      <c r="I1461" t="s">
        <v>7995</v>
      </c>
      <c r="J1461" t="s">
        <v>8165</v>
      </c>
      <c r="K1461" t="s">
        <v>8167</v>
      </c>
      <c r="L1461" t="s">
        <v>8169</v>
      </c>
      <c r="M1461">
        <v>128908.13</v>
      </c>
      <c r="N1461">
        <v>161135.37</v>
      </c>
    </row>
    <row r="1462" spans="1:14" x14ac:dyDescent="0.3">
      <c r="A1462" t="s">
        <v>1460</v>
      </c>
      <c r="B1462" t="s">
        <v>5315</v>
      </c>
      <c r="C1462" t="s">
        <v>7405</v>
      </c>
      <c r="D1462" t="s">
        <v>7409</v>
      </c>
      <c r="E1462" t="s">
        <v>7427</v>
      </c>
      <c r="F1462" t="s">
        <v>7431</v>
      </c>
      <c r="G1462">
        <v>7881.68</v>
      </c>
      <c r="H1462">
        <v>10</v>
      </c>
      <c r="I1462" t="s">
        <v>8057</v>
      </c>
      <c r="J1462" t="s">
        <v>8164</v>
      </c>
      <c r="K1462" t="s">
        <v>8167</v>
      </c>
      <c r="L1462" t="s">
        <v>8170</v>
      </c>
      <c r="M1462">
        <v>78816.800000000003</v>
      </c>
      <c r="N1462">
        <v>78816.800000000003</v>
      </c>
    </row>
    <row r="1463" spans="1:14" x14ac:dyDescent="0.3">
      <c r="A1463" t="s">
        <v>1461</v>
      </c>
      <c r="B1463" t="s">
        <v>5316</v>
      </c>
      <c r="C1463" t="s">
        <v>7407</v>
      </c>
      <c r="D1463" t="s">
        <v>7413</v>
      </c>
      <c r="E1463" t="s">
        <v>7424</v>
      </c>
      <c r="F1463" t="s">
        <v>7429</v>
      </c>
      <c r="G1463">
        <v>9843.7999999999993</v>
      </c>
      <c r="H1463">
        <v>9</v>
      </c>
      <c r="I1463" t="s">
        <v>7567</v>
      </c>
      <c r="J1463" t="s">
        <v>8165</v>
      </c>
      <c r="K1463" t="s">
        <v>8168</v>
      </c>
      <c r="L1463" t="s">
        <v>8169</v>
      </c>
      <c r="M1463">
        <v>70875.360000000001</v>
      </c>
      <c r="N1463">
        <v>88594.2</v>
      </c>
    </row>
    <row r="1464" spans="1:14" x14ac:dyDescent="0.3">
      <c r="A1464" t="s">
        <v>1462</v>
      </c>
      <c r="B1464" t="s">
        <v>5317</v>
      </c>
      <c r="C1464" t="s">
        <v>7406</v>
      </c>
      <c r="D1464" t="s">
        <v>7412</v>
      </c>
      <c r="E1464" t="s">
        <v>7427</v>
      </c>
      <c r="F1464" t="s">
        <v>7431</v>
      </c>
      <c r="G1464">
        <v>14801.39</v>
      </c>
      <c r="H1464">
        <v>3</v>
      </c>
      <c r="I1464" t="s">
        <v>8058</v>
      </c>
      <c r="J1464" t="s">
        <v>8165</v>
      </c>
      <c r="K1464" t="s">
        <v>8167</v>
      </c>
      <c r="L1464" t="s">
        <v>8170</v>
      </c>
      <c r="M1464">
        <v>44404.17</v>
      </c>
      <c r="N1464">
        <v>44404.17</v>
      </c>
    </row>
    <row r="1465" spans="1:14" x14ac:dyDescent="0.3">
      <c r="A1465" t="s">
        <v>1463</v>
      </c>
      <c r="B1465" t="s">
        <v>5318</v>
      </c>
      <c r="C1465" t="s">
        <v>7406</v>
      </c>
      <c r="D1465" t="s">
        <v>7416</v>
      </c>
      <c r="E1465" t="s">
        <v>7427</v>
      </c>
      <c r="F1465" t="s">
        <v>7434</v>
      </c>
      <c r="G1465">
        <v>13458.45</v>
      </c>
      <c r="H1465">
        <v>17</v>
      </c>
      <c r="I1465" t="s">
        <v>7658</v>
      </c>
      <c r="J1465" t="s">
        <v>8162</v>
      </c>
      <c r="K1465" t="s">
        <v>8168</v>
      </c>
      <c r="L1465" t="s">
        <v>8170</v>
      </c>
      <c r="M1465">
        <v>228793.65</v>
      </c>
      <c r="N1465">
        <v>228793.65000000002</v>
      </c>
    </row>
    <row r="1466" spans="1:14" x14ac:dyDescent="0.3">
      <c r="A1466" t="s">
        <v>1464</v>
      </c>
      <c r="B1466" t="s">
        <v>5319</v>
      </c>
      <c r="C1466" t="s">
        <v>7408</v>
      </c>
      <c r="D1466" t="s">
        <v>7419</v>
      </c>
      <c r="E1466" t="s">
        <v>7423</v>
      </c>
      <c r="F1466" t="s">
        <v>7429</v>
      </c>
      <c r="G1466">
        <v>3903.49</v>
      </c>
      <c r="H1466">
        <v>4</v>
      </c>
      <c r="I1466" t="s">
        <v>7770</v>
      </c>
      <c r="J1466" t="s">
        <v>8163</v>
      </c>
      <c r="K1466" t="s">
        <v>8167</v>
      </c>
      <c r="L1466" t="s">
        <v>8169</v>
      </c>
      <c r="M1466">
        <v>12491.5</v>
      </c>
      <c r="N1466">
        <v>15613.96</v>
      </c>
    </row>
    <row r="1467" spans="1:14" x14ac:dyDescent="0.3">
      <c r="A1467" t="s">
        <v>1465</v>
      </c>
      <c r="B1467" t="s">
        <v>5320</v>
      </c>
      <c r="C1467" t="s">
        <v>7408</v>
      </c>
      <c r="D1467" t="s">
        <v>7417</v>
      </c>
      <c r="E1467" t="s">
        <v>7426</v>
      </c>
      <c r="F1467" t="s">
        <v>7429</v>
      </c>
      <c r="G1467">
        <v>10169.16</v>
      </c>
      <c r="H1467">
        <v>7</v>
      </c>
      <c r="I1467" t="s">
        <v>7528</v>
      </c>
      <c r="J1467" t="s">
        <v>8164</v>
      </c>
      <c r="K1467" t="s">
        <v>8168</v>
      </c>
      <c r="L1467" t="s">
        <v>8170</v>
      </c>
      <c r="M1467">
        <v>71184.12</v>
      </c>
      <c r="N1467">
        <v>71184.12</v>
      </c>
    </row>
    <row r="1468" spans="1:14" x14ac:dyDescent="0.3">
      <c r="A1468" t="s">
        <v>1466</v>
      </c>
      <c r="B1468" t="s">
        <v>5321</v>
      </c>
      <c r="C1468" t="s">
        <v>7407</v>
      </c>
      <c r="D1468" t="s">
        <v>7418</v>
      </c>
      <c r="E1468" t="s">
        <v>7423</v>
      </c>
      <c r="F1468" t="s">
        <v>7430</v>
      </c>
      <c r="G1468">
        <v>16051.37</v>
      </c>
      <c r="H1468">
        <v>11</v>
      </c>
      <c r="I1468" t="s">
        <v>7531</v>
      </c>
      <c r="J1468" t="s">
        <v>8163</v>
      </c>
      <c r="K1468" t="s">
        <v>8167</v>
      </c>
      <c r="L1468" t="s">
        <v>8170</v>
      </c>
      <c r="M1468">
        <v>176565.07</v>
      </c>
      <c r="N1468">
        <v>176565.07</v>
      </c>
    </row>
    <row r="1469" spans="1:14" x14ac:dyDescent="0.3">
      <c r="A1469" t="s">
        <v>1467</v>
      </c>
      <c r="B1469" t="s">
        <v>5322</v>
      </c>
      <c r="C1469" t="s">
        <v>7406</v>
      </c>
      <c r="D1469" t="s">
        <v>7416</v>
      </c>
      <c r="E1469" t="s">
        <v>7427</v>
      </c>
      <c r="F1469" t="s">
        <v>7431</v>
      </c>
      <c r="G1469">
        <v>7748.88</v>
      </c>
      <c r="H1469">
        <v>13</v>
      </c>
      <c r="I1469" t="s">
        <v>7527</v>
      </c>
      <c r="J1469" t="s">
        <v>8164</v>
      </c>
      <c r="K1469" t="s">
        <v>8167</v>
      </c>
      <c r="L1469" t="s">
        <v>8169</v>
      </c>
      <c r="M1469">
        <v>80588.02</v>
      </c>
      <c r="N1469">
        <v>100735.44</v>
      </c>
    </row>
    <row r="1470" spans="1:14" x14ac:dyDescent="0.3">
      <c r="A1470" t="s">
        <v>1468</v>
      </c>
      <c r="B1470" t="s">
        <v>5323</v>
      </c>
      <c r="C1470" t="s">
        <v>7405</v>
      </c>
      <c r="D1470" t="s">
        <v>7411</v>
      </c>
      <c r="E1470" t="s">
        <v>7423</v>
      </c>
      <c r="F1470" t="s">
        <v>7428</v>
      </c>
      <c r="G1470">
        <v>3984</v>
      </c>
      <c r="H1470">
        <v>19</v>
      </c>
      <c r="I1470" t="s">
        <v>8037</v>
      </c>
      <c r="J1470" t="s">
        <v>8163</v>
      </c>
      <c r="K1470" t="s">
        <v>8168</v>
      </c>
      <c r="L1470" t="s">
        <v>8169</v>
      </c>
      <c r="M1470">
        <v>60556.800000000003</v>
      </c>
      <c r="N1470">
        <v>75696</v>
      </c>
    </row>
    <row r="1471" spans="1:14" x14ac:dyDescent="0.3">
      <c r="A1471" t="s">
        <v>1469</v>
      </c>
      <c r="B1471" t="s">
        <v>4598</v>
      </c>
      <c r="C1471" t="s">
        <v>7408</v>
      </c>
      <c r="D1471" t="s">
        <v>7420</v>
      </c>
      <c r="E1471" t="s">
        <v>7424</v>
      </c>
      <c r="F1471" t="s">
        <v>7431</v>
      </c>
      <c r="G1471">
        <v>12350.4</v>
      </c>
      <c r="H1471">
        <v>5</v>
      </c>
      <c r="I1471" t="s">
        <v>7815</v>
      </c>
      <c r="J1471" t="s">
        <v>8165</v>
      </c>
      <c r="K1471" t="s">
        <v>8168</v>
      </c>
      <c r="L1471" t="s">
        <v>8169</v>
      </c>
      <c r="M1471">
        <v>49401.599999999999</v>
      </c>
      <c r="N1471">
        <v>61752</v>
      </c>
    </row>
    <row r="1472" spans="1:14" x14ac:dyDescent="0.3">
      <c r="A1472" t="s">
        <v>1470</v>
      </c>
      <c r="B1472" t="s">
        <v>5324</v>
      </c>
      <c r="C1472" t="s">
        <v>7408</v>
      </c>
      <c r="D1472" t="s">
        <v>7419</v>
      </c>
      <c r="E1472" t="s">
        <v>7425</v>
      </c>
      <c r="F1472" t="s">
        <v>7428</v>
      </c>
      <c r="G1472">
        <v>14258.57</v>
      </c>
      <c r="H1472">
        <v>8</v>
      </c>
      <c r="I1472" t="s">
        <v>7531</v>
      </c>
      <c r="J1472" t="s">
        <v>8163</v>
      </c>
      <c r="K1472" t="s">
        <v>8168</v>
      </c>
      <c r="L1472" t="s">
        <v>8170</v>
      </c>
      <c r="M1472">
        <v>114068.56</v>
      </c>
      <c r="N1472">
        <v>114068.56</v>
      </c>
    </row>
    <row r="1473" spans="1:14" x14ac:dyDescent="0.3">
      <c r="A1473" t="s">
        <v>1471</v>
      </c>
      <c r="B1473" t="s">
        <v>5325</v>
      </c>
      <c r="C1473" t="s">
        <v>7408</v>
      </c>
      <c r="D1473" t="s">
        <v>7417</v>
      </c>
      <c r="E1473" t="s">
        <v>7426</v>
      </c>
      <c r="F1473" t="s">
        <v>7431</v>
      </c>
      <c r="G1473">
        <v>6584.39</v>
      </c>
      <c r="H1473">
        <v>9</v>
      </c>
      <c r="I1473" t="s">
        <v>7779</v>
      </c>
      <c r="J1473" t="s">
        <v>8163</v>
      </c>
      <c r="K1473" t="s">
        <v>8168</v>
      </c>
      <c r="L1473" t="s">
        <v>8169</v>
      </c>
      <c r="M1473">
        <v>47407.94</v>
      </c>
      <c r="N1473">
        <v>59259.51</v>
      </c>
    </row>
    <row r="1474" spans="1:14" x14ac:dyDescent="0.3">
      <c r="A1474" t="s">
        <v>1472</v>
      </c>
      <c r="B1474" t="s">
        <v>4191</v>
      </c>
      <c r="C1474" t="s">
        <v>7407</v>
      </c>
      <c r="D1474" t="s">
        <v>7413</v>
      </c>
      <c r="E1474" t="s">
        <v>7425</v>
      </c>
      <c r="F1474" t="s">
        <v>7434</v>
      </c>
      <c r="G1474">
        <v>7913.22</v>
      </c>
      <c r="H1474">
        <v>5</v>
      </c>
      <c r="I1474" t="s">
        <v>7898</v>
      </c>
      <c r="J1474" t="s">
        <v>8165</v>
      </c>
      <c r="K1474" t="s">
        <v>8167</v>
      </c>
      <c r="L1474" t="s">
        <v>8170</v>
      </c>
      <c r="M1474">
        <v>39566.1</v>
      </c>
      <c r="N1474">
        <v>39566.1</v>
      </c>
    </row>
    <row r="1475" spans="1:14" x14ac:dyDescent="0.3">
      <c r="A1475" t="s">
        <v>1473</v>
      </c>
      <c r="B1475" t="s">
        <v>4453</v>
      </c>
      <c r="C1475" t="s">
        <v>7408</v>
      </c>
      <c r="D1475" t="s">
        <v>7417</v>
      </c>
      <c r="E1475" t="s">
        <v>7425</v>
      </c>
      <c r="F1475" t="s">
        <v>7429</v>
      </c>
      <c r="G1475">
        <v>1734.7</v>
      </c>
      <c r="H1475">
        <v>2</v>
      </c>
      <c r="I1475" t="s">
        <v>7577</v>
      </c>
      <c r="J1475" t="s">
        <v>8162</v>
      </c>
      <c r="K1475" t="s">
        <v>8168</v>
      </c>
      <c r="L1475" t="s">
        <v>8169</v>
      </c>
      <c r="M1475">
        <v>2775.52</v>
      </c>
      <c r="N1475">
        <v>3469.4</v>
      </c>
    </row>
    <row r="1476" spans="1:14" x14ac:dyDescent="0.3">
      <c r="A1476" t="s">
        <v>1474</v>
      </c>
      <c r="B1476" t="s">
        <v>5326</v>
      </c>
      <c r="C1476" t="s">
        <v>7407</v>
      </c>
      <c r="D1476" t="s">
        <v>7417</v>
      </c>
      <c r="E1476" t="s">
        <v>7425</v>
      </c>
      <c r="F1476" t="s">
        <v>7430</v>
      </c>
      <c r="G1476">
        <v>5853.99</v>
      </c>
      <c r="H1476">
        <v>2</v>
      </c>
      <c r="I1476" t="s">
        <v>8059</v>
      </c>
      <c r="J1476" t="s">
        <v>8166</v>
      </c>
      <c r="K1476" t="s">
        <v>8167</v>
      </c>
      <c r="L1476" t="s">
        <v>8170</v>
      </c>
      <c r="M1476">
        <v>11707.98</v>
      </c>
      <c r="N1476">
        <v>11707.98</v>
      </c>
    </row>
    <row r="1477" spans="1:14" x14ac:dyDescent="0.3">
      <c r="A1477" t="s">
        <v>1475</v>
      </c>
      <c r="B1477" t="s">
        <v>5327</v>
      </c>
      <c r="C1477" t="s">
        <v>7408</v>
      </c>
      <c r="D1477" t="s">
        <v>7422</v>
      </c>
      <c r="E1477" t="s">
        <v>7427</v>
      </c>
      <c r="F1477" t="s">
        <v>7434</v>
      </c>
      <c r="G1477">
        <v>14789.77</v>
      </c>
      <c r="H1477">
        <v>5</v>
      </c>
      <c r="I1477" t="s">
        <v>7696</v>
      </c>
      <c r="J1477" t="s">
        <v>8165</v>
      </c>
      <c r="K1477" t="s">
        <v>8167</v>
      </c>
      <c r="L1477" t="s">
        <v>8169</v>
      </c>
      <c r="M1477">
        <v>59159.08</v>
      </c>
      <c r="N1477">
        <v>73948.850000000006</v>
      </c>
    </row>
    <row r="1478" spans="1:14" x14ac:dyDescent="0.3">
      <c r="A1478" t="s">
        <v>1476</v>
      </c>
      <c r="B1478" t="s">
        <v>5328</v>
      </c>
      <c r="C1478" t="s">
        <v>7406</v>
      </c>
      <c r="D1478" t="s">
        <v>7412</v>
      </c>
      <c r="E1478" t="s">
        <v>7426</v>
      </c>
      <c r="F1478" t="s">
        <v>7428</v>
      </c>
      <c r="G1478">
        <v>10812.41</v>
      </c>
      <c r="H1478">
        <v>3</v>
      </c>
      <c r="I1478" t="s">
        <v>7586</v>
      </c>
      <c r="J1478" t="s">
        <v>8162</v>
      </c>
      <c r="K1478" t="s">
        <v>8168</v>
      </c>
      <c r="L1478" t="s">
        <v>8169</v>
      </c>
      <c r="M1478">
        <v>25949.95</v>
      </c>
      <c r="N1478">
        <v>32437.23</v>
      </c>
    </row>
    <row r="1479" spans="1:14" x14ac:dyDescent="0.3">
      <c r="A1479" t="s">
        <v>1477</v>
      </c>
      <c r="B1479" t="s">
        <v>5329</v>
      </c>
      <c r="C1479" t="s">
        <v>7408</v>
      </c>
      <c r="D1479" t="s">
        <v>7417</v>
      </c>
      <c r="E1479" t="s">
        <v>7425</v>
      </c>
      <c r="F1479" t="s">
        <v>7428</v>
      </c>
      <c r="G1479">
        <v>1079</v>
      </c>
      <c r="H1479">
        <v>5</v>
      </c>
      <c r="I1479" t="s">
        <v>7452</v>
      </c>
      <c r="J1479" t="s">
        <v>8162</v>
      </c>
      <c r="K1479" t="s">
        <v>8167</v>
      </c>
      <c r="L1479" t="s">
        <v>8170</v>
      </c>
      <c r="M1479">
        <v>5395</v>
      </c>
      <c r="N1479">
        <v>5395</v>
      </c>
    </row>
    <row r="1480" spans="1:14" x14ac:dyDescent="0.3">
      <c r="A1480" t="s">
        <v>1478</v>
      </c>
      <c r="B1480" t="s">
        <v>4702</v>
      </c>
      <c r="C1480" t="s">
        <v>7408</v>
      </c>
      <c r="D1480" t="s">
        <v>7419</v>
      </c>
      <c r="E1480" t="s">
        <v>7426</v>
      </c>
      <c r="F1480" t="s">
        <v>7430</v>
      </c>
      <c r="G1480">
        <v>14591.4</v>
      </c>
      <c r="H1480">
        <v>5</v>
      </c>
      <c r="I1480" t="s">
        <v>7765</v>
      </c>
      <c r="J1480" t="s">
        <v>8162</v>
      </c>
      <c r="K1480" t="s">
        <v>8168</v>
      </c>
      <c r="L1480" t="s">
        <v>8170</v>
      </c>
      <c r="M1480">
        <v>72957</v>
      </c>
      <c r="N1480">
        <v>72957</v>
      </c>
    </row>
    <row r="1481" spans="1:14" x14ac:dyDescent="0.3">
      <c r="A1481" t="s">
        <v>1479</v>
      </c>
      <c r="B1481" t="s">
        <v>4692</v>
      </c>
      <c r="C1481" t="s">
        <v>7405</v>
      </c>
      <c r="D1481" t="s">
        <v>7409</v>
      </c>
      <c r="E1481" t="s">
        <v>7426</v>
      </c>
      <c r="F1481" t="s">
        <v>7431</v>
      </c>
      <c r="G1481">
        <v>7375.38</v>
      </c>
      <c r="H1481">
        <v>3</v>
      </c>
      <c r="I1481" t="s">
        <v>8060</v>
      </c>
      <c r="J1481" t="s">
        <v>8164</v>
      </c>
      <c r="K1481" t="s">
        <v>8167</v>
      </c>
      <c r="L1481" t="s">
        <v>8169</v>
      </c>
      <c r="M1481">
        <v>17700.580000000002</v>
      </c>
      <c r="N1481">
        <v>22126.14</v>
      </c>
    </row>
    <row r="1482" spans="1:14" x14ac:dyDescent="0.3">
      <c r="A1482" t="s">
        <v>1480</v>
      </c>
      <c r="B1482" t="s">
        <v>5330</v>
      </c>
      <c r="C1482" t="s">
        <v>7405</v>
      </c>
      <c r="D1482" t="s">
        <v>7409</v>
      </c>
      <c r="E1482" t="s">
        <v>7425</v>
      </c>
      <c r="F1482" t="s">
        <v>7428</v>
      </c>
      <c r="G1482">
        <v>2395.38</v>
      </c>
      <c r="H1482">
        <v>14</v>
      </c>
      <c r="I1482" t="s">
        <v>8061</v>
      </c>
      <c r="J1482" t="s">
        <v>8162</v>
      </c>
      <c r="K1482" t="s">
        <v>8167</v>
      </c>
      <c r="L1482" t="s">
        <v>8170</v>
      </c>
      <c r="M1482">
        <v>33535.32</v>
      </c>
      <c r="N1482">
        <v>33535.32</v>
      </c>
    </row>
    <row r="1483" spans="1:14" x14ac:dyDescent="0.3">
      <c r="A1483" t="s">
        <v>1481</v>
      </c>
      <c r="B1483" t="s">
        <v>4452</v>
      </c>
      <c r="C1483" t="s">
        <v>7407</v>
      </c>
      <c r="D1483" t="s">
        <v>7413</v>
      </c>
      <c r="E1483" t="s">
        <v>7423</v>
      </c>
      <c r="F1483" t="s">
        <v>7431</v>
      </c>
      <c r="G1483">
        <v>9479.43</v>
      </c>
      <c r="H1483">
        <v>13</v>
      </c>
      <c r="I1483" t="s">
        <v>7802</v>
      </c>
      <c r="J1483" t="s">
        <v>8162</v>
      </c>
      <c r="K1483" t="s">
        <v>8168</v>
      </c>
      <c r="L1483" t="s">
        <v>8170</v>
      </c>
      <c r="M1483">
        <v>123232.59</v>
      </c>
      <c r="N1483">
        <v>123232.59</v>
      </c>
    </row>
    <row r="1484" spans="1:14" x14ac:dyDescent="0.3">
      <c r="A1484" t="s">
        <v>1482</v>
      </c>
      <c r="B1484" t="s">
        <v>5331</v>
      </c>
      <c r="C1484" t="s">
        <v>7405</v>
      </c>
      <c r="D1484" t="s">
        <v>7409</v>
      </c>
      <c r="E1484" t="s">
        <v>7426</v>
      </c>
      <c r="F1484" t="s">
        <v>7431</v>
      </c>
      <c r="G1484">
        <v>2971.4</v>
      </c>
      <c r="H1484">
        <v>17</v>
      </c>
      <c r="I1484" t="s">
        <v>7678</v>
      </c>
      <c r="J1484" t="s">
        <v>8165</v>
      </c>
      <c r="K1484" t="s">
        <v>8167</v>
      </c>
      <c r="L1484" t="s">
        <v>8170</v>
      </c>
      <c r="M1484">
        <v>50513.8</v>
      </c>
      <c r="N1484">
        <v>50513.8</v>
      </c>
    </row>
    <row r="1485" spans="1:14" x14ac:dyDescent="0.3">
      <c r="A1485" t="s">
        <v>1483</v>
      </c>
      <c r="B1485" t="s">
        <v>5332</v>
      </c>
      <c r="C1485" t="s">
        <v>7408</v>
      </c>
      <c r="D1485" t="s">
        <v>7417</v>
      </c>
      <c r="E1485" t="s">
        <v>7426</v>
      </c>
      <c r="F1485" t="s">
        <v>7431</v>
      </c>
      <c r="G1485">
        <v>16124.41</v>
      </c>
      <c r="H1485">
        <v>10</v>
      </c>
      <c r="I1485" t="s">
        <v>7879</v>
      </c>
      <c r="J1485" t="s">
        <v>8165</v>
      </c>
      <c r="K1485" t="s">
        <v>8168</v>
      </c>
      <c r="L1485" t="s">
        <v>8169</v>
      </c>
      <c r="M1485">
        <v>128995.28</v>
      </c>
      <c r="N1485">
        <v>161244.1</v>
      </c>
    </row>
    <row r="1486" spans="1:14" x14ac:dyDescent="0.3">
      <c r="A1486" t="s">
        <v>1484</v>
      </c>
      <c r="B1486" t="s">
        <v>5333</v>
      </c>
      <c r="C1486" t="s">
        <v>7405</v>
      </c>
      <c r="D1486" t="s">
        <v>7409</v>
      </c>
      <c r="E1486" t="s">
        <v>7427</v>
      </c>
      <c r="F1486" t="s">
        <v>7431</v>
      </c>
      <c r="G1486">
        <v>13709.11</v>
      </c>
      <c r="H1486">
        <v>12</v>
      </c>
      <c r="I1486" t="s">
        <v>8062</v>
      </c>
      <c r="J1486" t="s">
        <v>8164</v>
      </c>
      <c r="K1486" t="s">
        <v>8168</v>
      </c>
      <c r="L1486" t="s">
        <v>8170</v>
      </c>
      <c r="M1486">
        <v>164509.32</v>
      </c>
      <c r="N1486">
        <v>164509.32</v>
      </c>
    </row>
    <row r="1487" spans="1:14" x14ac:dyDescent="0.3">
      <c r="A1487" t="s">
        <v>1485</v>
      </c>
      <c r="B1487" t="s">
        <v>4284</v>
      </c>
      <c r="C1487" t="s">
        <v>7406</v>
      </c>
      <c r="D1487" t="s">
        <v>7416</v>
      </c>
      <c r="E1487" t="s">
        <v>7426</v>
      </c>
      <c r="F1487" t="s">
        <v>7429</v>
      </c>
      <c r="G1487">
        <v>10932.76</v>
      </c>
      <c r="H1487">
        <v>2</v>
      </c>
      <c r="I1487" t="s">
        <v>7910</v>
      </c>
      <c r="J1487" t="s">
        <v>8166</v>
      </c>
      <c r="K1487" t="s">
        <v>8167</v>
      </c>
      <c r="L1487" t="s">
        <v>8170</v>
      </c>
      <c r="M1487">
        <v>21865.52</v>
      </c>
      <c r="N1487">
        <v>21865.52</v>
      </c>
    </row>
    <row r="1488" spans="1:14" x14ac:dyDescent="0.3">
      <c r="A1488" t="s">
        <v>1486</v>
      </c>
      <c r="B1488" t="s">
        <v>5334</v>
      </c>
      <c r="C1488" t="s">
        <v>7406</v>
      </c>
      <c r="D1488" t="s">
        <v>7412</v>
      </c>
      <c r="E1488" t="s">
        <v>7426</v>
      </c>
      <c r="F1488" t="s">
        <v>7428</v>
      </c>
      <c r="G1488">
        <v>6233.3</v>
      </c>
      <c r="H1488">
        <v>11</v>
      </c>
      <c r="I1488" t="s">
        <v>7858</v>
      </c>
      <c r="J1488" t="s">
        <v>8165</v>
      </c>
      <c r="K1488" t="s">
        <v>8167</v>
      </c>
      <c r="L1488" t="s">
        <v>8170</v>
      </c>
      <c r="M1488">
        <v>68566.3</v>
      </c>
      <c r="N1488">
        <v>68566.3</v>
      </c>
    </row>
    <row r="1489" spans="1:14" x14ac:dyDescent="0.3">
      <c r="A1489" t="s">
        <v>1487</v>
      </c>
      <c r="B1489" t="s">
        <v>5335</v>
      </c>
      <c r="C1489" t="s">
        <v>7407</v>
      </c>
      <c r="D1489" t="s">
        <v>7418</v>
      </c>
      <c r="E1489" t="s">
        <v>7423</v>
      </c>
      <c r="F1489" t="s">
        <v>7433</v>
      </c>
      <c r="G1489">
        <v>13223.56</v>
      </c>
      <c r="H1489">
        <v>20</v>
      </c>
      <c r="I1489" t="s">
        <v>7498</v>
      </c>
      <c r="J1489" t="s">
        <v>8164</v>
      </c>
      <c r="K1489" t="s">
        <v>8167</v>
      </c>
      <c r="L1489" t="s">
        <v>8169</v>
      </c>
      <c r="M1489">
        <v>211576.95999999999</v>
      </c>
      <c r="N1489">
        <v>264471.2</v>
      </c>
    </row>
    <row r="1490" spans="1:14" x14ac:dyDescent="0.3">
      <c r="A1490" t="s">
        <v>1488</v>
      </c>
      <c r="B1490" t="s">
        <v>5336</v>
      </c>
      <c r="C1490" t="s">
        <v>7405</v>
      </c>
      <c r="D1490" t="s">
        <v>7409</v>
      </c>
      <c r="E1490" t="s">
        <v>7424</v>
      </c>
      <c r="F1490" t="s">
        <v>7432</v>
      </c>
      <c r="G1490">
        <v>2701.65</v>
      </c>
      <c r="H1490">
        <v>12</v>
      </c>
      <c r="I1490" t="s">
        <v>7698</v>
      </c>
      <c r="J1490" t="s">
        <v>8165</v>
      </c>
      <c r="K1490" t="s">
        <v>8167</v>
      </c>
      <c r="L1490" t="s">
        <v>8169</v>
      </c>
      <c r="M1490">
        <v>25935.84</v>
      </c>
      <c r="N1490">
        <v>32419.800000000003</v>
      </c>
    </row>
    <row r="1491" spans="1:14" x14ac:dyDescent="0.3">
      <c r="A1491" t="s">
        <v>1489</v>
      </c>
      <c r="B1491" t="s">
        <v>5337</v>
      </c>
      <c r="C1491" t="s">
        <v>7406</v>
      </c>
      <c r="D1491" t="s">
        <v>7414</v>
      </c>
      <c r="E1491" t="s">
        <v>7427</v>
      </c>
      <c r="F1491" t="s">
        <v>7431</v>
      </c>
      <c r="G1491">
        <v>4921.8999999999996</v>
      </c>
      <c r="H1491">
        <v>17</v>
      </c>
      <c r="I1491" t="s">
        <v>7527</v>
      </c>
      <c r="J1491" t="s">
        <v>8162</v>
      </c>
      <c r="K1491" t="s">
        <v>8168</v>
      </c>
      <c r="L1491" t="s">
        <v>8169</v>
      </c>
      <c r="M1491">
        <v>66937.84</v>
      </c>
      <c r="N1491">
        <v>83672.299999999988</v>
      </c>
    </row>
    <row r="1492" spans="1:14" x14ac:dyDescent="0.3">
      <c r="A1492" t="s">
        <v>1490</v>
      </c>
      <c r="B1492" t="s">
        <v>5338</v>
      </c>
      <c r="C1492" t="s">
        <v>7408</v>
      </c>
      <c r="D1492" t="s">
        <v>7417</v>
      </c>
      <c r="E1492" t="s">
        <v>7425</v>
      </c>
      <c r="F1492" t="s">
        <v>7428</v>
      </c>
      <c r="G1492">
        <v>12656.67</v>
      </c>
      <c r="H1492">
        <v>9</v>
      </c>
      <c r="I1492" t="s">
        <v>7883</v>
      </c>
      <c r="J1492" t="s">
        <v>8163</v>
      </c>
      <c r="K1492" t="s">
        <v>8168</v>
      </c>
      <c r="L1492" t="s">
        <v>8169</v>
      </c>
      <c r="M1492">
        <v>91128.19</v>
      </c>
      <c r="N1492">
        <v>113910.03</v>
      </c>
    </row>
    <row r="1493" spans="1:14" x14ac:dyDescent="0.3">
      <c r="A1493" t="s">
        <v>1491</v>
      </c>
      <c r="B1493" t="s">
        <v>5339</v>
      </c>
      <c r="C1493" t="s">
        <v>7405</v>
      </c>
      <c r="D1493" t="s">
        <v>7409</v>
      </c>
      <c r="E1493" t="s">
        <v>7423</v>
      </c>
      <c r="F1493" t="s">
        <v>7431</v>
      </c>
      <c r="G1493">
        <v>6931.33</v>
      </c>
      <c r="H1493">
        <v>12</v>
      </c>
      <c r="I1493" t="s">
        <v>7545</v>
      </c>
      <c r="J1493" t="s">
        <v>8163</v>
      </c>
      <c r="K1493" t="s">
        <v>8167</v>
      </c>
      <c r="L1493" t="s">
        <v>8169</v>
      </c>
      <c r="M1493">
        <v>66541.100000000006</v>
      </c>
      <c r="N1493">
        <v>83175.959999999992</v>
      </c>
    </row>
    <row r="1494" spans="1:14" x14ac:dyDescent="0.3">
      <c r="A1494" t="s">
        <v>1492</v>
      </c>
      <c r="B1494" t="s">
        <v>5340</v>
      </c>
      <c r="C1494" t="s">
        <v>7407</v>
      </c>
      <c r="D1494" t="s">
        <v>7418</v>
      </c>
      <c r="E1494" t="s">
        <v>7427</v>
      </c>
      <c r="F1494" t="s">
        <v>7433</v>
      </c>
      <c r="G1494">
        <v>3773.18</v>
      </c>
      <c r="H1494">
        <v>8</v>
      </c>
      <c r="I1494" t="s">
        <v>7846</v>
      </c>
      <c r="J1494" t="s">
        <v>8166</v>
      </c>
      <c r="K1494" t="s">
        <v>8168</v>
      </c>
      <c r="L1494" t="s">
        <v>8170</v>
      </c>
      <c r="M1494">
        <v>30185.439999999999</v>
      </c>
      <c r="N1494">
        <v>30185.439999999999</v>
      </c>
    </row>
    <row r="1495" spans="1:14" x14ac:dyDescent="0.3">
      <c r="A1495" t="s">
        <v>1493</v>
      </c>
      <c r="B1495" t="s">
        <v>5341</v>
      </c>
      <c r="C1495" t="s">
        <v>7408</v>
      </c>
      <c r="D1495" t="s">
        <v>7422</v>
      </c>
      <c r="E1495" t="s">
        <v>7425</v>
      </c>
      <c r="F1495" t="s">
        <v>7432</v>
      </c>
      <c r="G1495">
        <v>13121.47</v>
      </c>
      <c r="H1495">
        <v>20</v>
      </c>
      <c r="I1495" t="s">
        <v>7503</v>
      </c>
      <c r="J1495" t="s">
        <v>8163</v>
      </c>
      <c r="K1495" t="s">
        <v>8167</v>
      </c>
      <c r="L1495" t="s">
        <v>8169</v>
      </c>
      <c r="M1495">
        <v>209943.52</v>
      </c>
      <c r="N1495">
        <v>262429.39999999997</v>
      </c>
    </row>
    <row r="1496" spans="1:14" x14ac:dyDescent="0.3">
      <c r="A1496" t="s">
        <v>1494</v>
      </c>
      <c r="B1496" t="s">
        <v>5342</v>
      </c>
      <c r="C1496" t="s">
        <v>7406</v>
      </c>
      <c r="D1496" t="s">
        <v>7421</v>
      </c>
      <c r="E1496" t="s">
        <v>7424</v>
      </c>
      <c r="F1496" t="s">
        <v>7430</v>
      </c>
      <c r="G1496">
        <v>12259.93</v>
      </c>
      <c r="H1496">
        <v>3</v>
      </c>
      <c r="I1496" t="s">
        <v>7466</v>
      </c>
      <c r="J1496" t="s">
        <v>8166</v>
      </c>
      <c r="K1496" t="s">
        <v>8167</v>
      </c>
      <c r="L1496" t="s">
        <v>8169</v>
      </c>
      <c r="M1496">
        <v>29423.5</v>
      </c>
      <c r="N1496">
        <v>36779.79</v>
      </c>
    </row>
    <row r="1497" spans="1:14" x14ac:dyDescent="0.3">
      <c r="A1497" t="s">
        <v>1367</v>
      </c>
      <c r="B1497" t="s">
        <v>5343</v>
      </c>
      <c r="C1497" t="s">
        <v>7407</v>
      </c>
      <c r="D1497" t="s">
        <v>7418</v>
      </c>
      <c r="E1497" t="s">
        <v>7426</v>
      </c>
      <c r="F1497" t="s">
        <v>7431</v>
      </c>
      <c r="G1497">
        <v>12190.21</v>
      </c>
      <c r="H1497">
        <v>4</v>
      </c>
      <c r="I1497" t="s">
        <v>7958</v>
      </c>
      <c r="J1497" t="s">
        <v>8163</v>
      </c>
      <c r="K1497" t="s">
        <v>8168</v>
      </c>
      <c r="L1497" t="s">
        <v>8170</v>
      </c>
      <c r="M1497">
        <v>48760.84</v>
      </c>
      <c r="N1497">
        <v>48760.84</v>
      </c>
    </row>
    <row r="1498" spans="1:14" x14ac:dyDescent="0.3">
      <c r="A1498" t="s">
        <v>1495</v>
      </c>
      <c r="B1498" t="s">
        <v>5344</v>
      </c>
      <c r="C1498" t="s">
        <v>7407</v>
      </c>
      <c r="D1498" t="s">
        <v>7417</v>
      </c>
      <c r="E1498" t="s">
        <v>7426</v>
      </c>
      <c r="F1498" t="s">
        <v>7431</v>
      </c>
      <c r="G1498">
        <v>2717.42</v>
      </c>
      <c r="H1498">
        <v>17</v>
      </c>
      <c r="I1498" t="s">
        <v>7686</v>
      </c>
      <c r="J1498" t="s">
        <v>8165</v>
      </c>
      <c r="K1498" t="s">
        <v>8168</v>
      </c>
      <c r="L1498" t="s">
        <v>8169</v>
      </c>
      <c r="M1498">
        <v>36956.58</v>
      </c>
      <c r="N1498">
        <v>46196.14</v>
      </c>
    </row>
    <row r="1499" spans="1:14" x14ac:dyDescent="0.3">
      <c r="A1499" t="s">
        <v>1496</v>
      </c>
      <c r="B1499" t="s">
        <v>5345</v>
      </c>
      <c r="C1499" t="s">
        <v>7406</v>
      </c>
      <c r="D1499" t="s">
        <v>7416</v>
      </c>
      <c r="E1499" t="s">
        <v>7427</v>
      </c>
      <c r="F1499" t="s">
        <v>7431</v>
      </c>
      <c r="G1499">
        <v>12565.37</v>
      </c>
      <c r="H1499">
        <v>20</v>
      </c>
      <c r="I1499" t="s">
        <v>7867</v>
      </c>
      <c r="J1499" t="s">
        <v>8165</v>
      </c>
      <c r="K1499" t="s">
        <v>8167</v>
      </c>
      <c r="L1499" t="s">
        <v>8170</v>
      </c>
      <c r="M1499">
        <v>251307.4</v>
      </c>
      <c r="N1499">
        <v>251307.40000000002</v>
      </c>
    </row>
    <row r="1500" spans="1:14" x14ac:dyDescent="0.3">
      <c r="A1500" t="s">
        <v>1497</v>
      </c>
      <c r="B1500" t="s">
        <v>5346</v>
      </c>
      <c r="C1500" t="s">
        <v>7408</v>
      </c>
      <c r="D1500" t="s">
        <v>7419</v>
      </c>
      <c r="E1500" t="s">
        <v>7426</v>
      </c>
      <c r="F1500" t="s">
        <v>7432</v>
      </c>
      <c r="G1500">
        <v>10040.51</v>
      </c>
      <c r="H1500">
        <v>12</v>
      </c>
      <c r="I1500" t="s">
        <v>8063</v>
      </c>
      <c r="J1500" t="s">
        <v>8162</v>
      </c>
      <c r="K1500" t="s">
        <v>8167</v>
      </c>
      <c r="L1500" t="s">
        <v>8169</v>
      </c>
      <c r="M1500">
        <v>96388.73</v>
      </c>
      <c r="N1500">
        <v>120486.12</v>
      </c>
    </row>
    <row r="1501" spans="1:14" x14ac:dyDescent="0.3">
      <c r="A1501" t="s">
        <v>1498</v>
      </c>
      <c r="B1501" t="s">
        <v>5347</v>
      </c>
      <c r="C1501" t="s">
        <v>7406</v>
      </c>
      <c r="D1501" t="s">
        <v>7412</v>
      </c>
      <c r="E1501" t="s">
        <v>7424</v>
      </c>
      <c r="F1501" t="s">
        <v>7429</v>
      </c>
      <c r="G1501">
        <v>15945.96</v>
      </c>
      <c r="H1501">
        <v>12</v>
      </c>
      <c r="I1501" t="s">
        <v>7591</v>
      </c>
      <c r="J1501" t="s">
        <v>8163</v>
      </c>
      <c r="K1501" t="s">
        <v>8168</v>
      </c>
      <c r="L1501" t="s">
        <v>8170</v>
      </c>
      <c r="M1501">
        <v>191351.52</v>
      </c>
      <c r="N1501">
        <v>191351.52</v>
      </c>
    </row>
    <row r="1502" spans="1:14" x14ac:dyDescent="0.3">
      <c r="A1502" t="s">
        <v>1499</v>
      </c>
      <c r="B1502" t="s">
        <v>5348</v>
      </c>
      <c r="C1502" t="s">
        <v>7407</v>
      </c>
      <c r="D1502" t="s">
        <v>7418</v>
      </c>
      <c r="E1502" t="s">
        <v>7424</v>
      </c>
      <c r="F1502" t="s">
        <v>7434</v>
      </c>
      <c r="G1502">
        <v>12838.44</v>
      </c>
      <c r="H1502">
        <v>1</v>
      </c>
      <c r="I1502" t="s">
        <v>7509</v>
      </c>
      <c r="J1502" t="s">
        <v>8163</v>
      </c>
      <c r="K1502" t="s">
        <v>8168</v>
      </c>
      <c r="L1502" t="s">
        <v>8169</v>
      </c>
      <c r="M1502">
        <v>10270.42</v>
      </c>
      <c r="N1502">
        <v>12838.44</v>
      </c>
    </row>
    <row r="1503" spans="1:14" x14ac:dyDescent="0.3">
      <c r="A1503" t="s">
        <v>1500</v>
      </c>
      <c r="B1503" t="s">
        <v>5349</v>
      </c>
      <c r="C1503" t="s">
        <v>7406</v>
      </c>
      <c r="D1503" t="s">
        <v>7412</v>
      </c>
      <c r="E1503" t="s">
        <v>7424</v>
      </c>
      <c r="F1503" t="s">
        <v>7432</v>
      </c>
      <c r="G1503">
        <v>14607.17</v>
      </c>
      <c r="H1503">
        <v>4</v>
      </c>
      <c r="I1503" t="s">
        <v>8064</v>
      </c>
      <c r="J1503" t="s">
        <v>8163</v>
      </c>
      <c r="K1503" t="s">
        <v>8168</v>
      </c>
      <c r="L1503" t="s">
        <v>8170</v>
      </c>
      <c r="M1503">
        <v>58428.68</v>
      </c>
      <c r="N1503">
        <v>58428.68</v>
      </c>
    </row>
    <row r="1504" spans="1:14" x14ac:dyDescent="0.3">
      <c r="A1504" t="s">
        <v>1501</v>
      </c>
      <c r="B1504" t="s">
        <v>4523</v>
      </c>
      <c r="C1504" t="s">
        <v>7408</v>
      </c>
      <c r="D1504" t="s">
        <v>7422</v>
      </c>
      <c r="E1504" t="s">
        <v>7427</v>
      </c>
      <c r="F1504" t="s">
        <v>7434</v>
      </c>
      <c r="G1504">
        <v>10480.41</v>
      </c>
      <c r="H1504">
        <v>15</v>
      </c>
      <c r="I1504" t="s">
        <v>7577</v>
      </c>
      <c r="J1504" t="s">
        <v>8163</v>
      </c>
      <c r="K1504" t="s">
        <v>8167</v>
      </c>
      <c r="L1504" t="s">
        <v>8169</v>
      </c>
      <c r="M1504">
        <v>125764.92</v>
      </c>
      <c r="N1504">
        <v>157206.15</v>
      </c>
    </row>
    <row r="1505" spans="1:14" x14ac:dyDescent="0.3">
      <c r="A1505" t="s">
        <v>1502</v>
      </c>
      <c r="B1505" t="s">
        <v>5350</v>
      </c>
      <c r="C1505" t="s">
        <v>7406</v>
      </c>
      <c r="D1505" t="s">
        <v>7421</v>
      </c>
      <c r="E1505" t="s">
        <v>7423</v>
      </c>
      <c r="F1505" t="s">
        <v>7428</v>
      </c>
      <c r="G1505">
        <v>2514.9</v>
      </c>
      <c r="H1505">
        <v>19</v>
      </c>
      <c r="I1505" t="s">
        <v>7785</v>
      </c>
      <c r="J1505" t="s">
        <v>8162</v>
      </c>
      <c r="K1505" t="s">
        <v>8167</v>
      </c>
      <c r="L1505" t="s">
        <v>8170</v>
      </c>
      <c r="M1505">
        <v>47783.1</v>
      </c>
      <c r="N1505">
        <v>47783.1</v>
      </c>
    </row>
    <row r="1506" spans="1:14" x14ac:dyDescent="0.3">
      <c r="A1506" t="s">
        <v>1503</v>
      </c>
      <c r="B1506" t="s">
        <v>5351</v>
      </c>
      <c r="C1506" t="s">
        <v>7405</v>
      </c>
      <c r="D1506" t="s">
        <v>7417</v>
      </c>
      <c r="E1506" t="s">
        <v>7427</v>
      </c>
      <c r="F1506" t="s">
        <v>7429</v>
      </c>
      <c r="G1506">
        <v>15448.79</v>
      </c>
      <c r="H1506">
        <v>13</v>
      </c>
      <c r="I1506" t="s">
        <v>7828</v>
      </c>
      <c r="J1506" t="s">
        <v>8166</v>
      </c>
      <c r="K1506" t="s">
        <v>8167</v>
      </c>
      <c r="L1506" t="s">
        <v>8170</v>
      </c>
      <c r="M1506">
        <v>200834.27</v>
      </c>
      <c r="N1506">
        <v>200834.27000000002</v>
      </c>
    </row>
    <row r="1507" spans="1:14" x14ac:dyDescent="0.3">
      <c r="A1507" t="s">
        <v>1504</v>
      </c>
      <c r="B1507" t="s">
        <v>5352</v>
      </c>
      <c r="C1507" t="s">
        <v>7406</v>
      </c>
      <c r="D1507" t="s">
        <v>7416</v>
      </c>
      <c r="E1507" t="s">
        <v>7427</v>
      </c>
      <c r="F1507" t="s">
        <v>7430</v>
      </c>
      <c r="G1507">
        <v>12927.25</v>
      </c>
      <c r="H1507">
        <v>12</v>
      </c>
      <c r="I1507" t="s">
        <v>7863</v>
      </c>
      <c r="J1507" t="s">
        <v>8165</v>
      </c>
      <c r="K1507" t="s">
        <v>8168</v>
      </c>
      <c r="L1507" t="s">
        <v>8169</v>
      </c>
      <c r="M1507">
        <v>124101.6</v>
      </c>
      <c r="N1507">
        <v>155127</v>
      </c>
    </row>
    <row r="1508" spans="1:14" x14ac:dyDescent="0.3">
      <c r="A1508" t="s">
        <v>1505</v>
      </c>
      <c r="B1508" t="s">
        <v>5353</v>
      </c>
      <c r="C1508" t="s">
        <v>7407</v>
      </c>
      <c r="D1508" t="s">
        <v>7417</v>
      </c>
      <c r="E1508" t="s">
        <v>7424</v>
      </c>
      <c r="F1508" t="s">
        <v>7434</v>
      </c>
      <c r="G1508">
        <v>3302.57</v>
      </c>
      <c r="H1508">
        <v>19</v>
      </c>
      <c r="I1508" t="s">
        <v>8065</v>
      </c>
      <c r="J1508" t="s">
        <v>8164</v>
      </c>
      <c r="K1508" t="s">
        <v>8168</v>
      </c>
      <c r="L1508" t="s">
        <v>8169</v>
      </c>
      <c r="M1508">
        <v>50199.23</v>
      </c>
      <c r="N1508">
        <v>62748.83</v>
      </c>
    </row>
    <row r="1509" spans="1:14" x14ac:dyDescent="0.3">
      <c r="A1509" t="s">
        <v>1506</v>
      </c>
      <c r="B1509" t="s">
        <v>5354</v>
      </c>
      <c r="C1509" t="s">
        <v>7408</v>
      </c>
      <c r="D1509" t="s">
        <v>7417</v>
      </c>
      <c r="E1509" t="s">
        <v>7427</v>
      </c>
      <c r="F1509" t="s">
        <v>7429</v>
      </c>
      <c r="G1509">
        <v>2576.3200000000002</v>
      </c>
      <c r="H1509">
        <v>3</v>
      </c>
      <c r="I1509" t="s">
        <v>7889</v>
      </c>
      <c r="J1509" t="s">
        <v>8164</v>
      </c>
      <c r="K1509" t="s">
        <v>8167</v>
      </c>
      <c r="L1509" t="s">
        <v>8169</v>
      </c>
      <c r="M1509">
        <v>6183.5</v>
      </c>
      <c r="N1509">
        <v>7728.9600000000009</v>
      </c>
    </row>
    <row r="1510" spans="1:14" x14ac:dyDescent="0.3">
      <c r="A1510" t="s">
        <v>1507</v>
      </c>
      <c r="B1510" t="s">
        <v>5355</v>
      </c>
      <c r="C1510" t="s">
        <v>7405</v>
      </c>
      <c r="D1510" t="s">
        <v>7409</v>
      </c>
      <c r="E1510" t="s">
        <v>7425</v>
      </c>
      <c r="F1510" t="s">
        <v>7428</v>
      </c>
      <c r="G1510">
        <v>7444.27</v>
      </c>
      <c r="H1510">
        <v>16</v>
      </c>
      <c r="I1510" t="s">
        <v>7968</v>
      </c>
      <c r="J1510" t="s">
        <v>8166</v>
      </c>
      <c r="K1510" t="s">
        <v>8168</v>
      </c>
      <c r="L1510" t="s">
        <v>8169</v>
      </c>
      <c r="M1510">
        <v>95286.49</v>
      </c>
      <c r="N1510">
        <v>119108.32</v>
      </c>
    </row>
    <row r="1511" spans="1:14" x14ac:dyDescent="0.3">
      <c r="A1511" t="s">
        <v>1508</v>
      </c>
      <c r="B1511" t="s">
        <v>5356</v>
      </c>
      <c r="C1511" t="s">
        <v>7408</v>
      </c>
      <c r="D1511" t="s">
        <v>7422</v>
      </c>
      <c r="E1511" t="s">
        <v>7427</v>
      </c>
      <c r="F1511" t="s">
        <v>7431</v>
      </c>
      <c r="G1511">
        <v>6733.79</v>
      </c>
      <c r="H1511">
        <v>20</v>
      </c>
      <c r="I1511" t="s">
        <v>7509</v>
      </c>
      <c r="J1511" t="s">
        <v>8162</v>
      </c>
      <c r="K1511" t="s">
        <v>8168</v>
      </c>
      <c r="L1511" t="s">
        <v>8169</v>
      </c>
      <c r="M1511">
        <v>107740.64</v>
      </c>
      <c r="N1511">
        <v>134675.79999999999</v>
      </c>
    </row>
    <row r="1512" spans="1:14" x14ac:dyDescent="0.3">
      <c r="A1512" t="s">
        <v>1509</v>
      </c>
      <c r="B1512" t="s">
        <v>5357</v>
      </c>
      <c r="C1512" t="s">
        <v>7405</v>
      </c>
      <c r="D1512" t="s">
        <v>7409</v>
      </c>
      <c r="E1512" t="s">
        <v>7425</v>
      </c>
      <c r="F1512" t="s">
        <v>7434</v>
      </c>
      <c r="G1512">
        <v>8929.14</v>
      </c>
      <c r="H1512">
        <v>13</v>
      </c>
      <c r="I1512" t="s">
        <v>7885</v>
      </c>
      <c r="J1512" t="s">
        <v>8164</v>
      </c>
      <c r="K1512" t="s">
        <v>8167</v>
      </c>
      <c r="L1512" t="s">
        <v>8169</v>
      </c>
      <c r="M1512">
        <v>92862.89</v>
      </c>
      <c r="N1512">
        <v>116078.81999999999</v>
      </c>
    </row>
    <row r="1513" spans="1:14" x14ac:dyDescent="0.3">
      <c r="A1513" t="s">
        <v>1510</v>
      </c>
      <c r="B1513" t="s">
        <v>5358</v>
      </c>
      <c r="C1513" t="s">
        <v>7408</v>
      </c>
      <c r="D1513" t="s">
        <v>7417</v>
      </c>
      <c r="E1513" t="s">
        <v>7423</v>
      </c>
      <c r="F1513" t="s">
        <v>7432</v>
      </c>
      <c r="G1513">
        <v>12737.18</v>
      </c>
      <c r="H1513">
        <v>5</v>
      </c>
      <c r="I1513" t="s">
        <v>8066</v>
      </c>
      <c r="J1513" t="s">
        <v>8163</v>
      </c>
      <c r="K1513" t="s">
        <v>8168</v>
      </c>
      <c r="L1513" t="s">
        <v>8170</v>
      </c>
      <c r="M1513">
        <v>63685.9</v>
      </c>
      <c r="N1513">
        <v>63685.9</v>
      </c>
    </row>
    <row r="1514" spans="1:14" x14ac:dyDescent="0.3">
      <c r="A1514" t="s">
        <v>1511</v>
      </c>
      <c r="B1514" t="s">
        <v>4062</v>
      </c>
      <c r="C1514" t="s">
        <v>7406</v>
      </c>
      <c r="D1514" t="s">
        <v>7412</v>
      </c>
      <c r="E1514" t="s">
        <v>7425</v>
      </c>
      <c r="F1514" t="s">
        <v>7434</v>
      </c>
      <c r="G1514">
        <v>6704.74</v>
      </c>
      <c r="H1514">
        <v>13</v>
      </c>
      <c r="I1514" t="s">
        <v>8067</v>
      </c>
      <c r="J1514" t="s">
        <v>8165</v>
      </c>
      <c r="K1514" t="s">
        <v>8167</v>
      </c>
      <c r="L1514" t="s">
        <v>8170</v>
      </c>
      <c r="M1514">
        <v>87161.62</v>
      </c>
      <c r="N1514">
        <v>87161.62</v>
      </c>
    </row>
    <row r="1515" spans="1:14" x14ac:dyDescent="0.3">
      <c r="A1515" t="s">
        <v>1512</v>
      </c>
      <c r="B1515" t="s">
        <v>5359</v>
      </c>
      <c r="C1515" t="s">
        <v>7407</v>
      </c>
      <c r="D1515" t="s">
        <v>7413</v>
      </c>
      <c r="E1515" t="s">
        <v>7423</v>
      </c>
      <c r="F1515" t="s">
        <v>7431</v>
      </c>
      <c r="G1515">
        <v>16303.69</v>
      </c>
      <c r="H1515">
        <v>17</v>
      </c>
      <c r="I1515" t="s">
        <v>7835</v>
      </c>
      <c r="J1515" t="s">
        <v>8166</v>
      </c>
      <c r="K1515" t="s">
        <v>8167</v>
      </c>
      <c r="L1515" t="s">
        <v>8169</v>
      </c>
      <c r="M1515">
        <v>221730.35</v>
      </c>
      <c r="N1515">
        <v>277162.73</v>
      </c>
    </row>
    <row r="1516" spans="1:14" x14ac:dyDescent="0.3">
      <c r="A1516" t="s">
        <v>1513</v>
      </c>
      <c r="B1516" t="s">
        <v>5360</v>
      </c>
      <c r="C1516" t="s">
        <v>7405</v>
      </c>
      <c r="D1516" t="s">
        <v>7411</v>
      </c>
      <c r="E1516" t="s">
        <v>7425</v>
      </c>
      <c r="F1516" t="s">
        <v>7430</v>
      </c>
      <c r="G1516">
        <v>10668.82</v>
      </c>
      <c r="H1516">
        <v>12</v>
      </c>
      <c r="I1516" t="s">
        <v>7672</v>
      </c>
      <c r="J1516" t="s">
        <v>8165</v>
      </c>
      <c r="K1516" t="s">
        <v>8167</v>
      </c>
      <c r="L1516" t="s">
        <v>8170</v>
      </c>
      <c r="M1516">
        <v>128025.84</v>
      </c>
      <c r="N1516">
        <v>128025.84</v>
      </c>
    </row>
    <row r="1517" spans="1:14" x14ac:dyDescent="0.3">
      <c r="A1517" t="s">
        <v>1514</v>
      </c>
      <c r="B1517" t="s">
        <v>5361</v>
      </c>
      <c r="C1517" t="s">
        <v>7408</v>
      </c>
      <c r="D1517" t="s">
        <v>7417</v>
      </c>
      <c r="E1517" t="s">
        <v>7426</v>
      </c>
      <c r="F1517" t="s">
        <v>7429</v>
      </c>
      <c r="G1517">
        <v>6109.63</v>
      </c>
      <c r="H1517">
        <v>11</v>
      </c>
      <c r="I1517" t="s">
        <v>8058</v>
      </c>
      <c r="J1517" t="s">
        <v>8164</v>
      </c>
      <c r="K1517" t="s">
        <v>8167</v>
      </c>
      <c r="L1517" t="s">
        <v>8170</v>
      </c>
      <c r="M1517">
        <v>67205.929999999993</v>
      </c>
      <c r="N1517">
        <v>67205.930000000008</v>
      </c>
    </row>
    <row r="1518" spans="1:14" x14ac:dyDescent="0.3">
      <c r="A1518" t="s">
        <v>1515</v>
      </c>
      <c r="B1518" t="s">
        <v>5362</v>
      </c>
      <c r="C1518" t="s">
        <v>7406</v>
      </c>
      <c r="D1518" t="s">
        <v>7412</v>
      </c>
      <c r="E1518" t="s">
        <v>7424</v>
      </c>
      <c r="F1518" t="s">
        <v>7434</v>
      </c>
      <c r="G1518">
        <v>4657.96</v>
      </c>
      <c r="H1518">
        <v>7</v>
      </c>
      <c r="I1518" t="s">
        <v>7469</v>
      </c>
      <c r="J1518" t="s">
        <v>8163</v>
      </c>
      <c r="K1518" t="s">
        <v>8168</v>
      </c>
      <c r="L1518" t="s">
        <v>8169</v>
      </c>
      <c r="M1518">
        <v>26084.41</v>
      </c>
      <c r="N1518">
        <v>32605.72</v>
      </c>
    </row>
    <row r="1519" spans="1:14" x14ac:dyDescent="0.3">
      <c r="A1519" t="s">
        <v>1516</v>
      </c>
      <c r="B1519" t="s">
        <v>5363</v>
      </c>
      <c r="C1519" t="s">
        <v>7405</v>
      </c>
      <c r="D1519" t="s">
        <v>7417</v>
      </c>
      <c r="E1519" t="s">
        <v>7424</v>
      </c>
      <c r="F1519" t="s">
        <v>7432</v>
      </c>
      <c r="G1519">
        <v>6938.8</v>
      </c>
      <c r="H1519">
        <v>6</v>
      </c>
      <c r="I1519" t="s">
        <v>7950</v>
      </c>
      <c r="J1519" t="s">
        <v>8163</v>
      </c>
      <c r="K1519" t="s">
        <v>8168</v>
      </c>
      <c r="L1519" t="s">
        <v>8169</v>
      </c>
      <c r="M1519">
        <v>33306.239999999998</v>
      </c>
      <c r="N1519">
        <v>41632.800000000003</v>
      </c>
    </row>
    <row r="1520" spans="1:14" x14ac:dyDescent="0.3">
      <c r="A1520" t="s">
        <v>1517</v>
      </c>
      <c r="B1520" t="s">
        <v>4797</v>
      </c>
      <c r="C1520" t="s">
        <v>7406</v>
      </c>
      <c r="D1520" t="s">
        <v>7414</v>
      </c>
      <c r="E1520" t="s">
        <v>7427</v>
      </c>
      <c r="F1520" t="s">
        <v>7431</v>
      </c>
      <c r="G1520">
        <v>5483.81</v>
      </c>
      <c r="H1520">
        <v>1</v>
      </c>
      <c r="I1520" t="s">
        <v>8068</v>
      </c>
      <c r="J1520" t="s">
        <v>8162</v>
      </c>
      <c r="K1520" t="s">
        <v>8168</v>
      </c>
      <c r="L1520" t="s">
        <v>8170</v>
      </c>
      <c r="M1520">
        <v>5483.81</v>
      </c>
      <c r="N1520">
        <v>5483.81</v>
      </c>
    </row>
    <row r="1521" spans="1:14" x14ac:dyDescent="0.3">
      <c r="A1521" t="s">
        <v>1518</v>
      </c>
      <c r="B1521" t="s">
        <v>5364</v>
      </c>
      <c r="C1521" t="s">
        <v>7407</v>
      </c>
      <c r="D1521" t="s">
        <v>7418</v>
      </c>
      <c r="E1521" t="s">
        <v>7423</v>
      </c>
      <c r="F1521" t="s">
        <v>7433</v>
      </c>
      <c r="G1521">
        <v>10063.75</v>
      </c>
      <c r="H1521">
        <v>13</v>
      </c>
      <c r="I1521" t="s">
        <v>7731</v>
      </c>
      <c r="J1521" t="s">
        <v>8165</v>
      </c>
      <c r="K1521" t="s">
        <v>8168</v>
      </c>
      <c r="L1521" t="s">
        <v>8170</v>
      </c>
      <c r="M1521">
        <v>130828.75</v>
      </c>
      <c r="N1521">
        <v>130828.75</v>
      </c>
    </row>
    <row r="1522" spans="1:14" x14ac:dyDescent="0.3">
      <c r="A1522" t="s">
        <v>1519</v>
      </c>
      <c r="B1522" t="s">
        <v>5365</v>
      </c>
      <c r="C1522" t="s">
        <v>7406</v>
      </c>
      <c r="D1522" t="s">
        <v>7412</v>
      </c>
      <c r="E1522" t="s">
        <v>7426</v>
      </c>
      <c r="F1522" t="s">
        <v>7433</v>
      </c>
      <c r="G1522">
        <v>2315.6999999999998</v>
      </c>
      <c r="H1522">
        <v>4</v>
      </c>
      <c r="I1522" t="s">
        <v>7991</v>
      </c>
      <c r="J1522" t="s">
        <v>8163</v>
      </c>
      <c r="K1522" t="s">
        <v>8168</v>
      </c>
      <c r="L1522" t="s">
        <v>8170</v>
      </c>
      <c r="M1522">
        <v>9262.7999999999993</v>
      </c>
      <c r="N1522">
        <v>9262.7999999999993</v>
      </c>
    </row>
    <row r="1523" spans="1:14" x14ac:dyDescent="0.3">
      <c r="A1523" t="s">
        <v>1520</v>
      </c>
      <c r="B1523" t="s">
        <v>5366</v>
      </c>
      <c r="C1523" t="s">
        <v>7405</v>
      </c>
      <c r="D1523" t="s">
        <v>7409</v>
      </c>
      <c r="E1523" t="s">
        <v>7423</v>
      </c>
      <c r="F1523" t="s">
        <v>7429</v>
      </c>
      <c r="G1523">
        <v>4769.18</v>
      </c>
      <c r="H1523">
        <v>14</v>
      </c>
      <c r="I1523" t="s">
        <v>7931</v>
      </c>
      <c r="J1523" t="s">
        <v>8166</v>
      </c>
      <c r="K1523" t="s">
        <v>8168</v>
      </c>
      <c r="L1523" t="s">
        <v>8169</v>
      </c>
      <c r="M1523">
        <v>53414.65</v>
      </c>
      <c r="N1523">
        <v>66768.52</v>
      </c>
    </row>
    <row r="1524" spans="1:14" x14ac:dyDescent="0.3">
      <c r="A1524" t="s">
        <v>1521</v>
      </c>
      <c r="B1524" t="s">
        <v>5367</v>
      </c>
      <c r="C1524" t="s">
        <v>7406</v>
      </c>
      <c r="D1524" t="s">
        <v>7421</v>
      </c>
      <c r="E1524" t="s">
        <v>7423</v>
      </c>
      <c r="F1524" t="s">
        <v>7430</v>
      </c>
      <c r="G1524">
        <v>1357.88</v>
      </c>
      <c r="H1524">
        <v>10</v>
      </c>
      <c r="I1524" t="s">
        <v>7471</v>
      </c>
      <c r="J1524" t="s">
        <v>8164</v>
      </c>
      <c r="K1524" t="s">
        <v>8168</v>
      </c>
      <c r="L1524" t="s">
        <v>8170</v>
      </c>
      <c r="M1524">
        <v>13578.8</v>
      </c>
      <c r="N1524">
        <v>13578.800000000001</v>
      </c>
    </row>
    <row r="1525" spans="1:14" x14ac:dyDescent="0.3">
      <c r="A1525" t="s">
        <v>1522</v>
      </c>
      <c r="B1525" t="s">
        <v>5368</v>
      </c>
      <c r="C1525" t="s">
        <v>7407</v>
      </c>
      <c r="D1525" t="s">
        <v>7413</v>
      </c>
      <c r="E1525" t="s">
        <v>7424</v>
      </c>
      <c r="F1525" t="s">
        <v>7431</v>
      </c>
      <c r="G1525">
        <v>3634.57</v>
      </c>
      <c r="H1525">
        <v>20</v>
      </c>
      <c r="I1525" t="s">
        <v>7483</v>
      </c>
      <c r="J1525" t="s">
        <v>8166</v>
      </c>
      <c r="K1525" t="s">
        <v>8167</v>
      </c>
      <c r="L1525" t="s">
        <v>8170</v>
      </c>
      <c r="M1525">
        <v>72691.399999999994</v>
      </c>
      <c r="N1525">
        <v>72691.400000000009</v>
      </c>
    </row>
    <row r="1526" spans="1:14" x14ac:dyDescent="0.3">
      <c r="A1526" t="s">
        <v>1523</v>
      </c>
      <c r="B1526" t="s">
        <v>4487</v>
      </c>
      <c r="C1526" t="s">
        <v>7408</v>
      </c>
      <c r="D1526" t="s">
        <v>7422</v>
      </c>
      <c r="E1526" t="s">
        <v>7426</v>
      </c>
      <c r="F1526" t="s">
        <v>7434</v>
      </c>
      <c r="G1526">
        <v>8848.6299999999992</v>
      </c>
      <c r="H1526">
        <v>5</v>
      </c>
      <c r="I1526" t="s">
        <v>8069</v>
      </c>
      <c r="J1526" t="s">
        <v>8164</v>
      </c>
      <c r="K1526" t="s">
        <v>8167</v>
      </c>
      <c r="L1526" t="s">
        <v>8170</v>
      </c>
      <c r="M1526">
        <v>44243.15</v>
      </c>
      <c r="N1526">
        <v>44243.149999999994</v>
      </c>
    </row>
    <row r="1527" spans="1:14" x14ac:dyDescent="0.3">
      <c r="A1527" t="s">
        <v>1524</v>
      </c>
      <c r="B1527" t="s">
        <v>5369</v>
      </c>
      <c r="C1527" t="s">
        <v>7407</v>
      </c>
      <c r="D1527" t="s">
        <v>7417</v>
      </c>
      <c r="E1527" t="s">
        <v>7426</v>
      </c>
      <c r="F1527" t="s">
        <v>7432</v>
      </c>
      <c r="G1527">
        <v>1798.61</v>
      </c>
      <c r="H1527">
        <v>4</v>
      </c>
      <c r="I1527" t="s">
        <v>8000</v>
      </c>
      <c r="J1527" t="s">
        <v>8162</v>
      </c>
      <c r="K1527" t="s">
        <v>8168</v>
      </c>
      <c r="L1527" t="s">
        <v>8170</v>
      </c>
      <c r="M1527">
        <v>7194.44</v>
      </c>
      <c r="N1527">
        <v>7194.44</v>
      </c>
    </row>
    <row r="1528" spans="1:14" x14ac:dyDescent="0.3">
      <c r="A1528" t="s">
        <v>1525</v>
      </c>
      <c r="B1528" t="s">
        <v>5370</v>
      </c>
      <c r="C1528" t="s">
        <v>7407</v>
      </c>
      <c r="D1528" t="s">
        <v>7417</v>
      </c>
      <c r="E1528" t="s">
        <v>7424</v>
      </c>
      <c r="F1528" t="s">
        <v>7434</v>
      </c>
      <c r="G1528">
        <v>5887.19</v>
      </c>
      <c r="H1528">
        <v>20</v>
      </c>
      <c r="I1528" t="s">
        <v>7890</v>
      </c>
      <c r="J1528" t="s">
        <v>8166</v>
      </c>
      <c r="K1528" t="s">
        <v>8167</v>
      </c>
      <c r="L1528" t="s">
        <v>8170</v>
      </c>
      <c r="M1528">
        <v>117743.8</v>
      </c>
      <c r="N1528">
        <v>117743.79999999999</v>
      </c>
    </row>
    <row r="1529" spans="1:14" x14ac:dyDescent="0.3">
      <c r="A1529" t="s">
        <v>1526</v>
      </c>
      <c r="B1529" t="s">
        <v>5371</v>
      </c>
      <c r="C1529" t="s">
        <v>7407</v>
      </c>
      <c r="D1529" t="s">
        <v>7418</v>
      </c>
      <c r="E1529" t="s">
        <v>7427</v>
      </c>
      <c r="F1529" t="s">
        <v>7431</v>
      </c>
      <c r="G1529">
        <v>7215.19</v>
      </c>
      <c r="H1529">
        <v>1</v>
      </c>
      <c r="I1529" t="s">
        <v>7839</v>
      </c>
      <c r="J1529" t="s">
        <v>8166</v>
      </c>
      <c r="K1529" t="s">
        <v>8168</v>
      </c>
      <c r="L1529" t="s">
        <v>8169</v>
      </c>
      <c r="M1529">
        <v>5771.82</v>
      </c>
      <c r="N1529">
        <v>7215.19</v>
      </c>
    </row>
    <row r="1530" spans="1:14" x14ac:dyDescent="0.3">
      <c r="A1530" t="s">
        <v>1527</v>
      </c>
      <c r="B1530" t="s">
        <v>5372</v>
      </c>
      <c r="C1530" t="s">
        <v>7407</v>
      </c>
      <c r="D1530" t="s">
        <v>7417</v>
      </c>
      <c r="E1530" t="s">
        <v>7426</v>
      </c>
      <c r="F1530" t="s">
        <v>7429</v>
      </c>
      <c r="G1530">
        <v>9422.99</v>
      </c>
      <c r="H1530">
        <v>16</v>
      </c>
      <c r="I1530" t="s">
        <v>7523</v>
      </c>
      <c r="J1530" t="s">
        <v>8165</v>
      </c>
      <c r="K1530" t="s">
        <v>8168</v>
      </c>
      <c r="L1530" t="s">
        <v>8170</v>
      </c>
      <c r="M1530">
        <v>150767.84</v>
      </c>
      <c r="N1530">
        <v>150767.84</v>
      </c>
    </row>
    <row r="1531" spans="1:14" x14ac:dyDescent="0.3">
      <c r="A1531" t="s">
        <v>1528</v>
      </c>
      <c r="B1531" t="s">
        <v>5373</v>
      </c>
      <c r="C1531" t="s">
        <v>7406</v>
      </c>
      <c r="D1531" t="s">
        <v>7421</v>
      </c>
      <c r="E1531" t="s">
        <v>7423</v>
      </c>
      <c r="F1531" t="s">
        <v>7434</v>
      </c>
      <c r="G1531">
        <v>14153.16</v>
      </c>
      <c r="H1531">
        <v>5</v>
      </c>
      <c r="I1531" t="s">
        <v>7630</v>
      </c>
      <c r="J1531" t="s">
        <v>8164</v>
      </c>
      <c r="K1531" t="s">
        <v>8167</v>
      </c>
      <c r="L1531" t="s">
        <v>8170</v>
      </c>
      <c r="M1531">
        <v>70765.8</v>
      </c>
      <c r="N1531">
        <v>70765.8</v>
      </c>
    </row>
    <row r="1532" spans="1:14" x14ac:dyDescent="0.3">
      <c r="A1532" t="s">
        <v>1529</v>
      </c>
      <c r="B1532" t="s">
        <v>5374</v>
      </c>
      <c r="C1532" t="s">
        <v>7405</v>
      </c>
      <c r="D1532" t="s">
        <v>7409</v>
      </c>
      <c r="E1532" t="s">
        <v>7427</v>
      </c>
      <c r="F1532" t="s">
        <v>7432</v>
      </c>
      <c r="G1532">
        <v>10863.04</v>
      </c>
      <c r="H1532">
        <v>7</v>
      </c>
      <c r="I1532" t="s">
        <v>7604</v>
      </c>
      <c r="J1532" t="s">
        <v>8162</v>
      </c>
      <c r="K1532" t="s">
        <v>8168</v>
      </c>
      <c r="L1532" t="s">
        <v>8169</v>
      </c>
      <c r="M1532">
        <v>60833.19</v>
      </c>
      <c r="N1532">
        <v>76041.279999999999</v>
      </c>
    </row>
    <row r="1533" spans="1:14" x14ac:dyDescent="0.3">
      <c r="A1533" t="s">
        <v>1530</v>
      </c>
      <c r="B1533" t="s">
        <v>5375</v>
      </c>
      <c r="C1533" t="s">
        <v>7408</v>
      </c>
      <c r="D1533" t="s">
        <v>7417</v>
      </c>
      <c r="E1533" t="s">
        <v>7427</v>
      </c>
      <c r="F1533" t="s">
        <v>7433</v>
      </c>
      <c r="G1533">
        <v>12962.94</v>
      </c>
      <c r="H1533">
        <v>2</v>
      </c>
      <c r="I1533" t="s">
        <v>7646</v>
      </c>
      <c r="J1533" t="s">
        <v>8165</v>
      </c>
      <c r="K1533" t="s">
        <v>8167</v>
      </c>
      <c r="L1533" t="s">
        <v>8170</v>
      </c>
      <c r="M1533">
        <v>25925.88</v>
      </c>
      <c r="N1533">
        <v>25925.88</v>
      </c>
    </row>
    <row r="1534" spans="1:14" x14ac:dyDescent="0.3">
      <c r="A1534" t="s">
        <v>1531</v>
      </c>
      <c r="B1534" t="s">
        <v>5376</v>
      </c>
      <c r="C1534" t="s">
        <v>7407</v>
      </c>
      <c r="D1534" t="s">
        <v>7417</v>
      </c>
      <c r="E1534" t="s">
        <v>7426</v>
      </c>
      <c r="F1534" t="s">
        <v>7432</v>
      </c>
      <c r="G1534">
        <v>1600.24</v>
      </c>
      <c r="H1534">
        <v>3</v>
      </c>
      <c r="I1534" t="s">
        <v>8070</v>
      </c>
      <c r="J1534" t="s">
        <v>8162</v>
      </c>
      <c r="K1534" t="s">
        <v>8168</v>
      </c>
      <c r="L1534" t="s">
        <v>8170</v>
      </c>
      <c r="M1534">
        <v>4800.72</v>
      </c>
      <c r="N1534">
        <v>4800.72</v>
      </c>
    </row>
    <row r="1535" spans="1:14" x14ac:dyDescent="0.3">
      <c r="A1535" t="s">
        <v>1532</v>
      </c>
      <c r="B1535" t="s">
        <v>5377</v>
      </c>
      <c r="C1535" t="s">
        <v>7408</v>
      </c>
      <c r="D1535" t="s">
        <v>7419</v>
      </c>
      <c r="E1535" t="s">
        <v>7427</v>
      </c>
      <c r="F1535" t="s">
        <v>7431</v>
      </c>
      <c r="G1535">
        <v>7142.98</v>
      </c>
      <c r="H1535">
        <v>18</v>
      </c>
      <c r="I1535" t="s">
        <v>8071</v>
      </c>
      <c r="J1535" t="s">
        <v>8163</v>
      </c>
      <c r="K1535" t="s">
        <v>8167</v>
      </c>
      <c r="L1535" t="s">
        <v>8170</v>
      </c>
      <c r="M1535">
        <v>128573.64</v>
      </c>
      <c r="N1535">
        <v>128573.63999999998</v>
      </c>
    </row>
    <row r="1536" spans="1:14" x14ac:dyDescent="0.3">
      <c r="A1536" t="s">
        <v>1533</v>
      </c>
      <c r="B1536" t="s">
        <v>5378</v>
      </c>
      <c r="C1536" t="s">
        <v>7406</v>
      </c>
      <c r="D1536" t="s">
        <v>7412</v>
      </c>
      <c r="E1536" t="s">
        <v>7423</v>
      </c>
      <c r="F1536" t="s">
        <v>7428</v>
      </c>
      <c r="G1536">
        <v>8245.2199999999993</v>
      </c>
      <c r="H1536">
        <v>19</v>
      </c>
      <c r="I1536" t="s">
        <v>7631</v>
      </c>
      <c r="J1536" t="s">
        <v>8163</v>
      </c>
      <c r="K1536" t="s">
        <v>8167</v>
      </c>
      <c r="L1536" t="s">
        <v>8170</v>
      </c>
      <c r="M1536">
        <v>156659.18</v>
      </c>
      <c r="N1536">
        <v>156659.18</v>
      </c>
    </row>
    <row r="1537" spans="1:14" x14ac:dyDescent="0.3">
      <c r="A1537" t="s">
        <v>1534</v>
      </c>
      <c r="B1537" t="s">
        <v>5379</v>
      </c>
      <c r="C1537" t="s">
        <v>7406</v>
      </c>
      <c r="D1537" t="s">
        <v>7416</v>
      </c>
      <c r="E1537" t="s">
        <v>7425</v>
      </c>
      <c r="F1537" t="s">
        <v>7431</v>
      </c>
      <c r="G1537">
        <v>4814.83</v>
      </c>
      <c r="H1537">
        <v>10</v>
      </c>
      <c r="I1537" t="s">
        <v>7443</v>
      </c>
      <c r="J1537" t="s">
        <v>8166</v>
      </c>
      <c r="K1537" t="s">
        <v>8167</v>
      </c>
      <c r="L1537" t="s">
        <v>8170</v>
      </c>
      <c r="M1537">
        <v>48148.3</v>
      </c>
      <c r="N1537">
        <v>48148.3</v>
      </c>
    </row>
    <row r="1538" spans="1:14" x14ac:dyDescent="0.3">
      <c r="A1538" t="s">
        <v>1535</v>
      </c>
      <c r="B1538" t="s">
        <v>5380</v>
      </c>
      <c r="C1538" t="s">
        <v>7407</v>
      </c>
      <c r="D1538" t="s">
        <v>7417</v>
      </c>
      <c r="E1538" t="s">
        <v>7426</v>
      </c>
      <c r="F1538" t="s">
        <v>7431</v>
      </c>
      <c r="G1538">
        <v>10350.1</v>
      </c>
      <c r="H1538">
        <v>20</v>
      </c>
      <c r="I1538" t="s">
        <v>7442</v>
      </c>
      <c r="J1538" t="s">
        <v>8166</v>
      </c>
      <c r="K1538" t="s">
        <v>8167</v>
      </c>
      <c r="L1538" t="s">
        <v>8169</v>
      </c>
      <c r="M1538">
        <v>165601.60000000001</v>
      </c>
      <c r="N1538">
        <v>207002</v>
      </c>
    </row>
    <row r="1539" spans="1:14" x14ac:dyDescent="0.3">
      <c r="A1539" t="s">
        <v>1536</v>
      </c>
      <c r="B1539" t="s">
        <v>5381</v>
      </c>
      <c r="C1539" t="s">
        <v>7407</v>
      </c>
      <c r="D1539" t="s">
        <v>7413</v>
      </c>
      <c r="E1539" t="s">
        <v>7424</v>
      </c>
      <c r="F1539" t="s">
        <v>7433</v>
      </c>
      <c r="G1539">
        <v>9188.1</v>
      </c>
      <c r="H1539">
        <v>20</v>
      </c>
      <c r="I1539" t="s">
        <v>8044</v>
      </c>
      <c r="J1539" t="s">
        <v>8163</v>
      </c>
      <c r="K1539" t="s">
        <v>8167</v>
      </c>
      <c r="L1539" t="s">
        <v>8169</v>
      </c>
      <c r="M1539">
        <v>147009.60000000001</v>
      </c>
      <c r="N1539">
        <v>183762</v>
      </c>
    </row>
    <row r="1540" spans="1:14" x14ac:dyDescent="0.3">
      <c r="A1540" t="s">
        <v>1537</v>
      </c>
      <c r="B1540" t="s">
        <v>5167</v>
      </c>
      <c r="C1540" t="s">
        <v>7407</v>
      </c>
      <c r="D1540" t="s">
        <v>7413</v>
      </c>
      <c r="E1540" t="s">
        <v>7427</v>
      </c>
      <c r="F1540" t="s">
        <v>7431</v>
      </c>
      <c r="G1540">
        <v>13531.49</v>
      </c>
      <c r="H1540">
        <v>2</v>
      </c>
      <c r="I1540" t="s">
        <v>8072</v>
      </c>
      <c r="J1540" t="s">
        <v>8162</v>
      </c>
      <c r="K1540" t="s">
        <v>8167</v>
      </c>
      <c r="L1540" t="s">
        <v>8170</v>
      </c>
      <c r="M1540">
        <v>27062.98</v>
      </c>
      <c r="N1540">
        <v>27062.98</v>
      </c>
    </row>
    <row r="1541" spans="1:14" x14ac:dyDescent="0.3">
      <c r="A1541" t="s">
        <v>1538</v>
      </c>
      <c r="B1541" t="s">
        <v>5382</v>
      </c>
      <c r="C1541" t="s">
        <v>7405</v>
      </c>
      <c r="D1541" t="s">
        <v>7417</v>
      </c>
      <c r="E1541" t="s">
        <v>7424</v>
      </c>
      <c r="F1541" t="s">
        <v>7430</v>
      </c>
      <c r="G1541">
        <v>16154.29</v>
      </c>
      <c r="H1541">
        <v>20</v>
      </c>
      <c r="I1541" t="s">
        <v>8073</v>
      </c>
      <c r="J1541" t="s">
        <v>8162</v>
      </c>
      <c r="K1541" t="s">
        <v>8167</v>
      </c>
      <c r="L1541" t="s">
        <v>8169</v>
      </c>
      <c r="M1541">
        <v>258468.64</v>
      </c>
      <c r="N1541">
        <v>323085.80000000005</v>
      </c>
    </row>
    <row r="1542" spans="1:14" x14ac:dyDescent="0.3">
      <c r="A1542" t="s">
        <v>1539</v>
      </c>
      <c r="B1542" t="s">
        <v>5383</v>
      </c>
      <c r="C1542" t="s">
        <v>7406</v>
      </c>
      <c r="D1542" t="s">
        <v>7414</v>
      </c>
      <c r="E1542" t="s">
        <v>7427</v>
      </c>
      <c r="F1542" t="s">
        <v>7428</v>
      </c>
      <c r="G1542">
        <v>4730.17</v>
      </c>
      <c r="H1542">
        <v>14</v>
      </c>
      <c r="I1542" t="s">
        <v>7653</v>
      </c>
      <c r="J1542" t="s">
        <v>8162</v>
      </c>
      <c r="K1542" t="s">
        <v>8168</v>
      </c>
      <c r="L1542" t="s">
        <v>8169</v>
      </c>
      <c r="M1542">
        <v>52978.07</v>
      </c>
      <c r="N1542">
        <v>66222.38</v>
      </c>
    </row>
    <row r="1543" spans="1:14" x14ac:dyDescent="0.3">
      <c r="A1543" t="s">
        <v>1540</v>
      </c>
      <c r="B1543" t="s">
        <v>5384</v>
      </c>
      <c r="C1543" t="s">
        <v>7406</v>
      </c>
      <c r="D1543" t="s">
        <v>7421</v>
      </c>
      <c r="E1543" t="s">
        <v>7426</v>
      </c>
      <c r="F1543" t="s">
        <v>7431</v>
      </c>
      <c r="G1543">
        <v>12946.34</v>
      </c>
      <c r="H1543">
        <v>11</v>
      </c>
      <c r="I1543" t="s">
        <v>7540</v>
      </c>
      <c r="J1543" t="s">
        <v>8162</v>
      </c>
      <c r="K1543" t="s">
        <v>8168</v>
      </c>
      <c r="L1543" t="s">
        <v>8169</v>
      </c>
      <c r="M1543">
        <v>113927.46</v>
      </c>
      <c r="N1543">
        <v>142409.74</v>
      </c>
    </row>
    <row r="1544" spans="1:14" x14ac:dyDescent="0.3">
      <c r="A1544" t="s">
        <v>1541</v>
      </c>
      <c r="B1544" t="s">
        <v>4217</v>
      </c>
      <c r="C1544" t="s">
        <v>7406</v>
      </c>
      <c r="D1544" t="s">
        <v>7414</v>
      </c>
      <c r="E1544" t="s">
        <v>7425</v>
      </c>
      <c r="F1544" t="s">
        <v>7431</v>
      </c>
      <c r="G1544">
        <v>5849.84</v>
      </c>
      <c r="H1544">
        <v>15</v>
      </c>
      <c r="I1544" t="s">
        <v>8074</v>
      </c>
      <c r="J1544" t="s">
        <v>8164</v>
      </c>
      <c r="K1544" t="s">
        <v>8168</v>
      </c>
      <c r="L1544" t="s">
        <v>8170</v>
      </c>
      <c r="M1544">
        <v>87747.6</v>
      </c>
      <c r="N1544">
        <v>87747.6</v>
      </c>
    </row>
    <row r="1545" spans="1:14" x14ac:dyDescent="0.3">
      <c r="A1545" t="s">
        <v>1542</v>
      </c>
      <c r="B1545" t="s">
        <v>5385</v>
      </c>
      <c r="C1545" t="s">
        <v>7405</v>
      </c>
      <c r="D1545" t="s">
        <v>7410</v>
      </c>
      <c r="E1545" t="s">
        <v>7423</v>
      </c>
      <c r="F1545" t="s">
        <v>7429</v>
      </c>
      <c r="G1545">
        <v>10566.73</v>
      </c>
      <c r="H1545">
        <v>16</v>
      </c>
      <c r="I1545" t="s">
        <v>7632</v>
      </c>
      <c r="J1545" t="s">
        <v>8162</v>
      </c>
      <c r="K1545" t="s">
        <v>8168</v>
      </c>
      <c r="L1545" t="s">
        <v>8169</v>
      </c>
      <c r="M1545">
        <v>135254.31</v>
      </c>
      <c r="N1545">
        <v>169067.68</v>
      </c>
    </row>
    <row r="1546" spans="1:14" x14ac:dyDescent="0.3">
      <c r="A1546" t="s">
        <v>1543</v>
      </c>
      <c r="B1546" t="s">
        <v>5386</v>
      </c>
      <c r="C1546" t="s">
        <v>7405</v>
      </c>
      <c r="D1546" t="s">
        <v>7417</v>
      </c>
      <c r="E1546" t="s">
        <v>7425</v>
      </c>
      <c r="F1546" t="s">
        <v>7428</v>
      </c>
      <c r="G1546">
        <v>2426.09</v>
      </c>
      <c r="H1546">
        <v>15</v>
      </c>
      <c r="I1546" t="s">
        <v>7939</v>
      </c>
      <c r="J1546" t="s">
        <v>8166</v>
      </c>
      <c r="K1546" t="s">
        <v>8168</v>
      </c>
      <c r="L1546" t="s">
        <v>8170</v>
      </c>
      <c r="M1546">
        <v>36391.35</v>
      </c>
      <c r="N1546">
        <v>36391.350000000006</v>
      </c>
    </row>
    <row r="1547" spans="1:14" x14ac:dyDescent="0.3">
      <c r="A1547" t="s">
        <v>1544</v>
      </c>
      <c r="B1547" t="s">
        <v>5387</v>
      </c>
      <c r="C1547" t="s">
        <v>7406</v>
      </c>
      <c r="D1547" t="s">
        <v>7421</v>
      </c>
      <c r="E1547" t="s">
        <v>7423</v>
      </c>
      <c r="F1547" t="s">
        <v>7432</v>
      </c>
      <c r="G1547">
        <v>1298.95</v>
      </c>
      <c r="H1547">
        <v>1</v>
      </c>
      <c r="I1547" t="s">
        <v>8075</v>
      </c>
      <c r="J1547" t="s">
        <v>8165</v>
      </c>
      <c r="K1547" t="s">
        <v>8168</v>
      </c>
      <c r="L1547" t="s">
        <v>8169</v>
      </c>
      <c r="M1547">
        <v>1039.1600000000001</v>
      </c>
      <c r="N1547">
        <v>1298.95</v>
      </c>
    </row>
    <row r="1548" spans="1:14" x14ac:dyDescent="0.3">
      <c r="A1548" t="s">
        <v>1545</v>
      </c>
      <c r="B1548" t="s">
        <v>4126</v>
      </c>
      <c r="C1548" t="s">
        <v>7406</v>
      </c>
      <c r="D1548" t="s">
        <v>7414</v>
      </c>
      <c r="E1548" t="s">
        <v>7424</v>
      </c>
      <c r="F1548" t="s">
        <v>7431</v>
      </c>
      <c r="G1548">
        <v>4859.6499999999996</v>
      </c>
      <c r="H1548">
        <v>16</v>
      </c>
      <c r="I1548" t="s">
        <v>7672</v>
      </c>
      <c r="J1548" t="s">
        <v>8162</v>
      </c>
      <c r="K1548" t="s">
        <v>8167</v>
      </c>
      <c r="L1548" t="s">
        <v>8169</v>
      </c>
      <c r="M1548">
        <v>62203.519999999997</v>
      </c>
      <c r="N1548">
        <v>77754.399999999994</v>
      </c>
    </row>
    <row r="1549" spans="1:14" x14ac:dyDescent="0.3">
      <c r="A1549" t="s">
        <v>1546</v>
      </c>
      <c r="B1549" t="s">
        <v>5388</v>
      </c>
      <c r="C1549" t="s">
        <v>7407</v>
      </c>
      <c r="D1549" t="s">
        <v>7413</v>
      </c>
      <c r="E1549" t="s">
        <v>7427</v>
      </c>
      <c r="F1549" t="s">
        <v>7430</v>
      </c>
      <c r="G1549">
        <v>2412.81</v>
      </c>
      <c r="H1549">
        <v>5</v>
      </c>
      <c r="I1549" t="s">
        <v>7854</v>
      </c>
      <c r="J1549" t="s">
        <v>8164</v>
      </c>
      <c r="K1549" t="s">
        <v>8168</v>
      </c>
      <c r="L1549" t="s">
        <v>8169</v>
      </c>
      <c r="M1549">
        <v>9651.24</v>
      </c>
      <c r="N1549">
        <v>12064.05</v>
      </c>
    </row>
    <row r="1550" spans="1:14" x14ac:dyDescent="0.3">
      <c r="A1550" t="s">
        <v>1547</v>
      </c>
      <c r="B1550" t="s">
        <v>4268</v>
      </c>
      <c r="C1550" t="s">
        <v>7408</v>
      </c>
      <c r="D1550" t="s">
        <v>7417</v>
      </c>
      <c r="E1550" t="s">
        <v>7427</v>
      </c>
      <c r="F1550" t="s">
        <v>7431</v>
      </c>
      <c r="G1550">
        <v>14610.49</v>
      </c>
      <c r="H1550">
        <v>6</v>
      </c>
      <c r="I1550" t="s">
        <v>8000</v>
      </c>
      <c r="J1550" t="s">
        <v>8162</v>
      </c>
      <c r="K1550" t="s">
        <v>8167</v>
      </c>
      <c r="L1550" t="s">
        <v>8169</v>
      </c>
      <c r="M1550">
        <v>70130.02</v>
      </c>
      <c r="N1550">
        <v>87662.94</v>
      </c>
    </row>
    <row r="1551" spans="1:14" x14ac:dyDescent="0.3">
      <c r="A1551" t="s">
        <v>1548</v>
      </c>
      <c r="B1551" t="s">
        <v>5389</v>
      </c>
      <c r="C1551" t="s">
        <v>7408</v>
      </c>
      <c r="D1551" t="s">
        <v>7417</v>
      </c>
      <c r="E1551" t="s">
        <v>7426</v>
      </c>
      <c r="F1551" t="s">
        <v>7431</v>
      </c>
      <c r="G1551">
        <v>8679.31</v>
      </c>
      <c r="H1551">
        <v>9</v>
      </c>
      <c r="I1551" t="s">
        <v>7553</v>
      </c>
      <c r="J1551" t="s">
        <v>8164</v>
      </c>
      <c r="K1551" t="s">
        <v>8167</v>
      </c>
      <c r="L1551" t="s">
        <v>8170</v>
      </c>
      <c r="M1551">
        <v>78113.789999999994</v>
      </c>
      <c r="N1551">
        <v>78113.789999999994</v>
      </c>
    </row>
    <row r="1552" spans="1:14" x14ac:dyDescent="0.3">
      <c r="A1552" t="s">
        <v>1549</v>
      </c>
      <c r="B1552" t="s">
        <v>5390</v>
      </c>
      <c r="C1552" t="s">
        <v>7408</v>
      </c>
      <c r="D1552" t="s">
        <v>7422</v>
      </c>
      <c r="E1552" t="s">
        <v>7425</v>
      </c>
      <c r="F1552" t="s">
        <v>7428</v>
      </c>
      <c r="G1552">
        <v>5858.14</v>
      </c>
      <c r="H1552">
        <v>9</v>
      </c>
      <c r="I1552" t="s">
        <v>7979</v>
      </c>
      <c r="J1552" t="s">
        <v>8163</v>
      </c>
      <c r="K1552" t="s">
        <v>8168</v>
      </c>
      <c r="L1552" t="s">
        <v>8170</v>
      </c>
      <c r="M1552">
        <v>52723.26</v>
      </c>
      <c r="N1552">
        <v>52723.26</v>
      </c>
    </row>
    <row r="1553" spans="1:14" x14ac:dyDescent="0.3">
      <c r="A1553" t="s">
        <v>1550</v>
      </c>
      <c r="B1553" t="s">
        <v>5391</v>
      </c>
      <c r="C1553" t="s">
        <v>7405</v>
      </c>
      <c r="D1553" t="s">
        <v>7417</v>
      </c>
      <c r="E1553" t="s">
        <v>7424</v>
      </c>
      <c r="F1553" t="s">
        <v>7433</v>
      </c>
      <c r="G1553">
        <v>16492.099999999999</v>
      </c>
      <c r="H1553">
        <v>9</v>
      </c>
      <c r="I1553" t="s">
        <v>8076</v>
      </c>
      <c r="J1553" t="s">
        <v>8164</v>
      </c>
      <c r="K1553" t="s">
        <v>8168</v>
      </c>
      <c r="L1553" t="s">
        <v>8170</v>
      </c>
      <c r="M1553">
        <v>148428.9</v>
      </c>
      <c r="N1553">
        <v>148428.9</v>
      </c>
    </row>
    <row r="1554" spans="1:14" x14ac:dyDescent="0.3">
      <c r="A1554" t="s">
        <v>1551</v>
      </c>
      <c r="B1554" t="s">
        <v>5392</v>
      </c>
      <c r="C1554" t="s">
        <v>7406</v>
      </c>
      <c r="D1554" t="s">
        <v>7412</v>
      </c>
      <c r="E1554" t="s">
        <v>7427</v>
      </c>
      <c r="F1554" t="s">
        <v>7431</v>
      </c>
      <c r="G1554">
        <v>8857.76</v>
      </c>
      <c r="H1554">
        <v>18</v>
      </c>
      <c r="I1554" t="s">
        <v>7774</v>
      </c>
      <c r="J1554" t="s">
        <v>8165</v>
      </c>
      <c r="K1554" t="s">
        <v>8167</v>
      </c>
      <c r="L1554" t="s">
        <v>8169</v>
      </c>
      <c r="M1554">
        <v>127551.91</v>
      </c>
      <c r="N1554">
        <v>159439.67999999999</v>
      </c>
    </row>
    <row r="1555" spans="1:14" x14ac:dyDescent="0.3">
      <c r="A1555" t="s">
        <v>1552</v>
      </c>
      <c r="B1555" t="s">
        <v>5393</v>
      </c>
      <c r="C1555" t="s">
        <v>7408</v>
      </c>
      <c r="D1555" t="s">
        <v>7419</v>
      </c>
      <c r="E1555" t="s">
        <v>7426</v>
      </c>
      <c r="F1555" t="s">
        <v>7434</v>
      </c>
      <c r="G1555">
        <v>11497.16</v>
      </c>
      <c r="H1555">
        <v>12</v>
      </c>
      <c r="I1555" t="s">
        <v>7595</v>
      </c>
      <c r="J1555" t="s">
        <v>8162</v>
      </c>
      <c r="K1555" t="s">
        <v>8168</v>
      </c>
      <c r="L1555" t="s">
        <v>8169</v>
      </c>
      <c r="M1555">
        <v>110372.57</v>
      </c>
      <c r="N1555">
        <v>137965.91999999998</v>
      </c>
    </row>
    <row r="1556" spans="1:14" x14ac:dyDescent="0.3">
      <c r="A1556" t="s">
        <v>1553</v>
      </c>
      <c r="B1556" t="s">
        <v>5394</v>
      </c>
      <c r="C1556" t="s">
        <v>7408</v>
      </c>
      <c r="D1556" t="s">
        <v>7417</v>
      </c>
      <c r="E1556" t="s">
        <v>7424</v>
      </c>
      <c r="F1556" t="s">
        <v>7429</v>
      </c>
      <c r="G1556">
        <v>3645.36</v>
      </c>
      <c r="H1556">
        <v>6</v>
      </c>
      <c r="I1556" t="s">
        <v>8012</v>
      </c>
      <c r="J1556" t="s">
        <v>8166</v>
      </c>
      <c r="K1556" t="s">
        <v>8167</v>
      </c>
      <c r="L1556" t="s">
        <v>8169</v>
      </c>
      <c r="M1556">
        <v>17498.060000000001</v>
      </c>
      <c r="N1556">
        <v>21872.16</v>
      </c>
    </row>
    <row r="1557" spans="1:14" x14ac:dyDescent="0.3">
      <c r="A1557" t="s">
        <v>1554</v>
      </c>
      <c r="B1557" t="s">
        <v>5395</v>
      </c>
      <c r="C1557" t="s">
        <v>7407</v>
      </c>
      <c r="D1557" t="s">
        <v>7417</v>
      </c>
      <c r="E1557" t="s">
        <v>7424</v>
      </c>
      <c r="F1557" t="s">
        <v>7429</v>
      </c>
      <c r="G1557">
        <v>7470.83</v>
      </c>
      <c r="H1557">
        <v>13</v>
      </c>
      <c r="I1557" t="s">
        <v>7738</v>
      </c>
      <c r="J1557" t="s">
        <v>8164</v>
      </c>
      <c r="K1557" t="s">
        <v>8168</v>
      </c>
      <c r="L1557" t="s">
        <v>8169</v>
      </c>
      <c r="M1557">
        <v>77696.3</v>
      </c>
      <c r="N1557">
        <v>97120.79</v>
      </c>
    </row>
    <row r="1558" spans="1:14" x14ac:dyDescent="0.3">
      <c r="A1558" t="s">
        <v>1555</v>
      </c>
      <c r="B1558" t="s">
        <v>4300</v>
      </c>
      <c r="C1558" t="s">
        <v>7406</v>
      </c>
      <c r="D1558" t="s">
        <v>7416</v>
      </c>
      <c r="E1558" t="s">
        <v>7426</v>
      </c>
      <c r="F1558" t="s">
        <v>7432</v>
      </c>
      <c r="G1558">
        <v>5589.22</v>
      </c>
      <c r="H1558">
        <v>11</v>
      </c>
      <c r="I1558" t="s">
        <v>8077</v>
      </c>
      <c r="J1558" t="s">
        <v>8165</v>
      </c>
      <c r="K1558" t="s">
        <v>8168</v>
      </c>
      <c r="L1558" t="s">
        <v>8170</v>
      </c>
      <c r="M1558">
        <v>61481.42</v>
      </c>
      <c r="N1558">
        <v>61481.420000000006</v>
      </c>
    </row>
    <row r="1559" spans="1:14" x14ac:dyDescent="0.3">
      <c r="A1559" t="s">
        <v>1556</v>
      </c>
      <c r="B1559" t="s">
        <v>5396</v>
      </c>
      <c r="C1559" t="s">
        <v>7405</v>
      </c>
      <c r="D1559" t="s">
        <v>7411</v>
      </c>
      <c r="E1559" t="s">
        <v>7427</v>
      </c>
      <c r="F1559" t="s">
        <v>7434</v>
      </c>
      <c r="G1559">
        <v>3679.39</v>
      </c>
      <c r="H1559">
        <v>7</v>
      </c>
      <c r="I1559" t="s">
        <v>7848</v>
      </c>
      <c r="J1559" t="s">
        <v>8164</v>
      </c>
      <c r="K1559" t="s">
        <v>8167</v>
      </c>
      <c r="L1559" t="s">
        <v>8170</v>
      </c>
      <c r="M1559">
        <v>25755.73</v>
      </c>
      <c r="N1559">
        <v>25755.73</v>
      </c>
    </row>
    <row r="1560" spans="1:14" x14ac:dyDescent="0.3">
      <c r="A1560" t="s">
        <v>1557</v>
      </c>
      <c r="B1560" t="s">
        <v>5397</v>
      </c>
      <c r="C1560" t="s">
        <v>7407</v>
      </c>
      <c r="D1560" t="s">
        <v>7418</v>
      </c>
      <c r="E1560" t="s">
        <v>7426</v>
      </c>
      <c r="F1560" t="s">
        <v>7428</v>
      </c>
      <c r="G1560">
        <v>13689.19</v>
      </c>
      <c r="H1560">
        <v>16</v>
      </c>
      <c r="I1560" t="s">
        <v>7507</v>
      </c>
      <c r="J1560" t="s">
        <v>8162</v>
      </c>
      <c r="K1560" t="s">
        <v>8168</v>
      </c>
      <c r="L1560" t="s">
        <v>8169</v>
      </c>
      <c r="M1560">
        <v>175221.3</v>
      </c>
      <c r="N1560">
        <v>219027.04</v>
      </c>
    </row>
    <row r="1561" spans="1:14" x14ac:dyDescent="0.3">
      <c r="A1561" t="s">
        <v>1558</v>
      </c>
      <c r="B1561" t="s">
        <v>5398</v>
      </c>
      <c r="C1561" t="s">
        <v>7408</v>
      </c>
      <c r="D1561" t="s">
        <v>7417</v>
      </c>
      <c r="E1561" t="s">
        <v>7424</v>
      </c>
      <c r="F1561" t="s">
        <v>7428</v>
      </c>
      <c r="G1561">
        <v>7319.77</v>
      </c>
      <c r="H1561">
        <v>5</v>
      </c>
      <c r="I1561" t="s">
        <v>7513</v>
      </c>
      <c r="J1561" t="s">
        <v>8165</v>
      </c>
      <c r="K1561" t="s">
        <v>8167</v>
      </c>
      <c r="L1561" t="s">
        <v>8170</v>
      </c>
      <c r="M1561">
        <v>36598.85</v>
      </c>
      <c r="N1561">
        <v>36598.850000000006</v>
      </c>
    </row>
    <row r="1562" spans="1:14" x14ac:dyDescent="0.3">
      <c r="A1562" t="s">
        <v>1559</v>
      </c>
      <c r="B1562" t="s">
        <v>5399</v>
      </c>
      <c r="C1562" t="s">
        <v>7405</v>
      </c>
      <c r="D1562" t="s">
        <v>7417</v>
      </c>
      <c r="E1562" t="s">
        <v>7425</v>
      </c>
      <c r="F1562" t="s">
        <v>7428</v>
      </c>
      <c r="G1562">
        <v>14942.49</v>
      </c>
      <c r="H1562">
        <v>19</v>
      </c>
      <c r="I1562" t="s">
        <v>7725</v>
      </c>
      <c r="J1562" t="s">
        <v>8163</v>
      </c>
      <c r="K1562" t="s">
        <v>8167</v>
      </c>
      <c r="L1562" t="s">
        <v>8169</v>
      </c>
      <c r="M1562">
        <v>227126.18</v>
      </c>
      <c r="N1562">
        <v>283907.31</v>
      </c>
    </row>
    <row r="1563" spans="1:14" x14ac:dyDescent="0.3">
      <c r="A1563" t="s">
        <v>1560</v>
      </c>
      <c r="B1563" t="s">
        <v>5400</v>
      </c>
      <c r="C1563" t="s">
        <v>7406</v>
      </c>
      <c r="D1563" t="s">
        <v>7414</v>
      </c>
      <c r="E1563" t="s">
        <v>7423</v>
      </c>
      <c r="F1563" t="s">
        <v>7432</v>
      </c>
      <c r="G1563">
        <v>13872.62</v>
      </c>
      <c r="H1563">
        <v>2</v>
      </c>
      <c r="I1563" t="s">
        <v>8052</v>
      </c>
      <c r="J1563" t="s">
        <v>8164</v>
      </c>
      <c r="K1563" t="s">
        <v>8167</v>
      </c>
      <c r="L1563" t="s">
        <v>8169</v>
      </c>
      <c r="M1563">
        <v>22195.86</v>
      </c>
      <c r="N1563">
        <v>27745.24</v>
      </c>
    </row>
    <row r="1564" spans="1:14" x14ac:dyDescent="0.3">
      <c r="A1564" t="s">
        <v>1561</v>
      </c>
      <c r="B1564" t="s">
        <v>5401</v>
      </c>
      <c r="C1564" t="s">
        <v>7407</v>
      </c>
      <c r="D1564" t="s">
        <v>7415</v>
      </c>
      <c r="E1564" t="s">
        <v>7424</v>
      </c>
      <c r="F1564" t="s">
        <v>7430</v>
      </c>
      <c r="G1564">
        <v>16348.51</v>
      </c>
      <c r="H1564">
        <v>12</v>
      </c>
      <c r="I1564" t="s">
        <v>7628</v>
      </c>
      <c r="J1564" t="s">
        <v>8166</v>
      </c>
      <c r="K1564" t="s">
        <v>8167</v>
      </c>
      <c r="L1564" t="s">
        <v>8169</v>
      </c>
      <c r="M1564">
        <v>156945.53</v>
      </c>
      <c r="N1564">
        <v>196182.12</v>
      </c>
    </row>
    <row r="1565" spans="1:14" x14ac:dyDescent="0.3">
      <c r="A1565" t="s">
        <v>1562</v>
      </c>
      <c r="B1565" t="s">
        <v>4497</v>
      </c>
      <c r="C1565" t="s">
        <v>7408</v>
      </c>
      <c r="D1565" t="s">
        <v>7419</v>
      </c>
      <c r="E1565" t="s">
        <v>7426</v>
      </c>
      <c r="F1565" t="s">
        <v>7429</v>
      </c>
      <c r="G1565">
        <v>917.98</v>
      </c>
      <c r="H1565">
        <v>6</v>
      </c>
      <c r="I1565" t="s">
        <v>8078</v>
      </c>
      <c r="J1565" t="s">
        <v>8166</v>
      </c>
      <c r="K1565" t="s">
        <v>8168</v>
      </c>
      <c r="L1565" t="s">
        <v>8170</v>
      </c>
      <c r="M1565">
        <v>5507.88</v>
      </c>
      <c r="N1565">
        <v>5507.88</v>
      </c>
    </row>
    <row r="1566" spans="1:14" x14ac:dyDescent="0.3">
      <c r="A1566" t="s">
        <v>1563</v>
      </c>
      <c r="B1566" t="s">
        <v>5402</v>
      </c>
      <c r="C1566" t="s">
        <v>7407</v>
      </c>
      <c r="D1566" t="s">
        <v>7415</v>
      </c>
      <c r="E1566" t="s">
        <v>7427</v>
      </c>
      <c r="F1566" t="s">
        <v>7429</v>
      </c>
      <c r="G1566">
        <v>14954.11</v>
      </c>
      <c r="H1566">
        <v>9</v>
      </c>
      <c r="I1566" t="s">
        <v>7597</v>
      </c>
      <c r="J1566" t="s">
        <v>8162</v>
      </c>
      <c r="K1566" t="s">
        <v>8168</v>
      </c>
      <c r="L1566" t="s">
        <v>8170</v>
      </c>
      <c r="M1566">
        <v>134586.99</v>
      </c>
      <c r="N1566">
        <v>134586.99</v>
      </c>
    </row>
    <row r="1567" spans="1:14" x14ac:dyDescent="0.3">
      <c r="A1567" t="s">
        <v>1564</v>
      </c>
      <c r="B1567" t="s">
        <v>5403</v>
      </c>
      <c r="C1567" t="s">
        <v>7407</v>
      </c>
      <c r="D1567" t="s">
        <v>7417</v>
      </c>
      <c r="E1567" t="s">
        <v>7424</v>
      </c>
      <c r="F1567" t="s">
        <v>7428</v>
      </c>
      <c r="G1567">
        <v>5312.83</v>
      </c>
      <c r="H1567">
        <v>7</v>
      </c>
      <c r="I1567" t="s">
        <v>7777</v>
      </c>
      <c r="J1567" t="s">
        <v>8166</v>
      </c>
      <c r="K1567" t="s">
        <v>8167</v>
      </c>
      <c r="L1567" t="s">
        <v>8170</v>
      </c>
      <c r="M1567">
        <v>37189.81</v>
      </c>
      <c r="N1567">
        <v>37189.81</v>
      </c>
    </row>
    <row r="1568" spans="1:14" x14ac:dyDescent="0.3">
      <c r="A1568" t="s">
        <v>1565</v>
      </c>
      <c r="B1568" t="s">
        <v>5404</v>
      </c>
      <c r="C1568" t="s">
        <v>7408</v>
      </c>
      <c r="D1568" t="s">
        <v>7419</v>
      </c>
      <c r="E1568" t="s">
        <v>7425</v>
      </c>
      <c r="F1568" t="s">
        <v>7434</v>
      </c>
      <c r="G1568">
        <v>14725.03</v>
      </c>
      <c r="H1568">
        <v>20</v>
      </c>
      <c r="I1568" t="s">
        <v>7467</v>
      </c>
      <c r="J1568" t="s">
        <v>8166</v>
      </c>
      <c r="K1568" t="s">
        <v>8167</v>
      </c>
      <c r="L1568" t="s">
        <v>8170</v>
      </c>
      <c r="M1568">
        <v>294500.59999999998</v>
      </c>
      <c r="N1568">
        <v>294500.60000000003</v>
      </c>
    </row>
    <row r="1569" spans="1:14" x14ac:dyDescent="0.3">
      <c r="A1569" t="s">
        <v>1566</v>
      </c>
      <c r="B1569" t="s">
        <v>5405</v>
      </c>
      <c r="C1569" t="s">
        <v>7405</v>
      </c>
      <c r="D1569" t="s">
        <v>7409</v>
      </c>
      <c r="E1569" t="s">
        <v>7423</v>
      </c>
      <c r="F1569" t="s">
        <v>7434</v>
      </c>
      <c r="G1569">
        <v>7076.58</v>
      </c>
      <c r="H1569">
        <v>5</v>
      </c>
      <c r="I1569" t="s">
        <v>7530</v>
      </c>
      <c r="J1569" t="s">
        <v>8166</v>
      </c>
      <c r="K1569" t="s">
        <v>8168</v>
      </c>
      <c r="L1569" t="s">
        <v>8170</v>
      </c>
      <c r="M1569">
        <v>35382.9</v>
      </c>
      <c r="N1569">
        <v>35382.9</v>
      </c>
    </row>
    <row r="1570" spans="1:14" x14ac:dyDescent="0.3">
      <c r="A1570" t="s">
        <v>1567</v>
      </c>
      <c r="B1570" t="s">
        <v>4639</v>
      </c>
      <c r="C1570" t="s">
        <v>7408</v>
      </c>
      <c r="D1570" t="s">
        <v>7417</v>
      </c>
      <c r="E1570" t="s">
        <v>7425</v>
      </c>
      <c r="F1570" t="s">
        <v>7429</v>
      </c>
      <c r="G1570">
        <v>8090.84</v>
      </c>
      <c r="H1570">
        <v>1</v>
      </c>
      <c r="I1570" t="s">
        <v>8025</v>
      </c>
      <c r="J1570" t="s">
        <v>8165</v>
      </c>
      <c r="K1570" t="s">
        <v>8168</v>
      </c>
      <c r="L1570" t="s">
        <v>8170</v>
      </c>
      <c r="M1570">
        <v>8090.84</v>
      </c>
      <c r="N1570">
        <v>8090.84</v>
      </c>
    </row>
    <row r="1571" spans="1:14" x14ac:dyDescent="0.3">
      <c r="A1571" t="s">
        <v>1568</v>
      </c>
      <c r="B1571" t="s">
        <v>5406</v>
      </c>
      <c r="C1571" t="s">
        <v>7407</v>
      </c>
      <c r="D1571" t="s">
        <v>7413</v>
      </c>
      <c r="E1571" t="s">
        <v>7425</v>
      </c>
      <c r="F1571" t="s">
        <v>7434</v>
      </c>
      <c r="G1571">
        <v>4527.6499999999996</v>
      </c>
      <c r="H1571">
        <v>13</v>
      </c>
      <c r="I1571" t="s">
        <v>7739</v>
      </c>
      <c r="J1571" t="s">
        <v>8164</v>
      </c>
      <c r="K1571" t="s">
        <v>8167</v>
      </c>
      <c r="L1571" t="s">
        <v>8170</v>
      </c>
      <c r="M1571">
        <v>58859.45</v>
      </c>
      <c r="N1571">
        <v>58859.45</v>
      </c>
    </row>
    <row r="1572" spans="1:14" x14ac:dyDescent="0.3">
      <c r="A1572" t="s">
        <v>1569</v>
      </c>
      <c r="B1572" t="s">
        <v>5407</v>
      </c>
      <c r="C1572" t="s">
        <v>7408</v>
      </c>
      <c r="D1572" t="s">
        <v>7420</v>
      </c>
      <c r="E1572" t="s">
        <v>7425</v>
      </c>
      <c r="F1572" t="s">
        <v>7429</v>
      </c>
      <c r="G1572">
        <v>10720.28</v>
      </c>
      <c r="H1572">
        <v>12</v>
      </c>
      <c r="I1572" t="s">
        <v>8079</v>
      </c>
      <c r="J1572" t="s">
        <v>8164</v>
      </c>
      <c r="K1572" t="s">
        <v>8167</v>
      </c>
      <c r="L1572" t="s">
        <v>8169</v>
      </c>
      <c r="M1572">
        <v>102915.02</v>
      </c>
      <c r="N1572">
        <v>128643.36000000002</v>
      </c>
    </row>
    <row r="1573" spans="1:14" x14ac:dyDescent="0.3">
      <c r="A1573" t="s">
        <v>1570</v>
      </c>
      <c r="B1573" t="s">
        <v>3984</v>
      </c>
      <c r="C1573" t="s">
        <v>7408</v>
      </c>
      <c r="D1573" t="s">
        <v>7417</v>
      </c>
      <c r="E1573" t="s">
        <v>7425</v>
      </c>
      <c r="F1573" t="s">
        <v>7428</v>
      </c>
      <c r="G1573">
        <v>5807.51</v>
      </c>
      <c r="H1573">
        <v>7</v>
      </c>
      <c r="I1573" t="s">
        <v>7575</v>
      </c>
      <c r="J1573" t="s">
        <v>8166</v>
      </c>
      <c r="K1573" t="s">
        <v>8167</v>
      </c>
      <c r="L1573" t="s">
        <v>8170</v>
      </c>
      <c r="M1573">
        <v>40652.57</v>
      </c>
      <c r="N1573">
        <v>40652.57</v>
      </c>
    </row>
    <row r="1574" spans="1:14" x14ac:dyDescent="0.3">
      <c r="A1574" t="s">
        <v>1571</v>
      </c>
      <c r="B1574" t="s">
        <v>5408</v>
      </c>
      <c r="C1574" t="s">
        <v>7406</v>
      </c>
      <c r="D1574" t="s">
        <v>7412</v>
      </c>
      <c r="E1574" t="s">
        <v>7425</v>
      </c>
      <c r="F1574" t="s">
        <v>7432</v>
      </c>
      <c r="G1574">
        <v>8187.95</v>
      </c>
      <c r="H1574">
        <v>3</v>
      </c>
      <c r="I1574" t="s">
        <v>7976</v>
      </c>
      <c r="J1574" t="s">
        <v>8164</v>
      </c>
      <c r="K1574" t="s">
        <v>8168</v>
      </c>
      <c r="L1574" t="s">
        <v>8169</v>
      </c>
      <c r="M1574">
        <v>19651.080000000002</v>
      </c>
      <c r="N1574">
        <v>24563.85</v>
      </c>
    </row>
    <row r="1575" spans="1:14" x14ac:dyDescent="0.3">
      <c r="A1575" t="s">
        <v>1572</v>
      </c>
      <c r="B1575" t="s">
        <v>5409</v>
      </c>
      <c r="C1575" t="s">
        <v>7405</v>
      </c>
      <c r="D1575" t="s">
        <v>7417</v>
      </c>
      <c r="E1575" t="s">
        <v>7423</v>
      </c>
      <c r="F1575" t="s">
        <v>7429</v>
      </c>
      <c r="G1575">
        <v>12667.46</v>
      </c>
      <c r="H1575">
        <v>10</v>
      </c>
      <c r="I1575" t="s">
        <v>8080</v>
      </c>
      <c r="J1575" t="s">
        <v>8162</v>
      </c>
      <c r="K1575" t="s">
        <v>8168</v>
      </c>
      <c r="L1575" t="s">
        <v>8170</v>
      </c>
      <c r="M1575">
        <v>126674.6</v>
      </c>
      <c r="N1575">
        <v>126674.59999999999</v>
      </c>
    </row>
    <row r="1576" spans="1:14" x14ac:dyDescent="0.3">
      <c r="A1576" t="s">
        <v>1573</v>
      </c>
      <c r="B1576" t="s">
        <v>5410</v>
      </c>
      <c r="C1576" t="s">
        <v>7408</v>
      </c>
      <c r="D1576" t="s">
        <v>7419</v>
      </c>
      <c r="E1576" t="s">
        <v>7424</v>
      </c>
      <c r="F1576" t="s">
        <v>7430</v>
      </c>
      <c r="G1576">
        <v>15049.56</v>
      </c>
      <c r="H1576">
        <v>2</v>
      </c>
      <c r="I1576" t="s">
        <v>7939</v>
      </c>
      <c r="J1576" t="s">
        <v>8162</v>
      </c>
      <c r="K1576" t="s">
        <v>8167</v>
      </c>
      <c r="L1576" t="s">
        <v>8170</v>
      </c>
      <c r="M1576">
        <v>30099.119999999999</v>
      </c>
      <c r="N1576">
        <v>30099.119999999999</v>
      </c>
    </row>
    <row r="1577" spans="1:14" x14ac:dyDescent="0.3">
      <c r="A1577" t="s">
        <v>1574</v>
      </c>
      <c r="B1577" t="s">
        <v>5411</v>
      </c>
      <c r="C1577" t="s">
        <v>7408</v>
      </c>
      <c r="D1577" t="s">
        <v>7417</v>
      </c>
      <c r="E1577" t="s">
        <v>7424</v>
      </c>
      <c r="F1577" t="s">
        <v>7429</v>
      </c>
      <c r="G1577">
        <v>11643.24</v>
      </c>
      <c r="H1577">
        <v>7</v>
      </c>
      <c r="I1577" t="s">
        <v>7629</v>
      </c>
      <c r="J1577" t="s">
        <v>8164</v>
      </c>
      <c r="K1577" t="s">
        <v>8167</v>
      </c>
      <c r="L1577" t="s">
        <v>8169</v>
      </c>
      <c r="M1577">
        <v>65202.31</v>
      </c>
      <c r="N1577">
        <v>81502.679999999993</v>
      </c>
    </row>
    <row r="1578" spans="1:14" x14ac:dyDescent="0.3">
      <c r="A1578" t="s">
        <v>1575</v>
      </c>
      <c r="B1578" t="s">
        <v>5412</v>
      </c>
      <c r="C1578" t="s">
        <v>7405</v>
      </c>
      <c r="D1578" t="s">
        <v>7410</v>
      </c>
      <c r="E1578" t="s">
        <v>7425</v>
      </c>
      <c r="F1578" t="s">
        <v>7430</v>
      </c>
      <c r="G1578">
        <v>6196.78</v>
      </c>
      <c r="H1578">
        <v>12</v>
      </c>
      <c r="I1578" t="s">
        <v>8081</v>
      </c>
      <c r="J1578" t="s">
        <v>8163</v>
      </c>
      <c r="K1578" t="s">
        <v>8167</v>
      </c>
      <c r="L1578" t="s">
        <v>8169</v>
      </c>
      <c r="M1578">
        <v>59489.42</v>
      </c>
      <c r="N1578">
        <v>74361.36</v>
      </c>
    </row>
    <row r="1579" spans="1:14" x14ac:dyDescent="0.3">
      <c r="A1579" t="s">
        <v>1576</v>
      </c>
      <c r="B1579" t="s">
        <v>5413</v>
      </c>
      <c r="C1579" t="s">
        <v>7407</v>
      </c>
      <c r="D1579" t="s">
        <v>7418</v>
      </c>
      <c r="E1579" t="s">
        <v>7425</v>
      </c>
      <c r="F1579" t="s">
        <v>7434</v>
      </c>
      <c r="G1579">
        <v>15019.68</v>
      </c>
      <c r="H1579">
        <v>20</v>
      </c>
      <c r="I1579" t="s">
        <v>7905</v>
      </c>
      <c r="J1579" t="s">
        <v>8165</v>
      </c>
      <c r="K1579" t="s">
        <v>8167</v>
      </c>
      <c r="L1579" t="s">
        <v>8170</v>
      </c>
      <c r="M1579">
        <v>300393.59999999998</v>
      </c>
      <c r="N1579">
        <v>300393.59999999998</v>
      </c>
    </row>
    <row r="1580" spans="1:14" x14ac:dyDescent="0.3">
      <c r="A1580" t="s">
        <v>1577</v>
      </c>
      <c r="B1580" t="s">
        <v>5414</v>
      </c>
      <c r="C1580" t="s">
        <v>7408</v>
      </c>
      <c r="D1580" t="s">
        <v>7417</v>
      </c>
      <c r="E1580" t="s">
        <v>7425</v>
      </c>
      <c r="F1580" t="s">
        <v>7431</v>
      </c>
      <c r="G1580">
        <v>1350.41</v>
      </c>
      <c r="H1580">
        <v>14</v>
      </c>
      <c r="I1580" t="s">
        <v>7497</v>
      </c>
      <c r="J1580" t="s">
        <v>8165</v>
      </c>
      <c r="K1580" t="s">
        <v>8167</v>
      </c>
      <c r="L1580" t="s">
        <v>8169</v>
      </c>
      <c r="M1580">
        <v>15124.26</v>
      </c>
      <c r="N1580">
        <v>18905.740000000002</v>
      </c>
    </row>
    <row r="1581" spans="1:14" x14ac:dyDescent="0.3">
      <c r="A1581" t="s">
        <v>1578</v>
      </c>
      <c r="B1581" t="s">
        <v>5415</v>
      </c>
      <c r="C1581" t="s">
        <v>7407</v>
      </c>
      <c r="D1581" t="s">
        <v>7418</v>
      </c>
      <c r="E1581" t="s">
        <v>7425</v>
      </c>
      <c r="F1581" t="s">
        <v>7430</v>
      </c>
      <c r="G1581">
        <v>2715.76</v>
      </c>
      <c r="H1581">
        <v>14</v>
      </c>
      <c r="I1581" t="s">
        <v>7815</v>
      </c>
      <c r="J1581" t="s">
        <v>8166</v>
      </c>
      <c r="K1581" t="s">
        <v>8167</v>
      </c>
      <c r="L1581" t="s">
        <v>8170</v>
      </c>
      <c r="M1581">
        <v>38020.639999999999</v>
      </c>
      <c r="N1581">
        <v>38020.639999999999</v>
      </c>
    </row>
    <row r="1582" spans="1:14" x14ac:dyDescent="0.3">
      <c r="A1582" t="s">
        <v>1579</v>
      </c>
      <c r="B1582" t="s">
        <v>5210</v>
      </c>
      <c r="C1582" t="s">
        <v>7408</v>
      </c>
      <c r="D1582" t="s">
        <v>7417</v>
      </c>
      <c r="E1582" t="s">
        <v>7425</v>
      </c>
      <c r="F1582" t="s">
        <v>7431</v>
      </c>
      <c r="G1582">
        <v>13437.7</v>
      </c>
      <c r="H1582">
        <v>20</v>
      </c>
      <c r="I1582" t="s">
        <v>8082</v>
      </c>
      <c r="J1582" t="s">
        <v>8166</v>
      </c>
      <c r="K1582" t="s">
        <v>8167</v>
      </c>
      <c r="L1582" t="s">
        <v>8170</v>
      </c>
      <c r="M1582">
        <v>268754</v>
      </c>
      <c r="N1582">
        <v>268754</v>
      </c>
    </row>
    <row r="1583" spans="1:14" x14ac:dyDescent="0.3">
      <c r="A1583" t="s">
        <v>1580</v>
      </c>
      <c r="B1583" t="s">
        <v>5416</v>
      </c>
      <c r="C1583" t="s">
        <v>7405</v>
      </c>
      <c r="D1583" t="s">
        <v>7410</v>
      </c>
      <c r="E1583" t="s">
        <v>7424</v>
      </c>
      <c r="F1583" t="s">
        <v>7428</v>
      </c>
      <c r="G1583">
        <v>15812.33</v>
      </c>
      <c r="H1583">
        <v>2</v>
      </c>
      <c r="I1583" t="s">
        <v>7754</v>
      </c>
      <c r="J1583" t="s">
        <v>8164</v>
      </c>
      <c r="K1583" t="s">
        <v>8168</v>
      </c>
      <c r="L1583" t="s">
        <v>8169</v>
      </c>
      <c r="M1583">
        <v>25300.06</v>
      </c>
      <c r="N1583">
        <v>31624.66</v>
      </c>
    </row>
    <row r="1584" spans="1:14" x14ac:dyDescent="0.3">
      <c r="A1584" t="s">
        <v>1581</v>
      </c>
      <c r="B1584" t="s">
        <v>5417</v>
      </c>
      <c r="C1584" t="s">
        <v>7406</v>
      </c>
      <c r="D1584" t="s">
        <v>7412</v>
      </c>
      <c r="E1584" t="s">
        <v>7423</v>
      </c>
      <c r="F1584" t="s">
        <v>7428</v>
      </c>
      <c r="G1584">
        <v>4962.57</v>
      </c>
      <c r="H1584">
        <v>20</v>
      </c>
      <c r="I1584" t="s">
        <v>7811</v>
      </c>
      <c r="J1584" t="s">
        <v>8162</v>
      </c>
      <c r="K1584" t="s">
        <v>8167</v>
      </c>
      <c r="L1584" t="s">
        <v>8170</v>
      </c>
      <c r="M1584">
        <v>99251.4</v>
      </c>
      <c r="N1584">
        <v>99251.4</v>
      </c>
    </row>
    <row r="1585" spans="1:14" x14ac:dyDescent="0.3">
      <c r="A1585" t="s">
        <v>271</v>
      </c>
      <c r="B1585" t="s">
        <v>5418</v>
      </c>
      <c r="C1585" t="s">
        <v>7407</v>
      </c>
      <c r="D1585" t="s">
        <v>7413</v>
      </c>
      <c r="E1585" t="s">
        <v>7427</v>
      </c>
      <c r="F1585" t="s">
        <v>7430</v>
      </c>
      <c r="G1585">
        <v>10159.200000000001</v>
      </c>
      <c r="H1585">
        <v>1</v>
      </c>
      <c r="I1585" t="s">
        <v>7995</v>
      </c>
      <c r="J1585" t="s">
        <v>8162</v>
      </c>
      <c r="K1585" t="s">
        <v>8167</v>
      </c>
      <c r="L1585" t="s">
        <v>8169</v>
      </c>
      <c r="M1585">
        <v>8127.36</v>
      </c>
      <c r="N1585">
        <v>10159.200000000001</v>
      </c>
    </row>
    <row r="1586" spans="1:14" x14ac:dyDescent="0.3">
      <c r="A1586" t="s">
        <v>1582</v>
      </c>
      <c r="B1586" t="s">
        <v>5419</v>
      </c>
      <c r="C1586" t="s">
        <v>7406</v>
      </c>
      <c r="D1586" t="s">
        <v>7412</v>
      </c>
      <c r="E1586" t="s">
        <v>7427</v>
      </c>
      <c r="F1586" t="s">
        <v>7428</v>
      </c>
      <c r="G1586">
        <v>5893.83</v>
      </c>
      <c r="H1586">
        <v>16</v>
      </c>
      <c r="I1586" t="s">
        <v>7773</v>
      </c>
      <c r="J1586" t="s">
        <v>8163</v>
      </c>
      <c r="K1586" t="s">
        <v>8168</v>
      </c>
      <c r="L1586" t="s">
        <v>8170</v>
      </c>
      <c r="M1586">
        <v>94301.28</v>
      </c>
      <c r="N1586">
        <v>94301.28</v>
      </c>
    </row>
    <row r="1587" spans="1:14" x14ac:dyDescent="0.3">
      <c r="A1587" t="s">
        <v>1583</v>
      </c>
      <c r="B1587" t="s">
        <v>5420</v>
      </c>
      <c r="C1587" t="s">
        <v>7405</v>
      </c>
      <c r="D1587" t="s">
        <v>7409</v>
      </c>
      <c r="E1587" t="s">
        <v>7426</v>
      </c>
      <c r="F1587" t="s">
        <v>7429</v>
      </c>
      <c r="G1587">
        <v>9250.35</v>
      </c>
      <c r="H1587">
        <v>4</v>
      </c>
      <c r="I1587" t="s">
        <v>8069</v>
      </c>
      <c r="J1587" t="s">
        <v>8162</v>
      </c>
      <c r="K1587" t="s">
        <v>8167</v>
      </c>
      <c r="L1587" t="s">
        <v>8169</v>
      </c>
      <c r="M1587">
        <v>29601.119999999999</v>
      </c>
      <c r="N1587">
        <v>37001.4</v>
      </c>
    </row>
    <row r="1588" spans="1:14" x14ac:dyDescent="0.3">
      <c r="A1588" t="s">
        <v>1584</v>
      </c>
      <c r="B1588" t="s">
        <v>5421</v>
      </c>
      <c r="C1588" t="s">
        <v>7408</v>
      </c>
      <c r="D1588" t="s">
        <v>7422</v>
      </c>
      <c r="E1588" t="s">
        <v>7425</v>
      </c>
      <c r="F1588" t="s">
        <v>7434</v>
      </c>
      <c r="G1588">
        <v>5873.91</v>
      </c>
      <c r="H1588">
        <v>2</v>
      </c>
      <c r="I1588" t="s">
        <v>7597</v>
      </c>
      <c r="J1588" t="s">
        <v>8164</v>
      </c>
      <c r="K1588" t="s">
        <v>8168</v>
      </c>
      <c r="L1588" t="s">
        <v>8170</v>
      </c>
      <c r="M1588">
        <v>11747.82</v>
      </c>
      <c r="N1588">
        <v>11747.82</v>
      </c>
    </row>
    <row r="1589" spans="1:14" x14ac:dyDescent="0.3">
      <c r="A1589" t="s">
        <v>1585</v>
      </c>
      <c r="B1589" t="s">
        <v>5422</v>
      </c>
      <c r="C1589" t="s">
        <v>7406</v>
      </c>
      <c r="D1589" t="s">
        <v>7421</v>
      </c>
      <c r="E1589" t="s">
        <v>7423</v>
      </c>
      <c r="F1589" t="s">
        <v>7432</v>
      </c>
      <c r="G1589">
        <v>16195.79</v>
      </c>
      <c r="H1589">
        <v>17</v>
      </c>
      <c r="I1589" t="s">
        <v>8062</v>
      </c>
      <c r="J1589" t="s">
        <v>8163</v>
      </c>
      <c r="K1589" t="s">
        <v>8168</v>
      </c>
      <c r="L1589" t="s">
        <v>8169</v>
      </c>
      <c r="M1589">
        <v>220262.91</v>
      </c>
      <c r="N1589">
        <v>275328.43</v>
      </c>
    </row>
    <row r="1590" spans="1:14" x14ac:dyDescent="0.3">
      <c r="A1590" t="s">
        <v>1586</v>
      </c>
      <c r="B1590" t="s">
        <v>5423</v>
      </c>
      <c r="C1590" t="s">
        <v>7407</v>
      </c>
      <c r="D1590" t="s">
        <v>7418</v>
      </c>
      <c r="E1590" t="s">
        <v>7423</v>
      </c>
      <c r="F1590" t="s">
        <v>7430</v>
      </c>
      <c r="G1590">
        <v>13972.22</v>
      </c>
      <c r="H1590">
        <v>18</v>
      </c>
      <c r="I1590" t="s">
        <v>7468</v>
      </c>
      <c r="J1590" t="s">
        <v>8164</v>
      </c>
      <c r="K1590" t="s">
        <v>8167</v>
      </c>
      <c r="L1590" t="s">
        <v>8170</v>
      </c>
      <c r="M1590">
        <v>251499.96</v>
      </c>
      <c r="N1590">
        <v>251499.96</v>
      </c>
    </row>
    <row r="1591" spans="1:14" x14ac:dyDescent="0.3">
      <c r="A1591" t="s">
        <v>1587</v>
      </c>
      <c r="B1591" t="s">
        <v>5424</v>
      </c>
      <c r="C1591" t="s">
        <v>7405</v>
      </c>
      <c r="D1591" t="s">
        <v>7411</v>
      </c>
      <c r="E1591" t="s">
        <v>7424</v>
      </c>
      <c r="F1591" t="s">
        <v>7431</v>
      </c>
      <c r="G1591">
        <v>8021.95</v>
      </c>
      <c r="H1591">
        <v>2</v>
      </c>
      <c r="I1591" t="s">
        <v>8083</v>
      </c>
      <c r="J1591" t="s">
        <v>8165</v>
      </c>
      <c r="K1591" t="s">
        <v>8167</v>
      </c>
      <c r="L1591" t="s">
        <v>8170</v>
      </c>
      <c r="M1591">
        <v>16043.9</v>
      </c>
      <c r="N1591">
        <v>16043.9</v>
      </c>
    </row>
    <row r="1592" spans="1:14" x14ac:dyDescent="0.3">
      <c r="A1592" t="s">
        <v>1588</v>
      </c>
      <c r="B1592" t="s">
        <v>5425</v>
      </c>
      <c r="C1592" t="s">
        <v>7406</v>
      </c>
      <c r="D1592" t="s">
        <v>7412</v>
      </c>
      <c r="E1592" t="s">
        <v>7426</v>
      </c>
      <c r="F1592" t="s">
        <v>7433</v>
      </c>
      <c r="G1592">
        <v>14166.44</v>
      </c>
      <c r="H1592">
        <v>2</v>
      </c>
      <c r="I1592" t="s">
        <v>8084</v>
      </c>
      <c r="J1592" t="s">
        <v>8162</v>
      </c>
      <c r="K1592" t="s">
        <v>8168</v>
      </c>
      <c r="L1592" t="s">
        <v>8170</v>
      </c>
      <c r="M1592">
        <v>28332.880000000001</v>
      </c>
      <c r="N1592">
        <v>28332.880000000001</v>
      </c>
    </row>
    <row r="1593" spans="1:14" x14ac:dyDescent="0.3">
      <c r="A1593" t="s">
        <v>1589</v>
      </c>
      <c r="B1593" t="s">
        <v>5426</v>
      </c>
      <c r="C1593" t="s">
        <v>7406</v>
      </c>
      <c r="D1593" t="s">
        <v>7412</v>
      </c>
      <c r="E1593" t="s">
        <v>7426</v>
      </c>
      <c r="F1593" t="s">
        <v>7428</v>
      </c>
      <c r="G1593">
        <v>14588.08</v>
      </c>
      <c r="H1593">
        <v>13</v>
      </c>
      <c r="I1593" t="s">
        <v>7981</v>
      </c>
      <c r="J1593" t="s">
        <v>8162</v>
      </c>
      <c r="K1593" t="s">
        <v>8167</v>
      </c>
      <c r="L1593" t="s">
        <v>8170</v>
      </c>
      <c r="M1593">
        <v>189645.04</v>
      </c>
      <c r="N1593">
        <v>189645.04</v>
      </c>
    </row>
    <row r="1594" spans="1:14" x14ac:dyDescent="0.3">
      <c r="A1594" t="s">
        <v>1590</v>
      </c>
      <c r="B1594" t="s">
        <v>5427</v>
      </c>
      <c r="C1594" t="s">
        <v>7406</v>
      </c>
      <c r="D1594" t="s">
        <v>7421</v>
      </c>
      <c r="E1594" t="s">
        <v>7426</v>
      </c>
      <c r="F1594" t="s">
        <v>7428</v>
      </c>
      <c r="G1594">
        <v>2177.09</v>
      </c>
      <c r="H1594">
        <v>2</v>
      </c>
      <c r="I1594" t="s">
        <v>7509</v>
      </c>
      <c r="J1594" t="s">
        <v>8164</v>
      </c>
      <c r="K1594" t="s">
        <v>8168</v>
      </c>
      <c r="L1594" t="s">
        <v>8169</v>
      </c>
      <c r="M1594">
        <v>3483.51</v>
      </c>
      <c r="N1594">
        <v>4354.18</v>
      </c>
    </row>
    <row r="1595" spans="1:14" x14ac:dyDescent="0.3">
      <c r="A1595" t="s">
        <v>1591</v>
      </c>
      <c r="B1595" t="s">
        <v>5428</v>
      </c>
      <c r="C1595" t="s">
        <v>7406</v>
      </c>
      <c r="D1595" t="s">
        <v>7421</v>
      </c>
      <c r="E1595" t="s">
        <v>7425</v>
      </c>
      <c r="F1595" t="s">
        <v>7434</v>
      </c>
      <c r="G1595">
        <v>11323.69</v>
      </c>
      <c r="H1595">
        <v>12</v>
      </c>
      <c r="I1595" t="s">
        <v>7835</v>
      </c>
      <c r="J1595" t="s">
        <v>8164</v>
      </c>
      <c r="K1595" t="s">
        <v>8168</v>
      </c>
      <c r="L1595" t="s">
        <v>8170</v>
      </c>
      <c r="M1595">
        <v>135884.28</v>
      </c>
      <c r="N1595">
        <v>135884.28</v>
      </c>
    </row>
    <row r="1596" spans="1:14" x14ac:dyDescent="0.3">
      <c r="A1596" t="s">
        <v>1592</v>
      </c>
      <c r="B1596" t="s">
        <v>5429</v>
      </c>
      <c r="C1596" t="s">
        <v>7405</v>
      </c>
      <c r="D1596" t="s">
        <v>7417</v>
      </c>
      <c r="E1596" t="s">
        <v>7426</v>
      </c>
      <c r="F1596" t="s">
        <v>7428</v>
      </c>
      <c r="G1596">
        <v>7470.83</v>
      </c>
      <c r="H1596">
        <v>18</v>
      </c>
      <c r="I1596" t="s">
        <v>7654</v>
      </c>
      <c r="J1596" t="s">
        <v>8165</v>
      </c>
      <c r="K1596" t="s">
        <v>8168</v>
      </c>
      <c r="L1596" t="s">
        <v>8169</v>
      </c>
      <c r="M1596">
        <v>107579.62</v>
      </c>
      <c r="N1596">
        <v>134474.94</v>
      </c>
    </row>
    <row r="1597" spans="1:14" x14ac:dyDescent="0.3">
      <c r="A1597" t="s">
        <v>1593</v>
      </c>
      <c r="B1597" t="s">
        <v>5430</v>
      </c>
      <c r="C1597" t="s">
        <v>7408</v>
      </c>
      <c r="D1597" t="s">
        <v>7419</v>
      </c>
      <c r="E1597" t="s">
        <v>7423</v>
      </c>
      <c r="F1597" t="s">
        <v>7433</v>
      </c>
      <c r="G1597">
        <v>2154.6799999999998</v>
      </c>
      <c r="H1597">
        <v>10</v>
      </c>
      <c r="I1597" t="s">
        <v>7591</v>
      </c>
      <c r="J1597" t="s">
        <v>8164</v>
      </c>
      <c r="K1597" t="s">
        <v>8167</v>
      </c>
      <c r="L1597" t="s">
        <v>8170</v>
      </c>
      <c r="M1597">
        <v>21546.799999999999</v>
      </c>
      <c r="N1597">
        <v>21546.799999999999</v>
      </c>
    </row>
    <row r="1598" spans="1:14" x14ac:dyDescent="0.3">
      <c r="A1598" t="s">
        <v>1594</v>
      </c>
      <c r="B1598" t="s">
        <v>5431</v>
      </c>
      <c r="C1598" t="s">
        <v>7407</v>
      </c>
      <c r="D1598" t="s">
        <v>7415</v>
      </c>
      <c r="E1598" t="s">
        <v>7426</v>
      </c>
      <c r="F1598" t="s">
        <v>7430</v>
      </c>
      <c r="G1598">
        <v>9613.06</v>
      </c>
      <c r="H1598">
        <v>3</v>
      </c>
      <c r="I1598" t="s">
        <v>8076</v>
      </c>
      <c r="J1598" t="s">
        <v>8165</v>
      </c>
      <c r="K1598" t="s">
        <v>8167</v>
      </c>
      <c r="L1598" t="s">
        <v>8169</v>
      </c>
      <c r="M1598">
        <v>23071.51</v>
      </c>
      <c r="N1598">
        <v>28839.18</v>
      </c>
    </row>
    <row r="1599" spans="1:14" x14ac:dyDescent="0.3">
      <c r="A1599" t="s">
        <v>1595</v>
      </c>
      <c r="B1599" t="s">
        <v>5432</v>
      </c>
      <c r="C1599" t="s">
        <v>7406</v>
      </c>
      <c r="D1599" t="s">
        <v>7421</v>
      </c>
      <c r="E1599" t="s">
        <v>7427</v>
      </c>
      <c r="F1599" t="s">
        <v>7431</v>
      </c>
      <c r="G1599">
        <v>5863.95</v>
      </c>
      <c r="H1599">
        <v>4</v>
      </c>
      <c r="I1599" t="s">
        <v>7607</v>
      </c>
      <c r="J1599" t="s">
        <v>8164</v>
      </c>
      <c r="K1599" t="s">
        <v>8168</v>
      </c>
      <c r="L1599" t="s">
        <v>8170</v>
      </c>
      <c r="M1599">
        <v>23455.8</v>
      </c>
      <c r="N1599">
        <v>23455.8</v>
      </c>
    </row>
    <row r="1600" spans="1:14" x14ac:dyDescent="0.3">
      <c r="A1600" t="s">
        <v>1596</v>
      </c>
      <c r="B1600" t="s">
        <v>5433</v>
      </c>
      <c r="C1600" t="s">
        <v>7407</v>
      </c>
      <c r="D1600" t="s">
        <v>7417</v>
      </c>
      <c r="E1600" t="s">
        <v>7425</v>
      </c>
      <c r="F1600" t="s">
        <v>7432</v>
      </c>
      <c r="G1600">
        <v>16190.81</v>
      </c>
      <c r="H1600">
        <v>16</v>
      </c>
      <c r="I1600" t="s">
        <v>7969</v>
      </c>
      <c r="J1600" t="s">
        <v>8166</v>
      </c>
      <c r="K1600" t="s">
        <v>8167</v>
      </c>
      <c r="L1600" t="s">
        <v>8170</v>
      </c>
      <c r="M1600">
        <v>259052.96</v>
      </c>
      <c r="N1600">
        <v>259052.96</v>
      </c>
    </row>
    <row r="1601" spans="1:14" x14ac:dyDescent="0.3">
      <c r="A1601" t="s">
        <v>1597</v>
      </c>
      <c r="B1601" t="s">
        <v>5434</v>
      </c>
      <c r="C1601" t="s">
        <v>7407</v>
      </c>
      <c r="D1601" t="s">
        <v>7413</v>
      </c>
      <c r="E1601" t="s">
        <v>7426</v>
      </c>
      <c r="F1601" t="s">
        <v>7429</v>
      </c>
      <c r="G1601">
        <v>1621.82</v>
      </c>
      <c r="H1601">
        <v>19</v>
      </c>
      <c r="I1601" t="s">
        <v>8044</v>
      </c>
      <c r="J1601" t="s">
        <v>8166</v>
      </c>
      <c r="K1601" t="s">
        <v>8168</v>
      </c>
      <c r="L1601" t="s">
        <v>8170</v>
      </c>
      <c r="M1601">
        <v>30814.58</v>
      </c>
      <c r="N1601">
        <v>30814.579999999998</v>
      </c>
    </row>
    <row r="1602" spans="1:14" x14ac:dyDescent="0.3">
      <c r="A1602" t="s">
        <v>1598</v>
      </c>
      <c r="B1602" t="s">
        <v>5435</v>
      </c>
      <c r="C1602" t="s">
        <v>7406</v>
      </c>
      <c r="D1602" t="s">
        <v>7421</v>
      </c>
      <c r="E1602" t="s">
        <v>7423</v>
      </c>
      <c r="F1602" t="s">
        <v>7428</v>
      </c>
      <c r="G1602">
        <v>11805.09</v>
      </c>
      <c r="H1602">
        <v>9</v>
      </c>
      <c r="I1602" t="s">
        <v>7894</v>
      </c>
      <c r="J1602" t="s">
        <v>8164</v>
      </c>
      <c r="K1602" t="s">
        <v>8167</v>
      </c>
      <c r="L1602" t="s">
        <v>8170</v>
      </c>
      <c r="M1602">
        <v>106245.81</v>
      </c>
      <c r="N1602">
        <v>106245.81</v>
      </c>
    </row>
    <row r="1603" spans="1:14" x14ac:dyDescent="0.3">
      <c r="A1603" t="s">
        <v>1599</v>
      </c>
      <c r="B1603" t="s">
        <v>5436</v>
      </c>
      <c r="C1603" t="s">
        <v>7407</v>
      </c>
      <c r="D1603" t="s">
        <v>7415</v>
      </c>
      <c r="E1603" t="s">
        <v>7424</v>
      </c>
      <c r="F1603" t="s">
        <v>7430</v>
      </c>
      <c r="G1603">
        <v>6856.63</v>
      </c>
      <c r="H1603">
        <v>11</v>
      </c>
      <c r="I1603" t="s">
        <v>7695</v>
      </c>
      <c r="J1603" t="s">
        <v>8165</v>
      </c>
      <c r="K1603" t="s">
        <v>8168</v>
      </c>
      <c r="L1603" t="s">
        <v>8170</v>
      </c>
      <c r="M1603">
        <v>75422.929999999993</v>
      </c>
      <c r="N1603">
        <v>75422.930000000008</v>
      </c>
    </row>
    <row r="1604" spans="1:14" x14ac:dyDescent="0.3">
      <c r="A1604" t="s">
        <v>1600</v>
      </c>
      <c r="B1604" t="s">
        <v>5437</v>
      </c>
      <c r="C1604" t="s">
        <v>7408</v>
      </c>
      <c r="D1604" t="s">
        <v>7417</v>
      </c>
      <c r="E1604" t="s">
        <v>7426</v>
      </c>
      <c r="F1604" t="s">
        <v>7433</v>
      </c>
      <c r="G1604">
        <v>4394.8500000000004</v>
      </c>
      <c r="H1604">
        <v>19</v>
      </c>
      <c r="I1604" t="s">
        <v>7495</v>
      </c>
      <c r="J1604" t="s">
        <v>8162</v>
      </c>
      <c r="K1604" t="s">
        <v>8167</v>
      </c>
      <c r="L1604" t="s">
        <v>8170</v>
      </c>
      <c r="M1604">
        <v>83502.149999999994</v>
      </c>
      <c r="N1604">
        <v>83502.150000000009</v>
      </c>
    </row>
    <row r="1605" spans="1:14" x14ac:dyDescent="0.3">
      <c r="A1605" t="s">
        <v>1601</v>
      </c>
      <c r="B1605" t="s">
        <v>5438</v>
      </c>
      <c r="C1605" t="s">
        <v>7407</v>
      </c>
      <c r="D1605" t="s">
        <v>7418</v>
      </c>
      <c r="E1605" t="s">
        <v>7425</v>
      </c>
      <c r="F1605" t="s">
        <v>7434</v>
      </c>
      <c r="G1605">
        <v>1189.3900000000001</v>
      </c>
      <c r="H1605">
        <v>7</v>
      </c>
      <c r="I1605" t="s">
        <v>7516</v>
      </c>
      <c r="J1605" t="s">
        <v>8165</v>
      </c>
      <c r="K1605" t="s">
        <v>8167</v>
      </c>
      <c r="L1605" t="s">
        <v>8170</v>
      </c>
      <c r="M1605">
        <v>8325.73</v>
      </c>
      <c r="N1605">
        <v>8325.7300000000014</v>
      </c>
    </row>
    <row r="1606" spans="1:14" x14ac:dyDescent="0.3">
      <c r="A1606" t="s">
        <v>1602</v>
      </c>
      <c r="B1606" t="s">
        <v>5439</v>
      </c>
      <c r="C1606" t="s">
        <v>7408</v>
      </c>
      <c r="D1606" t="s">
        <v>7419</v>
      </c>
      <c r="E1606" t="s">
        <v>7424</v>
      </c>
      <c r="F1606" t="s">
        <v>7429</v>
      </c>
      <c r="G1606">
        <v>15809.84</v>
      </c>
      <c r="H1606">
        <v>13</v>
      </c>
      <c r="I1606" t="s">
        <v>7721</v>
      </c>
      <c r="J1606" t="s">
        <v>8164</v>
      </c>
      <c r="K1606" t="s">
        <v>8168</v>
      </c>
      <c r="L1606" t="s">
        <v>8169</v>
      </c>
      <c r="M1606">
        <v>164422.17000000001</v>
      </c>
      <c r="N1606">
        <v>205527.92</v>
      </c>
    </row>
    <row r="1607" spans="1:14" x14ac:dyDescent="0.3">
      <c r="A1607" t="s">
        <v>1603</v>
      </c>
      <c r="B1607" t="s">
        <v>5440</v>
      </c>
      <c r="C1607" t="s">
        <v>7405</v>
      </c>
      <c r="D1607" t="s">
        <v>7417</v>
      </c>
      <c r="E1607" t="s">
        <v>7427</v>
      </c>
      <c r="F1607" t="s">
        <v>7433</v>
      </c>
      <c r="G1607">
        <v>8065.94</v>
      </c>
      <c r="H1607">
        <v>2</v>
      </c>
      <c r="I1607" t="s">
        <v>7839</v>
      </c>
      <c r="J1607" t="s">
        <v>8163</v>
      </c>
      <c r="K1607" t="s">
        <v>8167</v>
      </c>
      <c r="L1607" t="s">
        <v>8170</v>
      </c>
      <c r="M1607">
        <v>16131.88</v>
      </c>
      <c r="N1607">
        <v>16131.88</v>
      </c>
    </row>
    <row r="1608" spans="1:14" x14ac:dyDescent="0.3">
      <c r="A1608" t="s">
        <v>1604</v>
      </c>
      <c r="B1608" t="s">
        <v>5441</v>
      </c>
      <c r="C1608" t="s">
        <v>7406</v>
      </c>
      <c r="D1608" t="s">
        <v>7416</v>
      </c>
      <c r="E1608" t="s">
        <v>7425</v>
      </c>
      <c r="F1608" t="s">
        <v>7433</v>
      </c>
      <c r="G1608">
        <v>11786</v>
      </c>
      <c r="H1608">
        <v>13</v>
      </c>
      <c r="I1608" t="s">
        <v>8082</v>
      </c>
      <c r="J1608" t="s">
        <v>8165</v>
      </c>
      <c r="K1608" t="s">
        <v>8168</v>
      </c>
      <c r="L1608" t="s">
        <v>8169</v>
      </c>
      <c r="M1608">
        <v>122574.39999999999</v>
      </c>
      <c r="N1608">
        <v>153218</v>
      </c>
    </row>
    <row r="1609" spans="1:14" x14ac:dyDescent="0.3">
      <c r="A1609" t="s">
        <v>1605</v>
      </c>
      <c r="B1609" t="s">
        <v>5442</v>
      </c>
      <c r="C1609" t="s">
        <v>7407</v>
      </c>
      <c r="D1609" t="s">
        <v>7415</v>
      </c>
      <c r="E1609" t="s">
        <v>7427</v>
      </c>
      <c r="F1609" t="s">
        <v>7428</v>
      </c>
      <c r="G1609">
        <v>10804.94</v>
      </c>
      <c r="H1609">
        <v>14</v>
      </c>
      <c r="I1609" t="s">
        <v>7864</v>
      </c>
      <c r="J1609" t="s">
        <v>8163</v>
      </c>
      <c r="K1609" t="s">
        <v>8167</v>
      </c>
      <c r="L1609" t="s">
        <v>8169</v>
      </c>
      <c r="M1609">
        <v>121015.66</v>
      </c>
      <c r="N1609">
        <v>151269.16</v>
      </c>
    </row>
    <row r="1610" spans="1:14" x14ac:dyDescent="0.3">
      <c r="A1610" t="s">
        <v>1606</v>
      </c>
      <c r="B1610" t="s">
        <v>5443</v>
      </c>
      <c r="C1610" t="s">
        <v>7406</v>
      </c>
      <c r="D1610" t="s">
        <v>7414</v>
      </c>
      <c r="E1610" t="s">
        <v>7423</v>
      </c>
      <c r="F1610" t="s">
        <v>7434</v>
      </c>
      <c r="G1610">
        <v>3879.42</v>
      </c>
      <c r="H1610">
        <v>10</v>
      </c>
      <c r="I1610" t="s">
        <v>7773</v>
      </c>
      <c r="J1610" t="s">
        <v>8166</v>
      </c>
      <c r="K1610" t="s">
        <v>8168</v>
      </c>
      <c r="L1610" t="s">
        <v>8169</v>
      </c>
      <c r="M1610">
        <v>31035.360000000001</v>
      </c>
      <c r="N1610">
        <v>38794.199999999997</v>
      </c>
    </row>
    <row r="1611" spans="1:14" x14ac:dyDescent="0.3">
      <c r="A1611" t="s">
        <v>1607</v>
      </c>
      <c r="B1611" t="s">
        <v>5444</v>
      </c>
      <c r="C1611" t="s">
        <v>7406</v>
      </c>
      <c r="D1611" t="s">
        <v>7416</v>
      </c>
      <c r="E1611" t="s">
        <v>7427</v>
      </c>
      <c r="F1611" t="s">
        <v>7429</v>
      </c>
      <c r="G1611">
        <v>9797.32</v>
      </c>
      <c r="H1611">
        <v>12</v>
      </c>
      <c r="I1611" t="s">
        <v>7917</v>
      </c>
      <c r="J1611" t="s">
        <v>8166</v>
      </c>
      <c r="K1611" t="s">
        <v>8168</v>
      </c>
      <c r="L1611" t="s">
        <v>8170</v>
      </c>
      <c r="M1611">
        <v>117567.84</v>
      </c>
      <c r="N1611">
        <v>117567.84</v>
      </c>
    </row>
    <row r="1612" spans="1:14" x14ac:dyDescent="0.3">
      <c r="A1612" t="s">
        <v>1608</v>
      </c>
      <c r="B1612" t="s">
        <v>5445</v>
      </c>
      <c r="C1612" t="s">
        <v>7406</v>
      </c>
      <c r="D1612" t="s">
        <v>7416</v>
      </c>
      <c r="E1612" t="s">
        <v>7427</v>
      </c>
      <c r="F1612" t="s">
        <v>7433</v>
      </c>
      <c r="G1612">
        <v>16441.47</v>
      </c>
      <c r="H1612">
        <v>5</v>
      </c>
      <c r="I1612" t="s">
        <v>7639</v>
      </c>
      <c r="J1612" t="s">
        <v>8166</v>
      </c>
      <c r="K1612" t="s">
        <v>8168</v>
      </c>
      <c r="L1612" t="s">
        <v>8169</v>
      </c>
      <c r="M1612">
        <v>65765.88</v>
      </c>
      <c r="N1612">
        <v>82207.350000000006</v>
      </c>
    </row>
    <row r="1613" spans="1:14" x14ac:dyDescent="0.3">
      <c r="A1613" t="s">
        <v>1609</v>
      </c>
      <c r="B1613" t="s">
        <v>5446</v>
      </c>
      <c r="C1613" t="s">
        <v>7407</v>
      </c>
      <c r="D1613" t="s">
        <v>7413</v>
      </c>
      <c r="E1613" t="s">
        <v>7423</v>
      </c>
      <c r="F1613" t="s">
        <v>7434</v>
      </c>
      <c r="G1613">
        <v>3820.49</v>
      </c>
      <c r="H1613">
        <v>8</v>
      </c>
      <c r="I1613" t="s">
        <v>8085</v>
      </c>
      <c r="J1613" t="s">
        <v>8164</v>
      </c>
      <c r="K1613" t="s">
        <v>8167</v>
      </c>
      <c r="L1613" t="s">
        <v>8170</v>
      </c>
      <c r="M1613">
        <v>30563.919999999998</v>
      </c>
      <c r="N1613">
        <v>30563.919999999998</v>
      </c>
    </row>
    <row r="1614" spans="1:14" x14ac:dyDescent="0.3">
      <c r="A1614" t="s">
        <v>1610</v>
      </c>
      <c r="B1614" t="s">
        <v>5447</v>
      </c>
      <c r="C1614" t="s">
        <v>7405</v>
      </c>
      <c r="D1614" t="s">
        <v>7417</v>
      </c>
      <c r="E1614" t="s">
        <v>7423</v>
      </c>
      <c r="F1614" t="s">
        <v>7429</v>
      </c>
      <c r="G1614">
        <v>10506.97</v>
      </c>
      <c r="H1614">
        <v>5</v>
      </c>
      <c r="I1614" t="s">
        <v>7947</v>
      </c>
      <c r="J1614" t="s">
        <v>8162</v>
      </c>
      <c r="K1614" t="s">
        <v>8168</v>
      </c>
      <c r="L1614" t="s">
        <v>8170</v>
      </c>
      <c r="M1614">
        <v>52534.85</v>
      </c>
      <c r="N1614">
        <v>52534.85</v>
      </c>
    </row>
    <row r="1615" spans="1:14" x14ac:dyDescent="0.3">
      <c r="A1615" t="s">
        <v>1611</v>
      </c>
      <c r="B1615" t="s">
        <v>5448</v>
      </c>
      <c r="C1615" t="s">
        <v>7405</v>
      </c>
      <c r="D1615" t="s">
        <v>7409</v>
      </c>
      <c r="E1615" t="s">
        <v>7427</v>
      </c>
      <c r="F1615" t="s">
        <v>7428</v>
      </c>
      <c r="G1615">
        <v>13529.83</v>
      </c>
      <c r="H1615">
        <v>9</v>
      </c>
      <c r="I1615" t="s">
        <v>7666</v>
      </c>
      <c r="J1615" t="s">
        <v>8164</v>
      </c>
      <c r="K1615" t="s">
        <v>8167</v>
      </c>
      <c r="L1615" t="s">
        <v>8169</v>
      </c>
      <c r="M1615">
        <v>97414.61</v>
      </c>
      <c r="N1615">
        <v>121768.47</v>
      </c>
    </row>
    <row r="1616" spans="1:14" x14ac:dyDescent="0.3">
      <c r="A1616" t="s">
        <v>1612</v>
      </c>
      <c r="B1616" t="s">
        <v>5449</v>
      </c>
      <c r="C1616" t="s">
        <v>7405</v>
      </c>
      <c r="D1616" t="s">
        <v>7411</v>
      </c>
      <c r="E1616" t="s">
        <v>7424</v>
      </c>
      <c r="F1616" t="s">
        <v>7431</v>
      </c>
      <c r="G1616">
        <v>3603.86</v>
      </c>
      <c r="H1616">
        <v>19</v>
      </c>
      <c r="I1616" t="s">
        <v>7849</v>
      </c>
      <c r="J1616" t="s">
        <v>8164</v>
      </c>
      <c r="K1616" t="s">
        <v>8168</v>
      </c>
      <c r="L1616" t="s">
        <v>8170</v>
      </c>
      <c r="M1616">
        <v>68473.34</v>
      </c>
      <c r="N1616">
        <v>68473.34</v>
      </c>
    </row>
    <row r="1617" spans="1:14" x14ac:dyDescent="0.3">
      <c r="A1617" t="s">
        <v>1613</v>
      </c>
      <c r="B1617" t="s">
        <v>5450</v>
      </c>
      <c r="C1617" t="s">
        <v>7408</v>
      </c>
      <c r="D1617" t="s">
        <v>7420</v>
      </c>
      <c r="E1617" t="s">
        <v>7426</v>
      </c>
      <c r="F1617" t="s">
        <v>7432</v>
      </c>
      <c r="G1617">
        <v>2227.7199999999998</v>
      </c>
      <c r="H1617">
        <v>17</v>
      </c>
      <c r="I1617" t="s">
        <v>7764</v>
      </c>
      <c r="J1617" t="s">
        <v>8162</v>
      </c>
      <c r="K1617" t="s">
        <v>8168</v>
      </c>
      <c r="L1617" t="s">
        <v>8169</v>
      </c>
      <c r="M1617">
        <v>30296.66</v>
      </c>
      <c r="N1617">
        <v>37871.24</v>
      </c>
    </row>
    <row r="1618" spans="1:14" x14ac:dyDescent="0.3">
      <c r="A1618" t="s">
        <v>1614</v>
      </c>
      <c r="B1618" t="s">
        <v>5451</v>
      </c>
      <c r="C1618" t="s">
        <v>7408</v>
      </c>
      <c r="D1618" t="s">
        <v>7417</v>
      </c>
      <c r="E1618" t="s">
        <v>7425</v>
      </c>
      <c r="F1618" t="s">
        <v>7434</v>
      </c>
      <c r="G1618">
        <v>10111.06</v>
      </c>
      <c r="H1618">
        <v>2</v>
      </c>
      <c r="I1618" t="s">
        <v>7764</v>
      </c>
      <c r="J1618" t="s">
        <v>8165</v>
      </c>
      <c r="K1618" t="s">
        <v>8168</v>
      </c>
      <c r="L1618" t="s">
        <v>8169</v>
      </c>
      <c r="M1618">
        <v>16177.53</v>
      </c>
      <c r="N1618">
        <v>20222.12</v>
      </c>
    </row>
    <row r="1619" spans="1:14" x14ac:dyDescent="0.3">
      <c r="A1619" t="s">
        <v>1615</v>
      </c>
      <c r="B1619" t="s">
        <v>5452</v>
      </c>
      <c r="C1619" t="s">
        <v>7405</v>
      </c>
      <c r="D1619" t="s">
        <v>7411</v>
      </c>
      <c r="E1619" t="s">
        <v>7425</v>
      </c>
      <c r="F1619" t="s">
        <v>7431</v>
      </c>
      <c r="G1619">
        <v>11081.33</v>
      </c>
      <c r="H1619">
        <v>16</v>
      </c>
      <c r="I1619" t="s">
        <v>7938</v>
      </c>
      <c r="J1619" t="s">
        <v>8166</v>
      </c>
      <c r="K1619" t="s">
        <v>8167</v>
      </c>
      <c r="L1619" t="s">
        <v>8169</v>
      </c>
      <c r="M1619">
        <v>141841.19</v>
      </c>
      <c r="N1619">
        <v>177301.28</v>
      </c>
    </row>
    <row r="1620" spans="1:14" x14ac:dyDescent="0.3">
      <c r="A1620" t="s">
        <v>1616</v>
      </c>
      <c r="B1620" t="s">
        <v>5453</v>
      </c>
      <c r="C1620" t="s">
        <v>7405</v>
      </c>
      <c r="D1620" t="s">
        <v>7411</v>
      </c>
      <c r="E1620" t="s">
        <v>7427</v>
      </c>
      <c r="F1620" t="s">
        <v>7429</v>
      </c>
      <c r="G1620">
        <v>11509.61</v>
      </c>
      <c r="H1620">
        <v>10</v>
      </c>
      <c r="I1620" t="s">
        <v>8086</v>
      </c>
      <c r="J1620" t="s">
        <v>8164</v>
      </c>
      <c r="K1620" t="s">
        <v>8167</v>
      </c>
      <c r="L1620" t="s">
        <v>8170</v>
      </c>
      <c r="M1620">
        <v>115096.1</v>
      </c>
      <c r="N1620">
        <v>115096.1</v>
      </c>
    </row>
    <row r="1621" spans="1:14" x14ac:dyDescent="0.3">
      <c r="A1621" t="s">
        <v>1617</v>
      </c>
      <c r="B1621" t="s">
        <v>5454</v>
      </c>
      <c r="C1621" t="s">
        <v>7406</v>
      </c>
      <c r="D1621" t="s">
        <v>7416</v>
      </c>
      <c r="E1621" t="s">
        <v>7425</v>
      </c>
      <c r="F1621" t="s">
        <v>7428</v>
      </c>
      <c r="G1621">
        <v>14621.28</v>
      </c>
      <c r="H1621">
        <v>8</v>
      </c>
      <c r="I1621" t="s">
        <v>7847</v>
      </c>
      <c r="J1621" t="s">
        <v>8166</v>
      </c>
      <c r="K1621" t="s">
        <v>8167</v>
      </c>
      <c r="L1621" t="s">
        <v>8170</v>
      </c>
      <c r="M1621">
        <v>116970.24000000001</v>
      </c>
      <c r="N1621">
        <v>116970.24000000001</v>
      </c>
    </row>
    <row r="1622" spans="1:14" x14ac:dyDescent="0.3">
      <c r="A1622" t="s">
        <v>1618</v>
      </c>
      <c r="B1622" t="s">
        <v>5455</v>
      </c>
      <c r="C1622" t="s">
        <v>7407</v>
      </c>
      <c r="D1622" t="s">
        <v>7418</v>
      </c>
      <c r="E1622" t="s">
        <v>7424</v>
      </c>
      <c r="F1622" t="s">
        <v>7434</v>
      </c>
      <c r="G1622">
        <v>7704.06</v>
      </c>
      <c r="H1622">
        <v>17</v>
      </c>
      <c r="I1622" t="s">
        <v>8087</v>
      </c>
      <c r="J1622" t="s">
        <v>8162</v>
      </c>
      <c r="K1622" t="s">
        <v>8167</v>
      </c>
      <c r="L1622" t="s">
        <v>8170</v>
      </c>
      <c r="M1622">
        <v>130969.02</v>
      </c>
      <c r="N1622">
        <v>130969.02</v>
      </c>
    </row>
    <row r="1623" spans="1:14" x14ac:dyDescent="0.3">
      <c r="A1623" t="s">
        <v>1619</v>
      </c>
      <c r="B1623" t="s">
        <v>5456</v>
      </c>
      <c r="C1623" t="s">
        <v>7406</v>
      </c>
      <c r="D1623" t="s">
        <v>7416</v>
      </c>
      <c r="E1623" t="s">
        <v>7426</v>
      </c>
      <c r="F1623" t="s">
        <v>7432</v>
      </c>
      <c r="G1623">
        <v>7898.28</v>
      </c>
      <c r="H1623">
        <v>8</v>
      </c>
      <c r="I1623" t="s">
        <v>7764</v>
      </c>
      <c r="J1623" t="s">
        <v>8166</v>
      </c>
      <c r="K1623" t="s">
        <v>8167</v>
      </c>
      <c r="L1623" t="s">
        <v>8169</v>
      </c>
      <c r="M1623">
        <v>50548.66</v>
      </c>
      <c r="N1623">
        <v>63186.239999999998</v>
      </c>
    </row>
    <row r="1624" spans="1:14" x14ac:dyDescent="0.3">
      <c r="A1624" t="s">
        <v>1620</v>
      </c>
      <c r="B1624" t="s">
        <v>5457</v>
      </c>
      <c r="C1624" t="s">
        <v>7405</v>
      </c>
      <c r="D1624" t="s">
        <v>7417</v>
      </c>
      <c r="E1624" t="s">
        <v>7424</v>
      </c>
      <c r="F1624" t="s">
        <v>7429</v>
      </c>
      <c r="G1624">
        <v>3197.16</v>
      </c>
      <c r="H1624">
        <v>16</v>
      </c>
      <c r="I1624" t="s">
        <v>7589</v>
      </c>
      <c r="J1624" t="s">
        <v>8166</v>
      </c>
      <c r="K1624" t="s">
        <v>8168</v>
      </c>
      <c r="L1624" t="s">
        <v>8170</v>
      </c>
      <c r="M1624">
        <v>51154.559999999998</v>
      </c>
      <c r="N1624">
        <v>51154.559999999998</v>
      </c>
    </row>
    <row r="1625" spans="1:14" x14ac:dyDescent="0.3">
      <c r="A1625" t="s">
        <v>1621</v>
      </c>
      <c r="B1625" t="s">
        <v>5458</v>
      </c>
      <c r="C1625" t="s">
        <v>7405</v>
      </c>
      <c r="D1625" t="s">
        <v>7417</v>
      </c>
      <c r="E1625" t="s">
        <v>7425</v>
      </c>
      <c r="F1625" t="s">
        <v>7433</v>
      </c>
      <c r="G1625">
        <v>1191.05</v>
      </c>
      <c r="H1625">
        <v>2</v>
      </c>
      <c r="I1625" t="s">
        <v>7678</v>
      </c>
      <c r="J1625" t="s">
        <v>8162</v>
      </c>
      <c r="K1625" t="s">
        <v>8167</v>
      </c>
      <c r="L1625" t="s">
        <v>8169</v>
      </c>
      <c r="M1625">
        <v>1905.68</v>
      </c>
      <c r="N1625">
        <v>2382.1</v>
      </c>
    </row>
    <row r="1626" spans="1:14" x14ac:dyDescent="0.3">
      <c r="A1626" t="s">
        <v>1622</v>
      </c>
      <c r="B1626" t="s">
        <v>5459</v>
      </c>
      <c r="C1626" t="s">
        <v>7408</v>
      </c>
      <c r="D1626" t="s">
        <v>7422</v>
      </c>
      <c r="E1626" t="s">
        <v>7423</v>
      </c>
      <c r="F1626" t="s">
        <v>7433</v>
      </c>
      <c r="G1626">
        <v>12265.74</v>
      </c>
      <c r="H1626">
        <v>13</v>
      </c>
      <c r="I1626" t="s">
        <v>8088</v>
      </c>
      <c r="J1626" t="s">
        <v>8162</v>
      </c>
      <c r="K1626" t="s">
        <v>8167</v>
      </c>
      <c r="L1626" t="s">
        <v>8169</v>
      </c>
      <c r="M1626">
        <v>127563.53</v>
      </c>
      <c r="N1626">
        <v>159454.62</v>
      </c>
    </row>
    <row r="1627" spans="1:14" x14ac:dyDescent="0.3">
      <c r="A1627" t="s">
        <v>1623</v>
      </c>
      <c r="B1627" t="s">
        <v>4911</v>
      </c>
      <c r="C1627" t="s">
        <v>7405</v>
      </c>
      <c r="D1627" t="s">
        <v>7411</v>
      </c>
      <c r="E1627" t="s">
        <v>7423</v>
      </c>
      <c r="F1627" t="s">
        <v>7431</v>
      </c>
      <c r="G1627">
        <v>14666.93</v>
      </c>
      <c r="H1627">
        <v>16</v>
      </c>
      <c r="I1627" t="s">
        <v>8089</v>
      </c>
      <c r="J1627" t="s">
        <v>8165</v>
      </c>
      <c r="K1627" t="s">
        <v>8167</v>
      </c>
      <c r="L1627" t="s">
        <v>8170</v>
      </c>
      <c r="M1627">
        <v>234670.88</v>
      </c>
      <c r="N1627">
        <v>234670.88</v>
      </c>
    </row>
    <row r="1628" spans="1:14" x14ac:dyDescent="0.3">
      <c r="A1628" t="s">
        <v>1624</v>
      </c>
      <c r="B1628" t="s">
        <v>5460</v>
      </c>
      <c r="C1628" t="s">
        <v>7407</v>
      </c>
      <c r="D1628" t="s">
        <v>7415</v>
      </c>
      <c r="E1628" t="s">
        <v>7425</v>
      </c>
      <c r="F1628" t="s">
        <v>7429</v>
      </c>
      <c r="G1628">
        <v>4020.52</v>
      </c>
      <c r="H1628">
        <v>11</v>
      </c>
      <c r="I1628" t="s">
        <v>7525</v>
      </c>
      <c r="J1628" t="s">
        <v>8162</v>
      </c>
      <c r="K1628" t="s">
        <v>8168</v>
      </c>
      <c r="L1628" t="s">
        <v>8169</v>
      </c>
      <c r="M1628">
        <v>35380.410000000003</v>
      </c>
      <c r="N1628">
        <v>44225.72</v>
      </c>
    </row>
    <row r="1629" spans="1:14" x14ac:dyDescent="0.3">
      <c r="A1629" t="s">
        <v>1625</v>
      </c>
      <c r="B1629" t="s">
        <v>5461</v>
      </c>
      <c r="C1629" t="s">
        <v>7407</v>
      </c>
      <c r="D1629" t="s">
        <v>7417</v>
      </c>
      <c r="E1629" t="s">
        <v>7423</v>
      </c>
      <c r="F1629" t="s">
        <v>7431</v>
      </c>
      <c r="G1629">
        <v>13029.34</v>
      </c>
      <c r="H1629">
        <v>5</v>
      </c>
      <c r="I1629" t="s">
        <v>7534</v>
      </c>
      <c r="J1629" t="s">
        <v>8164</v>
      </c>
      <c r="K1629" t="s">
        <v>8168</v>
      </c>
      <c r="L1629" t="s">
        <v>8169</v>
      </c>
      <c r="M1629">
        <v>52117.36</v>
      </c>
      <c r="N1629">
        <v>65146.7</v>
      </c>
    </row>
    <row r="1630" spans="1:14" x14ac:dyDescent="0.3">
      <c r="A1630" t="s">
        <v>1626</v>
      </c>
      <c r="B1630" t="s">
        <v>5462</v>
      </c>
      <c r="C1630" t="s">
        <v>7408</v>
      </c>
      <c r="D1630" t="s">
        <v>7417</v>
      </c>
      <c r="E1630" t="s">
        <v>7423</v>
      </c>
      <c r="F1630" t="s">
        <v>7428</v>
      </c>
      <c r="G1630">
        <v>16092.04</v>
      </c>
      <c r="H1630">
        <v>9</v>
      </c>
      <c r="I1630" t="s">
        <v>7818</v>
      </c>
      <c r="J1630" t="s">
        <v>8162</v>
      </c>
      <c r="K1630" t="s">
        <v>8167</v>
      </c>
      <c r="L1630" t="s">
        <v>8169</v>
      </c>
      <c r="M1630">
        <v>115863.02</v>
      </c>
      <c r="N1630">
        <v>144828.36000000002</v>
      </c>
    </row>
    <row r="1631" spans="1:14" x14ac:dyDescent="0.3">
      <c r="A1631" t="s">
        <v>1627</v>
      </c>
      <c r="B1631" t="s">
        <v>5463</v>
      </c>
      <c r="C1631" t="s">
        <v>7408</v>
      </c>
      <c r="D1631" t="s">
        <v>7419</v>
      </c>
      <c r="E1631" t="s">
        <v>7425</v>
      </c>
      <c r="F1631" t="s">
        <v>7433</v>
      </c>
      <c r="G1631">
        <v>1861.69</v>
      </c>
      <c r="H1631">
        <v>15</v>
      </c>
      <c r="I1631" t="s">
        <v>7780</v>
      </c>
      <c r="J1631" t="s">
        <v>8163</v>
      </c>
      <c r="K1631" t="s">
        <v>8168</v>
      </c>
      <c r="L1631" t="s">
        <v>8169</v>
      </c>
      <c r="M1631">
        <v>22340.28</v>
      </c>
      <c r="N1631">
        <v>27925.350000000002</v>
      </c>
    </row>
    <row r="1632" spans="1:14" x14ac:dyDescent="0.3">
      <c r="A1632" t="s">
        <v>1628</v>
      </c>
      <c r="B1632" t="s">
        <v>5464</v>
      </c>
      <c r="C1632" t="s">
        <v>7407</v>
      </c>
      <c r="D1632" t="s">
        <v>7418</v>
      </c>
      <c r="E1632" t="s">
        <v>7427</v>
      </c>
      <c r="F1632" t="s">
        <v>7428</v>
      </c>
      <c r="G1632">
        <v>6158.6</v>
      </c>
      <c r="H1632">
        <v>14</v>
      </c>
      <c r="I1632" t="s">
        <v>7897</v>
      </c>
      <c r="J1632" t="s">
        <v>8163</v>
      </c>
      <c r="K1632" t="s">
        <v>8168</v>
      </c>
      <c r="L1632" t="s">
        <v>8170</v>
      </c>
      <c r="M1632">
        <v>86220.4</v>
      </c>
      <c r="N1632">
        <v>86220.400000000009</v>
      </c>
    </row>
    <row r="1633" spans="1:14" x14ac:dyDescent="0.3">
      <c r="A1633" t="s">
        <v>1629</v>
      </c>
      <c r="B1633" t="s">
        <v>5465</v>
      </c>
      <c r="C1633" t="s">
        <v>7407</v>
      </c>
      <c r="D1633" t="s">
        <v>7413</v>
      </c>
      <c r="E1633" t="s">
        <v>7426</v>
      </c>
      <c r="F1633" t="s">
        <v>7430</v>
      </c>
      <c r="G1633">
        <v>4277.82</v>
      </c>
      <c r="H1633">
        <v>11</v>
      </c>
      <c r="I1633" t="s">
        <v>7863</v>
      </c>
      <c r="J1633" t="s">
        <v>8164</v>
      </c>
      <c r="K1633" t="s">
        <v>8168</v>
      </c>
      <c r="L1633" t="s">
        <v>8170</v>
      </c>
      <c r="M1633">
        <v>47056.02</v>
      </c>
      <c r="N1633">
        <v>47056.02</v>
      </c>
    </row>
    <row r="1634" spans="1:14" x14ac:dyDescent="0.3">
      <c r="A1634" t="s">
        <v>1630</v>
      </c>
      <c r="B1634" t="s">
        <v>4992</v>
      </c>
      <c r="C1634" t="s">
        <v>7406</v>
      </c>
      <c r="D1634" t="s">
        <v>7414</v>
      </c>
      <c r="E1634" t="s">
        <v>7426</v>
      </c>
      <c r="F1634" t="s">
        <v>7433</v>
      </c>
      <c r="G1634">
        <v>9794.83</v>
      </c>
      <c r="H1634">
        <v>9</v>
      </c>
      <c r="I1634" t="s">
        <v>7801</v>
      </c>
      <c r="J1634" t="s">
        <v>8164</v>
      </c>
      <c r="K1634" t="s">
        <v>8168</v>
      </c>
      <c r="L1634" t="s">
        <v>8169</v>
      </c>
      <c r="M1634">
        <v>70522.61</v>
      </c>
      <c r="N1634">
        <v>88153.47</v>
      </c>
    </row>
    <row r="1635" spans="1:14" x14ac:dyDescent="0.3">
      <c r="A1635" t="s">
        <v>1631</v>
      </c>
      <c r="B1635" t="s">
        <v>4880</v>
      </c>
      <c r="C1635" t="s">
        <v>7406</v>
      </c>
      <c r="D1635" t="s">
        <v>7412</v>
      </c>
      <c r="E1635" t="s">
        <v>7424</v>
      </c>
      <c r="F1635" t="s">
        <v>7433</v>
      </c>
      <c r="G1635">
        <v>14751.59</v>
      </c>
      <c r="H1635">
        <v>5</v>
      </c>
      <c r="I1635" t="s">
        <v>7701</v>
      </c>
      <c r="J1635" t="s">
        <v>8162</v>
      </c>
      <c r="K1635" t="s">
        <v>8168</v>
      </c>
      <c r="L1635" t="s">
        <v>8169</v>
      </c>
      <c r="M1635">
        <v>59006.36</v>
      </c>
      <c r="N1635">
        <v>73757.95</v>
      </c>
    </row>
    <row r="1636" spans="1:14" x14ac:dyDescent="0.3">
      <c r="A1636" t="s">
        <v>1632</v>
      </c>
      <c r="B1636" t="s">
        <v>5466</v>
      </c>
      <c r="C1636" t="s">
        <v>7408</v>
      </c>
      <c r="D1636" t="s">
        <v>7419</v>
      </c>
      <c r="E1636" t="s">
        <v>7425</v>
      </c>
      <c r="F1636" t="s">
        <v>7434</v>
      </c>
      <c r="G1636">
        <v>15575.78</v>
      </c>
      <c r="H1636">
        <v>14</v>
      </c>
      <c r="I1636" t="s">
        <v>8003</v>
      </c>
      <c r="J1636" t="s">
        <v>8166</v>
      </c>
      <c r="K1636" t="s">
        <v>8167</v>
      </c>
      <c r="L1636" t="s">
        <v>8170</v>
      </c>
      <c r="M1636">
        <v>218060.92</v>
      </c>
      <c r="N1636">
        <v>218060.92</v>
      </c>
    </row>
    <row r="1637" spans="1:14" x14ac:dyDescent="0.3">
      <c r="A1637" t="s">
        <v>1633</v>
      </c>
      <c r="B1637" t="s">
        <v>5467</v>
      </c>
      <c r="C1637" t="s">
        <v>7405</v>
      </c>
      <c r="D1637" t="s">
        <v>7409</v>
      </c>
      <c r="E1637" t="s">
        <v>7427</v>
      </c>
      <c r="F1637" t="s">
        <v>7434</v>
      </c>
      <c r="G1637">
        <v>2652.68</v>
      </c>
      <c r="H1637">
        <v>4</v>
      </c>
      <c r="I1637" t="s">
        <v>7862</v>
      </c>
      <c r="J1637" t="s">
        <v>8165</v>
      </c>
      <c r="K1637" t="s">
        <v>8168</v>
      </c>
      <c r="L1637" t="s">
        <v>8170</v>
      </c>
      <c r="M1637">
        <v>10610.72</v>
      </c>
      <c r="N1637">
        <v>10610.72</v>
      </c>
    </row>
    <row r="1638" spans="1:14" x14ac:dyDescent="0.3">
      <c r="A1638" t="s">
        <v>1634</v>
      </c>
      <c r="B1638" t="s">
        <v>5053</v>
      </c>
      <c r="C1638" t="s">
        <v>7407</v>
      </c>
      <c r="D1638" t="s">
        <v>7417</v>
      </c>
      <c r="E1638" t="s">
        <v>7424</v>
      </c>
      <c r="F1638" t="s">
        <v>7433</v>
      </c>
      <c r="G1638">
        <v>13582.12</v>
      </c>
      <c r="H1638">
        <v>14</v>
      </c>
      <c r="I1638" t="s">
        <v>7484</v>
      </c>
      <c r="J1638" t="s">
        <v>8164</v>
      </c>
      <c r="K1638" t="s">
        <v>8168</v>
      </c>
      <c r="L1638" t="s">
        <v>8169</v>
      </c>
      <c r="M1638">
        <v>152119.91</v>
      </c>
      <c r="N1638">
        <v>190149.68000000002</v>
      </c>
    </row>
    <row r="1639" spans="1:14" x14ac:dyDescent="0.3">
      <c r="A1639" t="s">
        <v>705</v>
      </c>
      <c r="B1639" t="s">
        <v>4685</v>
      </c>
      <c r="C1639" t="s">
        <v>7406</v>
      </c>
      <c r="D1639" t="s">
        <v>7414</v>
      </c>
      <c r="E1639" t="s">
        <v>7425</v>
      </c>
      <c r="F1639" t="s">
        <v>7434</v>
      </c>
      <c r="G1639">
        <v>11473.09</v>
      </c>
      <c r="H1639">
        <v>15</v>
      </c>
      <c r="I1639" t="s">
        <v>8090</v>
      </c>
      <c r="J1639" t="s">
        <v>8163</v>
      </c>
      <c r="K1639" t="s">
        <v>8167</v>
      </c>
      <c r="L1639" t="s">
        <v>8170</v>
      </c>
      <c r="M1639">
        <v>172096.35</v>
      </c>
      <c r="N1639">
        <v>172096.35</v>
      </c>
    </row>
    <row r="1640" spans="1:14" x14ac:dyDescent="0.3">
      <c r="A1640" t="s">
        <v>1635</v>
      </c>
      <c r="B1640" t="s">
        <v>5468</v>
      </c>
      <c r="C1640" t="s">
        <v>7406</v>
      </c>
      <c r="D1640" t="s">
        <v>7414</v>
      </c>
      <c r="E1640" t="s">
        <v>7423</v>
      </c>
      <c r="F1640" t="s">
        <v>7433</v>
      </c>
      <c r="G1640">
        <v>1990.34</v>
      </c>
      <c r="H1640">
        <v>18</v>
      </c>
      <c r="I1640" t="s">
        <v>7639</v>
      </c>
      <c r="J1640" t="s">
        <v>8164</v>
      </c>
      <c r="K1640" t="s">
        <v>8167</v>
      </c>
      <c r="L1640" t="s">
        <v>8169</v>
      </c>
      <c r="M1640">
        <v>28660.73</v>
      </c>
      <c r="N1640">
        <v>35826.119999999995</v>
      </c>
    </row>
    <row r="1641" spans="1:14" x14ac:dyDescent="0.3">
      <c r="A1641" t="s">
        <v>1636</v>
      </c>
      <c r="B1641" t="s">
        <v>5469</v>
      </c>
      <c r="C1641" t="s">
        <v>7405</v>
      </c>
      <c r="D1641" t="s">
        <v>7417</v>
      </c>
      <c r="E1641" t="s">
        <v>7425</v>
      </c>
      <c r="F1641" t="s">
        <v>7433</v>
      </c>
      <c r="G1641">
        <v>8922.5</v>
      </c>
      <c r="H1641">
        <v>5</v>
      </c>
      <c r="I1641" t="s">
        <v>8079</v>
      </c>
      <c r="J1641" t="s">
        <v>8165</v>
      </c>
      <c r="K1641" t="s">
        <v>8168</v>
      </c>
      <c r="L1641" t="s">
        <v>8170</v>
      </c>
      <c r="M1641">
        <v>44612.5</v>
      </c>
      <c r="N1641">
        <v>44612.5</v>
      </c>
    </row>
    <row r="1642" spans="1:14" x14ac:dyDescent="0.3">
      <c r="A1642" t="s">
        <v>1637</v>
      </c>
      <c r="B1642" t="s">
        <v>5470</v>
      </c>
      <c r="C1642" t="s">
        <v>7405</v>
      </c>
      <c r="D1642" t="s">
        <v>7410</v>
      </c>
      <c r="E1642" t="s">
        <v>7426</v>
      </c>
      <c r="F1642" t="s">
        <v>7430</v>
      </c>
      <c r="G1642">
        <v>15828.93</v>
      </c>
      <c r="H1642">
        <v>7</v>
      </c>
      <c r="I1642" t="s">
        <v>7668</v>
      </c>
      <c r="J1642" t="s">
        <v>8163</v>
      </c>
      <c r="K1642" t="s">
        <v>8167</v>
      </c>
      <c r="L1642" t="s">
        <v>8169</v>
      </c>
      <c r="M1642">
        <v>88642.34</v>
      </c>
      <c r="N1642">
        <v>110802.51000000001</v>
      </c>
    </row>
    <row r="1643" spans="1:14" x14ac:dyDescent="0.3">
      <c r="A1643" t="s">
        <v>1638</v>
      </c>
      <c r="B1643" t="s">
        <v>4560</v>
      </c>
      <c r="C1643" t="s">
        <v>7408</v>
      </c>
      <c r="D1643" t="s">
        <v>7419</v>
      </c>
      <c r="E1643" t="s">
        <v>7423</v>
      </c>
      <c r="F1643" t="s">
        <v>7434</v>
      </c>
      <c r="G1643">
        <v>953.67</v>
      </c>
      <c r="H1643">
        <v>14</v>
      </c>
      <c r="I1643" t="s">
        <v>8091</v>
      </c>
      <c r="J1643" t="s">
        <v>8162</v>
      </c>
      <c r="K1643" t="s">
        <v>8167</v>
      </c>
      <c r="L1643" t="s">
        <v>8170</v>
      </c>
      <c r="M1643">
        <v>13351.38</v>
      </c>
      <c r="N1643">
        <v>13351.38</v>
      </c>
    </row>
    <row r="1644" spans="1:14" x14ac:dyDescent="0.3">
      <c r="A1644" t="s">
        <v>1639</v>
      </c>
      <c r="B1644" t="s">
        <v>5471</v>
      </c>
      <c r="C1644" t="s">
        <v>7405</v>
      </c>
      <c r="D1644" t="s">
        <v>7409</v>
      </c>
      <c r="E1644" t="s">
        <v>7423</v>
      </c>
      <c r="F1644" t="s">
        <v>7428</v>
      </c>
      <c r="G1644">
        <v>13109.02</v>
      </c>
      <c r="H1644">
        <v>14</v>
      </c>
      <c r="I1644" t="s">
        <v>7894</v>
      </c>
      <c r="J1644" t="s">
        <v>8166</v>
      </c>
      <c r="K1644" t="s">
        <v>8168</v>
      </c>
      <c r="L1644" t="s">
        <v>8169</v>
      </c>
      <c r="M1644">
        <v>146821.19</v>
      </c>
      <c r="N1644">
        <v>183526.28</v>
      </c>
    </row>
    <row r="1645" spans="1:14" x14ac:dyDescent="0.3">
      <c r="A1645" t="s">
        <v>1640</v>
      </c>
      <c r="B1645" t="s">
        <v>5472</v>
      </c>
      <c r="C1645" t="s">
        <v>7407</v>
      </c>
      <c r="D1645" t="s">
        <v>7413</v>
      </c>
      <c r="E1645" t="s">
        <v>7425</v>
      </c>
      <c r="F1645" t="s">
        <v>7430</v>
      </c>
      <c r="G1645">
        <v>6351.16</v>
      </c>
      <c r="H1645">
        <v>20</v>
      </c>
      <c r="I1645" t="s">
        <v>7496</v>
      </c>
      <c r="J1645" t="s">
        <v>8165</v>
      </c>
      <c r="K1645" t="s">
        <v>8168</v>
      </c>
      <c r="L1645" t="s">
        <v>8169</v>
      </c>
      <c r="M1645">
        <v>101618.56</v>
      </c>
      <c r="N1645">
        <v>127023.2</v>
      </c>
    </row>
    <row r="1646" spans="1:14" x14ac:dyDescent="0.3">
      <c r="A1646" t="s">
        <v>1641</v>
      </c>
      <c r="B1646" t="s">
        <v>5473</v>
      </c>
      <c r="C1646" t="s">
        <v>7407</v>
      </c>
      <c r="D1646" t="s">
        <v>7415</v>
      </c>
      <c r="E1646" t="s">
        <v>7423</v>
      </c>
      <c r="F1646" t="s">
        <v>7428</v>
      </c>
      <c r="G1646">
        <v>11915.48</v>
      </c>
      <c r="H1646">
        <v>18</v>
      </c>
      <c r="I1646" t="s">
        <v>8092</v>
      </c>
      <c r="J1646" t="s">
        <v>8164</v>
      </c>
      <c r="K1646" t="s">
        <v>8168</v>
      </c>
      <c r="L1646" t="s">
        <v>8170</v>
      </c>
      <c r="M1646">
        <v>214478.64</v>
      </c>
      <c r="N1646">
        <v>214478.63999999998</v>
      </c>
    </row>
    <row r="1647" spans="1:14" x14ac:dyDescent="0.3">
      <c r="A1647" t="s">
        <v>1642</v>
      </c>
      <c r="B1647" t="s">
        <v>5474</v>
      </c>
      <c r="C1647" t="s">
        <v>7405</v>
      </c>
      <c r="D1647" t="s">
        <v>7410</v>
      </c>
      <c r="E1647" t="s">
        <v>7427</v>
      </c>
      <c r="F1647" t="s">
        <v>7431</v>
      </c>
      <c r="G1647">
        <v>2519.88</v>
      </c>
      <c r="H1647">
        <v>12</v>
      </c>
      <c r="I1647" t="s">
        <v>7564</v>
      </c>
      <c r="J1647" t="s">
        <v>8164</v>
      </c>
      <c r="K1647" t="s">
        <v>8168</v>
      </c>
      <c r="L1647" t="s">
        <v>8170</v>
      </c>
      <c r="M1647">
        <v>30238.560000000001</v>
      </c>
      <c r="N1647">
        <v>30238.560000000001</v>
      </c>
    </row>
    <row r="1648" spans="1:14" x14ac:dyDescent="0.3">
      <c r="A1648" t="s">
        <v>1643</v>
      </c>
      <c r="B1648" t="s">
        <v>4858</v>
      </c>
      <c r="C1648" t="s">
        <v>7406</v>
      </c>
      <c r="D1648" t="s">
        <v>7416</v>
      </c>
      <c r="E1648" t="s">
        <v>7424</v>
      </c>
      <c r="F1648" t="s">
        <v>7428</v>
      </c>
      <c r="G1648">
        <v>3161.47</v>
      </c>
      <c r="H1648">
        <v>11</v>
      </c>
      <c r="I1648" t="s">
        <v>7846</v>
      </c>
      <c r="J1648" t="s">
        <v>8166</v>
      </c>
      <c r="K1648" t="s">
        <v>8168</v>
      </c>
      <c r="L1648" t="s">
        <v>8170</v>
      </c>
      <c r="M1648">
        <v>34776.17</v>
      </c>
      <c r="N1648">
        <v>34776.17</v>
      </c>
    </row>
    <row r="1649" spans="1:14" x14ac:dyDescent="0.3">
      <c r="A1649" t="s">
        <v>1644</v>
      </c>
      <c r="B1649" t="s">
        <v>5475</v>
      </c>
      <c r="C1649" t="s">
        <v>7405</v>
      </c>
      <c r="D1649" t="s">
        <v>7417</v>
      </c>
      <c r="E1649" t="s">
        <v>7423</v>
      </c>
      <c r="F1649" t="s">
        <v>7430</v>
      </c>
      <c r="G1649">
        <v>6698.93</v>
      </c>
      <c r="H1649">
        <v>8</v>
      </c>
      <c r="I1649" t="s">
        <v>7642</v>
      </c>
      <c r="J1649" t="s">
        <v>8162</v>
      </c>
      <c r="K1649" t="s">
        <v>8167</v>
      </c>
      <c r="L1649" t="s">
        <v>8170</v>
      </c>
      <c r="M1649">
        <v>53591.44</v>
      </c>
      <c r="N1649">
        <v>53591.44</v>
      </c>
    </row>
    <row r="1650" spans="1:14" x14ac:dyDescent="0.3">
      <c r="A1650" t="s">
        <v>1645</v>
      </c>
      <c r="B1650" t="s">
        <v>5476</v>
      </c>
      <c r="C1650" t="s">
        <v>7407</v>
      </c>
      <c r="D1650" t="s">
        <v>7415</v>
      </c>
      <c r="E1650" t="s">
        <v>7424</v>
      </c>
      <c r="F1650" t="s">
        <v>7432</v>
      </c>
      <c r="G1650">
        <v>16514.509999999998</v>
      </c>
      <c r="H1650">
        <v>16</v>
      </c>
      <c r="I1650" t="s">
        <v>7738</v>
      </c>
      <c r="J1650" t="s">
        <v>8166</v>
      </c>
      <c r="K1650" t="s">
        <v>8167</v>
      </c>
      <c r="L1650" t="s">
        <v>8170</v>
      </c>
      <c r="M1650">
        <v>264232.15999999997</v>
      </c>
      <c r="N1650">
        <v>264232.15999999997</v>
      </c>
    </row>
    <row r="1651" spans="1:14" x14ac:dyDescent="0.3">
      <c r="A1651" t="s">
        <v>1646</v>
      </c>
      <c r="B1651" t="s">
        <v>5477</v>
      </c>
      <c r="C1651" t="s">
        <v>7408</v>
      </c>
      <c r="D1651" t="s">
        <v>7420</v>
      </c>
      <c r="E1651" t="s">
        <v>7423</v>
      </c>
      <c r="F1651" t="s">
        <v>7434</v>
      </c>
      <c r="G1651">
        <v>11106.23</v>
      </c>
      <c r="H1651">
        <v>9</v>
      </c>
      <c r="I1651" t="s">
        <v>8093</v>
      </c>
      <c r="J1651" t="s">
        <v>8164</v>
      </c>
      <c r="K1651" t="s">
        <v>8167</v>
      </c>
      <c r="L1651" t="s">
        <v>8169</v>
      </c>
      <c r="M1651">
        <v>79964.69</v>
      </c>
      <c r="N1651">
        <v>99956.069999999992</v>
      </c>
    </row>
    <row r="1652" spans="1:14" x14ac:dyDescent="0.3">
      <c r="A1652" t="s">
        <v>1647</v>
      </c>
      <c r="B1652" t="s">
        <v>5478</v>
      </c>
      <c r="C1652" t="s">
        <v>7408</v>
      </c>
      <c r="D1652" t="s">
        <v>7419</v>
      </c>
      <c r="E1652" t="s">
        <v>7426</v>
      </c>
      <c r="F1652" t="s">
        <v>7433</v>
      </c>
      <c r="G1652">
        <v>15325.95</v>
      </c>
      <c r="H1652">
        <v>8</v>
      </c>
      <c r="I1652" t="s">
        <v>7781</v>
      </c>
      <c r="J1652" t="s">
        <v>8162</v>
      </c>
      <c r="K1652" t="s">
        <v>8168</v>
      </c>
      <c r="L1652" t="s">
        <v>8169</v>
      </c>
      <c r="M1652">
        <v>98086.080000000002</v>
      </c>
      <c r="N1652">
        <v>122607.6</v>
      </c>
    </row>
    <row r="1653" spans="1:14" x14ac:dyDescent="0.3">
      <c r="A1653" t="s">
        <v>1311</v>
      </c>
      <c r="B1653" t="s">
        <v>5479</v>
      </c>
      <c r="C1653" t="s">
        <v>7407</v>
      </c>
      <c r="D1653" t="s">
        <v>7417</v>
      </c>
      <c r="E1653" t="s">
        <v>7426</v>
      </c>
      <c r="F1653" t="s">
        <v>7433</v>
      </c>
      <c r="G1653">
        <v>13188.7</v>
      </c>
      <c r="H1653">
        <v>19</v>
      </c>
      <c r="I1653" t="s">
        <v>7710</v>
      </c>
      <c r="J1653" t="s">
        <v>8164</v>
      </c>
      <c r="K1653" t="s">
        <v>8168</v>
      </c>
      <c r="L1653" t="s">
        <v>8170</v>
      </c>
      <c r="M1653">
        <v>250585.3</v>
      </c>
      <c r="N1653">
        <v>250585.30000000002</v>
      </c>
    </row>
    <row r="1654" spans="1:14" x14ac:dyDescent="0.3">
      <c r="A1654" t="s">
        <v>1648</v>
      </c>
      <c r="B1654" t="s">
        <v>5480</v>
      </c>
      <c r="C1654" t="s">
        <v>7407</v>
      </c>
      <c r="D1654" t="s">
        <v>7415</v>
      </c>
      <c r="E1654" t="s">
        <v>7425</v>
      </c>
      <c r="F1654" t="s">
        <v>7433</v>
      </c>
      <c r="G1654">
        <v>12494.82</v>
      </c>
      <c r="H1654">
        <v>8</v>
      </c>
      <c r="I1654" t="s">
        <v>7923</v>
      </c>
      <c r="J1654" t="s">
        <v>8162</v>
      </c>
      <c r="K1654" t="s">
        <v>8167</v>
      </c>
      <c r="L1654" t="s">
        <v>8170</v>
      </c>
      <c r="M1654">
        <v>99958.56</v>
      </c>
      <c r="N1654">
        <v>99958.56</v>
      </c>
    </row>
    <row r="1655" spans="1:14" x14ac:dyDescent="0.3">
      <c r="A1655" t="s">
        <v>1649</v>
      </c>
      <c r="B1655" t="s">
        <v>5481</v>
      </c>
      <c r="C1655" t="s">
        <v>7407</v>
      </c>
      <c r="D1655" t="s">
        <v>7413</v>
      </c>
      <c r="E1655" t="s">
        <v>7427</v>
      </c>
      <c r="F1655" t="s">
        <v>7431</v>
      </c>
      <c r="G1655">
        <v>13947.32</v>
      </c>
      <c r="H1655">
        <v>10</v>
      </c>
      <c r="I1655" t="s">
        <v>7821</v>
      </c>
      <c r="J1655" t="s">
        <v>8165</v>
      </c>
      <c r="K1655" t="s">
        <v>8168</v>
      </c>
      <c r="L1655" t="s">
        <v>8170</v>
      </c>
      <c r="M1655">
        <v>139473.20000000001</v>
      </c>
      <c r="N1655">
        <v>139473.20000000001</v>
      </c>
    </row>
    <row r="1656" spans="1:14" x14ac:dyDescent="0.3">
      <c r="A1656" t="s">
        <v>1650</v>
      </c>
      <c r="B1656" t="s">
        <v>5482</v>
      </c>
      <c r="C1656" t="s">
        <v>7407</v>
      </c>
      <c r="D1656" t="s">
        <v>7413</v>
      </c>
      <c r="E1656" t="s">
        <v>7426</v>
      </c>
      <c r="F1656" t="s">
        <v>7429</v>
      </c>
      <c r="G1656">
        <v>14109.17</v>
      </c>
      <c r="H1656">
        <v>6</v>
      </c>
      <c r="I1656" t="s">
        <v>7837</v>
      </c>
      <c r="J1656" t="s">
        <v>8163</v>
      </c>
      <c r="K1656" t="s">
        <v>8167</v>
      </c>
      <c r="L1656" t="s">
        <v>8170</v>
      </c>
      <c r="M1656">
        <v>84655.02</v>
      </c>
      <c r="N1656">
        <v>84655.02</v>
      </c>
    </row>
    <row r="1657" spans="1:14" x14ac:dyDescent="0.3">
      <c r="A1657" t="s">
        <v>1651</v>
      </c>
      <c r="B1657" t="s">
        <v>4068</v>
      </c>
      <c r="C1657" t="s">
        <v>7405</v>
      </c>
      <c r="D1657" t="s">
        <v>7417</v>
      </c>
      <c r="E1657" t="s">
        <v>7427</v>
      </c>
      <c r="F1657" t="s">
        <v>7428</v>
      </c>
      <c r="G1657">
        <v>10073.709999999999</v>
      </c>
      <c r="H1657">
        <v>1</v>
      </c>
      <c r="I1657" t="s">
        <v>7759</v>
      </c>
      <c r="J1657" t="s">
        <v>8163</v>
      </c>
      <c r="K1657" t="s">
        <v>8167</v>
      </c>
      <c r="L1657" t="s">
        <v>8169</v>
      </c>
      <c r="M1657">
        <v>8059.3</v>
      </c>
      <c r="N1657">
        <v>10073.709999999999</v>
      </c>
    </row>
    <row r="1658" spans="1:14" x14ac:dyDescent="0.3">
      <c r="A1658" t="s">
        <v>1652</v>
      </c>
      <c r="B1658" t="s">
        <v>5483</v>
      </c>
      <c r="C1658" t="s">
        <v>7406</v>
      </c>
      <c r="D1658" t="s">
        <v>7421</v>
      </c>
      <c r="E1658" t="s">
        <v>7426</v>
      </c>
      <c r="F1658" t="s">
        <v>7432</v>
      </c>
      <c r="G1658">
        <v>7621.89</v>
      </c>
      <c r="H1658">
        <v>6</v>
      </c>
      <c r="I1658" t="s">
        <v>7972</v>
      </c>
      <c r="J1658" t="s">
        <v>8166</v>
      </c>
      <c r="K1658" t="s">
        <v>8167</v>
      </c>
      <c r="L1658" t="s">
        <v>8169</v>
      </c>
      <c r="M1658">
        <v>36584.74</v>
      </c>
      <c r="N1658">
        <v>45731.340000000004</v>
      </c>
    </row>
    <row r="1659" spans="1:14" x14ac:dyDescent="0.3">
      <c r="A1659" t="s">
        <v>1653</v>
      </c>
      <c r="B1659" t="s">
        <v>5484</v>
      </c>
      <c r="C1659" t="s">
        <v>7405</v>
      </c>
      <c r="D1659" t="s">
        <v>7417</v>
      </c>
      <c r="E1659" t="s">
        <v>7425</v>
      </c>
      <c r="F1659" t="s">
        <v>7434</v>
      </c>
      <c r="G1659">
        <v>7368.74</v>
      </c>
      <c r="H1659">
        <v>20</v>
      </c>
      <c r="I1659" t="s">
        <v>7646</v>
      </c>
      <c r="J1659" t="s">
        <v>8164</v>
      </c>
      <c r="K1659" t="s">
        <v>8167</v>
      </c>
      <c r="L1659" t="s">
        <v>8169</v>
      </c>
      <c r="M1659">
        <v>117899.84</v>
      </c>
      <c r="N1659">
        <v>147374.79999999999</v>
      </c>
    </row>
    <row r="1660" spans="1:14" x14ac:dyDescent="0.3">
      <c r="A1660" t="s">
        <v>1654</v>
      </c>
      <c r="B1660" t="s">
        <v>5485</v>
      </c>
      <c r="C1660" t="s">
        <v>7405</v>
      </c>
      <c r="D1660" t="s">
        <v>7410</v>
      </c>
      <c r="E1660" t="s">
        <v>7424</v>
      </c>
      <c r="F1660" t="s">
        <v>7429</v>
      </c>
      <c r="G1660">
        <v>13328.14</v>
      </c>
      <c r="H1660">
        <v>5</v>
      </c>
      <c r="I1660" t="s">
        <v>7466</v>
      </c>
      <c r="J1660" t="s">
        <v>8162</v>
      </c>
      <c r="K1660" t="s">
        <v>8167</v>
      </c>
      <c r="L1660" t="s">
        <v>8170</v>
      </c>
      <c r="M1660">
        <v>66640.7</v>
      </c>
      <c r="N1660">
        <v>66640.7</v>
      </c>
    </row>
    <row r="1661" spans="1:14" x14ac:dyDescent="0.3">
      <c r="A1661" t="s">
        <v>1655</v>
      </c>
      <c r="B1661" t="s">
        <v>5486</v>
      </c>
      <c r="C1661" t="s">
        <v>7407</v>
      </c>
      <c r="D1661" t="s">
        <v>7418</v>
      </c>
      <c r="E1661" t="s">
        <v>7426</v>
      </c>
      <c r="F1661" t="s">
        <v>7434</v>
      </c>
      <c r="G1661">
        <v>10965.13</v>
      </c>
      <c r="H1661">
        <v>7</v>
      </c>
      <c r="I1661" t="s">
        <v>7512</v>
      </c>
      <c r="J1661" t="s">
        <v>8165</v>
      </c>
      <c r="K1661" t="s">
        <v>8168</v>
      </c>
      <c r="L1661" t="s">
        <v>8170</v>
      </c>
      <c r="M1661">
        <v>76755.91</v>
      </c>
      <c r="N1661">
        <v>76755.909999999989</v>
      </c>
    </row>
    <row r="1662" spans="1:14" x14ac:dyDescent="0.3">
      <c r="A1662" t="s">
        <v>1656</v>
      </c>
      <c r="B1662" t="s">
        <v>5487</v>
      </c>
      <c r="C1662" t="s">
        <v>7406</v>
      </c>
      <c r="D1662" t="s">
        <v>7416</v>
      </c>
      <c r="E1662" t="s">
        <v>7426</v>
      </c>
      <c r="F1662" t="s">
        <v>7431</v>
      </c>
      <c r="G1662">
        <v>8559.7900000000009</v>
      </c>
      <c r="H1662">
        <v>17</v>
      </c>
      <c r="I1662" t="s">
        <v>7771</v>
      </c>
      <c r="J1662" t="s">
        <v>8163</v>
      </c>
      <c r="K1662" t="s">
        <v>8167</v>
      </c>
      <c r="L1662" t="s">
        <v>8170</v>
      </c>
      <c r="M1662">
        <v>145516.43</v>
      </c>
      <c r="N1662">
        <v>145516.43000000002</v>
      </c>
    </row>
    <row r="1663" spans="1:14" x14ac:dyDescent="0.3">
      <c r="A1663" t="s">
        <v>1657</v>
      </c>
      <c r="B1663" t="s">
        <v>5488</v>
      </c>
      <c r="C1663" t="s">
        <v>7407</v>
      </c>
      <c r="D1663" t="s">
        <v>7413</v>
      </c>
      <c r="E1663" t="s">
        <v>7427</v>
      </c>
      <c r="F1663" t="s">
        <v>7429</v>
      </c>
      <c r="G1663">
        <v>11080.5</v>
      </c>
      <c r="H1663">
        <v>1</v>
      </c>
      <c r="I1663" t="s">
        <v>8035</v>
      </c>
      <c r="J1663" t="s">
        <v>8163</v>
      </c>
      <c r="K1663" t="s">
        <v>8167</v>
      </c>
      <c r="L1663" t="s">
        <v>8169</v>
      </c>
      <c r="M1663">
        <v>8864.4</v>
      </c>
      <c r="N1663">
        <v>11080.5</v>
      </c>
    </row>
    <row r="1664" spans="1:14" x14ac:dyDescent="0.3">
      <c r="A1664" t="s">
        <v>1658</v>
      </c>
      <c r="B1664" t="s">
        <v>5489</v>
      </c>
      <c r="C1664" t="s">
        <v>7406</v>
      </c>
      <c r="D1664" t="s">
        <v>7414</v>
      </c>
      <c r="E1664" t="s">
        <v>7423</v>
      </c>
      <c r="F1664" t="s">
        <v>7432</v>
      </c>
      <c r="G1664">
        <v>4238.8100000000004</v>
      </c>
      <c r="H1664">
        <v>11</v>
      </c>
      <c r="I1664" t="s">
        <v>8069</v>
      </c>
      <c r="J1664" t="s">
        <v>8165</v>
      </c>
      <c r="K1664" t="s">
        <v>8167</v>
      </c>
      <c r="L1664" t="s">
        <v>8169</v>
      </c>
      <c r="M1664">
        <v>37301.86</v>
      </c>
      <c r="N1664">
        <v>46626.91</v>
      </c>
    </row>
    <row r="1665" spans="1:14" x14ac:dyDescent="0.3">
      <c r="A1665" t="s">
        <v>1659</v>
      </c>
      <c r="B1665" t="s">
        <v>5490</v>
      </c>
      <c r="C1665" t="s">
        <v>7405</v>
      </c>
      <c r="D1665" t="s">
        <v>7411</v>
      </c>
      <c r="E1665" t="s">
        <v>7423</v>
      </c>
      <c r="F1665" t="s">
        <v>7431</v>
      </c>
      <c r="G1665">
        <v>1931.41</v>
      </c>
      <c r="H1665">
        <v>19</v>
      </c>
      <c r="I1665" t="s">
        <v>8094</v>
      </c>
      <c r="J1665" t="s">
        <v>8163</v>
      </c>
      <c r="K1665" t="s">
        <v>8167</v>
      </c>
      <c r="L1665" t="s">
        <v>8170</v>
      </c>
      <c r="M1665">
        <v>36696.79</v>
      </c>
      <c r="N1665">
        <v>36696.79</v>
      </c>
    </row>
    <row r="1666" spans="1:14" x14ac:dyDescent="0.3">
      <c r="A1666" t="s">
        <v>1660</v>
      </c>
      <c r="B1666" t="s">
        <v>5491</v>
      </c>
      <c r="C1666" t="s">
        <v>7407</v>
      </c>
      <c r="D1666" t="s">
        <v>7418</v>
      </c>
      <c r="E1666" t="s">
        <v>7425</v>
      </c>
      <c r="F1666" t="s">
        <v>7433</v>
      </c>
      <c r="G1666">
        <v>13055.07</v>
      </c>
      <c r="H1666">
        <v>9</v>
      </c>
      <c r="I1666" t="s">
        <v>7770</v>
      </c>
      <c r="J1666" t="s">
        <v>8165</v>
      </c>
      <c r="K1666" t="s">
        <v>8167</v>
      </c>
      <c r="L1666" t="s">
        <v>8170</v>
      </c>
      <c r="M1666">
        <v>117495.63</v>
      </c>
      <c r="N1666">
        <v>117495.63</v>
      </c>
    </row>
    <row r="1667" spans="1:14" x14ac:dyDescent="0.3">
      <c r="A1667" t="s">
        <v>1661</v>
      </c>
      <c r="B1667" t="s">
        <v>5492</v>
      </c>
      <c r="C1667" t="s">
        <v>7405</v>
      </c>
      <c r="D1667" t="s">
        <v>7410</v>
      </c>
      <c r="E1667" t="s">
        <v>7424</v>
      </c>
      <c r="F1667" t="s">
        <v>7431</v>
      </c>
      <c r="G1667">
        <v>12469.09</v>
      </c>
      <c r="H1667">
        <v>10</v>
      </c>
      <c r="I1667" t="s">
        <v>7896</v>
      </c>
      <c r="J1667" t="s">
        <v>8165</v>
      </c>
      <c r="K1667" t="s">
        <v>8167</v>
      </c>
      <c r="L1667" t="s">
        <v>8169</v>
      </c>
      <c r="M1667">
        <v>99752.72</v>
      </c>
      <c r="N1667">
        <v>124690.9</v>
      </c>
    </row>
    <row r="1668" spans="1:14" x14ac:dyDescent="0.3">
      <c r="A1668" t="s">
        <v>1662</v>
      </c>
      <c r="B1668" t="s">
        <v>5493</v>
      </c>
      <c r="C1668" t="s">
        <v>7406</v>
      </c>
      <c r="D1668" t="s">
        <v>7421</v>
      </c>
      <c r="E1668" t="s">
        <v>7424</v>
      </c>
      <c r="F1668" t="s">
        <v>7434</v>
      </c>
      <c r="G1668">
        <v>10256.31</v>
      </c>
      <c r="H1668">
        <v>15</v>
      </c>
      <c r="I1668" t="s">
        <v>8095</v>
      </c>
      <c r="J1668" t="s">
        <v>8166</v>
      </c>
      <c r="K1668" t="s">
        <v>8167</v>
      </c>
      <c r="L1668" t="s">
        <v>8169</v>
      </c>
      <c r="M1668">
        <v>123075.72</v>
      </c>
      <c r="N1668">
        <v>153844.65</v>
      </c>
    </row>
    <row r="1669" spans="1:14" x14ac:dyDescent="0.3">
      <c r="A1669" t="s">
        <v>1663</v>
      </c>
      <c r="B1669" t="s">
        <v>5494</v>
      </c>
      <c r="C1669" t="s">
        <v>7407</v>
      </c>
      <c r="D1669" t="s">
        <v>7418</v>
      </c>
      <c r="E1669" t="s">
        <v>7423</v>
      </c>
      <c r="F1669" t="s">
        <v>7430</v>
      </c>
      <c r="G1669">
        <v>8964</v>
      </c>
      <c r="H1669">
        <v>20</v>
      </c>
      <c r="I1669" t="s">
        <v>7568</v>
      </c>
      <c r="J1669" t="s">
        <v>8163</v>
      </c>
      <c r="K1669" t="s">
        <v>8167</v>
      </c>
      <c r="L1669" t="s">
        <v>8169</v>
      </c>
      <c r="M1669">
        <v>143424</v>
      </c>
      <c r="N1669">
        <v>179280</v>
      </c>
    </row>
    <row r="1670" spans="1:14" x14ac:dyDescent="0.3">
      <c r="A1670" t="s">
        <v>1664</v>
      </c>
      <c r="B1670" t="s">
        <v>5257</v>
      </c>
      <c r="C1670" t="s">
        <v>7407</v>
      </c>
      <c r="D1670" t="s">
        <v>7417</v>
      </c>
      <c r="E1670" t="s">
        <v>7426</v>
      </c>
      <c r="F1670" t="s">
        <v>7428</v>
      </c>
      <c r="G1670">
        <v>7048.36</v>
      </c>
      <c r="H1670">
        <v>13</v>
      </c>
      <c r="I1670" t="s">
        <v>7758</v>
      </c>
      <c r="J1670" t="s">
        <v>8162</v>
      </c>
      <c r="K1670" t="s">
        <v>8168</v>
      </c>
      <c r="L1670" t="s">
        <v>8170</v>
      </c>
      <c r="M1670">
        <v>91628.68</v>
      </c>
      <c r="N1670">
        <v>91628.68</v>
      </c>
    </row>
    <row r="1671" spans="1:14" x14ac:dyDescent="0.3">
      <c r="A1671" t="s">
        <v>106</v>
      </c>
      <c r="B1671" t="s">
        <v>5495</v>
      </c>
      <c r="C1671" t="s">
        <v>7407</v>
      </c>
      <c r="D1671" t="s">
        <v>7417</v>
      </c>
      <c r="E1671" t="s">
        <v>7425</v>
      </c>
      <c r="F1671" t="s">
        <v>7429</v>
      </c>
      <c r="G1671">
        <v>15327.61</v>
      </c>
      <c r="H1671">
        <v>3</v>
      </c>
      <c r="I1671" t="s">
        <v>7498</v>
      </c>
      <c r="J1671" t="s">
        <v>8163</v>
      </c>
      <c r="K1671" t="s">
        <v>8168</v>
      </c>
      <c r="L1671" t="s">
        <v>8169</v>
      </c>
      <c r="M1671">
        <v>36786.43</v>
      </c>
      <c r="N1671">
        <v>45982.83</v>
      </c>
    </row>
    <row r="1672" spans="1:14" x14ac:dyDescent="0.3">
      <c r="A1672" t="s">
        <v>1665</v>
      </c>
      <c r="B1672" t="s">
        <v>5496</v>
      </c>
      <c r="C1672" t="s">
        <v>7407</v>
      </c>
      <c r="D1672" t="s">
        <v>7418</v>
      </c>
      <c r="E1672" t="s">
        <v>7425</v>
      </c>
      <c r="F1672" t="s">
        <v>7432</v>
      </c>
      <c r="G1672">
        <v>8185.46</v>
      </c>
      <c r="H1672">
        <v>9</v>
      </c>
      <c r="I1672" t="s">
        <v>7979</v>
      </c>
      <c r="J1672" t="s">
        <v>8165</v>
      </c>
      <c r="K1672" t="s">
        <v>8167</v>
      </c>
      <c r="L1672" t="s">
        <v>8170</v>
      </c>
      <c r="M1672">
        <v>73669.14</v>
      </c>
      <c r="N1672">
        <v>73669.14</v>
      </c>
    </row>
    <row r="1673" spans="1:14" x14ac:dyDescent="0.3">
      <c r="A1673" t="s">
        <v>1666</v>
      </c>
      <c r="B1673" t="s">
        <v>5497</v>
      </c>
      <c r="C1673" t="s">
        <v>7408</v>
      </c>
      <c r="D1673" t="s">
        <v>7417</v>
      </c>
      <c r="E1673" t="s">
        <v>7426</v>
      </c>
      <c r="F1673" t="s">
        <v>7432</v>
      </c>
      <c r="G1673">
        <v>12847.57</v>
      </c>
      <c r="H1673">
        <v>9</v>
      </c>
      <c r="I1673" t="s">
        <v>8037</v>
      </c>
      <c r="J1673" t="s">
        <v>8166</v>
      </c>
      <c r="K1673" t="s">
        <v>8168</v>
      </c>
      <c r="L1673" t="s">
        <v>8170</v>
      </c>
      <c r="M1673">
        <v>115628.13</v>
      </c>
      <c r="N1673">
        <v>115628.13</v>
      </c>
    </row>
    <row r="1674" spans="1:14" x14ac:dyDescent="0.3">
      <c r="A1674" t="s">
        <v>1667</v>
      </c>
      <c r="B1674" t="s">
        <v>5498</v>
      </c>
      <c r="C1674" t="s">
        <v>7406</v>
      </c>
      <c r="D1674" t="s">
        <v>7412</v>
      </c>
      <c r="E1674" t="s">
        <v>7425</v>
      </c>
      <c r="F1674" t="s">
        <v>7434</v>
      </c>
      <c r="G1674">
        <v>10599.1</v>
      </c>
      <c r="H1674">
        <v>10</v>
      </c>
      <c r="I1674" t="s">
        <v>7470</v>
      </c>
      <c r="J1674" t="s">
        <v>8166</v>
      </c>
      <c r="K1674" t="s">
        <v>8167</v>
      </c>
      <c r="L1674" t="s">
        <v>8169</v>
      </c>
      <c r="M1674">
        <v>84792.8</v>
      </c>
      <c r="N1674">
        <v>105991</v>
      </c>
    </row>
    <row r="1675" spans="1:14" x14ac:dyDescent="0.3">
      <c r="A1675" t="s">
        <v>1668</v>
      </c>
      <c r="B1675" t="s">
        <v>5499</v>
      </c>
      <c r="C1675" t="s">
        <v>7407</v>
      </c>
      <c r="D1675" t="s">
        <v>7417</v>
      </c>
      <c r="E1675" t="s">
        <v>7427</v>
      </c>
      <c r="F1675" t="s">
        <v>7434</v>
      </c>
      <c r="G1675">
        <v>11069.71</v>
      </c>
      <c r="H1675">
        <v>3</v>
      </c>
      <c r="I1675" t="s">
        <v>7484</v>
      </c>
      <c r="J1675" t="s">
        <v>8164</v>
      </c>
      <c r="K1675" t="s">
        <v>8168</v>
      </c>
      <c r="L1675" t="s">
        <v>8169</v>
      </c>
      <c r="M1675">
        <v>26567.47</v>
      </c>
      <c r="N1675">
        <v>33209.129999999997</v>
      </c>
    </row>
    <row r="1676" spans="1:14" x14ac:dyDescent="0.3">
      <c r="A1676" t="s">
        <v>1669</v>
      </c>
      <c r="B1676" t="s">
        <v>5500</v>
      </c>
      <c r="C1676" t="s">
        <v>7408</v>
      </c>
      <c r="D1676" t="s">
        <v>7419</v>
      </c>
      <c r="E1676" t="s">
        <v>7427</v>
      </c>
      <c r="F1676" t="s">
        <v>7432</v>
      </c>
      <c r="G1676">
        <v>10706.17</v>
      </c>
      <c r="H1676">
        <v>14</v>
      </c>
      <c r="I1676" t="s">
        <v>7811</v>
      </c>
      <c r="J1676" t="s">
        <v>8162</v>
      </c>
      <c r="K1676" t="s">
        <v>8168</v>
      </c>
      <c r="L1676" t="s">
        <v>8170</v>
      </c>
      <c r="M1676">
        <v>149886.38</v>
      </c>
      <c r="N1676">
        <v>149886.38</v>
      </c>
    </row>
    <row r="1677" spans="1:14" x14ac:dyDescent="0.3">
      <c r="A1677" t="s">
        <v>1670</v>
      </c>
      <c r="B1677" t="s">
        <v>5501</v>
      </c>
      <c r="C1677" t="s">
        <v>7408</v>
      </c>
      <c r="D1677" t="s">
        <v>7417</v>
      </c>
      <c r="E1677" t="s">
        <v>7424</v>
      </c>
      <c r="F1677" t="s">
        <v>7433</v>
      </c>
      <c r="G1677">
        <v>7168.71</v>
      </c>
      <c r="H1677">
        <v>16</v>
      </c>
      <c r="I1677" t="s">
        <v>7816</v>
      </c>
      <c r="J1677" t="s">
        <v>8164</v>
      </c>
      <c r="K1677" t="s">
        <v>8168</v>
      </c>
      <c r="L1677" t="s">
        <v>8169</v>
      </c>
      <c r="M1677">
        <v>91759.82</v>
      </c>
      <c r="N1677">
        <v>114699.36</v>
      </c>
    </row>
    <row r="1678" spans="1:14" x14ac:dyDescent="0.3">
      <c r="A1678" t="s">
        <v>1671</v>
      </c>
      <c r="B1678" t="s">
        <v>5502</v>
      </c>
      <c r="C1678" t="s">
        <v>7405</v>
      </c>
      <c r="D1678" t="s">
        <v>7411</v>
      </c>
      <c r="E1678" t="s">
        <v>7423</v>
      </c>
      <c r="F1678" t="s">
        <v>7429</v>
      </c>
      <c r="G1678">
        <v>12313.05</v>
      </c>
      <c r="H1678">
        <v>13</v>
      </c>
      <c r="I1678" t="s">
        <v>7440</v>
      </c>
      <c r="J1678" t="s">
        <v>8163</v>
      </c>
      <c r="K1678" t="s">
        <v>8167</v>
      </c>
      <c r="L1678" t="s">
        <v>8170</v>
      </c>
      <c r="M1678">
        <v>160069.65</v>
      </c>
      <c r="N1678">
        <v>160069.65</v>
      </c>
    </row>
    <row r="1679" spans="1:14" x14ac:dyDescent="0.3">
      <c r="A1679" t="s">
        <v>1672</v>
      </c>
      <c r="B1679" t="s">
        <v>5503</v>
      </c>
      <c r="C1679" t="s">
        <v>7408</v>
      </c>
      <c r="D1679" t="s">
        <v>7422</v>
      </c>
      <c r="E1679" t="s">
        <v>7426</v>
      </c>
      <c r="F1679" t="s">
        <v>7433</v>
      </c>
      <c r="G1679">
        <v>11254.8</v>
      </c>
      <c r="H1679">
        <v>3</v>
      </c>
      <c r="I1679" t="s">
        <v>7702</v>
      </c>
      <c r="J1679" t="s">
        <v>8164</v>
      </c>
      <c r="K1679" t="s">
        <v>8167</v>
      </c>
      <c r="L1679" t="s">
        <v>8170</v>
      </c>
      <c r="M1679">
        <v>33764.400000000001</v>
      </c>
      <c r="N1679">
        <v>33764.399999999994</v>
      </c>
    </row>
    <row r="1680" spans="1:14" x14ac:dyDescent="0.3">
      <c r="A1680" t="s">
        <v>1673</v>
      </c>
      <c r="B1680" t="s">
        <v>5504</v>
      </c>
      <c r="C1680" t="s">
        <v>7406</v>
      </c>
      <c r="D1680" t="s">
        <v>7414</v>
      </c>
      <c r="E1680" t="s">
        <v>7423</v>
      </c>
      <c r="F1680" t="s">
        <v>7428</v>
      </c>
      <c r="G1680">
        <v>9664.52</v>
      </c>
      <c r="H1680">
        <v>5</v>
      </c>
      <c r="I1680" t="s">
        <v>8096</v>
      </c>
      <c r="J1680" t="s">
        <v>8166</v>
      </c>
      <c r="K1680" t="s">
        <v>8168</v>
      </c>
      <c r="L1680" t="s">
        <v>8170</v>
      </c>
      <c r="M1680">
        <v>48322.6</v>
      </c>
      <c r="N1680">
        <v>48322.600000000006</v>
      </c>
    </row>
    <row r="1681" spans="1:14" x14ac:dyDescent="0.3">
      <c r="A1681" t="s">
        <v>1674</v>
      </c>
      <c r="B1681" t="s">
        <v>5505</v>
      </c>
      <c r="C1681" t="s">
        <v>7406</v>
      </c>
      <c r="D1681" t="s">
        <v>7416</v>
      </c>
      <c r="E1681" t="s">
        <v>7426</v>
      </c>
      <c r="F1681" t="s">
        <v>7432</v>
      </c>
      <c r="G1681">
        <v>11987.69</v>
      </c>
      <c r="H1681">
        <v>6</v>
      </c>
      <c r="I1681" t="s">
        <v>7628</v>
      </c>
      <c r="J1681" t="s">
        <v>8165</v>
      </c>
      <c r="K1681" t="s">
        <v>8168</v>
      </c>
      <c r="L1681" t="s">
        <v>8170</v>
      </c>
      <c r="M1681">
        <v>71926.14</v>
      </c>
      <c r="N1681">
        <v>71926.14</v>
      </c>
    </row>
    <row r="1682" spans="1:14" x14ac:dyDescent="0.3">
      <c r="A1682" t="s">
        <v>1675</v>
      </c>
      <c r="B1682" t="s">
        <v>5506</v>
      </c>
      <c r="C1682" t="s">
        <v>7407</v>
      </c>
      <c r="D1682" t="s">
        <v>7418</v>
      </c>
      <c r="E1682" t="s">
        <v>7426</v>
      </c>
      <c r="F1682" t="s">
        <v>7429</v>
      </c>
      <c r="G1682">
        <v>11052.28</v>
      </c>
      <c r="H1682">
        <v>3</v>
      </c>
      <c r="I1682" t="s">
        <v>7559</v>
      </c>
      <c r="J1682" t="s">
        <v>8162</v>
      </c>
      <c r="K1682" t="s">
        <v>8168</v>
      </c>
      <c r="L1682" t="s">
        <v>8170</v>
      </c>
      <c r="M1682">
        <v>33156.839999999997</v>
      </c>
      <c r="N1682">
        <v>33156.840000000004</v>
      </c>
    </row>
    <row r="1683" spans="1:14" x14ac:dyDescent="0.3">
      <c r="A1683" t="s">
        <v>1676</v>
      </c>
      <c r="B1683" t="s">
        <v>5507</v>
      </c>
      <c r="C1683" t="s">
        <v>7408</v>
      </c>
      <c r="D1683" t="s">
        <v>7417</v>
      </c>
      <c r="E1683" t="s">
        <v>7427</v>
      </c>
      <c r="F1683" t="s">
        <v>7430</v>
      </c>
      <c r="G1683">
        <v>14954.94</v>
      </c>
      <c r="H1683">
        <v>15</v>
      </c>
      <c r="I1683" t="s">
        <v>7972</v>
      </c>
      <c r="J1683" t="s">
        <v>8164</v>
      </c>
      <c r="K1683" t="s">
        <v>8168</v>
      </c>
      <c r="L1683" t="s">
        <v>8169</v>
      </c>
      <c r="M1683">
        <v>179459.28</v>
      </c>
      <c r="N1683">
        <v>224324.1</v>
      </c>
    </row>
    <row r="1684" spans="1:14" x14ac:dyDescent="0.3">
      <c r="A1684" t="s">
        <v>850</v>
      </c>
      <c r="B1684" t="s">
        <v>5508</v>
      </c>
      <c r="C1684" t="s">
        <v>7405</v>
      </c>
      <c r="D1684" t="s">
        <v>7411</v>
      </c>
      <c r="E1684" t="s">
        <v>7427</v>
      </c>
      <c r="F1684" t="s">
        <v>7431</v>
      </c>
      <c r="G1684">
        <v>15560.01</v>
      </c>
      <c r="H1684">
        <v>1</v>
      </c>
      <c r="I1684" t="s">
        <v>7774</v>
      </c>
      <c r="J1684" t="s">
        <v>8166</v>
      </c>
      <c r="K1684" t="s">
        <v>8168</v>
      </c>
      <c r="L1684" t="s">
        <v>8169</v>
      </c>
      <c r="M1684">
        <v>12448.34</v>
      </c>
      <c r="N1684">
        <v>15560.01</v>
      </c>
    </row>
    <row r="1685" spans="1:14" x14ac:dyDescent="0.3">
      <c r="A1685" t="s">
        <v>1677</v>
      </c>
      <c r="B1685" t="s">
        <v>5509</v>
      </c>
      <c r="C1685" t="s">
        <v>7405</v>
      </c>
      <c r="D1685" t="s">
        <v>7410</v>
      </c>
      <c r="E1685" t="s">
        <v>7425</v>
      </c>
      <c r="F1685" t="s">
        <v>7431</v>
      </c>
      <c r="G1685">
        <v>2192.0300000000002</v>
      </c>
      <c r="H1685">
        <v>14</v>
      </c>
      <c r="I1685" t="s">
        <v>7816</v>
      </c>
      <c r="J1685" t="s">
        <v>8164</v>
      </c>
      <c r="K1685" t="s">
        <v>8168</v>
      </c>
      <c r="L1685" t="s">
        <v>8170</v>
      </c>
      <c r="M1685">
        <v>30688.42</v>
      </c>
      <c r="N1685">
        <v>30688.420000000002</v>
      </c>
    </row>
    <row r="1686" spans="1:14" x14ac:dyDescent="0.3">
      <c r="A1686" t="s">
        <v>1678</v>
      </c>
      <c r="B1686" t="s">
        <v>5510</v>
      </c>
      <c r="C1686" t="s">
        <v>7405</v>
      </c>
      <c r="D1686" t="s">
        <v>7409</v>
      </c>
      <c r="E1686" t="s">
        <v>7424</v>
      </c>
      <c r="F1686" t="s">
        <v>7428</v>
      </c>
      <c r="G1686">
        <v>9940.08</v>
      </c>
      <c r="H1686">
        <v>10</v>
      </c>
      <c r="I1686" t="s">
        <v>7537</v>
      </c>
      <c r="J1686" t="s">
        <v>8163</v>
      </c>
      <c r="K1686" t="s">
        <v>8168</v>
      </c>
      <c r="L1686" t="s">
        <v>8170</v>
      </c>
      <c r="M1686">
        <v>99400.8</v>
      </c>
      <c r="N1686">
        <v>99400.8</v>
      </c>
    </row>
    <row r="1687" spans="1:14" x14ac:dyDescent="0.3">
      <c r="A1687" t="s">
        <v>1679</v>
      </c>
      <c r="B1687" t="s">
        <v>5511</v>
      </c>
      <c r="C1687" t="s">
        <v>7407</v>
      </c>
      <c r="D1687" t="s">
        <v>7417</v>
      </c>
      <c r="E1687" t="s">
        <v>7427</v>
      </c>
      <c r="F1687" t="s">
        <v>7433</v>
      </c>
      <c r="G1687">
        <v>16325.27</v>
      </c>
      <c r="H1687">
        <v>18</v>
      </c>
      <c r="I1687" t="s">
        <v>8097</v>
      </c>
      <c r="J1687" t="s">
        <v>8163</v>
      </c>
      <c r="K1687" t="s">
        <v>8168</v>
      </c>
      <c r="L1687" t="s">
        <v>8170</v>
      </c>
      <c r="M1687">
        <v>293854.86</v>
      </c>
      <c r="N1687">
        <v>293854.86</v>
      </c>
    </row>
    <row r="1688" spans="1:14" x14ac:dyDescent="0.3">
      <c r="A1688" t="s">
        <v>1680</v>
      </c>
      <c r="B1688" t="s">
        <v>5512</v>
      </c>
      <c r="C1688" t="s">
        <v>7405</v>
      </c>
      <c r="D1688" t="s">
        <v>7411</v>
      </c>
      <c r="E1688" t="s">
        <v>7426</v>
      </c>
      <c r="F1688" t="s">
        <v>7433</v>
      </c>
      <c r="G1688">
        <v>7801.17</v>
      </c>
      <c r="H1688">
        <v>18</v>
      </c>
      <c r="I1688" t="s">
        <v>7518</v>
      </c>
      <c r="J1688" t="s">
        <v>8165</v>
      </c>
      <c r="K1688" t="s">
        <v>8168</v>
      </c>
      <c r="L1688" t="s">
        <v>8170</v>
      </c>
      <c r="M1688">
        <v>140421.06</v>
      </c>
      <c r="N1688">
        <v>140421.06</v>
      </c>
    </row>
    <row r="1689" spans="1:14" x14ac:dyDescent="0.3">
      <c r="A1689" t="s">
        <v>1681</v>
      </c>
      <c r="B1689" t="s">
        <v>5513</v>
      </c>
      <c r="C1689" t="s">
        <v>7406</v>
      </c>
      <c r="D1689" t="s">
        <v>7416</v>
      </c>
      <c r="E1689" t="s">
        <v>7424</v>
      </c>
      <c r="F1689" t="s">
        <v>7429</v>
      </c>
      <c r="G1689">
        <v>15584.08</v>
      </c>
      <c r="H1689">
        <v>2</v>
      </c>
      <c r="I1689" t="s">
        <v>7879</v>
      </c>
      <c r="J1689" t="s">
        <v>8163</v>
      </c>
      <c r="K1689" t="s">
        <v>8168</v>
      </c>
      <c r="L1689" t="s">
        <v>8169</v>
      </c>
      <c r="M1689">
        <v>24934.86</v>
      </c>
      <c r="N1689">
        <v>31168.16</v>
      </c>
    </row>
    <row r="1690" spans="1:14" x14ac:dyDescent="0.3">
      <c r="A1690" t="s">
        <v>1682</v>
      </c>
      <c r="B1690" t="s">
        <v>5514</v>
      </c>
      <c r="C1690" t="s">
        <v>7406</v>
      </c>
      <c r="D1690" t="s">
        <v>7414</v>
      </c>
      <c r="E1690" t="s">
        <v>7424</v>
      </c>
      <c r="F1690" t="s">
        <v>7433</v>
      </c>
      <c r="G1690">
        <v>1861.69</v>
      </c>
      <c r="H1690">
        <v>1</v>
      </c>
      <c r="I1690" t="s">
        <v>7677</v>
      </c>
      <c r="J1690" t="s">
        <v>8163</v>
      </c>
      <c r="K1690" t="s">
        <v>8168</v>
      </c>
      <c r="L1690" t="s">
        <v>8170</v>
      </c>
      <c r="M1690">
        <v>1861.69</v>
      </c>
      <c r="N1690">
        <v>1861.69</v>
      </c>
    </row>
    <row r="1691" spans="1:14" x14ac:dyDescent="0.3">
      <c r="A1691" t="s">
        <v>1683</v>
      </c>
      <c r="B1691" t="s">
        <v>5515</v>
      </c>
      <c r="C1691" t="s">
        <v>7408</v>
      </c>
      <c r="D1691" t="s">
        <v>7417</v>
      </c>
      <c r="E1691" t="s">
        <v>7427</v>
      </c>
      <c r="F1691" t="s">
        <v>7428</v>
      </c>
      <c r="G1691">
        <v>4758.3900000000003</v>
      </c>
      <c r="H1691">
        <v>9</v>
      </c>
      <c r="I1691" t="s">
        <v>7784</v>
      </c>
      <c r="J1691" t="s">
        <v>8164</v>
      </c>
      <c r="K1691" t="s">
        <v>8167</v>
      </c>
      <c r="L1691" t="s">
        <v>8170</v>
      </c>
      <c r="M1691">
        <v>42825.51</v>
      </c>
      <c r="N1691">
        <v>42825.51</v>
      </c>
    </row>
    <row r="1692" spans="1:14" x14ac:dyDescent="0.3">
      <c r="A1692" t="s">
        <v>1684</v>
      </c>
      <c r="B1692" t="s">
        <v>5516</v>
      </c>
      <c r="C1692" t="s">
        <v>7408</v>
      </c>
      <c r="D1692" t="s">
        <v>7422</v>
      </c>
      <c r="E1692" t="s">
        <v>7423</v>
      </c>
      <c r="F1692" t="s">
        <v>7434</v>
      </c>
      <c r="G1692">
        <v>4274.5</v>
      </c>
      <c r="H1692">
        <v>4</v>
      </c>
      <c r="I1692" t="s">
        <v>7960</v>
      </c>
      <c r="J1692" t="s">
        <v>8162</v>
      </c>
      <c r="K1692" t="s">
        <v>8168</v>
      </c>
      <c r="L1692" t="s">
        <v>8170</v>
      </c>
      <c r="M1692">
        <v>17098</v>
      </c>
      <c r="N1692">
        <v>17098</v>
      </c>
    </row>
    <row r="1693" spans="1:14" x14ac:dyDescent="0.3">
      <c r="A1693" t="s">
        <v>1685</v>
      </c>
      <c r="B1693" t="s">
        <v>5517</v>
      </c>
      <c r="C1693" t="s">
        <v>7406</v>
      </c>
      <c r="D1693" t="s">
        <v>7421</v>
      </c>
      <c r="E1693" t="s">
        <v>7427</v>
      </c>
      <c r="F1693" t="s">
        <v>7429</v>
      </c>
      <c r="G1693">
        <v>16350.17</v>
      </c>
      <c r="H1693">
        <v>2</v>
      </c>
      <c r="I1693" t="s">
        <v>7913</v>
      </c>
      <c r="J1693" t="s">
        <v>8166</v>
      </c>
      <c r="K1693" t="s">
        <v>8167</v>
      </c>
      <c r="L1693" t="s">
        <v>8169</v>
      </c>
      <c r="M1693">
        <v>26159.94</v>
      </c>
      <c r="N1693">
        <v>32700.34</v>
      </c>
    </row>
    <row r="1694" spans="1:14" x14ac:dyDescent="0.3">
      <c r="A1694" t="s">
        <v>1686</v>
      </c>
      <c r="B1694" t="s">
        <v>5168</v>
      </c>
      <c r="C1694" t="s">
        <v>7407</v>
      </c>
      <c r="D1694" t="s">
        <v>7413</v>
      </c>
      <c r="E1694" t="s">
        <v>7427</v>
      </c>
      <c r="F1694" t="s">
        <v>7430</v>
      </c>
      <c r="G1694">
        <v>10840.63</v>
      </c>
      <c r="H1694">
        <v>14</v>
      </c>
      <c r="I1694" t="s">
        <v>8098</v>
      </c>
      <c r="J1694" t="s">
        <v>8165</v>
      </c>
      <c r="K1694" t="s">
        <v>8167</v>
      </c>
      <c r="L1694" t="s">
        <v>8170</v>
      </c>
      <c r="M1694">
        <v>151768.82</v>
      </c>
      <c r="N1694">
        <v>151768.81999999998</v>
      </c>
    </row>
    <row r="1695" spans="1:14" x14ac:dyDescent="0.3">
      <c r="A1695" t="s">
        <v>1687</v>
      </c>
      <c r="B1695" t="s">
        <v>5518</v>
      </c>
      <c r="C1695" t="s">
        <v>7406</v>
      </c>
      <c r="D1695" t="s">
        <v>7421</v>
      </c>
      <c r="E1695" t="s">
        <v>7427</v>
      </c>
      <c r="F1695" t="s">
        <v>7429</v>
      </c>
      <c r="G1695">
        <v>16266.34</v>
      </c>
      <c r="H1695">
        <v>16</v>
      </c>
      <c r="I1695" t="s">
        <v>8029</v>
      </c>
      <c r="J1695" t="s">
        <v>8164</v>
      </c>
      <c r="K1695" t="s">
        <v>8168</v>
      </c>
      <c r="L1695" t="s">
        <v>8169</v>
      </c>
      <c r="M1695">
        <v>208208.82</v>
      </c>
      <c r="N1695">
        <v>260261.44</v>
      </c>
    </row>
    <row r="1696" spans="1:14" x14ac:dyDescent="0.3">
      <c r="A1696" t="s">
        <v>1688</v>
      </c>
      <c r="B1696" t="s">
        <v>5519</v>
      </c>
      <c r="C1696" t="s">
        <v>7408</v>
      </c>
      <c r="D1696" t="s">
        <v>7417</v>
      </c>
      <c r="E1696" t="s">
        <v>7426</v>
      </c>
      <c r="F1696" t="s">
        <v>7429</v>
      </c>
      <c r="G1696">
        <v>12570.35</v>
      </c>
      <c r="H1696">
        <v>17</v>
      </c>
      <c r="I1696" t="s">
        <v>7869</v>
      </c>
      <c r="J1696" t="s">
        <v>8165</v>
      </c>
      <c r="K1696" t="s">
        <v>8168</v>
      </c>
      <c r="L1696" t="s">
        <v>8170</v>
      </c>
      <c r="M1696">
        <v>213695.95</v>
      </c>
      <c r="N1696">
        <v>213695.95</v>
      </c>
    </row>
    <row r="1697" spans="1:14" x14ac:dyDescent="0.3">
      <c r="A1697" t="s">
        <v>1689</v>
      </c>
      <c r="B1697" t="s">
        <v>5520</v>
      </c>
      <c r="C1697" t="s">
        <v>7407</v>
      </c>
      <c r="D1697" t="s">
        <v>7413</v>
      </c>
      <c r="E1697" t="s">
        <v>7424</v>
      </c>
      <c r="F1697" t="s">
        <v>7428</v>
      </c>
      <c r="G1697">
        <v>12305.58</v>
      </c>
      <c r="H1697">
        <v>10</v>
      </c>
      <c r="I1697" t="s">
        <v>8037</v>
      </c>
      <c r="J1697" t="s">
        <v>8163</v>
      </c>
      <c r="K1697" t="s">
        <v>8168</v>
      </c>
      <c r="L1697" t="s">
        <v>8170</v>
      </c>
      <c r="M1697">
        <v>123055.8</v>
      </c>
      <c r="N1697">
        <v>123055.8</v>
      </c>
    </row>
    <row r="1698" spans="1:14" x14ac:dyDescent="0.3">
      <c r="A1698" t="s">
        <v>1690</v>
      </c>
      <c r="B1698" t="s">
        <v>4164</v>
      </c>
      <c r="C1698" t="s">
        <v>7407</v>
      </c>
      <c r="D1698" t="s">
        <v>7413</v>
      </c>
      <c r="E1698" t="s">
        <v>7425</v>
      </c>
      <c r="F1698" t="s">
        <v>7434</v>
      </c>
      <c r="G1698">
        <v>5031.46</v>
      </c>
      <c r="H1698">
        <v>15</v>
      </c>
      <c r="I1698" t="s">
        <v>8024</v>
      </c>
      <c r="J1698" t="s">
        <v>8162</v>
      </c>
      <c r="K1698" t="s">
        <v>8167</v>
      </c>
      <c r="L1698" t="s">
        <v>8170</v>
      </c>
      <c r="M1698">
        <v>75471.899999999994</v>
      </c>
      <c r="N1698">
        <v>75471.899999999994</v>
      </c>
    </row>
    <row r="1699" spans="1:14" x14ac:dyDescent="0.3">
      <c r="A1699" t="s">
        <v>1691</v>
      </c>
      <c r="B1699" t="s">
        <v>5521</v>
      </c>
      <c r="C1699" t="s">
        <v>7408</v>
      </c>
      <c r="D1699" t="s">
        <v>7417</v>
      </c>
      <c r="E1699" t="s">
        <v>7427</v>
      </c>
      <c r="F1699" t="s">
        <v>7430</v>
      </c>
      <c r="G1699">
        <v>9862.06</v>
      </c>
      <c r="H1699">
        <v>14</v>
      </c>
      <c r="I1699" t="s">
        <v>7681</v>
      </c>
      <c r="J1699" t="s">
        <v>8163</v>
      </c>
      <c r="K1699" t="s">
        <v>8168</v>
      </c>
      <c r="L1699" t="s">
        <v>8169</v>
      </c>
      <c r="M1699">
        <v>110454.74</v>
      </c>
      <c r="N1699">
        <v>138068.84</v>
      </c>
    </row>
    <row r="1700" spans="1:14" x14ac:dyDescent="0.3">
      <c r="A1700" t="s">
        <v>1692</v>
      </c>
      <c r="B1700" t="s">
        <v>5522</v>
      </c>
      <c r="C1700" t="s">
        <v>7407</v>
      </c>
      <c r="D1700" t="s">
        <v>7413</v>
      </c>
      <c r="E1700" t="s">
        <v>7425</v>
      </c>
      <c r="F1700" t="s">
        <v>7430</v>
      </c>
      <c r="G1700">
        <v>3744.13</v>
      </c>
      <c r="H1700">
        <v>13</v>
      </c>
      <c r="I1700" t="s">
        <v>7690</v>
      </c>
      <c r="J1700" t="s">
        <v>8162</v>
      </c>
      <c r="K1700" t="s">
        <v>8168</v>
      </c>
      <c r="L1700" t="s">
        <v>8169</v>
      </c>
      <c r="M1700">
        <v>38938.620000000003</v>
      </c>
      <c r="N1700">
        <v>48673.69</v>
      </c>
    </row>
    <row r="1701" spans="1:14" x14ac:dyDescent="0.3">
      <c r="A1701" t="s">
        <v>1693</v>
      </c>
      <c r="B1701" t="s">
        <v>5523</v>
      </c>
      <c r="C1701" t="s">
        <v>7405</v>
      </c>
      <c r="D1701" t="s">
        <v>7417</v>
      </c>
      <c r="E1701" t="s">
        <v>7425</v>
      </c>
      <c r="F1701" t="s">
        <v>7433</v>
      </c>
      <c r="G1701">
        <v>944.54</v>
      </c>
      <c r="H1701">
        <v>4</v>
      </c>
      <c r="I1701" t="s">
        <v>7657</v>
      </c>
      <c r="J1701" t="s">
        <v>8165</v>
      </c>
      <c r="K1701" t="s">
        <v>8167</v>
      </c>
      <c r="L1701" t="s">
        <v>8170</v>
      </c>
      <c r="M1701">
        <v>3778.16</v>
      </c>
      <c r="N1701">
        <v>3778.16</v>
      </c>
    </row>
    <row r="1702" spans="1:14" x14ac:dyDescent="0.3">
      <c r="A1702" t="s">
        <v>1694</v>
      </c>
      <c r="B1702" t="s">
        <v>5524</v>
      </c>
      <c r="C1702" t="s">
        <v>7406</v>
      </c>
      <c r="D1702" t="s">
        <v>7414</v>
      </c>
      <c r="E1702" t="s">
        <v>7425</v>
      </c>
      <c r="F1702" t="s">
        <v>7428</v>
      </c>
      <c r="G1702">
        <v>15447.13</v>
      </c>
      <c r="H1702">
        <v>7</v>
      </c>
      <c r="I1702" t="s">
        <v>7678</v>
      </c>
      <c r="J1702" t="s">
        <v>8164</v>
      </c>
      <c r="K1702" t="s">
        <v>8167</v>
      </c>
      <c r="L1702" t="s">
        <v>8169</v>
      </c>
      <c r="M1702">
        <v>86504.26</v>
      </c>
      <c r="N1702">
        <v>108129.90999999999</v>
      </c>
    </row>
    <row r="1703" spans="1:14" x14ac:dyDescent="0.3">
      <c r="A1703" t="s">
        <v>1695</v>
      </c>
      <c r="B1703" t="s">
        <v>5525</v>
      </c>
      <c r="C1703" t="s">
        <v>7407</v>
      </c>
      <c r="D1703" t="s">
        <v>7417</v>
      </c>
      <c r="E1703" t="s">
        <v>7427</v>
      </c>
      <c r="F1703" t="s">
        <v>7429</v>
      </c>
      <c r="G1703">
        <v>1112.2</v>
      </c>
      <c r="H1703">
        <v>17</v>
      </c>
      <c r="I1703" t="s">
        <v>7768</v>
      </c>
      <c r="J1703" t="s">
        <v>8162</v>
      </c>
      <c r="K1703" t="s">
        <v>8167</v>
      </c>
      <c r="L1703" t="s">
        <v>8169</v>
      </c>
      <c r="M1703">
        <v>15125.92</v>
      </c>
      <c r="N1703">
        <v>18907.400000000001</v>
      </c>
    </row>
    <row r="1704" spans="1:14" x14ac:dyDescent="0.3">
      <c r="A1704" t="s">
        <v>1696</v>
      </c>
      <c r="B1704" t="s">
        <v>5526</v>
      </c>
      <c r="C1704" t="s">
        <v>7408</v>
      </c>
      <c r="D1704" t="s">
        <v>7422</v>
      </c>
      <c r="E1704" t="s">
        <v>7425</v>
      </c>
      <c r="F1704" t="s">
        <v>7428</v>
      </c>
      <c r="G1704">
        <v>15913.59</v>
      </c>
      <c r="H1704">
        <v>11</v>
      </c>
      <c r="I1704" t="s">
        <v>7721</v>
      </c>
      <c r="J1704" t="s">
        <v>8164</v>
      </c>
      <c r="K1704" t="s">
        <v>8167</v>
      </c>
      <c r="L1704" t="s">
        <v>8169</v>
      </c>
      <c r="M1704">
        <v>140039.26</v>
      </c>
      <c r="N1704">
        <v>175049.49</v>
      </c>
    </row>
    <row r="1705" spans="1:14" x14ac:dyDescent="0.3">
      <c r="A1705" t="s">
        <v>1697</v>
      </c>
      <c r="B1705" t="s">
        <v>5527</v>
      </c>
      <c r="C1705" t="s">
        <v>7408</v>
      </c>
      <c r="D1705" t="s">
        <v>7422</v>
      </c>
      <c r="E1705" t="s">
        <v>7423</v>
      </c>
      <c r="F1705" t="s">
        <v>7428</v>
      </c>
      <c r="G1705">
        <v>15874.58</v>
      </c>
      <c r="H1705">
        <v>12</v>
      </c>
      <c r="I1705" t="s">
        <v>8052</v>
      </c>
      <c r="J1705" t="s">
        <v>8165</v>
      </c>
      <c r="K1705" t="s">
        <v>8168</v>
      </c>
      <c r="L1705" t="s">
        <v>8169</v>
      </c>
      <c r="M1705">
        <v>152396.29999999999</v>
      </c>
      <c r="N1705">
        <v>190494.96</v>
      </c>
    </row>
    <row r="1706" spans="1:14" x14ac:dyDescent="0.3">
      <c r="A1706" t="s">
        <v>1698</v>
      </c>
      <c r="B1706" t="s">
        <v>5528</v>
      </c>
      <c r="C1706" t="s">
        <v>7407</v>
      </c>
      <c r="D1706" t="s">
        <v>7413</v>
      </c>
      <c r="E1706" t="s">
        <v>7425</v>
      </c>
      <c r="F1706" t="s">
        <v>7430</v>
      </c>
      <c r="G1706">
        <v>8425.33</v>
      </c>
      <c r="H1706">
        <v>6</v>
      </c>
      <c r="I1706" t="s">
        <v>7693</v>
      </c>
      <c r="J1706" t="s">
        <v>8166</v>
      </c>
      <c r="K1706" t="s">
        <v>8167</v>
      </c>
      <c r="L1706" t="s">
        <v>8170</v>
      </c>
      <c r="M1706">
        <v>50551.98</v>
      </c>
      <c r="N1706">
        <v>50551.979999999996</v>
      </c>
    </row>
    <row r="1707" spans="1:14" x14ac:dyDescent="0.3">
      <c r="A1707" t="s">
        <v>364</v>
      </c>
      <c r="B1707" t="s">
        <v>5529</v>
      </c>
      <c r="C1707" t="s">
        <v>7407</v>
      </c>
      <c r="D1707" t="s">
        <v>7413</v>
      </c>
      <c r="E1707" t="s">
        <v>7425</v>
      </c>
      <c r="F1707" t="s">
        <v>7429</v>
      </c>
      <c r="G1707">
        <v>10066.24</v>
      </c>
      <c r="H1707">
        <v>20</v>
      </c>
      <c r="I1707" t="s">
        <v>7940</v>
      </c>
      <c r="J1707" t="s">
        <v>8165</v>
      </c>
      <c r="K1707" t="s">
        <v>8168</v>
      </c>
      <c r="L1707" t="s">
        <v>8170</v>
      </c>
      <c r="M1707">
        <v>201324.79999999999</v>
      </c>
      <c r="N1707">
        <v>201324.79999999999</v>
      </c>
    </row>
    <row r="1708" spans="1:14" x14ac:dyDescent="0.3">
      <c r="A1708" t="s">
        <v>1699</v>
      </c>
      <c r="B1708" t="s">
        <v>5530</v>
      </c>
      <c r="C1708" t="s">
        <v>7407</v>
      </c>
      <c r="D1708" t="s">
        <v>7415</v>
      </c>
      <c r="E1708" t="s">
        <v>7426</v>
      </c>
      <c r="F1708" t="s">
        <v>7434</v>
      </c>
      <c r="G1708">
        <v>6181.01</v>
      </c>
      <c r="H1708">
        <v>11</v>
      </c>
      <c r="I1708" t="s">
        <v>7514</v>
      </c>
      <c r="J1708" t="s">
        <v>8163</v>
      </c>
      <c r="K1708" t="s">
        <v>8168</v>
      </c>
      <c r="L1708" t="s">
        <v>8170</v>
      </c>
      <c r="M1708">
        <v>67991.11</v>
      </c>
      <c r="N1708">
        <v>67991.11</v>
      </c>
    </row>
    <row r="1709" spans="1:14" x14ac:dyDescent="0.3">
      <c r="A1709" t="s">
        <v>1700</v>
      </c>
      <c r="B1709" t="s">
        <v>5531</v>
      </c>
      <c r="C1709" t="s">
        <v>7408</v>
      </c>
      <c r="D1709" t="s">
        <v>7422</v>
      </c>
      <c r="E1709" t="s">
        <v>7427</v>
      </c>
      <c r="F1709" t="s">
        <v>7431</v>
      </c>
      <c r="G1709">
        <v>9381.49</v>
      </c>
      <c r="H1709">
        <v>2</v>
      </c>
      <c r="I1709" t="s">
        <v>7766</v>
      </c>
      <c r="J1709" t="s">
        <v>8163</v>
      </c>
      <c r="K1709" t="s">
        <v>8167</v>
      </c>
      <c r="L1709" t="s">
        <v>8169</v>
      </c>
      <c r="M1709">
        <v>15010.55</v>
      </c>
      <c r="N1709">
        <v>18762.98</v>
      </c>
    </row>
    <row r="1710" spans="1:14" x14ac:dyDescent="0.3">
      <c r="A1710" t="s">
        <v>1701</v>
      </c>
      <c r="B1710" t="s">
        <v>5532</v>
      </c>
      <c r="C1710" t="s">
        <v>7407</v>
      </c>
      <c r="D1710" t="s">
        <v>7418</v>
      </c>
      <c r="E1710" t="s">
        <v>7423</v>
      </c>
      <c r="F1710" t="s">
        <v>7432</v>
      </c>
      <c r="G1710">
        <v>15120.94</v>
      </c>
      <c r="H1710">
        <v>11</v>
      </c>
      <c r="I1710" t="s">
        <v>7809</v>
      </c>
      <c r="J1710" t="s">
        <v>8162</v>
      </c>
      <c r="K1710" t="s">
        <v>8167</v>
      </c>
      <c r="L1710" t="s">
        <v>8169</v>
      </c>
      <c r="M1710">
        <v>133063.94</v>
      </c>
      <c r="N1710">
        <v>166330.34</v>
      </c>
    </row>
    <row r="1711" spans="1:14" x14ac:dyDescent="0.3">
      <c r="A1711" t="s">
        <v>1702</v>
      </c>
      <c r="B1711" t="s">
        <v>5533</v>
      </c>
      <c r="C1711" t="s">
        <v>7407</v>
      </c>
      <c r="D1711" t="s">
        <v>7417</v>
      </c>
      <c r="E1711" t="s">
        <v>7425</v>
      </c>
      <c r="F1711" t="s">
        <v>7428</v>
      </c>
      <c r="G1711">
        <v>14093.4</v>
      </c>
      <c r="H1711">
        <v>5</v>
      </c>
      <c r="I1711" t="s">
        <v>8087</v>
      </c>
      <c r="J1711" t="s">
        <v>8163</v>
      </c>
      <c r="K1711" t="s">
        <v>8167</v>
      </c>
      <c r="L1711" t="s">
        <v>8169</v>
      </c>
      <c r="M1711">
        <v>56373.599999999999</v>
      </c>
      <c r="N1711">
        <v>70467</v>
      </c>
    </row>
    <row r="1712" spans="1:14" x14ac:dyDescent="0.3">
      <c r="A1712" t="s">
        <v>1703</v>
      </c>
      <c r="B1712" t="s">
        <v>5534</v>
      </c>
      <c r="C1712" t="s">
        <v>7407</v>
      </c>
      <c r="D1712" t="s">
        <v>7415</v>
      </c>
      <c r="E1712" t="s">
        <v>7426</v>
      </c>
      <c r="F1712" t="s">
        <v>7433</v>
      </c>
      <c r="G1712">
        <v>8144.79</v>
      </c>
      <c r="H1712">
        <v>19</v>
      </c>
      <c r="I1712" t="s">
        <v>7789</v>
      </c>
      <c r="J1712" t="s">
        <v>8165</v>
      </c>
      <c r="K1712" t="s">
        <v>8167</v>
      </c>
      <c r="L1712" t="s">
        <v>8170</v>
      </c>
      <c r="M1712">
        <v>154751.01</v>
      </c>
      <c r="N1712">
        <v>154751.01</v>
      </c>
    </row>
    <row r="1713" spans="1:14" x14ac:dyDescent="0.3">
      <c r="A1713" t="s">
        <v>1704</v>
      </c>
      <c r="B1713" t="s">
        <v>5535</v>
      </c>
      <c r="C1713" t="s">
        <v>7408</v>
      </c>
      <c r="D1713" t="s">
        <v>7419</v>
      </c>
      <c r="E1713" t="s">
        <v>7424</v>
      </c>
      <c r="F1713" t="s">
        <v>7429</v>
      </c>
      <c r="G1713">
        <v>2585.4499999999998</v>
      </c>
      <c r="H1713">
        <v>7</v>
      </c>
      <c r="I1713" t="s">
        <v>7650</v>
      </c>
      <c r="J1713" t="s">
        <v>8163</v>
      </c>
      <c r="K1713" t="s">
        <v>8167</v>
      </c>
      <c r="L1713" t="s">
        <v>8169</v>
      </c>
      <c r="M1713">
        <v>14478.52</v>
      </c>
      <c r="N1713">
        <v>18098.149999999998</v>
      </c>
    </row>
    <row r="1714" spans="1:14" x14ac:dyDescent="0.3">
      <c r="A1714" t="s">
        <v>1705</v>
      </c>
      <c r="B1714" t="s">
        <v>5305</v>
      </c>
      <c r="C1714" t="s">
        <v>7406</v>
      </c>
      <c r="D1714" t="s">
        <v>7421</v>
      </c>
      <c r="E1714" t="s">
        <v>7427</v>
      </c>
      <c r="F1714" t="s">
        <v>7432</v>
      </c>
      <c r="G1714">
        <v>8769.7800000000007</v>
      </c>
      <c r="H1714">
        <v>19</v>
      </c>
      <c r="I1714" t="s">
        <v>8099</v>
      </c>
      <c r="J1714" t="s">
        <v>8165</v>
      </c>
      <c r="K1714" t="s">
        <v>8167</v>
      </c>
      <c r="L1714" t="s">
        <v>8169</v>
      </c>
      <c r="M1714">
        <v>133300.49</v>
      </c>
      <c r="N1714">
        <v>166625.82</v>
      </c>
    </row>
    <row r="1715" spans="1:14" x14ac:dyDescent="0.3">
      <c r="A1715" t="s">
        <v>1706</v>
      </c>
      <c r="B1715" t="s">
        <v>5536</v>
      </c>
      <c r="C1715" t="s">
        <v>7406</v>
      </c>
      <c r="D1715" t="s">
        <v>7412</v>
      </c>
      <c r="E1715" t="s">
        <v>7424</v>
      </c>
      <c r="F1715" t="s">
        <v>7433</v>
      </c>
      <c r="G1715">
        <v>4463.74</v>
      </c>
      <c r="H1715">
        <v>16</v>
      </c>
      <c r="I1715" t="s">
        <v>7784</v>
      </c>
      <c r="J1715" t="s">
        <v>8165</v>
      </c>
      <c r="K1715" t="s">
        <v>8168</v>
      </c>
      <c r="L1715" t="s">
        <v>8169</v>
      </c>
      <c r="M1715">
        <v>57135.54</v>
      </c>
      <c r="N1715">
        <v>71419.839999999997</v>
      </c>
    </row>
    <row r="1716" spans="1:14" x14ac:dyDescent="0.3">
      <c r="A1716" t="s">
        <v>1707</v>
      </c>
      <c r="B1716" t="s">
        <v>5376</v>
      </c>
      <c r="C1716" t="s">
        <v>7407</v>
      </c>
      <c r="D1716" t="s">
        <v>7417</v>
      </c>
      <c r="E1716" t="s">
        <v>7425</v>
      </c>
      <c r="F1716" t="s">
        <v>7429</v>
      </c>
      <c r="G1716">
        <v>14744.95</v>
      </c>
      <c r="H1716">
        <v>5</v>
      </c>
      <c r="I1716" t="s">
        <v>7820</v>
      </c>
      <c r="J1716" t="s">
        <v>8165</v>
      </c>
      <c r="K1716" t="s">
        <v>8167</v>
      </c>
      <c r="L1716" t="s">
        <v>8169</v>
      </c>
      <c r="M1716">
        <v>58979.8</v>
      </c>
      <c r="N1716">
        <v>73724.75</v>
      </c>
    </row>
    <row r="1717" spans="1:14" x14ac:dyDescent="0.3">
      <c r="A1717" t="s">
        <v>1708</v>
      </c>
      <c r="B1717" t="s">
        <v>5537</v>
      </c>
      <c r="C1717" t="s">
        <v>7407</v>
      </c>
      <c r="D1717" t="s">
        <v>7418</v>
      </c>
      <c r="E1717" t="s">
        <v>7423</v>
      </c>
      <c r="F1717" t="s">
        <v>7432</v>
      </c>
      <c r="G1717">
        <v>9740.8799999999992</v>
      </c>
      <c r="H1717">
        <v>15</v>
      </c>
      <c r="I1717" t="s">
        <v>7713</v>
      </c>
      <c r="J1717" t="s">
        <v>8162</v>
      </c>
      <c r="K1717" t="s">
        <v>8168</v>
      </c>
      <c r="L1717" t="s">
        <v>8170</v>
      </c>
      <c r="M1717">
        <v>146113.20000000001</v>
      </c>
      <c r="N1717">
        <v>146113.19999999998</v>
      </c>
    </row>
    <row r="1718" spans="1:14" x14ac:dyDescent="0.3">
      <c r="A1718" t="s">
        <v>1709</v>
      </c>
      <c r="B1718" t="s">
        <v>5353</v>
      </c>
      <c r="C1718" t="s">
        <v>7407</v>
      </c>
      <c r="D1718" t="s">
        <v>7417</v>
      </c>
      <c r="E1718" t="s">
        <v>7426</v>
      </c>
      <c r="F1718" t="s">
        <v>7431</v>
      </c>
      <c r="G1718">
        <v>13991.31</v>
      </c>
      <c r="H1718">
        <v>15</v>
      </c>
      <c r="I1718" t="s">
        <v>8023</v>
      </c>
      <c r="J1718" t="s">
        <v>8164</v>
      </c>
      <c r="K1718" t="s">
        <v>8167</v>
      </c>
      <c r="L1718" t="s">
        <v>8169</v>
      </c>
      <c r="M1718">
        <v>167895.72</v>
      </c>
      <c r="N1718">
        <v>209869.65</v>
      </c>
    </row>
    <row r="1719" spans="1:14" x14ac:dyDescent="0.3">
      <c r="A1719" t="s">
        <v>1710</v>
      </c>
      <c r="B1719" t="s">
        <v>5538</v>
      </c>
      <c r="C1719" t="s">
        <v>7408</v>
      </c>
      <c r="D1719" t="s">
        <v>7419</v>
      </c>
      <c r="E1719" t="s">
        <v>7424</v>
      </c>
      <c r="F1719" t="s">
        <v>7428</v>
      </c>
      <c r="G1719">
        <v>9214.66</v>
      </c>
      <c r="H1719">
        <v>2</v>
      </c>
      <c r="I1719" t="s">
        <v>7995</v>
      </c>
      <c r="J1719" t="s">
        <v>8166</v>
      </c>
      <c r="K1719" t="s">
        <v>8168</v>
      </c>
      <c r="L1719" t="s">
        <v>8170</v>
      </c>
      <c r="M1719">
        <v>18429.32</v>
      </c>
      <c r="N1719">
        <v>18429.32</v>
      </c>
    </row>
    <row r="1720" spans="1:14" x14ac:dyDescent="0.3">
      <c r="A1720" t="s">
        <v>1711</v>
      </c>
      <c r="B1720" t="s">
        <v>5539</v>
      </c>
      <c r="C1720" t="s">
        <v>7405</v>
      </c>
      <c r="D1720" t="s">
        <v>7417</v>
      </c>
      <c r="E1720" t="s">
        <v>7425</v>
      </c>
      <c r="F1720" t="s">
        <v>7428</v>
      </c>
      <c r="G1720">
        <v>10678.78</v>
      </c>
      <c r="H1720">
        <v>6</v>
      </c>
      <c r="I1720" t="s">
        <v>7670</v>
      </c>
      <c r="J1720" t="s">
        <v>8164</v>
      </c>
      <c r="K1720" t="s">
        <v>8167</v>
      </c>
      <c r="L1720" t="s">
        <v>8169</v>
      </c>
      <c r="M1720">
        <v>51258.31</v>
      </c>
      <c r="N1720">
        <v>64072.680000000008</v>
      </c>
    </row>
    <row r="1721" spans="1:14" x14ac:dyDescent="0.3">
      <c r="A1721" t="s">
        <v>1712</v>
      </c>
      <c r="B1721" t="s">
        <v>5540</v>
      </c>
      <c r="C1721" t="s">
        <v>7406</v>
      </c>
      <c r="D1721" t="s">
        <v>7416</v>
      </c>
      <c r="E1721" t="s">
        <v>7427</v>
      </c>
      <c r="F1721" t="s">
        <v>7430</v>
      </c>
      <c r="G1721">
        <v>12298.11</v>
      </c>
      <c r="H1721">
        <v>17</v>
      </c>
      <c r="I1721" t="s">
        <v>8008</v>
      </c>
      <c r="J1721" t="s">
        <v>8165</v>
      </c>
      <c r="K1721" t="s">
        <v>8168</v>
      </c>
      <c r="L1721" t="s">
        <v>8169</v>
      </c>
      <c r="M1721">
        <v>167254.13</v>
      </c>
      <c r="N1721">
        <v>209067.87</v>
      </c>
    </row>
    <row r="1722" spans="1:14" x14ac:dyDescent="0.3">
      <c r="A1722" t="s">
        <v>1713</v>
      </c>
      <c r="B1722" t="s">
        <v>5541</v>
      </c>
      <c r="C1722" t="s">
        <v>7407</v>
      </c>
      <c r="D1722" t="s">
        <v>7413</v>
      </c>
      <c r="E1722" t="s">
        <v>7425</v>
      </c>
      <c r="F1722" t="s">
        <v>7429</v>
      </c>
      <c r="G1722">
        <v>3524.18</v>
      </c>
      <c r="H1722">
        <v>13</v>
      </c>
      <c r="I1722" t="s">
        <v>7760</v>
      </c>
      <c r="J1722" t="s">
        <v>8165</v>
      </c>
      <c r="K1722" t="s">
        <v>8167</v>
      </c>
      <c r="L1722" t="s">
        <v>8170</v>
      </c>
      <c r="M1722">
        <v>45814.34</v>
      </c>
      <c r="N1722">
        <v>45814.34</v>
      </c>
    </row>
    <row r="1723" spans="1:14" x14ac:dyDescent="0.3">
      <c r="A1723" t="s">
        <v>1714</v>
      </c>
      <c r="B1723" t="s">
        <v>5542</v>
      </c>
      <c r="C1723" t="s">
        <v>7408</v>
      </c>
      <c r="D1723" t="s">
        <v>7419</v>
      </c>
      <c r="E1723" t="s">
        <v>7425</v>
      </c>
      <c r="F1723" t="s">
        <v>7434</v>
      </c>
      <c r="G1723">
        <v>1752.13</v>
      </c>
      <c r="H1723">
        <v>9</v>
      </c>
      <c r="I1723" t="s">
        <v>7480</v>
      </c>
      <c r="J1723" t="s">
        <v>8162</v>
      </c>
      <c r="K1723" t="s">
        <v>8168</v>
      </c>
      <c r="L1723" t="s">
        <v>8169</v>
      </c>
      <c r="M1723">
        <v>12615.17</v>
      </c>
      <c r="N1723">
        <v>15769.170000000002</v>
      </c>
    </row>
    <row r="1724" spans="1:14" x14ac:dyDescent="0.3">
      <c r="A1724" t="s">
        <v>1715</v>
      </c>
      <c r="B1724" t="s">
        <v>5487</v>
      </c>
      <c r="C1724" t="s">
        <v>7406</v>
      </c>
      <c r="D1724" t="s">
        <v>7416</v>
      </c>
      <c r="E1724" t="s">
        <v>7424</v>
      </c>
      <c r="F1724" t="s">
        <v>7430</v>
      </c>
      <c r="G1724">
        <v>2017.73</v>
      </c>
      <c r="H1724">
        <v>19</v>
      </c>
      <c r="I1724" t="s">
        <v>7679</v>
      </c>
      <c r="J1724" t="s">
        <v>8165</v>
      </c>
      <c r="K1724" t="s">
        <v>8168</v>
      </c>
      <c r="L1724" t="s">
        <v>8170</v>
      </c>
      <c r="M1724">
        <v>38336.870000000003</v>
      </c>
      <c r="N1724">
        <v>38336.870000000003</v>
      </c>
    </row>
    <row r="1725" spans="1:14" x14ac:dyDescent="0.3">
      <c r="A1725" t="s">
        <v>1716</v>
      </c>
      <c r="B1725" t="s">
        <v>5543</v>
      </c>
      <c r="C1725" t="s">
        <v>7408</v>
      </c>
      <c r="D1725" t="s">
        <v>7419</v>
      </c>
      <c r="E1725" t="s">
        <v>7423</v>
      </c>
      <c r="F1725" t="s">
        <v>7429</v>
      </c>
      <c r="G1725">
        <v>3510.9</v>
      </c>
      <c r="H1725">
        <v>9</v>
      </c>
      <c r="I1725" t="s">
        <v>7483</v>
      </c>
      <c r="J1725" t="s">
        <v>8164</v>
      </c>
      <c r="K1725" t="s">
        <v>8168</v>
      </c>
      <c r="L1725" t="s">
        <v>8170</v>
      </c>
      <c r="M1725">
        <v>31598.1</v>
      </c>
      <c r="N1725">
        <v>31598.100000000002</v>
      </c>
    </row>
    <row r="1726" spans="1:14" x14ac:dyDescent="0.3">
      <c r="A1726" t="s">
        <v>1717</v>
      </c>
      <c r="B1726" t="s">
        <v>5544</v>
      </c>
      <c r="C1726" t="s">
        <v>7407</v>
      </c>
      <c r="D1726" t="s">
        <v>7413</v>
      </c>
      <c r="E1726" t="s">
        <v>7424</v>
      </c>
      <c r="F1726" t="s">
        <v>7433</v>
      </c>
      <c r="G1726">
        <v>3258.58</v>
      </c>
      <c r="H1726">
        <v>12</v>
      </c>
      <c r="I1726" t="s">
        <v>8030</v>
      </c>
      <c r="J1726" t="s">
        <v>8166</v>
      </c>
      <c r="K1726" t="s">
        <v>8168</v>
      </c>
      <c r="L1726" t="s">
        <v>8169</v>
      </c>
      <c r="M1726">
        <v>31282.7</v>
      </c>
      <c r="N1726">
        <v>39102.959999999999</v>
      </c>
    </row>
    <row r="1727" spans="1:14" x14ac:dyDescent="0.3">
      <c r="A1727" t="s">
        <v>1718</v>
      </c>
      <c r="B1727" t="s">
        <v>5545</v>
      </c>
      <c r="C1727" t="s">
        <v>7407</v>
      </c>
      <c r="D1727" t="s">
        <v>7413</v>
      </c>
      <c r="E1727" t="s">
        <v>7426</v>
      </c>
      <c r="F1727" t="s">
        <v>7431</v>
      </c>
      <c r="G1727">
        <v>2079.15</v>
      </c>
      <c r="H1727">
        <v>10</v>
      </c>
      <c r="I1727" t="s">
        <v>7706</v>
      </c>
      <c r="J1727" t="s">
        <v>8162</v>
      </c>
      <c r="K1727" t="s">
        <v>8167</v>
      </c>
      <c r="L1727" t="s">
        <v>8170</v>
      </c>
      <c r="M1727">
        <v>20791.5</v>
      </c>
      <c r="N1727">
        <v>20791.5</v>
      </c>
    </row>
    <row r="1728" spans="1:14" x14ac:dyDescent="0.3">
      <c r="A1728" t="s">
        <v>1719</v>
      </c>
      <c r="B1728" t="s">
        <v>5546</v>
      </c>
      <c r="C1728" t="s">
        <v>7408</v>
      </c>
      <c r="D1728" t="s">
        <v>7422</v>
      </c>
      <c r="E1728" t="s">
        <v>7427</v>
      </c>
      <c r="F1728" t="s">
        <v>7434</v>
      </c>
      <c r="G1728">
        <v>3008.75</v>
      </c>
      <c r="H1728">
        <v>5</v>
      </c>
      <c r="I1728" t="s">
        <v>8059</v>
      </c>
      <c r="J1728" t="s">
        <v>8162</v>
      </c>
      <c r="K1728" t="s">
        <v>8167</v>
      </c>
      <c r="L1728" t="s">
        <v>8169</v>
      </c>
      <c r="M1728">
        <v>12035</v>
      </c>
      <c r="N1728">
        <v>15043.75</v>
      </c>
    </row>
    <row r="1729" spans="1:14" x14ac:dyDescent="0.3">
      <c r="A1729" t="s">
        <v>1720</v>
      </c>
      <c r="B1729" t="s">
        <v>5547</v>
      </c>
      <c r="C1729" t="s">
        <v>7405</v>
      </c>
      <c r="D1729" t="s">
        <v>7410</v>
      </c>
      <c r="E1729" t="s">
        <v>7425</v>
      </c>
      <c r="F1729" t="s">
        <v>7429</v>
      </c>
      <c r="G1729">
        <v>14834.59</v>
      </c>
      <c r="H1729">
        <v>6</v>
      </c>
      <c r="I1729" t="s">
        <v>8073</v>
      </c>
      <c r="J1729" t="s">
        <v>8165</v>
      </c>
      <c r="K1729" t="s">
        <v>8167</v>
      </c>
      <c r="L1729" t="s">
        <v>8170</v>
      </c>
      <c r="M1729">
        <v>89007.54</v>
      </c>
      <c r="N1729">
        <v>89007.540000000008</v>
      </c>
    </row>
    <row r="1730" spans="1:14" x14ac:dyDescent="0.3">
      <c r="A1730" t="s">
        <v>1721</v>
      </c>
      <c r="B1730" t="s">
        <v>5548</v>
      </c>
      <c r="C1730" t="s">
        <v>7405</v>
      </c>
      <c r="D1730" t="s">
        <v>7409</v>
      </c>
      <c r="E1730" t="s">
        <v>7426</v>
      </c>
      <c r="F1730" t="s">
        <v>7429</v>
      </c>
      <c r="G1730">
        <v>10099.44</v>
      </c>
      <c r="H1730">
        <v>1</v>
      </c>
      <c r="I1730" t="s">
        <v>8089</v>
      </c>
      <c r="J1730" t="s">
        <v>8163</v>
      </c>
      <c r="K1730" t="s">
        <v>8168</v>
      </c>
      <c r="L1730" t="s">
        <v>8169</v>
      </c>
      <c r="M1730">
        <v>8079.22</v>
      </c>
      <c r="N1730">
        <v>10099.44</v>
      </c>
    </row>
    <row r="1731" spans="1:14" x14ac:dyDescent="0.3">
      <c r="A1731" t="s">
        <v>1722</v>
      </c>
      <c r="B1731" t="s">
        <v>5247</v>
      </c>
      <c r="C1731" t="s">
        <v>7405</v>
      </c>
      <c r="D1731" t="s">
        <v>7411</v>
      </c>
      <c r="E1731" t="s">
        <v>7424</v>
      </c>
      <c r="F1731" t="s">
        <v>7428</v>
      </c>
      <c r="G1731">
        <v>13904.99</v>
      </c>
      <c r="H1731">
        <v>17</v>
      </c>
      <c r="I1731" t="s">
        <v>7665</v>
      </c>
      <c r="J1731" t="s">
        <v>8162</v>
      </c>
      <c r="K1731" t="s">
        <v>8168</v>
      </c>
      <c r="L1731" t="s">
        <v>8170</v>
      </c>
      <c r="M1731">
        <v>236384.83</v>
      </c>
      <c r="N1731">
        <v>236384.83</v>
      </c>
    </row>
    <row r="1732" spans="1:14" x14ac:dyDescent="0.3">
      <c r="A1732" t="s">
        <v>1723</v>
      </c>
      <c r="B1732" t="s">
        <v>5549</v>
      </c>
      <c r="C1732" t="s">
        <v>7407</v>
      </c>
      <c r="D1732" t="s">
        <v>7417</v>
      </c>
      <c r="E1732" t="s">
        <v>7427</v>
      </c>
      <c r="F1732" t="s">
        <v>7432</v>
      </c>
      <c r="G1732">
        <v>15374.92</v>
      </c>
      <c r="H1732">
        <v>2</v>
      </c>
      <c r="I1732" t="s">
        <v>7498</v>
      </c>
      <c r="J1732" t="s">
        <v>8165</v>
      </c>
      <c r="K1732" t="s">
        <v>8167</v>
      </c>
      <c r="L1732" t="s">
        <v>8169</v>
      </c>
      <c r="M1732">
        <v>24599.54</v>
      </c>
      <c r="N1732">
        <v>30749.84</v>
      </c>
    </row>
    <row r="1733" spans="1:14" x14ac:dyDescent="0.3">
      <c r="A1733" t="s">
        <v>1724</v>
      </c>
      <c r="B1733" t="s">
        <v>5550</v>
      </c>
      <c r="C1733" t="s">
        <v>7406</v>
      </c>
      <c r="D1733" t="s">
        <v>7421</v>
      </c>
      <c r="E1733" t="s">
        <v>7423</v>
      </c>
      <c r="F1733" t="s">
        <v>7428</v>
      </c>
      <c r="G1733">
        <v>14533.3</v>
      </c>
      <c r="H1733">
        <v>17</v>
      </c>
      <c r="I1733" t="s">
        <v>7577</v>
      </c>
      <c r="J1733" t="s">
        <v>8164</v>
      </c>
      <c r="K1733" t="s">
        <v>8168</v>
      </c>
      <c r="L1733" t="s">
        <v>8169</v>
      </c>
      <c r="M1733">
        <v>197652.88</v>
      </c>
      <c r="N1733">
        <v>247066.09999999998</v>
      </c>
    </row>
    <row r="1734" spans="1:14" x14ac:dyDescent="0.3">
      <c r="A1734" t="s">
        <v>1725</v>
      </c>
      <c r="B1734" t="s">
        <v>5551</v>
      </c>
      <c r="C1734" t="s">
        <v>7408</v>
      </c>
      <c r="D1734" t="s">
        <v>7417</v>
      </c>
      <c r="E1734" t="s">
        <v>7427</v>
      </c>
      <c r="F1734" t="s">
        <v>7428</v>
      </c>
      <c r="G1734">
        <v>13157.99</v>
      </c>
      <c r="H1734">
        <v>6</v>
      </c>
      <c r="I1734" t="s">
        <v>8091</v>
      </c>
      <c r="J1734" t="s">
        <v>8164</v>
      </c>
      <c r="K1734" t="s">
        <v>8168</v>
      </c>
      <c r="L1734" t="s">
        <v>8170</v>
      </c>
      <c r="M1734">
        <v>78947.94</v>
      </c>
      <c r="N1734">
        <v>78947.94</v>
      </c>
    </row>
    <row r="1735" spans="1:14" x14ac:dyDescent="0.3">
      <c r="A1735" t="s">
        <v>1726</v>
      </c>
      <c r="B1735" t="s">
        <v>5552</v>
      </c>
      <c r="C1735" t="s">
        <v>7407</v>
      </c>
      <c r="D1735" t="s">
        <v>7415</v>
      </c>
      <c r="E1735" t="s">
        <v>7424</v>
      </c>
      <c r="F1735" t="s">
        <v>7432</v>
      </c>
      <c r="G1735">
        <v>6267.33</v>
      </c>
      <c r="H1735">
        <v>5</v>
      </c>
      <c r="I1735" t="s">
        <v>7553</v>
      </c>
      <c r="J1735" t="s">
        <v>8164</v>
      </c>
      <c r="K1735" t="s">
        <v>8168</v>
      </c>
      <c r="L1735" t="s">
        <v>8170</v>
      </c>
      <c r="M1735">
        <v>31336.65</v>
      </c>
      <c r="N1735">
        <v>31336.65</v>
      </c>
    </row>
    <row r="1736" spans="1:14" x14ac:dyDescent="0.3">
      <c r="A1736" t="s">
        <v>1727</v>
      </c>
      <c r="B1736" t="s">
        <v>5553</v>
      </c>
      <c r="C1736" t="s">
        <v>7407</v>
      </c>
      <c r="D1736" t="s">
        <v>7418</v>
      </c>
      <c r="E1736" t="s">
        <v>7425</v>
      </c>
      <c r="F1736" t="s">
        <v>7434</v>
      </c>
      <c r="G1736">
        <v>3520.03</v>
      </c>
      <c r="H1736">
        <v>6</v>
      </c>
      <c r="I1736" t="s">
        <v>7888</v>
      </c>
      <c r="J1736" t="s">
        <v>8163</v>
      </c>
      <c r="K1736" t="s">
        <v>8167</v>
      </c>
      <c r="L1736" t="s">
        <v>8170</v>
      </c>
      <c r="M1736">
        <v>21120.18</v>
      </c>
      <c r="N1736">
        <v>21120.18</v>
      </c>
    </row>
    <row r="1737" spans="1:14" x14ac:dyDescent="0.3">
      <c r="A1737" t="s">
        <v>1728</v>
      </c>
      <c r="B1737" t="s">
        <v>5554</v>
      </c>
      <c r="C1737" t="s">
        <v>7407</v>
      </c>
      <c r="D1737" t="s">
        <v>7413</v>
      </c>
      <c r="E1737" t="s">
        <v>7425</v>
      </c>
      <c r="F1737" t="s">
        <v>7433</v>
      </c>
      <c r="G1737">
        <v>11493.84</v>
      </c>
      <c r="H1737">
        <v>14</v>
      </c>
      <c r="I1737" t="s">
        <v>7582</v>
      </c>
      <c r="J1737" t="s">
        <v>8166</v>
      </c>
      <c r="K1737" t="s">
        <v>8167</v>
      </c>
      <c r="L1737" t="s">
        <v>8170</v>
      </c>
      <c r="M1737">
        <v>160913.76</v>
      </c>
      <c r="N1737">
        <v>160913.76</v>
      </c>
    </row>
    <row r="1738" spans="1:14" x14ac:dyDescent="0.3">
      <c r="A1738" t="s">
        <v>1729</v>
      </c>
      <c r="B1738" t="s">
        <v>5555</v>
      </c>
      <c r="C1738" t="s">
        <v>7407</v>
      </c>
      <c r="D1738" t="s">
        <v>7418</v>
      </c>
      <c r="E1738" t="s">
        <v>7427</v>
      </c>
      <c r="F1738" t="s">
        <v>7433</v>
      </c>
      <c r="G1738">
        <v>16063.82</v>
      </c>
      <c r="H1738">
        <v>16</v>
      </c>
      <c r="I1738" t="s">
        <v>7583</v>
      </c>
      <c r="J1738" t="s">
        <v>8165</v>
      </c>
      <c r="K1738" t="s">
        <v>8167</v>
      </c>
      <c r="L1738" t="s">
        <v>8169</v>
      </c>
      <c r="M1738">
        <v>205616.73</v>
      </c>
      <c r="N1738">
        <v>257021.12</v>
      </c>
    </row>
    <row r="1739" spans="1:14" x14ac:dyDescent="0.3">
      <c r="A1739" t="s">
        <v>1730</v>
      </c>
      <c r="B1739" t="s">
        <v>5556</v>
      </c>
      <c r="C1739" t="s">
        <v>7408</v>
      </c>
      <c r="D1739" t="s">
        <v>7420</v>
      </c>
      <c r="E1739" t="s">
        <v>7424</v>
      </c>
      <c r="F1739" t="s">
        <v>7428</v>
      </c>
      <c r="G1739">
        <v>16112.79</v>
      </c>
      <c r="H1739">
        <v>12</v>
      </c>
      <c r="I1739" t="s">
        <v>8032</v>
      </c>
      <c r="J1739" t="s">
        <v>8165</v>
      </c>
      <c r="K1739" t="s">
        <v>8168</v>
      </c>
      <c r="L1739" t="s">
        <v>8169</v>
      </c>
      <c r="M1739">
        <v>154682.95000000001</v>
      </c>
      <c r="N1739">
        <v>193353.48</v>
      </c>
    </row>
    <row r="1740" spans="1:14" x14ac:dyDescent="0.3">
      <c r="A1740" t="s">
        <v>1731</v>
      </c>
      <c r="B1740" t="s">
        <v>5557</v>
      </c>
      <c r="C1740" t="s">
        <v>7406</v>
      </c>
      <c r="D1740" t="s">
        <v>7421</v>
      </c>
      <c r="E1740" t="s">
        <v>7426</v>
      </c>
      <c r="F1740" t="s">
        <v>7428</v>
      </c>
      <c r="G1740">
        <v>8134</v>
      </c>
      <c r="H1740">
        <v>12</v>
      </c>
      <c r="I1740" t="s">
        <v>7860</v>
      </c>
      <c r="J1740" t="s">
        <v>8164</v>
      </c>
      <c r="K1740" t="s">
        <v>8168</v>
      </c>
      <c r="L1740" t="s">
        <v>8169</v>
      </c>
      <c r="M1740">
        <v>78086.399999999994</v>
      </c>
      <c r="N1740">
        <v>97608</v>
      </c>
    </row>
    <row r="1741" spans="1:14" x14ac:dyDescent="0.3">
      <c r="A1741" t="s">
        <v>1732</v>
      </c>
      <c r="B1741" t="s">
        <v>5558</v>
      </c>
      <c r="C1741" t="s">
        <v>7408</v>
      </c>
      <c r="D1741" t="s">
        <v>7417</v>
      </c>
      <c r="E1741" t="s">
        <v>7424</v>
      </c>
      <c r="F1741" t="s">
        <v>7429</v>
      </c>
      <c r="G1741">
        <v>5775.14</v>
      </c>
      <c r="H1741">
        <v>7</v>
      </c>
      <c r="I1741" t="s">
        <v>7669</v>
      </c>
      <c r="J1741" t="s">
        <v>8163</v>
      </c>
      <c r="K1741" t="s">
        <v>8167</v>
      </c>
      <c r="L1741" t="s">
        <v>8170</v>
      </c>
      <c r="M1741">
        <v>40425.980000000003</v>
      </c>
      <c r="N1741">
        <v>40425.980000000003</v>
      </c>
    </row>
    <row r="1742" spans="1:14" x14ac:dyDescent="0.3">
      <c r="A1742" t="s">
        <v>1733</v>
      </c>
      <c r="B1742" t="s">
        <v>5559</v>
      </c>
      <c r="C1742" t="s">
        <v>7407</v>
      </c>
      <c r="D1742" t="s">
        <v>7417</v>
      </c>
      <c r="E1742" t="s">
        <v>7424</v>
      </c>
      <c r="F1742" t="s">
        <v>7428</v>
      </c>
      <c r="G1742">
        <v>11696.36</v>
      </c>
      <c r="H1742">
        <v>16</v>
      </c>
      <c r="I1742" t="s">
        <v>7535</v>
      </c>
      <c r="J1742" t="s">
        <v>8162</v>
      </c>
      <c r="K1742" t="s">
        <v>8167</v>
      </c>
      <c r="L1742" t="s">
        <v>8170</v>
      </c>
      <c r="M1742">
        <v>187141.76000000001</v>
      </c>
      <c r="N1742">
        <v>187141.76000000001</v>
      </c>
    </row>
    <row r="1743" spans="1:14" x14ac:dyDescent="0.3">
      <c r="A1743" t="s">
        <v>1734</v>
      </c>
      <c r="B1743" t="s">
        <v>5560</v>
      </c>
      <c r="C1743" t="s">
        <v>7407</v>
      </c>
      <c r="D1743" t="s">
        <v>7413</v>
      </c>
      <c r="E1743" t="s">
        <v>7423</v>
      </c>
      <c r="F1743" t="s">
        <v>7429</v>
      </c>
      <c r="G1743">
        <v>12102.23</v>
      </c>
      <c r="H1743">
        <v>13</v>
      </c>
      <c r="I1743" t="s">
        <v>7565</v>
      </c>
      <c r="J1743" t="s">
        <v>8165</v>
      </c>
      <c r="K1743" t="s">
        <v>8168</v>
      </c>
      <c r="L1743" t="s">
        <v>8169</v>
      </c>
      <c r="M1743">
        <v>125862.86</v>
      </c>
      <c r="N1743">
        <v>157328.99</v>
      </c>
    </row>
    <row r="1744" spans="1:14" x14ac:dyDescent="0.3">
      <c r="A1744" t="s">
        <v>1735</v>
      </c>
      <c r="B1744" t="s">
        <v>4124</v>
      </c>
      <c r="C1744" t="s">
        <v>7408</v>
      </c>
      <c r="D1744" t="s">
        <v>7422</v>
      </c>
      <c r="E1744" t="s">
        <v>7426</v>
      </c>
      <c r="F1744" t="s">
        <v>7429</v>
      </c>
      <c r="G1744">
        <v>10190.74</v>
      </c>
      <c r="H1744">
        <v>16</v>
      </c>
      <c r="I1744" t="s">
        <v>7969</v>
      </c>
      <c r="J1744" t="s">
        <v>8163</v>
      </c>
      <c r="K1744" t="s">
        <v>8168</v>
      </c>
      <c r="L1744" t="s">
        <v>8170</v>
      </c>
      <c r="M1744">
        <v>163051.84</v>
      </c>
      <c r="N1744">
        <v>163051.84</v>
      </c>
    </row>
    <row r="1745" spans="1:14" x14ac:dyDescent="0.3">
      <c r="A1745" t="s">
        <v>1736</v>
      </c>
      <c r="B1745" t="s">
        <v>5561</v>
      </c>
      <c r="C1745" t="s">
        <v>7405</v>
      </c>
      <c r="D1745" t="s">
        <v>7410</v>
      </c>
      <c r="E1745" t="s">
        <v>7427</v>
      </c>
      <c r="F1745" t="s">
        <v>7431</v>
      </c>
      <c r="G1745">
        <v>5462.23</v>
      </c>
      <c r="H1745">
        <v>12</v>
      </c>
      <c r="I1745" t="s">
        <v>7760</v>
      </c>
      <c r="J1745" t="s">
        <v>8164</v>
      </c>
      <c r="K1745" t="s">
        <v>8167</v>
      </c>
      <c r="L1745" t="s">
        <v>8169</v>
      </c>
      <c r="M1745">
        <v>52437.74</v>
      </c>
      <c r="N1745">
        <v>65546.759999999995</v>
      </c>
    </row>
    <row r="1746" spans="1:14" x14ac:dyDescent="0.3">
      <c r="A1746" t="s">
        <v>1737</v>
      </c>
      <c r="B1746" t="s">
        <v>5562</v>
      </c>
      <c r="C1746" t="s">
        <v>7405</v>
      </c>
      <c r="D1746" t="s">
        <v>7417</v>
      </c>
      <c r="E1746" t="s">
        <v>7427</v>
      </c>
      <c r="F1746" t="s">
        <v>7430</v>
      </c>
      <c r="G1746">
        <v>5804.19</v>
      </c>
      <c r="H1746">
        <v>14</v>
      </c>
      <c r="I1746" t="s">
        <v>8100</v>
      </c>
      <c r="J1746" t="s">
        <v>8162</v>
      </c>
      <c r="K1746" t="s">
        <v>8167</v>
      </c>
      <c r="L1746" t="s">
        <v>8169</v>
      </c>
      <c r="M1746">
        <v>65007.26</v>
      </c>
      <c r="N1746">
        <v>81258.659999999989</v>
      </c>
    </row>
    <row r="1747" spans="1:14" x14ac:dyDescent="0.3">
      <c r="A1747" t="s">
        <v>1738</v>
      </c>
      <c r="B1747" t="s">
        <v>5563</v>
      </c>
      <c r="C1747" t="s">
        <v>7406</v>
      </c>
      <c r="D1747" t="s">
        <v>7414</v>
      </c>
      <c r="E1747" t="s">
        <v>7423</v>
      </c>
      <c r="F1747" t="s">
        <v>7428</v>
      </c>
      <c r="G1747">
        <v>8039.38</v>
      </c>
      <c r="H1747">
        <v>18</v>
      </c>
      <c r="I1747" t="s">
        <v>7522</v>
      </c>
      <c r="J1747" t="s">
        <v>8163</v>
      </c>
      <c r="K1747" t="s">
        <v>8167</v>
      </c>
      <c r="L1747" t="s">
        <v>8170</v>
      </c>
      <c r="M1747">
        <v>144708.84</v>
      </c>
      <c r="N1747">
        <v>144708.84</v>
      </c>
    </row>
    <row r="1748" spans="1:14" x14ac:dyDescent="0.3">
      <c r="A1748" t="s">
        <v>1739</v>
      </c>
      <c r="B1748" t="s">
        <v>5564</v>
      </c>
      <c r="C1748" t="s">
        <v>7408</v>
      </c>
      <c r="D1748" t="s">
        <v>7417</v>
      </c>
      <c r="E1748" t="s">
        <v>7424</v>
      </c>
      <c r="F1748" t="s">
        <v>7432</v>
      </c>
      <c r="G1748">
        <v>8158.9</v>
      </c>
      <c r="H1748">
        <v>1</v>
      </c>
      <c r="I1748" t="s">
        <v>7611</v>
      </c>
      <c r="J1748" t="s">
        <v>8163</v>
      </c>
      <c r="K1748" t="s">
        <v>8167</v>
      </c>
      <c r="L1748" t="s">
        <v>8169</v>
      </c>
      <c r="M1748">
        <v>6527.12</v>
      </c>
      <c r="N1748">
        <v>8158.9</v>
      </c>
    </row>
    <row r="1749" spans="1:14" x14ac:dyDescent="0.3">
      <c r="A1749" t="s">
        <v>1740</v>
      </c>
      <c r="B1749" t="s">
        <v>5565</v>
      </c>
      <c r="C1749" t="s">
        <v>7408</v>
      </c>
      <c r="D1749" t="s">
        <v>7417</v>
      </c>
      <c r="E1749" t="s">
        <v>7423</v>
      </c>
      <c r="F1749" t="s">
        <v>7431</v>
      </c>
      <c r="G1749">
        <v>13709.11</v>
      </c>
      <c r="H1749">
        <v>8</v>
      </c>
      <c r="I1749" t="s">
        <v>7566</v>
      </c>
      <c r="J1749" t="s">
        <v>8163</v>
      </c>
      <c r="K1749" t="s">
        <v>8168</v>
      </c>
      <c r="L1749" t="s">
        <v>8170</v>
      </c>
      <c r="M1749">
        <v>109672.88</v>
      </c>
      <c r="N1749">
        <v>109672.88</v>
      </c>
    </row>
    <row r="1750" spans="1:14" x14ac:dyDescent="0.3">
      <c r="A1750" t="s">
        <v>1741</v>
      </c>
      <c r="B1750" t="s">
        <v>5566</v>
      </c>
      <c r="C1750" t="s">
        <v>7406</v>
      </c>
      <c r="D1750" t="s">
        <v>7421</v>
      </c>
      <c r="E1750" t="s">
        <v>7427</v>
      </c>
      <c r="F1750" t="s">
        <v>7433</v>
      </c>
      <c r="G1750">
        <v>1444.2</v>
      </c>
      <c r="H1750">
        <v>3</v>
      </c>
      <c r="I1750" t="s">
        <v>7746</v>
      </c>
      <c r="J1750" t="s">
        <v>8165</v>
      </c>
      <c r="K1750" t="s">
        <v>8167</v>
      </c>
      <c r="L1750" t="s">
        <v>8169</v>
      </c>
      <c r="M1750">
        <v>3466.08</v>
      </c>
      <c r="N1750">
        <v>4332.6000000000004</v>
      </c>
    </row>
    <row r="1751" spans="1:14" x14ac:dyDescent="0.3">
      <c r="A1751" t="s">
        <v>1742</v>
      </c>
      <c r="B1751" t="s">
        <v>5567</v>
      </c>
      <c r="C1751" t="s">
        <v>7407</v>
      </c>
      <c r="D1751" t="s">
        <v>7418</v>
      </c>
      <c r="E1751" t="s">
        <v>7426</v>
      </c>
      <c r="F1751" t="s">
        <v>7431</v>
      </c>
      <c r="G1751">
        <v>14608.83</v>
      </c>
      <c r="H1751">
        <v>8</v>
      </c>
      <c r="I1751" t="s">
        <v>7668</v>
      </c>
      <c r="J1751" t="s">
        <v>8164</v>
      </c>
      <c r="K1751" t="s">
        <v>8167</v>
      </c>
      <c r="L1751" t="s">
        <v>8170</v>
      </c>
      <c r="M1751">
        <v>116870.64</v>
      </c>
      <c r="N1751">
        <v>116870.64</v>
      </c>
    </row>
    <row r="1752" spans="1:14" x14ac:dyDescent="0.3">
      <c r="A1752" t="s">
        <v>1743</v>
      </c>
      <c r="B1752" t="s">
        <v>5568</v>
      </c>
      <c r="C1752" t="s">
        <v>7408</v>
      </c>
      <c r="D1752" t="s">
        <v>7417</v>
      </c>
      <c r="E1752" t="s">
        <v>7423</v>
      </c>
      <c r="F1752" t="s">
        <v>7434</v>
      </c>
      <c r="G1752">
        <v>2645.21</v>
      </c>
      <c r="H1752">
        <v>3</v>
      </c>
      <c r="I1752" t="s">
        <v>7719</v>
      </c>
      <c r="J1752" t="s">
        <v>8164</v>
      </c>
      <c r="K1752" t="s">
        <v>8167</v>
      </c>
      <c r="L1752" t="s">
        <v>8170</v>
      </c>
      <c r="M1752">
        <v>7935.63</v>
      </c>
      <c r="N1752">
        <v>7935.63</v>
      </c>
    </row>
    <row r="1753" spans="1:14" x14ac:dyDescent="0.3">
      <c r="A1753" t="s">
        <v>1744</v>
      </c>
      <c r="B1753" t="s">
        <v>5569</v>
      </c>
      <c r="C1753" t="s">
        <v>7405</v>
      </c>
      <c r="D1753" t="s">
        <v>7417</v>
      </c>
      <c r="E1753" t="s">
        <v>7426</v>
      </c>
      <c r="F1753" t="s">
        <v>7429</v>
      </c>
      <c r="G1753">
        <v>3246.96</v>
      </c>
      <c r="H1753">
        <v>6</v>
      </c>
      <c r="I1753" t="s">
        <v>7869</v>
      </c>
      <c r="J1753" t="s">
        <v>8162</v>
      </c>
      <c r="K1753" t="s">
        <v>8168</v>
      </c>
      <c r="L1753" t="s">
        <v>8169</v>
      </c>
      <c r="M1753">
        <v>15585.74</v>
      </c>
      <c r="N1753">
        <v>19481.760000000002</v>
      </c>
    </row>
    <row r="1754" spans="1:14" x14ac:dyDescent="0.3">
      <c r="A1754" t="s">
        <v>1745</v>
      </c>
      <c r="B1754" t="s">
        <v>5570</v>
      </c>
      <c r="C1754" t="s">
        <v>7405</v>
      </c>
      <c r="D1754" t="s">
        <v>7409</v>
      </c>
      <c r="E1754" t="s">
        <v>7427</v>
      </c>
      <c r="F1754" t="s">
        <v>7431</v>
      </c>
      <c r="G1754">
        <v>14301.73</v>
      </c>
      <c r="H1754">
        <v>2</v>
      </c>
      <c r="I1754" t="s">
        <v>7951</v>
      </c>
      <c r="J1754" t="s">
        <v>8162</v>
      </c>
      <c r="K1754" t="s">
        <v>8168</v>
      </c>
      <c r="L1754" t="s">
        <v>8169</v>
      </c>
      <c r="M1754">
        <v>22883.1</v>
      </c>
      <c r="N1754">
        <v>28603.46</v>
      </c>
    </row>
    <row r="1755" spans="1:14" x14ac:dyDescent="0.3">
      <c r="A1755" t="s">
        <v>1746</v>
      </c>
      <c r="B1755" t="s">
        <v>5571</v>
      </c>
      <c r="C1755" t="s">
        <v>7407</v>
      </c>
      <c r="D1755" t="s">
        <v>7415</v>
      </c>
      <c r="E1755" t="s">
        <v>7423</v>
      </c>
      <c r="F1755" t="s">
        <v>7433</v>
      </c>
      <c r="G1755">
        <v>11659.84</v>
      </c>
      <c r="H1755">
        <v>5</v>
      </c>
      <c r="I1755" t="s">
        <v>8101</v>
      </c>
      <c r="J1755" t="s">
        <v>8166</v>
      </c>
      <c r="K1755" t="s">
        <v>8168</v>
      </c>
      <c r="L1755" t="s">
        <v>8170</v>
      </c>
      <c r="M1755">
        <v>58299.199999999997</v>
      </c>
      <c r="N1755">
        <v>58299.199999999997</v>
      </c>
    </row>
    <row r="1756" spans="1:14" x14ac:dyDescent="0.3">
      <c r="A1756" t="s">
        <v>1747</v>
      </c>
      <c r="B1756" t="s">
        <v>5572</v>
      </c>
      <c r="C1756" t="s">
        <v>7408</v>
      </c>
      <c r="D1756" t="s">
        <v>7417</v>
      </c>
      <c r="E1756" t="s">
        <v>7424</v>
      </c>
      <c r="F1756" t="s">
        <v>7432</v>
      </c>
      <c r="G1756">
        <v>12634.26</v>
      </c>
      <c r="H1756">
        <v>5</v>
      </c>
      <c r="I1756" t="s">
        <v>7753</v>
      </c>
      <c r="J1756" t="s">
        <v>8165</v>
      </c>
      <c r="K1756" t="s">
        <v>8168</v>
      </c>
      <c r="L1756" t="s">
        <v>8170</v>
      </c>
      <c r="M1756">
        <v>63171.3</v>
      </c>
      <c r="N1756">
        <v>63171.3</v>
      </c>
    </row>
    <row r="1757" spans="1:14" x14ac:dyDescent="0.3">
      <c r="A1757" t="s">
        <v>1748</v>
      </c>
      <c r="B1757" t="s">
        <v>5573</v>
      </c>
      <c r="C1757" t="s">
        <v>7407</v>
      </c>
      <c r="D1757" t="s">
        <v>7418</v>
      </c>
      <c r="E1757" t="s">
        <v>7425</v>
      </c>
      <c r="F1757" t="s">
        <v>7434</v>
      </c>
      <c r="G1757">
        <v>9155.73</v>
      </c>
      <c r="H1757">
        <v>12</v>
      </c>
      <c r="I1757" t="s">
        <v>8102</v>
      </c>
      <c r="J1757" t="s">
        <v>8166</v>
      </c>
      <c r="K1757" t="s">
        <v>8168</v>
      </c>
      <c r="L1757" t="s">
        <v>8169</v>
      </c>
      <c r="M1757">
        <v>87895.34</v>
      </c>
      <c r="N1757">
        <v>109868.76</v>
      </c>
    </row>
    <row r="1758" spans="1:14" x14ac:dyDescent="0.3">
      <c r="A1758" t="s">
        <v>1749</v>
      </c>
      <c r="B1758" t="s">
        <v>5574</v>
      </c>
      <c r="C1758" t="s">
        <v>7408</v>
      </c>
      <c r="D1758" t="s">
        <v>7419</v>
      </c>
      <c r="E1758" t="s">
        <v>7427</v>
      </c>
      <c r="F1758" t="s">
        <v>7429</v>
      </c>
      <c r="G1758">
        <v>1925.6</v>
      </c>
      <c r="H1758">
        <v>12</v>
      </c>
      <c r="I1758" t="s">
        <v>7535</v>
      </c>
      <c r="J1758" t="s">
        <v>8163</v>
      </c>
      <c r="K1758" t="s">
        <v>8168</v>
      </c>
      <c r="L1758" t="s">
        <v>8170</v>
      </c>
      <c r="M1758">
        <v>23107.200000000001</v>
      </c>
      <c r="N1758">
        <v>23107.199999999997</v>
      </c>
    </row>
    <row r="1759" spans="1:14" x14ac:dyDescent="0.3">
      <c r="A1759" t="s">
        <v>1750</v>
      </c>
      <c r="B1759" t="s">
        <v>5575</v>
      </c>
      <c r="C1759" t="s">
        <v>7405</v>
      </c>
      <c r="D1759" t="s">
        <v>7417</v>
      </c>
      <c r="E1759" t="s">
        <v>7423</v>
      </c>
      <c r="F1759" t="s">
        <v>7429</v>
      </c>
      <c r="G1759">
        <v>7960.53</v>
      </c>
      <c r="H1759">
        <v>5</v>
      </c>
      <c r="I1759" t="s">
        <v>7526</v>
      </c>
      <c r="J1759" t="s">
        <v>8162</v>
      </c>
      <c r="K1759" t="s">
        <v>8168</v>
      </c>
      <c r="L1759" t="s">
        <v>8169</v>
      </c>
      <c r="M1759">
        <v>31842.12</v>
      </c>
      <c r="N1759">
        <v>39802.65</v>
      </c>
    </row>
    <row r="1760" spans="1:14" x14ac:dyDescent="0.3">
      <c r="A1760" t="s">
        <v>1751</v>
      </c>
      <c r="B1760" t="s">
        <v>5576</v>
      </c>
      <c r="C1760" t="s">
        <v>7405</v>
      </c>
      <c r="D1760" t="s">
        <v>7417</v>
      </c>
      <c r="E1760" t="s">
        <v>7425</v>
      </c>
      <c r="F1760" t="s">
        <v>7434</v>
      </c>
      <c r="G1760">
        <v>3922.58</v>
      </c>
      <c r="H1760">
        <v>4</v>
      </c>
      <c r="I1760" t="s">
        <v>8103</v>
      </c>
      <c r="J1760" t="s">
        <v>8165</v>
      </c>
      <c r="K1760" t="s">
        <v>8167</v>
      </c>
      <c r="L1760" t="s">
        <v>8170</v>
      </c>
      <c r="M1760">
        <v>15690.32</v>
      </c>
      <c r="N1760">
        <v>15690.32</v>
      </c>
    </row>
    <row r="1761" spans="1:14" x14ac:dyDescent="0.3">
      <c r="A1761" t="s">
        <v>1752</v>
      </c>
      <c r="B1761" t="s">
        <v>5577</v>
      </c>
      <c r="C1761" t="s">
        <v>7406</v>
      </c>
      <c r="D1761" t="s">
        <v>7416</v>
      </c>
      <c r="E1761" t="s">
        <v>7426</v>
      </c>
      <c r="F1761" t="s">
        <v>7430</v>
      </c>
      <c r="G1761">
        <v>9415.52</v>
      </c>
      <c r="H1761">
        <v>3</v>
      </c>
      <c r="I1761" t="s">
        <v>7680</v>
      </c>
      <c r="J1761" t="s">
        <v>8166</v>
      </c>
      <c r="K1761" t="s">
        <v>8168</v>
      </c>
      <c r="L1761" t="s">
        <v>8170</v>
      </c>
      <c r="M1761">
        <v>28246.560000000001</v>
      </c>
      <c r="N1761">
        <v>28246.560000000001</v>
      </c>
    </row>
    <row r="1762" spans="1:14" x14ac:dyDescent="0.3">
      <c r="A1762" t="s">
        <v>1167</v>
      </c>
      <c r="B1762" t="s">
        <v>5578</v>
      </c>
      <c r="C1762" t="s">
        <v>7406</v>
      </c>
      <c r="D1762" t="s">
        <v>7414</v>
      </c>
      <c r="E1762" t="s">
        <v>7426</v>
      </c>
      <c r="F1762" t="s">
        <v>7434</v>
      </c>
      <c r="G1762">
        <v>5922.05</v>
      </c>
      <c r="H1762">
        <v>15</v>
      </c>
      <c r="I1762" t="s">
        <v>7739</v>
      </c>
      <c r="J1762" t="s">
        <v>8163</v>
      </c>
      <c r="K1762" t="s">
        <v>8168</v>
      </c>
      <c r="L1762" t="s">
        <v>8169</v>
      </c>
      <c r="M1762">
        <v>71064.600000000006</v>
      </c>
      <c r="N1762">
        <v>88830.75</v>
      </c>
    </row>
    <row r="1763" spans="1:14" x14ac:dyDescent="0.3">
      <c r="A1763" t="s">
        <v>1753</v>
      </c>
      <c r="B1763" t="s">
        <v>5579</v>
      </c>
      <c r="C1763" t="s">
        <v>7407</v>
      </c>
      <c r="D1763" t="s">
        <v>7415</v>
      </c>
      <c r="E1763" t="s">
        <v>7424</v>
      </c>
      <c r="F1763" t="s">
        <v>7430</v>
      </c>
      <c r="G1763">
        <v>4360.82</v>
      </c>
      <c r="H1763">
        <v>12</v>
      </c>
      <c r="I1763" t="s">
        <v>7710</v>
      </c>
      <c r="J1763" t="s">
        <v>8162</v>
      </c>
      <c r="K1763" t="s">
        <v>8168</v>
      </c>
      <c r="L1763" t="s">
        <v>8169</v>
      </c>
      <c r="M1763">
        <v>41863.54</v>
      </c>
      <c r="N1763">
        <v>52329.84</v>
      </c>
    </row>
    <row r="1764" spans="1:14" x14ac:dyDescent="0.3">
      <c r="A1764" t="s">
        <v>1754</v>
      </c>
      <c r="B1764" t="s">
        <v>5580</v>
      </c>
      <c r="C1764" t="s">
        <v>7408</v>
      </c>
      <c r="D1764" t="s">
        <v>7419</v>
      </c>
      <c r="E1764" t="s">
        <v>7425</v>
      </c>
      <c r="F1764" t="s">
        <v>7431</v>
      </c>
      <c r="G1764">
        <v>5168.41</v>
      </c>
      <c r="H1764">
        <v>11</v>
      </c>
      <c r="I1764" t="s">
        <v>7595</v>
      </c>
      <c r="J1764" t="s">
        <v>8164</v>
      </c>
      <c r="K1764" t="s">
        <v>8168</v>
      </c>
      <c r="L1764" t="s">
        <v>8170</v>
      </c>
      <c r="M1764">
        <v>56852.51</v>
      </c>
      <c r="N1764">
        <v>56852.509999999995</v>
      </c>
    </row>
    <row r="1765" spans="1:14" x14ac:dyDescent="0.3">
      <c r="A1765" t="s">
        <v>1755</v>
      </c>
      <c r="B1765" t="s">
        <v>5581</v>
      </c>
      <c r="C1765" t="s">
        <v>7407</v>
      </c>
      <c r="D1765" t="s">
        <v>7413</v>
      </c>
      <c r="E1765" t="s">
        <v>7423</v>
      </c>
      <c r="F1765" t="s">
        <v>7430</v>
      </c>
      <c r="G1765">
        <v>4659.62</v>
      </c>
      <c r="H1765">
        <v>15</v>
      </c>
      <c r="I1765" t="s">
        <v>8083</v>
      </c>
      <c r="J1765" t="s">
        <v>8162</v>
      </c>
      <c r="K1765" t="s">
        <v>8167</v>
      </c>
      <c r="L1765" t="s">
        <v>8170</v>
      </c>
      <c r="M1765">
        <v>69894.3</v>
      </c>
      <c r="N1765">
        <v>69894.3</v>
      </c>
    </row>
    <row r="1766" spans="1:14" x14ac:dyDescent="0.3">
      <c r="A1766" t="s">
        <v>1756</v>
      </c>
      <c r="B1766" t="s">
        <v>5467</v>
      </c>
      <c r="C1766" t="s">
        <v>7405</v>
      </c>
      <c r="D1766" t="s">
        <v>7409</v>
      </c>
      <c r="E1766" t="s">
        <v>7427</v>
      </c>
      <c r="F1766" t="s">
        <v>7428</v>
      </c>
      <c r="G1766">
        <v>13951.47</v>
      </c>
      <c r="H1766">
        <v>17</v>
      </c>
      <c r="I1766" t="s">
        <v>8098</v>
      </c>
      <c r="J1766" t="s">
        <v>8166</v>
      </c>
      <c r="K1766" t="s">
        <v>8168</v>
      </c>
      <c r="L1766" t="s">
        <v>8170</v>
      </c>
      <c r="M1766">
        <v>237174.99</v>
      </c>
      <c r="N1766">
        <v>237174.99</v>
      </c>
    </row>
    <row r="1767" spans="1:14" x14ac:dyDescent="0.3">
      <c r="A1767" t="s">
        <v>1757</v>
      </c>
      <c r="B1767" t="s">
        <v>5582</v>
      </c>
      <c r="C1767" t="s">
        <v>7405</v>
      </c>
      <c r="D1767" t="s">
        <v>7410</v>
      </c>
      <c r="E1767" t="s">
        <v>7425</v>
      </c>
      <c r="F1767" t="s">
        <v>7432</v>
      </c>
      <c r="G1767">
        <v>12633.43</v>
      </c>
      <c r="H1767">
        <v>14</v>
      </c>
      <c r="I1767" t="s">
        <v>7937</v>
      </c>
      <c r="J1767" t="s">
        <v>8162</v>
      </c>
      <c r="K1767" t="s">
        <v>8168</v>
      </c>
      <c r="L1767" t="s">
        <v>8170</v>
      </c>
      <c r="M1767">
        <v>176868.02</v>
      </c>
      <c r="N1767">
        <v>176868.02000000002</v>
      </c>
    </row>
    <row r="1768" spans="1:14" x14ac:dyDescent="0.3">
      <c r="A1768" t="s">
        <v>1758</v>
      </c>
      <c r="B1768" t="s">
        <v>5583</v>
      </c>
      <c r="C1768" t="s">
        <v>7406</v>
      </c>
      <c r="D1768" t="s">
        <v>7412</v>
      </c>
      <c r="E1768" t="s">
        <v>7423</v>
      </c>
      <c r="F1768" t="s">
        <v>7434</v>
      </c>
      <c r="G1768">
        <v>2291.63</v>
      </c>
      <c r="H1768">
        <v>11</v>
      </c>
      <c r="I1768" t="s">
        <v>8090</v>
      </c>
      <c r="J1768" t="s">
        <v>8166</v>
      </c>
      <c r="K1768" t="s">
        <v>8168</v>
      </c>
      <c r="L1768" t="s">
        <v>8169</v>
      </c>
      <c r="M1768">
        <v>20166.509999999998</v>
      </c>
      <c r="N1768">
        <v>25207.93</v>
      </c>
    </row>
    <row r="1769" spans="1:14" x14ac:dyDescent="0.3">
      <c r="A1769" t="s">
        <v>1759</v>
      </c>
      <c r="B1769" t="s">
        <v>5584</v>
      </c>
      <c r="C1769" t="s">
        <v>7408</v>
      </c>
      <c r="D1769" t="s">
        <v>7422</v>
      </c>
      <c r="E1769" t="s">
        <v>7425</v>
      </c>
      <c r="F1769" t="s">
        <v>7428</v>
      </c>
      <c r="G1769">
        <v>13492.48</v>
      </c>
      <c r="H1769">
        <v>19</v>
      </c>
      <c r="I1769" t="s">
        <v>7849</v>
      </c>
      <c r="J1769" t="s">
        <v>8163</v>
      </c>
      <c r="K1769" t="s">
        <v>8168</v>
      </c>
      <c r="L1769" t="s">
        <v>8169</v>
      </c>
      <c r="M1769">
        <v>205085.53</v>
      </c>
      <c r="N1769">
        <v>256357.12</v>
      </c>
    </row>
    <row r="1770" spans="1:14" x14ac:dyDescent="0.3">
      <c r="A1770" t="s">
        <v>1760</v>
      </c>
      <c r="B1770" t="s">
        <v>5585</v>
      </c>
      <c r="C1770" t="s">
        <v>7406</v>
      </c>
      <c r="D1770" t="s">
        <v>7414</v>
      </c>
      <c r="E1770" t="s">
        <v>7427</v>
      </c>
      <c r="F1770" t="s">
        <v>7429</v>
      </c>
      <c r="G1770">
        <v>3700.97</v>
      </c>
      <c r="H1770">
        <v>2</v>
      </c>
      <c r="I1770" t="s">
        <v>8049</v>
      </c>
      <c r="J1770" t="s">
        <v>8163</v>
      </c>
      <c r="K1770" t="s">
        <v>8167</v>
      </c>
      <c r="L1770" t="s">
        <v>8170</v>
      </c>
      <c r="M1770">
        <v>7401.94</v>
      </c>
      <c r="N1770">
        <v>7401.94</v>
      </c>
    </row>
    <row r="1771" spans="1:14" x14ac:dyDescent="0.3">
      <c r="A1771" t="s">
        <v>1761</v>
      </c>
      <c r="B1771" t="s">
        <v>5586</v>
      </c>
      <c r="C1771" t="s">
        <v>7405</v>
      </c>
      <c r="D1771" t="s">
        <v>7417</v>
      </c>
      <c r="E1771" t="s">
        <v>7423</v>
      </c>
      <c r="F1771" t="s">
        <v>7433</v>
      </c>
      <c r="G1771">
        <v>13413.63</v>
      </c>
      <c r="H1771">
        <v>1</v>
      </c>
      <c r="I1771" t="s">
        <v>7836</v>
      </c>
      <c r="J1771" t="s">
        <v>8165</v>
      </c>
      <c r="K1771" t="s">
        <v>8168</v>
      </c>
      <c r="L1771" t="s">
        <v>8170</v>
      </c>
      <c r="M1771">
        <v>13413.63</v>
      </c>
      <c r="N1771">
        <v>13413.63</v>
      </c>
    </row>
    <row r="1772" spans="1:14" x14ac:dyDescent="0.3">
      <c r="A1772" t="s">
        <v>1762</v>
      </c>
      <c r="B1772" t="s">
        <v>5587</v>
      </c>
      <c r="C1772" t="s">
        <v>7405</v>
      </c>
      <c r="D1772" t="s">
        <v>7409</v>
      </c>
      <c r="E1772" t="s">
        <v>7426</v>
      </c>
      <c r="F1772" t="s">
        <v>7434</v>
      </c>
      <c r="G1772">
        <v>13212.77</v>
      </c>
      <c r="H1772">
        <v>7</v>
      </c>
      <c r="I1772" t="s">
        <v>7653</v>
      </c>
      <c r="J1772" t="s">
        <v>8162</v>
      </c>
      <c r="K1772" t="s">
        <v>8167</v>
      </c>
      <c r="L1772" t="s">
        <v>8170</v>
      </c>
      <c r="M1772">
        <v>92489.39</v>
      </c>
      <c r="N1772">
        <v>92489.39</v>
      </c>
    </row>
    <row r="1773" spans="1:14" x14ac:dyDescent="0.3">
      <c r="A1773" t="s">
        <v>1763</v>
      </c>
      <c r="B1773" t="s">
        <v>5588</v>
      </c>
      <c r="C1773" t="s">
        <v>7406</v>
      </c>
      <c r="D1773" t="s">
        <v>7421</v>
      </c>
      <c r="E1773" t="s">
        <v>7423</v>
      </c>
      <c r="F1773" t="s">
        <v>7429</v>
      </c>
      <c r="G1773">
        <v>11842.44</v>
      </c>
      <c r="H1773">
        <v>2</v>
      </c>
      <c r="I1773" t="s">
        <v>7537</v>
      </c>
      <c r="J1773" t="s">
        <v>8166</v>
      </c>
      <c r="K1773" t="s">
        <v>8168</v>
      </c>
      <c r="L1773" t="s">
        <v>8169</v>
      </c>
      <c r="M1773">
        <v>18948.07</v>
      </c>
      <c r="N1773">
        <v>23684.880000000001</v>
      </c>
    </row>
    <row r="1774" spans="1:14" x14ac:dyDescent="0.3">
      <c r="A1774" t="s">
        <v>1764</v>
      </c>
      <c r="B1774" t="s">
        <v>5589</v>
      </c>
      <c r="C1774" t="s">
        <v>7408</v>
      </c>
      <c r="D1774" t="s">
        <v>7422</v>
      </c>
      <c r="E1774" t="s">
        <v>7427</v>
      </c>
      <c r="F1774" t="s">
        <v>7430</v>
      </c>
      <c r="G1774">
        <v>5410.77</v>
      </c>
      <c r="H1774">
        <v>4</v>
      </c>
      <c r="I1774" t="s">
        <v>7898</v>
      </c>
      <c r="J1774" t="s">
        <v>8165</v>
      </c>
      <c r="K1774" t="s">
        <v>8167</v>
      </c>
      <c r="L1774" t="s">
        <v>8170</v>
      </c>
      <c r="M1774">
        <v>21643.08</v>
      </c>
      <c r="N1774">
        <v>21643.08</v>
      </c>
    </row>
    <row r="1775" spans="1:14" x14ac:dyDescent="0.3">
      <c r="A1775" t="s">
        <v>1765</v>
      </c>
      <c r="B1775" t="s">
        <v>5590</v>
      </c>
      <c r="C1775" t="s">
        <v>7407</v>
      </c>
      <c r="D1775" t="s">
        <v>7417</v>
      </c>
      <c r="E1775" t="s">
        <v>7427</v>
      </c>
      <c r="F1775" t="s">
        <v>7429</v>
      </c>
      <c r="G1775">
        <v>4760.88</v>
      </c>
      <c r="H1775">
        <v>3</v>
      </c>
      <c r="I1775" t="s">
        <v>8104</v>
      </c>
      <c r="J1775" t="s">
        <v>8165</v>
      </c>
      <c r="K1775" t="s">
        <v>8168</v>
      </c>
      <c r="L1775" t="s">
        <v>8169</v>
      </c>
      <c r="M1775">
        <v>11425.78</v>
      </c>
      <c r="N1775">
        <v>14282.64</v>
      </c>
    </row>
    <row r="1776" spans="1:14" x14ac:dyDescent="0.3">
      <c r="A1776" t="s">
        <v>1766</v>
      </c>
      <c r="B1776" t="s">
        <v>5591</v>
      </c>
      <c r="C1776" t="s">
        <v>7405</v>
      </c>
      <c r="D1776" t="s">
        <v>7417</v>
      </c>
      <c r="E1776" t="s">
        <v>7423</v>
      </c>
      <c r="F1776" t="s">
        <v>7428</v>
      </c>
      <c r="G1776">
        <v>14647.01</v>
      </c>
      <c r="H1776">
        <v>12</v>
      </c>
      <c r="I1776" t="s">
        <v>8067</v>
      </c>
      <c r="J1776" t="s">
        <v>8162</v>
      </c>
      <c r="K1776" t="s">
        <v>8167</v>
      </c>
      <c r="L1776" t="s">
        <v>8169</v>
      </c>
      <c r="M1776">
        <v>140611.13</v>
      </c>
      <c r="N1776">
        <v>175764.12</v>
      </c>
    </row>
    <row r="1777" spans="1:14" x14ac:dyDescent="0.3">
      <c r="A1777" t="s">
        <v>1767</v>
      </c>
      <c r="B1777" t="s">
        <v>5592</v>
      </c>
      <c r="C1777" t="s">
        <v>7407</v>
      </c>
      <c r="D1777" t="s">
        <v>7418</v>
      </c>
      <c r="E1777" t="s">
        <v>7423</v>
      </c>
      <c r="F1777" t="s">
        <v>7432</v>
      </c>
      <c r="G1777">
        <v>3714.25</v>
      </c>
      <c r="H1777">
        <v>11</v>
      </c>
      <c r="I1777" t="s">
        <v>7863</v>
      </c>
      <c r="J1777" t="s">
        <v>8162</v>
      </c>
      <c r="K1777" t="s">
        <v>8168</v>
      </c>
      <c r="L1777" t="s">
        <v>8169</v>
      </c>
      <c r="M1777">
        <v>32685.4</v>
      </c>
      <c r="N1777">
        <v>40856.75</v>
      </c>
    </row>
    <row r="1778" spans="1:14" x14ac:dyDescent="0.3">
      <c r="A1778" t="s">
        <v>1768</v>
      </c>
      <c r="B1778" t="s">
        <v>5593</v>
      </c>
      <c r="C1778" t="s">
        <v>7408</v>
      </c>
      <c r="D1778" t="s">
        <v>7422</v>
      </c>
      <c r="E1778" t="s">
        <v>7427</v>
      </c>
      <c r="F1778" t="s">
        <v>7428</v>
      </c>
      <c r="G1778">
        <v>7555.49</v>
      </c>
      <c r="H1778">
        <v>1</v>
      </c>
      <c r="I1778" t="s">
        <v>7776</v>
      </c>
      <c r="J1778" t="s">
        <v>8165</v>
      </c>
      <c r="K1778" t="s">
        <v>8167</v>
      </c>
      <c r="L1778" t="s">
        <v>8169</v>
      </c>
      <c r="M1778">
        <v>6044.06</v>
      </c>
      <c r="N1778">
        <v>7555.49</v>
      </c>
    </row>
    <row r="1779" spans="1:14" x14ac:dyDescent="0.3">
      <c r="A1779" t="s">
        <v>1769</v>
      </c>
      <c r="B1779" t="s">
        <v>5376</v>
      </c>
      <c r="C1779" t="s">
        <v>7407</v>
      </c>
      <c r="D1779" t="s">
        <v>7417</v>
      </c>
      <c r="E1779" t="s">
        <v>7424</v>
      </c>
      <c r="F1779" t="s">
        <v>7429</v>
      </c>
      <c r="G1779">
        <v>15485.31</v>
      </c>
      <c r="H1779">
        <v>18</v>
      </c>
      <c r="I1779" t="s">
        <v>7801</v>
      </c>
      <c r="J1779" t="s">
        <v>8163</v>
      </c>
      <c r="K1779" t="s">
        <v>8167</v>
      </c>
      <c r="L1779" t="s">
        <v>8169</v>
      </c>
      <c r="M1779">
        <v>222988.63</v>
      </c>
      <c r="N1779">
        <v>278735.58</v>
      </c>
    </row>
    <row r="1780" spans="1:14" x14ac:dyDescent="0.3">
      <c r="A1780" t="s">
        <v>1770</v>
      </c>
      <c r="B1780" t="s">
        <v>5594</v>
      </c>
      <c r="C1780" t="s">
        <v>7408</v>
      </c>
      <c r="D1780" t="s">
        <v>7417</v>
      </c>
      <c r="E1780" t="s">
        <v>7427</v>
      </c>
      <c r="F1780" t="s">
        <v>7430</v>
      </c>
      <c r="G1780">
        <v>5176.71</v>
      </c>
      <c r="H1780">
        <v>18</v>
      </c>
      <c r="I1780" t="s">
        <v>7921</v>
      </c>
      <c r="J1780" t="s">
        <v>8162</v>
      </c>
      <c r="K1780" t="s">
        <v>8168</v>
      </c>
      <c r="L1780" t="s">
        <v>8170</v>
      </c>
      <c r="M1780">
        <v>93180.78</v>
      </c>
      <c r="N1780">
        <v>93180.78</v>
      </c>
    </row>
    <row r="1781" spans="1:14" x14ac:dyDescent="0.3">
      <c r="A1781" t="s">
        <v>1771</v>
      </c>
      <c r="B1781" t="s">
        <v>5595</v>
      </c>
      <c r="C1781" t="s">
        <v>7406</v>
      </c>
      <c r="D1781" t="s">
        <v>7414</v>
      </c>
      <c r="E1781" t="s">
        <v>7424</v>
      </c>
      <c r="F1781" t="s">
        <v>7434</v>
      </c>
      <c r="G1781">
        <v>2318.19</v>
      </c>
      <c r="H1781">
        <v>20</v>
      </c>
      <c r="I1781" t="s">
        <v>7548</v>
      </c>
      <c r="J1781" t="s">
        <v>8166</v>
      </c>
      <c r="K1781" t="s">
        <v>8168</v>
      </c>
      <c r="L1781" t="s">
        <v>8169</v>
      </c>
      <c r="M1781">
        <v>37091.040000000001</v>
      </c>
      <c r="N1781">
        <v>46363.8</v>
      </c>
    </row>
    <row r="1782" spans="1:14" x14ac:dyDescent="0.3">
      <c r="A1782" t="s">
        <v>1772</v>
      </c>
      <c r="B1782" t="s">
        <v>5596</v>
      </c>
      <c r="C1782" t="s">
        <v>7407</v>
      </c>
      <c r="D1782" t="s">
        <v>7415</v>
      </c>
      <c r="E1782" t="s">
        <v>7424</v>
      </c>
      <c r="F1782" t="s">
        <v>7432</v>
      </c>
      <c r="G1782">
        <v>16216.54</v>
      </c>
      <c r="H1782">
        <v>8</v>
      </c>
      <c r="I1782" t="s">
        <v>7509</v>
      </c>
      <c r="J1782" t="s">
        <v>8164</v>
      </c>
      <c r="K1782" t="s">
        <v>8167</v>
      </c>
      <c r="L1782" t="s">
        <v>8169</v>
      </c>
      <c r="M1782">
        <v>103785.69</v>
      </c>
      <c r="N1782">
        <v>129732.32</v>
      </c>
    </row>
    <row r="1783" spans="1:14" x14ac:dyDescent="0.3">
      <c r="A1783" t="s">
        <v>1773</v>
      </c>
      <c r="B1783" t="s">
        <v>5597</v>
      </c>
      <c r="C1783" t="s">
        <v>7407</v>
      </c>
      <c r="D1783" t="s">
        <v>7415</v>
      </c>
      <c r="E1783" t="s">
        <v>7427</v>
      </c>
      <c r="F1783" t="s">
        <v>7428</v>
      </c>
      <c r="G1783">
        <v>16592.53</v>
      </c>
      <c r="H1783">
        <v>15</v>
      </c>
      <c r="I1783" t="s">
        <v>7677</v>
      </c>
      <c r="J1783" t="s">
        <v>8166</v>
      </c>
      <c r="K1783" t="s">
        <v>8168</v>
      </c>
      <c r="L1783" t="s">
        <v>8169</v>
      </c>
      <c r="M1783">
        <v>199110.36</v>
      </c>
      <c r="N1783">
        <v>248887.94999999998</v>
      </c>
    </row>
    <row r="1784" spans="1:14" x14ac:dyDescent="0.3">
      <c r="A1784" t="s">
        <v>1774</v>
      </c>
      <c r="B1784" t="s">
        <v>5598</v>
      </c>
      <c r="C1784" t="s">
        <v>7406</v>
      </c>
      <c r="D1784" t="s">
        <v>7421</v>
      </c>
      <c r="E1784" t="s">
        <v>7424</v>
      </c>
      <c r="F1784" t="s">
        <v>7428</v>
      </c>
      <c r="G1784">
        <v>10530.21</v>
      </c>
      <c r="H1784">
        <v>6</v>
      </c>
      <c r="I1784" t="s">
        <v>7494</v>
      </c>
      <c r="J1784" t="s">
        <v>8166</v>
      </c>
      <c r="K1784" t="s">
        <v>8167</v>
      </c>
      <c r="L1784" t="s">
        <v>8170</v>
      </c>
      <c r="M1784">
        <v>63181.26</v>
      </c>
      <c r="N1784">
        <v>63181.259999999995</v>
      </c>
    </row>
    <row r="1785" spans="1:14" x14ac:dyDescent="0.3">
      <c r="A1785" t="s">
        <v>1775</v>
      </c>
      <c r="B1785" t="s">
        <v>5599</v>
      </c>
      <c r="C1785" t="s">
        <v>7405</v>
      </c>
      <c r="D1785" t="s">
        <v>7411</v>
      </c>
      <c r="E1785" t="s">
        <v>7423</v>
      </c>
      <c r="F1785" t="s">
        <v>7431</v>
      </c>
      <c r="G1785">
        <v>8332.3700000000008</v>
      </c>
      <c r="H1785">
        <v>11</v>
      </c>
      <c r="I1785" t="s">
        <v>8105</v>
      </c>
      <c r="J1785" t="s">
        <v>8166</v>
      </c>
      <c r="K1785" t="s">
        <v>8167</v>
      </c>
      <c r="L1785" t="s">
        <v>8170</v>
      </c>
      <c r="M1785">
        <v>91656.07</v>
      </c>
      <c r="N1785">
        <v>91656.07</v>
      </c>
    </row>
    <row r="1786" spans="1:14" x14ac:dyDescent="0.3">
      <c r="A1786" t="s">
        <v>1776</v>
      </c>
      <c r="B1786" t="s">
        <v>5303</v>
      </c>
      <c r="C1786" t="s">
        <v>7407</v>
      </c>
      <c r="D1786" t="s">
        <v>7413</v>
      </c>
      <c r="E1786" t="s">
        <v>7427</v>
      </c>
      <c r="F1786" t="s">
        <v>7429</v>
      </c>
      <c r="G1786">
        <v>15270.34</v>
      </c>
      <c r="H1786">
        <v>10</v>
      </c>
      <c r="I1786" t="s">
        <v>8106</v>
      </c>
      <c r="J1786" t="s">
        <v>8163</v>
      </c>
      <c r="K1786" t="s">
        <v>8168</v>
      </c>
      <c r="L1786" t="s">
        <v>8169</v>
      </c>
      <c r="M1786">
        <v>122162.72</v>
      </c>
      <c r="N1786">
        <v>152703.4</v>
      </c>
    </row>
    <row r="1787" spans="1:14" x14ac:dyDescent="0.3">
      <c r="A1787" t="s">
        <v>1777</v>
      </c>
      <c r="B1787" t="s">
        <v>4586</v>
      </c>
      <c r="C1787" t="s">
        <v>7407</v>
      </c>
      <c r="D1787" t="s">
        <v>7413</v>
      </c>
      <c r="E1787" t="s">
        <v>7424</v>
      </c>
      <c r="F1787" t="s">
        <v>7429</v>
      </c>
      <c r="G1787">
        <v>13453.47</v>
      </c>
      <c r="H1787">
        <v>10</v>
      </c>
      <c r="I1787" t="s">
        <v>8107</v>
      </c>
      <c r="J1787" t="s">
        <v>8163</v>
      </c>
      <c r="K1787" t="s">
        <v>8167</v>
      </c>
      <c r="L1787" t="s">
        <v>8169</v>
      </c>
      <c r="M1787">
        <v>107627.76</v>
      </c>
      <c r="N1787">
        <v>134534.69999999998</v>
      </c>
    </row>
    <row r="1788" spans="1:14" x14ac:dyDescent="0.3">
      <c r="A1788" t="s">
        <v>1778</v>
      </c>
      <c r="B1788" t="s">
        <v>5600</v>
      </c>
      <c r="C1788" t="s">
        <v>7406</v>
      </c>
      <c r="D1788" t="s">
        <v>7421</v>
      </c>
      <c r="E1788" t="s">
        <v>7423</v>
      </c>
      <c r="F1788" t="s">
        <v>7432</v>
      </c>
      <c r="G1788">
        <v>7800.34</v>
      </c>
      <c r="H1788">
        <v>19</v>
      </c>
      <c r="I1788" t="s">
        <v>7767</v>
      </c>
      <c r="J1788" t="s">
        <v>8165</v>
      </c>
      <c r="K1788" t="s">
        <v>8168</v>
      </c>
      <c r="L1788" t="s">
        <v>8170</v>
      </c>
      <c r="M1788">
        <v>148206.46</v>
      </c>
      <c r="N1788">
        <v>148206.46</v>
      </c>
    </row>
    <row r="1789" spans="1:14" x14ac:dyDescent="0.3">
      <c r="A1789" t="s">
        <v>1779</v>
      </c>
      <c r="B1789" t="s">
        <v>5601</v>
      </c>
      <c r="C1789" t="s">
        <v>7406</v>
      </c>
      <c r="D1789" t="s">
        <v>7414</v>
      </c>
      <c r="E1789" t="s">
        <v>7423</v>
      </c>
      <c r="F1789" t="s">
        <v>7431</v>
      </c>
      <c r="G1789">
        <v>5739.45</v>
      </c>
      <c r="H1789">
        <v>17</v>
      </c>
      <c r="I1789" t="s">
        <v>7820</v>
      </c>
      <c r="J1789" t="s">
        <v>8163</v>
      </c>
      <c r="K1789" t="s">
        <v>8168</v>
      </c>
      <c r="L1789" t="s">
        <v>8170</v>
      </c>
      <c r="M1789">
        <v>97570.65</v>
      </c>
      <c r="N1789">
        <v>97570.65</v>
      </c>
    </row>
    <row r="1790" spans="1:14" x14ac:dyDescent="0.3">
      <c r="A1790" t="s">
        <v>1780</v>
      </c>
      <c r="B1790" t="s">
        <v>5602</v>
      </c>
      <c r="C1790" t="s">
        <v>7405</v>
      </c>
      <c r="D1790" t="s">
        <v>7417</v>
      </c>
      <c r="E1790" t="s">
        <v>7427</v>
      </c>
      <c r="F1790" t="s">
        <v>7433</v>
      </c>
      <c r="G1790">
        <v>3325.81</v>
      </c>
      <c r="H1790">
        <v>17</v>
      </c>
      <c r="I1790" t="s">
        <v>7768</v>
      </c>
      <c r="J1790" t="s">
        <v>8164</v>
      </c>
      <c r="K1790" t="s">
        <v>8167</v>
      </c>
      <c r="L1790" t="s">
        <v>8169</v>
      </c>
      <c r="M1790">
        <v>45230.85</v>
      </c>
      <c r="N1790">
        <v>56538.77</v>
      </c>
    </row>
    <row r="1791" spans="1:14" x14ac:dyDescent="0.3">
      <c r="A1791" t="s">
        <v>1781</v>
      </c>
      <c r="B1791" t="s">
        <v>5603</v>
      </c>
      <c r="C1791" t="s">
        <v>7406</v>
      </c>
      <c r="D1791" t="s">
        <v>7421</v>
      </c>
      <c r="E1791" t="s">
        <v>7425</v>
      </c>
      <c r="F1791" t="s">
        <v>7432</v>
      </c>
      <c r="G1791">
        <v>12508.1</v>
      </c>
      <c r="H1791">
        <v>11</v>
      </c>
      <c r="I1791" t="s">
        <v>7729</v>
      </c>
      <c r="J1791" t="s">
        <v>8163</v>
      </c>
      <c r="K1791" t="s">
        <v>8168</v>
      </c>
      <c r="L1791" t="s">
        <v>8169</v>
      </c>
      <c r="M1791">
        <v>110071.28</v>
      </c>
      <c r="N1791">
        <v>137589.1</v>
      </c>
    </row>
    <row r="1792" spans="1:14" x14ac:dyDescent="0.3">
      <c r="A1792" t="s">
        <v>1782</v>
      </c>
      <c r="B1792" t="s">
        <v>5604</v>
      </c>
      <c r="C1792" t="s">
        <v>7407</v>
      </c>
      <c r="D1792" t="s">
        <v>7415</v>
      </c>
      <c r="E1792" t="s">
        <v>7424</v>
      </c>
      <c r="F1792" t="s">
        <v>7428</v>
      </c>
      <c r="G1792">
        <v>14500.1</v>
      </c>
      <c r="H1792">
        <v>8</v>
      </c>
      <c r="I1792" t="s">
        <v>8073</v>
      </c>
      <c r="J1792" t="s">
        <v>8165</v>
      </c>
      <c r="K1792" t="s">
        <v>8168</v>
      </c>
      <c r="L1792" t="s">
        <v>8170</v>
      </c>
      <c r="M1792">
        <v>116000.8</v>
      </c>
      <c r="N1792">
        <v>116000.8</v>
      </c>
    </row>
    <row r="1793" spans="1:14" x14ac:dyDescent="0.3">
      <c r="A1793" t="s">
        <v>1783</v>
      </c>
      <c r="B1793" t="s">
        <v>5605</v>
      </c>
      <c r="C1793" t="s">
        <v>7405</v>
      </c>
      <c r="D1793" t="s">
        <v>7409</v>
      </c>
      <c r="E1793" t="s">
        <v>7427</v>
      </c>
      <c r="F1793" t="s">
        <v>7433</v>
      </c>
      <c r="G1793">
        <v>7410.24</v>
      </c>
      <c r="H1793">
        <v>12</v>
      </c>
      <c r="I1793" t="s">
        <v>7472</v>
      </c>
      <c r="J1793" t="s">
        <v>8164</v>
      </c>
      <c r="K1793" t="s">
        <v>8167</v>
      </c>
      <c r="L1793" t="s">
        <v>8169</v>
      </c>
      <c r="M1793">
        <v>71138.47</v>
      </c>
      <c r="N1793">
        <v>88922.880000000005</v>
      </c>
    </row>
    <row r="1794" spans="1:14" x14ac:dyDescent="0.3">
      <c r="A1794" t="s">
        <v>1784</v>
      </c>
      <c r="B1794" t="s">
        <v>5606</v>
      </c>
      <c r="C1794" t="s">
        <v>7407</v>
      </c>
      <c r="D1794" t="s">
        <v>7418</v>
      </c>
      <c r="E1794" t="s">
        <v>7423</v>
      </c>
      <c r="F1794" t="s">
        <v>7428</v>
      </c>
      <c r="G1794">
        <v>7617.74</v>
      </c>
      <c r="H1794">
        <v>9</v>
      </c>
      <c r="I1794" t="s">
        <v>7849</v>
      </c>
      <c r="J1794" t="s">
        <v>8166</v>
      </c>
      <c r="K1794" t="s">
        <v>8168</v>
      </c>
      <c r="L1794" t="s">
        <v>8170</v>
      </c>
      <c r="M1794">
        <v>68559.66</v>
      </c>
      <c r="N1794">
        <v>68559.66</v>
      </c>
    </row>
    <row r="1795" spans="1:14" x14ac:dyDescent="0.3">
      <c r="A1795" t="s">
        <v>1785</v>
      </c>
      <c r="B1795" t="s">
        <v>5607</v>
      </c>
      <c r="C1795" t="s">
        <v>7407</v>
      </c>
      <c r="D1795" t="s">
        <v>7417</v>
      </c>
      <c r="E1795" t="s">
        <v>7425</v>
      </c>
      <c r="F1795" t="s">
        <v>7434</v>
      </c>
      <c r="G1795">
        <v>7145.47</v>
      </c>
      <c r="H1795">
        <v>16</v>
      </c>
      <c r="I1795" t="s">
        <v>7615</v>
      </c>
      <c r="J1795" t="s">
        <v>8165</v>
      </c>
      <c r="K1795" t="s">
        <v>8168</v>
      </c>
      <c r="L1795" t="s">
        <v>8169</v>
      </c>
      <c r="M1795">
        <v>91461.85</v>
      </c>
      <c r="N1795">
        <v>114327.52</v>
      </c>
    </row>
    <row r="1796" spans="1:14" x14ac:dyDescent="0.3">
      <c r="A1796" t="s">
        <v>1786</v>
      </c>
      <c r="B1796" t="s">
        <v>5608</v>
      </c>
      <c r="C1796" t="s">
        <v>7408</v>
      </c>
      <c r="D1796" t="s">
        <v>7419</v>
      </c>
      <c r="E1796" t="s">
        <v>7425</v>
      </c>
      <c r="F1796" t="s">
        <v>7431</v>
      </c>
      <c r="G1796">
        <v>1099.75</v>
      </c>
      <c r="H1796">
        <v>8</v>
      </c>
      <c r="I1796" t="s">
        <v>7816</v>
      </c>
      <c r="J1796" t="s">
        <v>8163</v>
      </c>
      <c r="K1796" t="s">
        <v>8168</v>
      </c>
      <c r="L1796" t="s">
        <v>8170</v>
      </c>
      <c r="M1796">
        <v>8798</v>
      </c>
      <c r="N1796">
        <v>8798</v>
      </c>
    </row>
    <row r="1797" spans="1:14" x14ac:dyDescent="0.3">
      <c r="A1797" t="s">
        <v>1787</v>
      </c>
      <c r="B1797" t="s">
        <v>5609</v>
      </c>
      <c r="C1797" t="s">
        <v>7407</v>
      </c>
      <c r="D1797" t="s">
        <v>7415</v>
      </c>
      <c r="E1797" t="s">
        <v>7423</v>
      </c>
      <c r="F1797" t="s">
        <v>7428</v>
      </c>
      <c r="G1797">
        <v>16319.46</v>
      </c>
      <c r="H1797">
        <v>5</v>
      </c>
      <c r="I1797" t="s">
        <v>7459</v>
      </c>
      <c r="J1797" t="s">
        <v>8164</v>
      </c>
      <c r="K1797" t="s">
        <v>8167</v>
      </c>
      <c r="L1797" t="s">
        <v>8170</v>
      </c>
      <c r="M1797">
        <v>81597.3</v>
      </c>
      <c r="N1797">
        <v>81597.299999999988</v>
      </c>
    </row>
    <row r="1798" spans="1:14" x14ac:dyDescent="0.3">
      <c r="A1798" t="s">
        <v>1788</v>
      </c>
      <c r="B1798" t="s">
        <v>5610</v>
      </c>
      <c r="C1798" t="s">
        <v>7406</v>
      </c>
      <c r="D1798" t="s">
        <v>7414</v>
      </c>
      <c r="E1798" t="s">
        <v>7426</v>
      </c>
      <c r="F1798" t="s">
        <v>7434</v>
      </c>
      <c r="G1798">
        <v>10732.73</v>
      </c>
      <c r="H1798">
        <v>11</v>
      </c>
      <c r="I1798" t="s">
        <v>7814</v>
      </c>
      <c r="J1798" t="s">
        <v>8163</v>
      </c>
      <c r="K1798" t="s">
        <v>8168</v>
      </c>
      <c r="L1798" t="s">
        <v>8169</v>
      </c>
      <c r="M1798">
        <v>94448.19</v>
      </c>
      <c r="N1798">
        <v>118060.03</v>
      </c>
    </row>
    <row r="1799" spans="1:14" x14ac:dyDescent="0.3">
      <c r="A1799" t="s">
        <v>1789</v>
      </c>
      <c r="B1799" t="s">
        <v>4393</v>
      </c>
      <c r="C1799" t="s">
        <v>7407</v>
      </c>
      <c r="D1799" t="s">
        <v>7415</v>
      </c>
      <c r="E1799" t="s">
        <v>7424</v>
      </c>
      <c r="F1799" t="s">
        <v>7434</v>
      </c>
      <c r="G1799">
        <v>13631.92</v>
      </c>
      <c r="H1799">
        <v>16</v>
      </c>
      <c r="I1799" t="s">
        <v>7640</v>
      </c>
      <c r="J1799" t="s">
        <v>8163</v>
      </c>
      <c r="K1799" t="s">
        <v>8168</v>
      </c>
      <c r="L1799" t="s">
        <v>8169</v>
      </c>
      <c r="M1799">
        <v>174488.41</v>
      </c>
      <c r="N1799">
        <v>218110.72</v>
      </c>
    </row>
    <row r="1800" spans="1:14" x14ac:dyDescent="0.3">
      <c r="A1800" t="s">
        <v>1790</v>
      </c>
      <c r="B1800" t="s">
        <v>5147</v>
      </c>
      <c r="C1800" t="s">
        <v>7408</v>
      </c>
      <c r="D1800" t="s">
        <v>7419</v>
      </c>
      <c r="E1800" t="s">
        <v>7427</v>
      </c>
      <c r="F1800" t="s">
        <v>7429</v>
      </c>
      <c r="G1800">
        <v>3163.13</v>
      </c>
      <c r="H1800">
        <v>1</v>
      </c>
      <c r="I1800" t="s">
        <v>7579</v>
      </c>
      <c r="J1800" t="s">
        <v>8164</v>
      </c>
      <c r="K1800" t="s">
        <v>8167</v>
      </c>
      <c r="L1800" t="s">
        <v>8169</v>
      </c>
      <c r="M1800">
        <v>2530.67</v>
      </c>
      <c r="N1800">
        <v>3163.13</v>
      </c>
    </row>
    <row r="1801" spans="1:14" x14ac:dyDescent="0.3">
      <c r="A1801" t="s">
        <v>1791</v>
      </c>
      <c r="B1801" t="s">
        <v>5611</v>
      </c>
      <c r="C1801" t="s">
        <v>7405</v>
      </c>
      <c r="D1801" t="s">
        <v>7411</v>
      </c>
      <c r="E1801" t="s">
        <v>7427</v>
      </c>
      <c r="F1801" t="s">
        <v>7434</v>
      </c>
      <c r="G1801">
        <v>2577.98</v>
      </c>
      <c r="H1801">
        <v>20</v>
      </c>
      <c r="I1801" t="s">
        <v>7553</v>
      </c>
      <c r="J1801" t="s">
        <v>8163</v>
      </c>
      <c r="K1801" t="s">
        <v>8167</v>
      </c>
      <c r="L1801" t="s">
        <v>8170</v>
      </c>
      <c r="M1801">
        <v>51559.6</v>
      </c>
      <c r="N1801">
        <v>51559.6</v>
      </c>
    </row>
    <row r="1802" spans="1:14" x14ac:dyDescent="0.3">
      <c r="A1802" t="s">
        <v>1792</v>
      </c>
      <c r="B1802" t="s">
        <v>5612</v>
      </c>
      <c r="C1802" t="s">
        <v>7408</v>
      </c>
      <c r="D1802" t="s">
        <v>7422</v>
      </c>
      <c r="E1802" t="s">
        <v>7426</v>
      </c>
      <c r="F1802" t="s">
        <v>7431</v>
      </c>
      <c r="G1802">
        <v>10607.4</v>
      </c>
      <c r="H1802">
        <v>6</v>
      </c>
      <c r="I1802" t="s">
        <v>8070</v>
      </c>
      <c r="J1802" t="s">
        <v>8165</v>
      </c>
      <c r="K1802" t="s">
        <v>8168</v>
      </c>
      <c r="L1802" t="s">
        <v>8169</v>
      </c>
      <c r="M1802">
        <v>50915.519999999997</v>
      </c>
      <c r="N1802">
        <v>63644.399999999994</v>
      </c>
    </row>
    <row r="1803" spans="1:14" x14ac:dyDescent="0.3">
      <c r="A1803" t="s">
        <v>1793</v>
      </c>
      <c r="B1803" t="s">
        <v>5613</v>
      </c>
      <c r="C1803" t="s">
        <v>7405</v>
      </c>
      <c r="D1803" t="s">
        <v>7417</v>
      </c>
      <c r="E1803" t="s">
        <v>7424</v>
      </c>
      <c r="F1803" t="s">
        <v>7434</v>
      </c>
      <c r="G1803">
        <v>7259.18</v>
      </c>
      <c r="H1803">
        <v>9</v>
      </c>
      <c r="I1803" t="s">
        <v>8023</v>
      </c>
      <c r="J1803" t="s">
        <v>8164</v>
      </c>
      <c r="K1803" t="s">
        <v>8167</v>
      </c>
      <c r="L1803" t="s">
        <v>8170</v>
      </c>
      <c r="M1803">
        <v>65332.62</v>
      </c>
      <c r="N1803">
        <v>65332.62</v>
      </c>
    </row>
    <row r="1804" spans="1:14" x14ac:dyDescent="0.3">
      <c r="A1804" t="s">
        <v>1794</v>
      </c>
      <c r="B1804" t="s">
        <v>5614</v>
      </c>
      <c r="C1804" t="s">
        <v>7406</v>
      </c>
      <c r="D1804" t="s">
        <v>7414</v>
      </c>
      <c r="E1804" t="s">
        <v>7426</v>
      </c>
      <c r="F1804" t="s">
        <v>7429</v>
      </c>
      <c r="G1804">
        <v>14505.08</v>
      </c>
      <c r="H1804">
        <v>18</v>
      </c>
      <c r="I1804" t="s">
        <v>7745</v>
      </c>
      <c r="J1804" t="s">
        <v>8165</v>
      </c>
      <c r="K1804" t="s">
        <v>8168</v>
      </c>
      <c r="L1804" t="s">
        <v>8170</v>
      </c>
      <c r="M1804">
        <v>261091.44</v>
      </c>
      <c r="N1804">
        <v>261091.44</v>
      </c>
    </row>
    <row r="1805" spans="1:14" x14ac:dyDescent="0.3">
      <c r="A1805" t="s">
        <v>1795</v>
      </c>
      <c r="B1805" t="s">
        <v>5615</v>
      </c>
      <c r="C1805" t="s">
        <v>7406</v>
      </c>
      <c r="D1805" t="s">
        <v>7416</v>
      </c>
      <c r="E1805" t="s">
        <v>7423</v>
      </c>
      <c r="F1805" t="s">
        <v>7432</v>
      </c>
      <c r="G1805">
        <v>16393.330000000002</v>
      </c>
      <c r="H1805">
        <v>15</v>
      </c>
      <c r="I1805" t="s">
        <v>7770</v>
      </c>
      <c r="J1805" t="s">
        <v>8165</v>
      </c>
      <c r="K1805" t="s">
        <v>8167</v>
      </c>
      <c r="L1805" t="s">
        <v>8170</v>
      </c>
      <c r="M1805">
        <v>245899.95</v>
      </c>
      <c r="N1805">
        <v>245899.95</v>
      </c>
    </row>
    <row r="1806" spans="1:14" x14ac:dyDescent="0.3">
      <c r="A1806" t="s">
        <v>1796</v>
      </c>
      <c r="B1806" t="s">
        <v>5616</v>
      </c>
      <c r="C1806" t="s">
        <v>7406</v>
      </c>
      <c r="D1806" t="s">
        <v>7421</v>
      </c>
      <c r="E1806" t="s">
        <v>7427</v>
      </c>
      <c r="F1806" t="s">
        <v>7433</v>
      </c>
      <c r="G1806">
        <v>12009.27</v>
      </c>
      <c r="H1806">
        <v>2</v>
      </c>
      <c r="I1806" t="s">
        <v>7943</v>
      </c>
      <c r="J1806" t="s">
        <v>8162</v>
      </c>
      <c r="K1806" t="s">
        <v>8168</v>
      </c>
      <c r="L1806" t="s">
        <v>8170</v>
      </c>
      <c r="M1806">
        <v>24018.54</v>
      </c>
      <c r="N1806">
        <v>24018.54</v>
      </c>
    </row>
    <row r="1807" spans="1:14" x14ac:dyDescent="0.3">
      <c r="A1807" t="s">
        <v>1797</v>
      </c>
      <c r="B1807" t="s">
        <v>4511</v>
      </c>
      <c r="C1807" t="s">
        <v>7405</v>
      </c>
      <c r="D1807" t="s">
        <v>7417</v>
      </c>
      <c r="E1807" t="s">
        <v>7425</v>
      </c>
      <c r="F1807" t="s">
        <v>7431</v>
      </c>
      <c r="G1807">
        <v>2452.65</v>
      </c>
      <c r="H1807">
        <v>7</v>
      </c>
      <c r="I1807" t="s">
        <v>7822</v>
      </c>
      <c r="J1807" t="s">
        <v>8166</v>
      </c>
      <c r="K1807" t="s">
        <v>8168</v>
      </c>
      <c r="L1807" t="s">
        <v>8169</v>
      </c>
      <c r="M1807">
        <v>13734.84</v>
      </c>
      <c r="N1807">
        <v>17168.55</v>
      </c>
    </row>
    <row r="1808" spans="1:14" x14ac:dyDescent="0.3">
      <c r="A1808" t="s">
        <v>1798</v>
      </c>
      <c r="B1808" t="s">
        <v>5617</v>
      </c>
      <c r="C1808" t="s">
        <v>7408</v>
      </c>
      <c r="D1808" t="s">
        <v>7420</v>
      </c>
      <c r="E1808" t="s">
        <v>7425</v>
      </c>
      <c r="F1808" t="s">
        <v>7432</v>
      </c>
      <c r="G1808">
        <v>6425.03</v>
      </c>
      <c r="H1808">
        <v>8</v>
      </c>
      <c r="I1808" t="s">
        <v>7542</v>
      </c>
      <c r="J1808" t="s">
        <v>8163</v>
      </c>
      <c r="K1808" t="s">
        <v>8167</v>
      </c>
      <c r="L1808" t="s">
        <v>8169</v>
      </c>
      <c r="M1808">
        <v>41119.86</v>
      </c>
      <c r="N1808">
        <v>51400.24</v>
      </c>
    </row>
    <row r="1809" spans="1:14" x14ac:dyDescent="0.3">
      <c r="A1809" t="s">
        <v>1799</v>
      </c>
      <c r="B1809" t="s">
        <v>5618</v>
      </c>
      <c r="C1809" t="s">
        <v>7408</v>
      </c>
      <c r="D1809" t="s">
        <v>7420</v>
      </c>
      <c r="E1809" t="s">
        <v>7425</v>
      </c>
      <c r="F1809" t="s">
        <v>7432</v>
      </c>
      <c r="G1809">
        <v>4573.3</v>
      </c>
      <c r="H1809">
        <v>17</v>
      </c>
      <c r="I1809" t="s">
        <v>7623</v>
      </c>
      <c r="J1809" t="s">
        <v>8163</v>
      </c>
      <c r="K1809" t="s">
        <v>8167</v>
      </c>
      <c r="L1809" t="s">
        <v>8169</v>
      </c>
      <c r="M1809">
        <v>62196.88</v>
      </c>
      <c r="N1809">
        <v>77746.100000000006</v>
      </c>
    </row>
    <row r="1810" spans="1:14" x14ac:dyDescent="0.3">
      <c r="A1810" t="s">
        <v>1800</v>
      </c>
      <c r="B1810" t="s">
        <v>5619</v>
      </c>
      <c r="C1810" t="s">
        <v>7408</v>
      </c>
      <c r="D1810" t="s">
        <v>7422</v>
      </c>
      <c r="E1810" t="s">
        <v>7425</v>
      </c>
      <c r="F1810" t="s">
        <v>7432</v>
      </c>
      <c r="G1810">
        <v>8625.36</v>
      </c>
      <c r="H1810">
        <v>17</v>
      </c>
      <c r="I1810" t="s">
        <v>7796</v>
      </c>
      <c r="J1810" t="s">
        <v>8166</v>
      </c>
      <c r="K1810" t="s">
        <v>8168</v>
      </c>
      <c r="L1810" t="s">
        <v>8169</v>
      </c>
      <c r="M1810">
        <v>117304.73</v>
      </c>
      <c r="N1810">
        <v>146631.12</v>
      </c>
    </row>
    <row r="1811" spans="1:14" x14ac:dyDescent="0.3">
      <c r="A1811" t="s">
        <v>1801</v>
      </c>
      <c r="B1811" t="s">
        <v>5620</v>
      </c>
      <c r="C1811" t="s">
        <v>7408</v>
      </c>
      <c r="D1811" t="s">
        <v>7419</v>
      </c>
      <c r="E1811" t="s">
        <v>7426</v>
      </c>
      <c r="F1811" t="s">
        <v>7431</v>
      </c>
      <c r="G1811">
        <v>7329.73</v>
      </c>
      <c r="H1811">
        <v>3</v>
      </c>
      <c r="I1811" t="s">
        <v>8033</v>
      </c>
      <c r="J1811" t="s">
        <v>8162</v>
      </c>
      <c r="K1811" t="s">
        <v>8167</v>
      </c>
      <c r="L1811" t="s">
        <v>8169</v>
      </c>
      <c r="M1811">
        <v>17591.02</v>
      </c>
      <c r="N1811">
        <v>21989.19</v>
      </c>
    </row>
    <row r="1812" spans="1:14" x14ac:dyDescent="0.3">
      <c r="A1812" t="s">
        <v>1802</v>
      </c>
      <c r="B1812" t="s">
        <v>5621</v>
      </c>
      <c r="C1812" t="s">
        <v>7407</v>
      </c>
      <c r="D1812" t="s">
        <v>7417</v>
      </c>
      <c r="E1812" t="s">
        <v>7427</v>
      </c>
      <c r="F1812" t="s">
        <v>7431</v>
      </c>
      <c r="G1812">
        <v>11744.5</v>
      </c>
      <c r="H1812">
        <v>19</v>
      </c>
      <c r="I1812" t="s">
        <v>7757</v>
      </c>
      <c r="J1812" t="s">
        <v>8162</v>
      </c>
      <c r="K1812" t="s">
        <v>8168</v>
      </c>
      <c r="L1812" t="s">
        <v>8170</v>
      </c>
      <c r="M1812">
        <v>223145.5</v>
      </c>
      <c r="N1812">
        <v>223145.5</v>
      </c>
    </row>
    <row r="1813" spans="1:14" x14ac:dyDescent="0.3">
      <c r="A1813" t="s">
        <v>1803</v>
      </c>
      <c r="B1813" t="s">
        <v>5622</v>
      </c>
      <c r="C1813" t="s">
        <v>7407</v>
      </c>
      <c r="D1813" t="s">
        <v>7415</v>
      </c>
      <c r="E1813" t="s">
        <v>7424</v>
      </c>
      <c r="F1813" t="s">
        <v>7430</v>
      </c>
      <c r="G1813">
        <v>12904.01</v>
      </c>
      <c r="H1813">
        <v>7</v>
      </c>
      <c r="I1813" t="s">
        <v>8091</v>
      </c>
      <c r="J1813" t="s">
        <v>8165</v>
      </c>
      <c r="K1813" t="s">
        <v>8168</v>
      </c>
      <c r="L1813" t="s">
        <v>8170</v>
      </c>
      <c r="M1813">
        <v>90328.07</v>
      </c>
      <c r="N1813">
        <v>90328.07</v>
      </c>
    </row>
    <row r="1814" spans="1:14" x14ac:dyDescent="0.3">
      <c r="A1814" t="s">
        <v>1804</v>
      </c>
      <c r="B1814" t="s">
        <v>5623</v>
      </c>
      <c r="C1814" t="s">
        <v>7407</v>
      </c>
      <c r="D1814" t="s">
        <v>7418</v>
      </c>
      <c r="E1814" t="s">
        <v>7424</v>
      </c>
      <c r="F1814" t="s">
        <v>7433</v>
      </c>
      <c r="G1814">
        <v>1902.36</v>
      </c>
      <c r="H1814">
        <v>14</v>
      </c>
      <c r="I1814" t="s">
        <v>7769</v>
      </c>
      <c r="J1814" t="s">
        <v>8165</v>
      </c>
      <c r="K1814" t="s">
        <v>8167</v>
      </c>
      <c r="L1814" t="s">
        <v>8169</v>
      </c>
      <c r="M1814">
        <v>21306.1</v>
      </c>
      <c r="N1814">
        <v>26633.039999999997</v>
      </c>
    </row>
    <row r="1815" spans="1:14" x14ac:dyDescent="0.3">
      <c r="A1815" t="s">
        <v>1805</v>
      </c>
      <c r="B1815" t="s">
        <v>5624</v>
      </c>
      <c r="C1815" t="s">
        <v>7405</v>
      </c>
      <c r="D1815" t="s">
        <v>7411</v>
      </c>
      <c r="E1815" t="s">
        <v>7423</v>
      </c>
      <c r="F1815" t="s">
        <v>7432</v>
      </c>
      <c r="G1815">
        <v>8228.6200000000008</v>
      </c>
      <c r="H1815">
        <v>11</v>
      </c>
      <c r="I1815" t="s">
        <v>7447</v>
      </c>
      <c r="J1815" t="s">
        <v>8162</v>
      </c>
      <c r="K1815" t="s">
        <v>8167</v>
      </c>
      <c r="L1815" t="s">
        <v>8169</v>
      </c>
      <c r="M1815">
        <v>72411.69</v>
      </c>
      <c r="N1815">
        <v>90514.82</v>
      </c>
    </row>
    <row r="1816" spans="1:14" x14ac:dyDescent="0.3">
      <c r="A1816" t="s">
        <v>1806</v>
      </c>
      <c r="B1816" t="s">
        <v>5625</v>
      </c>
      <c r="C1816" t="s">
        <v>7405</v>
      </c>
      <c r="D1816" t="s">
        <v>7417</v>
      </c>
      <c r="E1816" t="s">
        <v>7423</v>
      </c>
      <c r="F1816" t="s">
        <v>7429</v>
      </c>
      <c r="G1816">
        <v>16487.95</v>
      </c>
      <c r="H1816">
        <v>10</v>
      </c>
      <c r="I1816" t="s">
        <v>7855</v>
      </c>
      <c r="J1816" t="s">
        <v>8164</v>
      </c>
      <c r="K1816" t="s">
        <v>8167</v>
      </c>
      <c r="L1816" t="s">
        <v>8169</v>
      </c>
      <c r="M1816">
        <v>131903.6</v>
      </c>
      <c r="N1816">
        <v>164879.5</v>
      </c>
    </row>
    <row r="1817" spans="1:14" x14ac:dyDescent="0.3">
      <c r="A1817" t="s">
        <v>1807</v>
      </c>
      <c r="B1817" t="s">
        <v>5626</v>
      </c>
      <c r="C1817" t="s">
        <v>7405</v>
      </c>
      <c r="D1817" t="s">
        <v>7410</v>
      </c>
      <c r="E1817" t="s">
        <v>7425</v>
      </c>
      <c r="F1817" t="s">
        <v>7434</v>
      </c>
      <c r="G1817">
        <v>13663.46</v>
      </c>
      <c r="H1817">
        <v>5</v>
      </c>
      <c r="I1817" t="s">
        <v>7780</v>
      </c>
      <c r="J1817" t="s">
        <v>8166</v>
      </c>
      <c r="K1817" t="s">
        <v>8168</v>
      </c>
      <c r="L1817" t="s">
        <v>8170</v>
      </c>
      <c r="M1817">
        <v>68317.3</v>
      </c>
      <c r="N1817">
        <v>68317.299999999988</v>
      </c>
    </row>
    <row r="1818" spans="1:14" x14ac:dyDescent="0.3">
      <c r="A1818" t="s">
        <v>1808</v>
      </c>
      <c r="B1818" t="s">
        <v>5627</v>
      </c>
      <c r="C1818" t="s">
        <v>7407</v>
      </c>
      <c r="D1818" t="s">
        <v>7418</v>
      </c>
      <c r="E1818" t="s">
        <v>7426</v>
      </c>
      <c r="F1818" t="s">
        <v>7431</v>
      </c>
      <c r="G1818">
        <v>7076.58</v>
      </c>
      <c r="H1818">
        <v>18</v>
      </c>
      <c r="I1818" t="s">
        <v>7809</v>
      </c>
      <c r="J1818" t="s">
        <v>8163</v>
      </c>
      <c r="K1818" t="s">
        <v>8167</v>
      </c>
      <c r="L1818" t="s">
        <v>8170</v>
      </c>
      <c r="M1818">
        <v>127378.44</v>
      </c>
      <c r="N1818">
        <v>127378.44</v>
      </c>
    </row>
    <row r="1819" spans="1:14" x14ac:dyDescent="0.3">
      <c r="A1819" t="s">
        <v>1809</v>
      </c>
      <c r="B1819" t="s">
        <v>5628</v>
      </c>
      <c r="C1819" t="s">
        <v>7407</v>
      </c>
      <c r="D1819" t="s">
        <v>7413</v>
      </c>
      <c r="E1819" t="s">
        <v>7424</v>
      </c>
      <c r="F1819" t="s">
        <v>7434</v>
      </c>
      <c r="G1819">
        <v>16404.12</v>
      </c>
      <c r="H1819">
        <v>7</v>
      </c>
      <c r="I1819" t="s">
        <v>7834</v>
      </c>
      <c r="J1819" t="s">
        <v>8163</v>
      </c>
      <c r="K1819" t="s">
        <v>8167</v>
      </c>
      <c r="L1819" t="s">
        <v>8169</v>
      </c>
      <c r="M1819">
        <v>91862.74</v>
      </c>
      <c r="N1819">
        <v>114828.84</v>
      </c>
    </row>
    <row r="1820" spans="1:14" x14ac:dyDescent="0.3">
      <c r="A1820" t="s">
        <v>1810</v>
      </c>
      <c r="B1820" t="s">
        <v>5629</v>
      </c>
      <c r="C1820" t="s">
        <v>7407</v>
      </c>
      <c r="D1820" t="s">
        <v>7418</v>
      </c>
      <c r="E1820" t="s">
        <v>7427</v>
      </c>
      <c r="F1820" t="s">
        <v>7429</v>
      </c>
      <c r="G1820">
        <v>2677.58</v>
      </c>
      <c r="H1820">
        <v>10</v>
      </c>
      <c r="I1820" t="s">
        <v>7613</v>
      </c>
      <c r="J1820" t="s">
        <v>8164</v>
      </c>
      <c r="K1820" t="s">
        <v>8168</v>
      </c>
      <c r="L1820" t="s">
        <v>8170</v>
      </c>
      <c r="M1820">
        <v>26775.8</v>
      </c>
      <c r="N1820">
        <v>26775.8</v>
      </c>
    </row>
    <row r="1821" spans="1:14" x14ac:dyDescent="0.3">
      <c r="A1821" t="s">
        <v>1811</v>
      </c>
      <c r="B1821" t="s">
        <v>5630</v>
      </c>
      <c r="C1821" t="s">
        <v>7408</v>
      </c>
      <c r="D1821" t="s">
        <v>7420</v>
      </c>
      <c r="E1821" t="s">
        <v>7426</v>
      </c>
      <c r="F1821" t="s">
        <v>7429</v>
      </c>
      <c r="G1821">
        <v>2745.64</v>
      </c>
      <c r="H1821">
        <v>4</v>
      </c>
      <c r="I1821" t="s">
        <v>8101</v>
      </c>
      <c r="J1821" t="s">
        <v>8165</v>
      </c>
      <c r="K1821" t="s">
        <v>8167</v>
      </c>
      <c r="L1821" t="s">
        <v>8169</v>
      </c>
      <c r="M1821">
        <v>8786.3799999999992</v>
      </c>
      <c r="N1821">
        <v>10982.56</v>
      </c>
    </row>
    <row r="1822" spans="1:14" x14ac:dyDescent="0.3">
      <c r="A1822" t="s">
        <v>1812</v>
      </c>
      <c r="B1822" t="s">
        <v>5631</v>
      </c>
      <c r="C1822" t="s">
        <v>7407</v>
      </c>
      <c r="D1822" t="s">
        <v>7417</v>
      </c>
      <c r="E1822" t="s">
        <v>7427</v>
      </c>
      <c r="F1822" t="s">
        <v>7430</v>
      </c>
      <c r="G1822">
        <v>10496.18</v>
      </c>
      <c r="H1822">
        <v>12</v>
      </c>
      <c r="I1822" t="s">
        <v>7887</v>
      </c>
      <c r="J1822" t="s">
        <v>8165</v>
      </c>
      <c r="K1822" t="s">
        <v>8167</v>
      </c>
      <c r="L1822" t="s">
        <v>8169</v>
      </c>
      <c r="M1822">
        <v>100763.66</v>
      </c>
      <c r="N1822">
        <v>125954.16</v>
      </c>
    </row>
    <row r="1823" spans="1:14" x14ac:dyDescent="0.3">
      <c r="A1823" t="s">
        <v>1813</v>
      </c>
      <c r="B1823" t="s">
        <v>5632</v>
      </c>
      <c r="C1823" t="s">
        <v>7407</v>
      </c>
      <c r="D1823" t="s">
        <v>7417</v>
      </c>
      <c r="E1823" t="s">
        <v>7425</v>
      </c>
      <c r="F1823" t="s">
        <v>7428</v>
      </c>
      <c r="G1823">
        <v>2885.91</v>
      </c>
      <c r="H1823">
        <v>1</v>
      </c>
      <c r="I1823" t="s">
        <v>7436</v>
      </c>
      <c r="J1823" t="s">
        <v>8163</v>
      </c>
      <c r="K1823" t="s">
        <v>8167</v>
      </c>
      <c r="L1823" t="s">
        <v>8169</v>
      </c>
      <c r="M1823">
        <v>2309.06</v>
      </c>
      <c r="N1823">
        <v>2885.91</v>
      </c>
    </row>
    <row r="1824" spans="1:14" x14ac:dyDescent="0.3">
      <c r="A1824" t="s">
        <v>1814</v>
      </c>
      <c r="B1824" t="s">
        <v>4056</v>
      </c>
      <c r="C1824" t="s">
        <v>7408</v>
      </c>
      <c r="D1824" t="s">
        <v>7419</v>
      </c>
      <c r="E1824" t="s">
        <v>7426</v>
      </c>
      <c r="F1824" t="s">
        <v>7429</v>
      </c>
      <c r="G1824">
        <v>14645.35</v>
      </c>
      <c r="H1824">
        <v>13</v>
      </c>
      <c r="I1824" t="s">
        <v>7890</v>
      </c>
      <c r="J1824" t="s">
        <v>8162</v>
      </c>
      <c r="K1824" t="s">
        <v>8167</v>
      </c>
      <c r="L1824" t="s">
        <v>8170</v>
      </c>
      <c r="M1824">
        <v>190389.55</v>
      </c>
      <c r="N1824">
        <v>190389.55000000002</v>
      </c>
    </row>
    <row r="1825" spans="1:14" x14ac:dyDescent="0.3">
      <c r="A1825" t="s">
        <v>1815</v>
      </c>
      <c r="B1825" t="s">
        <v>5633</v>
      </c>
      <c r="C1825" t="s">
        <v>7408</v>
      </c>
      <c r="D1825" t="s">
        <v>7419</v>
      </c>
      <c r="E1825" t="s">
        <v>7423</v>
      </c>
      <c r="F1825" t="s">
        <v>7431</v>
      </c>
      <c r="G1825">
        <v>2177.92</v>
      </c>
      <c r="H1825">
        <v>8</v>
      </c>
      <c r="I1825" t="s">
        <v>7500</v>
      </c>
      <c r="J1825" t="s">
        <v>8166</v>
      </c>
      <c r="K1825" t="s">
        <v>8167</v>
      </c>
      <c r="L1825" t="s">
        <v>8170</v>
      </c>
      <c r="M1825">
        <v>17423.36</v>
      </c>
      <c r="N1825">
        <v>17423.36</v>
      </c>
    </row>
    <row r="1826" spans="1:14" x14ac:dyDescent="0.3">
      <c r="A1826" t="s">
        <v>1816</v>
      </c>
      <c r="B1826" t="s">
        <v>5634</v>
      </c>
      <c r="C1826" t="s">
        <v>7408</v>
      </c>
      <c r="D1826" t="s">
        <v>7420</v>
      </c>
      <c r="E1826" t="s">
        <v>7425</v>
      </c>
      <c r="F1826" t="s">
        <v>7433</v>
      </c>
      <c r="G1826">
        <v>6355.31</v>
      </c>
      <c r="H1826">
        <v>7</v>
      </c>
      <c r="I1826" t="s">
        <v>7815</v>
      </c>
      <c r="J1826" t="s">
        <v>8163</v>
      </c>
      <c r="K1826" t="s">
        <v>8168</v>
      </c>
      <c r="L1826" t="s">
        <v>8169</v>
      </c>
      <c r="M1826">
        <v>35589.57</v>
      </c>
      <c r="N1826">
        <v>44487.170000000006</v>
      </c>
    </row>
    <row r="1827" spans="1:14" x14ac:dyDescent="0.3">
      <c r="A1827" t="s">
        <v>1817</v>
      </c>
      <c r="B1827" t="s">
        <v>5635</v>
      </c>
      <c r="C1827" t="s">
        <v>7405</v>
      </c>
      <c r="D1827" t="s">
        <v>7417</v>
      </c>
      <c r="E1827" t="s">
        <v>7425</v>
      </c>
      <c r="F1827" t="s">
        <v>7430</v>
      </c>
      <c r="G1827">
        <v>8569.75</v>
      </c>
      <c r="H1827">
        <v>16</v>
      </c>
      <c r="I1827" t="s">
        <v>7847</v>
      </c>
      <c r="J1827" t="s">
        <v>8166</v>
      </c>
      <c r="K1827" t="s">
        <v>8168</v>
      </c>
      <c r="L1827" t="s">
        <v>8170</v>
      </c>
      <c r="M1827">
        <v>137116</v>
      </c>
      <c r="N1827">
        <v>137116</v>
      </c>
    </row>
    <row r="1828" spans="1:14" x14ac:dyDescent="0.3">
      <c r="A1828" t="s">
        <v>1818</v>
      </c>
      <c r="B1828" t="s">
        <v>5636</v>
      </c>
      <c r="C1828" t="s">
        <v>7407</v>
      </c>
      <c r="D1828" t="s">
        <v>7417</v>
      </c>
      <c r="E1828" t="s">
        <v>7426</v>
      </c>
      <c r="F1828" t="s">
        <v>7429</v>
      </c>
      <c r="G1828">
        <v>2470.91</v>
      </c>
      <c r="H1828">
        <v>11</v>
      </c>
      <c r="I1828" t="s">
        <v>7578</v>
      </c>
      <c r="J1828" t="s">
        <v>8164</v>
      </c>
      <c r="K1828" t="s">
        <v>8167</v>
      </c>
      <c r="L1828" t="s">
        <v>8170</v>
      </c>
      <c r="M1828">
        <v>27180.01</v>
      </c>
      <c r="N1828">
        <v>27180.01</v>
      </c>
    </row>
    <row r="1829" spans="1:14" x14ac:dyDescent="0.3">
      <c r="A1829" t="s">
        <v>1819</v>
      </c>
      <c r="B1829" t="s">
        <v>5637</v>
      </c>
      <c r="C1829" t="s">
        <v>7408</v>
      </c>
      <c r="D1829" t="s">
        <v>7419</v>
      </c>
      <c r="E1829" t="s">
        <v>7424</v>
      </c>
      <c r="F1829" t="s">
        <v>7434</v>
      </c>
      <c r="G1829">
        <v>7035.91</v>
      </c>
      <c r="H1829">
        <v>12</v>
      </c>
      <c r="I1829" t="s">
        <v>7709</v>
      </c>
      <c r="J1829" t="s">
        <v>8165</v>
      </c>
      <c r="K1829" t="s">
        <v>8168</v>
      </c>
      <c r="L1829" t="s">
        <v>8170</v>
      </c>
      <c r="M1829">
        <v>84430.92</v>
      </c>
      <c r="N1829">
        <v>84430.92</v>
      </c>
    </row>
    <row r="1830" spans="1:14" x14ac:dyDescent="0.3">
      <c r="A1830" t="s">
        <v>1820</v>
      </c>
      <c r="B1830" t="s">
        <v>5638</v>
      </c>
      <c r="C1830" t="s">
        <v>7408</v>
      </c>
      <c r="D1830" t="s">
        <v>7417</v>
      </c>
      <c r="E1830" t="s">
        <v>7425</v>
      </c>
      <c r="F1830" t="s">
        <v>7429</v>
      </c>
      <c r="G1830">
        <v>13990.48</v>
      </c>
      <c r="H1830">
        <v>3</v>
      </c>
      <c r="I1830" t="s">
        <v>7623</v>
      </c>
      <c r="J1830" t="s">
        <v>8165</v>
      </c>
      <c r="K1830" t="s">
        <v>8168</v>
      </c>
      <c r="L1830" t="s">
        <v>8170</v>
      </c>
      <c r="M1830">
        <v>41971.44</v>
      </c>
      <c r="N1830">
        <v>41971.44</v>
      </c>
    </row>
    <row r="1831" spans="1:14" x14ac:dyDescent="0.3">
      <c r="A1831" t="s">
        <v>1821</v>
      </c>
      <c r="B1831" t="s">
        <v>5639</v>
      </c>
      <c r="C1831" t="s">
        <v>7408</v>
      </c>
      <c r="D1831" t="s">
        <v>7422</v>
      </c>
      <c r="E1831" t="s">
        <v>7427</v>
      </c>
      <c r="F1831" t="s">
        <v>7431</v>
      </c>
      <c r="G1831">
        <v>6921.37</v>
      </c>
      <c r="H1831">
        <v>14</v>
      </c>
      <c r="I1831" t="s">
        <v>7637</v>
      </c>
      <c r="J1831" t="s">
        <v>8166</v>
      </c>
      <c r="K1831" t="s">
        <v>8167</v>
      </c>
      <c r="L1831" t="s">
        <v>8170</v>
      </c>
      <c r="M1831">
        <v>96899.18</v>
      </c>
      <c r="N1831">
        <v>96899.18</v>
      </c>
    </row>
    <row r="1832" spans="1:14" x14ac:dyDescent="0.3">
      <c r="A1832" t="s">
        <v>831</v>
      </c>
      <c r="B1832" t="s">
        <v>5640</v>
      </c>
      <c r="C1832" t="s">
        <v>7405</v>
      </c>
      <c r="D1832" t="s">
        <v>7410</v>
      </c>
      <c r="E1832" t="s">
        <v>7425</v>
      </c>
      <c r="F1832" t="s">
        <v>7430</v>
      </c>
      <c r="G1832">
        <v>3964.91</v>
      </c>
      <c r="H1832">
        <v>9</v>
      </c>
      <c r="I1832" t="s">
        <v>7690</v>
      </c>
      <c r="J1832" t="s">
        <v>8166</v>
      </c>
      <c r="K1832" t="s">
        <v>8167</v>
      </c>
      <c r="L1832" t="s">
        <v>8170</v>
      </c>
      <c r="M1832">
        <v>35684.19</v>
      </c>
      <c r="N1832">
        <v>35684.19</v>
      </c>
    </row>
    <row r="1833" spans="1:14" x14ac:dyDescent="0.3">
      <c r="A1833" t="s">
        <v>1822</v>
      </c>
      <c r="B1833" t="s">
        <v>5641</v>
      </c>
      <c r="C1833" t="s">
        <v>7405</v>
      </c>
      <c r="D1833" t="s">
        <v>7417</v>
      </c>
      <c r="E1833" t="s">
        <v>7426</v>
      </c>
      <c r="F1833" t="s">
        <v>7434</v>
      </c>
      <c r="G1833">
        <v>10936.91</v>
      </c>
      <c r="H1833">
        <v>1</v>
      </c>
      <c r="I1833" t="s">
        <v>7477</v>
      </c>
      <c r="J1833" t="s">
        <v>8163</v>
      </c>
      <c r="K1833" t="s">
        <v>8168</v>
      </c>
      <c r="L1833" t="s">
        <v>8170</v>
      </c>
      <c r="M1833">
        <v>10936.91</v>
      </c>
      <c r="N1833">
        <v>10936.91</v>
      </c>
    </row>
    <row r="1834" spans="1:14" x14ac:dyDescent="0.3">
      <c r="A1834" t="s">
        <v>1823</v>
      </c>
      <c r="B1834" t="s">
        <v>5642</v>
      </c>
      <c r="C1834" t="s">
        <v>7407</v>
      </c>
      <c r="D1834" t="s">
        <v>7418</v>
      </c>
      <c r="E1834" t="s">
        <v>7427</v>
      </c>
      <c r="F1834" t="s">
        <v>7432</v>
      </c>
      <c r="G1834">
        <v>12060.73</v>
      </c>
      <c r="H1834">
        <v>19</v>
      </c>
      <c r="I1834" t="s">
        <v>7625</v>
      </c>
      <c r="J1834" t="s">
        <v>8166</v>
      </c>
      <c r="K1834" t="s">
        <v>8168</v>
      </c>
      <c r="L1834" t="s">
        <v>8170</v>
      </c>
      <c r="M1834">
        <v>229153.87</v>
      </c>
      <c r="N1834">
        <v>229153.87</v>
      </c>
    </row>
    <row r="1835" spans="1:14" x14ac:dyDescent="0.3">
      <c r="A1835" t="s">
        <v>1824</v>
      </c>
      <c r="B1835" t="s">
        <v>5643</v>
      </c>
      <c r="C1835" t="s">
        <v>7408</v>
      </c>
      <c r="D1835" t="s">
        <v>7422</v>
      </c>
      <c r="E1835" t="s">
        <v>7427</v>
      </c>
      <c r="F1835" t="s">
        <v>7434</v>
      </c>
      <c r="G1835">
        <v>3403</v>
      </c>
      <c r="H1835">
        <v>8</v>
      </c>
      <c r="I1835" t="s">
        <v>8007</v>
      </c>
      <c r="J1835" t="s">
        <v>8162</v>
      </c>
      <c r="K1835" t="s">
        <v>8168</v>
      </c>
      <c r="L1835" t="s">
        <v>8170</v>
      </c>
      <c r="M1835">
        <v>27224</v>
      </c>
      <c r="N1835">
        <v>27224</v>
      </c>
    </row>
    <row r="1836" spans="1:14" x14ac:dyDescent="0.3">
      <c r="A1836" t="s">
        <v>1825</v>
      </c>
      <c r="B1836" t="s">
        <v>5644</v>
      </c>
      <c r="C1836" t="s">
        <v>7406</v>
      </c>
      <c r="D1836" t="s">
        <v>7421</v>
      </c>
      <c r="E1836" t="s">
        <v>7426</v>
      </c>
      <c r="F1836" t="s">
        <v>7432</v>
      </c>
      <c r="G1836">
        <v>1452.5</v>
      </c>
      <c r="H1836">
        <v>2</v>
      </c>
      <c r="I1836" t="s">
        <v>7664</v>
      </c>
      <c r="J1836" t="s">
        <v>8166</v>
      </c>
      <c r="K1836" t="s">
        <v>8167</v>
      </c>
      <c r="L1836" t="s">
        <v>8169</v>
      </c>
      <c r="M1836">
        <v>2324</v>
      </c>
      <c r="N1836">
        <v>2905</v>
      </c>
    </row>
    <row r="1837" spans="1:14" x14ac:dyDescent="0.3">
      <c r="A1837" t="s">
        <v>1826</v>
      </c>
      <c r="B1837" t="s">
        <v>4360</v>
      </c>
      <c r="C1837" t="s">
        <v>7408</v>
      </c>
      <c r="D1837" t="s">
        <v>7419</v>
      </c>
      <c r="E1837" t="s">
        <v>7425</v>
      </c>
      <c r="F1837" t="s">
        <v>7430</v>
      </c>
      <c r="G1837">
        <v>3066.85</v>
      </c>
      <c r="H1837">
        <v>4</v>
      </c>
      <c r="I1837" t="s">
        <v>7705</v>
      </c>
      <c r="J1837" t="s">
        <v>8162</v>
      </c>
      <c r="K1837" t="s">
        <v>8168</v>
      </c>
      <c r="L1837" t="s">
        <v>8169</v>
      </c>
      <c r="M1837">
        <v>9813.92</v>
      </c>
      <c r="N1837">
        <v>12267.4</v>
      </c>
    </row>
    <row r="1838" spans="1:14" x14ac:dyDescent="0.3">
      <c r="A1838" t="s">
        <v>1827</v>
      </c>
      <c r="B1838" t="s">
        <v>4141</v>
      </c>
      <c r="C1838" t="s">
        <v>7406</v>
      </c>
      <c r="D1838" t="s">
        <v>7421</v>
      </c>
      <c r="E1838" t="s">
        <v>7423</v>
      </c>
      <c r="F1838" t="s">
        <v>7434</v>
      </c>
      <c r="G1838">
        <v>6478.98</v>
      </c>
      <c r="H1838">
        <v>6</v>
      </c>
      <c r="I1838" t="s">
        <v>7493</v>
      </c>
      <c r="J1838" t="s">
        <v>8165</v>
      </c>
      <c r="K1838" t="s">
        <v>8167</v>
      </c>
      <c r="L1838" t="s">
        <v>8170</v>
      </c>
      <c r="M1838">
        <v>38873.879999999997</v>
      </c>
      <c r="N1838">
        <v>38873.879999999997</v>
      </c>
    </row>
    <row r="1839" spans="1:14" x14ac:dyDescent="0.3">
      <c r="A1839" t="s">
        <v>1828</v>
      </c>
      <c r="B1839" t="s">
        <v>5645</v>
      </c>
      <c r="C1839" t="s">
        <v>7406</v>
      </c>
      <c r="D1839" t="s">
        <v>7412</v>
      </c>
      <c r="E1839" t="s">
        <v>7425</v>
      </c>
      <c r="F1839" t="s">
        <v>7434</v>
      </c>
      <c r="G1839">
        <v>8432.7999999999993</v>
      </c>
      <c r="H1839">
        <v>19</v>
      </c>
      <c r="I1839" t="s">
        <v>7552</v>
      </c>
      <c r="J1839" t="s">
        <v>8163</v>
      </c>
      <c r="K1839" t="s">
        <v>8167</v>
      </c>
      <c r="L1839" t="s">
        <v>8169</v>
      </c>
      <c r="M1839">
        <v>128178.56</v>
      </c>
      <c r="N1839">
        <v>160223.19999999998</v>
      </c>
    </row>
    <row r="1840" spans="1:14" x14ac:dyDescent="0.3">
      <c r="A1840" t="s">
        <v>1829</v>
      </c>
      <c r="B1840" t="s">
        <v>5646</v>
      </c>
      <c r="C1840" t="s">
        <v>7407</v>
      </c>
      <c r="D1840" t="s">
        <v>7417</v>
      </c>
      <c r="E1840" t="s">
        <v>7425</v>
      </c>
      <c r="F1840" t="s">
        <v>7430</v>
      </c>
      <c r="G1840">
        <v>8891.7900000000009</v>
      </c>
      <c r="H1840">
        <v>5</v>
      </c>
      <c r="I1840" t="s">
        <v>7445</v>
      </c>
      <c r="J1840" t="s">
        <v>8164</v>
      </c>
      <c r="K1840" t="s">
        <v>8167</v>
      </c>
      <c r="L1840" t="s">
        <v>8170</v>
      </c>
      <c r="M1840">
        <v>44458.95</v>
      </c>
      <c r="N1840">
        <v>44458.950000000004</v>
      </c>
    </row>
    <row r="1841" spans="1:14" x14ac:dyDescent="0.3">
      <c r="A1841" t="s">
        <v>1830</v>
      </c>
      <c r="B1841" t="s">
        <v>5647</v>
      </c>
      <c r="C1841" t="s">
        <v>7406</v>
      </c>
      <c r="D1841" t="s">
        <v>7421</v>
      </c>
      <c r="E1841" t="s">
        <v>7424</v>
      </c>
      <c r="F1841" t="s">
        <v>7431</v>
      </c>
      <c r="G1841">
        <v>5273.82</v>
      </c>
      <c r="H1841">
        <v>12</v>
      </c>
      <c r="I1841" t="s">
        <v>7873</v>
      </c>
      <c r="J1841" t="s">
        <v>8162</v>
      </c>
      <c r="K1841" t="s">
        <v>8168</v>
      </c>
      <c r="L1841" t="s">
        <v>8170</v>
      </c>
      <c r="M1841">
        <v>63285.84</v>
      </c>
      <c r="N1841">
        <v>63285.84</v>
      </c>
    </row>
    <row r="1842" spans="1:14" x14ac:dyDescent="0.3">
      <c r="A1842" t="s">
        <v>1831</v>
      </c>
      <c r="B1842" t="s">
        <v>5648</v>
      </c>
      <c r="C1842" t="s">
        <v>7407</v>
      </c>
      <c r="D1842" t="s">
        <v>7417</v>
      </c>
      <c r="E1842" t="s">
        <v>7423</v>
      </c>
      <c r="F1842" t="s">
        <v>7430</v>
      </c>
      <c r="G1842">
        <v>5382.55</v>
      </c>
      <c r="H1842">
        <v>20</v>
      </c>
      <c r="I1842" t="s">
        <v>8108</v>
      </c>
      <c r="J1842" t="s">
        <v>8165</v>
      </c>
      <c r="K1842" t="s">
        <v>8167</v>
      </c>
      <c r="L1842" t="s">
        <v>8169</v>
      </c>
      <c r="M1842">
        <v>86120.8</v>
      </c>
      <c r="N1842">
        <v>107651</v>
      </c>
    </row>
    <row r="1843" spans="1:14" x14ac:dyDescent="0.3">
      <c r="A1843" t="s">
        <v>1832</v>
      </c>
      <c r="B1843" t="s">
        <v>5649</v>
      </c>
      <c r="C1843" t="s">
        <v>7406</v>
      </c>
      <c r="D1843" t="s">
        <v>7414</v>
      </c>
      <c r="E1843" t="s">
        <v>7426</v>
      </c>
      <c r="F1843" t="s">
        <v>7434</v>
      </c>
      <c r="G1843">
        <v>1655.85</v>
      </c>
      <c r="H1843">
        <v>3</v>
      </c>
      <c r="I1843" t="s">
        <v>7892</v>
      </c>
      <c r="J1843" t="s">
        <v>8163</v>
      </c>
      <c r="K1843" t="s">
        <v>8168</v>
      </c>
      <c r="L1843" t="s">
        <v>8170</v>
      </c>
      <c r="M1843">
        <v>4967.55</v>
      </c>
      <c r="N1843">
        <v>4967.5499999999993</v>
      </c>
    </row>
    <row r="1844" spans="1:14" x14ac:dyDescent="0.3">
      <c r="A1844" t="s">
        <v>1833</v>
      </c>
      <c r="B1844" t="s">
        <v>5650</v>
      </c>
      <c r="C1844" t="s">
        <v>7407</v>
      </c>
      <c r="D1844" t="s">
        <v>7417</v>
      </c>
      <c r="E1844" t="s">
        <v>7426</v>
      </c>
      <c r="F1844" t="s">
        <v>7429</v>
      </c>
      <c r="G1844">
        <v>1245</v>
      </c>
      <c r="H1844">
        <v>18</v>
      </c>
      <c r="I1844" t="s">
        <v>7919</v>
      </c>
      <c r="J1844" t="s">
        <v>8166</v>
      </c>
      <c r="K1844" t="s">
        <v>8167</v>
      </c>
      <c r="L1844" t="s">
        <v>8170</v>
      </c>
      <c r="M1844">
        <v>22410</v>
      </c>
      <c r="N1844">
        <v>22410</v>
      </c>
    </row>
    <row r="1845" spans="1:14" x14ac:dyDescent="0.3">
      <c r="A1845" t="s">
        <v>1834</v>
      </c>
      <c r="B1845" t="s">
        <v>5651</v>
      </c>
      <c r="C1845" t="s">
        <v>7405</v>
      </c>
      <c r="D1845" t="s">
        <v>7411</v>
      </c>
      <c r="E1845" t="s">
        <v>7425</v>
      </c>
      <c r="F1845" t="s">
        <v>7433</v>
      </c>
      <c r="G1845">
        <v>5938.65</v>
      </c>
      <c r="H1845">
        <v>12</v>
      </c>
      <c r="I1845" t="s">
        <v>7912</v>
      </c>
      <c r="J1845" t="s">
        <v>8166</v>
      </c>
      <c r="K1845" t="s">
        <v>8168</v>
      </c>
      <c r="L1845" t="s">
        <v>8170</v>
      </c>
      <c r="M1845">
        <v>71263.8</v>
      </c>
      <c r="N1845">
        <v>71263.799999999988</v>
      </c>
    </row>
    <row r="1846" spans="1:14" x14ac:dyDescent="0.3">
      <c r="A1846" t="s">
        <v>1835</v>
      </c>
      <c r="B1846" t="s">
        <v>4046</v>
      </c>
      <c r="C1846" t="s">
        <v>7406</v>
      </c>
      <c r="D1846" t="s">
        <v>7412</v>
      </c>
      <c r="E1846" t="s">
        <v>7423</v>
      </c>
      <c r="F1846" t="s">
        <v>7429</v>
      </c>
      <c r="G1846">
        <v>10469.620000000001</v>
      </c>
      <c r="H1846">
        <v>1</v>
      </c>
      <c r="I1846" t="s">
        <v>7446</v>
      </c>
      <c r="J1846" t="s">
        <v>8165</v>
      </c>
      <c r="K1846" t="s">
        <v>8167</v>
      </c>
      <c r="L1846" t="s">
        <v>8170</v>
      </c>
      <c r="M1846">
        <v>10469.620000000001</v>
      </c>
      <c r="N1846">
        <v>10469.620000000001</v>
      </c>
    </row>
    <row r="1847" spans="1:14" x14ac:dyDescent="0.3">
      <c r="A1847" t="s">
        <v>1836</v>
      </c>
      <c r="B1847" t="s">
        <v>5652</v>
      </c>
      <c r="C1847" t="s">
        <v>7408</v>
      </c>
      <c r="D1847" t="s">
        <v>7419</v>
      </c>
      <c r="E1847" t="s">
        <v>7427</v>
      </c>
      <c r="F1847" t="s">
        <v>7430</v>
      </c>
      <c r="G1847">
        <v>9876.17</v>
      </c>
      <c r="H1847">
        <v>5</v>
      </c>
      <c r="I1847" t="s">
        <v>7484</v>
      </c>
      <c r="J1847" t="s">
        <v>8163</v>
      </c>
      <c r="K1847" t="s">
        <v>8167</v>
      </c>
      <c r="L1847" t="s">
        <v>8169</v>
      </c>
      <c r="M1847">
        <v>39504.68</v>
      </c>
      <c r="N1847">
        <v>49380.85</v>
      </c>
    </row>
    <row r="1848" spans="1:14" x14ac:dyDescent="0.3">
      <c r="A1848" t="s">
        <v>1837</v>
      </c>
      <c r="B1848" t="s">
        <v>5653</v>
      </c>
      <c r="C1848" t="s">
        <v>7405</v>
      </c>
      <c r="D1848" t="s">
        <v>7410</v>
      </c>
      <c r="E1848" t="s">
        <v>7426</v>
      </c>
      <c r="F1848" t="s">
        <v>7433</v>
      </c>
      <c r="G1848">
        <v>9068.58</v>
      </c>
      <c r="H1848">
        <v>11</v>
      </c>
      <c r="I1848" t="s">
        <v>7537</v>
      </c>
      <c r="J1848" t="s">
        <v>8163</v>
      </c>
      <c r="K1848" t="s">
        <v>8167</v>
      </c>
      <c r="L1848" t="s">
        <v>8169</v>
      </c>
      <c r="M1848">
        <v>79803.67</v>
      </c>
      <c r="N1848">
        <v>99754.38</v>
      </c>
    </row>
    <row r="1849" spans="1:14" x14ac:dyDescent="0.3">
      <c r="A1849" t="s">
        <v>1838</v>
      </c>
      <c r="B1849" t="s">
        <v>5654</v>
      </c>
      <c r="C1849" t="s">
        <v>7405</v>
      </c>
      <c r="D1849" t="s">
        <v>7409</v>
      </c>
      <c r="E1849" t="s">
        <v>7427</v>
      </c>
      <c r="F1849" t="s">
        <v>7429</v>
      </c>
      <c r="G1849">
        <v>8612.91</v>
      </c>
      <c r="H1849">
        <v>2</v>
      </c>
      <c r="I1849" t="s">
        <v>7464</v>
      </c>
      <c r="J1849" t="s">
        <v>8165</v>
      </c>
      <c r="K1849" t="s">
        <v>8167</v>
      </c>
      <c r="L1849" t="s">
        <v>8169</v>
      </c>
      <c r="M1849">
        <v>13780.49</v>
      </c>
      <c r="N1849">
        <v>17225.82</v>
      </c>
    </row>
    <row r="1850" spans="1:14" x14ac:dyDescent="0.3">
      <c r="A1850" t="s">
        <v>1839</v>
      </c>
      <c r="B1850" t="s">
        <v>5655</v>
      </c>
      <c r="C1850" t="s">
        <v>7405</v>
      </c>
      <c r="D1850" t="s">
        <v>7417</v>
      </c>
      <c r="E1850" t="s">
        <v>7424</v>
      </c>
      <c r="F1850" t="s">
        <v>7433</v>
      </c>
      <c r="G1850">
        <v>8984.75</v>
      </c>
      <c r="H1850">
        <v>1</v>
      </c>
      <c r="I1850" t="s">
        <v>7842</v>
      </c>
      <c r="J1850" t="s">
        <v>8165</v>
      </c>
      <c r="K1850" t="s">
        <v>8167</v>
      </c>
      <c r="L1850" t="s">
        <v>8170</v>
      </c>
      <c r="M1850">
        <v>8984.75</v>
      </c>
      <c r="N1850">
        <v>8984.75</v>
      </c>
    </row>
    <row r="1851" spans="1:14" x14ac:dyDescent="0.3">
      <c r="A1851" t="s">
        <v>1840</v>
      </c>
      <c r="B1851" t="s">
        <v>5656</v>
      </c>
      <c r="C1851" t="s">
        <v>7407</v>
      </c>
      <c r="D1851" t="s">
        <v>7415</v>
      </c>
      <c r="E1851" t="s">
        <v>7423</v>
      </c>
      <c r="F1851" t="s">
        <v>7434</v>
      </c>
      <c r="G1851">
        <v>1771.22</v>
      </c>
      <c r="H1851">
        <v>17</v>
      </c>
      <c r="I1851" t="s">
        <v>7740</v>
      </c>
      <c r="J1851" t="s">
        <v>8163</v>
      </c>
      <c r="K1851" t="s">
        <v>8167</v>
      </c>
      <c r="L1851" t="s">
        <v>8169</v>
      </c>
      <c r="M1851">
        <v>24088.26</v>
      </c>
      <c r="N1851">
        <v>30110.74</v>
      </c>
    </row>
    <row r="1852" spans="1:14" x14ac:dyDescent="0.3">
      <c r="A1852" t="s">
        <v>1841</v>
      </c>
      <c r="B1852" t="s">
        <v>5657</v>
      </c>
      <c r="C1852" t="s">
        <v>7408</v>
      </c>
      <c r="D1852" t="s">
        <v>7422</v>
      </c>
      <c r="E1852" t="s">
        <v>7425</v>
      </c>
      <c r="F1852" t="s">
        <v>7429</v>
      </c>
      <c r="G1852">
        <v>7417.71</v>
      </c>
      <c r="H1852">
        <v>8</v>
      </c>
      <c r="I1852" t="s">
        <v>8096</v>
      </c>
      <c r="J1852" t="s">
        <v>8164</v>
      </c>
      <c r="K1852" t="s">
        <v>8168</v>
      </c>
      <c r="L1852" t="s">
        <v>8170</v>
      </c>
      <c r="M1852">
        <v>59341.68</v>
      </c>
      <c r="N1852">
        <v>59341.68</v>
      </c>
    </row>
    <row r="1853" spans="1:14" x14ac:dyDescent="0.3">
      <c r="A1853" t="s">
        <v>1842</v>
      </c>
      <c r="B1853" t="s">
        <v>5658</v>
      </c>
      <c r="C1853" t="s">
        <v>7405</v>
      </c>
      <c r="D1853" t="s">
        <v>7409</v>
      </c>
      <c r="E1853" t="s">
        <v>7427</v>
      </c>
      <c r="F1853" t="s">
        <v>7431</v>
      </c>
      <c r="G1853">
        <v>9292.68</v>
      </c>
      <c r="H1853">
        <v>5</v>
      </c>
      <c r="I1853" t="s">
        <v>8000</v>
      </c>
      <c r="J1853" t="s">
        <v>8162</v>
      </c>
      <c r="K1853" t="s">
        <v>8168</v>
      </c>
      <c r="L1853" t="s">
        <v>8170</v>
      </c>
      <c r="M1853">
        <v>46463.4</v>
      </c>
      <c r="N1853">
        <v>46463.4</v>
      </c>
    </row>
    <row r="1854" spans="1:14" x14ac:dyDescent="0.3">
      <c r="A1854" t="s">
        <v>1843</v>
      </c>
      <c r="B1854" t="s">
        <v>5659</v>
      </c>
      <c r="C1854" t="s">
        <v>7408</v>
      </c>
      <c r="D1854" t="s">
        <v>7417</v>
      </c>
      <c r="E1854" t="s">
        <v>7426</v>
      </c>
      <c r="F1854" t="s">
        <v>7432</v>
      </c>
      <c r="G1854">
        <v>12609.36</v>
      </c>
      <c r="H1854">
        <v>15</v>
      </c>
      <c r="I1854" t="s">
        <v>7550</v>
      </c>
      <c r="J1854" t="s">
        <v>8162</v>
      </c>
      <c r="K1854" t="s">
        <v>8167</v>
      </c>
      <c r="L1854" t="s">
        <v>8169</v>
      </c>
      <c r="M1854">
        <v>151312.32000000001</v>
      </c>
      <c r="N1854">
        <v>189140.40000000002</v>
      </c>
    </row>
    <row r="1855" spans="1:14" x14ac:dyDescent="0.3">
      <c r="A1855" t="s">
        <v>1844</v>
      </c>
      <c r="B1855" t="s">
        <v>5660</v>
      </c>
      <c r="C1855" t="s">
        <v>7407</v>
      </c>
      <c r="D1855" t="s">
        <v>7413</v>
      </c>
      <c r="E1855" t="s">
        <v>7426</v>
      </c>
      <c r="F1855" t="s">
        <v>7432</v>
      </c>
      <c r="G1855">
        <v>13408.65</v>
      </c>
      <c r="H1855">
        <v>17</v>
      </c>
      <c r="I1855" t="s">
        <v>7613</v>
      </c>
      <c r="J1855" t="s">
        <v>8166</v>
      </c>
      <c r="K1855" t="s">
        <v>8167</v>
      </c>
      <c r="L1855" t="s">
        <v>8169</v>
      </c>
      <c r="M1855">
        <v>182357.64</v>
      </c>
      <c r="N1855">
        <v>227947.05</v>
      </c>
    </row>
    <row r="1856" spans="1:14" x14ac:dyDescent="0.3">
      <c r="A1856" t="s">
        <v>1845</v>
      </c>
      <c r="B1856" t="s">
        <v>5661</v>
      </c>
      <c r="C1856" t="s">
        <v>7406</v>
      </c>
      <c r="D1856" t="s">
        <v>7412</v>
      </c>
      <c r="E1856" t="s">
        <v>7427</v>
      </c>
      <c r="F1856" t="s">
        <v>7434</v>
      </c>
      <c r="G1856">
        <v>864.03</v>
      </c>
      <c r="H1856">
        <v>15</v>
      </c>
      <c r="I1856" t="s">
        <v>7982</v>
      </c>
      <c r="J1856" t="s">
        <v>8166</v>
      </c>
      <c r="K1856" t="s">
        <v>8167</v>
      </c>
      <c r="L1856" t="s">
        <v>8169</v>
      </c>
      <c r="M1856">
        <v>10368.36</v>
      </c>
      <c r="N1856">
        <v>12960.449999999999</v>
      </c>
    </row>
    <row r="1857" spans="1:14" x14ac:dyDescent="0.3">
      <c r="A1857" t="s">
        <v>1846</v>
      </c>
      <c r="B1857" t="s">
        <v>5662</v>
      </c>
      <c r="C1857" t="s">
        <v>7406</v>
      </c>
      <c r="D1857" t="s">
        <v>7414</v>
      </c>
      <c r="E1857" t="s">
        <v>7425</v>
      </c>
      <c r="F1857" t="s">
        <v>7429</v>
      </c>
      <c r="G1857">
        <v>5503.73</v>
      </c>
      <c r="H1857">
        <v>3</v>
      </c>
      <c r="I1857" t="s">
        <v>7920</v>
      </c>
      <c r="J1857" t="s">
        <v>8166</v>
      </c>
      <c r="K1857" t="s">
        <v>8168</v>
      </c>
      <c r="L1857" t="s">
        <v>8169</v>
      </c>
      <c r="M1857">
        <v>13208.62</v>
      </c>
      <c r="N1857">
        <v>16511.189999999999</v>
      </c>
    </row>
    <row r="1858" spans="1:14" x14ac:dyDescent="0.3">
      <c r="A1858" t="s">
        <v>1847</v>
      </c>
      <c r="B1858" t="s">
        <v>5663</v>
      </c>
      <c r="C1858" t="s">
        <v>7407</v>
      </c>
      <c r="D1858" t="s">
        <v>7417</v>
      </c>
      <c r="E1858" t="s">
        <v>7427</v>
      </c>
      <c r="F1858" t="s">
        <v>7433</v>
      </c>
      <c r="G1858">
        <v>7573.75</v>
      </c>
      <c r="H1858">
        <v>14</v>
      </c>
      <c r="I1858" t="s">
        <v>7662</v>
      </c>
      <c r="J1858" t="s">
        <v>8166</v>
      </c>
      <c r="K1858" t="s">
        <v>8168</v>
      </c>
      <c r="L1858" t="s">
        <v>8169</v>
      </c>
      <c r="M1858">
        <v>84826</v>
      </c>
      <c r="N1858">
        <v>106032.5</v>
      </c>
    </row>
    <row r="1859" spans="1:14" x14ac:dyDescent="0.3">
      <c r="A1859" t="s">
        <v>1848</v>
      </c>
      <c r="B1859" t="s">
        <v>5664</v>
      </c>
      <c r="C1859" t="s">
        <v>7407</v>
      </c>
      <c r="D1859" t="s">
        <v>7418</v>
      </c>
      <c r="E1859" t="s">
        <v>7423</v>
      </c>
      <c r="F1859" t="s">
        <v>7428</v>
      </c>
      <c r="G1859">
        <v>9930.1200000000008</v>
      </c>
      <c r="H1859">
        <v>5</v>
      </c>
      <c r="I1859" t="s">
        <v>7890</v>
      </c>
      <c r="J1859" t="s">
        <v>8166</v>
      </c>
      <c r="K1859" t="s">
        <v>8167</v>
      </c>
      <c r="L1859" t="s">
        <v>8170</v>
      </c>
      <c r="M1859">
        <v>49650.6</v>
      </c>
      <c r="N1859">
        <v>49650.600000000006</v>
      </c>
    </row>
    <row r="1860" spans="1:14" x14ac:dyDescent="0.3">
      <c r="A1860" t="s">
        <v>1849</v>
      </c>
      <c r="B1860" t="s">
        <v>5665</v>
      </c>
      <c r="C1860" t="s">
        <v>7407</v>
      </c>
      <c r="D1860" t="s">
        <v>7417</v>
      </c>
      <c r="E1860" t="s">
        <v>7426</v>
      </c>
      <c r="F1860" t="s">
        <v>7432</v>
      </c>
      <c r="G1860">
        <v>7818.6</v>
      </c>
      <c r="H1860">
        <v>5</v>
      </c>
      <c r="I1860" t="s">
        <v>7831</v>
      </c>
      <c r="J1860" t="s">
        <v>8162</v>
      </c>
      <c r="K1860" t="s">
        <v>8167</v>
      </c>
      <c r="L1860" t="s">
        <v>8170</v>
      </c>
      <c r="M1860">
        <v>39093</v>
      </c>
      <c r="N1860">
        <v>39093</v>
      </c>
    </row>
    <row r="1861" spans="1:14" x14ac:dyDescent="0.3">
      <c r="A1861" t="s">
        <v>1850</v>
      </c>
      <c r="B1861" t="s">
        <v>5666</v>
      </c>
      <c r="C1861" t="s">
        <v>7408</v>
      </c>
      <c r="D1861" t="s">
        <v>7419</v>
      </c>
      <c r="E1861" t="s">
        <v>7427</v>
      </c>
      <c r="F1861" t="s">
        <v>7429</v>
      </c>
      <c r="G1861">
        <v>1561.23</v>
      </c>
      <c r="H1861">
        <v>10</v>
      </c>
      <c r="I1861" t="s">
        <v>7546</v>
      </c>
      <c r="J1861" t="s">
        <v>8162</v>
      </c>
      <c r="K1861" t="s">
        <v>8167</v>
      </c>
      <c r="L1861" t="s">
        <v>8169</v>
      </c>
      <c r="M1861">
        <v>12489.84</v>
      </c>
      <c r="N1861">
        <v>15612.3</v>
      </c>
    </row>
    <row r="1862" spans="1:14" x14ac:dyDescent="0.3">
      <c r="A1862" t="s">
        <v>1851</v>
      </c>
      <c r="B1862" t="s">
        <v>4413</v>
      </c>
      <c r="C1862" t="s">
        <v>7405</v>
      </c>
      <c r="D1862" t="s">
        <v>7409</v>
      </c>
      <c r="E1862" t="s">
        <v>7423</v>
      </c>
      <c r="F1862" t="s">
        <v>7434</v>
      </c>
      <c r="G1862">
        <v>10885.45</v>
      </c>
      <c r="H1862">
        <v>11</v>
      </c>
      <c r="I1862" t="s">
        <v>8109</v>
      </c>
      <c r="J1862" t="s">
        <v>8166</v>
      </c>
      <c r="K1862" t="s">
        <v>8167</v>
      </c>
      <c r="L1862" t="s">
        <v>8170</v>
      </c>
      <c r="M1862">
        <v>119739.95</v>
      </c>
      <c r="N1862">
        <v>119739.95000000001</v>
      </c>
    </row>
    <row r="1863" spans="1:14" x14ac:dyDescent="0.3">
      <c r="A1863" t="s">
        <v>1852</v>
      </c>
      <c r="B1863" t="s">
        <v>5667</v>
      </c>
      <c r="C1863" t="s">
        <v>7406</v>
      </c>
      <c r="D1863" t="s">
        <v>7421</v>
      </c>
      <c r="E1863" t="s">
        <v>7423</v>
      </c>
      <c r="F1863" t="s">
        <v>7430</v>
      </c>
      <c r="G1863">
        <v>1557.08</v>
      </c>
      <c r="H1863">
        <v>16</v>
      </c>
      <c r="I1863" t="s">
        <v>7599</v>
      </c>
      <c r="J1863" t="s">
        <v>8162</v>
      </c>
      <c r="K1863" t="s">
        <v>8167</v>
      </c>
      <c r="L1863" t="s">
        <v>8170</v>
      </c>
      <c r="M1863">
        <v>24913.279999999999</v>
      </c>
      <c r="N1863">
        <v>24913.279999999999</v>
      </c>
    </row>
    <row r="1864" spans="1:14" x14ac:dyDescent="0.3">
      <c r="A1864" t="s">
        <v>1853</v>
      </c>
      <c r="B1864" t="s">
        <v>5668</v>
      </c>
      <c r="C1864" t="s">
        <v>7406</v>
      </c>
      <c r="D1864" t="s">
        <v>7412</v>
      </c>
      <c r="E1864" t="s">
        <v>7425</v>
      </c>
      <c r="F1864" t="s">
        <v>7432</v>
      </c>
      <c r="G1864">
        <v>4635.55</v>
      </c>
      <c r="H1864">
        <v>15</v>
      </c>
      <c r="I1864" t="s">
        <v>7566</v>
      </c>
      <c r="J1864" t="s">
        <v>8165</v>
      </c>
      <c r="K1864" t="s">
        <v>8167</v>
      </c>
      <c r="L1864" t="s">
        <v>8169</v>
      </c>
      <c r="M1864">
        <v>55626.6</v>
      </c>
      <c r="N1864">
        <v>69533.25</v>
      </c>
    </row>
    <row r="1865" spans="1:14" x14ac:dyDescent="0.3">
      <c r="A1865" t="s">
        <v>1854</v>
      </c>
      <c r="B1865" t="s">
        <v>5669</v>
      </c>
      <c r="C1865" t="s">
        <v>7406</v>
      </c>
      <c r="D1865" t="s">
        <v>7421</v>
      </c>
      <c r="E1865" t="s">
        <v>7427</v>
      </c>
      <c r="F1865" t="s">
        <v>7434</v>
      </c>
      <c r="G1865">
        <v>9119.2099999999991</v>
      </c>
      <c r="H1865">
        <v>3</v>
      </c>
      <c r="I1865" t="s">
        <v>7741</v>
      </c>
      <c r="J1865" t="s">
        <v>8163</v>
      </c>
      <c r="K1865" t="s">
        <v>8167</v>
      </c>
      <c r="L1865" t="s">
        <v>8170</v>
      </c>
      <c r="M1865">
        <v>27357.63</v>
      </c>
      <c r="N1865">
        <v>27357.629999999997</v>
      </c>
    </row>
    <row r="1866" spans="1:14" x14ac:dyDescent="0.3">
      <c r="A1866" t="s">
        <v>1855</v>
      </c>
      <c r="B1866" t="s">
        <v>5670</v>
      </c>
      <c r="C1866" t="s">
        <v>7408</v>
      </c>
      <c r="D1866" t="s">
        <v>7422</v>
      </c>
      <c r="E1866" t="s">
        <v>7425</v>
      </c>
      <c r="F1866" t="s">
        <v>7430</v>
      </c>
      <c r="G1866">
        <v>11054.77</v>
      </c>
      <c r="H1866">
        <v>15</v>
      </c>
      <c r="I1866" t="s">
        <v>7487</v>
      </c>
      <c r="J1866" t="s">
        <v>8164</v>
      </c>
      <c r="K1866" t="s">
        <v>8167</v>
      </c>
      <c r="L1866" t="s">
        <v>8170</v>
      </c>
      <c r="M1866">
        <v>165821.54999999999</v>
      </c>
      <c r="N1866">
        <v>165821.55000000002</v>
      </c>
    </row>
    <row r="1867" spans="1:14" x14ac:dyDescent="0.3">
      <c r="A1867" t="s">
        <v>1856</v>
      </c>
      <c r="B1867" t="s">
        <v>5671</v>
      </c>
      <c r="C1867" t="s">
        <v>7405</v>
      </c>
      <c r="D1867" t="s">
        <v>7409</v>
      </c>
      <c r="E1867" t="s">
        <v>7424</v>
      </c>
      <c r="F1867" t="s">
        <v>7429</v>
      </c>
      <c r="G1867">
        <v>6139.51</v>
      </c>
      <c r="H1867">
        <v>4</v>
      </c>
      <c r="I1867" t="s">
        <v>7751</v>
      </c>
      <c r="J1867" t="s">
        <v>8166</v>
      </c>
      <c r="K1867" t="s">
        <v>8167</v>
      </c>
      <c r="L1867" t="s">
        <v>8170</v>
      </c>
      <c r="M1867">
        <v>24558.04</v>
      </c>
      <c r="N1867">
        <v>24558.04</v>
      </c>
    </row>
    <row r="1868" spans="1:14" x14ac:dyDescent="0.3">
      <c r="A1868" t="s">
        <v>1857</v>
      </c>
      <c r="B1868" t="s">
        <v>5672</v>
      </c>
      <c r="C1868" t="s">
        <v>7405</v>
      </c>
      <c r="D1868" t="s">
        <v>7409</v>
      </c>
      <c r="E1868" t="s">
        <v>7426</v>
      </c>
      <c r="F1868" t="s">
        <v>7430</v>
      </c>
      <c r="G1868">
        <v>1742.17</v>
      </c>
      <c r="H1868">
        <v>4</v>
      </c>
      <c r="I1868" t="s">
        <v>8001</v>
      </c>
      <c r="J1868" t="s">
        <v>8162</v>
      </c>
      <c r="K1868" t="s">
        <v>8167</v>
      </c>
      <c r="L1868" t="s">
        <v>8169</v>
      </c>
      <c r="M1868">
        <v>5575.11</v>
      </c>
      <c r="N1868">
        <v>6968.68</v>
      </c>
    </row>
    <row r="1869" spans="1:14" x14ac:dyDescent="0.3">
      <c r="A1869" t="s">
        <v>1858</v>
      </c>
      <c r="B1869" t="s">
        <v>4586</v>
      </c>
      <c r="C1869" t="s">
        <v>7407</v>
      </c>
      <c r="D1869" t="s">
        <v>7413</v>
      </c>
      <c r="E1869" t="s">
        <v>7424</v>
      </c>
      <c r="F1869" t="s">
        <v>7434</v>
      </c>
      <c r="G1869">
        <v>8888.4699999999993</v>
      </c>
      <c r="H1869">
        <v>14</v>
      </c>
      <c r="I1869" t="s">
        <v>8008</v>
      </c>
      <c r="J1869" t="s">
        <v>8162</v>
      </c>
      <c r="K1869" t="s">
        <v>8168</v>
      </c>
      <c r="L1869" t="s">
        <v>8169</v>
      </c>
      <c r="M1869">
        <v>99551.03</v>
      </c>
      <c r="N1869">
        <v>124438.57999999999</v>
      </c>
    </row>
    <row r="1870" spans="1:14" x14ac:dyDescent="0.3">
      <c r="A1870" t="s">
        <v>1859</v>
      </c>
      <c r="B1870" t="s">
        <v>5673</v>
      </c>
      <c r="C1870" t="s">
        <v>7405</v>
      </c>
      <c r="D1870" t="s">
        <v>7410</v>
      </c>
      <c r="E1870" t="s">
        <v>7427</v>
      </c>
      <c r="F1870" t="s">
        <v>7432</v>
      </c>
      <c r="G1870">
        <v>12569.52</v>
      </c>
      <c r="H1870">
        <v>3</v>
      </c>
      <c r="I1870" t="s">
        <v>7569</v>
      </c>
      <c r="J1870" t="s">
        <v>8165</v>
      </c>
      <c r="K1870" t="s">
        <v>8167</v>
      </c>
      <c r="L1870" t="s">
        <v>8170</v>
      </c>
      <c r="M1870">
        <v>37708.559999999998</v>
      </c>
      <c r="N1870">
        <v>37708.559999999998</v>
      </c>
    </row>
    <row r="1871" spans="1:14" x14ac:dyDescent="0.3">
      <c r="A1871" t="s">
        <v>1860</v>
      </c>
      <c r="B1871" t="s">
        <v>5674</v>
      </c>
      <c r="C1871" t="s">
        <v>7406</v>
      </c>
      <c r="D1871" t="s">
        <v>7416</v>
      </c>
      <c r="E1871" t="s">
        <v>7426</v>
      </c>
      <c r="F1871" t="s">
        <v>7428</v>
      </c>
      <c r="G1871">
        <v>16304.52</v>
      </c>
      <c r="H1871">
        <v>7</v>
      </c>
      <c r="I1871" t="s">
        <v>7819</v>
      </c>
      <c r="J1871" t="s">
        <v>8163</v>
      </c>
      <c r="K1871" t="s">
        <v>8167</v>
      </c>
      <c r="L1871" t="s">
        <v>8169</v>
      </c>
      <c r="M1871">
        <v>91304.98</v>
      </c>
      <c r="N1871">
        <v>114131.64</v>
      </c>
    </row>
    <row r="1872" spans="1:14" x14ac:dyDescent="0.3">
      <c r="A1872" t="s">
        <v>1861</v>
      </c>
      <c r="B1872" t="s">
        <v>5675</v>
      </c>
      <c r="C1872" t="s">
        <v>7408</v>
      </c>
      <c r="D1872" t="s">
        <v>7422</v>
      </c>
      <c r="E1872" t="s">
        <v>7427</v>
      </c>
      <c r="F1872" t="s">
        <v>7432</v>
      </c>
      <c r="G1872">
        <v>4888.7</v>
      </c>
      <c r="H1872">
        <v>14</v>
      </c>
      <c r="I1872" t="s">
        <v>7743</v>
      </c>
      <c r="J1872" t="s">
        <v>8164</v>
      </c>
      <c r="K1872" t="s">
        <v>8168</v>
      </c>
      <c r="L1872" t="s">
        <v>8169</v>
      </c>
      <c r="M1872">
        <v>54753.440000000002</v>
      </c>
      <c r="N1872">
        <v>68441.8</v>
      </c>
    </row>
    <row r="1873" spans="1:14" x14ac:dyDescent="0.3">
      <c r="A1873" t="s">
        <v>1862</v>
      </c>
      <c r="B1873" t="s">
        <v>5676</v>
      </c>
      <c r="C1873" t="s">
        <v>7407</v>
      </c>
      <c r="D1873" t="s">
        <v>7415</v>
      </c>
      <c r="E1873" t="s">
        <v>7427</v>
      </c>
      <c r="F1873" t="s">
        <v>7429</v>
      </c>
      <c r="G1873">
        <v>14044.43</v>
      </c>
      <c r="H1873">
        <v>7</v>
      </c>
      <c r="I1873" t="s">
        <v>7682</v>
      </c>
      <c r="J1873" t="s">
        <v>8163</v>
      </c>
      <c r="K1873" t="s">
        <v>8167</v>
      </c>
      <c r="L1873" t="s">
        <v>8170</v>
      </c>
      <c r="M1873">
        <v>98311.01</v>
      </c>
      <c r="N1873">
        <v>98311.010000000009</v>
      </c>
    </row>
    <row r="1874" spans="1:14" x14ac:dyDescent="0.3">
      <c r="A1874" t="s">
        <v>1863</v>
      </c>
      <c r="B1874" t="s">
        <v>5677</v>
      </c>
      <c r="C1874" t="s">
        <v>7406</v>
      </c>
      <c r="D1874" t="s">
        <v>7412</v>
      </c>
      <c r="E1874" t="s">
        <v>7427</v>
      </c>
      <c r="F1874" t="s">
        <v>7430</v>
      </c>
      <c r="G1874">
        <v>5512.03</v>
      </c>
      <c r="H1874">
        <v>6</v>
      </c>
      <c r="I1874" t="s">
        <v>7587</v>
      </c>
      <c r="J1874" t="s">
        <v>8165</v>
      </c>
      <c r="K1874" t="s">
        <v>8168</v>
      </c>
      <c r="L1874" t="s">
        <v>8170</v>
      </c>
      <c r="M1874">
        <v>33072.18</v>
      </c>
      <c r="N1874">
        <v>33072.18</v>
      </c>
    </row>
    <row r="1875" spans="1:14" x14ac:dyDescent="0.3">
      <c r="A1875" t="s">
        <v>1864</v>
      </c>
      <c r="B1875" t="s">
        <v>4324</v>
      </c>
      <c r="C1875" t="s">
        <v>7407</v>
      </c>
      <c r="D1875" t="s">
        <v>7415</v>
      </c>
      <c r="E1875" t="s">
        <v>7426</v>
      </c>
      <c r="F1875" t="s">
        <v>7434</v>
      </c>
      <c r="G1875">
        <v>4764.2</v>
      </c>
      <c r="H1875">
        <v>19</v>
      </c>
      <c r="I1875" t="s">
        <v>7821</v>
      </c>
      <c r="J1875" t="s">
        <v>8164</v>
      </c>
      <c r="K1875" t="s">
        <v>8168</v>
      </c>
      <c r="L1875" t="s">
        <v>8169</v>
      </c>
      <c r="M1875">
        <v>72415.839999999997</v>
      </c>
      <c r="N1875">
        <v>90519.8</v>
      </c>
    </row>
    <row r="1876" spans="1:14" x14ac:dyDescent="0.3">
      <c r="A1876" t="s">
        <v>1865</v>
      </c>
      <c r="B1876" t="s">
        <v>5678</v>
      </c>
      <c r="C1876" t="s">
        <v>7408</v>
      </c>
      <c r="D1876" t="s">
        <v>7419</v>
      </c>
      <c r="E1876" t="s">
        <v>7425</v>
      </c>
      <c r="F1876" t="s">
        <v>7433</v>
      </c>
      <c r="G1876">
        <v>1528.86</v>
      </c>
      <c r="H1876">
        <v>20</v>
      </c>
      <c r="I1876" t="s">
        <v>8110</v>
      </c>
      <c r="J1876" t="s">
        <v>8162</v>
      </c>
      <c r="K1876" t="s">
        <v>8167</v>
      </c>
      <c r="L1876" t="s">
        <v>8170</v>
      </c>
      <c r="M1876">
        <v>30577.200000000001</v>
      </c>
      <c r="N1876">
        <v>30577.199999999997</v>
      </c>
    </row>
    <row r="1877" spans="1:14" x14ac:dyDescent="0.3">
      <c r="A1877" t="s">
        <v>1866</v>
      </c>
      <c r="B1877" t="s">
        <v>5679</v>
      </c>
      <c r="C1877" t="s">
        <v>7405</v>
      </c>
      <c r="D1877" t="s">
        <v>7411</v>
      </c>
      <c r="E1877" t="s">
        <v>7423</v>
      </c>
      <c r="F1877" t="s">
        <v>7430</v>
      </c>
      <c r="G1877">
        <v>2956.46</v>
      </c>
      <c r="H1877">
        <v>4</v>
      </c>
      <c r="I1877" t="s">
        <v>8098</v>
      </c>
      <c r="J1877" t="s">
        <v>8164</v>
      </c>
      <c r="K1877" t="s">
        <v>8168</v>
      </c>
      <c r="L1877" t="s">
        <v>8170</v>
      </c>
      <c r="M1877">
        <v>11825.84</v>
      </c>
      <c r="N1877">
        <v>11825.84</v>
      </c>
    </row>
    <row r="1878" spans="1:14" x14ac:dyDescent="0.3">
      <c r="A1878" t="s">
        <v>1867</v>
      </c>
      <c r="B1878" t="s">
        <v>5680</v>
      </c>
      <c r="C1878" t="s">
        <v>7407</v>
      </c>
      <c r="D1878" t="s">
        <v>7417</v>
      </c>
      <c r="E1878" t="s">
        <v>7427</v>
      </c>
      <c r="F1878" t="s">
        <v>7434</v>
      </c>
      <c r="G1878">
        <v>8683.4599999999991</v>
      </c>
      <c r="H1878">
        <v>7</v>
      </c>
      <c r="I1878" t="s">
        <v>7588</v>
      </c>
      <c r="J1878" t="s">
        <v>8162</v>
      </c>
      <c r="K1878" t="s">
        <v>8167</v>
      </c>
      <c r="L1878" t="s">
        <v>8169</v>
      </c>
      <c r="M1878">
        <v>48627.21</v>
      </c>
      <c r="N1878">
        <v>60784.219999999994</v>
      </c>
    </row>
    <row r="1879" spans="1:14" x14ac:dyDescent="0.3">
      <c r="A1879" t="s">
        <v>1868</v>
      </c>
      <c r="B1879" t="s">
        <v>5681</v>
      </c>
      <c r="C1879" t="s">
        <v>7408</v>
      </c>
      <c r="D1879" t="s">
        <v>7422</v>
      </c>
      <c r="E1879" t="s">
        <v>7426</v>
      </c>
      <c r="F1879" t="s">
        <v>7432</v>
      </c>
      <c r="G1879">
        <v>6200.1</v>
      </c>
      <c r="H1879">
        <v>2</v>
      </c>
      <c r="I1879" t="s">
        <v>7766</v>
      </c>
      <c r="J1879" t="s">
        <v>8165</v>
      </c>
      <c r="K1879" t="s">
        <v>8167</v>
      </c>
      <c r="L1879" t="s">
        <v>8170</v>
      </c>
      <c r="M1879">
        <v>12400.2</v>
      </c>
      <c r="N1879">
        <v>12400.2</v>
      </c>
    </row>
    <row r="1880" spans="1:14" x14ac:dyDescent="0.3">
      <c r="A1880" t="s">
        <v>1869</v>
      </c>
      <c r="B1880" t="s">
        <v>5682</v>
      </c>
      <c r="C1880" t="s">
        <v>7407</v>
      </c>
      <c r="D1880" t="s">
        <v>7418</v>
      </c>
      <c r="E1880" t="s">
        <v>7424</v>
      </c>
      <c r="F1880" t="s">
        <v>7430</v>
      </c>
      <c r="G1880">
        <v>1428.43</v>
      </c>
      <c r="H1880">
        <v>4</v>
      </c>
      <c r="I1880" t="s">
        <v>7630</v>
      </c>
      <c r="J1880" t="s">
        <v>8163</v>
      </c>
      <c r="K1880" t="s">
        <v>8168</v>
      </c>
      <c r="L1880" t="s">
        <v>8170</v>
      </c>
      <c r="M1880">
        <v>5713.72</v>
      </c>
      <c r="N1880">
        <v>5713.72</v>
      </c>
    </row>
    <row r="1881" spans="1:14" x14ac:dyDescent="0.3">
      <c r="A1881" t="s">
        <v>1870</v>
      </c>
      <c r="B1881" t="s">
        <v>5683</v>
      </c>
      <c r="C1881" t="s">
        <v>7408</v>
      </c>
      <c r="D1881" t="s">
        <v>7419</v>
      </c>
      <c r="E1881" t="s">
        <v>7425</v>
      </c>
      <c r="F1881" t="s">
        <v>7429</v>
      </c>
      <c r="G1881">
        <v>10899.56</v>
      </c>
      <c r="H1881">
        <v>13</v>
      </c>
      <c r="I1881" t="s">
        <v>7504</v>
      </c>
      <c r="J1881" t="s">
        <v>8163</v>
      </c>
      <c r="K1881" t="s">
        <v>8167</v>
      </c>
      <c r="L1881" t="s">
        <v>8170</v>
      </c>
      <c r="M1881">
        <v>141694.28</v>
      </c>
      <c r="N1881">
        <v>141694.28</v>
      </c>
    </row>
    <row r="1882" spans="1:14" x14ac:dyDescent="0.3">
      <c r="A1882" t="s">
        <v>1871</v>
      </c>
      <c r="B1882" t="s">
        <v>5684</v>
      </c>
      <c r="C1882" t="s">
        <v>7407</v>
      </c>
      <c r="D1882" t="s">
        <v>7415</v>
      </c>
      <c r="E1882" t="s">
        <v>7423</v>
      </c>
      <c r="F1882" t="s">
        <v>7431</v>
      </c>
      <c r="G1882">
        <v>2407</v>
      </c>
      <c r="H1882">
        <v>19</v>
      </c>
      <c r="I1882" t="s">
        <v>7442</v>
      </c>
      <c r="J1882" t="s">
        <v>8166</v>
      </c>
      <c r="K1882" t="s">
        <v>8167</v>
      </c>
      <c r="L1882" t="s">
        <v>8169</v>
      </c>
      <c r="M1882">
        <v>36586.400000000001</v>
      </c>
      <c r="N1882">
        <v>45733</v>
      </c>
    </row>
    <row r="1883" spans="1:14" x14ac:dyDescent="0.3">
      <c r="A1883" t="s">
        <v>1872</v>
      </c>
      <c r="B1883" t="s">
        <v>3967</v>
      </c>
      <c r="C1883" t="s">
        <v>7405</v>
      </c>
      <c r="D1883" t="s">
        <v>7409</v>
      </c>
      <c r="E1883" t="s">
        <v>7426</v>
      </c>
      <c r="F1883" t="s">
        <v>7433</v>
      </c>
      <c r="G1883">
        <v>8606.27</v>
      </c>
      <c r="H1883">
        <v>13</v>
      </c>
      <c r="I1883" t="s">
        <v>8111</v>
      </c>
      <c r="J1883" t="s">
        <v>8166</v>
      </c>
      <c r="K1883" t="s">
        <v>8168</v>
      </c>
      <c r="L1883" t="s">
        <v>8170</v>
      </c>
      <c r="M1883">
        <v>111881.51</v>
      </c>
      <c r="N1883">
        <v>111881.51000000001</v>
      </c>
    </row>
    <row r="1884" spans="1:14" x14ac:dyDescent="0.3">
      <c r="A1884" t="s">
        <v>1873</v>
      </c>
      <c r="B1884" t="s">
        <v>5349</v>
      </c>
      <c r="C1884" t="s">
        <v>7406</v>
      </c>
      <c r="D1884" t="s">
        <v>7412</v>
      </c>
      <c r="E1884" t="s">
        <v>7423</v>
      </c>
      <c r="F1884" t="s">
        <v>7429</v>
      </c>
      <c r="G1884">
        <v>842.45</v>
      </c>
      <c r="H1884">
        <v>18</v>
      </c>
      <c r="I1884" t="s">
        <v>7554</v>
      </c>
      <c r="J1884" t="s">
        <v>8165</v>
      </c>
      <c r="K1884" t="s">
        <v>8167</v>
      </c>
      <c r="L1884" t="s">
        <v>8170</v>
      </c>
      <c r="M1884">
        <v>15164.1</v>
      </c>
      <c r="N1884">
        <v>15164.1</v>
      </c>
    </row>
    <row r="1885" spans="1:14" x14ac:dyDescent="0.3">
      <c r="A1885" t="s">
        <v>1874</v>
      </c>
      <c r="B1885" t="s">
        <v>5685</v>
      </c>
      <c r="C1885" t="s">
        <v>7405</v>
      </c>
      <c r="D1885" t="s">
        <v>7417</v>
      </c>
      <c r="E1885" t="s">
        <v>7423</v>
      </c>
      <c r="F1885" t="s">
        <v>7428</v>
      </c>
      <c r="G1885">
        <v>1901.53</v>
      </c>
      <c r="H1885">
        <v>12</v>
      </c>
      <c r="I1885" t="s">
        <v>7627</v>
      </c>
      <c r="J1885" t="s">
        <v>8164</v>
      </c>
      <c r="K1885" t="s">
        <v>8168</v>
      </c>
      <c r="L1885" t="s">
        <v>8169</v>
      </c>
      <c r="M1885">
        <v>18255.02</v>
      </c>
      <c r="N1885">
        <v>22818.36</v>
      </c>
    </row>
    <row r="1886" spans="1:14" x14ac:dyDescent="0.3">
      <c r="A1886" t="s">
        <v>1875</v>
      </c>
      <c r="B1886" t="s">
        <v>5686</v>
      </c>
      <c r="C1886" t="s">
        <v>7405</v>
      </c>
      <c r="D1886" t="s">
        <v>7411</v>
      </c>
      <c r="E1886" t="s">
        <v>7425</v>
      </c>
      <c r="F1886" t="s">
        <v>7434</v>
      </c>
      <c r="G1886">
        <v>7812.79</v>
      </c>
      <c r="H1886">
        <v>16</v>
      </c>
      <c r="I1886" t="s">
        <v>7785</v>
      </c>
      <c r="J1886" t="s">
        <v>8164</v>
      </c>
      <c r="K1886" t="s">
        <v>8167</v>
      </c>
      <c r="L1886" t="s">
        <v>8170</v>
      </c>
      <c r="M1886">
        <v>125004.64</v>
      </c>
      <c r="N1886">
        <v>125004.64</v>
      </c>
    </row>
    <row r="1887" spans="1:14" x14ac:dyDescent="0.3">
      <c r="A1887" t="s">
        <v>1876</v>
      </c>
      <c r="B1887" t="s">
        <v>5687</v>
      </c>
      <c r="C1887" t="s">
        <v>7405</v>
      </c>
      <c r="D1887" t="s">
        <v>7411</v>
      </c>
      <c r="E1887" t="s">
        <v>7425</v>
      </c>
      <c r="F1887" t="s">
        <v>7428</v>
      </c>
      <c r="G1887">
        <v>8599.6299999999992</v>
      </c>
      <c r="H1887">
        <v>10</v>
      </c>
      <c r="I1887" t="s">
        <v>7486</v>
      </c>
      <c r="J1887" t="s">
        <v>8162</v>
      </c>
      <c r="K1887" t="s">
        <v>8167</v>
      </c>
      <c r="L1887" t="s">
        <v>8169</v>
      </c>
      <c r="M1887">
        <v>68797.039999999994</v>
      </c>
      <c r="N1887">
        <v>85996.299999999988</v>
      </c>
    </row>
    <row r="1888" spans="1:14" x14ac:dyDescent="0.3">
      <c r="A1888" t="s">
        <v>1877</v>
      </c>
      <c r="B1888" t="s">
        <v>5688</v>
      </c>
      <c r="C1888" t="s">
        <v>7406</v>
      </c>
      <c r="D1888" t="s">
        <v>7421</v>
      </c>
      <c r="E1888" t="s">
        <v>7424</v>
      </c>
      <c r="F1888" t="s">
        <v>7434</v>
      </c>
      <c r="G1888">
        <v>2729.04</v>
      </c>
      <c r="H1888">
        <v>11</v>
      </c>
      <c r="I1888" t="s">
        <v>7994</v>
      </c>
      <c r="J1888" t="s">
        <v>8164</v>
      </c>
      <c r="K1888" t="s">
        <v>8167</v>
      </c>
      <c r="L1888" t="s">
        <v>8170</v>
      </c>
      <c r="M1888">
        <v>30019.439999999999</v>
      </c>
      <c r="N1888">
        <v>30019.439999999999</v>
      </c>
    </row>
    <row r="1889" spans="1:14" x14ac:dyDescent="0.3">
      <c r="A1889" t="s">
        <v>1878</v>
      </c>
      <c r="B1889" t="s">
        <v>5689</v>
      </c>
      <c r="C1889" t="s">
        <v>7407</v>
      </c>
      <c r="D1889" t="s">
        <v>7417</v>
      </c>
      <c r="E1889" t="s">
        <v>7427</v>
      </c>
      <c r="F1889" t="s">
        <v>7433</v>
      </c>
      <c r="G1889">
        <v>13788.79</v>
      </c>
      <c r="H1889">
        <v>7</v>
      </c>
      <c r="I1889" t="s">
        <v>7476</v>
      </c>
      <c r="J1889" t="s">
        <v>8164</v>
      </c>
      <c r="K1889" t="s">
        <v>8168</v>
      </c>
      <c r="L1889" t="s">
        <v>8169</v>
      </c>
      <c r="M1889">
        <v>77217.39</v>
      </c>
      <c r="N1889">
        <v>96521.53</v>
      </c>
    </row>
    <row r="1890" spans="1:14" x14ac:dyDescent="0.3">
      <c r="A1890" t="s">
        <v>1879</v>
      </c>
      <c r="B1890" t="s">
        <v>5690</v>
      </c>
      <c r="C1890" t="s">
        <v>7405</v>
      </c>
      <c r="D1890" t="s">
        <v>7411</v>
      </c>
      <c r="E1890" t="s">
        <v>7425</v>
      </c>
      <c r="F1890" t="s">
        <v>7431</v>
      </c>
      <c r="G1890">
        <v>8597.9699999999993</v>
      </c>
      <c r="H1890">
        <v>16</v>
      </c>
      <c r="I1890" t="s">
        <v>7911</v>
      </c>
      <c r="J1890" t="s">
        <v>8162</v>
      </c>
      <c r="K1890" t="s">
        <v>8167</v>
      </c>
      <c r="L1890" t="s">
        <v>8170</v>
      </c>
      <c r="M1890">
        <v>137567.51999999999</v>
      </c>
      <c r="N1890">
        <v>137567.51999999999</v>
      </c>
    </row>
    <row r="1891" spans="1:14" x14ac:dyDescent="0.3">
      <c r="A1891" t="s">
        <v>1880</v>
      </c>
      <c r="B1891" t="s">
        <v>5691</v>
      </c>
      <c r="C1891" t="s">
        <v>7405</v>
      </c>
      <c r="D1891" t="s">
        <v>7410</v>
      </c>
      <c r="E1891" t="s">
        <v>7423</v>
      </c>
      <c r="F1891" t="s">
        <v>7428</v>
      </c>
      <c r="G1891">
        <v>11975.24</v>
      </c>
      <c r="H1891">
        <v>5</v>
      </c>
      <c r="I1891" t="s">
        <v>7628</v>
      </c>
      <c r="J1891" t="s">
        <v>8164</v>
      </c>
      <c r="K1891" t="s">
        <v>8167</v>
      </c>
      <c r="L1891" t="s">
        <v>8170</v>
      </c>
      <c r="M1891">
        <v>59876.2</v>
      </c>
      <c r="N1891">
        <v>59876.2</v>
      </c>
    </row>
    <row r="1892" spans="1:14" x14ac:dyDescent="0.3">
      <c r="A1892" t="s">
        <v>1881</v>
      </c>
      <c r="B1892" t="s">
        <v>5044</v>
      </c>
      <c r="C1892" t="s">
        <v>7407</v>
      </c>
      <c r="D1892" t="s">
        <v>7415</v>
      </c>
      <c r="E1892" t="s">
        <v>7427</v>
      </c>
      <c r="F1892" t="s">
        <v>7433</v>
      </c>
      <c r="G1892">
        <v>5670.56</v>
      </c>
      <c r="H1892">
        <v>4</v>
      </c>
      <c r="I1892" t="s">
        <v>7888</v>
      </c>
      <c r="J1892" t="s">
        <v>8164</v>
      </c>
      <c r="K1892" t="s">
        <v>8168</v>
      </c>
      <c r="L1892" t="s">
        <v>8170</v>
      </c>
      <c r="M1892">
        <v>22682.240000000002</v>
      </c>
      <c r="N1892">
        <v>22682.240000000002</v>
      </c>
    </row>
    <row r="1893" spans="1:14" x14ac:dyDescent="0.3">
      <c r="A1893" t="s">
        <v>1882</v>
      </c>
      <c r="B1893" t="s">
        <v>5692</v>
      </c>
      <c r="C1893" t="s">
        <v>7408</v>
      </c>
      <c r="D1893" t="s">
        <v>7417</v>
      </c>
      <c r="E1893" t="s">
        <v>7423</v>
      </c>
      <c r="F1893" t="s">
        <v>7433</v>
      </c>
      <c r="G1893">
        <v>10833.99</v>
      </c>
      <c r="H1893">
        <v>15</v>
      </c>
      <c r="I1893" t="s">
        <v>7548</v>
      </c>
      <c r="J1893" t="s">
        <v>8163</v>
      </c>
      <c r="K1893" t="s">
        <v>8167</v>
      </c>
      <c r="L1893" t="s">
        <v>8170</v>
      </c>
      <c r="M1893">
        <v>162509.85</v>
      </c>
      <c r="N1893">
        <v>162509.85</v>
      </c>
    </row>
    <row r="1894" spans="1:14" x14ac:dyDescent="0.3">
      <c r="A1894" t="s">
        <v>1883</v>
      </c>
      <c r="B1894" t="s">
        <v>5693</v>
      </c>
      <c r="C1894" t="s">
        <v>7405</v>
      </c>
      <c r="D1894" t="s">
        <v>7410</v>
      </c>
      <c r="E1894" t="s">
        <v>7423</v>
      </c>
      <c r="F1894" t="s">
        <v>7434</v>
      </c>
      <c r="G1894">
        <v>16085.4</v>
      </c>
      <c r="H1894">
        <v>6</v>
      </c>
      <c r="I1894" t="s">
        <v>7461</v>
      </c>
      <c r="J1894" t="s">
        <v>8162</v>
      </c>
      <c r="K1894" t="s">
        <v>8168</v>
      </c>
      <c r="L1894" t="s">
        <v>8169</v>
      </c>
      <c r="M1894">
        <v>77209.919999999998</v>
      </c>
      <c r="N1894">
        <v>96512.4</v>
      </c>
    </row>
    <row r="1895" spans="1:14" x14ac:dyDescent="0.3">
      <c r="A1895" t="s">
        <v>1884</v>
      </c>
      <c r="B1895" t="s">
        <v>5694</v>
      </c>
      <c r="C1895" t="s">
        <v>7405</v>
      </c>
      <c r="D1895" t="s">
        <v>7410</v>
      </c>
      <c r="E1895" t="s">
        <v>7427</v>
      </c>
      <c r="F1895" t="s">
        <v>7430</v>
      </c>
      <c r="G1895">
        <v>9427.9699999999993</v>
      </c>
      <c r="H1895">
        <v>12</v>
      </c>
      <c r="I1895" t="s">
        <v>7903</v>
      </c>
      <c r="J1895" t="s">
        <v>8162</v>
      </c>
      <c r="K1895" t="s">
        <v>8167</v>
      </c>
      <c r="L1895" t="s">
        <v>8170</v>
      </c>
      <c r="M1895">
        <v>113135.64</v>
      </c>
      <c r="N1895">
        <v>113135.63999999998</v>
      </c>
    </row>
    <row r="1896" spans="1:14" x14ac:dyDescent="0.3">
      <c r="A1896" t="s">
        <v>1885</v>
      </c>
      <c r="B1896" t="s">
        <v>5695</v>
      </c>
      <c r="C1896" t="s">
        <v>7407</v>
      </c>
      <c r="D1896" t="s">
        <v>7417</v>
      </c>
      <c r="E1896" t="s">
        <v>7424</v>
      </c>
      <c r="F1896" t="s">
        <v>7431</v>
      </c>
      <c r="G1896">
        <v>11629.13</v>
      </c>
      <c r="H1896">
        <v>14</v>
      </c>
      <c r="I1896" t="s">
        <v>7776</v>
      </c>
      <c r="J1896" t="s">
        <v>8162</v>
      </c>
      <c r="K1896" t="s">
        <v>8167</v>
      </c>
      <c r="L1896" t="s">
        <v>8170</v>
      </c>
      <c r="M1896">
        <v>162807.82</v>
      </c>
      <c r="N1896">
        <v>162807.81999999998</v>
      </c>
    </row>
    <row r="1897" spans="1:14" x14ac:dyDescent="0.3">
      <c r="A1897" t="s">
        <v>1886</v>
      </c>
      <c r="B1897" t="s">
        <v>5696</v>
      </c>
      <c r="C1897" t="s">
        <v>7408</v>
      </c>
      <c r="D1897" t="s">
        <v>7422</v>
      </c>
      <c r="E1897" t="s">
        <v>7423</v>
      </c>
      <c r="F1897" t="s">
        <v>7428</v>
      </c>
      <c r="G1897">
        <v>13265.06</v>
      </c>
      <c r="H1897">
        <v>20</v>
      </c>
      <c r="I1897" t="s">
        <v>7725</v>
      </c>
      <c r="J1897" t="s">
        <v>8165</v>
      </c>
      <c r="K1897" t="s">
        <v>8168</v>
      </c>
      <c r="L1897" t="s">
        <v>8170</v>
      </c>
      <c r="M1897">
        <v>265301.2</v>
      </c>
      <c r="N1897">
        <v>265301.2</v>
      </c>
    </row>
    <row r="1898" spans="1:14" x14ac:dyDescent="0.3">
      <c r="A1898" t="s">
        <v>1887</v>
      </c>
      <c r="B1898" t="s">
        <v>5697</v>
      </c>
      <c r="C1898" t="s">
        <v>7405</v>
      </c>
      <c r="D1898" t="s">
        <v>7411</v>
      </c>
      <c r="E1898" t="s">
        <v>7424</v>
      </c>
      <c r="F1898" t="s">
        <v>7431</v>
      </c>
      <c r="G1898">
        <v>5243.94</v>
      </c>
      <c r="H1898">
        <v>11</v>
      </c>
      <c r="I1898" t="s">
        <v>7575</v>
      </c>
      <c r="J1898" t="s">
        <v>8165</v>
      </c>
      <c r="K1898" t="s">
        <v>8167</v>
      </c>
      <c r="L1898" t="s">
        <v>8170</v>
      </c>
      <c r="M1898">
        <v>57683.34</v>
      </c>
      <c r="N1898">
        <v>57683.34</v>
      </c>
    </row>
    <row r="1899" spans="1:14" x14ac:dyDescent="0.3">
      <c r="A1899" t="s">
        <v>1888</v>
      </c>
      <c r="B1899" t="s">
        <v>5698</v>
      </c>
      <c r="C1899" t="s">
        <v>7405</v>
      </c>
      <c r="D1899" t="s">
        <v>7409</v>
      </c>
      <c r="E1899" t="s">
        <v>7425</v>
      </c>
      <c r="F1899" t="s">
        <v>7432</v>
      </c>
      <c r="G1899">
        <v>2739</v>
      </c>
      <c r="H1899">
        <v>18</v>
      </c>
      <c r="I1899" t="s">
        <v>8112</v>
      </c>
      <c r="J1899" t="s">
        <v>8164</v>
      </c>
      <c r="K1899" t="s">
        <v>8167</v>
      </c>
      <c r="L1899" t="s">
        <v>8170</v>
      </c>
      <c r="M1899">
        <v>49302</v>
      </c>
      <c r="N1899">
        <v>49302</v>
      </c>
    </row>
    <row r="1900" spans="1:14" x14ac:dyDescent="0.3">
      <c r="A1900" t="s">
        <v>1889</v>
      </c>
      <c r="B1900" t="s">
        <v>5699</v>
      </c>
      <c r="C1900" t="s">
        <v>7405</v>
      </c>
      <c r="D1900" t="s">
        <v>7410</v>
      </c>
      <c r="E1900" t="s">
        <v>7426</v>
      </c>
      <c r="F1900" t="s">
        <v>7431</v>
      </c>
      <c r="G1900">
        <v>10361.719999999999</v>
      </c>
      <c r="H1900">
        <v>17</v>
      </c>
      <c r="I1900" t="s">
        <v>8077</v>
      </c>
      <c r="J1900" t="s">
        <v>8165</v>
      </c>
      <c r="K1900" t="s">
        <v>8167</v>
      </c>
      <c r="L1900" t="s">
        <v>8170</v>
      </c>
      <c r="M1900">
        <v>176149.24</v>
      </c>
      <c r="N1900">
        <v>176149.24</v>
      </c>
    </row>
    <row r="1901" spans="1:14" x14ac:dyDescent="0.3">
      <c r="A1901" t="s">
        <v>1890</v>
      </c>
      <c r="B1901" t="s">
        <v>5700</v>
      </c>
      <c r="C1901" t="s">
        <v>7408</v>
      </c>
      <c r="D1901" t="s">
        <v>7422</v>
      </c>
      <c r="E1901" t="s">
        <v>7424</v>
      </c>
      <c r="F1901" t="s">
        <v>7431</v>
      </c>
      <c r="G1901">
        <v>5450.61</v>
      </c>
      <c r="H1901">
        <v>20</v>
      </c>
      <c r="I1901" t="s">
        <v>7468</v>
      </c>
      <c r="J1901" t="s">
        <v>8162</v>
      </c>
      <c r="K1901" t="s">
        <v>8167</v>
      </c>
      <c r="L1901" t="s">
        <v>8169</v>
      </c>
      <c r="M1901">
        <v>87209.76</v>
      </c>
      <c r="N1901">
        <v>109012.2</v>
      </c>
    </row>
    <row r="1902" spans="1:14" x14ac:dyDescent="0.3">
      <c r="A1902" t="s">
        <v>1891</v>
      </c>
      <c r="B1902" t="s">
        <v>5701</v>
      </c>
      <c r="C1902" t="s">
        <v>7406</v>
      </c>
      <c r="D1902" t="s">
        <v>7412</v>
      </c>
      <c r="E1902" t="s">
        <v>7424</v>
      </c>
      <c r="F1902" t="s">
        <v>7431</v>
      </c>
      <c r="G1902">
        <v>9495.2000000000007</v>
      </c>
      <c r="H1902">
        <v>20</v>
      </c>
      <c r="I1902" t="s">
        <v>8113</v>
      </c>
      <c r="J1902" t="s">
        <v>8163</v>
      </c>
      <c r="K1902" t="s">
        <v>8168</v>
      </c>
      <c r="L1902" t="s">
        <v>8170</v>
      </c>
      <c r="M1902">
        <v>189904</v>
      </c>
      <c r="N1902">
        <v>189904</v>
      </c>
    </row>
    <row r="1903" spans="1:14" x14ac:dyDescent="0.3">
      <c r="A1903" t="s">
        <v>1892</v>
      </c>
      <c r="B1903" t="s">
        <v>5702</v>
      </c>
      <c r="C1903" t="s">
        <v>7405</v>
      </c>
      <c r="D1903" t="s">
        <v>7410</v>
      </c>
      <c r="E1903" t="s">
        <v>7426</v>
      </c>
      <c r="F1903" t="s">
        <v>7428</v>
      </c>
      <c r="G1903">
        <v>8207.0400000000009</v>
      </c>
      <c r="H1903">
        <v>15</v>
      </c>
      <c r="I1903" t="s">
        <v>7956</v>
      </c>
      <c r="J1903" t="s">
        <v>8166</v>
      </c>
      <c r="K1903" t="s">
        <v>8168</v>
      </c>
      <c r="L1903" t="s">
        <v>8169</v>
      </c>
      <c r="M1903">
        <v>98484.479999999996</v>
      </c>
      <c r="N1903">
        <v>123105.60000000001</v>
      </c>
    </row>
    <row r="1904" spans="1:14" x14ac:dyDescent="0.3">
      <c r="A1904" t="s">
        <v>1893</v>
      </c>
      <c r="B1904" t="s">
        <v>5703</v>
      </c>
      <c r="C1904" t="s">
        <v>7408</v>
      </c>
      <c r="D1904" t="s">
        <v>7420</v>
      </c>
      <c r="E1904" t="s">
        <v>7423</v>
      </c>
      <c r="F1904" t="s">
        <v>7434</v>
      </c>
      <c r="G1904">
        <v>12551.26</v>
      </c>
      <c r="H1904">
        <v>2</v>
      </c>
      <c r="I1904" t="s">
        <v>8001</v>
      </c>
      <c r="J1904" t="s">
        <v>8166</v>
      </c>
      <c r="K1904" t="s">
        <v>8168</v>
      </c>
      <c r="L1904" t="s">
        <v>8170</v>
      </c>
      <c r="M1904">
        <v>25102.52</v>
      </c>
      <c r="N1904">
        <v>25102.52</v>
      </c>
    </row>
    <row r="1905" spans="1:14" x14ac:dyDescent="0.3">
      <c r="A1905" t="s">
        <v>1894</v>
      </c>
      <c r="B1905" t="s">
        <v>5704</v>
      </c>
      <c r="C1905" t="s">
        <v>7405</v>
      </c>
      <c r="D1905" t="s">
        <v>7410</v>
      </c>
      <c r="E1905" t="s">
        <v>7425</v>
      </c>
      <c r="F1905" t="s">
        <v>7429</v>
      </c>
      <c r="G1905">
        <v>1381.95</v>
      </c>
      <c r="H1905">
        <v>11</v>
      </c>
      <c r="I1905" t="s">
        <v>8099</v>
      </c>
      <c r="J1905" t="s">
        <v>8164</v>
      </c>
      <c r="K1905" t="s">
        <v>8168</v>
      </c>
      <c r="L1905" t="s">
        <v>8170</v>
      </c>
      <c r="M1905">
        <v>15201.45</v>
      </c>
      <c r="N1905">
        <v>15201.45</v>
      </c>
    </row>
    <row r="1906" spans="1:14" x14ac:dyDescent="0.3">
      <c r="A1906" t="s">
        <v>1895</v>
      </c>
      <c r="B1906" t="s">
        <v>5705</v>
      </c>
      <c r="C1906" t="s">
        <v>7406</v>
      </c>
      <c r="D1906" t="s">
        <v>7416</v>
      </c>
      <c r="E1906" t="s">
        <v>7427</v>
      </c>
      <c r="F1906" t="s">
        <v>7432</v>
      </c>
      <c r="G1906">
        <v>4875.42</v>
      </c>
      <c r="H1906">
        <v>16</v>
      </c>
      <c r="I1906" t="s">
        <v>7461</v>
      </c>
      <c r="J1906" t="s">
        <v>8163</v>
      </c>
      <c r="K1906" t="s">
        <v>8168</v>
      </c>
      <c r="L1906" t="s">
        <v>8170</v>
      </c>
      <c r="M1906">
        <v>78006.720000000001</v>
      </c>
      <c r="N1906">
        <v>78006.720000000001</v>
      </c>
    </row>
    <row r="1907" spans="1:14" x14ac:dyDescent="0.3">
      <c r="A1907" t="s">
        <v>1896</v>
      </c>
      <c r="B1907" t="s">
        <v>5706</v>
      </c>
      <c r="C1907" t="s">
        <v>7407</v>
      </c>
      <c r="D1907" t="s">
        <v>7415</v>
      </c>
      <c r="E1907" t="s">
        <v>7423</v>
      </c>
      <c r="F1907" t="s">
        <v>7431</v>
      </c>
      <c r="G1907">
        <v>8457.7000000000007</v>
      </c>
      <c r="H1907">
        <v>13</v>
      </c>
      <c r="I1907" t="s">
        <v>7771</v>
      </c>
      <c r="J1907" t="s">
        <v>8162</v>
      </c>
      <c r="K1907" t="s">
        <v>8168</v>
      </c>
      <c r="L1907" t="s">
        <v>8170</v>
      </c>
      <c r="M1907">
        <v>109950.1</v>
      </c>
      <c r="N1907">
        <v>109950.1</v>
      </c>
    </row>
    <row r="1908" spans="1:14" x14ac:dyDescent="0.3">
      <c r="A1908" t="s">
        <v>1897</v>
      </c>
      <c r="B1908" t="s">
        <v>5707</v>
      </c>
      <c r="C1908" t="s">
        <v>7406</v>
      </c>
      <c r="D1908" t="s">
        <v>7421</v>
      </c>
      <c r="E1908" t="s">
        <v>7424</v>
      </c>
      <c r="F1908" t="s">
        <v>7432</v>
      </c>
      <c r="G1908">
        <v>14689.34</v>
      </c>
      <c r="H1908">
        <v>13</v>
      </c>
      <c r="I1908" t="s">
        <v>8083</v>
      </c>
      <c r="J1908" t="s">
        <v>8162</v>
      </c>
      <c r="K1908" t="s">
        <v>8168</v>
      </c>
      <c r="L1908" t="s">
        <v>8170</v>
      </c>
      <c r="M1908">
        <v>190961.42</v>
      </c>
      <c r="N1908">
        <v>190961.42</v>
      </c>
    </row>
    <row r="1909" spans="1:14" x14ac:dyDescent="0.3">
      <c r="A1909" t="s">
        <v>1898</v>
      </c>
      <c r="B1909" t="s">
        <v>5708</v>
      </c>
      <c r="C1909" t="s">
        <v>7406</v>
      </c>
      <c r="D1909" t="s">
        <v>7412</v>
      </c>
      <c r="E1909" t="s">
        <v>7426</v>
      </c>
      <c r="F1909" t="s">
        <v>7431</v>
      </c>
      <c r="G1909">
        <v>9230.43</v>
      </c>
      <c r="H1909">
        <v>13</v>
      </c>
      <c r="I1909" t="s">
        <v>7684</v>
      </c>
      <c r="J1909" t="s">
        <v>8165</v>
      </c>
      <c r="K1909" t="s">
        <v>8167</v>
      </c>
      <c r="L1909" t="s">
        <v>8170</v>
      </c>
      <c r="M1909">
        <v>119995.59</v>
      </c>
      <c r="N1909">
        <v>119995.59</v>
      </c>
    </row>
    <row r="1910" spans="1:14" x14ac:dyDescent="0.3">
      <c r="A1910" t="s">
        <v>1899</v>
      </c>
      <c r="B1910" t="s">
        <v>5616</v>
      </c>
      <c r="C1910" t="s">
        <v>7406</v>
      </c>
      <c r="D1910" t="s">
        <v>7421</v>
      </c>
      <c r="E1910" t="s">
        <v>7424</v>
      </c>
      <c r="F1910" t="s">
        <v>7433</v>
      </c>
      <c r="G1910">
        <v>13563.86</v>
      </c>
      <c r="H1910">
        <v>14</v>
      </c>
      <c r="I1910" t="s">
        <v>8074</v>
      </c>
      <c r="J1910" t="s">
        <v>8166</v>
      </c>
      <c r="K1910" t="s">
        <v>8167</v>
      </c>
      <c r="L1910" t="s">
        <v>8170</v>
      </c>
      <c r="M1910">
        <v>189894.04</v>
      </c>
      <c r="N1910">
        <v>189894.04</v>
      </c>
    </row>
    <row r="1911" spans="1:14" x14ac:dyDescent="0.3">
      <c r="A1911" t="s">
        <v>1900</v>
      </c>
      <c r="B1911" t="s">
        <v>5709</v>
      </c>
      <c r="C1911" t="s">
        <v>7408</v>
      </c>
      <c r="D1911" t="s">
        <v>7419</v>
      </c>
      <c r="E1911" t="s">
        <v>7427</v>
      </c>
      <c r="F1911" t="s">
        <v>7432</v>
      </c>
      <c r="G1911">
        <v>4090.24</v>
      </c>
      <c r="H1911">
        <v>12</v>
      </c>
      <c r="I1911" t="s">
        <v>7906</v>
      </c>
      <c r="J1911" t="s">
        <v>8163</v>
      </c>
      <c r="K1911" t="s">
        <v>8168</v>
      </c>
      <c r="L1911" t="s">
        <v>8170</v>
      </c>
      <c r="M1911">
        <v>49082.879999999997</v>
      </c>
      <c r="N1911">
        <v>49082.879999999997</v>
      </c>
    </row>
    <row r="1912" spans="1:14" x14ac:dyDescent="0.3">
      <c r="A1912" t="s">
        <v>1901</v>
      </c>
      <c r="B1912" t="s">
        <v>4432</v>
      </c>
      <c r="C1912" t="s">
        <v>7406</v>
      </c>
      <c r="D1912" t="s">
        <v>7421</v>
      </c>
      <c r="E1912" t="s">
        <v>7426</v>
      </c>
      <c r="F1912" t="s">
        <v>7431</v>
      </c>
      <c r="G1912">
        <v>9932.61</v>
      </c>
      <c r="H1912">
        <v>10</v>
      </c>
      <c r="I1912" t="s">
        <v>7617</v>
      </c>
      <c r="J1912" t="s">
        <v>8162</v>
      </c>
      <c r="K1912" t="s">
        <v>8168</v>
      </c>
      <c r="L1912" t="s">
        <v>8169</v>
      </c>
      <c r="M1912">
        <v>79460.88</v>
      </c>
      <c r="N1912">
        <v>99326.1</v>
      </c>
    </row>
    <row r="1913" spans="1:14" x14ac:dyDescent="0.3">
      <c r="A1913" t="s">
        <v>1902</v>
      </c>
      <c r="B1913" t="s">
        <v>5710</v>
      </c>
      <c r="C1913" t="s">
        <v>7407</v>
      </c>
      <c r="D1913" t="s">
        <v>7413</v>
      </c>
      <c r="E1913" t="s">
        <v>7425</v>
      </c>
      <c r="F1913" t="s">
        <v>7432</v>
      </c>
      <c r="G1913">
        <v>6035.76</v>
      </c>
      <c r="H1913">
        <v>14</v>
      </c>
      <c r="I1913" t="s">
        <v>7686</v>
      </c>
      <c r="J1913" t="s">
        <v>8166</v>
      </c>
      <c r="K1913" t="s">
        <v>8167</v>
      </c>
      <c r="L1913" t="s">
        <v>8169</v>
      </c>
      <c r="M1913">
        <v>67600.179999999993</v>
      </c>
      <c r="N1913">
        <v>84500.64</v>
      </c>
    </row>
    <row r="1914" spans="1:14" x14ac:dyDescent="0.3">
      <c r="A1914" t="s">
        <v>1903</v>
      </c>
      <c r="B1914" t="s">
        <v>5711</v>
      </c>
      <c r="C1914" t="s">
        <v>7405</v>
      </c>
      <c r="D1914" t="s">
        <v>7409</v>
      </c>
      <c r="E1914" t="s">
        <v>7424</v>
      </c>
      <c r="F1914" t="s">
        <v>7434</v>
      </c>
      <c r="G1914">
        <v>10209.83</v>
      </c>
      <c r="H1914">
        <v>15</v>
      </c>
      <c r="I1914" t="s">
        <v>7556</v>
      </c>
      <c r="J1914" t="s">
        <v>8163</v>
      </c>
      <c r="K1914" t="s">
        <v>8167</v>
      </c>
      <c r="L1914" t="s">
        <v>8169</v>
      </c>
      <c r="M1914">
        <v>122517.96</v>
      </c>
      <c r="N1914">
        <v>153147.45000000001</v>
      </c>
    </row>
    <row r="1915" spans="1:14" x14ac:dyDescent="0.3">
      <c r="A1915" t="s">
        <v>1904</v>
      </c>
      <c r="B1915" t="s">
        <v>5712</v>
      </c>
      <c r="C1915" t="s">
        <v>7408</v>
      </c>
      <c r="D1915" t="s">
        <v>7422</v>
      </c>
      <c r="E1915" t="s">
        <v>7424</v>
      </c>
      <c r="F1915" t="s">
        <v>7432</v>
      </c>
      <c r="G1915">
        <v>8236.09</v>
      </c>
      <c r="H1915">
        <v>10</v>
      </c>
      <c r="I1915" t="s">
        <v>8095</v>
      </c>
      <c r="J1915" t="s">
        <v>8162</v>
      </c>
      <c r="K1915" t="s">
        <v>8168</v>
      </c>
      <c r="L1915" t="s">
        <v>8170</v>
      </c>
      <c r="M1915">
        <v>82360.899999999994</v>
      </c>
      <c r="N1915">
        <v>82360.899999999994</v>
      </c>
    </row>
    <row r="1916" spans="1:14" x14ac:dyDescent="0.3">
      <c r="A1916" t="s">
        <v>1905</v>
      </c>
      <c r="B1916" t="s">
        <v>4053</v>
      </c>
      <c r="C1916" t="s">
        <v>7408</v>
      </c>
      <c r="D1916" t="s">
        <v>7422</v>
      </c>
      <c r="E1916" t="s">
        <v>7426</v>
      </c>
      <c r="F1916" t="s">
        <v>7429</v>
      </c>
      <c r="G1916">
        <v>8484.26</v>
      </c>
      <c r="H1916">
        <v>6</v>
      </c>
      <c r="I1916" t="s">
        <v>7895</v>
      </c>
      <c r="J1916" t="s">
        <v>8162</v>
      </c>
      <c r="K1916" t="s">
        <v>8167</v>
      </c>
      <c r="L1916" t="s">
        <v>8169</v>
      </c>
      <c r="M1916">
        <v>40724.78</v>
      </c>
      <c r="N1916">
        <v>50905.56</v>
      </c>
    </row>
    <row r="1917" spans="1:14" x14ac:dyDescent="0.3">
      <c r="A1917" t="s">
        <v>1906</v>
      </c>
      <c r="B1917" t="s">
        <v>5713</v>
      </c>
      <c r="C1917" t="s">
        <v>7408</v>
      </c>
      <c r="D1917" t="s">
        <v>7420</v>
      </c>
      <c r="E1917" t="s">
        <v>7423</v>
      </c>
      <c r="F1917" t="s">
        <v>7433</v>
      </c>
      <c r="G1917">
        <v>5928.69</v>
      </c>
      <c r="H1917">
        <v>13</v>
      </c>
      <c r="I1917" t="s">
        <v>7883</v>
      </c>
      <c r="J1917" t="s">
        <v>8163</v>
      </c>
      <c r="K1917" t="s">
        <v>8167</v>
      </c>
      <c r="L1917" t="s">
        <v>8170</v>
      </c>
      <c r="M1917">
        <v>77072.97</v>
      </c>
      <c r="N1917">
        <v>77072.97</v>
      </c>
    </row>
    <row r="1918" spans="1:14" x14ac:dyDescent="0.3">
      <c r="A1918" t="s">
        <v>1907</v>
      </c>
      <c r="B1918" t="s">
        <v>5714</v>
      </c>
      <c r="C1918" t="s">
        <v>7407</v>
      </c>
      <c r="D1918" t="s">
        <v>7417</v>
      </c>
      <c r="E1918" t="s">
        <v>7423</v>
      </c>
      <c r="F1918" t="s">
        <v>7431</v>
      </c>
      <c r="G1918">
        <v>16503.72</v>
      </c>
      <c r="H1918">
        <v>13</v>
      </c>
      <c r="I1918" t="s">
        <v>7607</v>
      </c>
      <c r="J1918" t="s">
        <v>8166</v>
      </c>
      <c r="K1918" t="s">
        <v>8167</v>
      </c>
      <c r="L1918" t="s">
        <v>8170</v>
      </c>
      <c r="M1918">
        <v>214548.36</v>
      </c>
      <c r="N1918">
        <v>214548.36000000002</v>
      </c>
    </row>
    <row r="1919" spans="1:14" x14ac:dyDescent="0.3">
      <c r="A1919" t="s">
        <v>1908</v>
      </c>
      <c r="B1919" t="s">
        <v>5715</v>
      </c>
      <c r="C1919" t="s">
        <v>7407</v>
      </c>
      <c r="D1919" t="s">
        <v>7418</v>
      </c>
      <c r="E1919" t="s">
        <v>7426</v>
      </c>
      <c r="F1919" t="s">
        <v>7428</v>
      </c>
      <c r="G1919">
        <v>1031.69</v>
      </c>
      <c r="H1919">
        <v>2</v>
      </c>
      <c r="I1919" t="s">
        <v>7913</v>
      </c>
      <c r="J1919" t="s">
        <v>8162</v>
      </c>
      <c r="K1919" t="s">
        <v>8168</v>
      </c>
      <c r="L1919" t="s">
        <v>8170</v>
      </c>
      <c r="M1919">
        <v>2063.38</v>
      </c>
      <c r="N1919">
        <v>2063.38</v>
      </c>
    </row>
    <row r="1920" spans="1:14" x14ac:dyDescent="0.3">
      <c r="A1920" t="s">
        <v>1909</v>
      </c>
      <c r="B1920" t="s">
        <v>5716</v>
      </c>
      <c r="C1920" t="s">
        <v>7406</v>
      </c>
      <c r="D1920" t="s">
        <v>7412</v>
      </c>
      <c r="E1920" t="s">
        <v>7424</v>
      </c>
      <c r="F1920" t="s">
        <v>7429</v>
      </c>
      <c r="G1920">
        <v>12726.39</v>
      </c>
      <c r="H1920">
        <v>16</v>
      </c>
      <c r="I1920" t="s">
        <v>8114</v>
      </c>
      <c r="J1920" t="s">
        <v>8164</v>
      </c>
      <c r="K1920" t="s">
        <v>8168</v>
      </c>
      <c r="L1920" t="s">
        <v>8169</v>
      </c>
      <c r="M1920">
        <v>162897.46</v>
      </c>
      <c r="N1920">
        <v>203622.24</v>
      </c>
    </row>
    <row r="1921" spans="1:14" x14ac:dyDescent="0.3">
      <c r="A1921" t="s">
        <v>1910</v>
      </c>
      <c r="B1921" t="s">
        <v>5717</v>
      </c>
      <c r="C1921" t="s">
        <v>7408</v>
      </c>
      <c r="D1921" t="s">
        <v>7422</v>
      </c>
      <c r="E1921" t="s">
        <v>7427</v>
      </c>
      <c r="F1921" t="s">
        <v>7433</v>
      </c>
      <c r="G1921">
        <v>6068.96</v>
      </c>
      <c r="H1921">
        <v>15</v>
      </c>
      <c r="I1921" t="s">
        <v>7970</v>
      </c>
      <c r="J1921" t="s">
        <v>8163</v>
      </c>
      <c r="K1921" t="s">
        <v>8168</v>
      </c>
      <c r="L1921" t="s">
        <v>8170</v>
      </c>
      <c r="M1921">
        <v>91034.4</v>
      </c>
      <c r="N1921">
        <v>91034.4</v>
      </c>
    </row>
    <row r="1922" spans="1:14" x14ac:dyDescent="0.3">
      <c r="A1922" t="s">
        <v>1911</v>
      </c>
      <c r="B1922" t="s">
        <v>5718</v>
      </c>
      <c r="C1922" t="s">
        <v>7406</v>
      </c>
      <c r="D1922" t="s">
        <v>7412</v>
      </c>
      <c r="E1922" t="s">
        <v>7425</v>
      </c>
      <c r="F1922" t="s">
        <v>7431</v>
      </c>
      <c r="G1922">
        <v>10999.16</v>
      </c>
      <c r="H1922">
        <v>6</v>
      </c>
      <c r="I1922" t="s">
        <v>7527</v>
      </c>
      <c r="J1922" t="s">
        <v>8163</v>
      </c>
      <c r="K1922" t="s">
        <v>8168</v>
      </c>
      <c r="L1922" t="s">
        <v>8169</v>
      </c>
      <c r="M1922">
        <v>52796.3</v>
      </c>
      <c r="N1922">
        <v>65994.959999999992</v>
      </c>
    </row>
    <row r="1923" spans="1:14" x14ac:dyDescent="0.3">
      <c r="A1923" t="s">
        <v>1912</v>
      </c>
      <c r="B1923" t="s">
        <v>5719</v>
      </c>
      <c r="C1923" t="s">
        <v>7407</v>
      </c>
      <c r="D1923" t="s">
        <v>7413</v>
      </c>
      <c r="E1923" t="s">
        <v>7427</v>
      </c>
      <c r="F1923" t="s">
        <v>7428</v>
      </c>
      <c r="G1923">
        <v>5630.72</v>
      </c>
      <c r="H1923">
        <v>4</v>
      </c>
      <c r="I1923" t="s">
        <v>8115</v>
      </c>
      <c r="J1923" t="s">
        <v>8165</v>
      </c>
      <c r="K1923" t="s">
        <v>8167</v>
      </c>
      <c r="L1923" t="s">
        <v>8169</v>
      </c>
      <c r="M1923">
        <v>18018.47</v>
      </c>
      <c r="N1923">
        <v>22522.880000000001</v>
      </c>
    </row>
    <row r="1924" spans="1:14" x14ac:dyDescent="0.3">
      <c r="A1924" t="s">
        <v>1913</v>
      </c>
      <c r="B1924" t="s">
        <v>5720</v>
      </c>
      <c r="C1924" t="s">
        <v>7408</v>
      </c>
      <c r="D1924" t="s">
        <v>7422</v>
      </c>
      <c r="E1924" t="s">
        <v>7427</v>
      </c>
      <c r="F1924" t="s">
        <v>7433</v>
      </c>
      <c r="G1924">
        <v>8439.44</v>
      </c>
      <c r="H1924">
        <v>4</v>
      </c>
      <c r="I1924" t="s">
        <v>7848</v>
      </c>
      <c r="J1924" t="s">
        <v>8166</v>
      </c>
      <c r="K1924" t="s">
        <v>8167</v>
      </c>
      <c r="L1924" t="s">
        <v>8170</v>
      </c>
      <c r="M1924">
        <v>33757.760000000002</v>
      </c>
      <c r="N1924">
        <v>33757.760000000002</v>
      </c>
    </row>
    <row r="1925" spans="1:14" x14ac:dyDescent="0.3">
      <c r="A1925" t="s">
        <v>1914</v>
      </c>
      <c r="B1925" t="s">
        <v>5721</v>
      </c>
      <c r="C1925" t="s">
        <v>7407</v>
      </c>
      <c r="D1925" t="s">
        <v>7415</v>
      </c>
      <c r="E1925" t="s">
        <v>7423</v>
      </c>
      <c r="F1925" t="s">
        <v>7434</v>
      </c>
      <c r="G1925">
        <v>11561.07</v>
      </c>
      <c r="H1925">
        <v>14</v>
      </c>
      <c r="I1925" t="s">
        <v>7552</v>
      </c>
      <c r="J1925" t="s">
        <v>8165</v>
      </c>
      <c r="K1925" t="s">
        <v>8167</v>
      </c>
      <c r="L1925" t="s">
        <v>8170</v>
      </c>
      <c r="M1925">
        <v>161854.98000000001</v>
      </c>
      <c r="N1925">
        <v>161854.97999999998</v>
      </c>
    </row>
    <row r="1926" spans="1:14" x14ac:dyDescent="0.3">
      <c r="A1926" t="s">
        <v>1915</v>
      </c>
      <c r="B1926" t="s">
        <v>5722</v>
      </c>
      <c r="C1926" t="s">
        <v>7407</v>
      </c>
      <c r="D1926" t="s">
        <v>7417</v>
      </c>
      <c r="E1926" t="s">
        <v>7424</v>
      </c>
      <c r="F1926" t="s">
        <v>7430</v>
      </c>
      <c r="G1926">
        <v>9513.4599999999991</v>
      </c>
      <c r="H1926">
        <v>20</v>
      </c>
      <c r="I1926" t="s">
        <v>8037</v>
      </c>
      <c r="J1926" t="s">
        <v>8166</v>
      </c>
      <c r="K1926" t="s">
        <v>8168</v>
      </c>
      <c r="L1926" t="s">
        <v>8170</v>
      </c>
      <c r="M1926">
        <v>190269.2</v>
      </c>
      <c r="N1926">
        <v>190269.19999999998</v>
      </c>
    </row>
    <row r="1927" spans="1:14" x14ac:dyDescent="0.3">
      <c r="A1927" t="s">
        <v>1916</v>
      </c>
      <c r="B1927" t="s">
        <v>5723</v>
      </c>
      <c r="C1927" t="s">
        <v>7408</v>
      </c>
      <c r="D1927" t="s">
        <v>7422</v>
      </c>
      <c r="E1927" t="s">
        <v>7426</v>
      </c>
      <c r="F1927" t="s">
        <v>7429</v>
      </c>
      <c r="G1927">
        <v>5916.24</v>
      </c>
      <c r="H1927">
        <v>19</v>
      </c>
      <c r="I1927" t="s">
        <v>7959</v>
      </c>
      <c r="J1927" t="s">
        <v>8166</v>
      </c>
      <c r="K1927" t="s">
        <v>8167</v>
      </c>
      <c r="L1927" t="s">
        <v>8169</v>
      </c>
      <c r="M1927">
        <v>89927.18</v>
      </c>
      <c r="N1927">
        <v>112408.56</v>
      </c>
    </row>
    <row r="1928" spans="1:14" x14ac:dyDescent="0.3">
      <c r="A1928" t="s">
        <v>1917</v>
      </c>
      <c r="B1928" t="s">
        <v>5724</v>
      </c>
      <c r="C1928" t="s">
        <v>7408</v>
      </c>
      <c r="D1928" t="s">
        <v>7420</v>
      </c>
      <c r="E1928" t="s">
        <v>7425</v>
      </c>
      <c r="F1928" t="s">
        <v>7431</v>
      </c>
      <c r="G1928">
        <v>11187.57</v>
      </c>
      <c r="H1928">
        <v>13</v>
      </c>
      <c r="I1928" t="s">
        <v>7672</v>
      </c>
      <c r="J1928" t="s">
        <v>8162</v>
      </c>
      <c r="K1928" t="s">
        <v>8168</v>
      </c>
      <c r="L1928" t="s">
        <v>8169</v>
      </c>
      <c r="M1928">
        <v>116351.06</v>
      </c>
      <c r="N1928">
        <v>145438.41</v>
      </c>
    </row>
    <row r="1929" spans="1:14" x14ac:dyDescent="0.3">
      <c r="A1929" t="s">
        <v>1918</v>
      </c>
      <c r="B1929" t="s">
        <v>5725</v>
      </c>
      <c r="C1929" t="s">
        <v>7407</v>
      </c>
      <c r="D1929" t="s">
        <v>7418</v>
      </c>
      <c r="E1929" t="s">
        <v>7423</v>
      </c>
      <c r="F1929" t="s">
        <v>7431</v>
      </c>
      <c r="G1929">
        <v>11948.68</v>
      </c>
      <c r="H1929">
        <v>4</v>
      </c>
      <c r="I1929" t="s">
        <v>7435</v>
      </c>
      <c r="J1929" t="s">
        <v>8164</v>
      </c>
      <c r="K1929" t="s">
        <v>8168</v>
      </c>
      <c r="L1929" t="s">
        <v>8169</v>
      </c>
      <c r="M1929">
        <v>38235.61</v>
      </c>
      <c r="N1929">
        <v>47794.720000000001</v>
      </c>
    </row>
    <row r="1930" spans="1:14" x14ac:dyDescent="0.3">
      <c r="A1930" t="s">
        <v>1919</v>
      </c>
      <c r="B1930" t="s">
        <v>5726</v>
      </c>
      <c r="C1930" t="s">
        <v>7408</v>
      </c>
      <c r="D1930" t="s">
        <v>7419</v>
      </c>
      <c r="E1930" t="s">
        <v>7427</v>
      </c>
      <c r="F1930" t="s">
        <v>7431</v>
      </c>
      <c r="G1930">
        <v>1903.19</v>
      </c>
      <c r="H1930">
        <v>7</v>
      </c>
      <c r="I1930" t="s">
        <v>8040</v>
      </c>
      <c r="J1930" t="s">
        <v>8165</v>
      </c>
      <c r="K1930" t="s">
        <v>8168</v>
      </c>
      <c r="L1930" t="s">
        <v>8169</v>
      </c>
      <c r="M1930">
        <v>10658.03</v>
      </c>
      <c r="N1930">
        <v>13322.33</v>
      </c>
    </row>
    <row r="1931" spans="1:14" x14ac:dyDescent="0.3">
      <c r="A1931" t="s">
        <v>1920</v>
      </c>
      <c r="B1931" t="s">
        <v>5727</v>
      </c>
      <c r="C1931" t="s">
        <v>7408</v>
      </c>
      <c r="D1931" t="s">
        <v>7420</v>
      </c>
      <c r="E1931" t="s">
        <v>7426</v>
      </c>
      <c r="F1931" t="s">
        <v>7429</v>
      </c>
      <c r="G1931">
        <v>8921.67</v>
      </c>
      <c r="H1931">
        <v>18</v>
      </c>
      <c r="I1931" t="s">
        <v>7938</v>
      </c>
      <c r="J1931" t="s">
        <v>8166</v>
      </c>
      <c r="K1931" t="s">
        <v>8167</v>
      </c>
      <c r="L1931" t="s">
        <v>8169</v>
      </c>
      <c r="M1931">
        <v>128472.38</v>
      </c>
      <c r="N1931">
        <v>160590.06</v>
      </c>
    </row>
    <row r="1932" spans="1:14" x14ac:dyDescent="0.3">
      <c r="A1932" t="s">
        <v>1921</v>
      </c>
      <c r="B1932" t="s">
        <v>4376</v>
      </c>
      <c r="C1932" t="s">
        <v>7407</v>
      </c>
      <c r="D1932" t="s">
        <v>7418</v>
      </c>
      <c r="E1932" t="s">
        <v>7427</v>
      </c>
      <c r="F1932" t="s">
        <v>7430</v>
      </c>
      <c r="G1932">
        <v>1614.35</v>
      </c>
      <c r="H1932">
        <v>16</v>
      </c>
      <c r="I1932" t="s">
        <v>7467</v>
      </c>
      <c r="J1932" t="s">
        <v>8162</v>
      </c>
      <c r="K1932" t="s">
        <v>8168</v>
      </c>
      <c r="L1932" t="s">
        <v>8170</v>
      </c>
      <c r="M1932">
        <v>25829.599999999999</v>
      </c>
      <c r="N1932">
        <v>25829.599999999999</v>
      </c>
    </row>
    <row r="1933" spans="1:14" x14ac:dyDescent="0.3">
      <c r="A1933" t="s">
        <v>1922</v>
      </c>
      <c r="B1933" t="s">
        <v>4004</v>
      </c>
      <c r="C1933" t="s">
        <v>7407</v>
      </c>
      <c r="D1933" t="s">
        <v>7415</v>
      </c>
      <c r="E1933" t="s">
        <v>7426</v>
      </c>
      <c r="F1933" t="s">
        <v>7428</v>
      </c>
      <c r="G1933">
        <v>14104.19</v>
      </c>
      <c r="H1933">
        <v>1</v>
      </c>
      <c r="I1933" t="s">
        <v>7950</v>
      </c>
      <c r="J1933" t="s">
        <v>8166</v>
      </c>
      <c r="K1933" t="s">
        <v>8168</v>
      </c>
      <c r="L1933" t="s">
        <v>8170</v>
      </c>
      <c r="M1933">
        <v>14104.19</v>
      </c>
      <c r="N1933">
        <v>14104.19</v>
      </c>
    </row>
    <row r="1934" spans="1:14" x14ac:dyDescent="0.3">
      <c r="A1934" t="s">
        <v>1923</v>
      </c>
      <c r="B1934" t="s">
        <v>5728</v>
      </c>
      <c r="C1934" t="s">
        <v>7408</v>
      </c>
      <c r="D1934" t="s">
        <v>7420</v>
      </c>
      <c r="E1934" t="s">
        <v>7427</v>
      </c>
      <c r="F1934" t="s">
        <v>7431</v>
      </c>
      <c r="G1934">
        <v>2674.26</v>
      </c>
      <c r="H1934">
        <v>14</v>
      </c>
      <c r="I1934" t="s">
        <v>7905</v>
      </c>
      <c r="J1934" t="s">
        <v>8165</v>
      </c>
      <c r="K1934" t="s">
        <v>8168</v>
      </c>
      <c r="L1934" t="s">
        <v>8169</v>
      </c>
      <c r="M1934">
        <v>29951.38</v>
      </c>
      <c r="N1934">
        <v>37439.64</v>
      </c>
    </row>
    <row r="1935" spans="1:14" x14ac:dyDescent="0.3">
      <c r="A1935" t="s">
        <v>1924</v>
      </c>
      <c r="B1935" t="s">
        <v>5729</v>
      </c>
      <c r="C1935" t="s">
        <v>7407</v>
      </c>
      <c r="D1935" t="s">
        <v>7413</v>
      </c>
      <c r="E1935" t="s">
        <v>7423</v>
      </c>
      <c r="F1935" t="s">
        <v>7432</v>
      </c>
      <c r="G1935">
        <v>4464.57</v>
      </c>
      <c r="H1935">
        <v>9</v>
      </c>
      <c r="I1935" t="s">
        <v>7964</v>
      </c>
      <c r="J1935" t="s">
        <v>8165</v>
      </c>
      <c r="K1935" t="s">
        <v>8168</v>
      </c>
      <c r="L1935" t="s">
        <v>8169</v>
      </c>
      <c r="M1935">
        <v>32145.07</v>
      </c>
      <c r="N1935">
        <v>40181.129999999997</v>
      </c>
    </row>
    <row r="1936" spans="1:14" x14ac:dyDescent="0.3">
      <c r="A1936" t="s">
        <v>1925</v>
      </c>
      <c r="B1936" t="s">
        <v>5730</v>
      </c>
      <c r="C1936" t="s">
        <v>7405</v>
      </c>
      <c r="D1936" t="s">
        <v>7417</v>
      </c>
      <c r="E1936" t="s">
        <v>7423</v>
      </c>
      <c r="F1936" t="s">
        <v>7432</v>
      </c>
      <c r="G1936">
        <v>5419.07</v>
      </c>
      <c r="H1936">
        <v>17</v>
      </c>
      <c r="I1936" t="s">
        <v>7946</v>
      </c>
      <c r="J1936" t="s">
        <v>8165</v>
      </c>
      <c r="K1936" t="s">
        <v>8168</v>
      </c>
      <c r="L1936" t="s">
        <v>8170</v>
      </c>
      <c r="M1936">
        <v>92124.19</v>
      </c>
      <c r="N1936">
        <v>92124.19</v>
      </c>
    </row>
    <row r="1937" spans="1:14" x14ac:dyDescent="0.3">
      <c r="A1937" t="s">
        <v>1926</v>
      </c>
      <c r="B1937" t="s">
        <v>5731</v>
      </c>
      <c r="C1937" t="s">
        <v>7407</v>
      </c>
      <c r="D1937" t="s">
        <v>7415</v>
      </c>
      <c r="E1937" t="s">
        <v>7427</v>
      </c>
      <c r="F1937" t="s">
        <v>7434</v>
      </c>
      <c r="G1937">
        <v>10477.92</v>
      </c>
      <c r="H1937">
        <v>8</v>
      </c>
      <c r="I1937" t="s">
        <v>7551</v>
      </c>
      <c r="J1937" t="s">
        <v>8165</v>
      </c>
      <c r="K1937" t="s">
        <v>8167</v>
      </c>
      <c r="L1937" t="s">
        <v>8170</v>
      </c>
      <c r="M1937">
        <v>83823.360000000001</v>
      </c>
      <c r="N1937">
        <v>83823.360000000001</v>
      </c>
    </row>
    <row r="1938" spans="1:14" x14ac:dyDescent="0.3">
      <c r="A1938" t="s">
        <v>1927</v>
      </c>
      <c r="B1938" t="s">
        <v>5732</v>
      </c>
      <c r="C1938" t="s">
        <v>7406</v>
      </c>
      <c r="D1938" t="s">
        <v>7412</v>
      </c>
      <c r="E1938" t="s">
        <v>7425</v>
      </c>
      <c r="F1938" t="s">
        <v>7428</v>
      </c>
      <c r="G1938">
        <v>9804.7900000000009</v>
      </c>
      <c r="H1938">
        <v>11</v>
      </c>
      <c r="I1938" t="s">
        <v>7707</v>
      </c>
      <c r="J1938" t="s">
        <v>8164</v>
      </c>
      <c r="K1938" t="s">
        <v>8167</v>
      </c>
      <c r="L1938" t="s">
        <v>8169</v>
      </c>
      <c r="M1938">
        <v>86281.82</v>
      </c>
      <c r="N1938">
        <v>107852.69</v>
      </c>
    </row>
    <row r="1939" spans="1:14" x14ac:dyDescent="0.3">
      <c r="A1939" t="s">
        <v>1928</v>
      </c>
      <c r="B1939" t="s">
        <v>5733</v>
      </c>
      <c r="C1939" t="s">
        <v>7406</v>
      </c>
      <c r="D1939" t="s">
        <v>7412</v>
      </c>
      <c r="E1939" t="s">
        <v>7426</v>
      </c>
      <c r="F1939" t="s">
        <v>7428</v>
      </c>
      <c r="G1939">
        <v>14139.88</v>
      </c>
      <c r="H1939">
        <v>6</v>
      </c>
      <c r="I1939" t="s">
        <v>7965</v>
      </c>
      <c r="J1939" t="s">
        <v>8164</v>
      </c>
      <c r="K1939" t="s">
        <v>8168</v>
      </c>
      <c r="L1939" t="s">
        <v>8169</v>
      </c>
      <c r="M1939">
        <v>67871.59</v>
      </c>
      <c r="N1939">
        <v>84839.28</v>
      </c>
    </row>
    <row r="1940" spans="1:14" x14ac:dyDescent="0.3">
      <c r="A1940" t="s">
        <v>1929</v>
      </c>
      <c r="B1940" t="s">
        <v>5734</v>
      </c>
      <c r="C1940" t="s">
        <v>7408</v>
      </c>
      <c r="D1940" t="s">
        <v>7420</v>
      </c>
      <c r="E1940" t="s">
        <v>7424</v>
      </c>
      <c r="F1940" t="s">
        <v>7432</v>
      </c>
      <c r="G1940">
        <v>8152.26</v>
      </c>
      <c r="H1940">
        <v>12</v>
      </c>
      <c r="I1940" t="s">
        <v>7483</v>
      </c>
      <c r="J1940" t="s">
        <v>8162</v>
      </c>
      <c r="K1940" t="s">
        <v>8167</v>
      </c>
      <c r="L1940" t="s">
        <v>8170</v>
      </c>
      <c r="M1940">
        <v>97827.12</v>
      </c>
      <c r="N1940">
        <v>97827.12</v>
      </c>
    </row>
    <row r="1941" spans="1:14" x14ac:dyDescent="0.3">
      <c r="A1941" t="s">
        <v>580</v>
      </c>
      <c r="B1941" t="s">
        <v>5735</v>
      </c>
      <c r="C1941" t="s">
        <v>7407</v>
      </c>
      <c r="D1941" t="s">
        <v>7415</v>
      </c>
      <c r="E1941" t="s">
        <v>7425</v>
      </c>
      <c r="F1941" t="s">
        <v>7430</v>
      </c>
      <c r="G1941">
        <v>2961.44</v>
      </c>
      <c r="H1941">
        <v>7</v>
      </c>
      <c r="I1941" t="s">
        <v>7591</v>
      </c>
      <c r="J1941" t="s">
        <v>8164</v>
      </c>
      <c r="K1941" t="s">
        <v>8167</v>
      </c>
      <c r="L1941" t="s">
        <v>8170</v>
      </c>
      <c r="M1941">
        <v>20730.080000000002</v>
      </c>
      <c r="N1941">
        <v>20730.080000000002</v>
      </c>
    </row>
    <row r="1942" spans="1:14" x14ac:dyDescent="0.3">
      <c r="A1942" t="s">
        <v>1930</v>
      </c>
      <c r="B1942" t="s">
        <v>5736</v>
      </c>
      <c r="C1942" t="s">
        <v>7405</v>
      </c>
      <c r="D1942" t="s">
        <v>7417</v>
      </c>
      <c r="E1942" t="s">
        <v>7425</v>
      </c>
      <c r="F1942" t="s">
        <v>7431</v>
      </c>
      <c r="G1942">
        <v>14948.3</v>
      </c>
      <c r="H1942">
        <v>11</v>
      </c>
      <c r="I1942" t="s">
        <v>7498</v>
      </c>
      <c r="J1942" t="s">
        <v>8162</v>
      </c>
      <c r="K1942" t="s">
        <v>8167</v>
      </c>
      <c r="L1942" t="s">
        <v>8170</v>
      </c>
      <c r="M1942">
        <v>164431.29999999999</v>
      </c>
      <c r="N1942">
        <v>164431.29999999999</v>
      </c>
    </row>
    <row r="1943" spans="1:14" x14ac:dyDescent="0.3">
      <c r="A1943" t="s">
        <v>1931</v>
      </c>
      <c r="B1943" t="s">
        <v>5737</v>
      </c>
      <c r="C1943" t="s">
        <v>7405</v>
      </c>
      <c r="D1943" t="s">
        <v>7410</v>
      </c>
      <c r="E1943" t="s">
        <v>7426</v>
      </c>
      <c r="F1943" t="s">
        <v>7428</v>
      </c>
      <c r="G1943">
        <v>12949.66</v>
      </c>
      <c r="H1943">
        <v>14</v>
      </c>
      <c r="I1943" t="s">
        <v>7603</v>
      </c>
      <c r="J1943" t="s">
        <v>8166</v>
      </c>
      <c r="K1943" t="s">
        <v>8168</v>
      </c>
      <c r="L1943" t="s">
        <v>8170</v>
      </c>
      <c r="M1943">
        <v>181295.24</v>
      </c>
      <c r="N1943">
        <v>181295.24</v>
      </c>
    </row>
    <row r="1944" spans="1:14" x14ac:dyDescent="0.3">
      <c r="A1944" t="s">
        <v>1932</v>
      </c>
      <c r="B1944" t="s">
        <v>5738</v>
      </c>
      <c r="C1944" t="s">
        <v>7405</v>
      </c>
      <c r="D1944" t="s">
        <v>7417</v>
      </c>
      <c r="E1944" t="s">
        <v>7427</v>
      </c>
      <c r="F1944" t="s">
        <v>7430</v>
      </c>
      <c r="G1944">
        <v>13984.67</v>
      </c>
      <c r="H1944">
        <v>17</v>
      </c>
      <c r="I1944" t="s">
        <v>8116</v>
      </c>
      <c r="J1944" t="s">
        <v>8165</v>
      </c>
      <c r="K1944" t="s">
        <v>8167</v>
      </c>
      <c r="L1944" t="s">
        <v>8169</v>
      </c>
      <c r="M1944">
        <v>190191.18</v>
      </c>
      <c r="N1944">
        <v>237739.39</v>
      </c>
    </row>
    <row r="1945" spans="1:14" x14ac:dyDescent="0.3">
      <c r="A1945" t="s">
        <v>1933</v>
      </c>
      <c r="B1945" t="s">
        <v>5739</v>
      </c>
      <c r="C1945" t="s">
        <v>7405</v>
      </c>
      <c r="D1945" t="s">
        <v>7409</v>
      </c>
      <c r="E1945" t="s">
        <v>7424</v>
      </c>
      <c r="F1945" t="s">
        <v>7432</v>
      </c>
      <c r="G1945">
        <v>9923.48</v>
      </c>
      <c r="H1945">
        <v>18</v>
      </c>
      <c r="I1945" t="s">
        <v>7923</v>
      </c>
      <c r="J1945" t="s">
        <v>8163</v>
      </c>
      <c r="K1945" t="s">
        <v>8167</v>
      </c>
      <c r="L1945" t="s">
        <v>8170</v>
      </c>
      <c r="M1945">
        <v>178622.64</v>
      </c>
      <c r="N1945">
        <v>178622.63999999998</v>
      </c>
    </row>
    <row r="1946" spans="1:14" x14ac:dyDescent="0.3">
      <c r="A1946" t="s">
        <v>1934</v>
      </c>
      <c r="B1946" t="s">
        <v>5197</v>
      </c>
      <c r="C1946" t="s">
        <v>7406</v>
      </c>
      <c r="D1946" t="s">
        <v>7414</v>
      </c>
      <c r="E1946" t="s">
        <v>7424</v>
      </c>
      <c r="F1946" t="s">
        <v>7434</v>
      </c>
      <c r="G1946">
        <v>9393.11</v>
      </c>
      <c r="H1946">
        <v>10</v>
      </c>
      <c r="I1946" t="s">
        <v>7487</v>
      </c>
      <c r="J1946" t="s">
        <v>8162</v>
      </c>
      <c r="K1946" t="s">
        <v>8168</v>
      </c>
      <c r="L1946" t="s">
        <v>8169</v>
      </c>
      <c r="M1946">
        <v>75144.88</v>
      </c>
      <c r="N1946">
        <v>93931.1</v>
      </c>
    </row>
    <row r="1947" spans="1:14" x14ac:dyDescent="0.3">
      <c r="A1947" t="s">
        <v>1935</v>
      </c>
      <c r="B1947" t="s">
        <v>5740</v>
      </c>
      <c r="C1947" t="s">
        <v>7406</v>
      </c>
      <c r="D1947" t="s">
        <v>7416</v>
      </c>
      <c r="E1947" t="s">
        <v>7426</v>
      </c>
      <c r="F1947" t="s">
        <v>7433</v>
      </c>
      <c r="G1947">
        <v>5695.46</v>
      </c>
      <c r="H1947">
        <v>5</v>
      </c>
      <c r="I1947" t="s">
        <v>7656</v>
      </c>
      <c r="J1947" t="s">
        <v>8163</v>
      </c>
      <c r="K1947" t="s">
        <v>8168</v>
      </c>
      <c r="L1947" t="s">
        <v>8170</v>
      </c>
      <c r="M1947">
        <v>28477.3</v>
      </c>
      <c r="N1947">
        <v>28477.3</v>
      </c>
    </row>
    <row r="1948" spans="1:14" x14ac:dyDescent="0.3">
      <c r="A1948" t="s">
        <v>1936</v>
      </c>
      <c r="B1948" t="s">
        <v>5741</v>
      </c>
      <c r="C1948" t="s">
        <v>7407</v>
      </c>
      <c r="D1948" t="s">
        <v>7415</v>
      </c>
      <c r="E1948" t="s">
        <v>7425</v>
      </c>
      <c r="F1948" t="s">
        <v>7429</v>
      </c>
      <c r="G1948">
        <v>10341.799999999999</v>
      </c>
      <c r="H1948">
        <v>14</v>
      </c>
      <c r="I1948" t="s">
        <v>7891</v>
      </c>
      <c r="J1948" t="s">
        <v>8163</v>
      </c>
      <c r="K1948" t="s">
        <v>8167</v>
      </c>
      <c r="L1948" t="s">
        <v>8170</v>
      </c>
      <c r="M1948">
        <v>144785.20000000001</v>
      </c>
      <c r="N1948">
        <v>144785.19999999998</v>
      </c>
    </row>
    <row r="1949" spans="1:14" x14ac:dyDescent="0.3">
      <c r="A1949" t="s">
        <v>1937</v>
      </c>
      <c r="B1949" t="s">
        <v>5742</v>
      </c>
      <c r="C1949" t="s">
        <v>7407</v>
      </c>
      <c r="D1949" t="s">
        <v>7417</v>
      </c>
      <c r="E1949" t="s">
        <v>7427</v>
      </c>
      <c r="F1949" t="s">
        <v>7431</v>
      </c>
      <c r="G1949">
        <v>13109.85</v>
      </c>
      <c r="H1949">
        <v>6</v>
      </c>
      <c r="I1949" t="s">
        <v>7455</v>
      </c>
      <c r="J1949" t="s">
        <v>8164</v>
      </c>
      <c r="K1949" t="s">
        <v>8168</v>
      </c>
      <c r="L1949" t="s">
        <v>8170</v>
      </c>
      <c r="M1949">
        <v>78659.100000000006</v>
      </c>
      <c r="N1949">
        <v>78659.100000000006</v>
      </c>
    </row>
    <row r="1950" spans="1:14" x14ac:dyDescent="0.3">
      <c r="A1950" t="s">
        <v>1938</v>
      </c>
      <c r="B1950" t="s">
        <v>5743</v>
      </c>
      <c r="C1950" t="s">
        <v>7406</v>
      </c>
      <c r="D1950" t="s">
        <v>7412</v>
      </c>
      <c r="E1950" t="s">
        <v>7427</v>
      </c>
      <c r="F1950" t="s">
        <v>7431</v>
      </c>
      <c r="G1950">
        <v>8706.7000000000007</v>
      </c>
      <c r="H1950">
        <v>16</v>
      </c>
      <c r="I1950" t="s">
        <v>7996</v>
      </c>
      <c r="J1950" t="s">
        <v>8163</v>
      </c>
      <c r="K1950" t="s">
        <v>8167</v>
      </c>
      <c r="L1950" t="s">
        <v>8170</v>
      </c>
      <c r="M1950">
        <v>139307.20000000001</v>
      </c>
      <c r="N1950">
        <v>139307.20000000001</v>
      </c>
    </row>
    <row r="1951" spans="1:14" x14ac:dyDescent="0.3">
      <c r="A1951" t="s">
        <v>1939</v>
      </c>
      <c r="B1951" t="s">
        <v>5744</v>
      </c>
      <c r="C1951" t="s">
        <v>7407</v>
      </c>
      <c r="D1951" t="s">
        <v>7417</v>
      </c>
      <c r="E1951" t="s">
        <v>7425</v>
      </c>
      <c r="F1951" t="s">
        <v>7429</v>
      </c>
      <c r="G1951">
        <v>7908.24</v>
      </c>
      <c r="H1951">
        <v>13</v>
      </c>
      <c r="I1951" t="s">
        <v>7577</v>
      </c>
      <c r="J1951" t="s">
        <v>8162</v>
      </c>
      <c r="K1951" t="s">
        <v>8167</v>
      </c>
      <c r="L1951" t="s">
        <v>8169</v>
      </c>
      <c r="M1951">
        <v>82245.53</v>
      </c>
      <c r="N1951">
        <v>102807.12</v>
      </c>
    </row>
    <row r="1952" spans="1:14" x14ac:dyDescent="0.3">
      <c r="A1952" t="s">
        <v>1940</v>
      </c>
      <c r="B1952" t="s">
        <v>5745</v>
      </c>
      <c r="C1952" t="s">
        <v>7407</v>
      </c>
      <c r="D1952" t="s">
        <v>7415</v>
      </c>
      <c r="E1952" t="s">
        <v>7427</v>
      </c>
      <c r="F1952" t="s">
        <v>7433</v>
      </c>
      <c r="G1952">
        <v>3835.43</v>
      </c>
      <c r="H1952">
        <v>18</v>
      </c>
      <c r="I1952" t="s">
        <v>7625</v>
      </c>
      <c r="J1952" t="s">
        <v>8162</v>
      </c>
      <c r="K1952" t="s">
        <v>8167</v>
      </c>
      <c r="L1952" t="s">
        <v>8170</v>
      </c>
      <c r="M1952">
        <v>69037.740000000005</v>
      </c>
      <c r="N1952">
        <v>69037.739999999991</v>
      </c>
    </row>
    <row r="1953" spans="1:14" x14ac:dyDescent="0.3">
      <c r="A1953" t="s">
        <v>1941</v>
      </c>
      <c r="B1953" t="s">
        <v>5746</v>
      </c>
      <c r="C1953" t="s">
        <v>7407</v>
      </c>
      <c r="D1953" t="s">
        <v>7418</v>
      </c>
      <c r="E1953" t="s">
        <v>7426</v>
      </c>
      <c r="F1953" t="s">
        <v>7433</v>
      </c>
      <c r="G1953">
        <v>8163.88</v>
      </c>
      <c r="H1953">
        <v>4</v>
      </c>
      <c r="I1953" t="s">
        <v>7772</v>
      </c>
      <c r="J1953" t="s">
        <v>8166</v>
      </c>
      <c r="K1953" t="s">
        <v>8167</v>
      </c>
      <c r="L1953" t="s">
        <v>8170</v>
      </c>
      <c r="M1953">
        <v>32655.52</v>
      </c>
      <c r="N1953">
        <v>32655.52</v>
      </c>
    </row>
    <row r="1954" spans="1:14" x14ac:dyDescent="0.3">
      <c r="A1954" t="s">
        <v>1942</v>
      </c>
      <c r="B1954" t="s">
        <v>5747</v>
      </c>
      <c r="C1954" t="s">
        <v>7408</v>
      </c>
      <c r="D1954" t="s">
        <v>7422</v>
      </c>
      <c r="E1954" t="s">
        <v>7424</v>
      </c>
      <c r="F1954" t="s">
        <v>7430</v>
      </c>
      <c r="G1954">
        <v>10731.9</v>
      </c>
      <c r="H1954">
        <v>4</v>
      </c>
      <c r="I1954" t="s">
        <v>7757</v>
      </c>
      <c r="J1954" t="s">
        <v>8166</v>
      </c>
      <c r="K1954" t="s">
        <v>8167</v>
      </c>
      <c r="L1954" t="s">
        <v>8169</v>
      </c>
      <c r="M1954">
        <v>34342.080000000002</v>
      </c>
      <c r="N1954">
        <v>42927.6</v>
      </c>
    </row>
    <row r="1955" spans="1:14" x14ac:dyDescent="0.3">
      <c r="A1955" t="s">
        <v>1943</v>
      </c>
      <c r="B1955" t="s">
        <v>5748</v>
      </c>
      <c r="C1955" t="s">
        <v>7406</v>
      </c>
      <c r="D1955" t="s">
        <v>7421</v>
      </c>
      <c r="E1955" t="s">
        <v>7424</v>
      </c>
      <c r="F1955" t="s">
        <v>7434</v>
      </c>
      <c r="G1955">
        <v>13624.45</v>
      </c>
      <c r="H1955">
        <v>14</v>
      </c>
      <c r="I1955" t="s">
        <v>7617</v>
      </c>
      <c r="J1955" t="s">
        <v>8166</v>
      </c>
      <c r="K1955" t="s">
        <v>8168</v>
      </c>
      <c r="L1955" t="s">
        <v>8170</v>
      </c>
      <c r="M1955">
        <v>190742.3</v>
      </c>
      <c r="N1955">
        <v>190742.30000000002</v>
      </c>
    </row>
    <row r="1956" spans="1:14" x14ac:dyDescent="0.3">
      <c r="A1956" t="s">
        <v>1944</v>
      </c>
      <c r="B1956" t="s">
        <v>5749</v>
      </c>
      <c r="C1956" t="s">
        <v>7407</v>
      </c>
      <c r="D1956" t="s">
        <v>7418</v>
      </c>
      <c r="E1956" t="s">
        <v>7423</v>
      </c>
      <c r="F1956" t="s">
        <v>7430</v>
      </c>
      <c r="G1956">
        <v>1498.98</v>
      </c>
      <c r="H1956">
        <v>2</v>
      </c>
      <c r="I1956" t="s">
        <v>7565</v>
      </c>
      <c r="J1956" t="s">
        <v>8166</v>
      </c>
      <c r="K1956" t="s">
        <v>8167</v>
      </c>
      <c r="L1956" t="s">
        <v>8170</v>
      </c>
      <c r="M1956">
        <v>2997.96</v>
      </c>
      <c r="N1956">
        <v>2997.96</v>
      </c>
    </row>
    <row r="1957" spans="1:14" x14ac:dyDescent="0.3">
      <c r="A1957" t="s">
        <v>1945</v>
      </c>
      <c r="B1957" t="s">
        <v>5750</v>
      </c>
      <c r="C1957" t="s">
        <v>7406</v>
      </c>
      <c r="D1957" t="s">
        <v>7414</v>
      </c>
      <c r="E1957" t="s">
        <v>7425</v>
      </c>
      <c r="F1957" t="s">
        <v>7434</v>
      </c>
      <c r="G1957">
        <v>11593.44</v>
      </c>
      <c r="H1957">
        <v>2</v>
      </c>
      <c r="I1957" t="s">
        <v>7711</v>
      </c>
      <c r="J1957" t="s">
        <v>8164</v>
      </c>
      <c r="K1957" t="s">
        <v>8168</v>
      </c>
      <c r="L1957" t="s">
        <v>8170</v>
      </c>
      <c r="M1957">
        <v>23186.880000000001</v>
      </c>
      <c r="N1957">
        <v>23186.880000000001</v>
      </c>
    </row>
    <row r="1958" spans="1:14" x14ac:dyDescent="0.3">
      <c r="A1958" t="s">
        <v>1946</v>
      </c>
      <c r="B1958" t="s">
        <v>5751</v>
      </c>
      <c r="C1958" t="s">
        <v>7406</v>
      </c>
      <c r="D1958" t="s">
        <v>7416</v>
      </c>
      <c r="E1958" t="s">
        <v>7425</v>
      </c>
      <c r="F1958" t="s">
        <v>7433</v>
      </c>
      <c r="G1958">
        <v>12143.73</v>
      </c>
      <c r="H1958">
        <v>11</v>
      </c>
      <c r="I1958" t="s">
        <v>7437</v>
      </c>
      <c r="J1958" t="s">
        <v>8165</v>
      </c>
      <c r="K1958" t="s">
        <v>8168</v>
      </c>
      <c r="L1958" t="s">
        <v>8169</v>
      </c>
      <c r="M1958">
        <v>106864.99</v>
      </c>
      <c r="N1958">
        <v>133581.03</v>
      </c>
    </row>
    <row r="1959" spans="1:14" x14ac:dyDescent="0.3">
      <c r="A1959" t="s">
        <v>1947</v>
      </c>
      <c r="B1959" t="s">
        <v>5752</v>
      </c>
      <c r="C1959" t="s">
        <v>7405</v>
      </c>
      <c r="D1959" t="s">
        <v>7410</v>
      </c>
      <c r="E1959" t="s">
        <v>7425</v>
      </c>
      <c r="F1959" t="s">
        <v>7430</v>
      </c>
      <c r="G1959">
        <v>12520.55</v>
      </c>
      <c r="H1959">
        <v>6</v>
      </c>
      <c r="I1959" t="s">
        <v>7852</v>
      </c>
      <c r="J1959" t="s">
        <v>8162</v>
      </c>
      <c r="K1959" t="s">
        <v>8167</v>
      </c>
      <c r="L1959" t="s">
        <v>8170</v>
      </c>
      <c r="M1959">
        <v>75123.3</v>
      </c>
      <c r="N1959">
        <v>75123.299999999988</v>
      </c>
    </row>
    <row r="1960" spans="1:14" x14ac:dyDescent="0.3">
      <c r="A1960" t="s">
        <v>1948</v>
      </c>
      <c r="B1960" t="s">
        <v>5753</v>
      </c>
      <c r="C1960" t="s">
        <v>7407</v>
      </c>
      <c r="D1960" t="s">
        <v>7418</v>
      </c>
      <c r="E1960" t="s">
        <v>7427</v>
      </c>
      <c r="F1960" t="s">
        <v>7434</v>
      </c>
      <c r="G1960">
        <v>1127.1400000000001</v>
      </c>
      <c r="H1960">
        <v>12</v>
      </c>
      <c r="I1960" t="s">
        <v>7501</v>
      </c>
      <c r="J1960" t="s">
        <v>8163</v>
      </c>
      <c r="K1960" t="s">
        <v>8168</v>
      </c>
      <c r="L1960" t="s">
        <v>8169</v>
      </c>
      <c r="M1960">
        <v>10820.71</v>
      </c>
      <c r="N1960">
        <v>13525.68</v>
      </c>
    </row>
    <row r="1961" spans="1:14" x14ac:dyDescent="0.3">
      <c r="A1961" t="s">
        <v>1949</v>
      </c>
      <c r="B1961" t="s">
        <v>5754</v>
      </c>
      <c r="C1961" t="s">
        <v>7405</v>
      </c>
      <c r="D1961" t="s">
        <v>7410</v>
      </c>
      <c r="E1961" t="s">
        <v>7425</v>
      </c>
      <c r="F1961" t="s">
        <v>7431</v>
      </c>
      <c r="G1961">
        <v>13098.23</v>
      </c>
      <c r="H1961">
        <v>13</v>
      </c>
      <c r="I1961" t="s">
        <v>7894</v>
      </c>
      <c r="J1961" t="s">
        <v>8166</v>
      </c>
      <c r="K1961" t="s">
        <v>8168</v>
      </c>
      <c r="L1961" t="s">
        <v>8170</v>
      </c>
      <c r="M1961">
        <v>170276.99</v>
      </c>
      <c r="N1961">
        <v>170276.99</v>
      </c>
    </row>
    <row r="1962" spans="1:14" x14ac:dyDescent="0.3">
      <c r="A1962" t="s">
        <v>1950</v>
      </c>
      <c r="B1962" t="s">
        <v>5755</v>
      </c>
      <c r="C1962" t="s">
        <v>7406</v>
      </c>
      <c r="D1962" t="s">
        <v>7421</v>
      </c>
      <c r="E1962" t="s">
        <v>7424</v>
      </c>
      <c r="F1962" t="s">
        <v>7428</v>
      </c>
      <c r="G1962">
        <v>9365.7199999999993</v>
      </c>
      <c r="H1962">
        <v>1</v>
      </c>
      <c r="I1962" t="s">
        <v>7517</v>
      </c>
      <c r="J1962" t="s">
        <v>8166</v>
      </c>
      <c r="K1962" t="s">
        <v>8168</v>
      </c>
      <c r="L1962" t="s">
        <v>8170</v>
      </c>
      <c r="M1962">
        <v>9365.7199999999993</v>
      </c>
      <c r="N1962">
        <v>9365.7199999999993</v>
      </c>
    </row>
    <row r="1963" spans="1:14" x14ac:dyDescent="0.3">
      <c r="A1963" t="s">
        <v>1951</v>
      </c>
      <c r="B1963" t="s">
        <v>5756</v>
      </c>
      <c r="C1963" t="s">
        <v>7407</v>
      </c>
      <c r="D1963" t="s">
        <v>7417</v>
      </c>
      <c r="E1963" t="s">
        <v>7423</v>
      </c>
      <c r="F1963" t="s">
        <v>7428</v>
      </c>
      <c r="G1963">
        <v>4008.07</v>
      </c>
      <c r="H1963">
        <v>6</v>
      </c>
      <c r="I1963" t="s">
        <v>7463</v>
      </c>
      <c r="J1963" t="s">
        <v>8164</v>
      </c>
      <c r="K1963" t="s">
        <v>8167</v>
      </c>
      <c r="L1963" t="s">
        <v>8169</v>
      </c>
      <c r="M1963">
        <v>19238.57</v>
      </c>
      <c r="N1963">
        <v>24048.420000000002</v>
      </c>
    </row>
    <row r="1964" spans="1:14" x14ac:dyDescent="0.3">
      <c r="A1964" t="s">
        <v>1952</v>
      </c>
      <c r="B1964" t="s">
        <v>5757</v>
      </c>
      <c r="C1964" t="s">
        <v>7406</v>
      </c>
      <c r="D1964" t="s">
        <v>7414</v>
      </c>
      <c r="E1964" t="s">
        <v>7426</v>
      </c>
      <c r="F1964" t="s">
        <v>7430</v>
      </c>
      <c r="G1964">
        <v>10084.5</v>
      </c>
      <c r="H1964">
        <v>7</v>
      </c>
      <c r="I1964" t="s">
        <v>7835</v>
      </c>
      <c r="J1964" t="s">
        <v>8166</v>
      </c>
      <c r="K1964" t="s">
        <v>8167</v>
      </c>
      <c r="L1964" t="s">
        <v>8169</v>
      </c>
      <c r="M1964">
        <v>56473.2</v>
      </c>
      <c r="N1964">
        <v>70591.5</v>
      </c>
    </row>
    <row r="1965" spans="1:14" x14ac:dyDescent="0.3">
      <c r="A1965" t="s">
        <v>1953</v>
      </c>
      <c r="B1965" t="s">
        <v>5758</v>
      </c>
      <c r="C1965" t="s">
        <v>7406</v>
      </c>
      <c r="D1965" t="s">
        <v>7412</v>
      </c>
      <c r="E1965" t="s">
        <v>7423</v>
      </c>
      <c r="F1965" t="s">
        <v>7428</v>
      </c>
      <c r="G1965">
        <v>15349.19</v>
      </c>
      <c r="H1965">
        <v>6</v>
      </c>
      <c r="I1965" t="s">
        <v>7998</v>
      </c>
      <c r="J1965" t="s">
        <v>8164</v>
      </c>
      <c r="K1965" t="s">
        <v>8168</v>
      </c>
      <c r="L1965" t="s">
        <v>8169</v>
      </c>
      <c r="M1965">
        <v>73675.78</v>
      </c>
      <c r="N1965">
        <v>92095.14</v>
      </c>
    </row>
    <row r="1966" spans="1:14" x14ac:dyDescent="0.3">
      <c r="A1966" t="s">
        <v>1954</v>
      </c>
      <c r="B1966" t="s">
        <v>5759</v>
      </c>
      <c r="C1966" t="s">
        <v>7406</v>
      </c>
      <c r="D1966" t="s">
        <v>7416</v>
      </c>
      <c r="E1966" t="s">
        <v>7424</v>
      </c>
      <c r="F1966" t="s">
        <v>7434</v>
      </c>
      <c r="G1966">
        <v>7414.39</v>
      </c>
      <c r="H1966">
        <v>11</v>
      </c>
      <c r="I1966" t="s">
        <v>7605</v>
      </c>
      <c r="J1966" t="s">
        <v>8165</v>
      </c>
      <c r="K1966" t="s">
        <v>8167</v>
      </c>
      <c r="L1966" t="s">
        <v>8169</v>
      </c>
      <c r="M1966">
        <v>65246.3</v>
      </c>
      <c r="N1966">
        <v>81558.290000000008</v>
      </c>
    </row>
    <row r="1967" spans="1:14" x14ac:dyDescent="0.3">
      <c r="A1967" t="s">
        <v>1955</v>
      </c>
      <c r="B1967" t="s">
        <v>5760</v>
      </c>
      <c r="C1967" t="s">
        <v>7407</v>
      </c>
      <c r="D1967" t="s">
        <v>7417</v>
      </c>
      <c r="E1967" t="s">
        <v>7423</v>
      </c>
      <c r="F1967" t="s">
        <v>7433</v>
      </c>
      <c r="G1967">
        <v>12234.2</v>
      </c>
      <c r="H1967">
        <v>19</v>
      </c>
      <c r="I1967" t="s">
        <v>7666</v>
      </c>
      <c r="J1967" t="s">
        <v>8164</v>
      </c>
      <c r="K1967" t="s">
        <v>8168</v>
      </c>
      <c r="L1967" t="s">
        <v>8169</v>
      </c>
      <c r="M1967">
        <v>185959.84</v>
      </c>
      <c r="N1967">
        <v>232449.80000000002</v>
      </c>
    </row>
    <row r="1968" spans="1:14" x14ac:dyDescent="0.3">
      <c r="A1968" t="s">
        <v>1956</v>
      </c>
      <c r="B1968" t="s">
        <v>5761</v>
      </c>
      <c r="C1968" t="s">
        <v>7405</v>
      </c>
      <c r="D1968" t="s">
        <v>7409</v>
      </c>
      <c r="E1968" t="s">
        <v>7426</v>
      </c>
      <c r="F1968" t="s">
        <v>7428</v>
      </c>
      <c r="G1968">
        <v>6872.4</v>
      </c>
      <c r="H1968">
        <v>10</v>
      </c>
      <c r="I1968" t="s">
        <v>7992</v>
      </c>
      <c r="J1968" t="s">
        <v>8166</v>
      </c>
      <c r="K1968" t="s">
        <v>8168</v>
      </c>
      <c r="L1968" t="s">
        <v>8170</v>
      </c>
      <c r="M1968">
        <v>68724</v>
      </c>
      <c r="N1968">
        <v>68724</v>
      </c>
    </row>
    <row r="1969" spans="1:14" x14ac:dyDescent="0.3">
      <c r="A1969" t="s">
        <v>1957</v>
      </c>
      <c r="B1969" t="s">
        <v>5762</v>
      </c>
      <c r="C1969" t="s">
        <v>7406</v>
      </c>
      <c r="D1969" t="s">
        <v>7412</v>
      </c>
      <c r="E1969" t="s">
        <v>7427</v>
      </c>
      <c r="F1969" t="s">
        <v>7434</v>
      </c>
      <c r="G1969">
        <v>15955.09</v>
      </c>
      <c r="H1969">
        <v>7</v>
      </c>
      <c r="I1969" t="s">
        <v>7744</v>
      </c>
      <c r="J1969" t="s">
        <v>8163</v>
      </c>
      <c r="K1969" t="s">
        <v>8167</v>
      </c>
      <c r="L1969" t="s">
        <v>8169</v>
      </c>
      <c r="M1969">
        <v>89348.67</v>
      </c>
      <c r="N1969">
        <v>111685.63</v>
      </c>
    </row>
    <row r="1970" spans="1:14" x14ac:dyDescent="0.3">
      <c r="A1970" t="s">
        <v>1958</v>
      </c>
      <c r="B1970" t="s">
        <v>5763</v>
      </c>
      <c r="C1970" t="s">
        <v>7405</v>
      </c>
      <c r="D1970" t="s">
        <v>7411</v>
      </c>
      <c r="E1970" t="s">
        <v>7425</v>
      </c>
      <c r="F1970" t="s">
        <v>7430</v>
      </c>
      <c r="G1970">
        <v>13022.7</v>
      </c>
      <c r="H1970">
        <v>18</v>
      </c>
      <c r="I1970" t="s">
        <v>7660</v>
      </c>
      <c r="J1970" t="s">
        <v>8163</v>
      </c>
      <c r="K1970" t="s">
        <v>8167</v>
      </c>
      <c r="L1970" t="s">
        <v>8169</v>
      </c>
      <c r="M1970">
        <v>187526.88</v>
      </c>
      <c r="N1970">
        <v>234408.6</v>
      </c>
    </row>
    <row r="1971" spans="1:14" x14ac:dyDescent="0.3">
      <c r="A1971" t="s">
        <v>1959</v>
      </c>
      <c r="B1971" t="s">
        <v>5764</v>
      </c>
      <c r="C1971" t="s">
        <v>7408</v>
      </c>
      <c r="D1971" t="s">
        <v>7419</v>
      </c>
      <c r="E1971" t="s">
        <v>7424</v>
      </c>
      <c r="F1971" t="s">
        <v>7433</v>
      </c>
      <c r="G1971">
        <v>5745.26</v>
      </c>
      <c r="H1971">
        <v>3</v>
      </c>
      <c r="I1971" t="s">
        <v>7513</v>
      </c>
      <c r="J1971" t="s">
        <v>8166</v>
      </c>
      <c r="K1971" t="s">
        <v>8167</v>
      </c>
      <c r="L1971" t="s">
        <v>8170</v>
      </c>
      <c r="M1971">
        <v>17235.78</v>
      </c>
      <c r="N1971">
        <v>17235.78</v>
      </c>
    </row>
    <row r="1972" spans="1:14" x14ac:dyDescent="0.3">
      <c r="A1972" t="s">
        <v>1960</v>
      </c>
      <c r="B1972" t="s">
        <v>5765</v>
      </c>
      <c r="C1972" t="s">
        <v>7408</v>
      </c>
      <c r="D1972" t="s">
        <v>7422</v>
      </c>
      <c r="E1972" t="s">
        <v>7423</v>
      </c>
      <c r="F1972" t="s">
        <v>7432</v>
      </c>
      <c r="G1972">
        <v>7466.68</v>
      </c>
      <c r="H1972">
        <v>14</v>
      </c>
      <c r="I1972" t="s">
        <v>7654</v>
      </c>
      <c r="J1972" t="s">
        <v>8166</v>
      </c>
      <c r="K1972" t="s">
        <v>8168</v>
      </c>
      <c r="L1972" t="s">
        <v>8169</v>
      </c>
      <c r="M1972">
        <v>83626.649999999994</v>
      </c>
      <c r="N1972">
        <v>104533.52</v>
      </c>
    </row>
    <row r="1973" spans="1:14" x14ac:dyDescent="0.3">
      <c r="A1973" t="s">
        <v>1961</v>
      </c>
      <c r="B1973" t="s">
        <v>5766</v>
      </c>
      <c r="C1973" t="s">
        <v>7405</v>
      </c>
      <c r="D1973" t="s">
        <v>7417</v>
      </c>
      <c r="E1973" t="s">
        <v>7425</v>
      </c>
      <c r="F1973" t="s">
        <v>7433</v>
      </c>
      <c r="G1973">
        <v>16530.28</v>
      </c>
      <c r="H1973">
        <v>11</v>
      </c>
      <c r="I1973" t="s">
        <v>7852</v>
      </c>
      <c r="J1973" t="s">
        <v>8162</v>
      </c>
      <c r="K1973" t="s">
        <v>8168</v>
      </c>
      <c r="L1973" t="s">
        <v>8169</v>
      </c>
      <c r="M1973">
        <v>145466.63</v>
      </c>
      <c r="N1973">
        <v>181833.08</v>
      </c>
    </row>
    <row r="1974" spans="1:14" x14ac:dyDescent="0.3">
      <c r="A1974" t="s">
        <v>1962</v>
      </c>
      <c r="B1974" t="s">
        <v>5767</v>
      </c>
      <c r="C1974" t="s">
        <v>7407</v>
      </c>
      <c r="D1974" t="s">
        <v>7417</v>
      </c>
      <c r="E1974" t="s">
        <v>7427</v>
      </c>
      <c r="F1974" t="s">
        <v>7431</v>
      </c>
      <c r="G1974">
        <v>2524.86</v>
      </c>
      <c r="H1974">
        <v>19</v>
      </c>
      <c r="I1974" t="s">
        <v>7697</v>
      </c>
      <c r="J1974" t="s">
        <v>8166</v>
      </c>
      <c r="K1974" t="s">
        <v>8167</v>
      </c>
      <c r="L1974" t="s">
        <v>8169</v>
      </c>
      <c r="M1974">
        <v>38377.54</v>
      </c>
      <c r="N1974">
        <v>47972.340000000004</v>
      </c>
    </row>
    <row r="1975" spans="1:14" x14ac:dyDescent="0.3">
      <c r="A1975" t="s">
        <v>1963</v>
      </c>
      <c r="B1975" t="s">
        <v>5768</v>
      </c>
      <c r="C1975" t="s">
        <v>7405</v>
      </c>
      <c r="D1975" t="s">
        <v>7417</v>
      </c>
      <c r="E1975" t="s">
        <v>7425</v>
      </c>
      <c r="F1975" t="s">
        <v>7429</v>
      </c>
      <c r="G1975">
        <v>1012.6</v>
      </c>
      <c r="H1975">
        <v>17</v>
      </c>
      <c r="I1975" t="s">
        <v>7917</v>
      </c>
      <c r="J1975" t="s">
        <v>8165</v>
      </c>
      <c r="K1975" t="s">
        <v>8168</v>
      </c>
      <c r="L1975" t="s">
        <v>8170</v>
      </c>
      <c r="M1975">
        <v>17214.2</v>
      </c>
      <c r="N1975">
        <v>17214.2</v>
      </c>
    </row>
    <row r="1976" spans="1:14" x14ac:dyDescent="0.3">
      <c r="A1976" t="s">
        <v>1964</v>
      </c>
      <c r="B1976" t="s">
        <v>5769</v>
      </c>
      <c r="C1976" t="s">
        <v>7405</v>
      </c>
      <c r="D1976" t="s">
        <v>7417</v>
      </c>
      <c r="E1976" t="s">
        <v>7423</v>
      </c>
      <c r="F1976" t="s">
        <v>7429</v>
      </c>
      <c r="G1976">
        <v>3373.12</v>
      </c>
      <c r="H1976">
        <v>14</v>
      </c>
      <c r="I1976" t="s">
        <v>7869</v>
      </c>
      <c r="J1976" t="s">
        <v>8162</v>
      </c>
      <c r="K1976" t="s">
        <v>8167</v>
      </c>
      <c r="L1976" t="s">
        <v>8169</v>
      </c>
      <c r="M1976">
        <v>37779.11</v>
      </c>
      <c r="N1976">
        <v>47223.68</v>
      </c>
    </row>
    <row r="1977" spans="1:14" x14ac:dyDescent="0.3">
      <c r="A1977" t="s">
        <v>1965</v>
      </c>
      <c r="B1977" t="s">
        <v>5770</v>
      </c>
      <c r="C1977" t="s">
        <v>7407</v>
      </c>
      <c r="D1977" t="s">
        <v>7417</v>
      </c>
      <c r="E1977" t="s">
        <v>7423</v>
      </c>
      <c r="F1977" t="s">
        <v>7432</v>
      </c>
      <c r="G1977">
        <v>10081.18</v>
      </c>
      <c r="H1977">
        <v>8</v>
      </c>
      <c r="I1977" t="s">
        <v>7974</v>
      </c>
      <c r="J1977" t="s">
        <v>8166</v>
      </c>
      <c r="K1977" t="s">
        <v>8167</v>
      </c>
      <c r="L1977" t="s">
        <v>8170</v>
      </c>
      <c r="M1977">
        <v>80649.440000000002</v>
      </c>
      <c r="N1977">
        <v>80649.440000000002</v>
      </c>
    </row>
    <row r="1978" spans="1:14" x14ac:dyDescent="0.3">
      <c r="A1978" t="s">
        <v>1966</v>
      </c>
      <c r="B1978" t="s">
        <v>5254</v>
      </c>
      <c r="C1978" t="s">
        <v>7407</v>
      </c>
      <c r="D1978" t="s">
        <v>7413</v>
      </c>
      <c r="E1978" t="s">
        <v>7426</v>
      </c>
      <c r="F1978" t="s">
        <v>7430</v>
      </c>
      <c r="G1978">
        <v>5244.77</v>
      </c>
      <c r="H1978">
        <v>1</v>
      </c>
      <c r="I1978" t="s">
        <v>7825</v>
      </c>
      <c r="J1978" t="s">
        <v>8163</v>
      </c>
      <c r="K1978" t="s">
        <v>8167</v>
      </c>
      <c r="L1978" t="s">
        <v>8170</v>
      </c>
      <c r="M1978">
        <v>5244.77</v>
      </c>
      <c r="N1978">
        <v>5244.77</v>
      </c>
    </row>
    <row r="1979" spans="1:14" x14ac:dyDescent="0.3">
      <c r="A1979" t="s">
        <v>1967</v>
      </c>
      <c r="B1979" t="s">
        <v>5771</v>
      </c>
      <c r="C1979" t="s">
        <v>7405</v>
      </c>
      <c r="D1979" t="s">
        <v>7417</v>
      </c>
      <c r="E1979" t="s">
        <v>7426</v>
      </c>
      <c r="F1979" t="s">
        <v>7429</v>
      </c>
      <c r="G1979">
        <v>13997.12</v>
      </c>
      <c r="H1979">
        <v>11</v>
      </c>
      <c r="I1979" t="s">
        <v>7866</v>
      </c>
      <c r="J1979" t="s">
        <v>8166</v>
      </c>
      <c r="K1979" t="s">
        <v>8167</v>
      </c>
      <c r="L1979" t="s">
        <v>8169</v>
      </c>
      <c r="M1979">
        <v>123174.49</v>
      </c>
      <c r="N1979">
        <v>153968.32000000001</v>
      </c>
    </row>
    <row r="1980" spans="1:14" x14ac:dyDescent="0.3">
      <c r="A1980" t="s">
        <v>1968</v>
      </c>
      <c r="B1980" t="s">
        <v>5772</v>
      </c>
      <c r="C1980" t="s">
        <v>7405</v>
      </c>
      <c r="D1980" t="s">
        <v>7410</v>
      </c>
      <c r="E1980" t="s">
        <v>7425</v>
      </c>
      <c r="F1980" t="s">
        <v>7430</v>
      </c>
      <c r="G1980">
        <v>7662.56</v>
      </c>
      <c r="H1980">
        <v>9</v>
      </c>
      <c r="I1980" t="s">
        <v>7666</v>
      </c>
      <c r="J1980" t="s">
        <v>8166</v>
      </c>
      <c r="K1980" t="s">
        <v>8167</v>
      </c>
      <c r="L1980" t="s">
        <v>8169</v>
      </c>
      <c r="M1980">
        <v>55170.1</v>
      </c>
      <c r="N1980">
        <v>68963.040000000008</v>
      </c>
    </row>
    <row r="1981" spans="1:14" x14ac:dyDescent="0.3">
      <c r="A1981" t="s">
        <v>1969</v>
      </c>
      <c r="B1981" t="s">
        <v>5773</v>
      </c>
      <c r="C1981" t="s">
        <v>7406</v>
      </c>
      <c r="D1981" t="s">
        <v>7412</v>
      </c>
      <c r="E1981" t="s">
        <v>7423</v>
      </c>
      <c r="F1981" t="s">
        <v>7429</v>
      </c>
      <c r="G1981">
        <v>4989.13</v>
      </c>
      <c r="H1981">
        <v>20</v>
      </c>
      <c r="I1981" t="s">
        <v>7584</v>
      </c>
      <c r="J1981" t="s">
        <v>8163</v>
      </c>
      <c r="K1981" t="s">
        <v>8168</v>
      </c>
      <c r="L1981" t="s">
        <v>8170</v>
      </c>
      <c r="M1981">
        <v>99782.6</v>
      </c>
      <c r="N1981">
        <v>99782.6</v>
      </c>
    </row>
    <row r="1982" spans="1:14" x14ac:dyDescent="0.3">
      <c r="A1982" t="s">
        <v>1970</v>
      </c>
      <c r="B1982" t="s">
        <v>5774</v>
      </c>
      <c r="C1982" t="s">
        <v>7408</v>
      </c>
      <c r="D1982" t="s">
        <v>7422</v>
      </c>
      <c r="E1982" t="s">
        <v>7423</v>
      </c>
      <c r="F1982" t="s">
        <v>7428</v>
      </c>
      <c r="G1982">
        <v>15901.97</v>
      </c>
      <c r="H1982">
        <v>13</v>
      </c>
      <c r="I1982" t="s">
        <v>7832</v>
      </c>
      <c r="J1982" t="s">
        <v>8164</v>
      </c>
      <c r="K1982" t="s">
        <v>8167</v>
      </c>
      <c r="L1982" t="s">
        <v>8169</v>
      </c>
      <c r="M1982">
        <v>165380.82</v>
      </c>
      <c r="N1982">
        <v>206725.61</v>
      </c>
    </row>
    <row r="1983" spans="1:14" x14ac:dyDescent="0.3">
      <c r="A1983" t="s">
        <v>1971</v>
      </c>
      <c r="B1983" t="s">
        <v>5775</v>
      </c>
      <c r="C1983" t="s">
        <v>7406</v>
      </c>
      <c r="D1983" t="s">
        <v>7421</v>
      </c>
      <c r="E1983" t="s">
        <v>7424</v>
      </c>
      <c r="F1983" t="s">
        <v>7428</v>
      </c>
      <c r="G1983">
        <v>8258.5</v>
      </c>
      <c r="H1983">
        <v>19</v>
      </c>
      <c r="I1983" t="s">
        <v>7847</v>
      </c>
      <c r="J1983" t="s">
        <v>8165</v>
      </c>
      <c r="K1983" t="s">
        <v>8168</v>
      </c>
      <c r="L1983" t="s">
        <v>8170</v>
      </c>
      <c r="M1983">
        <v>156911.5</v>
      </c>
      <c r="N1983">
        <v>156911.5</v>
      </c>
    </row>
    <row r="1984" spans="1:14" x14ac:dyDescent="0.3">
      <c r="A1984" t="s">
        <v>1972</v>
      </c>
      <c r="B1984" t="s">
        <v>5776</v>
      </c>
      <c r="C1984" t="s">
        <v>7406</v>
      </c>
      <c r="D1984" t="s">
        <v>7416</v>
      </c>
      <c r="E1984" t="s">
        <v>7423</v>
      </c>
      <c r="F1984" t="s">
        <v>7432</v>
      </c>
      <c r="G1984">
        <v>7708.21</v>
      </c>
      <c r="H1984">
        <v>1</v>
      </c>
      <c r="I1984" t="s">
        <v>7447</v>
      </c>
      <c r="J1984" t="s">
        <v>8165</v>
      </c>
      <c r="K1984" t="s">
        <v>8168</v>
      </c>
      <c r="L1984" t="s">
        <v>8170</v>
      </c>
      <c r="M1984">
        <v>7708.21</v>
      </c>
      <c r="N1984">
        <v>7708.21</v>
      </c>
    </row>
    <row r="1985" spans="1:14" x14ac:dyDescent="0.3">
      <c r="A1985" t="s">
        <v>1973</v>
      </c>
      <c r="B1985" t="s">
        <v>5777</v>
      </c>
      <c r="C1985" t="s">
        <v>7406</v>
      </c>
      <c r="D1985" t="s">
        <v>7416</v>
      </c>
      <c r="E1985" t="s">
        <v>7426</v>
      </c>
      <c r="F1985" t="s">
        <v>7430</v>
      </c>
      <c r="G1985">
        <v>8383</v>
      </c>
      <c r="H1985">
        <v>9</v>
      </c>
      <c r="I1985" t="s">
        <v>7740</v>
      </c>
      <c r="J1985" t="s">
        <v>8162</v>
      </c>
      <c r="K1985" t="s">
        <v>8167</v>
      </c>
      <c r="L1985" t="s">
        <v>8169</v>
      </c>
      <c r="M1985">
        <v>60357.599999999999</v>
      </c>
      <c r="N1985">
        <v>75447</v>
      </c>
    </row>
    <row r="1986" spans="1:14" x14ac:dyDescent="0.3">
      <c r="A1986" t="s">
        <v>1974</v>
      </c>
      <c r="B1986" t="s">
        <v>5778</v>
      </c>
      <c r="C1986" t="s">
        <v>7406</v>
      </c>
      <c r="D1986" t="s">
        <v>7416</v>
      </c>
      <c r="E1986" t="s">
        <v>7423</v>
      </c>
      <c r="F1986" t="s">
        <v>7429</v>
      </c>
      <c r="G1986">
        <v>3012.9</v>
      </c>
      <c r="H1986">
        <v>8</v>
      </c>
      <c r="I1986" t="s">
        <v>7953</v>
      </c>
      <c r="J1986" t="s">
        <v>8163</v>
      </c>
      <c r="K1986" t="s">
        <v>8168</v>
      </c>
      <c r="L1986" t="s">
        <v>8169</v>
      </c>
      <c r="M1986">
        <v>19282.560000000001</v>
      </c>
      <c r="N1986">
        <v>24103.200000000001</v>
      </c>
    </row>
    <row r="1987" spans="1:14" x14ac:dyDescent="0.3">
      <c r="A1987" t="s">
        <v>1975</v>
      </c>
      <c r="B1987" t="s">
        <v>5779</v>
      </c>
      <c r="C1987" t="s">
        <v>7406</v>
      </c>
      <c r="D1987" t="s">
        <v>7412</v>
      </c>
      <c r="E1987" t="s">
        <v>7423</v>
      </c>
      <c r="F1987" t="s">
        <v>7428</v>
      </c>
      <c r="G1987">
        <v>13681.72</v>
      </c>
      <c r="H1987">
        <v>4</v>
      </c>
      <c r="I1987" t="s">
        <v>7922</v>
      </c>
      <c r="J1987" t="s">
        <v>8165</v>
      </c>
      <c r="K1987" t="s">
        <v>8167</v>
      </c>
      <c r="L1987" t="s">
        <v>8169</v>
      </c>
      <c r="M1987">
        <v>43781.67</v>
      </c>
      <c r="N1987">
        <v>54726.879999999997</v>
      </c>
    </row>
    <row r="1988" spans="1:14" x14ac:dyDescent="0.3">
      <c r="A1988" t="s">
        <v>1976</v>
      </c>
      <c r="B1988" t="s">
        <v>5780</v>
      </c>
      <c r="C1988" t="s">
        <v>7408</v>
      </c>
      <c r="D1988" t="s">
        <v>7419</v>
      </c>
      <c r="E1988" t="s">
        <v>7425</v>
      </c>
      <c r="F1988" t="s">
        <v>7432</v>
      </c>
      <c r="G1988">
        <v>11168.48</v>
      </c>
      <c r="H1988">
        <v>1</v>
      </c>
      <c r="I1988" t="s">
        <v>8021</v>
      </c>
      <c r="J1988" t="s">
        <v>8163</v>
      </c>
      <c r="K1988" t="s">
        <v>8167</v>
      </c>
      <c r="L1988" t="s">
        <v>8169</v>
      </c>
      <c r="M1988">
        <v>8934.9500000000007</v>
      </c>
      <c r="N1988">
        <v>11168.48</v>
      </c>
    </row>
    <row r="1989" spans="1:14" x14ac:dyDescent="0.3">
      <c r="A1989" t="s">
        <v>1977</v>
      </c>
      <c r="B1989" t="s">
        <v>5781</v>
      </c>
      <c r="C1989" t="s">
        <v>7405</v>
      </c>
      <c r="D1989" t="s">
        <v>7409</v>
      </c>
      <c r="E1989" t="s">
        <v>7427</v>
      </c>
      <c r="F1989" t="s">
        <v>7430</v>
      </c>
      <c r="G1989">
        <v>8270.1200000000008</v>
      </c>
      <c r="H1989">
        <v>5</v>
      </c>
      <c r="I1989" t="s">
        <v>7862</v>
      </c>
      <c r="J1989" t="s">
        <v>8166</v>
      </c>
      <c r="K1989" t="s">
        <v>8168</v>
      </c>
      <c r="L1989" t="s">
        <v>8169</v>
      </c>
      <c r="M1989">
        <v>33080.480000000003</v>
      </c>
      <c r="N1989">
        <v>41350.600000000006</v>
      </c>
    </row>
    <row r="1990" spans="1:14" x14ac:dyDescent="0.3">
      <c r="A1990" t="s">
        <v>1978</v>
      </c>
      <c r="B1990" t="s">
        <v>5782</v>
      </c>
      <c r="C1990" t="s">
        <v>7408</v>
      </c>
      <c r="D1990" t="s">
        <v>7419</v>
      </c>
      <c r="E1990" t="s">
        <v>7425</v>
      </c>
      <c r="F1990" t="s">
        <v>7434</v>
      </c>
      <c r="G1990">
        <v>16526.13</v>
      </c>
      <c r="H1990">
        <v>17</v>
      </c>
      <c r="I1990" t="s">
        <v>8073</v>
      </c>
      <c r="J1990" t="s">
        <v>8166</v>
      </c>
      <c r="K1990" t="s">
        <v>8167</v>
      </c>
      <c r="L1990" t="s">
        <v>8169</v>
      </c>
      <c r="M1990">
        <v>224755.7</v>
      </c>
      <c r="N1990">
        <v>280944.21000000002</v>
      </c>
    </row>
    <row r="1991" spans="1:14" x14ac:dyDescent="0.3">
      <c r="A1991" t="s">
        <v>1979</v>
      </c>
      <c r="B1991" t="s">
        <v>5783</v>
      </c>
      <c r="C1991" t="s">
        <v>7408</v>
      </c>
      <c r="D1991" t="s">
        <v>7419</v>
      </c>
      <c r="E1991" t="s">
        <v>7423</v>
      </c>
      <c r="F1991" t="s">
        <v>7432</v>
      </c>
      <c r="G1991">
        <v>14161.46</v>
      </c>
      <c r="H1991">
        <v>10</v>
      </c>
      <c r="I1991" t="s">
        <v>7455</v>
      </c>
      <c r="J1991" t="s">
        <v>8162</v>
      </c>
      <c r="K1991" t="s">
        <v>8167</v>
      </c>
      <c r="L1991" t="s">
        <v>8170</v>
      </c>
      <c r="M1991">
        <v>141614.6</v>
      </c>
      <c r="N1991">
        <v>141614.59999999998</v>
      </c>
    </row>
    <row r="1992" spans="1:14" x14ac:dyDescent="0.3">
      <c r="A1992" t="s">
        <v>1980</v>
      </c>
      <c r="B1992" t="s">
        <v>5784</v>
      </c>
      <c r="C1992" t="s">
        <v>7405</v>
      </c>
      <c r="D1992" t="s">
        <v>7411</v>
      </c>
      <c r="E1992" t="s">
        <v>7427</v>
      </c>
      <c r="F1992" t="s">
        <v>7434</v>
      </c>
      <c r="G1992">
        <v>2415.3000000000002</v>
      </c>
      <c r="H1992">
        <v>10</v>
      </c>
      <c r="I1992" t="s">
        <v>7480</v>
      </c>
      <c r="J1992" t="s">
        <v>8164</v>
      </c>
      <c r="K1992" t="s">
        <v>8167</v>
      </c>
      <c r="L1992" t="s">
        <v>8170</v>
      </c>
      <c r="M1992">
        <v>24153</v>
      </c>
      <c r="N1992">
        <v>24153</v>
      </c>
    </row>
    <row r="1993" spans="1:14" x14ac:dyDescent="0.3">
      <c r="A1993" t="s">
        <v>1981</v>
      </c>
      <c r="B1993" t="s">
        <v>5785</v>
      </c>
      <c r="C1993" t="s">
        <v>7405</v>
      </c>
      <c r="D1993" t="s">
        <v>7410</v>
      </c>
      <c r="E1993" t="s">
        <v>7427</v>
      </c>
      <c r="F1993" t="s">
        <v>7433</v>
      </c>
      <c r="G1993">
        <v>16499.57</v>
      </c>
      <c r="H1993">
        <v>12</v>
      </c>
      <c r="I1993" t="s">
        <v>7700</v>
      </c>
      <c r="J1993" t="s">
        <v>8164</v>
      </c>
      <c r="K1993" t="s">
        <v>8167</v>
      </c>
      <c r="L1993" t="s">
        <v>8170</v>
      </c>
      <c r="M1993">
        <v>197994.84</v>
      </c>
      <c r="N1993">
        <v>197994.84</v>
      </c>
    </row>
    <row r="1994" spans="1:14" x14ac:dyDescent="0.3">
      <c r="A1994" t="s">
        <v>1982</v>
      </c>
      <c r="B1994" t="s">
        <v>5786</v>
      </c>
      <c r="C1994" t="s">
        <v>7407</v>
      </c>
      <c r="D1994" t="s">
        <v>7417</v>
      </c>
      <c r="E1994" t="s">
        <v>7426</v>
      </c>
      <c r="F1994" t="s">
        <v>7430</v>
      </c>
      <c r="G1994">
        <v>7732.28</v>
      </c>
      <c r="H1994">
        <v>6</v>
      </c>
      <c r="I1994" t="s">
        <v>7737</v>
      </c>
      <c r="J1994" t="s">
        <v>8166</v>
      </c>
      <c r="K1994" t="s">
        <v>8167</v>
      </c>
      <c r="L1994" t="s">
        <v>8170</v>
      </c>
      <c r="M1994">
        <v>46393.68</v>
      </c>
      <c r="N1994">
        <v>46393.68</v>
      </c>
    </row>
    <row r="1995" spans="1:14" x14ac:dyDescent="0.3">
      <c r="A1995" t="s">
        <v>1983</v>
      </c>
      <c r="B1995" t="s">
        <v>5787</v>
      </c>
      <c r="C1995" t="s">
        <v>7405</v>
      </c>
      <c r="D1995" t="s">
        <v>7411</v>
      </c>
      <c r="E1995" t="s">
        <v>7424</v>
      </c>
      <c r="F1995" t="s">
        <v>7429</v>
      </c>
      <c r="G1995">
        <v>1786.99</v>
      </c>
      <c r="H1995">
        <v>8</v>
      </c>
      <c r="I1995" t="s">
        <v>8095</v>
      </c>
      <c r="J1995" t="s">
        <v>8165</v>
      </c>
      <c r="K1995" t="s">
        <v>8168</v>
      </c>
      <c r="L1995" t="s">
        <v>8170</v>
      </c>
      <c r="M1995">
        <v>14295.92</v>
      </c>
      <c r="N1995">
        <v>14295.92</v>
      </c>
    </row>
    <row r="1996" spans="1:14" x14ac:dyDescent="0.3">
      <c r="A1996" t="s">
        <v>1984</v>
      </c>
      <c r="B1996" t="s">
        <v>5788</v>
      </c>
      <c r="C1996" t="s">
        <v>7408</v>
      </c>
      <c r="D1996" t="s">
        <v>7417</v>
      </c>
      <c r="E1996" t="s">
        <v>7426</v>
      </c>
      <c r="F1996" t="s">
        <v>7428</v>
      </c>
      <c r="G1996">
        <v>1261.5999999999999</v>
      </c>
      <c r="H1996">
        <v>20</v>
      </c>
      <c r="I1996" t="s">
        <v>7840</v>
      </c>
      <c r="J1996" t="s">
        <v>8162</v>
      </c>
      <c r="K1996" t="s">
        <v>8167</v>
      </c>
      <c r="L1996" t="s">
        <v>8170</v>
      </c>
      <c r="M1996">
        <v>25232</v>
      </c>
      <c r="N1996">
        <v>25232</v>
      </c>
    </row>
    <row r="1997" spans="1:14" x14ac:dyDescent="0.3">
      <c r="A1997" t="s">
        <v>1985</v>
      </c>
      <c r="B1997" t="s">
        <v>5789</v>
      </c>
      <c r="C1997" t="s">
        <v>7408</v>
      </c>
      <c r="D1997" t="s">
        <v>7422</v>
      </c>
      <c r="E1997" t="s">
        <v>7423</v>
      </c>
      <c r="F1997" t="s">
        <v>7432</v>
      </c>
      <c r="G1997">
        <v>15746.76</v>
      </c>
      <c r="H1997">
        <v>16</v>
      </c>
      <c r="I1997" t="s">
        <v>7695</v>
      </c>
      <c r="J1997" t="s">
        <v>8166</v>
      </c>
      <c r="K1997" t="s">
        <v>8167</v>
      </c>
      <c r="L1997" t="s">
        <v>8169</v>
      </c>
      <c r="M1997">
        <v>201558.86</v>
      </c>
      <c r="N1997">
        <v>251948.16</v>
      </c>
    </row>
    <row r="1998" spans="1:14" x14ac:dyDescent="0.3">
      <c r="A1998" t="s">
        <v>1986</v>
      </c>
      <c r="B1998" t="s">
        <v>5790</v>
      </c>
      <c r="C1998" t="s">
        <v>7406</v>
      </c>
      <c r="D1998" t="s">
        <v>7412</v>
      </c>
      <c r="E1998" t="s">
        <v>7424</v>
      </c>
      <c r="F1998" t="s">
        <v>7434</v>
      </c>
      <c r="G1998">
        <v>12251.63</v>
      </c>
      <c r="H1998">
        <v>11</v>
      </c>
      <c r="I1998" t="s">
        <v>7491</v>
      </c>
      <c r="J1998" t="s">
        <v>8163</v>
      </c>
      <c r="K1998" t="s">
        <v>8167</v>
      </c>
      <c r="L1998" t="s">
        <v>8169</v>
      </c>
      <c r="M1998">
        <v>107814.51</v>
      </c>
      <c r="N1998">
        <v>134767.93</v>
      </c>
    </row>
    <row r="1999" spans="1:14" x14ac:dyDescent="0.3">
      <c r="A1999" t="s">
        <v>1987</v>
      </c>
      <c r="B1999" t="s">
        <v>5791</v>
      </c>
      <c r="C1999" t="s">
        <v>7407</v>
      </c>
      <c r="D1999" t="s">
        <v>7418</v>
      </c>
      <c r="E1999" t="s">
        <v>7424</v>
      </c>
      <c r="F1999" t="s">
        <v>7430</v>
      </c>
      <c r="G1999">
        <v>6156.11</v>
      </c>
      <c r="H1999">
        <v>10</v>
      </c>
      <c r="I1999" t="s">
        <v>7652</v>
      </c>
      <c r="J1999" t="s">
        <v>8164</v>
      </c>
      <c r="K1999" t="s">
        <v>8167</v>
      </c>
      <c r="L1999" t="s">
        <v>8169</v>
      </c>
      <c r="M1999">
        <v>49248.88</v>
      </c>
      <c r="N1999">
        <v>61561.1</v>
      </c>
    </row>
    <row r="2000" spans="1:14" x14ac:dyDescent="0.3">
      <c r="A2000" t="s">
        <v>1988</v>
      </c>
      <c r="B2000" t="s">
        <v>5792</v>
      </c>
      <c r="C2000" t="s">
        <v>7405</v>
      </c>
      <c r="D2000" t="s">
        <v>7411</v>
      </c>
      <c r="E2000" t="s">
        <v>7424</v>
      </c>
      <c r="F2000" t="s">
        <v>7428</v>
      </c>
      <c r="G2000">
        <v>1876.63</v>
      </c>
      <c r="H2000">
        <v>18</v>
      </c>
      <c r="I2000" t="s">
        <v>7661</v>
      </c>
      <c r="J2000" t="s">
        <v>8166</v>
      </c>
      <c r="K2000" t="s">
        <v>8168</v>
      </c>
      <c r="L2000" t="s">
        <v>8170</v>
      </c>
      <c r="M2000">
        <v>33779.339999999997</v>
      </c>
      <c r="N2000">
        <v>33779.340000000004</v>
      </c>
    </row>
    <row r="2001" spans="1:14" x14ac:dyDescent="0.3">
      <c r="A2001" t="s">
        <v>1989</v>
      </c>
      <c r="B2001" t="s">
        <v>5793</v>
      </c>
      <c r="C2001" t="s">
        <v>7406</v>
      </c>
      <c r="D2001" t="s">
        <v>7421</v>
      </c>
      <c r="E2001" t="s">
        <v>7425</v>
      </c>
      <c r="F2001" t="s">
        <v>7431</v>
      </c>
      <c r="G2001">
        <v>8553.15</v>
      </c>
      <c r="H2001">
        <v>8</v>
      </c>
      <c r="I2001" t="s">
        <v>7951</v>
      </c>
      <c r="J2001" t="s">
        <v>8166</v>
      </c>
      <c r="K2001" t="s">
        <v>8167</v>
      </c>
      <c r="L2001" t="s">
        <v>8170</v>
      </c>
      <c r="M2001">
        <v>68425.2</v>
      </c>
      <c r="N2001">
        <v>68425.2</v>
      </c>
    </row>
    <row r="2002" spans="1:14" x14ac:dyDescent="0.3">
      <c r="A2002" t="s">
        <v>1990</v>
      </c>
      <c r="B2002" t="s">
        <v>5794</v>
      </c>
      <c r="C2002" t="s">
        <v>7406</v>
      </c>
      <c r="D2002" t="s">
        <v>7416</v>
      </c>
      <c r="E2002" t="s">
        <v>7427</v>
      </c>
      <c r="F2002" t="s">
        <v>7431</v>
      </c>
      <c r="G2002">
        <v>11960.3</v>
      </c>
      <c r="H2002">
        <v>4</v>
      </c>
      <c r="I2002" t="s">
        <v>7822</v>
      </c>
      <c r="J2002" t="s">
        <v>8166</v>
      </c>
      <c r="K2002" t="s">
        <v>8167</v>
      </c>
      <c r="L2002" t="s">
        <v>8169</v>
      </c>
      <c r="M2002">
        <v>38272.959999999999</v>
      </c>
      <c r="N2002">
        <v>47841.2</v>
      </c>
    </row>
    <row r="2003" spans="1:14" x14ac:dyDescent="0.3">
      <c r="A2003" t="s">
        <v>1991</v>
      </c>
      <c r="B2003" t="s">
        <v>5795</v>
      </c>
      <c r="C2003" t="s">
        <v>7405</v>
      </c>
      <c r="D2003" t="s">
        <v>7411</v>
      </c>
      <c r="E2003" t="s">
        <v>7424</v>
      </c>
      <c r="F2003" t="s">
        <v>7429</v>
      </c>
      <c r="G2003">
        <v>2025.2</v>
      </c>
      <c r="H2003">
        <v>12</v>
      </c>
      <c r="I2003" t="s">
        <v>8089</v>
      </c>
      <c r="J2003" t="s">
        <v>8164</v>
      </c>
      <c r="K2003" t="s">
        <v>8167</v>
      </c>
      <c r="L2003" t="s">
        <v>8170</v>
      </c>
      <c r="M2003">
        <v>24302.400000000001</v>
      </c>
      <c r="N2003">
        <v>24302.400000000001</v>
      </c>
    </row>
    <row r="2004" spans="1:14" x14ac:dyDescent="0.3">
      <c r="A2004" t="s">
        <v>1992</v>
      </c>
      <c r="B2004" t="s">
        <v>5796</v>
      </c>
      <c r="C2004" t="s">
        <v>7405</v>
      </c>
      <c r="D2004" t="s">
        <v>7409</v>
      </c>
      <c r="E2004" t="s">
        <v>7424</v>
      </c>
      <c r="F2004" t="s">
        <v>7431</v>
      </c>
      <c r="G2004">
        <v>3011.24</v>
      </c>
      <c r="H2004">
        <v>8</v>
      </c>
      <c r="I2004" t="s">
        <v>7870</v>
      </c>
      <c r="J2004" t="s">
        <v>8163</v>
      </c>
      <c r="K2004" t="s">
        <v>8168</v>
      </c>
      <c r="L2004" t="s">
        <v>8170</v>
      </c>
      <c r="M2004">
        <v>24089.919999999998</v>
      </c>
      <c r="N2004">
        <v>24089.919999999998</v>
      </c>
    </row>
    <row r="2005" spans="1:14" x14ac:dyDescent="0.3">
      <c r="A2005" t="s">
        <v>1993</v>
      </c>
      <c r="B2005" t="s">
        <v>5797</v>
      </c>
      <c r="C2005" t="s">
        <v>7407</v>
      </c>
      <c r="D2005" t="s">
        <v>7413</v>
      </c>
      <c r="E2005" t="s">
        <v>7423</v>
      </c>
      <c r="F2005" t="s">
        <v>7430</v>
      </c>
      <c r="G2005">
        <v>8680.9699999999993</v>
      </c>
      <c r="H2005">
        <v>17</v>
      </c>
      <c r="I2005" t="s">
        <v>7765</v>
      </c>
      <c r="J2005" t="s">
        <v>8163</v>
      </c>
      <c r="K2005" t="s">
        <v>8167</v>
      </c>
      <c r="L2005" t="s">
        <v>8169</v>
      </c>
      <c r="M2005">
        <v>118060.86</v>
      </c>
      <c r="N2005">
        <v>147576.49</v>
      </c>
    </row>
    <row r="2006" spans="1:14" x14ac:dyDescent="0.3">
      <c r="A2006" t="s">
        <v>1994</v>
      </c>
      <c r="B2006" t="s">
        <v>5798</v>
      </c>
      <c r="C2006" t="s">
        <v>7408</v>
      </c>
      <c r="D2006" t="s">
        <v>7420</v>
      </c>
      <c r="E2006" t="s">
        <v>7427</v>
      </c>
      <c r="F2006" t="s">
        <v>7431</v>
      </c>
      <c r="G2006">
        <v>4120.95</v>
      </c>
      <c r="H2006">
        <v>14</v>
      </c>
      <c r="I2006" t="s">
        <v>7450</v>
      </c>
      <c r="J2006" t="s">
        <v>8166</v>
      </c>
      <c r="K2006" t="s">
        <v>8167</v>
      </c>
      <c r="L2006" t="s">
        <v>8170</v>
      </c>
      <c r="M2006">
        <v>57693.3</v>
      </c>
      <c r="N2006">
        <v>57693.299999999996</v>
      </c>
    </row>
    <row r="2007" spans="1:14" x14ac:dyDescent="0.3">
      <c r="A2007" t="s">
        <v>1995</v>
      </c>
      <c r="B2007" t="s">
        <v>5799</v>
      </c>
      <c r="C2007" t="s">
        <v>7407</v>
      </c>
      <c r="D2007" t="s">
        <v>7415</v>
      </c>
      <c r="E2007" t="s">
        <v>7423</v>
      </c>
      <c r="F2007" t="s">
        <v>7428</v>
      </c>
      <c r="G2007">
        <v>1664.98</v>
      </c>
      <c r="H2007">
        <v>2</v>
      </c>
      <c r="I2007" t="s">
        <v>8078</v>
      </c>
      <c r="J2007" t="s">
        <v>8165</v>
      </c>
      <c r="K2007" t="s">
        <v>8168</v>
      </c>
      <c r="L2007" t="s">
        <v>8170</v>
      </c>
      <c r="M2007">
        <v>3329.96</v>
      </c>
      <c r="N2007">
        <v>3329.96</v>
      </c>
    </row>
    <row r="2008" spans="1:14" x14ac:dyDescent="0.3">
      <c r="A2008" t="s">
        <v>1996</v>
      </c>
      <c r="B2008" t="s">
        <v>5800</v>
      </c>
      <c r="C2008" t="s">
        <v>7408</v>
      </c>
      <c r="D2008" t="s">
        <v>7420</v>
      </c>
      <c r="E2008" t="s">
        <v>7427</v>
      </c>
      <c r="F2008" t="s">
        <v>7434</v>
      </c>
      <c r="G2008">
        <v>15180.7</v>
      </c>
      <c r="H2008">
        <v>2</v>
      </c>
      <c r="I2008" t="s">
        <v>7816</v>
      </c>
      <c r="J2008" t="s">
        <v>8162</v>
      </c>
      <c r="K2008" t="s">
        <v>8167</v>
      </c>
      <c r="L2008" t="s">
        <v>8169</v>
      </c>
      <c r="M2008">
        <v>24289.119999999999</v>
      </c>
      <c r="N2008">
        <v>30361.4</v>
      </c>
    </row>
    <row r="2009" spans="1:14" x14ac:dyDescent="0.3">
      <c r="A2009" t="s">
        <v>1997</v>
      </c>
      <c r="B2009" t="s">
        <v>5801</v>
      </c>
      <c r="C2009" t="s">
        <v>7405</v>
      </c>
      <c r="D2009" t="s">
        <v>7409</v>
      </c>
      <c r="E2009" t="s">
        <v>7424</v>
      </c>
      <c r="F2009" t="s">
        <v>7434</v>
      </c>
      <c r="G2009">
        <v>15237.97</v>
      </c>
      <c r="H2009">
        <v>19</v>
      </c>
      <c r="I2009" t="s">
        <v>8019</v>
      </c>
      <c r="J2009" t="s">
        <v>8163</v>
      </c>
      <c r="K2009" t="s">
        <v>8167</v>
      </c>
      <c r="L2009" t="s">
        <v>8169</v>
      </c>
      <c r="M2009">
        <v>231617.31</v>
      </c>
      <c r="N2009">
        <v>289521.43</v>
      </c>
    </row>
    <row r="2010" spans="1:14" x14ac:dyDescent="0.3">
      <c r="A2010" t="s">
        <v>1998</v>
      </c>
      <c r="B2010" t="s">
        <v>5802</v>
      </c>
      <c r="C2010" t="s">
        <v>7407</v>
      </c>
      <c r="D2010" t="s">
        <v>7415</v>
      </c>
      <c r="E2010" t="s">
        <v>7427</v>
      </c>
      <c r="F2010" t="s">
        <v>7428</v>
      </c>
      <c r="G2010">
        <v>13551.41</v>
      </c>
      <c r="H2010">
        <v>7</v>
      </c>
      <c r="I2010" t="s">
        <v>7789</v>
      </c>
      <c r="J2010" t="s">
        <v>8163</v>
      </c>
      <c r="K2010" t="s">
        <v>8168</v>
      </c>
      <c r="L2010" t="s">
        <v>8170</v>
      </c>
      <c r="M2010">
        <v>94859.87</v>
      </c>
      <c r="N2010">
        <v>94859.87</v>
      </c>
    </row>
    <row r="2011" spans="1:14" x14ac:dyDescent="0.3">
      <c r="A2011" t="s">
        <v>1999</v>
      </c>
      <c r="B2011" t="s">
        <v>5803</v>
      </c>
      <c r="C2011" t="s">
        <v>7405</v>
      </c>
      <c r="D2011" t="s">
        <v>7411</v>
      </c>
      <c r="E2011" t="s">
        <v>7427</v>
      </c>
      <c r="F2011" t="s">
        <v>7432</v>
      </c>
      <c r="G2011">
        <v>3327.47</v>
      </c>
      <c r="H2011">
        <v>12</v>
      </c>
      <c r="I2011" t="s">
        <v>7519</v>
      </c>
      <c r="J2011" t="s">
        <v>8165</v>
      </c>
      <c r="K2011" t="s">
        <v>8167</v>
      </c>
      <c r="L2011" t="s">
        <v>8170</v>
      </c>
      <c r="M2011">
        <v>39929.64</v>
      </c>
      <c r="N2011">
        <v>39929.64</v>
      </c>
    </row>
    <row r="2012" spans="1:14" x14ac:dyDescent="0.3">
      <c r="A2012" t="s">
        <v>2000</v>
      </c>
      <c r="B2012" t="s">
        <v>5804</v>
      </c>
      <c r="C2012" t="s">
        <v>7405</v>
      </c>
      <c r="D2012" t="s">
        <v>7409</v>
      </c>
      <c r="E2012" t="s">
        <v>7426</v>
      </c>
      <c r="F2012" t="s">
        <v>7428</v>
      </c>
      <c r="G2012">
        <v>6093.86</v>
      </c>
      <c r="H2012">
        <v>13</v>
      </c>
      <c r="I2012" t="s">
        <v>7869</v>
      </c>
      <c r="J2012" t="s">
        <v>8164</v>
      </c>
      <c r="K2012" t="s">
        <v>8167</v>
      </c>
      <c r="L2012" t="s">
        <v>8169</v>
      </c>
      <c r="M2012">
        <v>63376.31</v>
      </c>
      <c r="N2012">
        <v>79220.179999999993</v>
      </c>
    </row>
    <row r="2013" spans="1:14" x14ac:dyDescent="0.3">
      <c r="A2013" t="s">
        <v>2001</v>
      </c>
      <c r="B2013" t="s">
        <v>5012</v>
      </c>
      <c r="C2013" t="s">
        <v>7408</v>
      </c>
      <c r="D2013" t="s">
        <v>7419</v>
      </c>
      <c r="E2013" t="s">
        <v>7425</v>
      </c>
      <c r="F2013" t="s">
        <v>7433</v>
      </c>
      <c r="G2013">
        <v>3165.62</v>
      </c>
      <c r="H2013">
        <v>11</v>
      </c>
      <c r="I2013" t="s">
        <v>7836</v>
      </c>
      <c r="J2013" t="s">
        <v>8164</v>
      </c>
      <c r="K2013" t="s">
        <v>8167</v>
      </c>
      <c r="L2013" t="s">
        <v>8170</v>
      </c>
      <c r="M2013">
        <v>34821.82</v>
      </c>
      <c r="N2013">
        <v>34821.82</v>
      </c>
    </row>
    <row r="2014" spans="1:14" x14ac:dyDescent="0.3">
      <c r="A2014" t="s">
        <v>2002</v>
      </c>
      <c r="B2014" t="s">
        <v>5805</v>
      </c>
      <c r="C2014" t="s">
        <v>7408</v>
      </c>
      <c r="D2014" t="s">
        <v>7417</v>
      </c>
      <c r="E2014" t="s">
        <v>7424</v>
      </c>
      <c r="F2014" t="s">
        <v>7433</v>
      </c>
      <c r="G2014">
        <v>7072.43</v>
      </c>
      <c r="H2014">
        <v>5</v>
      </c>
      <c r="I2014" t="s">
        <v>7453</v>
      </c>
      <c r="J2014" t="s">
        <v>8164</v>
      </c>
      <c r="K2014" t="s">
        <v>8167</v>
      </c>
      <c r="L2014" t="s">
        <v>8169</v>
      </c>
      <c r="M2014">
        <v>28289.72</v>
      </c>
      <c r="N2014">
        <v>35362.15</v>
      </c>
    </row>
    <row r="2015" spans="1:14" x14ac:dyDescent="0.3">
      <c r="A2015" t="s">
        <v>2003</v>
      </c>
      <c r="B2015" t="s">
        <v>5806</v>
      </c>
      <c r="C2015" t="s">
        <v>7406</v>
      </c>
      <c r="D2015" t="s">
        <v>7421</v>
      </c>
      <c r="E2015" t="s">
        <v>7426</v>
      </c>
      <c r="F2015" t="s">
        <v>7434</v>
      </c>
      <c r="G2015">
        <v>16071.29</v>
      </c>
      <c r="H2015">
        <v>4</v>
      </c>
      <c r="I2015" t="s">
        <v>7597</v>
      </c>
      <c r="J2015" t="s">
        <v>8163</v>
      </c>
      <c r="K2015" t="s">
        <v>8167</v>
      </c>
      <c r="L2015" t="s">
        <v>8170</v>
      </c>
      <c r="M2015">
        <v>64285.16</v>
      </c>
      <c r="N2015">
        <v>64285.16</v>
      </c>
    </row>
    <row r="2016" spans="1:14" x14ac:dyDescent="0.3">
      <c r="A2016" t="s">
        <v>2004</v>
      </c>
      <c r="B2016" t="s">
        <v>5807</v>
      </c>
      <c r="C2016" t="s">
        <v>7408</v>
      </c>
      <c r="D2016" t="s">
        <v>7419</v>
      </c>
      <c r="E2016" t="s">
        <v>7426</v>
      </c>
      <c r="F2016" t="s">
        <v>7432</v>
      </c>
      <c r="G2016">
        <v>2004.45</v>
      </c>
      <c r="H2016">
        <v>10</v>
      </c>
      <c r="I2016" t="s">
        <v>7646</v>
      </c>
      <c r="J2016" t="s">
        <v>8163</v>
      </c>
      <c r="K2016" t="s">
        <v>8168</v>
      </c>
      <c r="L2016" t="s">
        <v>8169</v>
      </c>
      <c r="M2016">
        <v>16035.6</v>
      </c>
      <c r="N2016">
        <v>20044.5</v>
      </c>
    </row>
    <row r="2017" spans="1:14" x14ac:dyDescent="0.3">
      <c r="A2017" t="s">
        <v>2005</v>
      </c>
      <c r="B2017" t="s">
        <v>5808</v>
      </c>
      <c r="C2017" t="s">
        <v>7407</v>
      </c>
      <c r="D2017" t="s">
        <v>7418</v>
      </c>
      <c r="E2017" t="s">
        <v>7423</v>
      </c>
      <c r="F2017" t="s">
        <v>7428</v>
      </c>
      <c r="G2017">
        <v>13635.24</v>
      </c>
      <c r="H2017">
        <v>3</v>
      </c>
      <c r="I2017" t="s">
        <v>8009</v>
      </c>
      <c r="J2017" t="s">
        <v>8165</v>
      </c>
      <c r="K2017" t="s">
        <v>8167</v>
      </c>
      <c r="L2017" t="s">
        <v>8170</v>
      </c>
      <c r="M2017">
        <v>40905.72</v>
      </c>
      <c r="N2017">
        <v>40905.72</v>
      </c>
    </row>
    <row r="2018" spans="1:14" x14ac:dyDescent="0.3">
      <c r="A2018" t="s">
        <v>2006</v>
      </c>
      <c r="B2018" t="s">
        <v>5809</v>
      </c>
      <c r="C2018" t="s">
        <v>7407</v>
      </c>
      <c r="D2018" t="s">
        <v>7415</v>
      </c>
      <c r="E2018" t="s">
        <v>7425</v>
      </c>
      <c r="F2018" t="s">
        <v>7433</v>
      </c>
      <c r="G2018">
        <v>1423.45</v>
      </c>
      <c r="H2018">
        <v>8</v>
      </c>
      <c r="I2018" t="s">
        <v>7860</v>
      </c>
      <c r="J2018" t="s">
        <v>8164</v>
      </c>
      <c r="K2018" t="s">
        <v>8168</v>
      </c>
      <c r="L2018" t="s">
        <v>8170</v>
      </c>
      <c r="M2018">
        <v>11387.6</v>
      </c>
      <c r="N2018">
        <v>11387.6</v>
      </c>
    </row>
    <row r="2019" spans="1:14" x14ac:dyDescent="0.3">
      <c r="A2019" t="s">
        <v>2007</v>
      </c>
      <c r="B2019" t="s">
        <v>4549</v>
      </c>
      <c r="C2019" t="s">
        <v>7407</v>
      </c>
      <c r="D2019" t="s">
        <v>7418</v>
      </c>
      <c r="E2019" t="s">
        <v>7423</v>
      </c>
      <c r="F2019" t="s">
        <v>7433</v>
      </c>
      <c r="G2019">
        <v>14027.83</v>
      </c>
      <c r="H2019">
        <v>15</v>
      </c>
      <c r="I2019" t="s">
        <v>7538</v>
      </c>
      <c r="J2019" t="s">
        <v>8163</v>
      </c>
      <c r="K2019" t="s">
        <v>8168</v>
      </c>
      <c r="L2019" t="s">
        <v>8170</v>
      </c>
      <c r="M2019">
        <v>210417.45</v>
      </c>
      <c r="N2019">
        <v>210417.45</v>
      </c>
    </row>
    <row r="2020" spans="1:14" x14ac:dyDescent="0.3">
      <c r="A2020" t="s">
        <v>2008</v>
      </c>
      <c r="B2020" t="s">
        <v>5810</v>
      </c>
      <c r="C2020" t="s">
        <v>7407</v>
      </c>
      <c r="D2020" t="s">
        <v>7415</v>
      </c>
      <c r="E2020" t="s">
        <v>7425</v>
      </c>
      <c r="F2020" t="s">
        <v>7431</v>
      </c>
      <c r="G2020">
        <v>10380.81</v>
      </c>
      <c r="H2020">
        <v>4</v>
      </c>
      <c r="I2020" t="s">
        <v>7437</v>
      </c>
      <c r="J2020" t="s">
        <v>8163</v>
      </c>
      <c r="K2020" t="s">
        <v>8168</v>
      </c>
      <c r="L2020" t="s">
        <v>8170</v>
      </c>
      <c r="M2020">
        <v>41523.24</v>
      </c>
      <c r="N2020">
        <v>41523.24</v>
      </c>
    </row>
    <row r="2021" spans="1:14" x14ac:dyDescent="0.3">
      <c r="A2021" t="s">
        <v>2009</v>
      </c>
      <c r="B2021" t="s">
        <v>5811</v>
      </c>
      <c r="C2021" t="s">
        <v>7405</v>
      </c>
      <c r="D2021" t="s">
        <v>7410</v>
      </c>
      <c r="E2021" t="s">
        <v>7426</v>
      </c>
      <c r="F2021" t="s">
        <v>7432</v>
      </c>
      <c r="G2021">
        <v>10710.32</v>
      </c>
      <c r="H2021">
        <v>7</v>
      </c>
      <c r="I2021" t="s">
        <v>8026</v>
      </c>
      <c r="J2021" t="s">
        <v>8162</v>
      </c>
      <c r="K2021" t="s">
        <v>8167</v>
      </c>
      <c r="L2021" t="s">
        <v>8170</v>
      </c>
      <c r="M2021">
        <v>74972.240000000005</v>
      </c>
      <c r="N2021">
        <v>74972.239999999991</v>
      </c>
    </row>
    <row r="2022" spans="1:14" x14ac:dyDescent="0.3">
      <c r="A2022" t="s">
        <v>2010</v>
      </c>
      <c r="B2022" t="s">
        <v>5812</v>
      </c>
      <c r="C2022" t="s">
        <v>7407</v>
      </c>
      <c r="D2022" t="s">
        <v>7415</v>
      </c>
      <c r="E2022" t="s">
        <v>7424</v>
      </c>
      <c r="F2022" t="s">
        <v>7430</v>
      </c>
      <c r="G2022">
        <v>6553.68</v>
      </c>
      <c r="H2022">
        <v>20</v>
      </c>
      <c r="I2022" t="s">
        <v>7615</v>
      </c>
      <c r="J2022" t="s">
        <v>8166</v>
      </c>
      <c r="K2022" t="s">
        <v>8167</v>
      </c>
      <c r="L2022" t="s">
        <v>8170</v>
      </c>
      <c r="M2022">
        <v>131073.60000000001</v>
      </c>
      <c r="N2022">
        <v>131073.60000000001</v>
      </c>
    </row>
    <row r="2023" spans="1:14" x14ac:dyDescent="0.3">
      <c r="A2023" t="s">
        <v>2011</v>
      </c>
      <c r="B2023" t="s">
        <v>5813</v>
      </c>
      <c r="C2023" t="s">
        <v>7405</v>
      </c>
      <c r="D2023" t="s">
        <v>7417</v>
      </c>
      <c r="E2023" t="s">
        <v>7426</v>
      </c>
      <c r="F2023" t="s">
        <v>7434</v>
      </c>
      <c r="G2023">
        <v>13474.22</v>
      </c>
      <c r="H2023">
        <v>14</v>
      </c>
      <c r="I2023" t="s">
        <v>7820</v>
      </c>
      <c r="J2023" t="s">
        <v>8162</v>
      </c>
      <c r="K2023" t="s">
        <v>8167</v>
      </c>
      <c r="L2023" t="s">
        <v>8169</v>
      </c>
      <c r="M2023">
        <v>150911.43</v>
      </c>
      <c r="N2023">
        <v>188639.08</v>
      </c>
    </row>
    <row r="2024" spans="1:14" x14ac:dyDescent="0.3">
      <c r="A2024" t="s">
        <v>2012</v>
      </c>
      <c r="B2024" t="s">
        <v>5814</v>
      </c>
      <c r="C2024" t="s">
        <v>7405</v>
      </c>
      <c r="D2024" t="s">
        <v>7417</v>
      </c>
      <c r="E2024" t="s">
        <v>7423</v>
      </c>
      <c r="F2024" t="s">
        <v>7433</v>
      </c>
      <c r="G2024">
        <v>1751.3</v>
      </c>
      <c r="H2024">
        <v>10</v>
      </c>
      <c r="I2024" t="s">
        <v>7924</v>
      </c>
      <c r="J2024" t="s">
        <v>8166</v>
      </c>
      <c r="K2024" t="s">
        <v>8168</v>
      </c>
      <c r="L2024" t="s">
        <v>8169</v>
      </c>
      <c r="M2024">
        <v>14010.4</v>
      </c>
      <c r="N2024">
        <v>17513</v>
      </c>
    </row>
    <row r="2025" spans="1:14" x14ac:dyDescent="0.3">
      <c r="A2025" t="s">
        <v>2013</v>
      </c>
      <c r="B2025" t="s">
        <v>5815</v>
      </c>
      <c r="C2025" t="s">
        <v>7408</v>
      </c>
      <c r="D2025" t="s">
        <v>7420</v>
      </c>
      <c r="E2025" t="s">
        <v>7425</v>
      </c>
      <c r="F2025" t="s">
        <v>7432</v>
      </c>
      <c r="G2025">
        <v>14469.39</v>
      </c>
      <c r="H2025">
        <v>19</v>
      </c>
      <c r="I2025" t="s">
        <v>8017</v>
      </c>
      <c r="J2025" t="s">
        <v>8164</v>
      </c>
      <c r="K2025" t="s">
        <v>8168</v>
      </c>
      <c r="L2025" t="s">
        <v>8170</v>
      </c>
      <c r="M2025">
        <v>274918.40999999997</v>
      </c>
      <c r="N2025">
        <v>274918.40999999997</v>
      </c>
    </row>
    <row r="2026" spans="1:14" x14ac:dyDescent="0.3">
      <c r="A2026" t="s">
        <v>2014</v>
      </c>
      <c r="B2026" t="s">
        <v>5816</v>
      </c>
      <c r="C2026" t="s">
        <v>7408</v>
      </c>
      <c r="D2026" t="s">
        <v>7420</v>
      </c>
      <c r="E2026" t="s">
        <v>7424</v>
      </c>
      <c r="F2026" t="s">
        <v>7432</v>
      </c>
      <c r="G2026">
        <v>10854.74</v>
      </c>
      <c r="H2026">
        <v>6</v>
      </c>
      <c r="I2026" t="s">
        <v>7897</v>
      </c>
      <c r="J2026" t="s">
        <v>8164</v>
      </c>
      <c r="K2026" t="s">
        <v>8168</v>
      </c>
      <c r="L2026" t="s">
        <v>8169</v>
      </c>
      <c r="M2026">
        <v>52102.42</v>
      </c>
      <c r="N2026">
        <v>65128.44</v>
      </c>
    </row>
    <row r="2027" spans="1:14" x14ac:dyDescent="0.3">
      <c r="A2027" t="s">
        <v>2015</v>
      </c>
      <c r="B2027" t="s">
        <v>5817</v>
      </c>
      <c r="C2027" t="s">
        <v>7407</v>
      </c>
      <c r="D2027" t="s">
        <v>7417</v>
      </c>
      <c r="E2027" t="s">
        <v>7423</v>
      </c>
      <c r="F2027" t="s">
        <v>7431</v>
      </c>
      <c r="G2027">
        <v>15565.82</v>
      </c>
      <c r="H2027">
        <v>4</v>
      </c>
      <c r="I2027" t="s">
        <v>7848</v>
      </c>
      <c r="J2027" t="s">
        <v>8162</v>
      </c>
      <c r="K2027" t="s">
        <v>8168</v>
      </c>
      <c r="L2027" t="s">
        <v>8169</v>
      </c>
      <c r="M2027">
        <v>49810.79</v>
      </c>
      <c r="N2027">
        <v>62263.28</v>
      </c>
    </row>
    <row r="2028" spans="1:14" x14ac:dyDescent="0.3">
      <c r="A2028" t="s">
        <v>2016</v>
      </c>
      <c r="B2028" t="s">
        <v>5818</v>
      </c>
      <c r="C2028" t="s">
        <v>7406</v>
      </c>
      <c r="D2028" t="s">
        <v>7414</v>
      </c>
      <c r="E2028" t="s">
        <v>7427</v>
      </c>
      <c r="F2028" t="s">
        <v>7432</v>
      </c>
      <c r="G2028">
        <v>16313.65</v>
      </c>
      <c r="H2028">
        <v>8</v>
      </c>
      <c r="I2028" t="s">
        <v>7855</v>
      </c>
      <c r="J2028" t="s">
        <v>8166</v>
      </c>
      <c r="K2028" t="s">
        <v>8167</v>
      </c>
      <c r="L2028" t="s">
        <v>8170</v>
      </c>
      <c r="M2028">
        <v>130509.2</v>
      </c>
      <c r="N2028">
        <v>130509.2</v>
      </c>
    </row>
    <row r="2029" spans="1:14" x14ac:dyDescent="0.3">
      <c r="A2029" t="s">
        <v>2017</v>
      </c>
      <c r="B2029" t="s">
        <v>4818</v>
      </c>
      <c r="C2029" t="s">
        <v>7407</v>
      </c>
      <c r="D2029" t="s">
        <v>7415</v>
      </c>
      <c r="E2029" t="s">
        <v>7424</v>
      </c>
      <c r="F2029" t="s">
        <v>7428</v>
      </c>
      <c r="G2029">
        <v>14737.48</v>
      </c>
      <c r="H2029">
        <v>17</v>
      </c>
      <c r="I2029" t="s">
        <v>7728</v>
      </c>
      <c r="J2029" t="s">
        <v>8162</v>
      </c>
      <c r="K2029" t="s">
        <v>8168</v>
      </c>
      <c r="L2029" t="s">
        <v>8169</v>
      </c>
      <c r="M2029">
        <v>200430.06</v>
      </c>
      <c r="N2029">
        <v>250537.16</v>
      </c>
    </row>
    <row r="2030" spans="1:14" x14ac:dyDescent="0.3">
      <c r="A2030" t="s">
        <v>2018</v>
      </c>
      <c r="B2030" t="s">
        <v>5819</v>
      </c>
      <c r="C2030" t="s">
        <v>7406</v>
      </c>
      <c r="D2030" t="s">
        <v>7412</v>
      </c>
      <c r="E2030" t="s">
        <v>7425</v>
      </c>
      <c r="F2030" t="s">
        <v>7432</v>
      </c>
      <c r="G2030">
        <v>11482.22</v>
      </c>
      <c r="H2030">
        <v>19</v>
      </c>
      <c r="I2030" t="s">
        <v>7573</v>
      </c>
      <c r="J2030" t="s">
        <v>8162</v>
      </c>
      <c r="K2030" t="s">
        <v>8167</v>
      </c>
      <c r="L2030" t="s">
        <v>8169</v>
      </c>
      <c r="M2030">
        <v>174529.91</v>
      </c>
      <c r="N2030">
        <v>218162.18</v>
      </c>
    </row>
    <row r="2031" spans="1:14" x14ac:dyDescent="0.3">
      <c r="A2031" t="s">
        <v>2019</v>
      </c>
      <c r="B2031" t="s">
        <v>5820</v>
      </c>
      <c r="C2031" t="s">
        <v>7408</v>
      </c>
      <c r="D2031" t="s">
        <v>7419</v>
      </c>
      <c r="E2031" t="s">
        <v>7423</v>
      </c>
      <c r="F2031" t="s">
        <v>7432</v>
      </c>
      <c r="G2031">
        <v>2747.3</v>
      </c>
      <c r="H2031">
        <v>19</v>
      </c>
      <c r="I2031" t="s">
        <v>7802</v>
      </c>
      <c r="J2031" t="s">
        <v>8162</v>
      </c>
      <c r="K2031" t="s">
        <v>8167</v>
      </c>
      <c r="L2031" t="s">
        <v>8170</v>
      </c>
      <c r="M2031">
        <v>52198.7</v>
      </c>
      <c r="N2031">
        <v>52198.700000000004</v>
      </c>
    </row>
    <row r="2032" spans="1:14" x14ac:dyDescent="0.3">
      <c r="A2032" t="s">
        <v>2020</v>
      </c>
      <c r="B2032" t="s">
        <v>5821</v>
      </c>
      <c r="C2032" t="s">
        <v>7407</v>
      </c>
      <c r="D2032" t="s">
        <v>7415</v>
      </c>
      <c r="E2032" t="s">
        <v>7423</v>
      </c>
      <c r="F2032" t="s">
        <v>7429</v>
      </c>
      <c r="G2032">
        <v>4002.26</v>
      </c>
      <c r="H2032">
        <v>7</v>
      </c>
      <c r="I2032" t="s">
        <v>7817</v>
      </c>
      <c r="J2032" t="s">
        <v>8165</v>
      </c>
      <c r="K2032" t="s">
        <v>8168</v>
      </c>
      <c r="L2032" t="s">
        <v>8170</v>
      </c>
      <c r="M2032">
        <v>28015.82</v>
      </c>
      <c r="N2032">
        <v>28015.82</v>
      </c>
    </row>
    <row r="2033" spans="1:14" x14ac:dyDescent="0.3">
      <c r="A2033" t="s">
        <v>2021</v>
      </c>
      <c r="B2033" t="s">
        <v>4825</v>
      </c>
      <c r="C2033" t="s">
        <v>7407</v>
      </c>
      <c r="D2033" t="s">
        <v>7418</v>
      </c>
      <c r="E2033" t="s">
        <v>7423</v>
      </c>
      <c r="F2033" t="s">
        <v>7431</v>
      </c>
      <c r="G2033">
        <v>7664.22</v>
      </c>
      <c r="H2033">
        <v>6</v>
      </c>
      <c r="I2033" t="s">
        <v>7672</v>
      </c>
      <c r="J2033" t="s">
        <v>8165</v>
      </c>
      <c r="K2033" t="s">
        <v>8167</v>
      </c>
      <c r="L2033" t="s">
        <v>8170</v>
      </c>
      <c r="M2033">
        <v>45985.32</v>
      </c>
      <c r="N2033">
        <v>45985.32</v>
      </c>
    </row>
    <row r="2034" spans="1:14" x14ac:dyDescent="0.3">
      <c r="A2034" t="s">
        <v>2022</v>
      </c>
      <c r="B2034" t="s">
        <v>5822</v>
      </c>
      <c r="C2034" t="s">
        <v>7406</v>
      </c>
      <c r="D2034" t="s">
        <v>7416</v>
      </c>
      <c r="E2034" t="s">
        <v>7426</v>
      </c>
      <c r="F2034" t="s">
        <v>7432</v>
      </c>
      <c r="G2034">
        <v>3012.9</v>
      </c>
      <c r="H2034">
        <v>20</v>
      </c>
      <c r="I2034" t="s">
        <v>7456</v>
      </c>
      <c r="J2034" t="s">
        <v>8163</v>
      </c>
      <c r="K2034" t="s">
        <v>8167</v>
      </c>
      <c r="L2034" t="s">
        <v>8169</v>
      </c>
      <c r="M2034">
        <v>48206.400000000001</v>
      </c>
      <c r="N2034">
        <v>60258</v>
      </c>
    </row>
    <row r="2035" spans="1:14" x14ac:dyDescent="0.3">
      <c r="A2035" t="s">
        <v>2023</v>
      </c>
      <c r="B2035" t="s">
        <v>5823</v>
      </c>
      <c r="C2035" t="s">
        <v>7405</v>
      </c>
      <c r="D2035" t="s">
        <v>7411</v>
      </c>
      <c r="E2035" t="s">
        <v>7423</v>
      </c>
      <c r="F2035" t="s">
        <v>7431</v>
      </c>
      <c r="G2035">
        <v>9804.7900000000009</v>
      </c>
      <c r="H2035">
        <v>7</v>
      </c>
      <c r="I2035" t="s">
        <v>7962</v>
      </c>
      <c r="J2035" t="s">
        <v>8164</v>
      </c>
      <c r="K2035" t="s">
        <v>8168</v>
      </c>
      <c r="L2035" t="s">
        <v>8170</v>
      </c>
      <c r="M2035">
        <v>68633.53</v>
      </c>
      <c r="N2035">
        <v>68633.53</v>
      </c>
    </row>
    <row r="2036" spans="1:14" x14ac:dyDescent="0.3">
      <c r="A2036" t="s">
        <v>2024</v>
      </c>
      <c r="B2036" t="s">
        <v>5824</v>
      </c>
      <c r="C2036" t="s">
        <v>7407</v>
      </c>
      <c r="D2036" t="s">
        <v>7415</v>
      </c>
      <c r="E2036" t="s">
        <v>7427</v>
      </c>
      <c r="F2036" t="s">
        <v>7431</v>
      </c>
      <c r="G2036">
        <v>2113.1799999999998</v>
      </c>
      <c r="H2036">
        <v>10</v>
      </c>
      <c r="I2036" t="s">
        <v>7868</v>
      </c>
      <c r="J2036" t="s">
        <v>8163</v>
      </c>
      <c r="K2036" t="s">
        <v>8167</v>
      </c>
      <c r="L2036" t="s">
        <v>8170</v>
      </c>
      <c r="M2036">
        <v>21131.8</v>
      </c>
      <c r="N2036">
        <v>21131.8</v>
      </c>
    </row>
    <row r="2037" spans="1:14" x14ac:dyDescent="0.3">
      <c r="A2037" t="s">
        <v>2025</v>
      </c>
      <c r="B2037" t="s">
        <v>5825</v>
      </c>
      <c r="C2037" t="s">
        <v>7405</v>
      </c>
      <c r="D2037" t="s">
        <v>7417</v>
      </c>
      <c r="E2037" t="s">
        <v>7427</v>
      </c>
      <c r="F2037" t="s">
        <v>7432</v>
      </c>
      <c r="G2037">
        <v>14833.76</v>
      </c>
      <c r="H2037">
        <v>3</v>
      </c>
      <c r="I2037" t="s">
        <v>7776</v>
      </c>
      <c r="J2037" t="s">
        <v>8165</v>
      </c>
      <c r="K2037" t="s">
        <v>8168</v>
      </c>
      <c r="L2037" t="s">
        <v>8169</v>
      </c>
      <c r="M2037">
        <v>35601.19</v>
      </c>
      <c r="N2037">
        <v>44501.279999999999</v>
      </c>
    </row>
    <row r="2038" spans="1:14" x14ac:dyDescent="0.3">
      <c r="A2038" t="s">
        <v>2026</v>
      </c>
      <c r="B2038" t="s">
        <v>5826</v>
      </c>
      <c r="C2038" t="s">
        <v>7407</v>
      </c>
      <c r="D2038" t="s">
        <v>7418</v>
      </c>
      <c r="E2038" t="s">
        <v>7424</v>
      </c>
      <c r="F2038" t="s">
        <v>7431</v>
      </c>
      <c r="G2038">
        <v>14342.4</v>
      </c>
      <c r="H2038">
        <v>8</v>
      </c>
      <c r="I2038" t="s">
        <v>7935</v>
      </c>
      <c r="J2038" t="s">
        <v>8165</v>
      </c>
      <c r="K2038" t="s">
        <v>8167</v>
      </c>
      <c r="L2038" t="s">
        <v>8170</v>
      </c>
      <c r="M2038">
        <v>114739.2</v>
      </c>
      <c r="N2038">
        <v>114739.2</v>
      </c>
    </row>
    <row r="2039" spans="1:14" x14ac:dyDescent="0.3">
      <c r="A2039" t="s">
        <v>2027</v>
      </c>
      <c r="B2039" t="s">
        <v>5827</v>
      </c>
      <c r="C2039" t="s">
        <v>7407</v>
      </c>
      <c r="D2039" t="s">
        <v>7413</v>
      </c>
      <c r="E2039" t="s">
        <v>7423</v>
      </c>
      <c r="F2039" t="s">
        <v>7431</v>
      </c>
      <c r="G2039">
        <v>13364.66</v>
      </c>
      <c r="H2039">
        <v>1</v>
      </c>
      <c r="I2039" t="s">
        <v>7643</v>
      </c>
      <c r="J2039" t="s">
        <v>8164</v>
      </c>
      <c r="K2039" t="s">
        <v>8167</v>
      </c>
      <c r="L2039" t="s">
        <v>8169</v>
      </c>
      <c r="M2039">
        <v>10692.06</v>
      </c>
      <c r="N2039">
        <v>13364.66</v>
      </c>
    </row>
    <row r="2040" spans="1:14" x14ac:dyDescent="0.3">
      <c r="A2040" t="s">
        <v>2028</v>
      </c>
      <c r="B2040" t="s">
        <v>5828</v>
      </c>
      <c r="C2040" t="s">
        <v>7406</v>
      </c>
      <c r="D2040" t="s">
        <v>7416</v>
      </c>
      <c r="E2040" t="s">
        <v>7424</v>
      </c>
      <c r="F2040" t="s">
        <v>7433</v>
      </c>
      <c r="G2040">
        <v>6380.21</v>
      </c>
      <c r="H2040">
        <v>16</v>
      </c>
      <c r="I2040" t="s">
        <v>7692</v>
      </c>
      <c r="J2040" t="s">
        <v>8165</v>
      </c>
      <c r="K2040" t="s">
        <v>8168</v>
      </c>
      <c r="L2040" t="s">
        <v>8169</v>
      </c>
      <c r="M2040">
        <v>81667.02</v>
      </c>
      <c r="N2040">
        <v>102083.36</v>
      </c>
    </row>
    <row r="2041" spans="1:14" x14ac:dyDescent="0.3">
      <c r="A2041" t="s">
        <v>2029</v>
      </c>
      <c r="B2041" t="s">
        <v>5829</v>
      </c>
      <c r="C2041" t="s">
        <v>7406</v>
      </c>
      <c r="D2041" t="s">
        <v>7414</v>
      </c>
      <c r="E2041" t="s">
        <v>7423</v>
      </c>
      <c r="F2041" t="s">
        <v>7434</v>
      </c>
      <c r="G2041">
        <v>16336.89</v>
      </c>
      <c r="H2041">
        <v>17</v>
      </c>
      <c r="I2041" t="s">
        <v>7583</v>
      </c>
      <c r="J2041" t="s">
        <v>8162</v>
      </c>
      <c r="K2041" t="s">
        <v>8168</v>
      </c>
      <c r="L2041" t="s">
        <v>8170</v>
      </c>
      <c r="M2041">
        <v>277727.13</v>
      </c>
      <c r="N2041">
        <v>277727.13</v>
      </c>
    </row>
    <row r="2042" spans="1:14" x14ac:dyDescent="0.3">
      <c r="A2042" t="s">
        <v>2030</v>
      </c>
      <c r="B2042" t="s">
        <v>5830</v>
      </c>
      <c r="C2042" t="s">
        <v>7407</v>
      </c>
      <c r="D2042" t="s">
        <v>7418</v>
      </c>
      <c r="E2042" t="s">
        <v>7425</v>
      </c>
      <c r="F2042" t="s">
        <v>7431</v>
      </c>
      <c r="G2042">
        <v>3585.6</v>
      </c>
      <c r="H2042">
        <v>5</v>
      </c>
      <c r="I2042" t="s">
        <v>8000</v>
      </c>
      <c r="J2042" t="s">
        <v>8162</v>
      </c>
      <c r="K2042" t="s">
        <v>8168</v>
      </c>
      <c r="L2042" t="s">
        <v>8169</v>
      </c>
      <c r="M2042">
        <v>14342.4</v>
      </c>
      <c r="N2042">
        <v>17928</v>
      </c>
    </row>
    <row r="2043" spans="1:14" x14ac:dyDescent="0.3">
      <c r="A2043" t="s">
        <v>2031</v>
      </c>
      <c r="B2043" t="s">
        <v>5831</v>
      </c>
      <c r="C2043" t="s">
        <v>7408</v>
      </c>
      <c r="D2043" t="s">
        <v>7422</v>
      </c>
      <c r="E2043" t="s">
        <v>7424</v>
      </c>
      <c r="F2043" t="s">
        <v>7432</v>
      </c>
      <c r="G2043">
        <v>2895.87</v>
      </c>
      <c r="H2043">
        <v>15</v>
      </c>
      <c r="I2043" t="s">
        <v>7786</v>
      </c>
      <c r="J2043" t="s">
        <v>8166</v>
      </c>
      <c r="K2043" t="s">
        <v>8168</v>
      </c>
      <c r="L2043" t="s">
        <v>8170</v>
      </c>
      <c r="M2043">
        <v>43438.05</v>
      </c>
      <c r="N2043">
        <v>43438.049999999996</v>
      </c>
    </row>
    <row r="2044" spans="1:14" x14ac:dyDescent="0.3">
      <c r="A2044" t="s">
        <v>2032</v>
      </c>
      <c r="B2044" t="s">
        <v>4436</v>
      </c>
      <c r="C2044" t="s">
        <v>7408</v>
      </c>
      <c r="D2044" t="s">
        <v>7420</v>
      </c>
      <c r="E2044" t="s">
        <v>7424</v>
      </c>
      <c r="F2044" t="s">
        <v>7431</v>
      </c>
      <c r="G2044">
        <v>4966.72</v>
      </c>
      <c r="H2044">
        <v>2</v>
      </c>
      <c r="I2044" t="s">
        <v>8040</v>
      </c>
      <c r="J2044" t="s">
        <v>8162</v>
      </c>
      <c r="K2044" t="s">
        <v>8168</v>
      </c>
      <c r="L2044" t="s">
        <v>8170</v>
      </c>
      <c r="M2044">
        <v>9933.44</v>
      </c>
      <c r="N2044">
        <v>9933.44</v>
      </c>
    </row>
    <row r="2045" spans="1:14" x14ac:dyDescent="0.3">
      <c r="A2045" t="s">
        <v>2033</v>
      </c>
      <c r="B2045" t="s">
        <v>5832</v>
      </c>
      <c r="C2045" t="s">
        <v>7408</v>
      </c>
      <c r="D2045" t="s">
        <v>7422</v>
      </c>
      <c r="E2045" t="s">
        <v>7426</v>
      </c>
      <c r="F2045" t="s">
        <v>7428</v>
      </c>
      <c r="G2045">
        <v>8960.68</v>
      </c>
      <c r="H2045">
        <v>3</v>
      </c>
      <c r="I2045" t="s">
        <v>7978</v>
      </c>
      <c r="J2045" t="s">
        <v>8166</v>
      </c>
      <c r="K2045" t="s">
        <v>8167</v>
      </c>
      <c r="L2045" t="s">
        <v>8170</v>
      </c>
      <c r="M2045">
        <v>26882.04</v>
      </c>
      <c r="N2045">
        <v>26882.04</v>
      </c>
    </row>
    <row r="2046" spans="1:14" x14ac:dyDescent="0.3">
      <c r="A2046" t="s">
        <v>2034</v>
      </c>
      <c r="B2046" t="s">
        <v>5833</v>
      </c>
      <c r="C2046" t="s">
        <v>7405</v>
      </c>
      <c r="D2046" t="s">
        <v>7417</v>
      </c>
      <c r="E2046" t="s">
        <v>7427</v>
      </c>
      <c r="F2046" t="s">
        <v>7428</v>
      </c>
      <c r="G2046">
        <v>3354.86</v>
      </c>
      <c r="H2046">
        <v>11</v>
      </c>
      <c r="I2046" t="s">
        <v>7912</v>
      </c>
      <c r="J2046" t="s">
        <v>8162</v>
      </c>
      <c r="K2046" t="s">
        <v>8167</v>
      </c>
      <c r="L2046" t="s">
        <v>8170</v>
      </c>
      <c r="M2046">
        <v>36903.46</v>
      </c>
      <c r="N2046">
        <v>36903.46</v>
      </c>
    </row>
    <row r="2047" spans="1:14" x14ac:dyDescent="0.3">
      <c r="A2047" t="s">
        <v>2035</v>
      </c>
      <c r="B2047" t="s">
        <v>5834</v>
      </c>
      <c r="C2047" t="s">
        <v>7405</v>
      </c>
      <c r="D2047" t="s">
        <v>7417</v>
      </c>
      <c r="E2047" t="s">
        <v>7425</v>
      </c>
      <c r="F2047" t="s">
        <v>7430</v>
      </c>
      <c r="G2047">
        <v>6008.37</v>
      </c>
      <c r="H2047">
        <v>1</v>
      </c>
      <c r="I2047" t="s">
        <v>7583</v>
      </c>
      <c r="J2047" t="s">
        <v>8164</v>
      </c>
      <c r="K2047" t="s">
        <v>8167</v>
      </c>
      <c r="L2047" t="s">
        <v>8169</v>
      </c>
      <c r="M2047">
        <v>4806.53</v>
      </c>
      <c r="N2047">
        <v>6008.37</v>
      </c>
    </row>
    <row r="2048" spans="1:14" x14ac:dyDescent="0.3">
      <c r="A2048" t="s">
        <v>2036</v>
      </c>
      <c r="B2048" t="s">
        <v>5835</v>
      </c>
      <c r="C2048" t="s">
        <v>7405</v>
      </c>
      <c r="D2048" t="s">
        <v>7410</v>
      </c>
      <c r="E2048" t="s">
        <v>7425</v>
      </c>
      <c r="F2048" t="s">
        <v>7429</v>
      </c>
      <c r="G2048">
        <v>4179.88</v>
      </c>
      <c r="H2048">
        <v>13</v>
      </c>
      <c r="I2048" t="s">
        <v>7931</v>
      </c>
      <c r="J2048" t="s">
        <v>8163</v>
      </c>
      <c r="K2048" t="s">
        <v>8168</v>
      </c>
      <c r="L2048" t="s">
        <v>8169</v>
      </c>
      <c r="M2048">
        <v>43470.42</v>
      </c>
      <c r="N2048">
        <v>54338.44</v>
      </c>
    </row>
    <row r="2049" spans="1:14" x14ac:dyDescent="0.3">
      <c r="A2049" t="s">
        <v>2037</v>
      </c>
      <c r="B2049" t="s">
        <v>5836</v>
      </c>
      <c r="C2049" t="s">
        <v>7406</v>
      </c>
      <c r="D2049" t="s">
        <v>7414</v>
      </c>
      <c r="E2049" t="s">
        <v>7425</v>
      </c>
      <c r="F2049" t="s">
        <v>7430</v>
      </c>
      <c r="G2049">
        <v>8148.11</v>
      </c>
      <c r="H2049">
        <v>16</v>
      </c>
      <c r="I2049" t="s">
        <v>7822</v>
      </c>
      <c r="J2049" t="s">
        <v>8162</v>
      </c>
      <c r="K2049" t="s">
        <v>8168</v>
      </c>
      <c r="L2049" t="s">
        <v>8169</v>
      </c>
      <c r="M2049">
        <v>104296.14</v>
      </c>
      <c r="N2049">
        <v>130369.76</v>
      </c>
    </row>
    <row r="2050" spans="1:14" x14ac:dyDescent="0.3">
      <c r="A2050" t="s">
        <v>2038</v>
      </c>
      <c r="B2050" t="s">
        <v>5837</v>
      </c>
      <c r="C2050" t="s">
        <v>7407</v>
      </c>
      <c r="D2050" t="s">
        <v>7418</v>
      </c>
      <c r="E2050" t="s">
        <v>7427</v>
      </c>
      <c r="F2050" t="s">
        <v>7429</v>
      </c>
      <c r="G2050">
        <v>8186.29</v>
      </c>
      <c r="H2050">
        <v>19</v>
      </c>
      <c r="I2050" t="s">
        <v>7928</v>
      </c>
      <c r="J2050" t="s">
        <v>8162</v>
      </c>
      <c r="K2050" t="s">
        <v>8167</v>
      </c>
      <c r="L2050" t="s">
        <v>8170</v>
      </c>
      <c r="M2050">
        <v>155539.51</v>
      </c>
      <c r="N2050">
        <v>155539.51</v>
      </c>
    </row>
    <row r="2051" spans="1:14" x14ac:dyDescent="0.3">
      <c r="A2051" t="s">
        <v>2039</v>
      </c>
      <c r="B2051" t="s">
        <v>5838</v>
      </c>
      <c r="C2051" t="s">
        <v>7407</v>
      </c>
      <c r="D2051" t="s">
        <v>7417</v>
      </c>
      <c r="E2051" t="s">
        <v>7424</v>
      </c>
      <c r="F2051" t="s">
        <v>7433</v>
      </c>
      <c r="G2051">
        <v>16097.85</v>
      </c>
      <c r="H2051">
        <v>7</v>
      </c>
      <c r="I2051" t="s">
        <v>8001</v>
      </c>
      <c r="J2051" t="s">
        <v>8162</v>
      </c>
      <c r="K2051" t="s">
        <v>8167</v>
      </c>
      <c r="L2051" t="s">
        <v>8169</v>
      </c>
      <c r="M2051">
        <v>90147.96</v>
      </c>
      <c r="N2051">
        <v>112684.95</v>
      </c>
    </row>
    <row r="2052" spans="1:14" x14ac:dyDescent="0.3">
      <c r="A2052" t="s">
        <v>2040</v>
      </c>
      <c r="B2052" t="s">
        <v>5839</v>
      </c>
      <c r="C2052" t="s">
        <v>7406</v>
      </c>
      <c r="D2052" t="s">
        <v>7414</v>
      </c>
      <c r="E2052" t="s">
        <v>7424</v>
      </c>
      <c r="F2052" t="s">
        <v>7428</v>
      </c>
      <c r="G2052">
        <v>6465.7</v>
      </c>
      <c r="H2052">
        <v>6</v>
      </c>
      <c r="I2052" t="s">
        <v>7662</v>
      </c>
      <c r="J2052" t="s">
        <v>8165</v>
      </c>
      <c r="K2052" t="s">
        <v>8167</v>
      </c>
      <c r="L2052" t="s">
        <v>8169</v>
      </c>
      <c r="M2052">
        <v>31035.360000000001</v>
      </c>
      <c r="N2052">
        <v>38794.199999999997</v>
      </c>
    </row>
    <row r="2053" spans="1:14" x14ac:dyDescent="0.3">
      <c r="A2053" t="s">
        <v>2041</v>
      </c>
      <c r="B2053" t="s">
        <v>5840</v>
      </c>
      <c r="C2053" t="s">
        <v>7407</v>
      </c>
      <c r="D2053" t="s">
        <v>7413</v>
      </c>
      <c r="E2053" t="s">
        <v>7425</v>
      </c>
      <c r="F2053" t="s">
        <v>7434</v>
      </c>
      <c r="G2053">
        <v>16540.240000000002</v>
      </c>
      <c r="H2053">
        <v>4</v>
      </c>
      <c r="I2053" t="s">
        <v>7882</v>
      </c>
      <c r="J2053" t="s">
        <v>8162</v>
      </c>
      <c r="K2053" t="s">
        <v>8168</v>
      </c>
      <c r="L2053" t="s">
        <v>8170</v>
      </c>
      <c r="M2053">
        <v>66160.960000000006</v>
      </c>
      <c r="N2053">
        <v>66160.960000000006</v>
      </c>
    </row>
    <row r="2054" spans="1:14" x14ac:dyDescent="0.3">
      <c r="A2054" t="s">
        <v>2042</v>
      </c>
      <c r="B2054" t="s">
        <v>5841</v>
      </c>
      <c r="C2054" t="s">
        <v>7408</v>
      </c>
      <c r="D2054" t="s">
        <v>7420</v>
      </c>
      <c r="E2054" t="s">
        <v>7423</v>
      </c>
      <c r="F2054" t="s">
        <v>7430</v>
      </c>
      <c r="G2054">
        <v>3940.84</v>
      </c>
      <c r="H2054">
        <v>17</v>
      </c>
      <c r="I2054" t="s">
        <v>8117</v>
      </c>
      <c r="J2054" t="s">
        <v>8165</v>
      </c>
      <c r="K2054" t="s">
        <v>8168</v>
      </c>
      <c r="L2054" t="s">
        <v>8170</v>
      </c>
      <c r="M2054">
        <v>66994.28</v>
      </c>
      <c r="N2054">
        <v>66994.28</v>
      </c>
    </row>
    <row r="2055" spans="1:14" x14ac:dyDescent="0.3">
      <c r="A2055" t="s">
        <v>2043</v>
      </c>
      <c r="B2055" t="s">
        <v>5842</v>
      </c>
      <c r="C2055" t="s">
        <v>7407</v>
      </c>
      <c r="D2055" t="s">
        <v>7413</v>
      </c>
      <c r="E2055" t="s">
        <v>7423</v>
      </c>
      <c r="F2055" t="s">
        <v>7429</v>
      </c>
      <c r="G2055">
        <v>12674.93</v>
      </c>
      <c r="H2055">
        <v>12</v>
      </c>
      <c r="I2055" t="s">
        <v>7653</v>
      </c>
      <c r="J2055" t="s">
        <v>8162</v>
      </c>
      <c r="K2055" t="s">
        <v>8167</v>
      </c>
      <c r="L2055" t="s">
        <v>8169</v>
      </c>
      <c r="M2055">
        <v>121679.66</v>
      </c>
      <c r="N2055">
        <v>152099.16</v>
      </c>
    </row>
    <row r="2056" spans="1:14" x14ac:dyDescent="0.3">
      <c r="A2056" t="s">
        <v>2044</v>
      </c>
      <c r="B2056" t="s">
        <v>5843</v>
      </c>
      <c r="C2056" t="s">
        <v>7406</v>
      </c>
      <c r="D2056" t="s">
        <v>7421</v>
      </c>
      <c r="E2056" t="s">
        <v>7423</v>
      </c>
      <c r="F2056" t="s">
        <v>7433</v>
      </c>
      <c r="G2056">
        <v>12398.54</v>
      </c>
      <c r="H2056">
        <v>19</v>
      </c>
      <c r="I2056" t="s">
        <v>7799</v>
      </c>
      <c r="J2056" t="s">
        <v>8162</v>
      </c>
      <c r="K2056" t="s">
        <v>8167</v>
      </c>
      <c r="L2056" t="s">
        <v>8170</v>
      </c>
      <c r="M2056">
        <v>235572.26</v>
      </c>
      <c r="N2056">
        <v>235572.26</v>
      </c>
    </row>
    <row r="2057" spans="1:14" x14ac:dyDescent="0.3">
      <c r="A2057" t="s">
        <v>2045</v>
      </c>
      <c r="B2057" t="s">
        <v>5844</v>
      </c>
      <c r="C2057" t="s">
        <v>7406</v>
      </c>
      <c r="D2057" t="s">
        <v>7414</v>
      </c>
      <c r="E2057" t="s">
        <v>7424</v>
      </c>
      <c r="F2057" t="s">
        <v>7432</v>
      </c>
      <c r="G2057">
        <v>3713.42</v>
      </c>
      <c r="H2057">
        <v>10</v>
      </c>
      <c r="I2057" t="s">
        <v>7497</v>
      </c>
      <c r="J2057" t="s">
        <v>8165</v>
      </c>
      <c r="K2057" t="s">
        <v>8167</v>
      </c>
      <c r="L2057" t="s">
        <v>8170</v>
      </c>
      <c r="M2057">
        <v>37134.199999999997</v>
      </c>
      <c r="N2057">
        <v>37134.199999999997</v>
      </c>
    </row>
    <row r="2058" spans="1:14" x14ac:dyDescent="0.3">
      <c r="A2058" t="s">
        <v>2046</v>
      </c>
      <c r="B2058" t="s">
        <v>5845</v>
      </c>
      <c r="C2058" t="s">
        <v>7405</v>
      </c>
      <c r="D2058" t="s">
        <v>7411</v>
      </c>
      <c r="E2058" t="s">
        <v>7426</v>
      </c>
      <c r="F2058" t="s">
        <v>7430</v>
      </c>
      <c r="G2058">
        <v>13088.27</v>
      </c>
      <c r="H2058">
        <v>12</v>
      </c>
      <c r="I2058" t="s">
        <v>7635</v>
      </c>
      <c r="J2058" t="s">
        <v>8166</v>
      </c>
      <c r="K2058" t="s">
        <v>8168</v>
      </c>
      <c r="L2058" t="s">
        <v>8170</v>
      </c>
      <c r="M2058">
        <v>157059.24</v>
      </c>
      <c r="N2058">
        <v>157059.24</v>
      </c>
    </row>
    <row r="2059" spans="1:14" x14ac:dyDescent="0.3">
      <c r="A2059" t="s">
        <v>2047</v>
      </c>
      <c r="B2059" t="s">
        <v>5846</v>
      </c>
      <c r="C2059" t="s">
        <v>7408</v>
      </c>
      <c r="D2059" t="s">
        <v>7419</v>
      </c>
      <c r="E2059" t="s">
        <v>7425</v>
      </c>
      <c r="F2059" t="s">
        <v>7429</v>
      </c>
      <c r="G2059">
        <v>4255.41</v>
      </c>
      <c r="H2059">
        <v>18</v>
      </c>
      <c r="I2059" t="s">
        <v>7814</v>
      </c>
      <c r="J2059" t="s">
        <v>8164</v>
      </c>
      <c r="K2059" t="s">
        <v>8168</v>
      </c>
      <c r="L2059" t="s">
        <v>8170</v>
      </c>
      <c r="M2059">
        <v>76597.38</v>
      </c>
      <c r="N2059">
        <v>76597.38</v>
      </c>
    </row>
    <row r="2060" spans="1:14" x14ac:dyDescent="0.3">
      <c r="A2060" t="s">
        <v>2048</v>
      </c>
      <c r="B2060" t="s">
        <v>5847</v>
      </c>
      <c r="C2060" t="s">
        <v>7408</v>
      </c>
      <c r="D2060" t="s">
        <v>7419</v>
      </c>
      <c r="E2060" t="s">
        <v>7423</v>
      </c>
      <c r="F2060" t="s">
        <v>7434</v>
      </c>
      <c r="G2060">
        <v>3662.79</v>
      </c>
      <c r="H2060">
        <v>20</v>
      </c>
      <c r="I2060" t="s">
        <v>7607</v>
      </c>
      <c r="J2060" t="s">
        <v>8166</v>
      </c>
      <c r="K2060" t="s">
        <v>8168</v>
      </c>
      <c r="L2060" t="s">
        <v>8169</v>
      </c>
      <c r="M2060">
        <v>58604.639999999999</v>
      </c>
      <c r="N2060">
        <v>73255.8</v>
      </c>
    </row>
    <row r="2061" spans="1:14" x14ac:dyDescent="0.3">
      <c r="A2061" t="s">
        <v>2049</v>
      </c>
      <c r="B2061" t="s">
        <v>5585</v>
      </c>
      <c r="C2061" t="s">
        <v>7406</v>
      </c>
      <c r="D2061" t="s">
        <v>7414</v>
      </c>
      <c r="E2061" t="s">
        <v>7424</v>
      </c>
      <c r="F2061" t="s">
        <v>7432</v>
      </c>
      <c r="G2061">
        <v>13620.3</v>
      </c>
      <c r="H2061">
        <v>11</v>
      </c>
      <c r="I2061" t="s">
        <v>7986</v>
      </c>
      <c r="J2061" t="s">
        <v>8165</v>
      </c>
      <c r="K2061" t="s">
        <v>8167</v>
      </c>
      <c r="L2061" t="s">
        <v>8170</v>
      </c>
      <c r="M2061">
        <v>149823.29999999999</v>
      </c>
      <c r="N2061">
        <v>149823.29999999999</v>
      </c>
    </row>
    <row r="2062" spans="1:14" x14ac:dyDescent="0.3">
      <c r="A2062" t="s">
        <v>2050</v>
      </c>
      <c r="B2062" t="s">
        <v>5848</v>
      </c>
      <c r="C2062" t="s">
        <v>7405</v>
      </c>
      <c r="D2062" t="s">
        <v>7410</v>
      </c>
      <c r="E2062" t="s">
        <v>7426</v>
      </c>
      <c r="F2062" t="s">
        <v>7430</v>
      </c>
      <c r="G2062">
        <v>8507.5</v>
      </c>
      <c r="H2062">
        <v>3</v>
      </c>
      <c r="I2062" t="s">
        <v>7929</v>
      </c>
      <c r="J2062" t="s">
        <v>8164</v>
      </c>
      <c r="K2062" t="s">
        <v>8167</v>
      </c>
      <c r="L2062" t="s">
        <v>8169</v>
      </c>
      <c r="M2062">
        <v>20418</v>
      </c>
      <c r="N2062">
        <v>25522.5</v>
      </c>
    </row>
    <row r="2063" spans="1:14" x14ac:dyDescent="0.3">
      <c r="A2063" t="s">
        <v>2051</v>
      </c>
      <c r="B2063" t="s">
        <v>4945</v>
      </c>
      <c r="C2063" t="s">
        <v>7405</v>
      </c>
      <c r="D2063" t="s">
        <v>7417</v>
      </c>
      <c r="E2063" t="s">
        <v>7426</v>
      </c>
      <c r="F2063" t="s">
        <v>7433</v>
      </c>
      <c r="G2063">
        <v>8854.44</v>
      </c>
      <c r="H2063">
        <v>18</v>
      </c>
      <c r="I2063" t="s">
        <v>8024</v>
      </c>
      <c r="J2063" t="s">
        <v>8164</v>
      </c>
      <c r="K2063" t="s">
        <v>8168</v>
      </c>
      <c r="L2063" t="s">
        <v>8169</v>
      </c>
      <c r="M2063">
        <v>127503.77</v>
      </c>
      <c r="N2063">
        <v>159379.92000000001</v>
      </c>
    </row>
    <row r="2064" spans="1:14" x14ac:dyDescent="0.3">
      <c r="A2064" t="s">
        <v>2052</v>
      </c>
      <c r="B2064" t="s">
        <v>5849</v>
      </c>
      <c r="C2064" t="s">
        <v>7405</v>
      </c>
      <c r="D2064" t="s">
        <v>7411</v>
      </c>
      <c r="E2064" t="s">
        <v>7423</v>
      </c>
      <c r="F2064" t="s">
        <v>7434</v>
      </c>
      <c r="G2064">
        <v>8720.81</v>
      </c>
      <c r="H2064">
        <v>1</v>
      </c>
      <c r="I2064" t="s">
        <v>7453</v>
      </c>
      <c r="J2064" t="s">
        <v>8163</v>
      </c>
      <c r="K2064" t="s">
        <v>8168</v>
      </c>
      <c r="L2064" t="s">
        <v>8170</v>
      </c>
      <c r="M2064">
        <v>8720.81</v>
      </c>
      <c r="N2064">
        <v>8720.81</v>
      </c>
    </row>
    <row r="2065" spans="1:14" x14ac:dyDescent="0.3">
      <c r="A2065" t="s">
        <v>2053</v>
      </c>
      <c r="B2065" t="s">
        <v>5850</v>
      </c>
      <c r="C2065" t="s">
        <v>7405</v>
      </c>
      <c r="D2065" t="s">
        <v>7411</v>
      </c>
      <c r="E2065" t="s">
        <v>7427</v>
      </c>
      <c r="F2065" t="s">
        <v>7429</v>
      </c>
      <c r="G2065">
        <v>4423.07</v>
      </c>
      <c r="H2065">
        <v>9</v>
      </c>
      <c r="I2065" t="s">
        <v>8051</v>
      </c>
      <c r="J2065" t="s">
        <v>8164</v>
      </c>
      <c r="K2065" t="s">
        <v>8167</v>
      </c>
      <c r="L2065" t="s">
        <v>8170</v>
      </c>
      <c r="M2065">
        <v>39807.629999999997</v>
      </c>
      <c r="N2065">
        <v>39807.629999999997</v>
      </c>
    </row>
    <row r="2066" spans="1:14" x14ac:dyDescent="0.3">
      <c r="A2066" t="s">
        <v>2054</v>
      </c>
      <c r="B2066" t="s">
        <v>5851</v>
      </c>
      <c r="C2066" t="s">
        <v>7408</v>
      </c>
      <c r="D2066" t="s">
        <v>7417</v>
      </c>
      <c r="E2066" t="s">
        <v>7425</v>
      </c>
      <c r="F2066" t="s">
        <v>7429</v>
      </c>
      <c r="G2066">
        <v>4740.13</v>
      </c>
      <c r="H2066">
        <v>2</v>
      </c>
      <c r="I2066" t="s">
        <v>7593</v>
      </c>
      <c r="J2066" t="s">
        <v>8162</v>
      </c>
      <c r="K2066" t="s">
        <v>8167</v>
      </c>
      <c r="L2066" t="s">
        <v>8169</v>
      </c>
      <c r="M2066">
        <v>7584.54</v>
      </c>
      <c r="N2066">
        <v>9480.26</v>
      </c>
    </row>
    <row r="2067" spans="1:14" x14ac:dyDescent="0.3">
      <c r="A2067" t="s">
        <v>2055</v>
      </c>
      <c r="B2067" t="s">
        <v>5852</v>
      </c>
      <c r="C2067" t="s">
        <v>7407</v>
      </c>
      <c r="D2067" t="s">
        <v>7418</v>
      </c>
      <c r="E2067" t="s">
        <v>7425</v>
      </c>
      <c r="F2067" t="s">
        <v>7432</v>
      </c>
      <c r="G2067">
        <v>15126.75</v>
      </c>
      <c r="H2067">
        <v>20</v>
      </c>
      <c r="I2067" t="s">
        <v>7478</v>
      </c>
      <c r="J2067" t="s">
        <v>8162</v>
      </c>
      <c r="K2067" t="s">
        <v>8168</v>
      </c>
      <c r="L2067" t="s">
        <v>8170</v>
      </c>
      <c r="M2067">
        <v>302535</v>
      </c>
      <c r="N2067">
        <v>302535</v>
      </c>
    </row>
    <row r="2068" spans="1:14" x14ac:dyDescent="0.3">
      <c r="A2068" t="s">
        <v>2056</v>
      </c>
      <c r="B2068" t="s">
        <v>5853</v>
      </c>
      <c r="C2068" t="s">
        <v>7408</v>
      </c>
      <c r="D2068" t="s">
        <v>7417</v>
      </c>
      <c r="E2068" t="s">
        <v>7427</v>
      </c>
      <c r="F2068" t="s">
        <v>7432</v>
      </c>
      <c r="G2068">
        <v>6113.78</v>
      </c>
      <c r="H2068">
        <v>16</v>
      </c>
      <c r="I2068" t="s">
        <v>7908</v>
      </c>
      <c r="J2068" t="s">
        <v>8163</v>
      </c>
      <c r="K2068" t="s">
        <v>8168</v>
      </c>
      <c r="L2068" t="s">
        <v>8170</v>
      </c>
      <c r="M2068">
        <v>97820.479999999996</v>
      </c>
      <c r="N2068">
        <v>97820.479999999996</v>
      </c>
    </row>
    <row r="2069" spans="1:14" x14ac:dyDescent="0.3">
      <c r="A2069" t="s">
        <v>2057</v>
      </c>
      <c r="B2069" t="s">
        <v>5854</v>
      </c>
      <c r="C2069" t="s">
        <v>7407</v>
      </c>
      <c r="D2069" t="s">
        <v>7418</v>
      </c>
      <c r="E2069" t="s">
        <v>7424</v>
      </c>
      <c r="F2069" t="s">
        <v>7433</v>
      </c>
      <c r="G2069">
        <v>15599.85</v>
      </c>
      <c r="H2069">
        <v>8</v>
      </c>
      <c r="I2069" t="s">
        <v>7693</v>
      </c>
      <c r="J2069" t="s">
        <v>8166</v>
      </c>
      <c r="K2069" t="s">
        <v>8167</v>
      </c>
      <c r="L2069" t="s">
        <v>8169</v>
      </c>
      <c r="M2069">
        <v>99839.039999999994</v>
      </c>
      <c r="N2069">
        <v>124798.8</v>
      </c>
    </row>
    <row r="2070" spans="1:14" x14ac:dyDescent="0.3">
      <c r="A2070" t="s">
        <v>2058</v>
      </c>
      <c r="B2070" t="s">
        <v>5804</v>
      </c>
      <c r="C2070" t="s">
        <v>7405</v>
      </c>
      <c r="D2070" t="s">
        <v>7409</v>
      </c>
      <c r="E2070" t="s">
        <v>7426</v>
      </c>
      <c r="F2070" t="s">
        <v>7433</v>
      </c>
      <c r="G2070">
        <v>1136.27</v>
      </c>
      <c r="H2070">
        <v>7</v>
      </c>
      <c r="I2070" t="s">
        <v>7989</v>
      </c>
      <c r="J2070" t="s">
        <v>8163</v>
      </c>
      <c r="K2070" t="s">
        <v>8167</v>
      </c>
      <c r="L2070" t="s">
        <v>8170</v>
      </c>
      <c r="M2070">
        <v>7953.89</v>
      </c>
      <c r="N2070">
        <v>7953.8899999999994</v>
      </c>
    </row>
    <row r="2071" spans="1:14" x14ac:dyDescent="0.3">
      <c r="A2071" t="s">
        <v>2059</v>
      </c>
      <c r="B2071" t="s">
        <v>5166</v>
      </c>
      <c r="C2071" t="s">
        <v>7408</v>
      </c>
      <c r="D2071" t="s">
        <v>7417</v>
      </c>
      <c r="E2071" t="s">
        <v>7425</v>
      </c>
      <c r="F2071" t="s">
        <v>7434</v>
      </c>
      <c r="G2071">
        <v>14562.35</v>
      </c>
      <c r="H2071">
        <v>20</v>
      </c>
      <c r="I2071" t="s">
        <v>7606</v>
      </c>
      <c r="J2071" t="s">
        <v>8163</v>
      </c>
      <c r="K2071" t="s">
        <v>8167</v>
      </c>
      <c r="L2071" t="s">
        <v>8170</v>
      </c>
      <c r="M2071">
        <v>291247</v>
      </c>
      <c r="N2071">
        <v>291247</v>
      </c>
    </row>
    <row r="2072" spans="1:14" x14ac:dyDescent="0.3">
      <c r="A2072" t="s">
        <v>2060</v>
      </c>
      <c r="B2072" t="s">
        <v>4958</v>
      </c>
      <c r="C2072" t="s">
        <v>7405</v>
      </c>
      <c r="D2072" t="s">
        <v>7409</v>
      </c>
      <c r="E2072" t="s">
        <v>7423</v>
      </c>
      <c r="F2072" t="s">
        <v>7428</v>
      </c>
      <c r="G2072">
        <v>7731.45</v>
      </c>
      <c r="H2072">
        <v>14</v>
      </c>
      <c r="I2072" t="s">
        <v>7469</v>
      </c>
      <c r="J2072" t="s">
        <v>8162</v>
      </c>
      <c r="K2072" t="s">
        <v>8168</v>
      </c>
      <c r="L2072" t="s">
        <v>8170</v>
      </c>
      <c r="M2072">
        <v>108240.3</v>
      </c>
      <c r="N2072">
        <v>108240.3</v>
      </c>
    </row>
    <row r="2073" spans="1:14" x14ac:dyDescent="0.3">
      <c r="A2073" t="s">
        <v>2061</v>
      </c>
      <c r="B2073" t="s">
        <v>5855</v>
      </c>
      <c r="C2073" t="s">
        <v>7405</v>
      </c>
      <c r="D2073" t="s">
        <v>7417</v>
      </c>
      <c r="E2073" t="s">
        <v>7424</v>
      </c>
      <c r="F2073" t="s">
        <v>7428</v>
      </c>
      <c r="G2073">
        <v>16081.25</v>
      </c>
      <c r="H2073">
        <v>10</v>
      </c>
      <c r="I2073" t="s">
        <v>7988</v>
      </c>
      <c r="J2073" t="s">
        <v>8166</v>
      </c>
      <c r="K2073" t="s">
        <v>8167</v>
      </c>
      <c r="L2073" t="s">
        <v>8170</v>
      </c>
      <c r="M2073">
        <v>160812.5</v>
      </c>
      <c r="N2073">
        <v>160812.5</v>
      </c>
    </row>
    <row r="2074" spans="1:14" x14ac:dyDescent="0.3">
      <c r="A2074" t="s">
        <v>2062</v>
      </c>
      <c r="B2074" t="s">
        <v>4259</v>
      </c>
      <c r="C2074" t="s">
        <v>7408</v>
      </c>
      <c r="D2074" t="s">
        <v>7417</v>
      </c>
      <c r="E2074" t="s">
        <v>7425</v>
      </c>
      <c r="F2074" t="s">
        <v>7434</v>
      </c>
      <c r="G2074">
        <v>3736.66</v>
      </c>
      <c r="H2074">
        <v>9</v>
      </c>
      <c r="I2074" t="s">
        <v>7907</v>
      </c>
      <c r="J2074" t="s">
        <v>8166</v>
      </c>
      <c r="K2074" t="s">
        <v>8167</v>
      </c>
      <c r="L2074" t="s">
        <v>8170</v>
      </c>
      <c r="M2074">
        <v>33629.94</v>
      </c>
      <c r="N2074">
        <v>33629.94</v>
      </c>
    </row>
    <row r="2075" spans="1:14" x14ac:dyDescent="0.3">
      <c r="A2075" t="s">
        <v>2063</v>
      </c>
      <c r="B2075" t="s">
        <v>5856</v>
      </c>
      <c r="C2075" t="s">
        <v>7408</v>
      </c>
      <c r="D2075" t="s">
        <v>7422</v>
      </c>
      <c r="E2075" t="s">
        <v>7427</v>
      </c>
      <c r="F2075" t="s">
        <v>7431</v>
      </c>
      <c r="G2075">
        <v>2128.12</v>
      </c>
      <c r="H2075">
        <v>16</v>
      </c>
      <c r="I2075" t="s">
        <v>7935</v>
      </c>
      <c r="J2075" t="s">
        <v>8166</v>
      </c>
      <c r="K2075" t="s">
        <v>8167</v>
      </c>
      <c r="L2075" t="s">
        <v>8169</v>
      </c>
      <c r="M2075">
        <v>27239.77</v>
      </c>
      <c r="N2075">
        <v>34049.919999999998</v>
      </c>
    </row>
    <row r="2076" spans="1:14" x14ac:dyDescent="0.3">
      <c r="A2076" t="s">
        <v>2064</v>
      </c>
      <c r="B2076" t="s">
        <v>5857</v>
      </c>
      <c r="C2076" t="s">
        <v>7405</v>
      </c>
      <c r="D2076" t="s">
        <v>7410</v>
      </c>
      <c r="E2076" t="s">
        <v>7426</v>
      </c>
      <c r="F2076" t="s">
        <v>7431</v>
      </c>
      <c r="G2076">
        <v>3558.21</v>
      </c>
      <c r="H2076">
        <v>14</v>
      </c>
      <c r="I2076" t="s">
        <v>8040</v>
      </c>
      <c r="J2076" t="s">
        <v>8166</v>
      </c>
      <c r="K2076" t="s">
        <v>8167</v>
      </c>
      <c r="L2076" t="s">
        <v>8169</v>
      </c>
      <c r="M2076">
        <v>39851.620000000003</v>
      </c>
      <c r="N2076">
        <v>49814.94</v>
      </c>
    </row>
    <row r="2077" spans="1:14" x14ac:dyDescent="0.3">
      <c r="A2077" t="s">
        <v>2065</v>
      </c>
      <c r="B2077" t="s">
        <v>5858</v>
      </c>
      <c r="C2077" t="s">
        <v>7405</v>
      </c>
      <c r="D2077" t="s">
        <v>7410</v>
      </c>
      <c r="E2077" t="s">
        <v>7424</v>
      </c>
      <c r="F2077" t="s">
        <v>7431</v>
      </c>
      <c r="G2077">
        <v>15820.63</v>
      </c>
      <c r="H2077">
        <v>14</v>
      </c>
      <c r="I2077" t="s">
        <v>7763</v>
      </c>
      <c r="J2077" t="s">
        <v>8162</v>
      </c>
      <c r="K2077" t="s">
        <v>8168</v>
      </c>
      <c r="L2077" t="s">
        <v>8170</v>
      </c>
      <c r="M2077">
        <v>221488.82</v>
      </c>
      <c r="N2077">
        <v>221488.81999999998</v>
      </c>
    </row>
    <row r="2078" spans="1:14" x14ac:dyDescent="0.3">
      <c r="A2078" t="s">
        <v>2066</v>
      </c>
      <c r="B2078" t="s">
        <v>5859</v>
      </c>
      <c r="C2078" t="s">
        <v>7405</v>
      </c>
      <c r="D2078" t="s">
        <v>7410</v>
      </c>
      <c r="E2078" t="s">
        <v>7423</v>
      </c>
      <c r="F2078" t="s">
        <v>7431</v>
      </c>
      <c r="G2078">
        <v>1375.31</v>
      </c>
      <c r="H2078">
        <v>14</v>
      </c>
      <c r="I2078" t="s">
        <v>8035</v>
      </c>
      <c r="J2078" t="s">
        <v>8163</v>
      </c>
      <c r="K2078" t="s">
        <v>8168</v>
      </c>
      <c r="L2078" t="s">
        <v>8169</v>
      </c>
      <c r="M2078">
        <v>15403.14</v>
      </c>
      <c r="N2078">
        <v>19254.34</v>
      </c>
    </row>
    <row r="2079" spans="1:14" x14ac:dyDescent="0.3">
      <c r="A2079" t="s">
        <v>2067</v>
      </c>
      <c r="B2079" t="s">
        <v>5860</v>
      </c>
      <c r="C2079" t="s">
        <v>7405</v>
      </c>
      <c r="D2079" t="s">
        <v>7417</v>
      </c>
      <c r="E2079" t="s">
        <v>7426</v>
      </c>
      <c r="F2079" t="s">
        <v>7431</v>
      </c>
      <c r="G2079">
        <v>9098.4599999999991</v>
      </c>
      <c r="H2079">
        <v>5</v>
      </c>
      <c r="I2079" t="s">
        <v>7600</v>
      </c>
      <c r="J2079" t="s">
        <v>8164</v>
      </c>
      <c r="K2079" t="s">
        <v>8168</v>
      </c>
      <c r="L2079" t="s">
        <v>8170</v>
      </c>
      <c r="M2079">
        <v>45492.3</v>
      </c>
      <c r="N2079">
        <v>45492.299999999996</v>
      </c>
    </row>
    <row r="2080" spans="1:14" x14ac:dyDescent="0.3">
      <c r="A2080" t="s">
        <v>2068</v>
      </c>
      <c r="B2080" t="s">
        <v>5861</v>
      </c>
      <c r="C2080" t="s">
        <v>7407</v>
      </c>
      <c r="D2080" t="s">
        <v>7415</v>
      </c>
      <c r="E2080" t="s">
        <v>7427</v>
      </c>
      <c r="F2080" t="s">
        <v>7429</v>
      </c>
      <c r="G2080">
        <v>15270.34</v>
      </c>
      <c r="H2080">
        <v>16</v>
      </c>
      <c r="I2080" t="s">
        <v>7925</v>
      </c>
      <c r="J2080" t="s">
        <v>8164</v>
      </c>
      <c r="K2080" t="s">
        <v>8167</v>
      </c>
      <c r="L2080" t="s">
        <v>8169</v>
      </c>
      <c r="M2080">
        <v>195460.02</v>
      </c>
      <c r="N2080">
        <v>244325.44</v>
      </c>
    </row>
    <row r="2081" spans="1:14" x14ac:dyDescent="0.3">
      <c r="A2081" t="s">
        <v>1460</v>
      </c>
      <c r="B2081" t="s">
        <v>5187</v>
      </c>
      <c r="C2081" t="s">
        <v>7408</v>
      </c>
      <c r="D2081" t="s">
        <v>7417</v>
      </c>
      <c r="E2081" t="s">
        <v>7425</v>
      </c>
      <c r="F2081" t="s">
        <v>7432</v>
      </c>
      <c r="G2081">
        <v>16438.150000000001</v>
      </c>
      <c r="H2081">
        <v>18</v>
      </c>
      <c r="I2081" t="s">
        <v>8027</v>
      </c>
      <c r="J2081" t="s">
        <v>8163</v>
      </c>
      <c r="K2081" t="s">
        <v>8168</v>
      </c>
      <c r="L2081" t="s">
        <v>8169</v>
      </c>
      <c r="M2081">
        <v>236709.36</v>
      </c>
      <c r="N2081">
        <v>295886.7</v>
      </c>
    </row>
    <row r="2082" spans="1:14" x14ac:dyDescent="0.3">
      <c r="A2082" t="s">
        <v>2069</v>
      </c>
      <c r="B2082" t="s">
        <v>5862</v>
      </c>
      <c r="C2082" t="s">
        <v>7406</v>
      </c>
      <c r="D2082" t="s">
        <v>7421</v>
      </c>
      <c r="E2082" t="s">
        <v>7424</v>
      </c>
      <c r="F2082" t="s">
        <v>7434</v>
      </c>
      <c r="G2082">
        <v>5939.48</v>
      </c>
      <c r="H2082">
        <v>3</v>
      </c>
      <c r="I2082" t="s">
        <v>7738</v>
      </c>
      <c r="J2082" t="s">
        <v>8164</v>
      </c>
      <c r="K2082" t="s">
        <v>8168</v>
      </c>
      <c r="L2082" t="s">
        <v>8169</v>
      </c>
      <c r="M2082">
        <v>14254.42</v>
      </c>
      <c r="N2082">
        <v>17818.439999999999</v>
      </c>
    </row>
    <row r="2083" spans="1:14" x14ac:dyDescent="0.3">
      <c r="A2083" t="s">
        <v>2070</v>
      </c>
      <c r="B2083" t="s">
        <v>5863</v>
      </c>
      <c r="C2083" t="s">
        <v>7406</v>
      </c>
      <c r="D2083" t="s">
        <v>7414</v>
      </c>
      <c r="E2083" t="s">
        <v>7427</v>
      </c>
      <c r="F2083" t="s">
        <v>7432</v>
      </c>
      <c r="G2083">
        <v>15330.1</v>
      </c>
      <c r="H2083">
        <v>18</v>
      </c>
      <c r="I2083" t="s">
        <v>7771</v>
      </c>
      <c r="J2083" t="s">
        <v>8165</v>
      </c>
      <c r="K2083" t="s">
        <v>8168</v>
      </c>
      <c r="L2083" t="s">
        <v>8169</v>
      </c>
      <c r="M2083">
        <v>220753.44</v>
      </c>
      <c r="N2083">
        <v>275941.8</v>
      </c>
    </row>
    <row r="2084" spans="1:14" x14ac:dyDescent="0.3">
      <c r="A2084" t="s">
        <v>2071</v>
      </c>
      <c r="B2084" t="s">
        <v>5864</v>
      </c>
      <c r="C2084" t="s">
        <v>7405</v>
      </c>
      <c r="D2084" t="s">
        <v>7409</v>
      </c>
      <c r="E2084" t="s">
        <v>7427</v>
      </c>
      <c r="F2084" t="s">
        <v>7429</v>
      </c>
      <c r="G2084">
        <v>4480.34</v>
      </c>
      <c r="H2084">
        <v>4</v>
      </c>
      <c r="I2084" t="s">
        <v>7582</v>
      </c>
      <c r="J2084" t="s">
        <v>8162</v>
      </c>
      <c r="K2084" t="s">
        <v>8167</v>
      </c>
      <c r="L2084" t="s">
        <v>8170</v>
      </c>
      <c r="M2084">
        <v>17921.36</v>
      </c>
      <c r="N2084">
        <v>17921.36</v>
      </c>
    </row>
    <row r="2085" spans="1:14" x14ac:dyDescent="0.3">
      <c r="A2085" t="s">
        <v>2072</v>
      </c>
      <c r="B2085" t="s">
        <v>5865</v>
      </c>
      <c r="C2085" t="s">
        <v>7407</v>
      </c>
      <c r="D2085" t="s">
        <v>7418</v>
      </c>
      <c r="E2085" t="s">
        <v>7425</v>
      </c>
      <c r="F2085" t="s">
        <v>7433</v>
      </c>
      <c r="G2085">
        <v>7909.9</v>
      </c>
      <c r="H2085">
        <v>16</v>
      </c>
      <c r="I2085" t="s">
        <v>8006</v>
      </c>
      <c r="J2085" t="s">
        <v>8163</v>
      </c>
      <c r="K2085" t="s">
        <v>8167</v>
      </c>
      <c r="L2085" t="s">
        <v>8169</v>
      </c>
      <c r="M2085">
        <v>101246.72</v>
      </c>
      <c r="N2085">
        <v>126558.39999999999</v>
      </c>
    </row>
    <row r="2086" spans="1:14" x14ac:dyDescent="0.3">
      <c r="A2086" t="s">
        <v>2073</v>
      </c>
      <c r="B2086" t="s">
        <v>5866</v>
      </c>
      <c r="C2086" t="s">
        <v>7408</v>
      </c>
      <c r="D2086" t="s">
        <v>7422</v>
      </c>
      <c r="E2086" t="s">
        <v>7425</v>
      </c>
      <c r="F2086" t="s">
        <v>7428</v>
      </c>
      <c r="G2086">
        <v>1152.8699999999999</v>
      </c>
      <c r="H2086">
        <v>18</v>
      </c>
      <c r="I2086" t="s">
        <v>7792</v>
      </c>
      <c r="J2086" t="s">
        <v>8163</v>
      </c>
      <c r="K2086" t="s">
        <v>8167</v>
      </c>
      <c r="L2086" t="s">
        <v>8170</v>
      </c>
      <c r="M2086">
        <v>20751.66</v>
      </c>
      <c r="N2086">
        <v>20751.659999999996</v>
      </c>
    </row>
    <row r="2087" spans="1:14" x14ac:dyDescent="0.3">
      <c r="A2087" t="s">
        <v>2074</v>
      </c>
      <c r="B2087" t="s">
        <v>5867</v>
      </c>
      <c r="C2087" t="s">
        <v>7406</v>
      </c>
      <c r="D2087" t="s">
        <v>7421</v>
      </c>
      <c r="E2087" t="s">
        <v>7427</v>
      </c>
      <c r="F2087" t="s">
        <v>7433</v>
      </c>
      <c r="G2087">
        <v>851.58</v>
      </c>
      <c r="H2087">
        <v>12</v>
      </c>
      <c r="I2087" t="s">
        <v>7503</v>
      </c>
      <c r="J2087" t="s">
        <v>8166</v>
      </c>
      <c r="K2087" t="s">
        <v>8167</v>
      </c>
      <c r="L2087" t="s">
        <v>8169</v>
      </c>
      <c r="M2087">
        <v>8175.5</v>
      </c>
      <c r="N2087">
        <v>10218.960000000001</v>
      </c>
    </row>
    <row r="2088" spans="1:14" x14ac:dyDescent="0.3">
      <c r="A2088" t="s">
        <v>2075</v>
      </c>
      <c r="B2088" t="s">
        <v>5868</v>
      </c>
      <c r="C2088" t="s">
        <v>7407</v>
      </c>
      <c r="D2088" t="s">
        <v>7417</v>
      </c>
      <c r="E2088" t="s">
        <v>7425</v>
      </c>
      <c r="F2088" t="s">
        <v>7433</v>
      </c>
      <c r="G2088">
        <v>989.36</v>
      </c>
      <c r="H2088">
        <v>7</v>
      </c>
      <c r="I2088" t="s">
        <v>7806</v>
      </c>
      <c r="J2088" t="s">
        <v>8165</v>
      </c>
      <c r="K2088" t="s">
        <v>8167</v>
      </c>
      <c r="L2088" t="s">
        <v>8169</v>
      </c>
      <c r="M2088">
        <v>5540.25</v>
      </c>
      <c r="N2088">
        <v>6925.52</v>
      </c>
    </row>
    <row r="2089" spans="1:14" x14ac:dyDescent="0.3">
      <c r="A2089" t="s">
        <v>2076</v>
      </c>
      <c r="B2089" t="s">
        <v>5869</v>
      </c>
      <c r="C2089" t="s">
        <v>7408</v>
      </c>
      <c r="D2089" t="s">
        <v>7417</v>
      </c>
      <c r="E2089" t="s">
        <v>7427</v>
      </c>
      <c r="F2089" t="s">
        <v>7431</v>
      </c>
      <c r="G2089">
        <v>8467.66</v>
      </c>
      <c r="H2089">
        <v>7</v>
      </c>
      <c r="I2089" t="s">
        <v>8047</v>
      </c>
      <c r="J2089" t="s">
        <v>8166</v>
      </c>
      <c r="K2089" t="s">
        <v>8167</v>
      </c>
      <c r="L2089" t="s">
        <v>8170</v>
      </c>
      <c r="M2089">
        <v>59273.62</v>
      </c>
      <c r="N2089">
        <v>59273.619999999995</v>
      </c>
    </row>
    <row r="2090" spans="1:14" x14ac:dyDescent="0.3">
      <c r="A2090" t="s">
        <v>2077</v>
      </c>
      <c r="B2090" t="s">
        <v>5327</v>
      </c>
      <c r="C2090" t="s">
        <v>7408</v>
      </c>
      <c r="D2090" t="s">
        <v>7422</v>
      </c>
      <c r="E2090" t="s">
        <v>7424</v>
      </c>
      <c r="F2090" t="s">
        <v>7433</v>
      </c>
      <c r="G2090">
        <v>2250.13</v>
      </c>
      <c r="H2090">
        <v>9</v>
      </c>
      <c r="I2090" t="s">
        <v>7546</v>
      </c>
      <c r="J2090" t="s">
        <v>8163</v>
      </c>
      <c r="K2090" t="s">
        <v>8167</v>
      </c>
      <c r="L2090" t="s">
        <v>8170</v>
      </c>
      <c r="M2090">
        <v>20251.169999999998</v>
      </c>
      <c r="N2090">
        <v>20251.170000000002</v>
      </c>
    </row>
    <row r="2091" spans="1:14" x14ac:dyDescent="0.3">
      <c r="A2091" t="s">
        <v>2078</v>
      </c>
      <c r="B2091" t="s">
        <v>5870</v>
      </c>
      <c r="C2091" t="s">
        <v>7406</v>
      </c>
      <c r="D2091" t="s">
        <v>7412</v>
      </c>
      <c r="E2091" t="s">
        <v>7426</v>
      </c>
      <c r="F2091" t="s">
        <v>7431</v>
      </c>
      <c r="G2091">
        <v>7858.44</v>
      </c>
      <c r="H2091">
        <v>1</v>
      </c>
      <c r="I2091" t="s">
        <v>8029</v>
      </c>
      <c r="J2091" t="s">
        <v>8165</v>
      </c>
      <c r="K2091" t="s">
        <v>8167</v>
      </c>
      <c r="L2091" t="s">
        <v>8170</v>
      </c>
      <c r="M2091">
        <v>7858.44</v>
      </c>
      <c r="N2091">
        <v>7858.44</v>
      </c>
    </row>
    <row r="2092" spans="1:14" x14ac:dyDescent="0.3">
      <c r="A2092" t="s">
        <v>2079</v>
      </c>
      <c r="B2092" t="s">
        <v>5871</v>
      </c>
      <c r="C2092" t="s">
        <v>7407</v>
      </c>
      <c r="D2092" t="s">
        <v>7418</v>
      </c>
      <c r="E2092" t="s">
        <v>7427</v>
      </c>
      <c r="F2092" t="s">
        <v>7434</v>
      </c>
      <c r="G2092">
        <v>15584.91</v>
      </c>
      <c r="H2092">
        <v>17</v>
      </c>
      <c r="I2092" t="s">
        <v>7981</v>
      </c>
      <c r="J2092" t="s">
        <v>8165</v>
      </c>
      <c r="K2092" t="s">
        <v>8168</v>
      </c>
      <c r="L2092" t="s">
        <v>8169</v>
      </c>
      <c r="M2092">
        <v>211954.61</v>
      </c>
      <c r="N2092">
        <v>264943.46999999997</v>
      </c>
    </row>
    <row r="2093" spans="1:14" x14ac:dyDescent="0.3">
      <c r="A2093" t="s">
        <v>2080</v>
      </c>
      <c r="B2093" t="s">
        <v>5872</v>
      </c>
      <c r="C2093" t="s">
        <v>7408</v>
      </c>
      <c r="D2093" t="s">
        <v>7417</v>
      </c>
      <c r="E2093" t="s">
        <v>7427</v>
      </c>
      <c r="F2093" t="s">
        <v>7434</v>
      </c>
      <c r="G2093">
        <v>12081.48</v>
      </c>
      <c r="H2093">
        <v>20</v>
      </c>
      <c r="I2093" t="s">
        <v>7926</v>
      </c>
      <c r="J2093" t="s">
        <v>8165</v>
      </c>
      <c r="K2093" t="s">
        <v>8167</v>
      </c>
      <c r="L2093" t="s">
        <v>8169</v>
      </c>
      <c r="M2093">
        <v>193303.67999999999</v>
      </c>
      <c r="N2093">
        <v>241629.59999999998</v>
      </c>
    </row>
    <row r="2094" spans="1:14" x14ac:dyDescent="0.3">
      <c r="A2094" t="s">
        <v>2081</v>
      </c>
      <c r="B2094" t="s">
        <v>5873</v>
      </c>
      <c r="C2094" t="s">
        <v>7406</v>
      </c>
      <c r="D2094" t="s">
        <v>7416</v>
      </c>
      <c r="E2094" t="s">
        <v>7427</v>
      </c>
      <c r="F2094" t="s">
        <v>7432</v>
      </c>
      <c r="G2094">
        <v>5729.49</v>
      </c>
      <c r="H2094">
        <v>8</v>
      </c>
      <c r="I2094" t="s">
        <v>7732</v>
      </c>
      <c r="J2094" t="s">
        <v>8165</v>
      </c>
      <c r="K2094" t="s">
        <v>8167</v>
      </c>
      <c r="L2094" t="s">
        <v>8170</v>
      </c>
      <c r="M2094">
        <v>45835.92</v>
      </c>
      <c r="N2094">
        <v>45835.92</v>
      </c>
    </row>
    <row r="2095" spans="1:14" x14ac:dyDescent="0.3">
      <c r="A2095" t="s">
        <v>2082</v>
      </c>
      <c r="B2095" t="s">
        <v>5874</v>
      </c>
      <c r="C2095" t="s">
        <v>7408</v>
      </c>
      <c r="D2095" t="s">
        <v>7417</v>
      </c>
      <c r="E2095" t="s">
        <v>7423</v>
      </c>
      <c r="F2095" t="s">
        <v>7431</v>
      </c>
      <c r="G2095">
        <v>9822.2199999999993</v>
      </c>
      <c r="H2095">
        <v>17</v>
      </c>
      <c r="I2095" t="s">
        <v>7860</v>
      </c>
      <c r="J2095" t="s">
        <v>8166</v>
      </c>
      <c r="K2095" t="s">
        <v>8168</v>
      </c>
      <c r="L2095" t="s">
        <v>8169</v>
      </c>
      <c r="M2095">
        <v>133581.85999999999</v>
      </c>
      <c r="N2095">
        <v>166977.74</v>
      </c>
    </row>
    <row r="2096" spans="1:14" x14ac:dyDescent="0.3">
      <c r="A2096" t="s">
        <v>2083</v>
      </c>
      <c r="B2096" t="s">
        <v>5875</v>
      </c>
      <c r="C2096" t="s">
        <v>7407</v>
      </c>
      <c r="D2096" t="s">
        <v>7415</v>
      </c>
      <c r="E2096" t="s">
        <v>7423</v>
      </c>
      <c r="F2096" t="s">
        <v>7431</v>
      </c>
      <c r="G2096">
        <v>14881.9</v>
      </c>
      <c r="H2096">
        <v>19</v>
      </c>
      <c r="I2096" t="s">
        <v>8118</v>
      </c>
      <c r="J2096" t="s">
        <v>8166</v>
      </c>
      <c r="K2096" t="s">
        <v>8167</v>
      </c>
      <c r="L2096" t="s">
        <v>8170</v>
      </c>
      <c r="M2096">
        <v>282756.09999999998</v>
      </c>
      <c r="N2096">
        <v>282756.09999999998</v>
      </c>
    </row>
    <row r="2097" spans="1:14" x14ac:dyDescent="0.3">
      <c r="A2097" t="s">
        <v>2084</v>
      </c>
      <c r="B2097" t="s">
        <v>5876</v>
      </c>
      <c r="C2097" t="s">
        <v>7406</v>
      </c>
      <c r="D2097" t="s">
        <v>7412</v>
      </c>
      <c r="E2097" t="s">
        <v>7423</v>
      </c>
      <c r="F2097" t="s">
        <v>7434</v>
      </c>
      <c r="G2097">
        <v>2114.84</v>
      </c>
      <c r="H2097">
        <v>7</v>
      </c>
      <c r="I2097" t="s">
        <v>7740</v>
      </c>
      <c r="J2097" t="s">
        <v>8162</v>
      </c>
      <c r="K2097" t="s">
        <v>8168</v>
      </c>
      <c r="L2097" t="s">
        <v>8170</v>
      </c>
      <c r="M2097">
        <v>14803.88</v>
      </c>
      <c r="N2097">
        <v>14803.880000000001</v>
      </c>
    </row>
    <row r="2098" spans="1:14" x14ac:dyDescent="0.3">
      <c r="A2098" t="s">
        <v>2085</v>
      </c>
      <c r="B2098" t="s">
        <v>5877</v>
      </c>
      <c r="C2098" t="s">
        <v>7408</v>
      </c>
      <c r="D2098" t="s">
        <v>7422</v>
      </c>
      <c r="E2098" t="s">
        <v>7424</v>
      </c>
      <c r="F2098" t="s">
        <v>7433</v>
      </c>
      <c r="G2098">
        <v>9769.93</v>
      </c>
      <c r="H2098">
        <v>18</v>
      </c>
      <c r="I2098" t="s">
        <v>7848</v>
      </c>
      <c r="J2098" t="s">
        <v>8163</v>
      </c>
      <c r="K2098" t="s">
        <v>8168</v>
      </c>
      <c r="L2098" t="s">
        <v>8170</v>
      </c>
      <c r="M2098">
        <v>175858.74</v>
      </c>
      <c r="N2098">
        <v>175858.74</v>
      </c>
    </row>
    <row r="2099" spans="1:14" x14ac:dyDescent="0.3">
      <c r="A2099" t="s">
        <v>2086</v>
      </c>
      <c r="B2099" t="s">
        <v>5878</v>
      </c>
      <c r="C2099" t="s">
        <v>7406</v>
      </c>
      <c r="D2099" t="s">
        <v>7416</v>
      </c>
      <c r="E2099" t="s">
        <v>7423</v>
      </c>
      <c r="F2099" t="s">
        <v>7429</v>
      </c>
      <c r="G2099">
        <v>2129.7800000000002</v>
      </c>
      <c r="H2099">
        <v>2</v>
      </c>
      <c r="I2099" t="s">
        <v>7936</v>
      </c>
      <c r="J2099" t="s">
        <v>8165</v>
      </c>
      <c r="K2099" t="s">
        <v>8167</v>
      </c>
      <c r="L2099" t="s">
        <v>8169</v>
      </c>
      <c r="M2099">
        <v>3407.98</v>
      </c>
      <c r="N2099">
        <v>4259.5600000000004</v>
      </c>
    </row>
    <row r="2100" spans="1:14" x14ac:dyDescent="0.3">
      <c r="A2100" t="s">
        <v>2087</v>
      </c>
      <c r="B2100" t="s">
        <v>5879</v>
      </c>
      <c r="C2100" t="s">
        <v>7407</v>
      </c>
      <c r="D2100" t="s">
        <v>7413</v>
      </c>
      <c r="E2100" t="s">
        <v>7423</v>
      </c>
      <c r="F2100" t="s">
        <v>7429</v>
      </c>
      <c r="G2100">
        <v>1384.44</v>
      </c>
      <c r="H2100">
        <v>17</v>
      </c>
      <c r="I2100" t="s">
        <v>7881</v>
      </c>
      <c r="J2100" t="s">
        <v>8164</v>
      </c>
      <c r="K2100" t="s">
        <v>8167</v>
      </c>
      <c r="L2100" t="s">
        <v>8170</v>
      </c>
      <c r="M2100">
        <v>23535.48</v>
      </c>
      <c r="N2100">
        <v>23535.48</v>
      </c>
    </row>
    <row r="2101" spans="1:14" x14ac:dyDescent="0.3">
      <c r="A2101" t="s">
        <v>2088</v>
      </c>
      <c r="B2101" t="s">
        <v>5880</v>
      </c>
      <c r="C2101" t="s">
        <v>7407</v>
      </c>
      <c r="D2101" t="s">
        <v>7415</v>
      </c>
      <c r="E2101" t="s">
        <v>7425</v>
      </c>
      <c r="F2101" t="s">
        <v>7434</v>
      </c>
      <c r="G2101">
        <v>14794.75</v>
      </c>
      <c r="H2101">
        <v>10</v>
      </c>
      <c r="I2101" t="s">
        <v>8101</v>
      </c>
      <c r="J2101" t="s">
        <v>8163</v>
      </c>
      <c r="K2101" t="s">
        <v>8167</v>
      </c>
      <c r="L2101" t="s">
        <v>8169</v>
      </c>
      <c r="M2101">
        <v>118358</v>
      </c>
      <c r="N2101">
        <v>147947.5</v>
      </c>
    </row>
    <row r="2102" spans="1:14" x14ac:dyDescent="0.3">
      <c r="A2102" t="s">
        <v>2089</v>
      </c>
      <c r="B2102" t="s">
        <v>5355</v>
      </c>
      <c r="C2102" t="s">
        <v>7405</v>
      </c>
      <c r="D2102" t="s">
        <v>7409</v>
      </c>
      <c r="E2102" t="s">
        <v>7423</v>
      </c>
      <c r="F2102" t="s">
        <v>7429</v>
      </c>
      <c r="G2102">
        <v>8162.22</v>
      </c>
      <c r="H2102">
        <v>1</v>
      </c>
      <c r="I2102" t="s">
        <v>8075</v>
      </c>
      <c r="J2102" t="s">
        <v>8166</v>
      </c>
      <c r="K2102" t="s">
        <v>8168</v>
      </c>
      <c r="L2102" t="s">
        <v>8169</v>
      </c>
      <c r="M2102">
        <v>6529.61</v>
      </c>
      <c r="N2102">
        <v>8162.22</v>
      </c>
    </row>
    <row r="2103" spans="1:14" x14ac:dyDescent="0.3">
      <c r="A2103" t="s">
        <v>2090</v>
      </c>
      <c r="B2103" t="s">
        <v>5881</v>
      </c>
      <c r="C2103" t="s">
        <v>7408</v>
      </c>
      <c r="D2103" t="s">
        <v>7422</v>
      </c>
      <c r="E2103" t="s">
        <v>7424</v>
      </c>
      <c r="F2103" t="s">
        <v>7433</v>
      </c>
      <c r="G2103">
        <v>6669.88</v>
      </c>
      <c r="H2103">
        <v>5</v>
      </c>
      <c r="I2103" t="s">
        <v>7463</v>
      </c>
      <c r="J2103" t="s">
        <v>8166</v>
      </c>
      <c r="K2103" t="s">
        <v>8168</v>
      </c>
      <c r="L2103" t="s">
        <v>8169</v>
      </c>
      <c r="M2103">
        <v>26679.52</v>
      </c>
      <c r="N2103">
        <v>33349.4</v>
      </c>
    </row>
    <row r="2104" spans="1:14" x14ac:dyDescent="0.3">
      <c r="A2104" t="s">
        <v>2091</v>
      </c>
      <c r="B2104" t="s">
        <v>5882</v>
      </c>
      <c r="C2104" t="s">
        <v>7408</v>
      </c>
      <c r="D2104" t="s">
        <v>7420</v>
      </c>
      <c r="E2104" t="s">
        <v>7425</v>
      </c>
      <c r="F2104" t="s">
        <v>7432</v>
      </c>
      <c r="G2104">
        <v>2680.07</v>
      </c>
      <c r="H2104">
        <v>9</v>
      </c>
      <c r="I2104" t="s">
        <v>7973</v>
      </c>
      <c r="J2104" t="s">
        <v>8164</v>
      </c>
      <c r="K2104" t="s">
        <v>8167</v>
      </c>
      <c r="L2104" t="s">
        <v>8170</v>
      </c>
      <c r="M2104">
        <v>24120.63</v>
      </c>
      <c r="N2104">
        <v>24120.63</v>
      </c>
    </row>
    <row r="2105" spans="1:14" x14ac:dyDescent="0.3">
      <c r="A2105" t="s">
        <v>2092</v>
      </c>
      <c r="B2105" t="s">
        <v>5883</v>
      </c>
      <c r="C2105" t="s">
        <v>7407</v>
      </c>
      <c r="D2105" t="s">
        <v>7415</v>
      </c>
      <c r="E2105" t="s">
        <v>7423</v>
      </c>
      <c r="F2105" t="s">
        <v>7433</v>
      </c>
      <c r="G2105">
        <v>5409.11</v>
      </c>
      <c r="H2105">
        <v>5</v>
      </c>
      <c r="I2105" t="s">
        <v>8119</v>
      </c>
      <c r="J2105" t="s">
        <v>8165</v>
      </c>
      <c r="K2105" t="s">
        <v>8168</v>
      </c>
      <c r="L2105" t="s">
        <v>8170</v>
      </c>
      <c r="M2105">
        <v>27045.55</v>
      </c>
      <c r="N2105">
        <v>27045.55</v>
      </c>
    </row>
    <row r="2106" spans="1:14" x14ac:dyDescent="0.3">
      <c r="A2106" t="s">
        <v>2093</v>
      </c>
      <c r="B2106" t="s">
        <v>5884</v>
      </c>
      <c r="C2106" t="s">
        <v>7406</v>
      </c>
      <c r="D2106" t="s">
        <v>7414</v>
      </c>
      <c r="E2106" t="s">
        <v>7424</v>
      </c>
      <c r="F2106" t="s">
        <v>7432</v>
      </c>
      <c r="G2106">
        <v>13451.81</v>
      </c>
      <c r="H2106">
        <v>5</v>
      </c>
      <c r="I2106" t="s">
        <v>7688</v>
      </c>
      <c r="J2106" t="s">
        <v>8165</v>
      </c>
      <c r="K2106" t="s">
        <v>8168</v>
      </c>
      <c r="L2106" t="s">
        <v>8169</v>
      </c>
      <c r="M2106">
        <v>53807.24</v>
      </c>
      <c r="N2106">
        <v>67259.05</v>
      </c>
    </row>
    <row r="2107" spans="1:14" x14ac:dyDescent="0.3">
      <c r="A2107" t="s">
        <v>2094</v>
      </c>
      <c r="B2107" t="s">
        <v>5504</v>
      </c>
      <c r="C2107" t="s">
        <v>7406</v>
      </c>
      <c r="D2107" t="s">
        <v>7414</v>
      </c>
      <c r="E2107" t="s">
        <v>7425</v>
      </c>
      <c r="F2107" t="s">
        <v>7428</v>
      </c>
      <c r="G2107">
        <v>11999.31</v>
      </c>
      <c r="H2107">
        <v>10</v>
      </c>
      <c r="I2107" t="s">
        <v>7931</v>
      </c>
      <c r="J2107" t="s">
        <v>8164</v>
      </c>
      <c r="K2107" t="s">
        <v>8168</v>
      </c>
      <c r="L2107" t="s">
        <v>8170</v>
      </c>
      <c r="M2107">
        <v>119993.1</v>
      </c>
      <c r="N2107">
        <v>119993.09999999999</v>
      </c>
    </row>
    <row r="2108" spans="1:14" x14ac:dyDescent="0.3">
      <c r="A2108" t="s">
        <v>2095</v>
      </c>
      <c r="B2108" t="s">
        <v>5885</v>
      </c>
      <c r="C2108" t="s">
        <v>7406</v>
      </c>
      <c r="D2108" t="s">
        <v>7412</v>
      </c>
      <c r="E2108" t="s">
        <v>7426</v>
      </c>
      <c r="F2108" t="s">
        <v>7433</v>
      </c>
      <c r="G2108">
        <v>11996.82</v>
      </c>
      <c r="H2108">
        <v>3</v>
      </c>
      <c r="I2108" t="s">
        <v>8027</v>
      </c>
      <c r="J2108" t="s">
        <v>8166</v>
      </c>
      <c r="K2108" t="s">
        <v>8167</v>
      </c>
      <c r="L2108" t="s">
        <v>8169</v>
      </c>
      <c r="M2108">
        <v>28792.7</v>
      </c>
      <c r="N2108">
        <v>35990.46</v>
      </c>
    </row>
    <row r="2109" spans="1:14" x14ac:dyDescent="0.3">
      <c r="A2109" t="s">
        <v>2096</v>
      </c>
      <c r="B2109" t="s">
        <v>5886</v>
      </c>
      <c r="C2109" t="s">
        <v>7407</v>
      </c>
      <c r="D2109" t="s">
        <v>7418</v>
      </c>
      <c r="E2109" t="s">
        <v>7425</v>
      </c>
      <c r="F2109" t="s">
        <v>7429</v>
      </c>
      <c r="G2109">
        <v>13020.21</v>
      </c>
      <c r="H2109">
        <v>12</v>
      </c>
      <c r="I2109" t="s">
        <v>7566</v>
      </c>
      <c r="J2109" t="s">
        <v>8166</v>
      </c>
      <c r="K2109" t="s">
        <v>8168</v>
      </c>
      <c r="L2109" t="s">
        <v>8169</v>
      </c>
      <c r="M2109">
        <v>124993.85</v>
      </c>
      <c r="N2109">
        <v>156242.51999999999</v>
      </c>
    </row>
    <row r="2110" spans="1:14" x14ac:dyDescent="0.3">
      <c r="A2110" t="s">
        <v>2097</v>
      </c>
      <c r="B2110" t="s">
        <v>4440</v>
      </c>
      <c r="C2110" t="s">
        <v>7405</v>
      </c>
      <c r="D2110" t="s">
        <v>7417</v>
      </c>
      <c r="E2110" t="s">
        <v>7425</v>
      </c>
      <c r="F2110" t="s">
        <v>7431</v>
      </c>
      <c r="G2110">
        <v>6003.39</v>
      </c>
      <c r="H2110">
        <v>1</v>
      </c>
      <c r="I2110" t="s">
        <v>7919</v>
      </c>
      <c r="J2110" t="s">
        <v>8166</v>
      </c>
      <c r="K2110" t="s">
        <v>8168</v>
      </c>
      <c r="L2110" t="s">
        <v>8170</v>
      </c>
      <c r="M2110">
        <v>6003.39</v>
      </c>
      <c r="N2110">
        <v>6003.39</v>
      </c>
    </row>
    <row r="2111" spans="1:14" x14ac:dyDescent="0.3">
      <c r="A2111" t="s">
        <v>2098</v>
      </c>
      <c r="B2111" t="s">
        <v>5887</v>
      </c>
      <c r="C2111" t="s">
        <v>7405</v>
      </c>
      <c r="D2111" t="s">
        <v>7411</v>
      </c>
      <c r="E2111" t="s">
        <v>7425</v>
      </c>
      <c r="F2111" t="s">
        <v>7432</v>
      </c>
      <c r="G2111">
        <v>8531.57</v>
      </c>
      <c r="H2111">
        <v>2</v>
      </c>
      <c r="I2111" t="s">
        <v>7485</v>
      </c>
      <c r="J2111" t="s">
        <v>8165</v>
      </c>
      <c r="K2111" t="s">
        <v>8168</v>
      </c>
      <c r="L2111" t="s">
        <v>8169</v>
      </c>
      <c r="M2111">
        <v>13650.18</v>
      </c>
      <c r="N2111">
        <v>17063.14</v>
      </c>
    </row>
    <row r="2112" spans="1:14" x14ac:dyDescent="0.3">
      <c r="A2112" t="s">
        <v>2099</v>
      </c>
      <c r="B2112" t="s">
        <v>5888</v>
      </c>
      <c r="C2112" t="s">
        <v>7408</v>
      </c>
      <c r="D2112" t="s">
        <v>7420</v>
      </c>
      <c r="E2112" t="s">
        <v>7426</v>
      </c>
      <c r="F2112" t="s">
        <v>7432</v>
      </c>
      <c r="G2112">
        <v>12669.95</v>
      </c>
      <c r="H2112">
        <v>19</v>
      </c>
      <c r="I2112" t="s">
        <v>7907</v>
      </c>
      <c r="J2112" t="s">
        <v>8164</v>
      </c>
      <c r="K2112" t="s">
        <v>8167</v>
      </c>
      <c r="L2112" t="s">
        <v>8170</v>
      </c>
      <c r="M2112">
        <v>240729.05</v>
      </c>
      <c r="N2112">
        <v>240729.05000000002</v>
      </c>
    </row>
    <row r="2113" spans="1:14" x14ac:dyDescent="0.3">
      <c r="A2113" t="s">
        <v>2100</v>
      </c>
      <c r="B2113" t="s">
        <v>5889</v>
      </c>
      <c r="C2113" t="s">
        <v>7408</v>
      </c>
      <c r="D2113" t="s">
        <v>7422</v>
      </c>
      <c r="E2113" t="s">
        <v>7426</v>
      </c>
      <c r="F2113" t="s">
        <v>7432</v>
      </c>
      <c r="G2113">
        <v>15424.72</v>
      </c>
      <c r="H2113">
        <v>20</v>
      </c>
      <c r="I2113" t="s">
        <v>7736</v>
      </c>
      <c r="J2113" t="s">
        <v>8162</v>
      </c>
      <c r="K2113" t="s">
        <v>8168</v>
      </c>
      <c r="L2113" t="s">
        <v>8170</v>
      </c>
      <c r="M2113">
        <v>308494.40000000002</v>
      </c>
      <c r="N2113">
        <v>308494.39999999997</v>
      </c>
    </row>
    <row r="2114" spans="1:14" x14ac:dyDescent="0.3">
      <c r="A2114" t="s">
        <v>2101</v>
      </c>
      <c r="B2114" t="s">
        <v>5890</v>
      </c>
      <c r="C2114" t="s">
        <v>7405</v>
      </c>
      <c r="D2114" t="s">
        <v>7411</v>
      </c>
      <c r="E2114" t="s">
        <v>7425</v>
      </c>
      <c r="F2114" t="s">
        <v>7432</v>
      </c>
      <c r="G2114">
        <v>14482.67</v>
      </c>
      <c r="H2114">
        <v>17</v>
      </c>
      <c r="I2114" t="s">
        <v>7746</v>
      </c>
      <c r="J2114" t="s">
        <v>8165</v>
      </c>
      <c r="K2114" t="s">
        <v>8167</v>
      </c>
      <c r="L2114" t="s">
        <v>8170</v>
      </c>
      <c r="M2114">
        <v>246205.39</v>
      </c>
      <c r="N2114">
        <v>246205.39</v>
      </c>
    </row>
    <row r="2115" spans="1:14" x14ac:dyDescent="0.3">
      <c r="A2115" t="s">
        <v>2102</v>
      </c>
      <c r="B2115" t="s">
        <v>5891</v>
      </c>
      <c r="C2115" t="s">
        <v>7406</v>
      </c>
      <c r="D2115" t="s">
        <v>7412</v>
      </c>
      <c r="E2115" t="s">
        <v>7427</v>
      </c>
      <c r="F2115" t="s">
        <v>7428</v>
      </c>
      <c r="G2115">
        <v>11052.28</v>
      </c>
      <c r="H2115">
        <v>3</v>
      </c>
      <c r="I2115" t="s">
        <v>7923</v>
      </c>
      <c r="J2115" t="s">
        <v>8162</v>
      </c>
      <c r="K2115" t="s">
        <v>8168</v>
      </c>
      <c r="L2115" t="s">
        <v>8170</v>
      </c>
      <c r="M2115">
        <v>33156.839999999997</v>
      </c>
      <c r="N2115">
        <v>33156.840000000004</v>
      </c>
    </row>
    <row r="2116" spans="1:14" x14ac:dyDescent="0.3">
      <c r="A2116" t="s">
        <v>2103</v>
      </c>
      <c r="B2116" t="s">
        <v>5892</v>
      </c>
      <c r="C2116" t="s">
        <v>7408</v>
      </c>
      <c r="D2116" t="s">
        <v>7417</v>
      </c>
      <c r="E2116" t="s">
        <v>7423</v>
      </c>
      <c r="F2116" t="s">
        <v>7428</v>
      </c>
      <c r="G2116">
        <v>15309.35</v>
      </c>
      <c r="H2116">
        <v>17</v>
      </c>
      <c r="I2116" t="s">
        <v>7798</v>
      </c>
      <c r="J2116" t="s">
        <v>8162</v>
      </c>
      <c r="K2116" t="s">
        <v>8167</v>
      </c>
      <c r="L2116" t="s">
        <v>8170</v>
      </c>
      <c r="M2116">
        <v>260258.95</v>
      </c>
      <c r="N2116">
        <v>260258.95</v>
      </c>
    </row>
    <row r="2117" spans="1:14" x14ac:dyDescent="0.3">
      <c r="A2117" t="s">
        <v>2104</v>
      </c>
      <c r="B2117" t="s">
        <v>5893</v>
      </c>
      <c r="C2117" t="s">
        <v>7406</v>
      </c>
      <c r="D2117" t="s">
        <v>7412</v>
      </c>
      <c r="E2117" t="s">
        <v>7427</v>
      </c>
      <c r="F2117" t="s">
        <v>7429</v>
      </c>
      <c r="G2117">
        <v>9345.7999999999993</v>
      </c>
      <c r="H2117">
        <v>15</v>
      </c>
      <c r="I2117" t="s">
        <v>7566</v>
      </c>
      <c r="J2117" t="s">
        <v>8165</v>
      </c>
      <c r="K2117" t="s">
        <v>8167</v>
      </c>
      <c r="L2117" t="s">
        <v>8169</v>
      </c>
      <c r="M2117">
        <v>112149.6</v>
      </c>
      <c r="N2117">
        <v>140187</v>
      </c>
    </row>
    <row r="2118" spans="1:14" x14ac:dyDescent="0.3">
      <c r="A2118" t="s">
        <v>2105</v>
      </c>
      <c r="B2118" t="s">
        <v>5061</v>
      </c>
      <c r="C2118" t="s">
        <v>7405</v>
      </c>
      <c r="D2118" t="s">
        <v>7410</v>
      </c>
      <c r="E2118" t="s">
        <v>7424</v>
      </c>
      <c r="F2118" t="s">
        <v>7434</v>
      </c>
      <c r="G2118">
        <v>11293.81</v>
      </c>
      <c r="H2118">
        <v>15</v>
      </c>
      <c r="I2118" t="s">
        <v>7443</v>
      </c>
      <c r="J2118" t="s">
        <v>8163</v>
      </c>
      <c r="K2118" t="s">
        <v>8168</v>
      </c>
      <c r="L2118" t="s">
        <v>8170</v>
      </c>
      <c r="M2118">
        <v>169407.15</v>
      </c>
      <c r="N2118">
        <v>169407.15</v>
      </c>
    </row>
    <row r="2119" spans="1:14" x14ac:dyDescent="0.3">
      <c r="A2119" t="s">
        <v>2106</v>
      </c>
      <c r="B2119" t="s">
        <v>5894</v>
      </c>
      <c r="C2119" t="s">
        <v>7406</v>
      </c>
      <c r="D2119" t="s">
        <v>7416</v>
      </c>
      <c r="E2119" t="s">
        <v>7423</v>
      </c>
      <c r="F2119" t="s">
        <v>7431</v>
      </c>
      <c r="G2119">
        <v>7510.67</v>
      </c>
      <c r="H2119">
        <v>19</v>
      </c>
      <c r="I2119" t="s">
        <v>8089</v>
      </c>
      <c r="J2119" t="s">
        <v>8164</v>
      </c>
      <c r="K2119" t="s">
        <v>8167</v>
      </c>
      <c r="L2119" t="s">
        <v>8169</v>
      </c>
      <c r="M2119">
        <v>114162.35</v>
      </c>
      <c r="N2119">
        <v>142702.73000000001</v>
      </c>
    </row>
    <row r="2120" spans="1:14" x14ac:dyDescent="0.3">
      <c r="A2120" t="s">
        <v>2107</v>
      </c>
      <c r="B2120" t="s">
        <v>5895</v>
      </c>
      <c r="C2120" t="s">
        <v>7405</v>
      </c>
      <c r="D2120" t="s">
        <v>7411</v>
      </c>
      <c r="E2120" t="s">
        <v>7423</v>
      </c>
      <c r="F2120" t="s">
        <v>7433</v>
      </c>
      <c r="G2120">
        <v>3201.31</v>
      </c>
      <c r="H2120">
        <v>19</v>
      </c>
      <c r="I2120" t="s">
        <v>7522</v>
      </c>
      <c r="J2120" t="s">
        <v>8162</v>
      </c>
      <c r="K2120" t="s">
        <v>8167</v>
      </c>
      <c r="L2120" t="s">
        <v>8170</v>
      </c>
      <c r="M2120">
        <v>60824.89</v>
      </c>
      <c r="N2120">
        <v>60824.89</v>
      </c>
    </row>
    <row r="2121" spans="1:14" x14ac:dyDescent="0.3">
      <c r="A2121" t="s">
        <v>2108</v>
      </c>
      <c r="B2121" t="s">
        <v>5896</v>
      </c>
      <c r="C2121" t="s">
        <v>7406</v>
      </c>
      <c r="D2121" t="s">
        <v>7421</v>
      </c>
      <c r="E2121" t="s">
        <v>7426</v>
      </c>
      <c r="F2121" t="s">
        <v>7430</v>
      </c>
      <c r="G2121">
        <v>5885.53</v>
      </c>
      <c r="H2121">
        <v>18</v>
      </c>
      <c r="I2121" t="s">
        <v>7886</v>
      </c>
      <c r="J2121" t="s">
        <v>8162</v>
      </c>
      <c r="K2121" t="s">
        <v>8167</v>
      </c>
      <c r="L2121" t="s">
        <v>8170</v>
      </c>
      <c r="M2121">
        <v>105939.54</v>
      </c>
      <c r="N2121">
        <v>105939.54</v>
      </c>
    </row>
    <row r="2122" spans="1:14" x14ac:dyDescent="0.3">
      <c r="A2122" t="s">
        <v>2109</v>
      </c>
      <c r="B2122" t="s">
        <v>5897</v>
      </c>
      <c r="C2122" t="s">
        <v>7406</v>
      </c>
      <c r="D2122" t="s">
        <v>7416</v>
      </c>
      <c r="E2122" t="s">
        <v>7427</v>
      </c>
      <c r="F2122" t="s">
        <v>7432</v>
      </c>
      <c r="G2122">
        <v>10929.44</v>
      </c>
      <c r="H2122">
        <v>3</v>
      </c>
      <c r="I2122" t="s">
        <v>7963</v>
      </c>
      <c r="J2122" t="s">
        <v>8162</v>
      </c>
      <c r="K2122" t="s">
        <v>8168</v>
      </c>
      <c r="L2122" t="s">
        <v>8170</v>
      </c>
      <c r="M2122">
        <v>32788.32</v>
      </c>
      <c r="N2122">
        <v>32788.32</v>
      </c>
    </row>
    <row r="2123" spans="1:14" x14ac:dyDescent="0.3">
      <c r="A2123" t="s">
        <v>2110</v>
      </c>
      <c r="B2123" t="s">
        <v>5898</v>
      </c>
      <c r="C2123" t="s">
        <v>7408</v>
      </c>
      <c r="D2123" t="s">
        <v>7422</v>
      </c>
      <c r="E2123" t="s">
        <v>7426</v>
      </c>
      <c r="F2123" t="s">
        <v>7434</v>
      </c>
      <c r="G2123">
        <v>1665.81</v>
      </c>
      <c r="H2123">
        <v>8</v>
      </c>
      <c r="I2123" t="s">
        <v>7492</v>
      </c>
      <c r="J2123" t="s">
        <v>8164</v>
      </c>
      <c r="K2123" t="s">
        <v>8167</v>
      </c>
      <c r="L2123" t="s">
        <v>8169</v>
      </c>
      <c r="M2123">
        <v>10661.35</v>
      </c>
      <c r="N2123">
        <v>13326.48</v>
      </c>
    </row>
    <row r="2124" spans="1:14" x14ac:dyDescent="0.3">
      <c r="A2124" t="s">
        <v>2111</v>
      </c>
      <c r="B2124" t="s">
        <v>5899</v>
      </c>
      <c r="C2124" t="s">
        <v>7406</v>
      </c>
      <c r="D2124" t="s">
        <v>7421</v>
      </c>
      <c r="E2124" t="s">
        <v>7426</v>
      </c>
      <c r="F2124" t="s">
        <v>7434</v>
      </c>
      <c r="G2124">
        <v>6791.89</v>
      </c>
      <c r="H2124">
        <v>4</v>
      </c>
      <c r="I2124" t="s">
        <v>7604</v>
      </c>
      <c r="J2124" t="s">
        <v>8164</v>
      </c>
      <c r="K2124" t="s">
        <v>8168</v>
      </c>
      <c r="L2124" t="s">
        <v>8170</v>
      </c>
      <c r="M2124">
        <v>27167.56</v>
      </c>
      <c r="N2124">
        <v>27167.56</v>
      </c>
    </row>
    <row r="2125" spans="1:14" x14ac:dyDescent="0.3">
      <c r="A2125" t="s">
        <v>2112</v>
      </c>
      <c r="B2125" t="s">
        <v>5900</v>
      </c>
      <c r="C2125" t="s">
        <v>7405</v>
      </c>
      <c r="D2125" t="s">
        <v>7411</v>
      </c>
      <c r="E2125" t="s">
        <v>7423</v>
      </c>
      <c r="F2125" t="s">
        <v>7433</v>
      </c>
      <c r="G2125">
        <v>9828.0300000000007</v>
      </c>
      <c r="H2125">
        <v>18</v>
      </c>
      <c r="I2125" t="s">
        <v>7980</v>
      </c>
      <c r="J2125" t="s">
        <v>8166</v>
      </c>
      <c r="K2125" t="s">
        <v>8168</v>
      </c>
      <c r="L2125" t="s">
        <v>8170</v>
      </c>
      <c r="M2125">
        <v>176904.54</v>
      </c>
      <c r="N2125">
        <v>176904.54</v>
      </c>
    </row>
    <row r="2126" spans="1:14" x14ac:dyDescent="0.3">
      <c r="A2126" t="s">
        <v>2113</v>
      </c>
      <c r="B2126" t="s">
        <v>5901</v>
      </c>
      <c r="C2126" t="s">
        <v>7408</v>
      </c>
      <c r="D2126" t="s">
        <v>7420</v>
      </c>
      <c r="E2126" t="s">
        <v>7427</v>
      </c>
      <c r="F2126" t="s">
        <v>7431</v>
      </c>
      <c r="G2126">
        <v>11213.3</v>
      </c>
      <c r="H2126">
        <v>16</v>
      </c>
      <c r="I2126" t="s">
        <v>7878</v>
      </c>
      <c r="J2126" t="s">
        <v>8163</v>
      </c>
      <c r="K2126" t="s">
        <v>8168</v>
      </c>
      <c r="L2126" t="s">
        <v>8169</v>
      </c>
      <c r="M2126">
        <v>143530.23999999999</v>
      </c>
      <c r="N2126">
        <v>179412.8</v>
      </c>
    </row>
    <row r="2127" spans="1:14" x14ac:dyDescent="0.3">
      <c r="A2127" t="s">
        <v>2114</v>
      </c>
      <c r="B2127" t="s">
        <v>5902</v>
      </c>
      <c r="C2127" t="s">
        <v>7406</v>
      </c>
      <c r="D2127" t="s">
        <v>7412</v>
      </c>
      <c r="E2127" t="s">
        <v>7425</v>
      </c>
      <c r="F2127" t="s">
        <v>7431</v>
      </c>
      <c r="G2127">
        <v>8957.36</v>
      </c>
      <c r="H2127">
        <v>10</v>
      </c>
      <c r="I2127" t="s">
        <v>7749</v>
      </c>
      <c r="J2127" t="s">
        <v>8163</v>
      </c>
      <c r="K2127" t="s">
        <v>8167</v>
      </c>
      <c r="L2127" t="s">
        <v>8169</v>
      </c>
      <c r="M2127">
        <v>71658.880000000005</v>
      </c>
      <c r="N2127">
        <v>89573.6</v>
      </c>
    </row>
    <row r="2128" spans="1:14" x14ac:dyDescent="0.3">
      <c r="A2128" t="s">
        <v>2115</v>
      </c>
      <c r="B2128" t="s">
        <v>5903</v>
      </c>
      <c r="C2128" t="s">
        <v>7407</v>
      </c>
      <c r="D2128" t="s">
        <v>7417</v>
      </c>
      <c r="E2128" t="s">
        <v>7425</v>
      </c>
      <c r="F2128" t="s">
        <v>7432</v>
      </c>
      <c r="G2128">
        <v>8857.76</v>
      </c>
      <c r="H2128">
        <v>2</v>
      </c>
      <c r="I2128" t="s">
        <v>7978</v>
      </c>
      <c r="J2128" t="s">
        <v>8164</v>
      </c>
      <c r="K2128" t="s">
        <v>8168</v>
      </c>
      <c r="L2128" t="s">
        <v>8170</v>
      </c>
      <c r="M2128">
        <v>17715.52</v>
      </c>
      <c r="N2128">
        <v>17715.52</v>
      </c>
    </row>
    <row r="2129" spans="1:14" x14ac:dyDescent="0.3">
      <c r="A2129" t="s">
        <v>2116</v>
      </c>
      <c r="B2129" t="s">
        <v>5904</v>
      </c>
      <c r="C2129" t="s">
        <v>7406</v>
      </c>
      <c r="D2129" t="s">
        <v>7414</v>
      </c>
      <c r="E2129" t="s">
        <v>7427</v>
      </c>
      <c r="F2129" t="s">
        <v>7434</v>
      </c>
      <c r="G2129">
        <v>13966.41</v>
      </c>
      <c r="H2129">
        <v>14</v>
      </c>
      <c r="I2129" t="s">
        <v>8120</v>
      </c>
      <c r="J2129" t="s">
        <v>8162</v>
      </c>
      <c r="K2129" t="s">
        <v>8168</v>
      </c>
      <c r="L2129" t="s">
        <v>8169</v>
      </c>
      <c r="M2129">
        <v>156423.46</v>
      </c>
      <c r="N2129">
        <v>195529.74</v>
      </c>
    </row>
    <row r="2130" spans="1:14" x14ac:dyDescent="0.3">
      <c r="A2130" t="s">
        <v>2117</v>
      </c>
      <c r="B2130" t="s">
        <v>5905</v>
      </c>
      <c r="C2130" t="s">
        <v>7407</v>
      </c>
      <c r="D2130" t="s">
        <v>7418</v>
      </c>
      <c r="E2130" t="s">
        <v>7425</v>
      </c>
      <c r="F2130" t="s">
        <v>7434</v>
      </c>
      <c r="G2130">
        <v>7050.02</v>
      </c>
      <c r="H2130">
        <v>5</v>
      </c>
      <c r="I2130" t="s">
        <v>8116</v>
      </c>
      <c r="J2130" t="s">
        <v>8163</v>
      </c>
      <c r="K2130" t="s">
        <v>8167</v>
      </c>
      <c r="L2130" t="s">
        <v>8169</v>
      </c>
      <c r="M2130">
        <v>28200.080000000002</v>
      </c>
      <c r="N2130">
        <v>35250.100000000006</v>
      </c>
    </row>
    <row r="2131" spans="1:14" x14ac:dyDescent="0.3">
      <c r="A2131" t="s">
        <v>2118</v>
      </c>
      <c r="B2131" t="s">
        <v>5906</v>
      </c>
      <c r="C2131" t="s">
        <v>7408</v>
      </c>
      <c r="D2131" t="s">
        <v>7419</v>
      </c>
      <c r="E2131" t="s">
        <v>7427</v>
      </c>
      <c r="F2131" t="s">
        <v>7428</v>
      </c>
      <c r="G2131">
        <v>6740.43</v>
      </c>
      <c r="H2131">
        <v>9</v>
      </c>
      <c r="I2131" t="s">
        <v>7723</v>
      </c>
      <c r="J2131" t="s">
        <v>8165</v>
      </c>
      <c r="K2131" t="s">
        <v>8168</v>
      </c>
      <c r="L2131" t="s">
        <v>8170</v>
      </c>
      <c r="M2131">
        <v>60663.87</v>
      </c>
      <c r="N2131">
        <v>60663.87</v>
      </c>
    </row>
    <row r="2132" spans="1:14" x14ac:dyDescent="0.3">
      <c r="A2132" t="s">
        <v>2119</v>
      </c>
      <c r="B2132" t="s">
        <v>5907</v>
      </c>
      <c r="C2132" t="s">
        <v>7406</v>
      </c>
      <c r="D2132" t="s">
        <v>7416</v>
      </c>
      <c r="E2132" t="s">
        <v>7423</v>
      </c>
      <c r="F2132" t="s">
        <v>7428</v>
      </c>
      <c r="G2132">
        <v>12318.86</v>
      </c>
      <c r="H2132">
        <v>6</v>
      </c>
      <c r="I2132" t="s">
        <v>7440</v>
      </c>
      <c r="J2132" t="s">
        <v>8164</v>
      </c>
      <c r="K2132" t="s">
        <v>8167</v>
      </c>
      <c r="L2132" t="s">
        <v>8170</v>
      </c>
      <c r="M2132">
        <v>73913.16</v>
      </c>
      <c r="N2132">
        <v>73913.16</v>
      </c>
    </row>
    <row r="2133" spans="1:14" x14ac:dyDescent="0.3">
      <c r="A2133" t="s">
        <v>2120</v>
      </c>
      <c r="B2133" t="s">
        <v>5908</v>
      </c>
      <c r="C2133" t="s">
        <v>7408</v>
      </c>
      <c r="D2133" t="s">
        <v>7420</v>
      </c>
      <c r="E2133" t="s">
        <v>7426</v>
      </c>
      <c r="F2133" t="s">
        <v>7434</v>
      </c>
      <c r="G2133">
        <v>1667.47</v>
      </c>
      <c r="H2133">
        <v>14</v>
      </c>
      <c r="I2133" t="s">
        <v>7550</v>
      </c>
      <c r="J2133" t="s">
        <v>8162</v>
      </c>
      <c r="K2133" t="s">
        <v>8168</v>
      </c>
      <c r="L2133" t="s">
        <v>8169</v>
      </c>
      <c r="M2133">
        <v>18675.830000000002</v>
      </c>
      <c r="N2133">
        <v>23344.58</v>
      </c>
    </row>
    <row r="2134" spans="1:14" x14ac:dyDescent="0.3">
      <c r="A2134" t="s">
        <v>2121</v>
      </c>
      <c r="B2134" t="s">
        <v>5909</v>
      </c>
      <c r="C2134" t="s">
        <v>7406</v>
      </c>
      <c r="D2134" t="s">
        <v>7414</v>
      </c>
      <c r="E2134" t="s">
        <v>7424</v>
      </c>
      <c r="F2134" t="s">
        <v>7430</v>
      </c>
      <c r="G2134">
        <v>2886.74</v>
      </c>
      <c r="H2134">
        <v>12</v>
      </c>
      <c r="I2134" t="s">
        <v>8082</v>
      </c>
      <c r="J2134" t="s">
        <v>8165</v>
      </c>
      <c r="K2134" t="s">
        <v>8167</v>
      </c>
      <c r="L2134" t="s">
        <v>8170</v>
      </c>
      <c r="M2134">
        <v>34640.879999999997</v>
      </c>
      <c r="N2134">
        <v>34640.879999999997</v>
      </c>
    </row>
    <row r="2135" spans="1:14" x14ac:dyDescent="0.3">
      <c r="A2135" t="s">
        <v>2122</v>
      </c>
      <c r="B2135" t="s">
        <v>5910</v>
      </c>
      <c r="C2135" t="s">
        <v>7406</v>
      </c>
      <c r="D2135" t="s">
        <v>7412</v>
      </c>
      <c r="E2135" t="s">
        <v>7426</v>
      </c>
      <c r="F2135" t="s">
        <v>7431</v>
      </c>
      <c r="G2135">
        <v>4342.5600000000004</v>
      </c>
      <c r="H2135">
        <v>19</v>
      </c>
      <c r="I2135" t="s">
        <v>7958</v>
      </c>
      <c r="J2135" t="s">
        <v>8163</v>
      </c>
      <c r="K2135" t="s">
        <v>8167</v>
      </c>
      <c r="L2135" t="s">
        <v>8170</v>
      </c>
      <c r="M2135">
        <v>82508.639999999999</v>
      </c>
      <c r="N2135">
        <v>82508.640000000014</v>
      </c>
    </row>
    <row r="2136" spans="1:14" x14ac:dyDescent="0.3">
      <c r="A2136" t="s">
        <v>2123</v>
      </c>
      <c r="B2136" t="s">
        <v>5911</v>
      </c>
      <c r="C2136" t="s">
        <v>7406</v>
      </c>
      <c r="D2136" t="s">
        <v>7421</v>
      </c>
      <c r="E2136" t="s">
        <v>7427</v>
      </c>
      <c r="F2136" t="s">
        <v>7433</v>
      </c>
      <c r="G2136">
        <v>11814.22</v>
      </c>
      <c r="H2136">
        <v>14</v>
      </c>
      <c r="I2136" t="s">
        <v>7982</v>
      </c>
      <c r="J2136" t="s">
        <v>8164</v>
      </c>
      <c r="K2136" t="s">
        <v>8168</v>
      </c>
      <c r="L2136" t="s">
        <v>8169</v>
      </c>
      <c r="M2136">
        <v>132319.43</v>
      </c>
      <c r="N2136">
        <v>165399.07999999999</v>
      </c>
    </row>
    <row r="2137" spans="1:14" x14ac:dyDescent="0.3">
      <c r="A2137" t="s">
        <v>2124</v>
      </c>
      <c r="B2137" t="s">
        <v>5367</v>
      </c>
      <c r="C2137" t="s">
        <v>7406</v>
      </c>
      <c r="D2137" t="s">
        <v>7421</v>
      </c>
      <c r="E2137" t="s">
        <v>7424</v>
      </c>
      <c r="F2137" t="s">
        <v>7434</v>
      </c>
      <c r="G2137">
        <v>10790.83</v>
      </c>
      <c r="H2137">
        <v>9</v>
      </c>
      <c r="I2137" t="s">
        <v>8025</v>
      </c>
      <c r="J2137" t="s">
        <v>8164</v>
      </c>
      <c r="K2137" t="s">
        <v>8168</v>
      </c>
      <c r="L2137" t="s">
        <v>8169</v>
      </c>
      <c r="M2137">
        <v>77693.81</v>
      </c>
      <c r="N2137">
        <v>97117.47</v>
      </c>
    </row>
    <row r="2138" spans="1:14" x14ac:dyDescent="0.3">
      <c r="A2138" t="s">
        <v>2125</v>
      </c>
      <c r="B2138" t="s">
        <v>5404</v>
      </c>
      <c r="C2138" t="s">
        <v>7408</v>
      </c>
      <c r="D2138" t="s">
        <v>7419</v>
      </c>
      <c r="E2138" t="s">
        <v>7423</v>
      </c>
      <c r="F2138" t="s">
        <v>7434</v>
      </c>
      <c r="G2138">
        <v>8011.16</v>
      </c>
      <c r="H2138">
        <v>6</v>
      </c>
      <c r="I2138" t="s">
        <v>8120</v>
      </c>
      <c r="J2138" t="s">
        <v>8162</v>
      </c>
      <c r="K2138" t="s">
        <v>8168</v>
      </c>
      <c r="L2138" t="s">
        <v>8169</v>
      </c>
      <c r="M2138">
        <v>38453.9</v>
      </c>
      <c r="N2138">
        <v>48066.96</v>
      </c>
    </row>
    <row r="2139" spans="1:14" x14ac:dyDescent="0.3">
      <c r="A2139" t="s">
        <v>2126</v>
      </c>
      <c r="B2139" t="s">
        <v>5912</v>
      </c>
      <c r="C2139" t="s">
        <v>7406</v>
      </c>
      <c r="D2139" t="s">
        <v>7416</v>
      </c>
      <c r="E2139" t="s">
        <v>7427</v>
      </c>
      <c r="F2139" t="s">
        <v>7434</v>
      </c>
      <c r="G2139">
        <v>5772.65</v>
      </c>
      <c r="H2139">
        <v>19</v>
      </c>
      <c r="I2139" t="s">
        <v>7482</v>
      </c>
      <c r="J2139" t="s">
        <v>8166</v>
      </c>
      <c r="K2139" t="s">
        <v>8167</v>
      </c>
      <c r="L2139" t="s">
        <v>8169</v>
      </c>
      <c r="M2139">
        <v>87744.28</v>
      </c>
      <c r="N2139">
        <v>109680.34999999999</v>
      </c>
    </row>
    <row r="2140" spans="1:14" x14ac:dyDescent="0.3">
      <c r="A2140" t="s">
        <v>2127</v>
      </c>
      <c r="B2140" t="s">
        <v>5913</v>
      </c>
      <c r="C2140" t="s">
        <v>7406</v>
      </c>
      <c r="D2140" t="s">
        <v>7421</v>
      </c>
      <c r="E2140" t="s">
        <v>7423</v>
      </c>
      <c r="F2140" t="s">
        <v>7430</v>
      </c>
      <c r="G2140">
        <v>3356.52</v>
      </c>
      <c r="H2140">
        <v>14</v>
      </c>
      <c r="I2140" t="s">
        <v>7617</v>
      </c>
      <c r="J2140" t="s">
        <v>8165</v>
      </c>
      <c r="K2140" t="s">
        <v>8168</v>
      </c>
      <c r="L2140" t="s">
        <v>8169</v>
      </c>
      <c r="M2140">
        <v>37593.19</v>
      </c>
      <c r="N2140">
        <v>46991.28</v>
      </c>
    </row>
    <row r="2141" spans="1:14" x14ac:dyDescent="0.3">
      <c r="A2141" t="s">
        <v>2128</v>
      </c>
      <c r="B2141" t="s">
        <v>5914</v>
      </c>
      <c r="C2141" t="s">
        <v>7405</v>
      </c>
      <c r="D2141" t="s">
        <v>7410</v>
      </c>
      <c r="E2141" t="s">
        <v>7427</v>
      </c>
      <c r="F2141" t="s">
        <v>7428</v>
      </c>
      <c r="G2141">
        <v>3931.71</v>
      </c>
      <c r="H2141">
        <v>14</v>
      </c>
      <c r="I2141" t="s">
        <v>7917</v>
      </c>
      <c r="J2141" t="s">
        <v>8165</v>
      </c>
      <c r="K2141" t="s">
        <v>8167</v>
      </c>
      <c r="L2141" t="s">
        <v>8170</v>
      </c>
      <c r="M2141">
        <v>55043.94</v>
      </c>
      <c r="N2141">
        <v>55043.94</v>
      </c>
    </row>
    <row r="2142" spans="1:14" x14ac:dyDescent="0.3">
      <c r="A2142" t="s">
        <v>2129</v>
      </c>
      <c r="B2142" t="s">
        <v>5395</v>
      </c>
      <c r="C2142" t="s">
        <v>7407</v>
      </c>
      <c r="D2142" t="s">
        <v>7417</v>
      </c>
      <c r="E2142" t="s">
        <v>7427</v>
      </c>
      <c r="F2142" t="s">
        <v>7429</v>
      </c>
      <c r="G2142">
        <v>14207.94</v>
      </c>
      <c r="H2142">
        <v>2</v>
      </c>
      <c r="I2142" t="s">
        <v>7580</v>
      </c>
      <c r="J2142" t="s">
        <v>8163</v>
      </c>
      <c r="K2142" t="s">
        <v>8168</v>
      </c>
      <c r="L2142" t="s">
        <v>8169</v>
      </c>
      <c r="M2142">
        <v>22732.87</v>
      </c>
      <c r="N2142">
        <v>28415.88</v>
      </c>
    </row>
    <row r="2143" spans="1:14" x14ac:dyDescent="0.3">
      <c r="A2143" t="s">
        <v>2130</v>
      </c>
      <c r="B2143" t="s">
        <v>5915</v>
      </c>
      <c r="C2143" t="s">
        <v>7406</v>
      </c>
      <c r="D2143" t="s">
        <v>7414</v>
      </c>
      <c r="E2143" t="s">
        <v>7425</v>
      </c>
      <c r="F2143" t="s">
        <v>7431</v>
      </c>
      <c r="G2143">
        <v>1262.43</v>
      </c>
      <c r="H2143">
        <v>20</v>
      </c>
      <c r="I2143" t="s">
        <v>7532</v>
      </c>
      <c r="J2143" t="s">
        <v>8166</v>
      </c>
      <c r="K2143" t="s">
        <v>8167</v>
      </c>
      <c r="L2143" t="s">
        <v>8169</v>
      </c>
      <c r="M2143">
        <v>20198.88</v>
      </c>
      <c r="N2143">
        <v>25248.600000000002</v>
      </c>
    </row>
    <row r="2144" spans="1:14" x14ac:dyDescent="0.3">
      <c r="A2144" t="s">
        <v>2131</v>
      </c>
      <c r="B2144" t="s">
        <v>4483</v>
      </c>
      <c r="C2144" t="s">
        <v>7406</v>
      </c>
      <c r="D2144" t="s">
        <v>7416</v>
      </c>
      <c r="E2144" t="s">
        <v>7425</v>
      </c>
      <c r="F2144" t="s">
        <v>7431</v>
      </c>
      <c r="G2144">
        <v>12270.72</v>
      </c>
      <c r="H2144">
        <v>20</v>
      </c>
      <c r="I2144" t="s">
        <v>8080</v>
      </c>
      <c r="J2144" t="s">
        <v>8163</v>
      </c>
      <c r="K2144" t="s">
        <v>8168</v>
      </c>
      <c r="L2144" t="s">
        <v>8170</v>
      </c>
      <c r="M2144">
        <v>245414.39999999999</v>
      </c>
      <c r="N2144">
        <v>245414.39999999999</v>
      </c>
    </row>
    <row r="2145" spans="1:14" x14ac:dyDescent="0.3">
      <c r="A2145" t="s">
        <v>2132</v>
      </c>
      <c r="B2145" t="s">
        <v>5916</v>
      </c>
      <c r="C2145" t="s">
        <v>7408</v>
      </c>
      <c r="D2145" t="s">
        <v>7417</v>
      </c>
      <c r="E2145" t="s">
        <v>7425</v>
      </c>
      <c r="F2145" t="s">
        <v>7433</v>
      </c>
      <c r="G2145">
        <v>12640.07</v>
      </c>
      <c r="H2145">
        <v>14</v>
      </c>
      <c r="I2145" t="s">
        <v>7886</v>
      </c>
      <c r="J2145" t="s">
        <v>8163</v>
      </c>
      <c r="K2145" t="s">
        <v>8167</v>
      </c>
      <c r="L2145" t="s">
        <v>8170</v>
      </c>
      <c r="M2145">
        <v>176960.98</v>
      </c>
      <c r="N2145">
        <v>176960.97999999998</v>
      </c>
    </row>
    <row r="2146" spans="1:14" x14ac:dyDescent="0.3">
      <c r="A2146" t="s">
        <v>2133</v>
      </c>
      <c r="B2146" t="s">
        <v>5917</v>
      </c>
      <c r="C2146" t="s">
        <v>7407</v>
      </c>
      <c r="D2146" t="s">
        <v>7413</v>
      </c>
      <c r="E2146" t="s">
        <v>7425</v>
      </c>
      <c r="F2146" t="s">
        <v>7429</v>
      </c>
      <c r="G2146">
        <v>3254.43</v>
      </c>
      <c r="H2146">
        <v>17</v>
      </c>
      <c r="I2146" t="s">
        <v>7675</v>
      </c>
      <c r="J2146" t="s">
        <v>8164</v>
      </c>
      <c r="K2146" t="s">
        <v>8168</v>
      </c>
      <c r="L2146" t="s">
        <v>8170</v>
      </c>
      <c r="M2146">
        <v>55325.31</v>
      </c>
      <c r="N2146">
        <v>55325.31</v>
      </c>
    </row>
    <row r="2147" spans="1:14" x14ac:dyDescent="0.3">
      <c r="A2147" t="s">
        <v>2134</v>
      </c>
      <c r="B2147" t="s">
        <v>5918</v>
      </c>
      <c r="C2147" t="s">
        <v>7407</v>
      </c>
      <c r="D2147" t="s">
        <v>7418</v>
      </c>
      <c r="E2147" t="s">
        <v>7424</v>
      </c>
      <c r="F2147" t="s">
        <v>7432</v>
      </c>
      <c r="G2147">
        <v>11414.16</v>
      </c>
      <c r="H2147">
        <v>11</v>
      </c>
      <c r="I2147" t="s">
        <v>8031</v>
      </c>
      <c r="J2147" t="s">
        <v>8166</v>
      </c>
      <c r="K2147" t="s">
        <v>8168</v>
      </c>
      <c r="L2147" t="s">
        <v>8169</v>
      </c>
      <c r="M2147">
        <v>100444.94</v>
      </c>
      <c r="N2147">
        <v>125555.76</v>
      </c>
    </row>
    <row r="2148" spans="1:14" x14ac:dyDescent="0.3">
      <c r="A2148" t="s">
        <v>2135</v>
      </c>
      <c r="B2148" t="s">
        <v>5919</v>
      </c>
      <c r="C2148" t="s">
        <v>7407</v>
      </c>
      <c r="D2148" t="s">
        <v>7413</v>
      </c>
      <c r="E2148" t="s">
        <v>7424</v>
      </c>
      <c r="F2148" t="s">
        <v>7428</v>
      </c>
      <c r="G2148">
        <v>12334.63</v>
      </c>
      <c r="H2148">
        <v>17</v>
      </c>
      <c r="I2148" t="s">
        <v>7679</v>
      </c>
      <c r="J2148" t="s">
        <v>8164</v>
      </c>
      <c r="K2148" t="s">
        <v>8168</v>
      </c>
      <c r="L2148" t="s">
        <v>8169</v>
      </c>
      <c r="M2148">
        <v>167751.29999999999</v>
      </c>
      <c r="N2148">
        <v>209688.71</v>
      </c>
    </row>
    <row r="2149" spans="1:14" x14ac:dyDescent="0.3">
      <c r="A2149" t="s">
        <v>2136</v>
      </c>
      <c r="B2149" t="s">
        <v>5920</v>
      </c>
      <c r="C2149" t="s">
        <v>7405</v>
      </c>
      <c r="D2149" t="s">
        <v>7410</v>
      </c>
      <c r="E2149" t="s">
        <v>7427</v>
      </c>
      <c r="F2149" t="s">
        <v>7433</v>
      </c>
      <c r="G2149">
        <v>6124.57</v>
      </c>
      <c r="H2149">
        <v>11</v>
      </c>
      <c r="I2149" t="s">
        <v>7836</v>
      </c>
      <c r="J2149" t="s">
        <v>8162</v>
      </c>
      <c r="K2149" t="s">
        <v>8167</v>
      </c>
      <c r="L2149" t="s">
        <v>8169</v>
      </c>
      <c r="M2149">
        <v>53896.05</v>
      </c>
      <c r="N2149">
        <v>67370.26999999999</v>
      </c>
    </row>
    <row r="2150" spans="1:14" x14ac:dyDescent="0.3">
      <c r="A2150" t="s">
        <v>2137</v>
      </c>
      <c r="B2150" t="s">
        <v>5921</v>
      </c>
      <c r="C2150" t="s">
        <v>7407</v>
      </c>
      <c r="D2150" t="s">
        <v>7413</v>
      </c>
      <c r="E2150" t="s">
        <v>7424</v>
      </c>
      <c r="F2150" t="s">
        <v>7434</v>
      </c>
      <c r="G2150">
        <v>1266.58</v>
      </c>
      <c r="H2150">
        <v>6</v>
      </c>
      <c r="I2150" t="s">
        <v>7533</v>
      </c>
      <c r="J2150" t="s">
        <v>8164</v>
      </c>
      <c r="K2150" t="s">
        <v>8167</v>
      </c>
      <c r="L2150" t="s">
        <v>8169</v>
      </c>
      <c r="M2150">
        <v>6079.75</v>
      </c>
      <c r="N2150">
        <v>7599.48</v>
      </c>
    </row>
    <row r="2151" spans="1:14" x14ac:dyDescent="0.3">
      <c r="A2151" t="s">
        <v>2138</v>
      </c>
      <c r="B2151" t="s">
        <v>5922</v>
      </c>
      <c r="C2151" t="s">
        <v>7406</v>
      </c>
      <c r="D2151" t="s">
        <v>7412</v>
      </c>
      <c r="E2151" t="s">
        <v>7423</v>
      </c>
      <c r="F2151" t="s">
        <v>7432</v>
      </c>
      <c r="G2151">
        <v>13696.66</v>
      </c>
      <c r="H2151">
        <v>4</v>
      </c>
      <c r="I2151" t="s">
        <v>7677</v>
      </c>
      <c r="J2151" t="s">
        <v>8163</v>
      </c>
      <c r="K2151" t="s">
        <v>8167</v>
      </c>
      <c r="L2151" t="s">
        <v>8170</v>
      </c>
      <c r="M2151">
        <v>54786.64</v>
      </c>
      <c r="N2151">
        <v>54786.64</v>
      </c>
    </row>
    <row r="2152" spans="1:14" x14ac:dyDescent="0.3">
      <c r="A2152" t="s">
        <v>2139</v>
      </c>
      <c r="B2152" t="s">
        <v>5923</v>
      </c>
      <c r="C2152" t="s">
        <v>7408</v>
      </c>
      <c r="D2152" t="s">
        <v>7422</v>
      </c>
      <c r="E2152" t="s">
        <v>7426</v>
      </c>
      <c r="F2152" t="s">
        <v>7428</v>
      </c>
      <c r="G2152">
        <v>13070.01</v>
      </c>
      <c r="H2152">
        <v>4</v>
      </c>
      <c r="I2152" t="s">
        <v>8121</v>
      </c>
      <c r="J2152" t="s">
        <v>8166</v>
      </c>
      <c r="K2152" t="s">
        <v>8168</v>
      </c>
      <c r="L2152" t="s">
        <v>8169</v>
      </c>
      <c r="M2152">
        <v>41823.699999999997</v>
      </c>
      <c r="N2152">
        <v>52280.04</v>
      </c>
    </row>
    <row r="2153" spans="1:14" x14ac:dyDescent="0.3">
      <c r="A2153" t="s">
        <v>2140</v>
      </c>
      <c r="B2153" t="s">
        <v>5914</v>
      </c>
      <c r="C2153" t="s">
        <v>7405</v>
      </c>
      <c r="D2153" t="s">
        <v>7410</v>
      </c>
      <c r="E2153" t="s">
        <v>7427</v>
      </c>
      <c r="F2153" t="s">
        <v>7429</v>
      </c>
      <c r="G2153">
        <v>11831.65</v>
      </c>
      <c r="H2153">
        <v>11</v>
      </c>
      <c r="I2153" t="s">
        <v>7637</v>
      </c>
      <c r="J2153" t="s">
        <v>8164</v>
      </c>
      <c r="K2153" t="s">
        <v>8168</v>
      </c>
      <c r="L2153" t="s">
        <v>8169</v>
      </c>
      <c r="M2153">
        <v>104118.52</v>
      </c>
      <c r="N2153">
        <v>130148.15</v>
      </c>
    </row>
    <row r="2154" spans="1:14" x14ac:dyDescent="0.3">
      <c r="A2154" t="s">
        <v>2141</v>
      </c>
      <c r="B2154" t="s">
        <v>5924</v>
      </c>
      <c r="C2154" t="s">
        <v>7405</v>
      </c>
      <c r="D2154" t="s">
        <v>7410</v>
      </c>
      <c r="E2154" t="s">
        <v>7425</v>
      </c>
      <c r="F2154" t="s">
        <v>7429</v>
      </c>
      <c r="G2154">
        <v>1071.53</v>
      </c>
      <c r="H2154">
        <v>18</v>
      </c>
      <c r="I2154" t="s">
        <v>7619</v>
      </c>
      <c r="J2154" t="s">
        <v>8164</v>
      </c>
      <c r="K2154" t="s">
        <v>8167</v>
      </c>
      <c r="L2154" t="s">
        <v>8170</v>
      </c>
      <c r="M2154">
        <v>19287.54</v>
      </c>
      <c r="N2154">
        <v>19287.54</v>
      </c>
    </row>
    <row r="2155" spans="1:14" x14ac:dyDescent="0.3">
      <c r="A2155" t="s">
        <v>2142</v>
      </c>
      <c r="B2155" t="s">
        <v>5925</v>
      </c>
      <c r="C2155" t="s">
        <v>7405</v>
      </c>
      <c r="D2155" t="s">
        <v>7411</v>
      </c>
      <c r="E2155" t="s">
        <v>7423</v>
      </c>
      <c r="F2155" t="s">
        <v>7433</v>
      </c>
      <c r="G2155">
        <v>4634.72</v>
      </c>
      <c r="H2155">
        <v>17</v>
      </c>
      <c r="I2155" t="s">
        <v>8015</v>
      </c>
      <c r="J2155" t="s">
        <v>8165</v>
      </c>
      <c r="K2155" t="s">
        <v>8167</v>
      </c>
      <c r="L2155" t="s">
        <v>8170</v>
      </c>
      <c r="M2155">
        <v>78790.240000000005</v>
      </c>
      <c r="N2155">
        <v>78790.240000000005</v>
      </c>
    </row>
    <row r="2156" spans="1:14" x14ac:dyDescent="0.3">
      <c r="A2156" t="s">
        <v>2143</v>
      </c>
      <c r="B2156" t="s">
        <v>5926</v>
      </c>
      <c r="C2156" t="s">
        <v>7406</v>
      </c>
      <c r="D2156" t="s">
        <v>7421</v>
      </c>
      <c r="E2156" t="s">
        <v>7424</v>
      </c>
      <c r="F2156" t="s">
        <v>7430</v>
      </c>
      <c r="G2156">
        <v>11704.66</v>
      </c>
      <c r="H2156">
        <v>14</v>
      </c>
      <c r="I2156" t="s">
        <v>7724</v>
      </c>
      <c r="J2156" t="s">
        <v>8165</v>
      </c>
      <c r="K2156" t="s">
        <v>8167</v>
      </c>
      <c r="L2156" t="s">
        <v>8170</v>
      </c>
      <c r="M2156">
        <v>163865.24</v>
      </c>
      <c r="N2156">
        <v>163865.24</v>
      </c>
    </row>
    <row r="2157" spans="1:14" x14ac:dyDescent="0.3">
      <c r="A2157" t="s">
        <v>2144</v>
      </c>
      <c r="B2157" t="s">
        <v>5927</v>
      </c>
      <c r="C2157" t="s">
        <v>7408</v>
      </c>
      <c r="D2157" t="s">
        <v>7422</v>
      </c>
      <c r="E2157" t="s">
        <v>7427</v>
      </c>
      <c r="F2157" t="s">
        <v>7433</v>
      </c>
      <c r="G2157">
        <v>12176.1</v>
      </c>
      <c r="H2157">
        <v>12</v>
      </c>
      <c r="I2157" t="s">
        <v>7866</v>
      </c>
      <c r="J2157" t="s">
        <v>8166</v>
      </c>
      <c r="K2157" t="s">
        <v>8167</v>
      </c>
      <c r="L2157" t="s">
        <v>8170</v>
      </c>
      <c r="M2157">
        <v>146113.20000000001</v>
      </c>
      <c r="N2157">
        <v>146113.20000000001</v>
      </c>
    </row>
    <row r="2158" spans="1:14" x14ac:dyDescent="0.3">
      <c r="A2158" t="s">
        <v>2145</v>
      </c>
      <c r="B2158" t="s">
        <v>5928</v>
      </c>
      <c r="C2158" t="s">
        <v>7406</v>
      </c>
      <c r="D2158" t="s">
        <v>7414</v>
      </c>
      <c r="E2158" t="s">
        <v>7424</v>
      </c>
      <c r="F2158" t="s">
        <v>7433</v>
      </c>
      <c r="G2158">
        <v>7323.92</v>
      </c>
      <c r="H2158">
        <v>18</v>
      </c>
      <c r="I2158" t="s">
        <v>8084</v>
      </c>
      <c r="J2158" t="s">
        <v>8166</v>
      </c>
      <c r="K2158" t="s">
        <v>8168</v>
      </c>
      <c r="L2158" t="s">
        <v>8169</v>
      </c>
      <c r="M2158">
        <v>105464.78</v>
      </c>
      <c r="N2158">
        <v>131830.56</v>
      </c>
    </row>
    <row r="2159" spans="1:14" x14ac:dyDescent="0.3">
      <c r="A2159" t="s">
        <v>2146</v>
      </c>
      <c r="B2159" t="s">
        <v>5929</v>
      </c>
      <c r="C2159" t="s">
        <v>7406</v>
      </c>
      <c r="D2159" t="s">
        <v>7421</v>
      </c>
      <c r="E2159" t="s">
        <v>7425</v>
      </c>
      <c r="F2159" t="s">
        <v>7431</v>
      </c>
      <c r="G2159">
        <v>11450.68</v>
      </c>
      <c r="H2159">
        <v>13</v>
      </c>
      <c r="I2159" t="s">
        <v>7889</v>
      </c>
      <c r="J2159" t="s">
        <v>8162</v>
      </c>
      <c r="K2159" t="s">
        <v>8168</v>
      </c>
      <c r="L2159" t="s">
        <v>8169</v>
      </c>
      <c r="M2159">
        <v>119086.74</v>
      </c>
      <c r="N2159">
        <v>148858.84</v>
      </c>
    </row>
    <row r="2160" spans="1:14" x14ac:dyDescent="0.3">
      <c r="A2160" t="s">
        <v>2147</v>
      </c>
      <c r="B2160" t="s">
        <v>5864</v>
      </c>
      <c r="C2160" t="s">
        <v>7405</v>
      </c>
      <c r="D2160" t="s">
        <v>7409</v>
      </c>
      <c r="E2160" t="s">
        <v>7423</v>
      </c>
      <c r="F2160" t="s">
        <v>7434</v>
      </c>
      <c r="G2160">
        <v>11092.95</v>
      </c>
      <c r="H2160">
        <v>16</v>
      </c>
      <c r="I2160" t="s">
        <v>8122</v>
      </c>
      <c r="J2160" t="s">
        <v>8166</v>
      </c>
      <c r="K2160" t="s">
        <v>8168</v>
      </c>
      <c r="L2160" t="s">
        <v>8170</v>
      </c>
      <c r="M2160">
        <v>177487.2</v>
      </c>
      <c r="N2160">
        <v>177487.2</v>
      </c>
    </row>
    <row r="2161" spans="1:14" x14ac:dyDescent="0.3">
      <c r="A2161" t="s">
        <v>2148</v>
      </c>
      <c r="B2161" t="s">
        <v>4274</v>
      </c>
      <c r="C2161" t="s">
        <v>7408</v>
      </c>
      <c r="D2161" t="s">
        <v>7420</v>
      </c>
      <c r="E2161" t="s">
        <v>7424</v>
      </c>
      <c r="F2161" t="s">
        <v>7430</v>
      </c>
      <c r="G2161">
        <v>2055.08</v>
      </c>
      <c r="H2161">
        <v>3</v>
      </c>
      <c r="I2161" t="s">
        <v>7901</v>
      </c>
      <c r="J2161" t="s">
        <v>8166</v>
      </c>
      <c r="K2161" t="s">
        <v>8167</v>
      </c>
      <c r="L2161" t="s">
        <v>8169</v>
      </c>
      <c r="M2161">
        <v>4931.8599999999997</v>
      </c>
      <c r="N2161">
        <v>6165.24</v>
      </c>
    </row>
    <row r="2162" spans="1:14" x14ac:dyDescent="0.3">
      <c r="A2162" t="s">
        <v>2149</v>
      </c>
      <c r="B2162" t="s">
        <v>5930</v>
      </c>
      <c r="C2162" t="s">
        <v>7408</v>
      </c>
      <c r="D2162" t="s">
        <v>7422</v>
      </c>
      <c r="E2162" t="s">
        <v>7425</v>
      </c>
      <c r="F2162" t="s">
        <v>7429</v>
      </c>
      <c r="G2162">
        <v>7118.91</v>
      </c>
      <c r="H2162">
        <v>6</v>
      </c>
      <c r="I2162" t="s">
        <v>7975</v>
      </c>
      <c r="J2162" t="s">
        <v>8165</v>
      </c>
      <c r="K2162" t="s">
        <v>8168</v>
      </c>
      <c r="L2162" t="s">
        <v>8170</v>
      </c>
      <c r="M2162">
        <v>42713.46</v>
      </c>
      <c r="N2162">
        <v>42713.46</v>
      </c>
    </row>
    <row r="2163" spans="1:14" x14ac:dyDescent="0.3">
      <c r="A2163" t="s">
        <v>2150</v>
      </c>
      <c r="B2163" t="s">
        <v>5931</v>
      </c>
      <c r="C2163" t="s">
        <v>7408</v>
      </c>
      <c r="D2163" t="s">
        <v>7422</v>
      </c>
      <c r="E2163" t="s">
        <v>7426</v>
      </c>
      <c r="F2163" t="s">
        <v>7429</v>
      </c>
      <c r="G2163">
        <v>14340.74</v>
      </c>
      <c r="H2163">
        <v>5</v>
      </c>
      <c r="I2163" t="s">
        <v>7778</v>
      </c>
      <c r="J2163" t="s">
        <v>8163</v>
      </c>
      <c r="K2163" t="s">
        <v>8167</v>
      </c>
      <c r="L2163" t="s">
        <v>8169</v>
      </c>
      <c r="M2163">
        <v>57362.96</v>
      </c>
      <c r="N2163">
        <v>71703.7</v>
      </c>
    </row>
    <row r="2164" spans="1:14" x14ac:dyDescent="0.3">
      <c r="A2164" t="s">
        <v>2151</v>
      </c>
      <c r="B2164" t="s">
        <v>5303</v>
      </c>
      <c r="C2164" t="s">
        <v>7407</v>
      </c>
      <c r="D2164" t="s">
        <v>7413</v>
      </c>
      <c r="E2164" t="s">
        <v>7424</v>
      </c>
      <c r="F2164" t="s">
        <v>7431</v>
      </c>
      <c r="G2164">
        <v>10731.9</v>
      </c>
      <c r="H2164">
        <v>16</v>
      </c>
      <c r="I2164" t="s">
        <v>7768</v>
      </c>
      <c r="J2164" t="s">
        <v>8162</v>
      </c>
      <c r="K2164" t="s">
        <v>8167</v>
      </c>
      <c r="L2164" t="s">
        <v>8170</v>
      </c>
      <c r="M2164">
        <v>171710.4</v>
      </c>
      <c r="N2164">
        <v>171710.4</v>
      </c>
    </row>
    <row r="2165" spans="1:14" x14ac:dyDescent="0.3">
      <c r="A2165" t="s">
        <v>2152</v>
      </c>
      <c r="B2165" t="s">
        <v>5932</v>
      </c>
      <c r="C2165" t="s">
        <v>7408</v>
      </c>
      <c r="D2165" t="s">
        <v>7422</v>
      </c>
      <c r="E2165" t="s">
        <v>7427</v>
      </c>
      <c r="F2165" t="s">
        <v>7428</v>
      </c>
      <c r="G2165">
        <v>2957.29</v>
      </c>
      <c r="H2165">
        <v>11</v>
      </c>
      <c r="I2165" t="s">
        <v>7676</v>
      </c>
      <c r="J2165" t="s">
        <v>8166</v>
      </c>
      <c r="K2165" t="s">
        <v>8168</v>
      </c>
      <c r="L2165" t="s">
        <v>8170</v>
      </c>
      <c r="M2165">
        <v>32530.19</v>
      </c>
      <c r="N2165">
        <v>32530.19</v>
      </c>
    </row>
    <row r="2166" spans="1:14" x14ac:dyDescent="0.3">
      <c r="A2166" t="s">
        <v>2153</v>
      </c>
      <c r="B2166" t="s">
        <v>5933</v>
      </c>
      <c r="C2166" t="s">
        <v>7405</v>
      </c>
      <c r="D2166" t="s">
        <v>7410</v>
      </c>
      <c r="E2166" t="s">
        <v>7426</v>
      </c>
      <c r="F2166" t="s">
        <v>7433</v>
      </c>
      <c r="G2166">
        <v>15106</v>
      </c>
      <c r="H2166">
        <v>11</v>
      </c>
      <c r="I2166" t="s">
        <v>7587</v>
      </c>
      <c r="J2166" t="s">
        <v>8164</v>
      </c>
      <c r="K2166" t="s">
        <v>8168</v>
      </c>
      <c r="L2166" t="s">
        <v>8169</v>
      </c>
      <c r="M2166">
        <v>132932.79999999999</v>
      </c>
      <c r="N2166">
        <v>166166</v>
      </c>
    </row>
    <row r="2167" spans="1:14" x14ac:dyDescent="0.3">
      <c r="A2167" t="s">
        <v>2154</v>
      </c>
      <c r="B2167" t="s">
        <v>5934</v>
      </c>
      <c r="C2167" t="s">
        <v>7408</v>
      </c>
      <c r="D2167" t="s">
        <v>7420</v>
      </c>
      <c r="E2167" t="s">
        <v>7425</v>
      </c>
      <c r="F2167" t="s">
        <v>7428</v>
      </c>
      <c r="G2167">
        <v>15384.05</v>
      </c>
      <c r="H2167">
        <v>19</v>
      </c>
      <c r="I2167" t="s">
        <v>8014</v>
      </c>
      <c r="J2167" t="s">
        <v>8163</v>
      </c>
      <c r="K2167" t="s">
        <v>8168</v>
      </c>
      <c r="L2167" t="s">
        <v>8169</v>
      </c>
      <c r="M2167">
        <v>233837.56</v>
      </c>
      <c r="N2167">
        <v>292296.95</v>
      </c>
    </row>
    <row r="2168" spans="1:14" x14ac:dyDescent="0.3">
      <c r="A2168" t="s">
        <v>2155</v>
      </c>
      <c r="B2168" t="s">
        <v>5935</v>
      </c>
      <c r="C2168" t="s">
        <v>7408</v>
      </c>
      <c r="D2168" t="s">
        <v>7417</v>
      </c>
      <c r="E2168" t="s">
        <v>7427</v>
      </c>
      <c r="F2168" t="s">
        <v>7431</v>
      </c>
      <c r="G2168">
        <v>9432.9500000000007</v>
      </c>
      <c r="H2168">
        <v>12</v>
      </c>
      <c r="I2168" t="s">
        <v>7840</v>
      </c>
      <c r="J2168" t="s">
        <v>8166</v>
      </c>
      <c r="K2168" t="s">
        <v>8168</v>
      </c>
      <c r="L2168" t="s">
        <v>8170</v>
      </c>
      <c r="M2168">
        <v>113195.4</v>
      </c>
      <c r="N2168">
        <v>113195.40000000001</v>
      </c>
    </row>
    <row r="2169" spans="1:14" x14ac:dyDescent="0.3">
      <c r="A2169" t="s">
        <v>2156</v>
      </c>
      <c r="B2169" t="s">
        <v>5936</v>
      </c>
      <c r="C2169" t="s">
        <v>7407</v>
      </c>
      <c r="D2169" t="s">
        <v>7415</v>
      </c>
      <c r="E2169" t="s">
        <v>7424</v>
      </c>
      <c r="F2169" t="s">
        <v>7434</v>
      </c>
      <c r="G2169">
        <v>15492.78</v>
      </c>
      <c r="H2169">
        <v>5</v>
      </c>
      <c r="I2169" t="s">
        <v>7767</v>
      </c>
      <c r="J2169" t="s">
        <v>8163</v>
      </c>
      <c r="K2169" t="s">
        <v>8167</v>
      </c>
      <c r="L2169" t="s">
        <v>8169</v>
      </c>
      <c r="M2169">
        <v>61971.12</v>
      </c>
      <c r="N2169">
        <v>77463.900000000009</v>
      </c>
    </row>
    <row r="2170" spans="1:14" x14ac:dyDescent="0.3">
      <c r="A2170" t="s">
        <v>2157</v>
      </c>
      <c r="B2170" t="s">
        <v>5937</v>
      </c>
      <c r="C2170" t="s">
        <v>7407</v>
      </c>
      <c r="D2170" t="s">
        <v>7413</v>
      </c>
      <c r="E2170" t="s">
        <v>7423</v>
      </c>
      <c r="F2170" t="s">
        <v>7432</v>
      </c>
      <c r="G2170">
        <v>12277.36</v>
      </c>
      <c r="H2170">
        <v>6</v>
      </c>
      <c r="I2170" t="s">
        <v>7866</v>
      </c>
      <c r="J2170" t="s">
        <v>8162</v>
      </c>
      <c r="K2170" t="s">
        <v>8168</v>
      </c>
      <c r="L2170" t="s">
        <v>8169</v>
      </c>
      <c r="M2170">
        <v>58931.66</v>
      </c>
      <c r="N2170">
        <v>73664.160000000003</v>
      </c>
    </row>
    <row r="2171" spans="1:14" x14ac:dyDescent="0.3">
      <c r="A2171" t="s">
        <v>2158</v>
      </c>
      <c r="B2171" t="s">
        <v>5938</v>
      </c>
      <c r="C2171" t="s">
        <v>7406</v>
      </c>
      <c r="D2171" t="s">
        <v>7416</v>
      </c>
      <c r="E2171" t="s">
        <v>7425</v>
      </c>
      <c r="F2171" t="s">
        <v>7431</v>
      </c>
      <c r="G2171">
        <v>9960</v>
      </c>
      <c r="H2171">
        <v>8</v>
      </c>
      <c r="I2171" t="s">
        <v>7956</v>
      </c>
      <c r="J2171" t="s">
        <v>8166</v>
      </c>
      <c r="K2171" t="s">
        <v>8168</v>
      </c>
      <c r="L2171" t="s">
        <v>8169</v>
      </c>
      <c r="M2171">
        <v>63744</v>
      </c>
      <c r="N2171">
        <v>79680</v>
      </c>
    </row>
    <row r="2172" spans="1:14" x14ac:dyDescent="0.3">
      <c r="A2172" t="s">
        <v>2159</v>
      </c>
      <c r="B2172" t="s">
        <v>5698</v>
      </c>
      <c r="C2172" t="s">
        <v>7405</v>
      </c>
      <c r="D2172" t="s">
        <v>7409</v>
      </c>
      <c r="E2172" t="s">
        <v>7423</v>
      </c>
      <c r="F2172" t="s">
        <v>7429</v>
      </c>
      <c r="G2172">
        <v>12606.87</v>
      </c>
      <c r="H2172">
        <v>5</v>
      </c>
      <c r="I2172" t="s">
        <v>7691</v>
      </c>
      <c r="J2172" t="s">
        <v>8165</v>
      </c>
      <c r="K2172" t="s">
        <v>8167</v>
      </c>
      <c r="L2172" t="s">
        <v>8169</v>
      </c>
      <c r="M2172">
        <v>50427.48</v>
      </c>
      <c r="N2172">
        <v>63034.350000000006</v>
      </c>
    </row>
    <row r="2173" spans="1:14" x14ac:dyDescent="0.3">
      <c r="A2173" t="s">
        <v>2160</v>
      </c>
      <c r="B2173" t="s">
        <v>5939</v>
      </c>
      <c r="C2173" t="s">
        <v>7407</v>
      </c>
      <c r="D2173" t="s">
        <v>7413</v>
      </c>
      <c r="E2173" t="s">
        <v>7424</v>
      </c>
      <c r="F2173" t="s">
        <v>7429</v>
      </c>
      <c r="G2173">
        <v>13074.99</v>
      </c>
      <c r="H2173">
        <v>3</v>
      </c>
      <c r="I2173" t="s">
        <v>7918</v>
      </c>
      <c r="J2173" t="s">
        <v>8166</v>
      </c>
      <c r="K2173" t="s">
        <v>8167</v>
      </c>
      <c r="L2173" t="s">
        <v>8169</v>
      </c>
      <c r="M2173">
        <v>31379.81</v>
      </c>
      <c r="N2173">
        <v>39224.97</v>
      </c>
    </row>
    <row r="2174" spans="1:14" x14ac:dyDescent="0.3">
      <c r="A2174" t="s">
        <v>2161</v>
      </c>
      <c r="B2174" t="s">
        <v>5833</v>
      </c>
      <c r="C2174" t="s">
        <v>7405</v>
      </c>
      <c r="D2174" t="s">
        <v>7417</v>
      </c>
      <c r="E2174" t="s">
        <v>7426</v>
      </c>
      <c r="F2174" t="s">
        <v>7434</v>
      </c>
      <c r="G2174">
        <v>13334.78</v>
      </c>
      <c r="H2174">
        <v>15</v>
      </c>
      <c r="I2174" t="s">
        <v>7634</v>
      </c>
      <c r="J2174" t="s">
        <v>8165</v>
      </c>
      <c r="K2174" t="s">
        <v>8168</v>
      </c>
      <c r="L2174" t="s">
        <v>8170</v>
      </c>
      <c r="M2174">
        <v>200021.7</v>
      </c>
      <c r="N2174">
        <v>200021.7</v>
      </c>
    </row>
    <row r="2175" spans="1:14" x14ac:dyDescent="0.3">
      <c r="A2175" t="s">
        <v>2162</v>
      </c>
      <c r="B2175" t="s">
        <v>5940</v>
      </c>
      <c r="C2175" t="s">
        <v>7408</v>
      </c>
      <c r="D2175" t="s">
        <v>7417</v>
      </c>
      <c r="E2175" t="s">
        <v>7426</v>
      </c>
      <c r="F2175" t="s">
        <v>7434</v>
      </c>
      <c r="G2175">
        <v>3541.61</v>
      </c>
      <c r="H2175">
        <v>8</v>
      </c>
      <c r="I2175" t="s">
        <v>7677</v>
      </c>
      <c r="J2175" t="s">
        <v>8166</v>
      </c>
      <c r="K2175" t="s">
        <v>8168</v>
      </c>
      <c r="L2175" t="s">
        <v>8169</v>
      </c>
      <c r="M2175">
        <v>22666.47</v>
      </c>
      <c r="N2175">
        <v>28332.880000000001</v>
      </c>
    </row>
    <row r="2176" spans="1:14" x14ac:dyDescent="0.3">
      <c r="A2176" t="s">
        <v>2163</v>
      </c>
      <c r="B2176" t="s">
        <v>5941</v>
      </c>
      <c r="C2176" t="s">
        <v>7408</v>
      </c>
      <c r="D2176" t="s">
        <v>7419</v>
      </c>
      <c r="E2176" t="s">
        <v>7427</v>
      </c>
      <c r="F2176" t="s">
        <v>7429</v>
      </c>
      <c r="G2176">
        <v>3283.48</v>
      </c>
      <c r="H2176">
        <v>1</v>
      </c>
      <c r="I2176" t="s">
        <v>8107</v>
      </c>
      <c r="J2176" t="s">
        <v>8163</v>
      </c>
      <c r="K2176" t="s">
        <v>8168</v>
      </c>
      <c r="L2176" t="s">
        <v>8170</v>
      </c>
      <c r="M2176">
        <v>3283.48</v>
      </c>
      <c r="N2176">
        <v>3283.48</v>
      </c>
    </row>
    <row r="2177" spans="1:14" x14ac:dyDescent="0.3">
      <c r="A2177" t="s">
        <v>2164</v>
      </c>
      <c r="B2177" t="s">
        <v>5942</v>
      </c>
      <c r="C2177" t="s">
        <v>7406</v>
      </c>
      <c r="D2177" t="s">
        <v>7414</v>
      </c>
      <c r="E2177" t="s">
        <v>7424</v>
      </c>
      <c r="F2177" t="s">
        <v>7429</v>
      </c>
      <c r="G2177">
        <v>4516.8599999999997</v>
      </c>
      <c r="H2177">
        <v>2</v>
      </c>
      <c r="I2177" t="s">
        <v>7840</v>
      </c>
      <c r="J2177" t="s">
        <v>8162</v>
      </c>
      <c r="K2177" t="s">
        <v>8167</v>
      </c>
      <c r="L2177" t="s">
        <v>8169</v>
      </c>
      <c r="M2177">
        <v>7226.81</v>
      </c>
      <c r="N2177">
        <v>9033.7199999999993</v>
      </c>
    </row>
    <row r="2178" spans="1:14" x14ac:dyDescent="0.3">
      <c r="A2178" t="s">
        <v>2165</v>
      </c>
      <c r="B2178" t="s">
        <v>5943</v>
      </c>
      <c r="C2178" t="s">
        <v>7405</v>
      </c>
      <c r="D2178" t="s">
        <v>7417</v>
      </c>
      <c r="E2178" t="s">
        <v>7423</v>
      </c>
      <c r="F2178" t="s">
        <v>7431</v>
      </c>
      <c r="G2178">
        <v>16504.55</v>
      </c>
      <c r="H2178">
        <v>13</v>
      </c>
      <c r="I2178" t="s">
        <v>7446</v>
      </c>
      <c r="J2178" t="s">
        <v>8164</v>
      </c>
      <c r="K2178" t="s">
        <v>8167</v>
      </c>
      <c r="L2178" t="s">
        <v>8169</v>
      </c>
      <c r="M2178">
        <v>171647.32</v>
      </c>
      <c r="N2178">
        <v>214559.15</v>
      </c>
    </row>
    <row r="2179" spans="1:14" x14ac:dyDescent="0.3">
      <c r="A2179" t="s">
        <v>2166</v>
      </c>
      <c r="B2179" t="s">
        <v>5944</v>
      </c>
      <c r="C2179" t="s">
        <v>7408</v>
      </c>
      <c r="D2179" t="s">
        <v>7422</v>
      </c>
      <c r="E2179" t="s">
        <v>7423</v>
      </c>
      <c r="F2179" t="s">
        <v>7428</v>
      </c>
      <c r="G2179">
        <v>15733.48</v>
      </c>
      <c r="H2179">
        <v>18</v>
      </c>
      <c r="I2179" t="s">
        <v>8123</v>
      </c>
      <c r="J2179" t="s">
        <v>8162</v>
      </c>
      <c r="K2179" t="s">
        <v>8168</v>
      </c>
      <c r="L2179" t="s">
        <v>8169</v>
      </c>
      <c r="M2179">
        <v>226561.78</v>
      </c>
      <c r="N2179">
        <v>283202.64</v>
      </c>
    </row>
    <row r="2180" spans="1:14" x14ac:dyDescent="0.3">
      <c r="A2180" t="s">
        <v>2167</v>
      </c>
      <c r="B2180" t="s">
        <v>5945</v>
      </c>
      <c r="C2180" t="s">
        <v>7406</v>
      </c>
      <c r="D2180" t="s">
        <v>7421</v>
      </c>
      <c r="E2180" t="s">
        <v>7425</v>
      </c>
      <c r="F2180" t="s">
        <v>7429</v>
      </c>
      <c r="G2180">
        <v>4341.7299999999996</v>
      </c>
      <c r="H2180">
        <v>18</v>
      </c>
      <c r="I2180" t="s">
        <v>7778</v>
      </c>
      <c r="J2180" t="s">
        <v>8164</v>
      </c>
      <c r="K2180" t="s">
        <v>8168</v>
      </c>
      <c r="L2180" t="s">
        <v>8169</v>
      </c>
      <c r="M2180">
        <v>62520.58</v>
      </c>
      <c r="N2180">
        <v>78151.139999999985</v>
      </c>
    </row>
    <row r="2181" spans="1:14" x14ac:dyDescent="0.3">
      <c r="A2181" t="s">
        <v>2168</v>
      </c>
      <c r="B2181" t="s">
        <v>5946</v>
      </c>
      <c r="C2181" t="s">
        <v>7407</v>
      </c>
      <c r="D2181" t="s">
        <v>7415</v>
      </c>
      <c r="E2181" t="s">
        <v>7426</v>
      </c>
      <c r="F2181" t="s">
        <v>7430</v>
      </c>
      <c r="G2181">
        <v>6597.67</v>
      </c>
      <c r="H2181">
        <v>11</v>
      </c>
      <c r="I2181" t="s">
        <v>8096</v>
      </c>
      <c r="J2181" t="s">
        <v>8166</v>
      </c>
      <c r="K2181" t="s">
        <v>8167</v>
      </c>
      <c r="L2181" t="s">
        <v>8170</v>
      </c>
      <c r="M2181">
        <v>72574.37</v>
      </c>
      <c r="N2181">
        <v>72574.37</v>
      </c>
    </row>
    <row r="2182" spans="1:14" x14ac:dyDescent="0.3">
      <c r="A2182" t="s">
        <v>2169</v>
      </c>
      <c r="B2182" t="s">
        <v>5947</v>
      </c>
      <c r="C2182" t="s">
        <v>7407</v>
      </c>
      <c r="D2182" t="s">
        <v>7413</v>
      </c>
      <c r="E2182" t="s">
        <v>7424</v>
      </c>
      <c r="F2182" t="s">
        <v>7433</v>
      </c>
      <c r="G2182">
        <v>8727.4500000000007</v>
      </c>
      <c r="H2182">
        <v>13</v>
      </c>
      <c r="I2182" t="s">
        <v>7670</v>
      </c>
      <c r="J2182" t="s">
        <v>8165</v>
      </c>
      <c r="K2182" t="s">
        <v>8168</v>
      </c>
      <c r="L2182" t="s">
        <v>8169</v>
      </c>
      <c r="M2182">
        <v>90765.48</v>
      </c>
      <c r="N2182">
        <v>113456.85</v>
      </c>
    </row>
    <row r="2183" spans="1:14" x14ac:dyDescent="0.3">
      <c r="A2183" t="s">
        <v>2170</v>
      </c>
      <c r="B2183" t="s">
        <v>5948</v>
      </c>
      <c r="C2183" t="s">
        <v>7407</v>
      </c>
      <c r="D2183" t="s">
        <v>7418</v>
      </c>
      <c r="E2183" t="s">
        <v>7427</v>
      </c>
      <c r="F2183" t="s">
        <v>7433</v>
      </c>
      <c r="G2183">
        <v>6738.77</v>
      </c>
      <c r="H2183">
        <v>5</v>
      </c>
      <c r="I2183" t="s">
        <v>7490</v>
      </c>
      <c r="J2183" t="s">
        <v>8165</v>
      </c>
      <c r="K2183" t="s">
        <v>8167</v>
      </c>
      <c r="L2183" t="s">
        <v>8170</v>
      </c>
      <c r="M2183">
        <v>33693.85</v>
      </c>
      <c r="N2183">
        <v>33693.850000000006</v>
      </c>
    </row>
    <row r="2184" spans="1:14" x14ac:dyDescent="0.3">
      <c r="A2184" t="s">
        <v>2171</v>
      </c>
      <c r="B2184" t="s">
        <v>5949</v>
      </c>
      <c r="C2184" t="s">
        <v>7405</v>
      </c>
      <c r="D2184" t="s">
        <v>7411</v>
      </c>
      <c r="E2184" t="s">
        <v>7423</v>
      </c>
      <c r="F2184" t="s">
        <v>7428</v>
      </c>
      <c r="G2184">
        <v>15364.96</v>
      </c>
      <c r="H2184">
        <v>19</v>
      </c>
      <c r="I2184" t="s">
        <v>7593</v>
      </c>
      <c r="J2184" t="s">
        <v>8163</v>
      </c>
      <c r="K2184" t="s">
        <v>8168</v>
      </c>
      <c r="L2184" t="s">
        <v>8170</v>
      </c>
      <c r="M2184">
        <v>291934.24</v>
      </c>
      <c r="N2184">
        <v>291934.24</v>
      </c>
    </row>
    <row r="2185" spans="1:14" x14ac:dyDescent="0.3">
      <c r="A2185" t="s">
        <v>2172</v>
      </c>
      <c r="B2185" t="s">
        <v>5950</v>
      </c>
      <c r="C2185" t="s">
        <v>7406</v>
      </c>
      <c r="D2185" t="s">
        <v>7421</v>
      </c>
      <c r="E2185" t="s">
        <v>7423</v>
      </c>
      <c r="F2185" t="s">
        <v>7429</v>
      </c>
      <c r="G2185">
        <v>12542.96</v>
      </c>
      <c r="H2185">
        <v>7</v>
      </c>
      <c r="I2185" t="s">
        <v>7767</v>
      </c>
      <c r="J2185" t="s">
        <v>8162</v>
      </c>
      <c r="K2185" t="s">
        <v>8168</v>
      </c>
      <c r="L2185" t="s">
        <v>8169</v>
      </c>
      <c r="M2185">
        <v>70240.41</v>
      </c>
      <c r="N2185">
        <v>87800.72</v>
      </c>
    </row>
    <row r="2186" spans="1:14" x14ac:dyDescent="0.3">
      <c r="A2186" t="s">
        <v>2173</v>
      </c>
      <c r="B2186" t="s">
        <v>5951</v>
      </c>
      <c r="C2186" t="s">
        <v>7407</v>
      </c>
      <c r="D2186" t="s">
        <v>7413</v>
      </c>
      <c r="E2186" t="s">
        <v>7424</v>
      </c>
      <c r="F2186" t="s">
        <v>7433</v>
      </c>
      <c r="G2186">
        <v>8250.2000000000007</v>
      </c>
      <c r="H2186">
        <v>20</v>
      </c>
      <c r="I2186" t="s">
        <v>8103</v>
      </c>
      <c r="J2186" t="s">
        <v>8166</v>
      </c>
      <c r="K2186" t="s">
        <v>8168</v>
      </c>
      <c r="L2186" t="s">
        <v>8170</v>
      </c>
      <c r="M2186">
        <v>165004</v>
      </c>
      <c r="N2186">
        <v>165004</v>
      </c>
    </row>
    <row r="2187" spans="1:14" x14ac:dyDescent="0.3">
      <c r="A2187" t="s">
        <v>2174</v>
      </c>
      <c r="B2187" t="s">
        <v>4344</v>
      </c>
      <c r="C2187" t="s">
        <v>7407</v>
      </c>
      <c r="D2187" t="s">
        <v>7415</v>
      </c>
      <c r="E2187" t="s">
        <v>7424</v>
      </c>
      <c r="F2187" t="s">
        <v>7432</v>
      </c>
      <c r="G2187">
        <v>4667.09</v>
      </c>
      <c r="H2187">
        <v>14</v>
      </c>
      <c r="I2187" t="s">
        <v>7910</v>
      </c>
      <c r="J2187" t="s">
        <v>8163</v>
      </c>
      <c r="K2187" t="s">
        <v>8168</v>
      </c>
      <c r="L2187" t="s">
        <v>8169</v>
      </c>
      <c r="M2187">
        <v>52271.74</v>
      </c>
      <c r="N2187">
        <v>65339.26</v>
      </c>
    </row>
    <row r="2188" spans="1:14" x14ac:dyDescent="0.3">
      <c r="A2188" t="s">
        <v>2175</v>
      </c>
      <c r="B2188" t="s">
        <v>5952</v>
      </c>
      <c r="C2188" t="s">
        <v>7407</v>
      </c>
      <c r="D2188" t="s">
        <v>7413</v>
      </c>
      <c r="E2188" t="s">
        <v>7427</v>
      </c>
      <c r="F2188" t="s">
        <v>7433</v>
      </c>
      <c r="G2188">
        <v>9870.36</v>
      </c>
      <c r="H2188">
        <v>4</v>
      </c>
      <c r="I2188" t="s">
        <v>7518</v>
      </c>
      <c r="J2188" t="s">
        <v>8166</v>
      </c>
      <c r="K2188" t="s">
        <v>8167</v>
      </c>
      <c r="L2188" t="s">
        <v>8169</v>
      </c>
      <c r="M2188">
        <v>31584.82</v>
      </c>
      <c r="N2188">
        <v>39481.440000000002</v>
      </c>
    </row>
    <row r="2189" spans="1:14" x14ac:dyDescent="0.3">
      <c r="A2189" t="s">
        <v>2176</v>
      </c>
      <c r="B2189" t="s">
        <v>5953</v>
      </c>
      <c r="C2189" t="s">
        <v>7408</v>
      </c>
      <c r="D2189" t="s">
        <v>7420</v>
      </c>
      <c r="E2189" t="s">
        <v>7425</v>
      </c>
      <c r="F2189" t="s">
        <v>7429</v>
      </c>
      <c r="G2189">
        <v>6386.02</v>
      </c>
      <c r="H2189">
        <v>3</v>
      </c>
      <c r="I2189" t="s">
        <v>7503</v>
      </c>
      <c r="J2189" t="s">
        <v>8165</v>
      </c>
      <c r="K2189" t="s">
        <v>8167</v>
      </c>
      <c r="L2189" t="s">
        <v>8169</v>
      </c>
      <c r="M2189">
        <v>15326.78</v>
      </c>
      <c r="N2189">
        <v>19158.060000000001</v>
      </c>
    </row>
    <row r="2190" spans="1:14" x14ac:dyDescent="0.3">
      <c r="A2190" t="s">
        <v>2177</v>
      </c>
      <c r="B2190" t="s">
        <v>5954</v>
      </c>
      <c r="C2190" t="s">
        <v>7408</v>
      </c>
      <c r="D2190" t="s">
        <v>7419</v>
      </c>
      <c r="E2190" t="s">
        <v>7423</v>
      </c>
      <c r="F2190" t="s">
        <v>7429</v>
      </c>
      <c r="G2190">
        <v>6679.84</v>
      </c>
      <c r="H2190">
        <v>13</v>
      </c>
      <c r="I2190" t="s">
        <v>8007</v>
      </c>
      <c r="J2190" t="s">
        <v>8164</v>
      </c>
      <c r="K2190" t="s">
        <v>8168</v>
      </c>
      <c r="L2190" t="s">
        <v>8169</v>
      </c>
      <c r="M2190">
        <v>69470.17</v>
      </c>
      <c r="N2190">
        <v>86837.92</v>
      </c>
    </row>
    <row r="2191" spans="1:14" x14ac:dyDescent="0.3">
      <c r="A2191" t="s">
        <v>2178</v>
      </c>
      <c r="B2191" t="s">
        <v>5955</v>
      </c>
      <c r="C2191" t="s">
        <v>7407</v>
      </c>
      <c r="D2191" t="s">
        <v>7415</v>
      </c>
      <c r="E2191" t="s">
        <v>7427</v>
      </c>
      <c r="F2191" t="s">
        <v>7433</v>
      </c>
      <c r="G2191">
        <v>8656.9</v>
      </c>
      <c r="H2191">
        <v>8</v>
      </c>
      <c r="I2191" t="s">
        <v>7877</v>
      </c>
      <c r="J2191" t="s">
        <v>8165</v>
      </c>
      <c r="K2191" t="s">
        <v>8168</v>
      </c>
      <c r="L2191" t="s">
        <v>8169</v>
      </c>
      <c r="M2191">
        <v>55404.160000000003</v>
      </c>
      <c r="N2191">
        <v>69255.199999999997</v>
      </c>
    </row>
    <row r="2192" spans="1:14" x14ac:dyDescent="0.3">
      <c r="A2192" t="s">
        <v>2179</v>
      </c>
      <c r="B2192" t="s">
        <v>5956</v>
      </c>
      <c r="C2192" t="s">
        <v>7405</v>
      </c>
      <c r="D2192" t="s">
        <v>7411</v>
      </c>
      <c r="E2192" t="s">
        <v>7427</v>
      </c>
      <c r="F2192" t="s">
        <v>7431</v>
      </c>
      <c r="G2192">
        <v>1235.8699999999999</v>
      </c>
      <c r="H2192">
        <v>10</v>
      </c>
      <c r="I2192" t="s">
        <v>7720</v>
      </c>
      <c r="J2192" t="s">
        <v>8165</v>
      </c>
      <c r="K2192" t="s">
        <v>8167</v>
      </c>
      <c r="L2192" t="s">
        <v>8169</v>
      </c>
      <c r="M2192">
        <v>9886.9599999999991</v>
      </c>
      <c r="N2192">
        <v>12358.699999999999</v>
      </c>
    </row>
    <row r="2193" spans="1:14" x14ac:dyDescent="0.3">
      <c r="A2193" t="s">
        <v>1999</v>
      </c>
      <c r="B2193" t="s">
        <v>5957</v>
      </c>
      <c r="C2193" t="s">
        <v>7408</v>
      </c>
      <c r="D2193" t="s">
        <v>7419</v>
      </c>
      <c r="E2193" t="s">
        <v>7427</v>
      </c>
      <c r="F2193" t="s">
        <v>7429</v>
      </c>
      <c r="G2193">
        <v>8270.9500000000007</v>
      </c>
      <c r="H2193">
        <v>5</v>
      </c>
      <c r="I2193" t="s">
        <v>7642</v>
      </c>
      <c r="J2193" t="s">
        <v>8163</v>
      </c>
      <c r="K2193" t="s">
        <v>8168</v>
      </c>
      <c r="L2193" t="s">
        <v>8169</v>
      </c>
      <c r="M2193">
        <v>33083.800000000003</v>
      </c>
      <c r="N2193">
        <v>41354.75</v>
      </c>
    </row>
    <row r="2194" spans="1:14" x14ac:dyDescent="0.3">
      <c r="A2194" t="s">
        <v>2180</v>
      </c>
      <c r="B2194" t="s">
        <v>5958</v>
      </c>
      <c r="C2194" t="s">
        <v>7407</v>
      </c>
      <c r="D2194" t="s">
        <v>7415</v>
      </c>
      <c r="E2194" t="s">
        <v>7424</v>
      </c>
      <c r="F2194" t="s">
        <v>7431</v>
      </c>
      <c r="G2194">
        <v>15776.64</v>
      </c>
      <c r="H2194">
        <v>6</v>
      </c>
      <c r="I2194" t="s">
        <v>7653</v>
      </c>
      <c r="J2194" t="s">
        <v>8166</v>
      </c>
      <c r="K2194" t="s">
        <v>8167</v>
      </c>
      <c r="L2194" t="s">
        <v>8170</v>
      </c>
      <c r="M2194">
        <v>94659.839999999997</v>
      </c>
      <c r="N2194">
        <v>94659.839999999997</v>
      </c>
    </row>
    <row r="2195" spans="1:14" x14ac:dyDescent="0.3">
      <c r="A2195" t="s">
        <v>2181</v>
      </c>
      <c r="B2195" t="s">
        <v>5959</v>
      </c>
      <c r="C2195" t="s">
        <v>7405</v>
      </c>
      <c r="D2195" t="s">
        <v>7409</v>
      </c>
      <c r="E2195" t="s">
        <v>7423</v>
      </c>
      <c r="F2195" t="s">
        <v>7433</v>
      </c>
      <c r="G2195">
        <v>9325.8799999999992</v>
      </c>
      <c r="H2195">
        <v>12</v>
      </c>
      <c r="I2195" t="s">
        <v>7450</v>
      </c>
      <c r="J2195" t="s">
        <v>8163</v>
      </c>
      <c r="K2195" t="s">
        <v>8167</v>
      </c>
      <c r="L2195" t="s">
        <v>8169</v>
      </c>
      <c r="M2195">
        <v>89528.78</v>
      </c>
      <c r="N2195">
        <v>111910.56</v>
      </c>
    </row>
    <row r="2196" spans="1:14" x14ac:dyDescent="0.3">
      <c r="A2196" t="s">
        <v>2182</v>
      </c>
      <c r="B2196" t="s">
        <v>5960</v>
      </c>
      <c r="C2196" t="s">
        <v>7405</v>
      </c>
      <c r="D2196" t="s">
        <v>7417</v>
      </c>
      <c r="E2196" t="s">
        <v>7424</v>
      </c>
      <c r="F2196" t="s">
        <v>7431</v>
      </c>
      <c r="G2196">
        <v>6609.29</v>
      </c>
      <c r="H2196">
        <v>2</v>
      </c>
      <c r="I2196" t="s">
        <v>7715</v>
      </c>
      <c r="J2196" t="s">
        <v>8164</v>
      </c>
      <c r="K2196" t="s">
        <v>8168</v>
      </c>
      <c r="L2196" t="s">
        <v>8169</v>
      </c>
      <c r="M2196">
        <v>10575.03</v>
      </c>
      <c r="N2196">
        <v>13218.58</v>
      </c>
    </row>
    <row r="2197" spans="1:14" x14ac:dyDescent="0.3">
      <c r="A2197" t="s">
        <v>2183</v>
      </c>
      <c r="B2197" t="s">
        <v>5961</v>
      </c>
      <c r="C2197" t="s">
        <v>7408</v>
      </c>
      <c r="D2197" t="s">
        <v>7417</v>
      </c>
      <c r="E2197" t="s">
        <v>7426</v>
      </c>
      <c r="F2197" t="s">
        <v>7428</v>
      </c>
      <c r="G2197">
        <v>11939.55</v>
      </c>
      <c r="H2197">
        <v>2</v>
      </c>
      <c r="I2197" t="s">
        <v>7570</v>
      </c>
      <c r="J2197" t="s">
        <v>8164</v>
      </c>
      <c r="K2197" t="s">
        <v>8167</v>
      </c>
      <c r="L2197" t="s">
        <v>8169</v>
      </c>
      <c r="M2197">
        <v>19103.28</v>
      </c>
      <c r="N2197">
        <v>23879.1</v>
      </c>
    </row>
    <row r="2198" spans="1:14" x14ac:dyDescent="0.3">
      <c r="A2198" t="s">
        <v>2184</v>
      </c>
      <c r="B2198" t="s">
        <v>5962</v>
      </c>
      <c r="C2198" t="s">
        <v>7407</v>
      </c>
      <c r="D2198" t="s">
        <v>7418</v>
      </c>
      <c r="E2198" t="s">
        <v>7424</v>
      </c>
      <c r="F2198" t="s">
        <v>7429</v>
      </c>
      <c r="G2198">
        <v>13507.42</v>
      </c>
      <c r="H2198">
        <v>17</v>
      </c>
      <c r="I2198" t="s">
        <v>7933</v>
      </c>
      <c r="J2198" t="s">
        <v>8163</v>
      </c>
      <c r="K2198" t="s">
        <v>8168</v>
      </c>
      <c r="L2198" t="s">
        <v>8169</v>
      </c>
      <c r="M2198">
        <v>183700.58</v>
      </c>
      <c r="N2198">
        <v>229626.14</v>
      </c>
    </row>
    <row r="2199" spans="1:14" x14ac:dyDescent="0.3">
      <c r="A2199" t="s">
        <v>2185</v>
      </c>
      <c r="B2199" t="s">
        <v>5963</v>
      </c>
      <c r="C2199" t="s">
        <v>7405</v>
      </c>
      <c r="D2199" t="s">
        <v>7409</v>
      </c>
      <c r="E2199" t="s">
        <v>7426</v>
      </c>
      <c r="F2199" t="s">
        <v>7429</v>
      </c>
      <c r="G2199">
        <v>12643.39</v>
      </c>
      <c r="H2199">
        <v>5</v>
      </c>
      <c r="I2199" t="s">
        <v>7465</v>
      </c>
      <c r="J2199" t="s">
        <v>8163</v>
      </c>
      <c r="K2199" t="s">
        <v>8168</v>
      </c>
      <c r="L2199" t="s">
        <v>8169</v>
      </c>
      <c r="M2199">
        <v>50573.56</v>
      </c>
      <c r="N2199">
        <v>63216.95</v>
      </c>
    </row>
    <row r="2200" spans="1:14" x14ac:dyDescent="0.3">
      <c r="A2200" t="s">
        <v>2186</v>
      </c>
      <c r="B2200" t="s">
        <v>5964</v>
      </c>
      <c r="C2200" t="s">
        <v>7408</v>
      </c>
      <c r="D2200" t="s">
        <v>7420</v>
      </c>
      <c r="E2200" t="s">
        <v>7424</v>
      </c>
      <c r="F2200" t="s">
        <v>7428</v>
      </c>
      <c r="G2200">
        <v>8495.8799999999992</v>
      </c>
      <c r="H2200">
        <v>5</v>
      </c>
      <c r="I2200" t="s">
        <v>7857</v>
      </c>
      <c r="J2200" t="s">
        <v>8162</v>
      </c>
      <c r="K2200" t="s">
        <v>8168</v>
      </c>
      <c r="L2200" t="s">
        <v>8169</v>
      </c>
      <c r="M2200">
        <v>33983.519999999997</v>
      </c>
      <c r="N2200">
        <v>42479.399999999994</v>
      </c>
    </row>
    <row r="2201" spans="1:14" x14ac:dyDescent="0.3">
      <c r="A2201" t="s">
        <v>2187</v>
      </c>
      <c r="B2201" t="s">
        <v>5965</v>
      </c>
      <c r="C2201" t="s">
        <v>7407</v>
      </c>
      <c r="D2201" t="s">
        <v>7417</v>
      </c>
      <c r="E2201" t="s">
        <v>7427</v>
      </c>
      <c r="F2201" t="s">
        <v>7430</v>
      </c>
      <c r="G2201">
        <v>6776.12</v>
      </c>
      <c r="H2201">
        <v>4</v>
      </c>
      <c r="I2201" t="s">
        <v>7869</v>
      </c>
      <c r="J2201" t="s">
        <v>8166</v>
      </c>
      <c r="K2201" t="s">
        <v>8168</v>
      </c>
      <c r="L2201" t="s">
        <v>8170</v>
      </c>
      <c r="M2201">
        <v>27104.48</v>
      </c>
      <c r="N2201">
        <v>27104.48</v>
      </c>
    </row>
    <row r="2202" spans="1:14" x14ac:dyDescent="0.3">
      <c r="A2202" t="s">
        <v>2188</v>
      </c>
      <c r="B2202" t="s">
        <v>5966</v>
      </c>
      <c r="C2202" t="s">
        <v>7408</v>
      </c>
      <c r="D2202" t="s">
        <v>7419</v>
      </c>
      <c r="E2202" t="s">
        <v>7426</v>
      </c>
      <c r="F2202" t="s">
        <v>7434</v>
      </c>
      <c r="G2202">
        <v>3655.32</v>
      </c>
      <c r="H2202">
        <v>4</v>
      </c>
      <c r="I2202" t="s">
        <v>8124</v>
      </c>
      <c r="J2202" t="s">
        <v>8166</v>
      </c>
      <c r="K2202" t="s">
        <v>8167</v>
      </c>
      <c r="L2202" t="s">
        <v>8170</v>
      </c>
      <c r="M2202">
        <v>14621.28</v>
      </c>
      <c r="N2202">
        <v>14621.28</v>
      </c>
    </row>
    <row r="2203" spans="1:14" x14ac:dyDescent="0.3">
      <c r="A2203" t="s">
        <v>2189</v>
      </c>
      <c r="B2203" t="s">
        <v>4562</v>
      </c>
      <c r="C2203" t="s">
        <v>7408</v>
      </c>
      <c r="D2203" t="s">
        <v>7420</v>
      </c>
      <c r="E2203" t="s">
        <v>7426</v>
      </c>
      <c r="F2203" t="s">
        <v>7434</v>
      </c>
      <c r="G2203">
        <v>8503.35</v>
      </c>
      <c r="H2203">
        <v>17</v>
      </c>
      <c r="I2203" t="s">
        <v>7967</v>
      </c>
      <c r="J2203" t="s">
        <v>8166</v>
      </c>
      <c r="K2203" t="s">
        <v>8168</v>
      </c>
      <c r="L2203" t="s">
        <v>8170</v>
      </c>
      <c r="M2203">
        <v>144556.95000000001</v>
      </c>
      <c r="N2203">
        <v>144556.95000000001</v>
      </c>
    </row>
    <row r="2204" spans="1:14" x14ac:dyDescent="0.3">
      <c r="A2204" t="s">
        <v>2190</v>
      </c>
      <c r="B2204" t="s">
        <v>4658</v>
      </c>
      <c r="C2204" t="s">
        <v>7407</v>
      </c>
      <c r="D2204" t="s">
        <v>7417</v>
      </c>
      <c r="E2204" t="s">
        <v>7423</v>
      </c>
      <c r="F2204" t="s">
        <v>7433</v>
      </c>
      <c r="G2204">
        <v>7156.26</v>
      </c>
      <c r="H2204">
        <v>8</v>
      </c>
      <c r="I2204" t="s">
        <v>7974</v>
      </c>
      <c r="J2204" t="s">
        <v>8162</v>
      </c>
      <c r="K2204" t="s">
        <v>8168</v>
      </c>
      <c r="L2204" t="s">
        <v>8169</v>
      </c>
      <c r="M2204">
        <v>45800.23</v>
      </c>
      <c r="N2204">
        <v>57250.080000000002</v>
      </c>
    </row>
    <row r="2205" spans="1:14" x14ac:dyDescent="0.3">
      <c r="A2205" t="s">
        <v>2191</v>
      </c>
      <c r="B2205" t="s">
        <v>5967</v>
      </c>
      <c r="C2205" t="s">
        <v>7405</v>
      </c>
      <c r="D2205" t="s">
        <v>7410</v>
      </c>
      <c r="E2205" t="s">
        <v>7424</v>
      </c>
      <c r="F2205" t="s">
        <v>7429</v>
      </c>
      <c r="G2205">
        <v>6549.53</v>
      </c>
      <c r="H2205">
        <v>14</v>
      </c>
      <c r="I2205" t="s">
        <v>8060</v>
      </c>
      <c r="J2205" t="s">
        <v>8164</v>
      </c>
      <c r="K2205" t="s">
        <v>8167</v>
      </c>
      <c r="L2205" t="s">
        <v>8169</v>
      </c>
      <c r="M2205">
        <v>73354.570000000007</v>
      </c>
      <c r="N2205">
        <v>91693.42</v>
      </c>
    </row>
    <row r="2206" spans="1:14" x14ac:dyDescent="0.3">
      <c r="A2206" t="s">
        <v>2192</v>
      </c>
      <c r="B2206" t="s">
        <v>4621</v>
      </c>
      <c r="C2206" t="s">
        <v>7406</v>
      </c>
      <c r="D2206" t="s">
        <v>7414</v>
      </c>
      <c r="E2206" t="s">
        <v>7427</v>
      </c>
      <c r="F2206" t="s">
        <v>7431</v>
      </c>
      <c r="G2206">
        <v>15251.25</v>
      </c>
      <c r="H2206">
        <v>18</v>
      </c>
      <c r="I2206" t="s">
        <v>8125</v>
      </c>
      <c r="J2206" t="s">
        <v>8166</v>
      </c>
      <c r="K2206" t="s">
        <v>8168</v>
      </c>
      <c r="L2206" t="s">
        <v>8169</v>
      </c>
      <c r="M2206">
        <v>219618</v>
      </c>
      <c r="N2206">
        <v>274522.5</v>
      </c>
    </row>
    <row r="2207" spans="1:14" x14ac:dyDescent="0.3">
      <c r="A2207" t="s">
        <v>2193</v>
      </c>
      <c r="B2207" t="s">
        <v>5968</v>
      </c>
      <c r="C2207" t="s">
        <v>7406</v>
      </c>
      <c r="D2207" t="s">
        <v>7412</v>
      </c>
      <c r="E2207" t="s">
        <v>7427</v>
      </c>
      <c r="F2207" t="s">
        <v>7429</v>
      </c>
      <c r="G2207">
        <v>13074.16</v>
      </c>
      <c r="H2207">
        <v>19</v>
      </c>
      <c r="I2207" t="s">
        <v>7947</v>
      </c>
      <c r="J2207" t="s">
        <v>8162</v>
      </c>
      <c r="K2207" t="s">
        <v>8168</v>
      </c>
      <c r="L2207" t="s">
        <v>8170</v>
      </c>
      <c r="M2207">
        <v>248409.04</v>
      </c>
      <c r="N2207">
        <v>248409.04</v>
      </c>
    </row>
    <row r="2208" spans="1:14" x14ac:dyDescent="0.3">
      <c r="A2208" t="s">
        <v>2194</v>
      </c>
      <c r="B2208" t="s">
        <v>5969</v>
      </c>
      <c r="C2208" t="s">
        <v>7408</v>
      </c>
      <c r="D2208" t="s">
        <v>7422</v>
      </c>
      <c r="E2208" t="s">
        <v>7425</v>
      </c>
      <c r="F2208" t="s">
        <v>7428</v>
      </c>
      <c r="G2208">
        <v>16053.86</v>
      </c>
      <c r="H2208">
        <v>7</v>
      </c>
      <c r="I2208" t="s">
        <v>7726</v>
      </c>
      <c r="J2208" t="s">
        <v>8164</v>
      </c>
      <c r="K2208" t="s">
        <v>8168</v>
      </c>
      <c r="L2208" t="s">
        <v>8169</v>
      </c>
      <c r="M2208">
        <v>89901.45</v>
      </c>
      <c r="N2208">
        <v>112377.02</v>
      </c>
    </row>
    <row r="2209" spans="1:14" x14ac:dyDescent="0.3">
      <c r="A2209" t="s">
        <v>2195</v>
      </c>
      <c r="B2209" t="s">
        <v>5970</v>
      </c>
      <c r="C2209" t="s">
        <v>7405</v>
      </c>
      <c r="D2209" t="s">
        <v>7409</v>
      </c>
      <c r="E2209" t="s">
        <v>7425</v>
      </c>
      <c r="F2209" t="s">
        <v>7431</v>
      </c>
      <c r="G2209">
        <v>7039.23</v>
      </c>
      <c r="H2209">
        <v>1</v>
      </c>
      <c r="I2209" t="s">
        <v>8112</v>
      </c>
      <c r="J2209" t="s">
        <v>8166</v>
      </c>
      <c r="K2209" t="s">
        <v>8167</v>
      </c>
      <c r="L2209" t="s">
        <v>8169</v>
      </c>
      <c r="M2209">
        <v>5631.55</v>
      </c>
      <c r="N2209">
        <v>7039.23</v>
      </c>
    </row>
    <row r="2210" spans="1:14" x14ac:dyDescent="0.3">
      <c r="A2210" t="s">
        <v>2196</v>
      </c>
      <c r="B2210" t="s">
        <v>4741</v>
      </c>
      <c r="C2210" t="s">
        <v>7406</v>
      </c>
      <c r="D2210" t="s">
        <v>7412</v>
      </c>
      <c r="E2210" t="s">
        <v>7427</v>
      </c>
      <c r="F2210" t="s">
        <v>7434</v>
      </c>
      <c r="G2210">
        <v>9172.33</v>
      </c>
      <c r="H2210">
        <v>19</v>
      </c>
      <c r="I2210" t="s">
        <v>7677</v>
      </c>
      <c r="J2210" t="s">
        <v>8165</v>
      </c>
      <c r="K2210" t="s">
        <v>8167</v>
      </c>
      <c r="L2210" t="s">
        <v>8170</v>
      </c>
      <c r="M2210">
        <v>174274.27</v>
      </c>
      <c r="N2210">
        <v>174274.27</v>
      </c>
    </row>
    <row r="2211" spans="1:14" x14ac:dyDescent="0.3">
      <c r="A2211" t="s">
        <v>2197</v>
      </c>
      <c r="B2211" t="s">
        <v>5971</v>
      </c>
      <c r="C2211" t="s">
        <v>7405</v>
      </c>
      <c r="D2211" t="s">
        <v>7410</v>
      </c>
      <c r="E2211" t="s">
        <v>7425</v>
      </c>
      <c r="F2211" t="s">
        <v>7434</v>
      </c>
      <c r="G2211">
        <v>5724.51</v>
      </c>
      <c r="H2211">
        <v>3</v>
      </c>
      <c r="I2211" t="s">
        <v>7696</v>
      </c>
      <c r="J2211" t="s">
        <v>8166</v>
      </c>
      <c r="K2211" t="s">
        <v>8168</v>
      </c>
      <c r="L2211" t="s">
        <v>8169</v>
      </c>
      <c r="M2211">
        <v>13738.99</v>
      </c>
      <c r="N2211">
        <v>17173.53</v>
      </c>
    </row>
    <row r="2212" spans="1:14" x14ac:dyDescent="0.3">
      <c r="A2212" t="s">
        <v>2198</v>
      </c>
      <c r="B2212" t="s">
        <v>5972</v>
      </c>
      <c r="C2212" t="s">
        <v>7408</v>
      </c>
      <c r="D2212" t="s">
        <v>7422</v>
      </c>
      <c r="E2212" t="s">
        <v>7425</v>
      </c>
      <c r="F2212" t="s">
        <v>7434</v>
      </c>
      <c r="G2212">
        <v>14969.05</v>
      </c>
      <c r="H2212">
        <v>1</v>
      </c>
      <c r="I2212" t="s">
        <v>8075</v>
      </c>
      <c r="J2212" t="s">
        <v>8166</v>
      </c>
      <c r="K2212" t="s">
        <v>8167</v>
      </c>
      <c r="L2212" t="s">
        <v>8169</v>
      </c>
      <c r="M2212">
        <v>11975.24</v>
      </c>
      <c r="N2212">
        <v>14969.05</v>
      </c>
    </row>
    <row r="2213" spans="1:14" x14ac:dyDescent="0.3">
      <c r="A2213" t="s">
        <v>2199</v>
      </c>
      <c r="B2213" t="s">
        <v>5973</v>
      </c>
      <c r="C2213" t="s">
        <v>7407</v>
      </c>
      <c r="D2213" t="s">
        <v>7418</v>
      </c>
      <c r="E2213" t="s">
        <v>7426</v>
      </c>
      <c r="F2213" t="s">
        <v>7432</v>
      </c>
      <c r="G2213">
        <v>11679.76</v>
      </c>
      <c r="H2213">
        <v>4</v>
      </c>
      <c r="I2213" t="s">
        <v>8111</v>
      </c>
      <c r="J2213" t="s">
        <v>8164</v>
      </c>
      <c r="K2213" t="s">
        <v>8167</v>
      </c>
      <c r="L2213" t="s">
        <v>8170</v>
      </c>
      <c r="M2213">
        <v>46719.040000000001</v>
      </c>
      <c r="N2213">
        <v>46719.040000000001</v>
      </c>
    </row>
    <row r="2214" spans="1:14" x14ac:dyDescent="0.3">
      <c r="A2214" t="s">
        <v>2200</v>
      </c>
      <c r="B2214" t="s">
        <v>5974</v>
      </c>
      <c r="C2214" t="s">
        <v>7406</v>
      </c>
      <c r="D2214" t="s">
        <v>7414</v>
      </c>
      <c r="E2214" t="s">
        <v>7425</v>
      </c>
      <c r="F2214" t="s">
        <v>7432</v>
      </c>
      <c r="G2214">
        <v>9237.9</v>
      </c>
      <c r="H2214">
        <v>6</v>
      </c>
      <c r="I2214" t="s">
        <v>7843</v>
      </c>
      <c r="J2214" t="s">
        <v>8162</v>
      </c>
      <c r="K2214" t="s">
        <v>8167</v>
      </c>
      <c r="L2214" t="s">
        <v>8169</v>
      </c>
      <c r="M2214">
        <v>44341.919999999998</v>
      </c>
      <c r="N2214">
        <v>55427.399999999994</v>
      </c>
    </row>
    <row r="2215" spans="1:14" x14ac:dyDescent="0.3">
      <c r="A2215" t="s">
        <v>2201</v>
      </c>
      <c r="B2215" t="s">
        <v>5975</v>
      </c>
      <c r="C2215" t="s">
        <v>7405</v>
      </c>
      <c r="D2215" t="s">
        <v>7410</v>
      </c>
      <c r="E2215" t="s">
        <v>7427</v>
      </c>
      <c r="F2215" t="s">
        <v>7434</v>
      </c>
      <c r="G2215">
        <v>7231.79</v>
      </c>
      <c r="H2215">
        <v>14</v>
      </c>
      <c r="I2215" t="s">
        <v>7542</v>
      </c>
      <c r="J2215" t="s">
        <v>8166</v>
      </c>
      <c r="K2215" t="s">
        <v>8167</v>
      </c>
      <c r="L2215" t="s">
        <v>8170</v>
      </c>
      <c r="M2215">
        <v>101245.06</v>
      </c>
      <c r="N2215">
        <v>101245.06</v>
      </c>
    </row>
    <row r="2216" spans="1:14" x14ac:dyDescent="0.3">
      <c r="A2216" t="s">
        <v>2202</v>
      </c>
      <c r="B2216" t="s">
        <v>5976</v>
      </c>
      <c r="C2216" t="s">
        <v>7407</v>
      </c>
      <c r="D2216" t="s">
        <v>7413</v>
      </c>
      <c r="E2216" t="s">
        <v>7426</v>
      </c>
      <c r="F2216" t="s">
        <v>7432</v>
      </c>
      <c r="G2216">
        <v>10405.709999999999</v>
      </c>
      <c r="H2216">
        <v>17</v>
      </c>
      <c r="I2216" t="s">
        <v>7582</v>
      </c>
      <c r="J2216" t="s">
        <v>8166</v>
      </c>
      <c r="K2216" t="s">
        <v>8167</v>
      </c>
      <c r="L2216" t="s">
        <v>8170</v>
      </c>
      <c r="M2216">
        <v>176897.07</v>
      </c>
      <c r="N2216">
        <v>176897.06999999998</v>
      </c>
    </row>
    <row r="2217" spans="1:14" x14ac:dyDescent="0.3">
      <c r="A2217" t="s">
        <v>2203</v>
      </c>
      <c r="B2217" t="s">
        <v>5977</v>
      </c>
      <c r="C2217" t="s">
        <v>7407</v>
      </c>
      <c r="D2217" t="s">
        <v>7418</v>
      </c>
      <c r="E2217" t="s">
        <v>7426</v>
      </c>
      <c r="F2217" t="s">
        <v>7434</v>
      </c>
      <c r="G2217">
        <v>4359.16</v>
      </c>
      <c r="H2217">
        <v>19</v>
      </c>
      <c r="I2217" t="s">
        <v>7924</v>
      </c>
      <c r="J2217" t="s">
        <v>8166</v>
      </c>
      <c r="K2217" t="s">
        <v>8168</v>
      </c>
      <c r="L2217" t="s">
        <v>8170</v>
      </c>
      <c r="M2217">
        <v>82824.039999999994</v>
      </c>
      <c r="N2217">
        <v>82824.039999999994</v>
      </c>
    </row>
    <row r="2218" spans="1:14" x14ac:dyDescent="0.3">
      <c r="A2218" t="s">
        <v>2204</v>
      </c>
      <c r="B2218" t="s">
        <v>5978</v>
      </c>
      <c r="C2218" t="s">
        <v>7408</v>
      </c>
      <c r="D2218" t="s">
        <v>7422</v>
      </c>
      <c r="E2218" t="s">
        <v>7424</v>
      </c>
      <c r="F2218" t="s">
        <v>7429</v>
      </c>
      <c r="G2218">
        <v>6994.41</v>
      </c>
      <c r="H2218">
        <v>6</v>
      </c>
      <c r="I2218" t="s">
        <v>7864</v>
      </c>
      <c r="J2218" t="s">
        <v>8166</v>
      </c>
      <c r="K2218" t="s">
        <v>8167</v>
      </c>
      <c r="L2218" t="s">
        <v>8169</v>
      </c>
      <c r="M2218">
        <v>33573.5</v>
      </c>
      <c r="N2218">
        <v>41966.46</v>
      </c>
    </row>
    <row r="2219" spans="1:14" x14ac:dyDescent="0.3">
      <c r="A2219" t="s">
        <v>2205</v>
      </c>
      <c r="B2219" t="s">
        <v>3947</v>
      </c>
      <c r="C2219" t="s">
        <v>7407</v>
      </c>
      <c r="D2219" t="s">
        <v>7418</v>
      </c>
      <c r="E2219" t="s">
        <v>7427</v>
      </c>
      <c r="F2219" t="s">
        <v>7433</v>
      </c>
      <c r="G2219">
        <v>5113.63</v>
      </c>
      <c r="H2219">
        <v>9</v>
      </c>
      <c r="I2219" t="s">
        <v>8050</v>
      </c>
      <c r="J2219" t="s">
        <v>8164</v>
      </c>
      <c r="K2219" t="s">
        <v>8167</v>
      </c>
      <c r="L2219" t="s">
        <v>8169</v>
      </c>
      <c r="M2219">
        <v>36817.97</v>
      </c>
      <c r="N2219">
        <v>46022.67</v>
      </c>
    </row>
    <row r="2220" spans="1:14" x14ac:dyDescent="0.3">
      <c r="A2220" t="s">
        <v>2206</v>
      </c>
      <c r="B2220" t="s">
        <v>5979</v>
      </c>
      <c r="C2220" t="s">
        <v>7406</v>
      </c>
      <c r="D2220" t="s">
        <v>7416</v>
      </c>
      <c r="E2220" t="s">
        <v>7423</v>
      </c>
      <c r="F2220" t="s">
        <v>7431</v>
      </c>
      <c r="G2220">
        <v>15106</v>
      </c>
      <c r="H2220">
        <v>17</v>
      </c>
      <c r="I2220" t="s">
        <v>8000</v>
      </c>
      <c r="J2220" t="s">
        <v>8165</v>
      </c>
      <c r="K2220" t="s">
        <v>8168</v>
      </c>
      <c r="L2220" t="s">
        <v>8169</v>
      </c>
      <c r="M2220">
        <v>205441.6</v>
      </c>
      <c r="N2220">
        <v>256802</v>
      </c>
    </row>
    <row r="2221" spans="1:14" x14ac:dyDescent="0.3">
      <c r="A2221" t="s">
        <v>2207</v>
      </c>
      <c r="B2221" t="s">
        <v>5980</v>
      </c>
      <c r="C2221" t="s">
        <v>7405</v>
      </c>
      <c r="D2221" t="s">
        <v>7409</v>
      </c>
      <c r="E2221" t="s">
        <v>7424</v>
      </c>
      <c r="F2221" t="s">
        <v>7428</v>
      </c>
      <c r="G2221">
        <v>14986.48</v>
      </c>
      <c r="H2221">
        <v>6</v>
      </c>
      <c r="I2221" t="s">
        <v>7912</v>
      </c>
      <c r="J2221" t="s">
        <v>8162</v>
      </c>
      <c r="K2221" t="s">
        <v>8167</v>
      </c>
      <c r="L2221" t="s">
        <v>8170</v>
      </c>
      <c r="M2221">
        <v>89918.88</v>
      </c>
      <c r="N2221">
        <v>89918.88</v>
      </c>
    </row>
    <row r="2222" spans="1:14" x14ac:dyDescent="0.3">
      <c r="A2222" t="s">
        <v>2208</v>
      </c>
      <c r="B2222" t="s">
        <v>5981</v>
      </c>
      <c r="C2222" t="s">
        <v>7408</v>
      </c>
      <c r="D2222" t="s">
        <v>7417</v>
      </c>
      <c r="E2222" t="s">
        <v>7425</v>
      </c>
      <c r="F2222" t="s">
        <v>7433</v>
      </c>
      <c r="G2222">
        <v>13760.57</v>
      </c>
      <c r="H2222">
        <v>16</v>
      </c>
      <c r="I2222" t="s">
        <v>7588</v>
      </c>
      <c r="J2222" t="s">
        <v>8163</v>
      </c>
      <c r="K2222" t="s">
        <v>8167</v>
      </c>
      <c r="L2222" t="s">
        <v>8169</v>
      </c>
      <c r="M2222">
        <v>176135.13</v>
      </c>
      <c r="N2222">
        <v>220169.12</v>
      </c>
    </row>
    <row r="2223" spans="1:14" x14ac:dyDescent="0.3">
      <c r="A2223" t="s">
        <v>2209</v>
      </c>
      <c r="B2223" t="s">
        <v>5982</v>
      </c>
      <c r="C2223" t="s">
        <v>7406</v>
      </c>
      <c r="D2223" t="s">
        <v>7412</v>
      </c>
      <c r="E2223" t="s">
        <v>7426</v>
      </c>
      <c r="F2223" t="s">
        <v>7428</v>
      </c>
      <c r="G2223">
        <v>6136.19</v>
      </c>
      <c r="H2223">
        <v>20</v>
      </c>
      <c r="I2223" t="s">
        <v>7715</v>
      </c>
      <c r="J2223" t="s">
        <v>8163</v>
      </c>
      <c r="K2223" t="s">
        <v>8168</v>
      </c>
      <c r="L2223" t="s">
        <v>8170</v>
      </c>
      <c r="M2223">
        <v>122723.8</v>
      </c>
      <c r="N2223">
        <v>122723.79999999999</v>
      </c>
    </row>
    <row r="2224" spans="1:14" x14ac:dyDescent="0.3">
      <c r="A2224" t="s">
        <v>2210</v>
      </c>
      <c r="B2224" t="s">
        <v>5983</v>
      </c>
      <c r="C2224" t="s">
        <v>7407</v>
      </c>
      <c r="D2224" t="s">
        <v>7415</v>
      </c>
      <c r="E2224" t="s">
        <v>7423</v>
      </c>
      <c r="F2224" t="s">
        <v>7430</v>
      </c>
      <c r="G2224">
        <v>6208.4</v>
      </c>
      <c r="H2224">
        <v>11</v>
      </c>
      <c r="I2224" t="s">
        <v>7506</v>
      </c>
      <c r="J2224" t="s">
        <v>8166</v>
      </c>
      <c r="K2224" t="s">
        <v>8168</v>
      </c>
      <c r="L2224" t="s">
        <v>8170</v>
      </c>
      <c r="M2224">
        <v>68292.399999999994</v>
      </c>
      <c r="N2224">
        <v>68292.399999999994</v>
      </c>
    </row>
    <row r="2225" spans="1:14" x14ac:dyDescent="0.3">
      <c r="A2225" t="s">
        <v>2211</v>
      </c>
      <c r="B2225" t="s">
        <v>5285</v>
      </c>
      <c r="C2225" t="s">
        <v>7406</v>
      </c>
      <c r="D2225" t="s">
        <v>7421</v>
      </c>
      <c r="E2225" t="s">
        <v>7426</v>
      </c>
      <c r="F2225" t="s">
        <v>7429</v>
      </c>
      <c r="G2225">
        <v>3607.18</v>
      </c>
      <c r="H2225">
        <v>3</v>
      </c>
      <c r="I2225" t="s">
        <v>8094</v>
      </c>
      <c r="J2225" t="s">
        <v>8164</v>
      </c>
      <c r="K2225" t="s">
        <v>8167</v>
      </c>
      <c r="L2225" t="s">
        <v>8170</v>
      </c>
      <c r="M2225">
        <v>10821.54</v>
      </c>
      <c r="N2225">
        <v>10821.539999999999</v>
      </c>
    </row>
    <row r="2226" spans="1:14" x14ac:dyDescent="0.3">
      <c r="A2226" t="s">
        <v>2212</v>
      </c>
      <c r="B2226" t="s">
        <v>5984</v>
      </c>
      <c r="C2226" t="s">
        <v>7405</v>
      </c>
      <c r="D2226" t="s">
        <v>7410</v>
      </c>
      <c r="E2226" t="s">
        <v>7423</v>
      </c>
      <c r="F2226" t="s">
        <v>7434</v>
      </c>
      <c r="G2226">
        <v>16370.92</v>
      </c>
      <c r="H2226">
        <v>2</v>
      </c>
      <c r="I2226" t="s">
        <v>7863</v>
      </c>
      <c r="J2226" t="s">
        <v>8165</v>
      </c>
      <c r="K2226" t="s">
        <v>8168</v>
      </c>
      <c r="L2226" t="s">
        <v>8170</v>
      </c>
      <c r="M2226">
        <v>32741.84</v>
      </c>
      <c r="N2226">
        <v>32741.84</v>
      </c>
    </row>
    <row r="2227" spans="1:14" x14ac:dyDescent="0.3">
      <c r="A2227" t="s">
        <v>2213</v>
      </c>
      <c r="B2227" t="s">
        <v>5985</v>
      </c>
      <c r="C2227" t="s">
        <v>7406</v>
      </c>
      <c r="D2227" t="s">
        <v>7421</v>
      </c>
      <c r="E2227" t="s">
        <v>7423</v>
      </c>
      <c r="F2227" t="s">
        <v>7428</v>
      </c>
      <c r="G2227">
        <v>15647.16</v>
      </c>
      <c r="H2227">
        <v>7</v>
      </c>
      <c r="I2227" t="s">
        <v>8026</v>
      </c>
      <c r="J2227" t="s">
        <v>8164</v>
      </c>
      <c r="K2227" t="s">
        <v>8168</v>
      </c>
      <c r="L2227" t="s">
        <v>8169</v>
      </c>
      <c r="M2227">
        <v>87623.93</v>
      </c>
      <c r="N2227">
        <v>109530.12</v>
      </c>
    </row>
    <row r="2228" spans="1:14" x14ac:dyDescent="0.3">
      <c r="A2228" t="s">
        <v>2214</v>
      </c>
      <c r="B2228" t="s">
        <v>5986</v>
      </c>
      <c r="C2228" t="s">
        <v>7408</v>
      </c>
      <c r="D2228" t="s">
        <v>7422</v>
      </c>
      <c r="E2228" t="s">
        <v>7423</v>
      </c>
      <c r="F2228" t="s">
        <v>7429</v>
      </c>
      <c r="G2228">
        <v>9879.49</v>
      </c>
      <c r="H2228">
        <v>4</v>
      </c>
      <c r="I2228" t="s">
        <v>7891</v>
      </c>
      <c r="J2228" t="s">
        <v>8164</v>
      </c>
      <c r="K2228" t="s">
        <v>8168</v>
      </c>
      <c r="L2228" t="s">
        <v>8170</v>
      </c>
      <c r="M2228">
        <v>39517.96</v>
      </c>
      <c r="N2228">
        <v>39517.96</v>
      </c>
    </row>
    <row r="2229" spans="1:14" x14ac:dyDescent="0.3">
      <c r="A2229" t="s">
        <v>2215</v>
      </c>
      <c r="B2229" t="s">
        <v>5987</v>
      </c>
      <c r="C2229" t="s">
        <v>7407</v>
      </c>
      <c r="D2229" t="s">
        <v>7417</v>
      </c>
      <c r="E2229" t="s">
        <v>7423</v>
      </c>
      <c r="F2229" t="s">
        <v>7429</v>
      </c>
      <c r="G2229">
        <v>3037.8</v>
      </c>
      <c r="H2229">
        <v>4</v>
      </c>
      <c r="I2229" t="s">
        <v>8114</v>
      </c>
      <c r="J2229" t="s">
        <v>8166</v>
      </c>
      <c r="K2229" t="s">
        <v>8168</v>
      </c>
      <c r="L2229" t="s">
        <v>8170</v>
      </c>
      <c r="M2229">
        <v>12151.2</v>
      </c>
      <c r="N2229">
        <v>12151.2</v>
      </c>
    </row>
    <row r="2230" spans="1:14" x14ac:dyDescent="0.3">
      <c r="A2230" t="s">
        <v>2216</v>
      </c>
      <c r="B2230" t="s">
        <v>5988</v>
      </c>
      <c r="C2230" t="s">
        <v>7405</v>
      </c>
      <c r="D2230" t="s">
        <v>7409</v>
      </c>
      <c r="E2230" t="s">
        <v>7426</v>
      </c>
      <c r="F2230" t="s">
        <v>7428</v>
      </c>
      <c r="G2230">
        <v>8701.7199999999993</v>
      </c>
      <c r="H2230">
        <v>4</v>
      </c>
      <c r="I2230" t="s">
        <v>7838</v>
      </c>
      <c r="J2230" t="s">
        <v>8164</v>
      </c>
      <c r="K2230" t="s">
        <v>8168</v>
      </c>
      <c r="L2230" t="s">
        <v>8169</v>
      </c>
      <c r="M2230">
        <v>27845.67</v>
      </c>
      <c r="N2230">
        <v>34806.879999999997</v>
      </c>
    </row>
    <row r="2231" spans="1:14" x14ac:dyDescent="0.3">
      <c r="A2231" t="s">
        <v>2217</v>
      </c>
      <c r="B2231" t="s">
        <v>5989</v>
      </c>
      <c r="C2231" t="s">
        <v>7405</v>
      </c>
      <c r="D2231" t="s">
        <v>7409</v>
      </c>
      <c r="E2231" t="s">
        <v>7424</v>
      </c>
      <c r="F2231" t="s">
        <v>7431</v>
      </c>
      <c r="G2231">
        <v>14746.61</v>
      </c>
      <c r="H2231">
        <v>2</v>
      </c>
      <c r="I2231" t="s">
        <v>7612</v>
      </c>
      <c r="J2231" t="s">
        <v>8162</v>
      </c>
      <c r="K2231" t="s">
        <v>8168</v>
      </c>
      <c r="L2231" t="s">
        <v>8170</v>
      </c>
      <c r="M2231">
        <v>29493.22</v>
      </c>
      <c r="N2231">
        <v>29493.22</v>
      </c>
    </row>
    <row r="2232" spans="1:14" x14ac:dyDescent="0.3">
      <c r="A2232" t="s">
        <v>2218</v>
      </c>
      <c r="B2232" t="s">
        <v>4857</v>
      </c>
      <c r="C2232" t="s">
        <v>7406</v>
      </c>
      <c r="D2232" t="s">
        <v>7421</v>
      </c>
      <c r="E2232" t="s">
        <v>7425</v>
      </c>
      <c r="F2232" t="s">
        <v>7434</v>
      </c>
      <c r="G2232">
        <v>16154.29</v>
      </c>
      <c r="H2232">
        <v>4</v>
      </c>
      <c r="I2232" t="s">
        <v>7998</v>
      </c>
      <c r="J2232" t="s">
        <v>8164</v>
      </c>
      <c r="K2232" t="s">
        <v>8168</v>
      </c>
      <c r="L2232" t="s">
        <v>8169</v>
      </c>
      <c r="M2232">
        <v>51694.06</v>
      </c>
      <c r="N2232">
        <v>64617.16</v>
      </c>
    </row>
    <row r="2233" spans="1:14" x14ac:dyDescent="0.3">
      <c r="A2233" t="s">
        <v>2219</v>
      </c>
      <c r="B2233" t="s">
        <v>5990</v>
      </c>
      <c r="C2233" t="s">
        <v>7405</v>
      </c>
      <c r="D2233" t="s">
        <v>7410</v>
      </c>
      <c r="E2233" t="s">
        <v>7424</v>
      </c>
      <c r="F2233" t="s">
        <v>7428</v>
      </c>
      <c r="G2233">
        <v>3970.72</v>
      </c>
      <c r="H2233">
        <v>6</v>
      </c>
      <c r="I2233" t="s">
        <v>7769</v>
      </c>
      <c r="J2233" t="s">
        <v>8165</v>
      </c>
      <c r="K2233" t="s">
        <v>8168</v>
      </c>
      <c r="L2233" t="s">
        <v>8170</v>
      </c>
      <c r="M2233">
        <v>23824.32</v>
      </c>
      <c r="N2233">
        <v>23824.32</v>
      </c>
    </row>
    <row r="2234" spans="1:14" x14ac:dyDescent="0.3">
      <c r="A2234" t="s">
        <v>2220</v>
      </c>
      <c r="B2234" t="s">
        <v>5991</v>
      </c>
      <c r="C2234" t="s">
        <v>7405</v>
      </c>
      <c r="D2234" t="s">
        <v>7411</v>
      </c>
      <c r="E2234" t="s">
        <v>7423</v>
      </c>
      <c r="F2234" t="s">
        <v>7433</v>
      </c>
      <c r="G2234">
        <v>2704.14</v>
      </c>
      <c r="H2234">
        <v>7</v>
      </c>
      <c r="I2234" t="s">
        <v>7577</v>
      </c>
      <c r="J2234" t="s">
        <v>8166</v>
      </c>
      <c r="K2234" t="s">
        <v>8167</v>
      </c>
      <c r="L2234" t="s">
        <v>8169</v>
      </c>
      <c r="M2234">
        <v>15143.35</v>
      </c>
      <c r="N2234">
        <v>18928.98</v>
      </c>
    </row>
    <row r="2235" spans="1:14" x14ac:dyDescent="0.3">
      <c r="A2235" t="s">
        <v>2221</v>
      </c>
      <c r="B2235" t="s">
        <v>5229</v>
      </c>
      <c r="C2235" t="s">
        <v>7408</v>
      </c>
      <c r="D2235" t="s">
        <v>7420</v>
      </c>
      <c r="E2235" t="s">
        <v>7425</v>
      </c>
      <c r="F2235" t="s">
        <v>7429</v>
      </c>
      <c r="G2235">
        <v>11704.66</v>
      </c>
      <c r="H2235">
        <v>13</v>
      </c>
      <c r="I2235" t="s">
        <v>7599</v>
      </c>
      <c r="J2235" t="s">
        <v>8163</v>
      </c>
      <c r="K2235" t="s">
        <v>8167</v>
      </c>
      <c r="L2235" t="s">
        <v>8169</v>
      </c>
      <c r="M2235">
        <v>121728.63</v>
      </c>
      <c r="N2235">
        <v>152160.57999999999</v>
      </c>
    </row>
    <row r="2236" spans="1:14" x14ac:dyDescent="0.3">
      <c r="A2236" t="s">
        <v>2222</v>
      </c>
      <c r="B2236" t="s">
        <v>5992</v>
      </c>
      <c r="C2236" t="s">
        <v>7408</v>
      </c>
      <c r="D2236" t="s">
        <v>7417</v>
      </c>
      <c r="E2236" t="s">
        <v>7426</v>
      </c>
      <c r="F2236" t="s">
        <v>7434</v>
      </c>
      <c r="G2236">
        <v>2601.2199999999998</v>
      </c>
      <c r="H2236">
        <v>13</v>
      </c>
      <c r="I2236" t="s">
        <v>8004</v>
      </c>
      <c r="J2236" t="s">
        <v>8163</v>
      </c>
      <c r="K2236" t="s">
        <v>8167</v>
      </c>
      <c r="L2236" t="s">
        <v>8170</v>
      </c>
      <c r="M2236">
        <v>33815.86</v>
      </c>
      <c r="N2236">
        <v>33815.86</v>
      </c>
    </row>
    <row r="2237" spans="1:14" x14ac:dyDescent="0.3">
      <c r="A2237" t="s">
        <v>2223</v>
      </c>
      <c r="B2237" t="s">
        <v>5993</v>
      </c>
      <c r="C2237" t="s">
        <v>7408</v>
      </c>
      <c r="D2237" t="s">
        <v>7422</v>
      </c>
      <c r="E2237" t="s">
        <v>7427</v>
      </c>
      <c r="F2237" t="s">
        <v>7433</v>
      </c>
      <c r="G2237">
        <v>6524.63</v>
      </c>
      <c r="H2237">
        <v>13</v>
      </c>
      <c r="I2237" t="s">
        <v>7576</v>
      </c>
      <c r="J2237" t="s">
        <v>8164</v>
      </c>
      <c r="K2237" t="s">
        <v>8168</v>
      </c>
      <c r="L2237" t="s">
        <v>8169</v>
      </c>
      <c r="M2237">
        <v>67855.820000000007</v>
      </c>
      <c r="N2237">
        <v>84820.19</v>
      </c>
    </row>
    <row r="2238" spans="1:14" x14ac:dyDescent="0.3">
      <c r="A2238" t="s">
        <v>2224</v>
      </c>
      <c r="B2238" t="s">
        <v>5994</v>
      </c>
      <c r="C2238" t="s">
        <v>7408</v>
      </c>
      <c r="D2238" t="s">
        <v>7422</v>
      </c>
      <c r="E2238" t="s">
        <v>7427</v>
      </c>
      <c r="F2238" t="s">
        <v>7434</v>
      </c>
      <c r="G2238">
        <v>11845.76</v>
      </c>
      <c r="H2238">
        <v>18</v>
      </c>
      <c r="I2238" t="s">
        <v>7822</v>
      </c>
      <c r="J2238" t="s">
        <v>8163</v>
      </c>
      <c r="K2238" t="s">
        <v>8168</v>
      </c>
      <c r="L2238" t="s">
        <v>8169</v>
      </c>
      <c r="M2238">
        <v>170579.11</v>
      </c>
      <c r="N2238">
        <v>213223.67999999999</v>
      </c>
    </row>
    <row r="2239" spans="1:14" x14ac:dyDescent="0.3">
      <c r="A2239" t="s">
        <v>2225</v>
      </c>
      <c r="B2239" t="s">
        <v>4007</v>
      </c>
      <c r="C2239" t="s">
        <v>7406</v>
      </c>
      <c r="D2239" t="s">
        <v>7416</v>
      </c>
      <c r="E2239" t="s">
        <v>7423</v>
      </c>
      <c r="F2239" t="s">
        <v>7431</v>
      </c>
      <c r="G2239">
        <v>15546.73</v>
      </c>
      <c r="H2239">
        <v>18</v>
      </c>
      <c r="I2239" t="s">
        <v>7762</v>
      </c>
      <c r="J2239" t="s">
        <v>8165</v>
      </c>
      <c r="K2239" t="s">
        <v>8168</v>
      </c>
      <c r="L2239" t="s">
        <v>8169</v>
      </c>
      <c r="M2239">
        <v>223872.58</v>
      </c>
      <c r="N2239">
        <v>279841.14</v>
      </c>
    </row>
    <row r="2240" spans="1:14" x14ac:dyDescent="0.3">
      <c r="A2240" t="s">
        <v>1379</v>
      </c>
      <c r="B2240" t="s">
        <v>5322</v>
      </c>
      <c r="C2240" t="s">
        <v>7406</v>
      </c>
      <c r="D2240" t="s">
        <v>7416</v>
      </c>
      <c r="E2240" t="s">
        <v>7425</v>
      </c>
      <c r="F2240" t="s">
        <v>7429</v>
      </c>
      <c r="G2240">
        <v>7628.53</v>
      </c>
      <c r="H2240">
        <v>13</v>
      </c>
      <c r="I2240" t="s">
        <v>7902</v>
      </c>
      <c r="J2240" t="s">
        <v>8164</v>
      </c>
      <c r="K2240" t="s">
        <v>8167</v>
      </c>
      <c r="L2240" t="s">
        <v>8170</v>
      </c>
      <c r="M2240">
        <v>99170.89</v>
      </c>
      <c r="N2240">
        <v>99170.89</v>
      </c>
    </row>
    <row r="2241" spans="1:14" x14ac:dyDescent="0.3">
      <c r="A2241" t="s">
        <v>2226</v>
      </c>
      <c r="B2241" t="s">
        <v>5995</v>
      </c>
      <c r="C2241" t="s">
        <v>7406</v>
      </c>
      <c r="D2241" t="s">
        <v>7412</v>
      </c>
      <c r="E2241" t="s">
        <v>7425</v>
      </c>
      <c r="F2241" t="s">
        <v>7429</v>
      </c>
      <c r="G2241">
        <v>9787.36</v>
      </c>
      <c r="H2241">
        <v>20</v>
      </c>
      <c r="I2241" t="s">
        <v>7908</v>
      </c>
      <c r="J2241" t="s">
        <v>8162</v>
      </c>
      <c r="K2241" t="s">
        <v>8168</v>
      </c>
      <c r="L2241" t="s">
        <v>8170</v>
      </c>
      <c r="M2241">
        <v>195747.20000000001</v>
      </c>
      <c r="N2241">
        <v>195747.20000000001</v>
      </c>
    </row>
    <row r="2242" spans="1:14" x14ac:dyDescent="0.3">
      <c r="A2242" t="s">
        <v>2227</v>
      </c>
      <c r="B2242" t="s">
        <v>5405</v>
      </c>
      <c r="C2242" t="s">
        <v>7405</v>
      </c>
      <c r="D2242" t="s">
        <v>7409</v>
      </c>
      <c r="E2242" t="s">
        <v>7424</v>
      </c>
      <c r="F2242" t="s">
        <v>7431</v>
      </c>
      <c r="G2242">
        <v>4106.84</v>
      </c>
      <c r="H2242">
        <v>13</v>
      </c>
      <c r="I2242" t="s">
        <v>7550</v>
      </c>
      <c r="J2242" t="s">
        <v>8162</v>
      </c>
      <c r="K2242" t="s">
        <v>8167</v>
      </c>
      <c r="L2242" t="s">
        <v>8169</v>
      </c>
      <c r="M2242">
        <v>42710.97</v>
      </c>
      <c r="N2242">
        <v>53388.92</v>
      </c>
    </row>
    <row r="2243" spans="1:14" x14ac:dyDescent="0.3">
      <c r="A2243" t="s">
        <v>2228</v>
      </c>
      <c r="B2243" t="s">
        <v>5996</v>
      </c>
      <c r="C2243" t="s">
        <v>7406</v>
      </c>
      <c r="D2243" t="s">
        <v>7414</v>
      </c>
      <c r="E2243" t="s">
        <v>7423</v>
      </c>
      <c r="F2243" t="s">
        <v>7431</v>
      </c>
      <c r="G2243">
        <v>2038.48</v>
      </c>
      <c r="H2243">
        <v>9</v>
      </c>
      <c r="I2243" t="s">
        <v>7846</v>
      </c>
      <c r="J2243" t="s">
        <v>8165</v>
      </c>
      <c r="K2243" t="s">
        <v>8168</v>
      </c>
      <c r="L2243" t="s">
        <v>8169</v>
      </c>
      <c r="M2243">
        <v>14676.89</v>
      </c>
      <c r="N2243">
        <v>18346.32</v>
      </c>
    </row>
    <row r="2244" spans="1:14" x14ac:dyDescent="0.3">
      <c r="A2244" t="s">
        <v>2229</v>
      </c>
      <c r="B2244" t="s">
        <v>5997</v>
      </c>
      <c r="C2244" t="s">
        <v>7406</v>
      </c>
      <c r="D2244" t="s">
        <v>7421</v>
      </c>
      <c r="E2244" t="s">
        <v>7423</v>
      </c>
      <c r="F2244" t="s">
        <v>7429</v>
      </c>
      <c r="G2244">
        <v>10499.5</v>
      </c>
      <c r="H2244">
        <v>1</v>
      </c>
      <c r="I2244" t="s">
        <v>7540</v>
      </c>
      <c r="J2244" t="s">
        <v>8163</v>
      </c>
      <c r="K2244" t="s">
        <v>8168</v>
      </c>
      <c r="L2244" t="s">
        <v>8170</v>
      </c>
      <c r="M2244">
        <v>10499.5</v>
      </c>
      <c r="N2244">
        <v>10499.5</v>
      </c>
    </row>
    <row r="2245" spans="1:14" x14ac:dyDescent="0.3">
      <c r="A2245" t="s">
        <v>2230</v>
      </c>
      <c r="B2245" t="s">
        <v>5998</v>
      </c>
      <c r="C2245" t="s">
        <v>7405</v>
      </c>
      <c r="D2245" t="s">
        <v>7410</v>
      </c>
      <c r="E2245" t="s">
        <v>7425</v>
      </c>
      <c r="F2245" t="s">
        <v>7430</v>
      </c>
      <c r="G2245">
        <v>10014.780000000001</v>
      </c>
      <c r="H2245">
        <v>13</v>
      </c>
      <c r="I2245" t="s">
        <v>8126</v>
      </c>
      <c r="J2245" t="s">
        <v>8165</v>
      </c>
      <c r="K2245" t="s">
        <v>8168</v>
      </c>
      <c r="L2245" t="s">
        <v>8170</v>
      </c>
      <c r="M2245">
        <v>130192.14</v>
      </c>
      <c r="N2245">
        <v>130192.14000000001</v>
      </c>
    </row>
    <row r="2246" spans="1:14" x14ac:dyDescent="0.3">
      <c r="A2246" t="s">
        <v>2231</v>
      </c>
      <c r="B2246" t="s">
        <v>5177</v>
      </c>
      <c r="C2246" t="s">
        <v>7408</v>
      </c>
      <c r="D2246" t="s">
        <v>7419</v>
      </c>
      <c r="E2246" t="s">
        <v>7425</v>
      </c>
      <c r="F2246" t="s">
        <v>7429</v>
      </c>
      <c r="G2246">
        <v>15680.36</v>
      </c>
      <c r="H2246">
        <v>6</v>
      </c>
      <c r="I2246" t="s">
        <v>7718</v>
      </c>
      <c r="J2246" t="s">
        <v>8164</v>
      </c>
      <c r="K2246" t="s">
        <v>8168</v>
      </c>
      <c r="L2246" t="s">
        <v>8170</v>
      </c>
      <c r="M2246">
        <v>94082.16</v>
      </c>
      <c r="N2246">
        <v>94082.16</v>
      </c>
    </row>
    <row r="2247" spans="1:14" x14ac:dyDescent="0.3">
      <c r="A2247" t="s">
        <v>2232</v>
      </c>
      <c r="B2247" t="s">
        <v>5999</v>
      </c>
      <c r="C2247" t="s">
        <v>7405</v>
      </c>
      <c r="D2247" t="s">
        <v>7409</v>
      </c>
      <c r="E2247" t="s">
        <v>7426</v>
      </c>
      <c r="F2247" t="s">
        <v>7433</v>
      </c>
      <c r="G2247">
        <v>919.64</v>
      </c>
      <c r="H2247">
        <v>16</v>
      </c>
      <c r="I2247" t="s">
        <v>7923</v>
      </c>
      <c r="J2247" t="s">
        <v>8164</v>
      </c>
      <c r="K2247" t="s">
        <v>8168</v>
      </c>
      <c r="L2247" t="s">
        <v>8169</v>
      </c>
      <c r="M2247">
        <v>11771.06</v>
      </c>
      <c r="N2247">
        <v>14714.24</v>
      </c>
    </row>
    <row r="2248" spans="1:14" x14ac:dyDescent="0.3">
      <c r="A2248" t="s">
        <v>2233</v>
      </c>
      <c r="B2248" t="s">
        <v>5543</v>
      </c>
      <c r="C2248" t="s">
        <v>7408</v>
      </c>
      <c r="D2248" t="s">
        <v>7419</v>
      </c>
      <c r="E2248" t="s">
        <v>7425</v>
      </c>
      <c r="F2248" t="s">
        <v>7429</v>
      </c>
      <c r="G2248">
        <v>12942.19</v>
      </c>
      <c r="H2248">
        <v>15</v>
      </c>
      <c r="I2248" t="s">
        <v>7503</v>
      </c>
      <c r="J2248" t="s">
        <v>8163</v>
      </c>
      <c r="K2248" t="s">
        <v>8167</v>
      </c>
      <c r="L2248" t="s">
        <v>8169</v>
      </c>
      <c r="M2248">
        <v>155306.28</v>
      </c>
      <c r="N2248">
        <v>194132.85</v>
      </c>
    </row>
    <row r="2249" spans="1:14" x14ac:dyDescent="0.3">
      <c r="A2249" t="s">
        <v>2234</v>
      </c>
      <c r="B2249" t="s">
        <v>6000</v>
      </c>
      <c r="C2249" t="s">
        <v>7407</v>
      </c>
      <c r="D2249" t="s">
        <v>7413</v>
      </c>
      <c r="E2249" t="s">
        <v>7425</v>
      </c>
      <c r="F2249" t="s">
        <v>7429</v>
      </c>
      <c r="G2249">
        <v>16072.95</v>
      </c>
      <c r="H2249">
        <v>1</v>
      </c>
      <c r="I2249" t="s">
        <v>7835</v>
      </c>
      <c r="J2249" t="s">
        <v>8165</v>
      </c>
      <c r="K2249" t="s">
        <v>8167</v>
      </c>
      <c r="L2249" t="s">
        <v>8170</v>
      </c>
      <c r="M2249">
        <v>16072.95</v>
      </c>
      <c r="N2249">
        <v>16072.95</v>
      </c>
    </row>
    <row r="2250" spans="1:14" x14ac:dyDescent="0.3">
      <c r="A2250" t="s">
        <v>2235</v>
      </c>
      <c r="B2250" t="s">
        <v>6001</v>
      </c>
      <c r="C2250" t="s">
        <v>7406</v>
      </c>
      <c r="D2250" t="s">
        <v>7416</v>
      </c>
      <c r="E2250" t="s">
        <v>7426</v>
      </c>
      <c r="F2250" t="s">
        <v>7432</v>
      </c>
      <c r="G2250">
        <v>7352.14</v>
      </c>
      <c r="H2250">
        <v>7</v>
      </c>
      <c r="I2250" t="s">
        <v>7741</v>
      </c>
      <c r="J2250" t="s">
        <v>8162</v>
      </c>
      <c r="K2250" t="s">
        <v>8168</v>
      </c>
      <c r="L2250" t="s">
        <v>8169</v>
      </c>
      <c r="M2250">
        <v>41172.15</v>
      </c>
      <c r="N2250">
        <v>51464.98</v>
      </c>
    </row>
    <row r="2251" spans="1:14" x14ac:dyDescent="0.3">
      <c r="A2251" t="s">
        <v>2236</v>
      </c>
      <c r="B2251" t="s">
        <v>6002</v>
      </c>
      <c r="C2251" t="s">
        <v>7405</v>
      </c>
      <c r="D2251" t="s">
        <v>7409</v>
      </c>
      <c r="E2251" t="s">
        <v>7423</v>
      </c>
      <c r="F2251" t="s">
        <v>7434</v>
      </c>
      <c r="G2251">
        <v>11602.57</v>
      </c>
      <c r="H2251">
        <v>12</v>
      </c>
      <c r="I2251" t="s">
        <v>8022</v>
      </c>
      <c r="J2251" t="s">
        <v>8165</v>
      </c>
      <c r="K2251" t="s">
        <v>8167</v>
      </c>
      <c r="L2251" t="s">
        <v>8169</v>
      </c>
      <c r="M2251">
        <v>111384.34</v>
      </c>
      <c r="N2251">
        <v>139230.84</v>
      </c>
    </row>
    <row r="2252" spans="1:14" x14ac:dyDescent="0.3">
      <c r="A2252" t="s">
        <v>2237</v>
      </c>
      <c r="B2252" t="s">
        <v>6003</v>
      </c>
      <c r="C2252" t="s">
        <v>7407</v>
      </c>
      <c r="D2252" t="s">
        <v>7413</v>
      </c>
      <c r="E2252" t="s">
        <v>7426</v>
      </c>
      <c r="F2252" t="s">
        <v>7433</v>
      </c>
      <c r="G2252">
        <v>2458.46</v>
      </c>
      <c r="H2252">
        <v>2</v>
      </c>
      <c r="I2252" t="s">
        <v>7653</v>
      </c>
      <c r="J2252" t="s">
        <v>8164</v>
      </c>
      <c r="K2252" t="s">
        <v>8167</v>
      </c>
      <c r="L2252" t="s">
        <v>8169</v>
      </c>
      <c r="M2252">
        <v>3933.37</v>
      </c>
      <c r="N2252">
        <v>4916.92</v>
      </c>
    </row>
    <row r="2253" spans="1:14" x14ac:dyDescent="0.3">
      <c r="A2253" t="s">
        <v>2238</v>
      </c>
      <c r="B2253" t="s">
        <v>6004</v>
      </c>
      <c r="C2253" t="s">
        <v>7406</v>
      </c>
      <c r="D2253" t="s">
        <v>7416</v>
      </c>
      <c r="E2253" t="s">
        <v>7427</v>
      </c>
      <c r="F2253" t="s">
        <v>7428</v>
      </c>
      <c r="G2253">
        <v>11587.63</v>
      </c>
      <c r="H2253">
        <v>15</v>
      </c>
      <c r="I2253" t="s">
        <v>7578</v>
      </c>
      <c r="J2253" t="s">
        <v>8162</v>
      </c>
      <c r="K2253" t="s">
        <v>8168</v>
      </c>
      <c r="L2253" t="s">
        <v>8169</v>
      </c>
      <c r="M2253">
        <v>139051.56</v>
      </c>
      <c r="N2253">
        <v>173814.44999999998</v>
      </c>
    </row>
    <row r="2254" spans="1:14" x14ac:dyDescent="0.3">
      <c r="A2254" t="s">
        <v>2239</v>
      </c>
      <c r="B2254" t="s">
        <v>5969</v>
      </c>
      <c r="C2254" t="s">
        <v>7408</v>
      </c>
      <c r="D2254" t="s">
        <v>7422</v>
      </c>
      <c r="E2254" t="s">
        <v>7425</v>
      </c>
      <c r="F2254" t="s">
        <v>7433</v>
      </c>
      <c r="G2254">
        <v>3101.71</v>
      </c>
      <c r="H2254">
        <v>11</v>
      </c>
      <c r="I2254" t="s">
        <v>7841</v>
      </c>
      <c r="J2254" t="s">
        <v>8162</v>
      </c>
      <c r="K2254" t="s">
        <v>8168</v>
      </c>
      <c r="L2254" t="s">
        <v>8170</v>
      </c>
      <c r="M2254">
        <v>34118.81</v>
      </c>
      <c r="N2254">
        <v>34118.81</v>
      </c>
    </row>
    <row r="2255" spans="1:14" x14ac:dyDescent="0.3">
      <c r="A2255" t="s">
        <v>2240</v>
      </c>
      <c r="B2255" t="s">
        <v>6005</v>
      </c>
      <c r="C2255" t="s">
        <v>7405</v>
      </c>
      <c r="D2255" t="s">
        <v>7410</v>
      </c>
      <c r="E2255" t="s">
        <v>7427</v>
      </c>
      <c r="F2255" t="s">
        <v>7434</v>
      </c>
      <c r="G2255">
        <v>16370.09</v>
      </c>
      <c r="H2255">
        <v>8</v>
      </c>
      <c r="I2255" t="s">
        <v>7551</v>
      </c>
      <c r="J2255" t="s">
        <v>8162</v>
      </c>
      <c r="K2255" t="s">
        <v>8168</v>
      </c>
      <c r="L2255" t="s">
        <v>8170</v>
      </c>
      <c r="M2255">
        <v>130960.72</v>
      </c>
      <c r="N2255">
        <v>130960.72</v>
      </c>
    </row>
    <row r="2256" spans="1:14" x14ac:dyDescent="0.3">
      <c r="A2256" t="s">
        <v>2241</v>
      </c>
      <c r="B2256" t="s">
        <v>6006</v>
      </c>
      <c r="C2256" t="s">
        <v>7405</v>
      </c>
      <c r="D2256" t="s">
        <v>7411</v>
      </c>
      <c r="E2256" t="s">
        <v>7425</v>
      </c>
      <c r="F2256" t="s">
        <v>7428</v>
      </c>
      <c r="G2256">
        <v>9298.49</v>
      </c>
      <c r="H2256">
        <v>19</v>
      </c>
      <c r="I2256" t="s">
        <v>7446</v>
      </c>
      <c r="J2256" t="s">
        <v>8166</v>
      </c>
      <c r="K2256" t="s">
        <v>8168</v>
      </c>
      <c r="L2256" t="s">
        <v>8170</v>
      </c>
      <c r="M2256">
        <v>176671.31</v>
      </c>
      <c r="N2256">
        <v>176671.31</v>
      </c>
    </row>
    <row r="2257" spans="1:14" x14ac:dyDescent="0.3">
      <c r="A2257" t="s">
        <v>2242</v>
      </c>
      <c r="B2257" t="s">
        <v>6007</v>
      </c>
      <c r="C2257" t="s">
        <v>7407</v>
      </c>
      <c r="D2257" t="s">
        <v>7418</v>
      </c>
      <c r="E2257" t="s">
        <v>7425</v>
      </c>
      <c r="F2257" t="s">
        <v>7431</v>
      </c>
      <c r="G2257">
        <v>14037.79</v>
      </c>
      <c r="H2257">
        <v>2</v>
      </c>
      <c r="I2257" t="s">
        <v>7828</v>
      </c>
      <c r="J2257" t="s">
        <v>8163</v>
      </c>
      <c r="K2257" t="s">
        <v>8167</v>
      </c>
      <c r="L2257" t="s">
        <v>8169</v>
      </c>
      <c r="M2257">
        <v>22460.63</v>
      </c>
      <c r="N2257">
        <v>28075.58</v>
      </c>
    </row>
    <row r="2258" spans="1:14" x14ac:dyDescent="0.3">
      <c r="A2258" t="s">
        <v>2243</v>
      </c>
      <c r="B2258" t="s">
        <v>6008</v>
      </c>
      <c r="C2258" t="s">
        <v>7408</v>
      </c>
      <c r="D2258" t="s">
        <v>7420</v>
      </c>
      <c r="E2258" t="s">
        <v>7427</v>
      </c>
      <c r="F2258" t="s">
        <v>7433</v>
      </c>
      <c r="G2258">
        <v>10061.26</v>
      </c>
      <c r="H2258">
        <v>11</v>
      </c>
      <c r="I2258" t="s">
        <v>7805</v>
      </c>
      <c r="J2258" t="s">
        <v>8165</v>
      </c>
      <c r="K2258" t="s">
        <v>8168</v>
      </c>
      <c r="L2258" t="s">
        <v>8170</v>
      </c>
      <c r="M2258">
        <v>110673.86</v>
      </c>
      <c r="N2258">
        <v>110673.86</v>
      </c>
    </row>
    <row r="2259" spans="1:14" x14ac:dyDescent="0.3">
      <c r="A2259" t="s">
        <v>2244</v>
      </c>
      <c r="B2259" t="s">
        <v>6009</v>
      </c>
      <c r="C2259" t="s">
        <v>7407</v>
      </c>
      <c r="D2259" t="s">
        <v>7413</v>
      </c>
      <c r="E2259" t="s">
        <v>7426</v>
      </c>
      <c r="F2259" t="s">
        <v>7428</v>
      </c>
      <c r="G2259">
        <v>5888.85</v>
      </c>
      <c r="H2259">
        <v>16</v>
      </c>
      <c r="I2259" t="s">
        <v>7901</v>
      </c>
      <c r="J2259" t="s">
        <v>8163</v>
      </c>
      <c r="K2259" t="s">
        <v>8167</v>
      </c>
      <c r="L2259" t="s">
        <v>8170</v>
      </c>
      <c r="M2259">
        <v>94221.6</v>
      </c>
      <c r="N2259">
        <v>94221.6</v>
      </c>
    </row>
    <row r="2260" spans="1:14" x14ac:dyDescent="0.3">
      <c r="A2260" t="s">
        <v>2245</v>
      </c>
      <c r="B2260" t="s">
        <v>6010</v>
      </c>
      <c r="C2260" t="s">
        <v>7405</v>
      </c>
      <c r="D2260" t="s">
        <v>7417</v>
      </c>
      <c r="E2260" t="s">
        <v>7423</v>
      </c>
      <c r="F2260" t="s">
        <v>7430</v>
      </c>
      <c r="G2260">
        <v>3754.09</v>
      </c>
      <c r="H2260">
        <v>18</v>
      </c>
      <c r="I2260" t="s">
        <v>7503</v>
      </c>
      <c r="J2260" t="s">
        <v>8165</v>
      </c>
      <c r="K2260" t="s">
        <v>8167</v>
      </c>
      <c r="L2260" t="s">
        <v>8169</v>
      </c>
      <c r="M2260">
        <v>54058.73</v>
      </c>
      <c r="N2260">
        <v>67573.62</v>
      </c>
    </row>
    <row r="2261" spans="1:14" x14ac:dyDescent="0.3">
      <c r="A2261" t="s">
        <v>2246</v>
      </c>
      <c r="B2261" t="s">
        <v>6011</v>
      </c>
      <c r="C2261" t="s">
        <v>7408</v>
      </c>
      <c r="D2261" t="s">
        <v>7417</v>
      </c>
      <c r="E2261" t="s">
        <v>7427</v>
      </c>
      <c r="F2261" t="s">
        <v>7431</v>
      </c>
      <c r="G2261">
        <v>16353.49</v>
      </c>
      <c r="H2261">
        <v>7</v>
      </c>
      <c r="I2261" t="s">
        <v>7447</v>
      </c>
      <c r="J2261" t="s">
        <v>8165</v>
      </c>
      <c r="K2261" t="s">
        <v>8167</v>
      </c>
      <c r="L2261" t="s">
        <v>8170</v>
      </c>
      <c r="M2261">
        <v>114474.43</v>
      </c>
      <c r="N2261">
        <v>114474.43</v>
      </c>
    </row>
    <row r="2262" spans="1:14" x14ac:dyDescent="0.3">
      <c r="A2262" t="s">
        <v>2247</v>
      </c>
      <c r="B2262" t="s">
        <v>6012</v>
      </c>
      <c r="C2262" t="s">
        <v>7405</v>
      </c>
      <c r="D2262" t="s">
        <v>7410</v>
      </c>
      <c r="E2262" t="s">
        <v>7426</v>
      </c>
      <c r="F2262" t="s">
        <v>7429</v>
      </c>
      <c r="G2262">
        <v>14754.08</v>
      </c>
      <c r="H2262">
        <v>19</v>
      </c>
      <c r="I2262" t="s">
        <v>8046</v>
      </c>
      <c r="J2262" t="s">
        <v>8163</v>
      </c>
      <c r="K2262" t="s">
        <v>8167</v>
      </c>
      <c r="L2262" t="s">
        <v>8170</v>
      </c>
      <c r="M2262">
        <v>280327.52</v>
      </c>
      <c r="N2262">
        <v>280327.52</v>
      </c>
    </row>
    <row r="2263" spans="1:14" x14ac:dyDescent="0.3">
      <c r="A2263" t="s">
        <v>2248</v>
      </c>
      <c r="B2263" t="s">
        <v>6013</v>
      </c>
      <c r="C2263" t="s">
        <v>7408</v>
      </c>
      <c r="D2263" t="s">
        <v>7419</v>
      </c>
      <c r="E2263" t="s">
        <v>7424</v>
      </c>
      <c r="F2263" t="s">
        <v>7432</v>
      </c>
      <c r="G2263">
        <v>6245.75</v>
      </c>
      <c r="H2263">
        <v>20</v>
      </c>
      <c r="I2263" t="s">
        <v>8110</v>
      </c>
      <c r="J2263" t="s">
        <v>8164</v>
      </c>
      <c r="K2263" t="s">
        <v>8167</v>
      </c>
      <c r="L2263" t="s">
        <v>8170</v>
      </c>
      <c r="M2263">
        <v>124915</v>
      </c>
      <c r="N2263">
        <v>124915</v>
      </c>
    </row>
    <row r="2264" spans="1:14" x14ac:dyDescent="0.3">
      <c r="A2264" t="s">
        <v>2249</v>
      </c>
      <c r="B2264" t="s">
        <v>6014</v>
      </c>
      <c r="C2264" t="s">
        <v>7408</v>
      </c>
      <c r="D2264" t="s">
        <v>7417</v>
      </c>
      <c r="E2264" t="s">
        <v>7424</v>
      </c>
      <c r="F2264" t="s">
        <v>7434</v>
      </c>
      <c r="G2264">
        <v>8768.9500000000007</v>
      </c>
      <c r="H2264">
        <v>3</v>
      </c>
      <c r="I2264" t="s">
        <v>7590</v>
      </c>
      <c r="J2264" t="s">
        <v>8164</v>
      </c>
      <c r="K2264" t="s">
        <v>8168</v>
      </c>
      <c r="L2264" t="s">
        <v>8169</v>
      </c>
      <c r="M2264">
        <v>21045.48</v>
      </c>
      <c r="N2264">
        <v>26306.850000000002</v>
      </c>
    </row>
    <row r="2265" spans="1:14" x14ac:dyDescent="0.3">
      <c r="A2265" t="s">
        <v>2250</v>
      </c>
      <c r="B2265" t="s">
        <v>6015</v>
      </c>
      <c r="C2265" t="s">
        <v>7408</v>
      </c>
      <c r="D2265" t="s">
        <v>7422</v>
      </c>
      <c r="E2265" t="s">
        <v>7423</v>
      </c>
      <c r="F2265" t="s">
        <v>7433</v>
      </c>
      <c r="G2265">
        <v>1147.06</v>
      </c>
      <c r="H2265">
        <v>14</v>
      </c>
      <c r="I2265" t="s">
        <v>7695</v>
      </c>
      <c r="J2265" t="s">
        <v>8163</v>
      </c>
      <c r="K2265" t="s">
        <v>8167</v>
      </c>
      <c r="L2265" t="s">
        <v>8170</v>
      </c>
      <c r="M2265">
        <v>16058.84</v>
      </c>
      <c r="N2265">
        <v>16058.84</v>
      </c>
    </row>
    <row r="2266" spans="1:14" x14ac:dyDescent="0.3">
      <c r="A2266" t="s">
        <v>2251</v>
      </c>
      <c r="B2266" t="s">
        <v>6016</v>
      </c>
      <c r="C2266" t="s">
        <v>7406</v>
      </c>
      <c r="D2266" t="s">
        <v>7414</v>
      </c>
      <c r="E2266" t="s">
        <v>7426</v>
      </c>
      <c r="F2266" t="s">
        <v>7433</v>
      </c>
      <c r="G2266">
        <v>8524.93</v>
      </c>
      <c r="H2266">
        <v>7</v>
      </c>
      <c r="I2266" t="s">
        <v>7673</v>
      </c>
      <c r="J2266" t="s">
        <v>8163</v>
      </c>
      <c r="K2266" t="s">
        <v>8167</v>
      </c>
      <c r="L2266" t="s">
        <v>8169</v>
      </c>
      <c r="M2266">
        <v>47739.94</v>
      </c>
      <c r="N2266">
        <v>59674.51</v>
      </c>
    </row>
    <row r="2267" spans="1:14" x14ac:dyDescent="0.3">
      <c r="A2267" t="s">
        <v>2252</v>
      </c>
      <c r="B2267" t="s">
        <v>6017</v>
      </c>
      <c r="C2267" t="s">
        <v>7406</v>
      </c>
      <c r="D2267" t="s">
        <v>7421</v>
      </c>
      <c r="E2267" t="s">
        <v>7426</v>
      </c>
      <c r="F2267" t="s">
        <v>7433</v>
      </c>
      <c r="G2267">
        <v>15138.37</v>
      </c>
      <c r="H2267">
        <v>18</v>
      </c>
      <c r="I2267" t="s">
        <v>8048</v>
      </c>
      <c r="J2267" t="s">
        <v>8165</v>
      </c>
      <c r="K2267" t="s">
        <v>8168</v>
      </c>
      <c r="L2267" t="s">
        <v>8169</v>
      </c>
      <c r="M2267">
        <v>217992.86</v>
      </c>
      <c r="N2267">
        <v>272490.66000000003</v>
      </c>
    </row>
    <row r="2268" spans="1:14" x14ac:dyDescent="0.3">
      <c r="A2268" t="s">
        <v>2253</v>
      </c>
      <c r="B2268" t="s">
        <v>6018</v>
      </c>
      <c r="C2268" t="s">
        <v>7406</v>
      </c>
      <c r="D2268" t="s">
        <v>7414</v>
      </c>
      <c r="E2268" t="s">
        <v>7427</v>
      </c>
      <c r="F2268" t="s">
        <v>7429</v>
      </c>
      <c r="G2268">
        <v>8669.35</v>
      </c>
      <c r="H2268">
        <v>8</v>
      </c>
      <c r="I2268" t="s">
        <v>7897</v>
      </c>
      <c r="J2268" t="s">
        <v>8163</v>
      </c>
      <c r="K2268" t="s">
        <v>8168</v>
      </c>
      <c r="L2268" t="s">
        <v>8170</v>
      </c>
      <c r="M2268">
        <v>69354.8</v>
      </c>
      <c r="N2268">
        <v>69354.8</v>
      </c>
    </row>
    <row r="2269" spans="1:14" x14ac:dyDescent="0.3">
      <c r="A2269" t="s">
        <v>2254</v>
      </c>
      <c r="B2269" t="s">
        <v>6019</v>
      </c>
      <c r="C2269" t="s">
        <v>7405</v>
      </c>
      <c r="D2269" t="s">
        <v>7410</v>
      </c>
      <c r="E2269" t="s">
        <v>7425</v>
      </c>
      <c r="F2269" t="s">
        <v>7434</v>
      </c>
      <c r="G2269">
        <v>15347.53</v>
      </c>
      <c r="H2269">
        <v>14</v>
      </c>
      <c r="I2269" t="s">
        <v>8054</v>
      </c>
      <c r="J2269" t="s">
        <v>8162</v>
      </c>
      <c r="K2269" t="s">
        <v>8167</v>
      </c>
      <c r="L2269" t="s">
        <v>8169</v>
      </c>
      <c r="M2269">
        <v>171892.17</v>
      </c>
      <c r="N2269">
        <v>214865.42</v>
      </c>
    </row>
    <row r="2270" spans="1:14" x14ac:dyDescent="0.3">
      <c r="A2270" t="s">
        <v>2255</v>
      </c>
      <c r="B2270" t="s">
        <v>4514</v>
      </c>
      <c r="C2270" t="s">
        <v>7408</v>
      </c>
      <c r="D2270" t="s">
        <v>7419</v>
      </c>
      <c r="E2270" t="s">
        <v>7426</v>
      </c>
      <c r="F2270" t="s">
        <v>7429</v>
      </c>
      <c r="G2270">
        <v>14824.63</v>
      </c>
      <c r="H2270">
        <v>3</v>
      </c>
      <c r="I2270" t="s">
        <v>7996</v>
      </c>
      <c r="J2270" t="s">
        <v>8162</v>
      </c>
      <c r="K2270" t="s">
        <v>8168</v>
      </c>
      <c r="L2270" t="s">
        <v>8170</v>
      </c>
      <c r="M2270">
        <v>44473.89</v>
      </c>
      <c r="N2270">
        <v>44473.89</v>
      </c>
    </row>
    <row r="2271" spans="1:14" x14ac:dyDescent="0.3">
      <c r="A2271" t="s">
        <v>2256</v>
      </c>
      <c r="B2271" t="s">
        <v>6020</v>
      </c>
      <c r="C2271" t="s">
        <v>7408</v>
      </c>
      <c r="D2271" t="s">
        <v>7417</v>
      </c>
      <c r="E2271" t="s">
        <v>7425</v>
      </c>
      <c r="F2271" t="s">
        <v>7433</v>
      </c>
      <c r="G2271">
        <v>14815.5</v>
      </c>
      <c r="H2271">
        <v>18</v>
      </c>
      <c r="I2271" t="s">
        <v>7830</v>
      </c>
      <c r="J2271" t="s">
        <v>8166</v>
      </c>
      <c r="K2271" t="s">
        <v>8168</v>
      </c>
      <c r="L2271" t="s">
        <v>8169</v>
      </c>
      <c r="M2271">
        <v>213343.2</v>
      </c>
      <c r="N2271">
        <v>266679</v>
      </c>
    </row>
    <row r="2272" spans="1:14" x14ac:dyDescent="0.3">
      <c r="A2272" t="s">
        <v>2257</v>
      </c>
      <c r="B2272" t="s">
        <v>6021</v>
      </c>
      <c r="C2272" t="s">
        <v>7405</v>
      </c>
      <c r="D2272" t="s">
        <v>7409</v>
      </c>
      <c r="E2272" t="s">
        <v>7424</v>
      </c>
      <c r="F2272" t="s">
        <v>7431</v>
      </c>
      <c r="G2272">
        <v>7626.04</v>
      </c>
      <c r="H2272">
        <v>20</v>
      </c>
      <c r="I2272" t="s">
        <v>7647</v>
      </c>
      <c r="J2272" t="s">
        <v>8166</v>
      </c>
      <c r="K2272" t="s">
        <v>8167</v>
      </c>
      <c r="L2272" t="s">
        <v>8169</v>
      </c>
      <c r="M2272">
        <v>122016.64</v>
      </c>
      <c r="N2272">
        <v>152520.79999999999</v>
      </c>
    </row>
    <row r="2273" spans="1:14" x14ac:dyDescent="0.3">
      <c r="A2273" t="s">
        <v>2258</v>
      </c>
      <c r="B2273" t="s">
        <v>6022</v>
      </c>
      <c r="C2273" t="s">
        <v>7406</v>
      </c>
      <c r="D2273" t="s">
        <v>7416</v>
      </c>
      <c r="E2273" t="s">
        <v>7425</v>
      </c>
      <c r="F2273" t="s">
        <v>7432</v>
      </c>
      <c r="G2273">
        <v>3971.55</v>
      </c>
      <c r="H2273">
        <v>4</v>
      </c>
      <c r="I2273" t="s">
        <v>7451</v>
      </c>
      <c r="J2273" t="s">
        <v>8164</v>
      </c>
      <c r="K2273" t="s">
        <v>8168</v>
      </c>
      <c r="L2273" t="s">
        <v>8170</v>
      </c>
      <c r="M2273">
        <v>15886.2</v>
      </c>
      <c r="N2273">
        <v>15886.2</v>
      </c>
    </row>
    <row r="2274" spans="1:14" x14ac:dyDescent="0.3">
      <c r="A2274" t="s">
        <v>2259</v>
      </c>
      <c r="B2274" t="s">
        <v>6023</v>
      </c>
      <c r="C2274" t="s">
        <v>7406</v>
      </c>
      <c r="D2274" t="s">
        <v>7416</v>
      </c>
      <c r="E2274" t="s">
        <v>7426</v>
      </c>
      <c r="F2274" t="s">
        <v>7429</v>
      </c>
      <c r="G2274">
        <v>13831.12</v>
      </c>
      <c r="H2274">
        <v>6</v>
      </c>
      <c r="I2274" t="s">
        <v>8092</v>
      </c>
      <c r="J2274" t="s">
        <v>8163</v>
      </c>
      <c r="K2274" t="s">
        <v>8167</v>
      </c>
      <c r="L2274" t="s">
        <v>8170</v>
      </c>
      <c r="M2274">
        <v>82986.720000000001</v>
      </c>
      <c r="N2274">
        <v>82986.720000000001</v>
      </c>
    </row>
    <row r="2275" spans="1:14" x14ac:dyDescent="0.3">
      <c r="A2275" t="s">
        <v>2260</v>
      </c>
      <c r="B2275" t="s">
        <v>6024</v>
      </c>
      <c r="C2275" t="s">
        <v>7406</v>
      </c>
      <c r="D2275" t="s">
        <v>7421</v>
      </c>
      <c r="E2275" t="s">
        <v>7425</v>
      </c>
      <c r="F2275" t="s">
        <v>7429</v>
      </c>
      <c r="G2275">
        <v>15009.72</v>
      </c>
      <c r="H2275">
        <v>16</v>
      </c>
      <c r="I2275" t="s">
        <v>8127</v>
      </c>
      <c r="J2275" t="s">
        <v>8166</v>
      </c>
      <c r="K2275" t="s">
        <v>8167</v>
      </c>
      <c r="L2275" t="s">
        <v>8169</v>
      </c>
      <c r="M2275">
        <v>192124.25</v>
      </c>
      <c r="N2275">
        <v>240155.51999999999</v>
      </c>
    </row>
    <row r="2276" spans="1:14" x14ac:dyDescent="0.3">
      <c r="A2276" t="s">
        <v>2261</v>
      </c>
      <c r="B2276" t="s">
        <v>6025</v>
      </c>
      <c r="C2276" t="s">
        <v>7408</v>
      </c>
      <c r="D2276" t="s">
        <v>7420</v>
      </c>
      <c r="E2276" t="s">
        <v>7424</v>
      </c>
      <c r="F2276" t="s">
        <v>7434</v>
      </c>
      <c r="G2276">
        <v>8632.83</v>
      </c>
      <c r="H2276">
        <v>18</v>
      </c>
      <c r="I2276" t="s">
        <v>7520</v>
      </c>
      <c r="J2276" t="s">
        <v>8164</v>
      </c>
      <c r="K2276" t="s">
        <v>8167</v>
      </c>
      <c r="L2276" t="s">
        <v>8169</v>
      </c>
      <c r="M2276">
        <v>124312.42</v>
      </c>
      <c r="N2276">
        <v>155390.94</v>
      </c>
    </row>
    <row r="2277" spans="1:14" x14ac:dyDescent="0.3">
      <c r="A2277" t="s">
        <v>2262</v>
      </c>
      <c r="B2277" t="s">
        <v>6026</v>
      </c>
      <c r="C2277" t="s">
        <v>7408</v>
      </c>
      <c r="D2277" t="s">
        <v>7417</v>
      </c>
      <c r="E2277" t="s">
        <v>7424</v>
      </c>
      <c r="F2277" t="s">
        <v>7428</v>
      </c>
      <c r="G2277">
        <v>12394.39</v>
      </c>
      <c r="H2277">
        <v>2</v>
      </c>
      <c r="I2277" t="s">
        <v>7900</v>
      </c>
      <c r="J2277" t="s">
        <v>8163</v>
      </c>
      <c r="K2277" t="s">
        <v>8167</v>
      </c>
      <c r="L2277" t="s">
        <v>8170</v>
      </c>
      <c r="M2277">
        <v>24788.78</v>
      </c>
      <c r="N2277">
        <v>24788.78</v>
      </c>
    </row>
    <row r="2278" spans="1:14" x14ac:dyDescent="0.3">
      <c r="A2278" t="s">
        <v>2263</v>
      </c>
      <c r="B2278" t="s">
        <v>6027</v>
      </c>
      <c r="C2278" t="s">
        <v>7407</v>
      </c>
      <c r="D2278" t="s">
        <v>7415</v>
      </c>
      <c r="E2278" t="s">
        <v>7427</v>
      </c>
      <c r="F2278" t="s">
        <v>7433</v>
      </c>
      <c r="G2278">
        <v>1435.07</v>
      </c>
      <c r="H2278">
        <v>14</v>
      </c>
      <c r="I2278" t="s">
        <v>7610</v>
      </c>
      <c r="J2278" t="s">
        <v>8162</v>
      </c>
      <c r="K2278" t="s">
        <v>8168</v>
      </c>
      <c r="L2278" t="s">
        <v>8170</v>
      </c>
      <c r="M2278">
        <v>20090.98</v>
      </c>
      <c r="N2278">
        <v>20090.98</v>
      </c>
    </row>
    <row r="2279" spans="1:14" x14ac:dyDescent="0.3">
      <c r="A2279" t="s">
        <v>2264</v>
      </c>
      <c r="B2279" t="s">
        <v>6028</v>
      </c>
      <c r="C2279" t="s">
        <v>7405</v>
      </c>
      <c r="D2279" t="s">
        <v>7417</v>
      </c>
      <c r="E2279" t="s">
        <v>7425</v>
      </c>
      <c r="F2279" t="s">
        <v>7429</v>
      </c>
      <c r="G2279">
        <v>3549.08</v>
      </c>
      <c r="H2279">
        <v>5</v>
      </c>
      <c r="I2279" t="s">
        <v>7753</v>
      </c>
      <c r="J2279" t="s">
        <v>8162</v>
      </c>
      <c r="K2279" t="s">
        <v>8167</v>
      </c>
      <c r="L2279" t="s">
        <v>8170</v>
      </c>
      <c r="M2279">
        <v>17745.400000000001</v>
      </c>
      <c r="N2279">
        <v>17745.400000000001</v>
      </c>
    </row>
    <row r="2280" spans="1:14" x14ac:dyDescent="0.3">
      <c r="A2280" t="s">
        <v>2265</v>
      </c>
      <c r="B2280" t="s">
        <v>6029</v>
      </c>
      <c r="C2280" t="s">
        <v>7406</v>
      </c>
      <c r="D2280" t="s">
        <v>7412</v>
      </c>
      <c r="E2280" t="s">
        <v>7426</v>
      </c>
      <c r="F2280" t="s">
        <v>7432</v>
      </c>
      <c r="G2280">
        <v>9507.65</v>
      </c>
      <c r="H2280">
        <v>12</v>
      </c>
      <c r="I2280" t="s">
        <v>7877</v>
      </c>
      <c r="J2280" t="s">
        <v>8164</v>
      </c>
      <c r="K2280" t="s">
        <v>8167</v>
      </c>
      <c r="L2280" t="s">
        <v>8169</v>
      </c>
      <c r="M2280">
        <v>91273.44</v>
      </c>
      <c r="N2280">
        <v>114091.79999999999</v>
      </c>
    </row>
    <row r="2281" spans="1:14" x14ac:dyDescent="0.3">
      <c r="A2281" t="s">
        <v>2266</v>
      </c>
      <c r="B2281" t="s">
        <v>6030</v>
      </c>
      <c r="C2281" t="s">
        <v>7405</v>
      </c>
      <c r="D2281" t="s">
        <v>7417</v>
      </c>
      <c r="E2281" t="s">
        <v>7424</v>
      </c>
      <c r="F2281" t="s">
        <v>7431</v>
      </c>
      <c r="G2281">
        <v>7040.06</v>
      </c>
      <c r="H2281">
        <v>20</v>
      </c>
      <c r="I2281" t="s">
        <v>7796</v>
      </c>
      <c r="J2281" t="s">
        <v>8163</v>
      </c>
      <c r="K2281" t="s">
        <v>8168</v>
      </c>
      <c r="L2281" t="s">
        <v>8170</v>
      </c>
      <c r="M2281">
        <v>140801.20000000001</v>
      </c>
      <c r="N2281">
        <v>140801.20000000001</v>
      </c>
    </row>
    <row r="2282" spans="1:14" x14ac:dyDescent="0.3">
      <c r="A2282" t="s">
        <v>2267</v>
      </c>
      <c r="B2282" t="s">
        <v>6031</v>
      </c>
      <c r="C2282" t="s">
        <v>7407</v>
      </c>
      <c r="D2282" t="s">
        <v>7418</v>
      </c>
      <c r="E2282" t="s">
        <v>7427</v>
      </c>
      <c r="F2282" t="s">
        <v>7428</v>
      </c>
      <c r="G2282">
        <v>9725.94</v>
      </c>
      <c r="H2282">
        <v>11</v>
      </c>
      <c r="I2282" t="s">
        <v>8012</v>
      </c>
      <c r="J2282" t="s">
        <v>8164</v>
      </c>
      <c r="K2282" t="s">
        <v>8168</v>
      </c>
      <c r="L2282" t="s">
        <v>8169</v>
      </c>
      <c r="M2282">
        <v>85587.94</v>
      </c>
      <c r="N2282">
        <v>106985.34000000001</v>
      </c>
    </row>
    <row r="2283" spans="1:14" x14ac:dyDescent="0.3">
      <c r="A2283" t="s">
        <v>2268</v>
      </c>
      <c r="B2283" t="s">
        <v>6032</v>
      </c>
      <c r="C2283" t="s">
        <v>7407</v>
      </c>
      <c r="D2283" t="s">
        <v>7415</v>
      </c>
      <c r="E2283" t="s">
        <v>7424</v>
      </c>
      <c r="F2283" t="s">
        <v>7434</v>
      </c>
      <c r="G2283">
        <v>9749.18</v>
      </c>
      <c r="H2283">
        <v>9</v>
      </c>
      <c r="I2283" t="s">
        <v>8063</v>
      </c>
      <c r="J2283" t="s">
        <v>8164</v>
      </c>
      <c r="K2283" t="s">
        <v>8168</v>
      </c>
      <c r="L2283" t="s">
        <v>8169</v>
      </c>
      <c r="M2283">
        <v>70193.929999999993</v>
      </c>
      <c r="N2283">
        <v>87742.62</v>
      </c>
    </row>
    <row r="2284" spans="1:14" x14ac:dyDescent="0.3">
      <c r="A2284" t="s">
        <v>2269</v>
      </c>
      <c r="B2284" t="s">
        <v>6033</v>
      </c>
      <c r="C2284" t="s">
        <v>7405</v>
      </c>
      <c r="D2284" t="s">
        <v>7409</v>
      </c>
      <c r="E2284" t="s">
        <v>7423</v>
      </c>
      <c r="F2284" t="s">
        <v>7433</v>
      </c>
      <c r="G2284">
        <v>8641.9599999999991</v>
      </c>
      <c r="H2284">
        <v>3</v>
      </c>
      <c r="I2284" t="s">
        <v>7600</v>
      </c>
      <c r="J2284" t="s">
        <v>8162</v>
      </c>
      <c r="K2284" t="s">
        <v>8167</v>
      </c>
      <c r="L2284" t="s">
        <v>8170</v>
      </c>
      <c r="M2284">
        <v>25925.88</v>
      </c>
      <c r="N2284">
        <v>25925.879999999997</v>
      </c>
    </row>
    <row r="2285" spans="1:14" x14ac:dyDescent="0.3">
      <c r="A2285" t="s">
        <v>2270</v>
      </c>
      <c r="B2285" t="s">
        <v>6034</v>
      </c>
      <c r="C2285" t="s">
        <v>7405</v>
      </c>
      <c r="D2285" t="s">
        <v>7417</v>
      </c>
      <c r="E2285" t="s">
        <v>7426</v>
      </c>
      <c r="F2285" t="s">
        <v>7434</v>
      </c>
      <c r="G2285">
        <v>15787.43</v>
      </c>
      <c r="H2285">
        <v>19</v>
      </c>
      <c r="I2285" t="s">
        <v>7947</v>
      </c>
      <c r="J2285" t="s">
        <v>8163</v>
      </c>
      <c r="K2285" t="s">
        <v>8168</v>
      </c>
      <c r="L2285" t="s">
        <v>8170</v>
      </c>
      <c r="M2285">
        <v>299961.17</v>
      </c>
      <c r="N2285">
        <v>299961.17</v>
      </c>
    </row>
    <row r="2286" spans="1:14" x14ac:dyDescent="0.3">
      <c r="A2286" t="s">
        <v>2271</v>
      </c>
      <c r="B2286" t="s">
        <v>6035</v>
      </c>
      <c r="C2286" t="s">
        <v>7406</v>
      </c>
      <c r="D2286" t="s">
        <v>7412</v>
      </c>
      <c r="E2286" t="s">
        <v>7427</v>
      </c>
      <c r="F2286" t="s">
        <v>7431</v>
      </c>
      <c r="G2286">
        <v>12697.34</v>
      </c>
      <c r="H2286">
        <v>11</v>
      </c>
      <c r="I2286" t="s">
        <v>7497</v>
      </c>
      <c r="J2286" t="s">
        <v>8163</v>
      </c>
      <c r="K2286" t="s">
        <v>8168</v>
      </c>
      <c r="L2286" t="s">
        <v>8169</v>
      </c>
      <c r="M2286">
        <v>111736.26</v>
      </c>
      <c r="N2286">
        <v>139670.74</v>
      </c>
    </row>
    <row r="2287" spans="1:14" x14ac:dyDescent="0.3">
      <c r="A2287" t="s">
        <v>2272</v>
      </c>
      <c r="B2287" t="s">
        <v>6036</v>
      </c>
      <c r="C2287" t="s">
        <v>7406</v>
      </c>
      <c r="D2287" t="s">
        <v>7421</v>
      </c>
      <c r="E2287" t="s">
        <v>7423</v>
      </c>
      <c r="F2287" t="s">
        <v>7431</v>
      </c>
      <c r="G2287">
        <v>9725.94</v>
      </c>
      <c r="H2287">
        <v>13</v>
      </c>
      <c r="I2287" t="s">
        <v>7649</v>
      </c>
      <c r="J2287" t="s">
        <v>8165</v>
      </c>
      <c r="K2287" t="s">
        <v>8168</v>
      </c>
      <c r="L2287" t="s">
        <v>8169</v>
      </c>
      <c r="M2287">
        <v>101149.61</v>
      </c>
      <c r="N2287">
        <v>126437.22</v>
      </c>
    </row>
    <row r="2288" spans="1:14" x14ac:dyDescent="0.3">
      <c r="A2288" t="s">
        <v>2273</v>
      </c>
      <c r="B2288" t="s">
        <v>6037</v>
      </c>
      <c r="C2288" t="s">
        <v>7408</v>
      </c>
      <c r="D2288" t="s">
        <v>7417</v>
      </c>
      <c r="E2288" t="s">
        <v>7425</v>
      </c>
      <c r="F2288" t="s">
        <v>7432</v>
      </c>
      <c r="G2288">
        <v>2087.4499999999998</v>
      </c>
      <c r="H2288">
        <v>1</v>
      </c>
      <c r="I2288" t="s">
        <v>7679</v>
      </c>
      <c r="J2288" t="s">
        <v>8162</v>
      </c>
      <c r="K2288" t="s">
        <v>8168</v>
      </c>
      <c r="L2288" t="s">
        <v>8169</v>
      </c>
      <c r="M2288">
        <v>1669.96</v>
      </c>
      <c r="N2288">
        <v>2087.4499999999998</v>
      </c>
    </row>
    <row r="2289" spans="1:14" x14ac:dyDescent="0.3">
      <c r="A2289" t="s">
        <v>2274</v>
      </c>
      <c r="B2289" t="s">
        <v>6038</v>
      </c>
      <c r="C2289" t="s">
        <v>7406</v>
      </c>
      <c r="D2289" t="s">
        <v>7416</v>
      </c>
      <c r="E2289" t="s">
        <v>7425</v>
      </c>
      <c r="F2289" t="s">
        <v>7431</v>
      </c>
      <c r="G2289">
        <v>13187.87</v>
      </c>
      <c r="H2289">
        <v>6</v>
      </c>
      <c r="I2289" t="s">
        <v>7806</v>
      </c>
      <c r="J2289" t="s">
        <v>8165</v>
      </c>
      <c r="K2289" t="s">
        <v>8167</v>
      </c>
      <c r="L2289" t="s">
        <v>8169</v>
      </c>
      <c r="M2289">
        <v>63301.61</v>
      </c>
      <c r="N2289">
        <v>79127.22</v>
      </c>
    </row>
    <row r="2290" spans="1:14" x14ac:dyDescent="0.3">
      <c r="A2290" t="s">
        <v>2275</v>
      </c>
      <c r="B2290" t="s">
        <v>6039</v>
      </c>
      <c r="C2290" t="s">
        <v>7405</v>
      </c>
      <c r="D2290" t="s">
        <v>7417</v>
      </c>
      <c r="E2290" t="s">
        <v>7425</v>
      </c>
      <c r="F2290" t="s">
        <v>7429</v>
      </c>
      <c r="G2290">
        <v>14910.12</v>
      </c>
      <c r="H2290">
        <v>19</v>
      </c>
      <c r="I2290" t="s">
        <v>7737</v>
      </c>
      <c r="J2290" t="s">
        <v>8164</v>
      </c>
      <c r="K2290" t="s">
        <v>8167</v>
      </c>
      <c r="L2290" t="s">
        <v>8169</v>
      </c>
      <c r="M2290">
        <v>226633.99</v>
      </c>
      <c r="N2290">
        <v>283292.28000000003</v>
      </c>
    </row>
    <row r="2291" spans="1:14" x14ac:dyDescent="0.3">
      <c r="A2291" t="s">
        <v>2276</v>
      </c>
      <c r="B2291" t="s">
        <v>5886</v>
      </c>
      <c r="C2291" t="s">
        <v>7407</v>
      </c>
      <c r="D2291" t="s">
        <v>7418</v>
      </c>
      <c r="E2291" t="s">
        <v>7424</v>
      </c>
      <c r="F2291" t="s">
        <v>7428</v>
      </c>
      <c r="G2291">
        <v>3704.29</v>
      </c>
      <c r="H2291">
        <v>10</v>
      </c>
      <c r="I2291" t="s">
        <v>8029</v>
      </c>
      <c r="J2291" t="s">
        <v>8162</v>
      </c>
      <c r="K2291" t="s">
        <v>8168</v>
      </c>
      <c r="L2291" t="s">
        <v>8170</v>
      </c>
      <c r="M2291">
        <v>37042.9</v>
      </c>
      <c r="N2291">
        <v>37042.9</v>
      </c>
    </row>
    <row r="2292" spans="1:14" x14ac:dyDescent="0.3">
      <c r="A2292" t="s">
        <v>2277</v>
      </c>
      <c r="B2292" t="s">
        <v>6040</v>
      </c>
      <c r="C2292" t="s">
        <v>7407</v>
      </c>
      <c r="D2292" t="s">
        <v>7413</v>
      </c>
      <c r="E2292" t="s">
        <v>7424</v>
      </c>
      <c r="F2292" t="s">
        <v>7428</v>
      </c>
      <c r="G2292">
        <v>9039.5300000000007</v>
      </c>
      <c r="H2292">
        <v>8</v>
      </c>
      <c r="I2292" t="s">
        <v>8016</v>
      </c>
      <c r="J2292" t="s">
        <v>8162</v>
      </c>
      <c r="K2292" t="s">
        <v>8168</v>
      </c>
      <c r="L2292" t="s">
        <v>8170</v>
      </c>
      <c r="M2292">
        <v>72316.240000000005</v>
      </c>
      <c r="N2292">
        <v>72316.240000000005</v>
      </c>
    </row>
    <row r="2293" spans="1:14" x14ac:dyDescent="0.3">
      <c r="A2293" t="s">
        <v>2278</v>
      </c>
      <c r="B2293" t="s">
        <v>6041</v>
      </c>
      <c r="C2293" t="s">
        <v>7406</v>
      </c>
      <c r="D2293" t="s">
        <v>7414</v>
      </c>
      <c r="E2293" t="s">
        <v>7427</v>
      </c>
      <c r="F2293" t="s">
        <v>7432</v>
      </c>
      <c r="G2293">
        <v>12734.69</v>
      </c>
      <c r="H2293">
        <v>14</v>
      </c>
      <c r="I2293" t="s">
        <v>7848</v>
      </c>
      <c r="J2293" t="s">
        <v>8164</v>
      </c>
      <c r="K2293" t="s">
        <v>8167</v>
      </c>
      <c r="L2293" t="s">
        <v>8169</v>
      </c>
      <c r="M2293">
        <v>142628.85999999999</v>
      </c>
      <c r="N2293">
        <v>178285.66</v>
      </c>
    </row>
    <row r="2294" spans="1:14" x14ac:dyDescent="0.3">
      <c r="A2294" t="s">
        <v>2279</v>
      </c>
      <c r="B2294" t="s">
        <v>6042</v>
      </c>
      <c r="C2294" t="s">
        <v>7406</v>
      </c>
      <c r="D2294" t="s">
        <v>7414</v>
      </c>
      <c r="E2294" t="s">
        <v>7424</v>
      </c>
      <c r="F2294" t="s">
        <v>7428</v>
      </c>
      <c r="G2294">
        <v>2318.19</v>
      </c>
      <c r="H2294">
        <v>14</v>
      </c>
      <c r="I2294" t="s">
        <v>7852</v>
      </c>
      <c r="J2294" t="s">
        <v>8166</v>
      </c>
      <c r="K2294" t="s">
        <v>8167</v>
      </c>
      <c r="L2294" t="s">
        <v>8169</v>
      </c>
      <c r="M2294">
        <v>25964.06</v>
      </c>
      <c r="N2294">
        <v>32454.66</v>
      </c>
    </row>
    <row r="2295" spans="1:14" x14ac:dyDescent="0.3">
      <c r="A2295" t="s">
        <v>2280</v>
      </c>
      <c r="B2295" t="s">
        <v>6043</v>
      </c>
      <c r="C2295" t="s">
        <v>7407</v>
      </c>
      <c r="D2295" t="s">
        <v>7417</v>
      </c>
      <c r="E2295" t="s">
        <v>7427</v>
      </c>
      <c r="F2295" t="s">
        <v>7433</v>
      </c>
      <c r="G2295">
        <v>13584.61</v>
      </c>
      <c r="H2295">
        <v>17</v>
      </c>
      <c r="I2295" t="s">
        <v>7466</v>
      </c>
      <c r="J2295" t="s">
        <v>8165</v>
      </c>
      <c r="K2295" t="s">
        <v>8168</v>
      </c>
      <c r="L2295" t="s">
        <v>8169</v>
      </c>
      <c r="M2295">
        <v>184750.53</v>
      </c>
      <c r="N2295">
        <v>230938.37</v>
      </c>
    </row>
    <row r="2296" spans="1:14" x14ac:dyDescent="0.3">
      <c r="A2296" t="s">
        <v>2281</v>
      </c>
      <c r="B2296" t="s">
        <v>6044</v>
      </c>
      <c r="C2296" t="s">
        <v>7405</v>
      </c>
      <c r="D2296" t="s">
        <v>7411</v>
      </c>
      <c r="E2296" t="s">
        <v>7423</v>
      </c>
      <c r="F2296" t="s">
        <v>7432</v>
      </c>
      <c r="G2296">
        <v>10398.24</v>
      </c>
      <c r="H2296">
        <v>5</v>
      </c>
      <c r="I2296" t="s">
        <v>7538</v>
      </c>
      <c r="J2296" t="s">
        <v>8166</v>
      </c>
      <c r="K2296" t="s">
        <v>8168</v>
      </c>
      <c r="L2296" t="s">
        <v>8170</v>
      </c>
      <c r="M2296">
        <v>51991.199999999997</v>
      </c>
      <c r="N2296">
        <v>51991.199999999997</v>
      </c>
    </row>
    <row r="2297" spans="1:14" x14ac:dyDescent="0.3">
      <c r="A2297" t="s">
        <v>2282</v>
      </c>
      <c r="B2297" t="s">
        <v>6045</v>
      </c>
      <c r="C2297" t="s">
        <v>7408</v>
      </c>
      <c r="D2297" t="s">
        <v>7417</v>
      </c>
      <c r="E2297" t="s">
        <v>7427</v>
      </c>
      <c r="F2297" t="s">
        <v>7428</v>
      </c>
      <c r="G2297">
        <v>11762.76</v>
      </c>
      <c r="H2297">
        <v>13</v>
      </c>
      <c r="I2297" t="s">
        <v>7569</v>
      </c>
      <c r="J2297" t="s">
        <v>8164</v>
      </c>
      <c r="K2297" t="s">
        <v>8167</v>
      </c>
      <c r="L2297" t="s">
        <v>8169</v>
      </c>
      <c r="M2297">
        <v>122332.87</v>
      </c>
      <c r="N2297">
        <v>152915.88</v>
      </c>
    </row>
    <row r="2298" spans="1:14" x14ac:dyDescent="0.3">
      <c r="A2298" t="s">
        <v>2283</v>
      </c>
      <c r="B2298" t="s">
        <v>6046</v>
      </c>
      <c r="C2298" t="s">
        <v>7408</v>
      </c>
      <c r="D2298" t="s">
        <v>7417</v>
      </c>
      <c r="E2298" t="s">
        <v>7424</v>
      </c>
      <c r="F2298" t="s">
        <v>7433</v>
      </c>
      <c r="G2298">
        <v>9445.4</v>
      </c>
      <c r="H2298">
        <v>13</v>
      </c>
      <c r="I2298" t="s">
        <v>7925</v>
      </c>
      <c r="J2298" t="s">
        <v>8162</v>
      </c>
      <c r="K2298" t="s">
        <v>8168</v>
      </c>
      <c r="L2298" t="s">
        <v>8170</v>
      </c>
      <c r="M2298">
        <v>122790.2</v>
      </c>
      <c r="N2298">
        <v>122790.2</v>
      </c>
    </row>
    <row r="2299" spans="1:14" x14ac:dyDescent="0.3">
      <c r="A2299" t="s">
        <v>2284</v>
      </c>
      <c r="B2299" t="s">
        <v>6047</v>
      </c>
      <c r="C2299" t="s">
        <v>7408</v>
      </c>
      <c r="D2299" t="s">
        <v>7422</v>
      </c>
      <c r="E2299" t="s">
        <v>7426</v>
      </c>
      <c r="F2299" t="s">
        <v>7430</v>
      </c>
      <c r="G2299">
        <v>5298.72</v>
      </c>
      <c r="H2299">
        <v>9</v>
      </c>
      <c r="I2299" t="s">
        <v>8015</v>
      </c>
      <c r="J2299" t="s">
        <v>8166</v>
      </c>
      <c r="K2299" t="s">
        <v>8167</v>
      </c>
      <c r="L2299" t="s">
        <v>8170</v>
      </c>
      <c r="M2299">
        <v>47688.480000000003</v>
      </c>
      <c r="N2299">
        <v>47688.480000000003</v>
      </c>
    </row>
    <row r="2300" spans="1:14" x14ac:dyDescent="0.3">
      <c r="A2300" t="s">
        <v>2285</v>
      </c>
      <c r="B2300" t="s">
        <v>6048</v>
      </c>
      <c r="C2300" t="s">
        <v>7407</v>
      </c>
      <c r="D2300" t="s">
        <v>7415</v>
      </c>
      <c r="E2300" t="s">
        <v>7424</v>
      </c>
      <c r="F2300" t="s">
        <v>7429</v>
      </c>
      <c r="G2300">
        <v>11086.31</v>
      </c>
      <c r="H2300">
        <v>7</v>
      </c>
      <c r="I2300" t="s">
        <v>7529</v>
      </c>
      <c r="J2300" t="s">
        <v>8163</v>
      </c>
      <c r="K2300" t="s">
        <v>8167</v>
      </c>
      <c r="L2300" t="s">
        <v>8170</v>
      </c>
      <c r="M2300">
        <v>77604.17</v>
      </c>
      <c r="N2300">
        <v>77604.17</v>
      </c>
    </row>
    <row r="2301" spans="1:14" x14ac:dyDescent="0.3">
      <c r="A2301" t="s">
        <v>2286</v>
      </c>
      <c r="B2301" t="s">
        <v>6049</v>
      </c>
      <c r="C2301" t="s">
        <v>7407</v>
      </c>
      <c r="D2301" t="s">
        <v>7415</v>
      </c>
      <c r="E2301" t="s">
        <v>7427</v>
      </c>
      <c r="F2301" t="s">
        <v>7433</v>
      </c>
      <c r="G2301">
        <v>10768.42</v>
      </c>
      <c r="H2301">
        <v>8</v>
      </c>
      <c r="I2301" t="s">
        <v>7685</v>
      </c>
      <c r="J2301" t="s">
        <v>8162</v>
      </c>
      <c r="K2301" t="s">
        <v>8168</v>
      </c>
      <c r="L2301" t="s">
        <v>8170</v>
      </c>
      <c r="M2301">
        <v>86147.36</v>
      </c>
      <c r="N2301">
        <v>86147.36</v>
      </c>
    </row>
    <row r="2302" spans="1:14" x14ac:dyDescent="0.3">
      <c r="A2302" t="s">
        <v>2287</v>
      </c>
      <c r="B2302" t="s">
        <v>4728</v>
      </c>
      <c r="C2302" t="s">
        <v>7407</v>
      </c>
      <c r="D2302" t="s">
        <v>7418</v>
      </c>
      <c r="E2302" t="s">
        <v>7427</v>
      </c>
      <c r="F2302" t="s">
        <v>7430</v>
      </c>
      <c r="G2302">
        <v>2816.19</v>
      </c>
      <c r="H2302">
        <v>18</v>
      </c>
      <c r="I2302" t="s">
        <v>7495</v>
      </c>
      <c r="J2302" t="s">
        <v>8164</v>
      </c>
      <c r="K2302" t="s">
        <v>8167</v>
      </c>
      <c r="L2302" t="s">
        <v>8170</v>
      </c>
      <c r="M2302">
        <v>50691.42</v>
      </c>
      <c r="N2302">
        <v>50691.42</v>
      </c>
    </row>
    <row r="2303" spans="1:14" x14ac:dyDescent="0.3">
      <c r="A2303" t="s">
        <v>2288</v>
      </c>
      <c r="B2303" t="s">
        <v>6050</v>
      </c>
      <c r="C2303" t="s">
        <v>7405</v>
      </c>
      <c r="D2303" t="s">
        <v>7409</v>
      </c>
      <c r="E2303" t="s">
        <v>7427</v>
      </c>
      <c r="F2303" t="s">
        <v>7428</v>
      </c>
      <c r="G2303">
        <v>4558.3599999999997</v>
      </c>
      <c r="H2303">
        <v>18</v>
      </c>
      <c r="I2303" t="s">
        <v>8022</v>
      </c>
      <c r="J2303" t="s">
        <v>8163</v>
      </c>
      <c r="K2303" t="s">
        <v>8168</v>
      </c>
      <c r="L2303" t="s">
        <v>8169</v>
      </c>
      <c r="M2303">
        <v>65640.55</v>
      </c>
      <c r="N2303">
        <v>82050.48</v>
      </c>
    </row>
    <row r="2304" spans="1:14" x14ac:dyDescent="0.3">
      <c r="A2304" t="s">
        <v>2289</v>
      </c>
      <c r="B2304" t="s">
        <v>6051</v>
      </c>
      <c r="C2304" t="s">
        <v>7406</v>
      </c>
      <c r="D2304" t="s">
        <v>7414</v>
      </c>
      <c r="E2304" t="s">
        <v>7425</v>
      </c>
      <c r="F2304" t="s">
        <v>7428</v>
      </c>
      <c r="G2304">
        <v>10885.45</v>
      </c>
      <c r="H2304">
        <v>12</v>
      </c>
      <c r="I2304" t="s">
        <v>7775</v>
      </c>
      <c r="J2304" t="s">
        <v>8162</v>
      </c>
      <c r="K2304" t="s">
        <v>8167</v>
      </c>
      <c r="L2304" t="s">
        <v>8169</v>
      </c>
      <c r="M2304">
        <v>104500.32</v>
      </c>
      <c r="N2304">
        <v>130625.40000000001</v>
      </c>
    </row>
    <row r="2305" spans="1:14" x14ac:dyDescent="0.3">
      <c r="A2305" t="s">
        <v>2290</v>
      </c>
      <c r="B2305" t="s">
        <v>6052</v>
      </c>
      <c r="C2305" t="s">
        <v>7408</v>
      </c>
      <c r="D2305" t="s">
        <v>7417</v>
      </c>
      <c r="E2305" t="s">
        <v>7425</v>
      </c>
      <c r="F2305" t="s">
        <v>7432</v>
      </c>
      <c r="G2305">
        <v>2015.24</v>
      </c>
      <c r="H2305">
        <v>7</v>
      </c>
      <c r="I2305" t="s">
        <v>7971</v>
      </c>
      <c r="J2305" t="s">
        <v>8164</v>
      </c>
      <c r="K2305" t="s">
        <v>8167</v>
      </c>
      <c r="L2305" t="s">
        <v>8170</v>
      </c>
      <c r="M2305">
        <v>14106.68</v>
      </c>
      <c r="N2305">
        <v>14106.68</v>
      </c>
    </row>
    <row r="2306" spans="1:14" x14ac:dyDescent="0.3">
      <c r="A2306" t="s">
        <v>2291</v>
      </c>
      <c r="B2306" t="s">
        <v>6053</v>
      </c>
      <c r="C2306" t="s">
        <v>7405</v>
      </c>
      <c r="D2306" t="s">
        <v>7417</v>
      </c>
      <c r="E2306" t="s">
        <v>7423</v>
      </c>
      <c r="F2306" t="s">
        <v>7428</v>
      </c>
      <c r="G2306">
        <v>3739.98</v>
      </c>
      <c r="H2306">
        <v>20</v>
      </c>
      <c r="I2306" t="s">
        <v>7970</v>
      </c>
      <c r="J2306" t="s">
        <v>8166</v>
      </c>
      <c r="K2306" t="s">
        <v>8167</v>
      </c>
      <c r="L2306" t="s">
        <v>8170</v>
      </c>
      <c r="M2306">
        <v>74799.600000000006</v>
      </c>
      <c r="N2306">
        <v>74799.600000000006</v>
      </c>
    </row>
    <row r="2307" spans="1:14" x14ac:dyDescent="0.3">
      <c r="A2307" t="s">
        <v>2292</v>
      </c>
      <c r="B2307" t="s">
        <v>6054</v>
      </c>
      <c r="C2307" t="s">
        <v>7406</v>
      </c>
      <c r="D2307" t="s">
        <v>7412</v>
      </c>
      <c r="E2307" t="s">
        <v>7423</v>
      </c>
      <c r="F2307" t="s">
        <v>7431</v>
      </c>
      <c r="G2307">
        <v>8236.09</v>
      </c>
      <c r="H2307">
        <v>16</v>
      </c>
      <c r="I2307" t="s">
        <v>7756</v>
      </c>
      <c r="J2307" t="s">
        <v>8162</v>
      </c>
      <c r="K2307" t="s">
        <v>8168</v>
      </c>
      <c r="L2307" t="s">
        <v>8169</v>
      </c>
      <c r="M2307">
        <v>105421.62</v>
      </c>
      <c r="N2307">
        <v>131777.44</v>
      </c>
    </row>
    <row r="2308" spans="1:14" x14ac:dyDescent="0.3">
      <c r="A2308" t="s">
        <v>2293</v>
      </c>
      <c r="B2308" t="s">
        <v>6055</v>
      </c>
      <c r="C2308" t="s">
        <v>7407</v>
      </c>
      <c r="D2308" t="s">
        <v>7415</v>
      </c>
      <c r="E2308" t="s">
        <v>7425</v>
      </c>
      <c r="F2308" t="s">
        <v>7433</v>
      </c>
      <c r="G2308">
        <v>13048.43</v>
      </c>
      <c r="H2308">
        <v>18</v>
      </c>
      <c r="I2308" t="s">
        <v>8128</v>
      </c>
      <c r="J2308" t="s">
        <v>8165</v>
      </c>
      <c r="K2308" t="s">
        <v>8168</v>
      </c>
      <c r="L2308" t="s">
        <v>8170</v>
      </c>
      <c r="M2308">
        <v>234871.74</v>
      </c>
      <c r="N2308">
        <v>234871.74</v>
      </c>
    </row>
    <row r="2309" spans="1:14" x14ac:dyDescent="0.3">
      <c r="A2309" t="s">
        <v>2294</v>
      </c>
      <c r="B2309" t="s">
        <v>6056</v>
      </c>
      <c r="C2309" t="s">
        <v>7408</v>
      </c>
      <c r="D2309" t="s">
        <v>7419</v>
      </c>
      <c r="E2309" t="s">
        <v>7427</v>
      </c>
      <c r="F2309" t="s">
        <v>7431</v>
      </c>
      <c r="G2309">
        <v>6678.18</v>
      </c>
      <c r="H2309">
        <v>13</v>
      </c>
      <c r="I2309" t="s">
        <v>7670</v>
      </c>
      <c r="J2309" t="s">
        <v>8166</v>
      </c>
      <c r="K2309" t="s">
        <v>8168</v>
      </c>
      <c r="L2309" t="s">
        <v>8169</v>
      </c>
      <c r="M2309">
        <v>69452.740000000005</v>
      </c>
      <c r="N2309">
        <v>86816.34</v>
      </c>
    </row>
    <row r="2310" spans="1:14" x14ac:dyDescent="0.3">
      <c r="A2310" t="s">
        <v>2295</v>
      </c>
      <c r="B2310" t="s">
        <v>5299</v>
      </c>
      <c r="C2310" t="s">
        <v>7408</v>
      </c>
      <c r="D2310" t="s">
        <v>7419</v>
      </c>
      <c r="E2310" t="s">
        <v>7424</v>
      </c>
      <c r="F2310" t="s">
        <v>7429</v>
      </c>
      <c r="G2310">
        <v>7151.28</v>
      </c>
      <c r="H2310">
        <v>17</v>
      </c>
      <c r="I2310" t="s">
        <v>7819</v>
      </c>
      <c r="J2310" t="s">
        <v>8163</v>
      </c>
      <c r="K2310" t="s">
        <v>8167</v>
      </c>
      <c r="L2310" t="s">
        <v>8170</v>
      </c>
      <c r="M2310">
        <v>121571.76</v>
      </c>
      <c r="N2310">
        <v>121571.76</v>
      </c>
    </row>
    <row r="2311" spans="1:14" x14ac:dyDescent="0.3">
      <c r="A2311" t="s">
        <v>2296</v>
      </c>
      <c r="B2311" t="s">
        <v>6057</v>
      </c>
      <c r="C2311" t="s">
        <v>7406</v>
      </c>
      <c r="D2311" t="s">
        <v>7416</v>
      </c>
      <c r="E2311" t="s">
        <v>7426</v>
      </c>
      <c r="F2311" t="s">
        <v>7429</v>
      </c>
      <c r="G2311">
        <v>14627.92</v>
      </c>
      <c r="H2311">
        <v>18</v>
      </c>
      <c r="I2311" t="s">
        <v>7692</v>
      </c>
      <c r="J2311" t="s">
        <v>8166</v>
      </c>
      <c r="K2311" t="s">
        <v>8167</v>
      </c>
      <c r="L2311" t="s">
        <v>8170</v>
      </c>
      <c r="M2311">
        <v>263302.56</v>
      </c>
      <c r="N2311">
        <v>263302.56</v>
      </c>
    </row>
    <row r="2312" spans="1:14" x14ac:dyDescent="0.3">
      <c r="A2312" t="s">
        <v>2297</v>
      </c>
      <c r="B2312" t="s">
        <v>6058</v>
      </c>
      <c r="C2312" t="s">
        <v>7406</v>
      </c>
      <c r="D2312" t="s">
        <v>7414</v>
      </c>
      <c r="E2312" t="s">
        <v>7427</v>
      </c>
      <c r="F2312" t="s">
        <v>7431</v>
      </c>
      <c r="G2312">
        <v>5869.76</v>
      </c>
      <c r="H2312">
        <v>4</v>
      </c>
      <c r="I2312" t="s">
        <v>7779</v>
      </c>
      <c r="J2312" t="s">
        <v>8166</v>
      </c>
      <c r="K2312" t="s">
        <v>8167</v>
      </c>
      <c r="L2312" t="s">
        <v>8170</v>
      </c>
      <c r="M2312">
        <v>23479.040000000001</v>
      </c>
      <c r="N2312">
        <v>23479.040000000001</v>
      </c>
    </row>
    <row r="2313" spans="1:14" x14ac:dyDescent="0.3">
      <c r="A2313" t="s">
        <v>2298</v>
      </c>
      <c r="B2313" t="s">
        <v>6059</v>
      </c>
      <c r="C2313" t="s">
        <v>7408</v>
      </c>
      <c r="D2313" t="s">
        <v>7419</v>
      </c>
      <c r="E2313" t="s">
        <v>7426</v>
      </c>
      <c r="F2313" t="s">
        <v>7433</v>
      </c>
      <c r="G2313">
        <v>1641.74</v>
      </c>
      <c r="H2313">
        <v>9</v>
      </c>
      <c r="I2313" t="s">
        <v>7816</v>
      </c>
      <c r="J2313" t="s">
        <v>8162</v>
      </c>
      <c r="K2313" t="s">
        <v>8167</v>
      </c>
      <c r="L2313" t="s">
        <v>8169</v>
      </c>
      <c r="M2313">
        <v>11820.86</v>
      </c>
      <c r="N2313">
        <v>14775.66</v>
      </c>
    </row>
    <row r="2314" spans="1:14" x14ac:dyDescent="0.3">
      <c r="A2314" t="s">
        <v>2299</v>
      </c>
      <c r="B2314" t="s">
        <v>6060</v>
      </c>
      <c r="C2314" t="s">
        <v>7406</v>
      </c>
      <c r="D2314" t="s">
        <v>7421</v>
      </c>
      <c r="E2314" t="s">
        <v>7426</v>
      </c>
      <c r="F2314" t="s">
        <v>7433</v>
      </c>
      <c r="G2314">
        <v>1342.94</v>
      </c>
      <c r="H2314">
        <v>3</v>
      </c>
      <c r="I2314" t="s">
        <v>7937</v>
      </c>
      <c r="J2314" t="s">
        <v>8163</v>
      </c>
      <c r="K2314" t="s">
        <v>8168</v>
      </c>
      <c r="L2314" t="s">
        <v>8170</v>
      </c>
      <c r="M2314">
        <v>4028.82</v>
      </c>
      <c r="N2314">
        <v>4028.82</v>
      </c>
    </row>
    <row r="2315" spans="1:14" x14ac:dyDescent="0.3">
      <c r="A2315" t="s">
        <v>2300</v>
      </c>
      <c r="B2315" t="s">
        <v>6061</v>
      </c>
      <c r="C2315" t="s">
        <v>7407</v>
      </c>
      <c r="D2315" t="s">
        <v>7417</v>
      </c>
      <c r="E2315" t="s">
        <v>7425</v>
      </c>
      <c r="F2315" t="s">
        <v>7434</v>
      </c>
      <c r="G2315">
        <v>14907.63</v>
      </c>
      <c r="H2315">
        <v>6</v>
      </c>
      <c r="I2315" t="s">
        <v>7844</v>
      </c>
      <c r="J2315" t="s">
        <v>8164</v>
      </c>
      <c r="K2315" t="s">
        <v>8168</v>
      </c>
      <c r="L2315" t="s">
        <v>8170</v>
      </c>
      <c r="M2315">
        <v>89445.78</v>
      </c>
      <c r="N2315">
        <v>89445.78</v>
      </c>
    </row>
    <row r="2316" spans="1:14" x14ac:dyDescent="0.3">
      <c r="A2316" t="s">
        <v>2301</v>
      </c>
      <c r="B2316" t="s">
        <v>6062</v>
      </c>
      <c r="C2316" t="s">
        <v>7405</v>
      </c>
      <c r="D2316" t="s">
        <v>7417</v>
      </c>
      <c r="E2316" t="s">
        <v>7425</v>
      </c>
      <c r="F2316" t="s">
        <v>7431</v>
      </c>
      <c r="G2316">
        <v>11176.78</v>
      </c>
      <c r="H2316">
        <v>13</v>
      </c>
      <c r="I2316" t="s">
        <v>7859</v>
      </c>
      <c r="J2316" t="s">
        <v>8163</v>
      </c>
      <c r="K2316" t="s">
        <v>8167</v>
      </c>
      <c r="L2316" t="s">
        <v>8170</v>
      </c>
      <c r="M2316">
        <v>145298.14000000001</v>
      </c>
      <c r="N2316">
        <v>145298.14000000001</v>
      </c>
    </row>
    <row r="2317" spans="1:14" x14ac:dyDescent="0.3">
      <c r="A2317" t="s">
        <v>2302</v>
      </c>
      <c r="B2317" t="s">
        <v>6063</v>
      </c>
      <c r="C2317" t="s">
        <v>7406</v>
      </c>
      <c r="D2317" t="s">
        <v>7414</v>
      </c>
      <c r="E2317" t="s">
        <v>7424</v>
      </c>
      <c r="F2317" t="s">
        <v>7430</v>
      </c>
      <c r="G2317">
        <v>7266.65</v>
      </c>
      <c r="H2317">
        <v>13</v>
      </c>
      <c r="I2317" t="s">
        <v>7636</v>
      </c>
      <c r="J2317" t="s">
        <v>8163</v>
      </c>
      <c r="K2317" t="s">
        <v>8168</v>
      </c>
      <c r="L2317" t="s">
        <v>8169</v>
      </c>
      <c r="M2317">
        <v>75573.16</v>
      </c>
      <c r="N2317">
        <v>94466.45</v>
      </c>
    </row>
    <row r="2318" spans="1:14" x14ac:dyDescent="0.3">
      <c r="A2318" t="s">
        <v>2303</v>
      </c>
      <c r="B2318" t="s">
        <v>6064</v>
      </c>
      <c r="C2318" t="s">
        <v>7405</v>
      </c>
      <c r="D2318" t="s">
        <v>7417</v>
      </c>
      <c r="E2318" t="s">
        <v>7426</v>
      </c>
      <c r="F2318" t="s">
        <v>7433</v>
      </c>
      <c r="G2318">
        <v>11429.1</v>
      </c>
      <c r="H2318">
        <v>5</v>
      </c>
      <c r="I2318" t="s">
        <v>8018</v>
      </c>
      <c r="J2318" t="s">
        <v>8162</v>
      </c>
      <c r="K2318" t="s">
        <v>8167</v>
      </c>
      <c r="L2318" t="s">
        <v>8170</v>
      </c>
      <c r="M2318">
        <v>57145.5</v>
      </c>
      <c r="N2318">
        <v>57145.5</v>
      </c>
    </row>
    <row r="2319" spans="1:14" x14ac:dyDescent="0.3">
      <c r="A2319" t="s">
        <v>2304</v>
      </c>
      <c r="B2319" t="s">
        <v>6065</v>
      </c>
      <c r="C2319" t="s">
        <v>7406</v>
      </c>
      <c r="D2319" t="s">
        <v>7421</v>
      </c>
      <c r="E2319" t="s">
        <v>7423</v>
      </c>
      <c r="F2319" t="s">
        <v>7429</v>
      </c>
      <c r="G2319">
        <v>11961.13</v>
      </c>
      <c r="H2319">
        <v>14</v>
      </c>
      <c r="I2319" t="s">
        <v>8114</v>
      </c>
      <c r="J2319" t="s">
        <v>8164</v>
      </c>
      <c r="K2319" t="s">
        <v>8168</v>
      </c>
      <c r="L2319" t="s">
        <v>8169</v>
      </c>
      <c r="M2319">
        <v>133964.49</v>
      </c>
      <c r="N2319">
        <v>167455.81999999998</v>
      </c>
    </row>
    <row r="2320" spans="1:14" x14ac:dyDescent="0.3">
      <c r="A2320" t="s">
        <v>2305</v>
      </c>
      <c r="B2320" t="s">
        <v>6066</v>
      </c>
      <c r="C2320" t="s">
        <v>7405</v>
      </c>
      <c r="D2320" t="s">
        <v>7417</v>
      </c>
      <c r="E2320" t="s">
        <v>7424</v>
      </c>
      <c r="F2320" t="s">
        <v>7429</v>
      </c>
      <c r="G2320">
        <v>12527.19</v>
      </c>
      <c r="H2320">
        <v>3</v>
      </c>
      <c r="I2320" t="s">
        <v>7782</v>
      </c>
      <c r="J2320" t="s">
        <v>8165</v>
      </c>
      <c r="K2320" t="s">
        <v>8167</v>
      </c>
      <c r="L2320" t="s">
        <v>8170</v>
      </c>
      <c r="M2320">
        <v>37581.57</v>
      </c>
      <c r="N2320">
        <v>37581.57</v>
      </c>
    </row>
    <row r="2321" spans="1:14" x14ac:dyDescent="0.3">
      <c r="A2321" t="s">
        <v>2306</v>
      </c>
      <c r="B2321" t="s">
        <v>6067</v>
      </c>
      <c r="C2321" t="s">
        <v>7406</v>
      </c>
      <c r="D2321" t="s">
        <v>7414</v>
      </c>
      <c r="E2321" t="s">
        <v>7424</v>
      </c>
      <c r="F2321" t="s">
        <v>7434</v>
      </c>
      <c r="G2321">
        <v>12077.33</v>
      </c>
      <c r="H2321">
        <v>3</v>
      </c>
      <c r="I2321" t="s">
        <v>8051</v>
      </c>
      <c r="J2321" t="s">
        <v>8164</v>
      </c>
      <c r="K2321" t="s">
        <v>8168</v>
      </c>
      <c r="L2321" t="s">
        <v>8170</v>
      </c>
      <c r="M2321">
        <v>36231.99</v>
      </c>
      <c r="N2321">
        <v>36231.99</v>
      </c>
    </row>
    <row r="2322" spans="1:14" x14ac:dyDescent="0.3">
      <c r="A2322" t="s">
        <v>2307</v>
      </c>
      <c r="B2322" t="s">
        <v>6068</v>
      </c>
      <c r="C2322" t="s">
        <v>7405</v>
      </c>
      <c r="D2322" t="s">
        <v>7410</v>
      </c>
      <c r="E2322" t="s">
        <v>7424</v>
      </c>
      <c r="F2322" t="s">
        <v>7430</v>
      </c>
      <c r="G2322">
        <v>8411.2199999999993</v>
      </c>
      <c r="H2322">
        <v>8</v>
      </c>
      <c r="I2322" t="s">
        <v>7682</v>
      </c>
      <c r="J2322" t="s">
        <v>8163</v>
      </c>
      <c r="K2322" t="s">
        <v>8167</v>
      </c>
      <c r="L2322" t="s">
        <v>8170</v>
      </c>
      <c r="M2322">
        <v>67289.759999999995</v>
      </c>
      <c r="N2322">
        <v>67289.759999999995</v>
      </c>
    </row>
    <row r="2323" spans="1:14" x14ac:dyDescent="0.3">
      <c r="A2323" t="s">
        <v>2308</v>
      </c>
      <c r="B2323" t="s">
        <v>5462</v>
      </c>
      <c r="C2323" t="s">
        <v>7408</v>
      </c>
      <c r="D2323" t="s">
        <v>7417</v>
      </c>
      <c r="E2323" t="s">
        <v>7425</v>
      </c>
      <c r="F2323" t="s">
        <v>7434</v>
      </c>
      <c r="G2323">
        <v>1773.71</v>
      </c>
      <c r="H2323">
        <v>6</v>
      </c>
      <c r="I2323" t="s">
        <v>8080</v>
      </c>
      <c r="J2323" t="s">
        <v>8162</v>
      </c>
      <c r="K2323" t="s">
        <v>8167</v>
      </c>
      <c r="L2323" t="s">
        <v>8169</v>
      </c>
      <c r="M2323">
        <v>8514.14</v>
      </c>
      <c r="N2323">
        <v>10642.26</v>
      </c>
    </row>
    <row r="2324" spans="1:14" x14ac:dyDescent="0.3">
      <c r="A2324" t="s">
        <v>2309</v>
      </c>
      <c r="B2324" t="s">
        <v>6069</v>
      </c>
      <c r="C2324" t="s">
        <v>7407</v>
      </c>
      <c r="D2324" t="s">
        <v>7415</v>
      </c>
      <c r="E2324" t="s">
        <v>7425</v>
      </c>
      <c r="F2324" t="s">
        <v>7431</v>
      </c>
      <c r="G2324">
        <v>15041.26</v>
      </c>
      <c r="H2324">
        <v>1</v>
      </c>
      <c r="I2324" t="s">
        <v>7965</v>
      </c>
      <c r="J2324" t="s">
        <v>8166</v>
      </c>
      <c r="K2324" t="s">
        <v>8168</v>
      </c>
      <c r="L2324" t="s">
        <v>8170</v>
      </c>
      <c r="M2324">
        <v>15041.26</v>
      </c>
      <c r="N2324">
        <v>15041.26</v>
      </c>
    </row>
    <row r="2325" spans="1:14" x14ac:dyDescent="0.3">
      <c r="A2325" t="s">
        <v>2310</v>
      </c>
      <c r="B2325" t="s">
        <v>6070</v>
      </c>
      <c r="C2325" t="s">
        <v>7406</v>
      </c>
      <c r="D2325" t="s">
        <v>7421</v>
      </c>
      <c r="E2325" t="s">
        <v>7424</v>
      </c>
      <c r="F2325" t="s">
        <v>7428</v>
      </c>
      <c r="G2325">
        <v>2867.65</v>
      </c>
      <c r="H2325">
        <v>2</v>
      </c>
      <c r="I2325" t="s">
        <v>7951</v>
      </c>
      <c r="J2325" t="s">
        <v>8163</v>
      </c>
      <c r="K2325" t="s">
        <v>8168</v>
      </c>
      <c r="L2325" t="s">
        <v>8169</v>
      </c>
      <c r="M2325">
        <v>4588.24</v>
      </c>
      <c r="N2325">
        <v>5735.3</v>
      </c>
    </row>
    <row r="2326" spans="1:14" x14ac:dyDescent="0.3">
      <c r="A2326" t="s">
        <v>2311</v>
      </c>
      <c r="B2326" t="s">
        <v>6071</v>
      </c>
      <c r="C2326" t="s">
        <v>7405</v>
      </c>
      <c r="D2326" t="s">
        <v>7409</v>
      </c>
      <c r="E2326" t="s">
        <v>7424</v>
      </c>
      <c r="F2326" t="s">
        <v>7434</v>
      </c>
      <c r="G2326">
        <v>1849.24</v>
      </c>
      <c r="H2326">
        <v>16</v>
      </c>
      <c r="I2326" t="s">
        <v>8129</v>
      </c>
      <c r="J2326" t="s">
        <v>8164</v>
      </c>
      <c r="K2326" t="s">
        <v>8168</v>
      </c>
      <c r="L2326" t="s">
        <v>8169</v>
      </c>
      <c r="M2326">
        <v>23669.94</v>
      </c>
      <c r="N2326">
        <v>29587.84</v>
      </c>
    </row>
    <row r="2327" spans="1:14" x14ac:dyDescent="0.3">
      <c r="A2327" t="s">
        <v>2312</v>
      </c>
      <c r="B2327" t="s">
        <v>6072</v>
      </c>
      <c r="C2327" t="s">
        <v>7407</v>
      </c>
      <c r="D2327" t="s">
        <v>7417</v>
      </c>
      <c r="E2327" t="s">
        <v>7425</v>
      </c>
      <c r="F2327" t="s">
        <v>7434</v>
      </c>
      <c r="G2327">
        <v>11092.12</v>
      </c>
      <c r="H2327">
        <v>3</v>
      </c>
      <c r="I2327" t="s">
        <v>7764</v>
      </c>
      <c r="J2327" t="s">
        <v>8165</v>
      </c>
      <c r="K2327" t="s">
        <v>8167</v>
      </c>
      <c r="L2327" t="s">
        <v>8169</v>
      </c>
      <c r="M2327">
        <v>26621.42</v>
      </c>
      <c r="N2327">
        <v>33276.36</v>
      </c>
    </row>
    <row r="2328" spans="1:14" x14ac:dyDescent="0.3">
      <c r="A2328" t="s">
        <v>2313</v>
      </c>
      <c r="B2328" t="s">
        <v>6073</v>
      </c>
      <c r="C2328" t="s">
        <v>7408</v>
      </c>
      <c r="D2328" t="s">
        <v>7422</v>
      </c>
      <c r="E2328" t="s">
        <v>7427</v>
      </c>
      <c r="F2328" t="s">
        <v>7433</v>
      </c>
      <c r="G2328">
        <v>3047.76</v>
      </c>
      <c r="H2328">
        <v>12</v>
      </c>
      <c r="I2328" t="s">
        <v>7589</v>
      </c>
      <c r="J2328" t="s">
        <v>8163</v>
      </c>
      <c r="K2328" t="s">
        <v>8168</v>
      </c>
      <c r="L2328" t="s">
        <v>8169</v>
      </c>
      <c r="M2328">
        <v>29258.33</v>
      </c>
      <c r="N2328">
        <v>36573.120000000003</v>
      </c>
    </row>
    <row r="2329" spans="1:14" x14ac:dyDescent="0.3">
      <c r="A2329" t="s">
        <v>2314</v>
      </c>
      <c r="B2329" t="s">
        <v>6074</v>
      </c>
      <c r="C2329" t="s">
        <v>7405</v>
      </c>
      <c r="D2329" t="s">
        <v>7417</v>
      </c>
      <c r="E2329" t="s">
        <v>7426</v>
      </c>
      <c r="F2329" t="s">
        <v>7434</v>
      </c>
      <c r="G2329">
        <v>15391.52</v>
      </c>
      <c r="H2329">
        <v>20</v>
      </c>
      <c r="I2329" t="s">
        <v>7879</v>
      </c>
      <c r="J2329" t="s">
        <v>8166</v>
      </c>
      <c r="K2329" t="s">
        <v>8168</v>
      </c>
      <c r="L2329" t="s">
        <v>8169</v>
      </c>
      <c r="M2329">
        <v>246264.32000000001</v>
      </c>
      <c r="N2329">
        <v>307830.40000000002</v>
      </c>
    </row>
    <row r="2330" spans="1:14" x14ac:dyDescent="0.3">
      <c r="A2330" t="s">
        <v>2315</v>
      </c>
      <c r="B2330" t="s">
        <v>6075</v>
      </c>
      <c r="C2330" t="s">
        <v>7405</v>
      </c>
      <c r="D2330" t="s">
        <v>7417</v>
      </c>
      <c r="E2330" t="s">
        <v>7423</v>
      </c>
      <c r="F2330" t="s">
        <v>7428</v>
      </c>
      <c r="G2330">
        <v>14141.54</v>
      </c>
      <c r="H2330">
        <v>7</v>
      </c>
      <c r="I2330" t="s">
        <v>7488</v>
      </c>
      <c r="J2330" t="s">
        <v>8162</v>
      </c>
      <c r="K2330" t="s">
        <v>8168</v>
      </c>
      <c r="L2330" t="s">
        <v>8169</v>
      </c>
      <c r="M2330">
        <v>79192.789999999994</v>
      </c>
      <c r="N2330">
        <v>98990.78</v>
      </c>
    </row>
    <row r="2331" spans="1:14" x14ac:dyDescent="0.3">
      <c r="A2331" t="s">
        <v>2316</v>
      </c>
      <c r="B2331" t="s">
        <v>5166</v>
      </c>
      <c r="C2331" t="s">
        <v>7408</v>
      </c>
      <c r="D2331" t="s">
        <v>7417</v>
      </c>
      <c r="E2331" t="s">
        <v>7425</v>
      </c>
      <c r="F2331" t="s">
        <v>7432</v>
      </c>
      <c r="G2331">
        <v>14066.01</v>
      </c>
      <c r="H2331">
        <v>16</v>
      </c>
      <c r="I2331" t="s">
        <v>8130</v>
      </c>
      <c r="J2331" t="s">
        <v>8163</v>
      </c>
      <c r="K2331" t="s">
        <v>8167</v>
      </c>
      <c r="L2331" t="s">
        <v>8170</v>
      </c>
      <c r="M2331">
        <v>225056.16</v>
      </c>
      <c r="N2331">
        <v>225056.16</v>
      </c>
    </row>
    <row r="2332" spans="1:14" x14ac:dyDescent="0.3">
      <c r="A2332" t="s">
        <v>2317</v>
      </c>
      <c r="B2332" t="s">
        <v>5615</v>
      </c>
      <c r="C2332" t="s">
        <v>7406</v>
      </c>
      <c r="D2332" t="s">
        <v>7416</v>
      </c>
      <c r="E2332" t="s">
        <v>7423</v>
      </c>
      <c r="F2332" t="s">
        <v>7429</v>
      </c>
      <c r="G2332">
        <v>9462.83</v>
      </c>
      <c r="H2332">
        <v>11</v>
      </c>
      <c r="I2332" t="s">
        <v>7747</v>
      </c>
      <c r="J2332" t="s">
        <v>8165</v>
      </c>
      <c r="K2332" t="s">
        <v>8168</v>
      </c>
      <c r="L2332" t="s">
        <v>8170</v>
      </c>
      <c r="M2332">
        <v>104091.13</v>
      </c>
      <c r="N2332">
        <v>104091.13</v>
      </c>
    </row>
    <row r="2333" spans="1:14" x14ac:dyDescent="0.3">
      <c r="A2333" t="s">
        <v>2318</v>
      </c>
      <c r="B2333" t="s">
        <v>6076</v>
      </c>
      <c r="C2333" t="s">
        <v>7407</v>
      </c>
      <c r="D2333" t="s">
        <v>7418</v>
      </c>
      <c r="E2333" t="s">
        <v>7427</v>
      </c>
      <c r="F2333" t="s">
        <v>7434</v>
      </c>
      <c r="G2333">
        <v>8897.6</v>
      </c>
      <c r="H2333">
        <v>6</v>
      </c>
      <c r="I2333" t="s">
        <v>7793</v>
      </c>
      <c r="J2333" t="s">
        <v>8166</v>
      </c>
      <c r="K2333" t="s">
        <v>8168</v>
      </c>
      <c r="L2333" t="s">
        <v>8170</v>
      </c>
      <c r="M2333">
        <v>53385.599999999999</v>
      </c>
      <c r="N2333">
        <v>53385.600000000006</v>
      </c>
    </row>
    <row r="2334" spans="1:14" x14ac:dyDescent="0.3">
      <c r="A2334" t="s">
        <v>2319</v>
      </c>
      <c r="B2334" t="s">
        <v>6077</v>
      </c>
      <c r="C2334" t="s">
        <v>7405</v>
      </c>
      <c r="D2334" t="s">
        <v>7409</v>
      </c>
      <c r="E2334" t="s">
        <v>7423</v>
      </c>
      <c r="F2334" t="s">
        <v>7429</v>
      </c>
      <c r="G2334">
        <v>15375.75</v>
      </c>
      <c r="H2334">
        <v>13</v>
      </c>
      <c r="I2334" t="s">
        <v>7605</v>
      </c>
      <c r="J2334" t="s">
        <v>8163</v>
      </c>
      <c r="K2334" t="s">
        <v>8168</v>
      </c>
      <c r="L2334" t="s">
        <v>8170</v>
      </c>
      <c r="M2334">
        <v>199884.75</v>
      </c>
      <c r="N2334">
        <v>199884.75</v>
      </c>
    </row>
    <row r="2335" spans="1:14" x14ac:dyDescent="0.3">
      <c r="A2335" t="s">
        <v>2320</v>
      </c>
      <c r="B2335" t="s">
        <v>6078</v>
      </c>
      <c r="C2335" t="s">
        <v>7408</v>
      </c>
      <c r="D2335" t="s">
        <v>7419</v>
      </c>
      <c r="E2335" t="s">
        <v>7423</v>
      </c>
      <c r="F2335" t="s">
        <v>7434</v>
      </c>
      <c r="G2335">
        <v>14305.05</v>
      </c>
      <c r="H2335">
        <v>6</v>
      </c>
      <c r="I2335" t="s">
        <v>7449</v>
      </c>
      <c r="J2335" t="s">
        <v>8166</v>
      </c>
      <c r="K2335" t="s">
        <v>8167</v>
      </c>
      <c r="L2335" t="s">
        <v>8170</v>
      </c>
      <c r="M2335">
        <v>85830.3</v>
      </c>
      <c r="N2335">
        <v>85830.299999999988</v>
      </c>
    </row>
    <row r="2336" spans="1:14" x14ac:dyDescent="0.3">
      <c r="A2336" t="s">
        <v>2321</v>
      </c>
      <c r="B2336" t="s">
        <v>6079</v>
      </c>
      <c r="C2336" t="s">
        <v>7406</v>
      </c>
      <c r="D2336" t="s">
        <v>7412</v>
      </c>
      <c r="E2336" t="s">
        <v>7424</v>
      </c>
      <c r="F2336" t="s">
        <v>7432</v>
      </c>
      <c r="G2336">
        <v>5653.13</v>
      </c>
      <c r="H2336">
        <v>16</v>
      </c>
      <c r="I2336" t="s">
        <v>8131</v>
      </c>
      <c r="J2336" t="s">
        <v>8162</v>
      </c>
      <c r="K2336" t="s">
        <v>8167</v>
      </c>
      <c r="L2336" t="s">
        <v>8169</v>
      </c>
      <c r="M2336">
        <v>72360.23</v>
      </c>
      <c r="N2336">
        <v>90450.08</v>
      </c>
    </row>
    <row r="2337" spans="1:14" x14ac:dyDescent="0.3">
      <c r="A2337" t="s">
        <v>2322</v>
      </c>
      <c r="B2337" t="s">
        <v>6080</v>
      </c>
      <c r="C2337" t="s">
        <v>7408</v>
      </c>
      <c r="D2337" t="s">
        <v>7417</v>
      </c>
      <c r="E2337" t="s">
        <v>7423</v>
      </c>
      <c r="F2337" t="s">
        <v>7428</v>
      </c>
      <c r="G2337">
        <v>12851.72</v>
      </c>
      <c r="H2337">
        <v>10</v>
      </c>
      <c r="I2337" t="s">
        <v>7443</v>
      </c>
      <c r="J2337" t="s">
        <v>8164</v>
      </c>
      <c r="K2337" t="s">
        <v>8167</v>
      </c>
      <c r="L2337" t="s">
        <v>8170</v>
      </c>
      <c r="M2337">
        <v>128517.2</v>
      </c>
      <c r="N2337">
        <v>128517.2</v>
      </c>
    </row>
    <row r="2338" spans="1:14" x14ac:dyDescent="0.3">
      <c r="A2338" t="s">
        <v>2323</v>
      </c>
      <c r="B2338" t="s">
        <v>6081</v>
      </c>
      <c r="C2338" t="s">
        <v>7407</v>
      </c>
      <c r="D2338" t="s">
        <v>7418</v>
      </c>
      <c r="E2338" t="s">
        <v>7427</v>
      </c>
      <c r="F2338" t="s">
        <v>7432</v>
      </c>
      <c r="G2338">
        <v>5326.11</v>
      </c>
      <c r="H2338">
        <v>3</v>
      </c>
      <c r="I2338" t="s">
        <v>8083</v>
      </c>
      <c r="J2338" t="s">
        <v>8165</v>
      </c>
      <c r="K2338" t="s">
        <v>8168</v>
      </c>
      <c r="L2338" t="s">
        <v>8170</v>
      </c>
      <c r="M2338">
        <v>15978.33</v>
      </c>
      <c r="N2338">
        <v>15978.329999999998</v>
      </c>
    </row>
    <row r="2339" spans="1:14" x14ac:dyDescent="0.3">
      <c r="A2339" t="s">
        <v>2324</v>
      </c>
      <c r="B2339" t="s">
        <v>6082</v>
      </c>
      <c r="C2339" t="s">
        <v>7408</v>
      </c>
      <c r="D2339" t="s">
        <v>7422</v>
      </c>
      <c r="E2339" t="s">
        <v>7424</v>
      </c>
      <c r="F2339" t="s">
        <v>7433</v>
      </c>
      <c r="G2339">
        <v>2153.02</v>
      </c>
      <c r="H2339">
        <v>7</v>
      </c>
      <c r="I2339" t="s">
        <v>7724</v>
      </c>
      <c r="J2339" t="s">
        <v>8165</v>
      </c>
      <c r="K2339" t="s">
        <v>8168</v>
      </c>
      <c r="L2339" t="s">
        <v>8170</v>
      </c>
      <c r="M2339">
        <v>15071.14</v>
      </c>
      <c r="N2339">
        <v>15071.14</v>
      </c>
    </row>
    <row r="2340" spans="1:14" x14ac:dyDescent="0.3">
      <c r="A2340" t="s">
        <v>2325</v>
      </c>
      <c r="B2340" t="s">
        <v>6083</v>
      </c>
      <c r="C2340" t="s">
        <v>7408</v>
      </c>
      <c r="D2340" t="s">
        <v>7419</v>
      </c>
      <c r="E2340" t="s">
        <v>7425</v>
      </c>
      <c r="F2340" t="s">
        <v>7433</v>
      </c>
      <c r="G2340">
        <v>11508.78</v>
      </c>
      <c r="H2340">
        <v>1</v>
      </c>
      <c r="I2340" t="s">
        <v>8046</v>
      </c>
      <c r="J2340" t="s">
        <v>8163</v>
      </c>
      <c r="K2340" t="s">
        <v>8168</v>
      </c>
      <c r="L2340" t="s">
        <v>8169</v>
      </c>
      <c r="M2340">
        <v>9207.19</v>
      </c>
      <c r="N2340">
        <v>11508.78</v>
      </c>
    </row>
    <row r="2341" spans="1:14" x14ac:dyDescent="0.3">
      <c r="A2341" t="s">
        <v>2326</v>
      </c>
      <c r="B2341" t="s">
        <v>6084</v>
      </c>
      <c r="C2341" t="s">
        <v>7407</v>
      </c>
      <c r="D2341" t="s">
        <v>7415</v>
      </c>
      <c r="E2341" t="s">
        <v>7425</v>
      </c>
      <c r="F2341" t="s">
        <v>7433</v>
      </c>
      <c r="G2341">
        <v>12307.24</v>
      </c>
      <c r="H2341">
        <v>3</v>
      </c>
      <c r="I2341" t="s">
        <v>7924</v>
      </c>
      <c r="J2341" t="s">
        <v>8166</v>
      </c>
      <c r="K2341" t="s">
        <v>8168</v>
      </c>
      <c r="L2341" t="s">
        <v>8169</v>
      </c>
      <c r="M2341">
        <v>29537.21</v>
      </c>
      <c r="N2341">
        <v>36921.72</v>
      </c>
    </row>
    <row r="2342" spans="1:14" x14ac:dyDescent="0.3">
      <c r="A2342" t="s">
        <v>2327</v>
      </c>
      <c r="B2342" t="s">
        <v>4848</v>
      </c>
      <c r="C2342" t="s">
        <v>7407</v>
      </c>
      <c r="D2342" t="s">
        <v>7415</v>
      </c>
      <c r="E2342" t="s">
        <v>7427</v>
      </c>
      <c r="F2342" t="s">
        <v>7429</v>
      </c>
      <c r="G2342">
        <v>7893.3</v>
      </c>
      <c r="H2342">
        <v>13</v>
      </c>
      <c r="I2342" t="s">
        <v>7472</v>
      </c>
      <c r="J2342" t="s">
        <v>8164</v>
      </c>
      <c r="K2342" t="s">
        <v>8168</v>
      </c>
      <c r="L2342" t="s">
        <v>8169</v>
      </c>
      <c r="M2342">
        <v>82090.320000000007</v>
      </c>
      <c r="N2342">
        <v>102612.90000000001</v>
      </c>
    </row>
    <row r="2343" spans="1:14" x14ac:dyDescent="0.3">
      <c r="A2343" t="s">
        <v>2328</v>
      </c>
      <c r="B2343" t="s">
        <v>6085</v>
      </c>
      <c r="C2343" t="s">
        <v>7408</v>
      </c>
      <c r="D2343" t="s">
        <v>7417</v>
      </c>
      <c r="E2343" t="s">
        <v>7427</v>
      </c>
      <c r="F2343" t="s">
        <v>7434</v>
      </c>
      <c r="G2343">
        <v>11302.94</v>
      </c>
      <c r="H2343">
        <v>8</v>
      </c>
      <c r="I2343" t="s">
        <v>7486</v>
      </c>
      <c r="J2343" t="s">
        <v>8163</v>
      </c>
      <c r="K2343" t="s">
        <v>8167</v>
      </c>
      <c r="L2343" t="s">
        <v>8170</v>
      </c>
      <c r="M2343">
        <v>90423.52</v>
      </c>
      <c r="N2343">
        <v>90423.52</v>
      </c>
    </row>
    <row r="2344" spans="1:14" x14ac:dyDescent="0.3">
      <c r="A2344" t="s">
        <v>2329</v>
      </c>
      <c r="B2344" t="s">
        <v>6086</v>
      </c>
      <c r="C2344" t="s">
        <v>7405</v>
      </c>
      <c r="D2344" t="s">
        <v>7417</v>
      </c>
      <c r="E2344" t="s">
        <v>7427</v>
      </c>
      <c r="F2344" t="s">
        <v>7434</v>
      </c>
      <c r="G2344">
        <v>15548.39</v>
      </c>
      <c r="H2344">
        <v>18</v>
      </c>
      <c r="I2344" t="s">
        <v>7724</v>
      </c>
      <c r="J2344" t="s">
        <v>8162</v>
      </c>
      <c r="K2344" t="s">
        <v>8167</v>
      </c>
      <c r="L2344" t="s">
        <v>8169</v>
      </c>
      <c r="M2344">
        <v>223896.65</v>
      </c>
      <c r="N2344">
        <v>279871.02</v>
      </c>
    </row>
    <row r="2345" spans="1:14" x14ac:dyDescent="0.3">
      <c r="A2345" t="s">
        <v>2330</v>
      </c>
      <c r="B2345" t="s">
        <v>6087</v>
      </c>
      <c r="C2345" t="s">
        <v>7407</v>
      </c>
      <c r="D2345" t="s">
        <v>7417</v>
      </c>
      <c r="E2345" t="s">
        <v>7427</v>
      </c>
      <c r="F2345" t="s">
        <v>7432</v>
      </c>
      <c r="G2345">
        <v>15110.98</v>
      </c>
      <c r="H2345">
        <v>14</v>
      </c>
      <c r="I2345" t="s">
        <v>7701</v>
      </c>
      <c r="J2345" t="s">
        <v>8164</v>
      </c>
      <c r="K2345" t="s">
        <v>8167</v>
      </c>
      <c r="L2345" t="s">
        <v>8170</v>
      </c>
      <c r="M2345">
        <v>211553.72</v>
      </c>
      <c r="N2345">
        <v>211553.72</v>
      </c>
    </row>
    <row r="2346" spans="1:14" x14ac:dyDescent="0.3">
      <c r="A2346" t="s">
        <v>2331</v>
      </c>
      <c r="B2346" t="s">
        <v>6088</v>
      </c>
      <c r="C2346" t="s">
        <v>7405</v>
      </c>
      <c r="D2346" t="s">
        <v>7409</v>
      </c>
      <c r="E2346" t="s">
        <v>7425</v>
      </c>
      <c r="F2346" t="s">
        <v>7430</v>
      </c>
      <c r="G2346">
        <v>16072.12</v>
      </c>
      <c r="H2346">
        <v>7</v>
      </c>
      <c r="I2346" t="s">
        <v>7921</v>
      </c>
      <c r="J2346" t="s">
        <v>8163</v>
      </c>
      <c r="K2346" t="s">
        <v>8168</v>
      </c>
      <c r="L2346" t="s">
        <v>8169</v>
      </c>
      <c r="M2346">
        <v>90003.54</v>
      </c>
      <c r="N2346">
        <v>112504.84000000001</v>
      </c>
    </row>
    <row r="2347" spans="1:14" x14ac:dyDescent="0.3">
      <c r="A2347" t="s">
        <v>2332</v>
      </c>
      <c r="B2347" t="s">
        <v>6089</v>
      </c>
      <c r="C2347" t="s">
        <v>7407</v>
      </c>
      <c r="D2347" t="s">
        <v>7415</v>
      </c>
      <c r="E2347" t="s">
        <v>7427</v>
      </c>
      <c r="F2347" t="s">
        <v>7431</v>
      </c>
      <c r="G2347">
        <v>2248.4699999999998</v>
      </c>
      <c r="H2347">
        <v>17</v>
      </c>
      <c r="I2347" t="s">
        <v>7836</v>
      </c>
      <c r="J2347" t="s">
        <v>8163</v>
      </c>
      <c r="K2347" t="s">
        <v>8167</v>
      </c>
      <c r="L2347" t="s">
        <v>8169</v>
      </c>
      <c r="M2347">
        <v>30578.86</v>
      </c>
      <c r="N2347">
        <v>38223.99</v>
      </c>
    </row>
    <row r="2348" spans="1:14" x14ac:dyDescent="0.3">
      <c r="A2348" t="s">
        <v>2333</v>
      </c>
      <c r="B2348" t="s">
        <v>6090</v>
      </c>
      <c r="C2348" t="s">
        <v>7406</v>
      </c>
      <c r="D2348" t="s">
        <v>7416</v>
      </c>
      <c r="E2348" t="s">
        <v>7426</v>
      </c>
      <c r="F2348" t="s">
        <v>7429</v>
      </c>
      <c r="G2348">
        <v>4581.6000000000004</v>
      </c>
      <c r="H2348">
        <v>3</v>
      </c>
      <c r="I2348" t="s">
        <v>8064</v>
      </c>
      <c r="J2348" t="s">
        <v>8163</v>
      </c>
      <c r="K2348" t="s">
        <v>8167</v>
      </c>
      <c r="L2348" t="s">
        <v>8169</v>
      </c>
      <c r="M2348">
        <v>10995.84</v>
      </c>
      <c r="N2348">
        <v>13744.800000000001</v>
      </c>
    </row>
    <row r="2349" spans="1:14" x14ac:dyDescent="0.3">
      <c r="A2349" t="s">
        <v>2334</v>
      </c>
      <c r="B2349" t="s">
        <v>6091</v>
      </c>
      <c r="C2349" t="s">
        <v>7406</v>
      </c>
      <c r="D2349" t="s">
        <v>7421</v>
      </c>
      <c r="E2349" t="s">
        <v>7425</v>
      </c>
      <c r="F2349" t="s">
        <v>7429</v>
      </c>
      <c r="G2349">
        <v>6578.58</v>
      </c>
      <c r="H2349">
        <v>5</v>
      </c>
      <c r="I2349" t="s">
        <v>7720</v>
      </c>
      <c r="J2349" t="s">
        <v>8164</v>
      </c>
      <c r="K2349" t="s">
        <v>8167</v>
      </c>
      <c r="L2349" t="s">
        <v>8170</v>
      </c>
      <c r="M2349">
        <v>32892.9</v>
      </c>
      <c r="N2349">
        <v>32892.9</v>
      </c>
    </row>
    <row r="2350" spans="1:14" x14ac:dyDescent="0.3">
      <c r="A2350" t="s">
        <v>2335</v>
      </c>
      <c r="B2350" t="s">
        <v>6092</v>
      </c>
      <c r="C2350" t="s">
        <v>7406</v>
      </c>
      <c r="D2350" t="s">
        <v>7412</v>
      </c>
      <c r="E2350" t="s">
        <v>7423</v>
      </c>
      <c r="F2350" t="s">
        <v>7434</v>
      </c>
      <c r="G2350">
        <v>11751.14</v>
      </c>
      <c r="H2350">
        <v>14</v>
      </c>
      <c r="I2350" t="s">
        <v>7650</v>
      </c>
      <c r="J2350" t="s">
        <v>8162</v>
      </c>
      <c r="K2350" t="s">
        <v>8167</v>
      </c>
      <c r="L2350" t="s">
        <v>8169</v>
      </c>
      <c r="M2350">
        <v>131613.1</v>
      </c>
      <c r="N2350">
        <v>164515.96</v>
      </c>
    </row>
    <row r="2351" spans="1:14" x14ac:dyDescent="0.3">
      <c r="A2351" t="s">
        <v>2336</v>
      </c>
      <c r="B2351" t="s">
        <v>6093</v>
      </c>
      <c r="C2351" t="s">
        <v>7408</v>
      </c>
      <c r="D2351" t="s">
        <v>7419</v>
      </c>
      <c r="E2351" t="s">
        <v>7426</v>
      </c>
      <c r="F2351" t="s">
        <v>7432</v>
      </c>
      <c r="G2351">
        <v>2641.89</v>
      </c>
      <c r="H2351">
        <v>5</v>
      </c>
      <c r="I2351" t="s">
        <v>8034</v>
      </c>
      <c r="J2351" t="s">
        <v>8163</v>
      </c>
      <c r="K2351" t="s">
        <v>8168</v>
      </c>
      <c r="L2351" t="s">
        <v>8169</v>
      </c>
      <c r="M2351">
        <v>10567.56</v>
      </c>
      <c r="N2351">
        <v>13209.449999999999</v>
      </c>
    </row>
    <row r="2352" spans="1:14" x14ac:dyDescent="0.3">
      <c r="A2352" t="s">
        <v>2337</v>
      </c>
      <c r="B2352" t="s">
        <v>6094</v>
      </c>
      <c r="C2352" t="s">
        <v>7406</v>
      </c>
      <c r="D2352" t="s">
        <v>7416</v>
      </c>
      <c r="E2352" t="s">
        <v>7426</v>
      </c>
      <c r="F2352" t="s">
        <v>7433</v>
      </c>
      <c r="G2352">
        <v>10152.56</v>
      </c>
      <c r="H2352">
        <v>2</v>
      </c>
      <c r="I2352" t="s">
        <v>7480</v>
      </c>
      <c r="J2352" t="s">
        <v>8166</v>
      </c>
      <c r="K2352" t="s">
        <v>8168</v>
      </c>
      <c r="L2352" t="s">
        <v>8169</v>
      </c>
      <c r="M2352">
        <v>16243.93</v>
      </c>
      <c r="N2352">
        <v>20305.12</v>
      </c>
    </row>
    <row r="2353" spans="1:14" x14ac:dyDescent="0.3">
      <c r="A2353" t="s">
        <v>2338</v>
      </c>
      <c r="B2353" t="s">
        <v>6095</v>
      </c>
      <c r="C2353" t="s">
        <v>7407</v>
      </c>
      <c r="D2353" t="s">
        <v>7417</v>
      </c>
      <c r="E2353" t="s">
        <v>7424</v>
      </c>
      <c r="F2353" t="s">
        <v>7434</v>
      </c>
      <c r="G2353">
        <v>1181.0899999999999</v>
      </c>
      <c r="H2353">
        <v>3</v>
      </c>
      <c r="I2353" t="s">
        <v>7957</v>
      </c>
      <c r="J2353" t="s">
        <v>8164</v>
      </c>
      <c r="K2353" t="s">
        <v>8167</v>
      </c>
      <c r="L2353" t="s">
        <v>8170</v>
      </c>
      <c r="M2353">
        <v>3543.27</v>
      </c>
      <c r="N2353">
        <v>3543.2699999999995</v>
      </c>
    </row>
    <row r="2354" spans="1:14" x14ac:dyDescent="0.3">
      <c r="A2354" t="s">
        <v>2339</v>
      </c>
      <c r="B2354" t="s">
        <v>6096</v>
      </c>
      <c r="C2354" t="s">
        <v>7408</v>
      </c>
      <c r="D2354" t="s">
        <v>7420</v>
      </c>
      <c r="E2354" t="s">
        <v>7423</v>
      </c>
      <c r="F2354" t="s">
        <v>7431</v>
      </c>
      <c r="G2354">
        <v>5253.07</v>
      </c>
      <c r="H2354">
        <v>9</v>
      </c>
      <c r="I2354" t="s">
        <v>7701</v>
      </c>
      <c r="J2354" t="s">
        <v>8166</v>
      </c>
      <c r="K2354" t="s">
        <v>8167</v>
      </c>
      <c r="L2354" t="s">
        <v>8169</v>
      </c>
      <c r="M2354">
        <v>37822.269999999997</v>
      </c>
      <c r="N2354">
        <v>47277.63</v>
      </c>
    </row>
    <row r="2355" spans="1:14" x14ac:dyDescent="0.3">
      <c r="A2355" t="s">
        <v>2340</v>
      </c>
      <c r="B2355" t="s">
        <v>6097</v>
      </c>
      <c r="C2355" t="s">
        <v>7405</v>
      </c>
      <c r="D2355" t="s">
        <v>7417</v>
      </c>
      <c r="E2355" t="s">
        <v>7427</v>
      </c>
      <c r="F2355" t="s">
        <v>7433</v>
      </c>
      <c r="G2355">
        <v>8582.2000000000007</v>
      </c>
      <c r="H2355">
        <v>2</v>
      </c>
      <c r="I2355" t="s">
        <v>7447</v>
      </c>
      <c r="J2355" t="s">
        <v>8162</v>
      </c>
      <c r="K2355" t="s">
        <v>8168</v>
      </c>
      <c r="L2355" t="s">
        <v>8169</v>
      </c>
      <c r="M2355">
        <v>13731.52</v>
      </c>
      <c r="N2355">
        <v>17164.400000000001</v>
      </c>
    </row>
    <row r="2356" spans="1:14" x14ac:dyDescent="0.3">
      <c r="A2356" t="s">
        <v>2341</v>
      </c>
      <c r="B2356" t="s">
        <v>6098</v>
      </c>
      <c r="C2356" t="s">
        <v>7407</v>
      </c>
      <c r="D2356" t="s">
        <v>7415</v>
      </c>
      <c r="E2356" t="s">
        <v>7426</v>
      </c>
      <c r="F2356" t="s">
        <v>7434</v>
      </c>
      <c r="G2356">
        <v>5943.63</v>
      </c>
      <c r="H2356">
        <v>19</v>
      </c>
      <c r="I2356" t="s">
        <v>7989</v>
      </c>
      <c r="J2356" t="s">
        <v>8163</v>
      </c>
      <c r="K2356" t="s">
        <v>8168</v>
      </c>
      <c r="L2356" t="s">
        <v>8169</v>
      </c>
      <c r="M2356">
        <v>90343.01</v>
      </c>
      <c r="N2356">
        <v>112928.97</v>
      </c>
    </row>
    <row r="2357" spans="1:14" x14ac:dyDescent="0.3">
      <c r="A2357" t="s">
        <v>2342</v>
      </c>
      <c r="B2357" t="s">
        <v>6099</v>
      </c>
      <c r="C2357" t="s">
        <v>7405</v>
      </c>
      <c r="D2357" t="s">
        <v>7410</v>
      </c>
      <c r="E2357" t="s">
        <v>7426</v>
      </c>
      <c r="F2357" t="s">
        <v>7431</v>
      </c>
      <c r="G2357">
        <v>3419.6</v>
      </c>
      <c r="H2357">
        <v>9</v>
      </c>
      <c r="I2357" t="s">
        <v>7845</v>
      </c>
      <c r="J2357" t="s">
        <v>8162</v>
      </c>
      <c r="K2357" t="s">
        <v>8168</v>
      </c>
      <c r="L2357" t="s">
        <v>8169</v>
      </c>
      <c r="M2357">
        <v>24621.119999999999</v>
      </c>
      <c r="N2357">
        <v>30776.399999999998</v>
      </c>
    </row>
    <row r="2358" spans="1:14" x14ac:dyDescent="0.3">
      <c r="A2358" t="s">
        <v>2343</v>
      </c>
      <c r="B2358" t="s">
        <v>6100</v>
      </c>
      <c r="C2358" t="s">
        <v>7406</v>
      </c>
      <c r="D2358" t="s">
        <v>7412</v>
      </c>
      <c r="E2358" t="s">
        <v>7425</v>
      </c>
      <c r="F2358" t="s">
        <v>7429</v>
      </c>
      <c r="G2358">
        <v>9274.42</v>
      </c>
      <c r="H2358">
        <v>13</v>
      </c>
      <c r="I2358" t="s">
        <v>7516</v>
      </c>
      <c r="J2358" t="s">
        <v>8164</v>
      </c>
      <c r="K2358" t="s">
        <v>8167</v>
      </c>
      <c r="L2358" t="s">
        <v>8170</v>
      </c>
      <c r="M2358">
        <v>120567.46</v>
      </c>
      <c r="N2358">
        <v>120567.46</v>
      </c>
    </row>
    <row r="2359" spans="1:14" x14ac:dyDescent="0.3">
      <c r="A2359" t="s">
        <v>2344</v>
      </c>
      <c r="B2359" t="s">
        <v>6101</v>
      </c>
      <c r="C2359" t="s">
        <v>7408</v>
      </c>
      <c r="D2359" t="s">
        <v>7417</v>
      </c>
      <c r="E2359" t="s">
        <v>7424</v>
      </c>
      <c r="F2359" t="s">
        <v>7434</v>
      </c>
      <c r="G2359">
        <v>15304.37</v>
      </c>
      <c r="H2359">
        <v>13</v>
      </c>
      <c r="I2359" t="s">
        <v>7993</v>
      </c>
      <c r="J2359" t="s">
        <v>8165</v>
      </c>
      <c r="K2359" t="s">
        <v>8168</v>
      </c>
      <c r="L2359" t="s">
        <v>8169</v>
      </c>
      <c r="M2359">
        <v>159165.78</v>
      </c>
      <c r="N2359">
        <v>198956.81</v>
      </c>
    </row>
    <row r="2360" spans="1:14" x14ac:dyDescent="0.3">
      <c r="A2360" t="s">
        <v>2345</v>
      </c>
      <c r="B2360" t="s">
        <v>6102</v>
      </c>
      <c r="C2360" t="s">
        <v>7408</v>
      </c>
      <c r="D2360" t="s">
        <v>7422</v>
      </c>
      <c r="E2360" t="s">
        <v>7425</v>
      </c>
      <c r="F2360" t="s">
        <v>7429</v>
      </c>
      <c r="G2360">
        <v>8396.2800000000007</v>
      </c>
      <c r="H2360">
        <v>19</v>
      </c>
      <c r="I2360" t="s">
        <v>7953</v>
      </c>
      <c r="J2360" t="s">
        <v>8166</v>
      </c>
      <c r="K2360" t="s">
        <v>8167</v>
      </c>
      <c r="L2360" t="s">
        <v>8170</v>
      </c>
      <c r="M2360">
        <v>159529.32</v>
      </c>
      <c r="N2360">
        <v>159529.32</v>
      </c>
    </row>
    <row r="2361" spans="1:14" x14ac:dyDescent="0.3">
      <c r="A2361" t="s">
        <v>2346</v>
      </c>
      <c r="B2361" t="s">
        <v>6103</v>
      </c>
      <c r="C2361" t="s">
        <v>7408</v>
      </c>
      <c r="D2361" t="s">
        <v>7422</v>
      </c>
      <c r="E2361" t="s">
        <v>7425</v>
      </c>
      <c r="F2361" t="s">
        <v>7431</v>
      </c>
      <c r="G2361">
        <v>911.34</v>
      </c>
      <c r="H2361">
        <v>5</v>
      </c>
      <c r="I2361" t="s">
        <v>8057</v>
      </c>
      <c r="J2361" t="s">
        <v>8166</v>
      </c>
      <c r="K2361" t="s">
        <v>8168</v>
      </c>
      <c r="L2361" t="s">
        <v>8170</v>
      </c>
      <c r="M2361">
        <v>4556.7</v>
      </c>
      <c r="N2361">
        <v>4556.7</v>
      </c>
    </row>
    <row r="2362" spans="1:14" x14ac:dyDescent="0.3">
      <c r="A2362" t="s">
        <v>2347</v>
      </c>
      <c r="B2362" t="s">
        <v>6104</v>
      </c>
      <c r="C2362" t="s">
        <v>7408</v>
      </c>
      <c r="D2362" t="s">
        <v>7417</v>
      </c>
      <c r="E2362" t="s">
        <v>7424</v>
      </c>
      <c r="F2362" t="s">
        <v>7430</v>
      </c>
      <c r="G2362">
        <v>5658.11</v>
      </c>
      <c r="H2362">
        <v>15</v>
      </c>
      <c r="I2362" t="s">
        <v>7628</v>
      </c>
      <c r="J2362" t="s">
        <v>8166</v>
      </c>
      <c r="K2362" t="s">
        <v>8168</v>
      </c>
      <c r="L2362" t="s">
        <v>8170</v>
      </c>
      <c r="M2362">
        <v>84871.65</v>
      </c>
      <c r="N2362">
        <v>84871.65</v>
      </c>
    </row>
    <row r="2363" spans="1:14" x14ac:dyDescent="0.3">
      <c r="A2363" t="s">
        <v>2348</v>
      </c>
      <c r="B2363" t="s">
        <v>6105</v>
      </c>
      <c r="C2363" t="s">
        <v>7407</v>
      </c>
      <c r="D2363" t="s">
        <v>7413</v>
      </c>
      <c r="E2363" t="s">
        <v>7427</v>
      </c>
      <c r="F2363" t="s">
        <v>7433</v>
      </c>
      <c r="G2363">
        <v>9888.6200000000008</v>
      </c>
      <c r="H2363">
        <v>13</v>
      </c>
      <c r="I2363" t="s">
        <v>7720</v>
      </c>
      <c r="J2363" t="s">
        <v>8163</v>
      </c>
      <c r="K2363" t="s">
        <v>8167</v>
      </c>
      <c r="L2363" t="s">
        <v>8169</v>
      </c>
      <c r="M2363">
        <v>102841.98</v>
      </c>
      <c r="N2363">
        <v>128552.06000000001</v>
      </c>
    </row>
    <row r="2364" spans="1:14" x14ac:dyDescent="0.3">
      <c r="A2364" t="s">
        <v>2349</v>
      </c>
      <c r="B2364" t="s">
        <v>6106</v>
      </c>
      <c r="C2364" t="s">
        <v>7407</v>
      </c>
      <c r="D2364" t="s">
        <v>7413</v>
      </c>
      <c r="E2364" t="s">
        <v>7424</v>
      </c>
      <c r="F2364" t="s">
        <v>7428</v>
      </c>
      <c r="G2364">
        <v>9722.6200000000008</v>
      </c>
      <c r="H2364">
        <v>1</v>
      </c>
      <c r="I2364" t="s">
        <v>8026</v>
      </c>
      <c r="J2364" t="s">
        <v>8164</v>
      </c>
      <c r="K2364" t="s">
        <v>8168</v>
      </c>
      <c r="L2364" t="s">
        <v>8170</v>
      </c>
      <c r="M2364">
        <v>9722.6200000000008</v>
      </c>
      <c r="N2364">
        <v>9722.6200000000008</v>
      </c>
    </row>
    <row r="2365" spans="1:14" x14ac:dyDescent="0.3">
      <c r="A2365" t="s">
        <v>2350</v>
      </c>
      <c r="B2365" t="s">
        <v>6107</v>
      </c>
      <c r="C2365" t="s">
        <v>7407</v>
      </c>
      <c r="D2365" t="s">
        <v>7415</v>
      </c>
      <c r="E2365" t="s">
        <v>7426</v>
      </c>
      <c r="F2365" t="s">
        <v>7432</v>
      </c>
      <c r="G2365">
        <v>6815.13</v>
      </c>
      <c r="H2365">
        <v>13</v>
      </c>
      <c r="I2365" t="s">
        <v>7474</v>
      </c>
      <c r="J2365" t="s">
        <v>8164</v>
      </c>
      <c r="K2365" t="s">
        <v>8168</v>
      </c>
      <c r="L2365" t="s">
        <v>8169</v>
      </c>
      <c r="M2365">
        <v>70877.02</v>
      </c>
      <c r="N2365">
        <v>88596.69</v>
      </c>
    </row>
    <row r="2366" spans="1:14" x14ac:dyDescent="0.3">
      <c r="A2366" t="s">
        <v>2351</v>
      </c>
      <c r="B2366" t="s">
        <v>6108</v>
      </c>
      <c r="C2366" t="s">
        <v>7406</v>
      </c>
      <c r="D2366" t="s">
        <v>7414</v>
      </c>
      <c r="E2366" t="s">
        <v>7423</v>
      </c>
      <c r="F2366" t="s">
        <v>7430</v>
      </c>
      <c r="G2366">
        <v>3978.19</v>
      </c>
      <c r="H2366">
        <v>9</v>
      </c>
      <c r="I2366" t="s">
        <v>7958</v>
      </c>
      <c r="J2366" t="s">
        <v>8163</v>
      </c>
      <c r="K2366" t="s">
        <v>8167</v>
      </c>
      <c r="L2366" t="s">
        <v>8170</v>
      </c>
      <c r="M2366">
        <v>35803.71</v>
      </c>
      <c r="N2366">
        <v>35803.71</v>
      </c>
    </row>
    <row r="2367" spans="1:14" x14ac:dyDescent="0.3">
      <c r="A2367" t="s">
        <v>2352</v>
      </c>
      <c r="B2367" t="s">
        <v>6109</v>
      </c>
      <c r="C2367" t="s">
        <v>7407</v>
      </c>
      <c r="D2367" t="s">
        <v>7417</v>
      </c>
      <c r="E2367" t="s">
        <v>7426</v>
      </c>
      <c r="F2367" t="s">
        <v>7432</v>
      </c>
      <c r="G2367">
        <v>12352.89</v>
      </c>
      <c r="H2367">
        <v>13</v>
      </c>
      <c r="I2367" t="s">
        <v>7465</v>
      </c>
      <c r="J2367" t="s">
        <v>8166</v>
      </c>
      <c r="K2367" t="s">
        <v>8168</v>
      </c>
      <c r="L2367" t="s">
        <v>8170</v>
      </c>
      <c r="M2367">
        <v>160587.57</v>
      </c>
      <c r="N2367">
        <v>160587.57</v>
      </c>
    </row>
    <row r="2368" spans="1:14" x14ac:dyDescent="0.3">
      <c r="A2368" t="s">
        <v>2353</v>
      </c>
      <c r="B2368" t="s">
        <v>6110</v>
      </c>
      <c r="C2368" t="s">
        <v>7406</v>
      </c>
      <c r="D2368" t="s">
        <v>7416</v>
      </c>
      <c r="E2368" t="s">
        <v>7424</v>
      </c>
      <c r="F2368" t="s">
        <v>7429</v>
      </c>
      <c r="G2368">
        <v>9299.32</v>
      </c>
      <c r="H2368">
        <v>6</v>
      </c>
      <c r="I2368" t="s">
        <v>7514</v>
      </c>
      <c r="J2368" t="s">
        <v>8163</v>
      </c>
      <c r="K2368" t="s">
        <v>8167</v>
      </c>
      <c r="L2368" t="s">
        <v>8169</v>
      </c>
      <c r="M2368">
        <v>44636.57</v>
      </c>
      <c r="N2368">
        <v>55795.92</v>
      </c>
    </row>
    <row r="2369" spans="1:14" x14ac:dyDescent="0.3">
      <c r="A2369" t="s">
        <v>2354</v>
      </c>
      <c r="B2369" t="s">
        <v>4148</v>
      </c>
      <c r="C2369" t="s">
        <v>7408</v>
      </c>
      <c r="D2369" t="s">
        <v>7419</v>
      </c>
      <c r="E2369" t="s">
        <v>7423</v>
      </c>
      <c r="F2369" t="s">
        <v>7429</v>
      </c>
      <c r="G2369">
        <v>5541.08</v>
      </c>
      <c r="H2369">
        <v>1</v>
      </c>
      <c r="I2369" t="s">
        <v>7858</v>
      </c>
      <c r="J2369" t="s">
        <v>8165</v>
      </c>
      <c r="K2369" t="s">
        <v>8167</v>
      </c>
      <c r="L2369" t="s">
        <v>8169</v>
      </c>
      <c r="M2369">
        <v>4433.03</v>
      </c>
      <c r="N2369">
        <v>5541.08</v>
      </c>
    </row>
    <row r="2370" spans="1:14" x14ac:dyDescent="0.3">
      <c r="A2370" t="s">
        <v>2355</v>
      </c>
      <c r="B2370" t="s">
        <v>6111</v>
      </c>
      <c r="C2370" t="s">
        <v>7405</v>
      </c>
      <c r="D2370" t="s">
        <v>7417</v>
      </c>
      <c r="E2370" t="s">
        <v>7427</v>
      </c>
      <c r="F2370" t="s">
        <v>7433</v>
      </c>
      <c r="G2370">
        <v>3549.08</v>
      </c>
      <c r="H2370">
        <v>15</v>
      </c>
      <c r="I2370" t="s">
        <v>7455</v>
      </c>
      <c r="J2370" t="s">
        <v>8162</v>
      </c>
      <c r="K2370" t="s">
        <v>8167</v>
      </c>
      <c r="L2370" t="s">
        <v>8170</v>
      </c>
      <c r="M2370">
        <v>53236.2</v>
      </c>
      <c r="N2370">
        <v>53236.2</v>
      </c>
    </row>
    <row r="2371" spans="1:14" x14ac:dyDescent="0.3">
      <c r="A2371" t="s">
        <v>2356</v>
      </c>
      <c r="B2371" t="s">
        <v>5561</v>
      </c>
      <c r="C2371" t="s">
        <v>7405</v>
      </c>
      <c r="D2371" t="s">
        <v>7410</v>
      </c>
      <c r="E2371" t="s">
        <v>7425</v>
      </c>
      <c r="F2371" t="s">
        <v>7431</v>
      </c>
      <c r="G2371">
        <v>3569.83</v>
      </c>
      <c r="H2371">
        <v>16</v>
      </c>
      <c r="I2371" t="s">
        <v>7678</v>
      </c>
      <c r="J2371" t="s">
        <v>8164</v>
      </c>
      <c r="K2371" t="s">
        <v>8168</v>
      </c>
      <c r="L2371" t="s">
        <v>8170</v>
      </c>
      <c r="M2371">
        <v>57117.279999999999</v>
      </c>
      <c r="N2371">
        <v>57117.279999999999</v>
      </c>
    </row>
    <row r="2372" spans="1:14" x14ac:dyDescent="0.3">
      <c r="A2372" t="s">
        <v>2357</v>
      </c>
      <c r="B2372" t="s">
        <v>6112</v>
      </c>
      <c r="C2372" t="s">
        <v>7405</v>
      </c>
      <c r="D2372" t="s">
        <v>7411</v>
      </c>
      <c r="E2372" t="s">
        <v>7423</v>
      </c>
      <c r="F2372" t="s">
        <v>7431</v>
      </c>
      <c r="G2372">
        <v>14824.63</v>
      </c>
      <c r="H2372">
        <v>18</v>
      </c>
      <c r="I2372" t="s">
        <v>7959</v>
      </c>
      <c r="J2372" t="s">
        <v>8162</v>
      </c>
      <c r="K2372" t="s">
        <v>8167</v>
      </c>
      <c r="L2372" t="s">
        <v>8169</v>
      </c>
      <c r="M2372">
        <v>213474.34</v>
      </c>
      <c r="N2372">
        <v>266843.33999999997</v>
      </c>
    </row>
    <row r="2373" spans="1:14" x14ac:dyDescent="0.3">
      <c r="A2373" t="s">
        <v>2358</v>
      </c>
      <c r="B2373" t="s">
        <v>5930</v>
      </c>
      <c r="C2373" t="s">
        <v>7408</v>
      </c>
      <c r="D2373" t="s">
        <v>7422</v>
      </c>
      <c r="E2373" t="s">
        <v>7426</v>
      </c>
      <c r="F2373" t="s">
        <v>7431</v>
      </c>
      <c r="G2373">
        <v>7812.79</v>
      </c>
      <c r="H2373">
        <v>14</v>
      </c>
      <c r="I2373" t="s">
        <v>7740</v>
      </c>
      <c r="J2373" t="s">
        <v>8164</v>
      </c>
      <c r="K2373" t="s">
        <v>8167</v>
      </c>
      <c r="L2373" t="s">
        <v>8170</v>
      </c>
      <c r="M2373">
        <v>109379.06</v>
      </c>
      <c r="N2373">
        <v>109379.06</v>
      </c>
    </row>
    <row r="2374" spans="1:14" x14ac:dyDescent="0.3">
      <c r="A2374" t="s">
        <v>2359</v>
      </c>
      <c r="B2374" t="s">
        <v>6113</v>
      </c>
      <c r="C2374" t="s">
        <v>7405</v>
      </c>
      <c r="D2374" t="s">
        <v>7417</v>
      </c>
      <c r="E2374" t="s">
        <v>7424</v>
      </c>
      <c r="F2374" t="s">
        <v>7433</v>
      </c>
      <c r="G2374">
        <v>16185</v>
      </c>
      <c r="H2374">
        <v>13</v>
      </c>
      <c r="I2374" t="s">
        <v>8020</v>
      </c>
      <c r="J2374" t="s">
        <v>8162</v>
      </c>
      <c r="K2374" t="s">
        <v>8168</v>
      </c>
      <c r="L2374" t="s">
        <v>8169</v>
      </c>
      <c r="M2374">
        <v>168324</v>
      </c>
      <c r="N2374">
        <v>210405</v>
      </c>
    </row>
    <row r="2375" spans="1:14" x14ac:dyDescent="0.3">
      <c r="A2375" t="s">
        <v>2360</v>
      </c>
      <c r="B2375" t="s">
        <v>6114</v>
      </c>
      <c r="C2375" t="s">
        <v>7405</v>
      </c>
      <c r="D2375" t="s">
        <v>7411</v>
      </c>
      <c r="E2375" t="s">
        <v>7424</v>
      </c>
      <c r="F2375" t="s">
        <v>7431</v>
      </c>
      <c r="G2375">
        <v>6864.93</v>
      </c>
      <c r="H2375">
        <v>19</v>
      </c>
      <c r="I2375" t="s">
        <v>7805</v>
      </c>
      <c r="J2375" t="s">
        <v>8164</v>
      </c>
      <c r="K2375" t="s">
        <v>8168</v>
      </c>
      <c r="L2375" t="s">
        <v>8170</v>
      </c>
      <c r="M2375">
        <v>130433.67</v>
      </c>
      <c r="N2375">
        <v>130433.67000000001</v>
      </c>
    </row>
    <row r="2376" spans="1:14" x14ac:dyDescent="0.3">
      <c r="A2376" t="s">
        <v>2361</v>
      </c>
      <c r="B2376" t="s">
        <v>6115</v>
      </c>
      <c r="C2376" t="s">
        <v>7406</v>
      </c>
      <c r="D2376" t="s">
        <v>7421</v>
      </c>
      <c r="E2376" t="s">
        <v>7425</v>
      </c>
      <c r="F2376" t="s">
        <v>7430</v>
      </c>
      <c r="G2376">
        <v>16040.58</v>
      </c>
      <c r="H2376">
        <v>7</v>
      </c>
      <c r="I2376" t="s">
        <v>8132</v>
      </c>
      <c r="J2376" t="s">
        <v>8162</v>
      </c>
      <c r="K2376" t="s">
        <v>8168</v>
      </c>
      <c r="L2376" t="s">
        <v>8170</v>
      </c>
      <c r="M2376">
        <v>112284.06</v>
      </c>
      <c r="N2376">
        <v>112284.06</v>
      </c>
    </row>
    <row r="2377" spans="1:14" x14ac:dyDescent="0.3">
      <c r="A2377" t="s">
        <v>2362</v>
      </c>
      <c r="B2377" t="s">
        <v>5902</v>
      </c>
      <c r="C2377" t="s">
        <v>7406</v>
      </c>
      <c r="D2377" t="s">
        <v>7412</v>
      </c>
      <c r="E2377" t="s">
        <v>7427</v>
      </c>
      <c r="F2377" t="s">
        <v>7429</v>
      </c>
      <c r="G2377">
        <v>9761.6299999999992</v>
      </c>
      <c r="H2377">
        <v>9</v>
      </c>
      <c r="I2377" t="s">
        <v>7751</v>
      </c>
      <c r="J2377" t="s">
        <v>8163</v>
      </c>
      <c r="K2377" t="s">
        <v>8168</v>
      </c>
      <c r="L2377" t="s">
        <v>8169</v>
      </c>
      <c r="M2377">
        <v>70283.570000000007</v>
      </c>
      <c r="N2377">
        <v>87854.67</v>
      </c>
    </row>
    <row r="2378" spans="1:14" x14ac:dyDescent="0.3">
      <c r="A2378" t="s">
        <v>2363</v>
      </c>
      <c r="B2378" t="s">
        <v>6116</v>
      </c>
      <c r="C2378" t="s">
        <v>7405</v>
      </c>
      <c r="D2378" t="s">
        <v>7410</v>
      </c>
      <c r="E2378" t="s">
        <v>7423</v>
      </c>
      <c r="F2378" t="s">
        <v>7434</v>
      </c>
      <c r="G2378">
        <v>12165.31</v>
      </c>
      <c r="H2378">
        <v>12</v>
      </c>
      <c r="I2378" t="s">
        <v>8098</v>
      </c>
      <c r="J2378" t="s">
        <v>8164</v>
      </c>
      <c r="K2378" t="s">
        <v>8167</v>
      </c>
      <c r="L2378" t="s">
        <v>8169</v>
      </c>
      <c r="M2378">
        <v>116786.81</v>
      </c>
      <c r="N2378">
        <v>145983.72</v>
      </c>
    </row>
    <row r="2379" spans="1:14" x14ac:dyDescent="0.3">
      <c r="A2379" t="s">
        <v>2364</v>
      </c>
      <c r="B2379" t="s">
        <v>6117</v>
      </c>
      <c r="C2379" t="s">
        <v>7405</v>
      </c>
      <c r="D2379" t="s">
        <v>7409</v>
      </c>
      <c r="E2379" t="s">
        <v>7423</v>
      </c>
      <c r="F2379" t="s">
        <v>7433</v>
      </c>
      <c r="G2379">
        <v>4229.68</v>
      </c>
      <c r="H2379">
        <v>17</v>
      </c>
      <c r="I2379" t="s">
        <v>8133</v>
      </c>
      <c r="J2379" t="s">
        <v>8162</v>
      </c>
      <c r="K2379" t="s">
        <v>8167</v>
      </c>
      <c r="L2379" t="s">
        <v>8170</v>
      </c>
      <c r="M2379">
        <v>71904.56</v>
      </c>
      <c r="N2379">
        <v>71904.56</v>
      </c>
    </row>
    <row r="2380" spans="1:14" x14ac:dyDescent="0.3">
      <c r="A2380" t="s">
        <v>2365</v>
      </c>
      <c r="B2380" t="s">
        <v>6118</v>
      </c>
      <c r="C2380" t="s">
        <v>7408</v>
      </c>
      <c r="D2380" t="s">
        <v>7417</v>
      </c>
      <c r="E2380" t="s">
        <v>7424</v>
      </c>
      <c r="F2380" t="s">
        <v>7429</v>
      </c>
      <c r="G2380">
        <v>7915.71</v>
      </c>
      <c r="H2380">
        <v>18</v>
      </c>
      <c r="I2380" t="s">
        <v>7673</v>
      </c>
      <c r="J2380" t="s">
        <v>8166</v>
      </c>
      <c r="K2380" t="s">
        <v>8168</v>
      </c>
      <c r="L2380" t="s">
        <v>8169</v>
      </c>
      <c r="M2380">
        <v>113986.39</v>
      </c>
      <c r="N2380">
        <v>142482.78</v>
      </c>
    </row>
    <row r="2381" spans="1:14" x14ac:dyDescent="0.3">
      <c r="A2381" t="s">
        <v>2366</v>
      </c>
      <c r="B2381" t="s">
        <v>6119</v>
      </c>
      <c r="C2381" t="s">
        <v>7407</v>
      </c>
      <c r="D2381" t="s">
        <v>7415</v>
      </c>
      <c r="E2381" t="s">
        <v>7427</v>
      </c>
      <c r="F2381" t="s">
        <v>7428</v>
      </c>
      <c r="G2381">
        <v>8527.42</v>
      </c>
      <c r="H2381">
        <v>9</v>
      </c>
      <c r="I2381" t="s">
        <v>8008</v>
      </c>
      <c r="J2381" t="s">
        <v>8163</v>
      </c>
      <c r="K2381" t="s">
        <v>8167</v>
      </c>
      <c r="L2381" t="s">
        <v>8170</v>
      </c>
      <c r="M2381">
        <v>76746.78</v>
      </c>
      <c r="N2381">
        <v>76746.78</v>
      </c>
    </row>
    <row r="2382" spans="1:14" x14ac:dyDescent="0.3">
      <c r="A2382" t="s">
        <v>2367</v>
      </c>
      <c r="B2382" t="s">
        <v>6120</v>
      </c>
      <c r="C2382" t="s">
        <v>7408</v>
      </c>
      <c r="D2382" t="s">
        <v>7422</v>
      </c>
      <c r="E2382" t="s">
        <v>7424</v>
      </c>
      <c r="F2382" t="s">
        <v>7430</v>
      </c>
      <c r="G2382">
        <v>14437.02</v>
      </c>
      <c r="H2382">
        <v>20</v>
      </c>
      <c r="I2382" t="s">
        <v>8125</v>
      </c>
      <c r="J2382" t="s">
        <v>8165</v>
      </c>
      <c r="K2382" t="s">
        <v>8167</v>
      </c>
      <c r="L2382" t="s">
        <v>8169</v>
      </c>
      <c r="M2382">
        <v>230992.32</v>
      </c>
      <c r="N2382">
        <v>288740.40000000002</v>
      </c>
    </row>
    <row r="2383" spans="1:14" x14ac:dyDescent="0.3">
      <c r="A2383" t="s">
        <v>2368</v>
      </c>
      <c r="B2383" t="s">
        <v>6121</v>
      </c>
      <c r="C2383" t="s">
        <v>7408</v>
      </c>
      <c r="D2383" t="s">
        <v>7422</v>
      </c>
      <c r="E2383" t="s">
        <v>7426</v>
      </c>
      <c r="F2383" t="s">
        <v>7431</v>
      </c>
      <c r="G2383">
        <v>4370.78</v>
      </c>
      <c r="H2383">
        <v>19</v>
      </c>
      <c r="I2383" t="s">
        <v>7841</v>
      </c>
      <c r="J2383" t="s">
        <v>8164</v>
      </c>
      <c r="K2383" t="s">
        <v>8168</v>
      </c>
      <c r="L2383" t="s">
        <v>8170</v>
      </c>
      <c r="M2383">
        <v>83044.820000000007</v>
      </c>
      <c r="N2383">
        <v>83044.819999999992</v>
      </c>
    </row>
    <row r="2384" spans="1:14" x14ac:dyDescent="0.3">
      <c r="A2384" t="s">
        <v>2369</v>
      </c>
      <c r="B2384" t="s">
        <v>4449</v>
      </c>
      <c r="C2384" t="s">
        <v>7406</v>
      </c>
      <c r="D2384" t="s">
        <v>7412</v>
      </c>
      <c r="E2384" t="s">
        <v>7426</v>
      </c>
      <c r="F2384" t="s">
        <v>7432</v>
      </c>
      <c r="G2384">
        <v>5960.23</v>
      </c>
      <c r="H2384">
        <v>6</v>
      </c>
      <c r="I2384" t="s">
        <v>7619</v>
      </c>
      <c r="J2384" t="s">
        <v>8163</v>
      </c>
      <c r="K2384" t="s">
        <v>8167</v>
      </c>
      <c r="L2384" t="s">
        <v>8170</v>
      </c>
      <c r="M2384">
        <v>35761.379999999997</v>
      </c>
      <c r="N2384">
        <v>35761.379999999997</v>
      </c>
    </row>
    <row r="2385" spans="1:14" x14ac:dyDescent="0.3">
      <c r="A2385" t="s">
        <v>2370</v>
      </c>
      <c r="B2385" t="s">
        <v>6122</v>
      </c>
      <c r="C2385" t="s">
        <v>7408</v>
      </c>
      <c r="D2385" t="s">
        <v>7419</v>
      </c>
      <c r="E2385" t="s">
        <v>7423</v>
      </c>
      <c r="F2385" t="s">
        <v>7430</v>
      </c>
      <c r="G2385">
        <v>6229.98</v>
      </c>
      <c r="H2385">
        <v>17</v>
      </c>
      <c r="I2385" t="s">
        <v>7581</v>
      </c>
      <c r="J2385" t="s">
        <v>8164</v>
      </c>
      <c r="K2385" t="s">
        <v>8168</v>
      </c>
      <c r="L2385" t="s">
        <v>8169</v>
      </c>
      <c r="M2385">
        <v>84728.06</v>
      </c>
      <c r="N2385">
        <v>105909.65999999999</v>
      </c>
    </row>
    <row r="2386" spans="1:14" x14ac:dyDescent="0.3">
      <c r="A2386" t="s">
        <v>2371</v>
      </c>
      <c r="B2386" t="s">
        <v>6123</v>
      </c>
      <c r="C2386" t="s">
        <v>7407</v>
      </c>
      <c r="D2386" t="s">
        <v>7418</v>
      </c>
      <c r="E2386" t="s">
        <v>7427</v>
      </c>
      <c r="F2386" t="s">
        <v>7428</v>
      </c>
      <c r="G2386">
        <v>10175.799999999999</v>
      </c>
      <c r="H2386">
        <v>1</v>
      </c>
      <c r="I2386" t="s">
        <v>7680</v>
      </c>
      <c r="J2386" t="s">
        <v>8165</v>
      </c>
      <c r="K2386" t="s">
        <v>8168</v>
      </c>
      <c r="L2386" t="s">
        <v>8170</v>
      </c>
      <c r="M2386">
        <v>10175.799999999999</v>
      </c>
      <c r="N2386">
        <v>10175.799999999999</v>
      </c>
    </row>
    <row r="2387" spans="1:14" x14ac:dyDescent="0.3">
      <c r="A2387" t="s">
        <v>2372</v>
      </c>
      <c r="B2387" t="s">
        <v>6124</v>
      </c>
      <c r="C2387" t="s">
        <v>7406</v>
      </c>
      <c r="D2387" t="s">
        <v>7412</v>
      </c>
      <c r="E2387" t="s">
        <v>7423</v>
      </c>
      <c r="F2387" t="s">
        <v>7429</v>
      </c>
      <c r="G2387">
        <v>3029.5</v>
      </c>
      <c r="H2387">
        <v>1</v>
      </c>
      <c r="I2387" t="s">
        <v>7464</v>
      </c>
      <c r="J2387" t="s">
        <v>8164</v>
      </c>
      <c r="K2387" t="s">
        <v>8168</v>
      </c>
      <c r="L2387" t="s">
        <v>8170</v>
      </c>
      <c r="M2387">
        <v>3029.5</v>
      </c>
      <c r="N2387">
        <v>3029.5</v>
      </c>
    </row>
    <row r="2388" spans="1:14" x14ac:dyDescent="0.3">
      <c r="A2388" t="s">
        <v>2373</v>
      </c>
      <c r="B2388" t="s">
        <v>6125</v>
      </c>
      <c r="C2388" t="s">
        <v>7405</v>
      </c>
      <c r="D2388" t="s">
        <v>7410</v>
      </c>
      <c r="E2388" t="s">
        <v>7426</v>
      </c>
      <c r="F2388" t="s">
        <v>7432</v>
      </c>
      <c r="G2388">
        <v>6815.13</v>
      </c>
      <c r="H2388">
        <v>16</v>
      </c>
      <c r="I2388" t="s">
        <v>7636</v>
      </c>
      <c r="J2388" t="s">
        <v>8166</v>
      </c>
      <c r="K2388" t="s">
        <v>8168</v>
      </c>
      <c r="L2388" t="s">
        <v>8170</v>
      </c>
      <c r="M2388">
        <v>109042.08</v>
      </c>
      <c r="N2388">
        <v>109042.08</v>
      </c>
    </row>
    <row r="2389" spans="1:14" x14ac:dyDescent="0.3">
      <c r="A2389" t="s">
        <v>2374</v>
      </c>
      <c r="B2389" t="s">
        <v>4190</v>
      </c>
      <c r="C2389" t="s">
        <v>7407</v>
      </c>
      <c r="D2389" t="s">
        <v>7417</v>
      </c>
      <c r="E2389" t="s">
        <v>7425</v>
      </c>
      <c r="F2389" t="s">
        <v>7431</v>
      </c>
      <c r="G2389">
        <v>9711</v>
      </c>
      <c r="H2389">
        <v>2</v>
      </c>
      <c r="I2389" t="s">
        <v>7816</v>
      </c>
      <c r="J2389" t="s">
        <v>8165</v>
      </c>
      <c r="K2389" t="s">
        <v>8167</v>
      </c>
      <c r="L2389" t="s">
        <v>8169</v>
      </c>
      <c r="M2389">
        <v>15537.6</v>
      </c>
      <c r="N2389">
        <v>19422</v>
      </c>
    </row>
    <row r="2390" spans="1:14" x14ac:dyDescent="0.3">
      <c r="A2390" t="s">
        <v>2375</v>
      </c>
      <c r="B2390" t="s">
        <v>6126</v>
      </c>
      <c r="C2390" t="s">
        <v>7407</v>
      </c>
      <c r="D2390" t="s">
        <v>7418</v>
      </c>
      <c r="E2390" t="s">
        <v>7423</v>
      </c>
      <c r="F2390" t="s">
        <v>7428</v>
      </c>
      <c r="G2390">
        <v>14106.68</v>
      </c>
      <c r="H2390">
        <v>20</v>
      </c>
      <c r="I2390" t="s">
        <v>7926</v>
      </c>
      <c r="J2390" t="s">
        <v>8166</v>
      </c>
      <c r="K2390" t="s">
        <v>8167</v>
      </c>
      <c r="L2390" t="s">
        <v>8169</v>
      </c>
      <c r="M2390">
        <v>225706.88</v>
      </c>
      <c r="N2390">
        <v>282133.59999999998</v>
      </c>
    </row>
    <row r="2391" spans="1:14" x14ac:dyDescent="0.3">
      <c r="A2391" t="s">
        <v>2376</v>
      </c>
      <c r="B2391" t="s">
        <v>6127</v>
      </c>
      <c r="C2391" t="s">
        <v>7405</v>
      </c>
      <c r="D2391" t="s">
        <v>7417</v>
      </c>
      <c r="E2391" t="s">
        <v>7427</v>
      </c>
      <c r="F2391" t="s">
        <v>7430</v>
      </c>
      <c r="G2391">
        <v>5916.24</v>
      </c>
      <c r="H2391">
        <v>12</v>
      </c>
      <c r="I2391" t="s">
        <v>8134</v>
      </c>
      <c r="J2391" t="s">
        <v>8163</v>
      </c>
      <c r="K2391" t="s">
        <v>8168</v>
      </c>
      <c r="L2391" t="s">
        <v>8170</v>
      </c>
      <c r="M2391">
        <v>70994.880000000005</v>
      </c>
      <c r="N2391">
        <v>70994.880000000005</v>
      </c>
    </row>
    <row r="2392" spans="1:14" x14ac:dyDescent="0.3">
      <c r="A2392" t="s">
        <v>2377</v>
      </c>
      <c r="B2392" t="s">
        <v>6128</v>
      </c>
      <c r="C2392" t="s">
        <v>7408</v>
      </c>
      <c r="D2392" t="s">
        <v>7419</v>
      </c>
      <c r="E2392" t="s">
        <v>7424</v>
      </c>
      <c r="F2392" t="s">
        <v>7429</v>
      </c>
      <c r="G2392">
        <v>8219.49</v>
      </c>
      <c r="H2392">
        <v>5</v>
      </c>
      <c r="I2392" t="s">
        <v>7606</v>
      </c>
      <c r="J2392" t="s">
        <v>8166</v>
      </c>
      <c r="K2392" t="s">
        <v>8168</v>
      </c>
      <c r="L2392" t="s">
        <v>8169</v>
      </c>
      <c r="M2392">
        <v>32877.96</v>
      </c>
      <c r="N2392">
        <v>41097.449999999997</v>
      </c>
    </row>
    <row r="2393" spans="1:14" x14ac:dyDescent="0.3">
      <c r="A2393" t="s">
        <v>2378</v>
      </c>
      <c r="B2393" t="s">
        <v>6129</v>
      </c>
      <c r="C2393" t="s">
        <v>7407</v>
      </c>
      <c r="D2393" t="s">
        <v>7418</v>
      </c>
      <c r="E2393" t="s">
        <v>7426</v>
      </c>
      <c r="F2393" t="s">
        <v>7434</v>
      </c>
      <c r="G2393">
        <v>2895.87</v>
      </c>
      <c r="H2393">
        <v>19</v>
      </c>
      <c r="I2393" t="s">
        <v>7467</v>
      </c>
      <c r="J2393" t="s">
        <v>8163</v>
      </c>
      <c r="K2393" t="s">
        <v>8168</v>
      </c>
      <c r="L2393" t="s">
        <v>8170</v>
      </c>
      <c r="M2393">
        <v>55021.53</v>
      </c>
      <c r="N2393">
        <v>55021.53</v>
      </c>
    </row>
    <row r="2394" spans="1:14" x14ac:dyDescent="0.3">
      <c r="A2394" t="s">
        <v>2379</v>
      </c>
      <c r="B2394" t="s">
        <v>3999</v>
      </c>
      <c r="C2394" t="s">
        <v>7408</v>
      </c>
      <c r="D2394" t="s">
        <v>7419</v>
      </c>
      <c r="E2394" t="s">
        <v>7423</v>
      </c>
      <c r="F2394" t="s">
        <v>7428</v>
      </c>
      <c r="G2394">
        <v>1744.66</v>
      </c>
      <c r="H2394">
        <v>11</v>
      </c>
      <c r="I2394" t="s">
        <v>7989</v>
      </c>
      <c r="J2394" t="s">
        <v>8162</v>
      </c>
      <c r="K2394" t="s">
        <v>8167</v>
      </c>
      <c r="L2394" t="s">
        <v>8169</v>
      </c>
      <c r="M2394">
        <v>15353.34</v>
      </c>
      <c r="N2394">
        <v>19191.260000000002</v>
      </c>
    </row>
    <row r="2395" spans="1:14" x14ac:dyDescent="0.3">
      <c r="A2395" t="s">
        <v>1762</v>
      </c>
      <c r="B2395" t="s">
        <v>6130</v>
      </c>
      <c r="C2395" t="s">
        <v>7408</v>
      </c>
      <c r="D2395" t="s">
        <v>7420</v>
      </c>
      <c r="E2395" t="s">
        <v>7426</v>
      </c>
      <c r="F2395" t="s">
        <v>7428</v>
      </c>
      <c r="G2395">
        <v>3382.25</v>
      </c>
      <c r="H2395">
        <v>2</v>
      </c>
      <c r="I2395" t="s">
        <v>8055</v>
      </c>
      <c r="J2395" t="s">
        <v>8163</v>
      </c>
      <c r="K2395" t="s">
        <v>8168</v>
      </c>
      <c r="L2395" t="s">
        <v>8170</v>
      </c>
      <c r="M2395">
        <v>6764.5</v>
      </c>
      <c r="N2395">
        <v>6764.5</v>
      </c>
    </row>
    <row r="2396" spans="1:14" x14ac:dyDescent="0.3">
      <c r="A2396" t="s">
        <v>2380</v>
      </c>
      <c r="B2396" t="s">
        <v>6131</v>
      </c>
      <c r="C2396" t="s">
        <v>7406</v>
      </c>
      <c r="D2396" t="s">
        <v>7416</v>
      </c>
      <c r="E2396" t="s">
        <v>7427</v>
      </c>
      <c r="F2396" t="s">
        <v>7434</v>
      </c>
      <c r="G2396">
        <v>1943.03</v>
      </c>
      <c r="H2396">
        <v>9</v>
      </c>
      <c r="I2396" t="s">
        <v>7952</v>
      </c>
      <c r="J2396" t="s">
        <v>8163</v>
      </c>
      <c r="K2396" t="s">
        <v>8168</v>
      </c>
      <c r="L2396" t="s">
        <v>8169</v>
      </c>
      <c r="M2396">
        <v>13989.65</v>
      </c>
      <c r="N2396">
        <v>17487.27</v>
      </c>
    </row>
    <row r="2397" spans="1:14" x14ac:dyDescent="0.3">
      <c r="A2397" t="s">
        <v>2381</v>
      </c>
      <c r="B2397" t="s">
        <v>6132</v>
      </c>
      <c r="C2397" t="s">
        <v>7406</v>
      </c>
      <c r="D2397" t="s">
        <v>7412</v>
      </c>
      <c r="E2397" t="s">
        <v>7427</v>
      </c>
      <c r="F2397" t="s">
        <v>7434</v>
      </c>
      <c r="G2397">
        <v>12249.97</v>
      </c>
      <c r="H2397">
        <v>6</v>
      </c>
      <c r="I2397" t="s">
        <v>7886</v>
      </c>
      <c r="J2397" t="s">
        <v>8166</v>
      </c>
      <c r="K2397" t="s">
        <v>8167</v>
      </c>
      <c r="L2397" t="s">
        <v>8170</v>
      </c>
      <c r="M2397">
        <v>73499.820000000007</v>
      </c>
      <c r="N2397">
        <v>73499.819999999992</v>
      </c>
    </row>
    <row r="2398" spans="1:14" x14ac:dyDescent="0.3">
      <c r="A2398" t="s">
        <v>2382</v>
      </c>
      <c r="B2398" t="s">
        <v>6133</v>
      </c>
      <c r="C2398" t="s">
        <v>7405</v>
      </c>
      <c r="D2398" t="s">
        <v>7417</v>
      </c>
      <c r="E2398" t="s">
        <v>7423</v>
      </c>
      <c r="F2398" t="s">
        <v>7433</v>
      </c>
      <c r="G2398">
        <v>11732.05</v>
      </c>
      <c r="H2398">
        <v>9</v>
      </c>
      <c r="I2398" t="s">
        <v>7775</v>
      </c>
      <c r="J2398" t="s">
        <v>8165</v>
      </c>
      <c r="K2398" t="s">
        <v>8168</v>
      </c>
      <c r="L2398" t="s">
        <v>8169</v>
      </c>
      <c r="M2398">
        <v>84470.76</v>
      </c>
      <c r="N2398">
        <v>105588.45</v>
      </c>
    </row>
    <row r="2399" spans="1:14" x14ac:dyDescent="0.3">
      <c r="A2399" t="s">
        <v>2383</v>
      </c>
      <c r="B2399" t="s">
        <v>6134</v>
      </c>
      <c r="C2399" t="s">
        <v>7406</v>
      </c>
      <c r="D2399" t="s">
        <v>7421</v>
      </c>
      <c r="E2399" t="s">
        <v>7426</v>
      </c>
      <c r="F2399" t="s">
        <v>7432</v>
      </c>
      <c r="G2399">
        <v>2970.57</v>
      </c>
      <c r="H2399">
        <v>8</v>
      </c>
      <c r="I2399" t="s">
        <v>8101</v>
      </c>
      <c r="J2399" t="s">
        <v>8166</v>
      </c>
      <c r="K2399" t="s">
        <v>8168</v>
      </c>
      <c r="L2399" t="s">
        <v>8170</v>
      </c>
      <c r="M2399">
        <v>23764.560000000001</v>
      </c>
      <c r="N2399">
        <v>23764.560000000001</v>
      </c>
    </row>
    <row r="2400" spans="1:14" x14ac:dyDescent="0.3">
      <c r="A2400" t="s">
        <v>2384</v>
      </c>
      <c r="B2400" t="s">
        <v>6135</v>
      </c>
      <c r="C2400" t="s">
        <v>7407</v>
      </c>
      <c r="D2400" t="s">
        <v>7415</v>
      </c>
      <c r="E2400" t="s">
        <v>7423</v>
      </c>
      <c r="F2400" t="s">
        <v>7432</v>
      </c>
      <c r="G2400">
        <v>5828.26</v>
      </c>
      <c r="H2400">
        <v>9</v>
      </c>
      <c r="I2400" t="s">
        <v>7565</v>
      </c>
      <c r="J2400" t="s">
        <v>8166</v>
      </c>
      <c r="K2400" t="s">
        <v>8168</v>
      </c>
      <c r="L2400" t="s">
        <v>8170</v>
      </c>
      <c r="M2400">
        <v>52454.34</v>
      </c>
      <c r="N2400">
        <v>52454.340000000004</v>
      </c>
    </row>
    <row r="2401" spans="1:14" x14ac:dyDescent="0.3">
      <c r="A2401" t="s">
        <v>2385</v>
      </c>
      <c r="B2401" t="s">
        <v>6136</v>
      </c>
      <c r="C2401" t="s">
        <v>7407</v>
      </c>
      <c r="D2401" t="s">
        <v>7418</v>
      </c>
      <c r="E2401" t="s">
        <v>7425</v>
      </c>
      <c r="F2401" t="s">
        <v>7434</v>
      </c>
      <c r="G2401">
        <v>4893.68</v>
      </c>
      <c r="H2401">
        <v>18</v>
      </c>
      <c r="I2401" t="s">
        <v>7994</v>
      </c>
      <c r="J2401" t="s">
        <v>8162</v>
      </c>
      <c r="K2401" t="s">
        <v>8168</v>
      </c>
      <c r="L2401" t="s">
        <v>8170</v>
      </c>
      <c r="M2401">
        <v>88086.24</v>
      </c>
      <c r="N2401">
        <v>88086.24</v>
      </c>
    </row>
    <row r="2402" spans="1:14" x14ac:dyDescent="0.3">
      <c r="A2402" t="s">
        <v>2386</v>
      </c>
      <c r="B2402" t="s">
        <v>6137</v>
      </c>
      <c r="C2402" t="s">
        <v>7408</v>
      </c>
      <c r="D2402" t="s">
        <v>7422</v>
      </c>
      <c r="E2402" t="s">
        <v>7423</v>
      </c>
      <c r="F2402" t="s">
        <v>7428</v>
      </c>
      <c r="G2402">
        <v>12572.84</v>
      </c>
      <c r="H2402">
        <v>13</v>
      </c>
      <c r="I2402" t="s">
        <v>7575</v>
      </c>
      <c r="J2402" t="s">
        <v>8166</v>
      </c>
      <c r="K2402" t="s">
        <v>8168</v>
      </c>
      <c r="L2402" t="s">
        <v>8170</v>
      </c>
      <c r="M2402">
        <v>163446.92000000001</v>
      </c>
      <c r="N2402">
        <v>163446.92000000001</v>
      </c>
    </row>
    <row r="2403" spans="1:14" x14ac:dyDescent="0.3">
      <c r="A2403" t="s">
        <v>2387</v>
      </c>
      <c r="B2403" t="s">
        <v>6138</v>
      </c>
      <c r="C2403" t="s">
        <v>7406</v>
      </c>
      <c r="D2403" t="s">
        <v>7416</v>
      </c>
      <c r="E2403" t="s">
        <v>7423</v>
      </c>
      <c r="F2403" t="s">
        <v>7432</v>
      </c>
      <c r="G2403">
        <v>6507.2</v>
      </c>
      <c r="H2403">
        <v>4</v>
      </c>
      <c r="I2403" t="s">
        <v>7863</v>
      </c>
      <c r="J2403" t="s">
        <v>8165</v>
      </c>
      <c r="K2403" t="s">
        <v>8168</v>
      </c>
      <c r="L2403" t="s">
        <v>8169</v>
      </c>
      <c r="M2403">
        <v>20823.04</v>
      </c>
      <c r="N2403">
        <v>26028.799999999999</v>
      </c>
    </row>
    <row r="2404" spans="1:14" x14ac:dyDescent="0.3">
      <c r="A2404" t="s">
        <v>2388</v>
      </c>
      <c r="B2404" t="s">
        <v>6139</v>
      </c>
      <c r="C2404" t="s">
        <v>7407</v>
      </c>
      <c r="D2404" t="s">
        <v>7413</v>
      </c>
      <c r="E2404" t="s">
        <v>7423</v>
      </c>
      <c r="F2404" t="s">
        <v>7431</v>
      </c>
      <c r="G2404">
        <v>6262.35</v>
      </c>
      <c r="H2404">
        <v>10</v>
      </c>
      <c r="I2404" t="s">
        <v>7893</v>
      </c>
      <c r="J2404" t="s">
        <v>8164</v>
      </c>
      <c r="K2404" t="s">
        <v>8168</v>
      </c>
      <c r="L2404" t="s">
        <v>8170</v>
      </c>
      <c r="M2404">
        <v>62623.5</v>
      </c>
      <c r="N2404">
        <v>62623.5</v>
      </c>
    </row>
    <row r="2405" spans="1:14" x14ac:dyDescent="0.3">
      <c r="A2405" t="s">
        <v>2389</v>
      </c>
      <c r="B2405" t="s">
        <v>6140</v>
      </c>
      <c r="C2405" t="s">
        <v>7408</v>
      </c>
      <c r="D2405" t="s">
        <v>7417</v>
      </c>
      <c r="E2405" t="s">
        <v>7426</v>
      </c>
      <c r="F2405" t="s">
        <v>7430</v>
      </c>
      <c r="G2405">
        <v>5507.05</v>
      </c>
      <c r="H2405">
        <v>13</v>
      </c>
      <c r="I2405" t="s">
        <v>8135</v>
      </c>
      <c r="J2405" t="s">
        <v>8165</v>
      </c>
      <c r="K2405" t="s">
        <v>8168</v>
      </c>
      <c r="L2405" t="s">
        <v>8169</v>
      </c>
      <c r="M2405">
        <v>57273.32</v>
      </c>
      <c r="N2405">
        <v>71591.650000000009</v>
      </c>
    </row>
    <row r="2406" spans="1:14" x14ac:dyDescent="0.3">
      <c r="A2406" t="s">
        <v>2390</v>
      </c>
      <c r="B2406" t="s">
        <v>5810</v>
      </c>
      <c r="C2406" t="s">
        <v>7407</v>
      </c>
      <c r="D2406" t="s">
        <v>7415</v>
      </c>
      <c r="E2406" t="s">
        <v>7426</v>
      </c>
      <c r="F2406" t="s">
        <v>7430</v>
      </c>
      <c r="G2406">
        <v>5162.6000000000004</v>
      </c>
      <c r="H2406">
        <v>20</v>
      </c>
      <c r="I2406" t="s">
        <v>7835</v>
      </c>
      <c r="J2406" t="s">
        <v>8165</v>
      </c>
      <c r="K2406" t="s">
        <v>8167</v>
      </c>
      <c r="L2406" t="s">
        <v>8169</v>
      </c>
      <c r="M2406">
        <v>82601.600000000006</v>
      </c>
      <c r="N2406">
        <v>103252</v>
      </c>
    </row>
    <row r="2407" spans="1:14" x14ac:dyDescent="0.3">
      <c r="A2407" t="s">
        <v>2391</v>
      </c>
      <c r="B2407" t="s">
        <v>6141</v>
      </c>
      <c r="C2407" t="s">
        <v>7405</v>
      </c>
      <c r="D2407" t="s">
        <v>7417</v>
      </c>
      <c r="E2407" t="s">
        <v>7426</v>
      </c>
      <c r="F2407" t="s">
        <v>7429</v>
      </c>
      <c r="G2407">
        <v>7769.63</v>
      </c>
      <c r="H2407">
        <v>5</v>
      </c>
      <c r="I2407" t="s">
        <v>7469</v>
      </c>
      <c r="J2407" t="s">
        <v>8164</v>
      </c>
      <c r="K2407" t="s">
        <v>8167</v>
      </c>
      <c r="L2407" t="s">
        <v>8169</v>
      </c>
      <c r="M2407">
        <v>31078.52</v>
      </c>
      <c r="N2407">
        <v>38848.15</v>
      </c>
    </row>
    <row r="2408" spans="1:14" x14ac:dyDescent="0.3">
      <c r="A2408" t="s">
        <v>2392</v>
      </c>
      <c r="B2408" t="s">
        <v>6142</v>
      </c>
      <c r="C2408" t="s">
        <v>7406</v>
      </c>
      <c r="D2408" t="s">
        <v>7412</v>
      </c>
      <c r="E2408" t="s">
        <v>7426</v>
      </c>
      <c r="F2408" t="s">
        <v>7431</v>
      </c>
      <c r="G2408">
        <v>7201.08</v>
      </c>
      <c r="H2408">
        <v>19</v>
      </c>
      <c r="I2408" t="s">
        <v>7998</v>
      </c>
      <c r="J2408" t="s">
        <v>8165</v>
      </c>
      <c r="K2408" t="s">
        <v>8167</v>
      </c>
      <c r="L2408" t="s">
        <v>8169</v>
      </c>
      <c r="M2408">
        <v>109456.25</v>
      </c>
      <c r="N2408">
        <v>136820.51999999999</v>
      </c>
    </row>
    <row r="2409" spans="1:14" x14ac:dyDescent="0.3">
      <c r="A2409" t="s">
        <v>2393</v>
      </c>
      <c r="B2409" t="s">
        <v>6143</v>
      </c>
      <c r="C2409" t="s">
        <v>7408</v>
      </c>
      <c r="D2409" t="s">
        <v>7419</v>
      </c>
      <c r="E2409" t="s">
        <v>7423</v>
      </c>
      <c r="F2409" t="s">
        <v>7434</v>
      </c>
      <c r="G2409">
        <v>7918.2</v>
      </c>
      <c r="H2409">
        <v>11</v>
      </c>
      <c r="I2409" t="s">
        <v>7793</v>
      </c>
      <c r="J2409" t="s">
        <v>8163</v>
      </c>
      <c r="K2409" t="s">
        <v>8168</v>
      </c>
      <c r="L2409" t="s">
        <v>8169</v>
      </c>
      <c r="M2409">
        <v>69680.160000000003</v>
      </c>
      <c r="N2409">
        <v>87100.2</v>
      </c>
    </row>
    <row r="2410" spans="1:14" x14ac:dyDescent="0.3">
      <c r="A2410" t="s">
        <v>2394</v>
      </c>
      <c r="B2410" t="s">
        <v>6144</v>
      </c>
      <c r="C2410" t="s">
        <v>7405</v>
      </c>
      <c r="D2410" t="s">
        <v>7410</v>
      </c>
      <c r="E2410" t="s">
        <v>7425</v>
      </c>
      <c r="F2410" t="s">
        <v>7428</v>
      </c>
      <c r="G2410">
        <v>14769.02</v>
      </c>
      <c r="H2410">
        <v>16</v>
      </c>
      <c r="I2410" t="s">
        <v>7567</v>
      </c>
      <c r="J2410" t="s">
        <v>8165</v>
      </c>
      <c r="K2410" t="s">
        <v>8167</v>
      </c>
      <c r="L2410" t="s">
        <v>8169</v>
      </c>
      <c r="M2410">
        <v>189043.29</v>
      </c>
      <c r="N2410">
        <v>236304.32</v>
      </c>
    </row>
    <row r="2411" spans="1:14" x14ac:dyDescent="0.3">
      <c r="A2411" t="s">
        <v>2395</v>
      </c>
      <c r="B2411" t="s">
        <v>6145</v>
      </c>
      <c r="C2411" t="s">
        <v>7408</v>
      </c>
      <c r="D2411" t="s">
        <v>7420</v>
      </c>
      <c r="E2411" t="s">
        <v>7425</v>
      </c>
      <c r="F2411" t="s">
        <v>7432</v>
      </c>
      <c r="G2411">
        <v>13943.17</v>
      </c>
      <c r="H2411">
        <v>8</v>
      </c>
      <c r="I2411" t="s">
        <v>7648</v>
      </c>
      <c r="J2411" t="s">
        <v>8163</v>
      </c>
      <c r="K2411" t="s">
        <v>8167</v>
      </c>
      <c r="L2411" t="s">
        <v>8169</v>
      </c>
      <c r="M2411">
        <v>89236.62</v>
      </c>
      <c r="N2411">
        <v>111545.36</v>
      </c>
    </row>
    <row r="2412" spans="1:14" x14ac:dyDescent="0.3">
      <c r="A2412" t="s">
        <v>2396</v>
      </c>
      <c r="B2412" t="s">
        <v>6146</v>
      </c>
      <c r="C2412" t="s">
        <v>7405</v>
      </c>
      <c r="D2412" t="s">
        <v>7417</v>
      </c>
      <c r="E2412" t="s">
        <v>7426</v>
      </c>
      <c r="F2412" t="s">
        <v>7432</v>
      </c>
      <c r="G2412">
        <v>11805.92</v>
      </c>
      <c r="H2412">
        <v>1</v>
      </c>
      <c r="I2412" t="s">
        <v>7566</v>
      </c>
      <c r="J2412" t="s">
        <v>8165</v>
      </c>
      <c r="K2412" t="s">
        <v>8168</v>
      </c>
      <c r="L2412" t="s">
        <v>8169</v>
      </c>
      <c r="M2412">
        <v>9444.57</v>
      </c>
      <c r="N2412">
        <v>11805.92</v>
      </c>
    </row>
    <row r="2413" spans="1:14" x14ac:dyDescent="0.3">
      <c r="A2413" t="s">
        <v>2397</v>
      </c>
      <c r="B2413" t="s">
        <v>6147</v>
      </c>
      <c r="C2413" t="s">
        <v>7406</v>
      </c>
      <c r="D2413" t="s">
        <v>7414</v>
      </c>
      <c r="E2413" t="s">
        <v>7425</v>
      </c>
      <c r="F2413" t="s">
        <v>7429</v>
      </c>
      <c r="G2413">
        <v>4710.25</v>
      </c>
      <c r="H2413">
        <v>7</v>
      </c>
      <c r="I2413" t="s">
        <v>7596</v>
      </c>
      <c r="J2413" t="s">
        <v>8163</v>
      </c>
      <c r="K2413" t="s">
        <v>8168</v>
      </c>
      <c r="L2413" t="s">
        <v>8170</v>
      </c>
      <c r="M2413">
        <v>32971.75</v>
      </c>
      <c r="N2413">
        <v>32971.75</v>
      </c>
    </row>
    <row r="2414" spans="1:14" x14ac:dyDescent="0.3">
      <c r="A2414" t="s">
        <v>2398</v>
      </c>
      <c r="B2414" t="s">
        <v>6148</v>
      </c>
      <c r="C2414" t="s">
        <v>7405</v>
      </c>
      <c r="D2414" t="s">
        <v>7411</v>
      </c>
      <c r="E2414" t="s">
        <v>7424</v>
      </c>
      <c r="F2414" t="s">
        <v>7428</v>
      </c>
      <c r="G2414">
        <v>11598.42</v>
      </c>
      <c r="H2414">
        <v>4</v>
      </c>
      <c r="I2414" t="s">
        <v>7546</v>
      </c>
      <c r="J2414" t="s">
        <v>8164</v>
      </c>
      <c r="K2414" t="s">
        <v>8168</v>
      </c>
      <c r="L2414" t="s">
        <v>8170</v>
      </c>
      <c r="M2414">
        <v>46393.68</v>
      </c>
      <c r="N2414">
        <v>46393.68</v>
      </c>
    </row>
    <row r="2415" spans="1:14" x14ac:dyDescent="0.3">
      <c r="A2415" t="s">
        <v>2399</v>
      </c>
      <c r="B2415" t="s">
        <v>6149</v>
      </c>
      <c r="C2415" t="s">
        <v>7407</v>
      </c>
      <c r="D2415" t="s">
        <v>7415</v>
      </c>
      <c r="E2415" t="s">
        <v>7423</v>
      </c>
      <c r="F2415" t="s">
        <v>7432</v>
      </c>
      <c r="G2415">
        <v>6846.67</v>
      </c>
      <c r="H2415">
        <v>10</v>
      </c>
      <c r="I2415" t="s">
        <v>7844</v>
      </c>
      <c r="J2415" t="s">
        <v>8165</v>
      </c>
      <c r="K2415" t="s">
        <v>8167</v>
      </c>
      <c r="L2415" t="s">
        <v>8170</v>
      </c>
      <c r="M2415">
        <v>68466.7</v>
      </c>
      <c r="N2415">
        <v>68466.7</v>
      </c>
    </row>
    <row r="2416" spans="1:14" x14ac:dyDescent="0.3">
      <c r="A2416" t="s">
        <v>2400</v>
      </c>
      <c r="B2416" t="s">
        <v>4999</v>
      </c>
      <c r="C2416" t="s">
        <v>7408</v>
      </c>
      <c r="D2416" t="s">
        <v>7422</v>
      </c>
      <c r="E2416" t="s">
        <v>7423</v>
      </c>
      <c r="F2416" t="s">
        <v>7433</v>
      </c>
      <c r="G2416">
        <v>8138.15</v>
      </c>
      <c r="H2416">
        <v>1</v>
      </c>
      <c r="I2416" t="s">
        <v>7518</v>
      </c>
      <c r="J2416" t="s">
        <v>8166</v>
      </c>
      <c r="K2416" t="s">
        <v>8168</v>
      </c>
      <c r="L2416" t="s">
        <v>8169</v>
      </c>
      <c r="M2416">
        <v>6510.52</v>
      </c>
      <c r="N2416">
        <v>8138.15</v>
      </c>
    </row>
    <row r="2417" spans="1:14" x14ac:dyDescent="0.3">
      <c r="A2417" t="s">
        <v>2401</v>
      </c>
      <c r="B2417" t="s">
        <v>6128</v>
      </c>
      <c r="C2417" t="s">
        <v>7408</v>
      </c>
      <c r="D2417" t="s">
        <v>7419</v>
      </c>
      <c r="E2417" t="s">
        <v>7425</v>
      </c>
      <c r="F2417" t="s">
        <v>7430</v>
      </c>
      <c r="G2417">
        <v>3286.8</v>
      </c>
      <c r="H2417">
        <v>17</v>
      </c>
      <c r="I2417" t="s">
        <v>7636</v>
      </c>
      <c r="J2417" t="s">
        <v>8162</v>
      </c>
      <c r="K2417" t="s">
        <v>8167</v>
      </c>
      <c r="L2417" t="s">
        <v>8170</v>
      </c>
      <c r="M2417">
        <v>55875.6</v>
      </c>
      <c r="N2417">
        <v>55875.600000000006</v>
      </c>
    </row>
    <row r="2418" spans="1:14" x14ac:dyDescent="0.3">
      <c r="A2418" t="s">
        <v>2402</v>
      </c>
      <c r="B2418" t="s">
        <v>6150</v>
      </c>
      <c r="C2418" t="s">
        <v>7406</v>
      </c>
      <c r="D2418" t="s">
        <v>7421</v>
      </c>
      <c r="E2418" t="s">
        <v>7424</v>
      </c>
      <c r="F2418" t="s">
        <v>7428</v>
      </c>
      <c r="G2418">
        <v>7164.56</v>
      </c>
      <c r="H2418">
        <v>20</v>
      </c>
      <c r="I2418" t="s">
        <v>7631</v>
      </c>
      <c r="J2418" t="s">
        <v>8164</v>
      </c>
      <c r="K2418" t="s">
        <v>8168</v>
      </c>
      <c r="L2418" t="s">
        <v>8169</v>
      </c>
      <c r="M2418">
        <v>114632.96000000001</v>
      </c>
      <c r="N2418">
        <v>143291.20000000001</v>
      </c>
    </row>
    <row r="2419" spans="1:14" x14ac:dyDescent="0.3">
      <c r="A2419" t="s">
        <v>2403</v>
      </c>
      <c r="B2419" t="s">
        <v>4733</v>
      </c>
      <c r="C2419" t="s">
        <v>7407</v>
      </c>
      <c r="D2419" t="s">
        <v>7417</v>
      </c>
      <c r="E2419" t="s">
        <v>7424</v>
      </c>
      <c r="F2419" t="s">
        <v>7430</v>
      </c>
      <c r="G2419">
        <v>5132.72</v>
      </c>
      <c r="H2419">
        <v>4</v>
      </c>
      <c r="I2419" t="s">
        <v>7932</v>
      </c>
      <c r="J2419" t="s">
        <v>8164</v>
      </c>
      <c r="K2419" t="s">
        <v>8168</v>
      </c>
      <c r="L2419" t="s">
        <v>8170</v>
      </c>
      <c r="M2419">
        <v>20530.88</v>
      </c>
      <c r="N2419">
        <v>20530.88</v>
      </c>
    </row>
    <row r="2420" spans="1:14" x14ac:dyDescent="0.3">
      <c r="A2420" t="s">
        <v>2404</v>
      </c>
      <c r="B2420" t="s">
        <v>6151</v>
      </c>
      <c r="C2420" t="s">
        <v>7407</v>
      </c>
      <c r="D2420" t="s">
        <v>7415</v>
      </c>
      <c r="E2420" t="s">
        <v>7426</v>
      </c>
      <c r="F2420" t="s">
        <v>7431</v>
      </c>
      <c r="G2420">
        <v>1968.76</v>
      </c>
      <c r="H2420">
        <v>11</v>
      </c>
      <c r="I2420" t="s">
        <v>8088</v>
      </c>
      <c r="J2420" t="s">
        <v>8162</v>
      </c>
      <c r="K2420" t="s">
        <v>8167</v>
      </c>
      <c r="L2420" t="s">
        <v>8170</v>
      </c>
      <c r="M2420">
        <v>21656.36</v>
      </c>
      <c r="N2420">
        <v>21656.36</v>
      </c>
    </row>
    <row r="2421" spans="1:14" x14ac:dyDescent="0.3">
      <c r="A2421" t="s">
        <v>2405</v>
      </c>
      <c r="B2421" t="s">
        <v>6152</v>
      </c>
      <c r="C2421" t="s">
        <v>7406</v>
      </c>
      <c r="D2421" t="s">
        <v>7414</v>
      </c>
      <c r="E2421" t="s">
        <v>7424</v>
      </c>
      <c r="F2421" t="s">
        <v>7431</v>
      </c>
      <c r="G2421">
        <v>7959.7</v>
      </c>
      <c r="H2421">
        <v>14</v>
      </c>
      <c r="I2421" t="s">
        <v>8064</v>
      </c>
      <c r="J2421" t="s">
        <v>8166</v>
      </c>
      <c r="K2421" t="s">
        <v>8168</v>
      </c>
      <c r="L2421" t="s">
        <v>8169</v>
      </c>
      <c r="M2421">
        <v>89148.64</v>
      </c>
      <c r="N2421">
        <v>111435.8</v>
      </c>
    </row>
    <row r="2422" spans="1:14" x14ac:dyDescent="0.3">
      <c r="A2422" t="s">
        <v>2406</v>
      </c>
      <c r="B2422" t="s">
        <v>6153</v>
      </c>
      <c r="C2422" t="s">
        <v>7408</v>
      </c>
      <c r="D2422" t="s">
        <v>7422</v>
      </c>
      <c r="E2422" t="s">
        <v>7427</v>
      </c>
      <c r="F2422" t="s">
        <v>7434</v>
      </c>
      <c r="G2422">
        <v>12900.69</v>
      </c>
      <c r="H2422">
        <v>9</v>
      </c>
      <c r="I2422" t="s">
        <v>7881</v>
      </c>
      <c r="J2422" t="s">
        <v>8165</v>
      </c>
      <c r="K2422" t="s">
        <v>8167</v>
      </c>
      <c r="L2422" t="s">
        <v>8169</v>
      </c>
      <c r="M2422">
        <v>92885.3</v>
      </c>
      <c r="N2422">
        <v>116106.21</v>
      </c>
    </row>
    <row r="2423" spans="1:14" x14ac:dyDescent="0.3">
      <c r="A2423" t="s">
        <v>2407</v>
      </c>
      <c r="B2423" t="s">
        <v>6154</v>
      </c>
      <c r="C2423" t="s">
        <v>7407</v>
      </c>
      <c r="D2423" t="s">
        <v>7413</v>
      </c>
      <c r="E2423" t="s">
        <v>7425</v>
      </c>
      <c r="F2423" t="s">
        <v>7431</v>
      </c>
      <c r="G2423">
        <v>13091.59</v>
      </c>
      <c r="H2423">
        <v>20</v>
      </c>
      <c r="I2423" t="s">
        <v>7485</v>
      </c>
      <c r="J2423" t="s">
        <v>8166</v>
      </c>
      <c r="K2423" t="s">
        <v>8168</v>
      </c>
      <c r="L2423" t="s">
        <v>8169</v>
      </c>
      <c r="M2423">
        <v>209465.44</v>
      </c>
      <c r="N2423">
        <v>261831.8</v>
      </c>
    </row>
    <row r="2424" spans="1:14" x14ac:dyDescent="0.3">
      <c r="A2424" t="s">
        <v>2408</v>
      </c>
      <c r="B2424" t="s">
        <v>6155</v>
      </c>
      <c r="C2424" t="s">
        <v>7407</v>
      </c>
      <c r="D2424" t="s">
        <v>7415</v>
      </c>
      <c r="E2424" t="s">
        <v>7423</v>
      </c>
      <c r="F2424" t="s">
        <v>7432</v>
      </c>
      <c r="G2424">
        <v>5471.36</v>
      </c>
      <c r="H2424">
        <v>14</v>
      </c>
      <c r="I2424" t="s">
        <v>7443</v>
      </c>
      <c r="J2424" t="s">
        <v>8163</v>
      </c>
      <c r="K2424" t="s">
        <v>8167</v>
      </c>
      <c r="L2424" t="s">
        <v>8170</v>
      </c>
      <c r="M2424">
        <v>76599.039999999994</v>
      </c>
      <c r="N2424">
        <v>76599.039999999994</v>
      </c>
    </row>
    <row r="2425" spans="1:14" x14ac:dyDescent="0.3">
      <c r="A2425" t="s">
        <v>2409</v>
      </c>
      <c r="B2425" t="s">
        <v>6156</v>
      </c>
      <c r="C2425" t="s">
        <v>7408</v>
      </c>
      <c r="D2425" t="s">
        <v>7419</v>
      </c>
      <c r="E2425" t="s">
        <v>7423</v>
      </c>
      <c r="F2425" t="s">
        <v>7428</v>
      </c>
      <c r="G2425">
        <v>11988.52</v>
      </c>
      <c r="H2425">
        <v>15</v>
      </c>
      <c r="I2425" t="s">
        <v>7458</v>
      </c>
      <c r="J2425" t="s">
        <v>8163</v>
      </c>
      <c r="K2425" t="s">
        <v>8167</v>
      </c>
      <c r="L2425" t="s">
        <v>8169</v>
      </c>
      <c r="M2425">
        <v>143862.24</v>
      </c>
      <c r="N2425">
        <v>179827.80000000002</v>
      </c>
    </row>
    <row r="2426" spans="1:14" x14ac:dyDescent="0.3">
      <c r="A2426" t="s">
        <v>2410</v>
      </c>
      <c r="B2426" t="s">
        <v>6157</v>
      </c>
      <c r="C2426" t="s">
        <v>7407</v>
      </c>
      <c r="D2426" t="s">
        <v>7415</v>
      </c>
      <c r="E2426" t="s">
        <v>7427</v>
      </c>
      <c r="F2426" t="s">
        <v>7430</v>
      </c>
      <c r="G2426">
        <v>12270.72</v>
      </c>
      <c r="H2426">
        <v>7</v>
      </c>
      <c r="I2426" t="s">
        <v>7624</v>
      </c>
      <c r="J2426" t="s">
        <v>8163</v>
      </c>
      <c r="K2426" t="s">
        <v>8167</v>
      </c>
      <c r="L2426" t="s">
        <v>8170</v>
      </c>
      <c r="M2426">
        <v>85895.039999999994</v>
      </c>
      <c r="N2426">
        <v>85895.039999999994</v>
      </c>
    </row>
    <row r="2427" spans="1:14" x14ac:dyDescent="0.3">
      <c r="A2427" t="s">
        <v>2411</v>
      </c>
      <c r="B2427" t="s">
        <v>6158</v>
      </c>
      <c r="C2427" t="s">
        <v>7407</v>
      </c>
      <c r="D2427" t="s">
        <v>7413</v>
      </c>
      <c r="E2427" t="s">
        <v>7425</v>
      </c>
      <c r="F2427" t="s">
        <v>7431</v>
      </c>
      <c r="G2427">
        <v>5458.91</v>
      </c>
      <c r="H2427">
        <v>7</v>
      </c>
      <c r="I2427" t="s">
        <v>7710</v>
      </c>
      <c r="J2427" t="s">
        <v>8164</v>
      </c>
      <c r="K2427" t="s">
        <v>8168</v>
      </c>
      <c r="L2427" t="s">
        <v>8170</v>
      </c>
      <c r="M2427">
        <v>38212.370000000003</v>
      </c>
      <c r="N2427">
        <v>38212.369999999995</v>
      </c>
    </row>
    <row r="2428" spans="1:14" x14ac:dyDescent="0.3">
      <c r="A2428" t="s">
        <v>2412</v>
      </c>
      <c r="B2428" t="s">
        <v>6159</v>
      </c>
      <c r="C2428" t="s">
        <v>7405</v>
      </c>
      <c r="D2428" t="s">
        <v>7409</v>
      </c>
      <c r="E2428" t="s">
        <v>7427</v>
      </c>
      <c r="F2428" t="s">
        <v>7432</v>
      </c>
      <c r="G2428">
        <v>2011.09</v>
      </c>
      <c r="H2428">
        <v>11</v>
      </c>
      <c r="I2428" t="s">
        <v>7733</v>
      </c>
      <c r="J2428" t="s">
        <v>8163</v>
      </c>
      <c r="K2428" t="s">
        <v>8168</v>
      </c>
      <c r="L2428" t="s">
        <v>8169</v>
      </c>
      <c r="M2428">
        <v>17697.259999999998</v>
      </c>
      <c r="N2428">
        <v>22121.989999999998</v>
      </c>
    </row>
    <row r="2429" spans="1:14" x14ac:dyDescent="0.3">
      <c r="A2429" t="s">
        <v>2413</v>
      </c>
      <c r="B2429" t="s">
        <v>6160</v>
      </c>
      <c r="C2429" t="s">
        <v>7407</v>
      </c>
      <c r="D2429" t="s">
        <v>7417</v>
      </c>
      <c r="E2429" t="s">
        <v>7424</v>
      </c>
      <c r="F2429" t="s">
        <v>7429</v>
      </c>
      <c r="G2429">
        <v>12874.96</v>
      </c>
      <c r="H2429">
        <v>9</v>
      </c>
      <c r="I2429" t="s">
        <v>7492</v>
      </c>
      <c r="J2429" t="s">
        <v>8166</v>
      </c>
      <c r="K2429" t="s">
        <v>8168</v>
      </c>
      <c r="L2429" t="s">
        <v>8170</v>
      </c>
      <c r="M2429">
        <v>115874.64</v>
      </c>
      <c r="N2429">
        <v>115874.63999999998</v>
      </c>
    </row>
    <row r="2430" spans="1:14" x14ac:dyDescent="0.3">
      <c r="A2430" t="s">
        <v>2414</v>
      </c>
      <c r="B2430" t="s">
        <v>6161</v>
      </c>
      <c r="C2430" t="s">
        <v>7407</v>
      </c>
      <c r="D2430" t="s">
        <v>7418</v>
      </c>
      <c r="E2430" t="s">
        <v>7427</v>
      </c>
      <c r="F2430" t="s">
        <v>7429</v>
      </c>
      <c r="G2430">
        <v>10670.48</v>
      </c>
      <c r="H2430">
        <v>5</v>
      </c>
      <c r="I2430" t="s">
        <v>7966</v>
      </c>
      <c r="J2430" t="s">
        <v>8164</v>
      </c>
      <c r="K2430" t="s">
        <v>8167</v>
      </c>
      <c r="L2430" t="s">
        <v>8170</v>
      </c>
      <c r="M2430">
        <v>53352.4</v>
      </c>
      <c r="N2430">
        <v>53352.399999999994</v>
      </c>
    </row>
    <row r="2431" spans="1:14" x14ac:dyDescent="0.3">
      <c r="A2431" t="s">
        <v>2415</v>
      </c>
      <c r="B2431" t="s">
        <v>5361</v>
      </c>
      <c r="C2431" t="s">
        <v>7408</v>
      </c>
      <c r="D2431" t="s">
        <v>7417</v>
      </c>
      <c r="E2431" t="s">
        <v>7427</v>
      </c>
      <c r="F2431" t="s">
        <v>7434</v>
      </c>
      <c r="G2431">
        <v>5451.44</v>
      </c>
      <c r="H2431">
        <v>11</v>
      </c>
      <c r="I2431" t="s">
        <v>7618</v>
      </c>
      <c r="J2431" t="s">
        <v>8165</v>
      </c>
      <c r="K2431" t="s">
        <v>8167</v>
      </c>
      <c r="L2431" t="s">
        <v>8170</v>
      </c>
      <c r="M2431">
        <v>59965.84</v>
      </c>
      <c r="N2431">
        <v>59965.84</v>
      </c>
    </row>
    <row r="2432" spans="1:14" x14ac:dyDescent="0.3">
      <c r="A2432" t="s">
        <v>2416</v>
      </c>
      <c r="B2432" t="s">
        <v>6162</v>
      </c>
      <c r="C2432" t="s">
        <v>7408</v>
      </c>
      <c r="D2432" t="s">
        <v>7422</v>
      </c>
      <c r="E2432" t="s">
        <v>7427</v>
      </c>
      <c r="F2432" t="s">
        <v>7430</v>
      </c>
      <c r="G2432">
        <v>2791.29</v>
      </c>
      <c r="H2432">
        <v>6</v>
      </c>
      <c r="I2432" t="s">
        <v>7541</v>
      </c>
      <c r="J2432" t="s">
        <v>8162</v>
      </c>
      <c r="K2432" t="s">
        <v>8167</v>
      </c>
      <c r="L2432" t="s">
        <v>8170</v>
      </c>
      <c r="M2432">
        <v>16747.740000000002</v>
      </c>
      <c r="N2432">
        <v>16747.739999999998</v>
      </c>
    </row>
    <row r="2433" spans="1:14" x14ac:dyDescent="0.3">
      <c r="A2433" t="s">
        <v>2417</v>
      </c>
      <c r="B2433" t="s">
        <v>6163</v>
      </c>
      <c r="C2433" t="s">
        <v>7406</v>
      </c>
      <c r="D2433" t="s">
        <v>7412</v>
      </c>
      <c r="E2433" t="s">
        <v>7423</v>
      </c>
      <c r="F2433" t="s">
        <v>7434</v>
      </c>
      <c r="G2433">
        <v>10799.13</v>
      </c>
      <c r="H2433">
        <v>18</v>
      </c>
      <c r="I2433" t="s">
        <v>8130</v>
      </c>
      <c r="J2433" t="s">
        <v>8166</v>
      </c>
      <c r="K2433" t="s">
        <v>8168</v>
      </c>
      <c r="L2433" t="s">
        <v>8170</v>
      </c>
      <c r="M2433">
        <v>194384.34</v>
      </c>
      <c r="N2433">
        <v>194384.34</v>
      </c>
    </row>
    <row r="2434" spans="1:14" x14ac:dyDescent="0.3">
      <c r="A2434" t="s">
        <v>2418</v>
      </c>
      <c r="B2434" t="s">
        <v>6164</v>
      </c>
      <c r="C2434" t="s">
        <v>7405</v>
      </c>
      <c r="D2434" t="s">
        <v>7409</v>
      </c>
      <c r="E2434" t="s">
        <v>7427</v>
      </c>
      <c r="F2434" t="s">
        <v>7429</v>
      </c>
      <c r="G2434">
        <v>9931.7800000000007</v>
      </c>
      <c r="H2434">
        <v>15</v>
      </c>
      <c r="I2434" t="s">
        <v>7935</v>
      </c>
      <c r="J2434" t="s">
        <v>8162</v>
      </c>
      <c r="K2434" t="s">
        <v>8168</v>
      </c>
      <c r="L2434" t="s">
        <v>8170</v>
      </c>
      <c r="M2434">
        <v>148976.70000000001</v>
      </c>
      <c r="N2434">
        <v>148976.70000000001</v>
      </c>
    </row>
    <row r="2435" spans="1:14" x14ac:dyDescent="0.3">
      <c r="A2435" t="s">
        <v>2419</v>
      </c>
      <c r="B2435" t="s">
        <v>6165</v>
      </c>
      <c r="C2435" t="s">
        <v>7407</v>
      </c>
      <c r="D2435" t="s">
        <v>7418</v>
      </c>
      <c r="E2435" t="s">
        <v>7427</v>
      </c>
      <c r="F2435" t="s">
        <v>7429</v>
      </c>
      <c r="G2435">
        <v>13748.95</v>
      </c>
      <c r="H2435">
        <v>4</v>
      </c>
      <c r="I2435" t="s">
        <v>7566</v>
      </c>
      <c r="J2435" t="s">
        <v>8166</v>
      </c>
      <c r="K2435" t="s">
        <v>8167</v>
      </c>
      <c r="L2435" t="s">
        <v>8169</v>
      </c>
      <c r="M2435">
        <v>43996.639999999999</v>
      </c>
      <c r="N2435">
        <v>54995.8</v>
      </c>
    </row>
    <row r="2436" spans="1:14" x14ac:dyDescent="0.3">
      <c r="A2436" t="s">
        <v>2420</v>
      </c>
      <c r="B2436" t="s">
        <v>4463</v>
      </c>
      <c r="C2436" t="s">
        <v>7406</v>
      </c>
      <c r="D2436" t="s">
        <v>7412</v>
      </c>
      <c r="E2436" t="s">
        <v>7427</v>
      </c>
      <c r="F2436" t="s">
        <v>7429</v>
      </c>
      <c r="G2436">
        <v>3466.91</v>
      </c>
      <c r="H2436">
        <v>19</v>
      </c>
      <c r="I2436" t="s">
        <v>7800</v>
      </c>
      <c r="J2436" t="s">
        <v>8162</v>
      </c>
      <c r="K2436" t="s">
        <v>8168</v>
      </c>
      <c r="L2436" t="s">
        <v>8170</v>
      </c>
      <c r="M2436">
        <v>65871.289999999994</v>
      </c>
      <c r="N2436">
        <v>65871.289999999994</v>
      </c>
    </row>
    <row r="2437" spans="1:14" x14ac:dyDescent="0.3">
      <c r="A2437" t="s">
        <v>2421</v>
      </c>
      <c r="B2437" t="s">
        <v>6166</v>
      </c>
      <c r="C2437" t="s">
        <v>7405</v>
      </c>
      <c r="D2437" t="s">
        <v>7409</v>
      </c>
      <c r="E2437" t="s">
        <v>7427</v>
      </c>
      <c r="F2437" t="s">
        <v>7434</v>
      </c>
      <c r="G2437">
        <v>4276.16</v>
      </c>
      <c r="H2437">
        <v>10</v>
      </c>
      <c r="I2437" t="s">
        <v>7524</v>
      </c>
      <c r="J2437" t="s">
        <v>8163</v>
      </c>
      <c r="K2437" t="s">
        <v>8167</v>
      </c>
      <c r="L2437" t="s">
        <v>8170</v>
      </c>
      <c r="M2437">
        <v>42761.599999999999</v>
      </c>
      <c r="N2437">
        <v>42761.599999999999</v>
      </c>
    </row>
    <row r="2438" spans="1:14" x14ac:dyDescent="0.3">
      <c r="A2438" t="s">
        <v>2422</v>
      </c>
      <c r="B2438" t="s">
        <v>6167</v>
      </c>
      <c r="C2438" t="s">
        <v>7407</v>
      </c>
      <c r="D2438" t="s">
        <v>7413</v>
      </c>
      <c r="E2438" t="s">
        <v>7425</v>
      </c>
      <c r="F2438" t="s">
        <v>7430</v>
      </c>
      <c r="G2438">
        <v>16458.900000000001</v>
      </c>
      <c r="H2438">
        <v>20</v>
      </c>
      <c r="I2438" t="s">
        <v>7597</v>
      </c>
      <c r="J2438" t="s">
        <v>8162</v>
      </c>
      <c r="K2438" t="s">
        <v>8167</v>
      </c>
      <c r="L2438" t="s">
        <v>8169</v>
      </c>
      <c r="M2438">
        <v>263342.40000000002</v>
      </c>
      <c r="N2438">
        <v>329178</v>
      </c>
    </row>
    <row r="2439" spans="1:14" x14ac:dyDescent="0.3">
      <c r="A2439" t="s">
        <v>2423</v>
      </c>
      <c r="B2439" t="s">
        <v>6168</v>
      </c>
      <c r="C2439" t="s">
        <v>7405</v>
      </c>
      <c r="D2439" t="s">
        <v>7411</v>
      </c>
      <c r="E2439" t="s">
        <v>7425</v>
      </c>
      <c r="F2439" t="s">
        <v>7433</v>
      </c>
      <c r="G2439">
        <v>1065.72</v>
      </c>
      <c r="H2439">
        <v>2</v>
      </c>
      <c r="I2439" t="s">
        <v>7734</v>
      </c>
      <c r="J2439" t="s">
        <v>8164</v>
      </c>
      <c r="K2439" t="s">
        <v>8167</v>
      </c>
      <c r="L2439" t="s">
        <v>8169</v>
      </c>
      <c r="M2439">
        <v>1704.82</v>
      </c>
      <c r="N2439">
        <v>2131.44</v>
      </c>
    </row>
    <row r="2440" spans="1:14" x14ac:dyDescent="0.3">
      <c r="A2440" t="s">
        <v>2424</v>
      </c>
      <c r="B2440" t="s">
        <v>6169</v>
      </c>
      <c r="C2440" t="s">
        <v>7406</v>
      </c>
      <c r="D2440" t="s">
        <v>7414</v>
      </c>
      <c r="E2440" t="s">
        <v>7426</v>
      </c>
      <c r="F2440" t="s">
        <v>7428</v>
      </c>
      <c r="G2440">
        <v>9257.82</v>
      </c>
      <c r="H2440">
        <v>16</v>
      </c>
      <c r="I2440" t="s">
        <v>7634</v>
      </c>
      <c r="J2440" t="s">
        <v>8165</v>
      </c>
      <c r="K2440" t="s">
        <v>8167</v>
      </c>
      <c r="L2440" t="s">
        <v>8170</v>
      </c>
      <c r="M2440">
        <v>148125.12</v>
      </c>
      <c r="N2440">
        <v>148125.12</v>
      </c>
    </row>
    <row r="2441" spans="1:14" x14ac:dyDescent="0.3">
      <c r="A2441" t="s">
        <v>2425</v>
      </c>
      <c r="B2441" t="s">
        <v>6170</v>
      </c>
      <c r="C2441" t="s">
        <v>7405</v>
      </c>
      <c r="D2441" t="s">
        <v>7417</v>
      </c>
      <c r="E2441" t="s">
        <v>7424</v>
      </c>
      <c r="F2441" t="s">
        <v>7429</v>
      </c>
      <c r="G2441">
        <v>16192.47</v>
      </c>
      <c r="H2441">
        <v>13</v>
      </c>
      <c r="I2441" t="s">
        <v>7445</v>
      </c>
      <c r="J2441" t="s">
        <v>8162</v>
      </c>
      <c r="K2441" t="s">
        <v>8167</v>
      </c>
      <c r="L2441" t="s">
        <v>8170</v>
      </c>
      <c r="M2441">
        <v>210502.11</v>
      </c>
      <c r="N2441">
        <v>210502.11</v>
      </c>
    </row>
    <row r="2442" spans="1:14" x14ac:dyDescent="0.3">
      <c r="A2442" t="s">
        <v>2426</v>
      </c>
      <c r="B2442" t="s">
        <v>6171</v>
      </c>
      <c r="C2442" t="s">
        <v>7407</v>
      </c>
      <c r="D2442" t="s">
        <v>7418</v>
      </c>
      <c r="E2442" t="s">
        <v>7426</v>
      </c>
      <c r="F2442" t="s">
        <v>7432</v>
      </c>
      <c r="G2442">
        <v>7751.37</v>
      </c>
      <c r="H2442">
        <v>18</v>
      </c>
      <c r="I2442" t="s">
        <v>8089</v>
      </c>
      <c r="J2442" t="s">
        <v>8165</v>
      </c>
      <c r="K2442" t="s">
        <v>8168</v>
      </c>
      <c r="L2442" t="s">
        <v>8169</v>
      </c>
      <c r="M2442">
        <v>111620.06</v>
      </c>
      <c r="N2442">
        <v>139524.66</v>
      </c>
    </row>
    <row r="2443" spans="1:14" x14ac:dyDescent="0.3">
      <c r="A2443" t="s">
        <v>2427</v>
      </c>
      <c r="B2443" t="s">
        <v>6172</v>
      </c>
      <c r="C2443" t="s">
        <v>7405</v>
      </c>
      <c r="D2443" t="s">
        <v>7410</v>
      </c>
      <c r="E2443" t="s">
        <v>7424</v>
      </c>
      <c r="F2443" t="s">
        <v>7430</v>
      </c>
      <c r="G2443">
        <v>2231.87</v>
      </c>
      <c r="H2443">
        <v>1</v>
      </c>
      <c r="I2443" t="s">
        <v>7463</v>
      </c>
      <c r="J2443" t="s">
        <v>8165</v>
      </c>
      <c r="K2443" t="s">
        <v>8168</v>
      </c>
      <c r="L2443" t="s">
        <v>8170</v>
      </c>
      <c r="M2443">
        <v>2231.87</v>
      </c>
      <c r="N2443">
        <v>2231.87</v>
      </c>
    </row>
    <row r="2444" spans="1:14" x14ac:dyDescent="0.3">
      <c r="A2444" t="s">
        <v>2428</v>
      </c>
      <c r="B2444" t="s">
        <v>6173</v>
      </c>
      <c r="C2444" t="s">
        <v>7406</v>
      </c>
      <c r="D2444" t="s">
        <v>7414</v>
      </c>
      <c r="E2444" t="s">
        <v>7424</v>
      </c>
      <c r="F2444" t="s">
        <v>7430</v>
      </c>
      <c r="G2444">
        <v>15376.58</v>
      </c>
      <c r="H2444">
        <v>7</v>
      </c>
      <c r="I2444" t="s">
        <v>7908</v>
      </c>
      <c r="J2444" t="s">
        <v>8166</v>
      </c>
      <c r="K2444" t="s">
        <v>8167</v>
      </c>
      <c r="L2444" t="s">
        <v>8169</v>
      </c>
      <c r="M2444">
        <v>86109.18</v>
      </c>
      <c r="N2444">
        <v>107636.06</v>
      </c>
    </row>
    <row r="2445" spans="1:14" x14ac:dyDescent="0.3">
      <c r="A2445" t="s">
        <v>2429</v>
      </c>
      <c r="B2445" t="s">
        <v>6174</v>
      </c>
      <c r="C2445" t="s">
        <v>7406</v>
      </c>
      <c r="D2445" t="s">
        <v>7414</v>
      </c>
      <c r="E2445" t="s">
        <v>7423</v>
      </c>
      <c r="F2445" t="s">
        <v>7433</v>
      </c>
      <c r="G2445">
        <v>13251.78</v>
      </c>
      <c r="H2445">
        <v>17</v>
      </c>
      <c r="I2445" t="s">
        <v>7901</v>
      </c>
      <c r="J2445" t="s">
        <v>8164</v>
      </c>
      <c r="K2445" t="s">
        <v>8168</v>
      </c>
      <c r="L2445" t="s">
        <v>8170</v>
      </c>
      <c r="M2445">
        <v>225280.26</v>
      </c>
      <c r="N2445">
        <v>225280.26</v>
      </c>
    </row>
    <row r="2446" spans="1:14" x14ac:dyDescent="0.3">
      <c r="A2446" t="s">
        <v>2430</v>
      </c>
      <c r="B2446" t="s">
        <v>6175</v>
      </c>
      <c r="C2446" t="s">
        <v>7406</v>
      </c>
      <c r="D2446" t="s">
        <v>7412</v>
      </c>
      <c r="E2446" t="s">
        <v>7425</v>
      </c>
      <c r="F2446" t="s">
        <v>7431</v>
      </c>
      <c r="G2446">
        <v>1406.85</v>
      </c>
      <c r="H2446">
        <v>14</v>
      </c>
      <c r="I2446" t="s">
        <v>7579</v>
      </c>
      <c r="J2446" t="s">
        <v>8166</v>
      </c>
      <c r="K2446" t="s">
        <v>8167</v>
      </c>
      <c r="L2446" t="s">
        <v>8170</v>
      </c>
      <c r="M2446">
        <v>19695.900000000001</v>
      </c>
      <c r="N2446">
        <v>19695.899999999998</v>
      </c>
    </row>
    <row r="2447" spans="1:14" x14ac:dyDescent="0.3">
      <c r="A2447" t="s">
        <v>2431</v>
      </c>
      <c r="B2447" t="s">
        <v>6176</v>
      </c>
      <c r="C2447" t="s">
        <v>7405</v>
      </c>
      <c r="D2447" t="s">
        <v>7410</v>
      </c>
      <c r="E2447" t="s">
        <v>7425</v>
      </c>
      <c r="F2447" t="s">
        <v>7430</v>
      </c>
      <c r="G2447">
        <v>7181.99</v>
      </c>
      <c r="H2447">
        <v>4</v>
      </c>
      <c r="I2447" t="s">
        <v>7980</v>
      </c>
      <c r="J2447" t="s">
        <v>8165</v>
      </c>
      <c r="K2447" t="s">
        <v>8167</v>
      </c>
      <c r="L2447" t="s">
        <v>8169</v>
      </c>
      <c r="M2447">
        <v>22982.7</v>
      </c>
      <c r="N2447">
        <v>28727.96</v>
      </c>
    </row>
    <row r="2448" spans="1:14" x14ac:dyDescent="0.3">
      <c r="A2448" t="s">
        <v>2432</v>
      </c>
      <c r="B2448" t="s">
        <v>6177</v>
      </c>
      <c r="C2448" t="s">
        <v>7406</v>
      </c>
      <c r="D2448" t="s">
        <v>7421</v>
      </c>
      <c r="E2448" t="s">
        <v>7423</v>
      </c>
      <c r="F2448" t="s">
        <v>7431</v>
      </c>
      <c r="G2448">
        <v>6835.88</v>
      </c>
      <c r="H2448">
        <v>6</v>
      </c>
      <c r="I2448" t="s">
        <v>7635</v>
      </c>
      <c r="J2448" t="s">
        <v>8165</v>
      </c>
      <c r="K2448" t="s">
        <v>8167</v>
      </c>
      <c r="L2448" t="s">
        <v>8169</v>
      </c>
      <c r="M2448">
        <v>32812.39</v>
      </c>
      <c r="N2448">
        <v>41015.279999999999</v>
      </c>
    </row>
    <row r="2449" spans="1:14" x14ac:dyDescent="0.3">
      <c r="A2449" t="s">
        <v>2433</v>
      </c>
      <c r="B2449" t="s">
        <v>6178</v>
      </c>
      <c r="C2449" t="s">
        <v>7405</v>
      </c>
      <c r="D2449" t="s">
        <v>7411</v>
      </c>
      <c r="E2449" t="s">
        <v>7427</v>
      </c>
      <c r="F2449" t="s">
        <v>7431</v>
      </c>
      <c r="G2449">
        <v>14876.09</v>
      </c>
      <c r="H2449">
        <v>12</v>
      </c>
      <c r="I2449" t="s">
        <v>8065</v>
      </c>
      <c r="J2449" t="s">
        <v>8162</v>
      </c>
      <c r="K2449" t="s">
        <v>8168</v>
      </c>
      <c r="L2449" t="s">
        <v>8170</v>
      </c>
      <c r="M2449">
        <v>178513.08</v>
      </c>
      <c r="N2449">
        <v>178513.08000000002</v>
      </c>
    </row>
    <row r="2450" spans="1:14" x14ac:dyDescent="0.3">
      <c r="A2450" t="s">
        <v>2434</v>
      </c>
      <c r="B2450" t="s">
        <v>6179</v>
      </c>
      <c r="C2450" t="s">
        <v>7407</v>
      </c>
      <c r="D2450" t="s">
        <v>7418</v>
      </c>
      <c r="E2450" t="s">
        <v>7426</v>
      </c>
      <c r="F2450" t="s">
        <v>7432</v>
      </c>
      <c r="G2450">
        <v>13599.55</v>
      </c>
      <c r="H2450">
        <v>14</v>
      </c>
      <c r="I2450" t="s">
        <v>7476</v>
      </c>
      <c r="J2450" t="s">
        <v>8163</v>
      </c>
      <c r="K2450" t="s">
        <v>8168</v>
      </c>
      <c r="L2450" t="s">
        <v>8170</v>
      </c>
      <c r="M2450">
        <v>190393.7</v>
      </c>
      <c r="N2450">
        <v>190393.69999999998</v>
      </c>
    </row>
    <row r="2451" spans="1:14" x14ac:dyDescent="0.3">
      <c r="A2451" t="s">
        <v>2435</v>
      </c>
      <c r="B2451" t="s">
        <v>6180</v>
      </c>
      <c r="C2451" t="s">
        <v>7408</v>
      </c>
      <c r="D2451" t="s">
        <v>7422</v>
      </c>
      <c r="E2451" t="s">
        <v>7427</v>
      </c>
      <c r="F2451" t="s">
        <v>7432</v>
      </c>
      <c r="G2451">
        <v>11322.86</v>
      </c>
      <c r="H2451">
        <v>3</v>
      </c>
      <c r="I2451" t="s">
        <v>7953</v>
      </c>
      <c r="J2451" t="s">
        <v>8165</v>
      </c>
      <c r="K2451" t="s">
        <v>8168</v>
      </c>
      <c r="L2451" t="s">
        <v>8169</v>
      </c>
      <c r="M2451">
        <v>27175.03</v>
      </c>
      <c r="N2451">
        <v>33968.58</v>
      </c>
    </row>
    <row r="2452" spans="1:14" x14ac:dyDescent="0.3">
      <c r="A2452" t="s">
        <v>2436</v>
      </c>
      <c r="B2452" t="s">
        <v>6181</v>
      </c>
      <c r="C2452" t="s">
        <v>7407</v>
      </c>
      <c r="D2452" t="s">
        <v>7418</v>
      </c>
      <c r="E2452" t="s">
        <v>7424</v>
      </c>
      <c r="F2452" t="s">
        <v>7434</v>
      </c>
      <c r="G2452">
        <v>9520.93</v>
      </c>
      <c r="H2452">
        <v>4</v>
      </c>
      <c r="I2452" t="s">
        <v>7930</v>
      </c>
      <c r="J2452" t="s">
        <v>8163</v>
      </c>
      <c r="K2452" t="s">
        <v>8168</v>
      </c>
      <c r="L2452" t="s">
        <v>8170</v>
      </c>
      <c r="M2452">
        <v>38083.72</v>
      </c>
      <c r="N2452">
        <v>38083.72</v>
      </c>
    </row>
    <row r="2453" spans="1:14" x14ac:dyDescent="0.3">
      <c r="A2453" t="s">
        <v>2437</v>
      </c>
      <c r="B2453" t="s">
        <v>6182</v>
      </c>
      <c r="C2453" t="s">
        <v>7405</v>
      </c>
      <c r="D2453" t="s">
        <v>7417</v>
      </c>
      <c r="E2453" t="s">
        <v>7424</v>
      </c>
      <c r="F2453" t="s">
        <v>7428</v>
      </c>
      <c r="G2453">
        <v>10047.15</v>
      </c>
      <c r="H2453">
        <v>5</v>
      </c>
      <c r="I2453" t="s">
        <v>7442</v>
      </c>
      <c r="J2453" t="s">
        <v>8165</v>
      </c>
      <c r="K2453" t="s">
        <v>8167</v>
      </c>
      <c r="L2453" t="s">
        <v>8169</v>
      </c>
      <c r="M2453">
        <v>40188.6</v>
      </c>
      <c r="N2453">
        <v>50235.75</v>
      </c>
    </row>
    <row r="2454" spans="1:14" x14ac:dyDescent="0.3">
      <c r="A2454" t="s">
        <v>2438</v>
      </c>
      <c r="B2454" t="s">
        <v>5951</v>
      </c>
      <c r="C2454" t="s">
        <v>7407</v>
      </c>
      <c r="D2454" t="s">
        <v>7413</v>
      </c>
      <c r="E2454" t="s">
        <v>7423</v>
      </c>
      <c r="F2454" t="s">
        <v>7432</v>
      </c>
      <c r="G2454">
        <v>6317.96</v>
      </c>
      <c r="H2454">
        <v>12</v>
      </c>
      <c r="I2454" t="s">
        <v>7611</v>
      </c>
      <c r="J2454" t="s">
        <v>8166</v>
      </c>
      <c r="K2454" t="s">
        <v>8167</v>
      </c>
      <c r="L2454" t="s">
        <v>8170</v>
      </c>
      <c r="M2454">
        <v>75815.520000000004</v>
      </c>
      <c r="N2454">
        <v>75815.520000000004</v>
      </c>
    </row>
    <row r="2455" spans="1:14" x14ac:dyDescent="0.3">
      <c r="A2455" t="s">
        <v>2439</v>
      </c>
      <c r="B2455" t="s">
        <v>6183</v>
      </c>
      <c r="C2455" t="s">
        <v>7407</v>
      </c>
      <c r="D2455" t="s">
        <v>7418</v>
      </c>
      <c r="E2455" t="s">
        <v>7424</v>
      </c>
      <c r="F2455" t="s">
        <v>7430</v>
      </c>
      <c r="G2455">
        <v>12005.95</v>
      </c>
      <c r="H2455">
        <v>18</v>
      </c>
      <c r="I2455" t="s">
        <v>7890</v>
      </c>
      <c r="J2455" t="s">
        <v>8165</v>
      </c>
      <c r="K2455" t="s">
        <v>8168</v>
      </c>
      <c r="L2455" t="s">
        <v>8170</v>
      </c>
      <c r="M2455">
        <v>216107.1</v>
      </c>
      <c r="N2455">
        <v>216107.1</v>
      </c>
    </row>
    <row r="2456" spans="1:14" x14ac:dyDescent="0.3">
      <c r="A2456" t="s">
        <v>2440</v>
      </c>
      <c r="B2456" t="s">
        <v>6184</v>
      </c>
      <c r="C2456" t="s">
        <v>7408</v>
      </c>
      <c r="D2456" t="s">
        <v>7419</v>
      </c>
      <c r="E2456" t="s">
        <v>7424</v>
      </c>
      <c r="F2456" t="s">
        <v>7432</v>
      </c>
      <c r="G2456">
        <v>13568.01</v>
      </c>
      <c r="H2456">
        <v>13</v>
      </c>
      <c r="I2456" t="s">
        <v>7456</v>
      </c>
      <c r="J2456" t="s">
        <v>8162</v>
      </c>
      <c r="K2456" t="s">
        <v>8167</v>
      </c>
      <c r="L2456" t="s">
        <v>8169</v>
      </c>
      <c r="M2456">
        <v>141107.47</v>
      </c>
      <c r="N2456">
        <v>176384.13</v>
      </c>
    </row>
    <row r="2457" spans="1:14" x14ac:dyDescent="0.3">
      <c r="A2457" t="s">
        <v>2441</v>
      </c>
      <c r="B2457" t="s">
        <v>6185</v>
      </c>
      <c r="C2457" t="s">
        <v>7408</v>
      </c>
      <c r="D2457" t="s">
        <v>7417</v>
      </c>
      <c r="E2457" t="s">
        <v>7424</v>
      </c>
      <c r="F2457" t="s">
        <v>7432</v>
      </c>
      <c r="G2457">
        <v>12930.57</v>
      </c>
      <c r="H2457">
        <v>8</v>
      </c>
      <c r="I2457" t="s">
        <v>8035</v>
      </c>
      <c r="J2457" t="s">
        <v>8163</v>
      </c>
      <c r="K2457" t="s">
        <v>8167</v>
      </c>
      <c r="L2457" t="s">
        <v>8170</v>
      </c>
      <c r="M2457">
        <v>103444.56</v>
      </c>
      <c r="N2457">
        <v>103444.56</v>
      </c>
    </row>
    <row r="2458" spans="1:14" x14ac:dyDescent="0.3">
      <c r="A2458" t="s">
        <v>2442</v>
      </c>
      <c r="B2458" t="s">
        <v>6186</v>
      </c>
      <c r="C2458" t="s">
        <v>7405</v>
      </c>
      <c r="D2458" t="s">
        <v>7417</v>
      </c>
      <c r="E2458" t="s">
        <v>7423</v>
      </c>
      <c r="F2458" t="s">
        <v>7430</v>
      </c>
      <c r="G2458">
        <v>9232.09</v>
      </c>
      <c r="H2458">
        <v>17</v>
      </c>
      <c r="I2458" t="s">
        <v>7564</v>
      </c>
      <c r="J2458" t="s">
        <v>8166</v>
      </c>
      <c r="K2458" t="s">
        <v>8168</v>
      </c>
      <c r="L2458" t="s">
        <v>8169</v>
      </c>
      <c r="M2458">
        <v>125556.59</v>
      </c>
      <c r="N2458">
        <v>156945.53</v>
      </c>
    </row>
    <row r="2459" spans="1:14" x14ac:dyDescent="0.3">
      <c r="A2459" t="s">
        <v>2443</v>
      </c>
      <c r="B2459" t="s">
        <v>6187</v>
      </c>
      <c r="C2459" t="s">
        <v>7408</v>
      </c>
      <c r="D2459" t="s">
        <v>7419</v>
      </c>
      <c r="E2459" t="s">
        <v>7426</v>
      </c>
      <c r="F2459" t="s">
        <v>7432</v>
      </c>
      <c r="G2459">
        <v>3851.2</v>
      </c>
      <c r="H2459">
        <v>3</v>
      </c>
      <c r="I2459" t="s">
        <v>7987</v>
      </c>
      <c r="J2459" t="s">
        <v>8165</v>
      </c>
      <c r="K2459" t="s">
        <v>8167</v>
      </c>
      <c r="L2459" t="s">
        <v>8170</v>
      </c>
      <c r="M2459">
        <v>11553.6</v>
      </c>
      <c r="N2459">
        <v>11553.599999999999</v>
      </c>
    </row>
    <row r="2460" spans="1:14" x14ac:dyDescent="0.3">
      <c r="A2460" t="s">
        <v>2444</v>
      </c>
      <c r="B2460" t="s">
        <v>5875</v>
      </c>
      <c r="C2460" t="s">
        <v>7407</v>
      </c>
      <c r="D2460" t="s">
        <v>7415</v>
      </c>
      <c r="E2460" t="s">
        <v>7425</v>
      </c>
      <c r="F2460" t="s">
        <v>7429</v>
      </c>
      <c r="G2460">
        <v>2267.56</v>
      </c>
      <c r="H2460">
        <v>9</v>
      </c>
      <c r="I2460" t="s">
        <v>7666</v>
      </c>
      <c r="J2460" t="s">
        <v>8166</v>
      </c>
      <c r="K2460" t="s">
        <v>8168</v>
      </c>
      <c r="L2460" t="s">
        <v>8170</v>
      </c>
      <c r="M2460">
        <v>20408.04</v>
      </c>
      <c r="N2460">
        <v>20408.04</v>
      </c>
    </row>
    <row r="2461" spans="1:14" x14ac:dyDescent="0.3">
      <c r="A2461" t="s">
        <v>2445</v>
      </c>
      <c r="B2461" t="s">
        <v>4001</v>
      </c>
      <c r="C2461" t="s">
        <v>7407</v>
      </c>
      <c r="D2461" t="s">
        <v>7418</v>
      </c>
      <c r="E2461" t="s">
        <v>7427</v>
      </c>
      <c r="F2461" t="s">
        <v>7431</v>
      </c>
      <c r="G2461">
        <v>16004.06</v>
      </c>
      <c r="H2461">
        <v>17</v>
      </c>
      <c r="I2461" t="s">
        <v>7834</v>
      </c>
      <c r="J2461" t="s">
        <v>8163</v>
      </c>
      <c r="K2461" t="s">
        <v>8168</v>
      </c>
      <c r="L2461" t="s">
        <v>8169</v>
      </c>
      <c r="M2461">
        <v>217655.05</v>
      </c>
      <c r="N2461">
        <v>272069.02</v>
      </c>
    </row>
    <row r="2462" spans="1:14" x14ac:dyDescent="0.3">
      <c r="A2462" t="s">
        <v>2446</v>
      </c>
      <c r="B2462" t="s">
        <v>6036</v>
      </c>
      <c r="C2462" t="s">
        <v>7406</v>
      </c>
      <c r="D2462" t="s">
        <v>7421</v>
      </c>
      <c r="E2462" t="s">
        <v>7423</v>
      </c>
      <c r="F2462" t="s">
        <v>7428</v>
      </c>
      <c r="G2462">
        <v>5344.37</v>
      </c>
      <c r="H2462">
        <v>4</v>
      </c>
      <c r="I2462" t="s">
        <v>8136</v>
      </c>
      <c r="J2462" t="s">
        <v>8163</v>
      </c>
      <c r="K2462" t="s">
        <v>8167</v>
      </c>
      <c r="L2462" t="s">
        <v>8170</v>
      </c>
      <c r="M2462">
        <v>21377.48</v>
      </c>
      <c r="N2462">
        <v>21377.48</v>
      </c>
    </row>
    <row r="2463" spans="1:14" x14ac:dyDescent="0.3">
      <c r="A2463" t="s">
        <v>2447</v>
      </c>
      <c r="B2463" t="s">
        <v>6188</v>
      </c>
      <c r="C2463" t="s">
        <v>7406</v>
      </c>
      <c r="D2463" t="s">
        <v>7412</v>
      </c>
      <c r="E2463" t="s">
        <v>7426</v>
      </c>
      <c r="F2463" t="s">
        <v>7429</v>
      </c>
      <c r="G2463">
        <v>1799.44</v>
      </c>
      <c r="H2463">
        <v>2</v>
      </c>
      <c r="I2463" t="s">
        <v>7478</v>
      </c>
      <c r="J2463" t="s">
        <v>8166</v>
      </c>
      <c r="K2463" t="s">
        <v>8168</v>
      </c>
      <c r="L2463" t="s">
        <v>8170</v>
      </c>
      <c r="M2463">
        <v>3598.88</v>
      </c>
      <c r="N2463">
        <v>3598.88</v>
      </c>
    </row>
    <row r="2464" spans="1:14" x14ac:dyDescent="0.3">
      <c r="A2464" t="s">
        <v>2448</v>
      </c>
      <c r="B2464" t="s">
        <v>6189</v>
      </c>
      <c r="C2464" t="s">
        <v>7407</v>
      </c>
      <c r="D2464" t="s">
        <v>7415</v>
      </c>
      <c r="E2464" t="s">
        <v>7424</v>
      </c>
      <c r="F2464" t="s">
        <v>7432</v>
      </c>
      <c r="G2464">
        <v>1313.89</v>
      </c>
      <c r="H2464">
        <v>3</v>
      </c>
      <c r="I2464" t="s">
        <v>8106</v>
      </c>
      <c r="J2464" t="s">
        <v>8166</v>
      </c>
      <c r="K2464" t="s">
        <v>8168</v>
      </c>
      <c r="L2464" t="s">
        <v>8170</v>
      </c>
      <c r="M2464">
        <v>3941.67</v>
      </c>
      <c r="N2464">
        <v>3941.67</v>
      </c>
    </row>
    <row r="2465" spans="1:14" x14ac:dyDescent="0.3">
      <c r="A2465" t="s">
        <v>2449</v>
      </c>
      <c r="B2465" t="s">
        <v>6190</v>
      </c>
      <c r="C2465" t="s">
        <v>7405</v>
      </c>
      <c r="D2465" t="s">
        <v>7417</v>
      </c>
      <c r="E2465" t="s">
        <v>7426</v>
      </c>
      <c r="F2465" t="s">
        <v>7432</v>
      </c>
      <c r="G2465">
        <v>14228.69</v>
      </c>
      <c r="H2465">
        <v>13</v>
      </c>
      <c r="I2465" t="s">
        <v>8005</v>
      </c>
      <c r="J2465" t="s">
        <v>8164</v>
      </c>
      <c r="K2465" t="s">
        <v>8167</v>
      </c>
      <c r="L2465" t="s">
        <v>8169</v>
      </c>
      <c r="M2465">
        <v>147978.21</v>
      </c>
      <c r="N2465">
        <v>184972.97</v>
      </c>
    </row>
    <row r="2466" spans="1:14" x14ac:dyDescent="0.3">
      <c r="A2466" t="s">
        <v>2450</v>
      </c>
      <c r="B2466" t="s">
        <v>6191</v>
      </c>
      <c r="C2466" t="s">
        <v>7408</v>
      </c>
      <c r="D2466" t="s">
        <v>7417</v>
      </c>
      <c r="E2466" t="s">
        <v>7424</v>
      </c>
      <c r="F2466" t="s">
        <v>7432</v>
      </c>
      <c r="G2466">
        <v>4497.7700000000004</v>
      </c>
      <c r="H2466">
        <v>11</v>
      </c>
      <c r="I2466" t="s">
        <v>8094</v>
      </c>
      <c r="J2466" t="s">
        <v>8166</v>
      </c>
      <c r="K2466" t="s">
        <v>8168</v>
      </c>
      <c r="L2466" t="s">
        <v>8169</v>
      </c>
      <c r="M2466">
        <v>39580.21</v>
      </c>
      <c r="N2466">
        <v>49475.47</v>
      </c>
    </row>
    <row r="2467" spans="1:14" x14ac:dyDescent="0.3">
      <c r="A2467" t="s">
        <v>2451</v>
      </c>
      <c r="B2467" t="s">
        <v>6192</v>
      </c>
      <c r="C2467" t="s">
        <v>7406</v>
      </c>
      <c r="D2467" t="s">
        <v>7414</v>
      </c>
      <c r="E2467" t="s">
        <v>7427</v>
      </c>
      <c r="F2467" t="s">
        <v>7431</v>
      </c>
      <c r="G2467">
        <v>8758.99</v>
      </c>
      <c r="H2467">
        <v>12</v>
      </c>
      <c r="I2467" t="s">
        <v>7618</v>
      </c>
      <c r="J2467" t="s">
        <v>8163</v>
      </c>
      <c r="K2467" t="s">
        <v>8168</v>
      </c>
      <c r="L2467" t="s">
        <v>8169</v>
      </c>
      <c r="M2467">
        <v>84086.47</v>
      </c>
      <c r="N2467">
        <v>105107.88</v>
      </c>
    </row>
    <row r="2468" spans="1:14" x14ac:dyDescent="0.3">
      <c r="A2468" t="s">
        <v>2452</v>
      </c>
      <c r="B2468" t="s">
        <v>6193</v>
      </c>
      <c r="C2468" t="s">
        <v>7406</v>
      </c>
      <c r="D2468" t="s">
        <v>7421</v>
      </c>
      <c r="E2468" t="s">
        <v>7424</v>
      </c>
      <c r="F2468" t="s">
        <v>7433</v>
      </c>
      <c r="G2468">
        <v>16340.21</v>
      </c>
      <c r="H2468">
        <v>12</v>
      </c>
      <c r="I2468" t="s">
        <v>8070</v>
      </c>
      <c r="J2468" t="s">
        <v>8165</v>
      </c>
      <c r="K2468" t="s">
        <v>8168</v>
      </c>
      <c r="L2468" t="s">
        <v>8169</v>
      </c>
      <c r="M2468">
        <v>156865.85</v>
      </c>
      <c r="N2468">
        <v>196082.52</v>
      </c>
    </row>
    <row r="2469" spans="1:14" x14ac:dyDescent="0.3">
      <c r="A2469" t="s">
        <v>2453</v>
      </c>
      <c r="B2469" t="s">
        <v>6194</v>
      </c>
      <c r="C2469" t="s">
        <v>7407</v>
      </c>
      <c r="D2469" t="s">
        <v>7418</v>
      </c>
      <c r="E2469" t="s">
        <v>7425</v>
      </c>
      <c r="F2469" t="s">
        <v>7430</v>
      </c>
      <c r="G2469">
        <v>11141.09</v>
      </c>
      <c r="H2469">
        <v>4</v>
      </c>
      <c r="I2469" t="s">
        <v>7824</v>
      </c>
      <c r="J2469" t="s">
        <v>8166</v>
      </c>
      <c r="K2469" t="s">
        <v>8167</v>
      </c>
      <c r="L2469" t="s">
        <v>8169</v>
      </c>
      <c r="M2469">
        <v>35651.82</v>
      </c>
      <c r="N2469">
        <v>44564.36</v>
      </c>
    </row>
    <row r="2470" spans="1:14" x14ac:dyDescent="0.3">
      <c r="A2470" t="s">
        <v>2454</v>
      </c>
      <c r="B2470" t="s">
        <v>6195</v>
      </c>
      <c r="C2470" t="s">
        <v>7406</v>
      </c>
      <c r="D2470" t="s">
        <v>7412</v>
      </c>
      <c r="E2470" t="s">
        <v>7426</v>
      </c>
      <c r="F2470" t="s">
        <v>7428</v>
      </c>
      <c r="G2470">
        <v>4246.28</v>
      </c>
      <c r="H2470">
        <v>9</v>
      </c>
      <c r="I2470" t="s">
        <v>7701</v>
      </c>
      <c r="J2470" t="s">
        <v>8166</v>
      </c>
      <c r="K2470" t="s">
        <v>8167</v>
      </c>
      <c r="L2470" t="s">
        <v>8169</v>
      </c>
      <c r="M2470">
        <v>30573.05</v>
      </c>
      <c r="N2470">
        <v>38216.519999999997</v>
      </c>
    </row>
    <row r="2471" spans="1:14" x14ac:dyDescent="0.3">
      <c r="A2471" t="s">
        <v>2455</v>
      </c>
      <c r="B2471" t="s">
        <v>6196</v>
      </c>
      <c r="C2471" t="s">
        <v>7405</v>
      </c>
      <c r="D2471" t="s">
        <v>7409</v>
      </c>
      <c r="E2471" t="s">
        <v>7425</v>
      </c>
      <c r="F2471" t="s">
        <v>7433</v>
      </c>
      <c r="G2471">
        <v>4158.3</v>
      </c>
      <c r="H2471">
        <v>14</v>
      </c>
      <c r="I2471" t="s">
        <v>8067</v>
      </c>
      <c r="J2471" t="s">
        <v>8163</v>
      </c>
      <c r="K2471" t="s">
        <v>8167</v>
      </c>
      <c r="L2471" t="s">
        <v>8169</v>
      </c>
      <c r="M2471">
        <v>46572.959999999999</v>
      </c>
      <c r="N2471">
        <v>58216.200000000004</v>
      </c>
    </row>
    <row r="2472" spans="1:14" x14ac:dyDescent="0.3">
      <c r="A2472" t="s">
        <v>2456</v>
      </c>
      <c r="B2472" t="s">
        <v>6197</v>
      </c>
      <c r="C2472" t="s">
        <v>7407</v>
      </c>
      <c r="D2472" t="s">
        <v>7417</v>
      </c>
      <c r="E2472" t="s">
        <v>7424</v>
      </c>
      <c r="F2472" t="s">
        <v>7431</v>
      </c>
      <c r="G2472">
        <v>4623.1000000000004</v>
      </c>
      <c r="H2472">
        <v>17</v>
      </c>
      <c r="I2472" t="s">
        <v>7783</v>
      </c>
      <c r="J2472" t="s">
        <v>8164</v>
      </c>
      <c r="K2472" t="s">
        <v>8168</v>
      </c>
      <c r="L2472" t="s">
        <v>8170</v>
      </c>
      <c r="M2472">
        <v>78592.7</v>
      </c>
      <c r="N2472">
        <v>78592.700000000012</v>
      </c>
    </row>
    <row r="2473" spans="1:14" x14ac:dyDescent="0.3">
      <c r="A2473" t="s">
        <v>2457</v>
      </c>
      <c r="B2473" t="s">
        <v>6198</v>
      </c>
      <c r="C2473" t="s">
        <v>7408</v>
      </c>
      <c r="D2473" t="s">
        <v>7422</v>
      </c>
      <c r="E2473" t="s">
        <v>7426</v>
      </c>
      <c r="F2473" t="s">
        <v>7428</v>
      </c>
      <c r="G2473">
        <v>8146.45</v>
      </c>
      <c r="H2473">
        <v>17</v>
      </c>
      <c r="I2473" t="s">
        <v>7932</v>
      </c>
      <c r="J2473" t="s">
        <v>8163</v>
      </c>
      <c r="K2473" t="s">
        <v>8168</v>
      </c>
      <c r="L2473" t="s">
        <v>8169</v>
      </c>
      <c r="M2473">
        <v>110791.72</v>
      </c>
      <c r="N2473">
        <v>138489.65</v>
      </c>
    </row>
    <row r="2474" spans="1:14" x14ac:dyDescent="0.3">
      <c r="A2474" t="s">
        <v>2458</v>
      </c>
      <c r="B2474" t="s">
        <v>6199</v>
      </c>
      <c r="C2474" t="s">
        <v>7407</v>
      </c>
      <c r="D2474" t="s">
        <v>7418</v>
      </c>
      <c r="E2474" t="s">
        <v>7426</v>
      </c>
      <c r="F2474" t="s">
        <v>7431</v>
      </c>
      <c r="G2474">
        <v>6464.87</v>
      </c>
      <c r="H2474">
        <v>16</v>
      </c>
      <c r="I2474" t="s">
        <v>7606</v>
      </c>
      <c r="J2474" t="s">
        <v>8166</v>
      </c>
      <c r="K2474" t="s">
        <v>8167</v>
      </c>
      <c r="L2474" t="s">
        <v>8169</v>
      </c>
      <c r="M2474">
        <v>82750.17</v>
      </c>
      <c r="N2474">
        <v>103437.92</v>
      </c>
    </row>
    <row r="2475" spans="1:14" x14ac:dyDescent="0.3">
      <c r="A2475" t="s">
        <v>2459</v>
      </c>
      <c r="B2475" t="s">
        <v>6200</v>
      </c>
      <c r="C2475" t="s">
        <v>7406</v>
      </c>
      <c r="D2475" t="s">
        <v>7416</v>
      </c>
      <c r="E2475" t="s">
        <v>7424</v>
      </c>
      <c r="F2475" t="s">
        <v>7429</v>
      </c>
      <c r="G2475">
        <v>5425.71</v>
      </c>
      <c r="H2475">
        <v>20</v>
      </c>
      <c r="I2475" t="s">
        <v>7627</v>
      </c>
      <c r="J2475" t="s">
        <v>8166</v>
      </c>
      <c r="K2475" t="s">
        <v>8167</v>
      </c>
      <c r="L2475" t="s">
        <v>8170</v>
      </c>
      <c r="M2475">
        <v>108514.2</v>
      </c>
      <c r="N2475">
        <v>108514.2</v>
      </c>
    </row>
    <row r="2476" spans="1:14" x14ac:dyDescent="0.3">
      <c r="A2476" t="s">
        <v>2460</v>
      </c>
      <c r="B2476" t="s">
        <v>6201</v>
      </c>
      <c r="C2476" t="s">
        <v>7405</v>
      </c>
      <c r="D2476" t="s">
        <v>7417</v>
      </c>
      <c r="E2476" t="s">
        <v>7423</v>
      </c>
      <c r="F2476" t="s">
        <v>7433</v>
      </c>
      <c r="G2476">
        <v>12364.51</v>
      </c>
      <c r="H2476">
        <v>1</v>
      </c>
      <c r="I2476" t="s">
        <v>7747</v>
      </c>
      <c r="J2476" t="s">
        <v>8163</v>
      </c>
      <c r="K2476" t="s">
        <v>8167</v>
      </c>
      <c r="L2476" t="s">
        <v>8169</v>
      </c>
      <c r="M2476">
        <v>9891.94</v>
      </c>
      <c r="N2476">
        <v>12364.51</v>
      </c>
    </row>
    <row r="2477" spans="1:14" x14ac:dyDescent="0.3">
      <c r="A2477" t="s">
        <v>2461</v>
      </c>
      <c r="B2477" t="s">
        <v>6202</v>
      </c>
      <c r="C2477" t="s">
        <v>7407</v>
      </c>
      <c r="D2477" t="s">
        <v>7413</v>
      </c>
      <c r="E2477" t="s">
        <v>7424</v>
      </c>
      <c r="F2477" t="s">
        <v>7432</v>
      </c>
      <c r="G2477">
        <v>3958.27</v>
      </c>
      <c r="H2477">
        <v>15</v>
      </c>
      <c r="I2477" t="s">
        <v>8137</v>
      </c>
      <c r="J2477" t="s">
        <v>8162</v>
      </c>
      <c r="K2477" t="s">
        <v>8167</v>
      </c>
      <c r="L2477" t="s">
        <v>8170</v>
      </c>
      <c r="M2477">
        <v>59374.05</v>
      </c>
      <c r="N2477">
        <v>59374.05</v>
      </c>
    </row>
    <row r="2478" spans="1:14" x14ac:dyDescent="0.3">
      <c r="A2478" t="s">
        <v>2462</v>
      </c>
      <c r="B2478" t="s">
        <v>6203</v>
      </c>
      <c r="C2478" t="s">
        <v>7405</v>
      </c>
      <c r="D2478" t="s">
        <v>7417</v>
      </c>
      <c r="E2478" t="s">
        <v>7426</v>
      </c>
      <c r="F2478" t="s">
        <v>7430</v>
      </c>
      <c r="G2478">
        <v>15680.36</v>
      </c>
      <c r="H2478">
        <v>7</v>
      </c>
      <c r="I2478" t="s">
        <v>8082</v>
      </c>
      <c r="J2478" t="s">
        <v>8165</v>
      </c>
      <c r="K2478" t="s">
        <v>8168</v>
      </c>
      <c r="L2478" t="s">
        <v>8170</v>
      </c>
      <c r="M2478">
        <v>109762.52</v>
      </c>
      <c r="N2478">
        <v>109762.52</v>
      </c>
    </row>
    <row r="2479" spans="1:14" x14ac:dyDescent="0.3">
      <c r="A2479" t="s">
        <v>2463</v>
      </c>
      <c r="B2479" t="s">
        <v>6204</v>
      </c>
      <c r="C2479" t="s">
        <v>7405</v>
      </c>
      <c r="D2479" t="s">
        <v>7411</v>
      </c>
      <c r="E2479" t="s">
        <v>7423</v>
      </c>
      <c r="F2479" t="s">
        <v>7431</v>
      </c>
      <c r="G2479">
        <v>5696.29</v>
      </c>
      <c r="H2479">
        <v>20</v>
      </c>
      <c r="I2479" t="s">
        <v>7817</v>
      </c>
      <c r="J2479" t="s">
        <v>8162</v>
      </c>
      <c r="K2479" t="s">
        <v>8168</v>
      </c>
      <c r="L2479" t="s">
        <v>8170</v>
      </c>
      <c r="M2479">
        <v>113925.8</v>
      </c>
      <c r="N2479">
        <v>113925.8</v>
      </c>
    </row>
    <row r="2480" spans="1:14" x14ac:dyDescent="0.3">
      <c r="A2480" t="s">
        <v>2464</v>
      </c>
      <c r="B2480" t="s">
        <v>5548</v>
      </c>
      <c r="C2480" t="s">
        <v>7405</v>
      </c>
      <c r="D2480" t="s">
        <v>7409</v>
      </c>
      <c r="E2480" t="s">
        <v>7427</v>
      </c>
      <c r="F2480" t="s">
        <v>7432</v>
      </c>
      <c r="G2480">
        <v>12029.19</v>
      </c>
      <c r="H2480">
        <v>16</v>
      </c>
      <c r="I2480" t="s">
        <v>8004</v>
      </c>
      <c r="J2480" t="s">
        <v>8166</v>
      </c>
      <c r="K2480" t="s">
        <v>8167</v>
      </c>
      <c r="L2480" t="s">
        <v>8170</v>
      </c>
      <c r="M2480">
        <v>192467.04</v>
      </c>
      <c r="N2480">
        <v>192467.04</v>
      </c>
    </row>
    <row r="2481" spans="1:14" x14ac:dyDescent="0.3">
      <c r="A2481" t="s">
        <v>2465</v>
      </c>
      <c r="B2481" t="s">
        <v>6205</v>
      </c>
      <c r="C2481" t="s">
        <v>7408</v>
      </c>
      <c r="D2481" t="s">
        <v>7420</v>
      </c>
      <c r="E2481" t="s">
        <v>7423</v>
      </c>
      <c r="F2481" t="s">
        <v>7430</v>
      </c>
      <c r="G2481">
        <v>6333.73</v>
      </c>
      <c r="H2481">
        <v>2</v>
      </c>
      <c r="I2481" t="s">
        <v>7829</v>
      </c>
      <c r="J2481" t="s">
        <v>8166</v>
      </c>
      <c r="K2481" t="s">
        <v>8168</v>
      </c>
      <c r="L2481" t="s">
        <v>8169</v>
      </c>
      <c r="M2481">
        <v>10134.299999999999</v>
      </c>
      <c r="N2481">
        <v>12667.46</v>
      </c>
    </row>
    <row r="2482" spans="1:14" x14ac:dyDescent="0.3">
      <c r="A2482" t="s">
        <v>2466</v>
      </c>
      <c r="B2482" t="s">
        <v>6206</v>
      </c>
      <c r="C2482" t="s">
        <v>7406</v>
      </c>
      <c r="D2482" t="s">
        <v>7412</v>
      </c>
      <c r="E2482" t="s">
        <v>7424</v>
      </c>
      <c r="F2482" t="s">
        <v>7432</v>
      </c>
      <c r="G2482">
        <v>8947.4</v>
      </c>
      <c r="H2482">
        <v>9</v>
      </c>
      <c r="I2482" t="s">
        <v>7811</v>
      </c>
      <c r="J2482" t="s">
        <v>8163</v>
      </c>
      <c r="K2482" t="s">
        <v>8168</v>
      </c>
      <c r="L2482" t="s">
        <v>8169</v>
      </c>
      <c r="M2482">
        <v>64421.279999999999</v>
      </c>
      <c r="N2482">
        <v>80526.599999999991</v>
      </c>
    </row>
    <row r="2483" spans="1:14" x14ac:dyDescent="0.3">
      <c r="A2483" t="s">
        <v>2467</v>
      </c>
      <c r="B2483" t="s">
        <v>6207</v>
      </c>
      <c r="C2483" t="s">
        <v>7406</v>
      </c>
      <c r="D2483" t="s">
        <v>7414</v>
      </c>
      <c r="E2483" t="s">
        <v>7423</v>
      </c>
      <c r="F2483" t="s">
        <v>7432</v>
      </c>
      <c r="G2483">
        <v>15693.64</v>
      </c>
      <c r="H2483">
        <v>16</v>
      </c>
      <c r="I2483" t="s">
        <v>7603</v>
      </c>
      <c r="J2483" t="s">
        <v>8165</v>
      </c>
      <c r="K2483" t="s">
        <v>8167</v>
      </c>
      <c r="L2483" t="s">
        <v>8169</v>
      </c>
      <c r="M2483">
        <v>200878.26</v>
      </c>
      <c r="N2483">
        <v>251098.23999999999</v>
      </c>
    </row>
    <row r="2484" spans="1:14" x14ac:dyDescent="0.3">
      <c r="A2484" t="s">
        <v>2468</v>
      </c>
      <c r="B2484" t="s">
        <v>6208</v>
      </c>
      <c r="C2484" t="s">
        <v>7405</v>
      </c>
      <c r="D2484" t="s">
        <v>7411</v>
      </c>
      <c r="E2484" t="s">
        <v>7423</v>
      </c>
      <c r="F2484" t="s">
        <v>7432</v>
      </c>
      <c r="G2484">
        <v>4990.79</v>
      </c>
      <c r="H2484">
        <v>2</v>
      </c>
      <c r="I2484" t="s">
        <v>8138</v>
      </c>
      <c r="J2484" t="s">
        <v>8166</v>
      </c>
      <c r="K2484" t="s">
        <v>8168</v>
      </c>
      <c r="L2484" t="s">
        <v>8170</v>
      </c>
      <c r="M2484">
        <v>9981.58</v>
      </c>
      <c r="N2484">
        <v>9981.58</v>
      </c>
    </row>
    <row r="2485" spans="1:14" x14ac:dyDescent="0.3">
      <c r="A2485" t="s">
        <v>2469</v>
      </c>
      <c r="B2485" t="s">
        <v>6209</v>
      </c>
      <c r="C2485" t="s">
        <v>7405</v>
      </c>
      <c r="D2485" t="s">
        <v>7417</v>
      </c>
      <c r="E2485" t="s">
        <v>7427</v>
      </c>
      <c r="F2485" t="s">
        <v>7433</v>
      </c>
      <c r="G2485">
        <v>14812.18</v>
      </c>
      <c r="H2485">
        <v>13</v>
      </c>
      <c r="I2485" t="s">
        <v>7590</v>
      </c>
      <c r="J2485" t="s">
        <v>8166</v>
      </c>
      <c r="K2485" t="s">
        <v>8167</v>
      </c>
      <c r="L2485" t="s">
        <v>8169</v>
      </c>
      <c r="M2485">
        <v>154046.34</v>
      </c>
      <c r="N2485">
        <v>192558.34</v>
      </c>
    </row>
    <row r="2486" spans="1:14" x14ac:dyDescent="0.3">
      <c r="A2486" t="s">
        <v>2470</v>
      </c>
      <c r="B2486" t="s">
        <v>6210</v>
      </c>
      <c r="C2486" t="s">
        <v>7406</v>
      </c>
      <c r="D2486" t="s">
        <v>7421</v>
      </c>
      <c r="E2486" t="s">
        <v>7425</v>
      </c>
      <c r="F2486" t="s">
        <v>7431</v>
      </c>
      <c r="G2486">
        <v>6610.12</v>
      </c>
      <c r="H2486">
        <v>2</v>
      </c>
      <c r="I2486" t="s">
        <v>7689</v>
      </c>
      <c r="J2486" t="s">
        <v>8164</v>
      </c>
      <c r="K2486" t="s">
        <v>8168</v>
      </c>
      <c r="L2486" t="s">
        <v>8169</v>
      </c>
      <c r="M2486">
        <v>10575.86</v>
      </c>
      <c r="N2486">
        <v>13220.24</v>
      </c>
    </row>
    <row r="2487" spans="1:14" x14ac:dyDescent="0.3">
      <c r="A2487" t="s">
        <v>2471</v>
      </c>
      <c r="B2487" t="s">
        <v>6211</v>
      </c>
      <c r="C2487" t="s">
        <v>7407</v>
      </c>
      <c r="D2487" t="s">
        <v>7413</v>
      </c>
      <c r="E2487" t="s">
        <v>7423</v>
      </c>
      <c r="F2487" t="s">
        <v>7429</v>
      </c>
      <c r="G2487">
        <v>6544.55</v>
      </c>
      <c r="H2487">
        <v>6</v>
      </c>
      <c r="I2487" t="s">
        <v>7935</v>
      </c>
      <c r="J2487" t="s">
        <v>8162</v>
      </c>
      <c r="K2487" t="s">
        <v>8168</v>
      </c>
      <c r="L2487" t="s">
        <v>8169</v>
      </c>
      <c r="M2487">
        <v>31413.84</v>
      </c>
      <c r="N2487">
        <v>39267.300000000003</v>
      </c>
    </row>
    <row r="2488" spans="1:14" x14ac:dyDescent="0.3">
      <c r="A2488" t="s">
        <v>2472</v>
      </c>
      <c r="B2488" t="s">
        <v>6212</v>
      </c>
      <c r="C2488" t="s">
        <v>7407</v>
      </c>
      <c r="D2488" t="s">
        <v>7415</v>
      </c>
      <c r="E2488" t="s">
        <v>7425</v>
      </c>
      <c r="F2488" t="s">
        <v>7433</v>
      </c>
      <c r="G2488">
        <v>15052.05</v>
      </c>
      <c r="H2488">
        <v>10</v>
      </c>
      <c r="I2488" t="s">
        <v>7614</v>
      </c>
      <c r="J2488" t="s">
        <v>8166</v>
      </c>
      <c r="K2488" t="s">
        <v>8168</v>
      </c>
      <c r="L2488" t="s">
        <v>8169</v>
      </c>
      <c r="M2488">
        <v>120416.4</v>
      </c>
      <c r="N2488">
        <v>150520.5</v>
      </c>
    </row>
    <row r="2489" spans="1:14" x14ac:dyDescent="0.3">
      <c r="A2489" t="s">
        <v>2473</v>
      </c>
      <c r="B2489" t="s">
        <v>6213</v>
      </c>
      <c r="C2489" t="s">
        <v>7407</v>
      </c>
      <c r="D2489" t="s">
        <v>7418</v>
      </c>
      <c r="E2489" t="s">
        <v>7425</v>
      </c>
      <c r="F2489" t="s">
        <v>7429</v>
      </c>
      <c r="G2489">
        <v>15735.14</v>
      </c>
      <c r="H2489">
        <v>12</v>
      </c>
      <c r="I2489" t="s">
        <v>7731</v>
      </c>
      <c r="J2489" t="s">
        <v>8163</v>
      </c>
      <c r="K2489" t="s">
        <v>8168</v>
      </c>
      <c r="L2489" t="s">
        <v>8169</v>
      </c>
      <c r="M2489">
        <v>151057.51</v>
      </c>
      <c r="N2489">
        <v>188821.68</v>
      </c>
    </row>
    <row r="2490" spans="1:14" x14ac:dyDescent="0.3">
      <c r="A2490" t="s">
        <v>2474</v>
      </c>
      <c r="B2490" t="s">
        <v>6214</v>
      </c>
      <c r="C2490" t="s">
        <v>7407</v>
      </c>
      <c r="D2490" t="s">
        <v>7418</v>
      </c>
      <c r="E2490" t="s">
        <v>7424</v>
      </c>
      <c r="F2490" t="s">
        <v>7431</v>
      </c>
      <c r="G2490">
        <v>6982.79</v>
      </c>
      <c r="H2490">
        <v>10</v>
      </c>
      <c r="I2490" t="s">
        <v>7786</v>
      </c>
      <c r="J2490" t="s">
        <v>8165</v>
      </c>
      <c r="K2490" t="s">
        <v>8167</v>
      </c>
      <c r="L2490" t="s">
        <v>8169</v>
      </c>
      <c r="M2490">
        <v>55862.32</v>
      </c>
      <c r="N2490">
        <v>69827.899999999994</v>
      </c>
    </row>
    <row r="2491" spans="1:14" x14ac:dyDescent="0.3">
      <c r="A2491" t="s">
        <v>2475</v>
      </c>
      <c r="B2491" t="s">
        <v>5278</v>
      </c>
      <c r="C2491" t="s">
        <v>7406</v>
      </c>
      <c r="D2491" t="s">
        <v>7414</v>
      </c>
      <c r="E2491" t="s">
        <v>7425</v>
      </c>
      <c r="F2491" t="s">
        <v>7429</v>
      </c>
      <c r="G2491">
        <v>14639.54</v>
      </c>
      <c r="H2491">
        <v>19</v>
      </c>
      <c r="I2491" t="s">
        <v>7624</v>
      </c>
      <c r="J2491" t="s">
        <v>8164</v>
      </c>
      <c r="K2491" t="s">
        <v>8168</v>
      </c>
      <c r="L2491" t="s">
        <v>8169</v>
      </c>
      <c r="M2491">
        <v>222521.34</v>
      </c>
      <c r="N2491">
        <v>278151.26</v>
      </c>
    </row>
    <row r="2492" spans="1:14" x14ac:dyDescent="0.3">
      <c r="A2492" t="s">
        <v>2476</v>
      </c>
      <c r="B2492" t="s">
        <v>6215</v>
      </c>
      <c r="C2492" t="s">
        <v>7408</v>
      </c>
      <c r="D2492" t="s">
        <v>7419</v>
      </c>
      <c r="E2492" t="s">
        <v>7425</v>
      </c>
      <c r="F2492" t="s">
        <v>7429</v>
      </c>
      <c r="G2492">
        <v>16485.46</v>
      </c>
      <c r="H2492">
        <v>16</v>
      </c>
      <c r="I2492" t="s">
        <v>7644</v>
      </c>
      <c r="J2492" t="s">
        <v>8166</v>
      </c>
      <c r="K2492" t="s">
        <v>8168</v>
      </c>
      <c r="L2492" t="s">
        <v>8170</v>
      </c>
      <c r="M2492">
        <v>263767.36</v>
      </c>
      <c r="N2492">
        <v>263767.36</v>
      </c>
    </row>
    <row r="2493" spans="1:14" x14ac:dyDescent="0.3">
      <c r="A2493" t="s">
        <v>2477</v>
      </c>
      <c r="B2493" t="s">
        <v>6216</v>
      </c>
      <c r="C2493" t="s">
        <v>7408</v>
      </c>
      <c r="D2493" t="s">
        <v>7422</v>
      </c>
      <c r="E2493" t="s">
        <v>7425</v>
      </c>
      <c r="F2493" t="s">
        <v>7428</v>
      </c>
      <c r="G2493">
        <v>11156.86</v>
      </c>
      <c r="H2493">
        <v>7</v>
      </c>
      <c r="I2493" t="s">
        <v>7744</v>
      </c>
      <c r="J2493" t="s">
        <v>8166</v>
      </c>
      <c r="K2493" t="s">
        <v>8168</v>
      </c>
      <c r="L2493" t="s">
        <v>8169</v>
      </c>
      <c r="M2493">
        <v>62478.25</v>
      </c>
      <c r="N2493">
        <v>78098.02</v>
      </c>
    </row>
    <row r="2494" spans="1:14" x14ac:dyDescent="0.3">
      <c r="A2494" t="s">
        <v>2478</v>
      </c>
      <c r="B2494" t="s">
        <v>6217</v>
      </c>
      <c r="C2494" t="s">
        <v>7408</v>
      </c>
      <c r="D2494" t="s">
        <v>7417</v>
      </c>
      <c r="E2494" t="s">
        <v>7425</v>
      </c>
      <c r="F2494" t="s">
        <v>7433</v>
      </c>
      <c r="G2494">
        <v>10342.629999999999</v>
      </c>
      <c r="H2494">
        <v>5</v>
      </c>
      <c r="I2494" t="s">
        <v>7798</v>
      </c>
      <c r="J2494" t="s">
        <v>8165</v>
      </c>
      <c r="K2494" t="s">
        <v>8167</v>
      </c>
      <c r="L2494" t="s">
        <v>8170</v>
      </c>
      <c r="M2494">
        <v>51713.15</v>
      </c>
      <c r="N2494">
        <v>51713.149999999994</v>
      </c>
    </row>
    <row r="2495" spans="1:14" x14ac:dyDescent="0.3">
      <c r="A2495" t="s">
        <v>2479</v>
      </c>
      <c r="B2495" t="s">
        <v>6218</v>
      </c>
      <c r="C2495" t="s">
        <v>7405</v>
      </c>
      <c r="D2495" t="s">
        <v>7409</v>
      </c>
      <c r="E2495" t="s">
        <v>7423</v>
      </c>
      <c r="F2495" t="s">
        <v>7428</v>
      </c>
      <c r="G2495">
        <v>14230.35</v>
      </c>
      <c r="H2495">
        <v>10</v>
      </c>
      <c r="I2495" t="s">
        <v>7678</v>
      </c>
      <c r="J2495" t="s">
        <v>8163</v>
      </c>
      <c r="K2495" t="s">
        <v>8168</v>
      </c>
      <c r="L2495" t="s">
        <v>8169</v>
      </c>
      <c r="M2495">
        <v>113842.8</v>
      </c>
      <c r="N2495">
        <v>142303.5</v>
      </c>
    </row>
    <row r="2496" spans="1:14" x14ac:dyDescent="0.3">
      <c r="A2496" t="s">
        <v>2480</v>
      </c>
      <c r="B2496" t="s">
        <v>6219</v>
      </c>
      <c r="C2496" t="s">
        <v>7408</v>
      </c>
      <c r="D2496" t="s">
        <v>7422</v>
      </c>
      <c r="E2496" t="s">
        <v>7426</v>
      </c>
      <c r="F2496" t="s">
        <v>7429</v>
      </c>
      <c r="G2496">
        <v>13719.9</v>
      </c>
      <c r="H2496">
        <v>8</v>
      </c>
      <c r="I2496" t="s">
        <v>8072</v>
      </c>
      <c r="J2496" t="s">
        <v>8162</v>
      </c>
      <c r="K2496" t="s">
        <v>8168</v>
      </c>
      <c r="L2496" t="s">
        <v>8169</v>
      </c>
      <c r="M2496">
        <v>87807.360000000001</v>
      </c>
      <c r="N2496">
        <v>109759.2</v>
      </c>
    </row>
    <row r="2497" spans="1:14" x14ac:dyDescent="0.3">
      <c r="A2497" t="s">
        <v>2481</v>
      </c>
      <c r="B2497" t="s">
        <v>6220</v>
      </c>
      <c r="C2497" t="s">
        <v>7405</v>
      </c>
      <c r="D2497" t="s">
        <v>7411</v>
      </c>
      <c r="E2497" t="s">
        <v>7425</v>
      </c>
      <c r="F2497" t="s">
        <v>7428</v>
      </c>
      <c r="G2497">
        <v>3864.48</v>
      </c>
      <c r="H2497">
        <v>5</v>
      </c>
      <c r="I2497" t="s">
        <v>7440</v>
      </c>
      <c r="J2497" t="s">
        <v>8162</v>
      </c>
      <c r="K2497" t="s">
        <v>8167</v>
      </c>
      <c r="L2497" t="s">
        <v>8170</v>
      </c>
      <c r="M2497">
        <v>19322.400000000001</v>
      </c>
      <c r="N2497">
        <v>19322.400000000001</v>
      </c>
    </row>
    <row r="2498" spans="1:14" x14ac:dyDescent="0.3">
      <c r="A2498" t="s">
        <v>2482</v>
      </c>
      <c r="B2498" t="s">
        <v>6221</v>
      </c>
      <c r="C2498" t="s">
        <v>7405</v>
      </c>
      <c r="D2498" t="s">
        <v>7411</v>
      </c>
      <c r="E2498" t="s">
        <v>7427</v>
      </c>
      <c r="F2498" t="s">
        <v>7428</v>
      </c>
      <c r="G2498">
        <v>13615.32</v>
      </c>
      <c r="H2498">
        <v>16</v>
      </c>
      <c r="I2498" t="s">
        <v>7997</v>
      </c>
      <c r="J2498" t="s">
        <v>8166</v>
      </c>
      <c r="K2498" t="s">
        <v>8167</v>
      </c>
      <c r="L2498" t="s">
        <v>8169</v>
      </c>
      <c r="M2498">
        <v>174275.93</v>
      </c>
      <c r="N2498">
        <v>217845.12</v>
      </c>
    </row>
    <row r="2499" spans="1:14" x14ac:dyDescent="0.3">
      <c r="A2499" t="s">
        <v>2483</v>
      </c>
      <c r="B2499" t="s">
        <v>6222</v>
      </c>
      <c r="C2499" t="s">
        <v>7405</v>
      </c>
      <c r="D2499" t="s">
        <v>7417</v>
      </c>
      <c r="E2499" t="s">
        <v>7424</v>
      </c>
      <c r="F2499" t="s">
        <v>7430</v>
      </c>
      <c r="G2499">
        <v>5017.3500000000004</v>
      </c>
      <c r="H2499">
        <v>19</v>
      </c>
      <c r="I2499" t="s">
        <v>7839</v>
      </c>
      <c r="J2499" t="s">
        <v>8162</v>
      </c>
      <c r="K2499" t="s">
        <v>8167</v>
      </c>
      <c r="L2499" t="s">
        <v>8170</v>
      </c>
      <c r="M2499">
        <v>95329.65</v>
      </c>
      <c r="N2499">
        <v>95329.650000000009</v>
      </c>
    </row>
    <row r="2500" spans="1:14" x14ac:dyDescent="0.3">
      <c r="A2500" t="s">
        <v>2484</v>
      </c>
      <c r="B2500" t="s">
        <v>6223</v>
      </c>
      <c r="C2500" t="s">
        <v>7405</v>
      </c>
      <c r="D2500" t="s">
        <v>7409</v>
      </c>
      <c r="E2500" t="s">
        <v>7427</v>
      </c>
      <c r="F2500" t="s">
        <v>7428</v>
      </c>
      <c r="G2500">
        <v>14789.77</v>
      </c>
      <c r="H2500">
        <v>1</v>
      </c>
      <c r="I2500" t="s">
        <v>7989</v>
      </c>
      <c r="J2500" t="s">
        <v>8162</v>
      </c>
      <c r="K2500" t="s">
        <v>8168</v>
      </c>
      <c r="L2500" t="s">
        <v>8169</v>
      </c>
      <c r="M2500">
        <v>11831.65</v>
      </c>
      <c r="N2500">
        <v>14789.77</v>
      </c>
    </row>
    <row r="2501" spans="1:14" x14ac:dyDescent="0.3">
      <c r="A2501" t="s">
        <v>2485</v>
      </c>
      <c r="B2501" t="s">
        <v>6224</v>
      </c>
      <c r="C2501" t="s">
        <v>7407</v>
      </c>
      <c r="D2501" t="s">
        <v>7413</v>
      </c>
      <c r="E2501" t="s">
        <v>7426</v>
      </c>
      <c r="F2501" t="s">
        <v>7428</v>
      </c>
      <c r="G2501">
        <v>15606.49</v>
      </c>
      <c r="H2501">
        <v>6</v>
      </c>
      <c r="I2501" t="s">
        <v>7807</v>
      </c>
      <c r="J2501" t="s">
        <v>8164</v>
      </c>
      <c r="K2501" t="s">
        <v>8167</v>
      </c>
      <c r="L2501" t="s">
        <v>8170</v>
      </c>
      <c r="M2501">
        <v>93638.94</v>
      </c>
      <c r="N2501">
        <v>93638.94</v>
      </c>
    </row>
    <row r="2502" spans="1:14" x14ac:dyDescent="0.3">
      <c r="A2502" t="s">
        <v>2486</v>
      </c>
      <c r="B2502" t="s">
        <v>6225</v>
      </c>
      <c r="C2502" t="s">
        <v>7406</v>
      </c>
      <c r="D2502" t="s">
        <v>7421</v>
      </c>
      <c r="E2502" t="s">
        <v>7425</v>
      </c>
      <c r="F2502" t="s">
        <v>7430</v>
      </c>
      <c r="G2502">
        <v>4998.26</v>
      </c>
      <c r="H2502">
        <v>7</v>
      </c>
      <c r="I2502" t="s">
        <v>7922</v>
      </c>
      <c r="J2502" t="s">
        <v>8166</v>
      </c>
      <c r="K2502" t="s">
        <v>8167</v>
      </c>
      <c r="L2502" t="s">
        <v>8169</v>
      </c>
      <c r="M2502">
        <v>27990.09</v>
      </c>
      <c r="N2502">
        <v>34987.82</v>
      </c>
    </row>
    <row r="2503" spans="1:14" x14ac:dyDescent="0.3">
      <c r="A2503" t="s">
        <v>2487</v>
      </c>
      <c r="B2503" t="s">
        <v>5887</v>
      </c>
      <c r="C2503" t="s">
        <v>7405</v>
      </c>
      <c r="D2503" t="s">
        <v>7411</v>
      </c>
      <c r="E2503" t="s">
        <v>7425</v>
      </c>
      <c r="F2503" t="s">
        <v>7429</v>
      </c>
      <c r="G2503">
        <v>9151.58</v>
      </c>
      <c r="H2503">
        <v>3</v>
      </c>
      <c r="I2503" t="s">
        <v>7450</v>
      </c>
      <c r="J2503" t="s">
        <v>8165</v>
      </c>
      <c r="K2503" t="s">
        <v>8168</v>
      </c>
      <c r="L2503" t="s">
        <v>8169</v>
      </c>
      <c r="M2503">
        <v>21963.46</v>
      </c>
      <c r="N2503">
        <v>27454.739999999998</v>
      </c>
    </row>
    <row r="2504" spans="1:14" x14ac:dyDescent="0.3">
      <c r="A2504" t="s">
        <v>2488</v>
      </c>
      <c r="B2504" t="s">
        <v>6226</v>
      </c>
      <c r="C2504" t="s">
        <v>7408</v>
      </c>
      <c r="D2504" t="s">
        <v>7419</v>
      </c>
      <c r="E2504" t="s">
        <v>7425</v>
      </c>
      <c r="F2504" t="s">
        <v>7430</v>
      </c>
      <c r="G2504">
        <v>2480.87</v>
      </c>
      <c r="H2504">
        <v>16</v>
      </c>
      <c r="I2504" t="s">
        <v>8139</v>
      </c>
      <c r="J2504" t="s">
        <v>8164</v>
      </c>
      <c r="K2504" t="s">
        <v>8168</v>
      </c>
      <c r="L2504" t="s">
        <v>8169</v>
      </c>
      <c r="M2504">
        <v>31754.97</v>
      </c>
      <c r="N2504">
        <v>39693.919999999998</v>
      </c>
    </row>
    <row r="2505" spans="1:14" x14ac:dyDescent="0.3">
      <c r="A2505" t="s">
        <v>2489</v>
      </c>
      <c r="B2505" t="s">
        <v>6227</v>
      </c>
      <c r="C2505" t="s">
        <v>7408</v>
      </c>
      <c r="D2505" t="s">
        <v>7419</v>
      </c>
      <c r="E2505" t="s">
        <v>7425</v>
      </c>
      <c r="F2505" t="s">
        <v>7429</v>
      </c>
      <c r="G2505">
        <v>16589.21</v>
      </c>
      <c r="H2505">
        <v>9</v>
      </c>
      <c r="I2505" t="s">
        <v>8035</v>
      </c>
      <c r="J2505" t="s">
        <v>8163</v>
      </c>
      <c r="K2505" t="s">
        <v>8168</v>
      </c>
      <c r="L2505" t="s">
        <v>8170</v>
      </c>
      <c r="M2505">
        <v>149302.89000000001</v>
      </c>
      <c r="N2505">
        <v>149302.88999999998</v>
      </c>
    </row>
    <row r="2506" spans="1:14" x14ac:dyDescent="0.3">
      <c r="A2506" t="s">
        <v>2490</v>
      </c>
      <c r="B2506" t="s">
        <v>6228</v>
      </c>
      <c r="C2506" t="s">
        <v>7405</v>
      </c>
      <c r="D2506" t="s">
        <v>7409</v>
      </c>
      <c r="E2506" t="s">
        <v>7425</v>
      </c>
      <c r="F2506" t="s">
        <v>7431</v>
      </c>
      <c r="G2506">
        <v>3842.9</v>
      </c>
      <c r="H2506">
        <v>14</v>
      </c>
      <c r="I2506" t="s">
        <v>7597</v>
      </c>
      <c r="J2506" t="s">
        <v>8164</v>
      </c>
      <c r="K2506" t="s">
        <v>8167</v>
      </c>
      <c r="L2506" t="s">
        <v>8169</v>
      </c>
      <c r="M2506">
        <v>43040.480000000003</v>
      </c>
      <c r="N2506">
        <v>53800.6</v>
      </c>
    </row>
    <row r="2507" spans="1:14" x14ac:dyDescent="0.3">
      <c r="A2507" t="s">
        <v>2491</v>
      </c>
      <c r="B2507" t="s">
        <v>6229</v>
      </c>
      <c r="C2507" t="s">
        <v>7407</v>
      </c>
      <c r="D2507" t="s">
        <v>7413</v>
      </c>
      <c r="E2507" t="s">
        <v>7423</v>
      </c>
      <c r="F2507" t="s">
        <v>7433</v>
      </c>
      <c r="G2507">
        <v>3241.15</v>
      </c>
      <c r="H2507">
        <v>5</v>
      </c>
      <c r="I2507" t="s">
        <v>7764</v>
      </c>
      <c r="J2507" t="s">
        <v>8166</v>
      </c>
      <c r="K2507" t="s">
        <v>8167</v>
      </c>
      <c r="L2507" t="s">
        <v>8169</v>
      </c>
      <c r="M2507">
        <v>12964.6</v>
      </c>
      <c r="N2507">
        <v>16205.75</v>
      </c>
    </row>
    <row r="2508" spans="1:14" x14ac:dyDescent="0.3">
      <c r="A2508" t="s">
        <v>1291</v>
      </c>
      <c r="B2508" t="s">
        <v>6230</v>
      </c>
      <c r="C2508" t="s">
        <v>7406</v>
      </c>
      <c r="D2508" t="s">
        <v>7412</v>
      </c>
      <c r="E2508" t="s">
        <v>7424</v>
      </c>
      <c r="F2508" t="s">
        <v>7432</v>
      </c>
      <c r="G2508">
        <v>12860.02</v>
      </c>
      <c r="H2508">
        <v>4</v>
      </c>
      <c r="I2508" t="s">
        <v>7791</v>
      </c>
      <c r="J2508" t="s">
        <v>8163</v>
      </c>
      <c r="K2508" t="s">
        <v>8167</v>
      </c>
      <c r="L2508" t="s">
        <v>8170</v>
      </c>
      <c r="M2508">
        <v>51440.08</v>
      </c>
      <c r="N2508">
        <v>51440.08</v>
      </c>
    </row>
    <row r="2509" spans="1:14" x14ac:dyDescent="0.3">
      <c r="A2509" t="s">
        <v>2492</v>
      </c>
      <c r="B2509" t="s">
        <v>6231</v>
      </c>
      <c r="C2509" t="s">
        <v>7407</v>
      </c>
      <c r="D2509" t="s">
        <v>7418</v>
      </c>
      <c r="E2509" t="s">
        <v>7424</v>
      </c>
      <c r="F2509" t="s">
        <v>7433</v>
      </c>
      <c r="G2509">
        <v>9032.06</v>
      </c>
      <c r="H2509">
        <v>20</v>
      </c>
      <c r="I2509" t="s">
        <v>8140</v>
      </c>
      <c r="J2509" t="s">
        <v>8162</v>
      </c>
      <c r="K2509" t="s">
        <v>8167</v>
      </c>
      <c r="L2509" t="s">
        <v>8170</v>
      </c>
      <c r="M2509">
        <v>180641.2</v>
      </c>
      <c r="N2509">
        <v>180641.19999999998</v>
      </c>
    </row>
    <row r="2510" spans="1:14" x14ac:dyDescent="0.3">
      <c r="A2510" t="s">
        <v>2493</v>
      </c>
      <c r="B2510" t="s">
        <v>6232</v>
      </c>
      <c r="C2510" t="s">
        <v>7407</v>
      </c>
      <c r="D2510" t="s">
        <v>7413</v>
      </c>
      <c r="E2510" t="s">
        <v>7426</v>
      </c>
      <c r="F2510" t="s">
        <v>7431</v>
      </c>
      <c r="G2510">
        <v>4332.6000000000004</v>
      </c>
      <c r="H2510">
        <v>6</v>
      </c>
      <c r="I2510" t="s">
        <v>7791</v>
      </c>
      <c r="J2510" t="s">
        <v>8164</v>
      </c>
      <c r="K2510" t="s">
        <v>8167</v>
      </c>
      <c r="L2510" t="s">
        <v>8170</v>
      </c>
      <c r="M2510">
        <v>25995.599999999999</v>
      </c>
      <c r="N2510">
        <v>25995.600000000002</v>
      </c>
    </row>
    <row r="2511" spans="1:14" x14ac:dyDescent="0.3">
      <c r="A2511" t="s">
        <v>2494</v>
      </c>
      <c r="B2511" t="s">
        <v>5542</v>
      </c>
      <c r="C2511" t="s">
        <v>7408</v>
      </c>
      <c r="D2511" t="s">
        <v>7419</v>
      </c>
      <c r="E2511" t="s">
        <v>7427</v>
      </c>
      <c r="F2511" t="s">
        <v>7430</v>
      </c>
      <c r="G2511">
        <v>3029.5</v>
      </c>
      <c r="H2511">
        <v>1</v>
      </c>
      <c r="I2511" t="s">
        <v>7502</v>
      </c>
      <c r="J2511" t="s">
        <v>8163</v>
      </c>
      <c r="K2511" t="s">
        <v>8167</v>
      </c>
      <c r="L2511" t="s">
        <v>8170</v>
      </c>
      <c r="M2511">
        <v>3029.5</v>
      </c>
      <c r="N2511">
        <v>3029.5</v>
      </c>
    </row>
    <row r="2512" spans="1:14" x14ac:dyDescent="0.3">
      <c r="A2512" t="s">
        <v>2495</v>
      </c>
      <c r="B2512" t="s">
        <v>6233</v>
      </c>
      <c r="C2512" t="s">
        <v>7406</v>
      </c>
      <c r="D2512" t="s">
        <v>7414</v>
      </c>
      <c r="E2512" t="s">
        <v>7423</v>
      </c>
      <c r="F2512" t="s">
        <v>7433</v>
      </c>
      <c r="G2512">
        <v>13338.1</v>
      </c>
      <c r="H2512">
        <v>10</v>
      </c>
      <c r="I2512" t="s">
        <v>7774</v>
      </c>
      <c r="J2512" t="s">
        <v>8162</v>
      </c>
      <c r="K2512" t="s">
        <v>8167</v>
      </c>
      <c r="L2512" t="s">
        <v>8169</v>
      </c>
      <c r="M2512">
        <v>106704.8</v>
      </c>
      <c r="N2512">
        <v>133381</v>
      </c>
    </row>
    <row r="2513" spans="1:14" x14ac:dyDescent="0.3">
      <c r="A2513" t="s">
        <v>2496</v>
      </c>
      <c r="B2513" t="s">
        <v>6234</v>
      </c>
      <c r="C2513" t="s">
        <v>7405</v>
      </c>
      <c r="D2513" t="s">
        <v>7409</v>
      </c>
      <c r="E2513" t="s">
        <v>7423</v>
      </c>
      <c r="F2513" t="s">
        <v>7430</v>
      </c>
      <c r="G2513">
        <v>1260.77</v>
      </c>
      <c r="H2513">
        <v>14</v>
      </c>
      <c r="I2513" t="s">
        <v>8120</v>
      </c>
      <c r="J2513" t="s">
        <v>8165</v>
      </c>
      <c r="K2513" t="s">
        <v>8168</v>
      </c>
      <c r="L2513" t="s">
        <v>8169</v>
      </c>
      <c r="M2513">
        <v>14120.79</v>
      </c>
      <c r="N2513">
        <v>17650.78</v>
      </c>
    </row>
    <row r="2514" spans="1:14" x14ac:dyDescent="0.3">
      <c r="A2514" t="s">
        <v>2497</v>
      </c>
      <c r="B2514" t="s">
        <v>6235</v>
      </c>
      <c r="C2514" t="s">
        <v>7407</v>
      </c>
      <c r="D2514" t="s">
        <v>7413</v>
      </c>
      <c r="E2514" t="s">
        <v>7423</v>
      </c>
      <c r="F2514" t="s">
        <v>7432</v>
      </c>
      <c r="G2514">
        <v>7577.9</v>
      </c>
      <c r="H2514">
        <v>20</v>
      </c>
      <c r="I2514" t="s">
        <v>7867</v>
      </c>
      <c r="J2514" t="s">
        <v>8163</v>
      </c>
      <c r="K2514" t="s">
        <v>8168</v>
      </c>
      <c r="L2514" t="s">
        <v>8169</v>
      </c>
      <c r="M2514">
        <v>121246.39999999999</v>
      </c>
      <c r="N2514">
        <v>151558</v>
      </c>
    </row>
    <row r="2515" spans="1:14" x14ac:dyDescent="0.3">
      <c r="A2515" t="s">
        <v>2498</v>
      </c>
      <c r="B2515" t="s">
        <v>6236</v>
      </c>
      <c r="C2515" t="s">
        <v>7408</v>
      </c>
      <c r="D2515" t="s">
        <v>7422</v>
      </c>
      <c r="E2515" t="s">
        <v>7425</v>
      </c>
      <c r="F2515" t="s">
        <v>7431</v>
      </c>
      <c r="G2515">
        <v>16243.1</v>
      </c>
      <c r="H2515">
        <v>2</v>
      </c>
      <c r="I2515" t="s">
        <v>7731</v>
      </c>
      <c r="J2515" t="s">
        <v>8163</v>
      </c>
      <c r="K2515" t="s">
        <v>8168</v>
      </c>
      <c r="L2515" t="s">
        <v>8170</v>
      </c>
      <c r="M2515">
        <v>32486.2</v>
      </c>
      <c r="N2515">
        <v>32486.2</v>
      </c>
    </row>
    <row r="2516" spans="1:14" x14ac:dyDescent="0.3">
      <c r="A2516" t="s">
        <v>2499</v>
      </c>
      <c r="B2516" t="s">
        <v>6237</v>
      </c>
      <c r="C2516" t="s">
        <v>7408</v>
      </c>
      <c r="D2516" t="s">
        <v>7419</v>
      </c>
      <c r="E2516" t="s">
        <v>7423</v>
      </c>
      <c r="F2516" t="s">
        <v>7429</v>
      </c>
      <c r="G2516">
        <v>1431.75</v>
      </c>
      <c r="H2516">
        <v>18</v>
      </c>
      <c r="I2516" t="s">
        <v>7758</v>
      </c>
      <c r="J2516" t="s">
        <v>8165</v>
      </c>
      <c r="K2516" t="s">
        <v>8168</v>
      </c>
      <c r="L2516" t="s">
        <v>8169</v>
      </c>
      <c r="M2516">
        <v>20617.2</v>
      </c>
      <c r="N2516">
        <v>25771.5</v>
      </c>
    </row>
    <row r="2517" spans="1:14" x14ac:dyDescent="0.3">
      <c r="A2517" t="s">
        <v>2500</v>
      </c>
      <c r="B2517" t="s">
        <v>5607</v>
      </c>
      <c r="C2517" t="s">
        <v>7407</v>
      </c>
      <c r="D2517" t="s">
        <v>7417</v>
      </c>
      <c r="E2517" t="s">
        <v>7427</v>
      </c>
      <c r="F2517" t="s">
        <v>7428</v>
      </c>
      <c r="G2517">
        <v>16287.92</v>
      </c>
      <c r="H2517">
        <v>9</v>
      </c>
      <c r="I2517" t="s">
        <v>7698</v>
      </c>
      <c r="J2517" t="s">
        <v>8165</v>
      </c>
      <c r="K2517" t="s">
        <v>8167</v>
      </c>
      <c r="L2517" t="s">
        <v>8170</v>
      </c>
      <c r="M2517">
        <v>146591.28</v>
      </c>
      <c r="N2517">
        <v>146591.28</v>
      </c>
    </row>
    <row r="2518" spans="1:14" x14ac:dyDescent="0.3">
      <c r="A2518" t="s">
        <v>2501</v>
      </c>
      <c r="B2518" t="s">
        <v>5391</v>
      </c>
      <c r="C2518" t="s">
        <v>7405</v>
      </c>
      <c r="D2518" t="s">
        <v>7417</v>
      </c>
      <c r="E2518" t="s">
        <v>7426</v>
      </c>
      <c r="F2518" t="s">
        <v>7429</v>
      </c>
      <c r="G2518">
        <v>9095.9699999999993</v>
      </c>
      <c r="H2518">
        <v>16</v>
      </c>
      <c r="I2518" t="s">
        <v>7553</v>
      </c>
      <c r="J2518" t="s">
        <v>8165</v>
      </c>
      <c r="K2518" t="s">
        <v>8168</v>
      </c>
      <c r="L2518" t="s">
        <v>8169</v>
      </c>
      <c r="M2518">
        <v>116428.25</v>
      </c>
      <c r="N2518">
        <v>145535.51999999999</v>
      </c>
    </row>
    <row r="2519" spans="1:14" x14ac:dyDescent="0.3">
      <c r="A2519" t="s">
        <v>2502</v>
      </c>
      <c r="B2519" t="s">
        <v>6238</v>
      </c>
      <c r="C2519" t="s">
        <v>7407</v>
      </c>
      <c r="D2519" t="s">
        <v>7415</v>
      </c>
      <c r="E2519" t="s">
        <v>7427</v>
      </c>
      <c r="F2519" t="s">
        <v>7434</v>
      </c>
      <c r="G2519">
        <v>15311.01</v>
      </c>
      <c r="H2519">
        <v>15</v>
      </c>
      <c r="I2519" t="s">
        <v>8138</v>
      </c>
      <c r="J2519" t="s">
        <v>8166</v>
      </c>
      <c r="K2519" t="s">
        <v>8167</v>
      </c>
      <c r="L2519" t="s">
        <v>8169</v>
      </c>
      <c r="M2519">
        <v>183732.12</v>
      </c>
      <c r="N2519">
        <v>229665.15</v>
      </c>
    </row>
    <row r="2520" spans="1:14" x14ac:dyDescent="0.3">
      <c r="A2520" t="s">
        <v>2503</v>
      </c>
      <c r="B2520" t="s">
        <v>6239</v>
      </c>
      <c r="C2520" t="s">
        <v>7408</v>
      </c>
      <c r="D2520" t="s">
        <v>7417</v>
      </c>
      <c r="E2520" t="s">
        <v>7426</v>
      </c>
      <c r="F2520" t="s">
        <v>7430</v>
      </c>
      <c r="G2520">
        <v>10113.549999999999</v>
      </c>
      <c r="H2520">
        <v>7</v>
      </c>
      <c r="I2520" t="s">
        <v>7676</v>
      </c>
      <c r="J2520" t="s">
        <v>8165</v>
      </c>
      <c r="K2520" t="s">
        <v>8167</v>
      </c>
      <c r="L2520" t="s">
        <v>8170</v>
      </c>
      <c r="M2520">
        <v>70794.850000000006</v>
      </c>
      <c r="N2520">
        <v>70794.849999999991</v>
      </c>
    </row>
    <row r="2521" spans="1:14" x14ac:dyDescent="0.3">
      <c r="A2521" t="s">
        <v>571</v>
      </c>
      <c r="B2521" t="s">
        <v>6240</v>
      </c>
      <c r="C2521" t="s">
        <v>7408</v>
      </c>
      <c r="D2521" t="s">
        <v>7422</v>
      </c>
      <c r="E2521" t="s">
        <v>7425</v>
      </c>
      <c r="F2521" t="s">
        <v>7430</v>
      </c>
      <c r="G2521">
        <v>9294.34</v>
      </c>
      <c r="H2521">
        <v>9</v>
      </c>
      <c r="I2521" t="s">
        <v>7987</v>
      </c>
      <c r="J2521" t="s">
        <v>8163</v>
      </c>
      <c r="K2521" t="s">
        <v>8168</v>
      </c>
      <c r="L2521" t="s">
        <v>8169</v>
      </c>
      <c r="M2521">
        <v>66919.58</v>
      </c>
      <c r="N2521">
        <v>83649.06</v>
      </c>
    </row>
    <row r="2522" spans="1:14" x14ac:dyDescent="0.3">
      <c r="A2522" t="s">
        <v>2504</v>
      </c>
      <c r="B2522" t="s">
        <v>6241</v>
      </c>
      <c r="C2522" t="s">
        <v>7408</v>
      </c>
      <c r="D2522" t="s">
        <v>7419</v>
      </c>
      <c r="E2522" t="s">
        <v>7425</v>
      </c>
      <c r="F2522" t="s">
        <v>7430</v>
      </c>
      <c r="G2522">
        <v>7552.17</v>
      </c>
      <c r="H2522">
        <v>15</v>
      </c>
      <c r="I2522" t="s">
        <v>8058</v>
      </c>
      <c r="J2522" t="s">
        <v>8165</v>
      </c>
      <c r="K2522" t="s">
        <v>8167</v>
      </c>
      <c r="L2522" t="s">
        <v>8169</v>
      </c>
      <c r="M2522">
        <v>90626.04</v>
      </c>
      <c r="N2522">
        <v>113282.55</v>
      </c>
    </row>
    <row r="2523" spans="1:14" x14ac:dyDescent="0.3">
      <c r="A2523" t="s">
        <v>2505</v>
      </c>
      <c r="B2523" t="s">
        <v>6242</v>
      </c>
      <c r="C2523" t="s">
        <v>7407</v>
      </c>
      <c r="D2523" t="s">
        <v>7415</v>
      </c>
      <c r="E2523" t="s">
        <v>7426</v>
      </c>
      <c r="F2523" t="s">
        <v>7433</v>
      </c>
      <c r="G2523">
        <v>7731.45</v>
      </c>
      <c r="H2523">
        <v>4</v>
      </c>
      <c r="I2523" t="s">
        <v>7998</v>
      </c>
      <c r="J2523" t="s">
        <v>8162</v>
      </c>
      <c r="K2523" t="s">
        <v>8167</v>
      </c>
      <c r="L2523" t="s">
        <v>8169</v>
      </c>
      <c r="M2523">
        <v>24740.639999999999</v>
      </c>
      <c r="N2523">
        <v>30925.8</v>
      </c>
    </row>
    <row r="2524" spans="1:14" x14ac:dyDescent="0.3">
      <c r="A2524" t="s">
        <v>2506</v>
      </c>
      <c r="B2524" t="s">
        <v>6243</v>
      </c>
      <c r="C2524" t="s">
        <v>7407</v>
      </c>
      <c r="D2524" t="s">
        <v>7418</v>
      </c>
      <c r="E2524" t="s">
        <v>7423</v>
      </c>
      <c r="F2524" t="s">
        <v>7434</v>
      </c>
      <c r="G2524">
        <v>12499.8</v>
      </c>
      <c r="H2524">
        <v>1</v>
      </c>
      <c r="I2524" t="s">
        <v>7472</v>
      </c>
      <c r="J2524" t="s">
        <v>8162</v>
      </c>
      <c r="K2524" t="s">
        <v>8168</v>
      </c>
      <c r="L2524" t="s">
        <v>8169</v>
      </c>
      <c r="M2524">
        <v>9999.84</v>
      </c>
      <c r="N2524">
        <v>12499.8</v>
      </c>
    </row>
    <row r="2525" spans="1:14" x14ac:dyDescent="0.3">
      <c r="A2525" t="s">
        <v>2507</v>
      </c>
      <c r="B2525" t="s">
        <v>5253</v>
      </c>
      <c r="C2525" t="s">
        <v>7407</v>
      </c>
      <c r="D2525" t="s">
        <v>7415</v>
      </c>
      <c r="E2525" t="s">
        <v>7425</v>
      </c>
      <c r="F2525" t="s">
        <v>7431</v>
      </c>
      <c r="G2525">
        <v>15232.99</v>
      </c>
      <c r="H2525">
        <v>10</v>
      </c>
      <c r="I2525" t="s">
        <v>7472</v>
      </c>
      <c r="J2525" t="s">
        <v>8164</v>
      </c>
      <c r="K2525" t="s">
        <v>8167</v>
      </c>
      <c r="L2525" t="s">
        <v>8170</v>
      </c>
      <c r="M2525">
        <v>152329.9</v>
      </c>
      <c r="N2525">
        <v>152329.9</v>
      </c>
    </row>
    <row r="2526" spans="1:14" x14ac:dyDescent="0.3">
      <c r="A2526" t="s">
        <v>2508</v>
      </c>
      <c r="B2526" t="s">
        <v>6244</v>
      </c>
      <c r="C2526" t="s">
        <v>7407</v>
      </c>
      <c r="D2526" t="s">
        <v>7413</v>
      </c>
      <c r="E2526" t="s">
        <v>7424</v>
      </c>
      <c r="F2526" t="s">
        <v>7434</v>
      </c>
      <c r="G2526">
        <v>12247.48</v>
      </c>
      <c r="H2526">
        <v>14</v>
      </c>
      <c r="I2526" t="s">
        <v>8010</v>
      </c>
      <c r="J2526" t="s">
        <v>8165</v>
      </c>
      <c r="K2526" t="s">
        <v>8168</v>
      </c>
      <c r="L2526" t="s">
        <v>8170</v>
      </c>
      <c r="M2526">
        <v>171464.72</v>
      </c>
      <c r="N2526">
        <v>171464.72</v>
      </c>
    </row>
    <row r="2527" spans="1:14" x14ac:dyDescent="0.3">
      <c r="A2527" t="s">
        <v>2509</v>
      </c>
      <c r="B2527" t="s">
        <v>6245</v>
      </c>
      <c r="C2527" t="s">
        <v>7406</v>
      </c>
      <c r="D2527" t="s">
        <v>7414</v>
      </c>
      <c r="E2527" t="s">
        <v>7423</v>
      </c>
      <c r="F2527" t="s">
        <v>7430</v>
      </c>
      <c r="G2527">
        <v>8347.31</v>
      </c>
      <c r="H2527">
        <v>5</v>
      </c>
      <c r="I2527" t="s">
        <v>7542</v>
      </c>
      <c r="J2527" t="s">
        <v>8165</v>
      </c>
      <c r="K2527" t="s">
        <v>8167</v>
      </c>
      <c r="L2527" t="s">
        <v>8169</v>
      </c>
      <c r="M2527">
        <v>33389.24</v>
      </c>
      <c r="N2527">
        <v>41736.549999999996</v>
      </c>
    </row>
    <row r="2528" spans="1:14" x14ac:dyDescent="0.3">
      <c r="A2528" t="s">
        <v>2510</v>
      </c>
      <c r="B2528" t="s">
        <v>4734</v>
      </c>
      <c r="C2528" t="s">
        <v>7408</v>
      </c>
      <c r="D2528" t="s">
        <v>7417</v>
      </c>
      <c r="E2528" t="s">
        <v>7424</v>
      </c>
      <c r="F2528" t="s">
        <v>7429</v>
      </c>
      <c r="G2528">
        <v>11399.22</v>
      </c>
      <c r="H2528">
        <v>2</v>
      </c>
      <c r="I2528" t="s">
        <v>7496</v>
      </c>
      <c r="J2528" t="s">
        <v>8165</v>
      </c>
      <c r="K2528" t="s">
        <v>8168</v>
      </c>
      <c r="L2528" t="s">
        <v>8170</v>
      </c>
      <c r="M2528">
        <v>22798.44</v>
      </c>
      <c r="N2528">
        <v>22798.44</v>
      </c>
    </row>
    <row r="2529" spans="1:14" x14ac:dyDescent="0.3">
      <c r="A2529" t="s">
        <v>2511</v>
      </c>
      <c r="B2529" t="s">
        <v>6246</v>
      </c>
      <c r="C2529" t="s">
        <v>7408</v>
      </c>
      <c r="D2529" t="s">
        <v>7420</v>
      </c>
      <c r="E2529" t="s">
        <v>7424</v>
      </c>
      <c r="F2529" t="s">
        <v>7429</v>
      </c>
      <c r="G2529">
        <v>3010.41</v>
      </c>
      <c r="H2529">
        <v>10</v>
      </c>
      <c r="I2529" t="s">
        <v>7620</v>
      </c>
      <c r="J2529" t="s">
        <v>8163</v>
      </c>
      <c r="K2529" t="s">
        <v>8168</v>
      </c>
      <c r="L2529" t="s">
        <v>8169</v>
      </c>
      <c r="M2529">
        <v>24083.279999999999</v>
      </c>
      <c r="N2529">
        <v>30104.1</v>
      </c>
    </row>
    <row r="2530" spans="1:14" x14ac:dyDescent="0.3">
      <c r="A2530" t="s">
        <v>2512</v>
      </c>
      <c r="B2530" t="s">
        <v>5932</v>
      </c>
      <c r="C2530" t="s">
        <v>7408</v>
      </c>
      <c r="D2530" t="s">
        <v>7422</v>
      </c>
      <c r="E2530" t="s">
        <v>7425</v>
      </c>
      <c r="F2530" t="s">
        <v>7430</v>
      </c>
      <c r="G2530">
        <v>11732.88</v>
      </c>
      <c r="H2530">
        <v>7</v>
      </c>
      <c r="I2530" t="s">
        <v>7874</v>
      </c>
      <c r="J2530" t="s">
        <v>8162</v>
      </c>
      <c r="K2530" t="s">
        <v>8168</v>
      </c>
      <c r="L2530" t="s">
        <v>8169</v>
      </c>
      <c r="M2530">
        <v>65704.460000000006</v>
      </c>
      <c r="N2530">
        <v>82130.159999999989</v>
      </c>
    </row>
    <row r="2531" spans="1:14" x14ac:dyDescent="0.3">
      <c r="A2531" t="s">
        <v>2513</v>
      </c>
      <c r="B2531" t="s">
        <v>6247</v>
      </c>
      <c r="C2531" t="s">
        <v>7407</v>
      </c>
      <c r="D2531" t="s">
        <v>7413</v>
      </c>
      <c r="E2531" t="s">
        <v>7423</v>
      </c>
      <c r="F2531" t="s">
        <v>7430</v>
      </c>
      <c r="G2531">
        <v>9587.33</v>
      </c>
      <c r="H2531">
        <v>16</v>
      </c>
      <c r="I2531" t="s">
        <v>7991</v>
      </c>
      <c r="J2531" t="s">
        <v>8164</v>
      </c>
      <c r="K2531" t="s">
        <v>8167</v>
      </c>
      <c r="L2531" t="s">
        <v>8170</v>
      </c>
      <c r="M2531">
        <v>153397.28</v>
      </c>
      <c r="N2531">
        <v>153397.28</v>
      </c>
    </row>
    <row r="2532" spans="1:14" x14ac:dyDescent="0.3">
      <c r="A2532" t="s">
        <v>2514</v>
      </c>
      <c r="B2532" t="s">
        <v>5688</v>
      </c>
      <c r="C2532" t="s">
        <v>7406</v>
      </c>
      <c r="D2532" t="s">
        <v>7421</v>
      </c>
      <c r="E2532" t="s">
        <v>7423</v>
      </c>
      <c r="F2532" t="s">
        <v>7430</v>
      </c>
      <c r="G2532">
        <v>13605.36</v>
      </c>
      <c r="H2532">
        <v>8</v>
      </c>
      <c r="I2532" t="s">
        <v>7810</v>
      </c>
      <c r="J2532" t="s">
        <v>8165</v>
      </c>
      <c r="K2532" t="s">
        <v>8168</v>
      </c>
      <c r="L2532" t="s">
        <v>8169</v>
      </c>
      <c r="M2532">
        <v>87074.47</v>
      </c>
      <c r="N2532">
        <v>108842.88</v>
      </c>
    </row>
    <row r="2533" spans="1:14" x14ac:dyDescent="0.3">
      <c r="A2533" t="s">
        <v>2515</v>
      </c>
      <c r="B2533" t="s">
        <v>6248</v>
      </c>
      <c r="C2533" t="s">
        <v>7405</v>
      </c>
      <c r="D2533" t="s">
        <v>7417</v>
      </c>
      <c r="E2533" t="s">
        <v>7423</v>
      </c>
      <c r="F2533" t="s">
        <v>7429</v>
      </c>
      <c r="G2533">
        <v>15260.38</v>
      </c>
      <c r="H2533">
        <v>18</v>
      </c>
      <c r="I2533" t="s">
        <v>7528</v>
      </c>
      <c r="J2533" t="s">
        <v>8162</v>
      </c>
      <c r="K2533" t="s">
        <v>8168</v>
      </c>
      <c r="L2533" t="s">
        <v>8169</v>
      </c>
      <c r="M2533">
        <v>219749.14</v>
      </c>
      <c r="N2533">
        <v>274686.83999999997</v>
      </c>
    </row>
    <row r="2534" spans="1:14" x14ac:dyDescent="0.3">
      <c r="A2534" t="s">
        <v>23</v>
      </c>
      <c r="B2534" t="s">
        <v>4422</v>
      </c>
      <c r="C2534" t="s">
        <v>7405</v>
      </c>
      <c r="D2534" t="s">
        <v>7409</v>
      </c>
      <c r="E2534" t="s">
        <v>7423</v>
      </c>
      <c r="F2534" t="s">
        <v>7434</v>
      </c>
      <c r="G2534">
        <v>4259.5600000000004</v>
      </c>
      <c r="H2534">
        <v>19</v>
      </c>
      <c r="I2534" t="s">
        <v>7953</v>
      </c>
      <c r="J2534" t="s">
        <v>8162</v>
      </c>
      <c r="K2534" t="s">
        <v>8168</v>
      </c>
      <c r="L2534" t="s">
        <v>8170</v>
      </c>
      <c r="M2534">
        <v>80931.64</v>
      </c>
      <c r="N2534">
        <v>80931.640000000014</v>
      </c>
    </row>
    <row r="2535" spans="1:14" x14ac:dyDescent="0.3">
      <c r="A2535" t="s">
        <v>2516</v>
      </c>
      <c r="B2535" t="s">
        <v>6249</v>
      </c>
      <c r="C2535" t="s">
        <v>7406</v>
      </c>
      <c r="D2535" t="s">
        <v>7416</v>
      </c>
      <c r="E2535" t="s">
        <v>7425</v>
      </c>
      <c r="F2535" t="s">
        <v>7433</v>
      </c>
      <c r="G2535">
        <v>15860.47</v>
      </c>
      <c r="H2535">
        <v>1</v>
      </c>
      <c r="I2535" t="s">
        <v>7930</v>
      </c>
      <c r="J2535" t="s">
        <v>8164</v>
      </c>
      <c r="K2535" t="s">
        <v>8168</v>
      </c>
      <c r="L2535" t="s">
        <v>8170</v>
      </c>
      <c r="M2535">
        <v>15860.47</v>
      </c>
      <c r="N2535">
        <v>15860.47</v>
      </c>
    </row>
    <row r="2536" spans="1:14" x14ac:dyDescent="0.3">
      <c r="A2536" t="s">
        <v>2517</v>
      </c>
      <c r="B2536" t="s">
        <v>6250</v>
      </c>
      <c r="C2536" t="s">
        <v>7407</v>
      </c>
      <c r="D2536" t="s">
        <v>7418</v>
      </c>
      <c r="E2536" t="s">
        <v>7426</v>
      </c>
      <c r="F2536" t="s">
        <v>7431</v>
      </c>
      <c r="G2536">
        <v>11000.82</v>
      </c>
      <c r="H2536">
        <v>1</v>
      </c>
      <c r="I2536" t="s">
        <v>7855</v>
      </c>
      <c r="J2536" t="s">
        <v>8162</v>
      </c>
      <c r="K2536" t="s">
        <v>8168</v>
      </c>
      <c r="L2536" t="s">
        <v>8169</v>
      </c>
      <c r="M2536">
        <v>8800.49</v>
      </c>
      <c r="N2536">
        <v>11000.82</v>
      </c>
    </row>
    <row r="2537" spans="1:14" x14ac:dyDescent="0.3">
      <c r="A2537" t="s">
        <v>2518</v>
      </c>
      <c r="B2537" t="s">
        <v>4144</v>
      </c>
      <c r="C2537" t="s">
        <v>7407</v>
      </c>
      <c r="D2537" t="s">
        <v>7417</v>
      </c>
      <c r="E2537" t="s">
        <v>7425</v>
      </c>
      <c r="F2537" t="s">
        <v>7430</v>
      </c>
      <c r="G2537">
        <v>16471.349999999999</v>
      </c>
      <c r="H2537">
        <v>16</v>
      </c>
      <c r="I2537" t="s">
        <v>7587</v>
      </c>
      <c r="J2537" t="s">
        <v>8162</v>
      </c>
      <c r="K2537" t="s">
        <v>8167</v>
      </c>
      <c r="L2537" t="s">
        <v>8169</v>
      </c>
      <c r="M2537">
        <v>210833.28</v>
      </c>
      <c r="N2537">
        <v>263541.59999999998</v>
      </c>
    </row>
    <row r="2538" spans="1:14" x14ac:dyDescent="0.3">
      <c r="A2538" t="s">
        <v>2519</v>
      </c>
      <c r="B2538" t="s">
        <v>5091</v>
      </c>
      <c r="C2538" t="s">
        <v>7405</v>
      </c>
      <c r="D2538" t="s">
        <v>7409</v>
      </c>
      <c r="E2538" t="s">
        <v>7424</v>
      </c>
      <c r="F2538" t="s">
        <v>7431</v>
      </c>
      <c r="G2538">
        <v>15501.08</v>
      </c>
      <c r="H2538">
        <v>10</v>
      </c>
      <c r="I2538" t="s">
        <v>7495</v>
      </c>
      <c r="J2538" t="s">
        <v>8162</v>
      </c>
      <c r="K2538" t="s">
        <v>8168</v>
      </c>
      <c r="L2538" t="s">
        <v>8169</v>
      </c>
      <c r="M2538">
        <v>124008.64</v>
      </c>
      <c r="N2538">
        <v>155010.79999999999</v>
      </c>
    </row>
    <row r="2539" spans="1:14" x14ac:dyDescent="0.3">
      <c r="A2539" t="s">
        <v>2520</v>
      </c>
      <c r="B2539" t="s">
        <v>4363</v>
      </c>
      <c r="C2539" t="s">
        <v>7405</v>
      </c>
      <c r="D2539" t="s">
        <v>7409</v>
      </c>
      <c r="E2539" t="s">
        <v>7424</v>
      </c>
      <c r="F2539" t="s">
        <v>7433</v>
      </c>
      <c r="G2539">
        <v>4557.53</v>
      </c>
      <c r="H2539">
        <v>18</v>
      </c>
      <c r="I2539" t="s">
        <v>7896</v>
      </c>
      <c r="J2539" t="s">
        <v>8162</v>
      </c>
      <c r="K2539" t="s">
        <v>8167</v>
      </c>
      <c r="L2539" t="s">
        <v>8170</v>
      </c>
      <c r="M2539">
        <v>82035.539999999994</v>
      </c>
      <c r="N2539">
        <v>82035.539999999994</v>
      </c>
    </row>
    <row r="2540" spans="1:14" x14ac:dyDescent="0.3">
      <c r="A2540" t="s">
        <v>2521</v>
      </c>
      <c r="B2540" t="s">
        <v>5884</v>
      </c>
      <c r="C2540" t="s">
        <v>7406</v>
      </c>
      <c r="D2540" t="s">
        <v>7414</v>
      </c>
      <c r="E2540" t="s">
        <v>7423</v>
      </c>
      <c r="F2540" t="s">
        <v>7431</v>
      </c>
      <c r="G2540">
        <v>3749.11</v>
      </c>
      <c r="H2540">
        <v>10</v>
      </c>
      <c r="I2540" t="s">
        <v>8049</v>
      </c>
      <c r="J2540" t="s">
        <v>8165</v>
      </c>
      <c r="K2540" t="s">
        <v>8168</v>
      </c>
      <c r="L2540" t="s">
        <v>8169</v>
      </c>
      <c r="M2540">
        <v>29992.880000000001</v>
      </c>
      <c r="N2540">
        <v>37491.1</v>
      </c>
    </row>
    <row r="2541" spans="1:14" x14ac:dyDescent="0.3">
      <c r="A2541" t="s">
        <v>2522</v>
      </c>
      <c r="B2541" t="s">
        <v>6251</v>
      </c>
      <c r="C2541" t="s">
        <v>7407</v>
      </c>
      <c r="D2541" t="s">
        <v>7418</v>
      </c>
      <c r="E2541" t="s">
        <v>7426</v>
      </c>
      <c r="F2541" t="s">
        <v>7432</v>
      </c>
      <c r="G2541">
        <v>5725.34</v>
      </c>
      <c r="H2541">
        <v>19</v>
      </c>
      <c r="I2541" t="s">
        <v>8101</v>
      </c>
      <c r="J2541" t="s">
        <v>8166</v>
      </c>
      <c r="K2541" t="s">
        <v>8168</v>
      </c>
      <c r="L2541" t="s">
        <v>8170</v>
      </c>
      <c r="M2541">
        <v>108781.46</v>
      </c>
      <c r="N2541">
        <v>108781.46</v>
      </c>
    </row>
    <row r="2542" spans="1:14" x14ac:dyDescent="0.3">
      <c r="A2542" t="s">
        <v>2523</v>
      </c>
      <c r="B2542" t="s">
        <v>6252</v>
      </c>
      <c r="C2542" t="s">
        <v>7406</v>
      </c>
      <c r="D2542" t="s">
        <v>7412</v>
      </c>
      <c r="E2542" t="s">
        <v>7425</v>
      </c>
      <c r="F2542" t="s">
        <v>7431</v>
      </c>
      <c r="G2542">
        <v>7050.02</v>
      </c>
      <c r="H2542">
        <v>16</v>
      </c>
      <c r="I2542" t="s">
        <v>7932</v>
      </c>
      <c r="J2542" t="s">
        <v>8166</v>
      </c>
      <c r="K2542" t="s">
        <v>8167</v>
      </c>
      <c r="L2542" t="s">
        <v>8169</v>
      </c>
      <c r="M2542">
        <v>90240.09</v>
      </c>
      <c r="N2542">
        <v>112800.32000000001</v>
      </c>
    </row>
    <row r="2543" spans="1:14" x14ac:dyDescent="0.3">
      <c r="A2543" t="s">
        <v>2524</v>
      </c>
      <c r="B2543" t="s">
        <v>6253</v>
      </c>
      <c r="C2543" t="s">
        <v>7408</v>
      </c>
      <c r="D2543" t="s">
        <v>7419</v>
      </c>
      <c r="E2543" t="s">
        <v>7426</v>
      </c>
      <c r="F2543" t="s">
        <v>7431</v>
      </c>
      <c r="G2543">
        <v>8197.91</v>
      </c>
      <c r="H2543">
        <v>19</v>
      </c>
      <c r="I2543" t="s">
        <v>7995</v>
      </c>
      <c r="J2543" t="s">
        <v>8163</v>
      </c>
      <c r="K2543" t="s">
        <v>8168</v>
      </c>
      <c r="L2543" t="s">
        <v>8169</v>
      </c>
      <c r="M2543">
        <v>124607.9</v>
      </c>
      <c r="N2543">
        <v>155760.29</v>
      </c>
    </row>
    <row r="2544" spans="1:14" x14ac:dyDescent="0.3">
      <c r="A2544" t="s">
        <v>2525</v>
      </c>
      <c r="B2544" t="s">
        <v>6254</v>
      </c>
      <c r="C2544" t="s">
        <v>7408</v>
      </c>
      <c r="D2544" t="s">
        <v>7422</v>
      </c>
      <c r="E2544" t="s">
        <v>7423</v>
      </c>
      <c r="F2544" t="s">
        <v>7434</v>
      </c>
      <c r="G2544">
        <v>15223.03</v>
      </c>
      <c r="H2544">
        <v>9</v>
      </c>
      <c r="I2544" t="s">
        <v>7492</v>
      </c>
      <c r="J2544" t="s">
        <v>8165</v>
      </c>
      <c r="K2544" t="s">
        <v>8168</v>
      </c>
      <c r="L2544" t="s">
        <v>8170</v>
      </c>
      <c r="M2544">
        <v>137007.26999999999</v>
      </c>
      <c r="N2544">
        <v>137007.27000000002</v>
      </c>
    </row>
    <row r="2545" spans="1:14" x14ac:dyDescent="0.3">
      <c r="A2545" t="s">
        <v>2526</v>
      </c>
      <c r="B2545" t="s">
        <v>6255</v>
      </c>
      <c r="C2545" t="s">
        <v>7406</v>
      </c>
      <c r="D2545" t="s">
        <v>7421</v>
      </c>
      <c r="E2545" t="s">
        <v>7424</v>
      </c>
      <c r="F2545" t="s">
        <v>7433</v>
      </c>
      <c r="G2545">
        <v>10795.81</v>
      </c>
      <c r="H2545">
        <v>14</v>
      </c>
      <c r="I2545" t="s">
        <v>7700</v>
      </c>
      <c r="J2545" t="s">
        <v>8165</v>
      </c>
      <c r="K2545" t="s">
        <v>8167</v>
      </c>
      <c r="L2545" t="s">
        <v>8170</v>
      </c>
      <c r="M2545">
        <v>151141.34</v>
      </c>
      <c r="N2545">
        <v>151141.34</v>
      </c>
    </row>
    <row r="2546" spans="1:14" x14ac:dyDescent="0.3">
      <c r="A2546" t="s">
        <v>2527</v>
      </c>
      <c r="B2546" t="s">
        <v>6256</v>
      </c>
      <c r="C2546" t="s">
        <v>7406</v>
      </c>
      <c r="D2546" t="s">
        <v>7414</v>
      </c>
      <c r="E2546" t="s">
        <v>7423</v>
      </c>
      <c r="F2546" t="s">
        <v>7434</v>
      </c>
      <c r="G2546">
        <v>15817.31</v>
      </c>
      <c r="H2546">
        <v>13</v>
      </c>
      <c r="I2546" t="s">
        <v>8101</v>
      </c>
      <c r="J2546" t="s">
        <v>8163</v>
      </c>
      <c r="K2546" t="s">
        <v>8167</v>
      </c>
      <c r="L2546" t="s">
        <v>8169</v>
      </c>
      <c r="M2546">
        <v>164500.19</v>
      </c>
      <c r="N2546">
        <v>205625.03</v>
      </c>
    </row>
    <row r="2547" spans="1:14" x14ac:dyDescent="0.3">
      <c r="A2547" t="s">
        <v>2528</v>
      </c>
      <c r="B2547" t="s">
        <v>6257</v>
      </c>
      <c r="C2547" t="s">
        <v>7408</v>
      </c>
      <c r="D2547" t="s">
        <v>7417</v>
      </c>
      <c r="E2547" t="s">
        <v>7424</v>
      </c>
      <c r="F2547" t="s">
        <v>7434</v>
      </c>
      <c r="G2547">
        <v>11664.82</v>
      </c>
      <c r="H2547">
        <v>3</v>
      </c>
      <c r="I2547" t="s">
        <v>7796</v>
      </c>
      <c r="J2547" t="s">
        <v>8165</v>
      </c>
      <c r="K2547" t="s">
        <v>8167</v>
      </c>
      <c r="L2547" t="s">
        <v>8169</v>
      </c>
      <c r="M2547">
        <v>27995.9</v>
      </c>
      <c r="N2547">
        <v>34994.46</v>
      </c>
    </row>
    <row r="2548" spans="1:14" x14ac:dyDescent="0.3">
      <c r="A2548" t="s">
        <v>2529</v>
      </c>
      <c r="B2548" t="s">
        <v>6258</v>
      </c>
      <c r="C2548" t="s">
        <v>7408</v>
      </c>
      <c r="D2548" t="s">
        <v>7419</v>
      </c>
      <c r="E2548" t="s">
        <v>7425</v>
      </c>
      <c r="F2548" t="s">
        <v>7430</v>
      </c>
      <c r="G2548">
        <v>6184.33</v>
      </c>
      <c r="H2548">
        <v>14</v>
      </c>
      <c r="I2548" t="s">
        <v>7686</v>
      </c>
      <c r="J2548" t="s">
        <v>8162</v>
      </c>
      <c r="K2548" t="s">
        <v>8168</v>
      </c>
      <c r="L2548" t="s">
        <v>8169</v>
      </c>
      <c r="M2548">
        <v>69264.33</v>
      </c>
      <c r="N2548">
        <v>86580.62</v>
      </c>
    </row>
    <row r="2549" spans="1:14" x14ac:dyDescent="0.3">
      <c r="A2549" t="s">
        <v>2530</v>
      </c>
      <c r="B2549" t="s">
        <v>6259</v>
      </c>
      <c r="C2549" t="s">
        <v>7406</v>
      </c>
      <c r="D2549" t="s">
        <v>7416</v>
      </c>
      <c r="E2549" t="s">
        <v>7426</v>
      </c>
      <c r="F2549" t="s">
        <v>7432</v>
      </c>
      <c r="G2549">
        <v>15776.64</v>
      </c>
      <c r="H2549">
        <v>4</v>
      </c>
      <c r="I2549" t="s">
        <v>7985</v>
      </c>
      <c r="J2549" t="s">
        <v>8166</v>
      </c>
      <c r="K2549" t="s">
        <v>8167</v>
      </c>
      <c r="L2549" t="s">
        <v>8169</v>
      </c>
      <c r="M2549">
        <v>50485.58</v>
      </c>
      <c r="N2549">
        <v>63106.559999999998</v>
      </c>
    </row>
    <row r="2550" spans="1:14" x14ac:dyDescent="0.3">
      <c r="A2550" t="s">
        <v>2531</v>
      </c>
      <c r="B2550" t="s">
        <v>6260</v>
      </c>
      <c r="C2550" t="s">
        <v>7408</v>
      </c>
      <c r="D2550" t="s">
        <v>7420</v>
      </c>
      <c r="E2550" t="s">
        <v>7423</v>
      </c>
      <c r="F2550" t="s">
        <v>7433</v>
      </c>
      <c r="G2550">
        <v>6542.89</v>
      </c>
      <c r="H2550">
        <v>18</v>
      </c>
      <c r="I2550" t="s">
        <v>7946</v>
      </c>
      <c r="J2550" t="s">
        <v>8162</v>
      </c>
      <c r="K2550" t="s">
        <v>8168</v>
      </c>
      <c r="L2550" t="s">
        <v>8170</v>
      </c>
      <c r="M2550">
        <v>117772.02</v>
      </c>
      <c r="N2550">
        <v>117772.02</v>
      </c>
    </row>
    <row r="2551" spans="1:14" x14ac:dyDescent="0.3">
      <c r="A2551" t="s">
        <v>2532</v>
      </c>
      <c r="B2551" t="s">
        <v>4700</v>
      </c>
      <c r="C2551" t="s">
        <v>7405</v>
      </c>
      <c r="D2551" t="s">
        <v>7417</v>
      </c>
      <c r="E2551" t="s">
        <v>7424</v>
      </c>
      <c r="F2551" t="s">
        <v>7430</v>
      </c>
      <c r="G2551">
        <v>15577.44</v>
      </c>
      <c r="H2551">
        <v>13</v>
      </c>
      <c r="I2551" t="s">
        <v>7516</v>
      </c>
      <c r="J2551" t="s">
        <v>8165</v>
      </c>
      <c r="K2551" t="s">
        <v>8168</v>
      </c>
      <c r="L2551" t="s">
        <v>8169</v>
      </c>
      <c r="M2551">
        <v>162005.21</v>
      </c>
      <c r="N2551">
        <v>202506.72</v>
      </c>
    </row>
    <row r="2552" spans="1:14" x14ac:dyDescent="0.3">
      <c r="A2552" t="s">
        <v>2533</v>
      </c>
      <c r="B2552" t="s">
        <v>6261</v>
      </c>
      <c r="C2552" t="s">
        <v>7405</v>
      </c>
      <c r="D2552" t="s">
        <v>7411</v>
      </c>
      <c r="E2552" t="s">
        <v>7425</v>
      </c>
      <c r="F2552" t="s">
        <v>7431</v>
      </c>
      <c r="G2552">
        <v>8356.44</v>
      </c>
      <c r="H2552">
        <v>19</v>
      </c>
      <c r="I2552" t="s">
        <v>7927</v>
      </c>
      <c r="J2552" t="s">
        <v>8166</v>
      </c>
      <c r="K2552" t="s">
        <v>8168</v>
      </c>
      <c r="L2552" t="s">
        <v>8169</v>
      </c>
      <c r="M2552">
        <v>127018.22</v>
      </c>
      <c r="N2552">
        <v>158772.36000000002</v>
      </c>
    </row>
    <row r="2553" spans="1:14" x14ac:dyDescent="0.3">
      <c r="A2553" t="s">
        <v>2534</v>
      </c>
      <c r="B2553" t="s">
        <v>4326</v>
      </c>
      <c r="C2553" t="s">
        <v>7407</v>
      </c>
      <c r="D2553" t="s">
        <v>7417</v>
      </c>
      <c r="E2553" t="s">
        <v>7427</v>
      </c>
      <c r="F2553" t="s">
        <v>7430</v>
      </c>
      <c r="G2553">
        <v>12235.86</v>
      </c>
      <c r="H2553">
        <v>15</v>
      </c>
      <c r="I2553" t="s">
        <v>7897</v>
      </c>
      <c r="J2553" t="s">
        <v>8166</v>
      </c>
      <c r="K2553" t="s">
        <v>8167</v>
      </c>
      <c r="L2553" t="s">
        <v>8169</v>
      </c>
      <c r="M2553">
        <v>146830.32</v>
      </c>
      <c r="N2553">
        <v>183537.90000000002</v>
      </c>
    </row>
    <row r="2554" spans="1:14" x14ac:dyDescent="0.3">
      <c r="A2554" t="s">
        <v>2535</v>
      </c>
      <c r="B2554" t="s">
        <v>6262</v>
      </c>
      <c r="C2554" t="s">
        <v>7405</v>
      </c>
      <c r="D2554" t="s">
        <v>7417</v>
      </c>
      <c r="E2554" t="s">
        <v>7426</v>
      </c>
      <c r="F2554" t="s">
        <v>7433</v>
      </c>
      <c r="G2554">
        <v>9190.59</v>
      </c>
      <c r="H2554">
        <v>13</v>
      </c>
      <c r="I2554" t="s">
        <v>7812</v>
      </c>
      <c r="J2554" t="s">
        <v>8164</v>
      </c>
      <c r="K2554" t="s">
        <v>8168</v>
      </c>
      <c r="L2554" t="s">
        <v>8170</v>
      </c>
      <c r="M2554">
        <v>119477.67</v>
      </c>
      <c r="N2554">
        <v>119477.67</v>
      </c>
    </row>
    <row r="2555" spans="1:14" x14ac:dyDescent="0.3">
      <c r="A2555" t="s">
        <v>2536</v>
      </c>
      <c r="B2555" t="s">
        <v>6263</v>
      </c>
      <c r="C2555" t="s">
        <v>7405</v>
      </c>
      <c r="D2555" t="s">
        <v>7409</v>
      </c>
      <c r="E2555" t="s">
        <v>7425</v>
      </c>
      <c r="F2555" t="s">
        <v>7433</v>
      </c>
      <c r="G2555">
        <v>3753.26</v>
      </c>
      <c r="H2555">
        <v>7</v>
      </c>
      <c r="I2555" t="s">
        <v>7944</v>
      </c>
      <c r="J2555" t="s">
        <v>8165</v>
      </c>
      <c r="K2555" t="s">
        <v>8168</v>
      </c>
      <c r="L2555" t="s">
        <v>8170</v>
      </c>
      <c r="M2555">
        <v>26272.82</v>
      </c>
      <c r="N2555">
        <v>26272.82</v>
      </c>
    </row>
    <row r="2556" spans="1:14" x14ac:dyDescent="0.3">
      <c r="A2556" t="s">
        <v>2537</v>
      </c>
      <c r="B2556" t="s">
        <v>6264</v>
      </c>
      <c r="C2556" t="s">
        <v>7405</v>
      </c>
      <c r="D2556" t="s">
        <v>7417</v>
      </c>
      <c r="E2556" t="s">
        <v>7425</v>
      </c>
      <c r="F2556" t="s">
        <v>7428</v>
      </c>
      <c r="G2556">
        <v>7334.71</v>
      </c>
      <c r="H2556">
        <v>17</v>
      </c>
      <c r="I2556" t="s">
        <v>7979</v>
      </c>
      <c r="J2556" t="s">
        <v>8164</v>
      </c>
      <c r="K2556" t="s">
        <v>8167</v>
      </c>
      <c r="L2556" t="s">
        <v>8169</v>
      </c>
      <c r="M2556">
        <v>99751.89</v>
      </c>
      <c r="N2556">
        <v>124690.07</v>
      </c>
    </row>
    <row r="2557" spans="1:14" x14ac:dyDescent="0.3">
      <c r="A2557" t="s">
        <v>2538</v>
      </c>
      <c r="B2557" t="s">
        <v>6265</v>
      </c>
      <c r="C2557" t="s">
        <v>7406</v>
      </c>
      <c r="D2557" t="s">
        <v>7414</v>
      </c>
      <c r="E2557" t="s">
        <v>7425</v>
      </c>
      <c r="F2557" t="s">
        <v>7428</v>
      </c>
      <c r="G2557">
        <v>8830.3700000000008</v>
      </c>
      <c r="H2557">
        <v>9</v>
      </c>
      <c r="I2557" t="s">
        <v>8141</v>
      </c>
      <c r="J2557" t="s">
        <v>8166</v>
      </c>
      <c r="K2557" t="s">
        <v>8168</v>
      </c>
      <c r="L2557" t="s">
        <v>8170</v>
      </c>
      <c r="M2557">
        <v>79473.33</v>
      </c>
      <c r="N2557">
        <v>79473.33</v>
      </c>
    </row>
    <row r="2558" spans="1:14" x14ac:dyDescent="0.3">
      <c r="A2558" t="s">
        <v>2539</v>
      </c>
      <c r="B2558" t="s">
        <v>6266</v>
      </c>
      <c r="C2558" t="s">
        <v>7407</v>
      </c>
      <c r="D2558" t="s">
        <v>7415</v>
      </c>
      <c r="E2558" t="s">
        <v>7427</v>
      </c>
      <c r="F2558" t="s">
        <v>7432</v>
      </c>
      <c r="G2558">
        <v>14706.77</v>
      </c>
      <c r="H2558">
        <v>4</v>
      </c>
      <c r="I2558" t="s">
        <v>7681</v>
      </c>
      <c r="J2558" t="s">
        <v>8162</v>
      </c>
      <c r="K2558" t="s">
        <v>8167</v>
      </c>
      <c r="L2558" t="s">
        <v>8170</v>
      </c>
      <c r="M2558">
        <v>58827.08</v>
      </c>
      <c r="N2558">
        <v>58827.08</v>
      </c>
    </row>
    <row r="2559" spans="1:14" x14ac:dyDescent="0.3">
      <c r="A2559" t="s">
        <v>2540</v>
      </c>
      <c r="B2559" t="s">
        <v>6267</v>
      </c>
      <c r="C2559" t="s">
        <v>7408</v>
      </c>
      <c r="D2559" t="s">
        <v>7420</v>
      </c>
      <c r="E2559" t="s">
        <v>7425</v>
      </c>
      <c r="F2559" t="s">
        <v>7433</v>
      </c>
      <c r="G2559">
        <v>13045.11</v>
      </c>
      <c r="H2559">
        <v>3</v>
      </c>
      <c r="I2559" t="s">
        <v>7772</v>
      </c>
      <c r="J2559" t="s">
        <v>8166</v>
      </c>
      <c r="K2559" t="s">
        <v>8167</v>
      </c>
      <c r="L2559" t="s">
        <v>8170</v>
      </c>
      <c r="M2559">
        <v>39135.33</v>
      </c>
      <c r="N2559">
        <v>39135.33</v>
      </c>
    </row>
    <row r="2560" spans="1:14" x14ac:dyDescent="0.3">
      <c r="A2560" t="s">
        <v>2541</v>
      </c>
      <c r="B2560" t="s">
        <v>4384</v>
      </c>
      <c r="C2560" t="s">
        <v>7405</v>
      </c>
      <c r="D2560" t="s">
        <v>7411</v>
      </c>
      <c r="E2560" t="s">
        <v>7427</v>
      </c>
      <c r="F2560" t="s">
        <v>7428</v>
      </c>
      <c r="G2560">
        <v>6469.85</v>
      </c>
      <c r="H2560">
        <v>9</v>
      </c>
      <c r="I2560" t="s">
        <v>7838</v>
      </c>
      <c r="J2560" t="s">
        <v>8164</v>
      </c>
      <c r="K2560" t="s">
        <v>8168</v>
      </c>
      <c r="L2560" t="s">
        <v>8170</v>
      </c>
      <c r="M2560">
        <v>58228.65</v>
      </c>
      <c r="N2560">
        <v>58228.65</v>
      </c>
    </row>
    <row r="2561" spans="1:14" x14ac:dyDescent="0.3">
      <c r="A2561" t="s">
        <v>2542</v>
      </c>
      <c r="B2561" t="s">
        <v>6268</v>
      </c>
      <c r="C2561" t="s">
        <v>7406</v>
      </c>
      <c r="D2561" t="s">
        <v>7414</v>
      </c>
      <c r="E2561" t="s">
        <v>7425</v>
      </c>
      <c r="F2561" t="s">
        <v>7432</v>
      </c>
      <c r="G2561">
        <v>8947.4</v>
      </c>
      <c r="H2561">
        <v>7</v>
      </c>
      <c r="I2561" t="s">
        <v>7607</v>
      </c>
      <c r="J2561" t="s">
        <v>8165</v>
      </c>
      <c r="K2561" t="s">
        <v>8167</v>
      </c>
      <c r="L2561" t="s">
        <v>8169</v>
      </c>
      <c r="M2561">
        <v>50105.440000000002</v>
      </c>
      <c r="N2561">
        <v>62631.799999999996</v>
      </c>
    </row>
    <row r="2562" spans="1:14" x14ac:dyDescent="0.3">
      <c r="A2562" t="s">
        <v>2543</v>
      </c>
      <c r="B2562" t="s">
        <v>6269</v>
      </c>
      <c r="C2562" t="s">
        <v>7405</v>
      </c>
      <c r="D2562" t="s">
        <v>7411</v>
      </c>
      <c r="E2562" t="s">
        <v>7424</v>
      </c>
      <c r="F2562" t="s">
        <v>7430</v>
      </c>
      <c r="G2562">
        <v>6693.95</v>
      </c>
      <c r="H2562">
        <v>6</v>
      </c>
      <c r="I2562" t="s">
        <v>7495</v>
      </c>
      <c r="J2562" t="s">
        <v>8162</v>
      </c>
      <c r="K2562" t="s">
        <v>8167</v>
      </c>
      <c r="L2562" t="s">
        <v>8169</v>
      </c>
      <c r="M2562">
        <v>32130.959999999999</v>
      </c>
      <c r="N2562">
        <v>40163.699999999997</v>
      </c>
    </row>
    <row r="2563" spans="1:14" x14ac:dyDescent="0.3">
      <c r="A2563" t="s">
        <v>2544</v>
      </c>
      <c r="B2563" t="s">
        <v>6270</v>
      </c>
      <c r="C2563" t="s">
        <v>7405</v>
      </c>
      <c r="D2563" t="s">
        <v>7411</v>
      </c>
      <c r="E2563" t="s">
        <v>7425</v>
      </c>
      <c r="F2563" t="s">
        <v>7434</v>
      </c>
      <c r="G2563">
        <v>16530.28</v>
      </c>
      <c r="H2563">
        <v>14</v>
      </c>
      <c r="I2563" t="s">
        <v>8009</v>
      </c>
      <c r="J2563" t="s">
        <v>8162</v>
      </c>
      <c r="K2563" t="s">
        <v>8167</v>
      </c>
      <c r="L2563" t="s">
        <v>8169</v>
      </c>
      <c r="M2563">
        <v>185138.97</v>
      </c>
      <c r="N2563">
        <v>231423.91999999998</v>
      </c>
    </row>
    <row r="2564" spans="1:14" x14ac:dyDescent="0.3">
      <c r="A2564" t="s">
        <v>2545</v>
      </c>
      <c r="B2564" t="s">
        <v>4832</v>
      </c>
      <c r="C2564" t="s">
        <v>7407</v>
      </c>
      <c r="D2564" t="s">
        <v>7413</v>
      </c>
      <c r="E2564" t="s">
        <v>7423</v>
      </c>
      <c r="F2564" t="s">
        <v>7431</v>
      </c>
      <c r="G2564">
        <v>13007.76</v>
      </c>
      <c r="H2564">
        <v>20</v>
      </c>
      <c r="I2564" t="s">
        <v>7939</v>
      </c>
      <c r="J2564" t="s">
        <v>8162</v>
      </c>
      <c r="K2564" t="s">
        <v>8167</v>
      </c>
      <c r="L2564" t="s">
        <v>8169</v>
      </c>
      <c r="M2564">
        <v>208124.16</v>
      </c>
      <c r="N2564">
        <v>260155.2</v>
      </c>
    </row>
    <row r="2565" spans="1:14" x14ac:dyDescent="0.3">
      <c r="A2565" t="s">
        <v>2546</v>
      </c>
      <c r="B2565" t="s">
        <v>6271</v>
      </c>
      <c r="C2565" t="s">
        <v>7405</v>
      </c>
      <c r="D2565" t="s">
        <v>7411</v>
      </c>
      <c r="E2565" t="s">
        <v>7426</v>
      </c>
      <c r="F2565" t="s">
        <v>7429</v>
      </c>
      <c r="G2565">
        <v>1203.5</v>
      </c>
      <c r="H2565">
        <v>2</v>
      </c>
      <c r="I2565" t="s">
        <v>7880</v>
      </c>
      <c r="J2565" t="s">
        <v>8164</v>
      </c>
      <c r="K2565" t="s">
        <v>8168</v>
      </c>
      <c r="L2565" t="s">
        <v>8170</v>
      </c>
      <c r="M2565">
        <v>2407</v>
      </c>
      <c r="N2565">
        <v>2407</v>
      </c>
    </row>
    <row r="2566" spans="1:14" x14ac:dyDescent="0.3">
      <c r="A2566" t="s">
        <v>2547</v>
      </c>
      <c r="B2566" t="s">
        <v>6272</v>
      </c>
      <c r="C2566" t="s">
        <v>7405</v>
      </c>
      <c r="D2566" t="s">
        <v>7410</v>
      </c>
      <c r="E2566" t="s">
        <v>7424</v>
      </c>
      <c r="F2566" t="s">
        <v>7432</v>
      </c>
      <c r="G2566">
        <v>2347.2399999999998</v>
      </c>
      <c r="H2566">
        <v>14</v>
      </c>
      <c r="I2566" t="s">
        <v>7857</v>
      </c>
      <c r="J2566" t="s">
        <v>8164</v>
      </c>
      <c r="K2566" t="s">
        <v>8168</v>
      </c>
      <c r="L2566" t="s">
        <v>8169</v>
      </c>
      <c r="M2566">
        <v>26289.42</v>
      </c>
      <c r="N2566">
        <v>32861.360000000001</v>
      </c>
    </row>
    <row r="2567" spans="1:14" x14ac:dyDescent="0.3">
      <c r="A2567" t="s">
        <v>2548</v>
      </c>
      <c r="B2567" t="s">
        <v>6273</v>
      </c>
      <c r="C2567" t="s">
        <v>7406</v>
      </c>
      <c r="D2567" t="s">
        <v>7421</v>
      </c>
      <c r="E2567" t="s">
        <v>7424</v>
      </c>
      <c r="F2567" t="s">
        <v>7431</v>
      </c>
      <c r="G2567">
        <v>14410.46</v>
      </c>
      <c r="H2567">
        <v>2</v>
      </c>
      <c r="I2567" t="s">
        <v>8039</v>
      </c>
      <c r="J2567" t="s">
        <v>8164</v>
      </c>
      <c r="K2567" t="s">
        <v>8167</v>
      </c>
      <c r="L2567" t="s">
        <v>8170</v>
      </c>
      <c r="M2567">
        <v>28820.92</v>
      </c>
      <c r="N2567">
        <v>28820.92</v>
      </c>
    </row>
    <row r="2568" spans="1:14" x14ac:dyDescent="0.3">
      <c r="A2568" t="s">
        <v>2549</v>
      </c>
      <c r="B2568" t="s">
        <v>4254</v>
      </c>
      <c r="C2568" t="s">
        <v>7405</v>
      </c>
      <c r="D2568" t="s">
        <v>7409</v>
      </c>
      <c r="E2568" t="s">
        <v>7424</v>
      </c>
      <c r="F2568" t="s">
        <v>7434</v>
      </c>
      <c r="G2568">
        <v>6449.1</v>
      </c>
      <c r="H2568">
        <v>6</v>
      </c>
      <c r="I2568" t="s">
        <v>7863</v>
      </c>
      <c r="J2568" t="s">
        <v>8166</v>
      </c>
      <c r="K2568" t="s">
        <v>8168</v>
      </c>
      <c r="L2568" t="s">
        <v>8169</v>
      </c>
      <c r="M2568">
        <v>30955.68</v>
      </c>
      <c r="N2568">
        <v>38694.600000000006</v>
      </c>
    </row>
    <row r="2569" spans="1:14" x14ac:dyDescent="0.3">
      <c r="A2569" t="s">
        <v>2550</v>
      </c>
      <c r="B2569" t="s">
        <v>6274</v>
      </c>
      <c r="C2569" t="s">
        <v>7407</v>
      </c>
      <c r="D2569" t="s">
        <v>7413</v>
      </c>
      <c r="E2569" t="s">
        <v>7427</v>
      </c>
      <c r="F2569" t="s">
        <v>7431</v>
      </c>
      <c r="G2569">
        <v>2571.34</v>
      </c>
      <c r="H2569">
        <v>15</v>
      </c>
      <c r="I2569" t="s">
        <v>7679</v>
      </c>
      <c r="J2569" t="s">
        <v>8164</v>
      </c>
      <c r="K2569" t="s">
        <v>8168</v>
      </c>
      <c r="L2569" t="s">
        <v>8169</v>
      </c>
      <c r="M2569">
        <v>30856.080000000002</v>
      </c>
      <c r="N2569">
        <v>38570.100000000006</v>
      </c>
    </row>
    <row r="2570" spans="1:14" x14ac:dyDescent="0.3">
      <c r="A2570" t="s">
        <v>769</v>
      </c>
      <c r="B2570" t="s">
        <v>6275</v>
      </c>
      <c r="C2570" t="s">
        <v>7406</v>
      </c>
      <c r="D2570" t="s">
        <v>7416</v>
      </c>
      <c r="E2570" t="s">
        <v>7426</v>
      </c>
      <c r="F2570" t="s">
        <v>7433</v>
      </c>
      <c r="G2570">
        <v>10156.709999999999</v>
      </c>
      <c r="H2570">
        <v>18</v>
      </c>
      <c r="I2570" t="s">
        <v>8142</v>
      </c>
      <c r="J2570" t="s">
        <v>8166</v>
      </c>
      <c r="K2570" t="s">
        <v>8168</v>
      </c>
      <c r="L2570" t="s">
        <v>8170</v>
      </c>
      <c r="M2570">
        <v>182820.78</v>
      </c>
      <c r="N2570">
        <v>182820.77999999997</v>
      </c>
    </row>
    <row r="2571" spans="1:14" x14ac:dyDescent="0.3">
      <c r="A2571" t="s">
        <v>2551</v>
      </c>
      <c r="B2571" t="s">
        <v>5579</v>
      </c>
      <c r="C2571" t="s">
        <v>7407</v>
      </c>
      <c r="D2571" t="s">
        <v>7415</v>
      </c>
      <c r="E2571" t="s">
        <v>7423</v>
      </c>
      <c r="F2571" t="s">
        <v>7432</v>
      </c>
      <c r="G2571">
        <v>6300.53</v>
      </c>
      <c r="H2571">
        <v>8</v>
      </c>
      <c r="I2571" t="s">
        <v>7739</v>
      </c>
      <c r="J2571" t="s">
        <v>8163</v>
      </c>
      <c r="K2571" t="s">
        <v>8168</v>
      </c>
      <c r="L2571" t="s">
        <v>8169</v>
      </c>
      <c r="M2571">
        <v>40323.06</v>
      </c>
      <c r="N2571">
        <v>50404.24</v>
      </c>
    </row>
    <row r="2572" spans="1:14" x14ac:dyDescent="0.3">
      <c r="A2572" t="s">
        <v>2552</v>
      </c>
      <c r="B2572" t="s">
        <v>6276</v>
      </c>
      <c r="C2572" t="s">
        <v>7407</v>
      </c>
      <c r="D2572" t="s">
        <v>7413</v>
      </c>
      <c r="E2572" t="s">
        <v>7423</v>
      </c>
      <c r="F2572" t="s">
        <v>7433</v>
      </c>
      <c r="G2572">
        <v>13490.82</v>
      </c>
      <c r="H2572">
        <v>4</v>
      </c>
      <c r="I2572" t="s">
        <v>8084</v>
      </c>
      <c r="J2572" t="s">
        <v>8166</v>
      </c>
      <c r="K2572" t="s">
        <v>8168</v>
      </c>
      <c r="L2572" t="s">
        <v>8169</v>
      </c>
      <c r="M2572">
        <v>43170.79</v>
      </c>
      <c r="N2572">
        <v>53963.28</v>
      </c>
    </row>
    <row r="2573" spans="1:14" x14ac:dyDescent="0.3">
      <c r="A2573" t="s">
        <v>2553</v>
      </c>
      <c r="B2573" t="s">
        <v>6277</v>
      </c>
      <c r="C2573" t="s">
        <v>7408</v>
      </c>
      <c r="D2573" t="s">
        <v>7419</v>
      </c>
      <c r="E2573" t="s">
        <v>7424</v>
      </c>
      <c r="F2573" t="s">
        <v>7433</v>
      </c>
      <c r="G2573">
        <v>1563.72</v>
      </c>
      <c r="H2573">
        <v>19</v>
      </c>
      <c r="I2573" t="s">
        <v>7480</v>
      </c>
      <c r="J2573" t="s">
        <v>8165</v>
      </c>
      <c r="K2573" t="s">
        <v>8168</v>
      </c>
      <c r="L2573" t="s">
        <v>8170</v>
      </c>
      <c r="M2573">
        <v>29710.68</v>
      </c>
      <c r="N2573">
        <v>29710.68</v>
      </c>
    </row>
    <row r="2574" spans="1:14" x14ac:dyDescent="0.3">
      <c r="A2574" t="s">
        <v>2554</v>
      </c>
      <c r="B2574" t="s">
        <v>6278</v>
      </c>
      <c r="C2574" t="s">
        <v>7407</v>
      </c>
      <c r="D2574" t="s">
        <v>7418</v>
      </c>
      <c r="E2574" t="s">
        <v>7426</v>
      </c>
      <c r="F2574" t="s">
        <v>7430</v>
      </c>
      <c r="G2574">
        <v>2862.67</v>
      </c>
      <c r="H2574">
        <v>3</v>
      </c>
      <c r="I2574" t="s">
        <v>7769</v>
      </c>
      <c r="J2574" t="s">
        <v>8165</v>
      </c>
      <c r="K2574" t="s">
        <v>8167</v>
      </c>
      <c r="L2574" t="s">
        <v>8170</v>
      </c>
      <c r="M2574">
        <v>8588.01</v>
      </c>
      <c r="N2574">
        <v>8588.01</v>
      </c>
    </row>
    <row r="2575" spans="1:14" x14ac:dyDescent="0.3">
      <c r="A2575" t="s">
        <v>2555</v>
      </c>
      <c r="B2575" t="s">
        <v>6279</v>
      </c>
      <c r="C2575" t="s">
        <v>7408</v>
      </c>
      <c r="D2575" t="s">
        <v>7419</v>
      </c>
      <c r="E2575" t="s">
        <v>7425</v>
      </c>
      <c r="F2575" t="s">
        <v>7433</v>
      </c>
      <c r="G2575">
        <v>13948.15</v>
      </c>
      <c r="H2575">
        <v>8</v>
      </c>
      <c r="I2575" t="s">
        <v>7642</v>
      </c>
      <c r="J2575" t="s">
        <v>8162</v>
      </c>
      <c r="K2575" t="s">
        <v>8168</v>
      </c>
      <c r="L2575" t="s">
        <v>8170</v>
      </c>
      <c r="M2575">
        <v>111585.2</v>
      </c>
      <c r="N2575">
        <v>111585.2</v>
      </c>
    </row>
    <row r="2576" spans="1:14" x14ac:dyDescent="0.3">
      <c r="A2576" t="s">
        <v>2556</v>
      </c>
      <c r="B2576" t="s">
        <v>6280</v>
      </c>
      <c r="C2576" t="s">
        <v>7406</v>
      </c>
      <c r="D2576" t="s">
        <v>7412</v>
      </c>
      <c r="E2576" t="s">
        <v>7424</v>
      </c>
      <c r="F2576" t="s">
        <v>7429</v>
      </c>
      <c r="G2576">
        <v>16492.099999999999</v>
      </c>
      <c r="H2576">
        <v>2</v>
      </c>
      <c r="I2576" t="s">
        <v>7943</v>
      </c>
      <c r="J2576" t="s">
        <v>8164</v>
      </c>
      <c r="K2576" t="s">
        <v>8168</v>
      </c>
      <c r="L2576" t="s">
        <v>8169</v>
      </c>
      <c r="M2576">
        <v>26387.360000000001</v>
      </c>
      <c r="N2576">
        <v>32984.199999999997</v>
      </c>
    </row>
    <row r="2577" spans="1:14" x14ac:dyDescent="0.3">
      <c r="A2577" t="s">
        <v>2557</v>
      </c>
      <c r="B2577" t="s">
        <v>4812</v>
      </c>
      <c r="C2577" t="s">
        <v>7408</v>
      </c>
      <c r="D2577" t="s">
        <v>7422</v>
      </c>
      <c r="E2577" t="s">
        <v>7425</v>
      </c>
      <c r="F2577" t="s">
        <v>7428</v>
      </c>
      <c r="G2577">
        <v>14266.87</v>
      </c>
      <c r="H2577">
        <v>6</v>
      </c>
      <c r="I2577" t="s">
        <v>7737</v>
      </c>
      <c r="J2577" t="s">
        <v>8162</v>
      </c>
      <c r="K2577" t="s">
        <v>8167</v>
      </c>
      <c r="L2577" t="s">
        <v>8169</v>
      </c>
      <c r="M2577">
        <v>68480.81</v>
      </c>
      <c r="N2577">
        <v>85601.22</v>
      </c>
    </row>
    <row r="2578" spans="1:14" x14ac:dyDescent="0.3">
      <c r="A2578" t="s">
        <v>2558</v>
      </c>
      <c r="B2578" t="s">
        <v>6281</v>
      </c>
      <c r="C2578" t="s">
        <v>7407</v>
      </c>
      <c r="D2578" t="s">
        <v>7418</v>
      </c>
      <c r="E2578" t="s">
        <v>7424</v>
      </c>
      <c r="F2578" t="s">
        <v>7428</v>
      </c>
      <c r="G2578">
        <v>8803.81</v>
      </c>
      <c r="H2578">
        <v>16</v>
      </c>
      <c r="I2578" t="s">
        <v>7774</v>
      </c>
      <c r="J2578" t="s">
        <v>8164</v>
      </c>
      <c r="K2578" t="s">
        <v>8167</v>
      </c>
      <c r="L2578" t="s">
        <v>8169</v>
      </c>
      <c r="M2578">
        <v>112689.1</v>
      </c>
      <c r="N2578">
        <v>140860.96</v>
      </c>
    </row>
    <row r="2579" spans="1:14" x14ac:dyDescent="0.3">
      <c r="A2579" t="s">
        <v>2559</v>
      </c>
      <c r="B2579" t="s">
        <v>6282</v>
      </c>
      <c r="C2579" t="s">
        <v>7406</v>
      </c>
      <c r="D2579" t="s">
        <v>7412</v>
      </c>
      <c r="E2579" t="s">
        <v>7423</v>
      </c>
      <c r="F2579" t="s">
        <v>7434</v>
      </c>
      <c r="G2579">
        <v>9388.1299999999992</v>
      </c>
      <c r="H2579">
        <v>20</v>
      </c>
      <c r="I2579" t="s">
        <v>7698</v>
      </c>
      <c r="J2579" t="s">
        <v>8164</v>
      </c>
      <c r="K2579" t="s">
        <v>8168</v>
      </c>
      <c r="L2579" t="s">
        <v>8170</v>
      </c>
      <c r="M2579">
        <v>187762.6</v>
      </c>
      <c r="N2579">
        <v>187762.59999999998</v>
      </c>
    </row>
    <row r="2580" spans="1:14" x14ac:dyDescent="0.3">
      <c r="A2580" t="s">
        <v>2560</v>
      </c>
      <c r="B2580" t="s">
        <v>6283</v>
      </c>
      <c r="C2580" t="s">
        <v>7405</v>
      </c>
      <c r="D2580" t="s">
        <v>7417</v>
      </c>
      <c r="E2580" t="s">
        <v>7424</v>
      </c>
      <c r="F2580" t="s">
        <v>7432</v>
      </c>
      <c r="G2580">
        <v>15022.17</v>
      </c>
      <c r="H2580">
        <v>8</v>
      </c>
      <c r="I2580" t="s">
        <v>7705</v>
      </c>
      <c r="J2580" t="s">
        <v>8162</v>
      </c>
      <c r="K2580" t="s">
        <v>8168</v>
      </c>
      <c r="L2580" t="s">
        <v>8170</v>
      </c>
      <c r="M2580">
        <v>120177.36</v>
      </c>
      <c r="N2580">
        <v>120177.36</v>
      </c>
    </row>
    <row r="2581" spans="1:14" x14ac:dyDescent="0.3">
      <c r="A2581" t="s">
        <v>2561</v>
      </c>
      <c r="B2581" t="s">
        <v>6284</v>
      </c>
      <c r="C2581" t="s">
        <v>7408</v>
      </c>
      <c r="D2581" t="s">
        <v>7422</v>
      </c>
      <c r="E2581" t="s">
        <v>7424</v>
      </c>
      <c r="F2581" t="s">
        <v>7432</v>
      </c>
      <c r="G2581">
        <v>8431.14</v>
      </c>
      <c r="H2581">
        <v>11</v>
      </c>
      <c r="I2581" t="s">
        <v>7788</v>
      </c>
      <c r="J2581" t="s">
        <v>8165</v>
      </c>
      <c r="K2581" t="s">
        <v>8168</v>
      </c>
      <c r="L2581" t="s">
        <v>8170</v>
      </c>
      <c r="M2581">
        <v>92742.54</v>
      </c>
      <c r="N2581">
        <v>92742.54</v>
      </c>
    </row>
    <row r="2582" spans="1:14" x14ac:dyDescent="0.3">
      <c r="A2582" t="s">
        <v>2562</v>
      </c>
      <c r="B2582" t="s">
        <v>6285</v>
      </c>
      <c r="C2582" t="s">
        <v>7406</v>
      </c>
      <c r="D2582" t="s">
        <v>7414</v>
      </c>
      <c r="E2582" t="s">
        <v>7424</v>
      </c>
      <c r="F2582" t="s">
        <v>7434</v>
      </c>
      <c r="G2582">
        <v>15407.29</v>
      </c>
      <c r="H2582">
        <v>3</v>
      </c>
      <c r="I2582" t="s">
        <v>7665</v>
      </c>
      <c r="J2582" t="s">
        <v>8166</v>
      </c>
      <c r="K2582" t="s">
        <v>8167</v>
      </c>
      <c r="L2582" t="s">
        <v>8169</v>
      </c>
      <c r="M2582">
        <v>36977.33</v>
      </c>
      <c r="N2582">
        <v>46221.87</v>
      </c>
    </row>
    <row r="2583" spans="1:14" x14ac:dyDescent="0.3">
      <c r="A2583" t="s">
        <v>2563</v>
      </c>
      <c r="B2583" t="s">
        <v>6286</v>
      </c>
      <c r="C2583" t="s">
        <v>7405</v>
      </c>
      <c r="D2583" t="s">
        <v>7411</v>
      </c>
      <c r="E2583" t="s">
        <v>7425</v>
      </c>
      <c r="F2583" t="s">
        <v>7431</v>
      </c>
      <c r="G2583">
        <v>10359.23</v>
      </c>
      <c r="H2583">
        <v>2</v>
      </c>
      <c r="I2583" t="s">
        <v>7666</v>
      </c>
      <c r="J2583" t="s">
        <v>8162</v>
      </c>
      <c r="K2583" t="s">
        <v>8168</v>
      </c>
      <c r="L2583" t="s">
        <v>8169</v>
      </c>
      <c r="M2583">
        <v>16575.099999999999</v>
      </c>
      <c r="N2583">
        <v>20718.46</v>
      </c>
    </row>
    <row r="2584" spans="1:14" x14ac:dyDescent="0.3">
      <c r="A2584" t="s">
        <v>2564</v>
      </c>
      <c r="B2584" t="s">
        <v>6287</v>
      </c>
      <c r="C2584" t="s">
        <v>7405</v>
      </c>
      <c r="D2584" t="s">
        <v>7409</v>
      </c>
      <c r="E2584" t="s">
        <v>7426</v>
      </c>
      <c r="F2584" t="s">
        <v>7432</v>
      </c>
      <c r="G2584">
        <v>8827.0499999999993</v>
      </c>
      <c r="H2584">
        <v>8</v>
      </c>
      <c r="I2584" t="s">
        <v>8119</v>
      </c>
      <c r="J2584" t="s">
        <v>8166</v>
      </c>
      <c r="K2584" t="s">
        <v>8167</v>
      </c>
      <c r="L2584" t="s">
        <v>8170</v>
      </c>
      <c r="M2584">
        <v>70616.399999999994</v>
      </c>
      <c r="N2584">
        <v>70616.399999999994</v>
      </c>
    </row>
    <row r="2585" spans="1:14" x14ac:dyDescent="0.3">
      <c r="A2585" t="s">
        <v>2565</v>
      </c>
      <c r="B2585" t="s">
        <v>6288</v>
      </c>
      <c r="C2585" t="s">
        <v>7406</v>
      </c>
      <c r="D2585" t="s">
        <v>7421</v>
      </c>
      <c r="E2585" t="s">
        <v>7425</v>
      </c>
      <c r="F2585" t="s">
        <v>7433</v>
      </c>
      <c r="G2585">
        <v>3905.98</v>
      </c>
      <c r="H2585">
        <v>11</v>
      </c>
      <c r="I2585" t="s">
        <v>7595</v>
      </c>
      <c r="J2585" t="s">
        <v>8166</v>
      </c>
      <c r="K2585" t="s">
        <v>8167</v>
      </c>
      <c r="L2585" t="s">
        <v>8169</v>
      </c>
      <c r="M2585">
        <v>34372.79</v>
      </c>
      <c r="N2585">
        <v>42965.78</v>
      </c>
    </row>
    <row r="2586" spans="1:14" x14ac:dyDescent="0.3">
      <c r="A2586" t="s">
        <v>2566</v>
      </c>
      <c r="B2586" t="s">
        <v>6289</v>
      </c>
      <c r="C2586" t="s">
        <v>7405</v>
      </c>
      <c r="D2586" t="s">
        <v>7410</v>
      </c>
      <c r="E2586" t="s">
        <v>7424</v>
      </c>
      <c r="F2586" t="s">
        <v>7433</v>
      </c>
      <c r="G2586">
        <v>5053.04</v>
      </c>
      <c r="H2586">
        <v>7</v>
      </c>
      <c r="I2586" t="s">
        <v>7625</v>
      </c>
      <c r="J2586" t="s">
        <v>8165</v>
      </c>
      <c r="K2586" t="s">
        <v>8167</v>
      </c>
      <c r="L2586" t="s">
        <v>8170</v>
      </c>
      <c r="M2586">
        <v>35371.279999999999</v>
      </c>
      <c r="N2586">
        <v>35371.279999999999</v>
      </c>
    </row>
    <row r="2587" spans="1:14" x14ac:dyDescent="0.3">
      <c r="A2587" t="s">
        <v>2567</v>
      </c>
      <c r="B2587" t="s">
        <v>6290</v>
      </c>
      <c r="C2587" t="s">
        <v>7407</v>
      </c>
      <c r="D2587" t="s">
        <v>7413</v>
      </c>
      <c r="E2587" t="s">
        <v>7426</v>
      </c>
      <c r="F2587" t="s">
        <v>7431</v>
      </c>
      <c r="G2587">
        <v>13597.06</v>
      </c>
      <c r="H2587">
        <v>8</v>
      </c>
      <c r="I2587" t="s">
        <v>8032</v>
      </c>
      <c r="J2587" t="s">
        <v>8163</v>
      </c>
      <c r="K2587" t="s">
        <v>8167</v>
      </c>
      <c r="L2587" t="s">
        <v>8169</v>
      </c>
      <c r="M2587">
        <v>87021.35</v>
      </c>
      <c r="N2587">
        <v>108776.48</v>
      </c>
    </row>
    <row r="2588" spans="1:14" x14ac:dyDescent="0.3">
      <c r="A2588" t="s">
        <v>2568</v>
      </c>
      <c r="B2588" t="s">
        <v>6291</v>
      </c>
      <c r="C2588" t="s">
        <v>7408</v>
      </c>
      <c r="D2588" t="s">
        <v>7417</v>
      </c>
      <c r="E2588" t="s">
        <v>7427</v>
      </c>
      <c r="F2588" t="s">
        <v>7430</v>
      </c>
      <c r="G2588">
        <v>2143.06</v>
      </c>
      <c r="H2588">
        <v>7</v>
      </c>
      <c r="I2588" t="s">
        <v>7882</v>
      </c>
      <c r="J2588" t="s">
        <v>8164</v>
      </c>
      <c r="K2588" t="s">
        <v>8167</v>
      </c>
      <c r="L2588" t="s">
        <v>8170</v>
      </c>
      <c r="M2588">
        <v>15001.42</v>
      </c>
      <c r="N2588">
        <v>15001.42</v>
      </c>
    </row>
    <row r="2589" spans="1:14" x14ac:dyDescent="0.3">
      <c r="A2589" t="s">
        <v>2569</v>
      </c>
      <c r="B2589" t="s">
        <v>6292</v>
      </c>
      <c r="C2589" t="s">
        <v>7405</v>
      </c>
      <c r="D2589" t="s">
        <v>7417</v>
      </c>
      <c r="E2589" t="s">
        <v>7424</v>
      </c>
      <c r="F2589" t="s">
        <v>7431</v>
      </c>
      <c r="G2589">
        <v>1170.3</v>
      </c>
      <c r="H2589">
        <v>12</v>
      </c>
      <c r="I2589" t="s">
        <v>7824</v>
      </c>
      <c r="J2589" t="s">
        <v>8165</v>
      </c>
      <c r="K2589" t="s">
        <v>8167</v>
      </c>
      <c r="L2589" t="s">
        <v>8170</v>
      </c>
      <c r="M2589">
        <v>14043.6</v>
      </c>
      <c r="N2589">
        <v>14043.599999999999</v>
      </c>
    </row>
    <row r="2590" spans="1:14" x14ac:dyDescent="0.3">
      <c r="A2590" t="s">
        <v>2570</v>
      </c>
      <c r="B2590" t="s">
        <v>6293</v>
      </c>
      <c r="C2590" t="s">
        <v>7408</v>
      </c>
      <c r="D2590" t="s">
        <v>7420</v>
      </c>
      <c r="E2590" t="s">
        <v>7427</v>
      </c>
      <c r="F2590" t="s">
        <v>7430</v>
      </c>
      <c r="G2590">
        <v>10799.96</v>
      </c>
      <c r="H2590">
        <v>16</v>
      </c>
      <c r="I2590" t="s">
        <v>7548</v>
      </c>
      <c r="J2590" t="s">
        <v>8166</v>
      </c>
      <c r="K2590" t="s">
        <v>8168</v>
      </c>
      <c r="L2590" t="s">
        <v>8169</v>
      </c>
      <c r="M2590">
        <v>138239.82</v>
      </c>
      <c r="N2590">
        <v>172799.35999999999</v>
      </c>
    </row>
    <row r="2591" spans="1:14" x14ac:dyDescent="0.3">
      <c r="A2591" t="s">
        <v>2571</v>
      </c>
      <c r="B2591" t="s">
        <v>6294</v>
      </c>
      <c r="C2591" t="s">
        <v>7406</v>
      </c>
      <c r="D2591" t="s">
        <v>7412</v>
      </c>
      <c r="E2591" t="s">
        <v>7427</v>
      </c>
      <c r="F2591" t="s">
        <v>7433</v>
      </c>
      <c r="G2591">
        <v>5951.1</v>
      </c>
      <c r="H2591">
        <v>17</v>
      </c>
      <c r="I2591" t="s">
        <v>8143</v>
      </c>
      <c r="J2591" t="s">
        <v>8164</v>
      </c>
      <c r="K2591" t="s">
        <v>8167</v>
      </c>
      <c r="L2591" t="s">
        <v>8169</v>
      </c>
      <c r="M2591">
        <v>80934.960000000006</v>
      </c>
      <c r="N2591">
        <v>101168.70000000001</v>
      </c>
    </row>
    <row r="2592" spans="1:14" x14ac:dyDescent="0.3">
      <c r="A2592" t="s">
        <v>2572</v>
      </c>
      <c r="B2592" t="s">
        <v>6295</v>
      </c>
      <c r="C2592" t="s">
        <v>7405</v>
      </c>
      <c r="D2592" t="s">
        <v>7409</v>
      </c>
      <c r="E2592" t="s">
        <v>7426</v>
      </c>
      <c r="F2592" t="s">
        <v>7433</v>
      </c>
      <c r="G2592">
        <v>9134.98</v>
      </c>
      <c r="H2592">
        <v>4</v>
      </c>
      <c r="I2592" t="s">
        <v>7780</v>
      </c>
      <c r="J2592" t="s">
        <v>8162</v>
      </c>
      <c r="K2592" t="s">
        <v>8168</v>
      </c>
      <c r="L2592" t="s">
        <v>8169</v>
      </c>
      <c r="M2592">
        <v>29231.77</v>
      </c>
      <c r="N2592">
        <v>36539.919999999998</v>
      </c>
    </row>
    <row r="2593" spans="1:14" x14ac:dyDescent="0.3">
      <c r="A2593" t="s">
        <v>2573</v>
      </c>
      <c r="B2593" t="s">
        <v>6296</v>
      </c>
      <c r="C2593" t="s">
        <v>7405</v>
      </c>
      <c r="D2593" t="s">
        <v>7410</v>
      </c>
      <c r="E2593" t="s">
        <v>7425</v>
      </c>
      <c r="F2593" t="s">
        <v>7430</v>
      </c>
      <c r="G2593">
        <v>8449.4</v>
      </c>
      <c r="H2593">
        <v>19</v>
      </c>
      <c r="I2593" t="s">
        <v>7645</v>
      </c>
      <c r="J2593" t="s">
        <v>8162</v>
      </c>
      <c r="K2593" t="s">
        <v>8168</v>
      </c>
      <c r="L2593" t="s">
        <v>8170</v>
      </c>
      <c r="M2593">
        <v>160538.6</v>
      </c>
      <c r="N2593">
        <v>160538.6</v>
      </c>
    </row>
    <row r="2594" spans="1:14" x14ac:dyDescent="0.3">
      <c r="A2594" t="s">
        <v>2574</v>
      </c>
      <c r="B2594" t="s">
        <v>6297</v>
      </c>
      <c r="C2594" t="s">
        <v>7406</v>
      </c>
      <c r="D2594" t="s">
        <v>7414</v>
      </c>
      <c r="E2594" t="s">
        <v>7426</v>
      </c>
      <c r="F2594" t="s">
        <v>7428</v>
      </c>
      <c r="G2594">
        <v>11382.62</v>
      </c>
      <c r="H2594">
        <v>8</v>
      </c>
      <c r="I2594" t="s">
        <v>7983</v>
      </c>
      <c r="J2594" t="s">
        <v>8162</v>
      </c>
      <c r="K2594" t="s">
        <v>8167</v>
      </c>
      <c r="L2594" t="s">
        <v>8169</v>
      </c>
      <c r="M2594">
        <v>72849.100000000006</v>
      </c>
      <c r="N2594">
        <v>91060.96</v>
      </c>
    </row>
    <row r="2595" spans="1:14" x14ac:dyDescent="0.3">
      <c r="A2595" t="s">
        <v>2575</v>
      </c>
      <c r="B2595" t="s">
        <v>6298</v>
      </c>
      <c r="C2595" t="s">
        <v>7406</v>
      </c>
      <c r="D2595" t="s">
        <v>7421</v>
      </c>
      <c r="E2595" t="s">
        <v>7427</v>
      </c>
      <c r="F2595" t="s">
        <v>7429</v>
      </c>
      <c r="G2595">
        <v>1870.82</v>
      </c>
      <c r="H2595">
        <v>17</v>
      </c>
      <c r="I2595" t="s">
        <v>7564</v>
      </c>
      <c r="J2595" t="s">
        <v>8162</v>
      </c>
      <c r="K2595" t="s">
        <v>8168</v>
      </c>
      <c r="L2595" t="s">
        <v>8169</v>
      </c>
      <c r="M2595">
        <v>25442.82</v>
      </c>
      <c r="N2595">
        <v>31803.94</v>
      </c>
    </row>
    <row r="2596" spans="1:14" x14ac:dyDescent="0.3">
      <c r="A2596" t="s">
        <v>2576</v>
      </c>
      <c r="B2596" t="s">
        <v>6299</v>
      </c>
      <c r="C2596" t="s">
        <v>7405</v>
      </c>
      <c r="D2596" t="s">
        <v>7410</v>
      </c>
      <c r="E2596" t="s">
        <v>7426</v>
      </c>
      <c r="F2596" t="s">
        <v>7429</v>
      </c>
      <c r="G2596">
        <v>16493.759999999998</v>
      </c>
      <c r="H2596">
        <v>15</v>
      </c>
      <c r="I2596" t="s">
        <v>7521</v>
      </c>
      <c r="J2596" t="s">
        <v>8164</v>
      </c>
      <c r="K2596" t="s">
        <v>8168</v>
      </c>
      <c r="L2596" t="s">
        <v>8170</v>
      </c>
      <c r="M2596">
        <v>247406.4</v>
      </c>
      <c r="N2596">
        <v>247406.39999999997</v>
      </c>
    </row>
    <row r="2597" spans="1:14" x14ac:dyDescent="0.3">
      <c r="A2597" t="s">
        <v>2577</v>
      </c>
      <c r="B2597" t="s">
        <v>6300</v>
      </c>
      <c r="C2597" t="s">
        <v>7408</v>
      </c>
      <c r="D2597" t="s">
        <v>7422</v>
      </c>
      <c r="E2597" t="s">
        <v>7426</v>
      </c>
      <c r="F2597" t="s">
        <v>7431</v>
      </c>
      <c r="G2597">
        <v>4236.32</v>
      </c>
      <c r="H2597">
        <v>15</v>
      </c>
      <c r="I2597" t="s">
        <v>7441</v>
      </c>
      <c r="J2597" t="s">
        <v>8162</v>
      </c>
      <c r="K2597" t="s">
        <v>8167</v>
      </c>
      <c r="L2597" t="s">
        <v>8170</v>
      </c>
      <c r="M2597">
        <v>63544.800000000003</v>
      </c>
      <c r="N2597">
        <v>63544.799999999996</v>
      </c>
    </row>
    <row r="2598" spans="1:14" x14ac:dyDescent="0.3">
      <c r="A2598" t="s">
        <v>2578</v>
      </c>
      <c r="B2598" t="s">
        <v>6301</v>
      </c>
      <c r="C2598" t="s">
        <v>7406</v>
      </c>
      <c r="D2598" t="s">
        <v>7416</v>
      </c>
      <c r="E2598" t="s">
        <v>7427</v>
      </c>
      <c r="F2598" t="s">
        <v>7428</v>
      </c>
      <c r="G2598">
        <v>9576.5400000000009</v>
      </c>
      <c r="H2598">
        <v>18</v>
      </c>
      <c r="I2598" t="s">
        <v>7648</v>
      </c>
      <c r="J2598" t="s">
        <v>8163</v>
      </c>
      <c r="K2598" t="s">
        <v>8168</v>
      </c>
      <c r="L2598" t="s">
        <v>8170</v>
      </c>
      <c r="M2598">
        <v>172377.72</v>
      </c>
      <c r="N2598">
        <v>172377.72000000003</v>
      </c>
    </row>
    <row r="2599" spans="1:14" x14ac:dyDescent="0.3">
      <c r="A2599" t="s">
        <v>2579</v>
      </c>
      <c r="B2599" t="s">
        <v>6199</v>
      </c>
      <c r="C2599" t="s">
        <v>7407</v>
      </c>
      <c r="D2599" t="s">
        <v>7418</v>
      </c>
      <c r="E2599" t="s">
        <v>7426</v>
      </c>
      <c r="F2599" t="s">
        <v>7434</v>
      </c>
      <c r="G2599">
        <v>8612.91</v>
      </c>
      <c r="H2599">
        <v>3</v>
      </c>
      <c r="I2599" t="s">
        <v>7728</v>
      </c>
      <c r="J2599" t="s">
        <v>8163</v>
      </c>
      <c r="K2599" t="s">
        <v>8168</v>
      </c>
      <c r="L2599" t="s">
        <v>8170</v>
      </c>
      <c r="M2599">
        <v>25838.73</v>
      </c>
      <c r="N2599">
        <v>25838.73</v>
      </c>
    </row>
    <row r="2600" spans="1:14" x14ac:dyDescent="0.3">
      <c r="A2600" t="s">
        <v>2580</v>
      </c>
      <c r="B2600" t="s">
        <v>6302</v>
      </c>
      <c r="C2600" t="s">
        <v>7408</v>
      </c>
      <c r="D2600" t="s">
        <v>7419</v>
      </c>
      <c r="E2600" t="s">
        <v>7425</v>
      </c>
      <c r="F2600" t="s">
        <v>7433</v>
      </c>
      <c r="G2600">
        <v>1721.42</v>
      </c>
      <c r="H2600">
        <v>2</v>
      </c>
      <c r="I2600" t="s">
        <v>7592</v>
      </c>
      <c r="J2600" t="s">
        <v>8166</v>
      </c>
      <c r="K2600" t="s">
        <v>8168</v>
      </c>
      <c r="L2600" t="s">
        <v>8170</v>
      </c>
      <c r="M2600">
        <v>3442.84</v>
      </c>
      <c r="N2600">
        <v>3442.84</v>
      </c>
    </row>
    <row r="2601" spans="1:14" x14ac:dyDescent="0.3">
      <c r="A2601" t="s">
        <v>2581</v>
      </c>
      <c r="B2601" t="s">
        <v>3934</v>
      </c>
      <c r="C2601" t="s">
        <v>7405</v>
      </c>
      <c r="D2601" t="s">
        <v>7410</v>
      </c>
      <c r="E2601" t="s">
        <v>7425</v>
      </c>
      <c r="F2601" t="s">
        <v>7432</v>
      </c>
      <c r="G2601">
        <v>8124.87</v>
      </c>
      <c r="H2601">
        <v>5</v>
      </c>
      <c r="I2601" t="s">
        <v>8073</v>
      </c>
      <c r="J2601" t="s">
        <v>8162</v>
      </c>
      <c r="K2601" t="s">
        <v>8167</v>
      </c>
      <c r="L2601" t="s">
        <v>8169</v>
      </c>
      <c r="M2601">
        <v>32499.48</v>
      </c>
      <c r="N2601">
        <v>40624.35</v>
      </c>
    </row>
    <row r="2602" spans="1:14" x14ac:dyDescent="0.3">
      <c r="A2602" t="s">
        <v>2582</v>
      </c>
      <c r="B2602" t="s">
        <v>6303</v>
      </c>
      <c r="C2602" t="s">
        <v>7405</v>
      </c>
      <c r="D2602" t="s">
        <v>7410</v>
      </c>
      <c r="E2602" t="s">
        <v>7423</v>
      </c>
      <c r="F2602" t="s">
        <v>7430</v>
      </c>
      <c r="G2602">
        <v>5873.91</v>
      </c>
      <c r="H2602">
        <v>8</v>
      </c>
      <c r="I2602" t="s">
        <v>8067</v>
      </c>
      <c r="J2602" t="s">
        <v>8164</v>
      </c>
      <c r="K2602" t="s">
        <v>8167</v>
      </c>
      <c r="L2602" t="s">
        <v>8169</v>
      </c>
      <c r="M2602">
        <v>37593.19</v>
      </c>
      <c r="N2602">
        <v>46991.28</v>
      </c>
    </row>
    <row r="2603" spans="1:14" x14ac:dyDescent="0.3">
      <c r="A2603" t="s">
        <v>2583</v>
      </c>
      <c r="B2603" t="s">
        <v>4340</v>
      </c>
      <c r="C2603" t="s">
        <v>7405</v>
      </c>
      <c r="D2603" t="s">
        <v>7409</v>
      </c>
      <c r="E2603" t="s">
        <v>7427</v>
      </c>
      <c r="F2603" t="s">
        <v>7428</v>
      </c>
      <c r="G2603">
        <v>2934.05</v>
      </c>
      <c r="H2603">
        <v>11</v>
      </c>
      <c r="I2603" t="s">
        <v>8006</v>
      </c>
      <c r="J2603" t="s">
        <v>8165</v>
      </c>
      <c r="K2603" t="s">
        <v>8168</v>
      </c>
      <c r="L2603" t="s">
        <v>8170</v>
      </c>
      <c r="M2603">
        <v>32274.55</v>
      </c>
      <c r="N2603">
        <v>32274.550000000003</v>
      </c>
    </row>
    <row r="2604" spans="1:14" x14ac:dyDescent="0.3">
      <c r="A2604" t="s">
        <v>2584</v>
      </c>
      <c r="B2604" t="s">
        <v>6304</v>
      </c>
      <c r="C2604" t="s">
        <v>7407</v>
      </c>
      <c r="D2604" t="s">
        <v>7415</v>
      </c>
      <c r="E2604" t="s">
        <v>7425</v>
      </c>
      <c r="F2604" t="s">
        <v>7429</v>
      </c>
      <c r="G2604">
        <v>11390.92</v>
      </c>
      <c r="H2604">
        <v>18</v>
      </c>
      <c r="I2604" t="s">
        <v>7604</v>
      </c>
      <c r="J2604" t="s">
        <v>8164</v>
      </c>
      <c r="K2604" t="s">
        <v>8168</v>
      </c>
      <c r="L2604" t="s">
        <v>8169</v>
      </c>
      <c r="M2604">
        <v>164029.57999999999</v>
      </c>
      <c r="N2604">
        <v>205036.56</v>
      </c>
    </row>
    <row r="2605" spans="1:14" x14ac:dyDescent="0.3">
      <c r="A2605" t="s">
        <v>2585</v>
      </c>
      <c r="B2605" t="s">
        <v>6305</v>
      </c>
      <c r="C2605" t="s">
        <v>7406</v>
      </c>
      <c r="D2605" t="s">
        <v>7416</v>
      </c>
      <c r="E2605" t="s">
        <v>7426</v>
      </c>
      <c r="F2605" t="s">
        <v>7432</v>
      </c>
      <c r="G2605">
        <v>16365.11</v>
      </c>
      <c r="H2605">
        <v>5</v>
      </c>
      <c r="I2605" t="s">
        <v>8084</v>
      </c>
      <c r="J2605" t="s">
        <v>8162</v>
      </c>
      <c r="K2605" t="s">
        <v>8167</v>
      </c>
      <c r="L2605" t="s">
        <v>8170</v>
      </c>
      <c r="M2605">
        <v>81825.55</v>
      </c>
      <c r="N2605">
        <v>81825.55</v>
      </c>
    </row>
    <row r="2606" spans="1:14" x14ac:dyDescent="0.3">
      <c r="A2606" t="s">
        <v>2586</v>
      </c>
      <c r="B2606" t="s">
        <v>6306</v>
      </c>
      <c r="C2606" t="s">
        <v>7407</v>
      </c>
      <c r="D2606" t="s">
        <v>7418</v>
      </c>
      <c r="E2606" t="s">
        <v>7426</v>
      </c>
      <c r="F2606" t="s">
        <v>7429</v>
      </c>
      <c r="G2606">
        <v>1780.35</v>
      </c>
      <c r="H2606">
        <v>15</v>
      </c>
      <c r="I2606" t="s">
        <v>7968</v>
      </c>
      <c r="J2606" t="s">
        <v>8166</v>
      </c>
      <c r="K2606" t="s">
        <v>8168</v>
      </c>
      <c r="L2606" t="s">
        <v>8170</v>
      </c>
      <c r="M2606">
        <v>26705.25</v>
      </c>
      <c r="N2606">
        <v>26705.25</v>
      </c>
    </row>
    <row r="2607" spans="1:14" x14ac:dyDescent="0.3">
      <c r="A2607" t="s">
        <v>2587</v>
      </c>
      <c r="B2607" t="s">
        <v>6307</v>
      </c>
      <c r="C2607" t="s">
        <v>7405</v>
      </c>
      <c r="D2607" t="s">
        <v>7409</v>
      </c>
      <c r="E2607" t="s">
        <v>7425</v>
      </c>
      <c r="F2607" t="s">
        <v>7434</v>
      </c>
      <c r="G2607">
        <v>1067.3800000000001</v>
      </c>
      <c r="H2607">
        <v>2</v>
      </c>
      <c r="I2607" t="s">
        <v>7660</v>
      </c>
      <c r="J2607" t="s">
        <v>8163</v>
      </c>
      <c r="K2607" t="s">
        <v>8168</v>
      </c>
      <c r="L2607" t="s">
        <v>8170</v>
      </c>
      <c r="M2607">
        <v>2134.7600000000002</v>
      </c>
      <c r="N2607">
        <v>2134.7600000000002</v>
      </c>
    </row>
    <row r="2608" spans="1:14" x14ac:dyDescent="0.3">
      <c r="A2608" t="s">
        <v>2588</v>
      </c>
      <c r="B2608" t="s">
        <v>6308</v>
      </c>
      <c r="C2608" t="s">
        <v>7405</v>
      </c>
      <c r="D2608" t="s">
        <v>7411</v>
      </c>
      <c r="E2608" t="s">
        <v>7423</v>
      </c>
      <c r="F2608" t="s">
        <v>7432</v>
      </c>
      <c r="G2608">
        <v>4447.1400000000003</v>
      </c>
      <c r="H2608">
        <v>16</v>
      </c>
      <c r="I2608" t="s">
        <v>7832</v>
      </c>
      <c r="J2608" t="s">
        <v>8162</v>
      </c>
      <c r="K2608" t="s">
        <v>8168</v>
      </c>
      <c r="L2608" t="s">
        <v>8170</v>
      </c>
      <c r="M2608">
        <v>71154.240000000005</v>
      </c>
      <c r="N2608">
        <v>71154.240000000005</v>
      </c>
    </row>
    <row r="2609" spans="1:14" x14ac:dyDescent="0.3">
      <c r="A2609" t="s">
        <v>2589</v>
      </c>
      <c r="B2609" t="s">
        <v>6309</v>
      </c>
      <c r="C2609" t="s">
        <v>7407</v>
      </c>
      <c r="D2609" t="s">
        <v>7417</v>
      </c>
      <c r="E2609" t="s">
        <v>7425</v>
      </c>
      <c r="F2609" t="s">
        <v>7430</v>
      </c>
      <c r="G2609">
        <v>6912.24</v>
      </c>
      <c r="H2609">
        <v>13</v>
      </c>
      <c r="I2609" t="s">
        <v>8073</v>
      </c>
      <c r="J2609" t="s">
        <v>8166</v>
      </c>
      <c r="K2609" t="s">
        <v>8168</v>
      </c>
      <c r="L2609" t="s">
        <v>8170</v>
      </c>
      <c r="M2609">
        <v>89859.12</v>
      </c>
      <c r="N2609">
        <v>89859.12</v>
      </c>
    </row>
    <row r="2610" spans="1:14" x14ac:dyDescent="0.3">
      <c r="A2610" t="s">
        <v>2590</v>
      </c>
      <c r="B2610" t="s">
        <v>6310</v>
      </c>
      <c r="C2610" t="s">
        <v>7405</v>
      </c>
      <c r="D2610" t="s">
        <v>7410</v>
      </c>
      <c r="E2610" t="s">
        <v>7427</v>
      </c>
      <c r="F2610" t="s">
        <v>7428</v>
      </c>
      <c r="G2610">
        <v>12252.46</v>
      </c>
      <c r="H2610">
        <v>7</v>
      </c>
      <c r="I2610" t="s">
        <v>7845</v>
      </c>
      <c r="J2610" t="s">
        <v>8166</v>
      </c>
      <c r="K2610" t="s">
        <v>8167</v>
      </c>
      <c r="L2610" t="s">
        <v>8170</v>
      </c>
      <c r="M2610">
        <v>85767.22</v>
      </c>
      <c r="N2610">
        <v>85767.22</v>
      </c>
    </row>
    <row r="2611" spans="1:14" x14ac:dyDescent="0.3">
      <c r="A2611" t="s">
        <v>2591</v>
      </c>
      <c r="B2611" t="s">
        <v>6311</v>
      </c>
      <c r="C2611" t="s">
        <v>7405</v>
      </c>
      <c r="D2611" t="s">
        <v>7409</v>
      </c>
      <c r="E2611" t="s">
        <v>7427</v>
      </c>
      <c r="F2611" t="s">
        <v>7434</v>
      </c>
      <c r="G2611">
        <v>4480.34</v>
      </c>
      <c r="H2611">
        <v>13</v>
      </c>
      <c r="I2611" t="s">
        <v>7877</v>
      </c>
      <c r="J2611" t="s">
        <v>8162</v>
      </c>
      <c r="K2611" t="s">
        <v>8167</v>
      </c>
      <c r="L2611" t="s">
        <v>8170</v>
      </c>
      <c r="M2611">
        <v>58244.42</v>
      </c>
      <c r="N2611">
        <v>58244.42</v>
      </c>
    </row>
    <row r="2612" spans="1:14" x14ac:dyDescent="0.3">
      <c r="A2612" t="s">
        <v>2592</v>
      </c>
      <c r="B2612" t="s">
        <v>6312</v>
      </c>
      <c r="C2612" t="s">
        <v>7408</v>
      </c>
      <c r="D2612" t="s">
        <v>7422</v>
      </c>
      <c r="E2612" t="s">
        <v>7423</v>
      </c>
      <c r="F2612" t="s">
        <v>7433</v>
      </c>
      <c r="G2612">
        <v>13799.58</v>
      </c>
      <c r="H2612">
        <v>6</v>
      </c>
      <c r="I2612" t="s">
        <v>7864</v>
      </c>
      <c r="J2612" t="s">
        <v>8164</v>
      </c>
      <c r="K2612" t="s">
        <v>8167</v>
      </c>
      <c r="L2612" t="s">
        <v>8170</v>
      </c>
      <c r="M2612">
        <v>82797.48</v>
      </c>
      <c r="N2612">
        <v>82797.48</v>
      </c>
    </row>
    <row r="2613" spans="1:14" x14ac:dyDescent="0.3">
      <c r="A2613" t="s">
        <v>2593</v>
      </c>
      <c r="B2613" t="s">
        <v>6313</v>
      </c>
      <c r="C2613" t="s">
        <v>7408</v>
      </c>
      <c r="D2613" t="s">
        <v>7419</v>
      </c>
      <c r="E2613" t="s">
        <v>7427</v>
      </c>
      <c r="F2613" t="s">
        <v>7430</v>
      </c>
      <c r="G2613">
        <v>14190.51</v>
      </c>
      <c r="H2613">
        <v>8</v>
      </c>
      <c r="I2613" t="s">
        <v>8143</v>
      </c>
      <c r="J2613" t="s">
        <v>8162</v>
      </c>
      <c r="K2613" t="s">
        <v>8168</v>
      </c>
      <c r="L2613" t="s">
        <v>8170</v>
      </c>
      <c r="M2613">
        <v>113524.08</v>
      </c>
      <c r="N2613">
        <v>113524.08</v>
      </c>
    </row>
    <row r="2614" spans="1:14" x14ac:dyDescent="0.3">
      <c r="A2614" t="s">
        <v>2594</v>
      </c>
      <c r="B2614" t="s">
        <v>6314</v>
      </c>
      <c r="C2614" t="s">
        <v>7408</v>
      </c>
      <c r="D2614" t="s">
        <v>7419</v>
      </c>
      <c r="E2614" t="s">
        <v>7426</v>
      </c>
      <c r="F2614" t="s">
        <v>7434</v>
      </c>
      <c r="G2614">
        <v>8900.92</v>
      </c>
      <c r="H2614">
        <v>4</v>
      </c>
      <c r="I2614" t="s">
        <v>7944</v>
      </c>
      <c r="J2614" t="s">
        <v>8163</v>
      </c>
      <c r="K2614" t="s">
        <v>8168</v>
      </c>
      <c r="L2614" t="s">
        <v>8170</v>
      </c>
      <c r="M2614">
        <v>35603.68</v>
      </c>
      <c r="N2614">
        <v>35603.68</v>
      </c>
    </row>
    <row r="2615" spans="1:14" x14ac:dyDescent="0.3">
      <c r="A2615" t="s">
        <v>2595</v>
      </c>
      <c r="B2615" t="s">
        <v>6315</v>
      </c>
      <c r="C2615" t="s">
        <v>7406</v>
      </c>
      <c r="D2615" t="s">
        <v>7421</v>
      </c>
      <c r="E2615" t="s">
        <v>7426</v>
      </c>
      <c r="F2615" t="s">
        <v>7430</v>
      </c>
      <c r="G2615">
        <v>16297.88</v>
      </c>
      <c r="H2615">
        <v>17</v>
      </c>
      <c r="I2615" t="s">
        <v>7759</v>
      </c>
      <c r="J2615" t="s">
        <v>8163</v>
      </c>
      <c r="K2615" t="s">
        <v>8167</v>
      </c>
      <c r="L2615" t="s">
        <v>8170</v>
      </c>
      <c r="M2615">
        <v>277063.96000000002</v>
      </c>
      <c r="N2615">
        <v>277063.95999999996</v>
      </c>
    </row>
    <row r="2616" spans="1:14" x14ac:dyDescent="0.3">
      <c r="A2616" t="s">
        <v>2596</v>
      </c>
      <c r="B2616" t="s">
        <v>5599</v>
      </c>
      <c r="C2616" t="s">
        <v>7405</v>
      </c>
      <c r="D2616" t="s">
        <v>7411</v>
      </c>
      <c r="E2616" t="s">
        <v>7426</v>
      </c>
      <c r="F2616" t="s">
        <v>7428</v>
      </c>
      <c r="G2616">
        <v>10164.18</v>
      </c>
      <c r="H2616">
        <v>19</v>
      </c>
      <c r="I2616" t="s">
        <v>7565</v>
      </c>
      <c r="J2616" t="s">
        <v>8162</v>
      </c>
      <c r="K2616" t="s">
        <v>8168</v>
      </c>
      <c r="L2616" t="s">
        <v>8170</v>
      </c>
      <c r="M2616">
        <v>193119.42</v>
      </c>
      <c r="N2616">
        <v>193119.42</v>
      </c>
    </row>
    <row r="2617" spans="1:14" x14ac:dyDescent="0.3">
      <c r="A2617" t="s">
        <v>2597</v>
      </c>
      <c r="B2617" t="s">
        <v>6316</v>
      </c>
      <c r="C2617" t="s">
        <v>7405</v>
      </c>
      <c r="D2617" t="s">
        <v>7410</v>
      </c>
      <c r="E2617" t="s">
        <v>7423</v>
      </c>
      <c r="F2617" t="s">
        <v>7431</v>
      </c>
      <c r="G2617">
        <v>7565.45</v>
      </c>
      <c r="H2617">
        <v>16</v>
      </c>
      <c r="I2617" t="s">
        <v>7826</v>
      </c>
      <c r="J2617" t="s">
        <v>8163</v>
      </c>
      <c r="K2617" t="s">
        <v>8168</v>
      </c>
      <c r="L2617" t="s">
        <v>8170</v>
      </c>
      <c r="M2617">
        <v>121047.2</v>
      </c>
      <c r="N2617">
        <v>121047.2</v>
      </c>
    </row>
    <row r="2618" spans="1:14" x14ac:dyDescent="0.3">
      <c r="A2618" t="s">
        <v>2598</v>
      </c>
      <c r="B2618" t="s">
        <v>5288</v>
      </c>
      <c r="C2618" t="s">
        <v>7408</v>
      </c>
      <c r="D2618" t="s">
        <v>7419</v>
      </c>
      <c r="E2618" t="s">
        <v>7426</v>
      </c>
      <c r="F2618" t="s">
        <v>7428</v>
      </c>
      <c r="G2618">
        <v>16014.02</v>
      </c>
      <c r="H2618">
        <v>13</v>
      </c>
      <c r="I2618" t="s">
        <v>7922</v>
      </c>
      <c r="J2618" t="s">
        <v>8164</v>
      </c>
      <c r="K2618" t="s">
        <v>8167</v>
      </c>
      <c r="L2618" t="s">
        <v>8169</v>
      </c>
      <c r="M2618">
        <v>166546.14000000001</v>
      </c>
      <c r="N2618">
        <v>208182.26</v>
      </c>
    </row>
    <row r="2619" spans="1:14" x14ac:dyDescent="0.3">
      <c r="A2619" t="s">
        <v>2599</v>
      </c>
      <c r="B2619" t="s">
        <v>5896</v>
      </c>
      <c r="C2619" t="s">
        <v>7406</v>
      </c>
      <c r="D2619" t="s">
        <v>7421</v>
      </c>
      <c r="E2619" t="s">
        <v>7426</v>
      </c>
      <c r="F2619" t="s">
        <v>7433</v>
      </c>
      <c r="G2619">
        <v>6832.56</v>
      </c>
      <c r="H2619">
        <v>6</v>
      </c>
      <c r="I2619" t="s">
        <v>7562</v>
      </c>
      <c r="J2619" t="s">
        <v>8165</v>
      </c>
      <c r="K2619" t="s">
        <v>8168</v>
      </c>
      <c r="L2619" t="s">
        <v>8169</v>
      </c>
      <c r="M2619">
        <v>32796.620000000003</v>
      </c>
      <c r="N2619">
        <v>40995.360000000001</v>
      </c>
    </row>
    <row r="2620" spans="1:14" x14ac:dyDescent="0.3">
      <c r="A2620" t="s">
        <v>2600</v>
      </c>
      <c r="B2620" t="s">
        <v>4997</v>
      </c>
      <c r="C2620" t="s">
        <v>7406</v>
      </c>
      <c r="D2620" t="s">
        <v>7412</v>
      </c>
      <c r="E2620" t="s">
        <v>7427</v>
      </c>
      <c r="F2620" t="s">
        <v>7430</v>
      </c>
      <c r="G2620">
        <v>14426.23</v>
      </c>
      <c r="H2620">
        <v>19</v>
      </c>
      <c r="I2620" t="s">
        <v>7649</v>
      </c>
      <c r="J2620" t="s">
        <v>8163</v>
      </c>
      <c r="K2620" t="s">
        <v>8168</v>
      </c>
      <c r="L2620" t="s">
        <v>8170</v>
      </c>
      <c r="M2620">
        <v>274098.37</v>
      </c>
      <c r="N2620">
        <v>274098.37</v>
      </c>
    </row>
    <row r="2621" spans="1:14" x14ac:dyDescent="0.3">
      <c r="A2621" t="s">
        <v>2601</v>
      </c>
      <c r="B2621" t="s">
        <v>6317</v>
      </c>
      <c r="C2621" t="s">
        <v>7405</v>
      </c>
      <c r="D2621" t="s">
        <v>7411</v>
      </c>
      <c r="E2621" t="s">
        <v>7425</v>
      </c>
      <c r="F2621" t="s">
        <v>7431</v>
      </c>
      <c r="G2621">
        <v>2749.79</v>
      </c>
      <c r="H2621">
        <v>19</v>
      </c>
      <c r="I2621" t="s">
        <v>8075</v>
      </c>
      <c r="J2621" t="s">
        <v>8165</v>
      </c>
      <c r="K2621" t="s">
        <v>8167</v>
      </c>
      <c r="L2621" t="s">
        <v>8169</v>
      </c>
      <c r="M2621">
        <v>41797.14</v>
      </c>
      <c r="N2621">
        <v>52246.01</v>
      </c>
    </row>
    <row r="2622" spans="1:14" x14ac:dyDescent="0.3">
      <c r="A2622" t="s">
        <v>2124</v>
      </c>
      <c r="B2622" t="s">
        <v>6318</v>
      </c>
      <c r="C2622" t="s">
        <v>7408</v>
      </c>
      <c r="D2622" t="s">
        <v>7419</v>
      </c>
      <c r="E2622" t="s">
        <v>7427</v>
      </c>
      <c r="F2622" t="s">
        <v>7433</v>
      </c>
      <c r="G2622">
        <v>13366.32</v>
      </c>
      <c r="H2622">
        <v>12</v>
      </c>
      <c r="I2622" t="s">
        <v>7540</v>
      </c>
      <c r="J2622" t="s">
        <v>8166</v>
      </c>
      <c r="K2622" t="s">
        <v>8167</v>
      </c>
      <c r="L2622" t="s">
        <v>8169</v>
      </c>
      <c r="M2622">
        <v>128316.34</v>
      </c>
      <c r="N2622">
        <v>160395.84</v>
      </c>
    </row>
    <row r="2623" spans="1:14" x14ac:dyDescent="0.3">
      <c r="A2623" t="s">
        <v>2602</v>
      </c>
      <c r="B2623" t="s">
        <v>6319</v>
      </c>
      <c r="C2623" t="s">
        <v>7407</v>
      </c>
      <c r="D2623" t="s">
        <v>7415</v>
      </c>
      <c r="E2623" t="s">
        <v>7425</v>
      </c>
      <c r="F2623" t="s">
        <v>7430</v>
      </c>
      <c r="G2623">
        <v>8275.1</v>
      </c>
      <c r="H2623">
        <v>6</v>
      </c>
      <c r="I2623" t="s">
        <v>7680</v>
      </c>
      <c r="J2623" t="s">
        <v>8162</v>
      </c>
      <c r="K2623" t="s">
        <v>8167</v>
      </c>
      <c r="L2623" t="s">
        <v>8169</v>
      </c>
      <c r="M2623">
        <v>39720.480000000003</v>
      </c>
      <c r="N2623">
        <v>49650.600000000006</v>
      </c>
    </row>
    <row r="2624" spans="1:14" x14ac:dyDescent="0.3">
      <c r="A2624" t="s">
        <v>2603</v>
      </c>
      <c r="B2624" t="s">
        <v>6320</v>
      </c>
      <c r="C2624" t="s">
        <v>7408</v>
      </c>
      <c r="D2624" t="s">
        <v>7417</v>
      </c>
      <c r="E2624" t="s">
        <v>7426</v>
      </c>
      <c r="F2624" t="s">
        <v>7430</v>
      </c>
      <c r="G2624">
        <v>3935.86</v>
      </c>
      <c r="H2624">
        <v>16</v>
      </c>
      <c r="I2624" t="s">
        <v>7795</v>
      </c>
      <c r="J2624" t="s">
        <v>8163</v>
      </c>
      <c r="K2624" t="s">
        <v>8168</v>
      </c>
      <c r="L2624" t="s">
        <v>8170</v>
      </c>
      <c r="M2624">
        <v>62973.760000000002</v>
      </c>
      <c r="N2624">
        <v>62973.760000000002</v>
      </c>
    </row>
    <row r="2625" spans="1:14" x14ac:dyDescent="0.3">
      <c r="A2625" t="s">
        <v>2604</v>
      </c>
      <c r="B2625" t="s">
        <v>4063</v>
      </c>
      <c r="C2625" t="s">
        <v>7407</v>
      </c>
      <c r="D2625" t="s">
        <v>7418</v>
      </c>
      <c r="E2625" t="s">
        <v>7427</v>
      </c>
      <c r="F2625" t="s">
        <v>7428</v>
      </c>
      <c r="G2625">
        <v>14993.95</v>
      </c>
      <c r="H2625">
        <v>15</v>
      </c>
      <c r="I2625" t="s">
        <v>7902</v>
      </c>
      <c r="J2625" t="s">
        <v>8162</v>
      </c>
      <c r="K2625" t="s">
        <v>8167</v>
      </c>
      <c r="L2625" t="s">
        <v>8169</v>
      </c>
      <c r="M2625">
        <v>179927.4</v>
      </c>
      <c r="N2625">
        <v>224909.25</v>
      </c>
    </row>
    <row r="2626" spans="1:14" x14ac:dyDescent="0.3">
      <c r="A2626" t="s">
        <v>2605</v>
      </c>
      <c r="B2626" t="s">
        <v>6321</v>
      </c>
      <c r="C2626" t="s">
        <v>7405</v>
      </c>
      <c r="D2626" t="s">
        <v>7411</v>
      </c>
      <c r="E2626" t="s">
        <v>7423</v>
      </c>
      <c r="F2626" t="s">
        <v>7433</v>
      </c>
      <c r="G2626">
        <v>3117.48</v>
      </c>
      <c r="H2626">
        <v>15</v>
      </c>
      <c r="I2626" t="s">
        <v>7836</v>
      </c>
      <c r="J2626" t="s">
        <v>8165</v>
      </c>
      <c r="K2626" t="s">
        <v>8168</v>
      </c>
      <c r="L2626" t="s">
        <v>8170</v>
      </c>
      <c r="M2626">
        <v>46762.2</v>
      </c>
      <c r="N2626">
        <v>46762.2</v>
      </c>
    </row>
    <row r="2627" spans="1:14" x14ac:dyDescent="0.3">
      <c r="A2627" t="s">
        <v>2606</v>
      </c>
      <c r="B2627" t="s">
        <v>5957</v>
      </c>
      <c r="C2627" t="s">
        <v>7408</v>
      </c>
      <c r="D2627" t="s">
        <v>7419</v>
      </c>
      <c r="E2627" t="s">
        <v>7427</v>
      </c>
      <c r="F2627" t="s">
        <v>7433</v>
      </c>
      <c r="G2627">
        <v>13655.99</v>
      </c>
      <c r="H2627">
        <v>16</v>
      </c>
      <c r="I2627" t="s">
        <v>7618</v>
      </c>
      <c r="J2627" t="s">
        <v>8163</v>
      </c>
      <c r="K2627" t="s">
        <v>8168</v>
      </c>
      <c r="L2627" t="s">
        <v>8170</v>
      </c>
      <c r="M2627">
        <v>218495.84</v>
      </c>
      <c r="N2627">
        <v>218495.84</v>
      </c>
    </row>
    <row r="2628" spans="1:14" x14ac:dyDescent="0.3">
      <c r="A2628" t="s">
        <v>2607</v>
      </c>
      <c r="B2628" t="s">
        <v>6322</v>
      </c>
      <c r="C2628" t="s">
        <v>7405</v>
      </c>
      <c r="D2628" t="s">
        <v>7409</v>
      </c>
      <c r="E2628" t="s">
        <v>7424</v>
      </c>
      <c r="F2628" t="s">
        <v>7428</v>
      </c>
      <c r="G2628">
        <v>15079.44</v>
      </c>
      <c r="H2628">
        <v>9</v>
      </c>
      <c r="I2628" t="s">
        <v>8134</v>
      </c>
      <c r="J2628" t="s">
        <v>8166</v>
      </c>
      <c r="K2628" t="s">
        <v>8167</v>
      </c>
      <c r="L2628" t="s">
        <v>8170</v>
      </c>
      <c r="M2628">
        <v>135714.96</v>
      </c>
      <c r="N2628">
        <v>135714.96</v>
      </c>
    </row>
    <row r="2629" spans="1:14" x14ac:dyDescent="0.3">
      <c r="A2629" t="s">
        <v>2608</v>
      </c>
      <c r="B2629" t="s">
        <v>6323</v>
      </c>
      <c r="C2629" t="s">
        <v>7406</v>
      </c>
      <c r="D2629" t="s">
        <v>7416</v>
      </c>
      <c r="E2629" t="s">
        <v>7425</v>
      </c>
      <c r="F2629" t="s">
        <v>7433</v>
      </c>
      <c r="G2629">
        <v>5829.92</v>
      </c>
      <c r="H2629">
        <v>9</v>
      </c>
      <c r="I2629" t="s">
        <v>7626</v>
      </c>
      <c r="J2629" t="s">
        <v>8164</v>
      </c>
      <c r="K2629" t="s">
        <v>8167</v>
      </c>
      <c r="L2629" t="s">
        <v>8170</v>
      </c>
      <c r="M2629">
        <v>52469.279999999999</v>
      </c>
      <c r="N2629">
        <v>52469.279999999999</v>
      </c>
    </row>
    <row r="2630" spans="1:14" x14ac:dyDescent="0.3">
      <c r="A2630" t="s">
        <v>2609</v>
      </c>
      <c r="B2630" t="s">
        <v>6324</v>
      </c>
      <c r="C2630" t="s">
        <v>7408</v>
      </c>
      <c r="D2630" t="s">
        <v>7419</v>
      </c>
      <c r="E2630" t="s">
        <v>7423</v>
      </c>
      <c r="F2630" t="s">
        <v>7430</v>
      </c>
      <c r="G2630">
        <v>10311.92</v>
      </c>
      <c r="H2630">
        <v>18</v>
      </c>
      <c r="I2630" t="s">
        <v>7870</v>
      </c>
      <c r="J2630" t="s">
        <v>8165</v>
      </c>
      <c r="K2630" t="s">
        <v>8167</v>
      </c>
      <c r="L2630" t="s">
        <v>8169</v>
      </c>
      <c r="M2630">
        <v>148491.98000000001</v>
      </c>
      <c r="N2630">
        <v>185614.56</v>
      </c>
    </row>
    <row r="2631" spans="1:14" x14ac:dyDescent="0.3">
      <c r="A2631" t="s">
        <v>2610</v>
      </c>
      <c r="B2631" t="s">
        <v>6325</v>
      </c>
      <c r="C2631" t="s">
        <v>7405</v>
      </c>
      <c r="D2631" t="s">
        <v>7410</v>
      </c>
      <c r="E2631" t="s">
        <v>7427</v>
      </c>
      <c r="F2631" t="s">
        <v>7432</v>
      </c>
      <c r="G2631">
        <v>6881.53</v>
      </c>
      <c r="H2631">
        <v>1</v>
      </c>
      <c r="I2631" t="s">
        <v>7819</v>
      </c>
      <c r="J2631" t="s">
        <v>8166</v>
      </c>
      <c r="K2631" t="s">
        <v>8167</v>
      </c>
      <c r="L2631" t="s">
        <v>8169</v>
      </c>
      <c r="M2631">
        <v>5505.39</v>
      </c>
      <c r="N2631">
        <v>6881.53</v>
      </c>
    </row>
    <row r="2632" spans="1:14" x14ac:dyDescent="0.3">
      <c r="A2632" t="s">
        <v>2611</v>
      </c>
      <c r="B2632" t="s">
        <v>6326</v>
      </c>
      <c r="C2632" t="s">
        <v>7406</v>
      </c>
      <c r="D2632" t="s">
        <v>7414</v>
      </c>
      <c r="E2632" t="s">
        <v>7425</v>
      </c>
      <c r="F2632" t="s">
        <v>7433</v>
      </c>
      <c r="G2632">
        <v>6530.44</v>
      </c>
      <c r="H2632">
        <v>10</v>
      </c>
      <c r="I2632" t="s">
        <v>7905</v>
      </c>
      <c r="J2632" t="s">
        <v>8164</v>
      </c>
      <c r="K2632" t="s">
        <v>8168</v>
      </c>
      <c r="L2632" t="s">
        <v>8169</v>
      </c>
      <c r="M2632">
        <v>52243.519999999997</v>
      </c>
      <c r="N2632">
        <v>65304.399999999994</v>
      </c>
    </row>
    <row r="2633" spans="1:14" x14ac:dyDescent="0.3">
      <c r="A2633" t="s">
        <v>2612</v>
      </c>
      <c r="B2633" t="s">
        <v>5299</v>
      </c>
      <c r="C2633" t="s">
        <v>7408</v>
      </c>
      <c r="D2633" t="s">
        <v>7419</v>
      </c>
      <c r="E2633" t="s">
        <v>7425</v>
      </c>
      <c r="F2633" t="s">
        <v>7434</v>
      </c>
      <c r="G2633">
        <v>7103.97</v>
      </c>
      <c r="H2633">
        <v>1</v>
      </c>
      <c r="I2633" t="s">
        <v>7552</v>
      </c>
      <c r="J2633" t="s">
        <v>8165</v>
      </c>
      <c r="K2633" t="s">
        <v>8167</v>
      </c>
      <c r="L2633" t="s">
        <v>8170</v>
      </c>
      <c r="M2633">
        <v>7103.97</v>
      </c>
      <c r="N2633">
        <v>7103.97</v>
      </c>
    </row>
    <row r="2634" spans="1:14" x14ac:dyDescent="0.3">
      <c r="A2634" t="s">
        <v>2613</v>
      </c>
      <c r="B2634" t="s">
        <v>6327</v>
      </c>
      <c r="C2634" t="s">
        <v>7408</v>
      </c>
      <c r="D2634" t="s">
        <v>7417</v>
      </c>
      <c r="E2634" t="s">
        <v>7424</v>
      </c>
      <c r="F2634" t="s">
        <v>7432</v>
      </c>
      <c r="G2634">
        <v>11257.29</v>
      </c>
      <c r="H2634">
        <v>4</v>
      </c>
      <c r="I2634" t="s">
        <v>8063</v>
      </c>
      <c r="J2634" t="s">
        <v>8165</v>
      </c>
      <c r="K2634" t="s">
        <v>8168</v>
      </c>
      <c r="L2634" t="s">
        <v>8169</v>
      </c>
      <c r="M2634">
        <v>36023.660000000003</v>
      </c>
      <c r="N2634">
        <v>45029.16</v>
      </c>
    </row>
    <row r="2635" spans="1:14" x14ac:dyDescent="0.3">
      <c r="A2635" t="s">
        <v>2614</v>
      </c>
      <c r="B2635" t="s">
        <v>6328</v>
      </c>
      <c r="C2635" t="s">
        <v>7408</v>
      </c>
      <c r="D2635" t="s">
        <v>7420</v>
      </c>
      <c r="E2635" t="s">
        <v>7427</v>
      </c>
      <c r="F2635" t="s">
        <v>7434</v>
      </c>
      <c r="G2635">
        <v>8803.81</v>
      </c>
      <c r="H2635">
        <v>3</v>
      </c>
      <c r="I2635" t="s">
        <v>8115</v>
      </c>
      <c r="J2635" t="s">
        <v>8166</v>
      </c>
      <c r="K2635" t="s">
        <v>8168</v>
      </c>
      <c r="L2635" t="s">
        <v>8170</v>
      </c>
      <c r="M2635">
        <v>26411.43</v>
      </c>
      <c r="N2635">
        <v>26411.43</v>
      </c>
    </row>
    <row r="2636" spans="1:14" x14ac:dyDescent="0.3">
      <c r="A2636" t="s">
        <v>2615</v>
      </c>
      <c r="B2636" t="s">
        <v>6329</v>
      </c>
      <c r="C2636" t="s">
        <v>7408</v>
      </c>
      <c r="D2636" t="s">
        <v>7419</v>
      </c>
      <c r="E2636" t="s">
        <v>7426</v>
      </c>
      <c r="F2636" t="s">
        <v>7430</v>
      </c>
      <c r="G2636">
        <v>10736.05</v>
      </c>
      <c r="H2636">
        <v>3</v>
      </c>
      <c r="I2636" t="s">
        <v>7867</v>
      </c>
      <c r="J2636" t="s">
        <v>8166</v>
      </c>
      <c r="K2636" t="s">
        <v>8167</v>
      </c>
      <c r="L2636" t="s">
        <v>8169</v>
      </c>
      <c r="M2636">
        <v>25766.52</v>
      </c>
      <c r="N2636">
        <v>32208.149999999998</v>
      </c>
    </row>
    <row r="2637" spans="1:14" x14ac:dyDescent="0.3">
      <c r="A2637" t="s">
        <v>2616</v>
      </c>
      <c r="B2637" t="s">
        <v>6084</v>
      </c>
      <c r="C2637" t="s">
        <v>7407</v>
      </c>
      <c r="D2637" t="s">
        <v>7415</v>
      </c>
      <c r="E2637" t="s">
        <v>7427</v>
      </c>
      <c r="F2637" t="s">
        <v>7430</v>
      </c>
      <c r="G2637">
        <v>11311.24</v>
      </c>
      <c r="H2637">
        <v>17</v>
      </c>
      <c r="I2637" t="s">
        <v>7593</v>
      </c>
      <c r="J2637" t="s">
        <v>8164</v>
      </c>
      <c r="K2637" t="s">
        <v>8167</v>
      </c>
      <c r="L2637" t="s">
        <v>8169</v>
      </c>
      <c r="M2637">
        <v>153833.03</v>
      </c>
      <c r="N2637">
        <v>192291.08</v>
      </c>
    </row>
    <row r="2638" spans="1:14" x14ac:dyDescent="0.3">
      <c r="A2638" t="s">
        <v>2617</v>
      </c>
      <c r="B2638" t="s">
        <v>6330</v>
      </c>
      <c r="C2638" t="s">
        <v>7406</v>
      </c>
      <c r="D2638" t="s">
        <v>7421</v>
      </c>
      <c r="E2638" t="s">
        <v>7425</v>
      </c>
      <c r="F2638" t="s">
        <v>7430</v>
      </c>
      <c r="G2638">
        <v>4701.12</v>
      </c>
      <c r="H2638">
        <v>4</v>
      </c>
      <c r="I2638" t="s">
        <v>7671</v>
      </c>
      <c r="J2638" t="s">
        <v>8166</v>
      </c>
      <c r="K2638" t="s">
        <v>8167</v>
      </c>
      <c r="L2638" t="s">
        <v>8170</v>
      </c>
      <c r="M2638">
        <v>18804.48</v>
      </c>
      <c r="N2638">
        <v>18804.48</v>
      </c>
    </row>
    <row r="2639" spans="1:14" x14ac:dyDescent="0.3">
      <c r="A2639" t="s">
        <v>2618</v>
      </c>
      <c r="B2639" t="s">
        <v>6331</v>
      </c>
      <c r="C2639" t="s">
        <v>7407</v>
      </c>
      <c r="D2639" t="s">
        <v>7413</v>
      </c>
      <c r="E2639" t="s">
        <v>7424</v>
      </c>
      <c r="F2639" t="s">
        <v>7434</v>
      </c>
      <c r="G2639">
        <v>6244.09</v>
      </c>
      <c r="H2639">
        <v>6</v>
      </c>
      <c r="I2639" t="s">
        <v>7658</v>
      </c>
      <c r="J2639" t="s">
        <v>8166</v>
      </c>
      <c r="K2639" t="s">
        <v>8167</v>
      </c>
      <c r="L2639" t="s">
        <v>8169</v>
      </c>
      <c r="M2639">
        <v>29971.3</v>
      </c>
      <c r="N2639">
        <v>37464.54</v>
      </c>
    </row>
    <row r="2640" spans="1:14" x14ac:dyDescent="0.3">
      <c r="A2640" t="s">
        <v>2619</v>
      </c>
      <c r="B2640" t="s">
        <v>4072</v>
      </c>
      <c r="C2640" t="s">
        <v>7405</v>
      </c>
      <c r="D2640" t="s">
        <v>7417</v>
      </c>
      <c r="E2640" t="s">
        <v>7423</v>
      </c>
      <c r="F2640" t="s">
        <v>7431</v>
      </c>
      <c r="G2640">
        <v>4092.73</v>
      </c>
      <c r="H2640">
        <v>11</v>
      </c>
      <c r="I2640" t="s">
        <v>7957</v>
      </c>
      <c r="J2640" t="s">
        <v>8166</v>
      </c>
      <c r="K2640" t="s">
        <v>8167</v>
      </c>
      <c r="L2640" t="s">
        <v>8170</v>
      </c>
      <c r="M2640">
        <v>45020.03</v>
      </c>
      <c r="N2640">
        <v>45020.03</v>
      </c>
    </row>
    <row r="2641" spans="1:14" x14ac:dyDescent="0.3">
      <c r="A2641" t="s">
        <v>2620</v>
      </c>
      <c r="B2641" t="s">
        <v>6332</v>
      </c>
      <c r="C2641" t="s">
        <v>7406</v>
      </c>
      <c r="D2641" t="s">
        <v>7412</v>
      </c>
      <c r="E2641" t="s">
        <v>7423</v>
      </c>
      <c r="F2641" t="s">
        <v>7434</v>
      </c>
      <c r="G2641">
        <v>15724.35</v>
      </c>
      <c r="H2641">
        <v>5</v>
      </c>
      <c r="I2641" t="s">
        <v>7776</v>
      </c>
      <c r="J2641" t="s">
        <v>8165</v>
      </c>
      <c r="K2641" t="s">
        <v>8167</v>
      </c>
      <c r="L2641" t="s">
        <v>8170</v>
      </c>
      <c r="M2641">
        <v>78621.75</v>
      </c>
      <c r="N2641">
        <v>78621.75</v>
      </c>
    </row>
    <row r="2642" spans="1:14" x14ac:dyDescent="0.3">
      <c r="A2642" t="s">
        <v>2621</v>
      </c>
      <c r="B2642" t="s">
        <v>6333</v>
      </c>
      <c r="C2642" t="s">
        <v>7407</v>
      </c>
      <c r="D2642" t="s">
        <v>7413</v>
      </c>
      <c r="E2642" t="s">
        <v>7423</v>
      </c>
      <c r="F2642" t="s">
        <v>7428</v>
      </c>
      <c r="G2642">
        <v>5272.99</v>
      </c>
      <c r="H2642">
        <v>1</v>
      </c>
      <c r="I2642" t="s">
        <v>7593</v>
      </c>
      <c r="J2642" t="s">
        <v>8164</v>
      </c>
      <c r="K2642" t="s">
        <v>8168</v>
      </c>
      <c r="L2642" t="s">
        <v>8170</v>
      </c>
      <c r="M2642">
        <v>5272.99</v>
      </c>
      <c r="N2642">
        <v>5272.99</v>
      </c>
    </row>
    <row r="2643" spans="1:14" x14ac:dyDescent="0.3">
      <c r="A2643" t="s">
        <v>2622</v>
      </c>
      <c r="B2643" t="s">
        <v>4143</v>
      </c>
      <c r="C2643" t="s">
        <v>7408</v>
      </c>
      <c r="D2643" t="s">
        <v>7420</v>
      </c>
      <c r="E2643" t="s">
        <v>7426</v>
      </c>
      <c r="F2643" t="s">
        <v>7431</v>
      </c>
      <c r="G2643">
        <v>4423.8999999999996</v>
      </c>
      <c r="H2643">
        <v>15</v>
      </c>
      <c r="I2643" t="s">
        <v>7558</v>
      </c>
      <c r="J2643" t="s">
        <v>8164</v>
      </c>
      <c r="K2643" t="s">
        <v>8168</v>
      </c>
      <c r="L2643" t="s">
        <v>8170</v>
      </c>
      <c r="M2643">
        <v>66358.5</v>
      </c>
      <c r="N2643">
        <v>66358.5</v>
      </c>
    </row>
    <row r="2644" spans="1:14" x14ac:dyDescent="0.3">
      <c r="A2644" t="s">
        <v>2623</v>
      </c>
      <c r="B2644" t="s">
        <v>5279</v>
      </c>
      <c r="C2644" t="s">
        <v>7406</v>
      </c>
      <c r="D2644" t="s">
        <v>7414</v>
      </c>
      <c r="E2644" t="s">
        <v>7427</v>
      </c>
      <c r="F2644" t="s">
        <v>7434</v>
      </c>
      <c r="G2644">
        <v>3675.24</v>
      </c>
      <c r="H2644">
        <v>15</v>
      </c>
      <c r="I2644" t="s">
        <v>7874</v>
      </c>
      <c r="J2644" t="s">
        <v>8162</v>
      </c>
      <c r="K2644" t="s">
        <v>8167</v>
      </c>
      <c r="L2644" t="s">
        <v>8169</v>
      </c>
      <c r="M2644">
        <v>44102.879999999997</v>
      </c>
      <c r="N2644">
        <v>55128.6</v>
      </c>
    </row>
    <row r="2645" spans="1:14" x14ac:dyDescent="0.3">
      <c r="A2645" t="s">
        <v>2624</v>
      </c>
      <c r="B2645" t="s">
        <v>6334</v>
      </c>
      <c r="C2645" t="s">
        <v>7405</v>
      </c>
      <c r="D2645" t="s">
        <v>7411</v>
      </c>
      <c r="E2645" t="s">
        <v>7424</v>
      </c>
      <c r="F2645" t="s">
        <v>7433</v>
      </c>
      <c r="G2645">
        <v>16194.96</v>
      </c>
      <c r="H2645">
        <v>14</v>
      </c>
      <c r="I2645" t="s">
        <v>7539</v>
      </c>
      <c r="J2645" t="s">
        <v>8165</v>
      </c>
      <c r="K2645" t="s">
        <v>8168</v>
      </c>
      <c r="L2645" t="s">
        <v>8169</v>
      </c>
      <c r="M2645">
        <v>181383.22</v>
      </c>
      <c r="N2645">
        <v>226729.44</v>
      </c>
    </row>
    <row r="2646" spans="1:14" x14ac:dyDescent="0.3">
      <c r="A2646" t="s">
        <v>2625</v>
      </c>
      <c r="B2646" t="s">
        <v>4351</v>
      </c>
      <c r="C2646" t="s">
        <v>7408</v>
      </c>
      <c r="D2646" t="s">
        <v>7417</v>
      </c>
      <c r="E2646" t="s">
        <v>7425</v>
      </c>
      <c r="F2646" t="s">
        <v>7431</v>
      </c>
      <c r="G2646">
        <v>2352.2199999999998</v>
      </c>
      <c r="H2646">
        <v>6</v>
      </c>
      <c r="I2646" t="s">
        <v>7564</v>
      </c>
      <c r="J2646" t="s">
        <v>8165</v>
      </c>
      <c r="K2646" t="s">
        <v>8167</v>
      </c>
      <c r="L2646" t="s">
        <v>8169</v>
      </c>
      <c r="M2646">
        <v>11290.49</v>
      </c>
      <c r="N2646">
        <v>14113.32</v>
      </c>
    </row>
    <row r="2647" spans="1:14" x14ac:dyDescent="0.3">
      <c r="A2647" t="s">
        <v>2626</v>
      </c>
      <c r="B2647" t="s">
        <v>6335</v>
      </c>
      <c r="C2647" t="s">
        <v>7407</v>
      </c>
      <c r="D2647" t="s">
        <v>7413</v>
      </c>
      <c r="E2647" t="s">
        <v>7426</v>
      </c>
      <c r="F2647" t="s">
        <v>7433</v>
      </c>
      <c r="G2647">
        <v>3529.16</v>
      </c>
      <c r="H2647">
        <v>9</v>
      </c>
      <c r="I2647" t="s">
        <v>7637</v>
      </c>
      <c r="J2647" t="s">
        <v>8162</v>
      </c>
      <c r="K2647" t="s">
        <v>8167</v>
      </c>
      <c r="L2647" t="s">
        <v>8170</v>
      </c>
      <c r="M2647">
        <v>31762.44</v>
      </c>
      <c r="N2647">
        <v>31762.44</v>
      </c>
    </row>
    <row r="2648" spans="1:14" x14ac:dyDescent="0.3">
      <c r="A2648" t="s">
        <v>2627</v>
      </c>
      <c r="B2648" t="s">
        <v>6336</v>
      </c>
      <c r="C2648" t="s">
        <v>7408</v>
      </c>
      <c r="D2648" t="s">
        <v>7420</v>
      </c>
      <c r="E2648" t="s">
        <v>7427</v>
      </c>
      <c r="F2648" t="s">
        <v>7429</v>
      </c>
      <c r="G2648">
        <v>8337.35</v>
      </c>
      <c r="H2648">
        <v>11</v>
      </c>
      <c r="I2648" t="s">
        <v>7504</v>
      </c>
      <c r="J2648" t="s">
        <v>8166</v>
      </c>
      <c r="K2648" t="s">
        <v>8168</v>
      </c>
      <c r="L2648" t="s">
        <v>8169</v>
      </c>
      <c r="M2648">
        <v>73368.679999999993</v>
      </c>
      <c r="N2648">
        <v>91710.85</v>
      </c>
    </row>
    <row r="2649" spans="1:14" x14ac:dyDescent="0.3">
      <c r="A2649" t="s">
        <v>2628</v>
      </c>
      <c r="B2649" t="s">
        <v>6337</v>
      </c>
      <c r="C2649" t="s">
        <v>7408</v>
      </c>
      <c r="D2649" t="s">
        <v>7422</v>
      </c>
      <c r="E2649" t="s">
        <v>7424</v>
      </c>
      <c r="F2649" t="s">
        <v>7428</v>
      </c>
      <c r="G2649">
        <v>12541.3</v>
      </c>
      <c r="H2649">
        <v>3</v>
      </c>
      <c r="I2649" t="s">
        <v>7493</v>
      </c>
      <c r="J2649" t="s">
        <v>8165</v>
      </c>
      <c r="K2649" t="s">
        <v>8167</v>
      </c>
      <c r="L2649" t="s">
        <v>8170</v>
      </c>
      <c r="M2649">
        <v>37623.9</v>
      </c>
      <c r="N2649">
        <v>37623.899999999994</v>
      </c>
    </row>
    <row r="2650" spans="1:14" x14ac:dyDescent="0.3">
      <c r="A2650" t="s">
        <v>2629</v>
      </c>
      <c r="B2650" t="s">
        <v>6338</v>
      </c>
      <c r="C2650" t="s">
        <v>7405</v>
      </c>
      <c r="D2650" t="s">
        <v>7411</v>
      </c>
      <c r="E2650" t="s">
        <v>7427</v>
      </c>
      <c r="F2650" t="s">
        <v>7430</v>
      </c>
      <c r="G2650">
        <v>9475.2800000000007</v>
      </c>
      <c r="H2650">
        <v>13</v>
      </c>
      <c r="I2650" t="s">
        <v>7925</v>
      </c>
      <c r="J2650" t="s">
        <v>8163</v>
      </c>
      <c r="K2650" t="s">
        <v>8168</v>
      </c>
      <c r="L2650" t="s">
        <v>8170</v>
      </c>
      <c r="M2650">
        <v>123178.64</v>
      </c>
      <c r="N2650">
        <v>123178.64000000001</v>
      </c>
    </row>
    <row r="2651" spans="1:14" x14ac:dyDescent="0.3">
      <c r="A2651" t="s">
        <v>2630</v>
      </c>
      <c r="B2651" t="s">
        <v>6339</v>
      </c>
      <c r="C2651" t="s">
        <v>7405</v>
      </c>
      <c r="D2651" t="s">
        <v>7411</v>
      </c>
      <c r="E2651" t="s">
        <v>7426</v>
      </c>
      <c r="F2651" t="s">
        <v>7434</v>
      </c>
      <c r="G2651">
        <v>3760.73</v>
      </c>
      <c r="H2651">
        <v>19</v>
      </c>
      <c r="I2651" t="s">
        <v>8100</v>
      </c>
      <c r="J2651" t="s">
        <v>8166</v>
      </c>
      <c r="K2651" t="s">
        <v>8168</v>
      </c>
      <c r="L2651" t="s">
        <v>8169</v>
      </c>
      <c r="M2651">
        <v>57162.93</v>
      </c>
      <c r="N2651">
        <v>71453.87</v>
      </c>
    </row>
    <row r="2652" spans="1:14" x14ac:dyDescent="0.3">
      <c r="A2652" t="s">
        <v>2631</v>
      </c>
      <c r="B2652" t="s">
        <v>6340</v>
      </c>
      <c r="C2652" t="s">
        <v>7405</v>
      </c>
      <c r="D2652" t="s">
        <v>7417</v>
      </c>
      <c r="E2652" t="s">
        <v>7427</v>
      </c>
      <c r="F2652" t="s">
        <v>7430</v>
      </c>
      <c r="G2652">
        <v>10761.78</v>
      </c>
      <c r="H2652">
        <v>15</v>
      </c>
      <c r="I2652" t="s">
        <v>7506</v>
      </c>
      <c r="J2652" t="s">
        <v>8165</v>
      </c>
      <c r="K2652" t="s">
        <v>8168</v>
      </c>
      <c r="L2652" t="s">
        <v>8170</v>
      </c>
      <c r="M2652">
        <v>161426.70000000001</v>
      </c>
      <c r="N2652">
        <v>161426.70000000001</v>
      </c>
    </row>
    <row r="2653" spans="1:14" x14ac:dyDescent="0.3">
      <c r="A2653" t="s">
        <v>2632</v>
      </c>
      <c r="B2653" t="s">
        <v>6341</v>
      </c>
      <c r="C2653" t="s">
        <v>7408</v>
      </c>
      <c r="D2653" t="s">
        <v>7422</v>
      </c>
      <c r="E2653" t="s">
        <v>7423</v>
      </c>
      <c r="F2653" t="s">
        <v>7429</v>
      </c>
      <c r="G2653">
        <v>16592.53</v>
      </c>
      <c r="H2653">
        <v>17</v>
      </c>
      <c r="I2653" t="s">
        <v>7711</v>
      </c>
      <c r="J2653" t="s">
        <v>8165</v>
      </c>
      <c r="K2653" t="s">
        <v>8167</v>
      </c>
      <c r="L2653" t="s">
        <v>8170</v>
      </c>
      <c r="M2653">
        <v>282073.01</v>
      </c>
      <c r="N2653">
        <v>282073.01</v>
      </c>
    </row>
    <row r="2654" spans="1:14" x14ac:dyDescent="0.3">
      <c r="A2654" t="s">
        <v>2633</v>
      </c>
      <c r="B2654" t="s">
        <v>6342</v>
      </c>
      <c r="C2654" t="s">
        <v>7405</v>
      </c>
      <c r="D2654" t="s">
        <v>7417</v>
      </c>
      <c r="E2654" t="s">
        <v>7423</v>
      </c>
      <c r="F2654" t="s">
        <v>7428</v>
      </c>
      <c r="G2654">
        <v>9106.76</v>
      </c>
      <c r="H2654">
        <v>14</v>
      </c>
      <c r="I2654" t="s">
        <v>7930</v>
      </c>
      <c r="J2654" t="s">
        <v>8163</v>
      </c>
      <c r="K2654" t="s">
        <v>8168</v>
      </c>
      <c r="L2654" t="s">
        <v>8169</v>
      </c>
      <c r="M2654">
        <v>101995.38</v>
      </c>
      <c r="N2654">
        <v>127494.64</v>
      </c>
    </row>
    <row r="2655" spans="1:14" x14ac:dyDescent="0.3">
      <c r="A2655" t="s">
        <v>2634</v>
      </c>
      <c r="B2655" t="s">
        <v>6343</v>
      </c>
      <c r="C2655" t="s">
        <v>7406</v>
      </c>
      <c r="D2655" t="s">
        <v>7421</v>
      </c>
      <c r="E2655" t="s">
        <v>7424</v>
      </c>
      <c r="F2655" t="s">
        <v>7428</v>
      </c>
      <c r="G2655">
        <v>11208.32</v>
      </c>
      <c r="H2655">
        <v>11</v>
      </c>
      <c r="I2655" t="s">
        <v>7628</v>
      </c>
      <c r="J2655" t="s">
        <v>8165</v>
      </c>
      <c r="K2655" t="s">
        <v>8167</v>
      </c>
      <c r="L2655" t="s">
        <v>8170</v>
      </c>
      <c r="M2655">
        <v>123291.52</v>
      </c>
      <c r="N2655">
        <v>123291.51999999999</v>
      </c>
    </row>
    <row r="2656" spans="1:14" x14ac:dyDescent="0.3">
      <c r="A2656" t="s">
        <v>2017</v>
      </c>
      <c r="B2656" t="s">
        <v>6344</v>
      </c>
      <c r="C2656" t="s">
        <v>7405</v>
      </c>
      <c r="D2656" t="s">
        <v>7409</v>
      </c>
      <c r="E2656" t="s">
        <v>7424</v>
      </c>
      <c r="F2656" t="s">
        <v>7434</v>
      </c>
      <c r="G2656">
        <v>14027.83</v>
      </c>
      <c r="H2656">
        <v>17</v>
      </c>
      <c r="I2656" t="s">
        <v>7835</v>
      </c>
      <c r="J2656" t="s">
        <v>8165</v>
      </c>
      <c r="K2656" t="s">
        <v>8167</v>
      </c>
      <c r="L2656" t="s">
        <v>8169</v>
      </c>
      <c r="M2656">
        <v>190778.82</v>
      </c>
      <c r="N2656">
        <v>238473.11</v>
      </c>
    </row>
    <row r="2657" spans="1:14" x14ac:dyDescent="0.3">
      <c r="A2657" t="s">
        <v>2635</v>
      </c>
      <c r="B2657" t="s">
        <v>6345</v>
      </c>
      <c r="C2657" t="s">
        <v>7405</v>
      </c>
      <c r="D2657" t="s">
        <v>7410</v>
      </c>
      <c r="E2657" t="s">
        <v>7423</v>
      </c>
      <c r="F2657" t="s">
        <v>7428</v>
      </c>
      <c r="G2657">
        <v>1313.06</v>
      </c>
      <c r="H2657">
        <v>20</v>
      </c>
      <c r="I2657" t="s">
        <v>7856</v>
      </c>
      <c r="J2657" t="s">
        <v>8165</v>
      </c>
      <c r="K2657" t="s">
        <v>8168</v>
      </c>
      <c r="L2657" t="s">
        <v>8170</v>
      </c>
      <c r="M2657">
        <v>26261.200000000001</v>
      </c>
      <c r="N2657">
        <v>26261.199999999997</v>
      </c>
    </row>
    <row r="2658" spans="1:14" x14ac:dyDescent="0.3">
      <c r="A2658" t="s">
        <v>2636</v>
      </c>
      <c r="B2658" t="s">
        <v>6346</v>
      </c>
      <c r="C2658" t="s">
        <v>7408</v>
      </c>
      <c r="D2658" t="s">
        <v>7420</v>
      </c>
      <c r="E2658" t="s">
        <v>7427</v>
      </c>
      <c r="F2658" t="s">
        <v>7434</v>
      </c>
      <c r="G2658">
        <v>9574.8799999999992</v>
      </c>
      <c r="H2658">
        <v>2</v>
      </c>
      <c r="I2658" t="s">
        <v>7766</v>
      </c>
      <c r="J2658" t="s">
        <v>8163</v>
      </c>
      <c r="K2658" t="s">
        <v>8167</v>
      </c>
      <c r="L2658" t="s">
        <v>8170</v>
      </c>
      <c r="M2658">
        <v>19149.759999999998</v>
      </c>
      <c r="N2658">
        <v>19149.759999999998</v>
      </c>
    </row>
    <row r="2659" spans="1:14" x14ac:dyDescent="0.3">
      <c r="A2659" t="s">
        <v>2637</v>
      </c>
      <c r="B2659" t="s">
        <v>6347</v>
      </c>
      <c r="C2659" t="s">
        <v>7407</v>
      </c>
      <c r="D2659" t="s">
        <v>7415</v>
      </c>
      <c r="E2659" t="s">
        <v>7426</v>
      </c>
      <c r="F2659" t="s">
        <v>7434</v>
      </c>
      <c r="G2659">
        <v>10643.09</v>
      </c>
      <c r="H2659">
        <v>5</v>
      </c>
      <c r="I2659" t="s">
        <v>7995</v>
      </c>
      <c r="J2659" t="s">
        <v>8165</v>
      </c>
      <c r="K2659" t="s">
        <v>8167</v>
      </c>
      <c r="L2659" t="s">
        <v>8169</v>
      </c>
      <c r="M2659">
        <v>42572.36</v>
      </c>
      <c r="N2659">
        <v>53215.45</v>
      </c>
    </row>
    <row r="2660" spans="1:14" x14ac:dyDescent="0.3">
      <c r="A2660" t="s">
        <v>2638</v>
      </c>
      <c r="B2660" t="s">
        <v>6348</v>
      </c>
      <c r="C2660" t="s">
        <v>7405</v>
      </c>
      <c r="D2660" t="s">
        <v>7411</v>
      </c>
      <c r="E2660" t="s">
        <v>7426</v>
      </c>
      <c r="F2660" t="s">
        <v>7434</v>
      </c>
      <c r="G2660">
        <v>895.57</v>
      </c>
      <c r="H2660">
        <v>8</v>
      </c>
      <c r="I2660" t="s">
        <v>8007</v>
      </c>
      <c r="J2660" t="s">
        <v>8165</v>
      </c>
      <c r="K2660" t="s">
        <v>8168</v>
      </c>
      <c r="L2660" t="s">
        <v>8169</v>
      </c>
      <c r="M2660">
        <v>5731.98</v>
      </c>
      <c r="N2660">
        <v>7164.56</v>
      </c>
    </row>
    <row r="2661" spans="1:14" x14ac:dyDescent="0.3">
      <c r="A2661" t="s">
        <v>2639</v>
      </c>
      <c r="B2661" t="s">
        <v>6349</v>
      </c>
      <c r="C2661" t="s">
        <v>7406</v>
      </c>
      <c r="D2661" t="s">
        <v>7414</v>
      </c>
      <c r="E2661" t="s">
        <v>7426</v>
      </c>
      <c r="F2661" t="s">
        <v>7434</v>
      </c>
      <c r="G2661">
        <v>1196.8599999999999</v>
      </c>
      <c r="H2661">
        <v>11</v>
      </c>
      <c r="I2661" t="s">
        <v>7598</v>
      </c>
      <c r="J2661" t="s">
        <v>8164</v>
      </c>
      <c r="K2661" t="s">
        <v>8167</v>
      </c>
      <c r="L2661" t="s">
        <v>8170</v>
      </c>
      <c r="M2661">
        <v>13165.46</v>
      </c>
      <c r="N2661">
        <v>13165.46</v>
      </c>
    </row>
    <row r="2662" spans="1:14" x14ac:dyDescent="0.3">
      <c r="A2662" t="s">
        <v>2640</v>
      </c>
      <c r="B2662" t="s">
        <v>6350</v>
      </c>
      <c r="C2662" t="s">
        <v>7405</v>
      </c>
      <c r="D2662" t="s">
        <v>7409</v>
      </c>
      <c r="E2662" t="s">
        <v>7427</v>
      </c>
      <c r="F2662" t="s">
        <v>7428</v>
      </c>
      <c r="G2662">
        <v>1228.4000000000001</v>
      </c>
      <c r="H2662">
        <v>4</v>
      </c>
      <c r="I2662" t="s">
        <v>7599</v>
      </c>
      <c r="J2662" t="s">
        <v>8165</v>
      </c>
      <c r="K2662" t="s">
        <v>8167</v>
      </c>
      <c r="L2662" t="s">
        <v>8170</v>
      </c>
      <c r="M2662">
        <v>4913.6000000000004</v>
      </c>
      <c r="N2662">
        <v>4913.6000000000004</v>
      </c>
    </row>
    <row r="2663" spans="1:14" x14ac:dyDescent="0.3">
      <c r="A2663" t="s">
        <v>2641</v>
      </c>
      <c r="B2663" t="s">
        <v>5406</v>
      </c>
      <c r="C2663" t="s">
        <v>7407</v>
      </c>
      <c r="D2663" t="s">
        <v>7413</v>
      </c>
      <c r="E2663" t="s">
        <v>7427</v>
      </c>
      <c r="F2663" t="s">
        <v>7434</v>
      </c>
      <c r="G2663">
        <v>11431.59</v>
      </c>
      <c r="H2663">
        <v>11</v>
      </c>
      <c r="I2663" t="s">
        <v>7759</v>
      </c>
      <c r="J2663" t="s">
        <v>8166</v>
      </c>
      <c r="K2663" t="s">
        <v>8168</v>
      </c>
      <c r="L2663" t="s">
        <v>8169</v>
      </c>
      <c r="M2663">
        <v>100597.66</v>
      </c>
      <c r="N2663">
        <v>125747.49</v>
      </c>
    </row>
    <row r="2664" spans="1:14" x14ac:dyDescent="0.3">
      <c r="A2664" t="s">
        <v>2642</v>
      </c>
      <c r="B2664" t="s">
        <v>6351</v>
      </c>
      <c r="C2664" t="s">
        <v>7408</v>
      </c>
      <c r="D2664" t="s">
        <v>7422</v>
      </c>
      <c r="E2664" t="s">
        <v>7425</v>
      </c>
      <c r="F2664" t="s">
        <v>7429</v>
      </c>
      <c r="G2664">
        <v>8056.81</v>
      </c>
      <c r="H2664">
        <v>16</v>
      </c>
      <c r="I2664" t="s">
        <v>7646</v>
      </c>
      <c r="J2664" t="s">
        <v>8162</v>
      </c>
      <c r="K2664" t="s">
        <v>8167</v>
      </c>
      <c r="L2664" t="s">
        <v>8170</v>
      </c>
      <c r="M2664">
        <v>128908.96</v>
      </c>
      <c r="N2664">
        <v>128908.96</v>
      </c>
    </row>
    <row r="2665" spans="1:14" x14ac:dyDescent="0.3">
      <c r="A2665" t="s">
        <v>2643</v>
      </c>
      <c r="B2665" t="s">
        <v>6352</v>
      </c>
      <c r="C2665" t="s">
        <v>7408</v>
      </c>
      <c r="D2665" t="s">
        <v>7422</v>
      </c>
      <c r="E2665" t="s">
        <v>7424</v>
      </c>
      <c r="F2665" t="s">
        <v>7429</v>
      </c>
      <c r="G2665">
        <v>8878.51</v>
      </c>
      <c r="H2665">
        <v>15</v>
      </c>
      <c r="I2665" t="s">
        <v>8089</v>
      </c>
      <c r="J2665" t="s">
        <v>8163</v>
      </c>
      <c r="K2665" t="s">
        <v>8167</v>
      </c>
      <c r="L2665" t="s">
        <v>8169</v>
      </c>
      <c r="M2665">
        <v>106542.12</v>
      </c>
      <c r="N2665">
        <v>133177.65</v>
      </c>
    </row>
    <row r="2666" spans="1:14" x14ac:dyDescent="0.3">
      <c r="A2666" t="s">
        <v>2644</v>
      </c>
      <c r="B2666" t="s">
        <v>5077</v>
      </c>
      <c r="C2666" t="s">
        <v>7407</v>
      </c>
      <c r="D2666" t="s">
        <v>7415</v>
      </c>
      <c r="E2666" t="s">
        <v>7423</v>
      </c>
      <c r="F2666" t="s">
        <v>7428</v>
      </c>
      <c r="G2666">
        <v>2786.31</v>
      </c>
      <c r="H2666">
        <v>18</v>
      </c>
      <c r="I2666" t="s">
        <v>7726</v>
      </c>
      <c r="J2666" t="s">
        <v>8166</v>
      </c>
      <c r="K2666" t="s">
        <v>8168</v>
      </c>
      <c r="L2666" t="s">
        <v>8169</v>
      </c>
      <c r="M2666">
        <v>40123.03</v>
      </c>
      <c r="N2666">
        <v>50153.58</v>
      </c>
    </row>
    <row r="2667" spans="1:14" x14ac:dyDescent="0.3">
      <c r="A2667" t="s">
        <v>2645</v>
      </c>
      <c r="B2667" t="s">
        <v>6353</v>
      </c>
      <c r="C2667" t="s">
        <v>7406</v>
      </c>
      <c r="D2667" t="s">
        <v>7416</v>
      </c>
      <c r="E2667" t="s">
        <v>7426</v>
      </c>
      <c r="F2667" t="s">
        <v>7428</v>
      </c>
      <c r="G2667">
        <v>4383.2299999999996</v>
      </c>
      <c r="H2667">
        <v>20</v>
      </c>
      <c r="I2667" t="s">
        <v>8095</v>
      </c>
      <c r="J2667" t="s">
        <v>8163</v>
      </c>
      <c r="K2667" t="s">
        <v>8167</v>
      </c>
      <c r="L2667" t="s">
        <v>8170</v>
      </c>
      <c r="M2667">
        <v>87664.6</v>
      </c>
      <c r="N2667">
        <v>87664.599999999991</v>
      </c>
    </row>
    <row r="2668" spans="1:14" x14ac:dyDescent="0.3">
      <c r="A2668" t="s">
        <v>2646</v>
      </c>
      <c r="B2668" t="s">
        <v>5715</v>
      </c>
      <c r="C2668" t="s">
        <v>7407</v>
      </c>
      <c r="D2668" t="s">
        <v>7418</v>
      </c>
      <c r="E2668" t="s">
        <v>7425</v>
      </c>
      <c r="F2668" t="s">
        <v>7434</v>
      </c>
      <c r="G2668">
        <v>15131.73</v>
      </c>
      <c r="H2668">
        <v>9</v>
      </c>
      <c r="I2668" t="s">
        <v>7493</v>
      </c>
      <c r="J2668" t="s">
        <v>8165</v>
      </c>
      <c r="K2668" t="s">
        <v>8168</v>
      </c>
      <c r="L2668" t="s">
        <v>8169</v>
      </c>
      <c r="M2668">
        <v>108948.29</v>
      </c>
      <c r="N2668">
        <v>136185.57</v>
      </c>
    </row>
    <row r="2669" spans="1:14" x14ac:dyDescent="0.3">
      <c r="A2669" t="s">
        <v>2647</v>
      </c>
      <c r="B2669" t="s">
        <v>6354</v>
      </c>
      <c r="C2669" t="s">
        <v>7408</v>
      </c>
      <c r="D2669" t="s">
        <v>7422</v>
      </c>
      <c r="E2669" t="s">
        <v>7425</v>
      </c>
      <c r="F2669" t="s">
        <v>7433</v>
      </c>
      <c r="G2669">
        <v>6706.4</v>
      </c>
      <c r="H2669">
        <v>13</v>
      </c>
      <c r="I2669" t="s">
        <v>7495</v>
      </c>
      <c r="J2669" t="s">
        <v>8166</v>
      </c>
      <c r="K2669" t="s">
        <v>8168</v>
      </c>
      <c r="L2669" t="s">
        <v>8170</v>
      </c>
      <c r="M2669">
        <v>87183.2</v>
      </c>
      <c r="N2669">
        <v>87183.2</v>
      </c>
    </row>
    <row r="2670" spans="1:14" x14ac:dyDescent="0.3">
      <c r="A2670" t="s">
        <v>2648</v>
      </c>
      <c r="B2670" t="s">
        <v>6355</v>
      </c>
      <c r="C2670" t="s">
        <v>7405</v>
      </c>
      <c r="D2670" t="s">
        <v>7417</v>
      </c>
      <c r="E2670" t="s">
        <v>7427</v>
      </c>
      <c r="F2670" t="s">
        <v>7434</v>
      </c>
      <c r="G2670">
        <v>1660</v>
      </c>
      <c r="H2670">
        <v>3</v>
      </c>
      <c r="I2670" t="s">
        <v>8059</v>
      </c>
      <c r="J2670" t="s">
        <v>8162</v>
      </c>
      <c r="K2670" t="s">
        <v>8168</v>
      </c>
      <c r="L2670" t="s">
        <v>8170</v>
      </c>
      <c r="M2670">
        <v>4980</v>
      </c>
      <c r="N2670">
        <v>4980</v>
      </c>
    </row>
    <row r="2671" spans="1:14" x14ac:dyDescent="0.3">
      <c r="A2671" t="s">
        <v>2649</v>
      </c>
      <c r="B2671" t="s">
        <v>6356</v>
      </c>
      <c r="C2671" t="s">
        <v>7406</v>
      </c>
      <c r="D2671" t="s">
        <v>7421</v>
      </c>
      <c r="E2671" t="s">
        <v>7423</v>
      </c>
      <c r="F2671" t="s">
        <v>7428</v>
      </c>
      <c r="G2671">
        <v>2455.9699999999998</v>
      </c>
      <c r="H2671">
        <v>19</v>
      </c>
      <c r="I2671" t="s">
        <v>7863</v>
      </c>
      <c r="J2671" t="s">
        <v>8166</v>
      </c>
      <c r="K2671" t="s">
        <v>8167</v>
      </c>
      <c r="L2671" t="s">
        <v>8170</v>
      </c>
      <c r="M2671">
        <v>46663.43</v>
      </c>
      <c r="N2671">
        <v>46663.429999999993</v>
      </c>
    </row>
    <row r="2672" spans="1:14" x14ac:dyDescent="0.3">
      <c r="A2672" t="s">
        <v>2650</v>
      </c>
      <c r="B2672" t="s">
        <v>6357</v>
      </c>
      <c r="C2672" t="s">
        <v>7407</v>
      </c>
      <c r="D2672" t="s">
        <v>7418</v>
      </c>
      <c r="E2672" t="s">
        <v>7427</v>
      </c>
      <c r="F2672" t="s">
        <v>7434</v>
      </c>
      <c r="G2672">
        <v>4512.71</v>
      </c>
      <c r="H2672">
        <v>2</v>
      </c>
      <c r="I2672" t="s">
        <v>7540</v>
      </c>
      <c r="J2672" t="s">
        <v>8163</v>
      </c>
      <c r="K2672" t="s">
        <v>8167</v>
      </c>
      <c r="L2672" t="s">
        <v>8170</v>
      </c>
      <c r="M2672">
        <v>9025.42</v>
      </c>
      <c r="N2672">
        <v>9025.42</v>
      </c>
    </row>
    <row r="2673" spans="1:14" x14ac:dyDescent="0.3">
      <c r="A2673" t="s">
        <v>2651</v>
      </c>
      <c r="B2673" t="s">
        <v>6358</v>
      </c>
      <c r="C2673" t="s">
        <v>7408</v>
      </c>
      <c r="D2673" t="s">
        <v>7419</v>
      </c>
      <c r="E2673" t="s">
        <v>7424</v>
      </c>
      <c r="F2673" t="s">
        <v>7433</v>
      </c>
      <c r="G2673">
        <v>8573.07</v>
      </c>
      <c r="H2673">
        <v>4</v>
      </c>
      <c r="I2673" t="s">
        <v>7523</v>
      </c>
      <c r="J2673" t="s">
        <v>8162</v>
      </c>
      <c r="K2673" t="s">
        <v>8168</v>
      </c>
      <c r="L2673" t="s">
        <v>8169</v>
      </c>
      <c r="M2673">
        <v>27433.99</v>
      </c>
      <c r="N2673">
        <v>34292.28</v>
      </c>
    </row>
    <row r="2674" spans="1:14" x14ac:dyDescent="0.3">
      <c r="A2674" t="s">
        <v>1127</v>
      </c>
      <c r="B2674" t="s">
        <v>6359</v>
      </c>
      <c r="C2674" t="s">
        <v>7405</v>
      </c>
      <c r="D2674" t="s">
        <v>7410</v>
      </c>
      <c r="E2674" t="s">
        <v>7426</v>
      </c>
      <c r="F2674" t="s">
        <v>7433</v>
      </c>
      <c r="G2674">
        <v>16138.52</v>
      </c>
      <c r="H2674">
        <v>12</v>
      </c>
      <c r="I2674" t="s">
        <v>7630</v>
      </c>
      <c r="J2674" t="s">
        <v>8163</v>
      </c>
      <c r="K2674" t="s">
        <v>8167</v>
      </c>
      <c r="L2674" t="s">
        <v>8169</v>
      </c>
      <c r="M2674">
        <v>154929.46</v>
      </c>
      <c r="N2674">
        <v>193662.24</v>
      </c>
    </row>
    <row r="2675" spans="1:14" x14ac:dyDescent="0.3">
      <c r="A2675" t="s">
        <v>2652</v>
      </c>
      <c r="B2675" t="s">
        <v>6360</v>
      </c>
      <c r="C2675" t="s">
        <v>7405</v>
      </c>
      <c r="D2675" t="s">
        <v>7417</v>
      </c>
      <c r="E2675" t="s">
        <v>7427</v>
      </c>
      <c r="F2675" t="s">
        <v>7430</v>
      </c>
      <c r="G2675">
        <v>9647.09</v>
      </c>
      <c r="H2675">
        <v>18</v>
      </c>
      <c r="I2675" t="s">
        <v>7726</v>
      </c>
      <c r="J2675" t="s">
        <v>8162</v>
      </c>
      <c r="K2675" t="s">
        <v>8168</v>
      </c>
      <c r="L2675" t="s">
        <v>8169</v>
      </c>
      <c r="M2675">
        <v>138917.93</v>
      </c>
      <c r="N2675">
        <v>173647.62</v>
      </c>
    </row>
    <row r="2676" spans="1:14" x14ac:dyDescent="0.3">
      <c r="A2676" t="s">
        <v>2653</v>
      </c>
      <c r="B2676" t="s">
        <v>5560</v>
      </c>
      <c r="C2676" t="s">
        <v>7407</v>
      </c>
      <c r="D2676" t="s">
        <v>7413</v>
      </c>
      <c r="E2676" t="s">
        <v>7426</v>
      </c>
      <c r="F2676" t="s">
        <v>7434</v>
      </c>
      <c r="G2676">
        <v>4306.04</v>
      </c>
      <c r="H2676">
        <v>2</v>
      </c>
      <c r="I2676" t="s">
        <v>7545</v>
      </c>
      <c r="J2676" t="s">
        <v>8163</v>
      </c>
      <c r="K2676" t="s">
        <v>8168</v>
      </c>
      <c r="L2676" t="s">
        <v>8170</v>
      </c>
      <c r="M2676">
        <v>8612.08</v>
      </c>
      <c r="N2676">
        <v>8612.08</v>
      </c>
    </row>
    <row r="2677" spans="1:14" x14ac:dyDescent="0.3">
      <c r="A2677" t="s">
        <v>2654</v>
      </c>
      <c r="B2677" t="s">
        <v>6361</v>
      </c>
      <c r="C2677" t="s">
        <v>7408</v>
      </c>
      <c r="D2677" t="s">
        <v>7417</v>
      </c>
      <c r="E2677" t="s">
        <v>7424</v>
      </c>
      <c r="F2677" t="s">
        <v>7429</v>
      </c>
      <c r="G2677">
        <v>11111.21</v>
      </c>
      <c r="H2677">
        <v>7</v>
      </c>
      <c r="I2677" t="s">
        <v>7729</v>
      </c>
      <c r="J2677" t="s">
        <v>8164</v>
      </c>
      <c r="K2677" t="s">
        <v>8167</v>
      </c>
      <c r="L2677" t="s">
        <v>8170</v>
      </c>
      <c r="M2677">
        <v>77778.47</v>
      </c>
      <c r="N2677">
        <v>77778.47</v>
      </c>
    </row>
    <row r="2678" spans="1:14" x14ac:dyDescent="0.3">
      <c r="A2678" t="s">
        <v>2655</v>
      </c>
      <c r="B2678" t="s">
        <v>6362</v>
      </c>
      <c r="C2678" t="s">
        <v>7405</v>
      </c>
      <c r="D2678" t="s">
        <v>7411</v>
      </c>
      <c r="E2678" t="s">
        <v>7423</v>
      </c>
      <c r="F2678" t="s">
        <v>7430</v>
      </c>
      <c r="G2678">
        <v>9090.16</v>
      </c>
      <c r="H2678">
        <v>20</v>
      </c>
      <c r="I2678" t="s">
        <v>7780</v>
      </c>
      <c r="J2678" t="s">
        <v>8163</v>
      </c>
      <c r="K2678" t="s">
        <v>8168</v>
      </c>
      <c r="L2678" t="s">
        <v>8169</v>
      </c>
      <c r="M2678">
        <v>145442.56</v>
      </c>
      <c r="N2678">
        <v>181803.2</v>
      </c>
    </row>
    <row r="2679" spans="1:14" x14ac:dyDescent="0.3">
      <c r="A2679" t="s">
        <v>2656</v>
      </c>
      <c r="B2679" t="s">
        <v>6363</v>
      </c>
      <c r="C2679" t="s">
        <v>7406</v>
      </c>
      <c r="D2679" t="s">
        <v>7421</v>
      </c>
      <c r="E2679" t="s">
        <v>7427</v>
      </c>
      <c r="F2679" t="s">
        <v>7428</v>
      </c>
      <c r="G2679">
        <v>9440.42</v>
      </c>
      <c r="H2679">
        <v>15</v>
      </c>
      <c r="I2679" t="s">
        <v>7466</v>
      </c>
      <c r="J2679" t="s">
        <v>8166</v>
      </c>
      <c r="K2679" t="s">
        <v>8167</v>
      </c>
      <c r="L2679" t="s">
        <v>8170</v>
      </c>
      <c r="M2679">
        <v>141606.29999999999</v>
      </c>
      <c r="N2679">
        <v>141606.29999999999</v>
      </c>
    </row>
    <row r="2680" spans="1:14" x14ac:dyDescent="0.3">
      <c r="A2680" t="s">
        <v>2657</v>
      </c>
      <c r="B2680" t="s">
        <v>6364</v>
      </c>
      <c r="C2680" t="s">
        <v>7405</v>
      </c>
      <c r="D2680" t="s">
        <v>7409</v>
      </c>
      <c r="E2680" t="s">
        <v>7426</v>
      </c>
      <c r="F2680" t="s">
        <v>7433</v>
      </c>
      <c r="G2680">
        <v>16443.13</v>
      </c>
      <c r="H2680">
        <v>17</v>
      </c>
      <c r="I2680" t="s">
        <v>7943</v>
      </c>
      <c r="J2680" t="s">
        <v>8163</v>
      </c>
      <c r="K2680" t="s">
        <v>8167</v>
      </c>
      <c r="L2680" t="s">
        <v>8170</v>
      </c>
      <c r="M2680">
        <v>279533.21000000002</v>
      </c>
      <c r="N2680">
        <v>279533.21000000002</v>
      </c>
    </row>
    <row r="2681" spans="1:14" x14ac:dyDescent="0.3">
      <c r="A2681" t="s">
        <v>2658</v>
      </c>
      <c r="B2681" t="s">
        <v>6365</v>
      </c>
      <c r="C2681" t="s">
        <v>7405</v>
      </c>
      <c r="D2681" t="s">
        <v>7417</v>
      </c>
      <c r="E2681" t="s">
        <v>7423</v>
      </c>
      <c r="F2681" t="s">
        <v>7431</v>
      </c>
      <c r="G2681">
        <v>3284.31</v>
      </c>
      <c r="H2681">
        <v>15</v>
      </c>
      <c r="I2681" t="s">
        <v>7442</v>
      </c>
      <c r="J2681" t="s">
        <v>8166</v>
      </c>
      <c r="K2681" t="s">
        <v>8168</v>
      </c>
      <c r="L2681" t="s">
        <v>8169</v>
      </c>
      <c r="M2681">
        <v>39411.72</v>
      </c>
      <c r="N2681">
        <v>49264.65</v>
      </c>
    </row>
    <row r="2682" spans="1:14" x14ac:dyDescent="0.3">
      <c r="A2682" t="s">
        <v>2659</v>
      </c>
      <c r="B2682" t="s">
        <v>6366</v>
      </c>
      <c r="C2682" t="s">
        <v>7407</v>
      </c>
      <c r="D2682" t="s">
        <v>7418</v>
      </c>
      <c r="E2682" t="s">
        <v>7425</v>
      </c>
      <c r="F2682" t="s">
        <v>7428</v>
      </c>
      <c r="G2682">
        <v>2926.58</v>
      </c>
      <c r="H2682">
        <v>9</v>
      </c>
      <c r="I2682" t="s">
        <v>7994</v>
      </c>
      <c r="J2682" t="s">
        <v>8166</v>
      </c>
      <c r="K2682" t="s">
        <v>8168</v>
      </c>
      <c r="L2682" t="s">
        <v>8169</v>
      </c>
      <c r="M2682">
        <v>21071.21</v>
      </c>
      <c r="N2682">
        <v>26339.22</v>
      </c>
    </row>
    <row r="2683" spans="1:14" x14ac:dyDescent="0.3">
      <c r="A2683" t="s">
        <v>2660</v>
      </c>
      <c r="B2683" t="s">
        <v>6367</v>
      </c>
      <c r="C2683" t="s">
        <v>7407</v>
      </c>
      <c r="D2683" t="s">
        <v>7417</v>
      </c>
      <c r="E2683" t="s">
        <v>7424</v>
      </c>
      <c r="F2683" t="s">
        <v>7431</v>
      </c>
      <c r="G2683">
        <v>12784.49</v>
      </c>
      <c r="H2683">
        <v>20</v>
      </c>
      <c r="I2683" t="s">
        <v>8125</v>
      </c>
      <c r="J2683" t="s">
        <v>8166</v>
      </c>
      <c r="K2683" t="s">
        <v>8167</v>
      </c>
      <c r="L2683" t="s">
        <v>8170</v>
      </c>
      <c r="M2683">
        <v>255689.8</v>
      </c>
      <c r="N2683">
        <v>255689.8</v>
      </c>
    </row>
    <row r="2684" spans="1:14" x14ac:dyDescent="0.3">
      <c r="A2684" t="s">
        <v>2661</v>
      </c>
      <c r="B2684" t="s">
        <v>6368</v>
      </c>
      <c r="C2684" t="s">
        <v>7405</v>
      </c>
      <c r="D2684" t="s">
        <v>7409</v>
      </c>
      <c r="E2684" t="s">
        <v>7423</v>
      </c>
      <c r="F2684" t="s">
        <v>7433</v>
      </c>
      <c r="G2684">
        <v>15148.33</v>
      </c>
      <c r="H2684">
        <v>14</v>
      </c>
      <c r="I2684" t="s">
        <v>7697</v>
      </c>
      <c r="J2684" t="s">
        <v>8164</v>
      </c>
      <c r="K2684" t="s">
        <v>8167</v>
      </c>
      <c r="L2684" t="s">
        <v>8169</v>
      </c>
      <c r="M2684">
        <v>169661.13</v>
      </c>
      <c r="N2684">
        <v>212076.62</v>
      </c>
    </row>
    <row r="2685" spans="1:14" x14ac:dyDescent="0.3">
      <c r="A2685" t="s">
        <v>2662</v>
      </c>
      <c r="B2685" t="s">
        <v>5271</v>
      </c>
      <c r="C2685" t="s">
        <v>7407</v>
      </c>
      <c r="D2685" t="s">
        <v>7418</v>
      </c>
      <c r="E2685" t="s">
        <v>7424</v>
      </c>
      <c r="F2685" t="s">
        <v>7428</v>
      </c>
      <c r="G2685">
        <v>8031.91</v>
      </c>
      <c r="H2685">
        <v>15</v>
      </c>
      <c r="I2685" t="s">
        <v>8110</v>
      </c>
      <c r="J2685" t="s">
        <v>8163</v>
      </c>
      <c r="K2685" t="s">
        <v>8167</v>
      </c>
      <c r="L2685" t="s">
        <v>8169</v>
      </c>
      <c r="M2685">
        <v>96382.92</v>
      </c>
      <c r="N2685">
        <v>120478.65</v>
      </c>
    </row>
    <row r="2686" spans="1:14" x14ac:dyDescent="0.3">
      <c r="A2686" t="s">
        <v>2663</v>
      </c>
      <c r="B2686" t="s">
        <v>4543</v>
      </c>
      <c r="C2686" t="s">
        <v>7405</v>
      </c>
      <c r="D2686" t="s">
        <v>7409</v>
      </c>
      <c r="E2686" t="s">
        <v>7425</v>
      </c>
      <c r="F2686" t="s">
        <v>7430</v>
      </c>
      <c r="G2686">
        <v>1505.62</v>
      </c>
      <c r="H2686">
        <v>4</v>
      </c>
      <c r="I2686" t="s">
        <v>7775</v>
      </c>
      <c r="J2686" t="s">
        <v>8163</v>
      </c>
      <c r="K2686" t="s">
        <v>8167</v>
      </c>
      <c r="L2686" t="s">
        <v>8170</v>
      </c>
      <c r="M2686">
        <v>6022.48</v>
      </c>
      <c r="N2686">
        <v>6022.48</v>
      </c>
    </row>
    <row r="2687" spans="1:14" x14ac:dyDescent="0.3">
      <c r="A2687" t="s">
        <v>2664</v>
      </c>
      <c r="B2687" t="s">
        <v>4087</v>
      </c>
      <c r="C2687" t="s">
        <v>7407</v>
      </c>
      <c r="D2687" t="s">
        <v>7418</v>
      </c>
      <c r="E2687" t="s">
        <v>7425</v>
      </c>
      <c r="F2687" t="s">
        <v>7429</v>
      </c>
      <c r="G2687">
        <v>6114.61</v>
      </c>
      <c r="H2687">
        <v>17</v>
      </c>
      <c r="I2687" t="s">
        <v>7791</v>
      </c>
      <c r="J2687" t="s">
        <v>8166</v>
      </c>
      <c r="K2687" t="s">
        <v>8168</v>
      </c>
      <c r="L2687" t="s">
        <v>8169</v>
      </c>
      <c r="M2687">
        <v>83158.53</v>
      </c>
      <c r="N2687">
        <v>103948.37</v>
      </c>
    </row>
    <row r="2688" spans="1:14" x14ac:dyDescent="0.3">
      <c r="A2688" t="s">
        <v>2665</v>
      </c>
      <c r="B2688" t="s">
        <v>5133</v>
      </c>
      <c r="C2688" t="s">
        <v>7406</v>
      </c>
      <c r="D2688" t="s">
        <v>7421</v>
      </c>
      <c r="E2688" t="s">
        <v>7427</v>
      </c>
      <c r="F2688" t="s">
        <v>7430</v>
      </c>
      <c r="G2688">
        <v>8462.68</v>
      </c>
      <c r="H2688">
        <v>8</v>
      </c>
      <c r="I2688" t="s">
        <v>7980</v>
      </c>
      <c r="J2688" t="s">
        <v>8164</v>
      </c>
      <c r="K2688" t="s">
        <v>8168</v>
      </c>
      <c r="L2688" t="s">
        <v>8170</v>
      </c>
      <c r="M2688">
        <v>67701.440000000002</v>
      </c>
      <c r="N2688">
        <v>67701.440000000002</v>
      </c>
    </row>
    <row r="2689" spans="1:14" x14ac:dyDescent="0.3">
      <c r="A2689" t="s">
        <v>2666</v>
      </c>
      <c r="B2689" t="s">
        <v>6369</v>
      </c>
      <c r="C2689" t="s">
        <v>7405</v>
      </c>
      <c r="D2689" t="s">
        <v>7417</v>
      </c>
      <c r="E2689" t="s">
        <v>7427</v>
      </c>
      <c r="F2689" t="s">
        <v>7432</v>
      </c>
      <c r="G2689">
        <v>4401.49</v>
      </c>
      <c r="H2689">
        <v>11</v>
      </c>
      <c r="I2689" t="s">
        <v>8064</v>
      </c>
      <c r="J2689" t="s">
        <v>8162</v>
      </c>
      <c r="K2689" t="s">
        <v>8167</v>
      </c>
      <c r="L2689" t="s">
        <v>8170</v>
      </c>
      <c r="M2689">
        <v>48416.39</v>
      </c>
      <c r="N2689">
        <v>48416.39</v>
      </c>
    </row>
    <row r="2690" spans="1:14" x14ac:dyDescent="0.3">
      <c r="A2690" t="s">
        <v>2667</v>
      </c>
      <c r="B2690" t="s">
        <v>6370</v>
      </c>
      <c r="C2690" t="s">
        <v>7406</v>
      </c>
      <c r="D2690" t="s">
        <v>7421</v>
      </c>
      <c r="E2690" t="s">
        <v>7426</v>
      </c>
      <c r="F2690" t="s">
        <v>7430</v>
      </c>
      <c r="G2690">
        <v>3230.36</v>
      </c>
      <c r="H2690">
        <v>20</v>
      </c>
      <c r="I2690" t="s">
        <v>7555</v>
      </c>
      <c r="J2690" t="s">
        <v>8164</v>
      </c>
      <c r="K2690" t="s">
        <v>8167</v>
      </c>
      <c r="L2690" t="s">
        <v>8169</v>
      </c>
      <c r="M2690">
        <v>51685.760000000002</v>
      </c>
      <c r="N2690">
        <v>64607.200000000004</v>
      </c>
    </row>
    <row r="2691" spans="1:14" x14ac:dyDescent="0.3">
      <c r="A2691" t="s">
        <v>2668</v>
      </c>
      <c r="B2691" t="s">
        <v>6371</v>
      </c>
      <c r="C2691" t="s">
        <v>7405</v>
      </c>
      <c r="D2691" t="s">
        <v>7411</v>
      </c>
      <c r="E2691" t="s">
        <v>7425</v>
      </c>
      <c r="F2691" t="s">
        <v>7434</v>
      </c>
      <c r="G2691">
        <v>12059.07</v>
      </c>
      <c r="H2691">
        <v>6</v>
      </c>
      <c r="I2691" t="s">
        <v>7600</v>
      </c>
      <c r="J2691" t="s">
        <v>8162</v>
      </c>
      <c r="K2691" t="s">
        <v>8168</v>
      </c>
      <c r="L2691" t="s">
        <v>8169</v>
      </c>
      <c r="M2691">
        <v>57883.37</v>
      </c>
      <c r="N2691">
        <v>72354.42</v>
      </c>
    </row>
    <row r="2692" spans="1:14" x14ac:dyDescent="0.3">
      <c r="A2692" t="s">
        <v>2669</v>
      </c>
      <c r="B2692" t="s">
        <v>6372</v>
      </c>
      <c r="C2692" t="s">
        <v>7407</v>
      </c>
      <c r="D2692" t="s">
        <v>7415</v>
      </c>
      <c r="E2692" t="s">
        <v>7425</v>
      </c>
      <c r="F2692" t="s">
        <v>7432</v>
      </c>
      <c r="G2692">
        <v>8771.44</v>
      </c>
      <c r="H2692">
        <v>19</v>
      </c>
      <c r="I2692" t="s">
        <v>7695</v>
      </c>
      <c r="J2692" t="s">
        <v>8162</v>
      </c>
      <c r="K2692" t="s">
        <v>8167</v>
      </c>
      <c r="L2692" t="s">
        <v>8170</v>
      </c>
      <c r="M2692">
        <v>166657.35999999999</v>
      </c>
      <c r="N2692">
        <v>166657.36000000002</v>
      </c>
    </row>
    <row r="2693" spans="1:14" x14ac:dyDescent="0.3">
      <c r="A2693" t="s">
        <v>2670</v>
      </c>
      <c r="B2693" t="s">
        <v>5591</v>
      </c>
      <c r="C2693" t="s">
        <v>7405</v>
      </c>
      <c r="D2693" t="s">
        <v>7417</v>
      </c>
      <c r="E2693" t="s">
        <v>7425</v>
      </c>
      <c r="F2693" t="s">
        <v>7431</v>
      </c>
      <c r="G2693">
        <v>8177.99</v>
      </c>
      <c r="H2693">
        <v>7</v>
      </c>
      <c r="I2693" t="s">
        <v>7978</v>
      </c>
      <c r="J2693" t="s">
        <v>8163</v>
      </c>
      <c r="K2693" t="s">
        <v>8168</v>
      </c>
      <c r="L2693" t="s">
        <v>8170</v>
      </c>
      <c r="M2693">
        <v>57245.93</v>
      </c>
      <c r="N2693">
        <v>57245.93</v>
      </c>
    </row>
    <row r="2694" spans="1:14" x14ac:dyDescent="0.3">
      <c r="A2694" t="s">
        <v>2671</v>
      </c>
      <c r="B2694" t="s">
        <v>6373</v>
      </c>
      <c r="C2694" t="s">
        <v>7407</v>
      </c>
      <c r="D2694" t="s">
        <v>7413</v>
      </c>
      <c r="E2694" t="s">
        <v>7426</v>
      </c>
      <c r="F2694" t="s">
        <v>7433</v>
      </c>
      <c r="G2694">
        <v>1804.42</v>
      </c>
      <c r="H2694">
        <v>18</v>
      </c>
      <c r="I2694" t="s">
        <v>7784</v>
      </c>
      <c r="J2694" t="s">
        <v>8162</v>
      </c>
      <c r="K2694" t="s">
        <v>8167</v>
      </c>
      <c r="L2694" t="s">
        <v>8170</v>
      </c>
      <c r="M2694">
        <v>32479.56</v>
      </c>
      <c r="N2694">
        <v>32479.56</v>
      </c>
    </row>
    <row r="2695" spans="1:14" x14ac:dyDescent="0.3">
      <c r="A2695" t="s">
        <v>2672</v>
      </c>
      <c r="B2695" t="s">
        <v>6374</v>
      </c>
      <c r="C2695" t="s">
        <v>7408</v>
      </c>
      <c r="D2695" t="s">
        <v>7419</v>
      </c>
      <c r="E2695" t="s">
        <v>7426</v>
      </c>
      <c r="F2695" t="s">
        <v>7431</v>
      </c>
      <c r="G2695">
        <v>7049.19</v>
      </c>
      <c r="H2695">
        <v>4</v>
      </c>
      <c r="I2695" t="s">
        <v>7947</v>
      </c>
      <c r="J2695" t="s">
        <v>8163</v>
      </c>
      <c r="K2695" t="s">
        <v>8168</v>
      </c>
      <c r="L2695" t="s">
        <v>8169</v>
      </c>
      <c r="M2695">
        <v>22557.74</v>
      </c>
      <c r="N2695">
        <v>28196.76</v>
      </c>
    </row>
    <row r="2696" spans="1:14" x14ac:dyDescent="0.3">
      <c r="A2696" t="s">
        <v>2673</v>
      </c>
      <c r="B2696" t="s">
        <v>6375</v>
      </c>
      <c r="C2696" t="s">
        <v>7407</v>
      </c>
      <c r="D2696" t="s">
        <v>7413</v>
      </c>
      <c r="E2696" t="s">
        <v>7426</v>
      </c>
      <c r="F2696" t="s">
        <v>7433</v>
      </c>
      <c r="G2696">
        <v>3123.29</v>
      </c>
      <c r="H2696">
        <v>13</v>
      </c>
      <c r="I2696" t="s">
        <v>7659</v>
      </c>
      <c r="J2696" t="s">
        <v>8165</v>
      </c>
      <c r="K2696" t="s">
        <v>8168</v>
      </c>
      <c r="L2696" t="s">
        <v>8169</v>
      </c>
      <c r="M2696">
        <v>32482.05</v>
      </c>
      <c r="N2696">
        <v>40602.769999999997</v>
      </c>
    </row>
    <row r="2697" spans="1:14" x14ac:dyDescent="0.3">
      <c r="A2697" t="s">
        <v>2239</v>
      </c>
      <c r="B2697" t="s">
        <v>6376</v>
      </c>
      <c r="C2697" t="s">
        <v>7406</v>
      </c>
      <c r="D2697" t="s">
        <v>7412</v>
      </c>
      <c r="E2697" t="s">
        <v>7427</v>
      </c>
      <c r="F2697" t="s">
        <v>7432</v>
      </c>
      <c r="G2697">
        <v>5996.75</v>
      </c>
      <c r="H2697">
        <v>4</v>
      </c>
      <c r="I2697" t="s">
        <v>8025</v>
      </c>
      <c r="J2697" t="s">
        <v>8164</v>
      </c>
      <c r="K2697" t="s">
        <v>8167</v>
      </c>
      <c r="L2697" t="s">
        <v>8169</v>
      </c>
      <c r="M2697">
        <v>19189.599999999999</v>
      </c>
      <c r="N2697">
        <v>23987</v>
      </c>
    </row>
    <row r="2698" spans="1:14" x14ac:dyDescent="0.3">
      <c r="A2698" t="s">
        <v>2674</v>
      </c>
      <c r="B2698" t="s">
        <v>6377</v>
      </c>
      <c r="C2698" t="s">
        <v>7408</v>
      </c>
      <c r="D2698" t="s">
        <v>7422</v>
      </c>
      <c r="E2698" t="s">
        <v>7426</v>
      </c>
      <c r="F2698" t="s">
        <v>7429</v>
      </c>
      <c r="G2698">
        <v>12412.65</v>
      </c>
      <c r="H2698">
        <v>10</v>
      </c>
      <c r="I2698" t="s">
        <v>7891</v>
      </c>
      <c r="J2698" t="s">
        <v>8166</v>
      </c>
      <c r="K2698" t="s">
        <v>8167</v>
      </c>
      <c r="L2698" t="s">
        <v>8170</v>
      </c>
      <c r="M2698">
        <v>124126.5</v>
      </c>
      <c r="N2698">
        <v>124126.5</v>
      </c>
    </row>
    <row r="2699" spans="1:14" x14ac:dyDescent="0.3">
      <c r="A2699" t="s">
        <v>2675</v>
      </c>
      <c r="B2699" t="s">
        <v>5607</v>
      </c>
      <c r="C2699" t="s">
        <v>7407</v>
      </c>
      <c r="D2699" t="s">
        <v>7417</v>
      </c>
      <c r="E2699" t="s">
        <v>7427</v>
      </c>
      <c r="F2699" t="s">
        <v>7433</v>
      </c>
      <c r="G2699">
        <v>15076.95</v>
      </c>
      <c r="H2699">
        <v>11</v>
      </c>
      <c r="I2699" t="s">
        <v>8058</v>
      </c>
      <c r="J2699" t="s">
        <v>8166</v>
      </c>
      <c r="K2699" t="s">
        <v>8168</v>
      </c>
      <c r="L2699" t="s">
        <v>8170</v>
      </c>
      <c r="M2699">
        <v>165846.45000000001</v>
      </c>
      <c r="N2699">
        <v>165846.45000000001</v>
      </c>
    </row>
    <row r="2700" spans="1:14" x14ac:dyDescent="0.3">
      <c r="A2700" t="s">
        <v>2676</v>
      </c>
      <c r="B2700" t="s">
        <v>6378</v>
      </c>
      <c r="C2700" t="s">
        <v>7406</v>
      </c>
      <c r="D2700" t="s">
        <v>7421</v>
      </c>
      <c r="E2700" t="s">
        <v>7424</v>
      </c>
      <c r="F2700" t="s">
        <v>7433</v>
      </c>
      <c r="G2700">
        <v>1874.97</v>
      </c>
      <c r="H2700">
        <v>19</v>
      </c>
      <c r="I2700" t="s">
        <v>7858</v>
      </c>
      <c r="J2700" t="s">
        <v>8166</v>
      </c>
      <c r="K2700" t="s">
        <v>8168</v>
      </c>
      <c r="L2700" t="s">
        <v>8169</v>
      </c>
      <c r="M2700">
        <v>28499.71</v>
      </c>
      <c r="N2700">
        <v>35624.43</v>
      </c>
    </row>
    <row r="2701" spans="1:14" x14ac:dyDescent="0.3">
      <c r="A2701" t="s">
        <v>2677</v>
      </c>
      <c r="B2701" t="s">
        <v>6379</v>
      </c>
      <c r="C2701" t="s">
        <v>7408</v>
      </c>
      <c r="D2701" t="s">
        <v>7420</v>
      </c>
      <c r="E2701" t="s">
        <v>7425</v>
      </c>
      <c r="F2701" t="s">
        <v>7434</v>
      </c>
      <c r="G2701">
        <v>838.3</v>
      </c>
      <c r="H2701">
        <v>17</v>
      </c>
      <c r="I2701" t="s">
        <v>7982</v>
      </c>
      <c r="J2701" t="s">
        <v>8165</v>
      </c>
      <c r="K2701" t="s">
        <v>8167</v>
      </c>
      <c r="L2701" t="s">
        <v>8170</v>
      </c>
      <c r="M2701">
        <v>14251.1</v>
      </c>
      <c r="N2701">
        <v>14251.099999999999</v>
      </c>
    </row>
    <row r="2702" spans="1:14" x14ac:dyDescent="0.3">
      <c r="A2702" t="s">
        <v>2678</v>
      </c>
      <c r="B2702" t="s">
        <v>5607</v>
      </c>
      <c r="C2702" t="s">
        <v>7407</v>
      </c>
      <c r="D2702" t="s">
        <v>7417</v>
      </c>
      <c r="E2702" t="s">
        <v>7425</v>
      </c>
      <c r="F2702" t="s">
        <v>7434</v>
      </c>
      <c r="G2702">
        <v>4572.47</v>
      </c>
      <c r="H2702">
        <v>4</v>
      </c>
      <c r="I2702" t="s">
        <v>7661</v>
      </c>
      <c r="J2702" t="s">
        <v>8163</v>
      </c>
      <c r="K2702" t="s">
        <v>8168</v>
      </c>
      <c r="L2702" t="s">
        <v>8169</v>
      </c>
      <c r="M2702">
        <v>14632.07</v>
      </c>
      <c r="N2702">
        <v>18289.88</v>
      </c>
    </row>
    <row r="2703" spans="1:14" x14ac:dyDescent="0.3">
      <c r="A2703" t="s">
        <v>2679</v>
      </c>
      <c r="B2703" t="s">
        <v>6380</v>
      </c>
      <c r="C2703" t="s">
        <v>7408</v>
      </c>
      <c r="D2703" t="s">
        <v>7417</v>
      </c>
      <c r="E2703" t="s">
        <v>7424</v>
      </c>
      <c r="F2703" t="s">
        <v>7430</v>
      </c>
      <c r="G2703">
        <v>13048.43</v>
      </c>
      <c r="H2703">
        <v>3</v>
      </c>
      <c r="I2703" t="s">
        <v>7816</v>
      </c>
      <c r="J2703" t="s">
        <v>8166</v>
      </c>
      <c r="K2703" t="s">
        <v>8168</v>
      </c>
      <c r="L2703" t="s">
        <v>8170</v>
      </c>
      <c r="M2703">
        <v>39145.29</v>
      </c>
      <c r="N2703">
        <v>39145.29</v>
      </c>
    </row>
    <row r="2704" spans="1:14" x14ac:dyDescent="0.3">
      <c r="A2704" t="s">
        <v>2680</v>
      </c>
      <c r="B2704" t="s">
        <v>6381</v>
      </c>
      <c r="C2704" t="s">
        <v>7408</v>
      </c>
      <c r="D2704" t="s">
        <v>7422</v>
      </c>
      <c r="E2704" t="s">
        <v>7424</v>
      </c>
      <c r="F2704" t="s">
        <v>7430</v>
      </c>
      <c r="G2704">
        <v>16150.97</v>
      </c>
      <c r="H2704">
        <v>12</v>
      </c>
      <c r="I2704" t="s">
        <v>7598</v>
      </c>
      <c r="J2704" t="s">
        <v>8165</v>
      </c>
      <c r="K2704" t="s">
        <v>8168</v>
      </c>
      <c r="L2704" t="s">
        <v>8170</v>
      </c>
      <c r="M2704">
        <v>193811.64</v>
      </c>
      <c r="N2704">
        <v>193811.63999999998</v>
      </c>
    </row>
    <row r="2705" spans="1:14" x14ac:dyDescent="0.3">
      <c r="A2705" t="s">
        <v>2681</v>
      </c>
      <c r="B2705" t="s">
        <v>6382</v>
      </c>
      <c r="C2705" t="s">
        <v>7405</v>
      </c>
      <c r="D2705" t="s">
        <v>7417</v>
      </c>
      <c r="E2705" t="s">
        <v>7423</v>
      </c>
      <c r="F2705" t="s">
        <v>7432</v>
      </c>
      <c r="G2705">
        <v>7196.93</v>
      </c>
      <c r="H2705">
        <v>12</v>
      </c>
      <c r="I2705" t="s">
        <v>7777</v>
      </c>
      <c r="J2705" t="s">
        <v>8162</v>
      </c>
      <c r="K2705" t="s">
        <v>8167</v>
      </c>
      <c r="L2705" t="s">
        <v>8169</v>
      </c>
      <c r="M2705">
        <v>69090.86</v>
      </c>
      <c r="N2705">
        <v>86363.16</v>
      </c>
    </row>
    <row r="2706" spans="1:14" x14ac:dyDescent="0.3">
      <c r="A2706" t="s">
        <v>2682</v>
      </c>
      <c r="B2706" t="s">
        <v>6383</v>
      </c>
      <c r="C2706" t="s">
        <v>7407</v>
      </c>
      <c r="D2706" t="s">
        <v>7418</v>
      </c>
      <c r="E2706" t="s">
        <v>7427</v>
      </c>
      <c r="F2706" t="s">
        <v>7433</v>
      </c>
      <c r="G2706">
        <v>9663.69</v>
      </c>
      <c r="H2706">
        <v>14</v>
      </c>
      <c r="I2706" t="s">
        <v>7487</v>
      </c>
      <c r="J2706" t="s">
        <v>8165</v>
      </c>
      <c r="K2706" t="s">
        <v>8168</v>
      </c>
      <c r="L2706" t="s">
        <v>8169</v>
      </c>
      <c r="M2706">
        <v>108233.66</v>
      </c>
      <c r="N2706">
        <v>135291.66</v>
      </c>
    </row>
    <row r="2707" spans="1:14" x14ac:dyDescent="0.3">
      <c r="A2707" t="s">
        <v>2683</v>
      </c>
      <c r="B2707" t="s">
        <v>6384</v>
      </c>
      <c r="C2707" t="s">
        <v>7406</v>
      </c>
      <c r="D2707" t="s">
        <v>7416</v>
      </c>
      <c r="E2707" t="s">
        <v>7424</v>
      </c>
      <c r="F2707" t="s">
        <v>7430</v>
      </c>
      <c r="G2707">
        <v>5586.73</v>
      </c>
      <c r="H2707">
        <v>1</v>
      </c>
      <c r="I2707" t="s">
        <v>7533</v>
      </c>
      <c r="J2707" t="s">
        <v>8163</v>
      </c>
      <c r="K2707" t="s">
        <v>8167</v>
      </c>
      <c r="L2707" t="s">
        <v>8170</v>
      </c>
      <c r="M2707">
        <v>5586.73</v>
      </c>
      <c r="N2707">
        <v>5586.73</v>
      </c>
    </row>
    <row r="2708" spans="1:14" x14ac:dyDescent="0.3">
      <c r="A2708" t="s">
        <v>2684</v>
      </c>
      <c r="B2708" t="s">
        <v>6385</v>
      </c>
      <c r="C2708" t="s">
        <v>7405</v>
      </c>
      <c r="D2708" t="s">
        <v>7410</v>
      </c>
      <c r="E2708" t="s">
        <v>7425</v>
      </c>
      <c r="F2708" t="s">
        <v>7434</v>
      </c>
      <c r="G2708">
        <v>7152.11</v>
      </c>
      <c r="H2708">
        <v>1</v>
      </c>
      <c r="I2708" t="s">
        <v>8105</v>
      </c>
      <c r="J2708" t="s">
        <v>8166</v>
      </c>
      <c r="K2708" t="s">
        <v>8167</v>
      </c>
      <c r="L2708" t="s">
        <v>8170</v>
      </c>
      <c r="M2708">
        <v>7152.11</v>
      </c>
      <c r="N2708">
        <v>7152.11</v>
      </c>
    </row>
    <row r="2709" spans="1:14" x14ac:dyDescent="0.3">
      <c r="A2709" t="s">
        <v>2685</v>
      </c>
      <c r="B2709" t="s">
        <v>6386</v>
      </c>
      <c r="C2709" t="s">
        <v>7406</v>
      </c>
      <c r="D2709" t="s">
        <v>7414</v>
      </c>
      <c r="E2709" t="s">
        <v>7426</v>
      </c>
      <c r="F2709" t="s">
        <v>7431</v>
      </c>
      <c r="G2709">
        <v>9738.39</v>
      </c>
      <c r="H2709">
        <v>7</v>
      </c>
      <c r="I2709" t="s">
        <v>8064</v>
      </c>
      <c r="J2709" t="s">
        <v>8164</v>
      </c>
      <c r="K2709" t="s">
        <v>8167</v>
      </c>
      <c r="L2709" t="s">
        <v>8169</v>
      </c>
      <c r="M2709">
        <v>54535.15</v>
      </c>
      <c r="N2709">
        <v>68168.73</v>
      </c>
    </row>
    <row r="2710" spans="1:14" x14ac:dyDescent="0.3">
      <c r="A2710" t="s">
        <v>90</v>
      </c>
      <c r="B2710" t="s">
        <v>6387</v>
      </c>
      <c r="C2710" t="s">
        <v>7408</v>
      </c>
      <c r="D2710" t="s">
        <v>7422</v>
      </c>
      <c r="E2710" t="s">
        <v>7425</v>
      </c>
      <c r="F2710" t="s">
        <v>7433</v>
      </c>
      <c r="G2710">
        <v>4804.87</v>
      </c>
      <c r="H2710">
        <v>10</v>
      </c>
      <c r="I2710" t="s">
        <v>7857</v>
      </c>
      <c r="J2710" t="s">
        <v>8164</v>
      </c>
      <c r="K2710" t="s">
        <v>8167</v>
      </c>
      <c r="L2710" t="s">
        <v>8170</v>
      </c>
      <c r="M2710">
        <v>48048.7</v>
      </c>
      <c r="N2710">
        <v>48048.7</v>
      </c>
    </row>
    <row r="2711" spans="1:14" x14ac:dyDescent="0.3">
      <c r="A2711" t="s">
        <v>2686</v>
      </c>
      <c r="B2711" t="s">
        <v>6388</v>
      </c>
      <c r="C2711" t="s">
        <v>7408</v>
      </c>
      <c r="D2711" t="s">
        <v>7422</v>
      </c>
      <c r="E2711" t="s">
        <v>7424</v>
      </c>
      <c r="F2711" t="s">
        <v>7430</v>
      </c>
      <c r="G2711">
        <v>3002.11</v>
      </c>
      <c r="H2711">
        <v>15</v>
      </c>
      <c r="I2711" t="s">
        <v>7619</v>
      </c>
      <c r="J2711" t="s">
        <v>8165</v>
      </c>
      <c r="K2711" t="s">
        <v>8167</v>
      </c>
      <c r="L2711" t="s">
        <v>8169</v>
      </c>
      <c r="M2711">
        <v>36025.32</v>
      </c>
      <c r="N2711">
        <v>45031.65</v>
      </c>
    </row>
    <row r="2712" spans="1:14" x14ac:dyDescent="0.3">
      <c r="A2712" t="s">
        <v>2687</v>
      </c>
      <c r="B2712" t="s">
        <v>6389</v>
      </c>
      <c r="C2712" t="s">
        <v>7406</v>
      </c>
      <c r="D2712" t="s">
        <v>7421</v>
      </c>
      <c r="E2712" t="s">
        <v>7424</v>
      </c>
      <c r="F2712" t="s">
        <v>7433</v>
      </c>
      <c r="G2712">
        <v>12271.55</v>
      </c>
      <c r="H2712">
        <v>11</v>
      </c>
      <c r="I2712" t="s">
        <v>7900</v>
      </c>
      <c r="J2712" t="s">
        <v>8163</v>
      </c>
      <c r="K2712" t="s">
        <v>8167</v>
      </c>
      <c r="L2712" t="s">
        <v>8170</v>
      </c>
      <c r="M2712">
        <v>134987.04999999999</v>
      </c>
      <c r="N2712">
        <v>134987.04999999999</v>
      </c>
    </row>
    <row r="2713" spans="1:14" x14ac:dyDescent="0.3">
      <c r="A2713" t="s">
        <v>2688</v>
      </c>
      <c r="B2713" t="s">
        <v>6390</v>
      </c>
      <c r="C2713" t="s">
        <v>7406</v>
      </c>
      <c r="D2713" t="s">
        <v>7421</v>
      </c>
      <c r="E2713" t="s">
        <v>7424</v>
      </c>
      <c r="F2713" t="s">
        <v>7429</v>
      </c>
      <c r="G2713">
        <v>15973.35</v>
      </c>
      <c r="H2713">
        <v>6</v>
      </c>
      <c r="I2713" t="s">
        <v>7459</v>
      </c>
      <c r="J2713" t="s">
        <v>8165</v>
      </c>
      <c r="K2713" t="s">
        <v>8168</v>
      </c>
      <c r="L2713" t="s">
        <v>8169</v>
      </c>
      <c r="M2713">
        <v>76672.08</v>
      </c>
      <c r="N2713">
        <v>95840.1</v>
      </c>
    </row>
    <row r="2714" spans="1:14" x14ac:dyDescent="0.3">
      <c r="A2714" t="s">
        <v>2689</v>
      </c>
      <c r="B2714" t="s">
        <v>6391</v>
      </c>
      <c r="C2714" t="s">
        <v>7407</v>
      </c>
      <c r="D2714" t="s">
        <v>7418</v>
      </c>
      <c r="E2714" t="s">
        <v>7427</v>
      </c>
      <c r="F2714" t="s">
        <v>7433</v>
      </c>
      <c r="G2714">
        <v>2777.18</v>
      </c>
      <c r="H2714">
        <v>3</v>
      </c>
      <c r="I2714" t="s">
        <v>7912</v>
      </c>
      <c r="J2714" t="s">
        <v>8162</v>
      </c>
      <c r="K2714" t="s">
        <v>8167</v>
      </c>
      <c r="L2714" t="s">
        <v>8170</v>
      </c>
      <c r="M2714">
        <v>8331.5400000000009</v>
      </c>
      <c r="N2714">
        <v>8331.5399999999991</v>
      </c>
    </row>
    <row r="2715" spans="1:14" x14ac:dyDescent="0.3">
      <c r="A2715" t="s">
        <v>2690</v>
      </c>
      <c r="B2715" t="s">
        <v>6392</v>
      </c>
      <c r="C2715" t="s">
        <v>7408</v>
      </c>
      <c r="D2715" t="s">
        <v>7417</v>
      </c>
      <c r="E2715" t="s">
        <v>7426</v>
      </c>
      <c r="F2715" t="s">
        <v>7430</v>
      </c>
      <c r="G2715">
        <v>10705.34</v>
      </c>
      <c r="H2715">
        <v>11</v>
      </c>
      <c r="I2715" t="s">
        <v>8020</v>
      </c>
      <c r="J2715" t="s">
        <v>8162</v>
      </c>
      <c r="K2715" t="s">
        <v>8167</v>
      </c>
      <c r="L2715" t="s">
        <v>8169</v>
      </c>
      <c r="M2715">
        <v>94206.66</v>
      </c>
      <c r="N2715">
        <v>117758.74</v>
      </c>
    </row>
    <row r="2716" spans="1:14" x14ac:dyDescent="0.3">
      <c r="A2716" t="s">
        <v>2691</v>
      </c>
      <c r="B2716" t="s">
        <v>5969</v>
      </c>
      <c r="C2716" t="s">
        <v>7408</v>
      </c>
      <c r="D2716" t="s">
        <v>7422</v>
      </c>
      <c r="E2716" t="s">
        <v>7425</v>
      </c>
      <c r="F2716" t="s">
        <v>7428</v>
      </c>
      <c r="G2716">
        <v>6776.12</v>
      </c>
      <c r="H2716">
        <v>2</v>
      </c>
      <c r="I2716" t="s">
        <v>7804</v>
      </c>
      <c r="J2716" t="s">
        <v>8166</v>
      </c>
      <c r="K2716" t="s">
        <v>8168</v>
      </c>
      <c r="L2716" t="s">
        <v>8170</v>
      </c>
      <c r="M2716">
        <v>13552.24</v>
      </c>
      <c r="N2716">
        <v>13552.24</v>
      </c>
    </row>
    <row r="2717" spans="1:14" x14ac:dyDescent="0.3">
      <c r="A2717" t="s">
        <v>2692</v>
      </c>
      <c r="B2717" t="s">
        <v>6393</v>
      </c>
      <c r="C2717" t="s">
        <v>7406</v>
      </c>
      <c r="D2717" t="s">
        <v>7414</v>
      </c>
      <c r="E2717" t="s">
        <v>7426</v>
      </c>
      <c r="F2717" t="s">
        <v>7431</v>
      </c>
      <c r="G2717">
        <v>1264.92</v>
      </c>
      <c r="H2717">
        <v>6</v>
      </c>
      <c r="I2717" t="s">
        <v>8138</v>
      </c>
      <c r="J2717" t="s">
        <v>8162</v>
      </c>
      <c r="K2717" t="s">
        <v>8168</v>
      </c>
      <c r="L2717" t="s">
        <v>8170</v>
      </c>
      <c r="M2717">
        <v>7589.52</v>
      </c>
      <c r="N2717">
        <v>7589.52</v>
      </c>
    </row>
    <row r="2718" spans="1:14" x14ac:dyDescent="0.3">
      <c r="A2718" t="s">
        <v>2693</v>
      </c>
      <c r="B2718" t="s">
        <v>6394</v>
      </c>
      <c r="C2718" t="s">
        <v>7406</v>
      </c>
      <c r="D2718" t="s">
        <v>7412</v>
      </c>
      <c r="E2718" t="s">
        <v>7425</v>
      </c>
      <c r="F2718" t="s">
        <v>7429</v>
      </c>
      <c r="G2718">
        <v>6010.86</v>
      </c>
      <c r="H2718">
        <v>20</v>
      </c>
      <c r="I2718" t="s">
        <v>7993</v>
      </c>
      <c r="J2718" t="s">
        <v>8165</v>
      </c>
      <c r="K2718" t="s">
        <v>8168</v>
      </c>
      <c r="L2718" t="s">
        <v>8169</v>
      </c>
      <c r="M2718">
        <v>96173.759999999995</v>
      </c>
      <c r="N2718">
        <v>120217.2</v>
      </c>
    </row>
    <row r="2719" spans="1:14" x14ac:dyDescent="0.3">
      <c r="A2719" t="s">
        <v>2694</v>
      </c>
      <c r="B2719" t="s">
        <v>4677</v>
      </c>
      <c r="C2719" t="s">
        <v>7407</v>
      </c>
      <c r="D2719" t="s">
        <v>7418</v>
      </c>
      <c r="E2719" t="s">
        <v>7423</v>
      </c>
      <c r="F2719" t="s">
        <v>7429</v>
      </c>
      <c r="G2719">
        <v>12798.6</v>
      </c>
      <c r="H2719">
        <v>11</v>
      </c>
      <c r="I2719" t="s">
        <v>7694</v>
      </c>
      <c r="J2719" t="s">
        <v>8162</v>
      </c>
      <c r="K2719" t="s">
        <v>8167</v>
      </c>
      <c r="L2719" t="s">
        <v>8170</v>
      </c>
      <c r="M2719">
        <v>140784.6</v>
      </c>
      <c r="N2719">
        <v>140784.6</v>
      </c>
    </row>
    <row r="2720" spans="1:14" x14ac:dyDescent="0.3">
      <c r="A2720" t="s">
        <v>2695</v>
      </c>
      <c r="B2720" t="s">
        <v>6395</v>
      </c>
      <c r="C2720" t="s">
        <v>7406</v>
      </c>
      <c r="D2720" t="s">
        <v>7414</v>
      </c>
      <c r="E2720" t="s">
        <v>7427</v>
      </c>
      <c r="F2720" t="s">
        <v>7430</v>
      </c>
      <c r="G2720">
        <v>2848.56</v>
      </c>
      <c r="H2720">
        <v>7</v>
      </c>
      <c r="I2720" t="s">
        <v>7608</v>
      </c>
      <c r="J2720" t="s">
        <v>8163</v>
      </c>
      <c r="K2720" t="s">
        <v>8168</v>
      </c>
      <c r="L2720" t="s">
        <v>8169</v>
      </c>
      <c r="M2720">
        <v>15951.77</v>
      </c>
      <c r="N2720">
        <v>19939.919999999998</v>
      </c>
    </row>
    <row r="2721" spans="1:14" x14ac:dyDescent="0.3">
      <c r="A2721" t="s">
        <v>2696</v>
      </c>
      <c r="B2721" t="s">
        <v>6396</v>
      </c>
      <c r="C2721" t="s">
        <v>7405</v>
      </c>
      <c r="D2721" t="s">
        <v>7409</v>
      </c>
      <c r="E2721" t="s">
        <v>7424</v>
      </c>
      <c r="F2721" t="s">
        <v>7434</v>
      </c>
      <c r="G2721">
        <v>5245.6</v>
      </c>
      <c r="H2721">
        <v>17</v>
      </c>
      <c r="I2721" t="s">
        <v>7718</v>
      </c>
      <c r="J2721" t="s">
        <v>8162</v>
      </c>
      <c r="K2721" t="s">
        <v>8167</v>
      </c>
      <c r="L2721" t="s">
        <v>8169</v>
      </c>
      <c r="M2721">
        <v>71340.160000000003</v>
      </c>
      <c r="N2721">
        <v>89175.200000000012</v>
      </c>
    </row>
    <row r="2722" spans="1:14" x14ac:dyDescent="0.3">
      <c r="A2722" t="s">
        <v>2697</v>
      </c>
      <c r="B2722" t="s">
        <v>6397</v>
      </c>
      <c r="C2722" t="s">
        <v>7406</v>
      </c>
      <c r="D2722" t="s">
        <v>7414</v>
      </c>
      <c r="E2722" t="s">
        <v>7424</v>
      </c>
      <c r="F2722" t="s">
        <v>7429</v>
      </c>
      <c r="G2722">
        <v>14045.26</v>
      </c>
      <c r="H2722">
        <v>7</v>
      </c>
      <c r="I2722" t="s">
        <v>7832</v>
      </c>
      <c r="J2722" t="s">
        <v>8162</v>
      </c>
      <c r="K2722" t="s">
        <v>8168</v>
      </c>
      <c r="L2722" t="s">
        <v>8169</v>
      </c>
      <c r="M2722">
        <v>78653.289999999994</v>
      </c>
      <c r="N2722">
        <v>98316.82</v>
      </c>
    </row>
    <row r="2723" spans="1:14" x14ac:dyDescent="0.3">
      <c r="A2723" t="s">
        <v>2698</v>
      </c>
      <c r="B2723" t="s">
        <v>6398</v>
      </c>
      <c r="C2723" t="s">
        <v>7407</v>
      </c>
      <c r="D2723" t="s">
        <v>7417</v>
      </c>
      <c r="E2723" t="s">
        <v>7424</v>
      </c>
      <c r="F2723" t="s">
        <v>7428</v>
      </c>
      <c r="G2723">
        <v>7018.48</v>
      </c>
      <c r="H2723">
        <v>3</v>
      </c>
      <c r="I2723" t="s">
        <v>7945</v>
      </c>
      <c r="J2723" t="s">
        <v>8163</v>
      </c>
      <c r="K2723" t="s">
        <v>8168</v>
      </c>
      <c r="L2723" t="s">
        <v>8169</v>
      </c>
      <c r="M2723">
        <v>16844.02</v>
      </c>
      <c r="N2723">
        <v>21055.439999999999</v>
      </c>
    </row>
    <row r="2724" spans="1:14" x14ac:dyDescent="0.3">
      <c r="A2724" t="s">
        <v>2699</v>
      </c>
      <c r="B2724" t="s">
        <v>6399</v>
      </c>
      <c r="C2724" t="s">
        <v>7407</v>
      </c>
      <c r="D2724" t="s">
        <v>7417</v>
      </c>
      <c r="E2724" t="s">
        <v>7424</v>
      </c>
      <c r="F2724" t="s">
        <v>7434</v>
      </c>
      <c r="G2724">
        <v>12517.23</v>
      </c>
      <c r="H2724">
        <v>13</v>
      </c>
      <c r="I2724" t="s">
        <v>7617</v>
      </c>
      <c r="J2724" t="s">
        <v>8162</v>
      </c>
      <c r="K2724" t="s">
        <v>8167</v>
      </c>
      <c r="L2724" t="s">
        <v>8170</v>
      </c>
      <c r="M2724">
        <v>162723.99</v>
      </c>
      <c r="N2724">
        <v>162723.99</v>
      </c>
    </row>
    <row r="2725" spans="1:14" x14ac:dyDescent="0.3">
      <c r="A2725" t="s">
        <v>2700</v>
      </c>
      <c r="B2725" t="s">
        <v>6400</v>
      </c>
      <c r="C2725" t="s">
        <v>7407</v>
      </c>
      <c r="D2725" t="s">
        <v>7417</v>
      </c>
      <c r="E2725" t="s">
        <v>7427</v>
      </c>
      <c r="F2725" t="s">
        <v>7431</v>
      </c>
      <c r="G2725">
        <v>10128.49</v>
      </c>
      <c r="H2725">
        <v>12</v>
      </c>
      <c r="I2725" t="s">
        <v>7578</v>
      </c>
      <c r="J2725" t="s">
        <v>8164</v>
      </c>
      <c r="K2725" t="s">
        <v>8168</v>
      </c>
      <c r="L2725" t="s">
        <v>8170</v>
      </c>
      <c r="M2725">
        <v>121541.88</v>
      </c>
      <c r="N2725">
        <v>121541.88</v>
      </c>
    </row>
    <row r="2726" spans="1:14" x14ac:dyDescent="0.3">
      <c r="A2726" t="s">
        <v>2701</v>
      </c>
      <c r="B2726" t="s">
        <v>6401</v>
      </c>
      <c r="C2726" t="s">
        <v>7408</v>
      </c>
      <c r="D2726" t="s">
        <v>7422</v>
      </c>
      <c r="E2726" t="s">
        <v>7423</v>
      </c>
      <c r="F2726" t="s">
        <v>7433</v>
      </c>
      <c r="G2726">
        <v>14491.8</v>
      </c>
      <c r="H2726">
        <v>8</v>
      </c>
      <c r="I2726" t="s">
        <v>7762</v>
      </c>
      <c r="J2726" t="s">
        <v>8164</v>
      </c>
      <c r="K2726" t="s">
        <v>8168</v>
      </c>
      <c r="L2726" t="s">
        <v>8170</v>
      </c>
      <c r="M2726">
        <v>115934.39999999999</v>
      </c>
      <c r="N2726">
        <v>115934.39999999999</v>
      </c>
    </row>
    <row r="2727" spans="1:14" x14ac:dyDescent="0.3">
      <c r="A2727" t="s">
        <v>2702</v>
      </c>
      <c r="B2727" t="s">
        <v>4127</v>
      </c>
      <c r="C2727" t="s">
        <v>7406</v>
      </c>
      <c r="D2727" t="s">
        <v>7421</v>
      </c>
      <c r="E2727" t="s">
        <v>7427</v>
      </c>
      <c r="F2727" t="s">
        <v>7428</v>
      </c>
      <c r="G2727">
        <v>4238.8100000000004</v>
      </c>
      <c r="H2727">
        <v>15</v>
      </c>
      <c r="I2727" t="s">
        <v>8099</v>
      </c>
      <c r="J2727" t="s">
        <v>8164</v>
      </c>
      <c r="K2727" t="s">
        <v>8168</v>
      </c>
      <c r="L2727" t="s">
        <v>8169</v>
      </c>
      <c r="M2727">
        <v>50865.72</v>
      </c>
      <c r="N2727">
        <v>63582.150000000009</v>
      </c>
    </row>
    <row r="2728" spans="1:14" x14ac:dyDescent="0.3">
      <c r="A2728" t="s">
        <v>2703</v>
      </c>
      <c r="B2728" t="s">
        <v>6402</v>
      </c>
      <c r="C2728" t="s">
        <v>7405</v>
      </c>
      <c r="D2728" t="s">
        <v>7410</v>
      </c>
      <c r="E2728" t="s">
        <v>7427</v>
      </c>
      <c r="F2728" t="s">
        <v>7433</v>
      </c>
      <c r="G2728">
        <v>10355.91</v>
      </c>
      <c r="H2728">
        <v>20</v>
      </c>
      <c r="I2728" t="s">
        <v>8020</v>
      </c>
      <c r="J2728" t="s">
        <v>8163</v>
      </c>
      <c r="K2728" t="s">
        <v>8168</v>
      </c>
      <c r="L2728" t="s">
        <v>8170</v>
      </c>
      <c r="M2728">
        <v>207118.2</v>
      </c>
      <c r="N2728">
        <v>207118.2</v>
      </c>
    </row>
    <row r="2729" spans="1:14" x14ac:dyDescent="0.3">
      <c r="A2729" t="s">
        <v>2704</v>
      </c>
      <c r="B2729" t="s">
        <v>4278</v>
      </c>
      <c r="C2729" t="s">
        <v>7408</v>
      </c>
      <c r="D2729" t="s">
        <v>7419</v>
      </c>
      <c r="E2729" t="s">
        <v>7425</v>
      </c>
      <c r="F2729" t="s">
        <v>7429</v>
      </c>
      <c r="G2729">
        <v>3401.34</v>
      </c>
      <c r="H2729">
        <v>8</v>
      </c>
      <c r="I2729" t="s">
        <v>7678</v>
      </c>
      <c r="J2729" t="s">
        <v>8163</v>
      </c>
      <c r="K2729" t="s">
        <v>8168</v>
      </c>
      <c r="L2729" t="s">
        <v>8169</v>
      </c>
      <c r="M2729">
        <v>21768.41</v>
      </c>
      <c r="N2729">
        <v>27210.720000000001</v>
      </c>
    </row>
    <row r="2730" spans="1:14" x14ac:dyDescent="0.3">
      <c r="A2730" t="s">
        <v>2705</v>
      </c>
      <c r="B2730" t="s">
        <v>6403</v>
      </c>
      <c r="C2730" t="s">
        <v>7407</v>
      </c>
      <c r="D2730" t="s">
        <v>7418</v>
      </c>
      <c r="E2730" t="s">
        <v>7423</v>
      </c>
      <c r="F2730" t="s">
        <v>7432</v>
      </c>
      <c r="G2730">
        <v>5161.7700000000004</v>
      </c>
      <c r="H2730">
        <v>7</v>
      </c>
      <c r="I2730" t="s">
        <v>7945</v>
      </c>
      <c r="J2730" t="s">
        <v>8163</v>
      </c>
      <c r="K2730" t="s">
        <v>8168</v>
      </c>
      <c r="L2730" t="s">
        <v>8170</v>
      </c>
      <c r="M2730">
        <v>36132.39</v>
      </c>
      <c r="N2730">
        <v>36132.39</v>
      </c>
    </row>
    <row r="2731" spans="1:14" x14ac:dyDescent="0.3">
      <c r="A2731" t="s">
        <v>2706</v>
      </c>
      <c r="B2731" t="s">
        <v>6404</v>
      </c>
      <c r="C2731" t="s">
        <v>7406</v>
      </c>
      <c r="D2731" t="s">
        <v>7412</v>
      </c>
      <c r="E2731" t="s">
        <v>7424</v>
      </c>
      <c r="F2731" t="s">
        <v>7431</v>
      </c>
      <c r="G2731">
        <v>4750.92</v>
      </c>
      <c r="H2731">
        <v>15</v>
      </c>
      <c r="I2731" t="s">
        <v>7856</v>
      </c>
      <c r="J2731" t="s">
        <v>8165</v>
      </c>
      <c r="K2731" t="s">
        <v>8167</v>
      </c>
      <c r="L2731" t="s">
        <v>8170</v>
      </c>
      <c r="M2731">
        <v>71263.8</v>
      </c>
      <c r="N2731">
        <v>71263.8</v>
      </c>
    </row>
    <row r="2732" spans="1:14" x14ac:dyDescent="0.3">
      <c r="A2732" t="s">
        <v>2707</v>
      </c>
      <c r="B2732" t="s">
        <v>6405</v>
      </c>
      <c r="C2732" t="s">
        <v>7407</v>
      </c>
      <c r="D2732" t="s">
        <v>7415</v>
      </c>
      <c r="E2732" t="s">
        <v>7424</v>
      </c>
      <c r="F2732" t="s">
        <v>7429</v>
      </c>
      <c r="G2732">
        <v>3419.6</v>
      </c>
      <c r="H2732">
        <v>9</v>
      </c>
      <c r="I2732" t="s">
        <v>7482</v>
      </c>
      <c r="J2732" t="s">
        <v>8162</v>
      </c>
      <c r="K2732" t="s">
        <v>8167</v>
      </c>
      <c r="L2732" t="s">
        <v>8170</v>
      </c>
      <c r="M2732">
        <v>30776.400000000001</v>
      </c>
      <c r="N2732">
        <v>30776.399999999998</v>
      </c>
    </row>
    <row r="2733" spans="1:14" x14ac:dyDescent="0.3">
      <c r="A2733" t="s">
        <v>2708</v>
      </c>
      <c r="B2733" t="s">
        <v>6406</v>
      </c>
      <c r="C2733" t="s">
        <v>7406</v>
      </c>
      <c r="D2733" t="s">
        <v>7416</v>
      </c>
      <c r="E2733" t="s">
        <v>7423</v>
      </c>
      <c r="F2733" t="s">
        <v>7433</v>
      </c>
      <c r="G2733">
        <v>3278.5</v>
      </c>
      <c r="H2733">
        <v>1</v>
      </c>
      <c r="I2733" t="s">
        <v>7529</v>
      </c>
      <c r="J2733" t="s">
        <v>8162</v>
      </c>
      <c r="K2733" t="s">
        <v>8168</v>
      </c>
      <c r="L2733" t="s">
        <v>8169</v>
      </c>
      <c r="M2733">
        <v>2622.8</v>
      </c>
      <c r="N2733">
        <v>3278.5</v>
      </c>
    </row>
    <row r="2734" spans="1:14" x14ac:dyDescent="0.3">
      <c r="A2734" t="s">
        <v>2709</v>
      </c>
      <c r="B2734" t="s">
        <v>6407</v>
      </c>
      <c r="C2734" t="s">
        <v>7406</v>
      </c>
      <c r="D2734" t="s">
        <v>7414</v>
      </c>
      <c r="E2734" t="s">
        <v>7424</v>
      </c>
      <c r="F2734" t="s">
        <v>7434</v>
      </c>
      <c r="G2734">
        <v>2343.09</v>
      </c>
      <c r="H2734">
        <v>1</v>
      </c>
      <c r="I2734" t="s">
        <v>7652</v>
      </c>
      <c r="J2734" t="s">
        <v>8163</v>
      </c>
      <c r="K2734" t="s">
        <v>8167</v>
      </c>
      <c r="L2734" t="s">
        <v>8169</v>
      </c>
      <c r="M2734">
        <v>1874.14</v>
      </c>
      <c r="N2734">
        <v>2343.09</v>
      </c>
    </row>
    <row r="2735" spans="1:14" x14ac:dyDescent="0.3">
      <c r="A2735" t="s">
        <v>2710</v>
      </c>
      <c r="B2735" t="s">
        <v>6408</v>
      </c>
      <c r="C2735" t="s">
        <v>7405</v>
      </c>
      <c r="D2735" t="s">
        <v>7409</v>
      </c>
      <c r="E2735" t="s">
        <v>7423</v>
      </c>
      <c r="F2735" t="s">
        <v>7433</v>
      </c>
      <c r="G2735">
        <v>10968.45</v>
      </c>
      <c r="H2735">
        <v>14</v>
      </c>
      <c r="I2735" t="s">
        <v>7877</v>
      </c>
      <c r="J2735" t="s">
        <v>8163</v>
      </c>
      <c r="K2735" t="s">
        <v>8168</v>
      </c>
      <c r="L2735" t="s">
        <v>8170</v>
      </c>
      <c r="M2735">
        <v>153558.29999999999</v>
      </c>
      <c r="N2735">
        <v>153558.30000000002</v>
      </c>
    </row>
    <row r="2736" spans="1:14" x14ac:dyDescent="0.3">
      <c r="A2736" t="s">
        <v>2711</v>
      </c>
      <c r="B2736" t="s">
        <v>5225</v>
      </c>
      <c r="C2736" t="s">
        <v>7405</v>
      </c>
      <c r="D2736" t="s">
        <v>7410</v>
      </c>
      <c r="E2736" t="s">
        <v>7426</v>
      </c>
      <c r="F2736" t="s">
        <v>7431</v>
      </c>
      <c r="G2736">
        <v>1631.78</v>
      </c>
      <c r="H2736">
        <v>19</v>
      </c>
      <c r="I2736" t="s">
        <v>7960</v>
      </c>
      <c r="J2736" t="s">
        <v>8162</v>
      </c>
      <c r="K2736" t="s">
        <v>8168</v>
      </c>
      <c r="L2736" t="s">
        <v>8170</v>
      </c>
      <c r="M2736">
        <v>31003.82</v>
      </c>
      <c r="N2736">
        <v>31003.82</v>
      </c>
    </row>
    <row r="2737" spans="1:14" x14ac:dyDescent="0.3">
      <c r="A2737" t="s">
        <v>2712</v>
      </c>
      <c r="B2737" t="s">
        <v>6409</v>
      </c>
      <c r="C2737" t="s">
        <v>7405</v>
      </c>
      <c r="D2737" t="s">
        <v>7409</v>
      </c>
      <c r="E2737" t="s">
        <v>7423</v>
      </c>
      <c r="F2737" t="s">
        <v>7431</v>
      </c>
      <c r="G2737">
        <v>8756.5</v>
      </c>
      <c r="H2737">
        <v>2</v>
      </c>
      <c r="I2737" t="s">
        <v>7591</v>
      </c>
      <c r="J2737" t="s">
        <v>8165</v>
      </c>
      <c r="K2737" t="s">
        <v>8168</v>
      </c>
      <c r="L2737" t="s">
        <v>8170</v>
      </c>
      <c r="M2737">
        <v>17513</v>
      </c>
      <c r="N2737">
        <v>17513</v>
      </c>
    </row>
    <row r="2738" spans="1:14" x14ac:dyDescent="0.3">
      <c r="A2738" t="s">
        <v>2713</v>
      </c>
      <c r="B2738" t="s">
        <v>6410</v>
      </c>
      <c r="C2738" t="s">
        <v>7408</v>
      </c>
      <c r="D2738" t="s">
        <v>7422</v>
      </c>
      <c r="E2738" t="s">
        <v>7423</v>
      </c>
      <c r="F2738" t="s">
        <v>7431</v>
      </c>
      <c r="G2738">
        <v>3773.18</v>
      </c>
      <c r="H2738">
        <v>9</v>
      </c>
      <c r="I2738" t="s">
        <v>7474</v>
      </c>
      <c r="J2738" t="s">
        <v>8163</v>
      </c>
      <c r="K2738" t="s">
        <v>8167</v>
      </c>
      <c r="L2738" t="s">
        <v>8169</v>
      </c>
      <c r="M2738">
        <v>27166.73</v>
      </c>
      <c r="N2738">
        <v>33958.619999999995</v>
      </c>
    </row>
    <row r="2739" spans="1:14" x14ac:dyDescent="0.3">
      <c r="A2739" t="s">
        <v>2714</v>
      </c>
      <c r="B2739" t="s">
        <v>5203</v>
      </c>
      <c r="C2739" t="s">
        <v>7408</v>
      </c>
      <c r="D2739" t="s">
        <v>7419</v>
      </c>
      <c r="E2739" t="s">
        <v>7426</v>
      </c>
      <c r="F2739" t="s">
        <v>7430</v>
      </c>
      <c r="G2739">
        <v>7842.67</v>
      </c>
      <c r="H2739">
        <v>4</v>
      </c>
      <c r="I2739" t="s">
        <v>8143</v>
      </c>
      <c r="J2739" t="s">
        <v>8165</v>
      </c>
      <c r="K2739" t="s">
        <v>8167</v>
      </c>
      <c r="L2739" t="s">
        <v>8170</v>
      </c>
      <c r="M2739">
        <v>31370.68</v>
      </c>
      <c r="N2739">
        <v>31370.68</v>
      </c>
    </row>
    <row r="2740" spans="1:14" x14ac:dyDescent="0.3">
      <c r="A2740" t="s">
        <v>2715</v>
      </c>
      <c r="B2740" t="s">
        <v>6411</v>
      </c>
      <c r="C2740" t="s">
        <v>7405</v>
      </c>
      <c r="D2740" t="s">
        <v>7417</v>
      </c>
      <c r="E2740" t="s">
        <v>7426</v>
      </c>
      <c r="F2740" t="s">
        <v>7430</v>
      </c>
      <c r="G2740">
        <v>11002.48</v>
      </c>
      <c r="H2740">
        <v>8</v>
      </c>
      <c r="I2740" t="s">
        <v>7971</v>
      </c>
      <c r="J2740" t="s">
        <v>8163</v>
      </c>
      <c r="K2740" t="s">
        <v>8168</v>
      </c>
      <c r="L2740" t="s">
        <v>8169</v>
      </c>
      <c r="M2740">
        <v>70415.539999999994</v>
      </c>
      <c r="N2740">
        <v>88019.839999999997</v>
      </c>
    </row>
    <row r="2741" spans="1:14" x14ac:dyDescent="0.3">
      <c r="A2741" t="s">
        <v>2716</v>
      </c>
      <c r="B2741" t="s">
        <v>6412</v>
      </c>
      <c r="C2741" t="s">
        <v>7406</v>
      </c>
      <c r="D2741" t="s">
        <v>7412</v>
      </c>
      <c r="E2741" t="s">
        <v>7427</v>
      </c>
      <c r="F2741" t="s">
        <v>7434</v>
      </c>
      <c r="G2741">
        <v>11017.42</v>
      </c>
      <c r="H2741">
        <v>18</v>
      </c>
      <c r="I2741" t="s">
        <v>7435</v>
      </c>
      <c r="J2741" t="s">
        <v>8165</v>
      </c>
      <c r="K2741" t="s">
        <v>8167</v>
      </c>
      <c r="L2741" t="s">
        <v>8170</v>
      </c>
      <c r="M2741">
        <v>198313.56</v>
      </c>
      <c r="N2741">
        <v>198313.56</v>
      </c>
    </row>
    <row r="2742" spans="1:14" x14ac:dyDescent="0.3">
      <c r="A2742" t="s">
        <v>2717</v>
      </c>
      <c r="B2742" t="s">
        <v>6413</v>
      </c>
      <c r="C2742" t="s">
        <v>7408</v>
      </c>
      <c r="D2742" t="s">
        <v>7419</v>
      </c>
      <c r="E2742" t="s">
        <v>7424</v>
      </c>
      <c r="F2742" t="s">
        <v>7432</v>
      </c>
      <c r="G2742">
        <v>15861.3</v>
      </c>
      <c r="H2742">
        <v>15</v>
      </c>
      <c r="I2742" t="s">
        <v>7537</v>
      </c>
      <c r="J2742" t="s">
        <v>8164</v>
      </c>
      <c r="K2742" t="s">
        <v>8167</v>
      </c>
      <c r="L2742" t="s">
        <v>8170</v>
      </c>
      <c r="M2742">
        <v>237919.5</v>
      </c>
      <c r="N2742">
        <v>237919.5</v>
      </c>
    </row>
    <row r="2743" spans="1:14" x14ac:dyDescent="0.3">
      <c r="A2743" t="s">
        <v>2718</v>
      </c>
      <c r="B2743" t="s">
        <v>4915</v>
      </c>
      <c r="C2743" t="s">
        <v>7407</v>
      </c>
      <c r="D2743" t="s">
        <v>7418</v>
      </c>
      <c r="E2743" t="s">
        <v>7425</v>
      </c>
      <c r="F2743" t="s">
        <v>7428</v>
      </c>
      <c r="G2743">
        <v>2851.88</v>
      </c>
      <c r="H2743">
        <v>10</v>
      </c>
      <c r="I2743" t="s">
        <v>7677</v>
      </c>
      <c r="J2743" t="s">
        <v>8164</v>
      </c>
      <c r="K2743" t="s">
        <v>8168</v>
      </c>
      <c r="L2743" t="s">
        <v>8170</v>
      </c>
      <c r="M2743">
        <v>28518.799999999999</v>
      </c>
      <c r="N2743">
        <v>28518.800000000003</v>
      </c>
    </row>
    <row r="2744" spans="1:14" x14ac:dyDescent="0.3">
      <c r="A2744" t="s">
        <v>2719</v>
      </c>
      <c r="B2744" t="s">
        <v>6414</v>
      </c>
      <c r="C2744" t="s">
        <v>7406</v>
      </c>
      <c r="D2744" t="s">
        <v>7416</v>
      </c>
      <c r="E2744" t="s">
        <v>7424</v>
      </c>
      <c r="F2744" t="s">
        <v>7433</v>
      </c>
      <c r="G2744">
        <v>13363.83</v>
      </c>
      <c r="H2744">
        <v>4</v>
      </c>
      <c r="I2744" t="s">
        <v>8144</v>
      </c>
      <c r="J2744" t="s">
        <v>8162</v>
      </c>
      <c r="K2744" t="s">
        <v>8168</v>
      </c>
      <c r="L2744" t="s">
        <v>8169</v>
      </c>
      <c r="M2744">
        <v>42764.09</v>
      </c>
      <c r="N2744">
        <v>53455.32</v>
      </c>
    </row>
    <row r="2745" spans="1:14" x14ac:dyDescent="0.3">
      <c r="A2745" t="s">
        <v>2720</v>
      </c>
      <c r="B2745" t="s">
        <v>5465</v>
      </c>
      <c r="C2745" t="s">
        <v>7407</v>
      </c>
      <c r="D2745" t="s">
        <v>7413</v>
      </c>
      <c r="E2745" t="s">
        <v>7426</v>
      </c>
      <c r="F2745" t="s">
        <v>7428</v>
      </c>
      <c r="G2745">
        <v>2951.48</v>
      </c>
      <c r="H2745">
        <v>17</v>
      </c>
      <c r="I2745" t="s">
        <v>7776</v>
      </c>
      <c r="J2745" t="s">
        <v>8163</v>
      </c>
      <c r="K2745" t="s">
        <v>8168</v>
      </c>
      <c r="L2745" t="s">
        <v>8170</v>
      </c>
      <c r="M2745">
        <v>50175.16</v>
      </c>
      <c r="N2745">
        <v>50175.16</v>
      </c>
    </row>
    <row r="2746" spans="1:14" x14ac:dyDescent="0.3">
      <c r="A2746" t="s">
        <v>2721</v>
      </c>
      <c r="B2746" t="s">
        <v>6415</v>
      </c>
      <c r="C2746" t="s">
        <v>7408</v>
      </c>
      <c r="D2746" t="s">
        <v>7422</v>
      </c>
      <c r="E2746" t="s">
        <v>7424</v>
      </c>
      <c r="F2746" t="s">
        <v>7429</v>
      </c>
      <c r="G2746">
        <v>14970.71</v>
      </c>
      <c r="H2746">
        <v>7</v>
      </c>
      <c r="I2746" t="s">
        <v>7836</v>
      </c>
      <c r="J2746" t="s">
        <v>8163</v>
      </c>
      <c r="K2746" t="s">
        <v>8167</v>
      </c>
      <c r="L2746" t="s">
        <v>8169</v>
      </c>
      <c r="M2746">
        <v>83835.81</v>
      </c>
      <c r="N2746">
        <v>104794.97</v>
      </c>
    </row>
    <row r="2747" spans="1:14" x14ac:dyDescent="0.3">
      <c r="A2747" t="s">
        <v>2722</v>
      </c>
      <c r="B2747" t="s">
        <v>6272</v>
      </c>
      <c r="C2747" t="s">
        <v>7405</v>
      </c>
      <c r="D2747" t="s">
        <v>7410</v>
      </c>
      <c r="E2747" t="s">
        <v>7423</v>
      </c>
      <c r="F2747" t="s">
        <v>7432</v>
      </c>
      <c r="G2747">
        <v>15621.43</v>
      </c>
      <c r="H2747">
        <v>17</v>
      </c>
      <c r="I2747" t="s">
        <v>7713</v>
      </c>
      <c r="J2747" t="s">
        <v>8165</v>
      </c>
      <c r="K2747" t="s">
        <v>8167</v>
      </c>
      <c r="L2747" t="s">
        <v>8170</v>
      </c>
      <c r="M2747">
        <v>265564.31</v>
      </c>
      <c r="N2747">
        <v>265564.31</v>
      </c>
    </row>
    <row r="2748" spans="1:14" x14ac:dyDescent="0.3">
      <c r="A2748" t="s">
        <v>2723</v>
      </c>
      <c r="B2748" t="s">
        <v>5115</v>
      </c>
      <c r="C2748" t="s">
        <v>7407</v>
      </c>
      <c r="D2748" t="s">
        <v>7415</v>
      </c>
      <c r="E2748" t="s">
        <v>7423</v>
      </c>
      <c r="F2748" t="s">
        <v>7428</v>
      </c>
      <c r="G2748">
        <v>14489.31</v>
      </c>
      <c r="H2748">
        <v>4</v>
      </c>
      <c r="I2748" t="s">
        <v>8083</v>
      </c>
      <c r="J2748" t="s">
        <v>8165</v>
      </c>
      <c r="K2748" t="s">
        <v>8167</v>
      </c>
      <c r="L2748" t="s">
        <v>8169</v>
      </c>
      <c r="M2748">
        <v>46365.46</v>
      </c>
      <c r="N2748">
        <v>57957.24</v>
      </c>
    </row>
    <row r="2749" spans="1:14" x14ac:dyDescent="0.3">
      <c r="A2749" t="s">
        <v>2724</v>
      </c>
      <c r="B2749" t="s">
        <v>4009</v>
      </c>
      <c r="C2749" t="s">
        <v>7407</v>
      </c>
      <c r="D2749" t="s">
        <v>7418</v>
      </c>
      <c r="E2749" t="s">
        <v>7427</v>
      </c>
      <c r="F2749" t="s">
        <v>7429</v>
      </c>
      <c r="G2749">
        <v>12716.43</v>
      </c>
      <c r="H2749">
        <v>9</v>
      </c>
      <c r="I2749" t="s">
        <v>7635</v>
      </c>
      <c r="J2749" t="s">
        <v>8163</v>
      </c>
      <c r="K2749" t="s">
        <v>8168</v>
      </c>
      <c r="L2749" t="s">
        <v>8170</v>
      </c>
      <c r="M2749">
        <v>114447.87</v>
      </c>
      <c r="N2749">
        <v>114447.87</v>
      </c>
    </row>
    <row r="2750" spans="1:14" x14ac:dyDescent="0.3">
      <c r="A2750" t="s">
        <v>2725</v>
      </c>
      <c r="B2750" t="s">
        <v>6416</v>
      </c>
      <c r="C2750" t="s">
        <v>7406</v>
      </c>
      <c r="D2750" t="s">
        <v>7412</v>
      </c>
      <c r="E2750" t="s">
        <v>7425</v>
      </c>
      <c r="F2750" t="s">
        <v>7434</v>
      </c>
      <c r="G2750">
        <v>13895.86</v>
      </c>
      <c r="H2750">
        <v>19</v>
      </c>
      <c r="I2750" t="s">
        <v>7632</v>
      </c>
      <c r="J2750" t="s">
        <v>8164</v>
      </c>
      <c r="K2750" t="s">
        <v>8168</v>
      </c>
      <c r="L2750" t="s">
        <v>8169</v>
      </c>
      <c r="M2750">
        <v>211216.74</v>
      </c>
      <c r="N2750">
        <v>264021.34000000003</v>
      </c>
    </row>
    <row r="2751" spans="1:14" x14ac:dyDescent="0.3">
      <c r="A2751" t="s">
        <v>2726</v>
      </c>
      <c r="B2751" t="s">
        <v>5987</v>
      </c>
      <c r="C2751" t="s">
        <v>7407</v>
      </c>
      <c r="D2751" t="s">
        <v>7417</v>
      </c>
      <c r="E2751" t="s">
        <v>7427</v>
      </c>
      <c r="F2751" t="s">
        <v>7433</v>
      </c>
      <c r="G2751">
        <v>4774.16</v>
      </c>
      <c r="H2751">
        <v>11</v>
      </c>
      <c r="I2751" t="s">
        <v>7534</v>
      </c>
      <c r="J2751" t="s">
        <v>8162</v>
      </c>
      <c r="K2751" t="s">
        <v>8168</v>
      </c>
      <c r="L2751" t="s">
        <v>8170</v>
      </c>
      <c r="M2751">
        <v>52515.76</v>
      </c>
      <c r="N2751">
        <v>52515.759999999995</v>
      </c>
    </row>
    <row r="2752" spans="1:14" x14ac:dyDescent="0.3">
      <c r="A2752" t="s">
        <v>2727</v>
      </c>
      <c r="B2752" t="s">
        <v>6417</v>
      </c>
      <c r="C2752" t="s">
        <v>7408</v>
      </c>
      <c r="D2752" t="s">
        <v>7419</v>
      </c>
      <c r="E2752" t="s">
        <v>7425</v>
      </c>
      <c r="F2752" t="s">
        <v>7433</v>
      </c>
      <c r="G2752">
        <v>7034.25</v>
      </c>
      <c r="H2752">
        <v>10</v>
      </c>
      <c r="I2752" t="s">
        <v>7686</v>
      </c>
      <c r="J2752" t="s">
        <v>8164</v>
      </c>
      <c r="K2752" t="s">
        <v>8167</v>
      </c>
      <c r="L2752" t="s">
        <v>8169</v>
      </c>
      <c r="M2752">
        <v>56274</v>
      </c>
      <c r="N2752">
        <v>70342.5</v>
      </c>
    </row>
    <row r="2753" spans="1:14" x14ac:dyDescent="0.3">
      <c r="A2753" t="s">
        <v>2728</v>
      </c>
      <c r="B2753" t="s">
        <v>4283</v>
      </c>
      <c r="C2753" t="s">
        <v>7406</v>
      </c>
      <c r="D2753" t="s">
        <v>7412</v>
      </c>
      <c r="E2753" t="s">
        <v>7426</v>
      </c>
      <c r="F2753" t="s">
        <v>7430</v>
      </c>
      <c r="G2753">
        <v>13655.16</v>
      </c>
      <c r="H2753">
        <v>19</v>
      </c>
      <c r="I2753" t="s">
        <v>7570</v>
      </c>
      <c r="J2753" t="s">
        <v>8162</v>
      </c>
      <c r="K2753" t="s">
        <v>8168</v>
      </c>
      <c r="L2753" t="s">
        <v>8170</v>
      </c>
      <c r="M2753">
        <v>259448.04</v>
      </c>
      <c r="N2753">
        <v>259448.04</v>
      </c>
    </row>
    <row r="2754" spans="1:14" x14ac:dyDescent="0.3">
      <c r="A2754" t="s">
        <v>2729</v>
      </c>
      <c r="B2754" t="s">
        <v>6418</v>
      </c>
      <c r="C2754" t="s">
        <v>7406</v>
      </c>
      <c r="D2754" t="s">
        <v>7416</v>
      </c>
      <c r="E2754" t="s">
        <v>7423</v>
      </c>
      <c r="F2754" t="s">
        <v>7429</v>
      </c>
      <c r="G2754">
        <v>15583.25</v>
      </c>
      <c r="H2754">
        <v>10</v>
      </c>
      <c r="I2754" t="s">
        <v>7763</v>
      </c>
      <c r="J2754" t="s">
        <v>8164</v>
      </c>
      <c r="K2754" t="s">
        <v>8167</v>
      </c>
      <c r="L2754" t="s">
        <v>8169</v>
      </c>
      <c r="M2754">
        <v>124666</v>
      </c>
      <c r="N2754">
        <v>155832.5</v>
      </c>
    </row>
    <row r="2755" spans="1:14" x14ac:dyDescent="0.3">
      <c r="A2755" t="s">
        <v>2730</v>
      </c>
      <c r="B2755" t="s">
        <v>6419</v>
      </c>
      <c r="C2755" t="s">
        <v>7407</v>
      </c>
      <c r="D2755" t="s">
        <v>7418</v>
      </c>
      <c r="E2755" t="s">
        <v>7423</v>
      </c>
      <c r="F2755" t="s">
        <v>7429</v>
      </c>
      <c r="G2755">
        <v>8041.87</v>
      </c>
      <c r="H2755">
        <v>20</v>
      </c>
      <c r="I2755" t="s">
        <v>7851</v>
      </c>
      <c r="J2755" t="s">
        <v>8163</v>
      </c>
      <c r="K2755" t="s">
        <v>8167</v>
      </c>
      <c r="L2755" t="s">
        <v>8170</v>
      </c>
      <c r="M2755">
        <v>160837.4</v>
      </c>
      <c r="N2755">
        <v>160837.4</v>
      </c>
    </row>
    <row r="2756" spans="1:14" x14ac:dyDescent="0.3">
      <c r="A2756" t="s">
        <v>2731</v>
      </c>
      <c r="B2756" t="s">
        <v>5736</v>
      </c>
      <c r="C2756" t="s">
        <v>7405</v>
      </c>
      <c r="D2756" t="s">
        <v>7417</v>
      </c>
      <c r="E2756" t="s">
        <v>7427</v>
      </c>
      <c r="F2756" t="s">
        <v>7432</v>
      </c>
      <c r="G2756">
        <v>13235.18</v>
      </c>
      <c r="H2756">
        <v>20</v>
      </c>
      <c r="I2756" t="s">
        <v>7957</v>
      </c>
      <c r="J2756" t="s">
        <v>8164</v>
      </c>
      <c r="K2756" t="s">
        <v>8167</v>
      </c>
      <c r="L2756" t="s">
        <v>8169</v>
      </c>
      <c r="M2756">
        <v>211762.88</v>
      </c>
      <c r="N2756">
        <v>264703.59999999998</v>
      </c>
    </row>
    <row r="2757" spans="1:14" x14ac:dyDescent="0.3">
      <c r="A2757" t="s">
        <v>2732</v>
      </c>
      <c r="B2757" t="s">
        <v>6420</v>
      </c>
      <c r="C2757" t="s">
        <v>7406</v>
      </c>
      <c r="D2757" t="s">
        <v>7412</v>
      </c>
      <c r="E2757" t="s">
        <v>7423</v>
      </c>
      <c r="F2757" t="s">
        <v>7428</v>
      </c>
      <c r="G2757">
        <v>1152.8699999999999</v>
      </c>
      <c r="H2757">
        <v>6</v>
      </c>
      <c r="I2757" t="s">
        <v>7955</v>
      </c>
      <c r="J2757" t="s">
        <v>8163</v>
      </c>
      <c r="K2757" t="s">
        <v>8167</v>
      </c>
      <c r="L2757" t="s">
        <v>8169</v>
      </c>
      <c r="M2757">
        <v>5533.61</v>
      </c>
      <c r="N2757">
        <v>6917.2199999999993</v>
      </c>
    </row>
    <row r="2758" spans="1:14" x14ac:dyDescent="0.3">
      <c r="A2758" t="s">
        <v>2733</v>
      </c>
      <c r="B2758" t="s">
        <v>6421</v>
      </c>
      <c r="C2758" t="s">
        <v>7407</v>
      </c>
      <c r="D2758" t="s">
        <v>7418</v>
      </c>
      <c r="E2758" t="s">
        <v>7425</v>
      </c>
      <c r="F2758" t="s">
        <v>7431</v>
      </c>
      <c r="G2758">
        <v>4533.46</v>
      </c>
      <c r="H2758">
        <v>20</v>
      </c>
      <c r="I2758" t="s">
        <v>7708</v>
      </c>
      <c r="J2758" t="s">
        <v>8162</v>
      </c>
      <c r="K2758" t="s">
        <v>8168</v>
      </c>
      <c r="L2758" t="s">
        <v>8169</v>
      </c>
      <c r="M2758">
        <v>72535.360000000001</v>
      </c>
      <c r="N2758">
        <v>90669.2</v>
      </c>
    </row>
    <row r="2759" spans="1:14" x14ac:dyDescent="0.3">
      <c r="A2759" t="s">
        <v>2734</v>
      </c>
      <c r="B2759" t="s">
        <v>6422</v>
      </c>
      <c r="C2759" t="s">
        <v>7407</v>
      </c>
      <c r="D2759" t="s">
        <v>7415</v>
      </c>
      <c r="E2759" t="s">
        <v>7425</v>
      </c>
      <c r="F2759" t="s">
        <v>7428</v>
      </c>
      <c r="G2759">
        <v>4697.8</v>
      </c>
      <c r="H2759">
        <v>10</v>
      </c>
      <c r="I2759" t="s">
        <v>7643</v>
      </c>
      <c r="J2759" t="s">
        <v>8162</v>
      </c>
      <c r="K2759" t="s">
        <v>8167</v>
      </c>
      <c r="L2759" t="s">
        <v>8170</v>
      </c>
      <c r="M2759">
        <v>46978</v>
      </c>
      <c r="N2759">
        <v>46978</v>
      </c>
    </row>
    <row r="2760" spans="1:14" x14ac:dyDescent="0.3">
      <c r="A2760" t="s">
        <v>2735</v>
      </c>
      <c r="B2760" t="s">
        <v>6423</v>
      </c>
      <c r="C2760" t="s">
        <v>7408</v>
      </c>
      <c r="D2760" t="s">
        <v>7420</v>
      </c>
      <c r="E2760" t="s">
        <v>7426</v>
      </c>
      <c r="F2760" t="s">
        <v>7428</v>
      </c>
      <c r="G2760">
        <v>5017.3500000000004</v>
      </c>
      <c r="H2760">
        <v>6</v>
      </c>
      <c r="I2760" t="s">
        <v>7676</v>
      </c>
      <c r="J2760" t="s">
        <v>8165</v>
      </c>
      <c r="K2760" t="s">
        <v>8168</v>
      </c>
      <c r="L2760" t="s">
        <v>8170</v>
      </c>
      <c r="M2760">
        <v>30104.1</v>
      </c>
      <c r="N2760">
        <v>30104.100000000002</v>
      </c>
    </row>
    <row r="2761" spans="1:14" x14ac:dyDescent="0.3">
      <c r="A2761" t="s">
        <v>2736</v>
      </c>
      <c r="B2761" t="s">
        <v>6145</v>
      </c>
      <c r="C2761" t="s">
        <v>7408</v>
      </c>
      <c r="D2761" t="s">
        <v>7420</v>
      </c>
      <c r="E2761" t="s">
        <v>7423</v>
      </c>
      <c r="F2761" t="s">
        <v>7430</v>
      </c>
      <c r="G2761">
        <v>4716.0600000000004</v>
      </c>
      <c r="H2761">
        <v>16</v>
      </c>
      <c r="I2761" t="s">
        <v>7476</v>
      </c>
      <c r="J2761" t="s">
        <v>8164</v>
      </c>
      <c r="K2761" t="s">
        <v>8168</v>
      </c>
      <c r="L2761" t="s">
        <v>8170</v>
      </c>
      <c r="M2761">
        <v>75456.960000000006</v>
      </c>
      <c r="N2761">
        <v>75456.960000000006</v>
      </c>
    </row>
    <row r="2762" spans="1:14" x14ac:dyDescent="0.3">
      <c r="A2762" t="s">
        <v>2737</v>
      </c>
      <c r="B2762" t="s">
        <v>5720</v>
      </c>
      <c r="C2762" t="s">
        <v>7408</v>
      </c>
      <c r="D2762" t="s">
        <v>7422</v>
      </c>
      <c r="E2762" t="s">
        <v>7427</v>
      </c>
      <c r="F2762" t="s">
        <v>7431</v>
      </c>
      <c r="G2762">
        <v>11032.36</v>
      </c>
      <c r="H2762">
        <v>2</v>
      </c>
      <c r="I2762" t="s">
        <v>7486</v>
      </c>
      <c r="J2762" t="s">
        <v>8166</v>
      </c>
      <c r="K2762" t="s">
        <v>8168</v>
      </c>
      <c r="L2762" t="s">
        <v>8169</v>
      </c>
      <c r="M2762">
        <v>17651.61</v>
      </c>
      <c r="N2762">
        <v>22064.720000000001</v>
      </c>
    </row>
    <row r="2763" spans="1:14" x14ac:dyDescent="0.3">
      <c r="A2763" t="s">
        <v>2738</v>
      </c>
      <c r="B2763" t="s">
        <v>6424</v>
      </c>
      <c r="C2763" t="s">
        <v>7405</v>
      </c>
      <c r="D2763" t="s">
        <v>7411</v>
      </c>
      <c r="E2763" t="s">
        <v>7423</v>
      </c>
      <c r="F2763" t="s">
        <v>7433</v>
      </c>
      <c r="G2763">
        <v>12874.13</v>
      </c>
      <c r="H2763">
        <v>15</v>
      </c>
      <c r="I2763" t="s">
        <v>7976</v>
      </c>
      <c r="J2763" t="s">
        <v>8164</v>
      </c>
      <c r="K2763" t="s">
        <v>8168</v>
      </c>
      <c r="L2763" t="s">
        <v>8169</v>
      </c>
      <c r="M2763">
        <v>154489.56</v>
      </c>
      <c r="N2763">
        <v>193111.94999999998</v>
      </c>
    </row>
    <row r="2764" spans="1:14" x14ac:dyDescent="0.3">
      <c r="A2764" t="s">
        <v>2739</v>
      </c>
      <c r="B2764" t="s">
        <v>6425</v>
      </c>
      <c r="C2764" t="s">
        <v>7408</v>
      </c>
      <c r="D2764" t="s">
        <v>7420</v>
      </c>
      <c r="E2764" t="s">
        <v>7423</v>
      </c>
      <c r="F2764" t="s">
        <v>7432</v>
      </c>
      <c r="G2764">
        <v>13343.91</v>
      </c>
      <c r="H2764">
        <v>12</v>
      </c>
      <c r="I2764" t="s">
        <v>7740</v>
      </c>
      <c r="J2764" t="s">
        <v>8164</v>
      </c>
      <c r="K2764" t="s">
        <v>8168</v>
      </c>
      <c r="L2764" t="s">
        <v>8169</v>
      </c>
      <c r="M2764">
        <v>128101.37</v>
      </c>
      <c r="N2764">
        <v>160126.91999999998</v>
      </c>
    </row>
    <row r="2765" spans="1:14" x14ac:dyDescent="0.3">
      <c r="A2765" t="s">
        <v>2740</v>
      </c>
      <c r="B2765" t="s">
        <v>3932</v>
      </c>
      <c r="C2765" t="s">
        <v>7405</v>
      </c>
      <c r="D2765" t="s">
        <v>7409</v>
      </c>
      <c r="E2765" t="s">
        <v>7425</v>
      </c>
      <c r="F2765" t="s">
        <v>7430</v>
      </c>
      <c r="G2765">
        <v>11764.42</v>
      </c>
      <c r="H2765">
        <v>2</v>
      </c>
      <c r="I2765" t="s">
        <v>7652</v>
      </c>
      <c r="J2765" t="s">
        <v>8162</v>
      </c>
      <c r="K2765" t="s">
        <v>8167</v>
      </c>
      <c r="L2765" t="s">
        <v>8170</v>
      </c>
      <c r="M2765">
        <v>23528.84</v>
      </c>
      <c r="N2765">
        <v>23528.84</v>
      </c>
    </row>
    <row r="2766" spans="1:14" x14ac:dyDescent="0.3">
      <c r="A2766" t="s">
        <v>2741</v>
      </c>
      <c r="B2766" t="s">
        <v>6426</v>
      </c>
      <c r="C2766" t="s">
        <v>7405</v>
      </c>
      <c r="D2766" t="s">
        <v>7410</v>
      </c>
      <c r="E2766" t="s">
        <v>7424</v>
      </c>
      <c r="F2766" t="s">
        <v>7434</v>
      </c>
      <c r="G2766">
        <v>13889.22</v>
      </c>
      <c r="H2766">
        <v>18</v>
      </c>
      <c r="I2766" t="s">
        <v>7998</v>
      </c>
      <c r="J2766" t="s">
        <v>8162</v>
      </c>
      <c r="K2766" t="s">
        <v>8168</v>
      </c>
      <c r="L2766" t="s">
        <v>8169</v>
      </c>
      <c r="M2766">
        <v>200005.1</v>
      </c>
      <c r="N2766">
        <v>250005.96</v>
      </c>
    </row>
    <row r="2767" spans="1:14" x14ac:dyDescent="0.3">
      <c r="A2767" t="s">
        <v>2742</v>
      </c>
      <c r="B2767" t="s">
        <v>6427</v>
      </c>
      <c r="C2767" t="s">
        <v>7407</v>
      </c>
      <c r="D2767" t="s">
        <v>7413</v>
      </c>
      <c r="E2767" t="s">
        <v>7426</v>
      </c>
      <c r="F2767" t="s">
        <v>7429</v>
      </c>
      <c r="G2767">
        <v>15525.15</v>
      </c>
      <c r="H2767">
        <v>13</v>
      </c>
      <c r="I2767" t="s">
        <v>7997</v>
      </c>
      <c r="J2767" t="s">
        <v>8162</v>
      </c>
      <c r="K2767" t="s">
        <v>8167</v>
      </c>
      <c r="L2767" t="s">
        <v>8169</v>
      </c>
      <c r="M2767">
        <v>161461.56</v>
      </c>
      <c r="N2767">
        <v>201826.94999999998</v>
      </c>
    </row>
    <row r="2768" spans="1:14" x14ac:dyDescent="0.3">
      <c r="A2768" t="s">
        <v>2743</v>
      </c>
      <c r="B2768" t="s">
        <v>4185</v>
      </c>
      <c r="C2768" t="s">
        <v>7405</v>
      </c>
      <c r="D2768" t="s">
        <v>7411</v>
      </c>
      <c r="E2768" t="s">
        <v>7427</v>
      </c>
      <c r="F2768" t="s">
        <v>7428</v>
      </c>
      <c r="G2768">
        <v>3300.08</v>
      </c>
      <c r="H2768">
        <v>10</v>
      </c>
      <c r="I2768" t="s">
        <v>8016</v>
      </c>
      <c r="J2768" t="s">
        <v>8166</v>
      </c>
      <c r="K2768" t="s">
        <v>8167</v>
      </c>
      <c r="L2768" t="s">
        <v>8170</v>
      </c>
      <c r="M2768">
        <v>33000.800000000003</v>
      </c>
      <c r="N2768">
        <v>33000.800000000003</v>
      </c>
    </row>
    <row r="2769" spans="1:14" x14ac:dyDescent="0.3">
      <c r="A2769" t="s">
        <v>2744</v>
      </c>
      <c r="B2769" t="s">
        <v>5271</v>
      </c>
      <c r="C2769" t="s">
        <v>7407</v>
      </c>
      <c r="D2769" t="s">
        <v>7418</v>
      </c>
      <c r="E2769" t="s">
        <v>7425</v>
      </c>
      <c r="F2769" t="s">
        <v>7428</v>
      </c>
      <c r="G2769">
        <v>11804.26</v>
      </c>
      <c r="H2769">
        <v>18</v>
      </c>
      <c r="I2769" t="s">
        <v>7806</v>
      </c>
      <c r="J2769" t="s">
        <v>8162</v>
      </c>
      <c r="K2769" t="s">
        <v>8168</v>
      </c>
      <c r="L2769" t="s">
        <v>8169</v>
      </c>
      <c r="M2769">
        <v>169981.51</v>
      </c>
      <c r="N2769">
        <v>212476.68</v>
      </c>
    </row>
    <row r="2770" spans="1:14" x14ac:dyDescent="0.3">
      <c r="A2770" t="s">
        <v>2745</v>
      </c>
      <c r="B2770" t="s">
        <v>6428</v>
      </c>
      <c r="C2770" t="s">
        <v>7406</v>
      </c>
      <c r="D2770" t="s">
        <v>7416</v>
      </c>
      <c r="E2770" t="s">
        <v>7427</v>
      </c>
      <c r="F2770" t="s">
        <v>7428</v>
      </c>
      <c r="G2770">
        <v>14002.1</v>
      </c>
      <c r="H2770">
        <v>20</v>
      </c>
      <c r="I2770" t="s">
        <v>7771</v>
      </c>
      <c r="J2770" t="s">
        <v>8163</v>
      </c>
      <c r="K2770" t="s">
        <v>8167</v>
      </c>
      <c r="L2770" t="s">
        <v>8169</v>
      </c>
      <c r="M2770">
        <v>224033.6</v>
      </c>
      <c r="N2770">
        <v>280042</v>
      </c>
    </row>
    <row r="2771" spans="1:14" x14ac:dyDescent="0.3">
      <c r="A2771" t="s">
        <v>2746</v>
      </c>
      <c r="B2771" t="s">
        <v>6429</v>
      </c>
      <c r="C2771" t="s">
        <v>7408</v>
      </c>
      <c r="D2771" t="s">
        <v>7422</v>
      </c>
      <c r="E2771" t="s">
        <v>7427</v>
      </c>
      <c r="F2771" t="s">
        <v>7434</v>
      </c>
      <c r="G2771">
        <v>6423.37</v>
      </c>
      <c r="H2771">
        <v>4</v>
      </c>
      <c r="I2771" t="s">
        <v>7566</v>
      </c>
      <c r="J2771" t="s">
        <v>8162</v>
      </c>
      <c r="K2771" t="s">
        <v>8168</v>
      </c>
      <c r="L2771" t="s">
        <v>8170</v>
      </c>
      <c r="M2771">
        <v>25693.48</v>
      </c>
      <c r="N2771">
        <v>25693.48</v>
      </c>
    </row>
    <row r="2772" spans="1:14" x14ac:dyDescent="0.3">
      <c r="A2772" t="s">
        <v>2747</v>
      </c>
      <c r="B2772" t="s">
        <v>6430</v>
      </c>
      <c r="C2772" t="s">
        <v>7406</v>
      </c>
      <c r="D2772" t="s">
        <v>7412</v>
      </c>
      <c r="E2772" t="s">
        <v>7426</v>
      </c>
      <c r="F2772" t="s">
        <v>7431</v>
      </c>
      <c r="G2772">
        <v>2416.13</v>
      </c>
      <c r="H2772">
        <v>16</v>
      </c>
      <c r="I2772" t="s">
        <v>8012</v>
      </c>
      <c r="J2772" t="s">
        <v>8166</v>
      </c>
      <c r="K2772" t="s">
        <v>8167</v>
      </c>
      <c r="L2772" t="s">
        <v>8170</v>
      </c>
      <c r="M2772">
        <v>38658.080000000002</v>
      </c>
      <c r="N2772">
        <v>38658.080000000002</v>
      </c>
    </row>
    <row r="2773" spans="1:14" x14ac:dyDescent="0.3">
      <c r="A2773" t="s">
        <v>2748</v>
      </c>
      <c r="B2773" t="s">
        <v>6278</v>
      </c>
      <c r="C2773" t="s">
        <v>7407</v>
      </c>
      <c r="D2773" t="s">
        <v>7418</v>
      </c>
      <c r="E2773" t="s">
        <v>7423</v>
      </c>
      <c r="F2773" t="s">
        <v>7429</v>
      </c>
      <c r="G2773">
        <v>16341.04</v>
      </c>
      <c r="H2773">
        <v>5</v>
      </c>
      <c r="I2773" t="s">
        <v>7991</v>
      </c>
      <c r="J2773" t="s">
        <v>8166</v>
      </c>
      <c r="K2773" t="s">
        <v>8168</v>
      </c>
      <c r="L2773" t="s">
        <v>8170</v>
      </c>
      <c r="M2773">
        <v>81705.2</v>
      </c>
      <c r="N2773">
        <v>81705.200000000012</v>
      </c>
    </row>
    <row r="2774" spans="1:14" x14ac:dyDescent="0.3">
      <c r="A2774" t="s">
        <v>2749</v>
      </c>
      <c r="B2774" t="s">
        <v>6431</v>
      </c>
      <c r="C2774" t="s">
        <v>7407</v>
      </c>
      <c r="D2774" t="s">
        <v>7418</v>
      </c>
      <c r="E2774" t="s">
        <v>7423</v>
      </c>
      <c r="F2774" t="s">
        <v>7430</v>
      </c>
      <c r="G2774">
        <v>5761.03</v>
      </c>
      <c r="H2774">
        <v>20</v>
      </c>
      <c r="I2774" t="s">
        <v>7982</v>
      </c>
      <c r="J2774" t="s">
        <v>8162</v>
      </c>
      <c r="K2774" t="s">
        <v>8168</v>
      </c>
      <c r="L2774" t="s">
        <v>8169</v>
      </c>
      <c r="M2774">
        <v>92176.48</v>
      </c>
      <c r="N2774">
        <v>115220.59999999999</v>
      </c>
    </row>
    <row r="2775" spans="1:14" x14ac:dyDescent="0.3">
      <c r="A2775" t="s">
        <v>2750</v>
      </c>
      <c r="B2775" t="s">
        <v>6432</v>
      </c>
      <c r="C2775" t="s">
        <v>7407</v>
      </c>
      <c r="D2775" t="s">
        <v>7417</v>
      </c>
      <c r="E2775" t="s">
        <v>7425</v>
      </c>
      <c r="F2775" t="s">
        <v>7433</v>
      </c>
      <c r="G2775">
        <v>2016.9</v>
      </c>
      <c r="H2775">
        <v>3</v>
      </c>
      <c r="I2775" t="s">
        <v>7775</v>
      </c>
      <c r="J2775" t="s">
        <v>8163</v>
      </c>
      <c r="K2775" t="s">
        <v>8168</v>
      </c>
      <c r="L2775" t="s">
        <v>8169</v>
      </c>
      <c r="M2775">
        <v>4840.5600000000004</v>
      </c>
      <c r="N2775">
        <v>6050.7000000000007</v>
      </c>
    </row>
    <row r="2776" spans="1:14" x14ac:dyDescent="0.3">
      <c r="A2776" t="s">
        <v>2751</v>
      </c>
      <c r="B2776" t="s">
        <v>6433</v>
      </c>
      <c r="C2776" t="s">
        <v>7408</v>
      </c>
      <c r="D2776" t="s">
        <v>7419</v>
      </c>
      <c r="E2776" t="s">
        <v>7425</v>
      </c>
      <c r="F2776" t="s">
        <v>7428</v>
      </c>
      <c r="G2776">
        <v>6170.22</v>
      </c>
      <c r="H2776">
        <v>19</v>
      </c>
      <c r="I2776" t="s">
        <v>7913</v>
      </c>
      <c r="J2776" t="s">
        <v>8162</v>
      </c>
      <c r="K2776" t="s">
        <v>8167</v>
      </c>
      <c r="L2776" t="s">
        <v>8170</v>
      </c>
      <c r="M2776">
        <v>117234.18</v>
      </c>
      <c r="N2776">
        <v>117234.18000000001</v>
      </c>
    </row>
    <row r="2777" spans="1:14" x14ac:dyDescent="0.3">
      <c r="A2777" t="s">
        <v>2752</v>
      </c>
      <c r="B2777" t="s">
        <v>6434</v>
      </c>
      <c r="C2777" t="s">
        <v>7405</v>
      </c>
      <c r="D2777" t="s">
        <v>7417</v>
      </c>
      <c r="E2777" t="s">
        <v>7423</v>
      </c>
      <c r="F2777" t="s">
        <v>7428</v>
      </c>
      <c r="G2777">
        <v>11458.15</v>
      </c>
      <c r="H2777">
        <v>19</v>
      </c>
      <c r="I2777" t="s">
        <v>7727</v>
      </c>
      <c r="J2777" t="s">
        <v>8166</v>
      </c>
      <c r="K2777" t="s">
        <v>8167</v>
      </c>
      <c r="L2777" t="s">
        <v>8169</v>
      </c>
      <c r="M2777">
        <v>174163.88</v>
      </c>
      <c r="N2777">
        <v>217704.85</v>
      </c>
    </row>
    <row r="2778" spans="1:14" x14ac:dyDescent="0.3">
      <c r="A2778" t="s">
        <v>2753</v>
      </c>
      <c r="B2778" t="s">
        <v>6435</v>
      </c>
      <c r="C2778" t="s">
        <v>7408</v>
      </c>
      <c r="D2778" t="s">
        <v>7417</v>
      </c>
      <c r="E2778" t="s">
        <v>7423</v>
      </c>
      <c r="F2778" t="s">
        <v>7432</v>
      </c>
      <c r="G2778">
        <v>14664.44</v>
      </c>
      <c r="H2778">
        <v>2</v>
      </c>
      <c r="I2778" t="s">
        <v>7885</v>
      </c>
      <c r="J2778" t="s">
        <v>8165</v>
      </c>
      <c r="K2778" t="s">
        <v>8167</v>
      </c>
      <c r="L2778" t="s">
        <v>8169</v>
      </c>
      <c r="M2778">
        <v>23463.27</v>
      </c>
      <c r="N2778">
        <v>29328.880000000001</v>
      </c>
    </row>
    <row r="2779" spans="1:14" x14ac:dyDescent="0.3">
      <c r="A2779" t="s">
        <v>2754</v>
      </c>
      <c r="B2779" t="s">
        <v>6436</v>
      </c>
      <c r="C2779" t="s">
        <v>7408</v>
      </c>
      <c r="D2779" t="s">
        <v>7417</v>
      </c>
      <c r="E2779" t="s">
        <v>7425</v>
      </c>
      <c r="F2779" t="s">
        <v>7434</v>
      </c>
      <c r="G2779">
        <v>13288.3</v>
      </c>
      <c r="H2779">
        <v>7</v>
      </c>
      <c r="I2779" t="s">
        <v>7815</v>
      </c>
      <c r="J2779" t="s">
        <v>8164</v>
      </c>
      <c r="K2779" t="s">
        <v>8167</v>
      </c>
      <c r="L2779" t="s">
        <v>8170</v>
      </c>
      <c r="M2779">
        <v>93018.1</v>
      </c>
      <c r="N2779">
        <v>93018.099999999991</v>
      </c>
    </row>
    <row r="2780" spans="1:14" x14ac:dyDescent="0.3">
      <c r="A2780" t="s">
        <v>2755</v>
      </c>
      <c r="B2780" t="s">
        <v>6437</v>
      </c>
      <c r="C2780" t="s">
        <v>7406</v>
      </c>
      <c r="D2780" t="s">
        <v>7421</v>
      </c>
      <c r="E2780" t="s">
        <v>7423</v>
      </c>
      <c r="F2780" t="s">
        <v>7429</v>
      </c>
      <c r="G2780">
        <v>2139.7399999999998</v>
      </c>
      <c r="H2780">
        <v>13</v>
      </c>
      <c r="I2780" t="s">
        <v>8091</v>
      </c>
      <c r="J2780" t="s">
        <v>8166</v>
      </c>
      <c r="K2780" t="s">
        <v>8168</v>
      </c>
      <c r="L2780" t="s">
        <v>8170</v>
      </c>
      <c r="M2780">
        <v>27816.62</v>
      </c>
      <c r="N2780">
        <v>27816.619999999995</v>
      </c>
    </row>
    <row r="2781" spans="1:14" x14ac:dyDescent="0.3">
      <c r="A2781" t="s">
        <v>2756</v>
      </c>
      <c r="B2781" t="s">
        <v>6438</v>
      </c>
      <c r="C2781" t="s">
        <v>7406</v>
      </c>
      <c r="D2781" t="s">
        <v>7412</v>
      </c>
      <c r="E2781" t="s">
        <v>7425</v>
      </c>
      <c r="F2781" t="s">
        <v>7431</v>
      </c>
      <c r="G2781">
        <v>1796.12</v>
      </c>
      <c r="H2781">
        <v>17</v>
      </c>
      <c r="I2781" t="s">
        <v>7749</v>
      </c>
      <c r="J2781" t="s">
        <v>8166</v>
      </c>
      <c r="K2781" t="s">
        <v>8167</v>
      </c>
      <c r="L2781" t="s">
        <v>8169</v>
      </c>
      <c r="M2781">
        <v>24426.9</v>
      </c>
      <c r="N2781">
        <v>30534.039999999997</v>
      </c>
    </row>
    <row r="2782" spans="1:14" x14ac:dyDescent="0.3">
      <c r="A2782" t="s">
        <v>2757</v>
      </c>
      <c r="B2782" t="s">
        <v>4980</v>
      </c>
      <c r="C2782" t="s">
        <v>7407</v>
      </c>
      <c r="D2782" t="s">
        <v>7413</v>
      </c>
      <c r="E2782" t="s">
        <v>7424</v>
      </c>
      <c r="F2782" t="s">
        <v>7433</v>
      </c>
      <c r="G2782">
        <v>1482.38</v>
      </c>
      <c r="H2782">
        <v>9</v>
      </c>
      <c r="I2782" t="s">
        <v>7716</v>
      </c>
      <c r="J2782" t="s">
        <v>8163</v>
      </c>
      <c r="K2782" t="s">
        <v>8167</v>
      </c>
      <c r="L2782" t="s">
        <v>8169</v>
      </c>
      <c r="M2782">
        <v>10672.97</v>
      </c>
      <c r="N2782">
        <v>13341.420000000002</v>
      </c>
    </row>
    <row r="2783" spans="1:14" x14ac:dyDescent="0.3">
      <c r="A2783" t="s">
        <v>2758</v>
      </c>
      <c r="B2783" t="s">
        <v>5500</v>
      </c>
      <c r="C2783" t="s">
        <v>7408</v>
      </c>
      <c r="D2783" t="s">
        <v>7419</v>
      </c>
      <c r="E2783" t="s">
        <v>7424</v>
      </c>
      <c r="F2783" t="s">
        <v>7429</v>
      </c>
      <c r="G2783">
        <v>15479.5</v>
      </c>
      <c r="H2783">
        <v>4</v>
      </c>
      <c r="I2783" t="s">
        <v>7929</v>
      </c>
      <c r="J2783" t="s">
        <v>8163</v>
      </c>
      <c r="K2783" t="s">
        <v>8167</v>
      </c>
      <c r="L2783" t="s">
        <v>8169</v>
      </c>
      <c r="M2783">
        <v>49534.400000000001</v>
      </c>
      <c r="N2783">
        <v>61918</v>
      </c>
    </row>
    <row r="2784" spans="1:14" x14ac:dyDescent="0.3">
      <c r="A2784" t="s">
        <v>2759</v>
      </c>
      <c r="B2784" t="s">
        <v>6439</v>
      </c>
      <c r="C2784" t="s">
        <v>7408</v>
      </c>
      <c r="D2784" t="s">
        <v>7417</v>
      </c>
      <c r="E2784" t="s">
        <v>7426</v>
      </c>
      <c r="F2784" t="s">
        <v>7434</v>
      </c>
      <c r="G2784">
        <v>9427.14</v>
      </c>
      <c r="H2784">
        <v>13</v>
      </c>
      <c r="I2784" t="s">
        <v>7495</v>
      </c>
      <c r="J2784" t="s">
        <v>8164</v>
      </c>
      <c r="K2784" t="s">
        <v>8168</v>
      </c>
      <c r="L2784" t="s">
        <v>8169</v>
      </c>
      <c r="M2784">
        <v>98042.09</v>
      </c>
      <c r="N2784">
        <v>122552.81999999999</v>
      </c>
    </row>
    <row r="2785" spans="1:14" x14ac:dyDescent="0.3">
      <c r="A2785" t="s">
        <v>2760</v>
      </c>
      <c r="B2785" t="s">
        <v>6440</v>
      </c>
      <c r="C2785" t="s">
        <v>7405</v>
      </c>
      <c r="D2785" t="s">
        <v>7410</v>
      </c>
      <c r="E2785" t="s">
        <v>7423</v>
      </c>
      <c r="F2785" t="s">
        <v>7428</v>
      </c>
      <c r="G2785">
        <v>12134.6</v>
      </c>
      <c r="H2785">
        <v>10</v>
      </c>
      <c r="I2785" t="s">
        <v>7622</v>
      </c>
      <c r="J2785" t="s">
        <v>8163</v>
      </c>
      <c r="K2785" t="s">
        <v>8168</v>
      </c>
      <c r="L2785" t="s">
        <v>8169</v>
      </c>
      <c r="M2785">
        <v>97076.800000000003</v>
      </c>
      <c r="N2785">
        <v>121346</v>
      </c>
    </row>
    <row r="2786" spans="1:14" x14ac:dyDescent="0.3">
      <c r="A2786" t="s">
        <v>419</v>
      </c>
      <c r="B2786" t="s">
        <v>6441</v>
      </c>
      <c r="C2786" t="s">
        <v>7405</v>
      </c>
      <c r="D2786" t="s">
        <v>7417</v>
      </c>
      <c r="E2786" t="s">
        <v>7423</v>
      </c>
      <c r="F2786" t="s">
        <v>7434</v>
      </c>
      <c r="G2786">
        <v>4500.26</v>
      </c>
      <c r="H2786">
        <v>10</v>
      </c>
      <c r="I2786" t="s">
        <v>7493</v>
      </c>
      <c r="J2786" t="s">
        <v>8163</v>
      </c>
      <c r="K2786" t="s">
        <v>8168</v>
      </c>
      <c r="L2786" t="s">
        <v>8170</v>
      </c>
      <c r="M2786">
        <v>45002.6</v>
      </c>
      <c r="N2786">
        <v>45002.600000000006</v>
      </c>
    </row>
    <row r="2787" spans="1:14" x14ac:dyDescent="0.3">
      <c r="A2787" t="s">
        <v>2761</v>
      </c>
      <c r="B2787" t="s">
        <v>6442</v>
      </c>
      <c r="C2787" t="s">
        <v>7405</v>
      </c>
      <c r="D2787" t="s">
        <v>7417</v>
      </c>
      <c r="E2787" t="s">
        <v>7424</v>
      </c>
      <c r="F2787" t="s">
        <v>7430</v>
      </c>
      <c r="G2787">
        <v>3028.67</v>
      </c>
      <c r="H2787">
        <v>7</v>
      </c>
      <c r="I2787" t="s">
        <v>7739</v>
      </c>
      <c r="J2787" t="s">
        <v>8162</v>
      </c>
      <c r="K2787" t="s">
        <v>8168</v>
      </c>
      <c r="L2787" t="s">
        <v>8169</v>
      </c>
      <c r="M2787">
        <v>16960.22</v>
      </c>
      <c r="N2787">
        <v>21200.690000000002</v>
      </c>
    </row>
    <row r="2788" spans="1:14" x14ac:dyDescent="0.3">
      <c r="A2788" t="s">
        <v>2762</v>
      </c>
      <c r="B2788" t="s">
        <v>6443</v>
      </c>
      <c r="C2788" t="s">
        <v>7406</v>
      </c>
      <c r="D2788" t="s">
        <v>7416</v>
      </c>
      <c r="E2788" t="s">
        <v>7425</v>
      </c>
      <c r="F2788" t="s">
        <v>7434</v>
      </c>
      <c r="G2788">
        <v>2076.66</v>
      </c>
      <c r="H2788">
        <v>3</v>
      </c>
      <c r="I2788" t="s">
        <v>8005</v>
      </c>
      <c r="J2788" t="s">
        <v>8162</v>
      </c>
      <c r="K2788" t="s">
        <v>8168</v>
      </c>
      <c r="L2788" t="s">
        <v>8169</v>
      </c>
      <c r="M2788">
        <v>4984.1499999999996</v>
      </c>
      <c r="N2788">
        <v>6229.98</v>
      </c>
    </row>
    <row r="2789" spans="1:14" x14ac:dyDescent="0.3">
      <c r="A2789" t="s">
        <v>2763</v>
      </c>
      <c r="B2789" t="s">
        <v>6444</v>
      </c>
      <c r="C2789" t="s">
        <v>7406</v>
      </c>
      <c r="D2789" t="s">
        <v>7416</v>
      </c>
      <c r="E2789" t="s">
        <v>7427</v>
      </c>
      <c r="F2789" t="s">
        <v>7428</v>
      </c>
      <c r="G2789">
        <v>6370.25</v>
      </c>
      <c r="H2789">
        <v>9</v>
      </c>
      <c r="I2789" t="s">
        <v>8145</v>
      </c>
      <c r="J2789" t="s">
        <v>8165</v>
      </c>
      <c r="K2789" t="s">
        <v>8168</v>
      </c>
      <c r="L2789" t="s">
        <v>8170</v>
      </c>
      <c r="M2789">
        <v>57332.25</v>
      </c>
      <c r="N2789">
        <v>57332.25</v>
      </c>
    </row>
    <row r="2790" spans="1:14" x14ac:dyDescent="0.3">
      <c r="A2790" t="s">
        <v>2764</v>
      </c>
      <c r="B2790" t="s">
        <v>6445</v>
      </c>
      <c r="C2790" t="s">
        <v>7407</v>
      </c>
      <c r="D2790" t="s">
        <v>7415</v>
      </c>
      <c r="E2790" t="s">
        <v>7427</v>
      </c>
      <c r="F2790" t="s">
        <v>7429</v>
      </c>
      <c r="G2790">
        <v>11407.52</v>
      </c>
      <c r="H2790">
        <v>1</v>
      </c>
      <c r="I2790" t="s">
        <v>7894</v>
      </c>
      <c r="J2790" t="s">
        <v>8162</v>
      </c>
      <c r="K2790" t="s">
        <v>8167</v>
      </c>
      <c r="L2790" t="s">
        <v>8170</v>
      </c>
      <c r="M2790">
        <v>11407.52</v>
      </c>
      <c r="N2790">
        <v>11407.52</v>
      </c>
    </row>
    <row r="2791" spans="1:14" x14ac:dyDescent="0.3">
      <c r="A2791" t="s">
        <v>2765</v>
      </c>
      <c r="B2791" t="s">
        <v>6117</v>
      </c>
      <c r="C2791" t="s">
        <v>7405</v>
      </c>
      <c r="D2791" t="s">
        <v>7409</v>
      </c>
      <c r="E2791" t="s">
        <v>7424</v>
      </c>
      <c r="F2791" t="s">
        <v>7431</v>
      </c>
      <c r="G2791">
        <v>2358.86</v>
      </c>
      <c r="H2791">
        <v>15</v>
      </c>
      <c r="I2791" t="s">
        <v>7492</v>
      </c>
      <c r="J2791" t="s">
        <v>8164</v>
      </c>
      <c r="K2791" t="s">
        <v>8168</v>
      </c>
      <c r="L2791" t="s">
        <v>8170</v>
      </c>
      <c r="M2791">
        <v>35382.9</v>
      </c>
      <c r="N2791">
        <v>35382.9</v>
      </c>
    </row>
    <row r="2792" spans="1:14" x14ac:dyDescent="0.3">
      <c r="A2792" t="s">
        <v>2766</v>
      </c>
      <c r="B2792" t="s">
        <v>6446</v>
      </c>
      <c r="C2792" t="s">
        <v>7407</v>
      </c>
      <c r="D2792" t="s">
        <v>7417</v>
      </c>
      <c r="E2792" t="s">
        <v>7426</v>
      </c>
      <c r="F2792" t="s">
        <v>7432</v>
      </c>
      <c r="G2792">
        <v>6054.85</v>
      </c>
      <c r="H2792">
        <v>13</v>
      </c>
      <c r="I2792" t="s">
        <v>7519</v>
      </c>
      <c r="J2792" t="s">
        <v>8162</v>
      </c>
      <c r="K2792" t="s">
        <v>8167</v>
      </c>
      <c r="L2792" t="s">
        <v>8170</v>
      </c>
      <c r="M2792">
        <v>78713.05</v>
      </c>
      <c r="N2792">
        <v>78713.05</v>
      </c>
    </row>
    <row r="2793" spans="1:14" x14ac:dyDescent="0.3">
      <c r="A2793" t="s">
        <v>2767</v>
      </c>
      <c r="B2793" t="s">
        <v>6447</v>
      </c>
      <c r="C2793" t="s">
        <v>7407</v>
      </c>
      <c r="D2793" t="s">
        <v>7413</v>
      </c>
      <c r="E2793" t="s">
        <v>7427</v>
      </c>
      <c r="F2793" t="s">
        <v>7433</v>
      </c>
      <c r="G2793">
        <v>4828.9399999999996</v>
      </c>
      <c r="H2793">
        <v>12</v>
      </c>
      <c r="I2793" t="s">
        <v>7919</v>
      </c>
      <c r="J2793" t="s">
        <v>8164</v>
      </c>
      <c r="K2793" t="s">
        <v>8168</v>
      </c>
      <c r="L2793" t="s">
        <v>8170</v>
      </c>
      <c r="M2793">
        <v>57947.28</v>
      </c>
      <c r="N2793">
        <v>57947.28</v>
      </c>
    </row>
    <row r="2794" spans="1:14" x14ac:dyDescent="0.3">
      <c r="A2794" t="s">
        <v>2768</v>
      </c>
      <c r="B2794" t="s">
        <v>6448</v>
      </c>
      <c r="C2794" t="s">
        <v>7406</v>
      </c>
      <c r="D2794" t="s">
        <v>7412</v>
      </c>
      <c r="E2794" t="s">
        <v>7426</v>
      </c>
      <c r="F2794" t="s">
        <v>7428</v>
      </c>
      <c r="G2794">
        <v>15633.05</v>
      </c>
      <c r="H2794">
        <v>17</v>
      </c>
      <c r="I2794" t="s">
        <v>7560</v>
      </c>
      <c r="J2794" t="s">
        <v>8165</v>
      </c>
      <c r="K2794" t="s">
        <v>8167</v>
      </c>
      <c r="L2794" t="s">
        <v>8170</v>
      </c>
      <c r="M2794">
        <v>265761.84999999998</v>
      </c>
      <c r="N2794">
        <v>265761.84999999998</v>
      </c>
    </row>
    <row r="2795" spans="1:14" x14ac:dyDescent="0.3">
      <c r="A2795" t="s">
        <v>2769</v>
      </c>
      <c r="B2795" t="s">
        <v>6449</v>
      </c>
      <c r="C2795" t="s">
        <v>7407</v>
      </c>
      <c r="D2795" t="s">
        <v>7415</v>
      </c>
      <c r="E2795" t="s">
        <v>7426</v>
      </c>
      <c r="F2795" t="s">
        <v>7430</v>
      </c>
      <c r="G2795">
        <v>8514.14</v>
      </c>
      <c r="H2795">
        <v>2</v>
      </c>
      <c r="I2795" t="s">
        <v>7833</v>
      </c>
      <c r="J2795" t="s">
        <v>8165</v>
      </c>
      <c r="K2795" t="s">
        <v>8167</v>
      </c>
      <c r="L2795" t="s">
        <v>8169</v>
      </c>
      <c r="M2795">
        <v>13622.79</v>
      </c>
      <c r="N2795">
        <v>17028.28</v>
      </c>
    </row>
    <row r="2796" spans="1:14" x14ac:dyDescent="0.3">
      <c r="A2796" t="s">
        <v>2770</v>
      </c>
      <c r="B2796" t="s">
        <v>6450</v>
      </c>
      <c r="C2796" t="s">
        <v>7408</v>
      </c>
      <c r="D2796" t="s">
        <v>7422</v>
      </c>
      <c r="E2796" t="s">
        <v>7424</v>
      </c>
      <c r="F2796" t="s">
        <v>7434</v>
      </c>
      <c r="G2796">
        <v>8833.69</v>
      </c>
      <c r="H2796">
        <v>3</v>
      </c>
      <c r="I2796" t="s">
        <v>7457</v>
      </c>
      <c r="J2796" t="s">
        <v>8162</v>
      </c>
      <c r="K2796" t="s">
        <v>8167</v>
      </c>
      <c r="L2796" t="s">
        <v>8169</v>
      </c>
      <c r="M2796">
        <v>21200.69</v>
      </c>
      <c r="N2796">
        <v>26501.07</v>
      </c>
    </row>
    <row r="2797" spans="1:14" x14ac:dyDescent="0.3">
      <c r="A2797" t="s">
        <v>2771</v>
      </c>
      <c r="B2797" t="s">
        <v>6451</v>
      </c>
      <c r="C2797" t="s">
        <v>7406</v>
      </c>
      <c r="D2797" t="s">
        <v>7412</v>
      </c>
      <c r="E2797" t="s">
        <v>7425</v>
      </c>
      <c r="F2797" t="s">
        <v>7430</v>
      </c>
      <c r="G2797">
        <v>10685.42</v>
      </c>
      <c r="H2797">
        <v>7</v>
      </c>
      <c r="I2797" t="s">
        <v>7924</v>
      </c>
      <c r="J2797" t="s">
        <v>8162</v>
      </c>
      <c r="K2797" t="s">
        <v>8167</v>
      </c>
      <c r="L2797" t="s">
        <v>8170</v>
      </c>
      <c r="M2797">
        <v>74797.94</v>
      </c>
      <c r="N2797">
        <v>74797.94</v>
      </c>
    </row>
    <row r="2798" spans="1:14" x14ac:dyDescent="0.3">
      <c r="A2798" t="s">
        <v>2772</v>
      </c>
      <c r="B2798" t="s">
        <v>6452</v>
      </c>
      <c r="C2798" t="s">
        <v>7405</v>
      </c>
      <c r="D2798" t="s">
        <v>7417</v>
      </c>
      <c r="E2798" t="s">
        <v>7425</v>
      </c>
      <c r="F2798" t="s">
        <v>7433</v>
      </c>
      <c r="G2798">
        <v>16170.06</v>
      </c>
      <c r="H2798">
        <v>3</v>
      </c>
      <c r="I2798" t="s">
        <v>7871</v>
      </c>
      <c r="J2798" t="s">
        <v>8166</v>
      </c>
      <c r="K2798" t="s">
        <v>8168</v>
      </c>
      <c r="L2798" t="s">
        <v>8169</v>
      </c>
      <c r="M2798">
        <v>38808.31</v>
      </c>
      <c r="N2798">
        <v>48510.18</v>
      </c>
    </row>
    <row r="2799" spans="1:14" x14ac:dyDescent="0.3">
      <c r="A2799" t="s">
        <v>2773</v>
      </c>
      <c r="B2799" t="s">
        <v>4040</v>
      </c>
      <c r="C2799" t="s">
        <v>7407</v>
      </c>
      <c r="D2799" t="s">
        <v>7415</v>
      </c>
      <c r="E2799" t="s">
        <v>7425</v>
      </c>
      <c r="F2799" t="s">
        <v>7431</v>
      </c>
      <c r="G2799">
        <v>10447.209999999999</v>
      </c>
      <c r="H2799">
        <v>8</v>
      </c>
      <c r="I2799" t="s">
        <v>7855</v>
      </c>
      <c r="J2799" t="s">
        <v>8162</v>
      </c>
      <c r="K2799" t="s">
        <v>8168</v>
      </c>
      <c r="L2799" t="s">
        <v>8170</v>
      </c>
      <c r="M2799">
        <v>83577.679999999993</v>
      </c>
      <c r="N2799">
        <v>83577.679999999993</v>
      </c>
    </row>
    <row r="2800" spans="1:14" x14ac:dyDescent="0.3">
      <c r="A2800" t="s">
        <v>2774</v>
      </c>
      <c r="B2800" t="s">
        <v>6453</v>
      </c>
      <c r="C2800" t="s">
        <v>7408</v>
      </c>
      <c r="D2800" t="s">
        <v>7420</v>
      </c>
      <c r="E2800" t="s">
        <v>7423</v>
      </c>
      <c r="F2800" t="s">
        <v>7432</v>
      </c>
      <c r="G2800">
        <v>7430.16</v>
      </c>
      <c r="H2800">
        <v>17</v>
      </c>
      <c r="I2800" t="s">
        <v>7727</v>
      </c>
      <c r="J2800" t="s">
        <v>8166</v>
      </c>
      <c r="K2800" t="s">
        <v>8168</v>
      </c>
      <c r="L2800" t="s">
        <v>8169</v>
      </c>
      <c r="M2800">
        <v>101050.01</v>
      </c>
      <c r="N2800">
        <v>126312.72</v>
      </c>
    </row>
    <row r="2801" spans="1:14" x14ac:dyDescent="0.3">
      <c r="A2801" t="s">
        <v>2775</v>
      </c>
      <c r="B2801" t="s">
        <v>6454</v>
      </c>
      <c r="C2801" t="s">
        <v>7405</v>
      </c>
      <c r="D2801" t="s">
        <v>7409</v>
      </c>
      <c r="E2801" t="s">
        <v>7424</v>
      </c>
      <c r="F2801" t="s">
        <v>7428</v>
      </c>
      <c r="G2801">
        <v>2067.5300000000002</v>
      </c>
      <c r="H2801">
        <v>15</v>
      </c>
      <c r="I2801" t="s">
        <v>8017</v>
      </c>
      <c r="J2801" t="s">
        <v>8162</v>
      </c>
      <c r="K2801" t="s">
        <v>8167</v>
      </c>
      <c r="L2801" t="s">
        <v>8170</v>
      </c>
      <c r="M2801">
        <v>31012.95</v>
      </c>
      <c r="N2801">
        <v>31012.950000000004</v>
      </c>
    </row>
    <row r="2802" spans="1:14" x14ac:dyDescent="0.3">
      <c r="A2802" t="s">
        <v>2776</v>
      </c>
      <c r="B2802" t="s">
        <v>6455</v>
      </c>
      <c r="C2802" t="s">
        <v>7408</v>
      </c>
      <c r="D2802" t="s">
        <v>7422</v>
      </c>
      <c r="E2802" t="s">
        <v>7426</v>
      </c>
      <c r="F2802" t="s">
        <v>7428</v>
      </c>
      <c r="G2802">
        <v>16235.63</v>
      </c>
      <c r="H2802">
        <v>16</v>
      </c>
      <c r="I2802" t="s">
        <v>8120</v>
      </c>
      <c r="J2802" t="s">
        <v>8163</v>
      </c>
      <c r="K2802" t="s">
        <v>8167</v>
      </c>
      <c r="L2802" t="s">
        <v>8169</v>
      </c>
      <c r="M2802">
        <v>207816.23</v>
      </c>
      <c r="N2802">
        <v>259770.08</v>
      </c>
    </row>
    <row r="2803" spans="1:14" x14ac:dyDescent="0.3">
      <c r="A2803" t="s">
        <v>2777</v>
      </c>
      <c r="B2803" t="s">
        <v>6456</v>
      </c>
      <c r="C2803" t="s">
        <v>7405</v>
      </c>
      <c r="D2803" t="s">
        <v>7410</v>
      </c>
      <c r="E2803" t="s">
        <v>7426</v>
      </c>
      <c r="F2803" t="s">
        <v>7432</v>
      </c>
      <c r="G2803">
        <v>7235.94</v>
      </c>
      <c r="H2803">
        <v>16</v>
      </c>
      <c r="I2803" t="s">
        <v>7769</v>
      </c>
      <c r="J2803" t="s">
        <v>8162</v>
      </c>
      <c r="K2803" t="s">
        <v>8167</v>
      </c>
      <c r="L2803" t="s">
        <v>8170</v>
      </c>
      <c r="M2803">
        <v>115775.03999999999</v>
      </c>
      <c r="N2803">
        <v>115775.03999999999</v>
      </c>
    </row>
    <row r="2804" spans="1:14" x14ac:dyDescent="0.3">
      <c r="A2804" t="s">
        <v>2778</v>
      </c>
      <c r="B2804" t="s">
        <v>4628</v>
      </c>
      <c r="C2804" t="s">
        <v>7405</v>
      </c>
      <c r="D2804" t="s">
        <v>7409</v>
      </c>
      <c r="E2804" t="s">
        <v>7424</v>
      </c>
      <c r="F2804" t="s">
        <v>7432</v>
      </c>
      <c r="G2804">
        <v>5838.22</v>
      </c>
      <c r="H2804">
        <v>2</v>
      </c>
      <c r="I2804" t="s">
        <v>7487</v>
      </c>
      <c r="J2804" t="s">
        <v>8164</v>
      </c>
      <c r="K2804" t="s">
        <v>8168</v>
      </c>
      <c r="L2804" t="s">
        <v>8169</v>
      </c>
      <c r="M2804">
        <v>9340.82</v>
      </c>
      <c r="N2804">
        <v>11676.44</v>
      </c>
    </row>
    <row r="2805" spans="1:14" x14ac:dyDescent="0.3">
      <c r="A2805" t="s">
        <v>2779</v>
      </c>
      <c r="B2805" t="s">
        <v>6457</v>
      </c>
      <c r="C2805" t="s">
        <v>7406</v>
      </c>
      <c r="D2805" t="s">
        <v>7416</v>
      </c>
      <c r="E2805" t="s">
        <v>7424</v>
      </c>
      <c r="F2805" t="s">
        <v>7434</v>
      </c>
      <c r="G2805">
        <v>6011.69</v>
      </c>
      <c r="H2805">
        <v>6</v>
      </c>
      <c r="I2805" t="s">
        <v>7745</v>
      </c>
      <c r="J2805" t="s">
        <v>8163</v>
      </c>
      <c r="K2805" t="s">
        <v>8167</v>
      </c>
      <c r="L2805" t="s">
        <v>8169</v>
      </c>
      <c r="M2805">
        <v>28855.78</v>
      </c>
      <c r="N2805">
        <v>36070.14</v>
      </c>
    </row>
    <row r="2806" spans="1:14" x14ac:dyDescent="0.3">
      <c r="A2806" t="s">
        <v>2780</v>
      </c>
      <c r="B2806" t="s">
        <v>6458</v>
      </c>
      <c r="C2806" t="s">
        <v>7405</v>
      </c>
      <c r="D2806" t="s">
        <v>7410</v>
      </c>
      <c r="E2806" t="s">
        <v>7425</v>
      </c>
      <c r="F2806" t="s">
        <v>7428</v>
      </c>
      <c r="G2806">
        <v>6884.85</v>
      </c>
      <c r="H2806">
        <v>18</v>
      </c>
      <c r="I2806" t="s">
        <v>7870</v>
      </c>
      <c r="J2806" t="s">
        <v>8164</v>
      </c>
      <c r="K2806" t="s">
        <v>8167</v>
      </c>
      <c r="L2806" t="s">
        <v>8170</v>
      </c>
      <c r="M2806">
        <v>123927.3</v>
      </c>
      <c r="N2806">
        <v>123927.3</v>
      </c>
    </row>
    <row r="2807" spans="1:14" x14ac:dyDescent="0.3">
      <c r="A2807" t="s">
        <v>2781</v>
      </c>
      <c r="B2807" t="s">
        <v>6459</v>
      </c>
      <c r="C2807" t="s">
        <v>7405</v>
      </c>
      <c r="D2807" t="s">
        <v>7409</v>
      </c>
      <c r="E2807" t="s">
        <v>7423</v>
      </c>
      <c r="F2807" t="s">
        <v>7431</v>
      </c>
      <c r="G2807">
        <v>8972.2999999999993</v>
      </c>
      <c r="H2807">
        <v>10</v>
      </c>
      <c r="I2807" t="s">
        <v>7670</v>
      </c>
      <c r="J2807" t="s">
        <v>8166</v>
      </c>
      <c r="K2807" t="s">
        <v>8167</v>
      </c>
      <c r="L2807" t="s">
        <v>8170</v>
      </c>
      <c r="M2807">
        <v>89723</v>
      </c>
      <c r="N2807">
        <v>89723</v>
      </c>
    </row>
    <row r="2808" spans="1:14" x14ac:dyDescent="0.3">
      <c r="A2808" t="s">
        <v>2782</v>
      </c>
      <c r="B2808" t="s">
        <v>4057</v>
      </c>
      <c r="C2808" t="s">
        <v>7407</v>
      </c>
      <c r="D2808" t="s">
        <v>7417</v>
      </c>
      <c r="E2808" t="s">
        <v>7427</v>
      </c>
      <c r="F2808" t="s">
        <v>7431</v>
      </c>
      <c r="G2808">
        <v>11111.21</v>
      </c>
      <c r="H2808">
        <v>1</v>
      </c>
      <c r="I2808" t="s">
        <v>8059</v>
      </c>
      <c r="J2808" t="s">
        <v>8162</v>
      </c>
      <c r="K2808" t="s">
        <v>8167</v>
      </c>
      <c r="L2808" t="s">
        <v>8170</v>
      </c>
      <c r="M2808">
        <v>11111.21</v>
      </c>
      <c r="N2808">
        <v>11111.21</v>
      </c>
    </row>
    <row r="2809" spans="1:14" x14ac:dyDescent="0.3">
      <c r="A2809" t="s">
        <v>2783</v>
      </c>
      <c r="B2809" t="s">
        <v>6460</v>
      </c>
      <c r="C2809" t="s">
        <v>7406</v>
      </c>
      <c r="D2809" t="s">
        <v>7412</v>
      </c>
      <c r="E2809" t="s">
        <v>7425</v>
      </c>
      <c r="F2809" t="s">
        <v>7431</v>
      </c>
      <c r="G2809">
        <v>2578.81</v>
      </c>
      <c r="H2809">
        <v>18</v>
      </c>
      <c r="I2809" t="s">
        <v>7896</v>
      </c>
      <c r="J2809" t="s">
        <v>8165</v>
      </c>
      <c r="K2809" t="s">
        <v>8168</v>
      </c>
      <c r="L2809" t="s">
        <v>8169</v>
      </c>
      <c r="M2809">
        <v>37135.03</v>
      </c>
      <c r="N2809">
        <v>46418.58</v>
      </c>
    </row>
    <row r="2810" spans="1:14" x14ac:dyDescent="0.3">
      <c r="A2810" t="s">
        <v>2784</v>
      </c>
      <c r="B2810" t="s">
        <v>6461</v>
      </c>
      <c r="C2810" t="s">
        <v>7406</v>
      </c>
      <c r="D2810" t="s">
        <v>7412</v>
      </c>
      <c r="E2810" t="s">
        <v>7426</v>
      </c>
      <c r="F2810" t="s">
        <v>7431</v>
      </c>
      <c r="G2810">
        <v>3717.57</v>
      </c>
      <c r="H2810">
        <v>13</v>
      </c>
      <c r="I2810" t="s">
        <v>7457</v>
      </c>
      <c r="J2810" t="s">
        <v>8162</v>
      </c>
      <c r="K2810" t="s">
        <v>8168</v>
      </c>
      <c r="L2810" t="s">
        <v>8170</v>
      </c>
      <c r="M2810">
        <v>48328.41</v>
      </c>
      <c r="N2810">
        <v>48328.41</v>
      </c>
    </row>
    <row r="2811" spans="1:14" x14ac:dyDescent="0.3">
      <c r="A2811" t="s">
        <v>2785</v>
      </c>
      <c r="B2811" t="s">
        <v>6462</v>
      </c>
      <c r="C2811" t="s">
        <v>7406</v>
      </c>
      <c r="D2811" t="s">
        <v>7414</v>
      </c>
      <c r="E2811" t="s">
        <v>7424</v>
      </c>
      <c r="F2811" t="s">
        <v>7432</v>
      </c>
      <c r="G2811">
        <v>2599.56</v>
      </c>
      <c r="H2811">
        <v>17</v>
      </c>
      <c r="I2811" t="s">
        <v>7619</v>
      </c>
      <c r="J2811" t="s">
        <v>8165</v>
      </c>
      <c r="K2811" t="s">
        <v>8167</v>
      </c>
      <c r="L2811" t="s">
        <v>8169</v>
      </c>
      <c r="M2811">
        <v>35353.85</v>
      </c>
      <c r="N2811">
        <v>44192.52</v>
      </c>
    </row>
    <row r="2812" spans="1:14" x14ac:dyDescent="0.3">
      <c r="A2812" t="s">
        <v>2786</v>
      </c>
      <c r="B2812" t="s">
        <v>6463</v>
      </c>
      <c r="C2812" t="s">
        <v>7408</v>
      </c>
      <c r="D2812" t="s">
        <v>7417</v>
      </c>
      <c r="E2812" t="s">
        <v>7423</v>
      </c>
      <c r="F2812" t="s">
        <v>7434</v>
      </c>
      <c r="G2812">
        <v>3774.01</v>
      </c>
      <c r="H2812">
        <v>13</v>
      </c>
      <c r="I2812" t="s">
        <v>8142</v>
      </c>
      <c r="J2812" t="s">
        <v>8165</v>
      </c>
      <c r="K2812" t="s">
        <v>8168</v>
      </c>
      <c r="L2812" t="s">
        <v>8169</v>
      </c>
      <c r="M2812">
        <v>39249.870000000003</v>
      </c>
      <c r="N2812">
        <v>49062.130000000005</v>
      </c>
    </row>
    <row r="2813" spans="1:14" x14ac:dyDescent="0.3">
      <c r="A2813" t="s">
        <v>2787</v>
      </c>
      <c r="B2813" t="s">
        <v>6464</v>
      </c>
      <c r="C2813" t="s">
        <v>7406</v>
      </c>
      <c r="D2813" t="s">
        <v>7412</v>
      </c>
      <c r="E2813" t="s">
        <v>7426</v>
      </c>
      <c r="F2813" t="s">
        <v>7431</v>
      </c>
      <c r="G2813">
        <v>3686.03</v>
      </c>
      <c r="H2813">
        <v>19</v>
      </c>
      <c r="I2813" t="s">
        <v>7779</v>
      </c>
      <c r="J2813" t="s">
        <v>8166</v>
      </c>
      <c r="K2813" t="s">
        <v>8167</v>
      </c>
      <c r="L2813" t="s">
        <v>8169</v>
      </c>
      <c r="M2813">
        <v>56027.49</v>
      </c>
      <c r="N2813">
        <v>70034.570000000007</v>
      </c>
    </row>
    <row r="2814" spans="1:14" x14ac:dyDescent="0.3">
      <c r="A2814" t="s">
        <v>2788</v>
      </c>
      <c r="B2814" t="s">
        <v>6421</v>
      </c>
      <c r="C2814" t="s">
        <v>7407</v>
      </c>
      <c r="D2814" t="s">
        <v>7418</v>
      </c>
      <c r="E2814" t="s">
        <v>7426</v>
      </c>
      <c r="F2814" t="s">
        <v>7430</v>
      </c>
      <c r="G2814">
        <v>10365.040000000001</v>
      </c>
      <c r="H2814">
        <v>19</v>
      </c>
      <c r="I2814" t="s">
        <v>7535</v>
      </c>
      <c r="J2814" t="s">
        <v>8162</v>
      </c>
      <c r="K2814" t="s">
        <v>8168</v>
      </c>
      <c r="L2814" t="s">
        <v>8169</v>
      </c>
      <c r="M2814">
        <v>157548.94</v>
      </c>
      <c r="N2814">
        <v>196935.76</v>
      </c>
    </row>
    <row r="2815" spans="1:14" x14ac:dyDescent="0.3">
      <c r="A2815" t="s">
        <v>2789</v>
      </c>
      <c r="B2815" t="s">
        <v>4270</v>
      </c>
      <c r="C2815" t="s">
        <v>7406</v>
      </c>
      <c r="D2815" t="s">
        <v>7421</v>
      </c>
      <c r="E2815" t="s">
        <v>7423</v>
      </c>
      <c r="F2815" t="s">
        <v>7428</v>
      </c>
      <c r="G2815">
        <v>7089.86</v>
      </c>
      <c r="H2815">
        <v>8</v>
      </c>
      <c r="I2815" t="s">
        <v>8070</v>
      </c>
      <c r="J2815" t="s">
        <v>8166</v>
      </c>
      <c r="K2815" t="s">
        <v>8168</v>
      </c>
      <c r="L2815" t="s">
        <v>8169</v>
      </c>
      <c r="M2815">
        <v>45375.27</v>
      </c>
      <c r="N2815">
        <v>56718.879999999997</v>
      </c>
    </row>
    <row r="2816" spans="1:14" x14ac:dyDescent="0.3">
      <c r="A2816" t="s">
        <v>2790</v>
      </c>
      <c r="B2816" t="s">
        <v>6465</v>
      </c>
      <c r="C2816" t="s">
        <v>7408</v>
      </c>
      <c r="D2816" t="s">
        <v>7420</v>
      </c>
      <c r="E2816" t="s">
        <v>7426</v>
      </c>
      <c r="F2816" t="s">
        <v>7429</v>
      </c>
      <c r="G2816">
        <v>6554.51</v>
      </c>
      <c r="H2816">
        <v>12</v>
      </c>
      <c r="I2816" t="s">
        <v>7481</v>
      </c>
      <c r="J2816" t="s">
        <v>8164</v>
      </c>
      <c r="K2816" t="s">
        <v>8168</v>
      </c>
      <c r="L2816" t="s">
        <v>8169</v>
      </c>
      <c r="M2816">
        <v>62923.13</v>
      </c>
      <c r="N2816">
        <v>78654.12</v>
      </c>
    </row>
    <row r="2817" spans="1:14" x14ac:dyDescent="0.3">
      <c r="A2817" t="s">
        <v>2791</v>
      </c>
      <c r="B2817" t="s">
        <v>6466</v>
      </c>
      <c r="C2817" t="s">
        <v>7406</v>
      </c>
      <c r="D2817" t="s">
        <v>7412</v>
      </c>
      <c r="E2817" t="s">
        <v>7427</v>
      </c>
      <c r="F2817" t="s">
        <v>7429</v>
      </c>
      <c r="G2817">
        <v>11561.9</v>
      </c>
      <c r="H2817">
        <v>1</v>
      </c>
      <c r="I2817" t="s">
        <v>8042</v>
      </c>
      <c r="J2817" t="s">
        <v>8164</v>
      </c>
      <c r="K2817" t="s">
        <v>8167</v>
      </c>
      <c r="L2817" t="s">
        <v>8169</v>
      </c>
      <c r="M2817">
        <v>9249.52</v>
      </c>
      <c r="N2817">
        <v>11561.9</v>
      </c>
    </row>
    <row r="2818" spans="1:14" x14ac:dyDescent="0.3">
      <c r="A2818" t="s">
        <v>2792</v>
      </c>
      <c r="B2818" t="s">
        <v>6467</v>
      </c>
      <c r="C2818" t="s">
        <v>7407</v>
      </c>
      <c r="D2818" t="s">
        <v>7417</v>
      </c>
      <c r="E2818" t="s">
        <v>7426</v>
      </c>
      <c r="F2818" t="s">
        <v>7430</v>
      </c>
      <c r="G2818">
        <v>1212.6300000000001</v>
      </c>
      <c r="H2818">
        <v>18</v>
      </c>
      <c r="I2818" t="s">
        <v>7680</v>
      </c>
      <c r="J2818" t="s">
        <v>8166</v>
      </c>
      <c r="K2818" t="s">
        <v>8168</v>
      </c>
      <c r="L2818" t="s">
        <v>8169</v>
      </c>
      <c r="M2818">
        <v>17461.54</v>
      </c>
      <c r="N2818">
        <v>21827.340000000004</v>
      </c>
    </row>
    <row r="2819" spans="1:14" x14ac:dyDescent="0.3">
      <c r="A2819" t="s">
        <v>2793</v>
      </c>
      <c r="B2819" t="s">
        <v>4373</v>
      </c>
      <c r="C2819" t="s">
        <v>7408</v>
      </c>
      <c r="D2819" t="s">
        <v>7420</v>
      </c>
      <c r="E2819" t="s">
        <v>7426</v>
      </c>
      <c r="F2819" t="s">
        <v>7433</v>
      </c>
      <c r="G2819">
        <v>7613.59</v>
      </c>
      <c r="H2819">
        <v>16</v>
      </c>
      <c r="I2819" t="s">
        <v>7451</v>
      </c>
      <c r="J2819" t="s">
        <v>8165</v>
      </c>
      <c r="K2819" t="s">
        <v>8168</v>
      </c>
      <c r="L2819" t="s">
        <v>8170</v>
      </c>
      <c r="M2819">
        <v>121817.44</v>
      </c>
      <c r="N2819">
        <v>121817.44</v>
      </c>
    </row>
    <row r="2820" spans="1:14" x14ac:dyDescent="0.3">
      <c r="A2820" t="s">
        <v>2794</v>
      </c>
      <c r="B2820" t="s">
        <v>6468</v>
      </c>
      <c r="C2820" t="s">
        <v>7406</v>
      </c>
      <c r="D2820" t="s">
        <v>7412</v>
      </c>
      <c r="E2820" t="s">
        <v>7425</v>
      </c>
      <c r="F2820" t="s">
        <v>7429</v>
      </c>
      <c r="G2820">
        <v>3468.57</v>
      </c>
      <c r="H2820">
        <v>13</v>
      </c>
      <c r="I2820" t="s">
        <v>8146</v>
      </c>
      <c r="J2820" t="s">
        <v>8165</v>
      </c>
      <c r="K2820" t="s">
        <v>8168</v>
      </c>
      <c r="L2820" t="s">
        <v>8169</v>
      </c>
      <c r="M2820">
        <v>36073.46</v>
      </c>
      <c r="N2820">
        <v>45091.41</v>
      </c>
    </row>
    <row r="2821" spans="1:14" x14ac:dyDescent="0.3">
      <c r="A2821" t="s">
        <v>2795</v>
      </c>
      <c r="B2821" t="s">
        <v>6030</v>
      </c>
      <c r="C2821" t="s">
        <v>7405</v>
      </c>
      <c r="D2821" t="s">
        <v>7417</v>
      </c>
      <c r="E2821" t="s">
        <v>7427</v>
      </c>
      <c r="F2821" t="s">
        <v>7433</v>
      </c>
      <c r="G2821">
        <v>2589.6</v>
      </c>
      <c r="H2821">
        <v>16</v>
      </c>
      <c r="I2821" t="s">
        <v>7807</v>
      </c>
      <c r="J2821" t="s">
        <v>8163</v>
      </c>
      <c r="K2821" t="s">
        <v>8167</v>
      </c>
      <c r="L2821" t="s">
        <v>8170</v>
      </c>
      <c r="M2821">
        <v>41433.599999999999</v>
      </c>
      <c r="N2821">
        <v>41433.599999999999</v>
      </c>
    </row>
    <row r="2822" spans="1:14" x14ac:dyDescent="0.3">
      <c r="A2822" t="s">
        <v>2796</v>
      </c>
      <c r="B2822" t="s">
        <v>4258</v>
      </c>
      <c r="C2822" t="s">
        <v>7407</v>
      </c>
      <c r="D2822" t="s">
        <v>7417</v>
      </c>
      <c r="E2822" t="s">
        <v>7424</v>
      </c>
      <c r="F2822" t="s">
        <v>7430</v>
      </c>
      <c r="G2822">
        <v>2353.88</v>
      </c>
      <c r="H2822">
        <v>9</v>
      </c>
      <c r="I2822" t="s">
        <v>7823</v>
      </c>
      <c r="J2822" t="s">
        <v>8162</v>
      </c>
      <c r="K2822" t="s">
        <v>8167</v>
      </c>
      <c r="L2822" t="s">
        <v>8170</v>
      </c>
      <c r="M2822">
        <v>21184.92</v>
      </c>
      <c r="N2822">
        <v>21184.920000000002</v>
      </c>
    </row>
    <row r="2823" spans="1:14" x14ac:dyDescent="0.3">
      <c r="A2823" t="s">
        <v>2797</v>
      </c>
      <c r="B2823" t="s">
        <v>6469</v>
      </c>
      <c r="C2823" t="s">
        <v>7408</v>
      </c>
      <c r="D2823" t="s">
        <v>7422</v>
      </c>
      <c r="E2823" t="s">
        <v>7423</v>
      </c>
      <c r="F2823" t="s">
        <v>7428</v>
      </c>
      <c r="G2823">
        <v>5501.24</v>
      </c>
      <c r="H2823">
        <v>9</v>
      </c>
      <c r="I2823" t="s">
        <v>7822</v>
      </c>
      <c r="J2823" t="s">
        <v>8163</v>
      </c>
      <c r="K2823" t="s">
        <v>8168</v>
      </c>
      <c r="L2823" t="s">
        <v>8170</v>
      </c>
      <c r="M2823">
        <v>49511.16</v>
      </c>
      <c r="N2823">
        <v>49511.159999999996</v>
      </c>
    </row>
    <row r="2824" spans="1:14" x14ac:dyDescent="0.3">
      <c r="A2824" t="s">
        <v>2798</v>
      </c>
      <c r="B2824" t="s">
        <v>4271</v>
      </c>
      <c r="C2824" t="s">
        <v>7405</v>
      </c>
      <c r="D2824" t="s">
        <v>7411</v>
      </c>
      <c r="E2824" t="s">
        <v>7426</v>
      </c>
      <c r="F2824" t="s">
        <v>7430</v>
      </c>
      <c r="G2824">
        <v>14341.57</v>
      </c>
      <c r="H2824">
        <v>8</v>
      </c>
      <c r="I2824" t="s">
        <v>7841</v>
      </c>
      <c r="J2824" t="s">
        <v>8163</v>
      </c>
      <c r="K2824" t="s">
        <v>8168</v>
      </c>
      <c r="L2824" t="s">
        <v>8169</v>
      </c>
      <c r="M2824">
        <v>91786.38</v>
      </c>
      <c r="N2824">
        <v>114732.56</v>
      </c>
    </row>
    <row r="2825" spans="1:14" x14ac:dyDescent="0.3">
      <c r="A2825" t="s">
        <v>2799</v>
      </c>
      <c r="B2825" t="s">
        <v>5029</v>
      </c>
      <c r="C2825" t="s">
        <v>7406</v>
      </c>
      <c r="D2825" t="s">
        <v>7412</v>
      </c>
      <c r="E2825" t="s">
        <v>7427</v>
      </c>
      <c r="F2825" t="s">
        <v>7433</v>
      </c>
      <c r="G2825">
        <v>14204.62</v>
      </c>
      <c r="H2825">
        <v>2</v>
      </c>
      <c r="I2825" t="s">
        <v>7961</v>
      </c>
      <c r="J2825" t="s">
        <v>8162</v>
      </c>
      <c r="K2825" t="s">
        <v>8167</v>
      </c>
      <c r="L2825" t="s">
        <v>8169</v>
      </c>
      <c r="M2825">
        <v>22727.06</v>
      </c>
      <c r="N2825">
        <v>28409.24</v>
      </c>
    </row>
    <row r="2826" spans="1:14" x14ac:dyDescent="0.3">
      <c r="A2826" t="s">
        <v>2800</v>
      </c>
      <c r="B2826" t="s">
        <v>3935</v>
      </c>
      <c r="C2826" t="s">
        <v>7405</v>
      </c>
      <c r="D2826" t="s">
        <v>7411</v>
      </c>
      <c r="E2826" t="s">
        <v>7423</v>
      </c>
      <c r="F2826" t="s">
        <v>7434</v>
      </c>
      <c r="G2826">
        <v>13758.91</v>
      </c>
      <c r="H2826">
        <v>8</v>
      </c>
      <c r="I2826" t="s">
        <v>8053</v>
      </c>
      <c r="J2826" t="s">
        <v>8166</v>
      </c>
      <c r="K2826" t="s">
        <v>8168</v>
      </c>
      <c r="L2826" t="s">
        <v>8169</v>
      </c>
      <c r="M2826">
        <v>88057.19</v>
      </c>
      <c r="N2826">
        <v>110071.28</v>
      </c>
    </row>
    <row r="2827" spans="1:14" x14ac:dyDescent="0.3">
      <c r="A2827" t="s">
        <v>2801</v>
      </c>
      <c r="B2827" t="s">
        <v>6470</v>
      </c>
      <c r="C2827" t="s">
        <v>7407</v>
      </c>
      <c r="D2827" t="s">
        <v>7418</v>
      </c>
      <c r="E2827" t="s">
        <v>7425</v>
      </c>
      <c r="F2827" t="s">
        <v>7431</v>
      </c>
      <c r="G2827">
        <v>5841.54</v>
      </c>
      <c r="H2827">
        <v>3</v>
      </c>
      <c r="I2827" t="s">
        <v>7533</v>
      </c>
      <c r="J2827" t="s">
        <v>8166</v>
      </c>
      <c r="K2827" t="s">
        <v>8168</v>
      </c>
      <c r="L2827" t="s">
        <v>8170</v>
      </c>
      <c r="M2827">
        <v>17524.62</v>
      </c>
      <c r="N2827">
        <v>17524.62</v>
      </c>
    </row>
    <row r="2828" spans="1:14" x14ac:dyDescent="0.3">
      <c r="A2828" t="s">
        <v>2802</v>
      </c>
      <c r="B2828" t="s">
        <v>5120</v>
      </c>
      <c r="C2828" t="s">
        <v>7407</v>
      </c>
      <c r="D2828" t="s">
        <v>7418</v>
      </c>
      <c r="E2828" t="s">
        <v>7423</v>
      </c>
      <c r="F2828" t="s">
        <v>7433</v>
      </c>
      <c r="G2828">
        <v>7802</v>
      </c>
      <c r="H2828">
        <v>1</v>
      </c>
      <c r="I2828" t="s">
        <v>8055</v>
      </c>
      <c r="J2828" t="s">
        <v>8166</v>
      </c>
      <c r="K2828" t="s">
        <v>8167</v>
      </c>
      <c r="L2828" t="s">
        <v>8170</v>
      </c>
      <c r="M2828">
        <v>7802</v>
      </c>
      <c r="N2828">
        <v>7802</v>
      </c>
    </row>
    <row r="2829" spans="1:14" x14ac:dyDescent="0.3">
      <c r="A2829" t="s">
        <v>2803</v>
      </c>
      <c r="B2829" t="s">
        <v>6471</v>
      </c>
      <c r="C2829" t="s">
        <v>7405</v>
      </c>
      <c r="D2829" t="s">
        <v>7417</v>
      </c>
      <c r="E2829" t="s">
        <v>7424</v>
      </c>
      <c r="F2829" t="s">
        <v>7433</v>
      </c>
      <c r="G2829">
        <v>9833.84</v>
      </c>
      <c r="H2829">
        <v>17</v>
      </c>
      <c r="I2829" t="s">
        <v>7766</v>
      </c>
      <c r="J2829" t="s">
        <v>8166</v>
      </c>
      <c r="K2829" t="s">
        <v>8168</v>
      </c>
      <c r="L2829" t="s">
        <v>8170</v>
      </c>
      <c r="M2829">
        <v>167175.28</v>
      </c>
      <c r="N2829">
        <v>167175.28</v>
      </c>
    </row>
    <row r="2830" spans="1:14" x14ac:dyDescent="0.3">
      <c r="A2830" t="s">
        <v>2804</v>
      </c>
      <c r="B2830" t="s">
        <v>6472</v>
      </c>
      <c r="C2830" t="s">
        <v>7408</v>
      </c>
      <c r="D2830" t="s">
        <v>7422</v>
      </c>
      <c r="E2830" t="s">
        <v>7423</v>
      </c>
      <c r="F2830" t="s">
        <v>7428</v>
      </c>
      <c r="G2830">
        <v>15149.99</v>
      </c>
      <c r="H2830">
        <v>13</v>
      </c>
      <c r="I2830" t="s">
        <v>7946</v>
      </c>
      <c r="J2830" t="s">
        <v>8166</v>
      </c>
      <c r="K2830" t="s">
        <v>8168</v>
      </c>
      <c r="L2830" t="s">
        <v>8169</v>
      </c>
      <c r="M2830">
        <v>157559.73000000001</v>
      </c>
      <c r="N2830">
        <v>196949.87</v>
      </c>
    </row>
    <row r="2831" spans="1:14" x14ac:dyDescent="0.3">
      <c r="A2831" t="s">
        <v>2805</v>
      </c>
      <c r="B2831" t="s">
        <v>6473</v>
      </c>
      <c r="C2831" t="s">
        <v>7406</v>
      </c>
      <c r="D2831" t="s">
        <v>7414</v>
      </c>
      <c r="E2831" t="s">
        <v>7424</v>
      </c>
      <c r="F2831" t="s">
        <v>7433</v>
      </c>
      <c r="G2831">
        <v>1938.88</v>
      </c>
      <c r="H2831">
        <v>12</v>
      </c>
      <c r="I2831" t="s">
        <v>7837</v>
      </c>
      <c r="J2831" t="s">
        <v>8162</v>
      </c>
      <c r="K2831" t="s">
        <v>8167</v>
      </c>
      <c r="L2831" t="s">
        <v>8170</v>
      </c>
      <c r="M2831">
        <v>23266.560000000001</v>
      </c>
      <c r="N2831">
        <v>23266.560000000001</v>
      </c>
    </row>
    <row r="2832" spans="1:14" x14ac:dyDescent="0.3">
      <c r="A2832" t="s">
        <v>2806</v>
      </c>
      <c r="B2832" t="s">
        <v>6474</v>
      </c>
      <c r="C2832" t="s">
        <v>7405</v>
      </c>
      <c r="D2832" t="s">
        <v>7411</v>
      </c>
      <c r="E2832" t="s">
        <v>7426</v>
      </c>
      <c r="F2832" t="s">
        <v>7434</v>
      </c>
      <c r="G2832">
        <v>11306.26</v>
      </c>
      <c r="H2832">
        <v>12</v>
      </c>
      <c r="I2832" t="s">
        <v>8147</v>
      </c>
      <c r="J2832" t="s">
        <v>8164</v>
      </c>
      <c r="K2832" t="s">
        <v>8167</v>
      </c>
      <c r="L2832" t="s">
        <v>8170</v>
      </c>
      <c r="M2832">
        <v>135675.12</v>
      </c>
      <c r="N2832">
        <v>135675.12</v>
      </c>
    </row>
    <row r="2833" spans="1:14" x14ac:dyDescent="0.3">
      <c r="A2833" t="s">
        <v>2807</v>
      </c>
      <c r="B2833" t="s">
        <v>6475</v>
      </c>
      <c r="C2833" t="s">
        <v>7408</v>
      </c>
      <c r="D2833" t="s">
        <v>7420</v>
      </c>
      <c r="E2833" t="s">
        <v>7427</v>
      </c>
      <c r="F2833" t="s">
        <v>7431</v>
      </c>
      <c r="G2833">
        <v>12901.52</v>
      </c>
      <c r="H2833">
        <v>18</v>
      </c>
      <c r="I2833" t="s">
        <v>7647</v>
      </c>
      <c r="J2833" t="s">
        <v>8162</v>
      </c>
      <c r="K2833" t="s">
        <v>8167</v>
      </c>
      <c r="L2833" t="s">
        <v>8169</v>
      </c>
      <c r="M2833">
        <v>185782.22</v>
      </c>
      <c r="N2833">
        <v>232227.36000000002</v>
      </c>
    </row>
    <row r="2834" spans="1:14" x14ac:dyDescent="0.3">
      <c r="A2834" t="s">
        <v>2808</v>
      </c>
      <c r="B2834" t="s">
        <v>4908</v>
      </c>
      <c r="C2834" t="s">
        <v>7406</v>
      </c>
      <c r="D2834" t="s">
        <v>7414</v>
      </c>
      <c r="E2834" t="s">
        <v>7424</v>
      </c>
      <c r="F2834" t="s">
        <v>7430</v>
      </c>
      <c r="G2834">
        <v>13815.35</v>
      </c>
      <c r="H2834">
        <v>16</v>
      </c>
      <c r="I2834" t="s">
        <v>8056</v>
      </c>
      <c r="J2834" t="s">
        <v>8162</v>
      </c>
      <c r="K2834" t="s">
        <v>8167</v>
      </c>
      <c r="L2834" t="s">
        <v>8170</v>
      </c>
      <c r="M2834">
        <v>221045.6</v>
      </c>
      <c r="N2834">
        <v>221045.6</v>
      </c>
    </row>
    <row r="2835" spans="1:14" x14ac:dyDescent="0.3">
      <c r="A2835" t="s">
        <v>2809</v>
      </c>
      <c r="B2835" t="s">
        <v>6476</v>
      </c>
      <c r="C2835" t="s">
        <v>7408</v>
      </c>
      <c r="D2835" t="s">
        <v>7419</v>
      </c>
      <c r="E2835" t="s">
        <v>7423</v>
      </c>
      <c r="F2835" t="s">
        <v>7431</v>
      </c>
      <c r="G2835">
        <v>3655.32</v>
      </c>
      <c r="H2835">
        <v>4</v>
      </c>
      <c r="I2835" t="s">
        <v>7985</v>
      </c>
      <c r="J2835" t="s">
        <v>8162</v>
      </c>
      <c r="K2835" t="s">
        <v>8167</v>
      </c>
      <c r="L2835" t="s">
        <v>8169</v>
      </c>
      <c r="M2835">
        <v>11697.19</v>
      </c>
      <c r="N2835">
        <v>14621.28</v>
      </c>
    </row>
    <row r="2836" spans="1:14" x14ac:dyDescent="0.3">
      <c r="A2836" t="s">
        <v>2810</v>
      </c>
      <c r="B2836" t="s">
        <v>6477</v>
      </c>
      <c r="C2836" t="s">
        <v>7406</v>
      </c>
      <c r="D2836" t="s">
        <v>7412</v>
      </c>
      <c r="E2836" t="s">
        <v>7425</v>
      </c>
      <c r="F2836" t="s">
        <v>7432</v>
      </c>
      <c r="G2836">
        <v>7636.83</v>
      </c>
      <c r="H2836">
        <v>1</v>
      </c>
      <c r="I2836" t="s">
        <v>8104</v>
      </c>
      <c r="J2836" t="s">
        <v>8165</v>
      </c>
      <c r="K2836" t="s">
        <v>8167</v>
      </c>
      <c r="L2836" t="s">
        <v>8170</v>
      </c>
      <c r="M2836">
        <v>7636.83</v>
      </c>
      <c r="N2836">
        <v>7636.83</v>
      </c>
    </row>
    <row r="2837" spans="1:14" x14ac:dyDescent="0.3">
      <c r="A2837" t="s">
        <v>2811</v>
      </c>
      <c r="B2837" t="s">
        <v>6478</v>
      </c>
      <c r="C2837" t="s">
        <v>7406</v>
      </c>
      <c r="D2837" t="s">
        <v>7414</v>
      </c>
      <c r="E2837" t="s">
        <v>7425</v>
      </c>
      <c r="F2837" t="s">
        <v>7428</v>
      </c>
      <c r="G2837">
        <v>14852.85</v>
      </c>
      <c r="H2837">
        <v>2</v>
      </c>
      <c r="I2837" t="s">
        <v>7899</v>
      </c>
      <c r="J2837" t="s">
        <v>8164</v>
      </c>
      <c r="K2837" t="s">
        <v>8168</v>
      </c>
      <c r="L2837" t="s">
        <v>8169</v>
      </c>
      <c r="M2837">
        <v>23764.560000000001</v>
      </c>
      <c r="N2837">
        <v>29705.7</v>
      </c>
    </row>
    <row r="2838" spans="1:14" x14ac:dyDescent="0.3">
      <c r="A2838" t="s">
        <v>2812</v>
      </c>
      <c r="B2838" t="s">
        <v>6479</v>
      </c>
      <c r="C2838" t="s">
        <v>7405</v>
      </c>
      <c r="D2838" t="s">
        <v>7411</v>
      </c>
      <c r="E2838" t="s">
        <v>7427</v>
      </c>
      <c r="F2838" t="s">
        <v>7432</v>
      </c>
      <c r="G2838">
        <v>4589.8999999999996</v>
      </c>
      <c r="H2838">
        <v>14</v>
      </c>
      <c r="I2838" t="s">
        <v>7452</v>
      </c>
      <c r="J2838" t="s">
        <v>8166</v>
      </c>
      <c r="K2838" t="s">
        <v>8167</v>
      </c>
      <c r="L2838" t="s">
        <v>8170</v>
      </c>
      <c r="M2838">
        <v>64258.6</v>
      </c>
      <c r="N2838">
        <v>64258.599999999991</v>
      </c>
    </row>
    <row r="2839" spans="1:14" x14ac:dyDescent="0.3">
      <c r="A2839" t="s">
        <v>2813</v>
      </c>
      <c r="B2839" t="s">
        <v>6480</v>
      </c>
      <c r="C2839" t="s">
        <v>7405</v>
      </c>
      <c r="D2839" t="s">
        <v>7410</v>
      </c>
      <c r="E2839" t="s">
        <v>7427</v>
      </c>
      <c r="F2839" t="s">
        <v>7434</v>
      </c>
      <c r="G2839">
        <v>7504.03</v>
      </c>
      <c r="H2839">
        <v>3</v>
      </c>
      <c r="I2839" t="s">
        <v>7537</v>
      </c>
      <c r="J2839" t="s">
        <v>8163</v>
      </c>
      <c r="K2839" t="s">
        <v>8167</v>
      </c>
      <c r="L2839" t="s">
        <v>8170</v>
      </c>
      <c r="M2839">
        <v>22512.09</v>
      </c>
      <c r="N2839">
        <v>22512.09</v>
      </c>
    </row>
    <row r="2840" spans="1:14" x14ac:dyDescent="0.3">
      <c r="A2840" t="s">
        <v>2814</v>
      </c>
      <c r="B2840" t="s">
        <v>6481</v>
      </c>
      <c r="C2840" t="s">
        <v>7408</v>
      </c>
      <c r="D2840" t="s">
        <v>7422</v>
      </c>
      <c r="E2840" t="s">
        <v>7425</v>
      </c>
      <c r="F2840" t="s">
        <v>7430</v>
      </c>
      <c r="G2840">
        <v>5736.13</v>
      </c>
      <c r="H2840">
        <v>11</v>
      </c>
      <c r="I2840" t="s">
        <v>7664</v>
      </c>
      <c r="J2840" t="s">
        <v>8166</v>
      </c>
      <c r="K2840" t="s">
        <v>8168</v>
      </c>
      <c r="L2840" t="s">
        <v>8169</v>
      </c>
      <c r="M2840">
        <v>50478.11</v>
      </c>
      <c r="N2840">
        <v>63097.43</v>
      </c>
    </row>
    <row r="2841" spans="1:14" x14ac:dyDescent="0.3">
      <c r="A2841" t="s">
        <v>2815</v>
      </c>
      <c r="B2841" t="s">
        <v>6482</v>
      </c>
      <c r="C2841" t="s">
        <v>7408</v>
      </c>
      <c r="D2841" t="s">
        <v>7420</v>
      </c>
      <c r="E2841" t="s">
        <v>7425</v>
      </c>
      <c r="F2841" t="s">
        <v>7434</v>
      </c>
      <c r="G2841">
        <v>5928.69</v>
      </c>
      <c r="H2841">
        <v>18</v>
      </c>
      <c r="I2841" t="s">
        <v>8091</v>
      </c>
      <c r="J2841" t="s">
        <v>8162</v>
      </c>
      <c r="K2841" t="s">
        <v>8168</v>
      </c>
      <c r="L2841" t="s">
        <v>8169</v>
      </c>
      <c r="M2841">
        <v>85372.97</v>
      </c>
      <c r="N2841">
        <v>106716.42</v>
      </c>
    </row>
    <row r="2842" spans="1:14" x14ac:dyDescent="0.3">
      <c r="A2842" t="s">
        <v>2816</v>
      </c>
      <c r="B2842" t="s">
        <v>5290</v>
      </c>
      <c r="C2842" t="s">
        <v>7405</v>
      </c>
      <c r="D2842" t="s">
        <v>7411</v>
      </c>
      <c r="E2842" t="s">
        <v>7423</v>
      </c>
      <c r="F2842" t="s">
        <v>7430</v>
      </c>
      <c r="G2842">
        <v>11898.05</v>
      </c>
      <c r="H2842">
        <v>8</v>
      </c>
      <c r="I2842" t="s">
        <v>8081</v>
      </c>
      <c r="J2842" t="s">
        <v>8166</v>
      </c>
      <c r="K2842" t="s">
        <v>8167</v>
      </c>
      <c r="L2842" t="s">
        <v>8170</v>
      </c>
      <c r="M2842">
        <v>95184.4</v>
      </c>
      <c r="N2842">
        <v>95184.4</v>
      </c>
    </row>
    <row r="2843" spans="1:14" x14ac:dyDescent="0.3">
      <c r="A2843" t="s">
        <v>2817</v>
      </c>
      <c r="B2843" t="s">
        <v>6483</v>
      </c>
      <c r="C2843" t="s">
        <v>7407</v>
      </c>
      <c r="D2843" t="s">
        <v>7413</v>
      </c>
      <c r="E2843" t="s">
        <v>7425</v>
      </c>
      <c r="F2843" t="s">
        <v>7431</v>
      </c>
      <c r="G2843">
        <v>5868.93</v>
      </c>
      <c r="H2843">
        <v>10</v>
      </c>
      <c r="I2843" t="s">
        <v>8060</v>
      </c>
      <c r="J2843" t="s">
        <v>8166</v>
      </c>
      <c r="K2843" t="s">
        <v>8167</v>
      </c>
      <c r="L2843" t="s">
        <v>8170</v>
      </c>
      <c r="M2843">
        <v>58689.3</v>
      </c>
      <c r="N2843">
        <v>58689.3</v>
      </c>
    </row>
    <row r="2844" spans="1:14" x14ac:dyDescent="0.3">
      <c r="A2844" t="s">
        <v>2818</v>
      </c>
      <c r="B2844" t="s">
        <v>6484</v>
      </c>
      <c r="C2844" t="s">
        <v>7408</v>
      </c>
      <c r="D2844" t="s">
        <v>7420</v>
      </c>
      <c r="E2844" t="s">
        <v>7426</v>
      </c>
      <c r="F2844" t="s">
        <v>7432</v>
      </c>
      <c r="G2844">
        <v>13444.34</v>
      </c>
      <c r="H2844">
        <v>13</v>
      </c>
      <c r="I2844" t="s">
        <v>7675</v>
      </c>
      <c r="J2844" t="s">
        <v>8165</v>
      </c>
      <c r="K2844" t="s">
        <v>8167</v>
      </c>
      <c r="L2844" t="s">
        <v>8169</v>
      </c>
      <c r="M2844">
        <v>139820.97</v>
      </c>
      <c r="N2844">
        <v>174776.42</v>
      </c>
    </row>
    <row r="2845" spans="1:14" x14ac:dyDescent="0.3">
      <c r="A2845" t="s">
        <v>2819</v>
      </c>
      <c r="B2845" t="s">
        <v>6485</v>
      </c>
      <c r="C2845" t="s">
        <v>7407</v>
      </c>
      <c r="D2845" t="s">
        <v>7417</v>
      </c>
      <c r="E2845" t="s">
        <v>7423</v>
      </c>
      <c r="F2845" t="s">
        <v>7428</v>
      </c>
      <c r="G2845">
        <v>6524.63</v>
      </c>
      <c r="H2845">
        <v>6</v>
      </c>
      <c r="I2845" t="s">
        <v>7536</v>
      </c>
      <c r="J2845" t="s">
        <v>8166</v>
      </c>
      <c r="K2845" t="s">
        <v>8167</v>
      </c>
      <c r="L2845" t="s">
        <v>8170</v>
      </c>
      <c r="M2845">
        <v>39147.78</v>
      </c>
      <c r="N2845">
        <v>39147.78</v>
      </c>
    </row>
    <row r="2846" spans="1:14" x14ac:dyDescent="0.3">
      <c r="A2846" t="s">
        <v>2820</v>
      </c>
      <c r="B2846" t="s">
        <v>6486</v>
      </c>
      <c r="C2846" t="s">
        <v>7407</v>
      </c>
      <c r="D2846" t="s">
        <v>7417</v>
      </c>
      <c r="E2846" t="s">
        <v>7427</v>
      </c>
      <c r="F2846" t="s">
        <v>7432</v>
      </c>
      <c r="G2846">
        <v>1352.9</v>
      </c>
      <c r="H2846">
        <v>14</v>
      </c>
      <c r="I2846" t="s">
        <v>7709</v>
      </c>
      <c r="J2846" t="s">
        <v>8165</v>
      </c>
      <c r="K2846" t="s">
        <v>8167</v>
      </c>
      <c r="L2846" t="s">
        <v>8169</v>
      </c>
      <c r="M2846">
        <v>15152.48</v>
      </c>
      <c r="N2846">
        <v>18940.600000000002</v>
      </c>
    </row>
    <row r="2847" spans="1:14" x14ac:dyDescent="0.3">
      <c r="A2847" t="s">
        <v>2821</v>
      </c>
      <c r="B2847" t="s">
        <v>6487</v>
      </c>
      <c r="C2847" t="s">
        <v>7408</v>
      </c>
      <c r="D2847" t="s">
        <v>7420</v>
      </c>
      <c r="E2847" t="s">
        <v>7427</v>
      </c>
      <c r="F2847" t="s">
        <v>7429</v>
      </c>
      <c r="G2847">
        <v>10168.33</v>
      </c>
      <c r="H2847">
        <v>6</v>
      </c>
      <c r="I2847" t="s">
        <v>7766</v>
      </c>
      <c r="J2847" t="s">
        <v>8164</v>
      </c>
      <c r="K2847" t="s">
        <v>8167</v>
      </c>
      <c r="L2847" t="s">
        <v>8169</v>
      </c>
      <c r="M2847">
        <v>48808.15</v>
      </c>
      <c r="N2847">
        <v>61009.979999999996</v>
      </c>
    </row>
    <row r="2848" spans="1:14" x14ac:dyDescent="0.3">
      <c r="A2848" t="s">
        <v>2822</v>
      </c>
      <c r="B2848" t="s">
        <v>6488</v>
      </c>
      <c r="C2848" t="s">
        <v>7406</v>
      </c>
      <c r="D2848" t="s">
        <v>7412</v>
      </c>
      <c r="E2848" t="s">
        <v>7423</v>
      </c>
      <c r="F2848" t="s">
        <v>7430</v>
      </c>
      <c r="G2848">
        <v>15708.58</v>
      </c>
      <c r="H2848">
        <v>13</v>
      </c>
      <c r="I2848" t="s">
        <v>7972</v>
      </c>
      <c r="J2848" t="s">
        <v>8165</v>
      </c>
      <c r="K2848" t="s">
        <v>8167</v>
      </c>
      <c r="L2848" t="s">
        <v>8169</v>
      </c>
      <c r="M2848">
        <v>163368.9</v>
      </c>
      <c r="N2848">
        <v>204211.54</v>
      </c>
    </row>
    <row r="2849" spans="1:14" x14ac:dyDescent="0.3">
      <c r="A2849" t="s">
        <v>2823</v>
      </c>
      <c r="B2849" t="s">
        <v>6489</v>
      </c>
      <c r="C2849" t="s">
        <v>7407</v>
      </c>
      <c r="D2849" t="s">
        <v>7413</v>
      </c>
      <c r="E2849" t="s">
        <v>7423</v>
      </c>
      <c r="F2849" t="s">
        <v>7434</v>
      </c>
      <c r="G2849">
        <v>14095.06</v>
      </c>
      <c r="H2849">
        <v>3</v>
      </c>
      <c r="I2849" t="s">
        <v>7608</v>
      </c>
      <c r="J2849" t="s">
        <v>8165</v>
      </c>
      <c r="K2849" t="s">
        <v>8168</v>
      </c>
      <c r="L2849" t="s">
        <v>8170</v>
      </c>
      <c r="M2849">
        <v>42285.18</v>
      </c>
      <c r="N2849">
        <v>42285.18</v>
      </c>
    </row>
    <row r="2850" spans="1:14" x14ac:dyDescent="0.3">
      <c r="A2850" t="s">
        <v>2824</v>
      </c>
      <c r="B2850" t="s">
        <v>6490</v>
      </c>
      <c r="C2850" t="s">
        <v>7406</v>
      </c>
      <c r="D2850" t="s">
        <v>7412</v>
      </c>
      <c r="E2850" t="s">
        <v>7427</v>
      </c>
      <c r="F2850" t="s">
        <v>7432</v>
      </c>
      <c r="G2850">
        <v>10512.78</v>
      </c>
      <c r="H2850">
        <v>8</v>
      </c>
      <c r="I2850" t="s">
        <v>7698</v>
      </c>
      <c r="J2850" t="s">
        <v>8162</v>
      </c>
      <c r="K2850" t="s">
        <v>8168</v>
      </c>
      <c r="L2850" t="s">
        <v>8170</v>
      </c>
      <c r="M2850">
        <v>84102.24</v>
      </c>
      <c r="N2850">
        <v>84102.24</v>
      </c>
    </row>
    <row r="2851" spans="1:14" x14ac:dyDescent="0.3">
      <c r="A2851" t="s">
        <v>2825</v>
      </c>
      <c r="B2851" t="s">
        <v>6491</v>
      </c>
      <c r="C2851" t="s">
        <v>7406</v>
      </c>
      <c r="D2851" t="s">
        <v>7421</v>
      </c>
      <c r="E2851" t="s">
        <v>7424</v>
      </c>
      <c r="F2851" t="s">
        <v>7432</v>
      </c>
      <c r="G2851">
        <v>5583.41</v>
      </c>
      <c r="H2851">
        <v>17</v>
      </c>
      <c r="I2851" t="s">
        <v>8148</v>
      </c>
      <c r="J2851" t="s">
        <v>8162</v>
      </c>
      <c r="K2851" t="s">
        <v>8168</v>
      </c>
      <c r="L2851" t="s">
        <v>8169</v>
      </c>
      <c r="M2851">
        <v>75934.210000000006</v>
      </c>
      <c r="N2851">
        <v>94917.97</v>
      </c>
    </row>
    <row r="2852" spans="1:14" x14ac:dyDescent="0.3">
      <c r="A2852" t="s">
        <v>2826</v>
      </c>
      <c r="B2852" t="s">
        <v>6492</v>
      </c>
      <c r="C2852" t="s">
        <v>7405</v>
      </c>
      <c r="D2852" t="s">
        <v>7417</v>
      </c>
      <c r="E2852" t="s">
        <v>7426</v>
      </c>
      <c r="F2852" t="s">
        <v>7430</v>
      </c>
      <c r="G2852">
        <v>15345.87</v>
      </c>
      <c r="H2852">
        <v>4</v>
      </c>
      <c r="I2852" t="s">
        <v>8059</v>
      </c>
      <c r="J2852" t="s">
        <v>8163</v>
      </c>
      <c r="K2852" t="s">
        <v>8168</v>
      </c>
      <c r="L2852" t="s">
        <v>8170</v>
      </c>
      <c r="M2852">
        <v>61383.48</v>
      </c>
      <c r="N2852">
        <v>61383.48</v>
      </c>
    </row>
    <row r="2853" spans="1:14" x14ac:dyDescent="0.3">
      <c r="A2853" t="s">
        <v>2827</v>
      </c>
      <c r="B2853" t="s">
        <v>6493</v>
      </c>
      <c r="C2853" t="s">
        <v>7408</v>
      </c>
      <c r="D2853" t="s">
        <v>7419</v>
      </c>
      <c r="E2853" t="s">
        <v>7425</v>
      </c>
      <c r="F2853" t="s">
        <v>7433</v>
      </c>
      <c r="G2853">
        <v>5424.88</v>
      </c>
      <c r="H2853">
        <v>20</v>
      </c>
      <c r="I2853" t="s">
        <v>7479</v>
      </c>
      <c r="J2853" t="s">
        <v>8164</v>
      </c>
      <c r="K2853" t="s">
        <v>8168</v>
      </c>
      <c r="L2853" t="s">
        <v>8169</v>
      </c>
      <c r="M2853">
        <v>86798.080000000002</v>
      </c>
      <c r="N2853">
        <v>108497.60000000001</v>
      </c>
    </row>
    <row r="2854" spans="1:14" x14ac:dyDescent="0.3">
      <c r="A2854" t="s">
        <v>2828</v>
      </c>
      <c r="B2854" t="s">
        <v>6494</v>
      </c>
      <c r="C2854" t="s">
        <v>7405</v>
      </c>
      <c r="D2854" t="s">
        <v>7417</v>
      </c>
      <c r="E2854" t="s">
        <v>7427</v>
      </c>
      <c r="F2854" t="s">
        <v>7428</v>
      </c>
      <c r="G2854">
        <v>3009.58</v>
      </c>
      <c r="H2854">
        <v>4</v>
      </c>
      <c r="I2854" t="s">
        <v>7865</v>
      </c>
      <c r="J2854" t="s">
        <v>8166</v>
      </c>
      <c r="K2854" t="s">
        <v>8167</v>
      </c>
      <c r="L2854" t="s">
        <v>8169</v>
      </c>
      <c r="M2854">
        <v>9630.49</v>
      </c>
      <c r="N2854">
        <v>12038.32</v>
      </c>
    </row>
    <row r="2855" spans="1:14" x14ac:dyDescent="0.3">
      <c r="A2855" t="s">
        <v>2829</v>
      </c>
      <c r="B2855" t="s">
        <v>6470</v>
      </c>
      <c r="C2855" t="s">
        <v>7407</v>
      </c>
      <c r="D2855" t="s">
        <v>7418</v>
      </c>
      <c r="E2855" t="s">
        <v>7424</v>
      </c>
      <c r="F2855" t="s">
        <v>7434</v>
      </c>
      <c r="G2855">
        <v>6818.45</v>
      </c>
      <c r="H2855">
        <v>6</v>
      </c>
      <c r="I2855" t="s">
        <v>7672</v>
      </c>
      <c r="J2855" t="s">
        <v>8162</v>
      </c>
      <c r="K2855" t="s">
        <v>8168</v>
      </c>
      <c r="L2855" t="s">
        <v>8170</v>
      </c>
      <c r="M2855">
        <v>40910.699999999997</v>
      </c>
      <c r="N2855">
        <v>40910.699999999997</v>
      </c>
    </row>
    <row r="2856" spans="1:14" x14ac:dyDescent="0.3">
      <c r="A2856" t="s">
        <v>2830</v>
      </c>
      <c r="B2856" t="s">
        <v>6495</v>
      </c>
      <c r="C2856" t="s">
        <v>7408</v>
      </c>
      <c r="D2856" t="s">
        <v>7417</v>
      </c>
      <c r="E2856" t="s">
        <v>7423</v>
      </c>
      <c r="F2856" t="s">
        <v>7431</v>
      </c>
      <c r="G2856">
        <v>12405.18</v>
      </c>
      <c r="H2856">
        <v>10</v>
      </c>
      <c r="I2856" t="s">
        <v>8118</v>
      </c>
      <c r="J2856" t="s">
        <v>8165</v>
      </c>
      <c r="K2856" t="s">
        <v>8167</v>
      </c>
      <c r="L2856" t="s">
        <v>8170</v>
      </c>
      <c r="M2856">
        <v>124051.8</v>
      </c>
      <c r="N2856">
        <v>124051.8</v>
      </c>
    </row>
    <row r="2857" spans="1:14" x14ac:dyDescent="0.3">
      <c r="A2857" t="s">
        <v>2831</v>
      </c>
      <c r="B2857" t="s">
        <v>6496</v>
      </c>
      <c r="C2857" t="s">
        <v>7406</v>
      </c>
      <c r="D2857" t="s">
        <v>7416</v>
      </c>
      <c r="E2857" t="s">
        <v>7426</v>
      </c>
      <c r="F2857" t="s">
        <v>7431</v>
      </c>
      <c r="G2857">
        <v>3295.1</v>
      </c>
      <c r="H2857">
        <v>1</v>
      </c>
      <c r="I2857" t="s">
        <v>8048</v>
      </c>
      <c r="J2857" t="s">
        <v>8163</v>
      </c>
      <c r="K2857" t="s">
        <v>8167</v>
      </c>
      <c r="L2857" t="s">
        <v>8170</v>
      </c>
      <c r="M2857">
        <v>3295.1</v>
      </c>
      <c r="N2857">
        <v>3295.1</v>
      </c>
    </row>
    <row r="2858" spans="1:14" x14ac:dyDescent="0.3">
      <c r="A2858" t="s">
        <v>2832</v>
      </c>
      <c r="B2858" t="s">
        <v>6497</v>
      </c>
      <c r="C2858" t="s">
        <v>7405</v>
      </c>
      <c r="D2858" t="s">
        <v>7417</v>
      </c>
      <c r="E2858" t="s">
        <v>7425</v>
      </c>
      <c r="F2858" t="s">
        <v>7431</v>
      </c>
      <c r="G2858">
        <v>7421.86</v>
      </c>
      <c r="H2858">
        <v>18</v>
      </c>
      <c r="I2858" t="s">
        <v>7806</v>
      </c>
      <c r="J2858" t="s">
        <v>8165</v>
      </c>
      <c r="K2858" t="s">
        <v>8168</v>
      </c>
      <c r="L2858" t="s">
        <v>8170</v>
      </c>
      <c r="M2858">
        <v>133593.48000000001</v>
      </c>
      <c r="N2858">
        <v>133593.47999999998</v>
      </c>
    </row>
    <row r="2859" spans="1:14" x14ac:dyDescent="0.3">
      <c r="A2859" t="s">
        <v>2833</v>
      </c>
      <c r="B2859" t="s">
        <v>6498</v>
      </c>
      <c r="C2859" t="s">
        <v>7406</v>
      </c>
      <c r="D2859" t="s">
        <v>7421</v>
      </c>
      <c r="E2859" t="s">
        <v>7423</v>
      </c>
      <c r="F2859" t="s">
        <v>7429</v>
      </c>
      <c r="G2859">
        <v>12419.29</v>
      </c>
      <c r="H2859">
        <v>10</v>
      </c>
      <c r="I2859" t="s">
        <v>7460</v>
      </c>
      <c r="J2859" t="s">
        <v>8162</v>
      </c>
      <c r="K2859" t="s">
        <v>8168</v>
      </c>
      <c r="L2859" t="s">
        <v>8169</v>
      </c>
      <c r="M2859">
        <v>99354.32</v>
      </c>
      <c r="N2859">
        <v>124192.90000000001</v>
      </c>
    </row>
    <row r="2860" spans="1:14" x14ac:dyDescent="0.3">
      <c r="A2860" t="s">
        <v>2834</v>
      </c>
      <c r="B2860" t="s">
        <v>6499</v>
      </c>
      <c r="C2860" t="s">
        <v>7405</v>
      </c>
      <c r="D2860" t="s">
        <v>7409</v>
      </c>
      <c r="E2860" t="s">
        <v>7423</v>
      </c>
      <c r="F2860" t="s">
        <v>7432</v>
      </c>
      <c r="G2860">
        <v>5251.41</v>
      </c>
      <c r="H2860">
        <v>4</v>
      </c>
      <c r="I2860" t="s">
        <v>7707</v>
      </c>
      <c r="J2860" t="s">
        <v>8162</v>
      </c>
      <c r="K2860" t="s">
        <v>8168</v>
      </c>
      <c r="L2860" t="s">
        <v>8169</v>
      </c>
      <c r="M2860">
        <v>16804.18</v>
      </c>
      <c r="N2860">
        <v>21005.64</v>
      </c>
    </row>
    <row r="2861" spans="1:14" x14ac:dyDescent="0.3">
      <c r="A2861" t="s">
        <v>2835</v>
      </c>
      <c r="B2861" t="s">
        <v>6500</v>
      </c>
      <c r="C2861" t="s">
        <v>7406</v>
      </c>
      <c r="D2861" t="s">
        <v>7414</v>
      </c>
      <c r="E2861" t="s">
        <v>7425</v>
      </c>
      <c r="F2861" t="s">
        <v>7433</v>
      </c>
      <c r="G2861">
        <v>2166.3000000000002</v>
      </c>
      <c r="H2861">
        <v>19</v>
      </c>
      <c r="I2861" t="s">
        <v>7973</v>
      </c>
      <c r="J2861" t="s">
        <v>8163</v>
      </c>
      <c r="K2861" t="s">
        <v>8168</v>
      </c>
      <c r="L2861" t="s">
        <v>8169</v>
      </c>
      <c r="M2861">
        <v>32927.760000000002</v>
      </c>
      <c r="N2861">
        <v>41159.700000000004</v>
      </c>
    </row>
    <row r="2862" spans="1:14" x14ac:dyDescent="0.3">
      <c r="A2862" t="s">
        <v>2836</v>
      </c>
      <c r="B2862" t="s">
        <v>6501</v>
      </c>
      <c r="C2862" t="s">
        <v>7406</v>
      </c>
      <c r="D2862" t="s">
        <v>7421</v>
      </c>
      <c r="E2862" t="s">
        <v>7427</v>
      </c>
      <c r="F2862" t="s">
        <v>7428</v>
      </c>
      <c r="G2862">
        <v>9613.89</v>
      </c>
      <c r="H2862">
        <v>15</v>
      </c>
      <c r="I2862" t="s">
        <v>7754</v>
      </c>
      <c r="J2862" t="s">
        <v>8163</v>
      </c>
      <c r="K2862" t="s">
        <v>8167</v>
      </c>
      <c r="L2862" t="s">
        <v>8169</v>
      </c>
      <c r="M2862">
        <v>115366.68</v>
      </c>
      <c r="N2862">
        <v>144208.34999999998</v>
      </c>
    </row>
    <row r="2863" spans="1:14" x14ac:dyDescent="0.3">
      <c r="A2863" t="s">
        <v>2837</v>
      </c>
      <c r="B2863" t="s">
        <v>6502</v>
      </c>
      <c r="C2863" t="s">
        <v>7406</v>
      </c>
      <c r="D2863" t="s">
        <v>7421</v>
      </c>
      <c r="E2863" t="s">
        <v>7423</v>
      </c>
      <c r="F2863" t="s">
        <v>7429</v>
      </c>
      <c r="G2863">
        <v>9403.07</v>
      </c>
      <c r="H2863">
        <v>16</v>
      </c>
      <c r="I2863" t="s">
        <v>7846</v>
      </c>
      <c r="J2863" t="s">
        <v>8162</v>
      </c>
      <c r="K2863" t="s">
        <v>8167</v>
      </c>
      <c r="L2863" t="s">
        <v>8170</v>
      </c>
      <c r="M2863">
        <v>150449.12</v>
      </c>
      <c r="N2863">
        <v>150449.12</v>
      </c>
    </row>
    <row r="2864" spans="1:14" x14ac:dyDescent="0.3">
      <c r="A2864" t="s">
        <v>2838</v>
      </c>
      <c r="B2864" t="s">
        <v>6503</v>
      </c>
      <c r="C2864" t="s">
        <v>7407</v>
      </c>
      <c r="D2864" t="s">
        <v>7418</v>
      </c>
      <c r="E2864" t="s">
        <v>7423</v>
      </c>
      <c r="F2864" t="s">
        <v>7432</v>
      </c>
      <c r="G2864">
        <v>3159.81</v>
      </c>
      <c r="H2864">
        <v>8</v>
      </c>
      <c r="I2864" t="s">
        <v>7850</v>
      </c>
      <c r="J2864" t="s">
        <v>8166</v>
      </c>
      <c r="K2864" t="s">
        <v>8168</v>
      </c>
      <c r="L2864" t="s">
        <v>8170</v>
      </c>
      <c r="M2864">
        <v>25278.48</v>
      </c>
      <c r="N2864">
        <v>25278.48</v>
      </c>
    </row>
    <row r="2865" spans="1:14" x14ac:dyDescent="0.3">
      <c r="A2865" t="s">
        <v>2839</v>
      </c>
      <c r="B2865" t="s">
        <v>6504</v>
      </c>
      <c r="C2865" t="s">
        <v>7405</v>
      </c>
      <c r="D2865" t="s">
        <v>7409</v>
      </c>
      <c r="E2865" t="s">
        <v>7425</v>
      </c>
      <c r="F2865" t="s">
        <v>7430</v>
      </c>
      <c r="G2865">
        <v>3909.3</v>
      </c>
      <c r="H2865">
        <v>17</v>
      </c>
      <c r="I2865" t="s">
        <v>7831</v>
      </c>
      <c r="J2865" t="s">
        <v>8162</v>
      </c>
      <c r="K2865" t="s">
        <v>8167</v>
      </c>
      <c r="L2865" t="s">
        <v>8170</v>
      </c>
      <c r="M2865">
        <v>66458.100000000006</v>
      </c>
      <c r="N2865">
        <v>66458.100000000006</v>
      </c>
    </row>
    <row r="2866" spans="1:14" x14ac:dyDescent="0.3">
      <c r="A2866" t="s">
        <v>2840</v>
      </c>
      <c r="B2866" t="s">
        <v>6505</v>
      </c>
      <c r="C2866" t="s">
        <v>7406</v>
      </c>
      <c r="D2866" t="s">
        <v>7421</v>
      </c>
      <c r="E2866" t="s">
        <v>7427</v>
      </c>
      <c r="F2866" t="s">
        <v>7430</v>
      </c>
      <c r="G2866">
        <v>9647.92</v>
      </c>
      <c r="H2866">
        <v>20</v>
      </c>
      <c r="I2866" t="s">
        <v>8139</v>
      </c>
      <c r="J2866" t="s">
        <v>8163</v>
      </c>
      <c r="K2866" t="s">
        <v>8168</v>
      </c>
      <c r="L2866" t="s">
        <v>8170</v>
      </c>
      <c r="M2866">
        <v>192958.4</v>
      </c>
      <c r="N2866">
        <v>192958.4</v>
      </c>
    </row>
    <row r="2867" spans="1:14" x14ac:dyDescent="0.3">
      <c r="A2867" t="s">
        <v>2841</v>
      </c>
      <c r="B2867" t="s">
        <v>6506</v>
      </c>
      <c r="C2867" t="s">
        <v>7405</v>
      </c>
      <c r="D2867" t="s">
        <v>7417</v>
      </c>
      <c r="E2867" t="s">
        <v>7423</v>
      </c>
      <c r="F2867" t="s">
        <v>7429</v>
      </c>
      <c r="G2867">
        <v>9877</v>
      </c>
      <c r="H2867">
        <v>2</v>
      </c>
      <c r="I2867" t="s">
        <v>7550</v>
      </c>
      <c r="J2867" t="s">
        <v>8165</v>
      </c>
      <c r="K2867" t="s">
        <v>8167</v>
      </c>
      <c r="L2867" t="s">
        <v>8169</v>
      </c>
      <c r="M2867">
        <v>15803.2</v>
      </c>
      <c r="N2867">
        <v>19754</v>
      </c>
    </row>
    <row r="2868" spans="1:14" x14ac:dyDescent="0.3">
      <c r="A2868" t="s">
        <v>2842</v>
      </c>
      <c r="B2868" t="s">
        <v>6507</v>
      </c>
      <c r="C2868" t="s">
        <v>7406</v>
      </c>
      <c r="D2868" t="s">
        <v>7414</v>
      </c>
      <c r="E2868" t="s">
        <v>7424</v>
      </c>
      <c r="F2868" t="s">
        <v>7431</v>
      </c>
      <c r="G2868">
        <v>2607.0300000000002</v>
      </c>
      <c r="H2868">
        <v>13</v>
      </c>
      <c r="I2868" t="s">
        <v>7557</v>
      </c>
      <c r="J2868" t="s">
        <v>8164</v>
      </c>
      <c r="K2868" t="s">
        <v>8168</v>
      </c>
      <c r="L2868" t="s">
        <v>8170</v>
      </c>
      <c r="M2868">
        <v>33891.39</v>
      </c>
      <c r="N2868">
        <v>33891.39</v>
      </c>
    </row>
    <row r="2869" spans="1:14" x14ac:dyDescent="0.3">
      <c r="A2869" t="s">
        <v>2843</v>
      </c>
      <c r="B2869" t="s">
        <v>6508</v>
      </c>
      <c r="C2869" t="s">
        <v>7407</v>
      </c>
      <c r="D2869" t="s">
        <v>7415</v>
      </c>
      <c r="E2869" t="s">
        <v>7424</v>
      </c>
      <c r="F2869" t="s">
        <v>7431</v>
      </c>
      <c r="G2869">
        <v>9887.7900000000009</v>
      </c>
      <c r="H2869">
        <v>17</v>
      </c>
      <c r="I2869" t="s">
        <v>7491</v>
      </c>
      <c r="J2869" t="s">
        <v>8165</v>
      </c>
      <c r="K2869" t="s">
        <v>8168</v>
      </c>
      <c r="L2869" t="s">
        <v>8169</v>
      </c>
      <c r="M2869">
        <v>134474.10999999999</v>
      </c>
      <c r="N2869">
        <v>168092.43000000002</v>
      </c>
    </row>
    <row r="2870" spans="1:14" x14ac:dyDescent="0.3">
      <c r="A2870" t="s">
        <v>2844</v>
      </c>
      <c r="B2870" t="s">
        <v>6437</v>
      </c>
      <c r="C2870" t="s">
        <v>7406</v>
      </c>
      <c r="D2870" t="s">
        <v>7421</v>
      </c>
      <c r="E2870" t="s">
        <v>7425</v>
      </c>
      <c r="F2870" t="s">
        <v>7431</v>
      </c>
      <c r="G2870">
        <v>14134.07</v>
      </c>
      <c r="H2870">
        <v>13</v>
      </c>
      <c r="I2870" t="s">
        <v>7513</v>
      </c>
      <c r="J2870" t="s">
        <v>8163</v>
      </c>
      <c r="K2870" t="s">
        <v>8168</v>
      </c>
      <c r="L2870" t="s">
        <v>8169</v>
      </c>
      <c r="M2870">
        <v>146994.66</v>
      </c>
      <c r="N2870">
        <v>183742.91</v>
      </c>
    </row>
    <row r="2871" spans="1:14" x14ac:dyDescent="0.3">
      <c r="A2871" t="s">
        <v>2845</v>
      </c>
      <c r="B2871" t="s">
        <v>6509</v>
      </c>
      <c r="C2871" t="s">
        <v>7408</v>
      </c>
      <c r="D2871" t="s">
        <v>7420</v>
      </c>
      <c r="E2871" t="s">
        <v>7426</v>
      </c>
      <c r="F2871" t="s">
        <v>7429</v>
      </c>
      <c r="G2871">
        <v>2407.83</v>
      </c>
      <c r="H2871">
        <v>11</v>
      </c>
      <c r="I2871" t="s">
        <v>7775</v>
      </c>
      <c r="J2871" t="s">
        <v>8163</v>
      </c>
      <c r="K2871" t="s">
        <v>8168</v>
      </c>
      <c r="L2871" t="s">
        <v>8170</v>
      </c>
      <c r="M2871">
        <v>26486.13</v>
      </c>
      <c r="N2871">
        <v>26486.129999999997</v>
      </c>
    </row>
    <row r="2872" spans="1:14" x14ac:dyDescent="0.3">
      <c r="A2872" t="s">
        <v>2846</v>
      </c>
      <c r="B2872" t="s">
        <v>6510</v>
      </c>
      <c r="C2872" t="s">
        <v>7406</v>
      </c>
      <c r="D2872" t="s">
        <v>7412</v>
      </c>
      <c r="E2872" t="s">
        <v>7427</v>
      </c>
      <c r="F2872" t="s">
        <v>7430</v>
      </c>
      <c r="G2872">
        <v>5466.38</v>
      </c>
      <c r="H2872">
        <v>18</v>
      </c>
      <c r="I2872" t="s">
        <v>7633</v>
      </c>
      <c r="J2872" t="s">
        <v>8163</v>
      </c>
      <c r="K2872" t="s">
        <v>8167</v>
      </c>
      <c r="L2872" t="s">
        <v>8170</v>
      </c>
      <c r="M2872">
        <v>98394.84</v>
      </c>
      <c r="N2872">
        <v>98394.84</v>
      </c>
    </row>
    <row r="2873" spans="1:14" x14ac:dyDescent="0.3">
      <c r="A2873" t="s">
        <v>2847</v>
      </c>
      <c r="B2873" t="s">
        <v>5287</v>
      </c>
      <c r="C2873" t="s">
        <v>7408</v>
      </c>
      <c r="D2873" t="s">
        <v>7417</v>
      </c>
      <c r="E2873" t="s">
        <v>7426</v>
      </c>
      <c r="F2873" t="s">
        <v>7433</v>
      </c>
      <c r="G2873">
        <v>1846.75</v>
      </c>
      <c r="H2873">
        <v>20</v>
      </c>
      <c r="I2873" t="s">
        <v>7784</v>
      </c>
      <c r="J2873" t="s">
        <v>8165</v>
      </c>
      <c r="K2873" t="s">
        <v>8168</v>
      </c>
      <c r="L2873" t="s">
        <v>8170</v>
      </c>
      <c r="M2873">
        <v>36935</v>
      </c>
      <c r="N2873">
        <v>36935</v>
      </c>
    </row>
    <row r="2874" spans="1:14" x14ac:dyDescent="0.3">
      <c r="A2874" t="s">
        <v>2848</v>
      </c>
      <c r="B2874" t="s">
        <v>6511</v>
      </c>
      <c r="C2874" t="s">
        <v>7408</v>
      </c>
      <c r="D2874" t="s">
        <v>7419</v>
      </c>
      <c r="E2874" t="s">
        <v>7425</v>
      </c>
      <c r="F2874" t="s">
        <v>7432</v>
      </c>
      <c r="G2874">
        <v>7811.13</v>
      </c>
      <c r="H2874">
        <v>9</v>
      </c>
      <c r="I2874" t="s">
        <v>7566</v>
      </c>
      <c r="J2874" t="s">
        <v>8163</v>
      </c>
      <c r="K2874" t="s">
        <v>8167</v>
      </c>
      <c r="L2874" t="s">
        <v>8169</v>
      </c>
      <c r="M2874">
        <v>56239.97</v>
      </c>
      <c r="N2874">
        <v>70300.17</v>
      </c>
    </row>
    <row r="2875" spans="1:14" x14ac:dyDescent="0.3">
      <c r="A2875" t="s">
        <v>2849</v>
      </c>
      <c r="B2875" t="s">
        <v>6512</v>
      </c>
      <c r="C2875" t="s">
        <v>7405</v>
      </c>
      <c r="D2875" t="s">
        <v>7417</v>
      </c>
      <c r="E2875" t="s">
        <v>7427</v>
      </c>
      <c r="F2875" t="s">
        <v>7433</v>
      </c>
      <c r="G2875">
        <v>7807.81</v>
      </c>
      <c r="H2875">
        <v>4</v>
      </c>
      <c r="I2875" t="s">
        <v>7623</v>
      </c>
      <c r="J2875" t="s">
        <v>8166</v>
      </c>
      <c r="K2875" t="s">
        <v>8167</v>
      </c>
      <c r="L2875" t="s">
        <v>8170</v>
      </c>
      <c r="M2875">
        <v>31231.24</v>
      </c>
      <c r="N2875">
        <v>31231.24</v>
      </c>
    </row>
    <row r="2876" spans="1:14" x14ac:dyDescent="0.3">
      <c r="A2876" t="s">
        <v>2850</v>
      </c>
      <c r="B2876" t="s">
        <v>6513</v>
      </c>
      <c r="C2876" t="s">
        <v>7405</v>
      </c>
      <c r="D2876" t="s">
        <v>7409</v>
      </c>
      <c r="E2876" t="s">
        <v>7426</v>
      </c>
      <c r="F2876" t="s">
        <v>7431</v>
      </c>
      <c r="G2876">
        <v>9286.0400000000009</v>
      </c>
      <c r="H2876">
        <v>6</v>
      </c>
      <c r="I2876" t="s">
        <v>7580</v>
      </c>
      <c r="J2876" t="s">
        <v>8162</v>
      </c>
      <c r="K2876" t="s">
        <v>8167</v>
      </c>
      <c r="L2876" t="s">
        <v>8169</v>
      </c>
      <c r="M2876">
        <v>44572.66</v>
      </c>
      <c r="N2876">
        <v>55716.240000000005</v>
      </c>
    </row>
    <row r="2877" spans="1:14" x14ac:dyDescent="0.3">
      <c r="A2877" t="s">
        <v>2851</v>
      </c>
      <c r="B2877" t="s">
        <v>6514</v>
      </c>
      <c r="C2877" t="s">
        <v>7406</v>
      </c>
      <c r="D2877" t="s">
        <v>7421</v>
      </c>
      <c r="E2877" t="s">
        <v>7427</v>
      </c>
      <c r="F2877" t="s">
        <v>7432</v>
      </c>
      <c r="G2877">
        <v>15910.27</v>
      </c>
      <c r="H2877">
        <v>6</v>
      </c>
      <c r="I2877" t="s">
        <v>7995</v>
      </c>
      <c r="J2877" t="s">
        <v>8164</v>
      </c>
      <c r="K2877" t="s">
        <v>8167</v>
      </c>
      <c r="L2877" t="s">
        <v>8170</v>
      </c>
      <c r="M2877">
        <v>95461.62</v>
      </c>
      <c r="N2877">
        <v>95461.62</v>
      </c>
    </row>
    <row r="2878" spans="1:14" x14ac:dyDescent="0.3">
      <c r="A2878" t="s">
        <v>2852</v>
      </c>
      <c r="B2878" t="s">
        <v>5563</v>
      </c>
      <c r="C2878" t="s">
        <v>7406</v>
      </c>
      <c r="D2878" t="s">
        <v>7414</v>
      </c>
      <c r="E2878" t="s">
        <v>7426</v>
      </c>
      <c r="F2878" t="s">
        <v>7430</v>
      </c>
      <c r="G2878">
        <v>5160.1099999999997</v>
      </c>
      <c r="H2878">
        <v>15</v>
      </c>
      <c r="I2878" t="s">
        <v>8117</v>
      </c>
      <c r="J2878" t="s">
        <v>8165</v>
      </c>
      <c r="K2878" t="s">
        <v>8168</v>
      </c>
      <c r="L2878" t="s">
        <v>8170</v>
      </c>
      <c r="M2878">
        <v>77401.649999999994</v>
      </c>
      <c r="N2878">
        <v>77401.649999999994</v>
      </c>
    </row>
    <row r="2879" spans="1:14" x14ac:dyDescent="0.3">
      <c r="A2879" t="s">
        <v>2853</v>
      </c>
      <c r="B2879" t="s">
        <v>6515</v>
      </c>
      <c r="C2879" t="s">
        <v>7405</v>
      </c>
      <c r="D2879" t="s">
        <v>7411</v>
      </c>
      <c r="E2879" t="s">
        <v>7425</v>
      </c>
      <c r="F2879" t="s">
        <v>7431</v>
      </c>
      <c r="G2879">
        <v>10729.41</v>
      </c>
      <c r="H2879">
        <v>19</v>
      </c>
      <c r="I2879" t="s">
        <v>8105</v>
      </c>
      <c r="J2879" t="s">
        <v>8162</v>
      </c>
      <c r="K2879" t="s">
        <v>8168</v>
      </c>
      <c r="L2879" t="s">
        <v>8170</v>
      </c>
      <c r="M2879">
        <v>203858.79</v>
      </c>
      <c r="N2879">
        <v>203858.79</v>
      </c>
    </row>
    <row r="2880" spans="1:14" x14ac:dyDescent="0.3">
      <c r="A2880" t="s">
        <v>2854</v>
      </c>
      <c r="B2880" t="s">
        <v>6516</v>
      </c>
      <c r="C2880" t="s">
        <v>7407</v>
      </c>
      <c r="D2880" t="s">
        <v>7413</v>
      </c>
      <c r="E2880" t="s">
        <v>7426</v>
      </c>
      <c r="F2880" t="s">
        <v>7432</v>
      </c>
      <c r="G2880">
        <v>844.11</v>
      </c>
      <c r="H2880">
        <v>8</v>
      </c>
      <c r="I2880" t="s">
        <v>7935</v>
      </c>
      <c r="J2880" t="s">
        <v>8166</v>
      </c>
      <c r="K2880" t="s">
        <v>8167</v>
      </c>
      <c r="L2880" t="s">
        <v>8170</v>
      </c>
      <c r="M2880">
        <v>6752.88</v>
      </c>
      <c r="N2880">
        <v>6752.88</v>
      </c>
    </row>
    <row r="2881" spans="1:14" x14ac:dyDescent="0.3">
      <c r="A2881" t="s">
        <v>2855</v>
      </c>
      <c r="B2881" t="s">
        <v>6517</v>
      </c>
      <c r="C2881" t="s">
        <v>7408</v>
      </c>
      <c r="D2881" t="s">
        <v>7417</v>
      </c>
      <c r="E2881" t="s">
        <v>7424</v>
      </c>
      <c r="F2881" t="s">
        <v>7432</v>
      </c>
      <c r="G2881">
        <v>10566.73</v>
      </c>
      <c r="H2881">
        <v>15</v>
      </c>
      <c r="I2881" t="s">
        <v>8071</v>
      </c>
      <c r="J2881" t="s">
        <v>8165</v>
      </c>
      <c r="K2881" t="s">
        <v>8168</v>
      </c>
      <c r="L2881" t="s">
        <v>8169</v>
      </c>
      <c r="M2881">
        <v>126800.76</v>
      </c>
      <c r="N2881">
        <v>158500.94999999998</v>
      </c>
    </row>
    <row r="2882" spans="1:14" x14ac:dyDescent="0.3">
      <c r="A2882" t="s">
        <v>2856</v>
      </c>
      <c r="B2882" t="s">
        <v>6518</v>
      </c>
      <c r="C2882" t="s">
        <v>7405</v>
      </c>
      <c r="D2882" t="s">
        <v>7411</v>
      </c>
      <c r="E2882" t="s">
        <v>7427</v>
      </c>
      <c r="F2882" t="s">
        <v>7431</v>
      </c>
      <c r="G2882">
        <v>7811.96</v>
      </c>
      <c r="H2882">
        <v>14</v>
      </c>
      <c r="I2882" t="s">
        <v>7642</v>
      </c>
      <c r="J2882" t="s">
        <v>8162</v>
      </c>
      <c r="K2882" t="s">
        <v>8167</v>
      </c>
      <c r="L2882" t="s">
        <v>8169</v>
      </c>
      <c r="M2882">
        <v>87493.62</v>
      </c>
      <c r="N2882">
        <v>109367.44</v>
      </c>
    </row>
    <row r="2883" spans="1:14" x14ac:dyDescent="0.3">
      <c r="A2883" t="s">
        <v>2857</v>
      </c>
      <c r="B2883" t="s">
        <v>6519</v>
      </c>
      <c r="C2883" t="s">
        <v>7407</v>
      </c>
      <c r="D2883" t="s">
        <v>7415</v>
      </c>
      <c r="E2883" t="s">
        <v>7425</v>
      </c>
      <c r="F2883" t="s">
        <v>7429</v>
      </c>
      <c r="G2883">
        <v>14046.92</v>
      </c>
      <c r="H2883">
        <v>1</v>
      </c>
      <c r="I2883" t="s">
        <v>8039</v>
      </c>
      <c r="J2883" t="s">
        <v>8166</v>
      </c>
      <c r="K2883" t="s">
        <v>8167</v>
      </c>
      <c r="L2883" t="s">
        <v>8169</v>
      </c>
      <c r="M2883">
        <v>11237.37</v>
      </c>
      <c r="N2883">
        <v>14046.92</v>
      </c>
    </row>
    <row r="2884" spans="1:14" x14ac:dyDescent="0.3">
      <c r="A2884" t="s">
        <v>2858</v>
      </c>
      <c r="B2884" t="s">
        <v>6520</v>
      </c>
      <c r="C2884" t="s">
        <v>7407</v>
      </c>
      <c r="D2884" t="s">
        <v>7417</v>
      </c>
      <c r="E2884" t="s">
        <v>7426</v>
      </c>
      <c r="F2884" t="s">
        <v>7431</v>
      </c>
      <c r="G2884">
        <v>8573.9</v>
      </c>
      <c r="H2884">
        <v>17</v>
      </c>
      <c r="I2884" t="s">
        <v>7839</v>
      </c>
      <c r="J2884" t="s">
        <v>8162</v>
      </c>
      <c r="K2884" t="s">
        <v>8167</v>
      </c>
      <c r="L2884" t="s">
        <v>8170</v>
      </c>
      <c r="M2884">
        <v>145756.29999999999</v>
      </c>
      <c r="N2884">
        <v>145756.29999999999</v>
      </c>
    </row>
    <row r="2885" spans="1:14" x14ac:dyDescent="0.3">
      <c r="A2885" t="s">
        <v>2859</v>
      </c>
      <c r="B2885" t="s">
        <v>6521</v>
      </c>
      <c r="C2885" t="s">
        <v>7408</v>
      </c>
      <c r="D2885" t="s">
        <v>7419</v>
      </c>
      <c r="E2885" t="s">
        <v>7426</v>
      </c>
      <c r="F2885" t="s">
        <v>7431</v>
      </c>
      <c r="G2885">
        <v>3201.31</v>
      </c>
      <c r="H2885">
        <v>6</v>
      </c>
      <c r="I2885" t="s">
        <v>7480</v>
      </c>
      <c r="J2885" t="s">
        <v>8163</v>
      </c>
      <c r="K2885" t="s">
        <v>8167</v>
      </c>
      <c r="L2885" t="s">
        <v>8170</v>
      </c>
      <c r="M2885">
        <v>19207.86</v>
      </c>
      <c r="N2885">
        <v>19207.86</v>
      </c>
    </row>
    <row r="2886" spans="1:14" x14ac:dyDescent="0.3">
      <c r="A2886" t="s">
        <v>2860</v>
      </c>
      <c r="B2886" t="s">
        <v>6522</v>
      </c>
      <c r="C2886" t="s">
        <v>7405</v>
      </c>
      <c r="D2886" t="s">
        <v>7411</v>
      </c>
      <c r="E2886" t="s">
        <v>7425</v>
      </c>
      <c r="F2886" t="s">
        <v>7431</v>
      </c>
      <c r="G2886">
        <v>1870.82</v>
      </c>
      <c r="H2886">
        <v>17</v>
      </c>
      <c r="I2886" t="s">
        <v>7587</v>
      </c>
      <c r="J2886" t="s">
        <v>8163</v>
      </c>
      <c r="K2886" t="s">
        <v>8167</v>
      </c>
      <c r="L2886" t="s">
        <v>8170</v>
      </c>
      <c r="M2886">
        <v>31803.94</v>
      </c>
      <c r="N2886">
        <v>31803.94</v>
      </c>
    </row>
    <row r="2887" spans="1:14" x14ac:dyDescent="0.3">
      <c r="A2887" t="s">
        <v>2861</v>
      </c>
      <c r="B2887" t="s">
        <v>6523</v>
      </c>
      <c r="C2887" t="s">
        <v>7405</v>
      </c>
      <c r="D2887" t="s">
        <v>7411</v>
      </c>
      <c r="E2887" t="s">
        <v>7424</v>
      </c>
      <c r="F2887" t="s">
        <v>7433</v>
      </c>
      <c r="G2887">
        <v>12904.01</v>
      </c>
      <c r="H2887">
        <v>19</v>
      </c>
      <c r="I2887" t="s">
        <v>7765</v>
      </c>
      <c r="J2887" t="s">
        <v>8162</v>
      </c>
      <c r="K2887" t="s">
        <v>8167</v>
      </c>
      <c r="L2887" t="s">
        <v>8170</v>
      </c>
      <c r="M2887">
        <v>245176.19</v>
      </c>
      <c r="N2887">
        <v>245176.19</v>
      </c>
    </row>
    <row r="2888" spans="1:14" x14ac:dyDescent="0.3">
      <c r="A2888" t="s">
        <v>2862</v>
      </c>
      <c r="B2888" t="s">
        <v>6524</v>
      </c>
      <c r="C2888" t="s">
        <v>7406</v>
      </c>
      <c r="D2888" t="s">
        <v>7421</v>
      </c>
      <c r="E2888" t="s">
        <v>7425</v>
      </c>
      <c r="F2888" t="s">
        <v>7428</v>
      </c>
      <c r="G2888">
        <v>12994.48</v>
      </c>
      <c r="H2888">
        <v>16</v>
      </c>
      <c r="I2888" t="s">
        <v>7833</v>
      </c>
      <c r="J2888" t="s">
        <v>8166</v>
      </c>
      <c r="K2888" t="s">
        <v>8167</v>
      </c>
      <c r="L2888" t="s">
        <v>8169</v>
      </c>
      <c r="M2888">
        <v>166329.51</v>
      </c>
      <c r="N2888">
        <v>207911.67999999999</v>
      </c>
    </row>
    <row r="2889" spans="1:14" x14ac:dyDescent="0.3">
      <c r="A2889" t="s">
        <v>2863</v>
      </c>
      <c r="B2889" t="s">
        <v>6525</v>
      </c>
      <c r="C2889" t="s">
        <v>7406</v>
      </c>
      <c r="D2889" t="s">
        <v>7414</v>
      </c>
      <c r="E2889" t="s">
        <v>7423</v>
      </c>
      <c r="F2889" t="s">
        <v>7434</v>
      </c>
      <c r="G2889">
        <v>13933.21</v>
      </c>
      <c r="H2889">
        <v>17</v>
      </c>
      <c r="I2889" t="s">
        <v>7715</v>
      </c>
      <c r="J2889" t="s">
        <v>8165</v>
      </c>
      <c r="K2889" t="s">
        <v>8168</v>
      </c>
      <c r="L2889" t="s">
        <v>8169</v>
      </c>
      <c r="M2889">
        <v>189491.49</v>
      </c>
      <c r="N2889">
        <v>236864.56999999998</v>
      </c>
    </row>
    <row r="2890" spans="1:14" x14ac:dyDescent="0.3">
      <c r="A2890" t="s">
        <v>2864</v>
      </c>
      <c r="B2890" t="s">
        <v>6526</v>
      </c>
      <c r="C2890" t="s">
        <v>7405</v>
      </c>
      <c r="D2890" t="s">
        <v>7417</v>
      </c>
      <c r="E2890" t="s">
        <v>7425</v>
      </c>
      <c r="F2890" t="s">
        <v>7433</v>
      </c>
      <c r="G2890">
        <v>5316.15</v>
      </c>
      <c r="H2890">
        <v>14</v>
      </c>
      <c r="I2890" t="s">
        <v>8052</v>
      </c>
      <c r="J2890" t="s">
        <v>8164</v>
      </c>
      <c r="K2890" t="s">
        <v>8167</v>
      </c>
      <c r="L2890" t="s">
        <v>8169</v>
      </c>
      <c r="M2890">
        <v>59540.88</v>
      </c>
      <c r="N2890">
        <v>74426.099999999991</v>
      </c>
    </row>
    <row r="2891" spans="1:14" x14ac:dyDescent="0.3">
      <c r="A2891" t="s">
        <v>2865</v>
      </c>
      <c r="B2891" t="s">
        <v>6527</v>
      </c>
      <c r="C2891" t="s">
        <v>7405</v>
      </c>
      <c r="D2891" t="s">
        <v>7411</v>
      </c>
      <c r="E2891" t="s">
        <v>7425</v>
      </c>
      <c r="F2891" t="s">
        <v>7432</v>
      </c>
      <c r="G2891">
        <v>16216.54</v>
      </c>
      <c r="H2891">
        <v>2</v>
      </c>
      <c r="I2891" t="s">
        <v>7818</v>
      </c>
      <c r="J2891" t="s">
        <v>8166</v>
      </c>
      <c r="K2891" t="s">
        <v>8167</v>
      </c>
      <c r="L2891" t="s">
        <v>8169</v>
      </c>
      <c r="M2891">
        <v>25946.63</v>
      </c>
      <c r="N2891">
        <v>32433.08</v>
      </c>
    </row>
    <row r="2892" spans="1:14" x14ac:dyDescent="0.3">
      <c r="A2892" t="s">
        <v>2866</v>
      </c>
      <c r="B2892" t="s">
        <v>6528</v>
      </c>
      <c r="C2892" t="s">
        <v>7408</v>
      </c>
      <c r="D2892" t="s">
        <v>7422</v>
      </c>
      <c r="E2892" t="s">
        <v>7424</v>
      </c>
      <c r="F2892" t="s">
        <v>7432</v>
      </c>
      <c r="G2892">
        <v>4954.2700000000004</v>
      </c>
      <c r="H2892">
        <v>10</v>
      </c>
      <c r="I2892" t="s">
        <v>8130</v>
      </c>
      <c r="J2892" t="s">
        <v>8164</v>
      </c>
      <c r="K2892" t="s">
        <v>8168</v>
      </c>
      <c r="L2892" t="s">
        <v>8170</v>
      </c>
      <c r="M2892">
        <v>49542.7</v>
      </c>
      <c r="N2892">
        <v>49542.700000000004</v>
      </c>
    </row>
    <row r="2893" spans="1:14" x14ac:dyDescent="0.3">
      <c r="A2893" t="s">
        <v>2867</v>
      </c>
      <c r="B2893" t="s">
        <v>6529</v>
      </c>
      <c r="C2893" t="s">
        <v>7408</v>
      </c>
      <c r="D2893" t="s">
        <v>7420</v>
      </c>
      <c r="E2893" t="s">
        <v>7426</v>
      </c>
      <c r="F2893" t="s">
        <v>7432</v>
      </c>
      <c r="G2893">
        <v>12058.24</v>
      </c>
      <c r="H2893">
        <v>20</v>
      </c>
      <c r="I2893" t="s">
        <v>7622</v>
      </c>
      <c r="J2893" t="s">
        <v>8165</v>
      </c>
      <c r="K2893" t="s">
        <v>8167</v>
      </c>
      <c r="L2893" t="s">
        <v>8170</v>
      </c>
      <c r="M2893">
        <v>241164.79999999999</v>
      </c>
      <c r="N2893">
        <v>241164.79999999999</v>
      </c>
    </row>
    <row r="2894" spans="1:14" x14ac:dyDescent="0.3">
      <c r="A2894" t="s">
        <v>804</v>
      </c>
      <c r="B2894" t="s">
        <v>6530</v>
      </c>
      <c r="C2894" t="s">
        <v>7405</v>
      </c>
      <c r="D2894" t="s">
        <v>7411</v>
      </c>
      <c r="E2894" t="s">
        <v>7424</v>
      </c>
      <c r="F2894" t="s">
        <v>7430</v>
      </c>
      <c r="G2894">
        <v>16595.02</v>
      </c>
      <c r="H2894">
        <v>4</v>
      </c>
      <c r="I2894" t="s">
        <v>7511</v>
      </c>
      <c r="J2894" t="s">
        <v>8165</v>
      </c>
      <c r="K2894" t="s">
        <v>8167</v>
      </c>
      <c r="L2894" t="s">
        <v>8170</v>
      </c>
      <c r="M2894">
        <v>66380.08</v>
      </c>
      <c r="N2894">
        <v>66380.08</v>
      </c>
    </row>
    <row r="2895" spans="1:14" x14ac:dyDescent="0.3">
      <c r="A2895" t="s">
        <v>2868</v>
      </c>
      <c r="B2895" t="s">
        <v>6531</v>
      </c>
      <c r="C2895" t="s">
        <v>7406</v>
      </c>
      <c r="D2895" t="s">
        <v>7412</v>
      </c>
      <c r="E2895" t="s">
        <v>7425</v>
      </c>
      <c r="F2895" t="s">
        <v>7428</v>
      </c>
      <c r="G2895">
        <v>13128.94</v>
      </c>
      <c r="H2895">
        <v>11</v>
      </c>
      <c r="I2895" t="s">
        <v>8110</v>
      </c>
      <c r="J2895" t="s">
        <v>8164</v>
      </c>
      <c r="K2895" t="s">
        <v>8168</v>
      </c>
      <c r="L2895" t="s">
        <v>8169</v>
      </c>
      <c r="M2895">
        <v>115534.34</v>
      </c>
      <c r="N2895">
        <v>144418.34</v>
      </c>
    </row>
    <row r="2896" spans="1:14" x14ac:dyDescent="0.3">
      <c r="A2896" t="s">
        <v>2869</v>
      </c>
      <c r="B2896" t="s">
        <v>6532</v>
      </c>
      <c r="C2896" t="s">
        <v>7406</v>
      </c>
      <c r="D2896" t="s">
        <v>7414</v>
      </c>
      <c r="E2896" t="s">
        <v>7427</v>
      </c>
      <c r="F2896" t="s">
        <v>7431</v>
      </c>
      <c r="G2896">
        <v>14874.43</v>
      </c>
      <c r="H2896">
        <v>12</v>
      </c>
      <c r="I2896" t="s">
        <v>7496</v>
      </c>
      <c r="J2896" t="s">
        <v>8162</v>
      </c>
      <c r="K2896" t="s">
        <v>8167</v>
      </c>
      <c r="L2896" t="s">
        <v>8169</v>
      </c>
      <c r="M2896">
        <v>142794.85999999999</v>
      </c>
      <c r="N2896">
        <v>178493.16</v>
      </c>
    </row>
    <row r="2897" spans="1:14" x14ac:dyDescent="0.3">
      <c r="A2897" t="s">
        <v>2870</v>
      </c>
      <c r="B2897" t="s">
        <v>6533</v>
      </c>
      <c r="C2897" t="s">
        <v>7405</v>
      </c>
      <c r="D2897" t="s">
        <v>7409</v>
      </c>
      <c r="E2897" t="s">
        <v>7424</v>
      </c>
      <c r="F2897" t="s">
        <v>7430</v>
      </c>
      <c r="G2897">
        <v>14897.67</v>
      </c>
      <c r="H2897">
        <v>20</v>
      </c>
      <c r="I2897" t="s">
        <v>8050</v>
      </c>
      <c r="J2897" t="s">
        <v>8164</v>
      </c>
      <c r="K2897" t="s">
        <v>8167</v>
      </c>
      <c r="L2897" t="s">
        <v>8170</v>
      </c>
      <c r="M2897">
        <v>297953.40000000002</v>
      </c>
      <c r="N2897">
        <v>297953.40000000002</v>
      </c>
    </row>
    <row r="2898" spans="1:14" x14ac:dyDescent="0.3">
      <c r="A2898" t="s">
        <v>2871</v>
      </c>
      <c r="B2898" t="s">
        <v>3997</v>
      </c>
      <c r="C2898" t="s">
        <v>7407</v>
      </c>
      <c r="D2898" t="s">
        <v>7418</v>
      </c>
      <c r="E2898" t="s">
        <v>7425</v>
      </c>
      <c r="F2898" t="s">
        <v>7432</v>
      </c>
      <c r="G2898">
        <v>4002.26</v>
      </c>
      <c r="H2898">
        <v>12</v>
      </c>
      <c r="I2898" t="s">
        <v>8021</v>
      </c>
      <c r="J2898" t="s">
        <v>8165</v>
      </c>
      <c r="K2898" t="s">
        <v>8167</v>
      </c>
      <c r="L2898" t="s">
        <v>8169</v>
      </c>
      <c r="M2898">
        <v>38421.53</v>
      </c>
      <c r="N2898">
        <v>48027.12</v>
      </c>
    </row>
    <row r="2899" spans="1:14" x14ac:dyDescent="0.3">
      <c r="A2899" t="s">
        <v>2872</v>
      </c>
      <c r="B2899" t="s">
        <v>4221</v>
      </c>
      <c r="C2899" t="s">
        <v>7408</v>
      </c>
      <c r="D2899" t="s">
        <v>7417</v>
      </c>
      <c r="E2899" t="s">
        <v>7423</v>
      </c>
      <c r="F2899" t="s">
        <v>7429</v>
      </c>
      <c r="G2899">
        <v>12876.62</v>
      </c>
      <c r="H2899">
        <v>13</v>
      </c>
      <c r="I2899" t="s">
        <v>7872</v>
      </c>
      <c r="J2899" t="s">
        <v>8163</v>
      </c>
      <c r="K2899" t="s">
        <v>8168</v>
      </c>
      <c r="L2899" t="s">
        <v>8170</v>
      </c>
      <c r="M2899">
        <v>167396.06</v>
      </c>
      <c r="N2899">
        <v>167396.06</v>
      </c>
    </row>
    <row r="2900" spans="1:14" x14ac:dyDescent="0.3">
      <c r="A2900" t="s">
        <v>2873</v>
      </c>
      <c r="B2900" t="s">
        <v>6534</v>
      </c>
      <c r="C2900" t="s">
        <v>7408</v>
      </c>
      <c r="D2900" t="s">
        <v>7422</v>
      </c>
      <c r="E2900" t="s">
        <v>7423</v>
      </c>
      <c r="F2900" t="s">
        <v>7431</v>
      </c>
      <c r="G2900">
        <v>6976.15</v>
      </c>
      <c r="H2900">
        <v>8</v>
      </c>
      <c r="I2900" t="s">
        <v>7975</v>
      </c>
      <c r="J2900" t="s">
        <v>8162</v>
      </c>
      <c r="K2900" t="s">
        <v>8167</v>
      </c>
      <c r="L2900" t="s">
        <v>8169</v>
      </c>
      <c r="M2900">
        <v>44647.360000000001</v>
      </c>
      <c r="N2900">
        <v>55809.2</v>
      </c>
    </row>
    <row r="2901" spans="1:14" x14ac:dyDescent="0.3">
      <c r="A2901" t="s">
        <v>2874</v>
      </c>
      <c r="B2901" t="s">
        <v>6535</v>
      </c>
      <c r="C2901" t="s">
        <v>7406</v>
      </c>
      <c r="D2901" t="s">
        <v>7414</v>
      </c>
      <c r="E2901" t="s">
        <v>7426</v>
      </c>
      <c r="F2901" t="s">
        <v>7433</v>
      </c>
      <c r="G2901">
        <v>11532.85</v>
      </c>
      <c r="H2901">
        <v>20</v>
      </c>
      <c r="I2901" t="s">
        <v>7864</v>
      </c>
      <c r="J2901" t="s">
        <v>8164</v>
      </c>
      <c r="K2901" t="s">
        <v>8168</v>
      </c>
      <c r="L2901" t="s">
        <v>8170</v>
      </c>
      <c r="M2901">
        <v>230657</v>
      </c>
      <c r="N2901">
        <v>230657</v>
      </c>
    </row>
    <row r="2902" spans="1:14" x14ac:dyDescent="0.3">
      <c r="A2902" t="s">
        <v>2875</v>
      </c>
      <c r="B2902" t="s">
        <v>5576</v>
      </c>
      <c r="C2902" t="s">
        <v>7405</v>
      </c>
      <c r="D2902" t="s">
        <v>7417</v>
      </c>
      <c r="E2902" t="s">
        <v>7426</v>
      </c>
      <c r="F2902" t="s">
        <v>7429</v>
      </c>
      <c r="G2902">
        <v>9602.27</v>
      </c>
      <c r="H2902">
        <v>20</v>
      </c>
      <c r="I2902" t="s">
        <v>7840</v>
      </c>
      <c r="J2902" t="s">
        <v>8164</v>
      </c>
      <c r="K2902" t="s">
        <v>8167</v>
      </c>
      <c r="L2902" t="s">
        <v>8170</v>
      </c>
      <c r="M2902">
        <v>192045.4</v>
      </c>
      <c r="N2902">
        <v>192045.40000000002</v>
      </c>
    </row>
    <row r="2903" spans="1:14" x14ac:dyDescent="0.3">
      <c r="A2903" t="s">
        <v>2876</v>
      </c>
      <c r="B2903" t="s">
        <v>6536</v>
      </c>
      <c r="C2903" t="s">
        <v>7408</v>
      </c>
      <c r="D2903" t="s">
        <v>7420</v>
      </c>
      <c r="E2903" t="s">
        <v>7423</v>
      </c>
      <c r="F2903" t="s">
        <v>7434</v>
      </c>
      <c r="G2903">
        <v>10878.81</v>
      </c>
      <c r="H2903">
        <v>16</v>
      </c>
      <c r="I2903" t="s">
        <v>8065</v>
      </c>
      <c r="J2903" t="s">
        <v>8165</v>
      </c>
      <c r="K2903" t="s">
        <v>8168</v>
      </c>
      <c r="L2903" t="s">
        <v>8169</v>
      </c>
      <c r="M2903">
        <v>139249.1</v>
      </c>
      <c r="N2903">
        <v>174060.96</v>
      </c>
    </row>
    <row r="2904" spans="1:14" x14ac:dyDescent="0.3">
      <c r="A2904" t="s">
        <v>2877</v>
      </c>
      <c r="B2904" t="s">
        <v>6537</v>
      </c>
      <c r="C2904" t="s">
        <v>7408</v>
      </c>
      <c r="D2904" t="s">
        <v>7419</v>
      </c>
      <c r="E2904" t="s">
        <v>7425</v>
      </c>
      <c r="F2904" t="s">
        <v>7429</v>
      </c>
      <c r="G2904">
        <v>11289.66</v>
      </c>
      <c r="H2904">
        <v>19</v>
      </c>
      <c r="I2904" t="s">
        <v>7536</v>
      </c>
      <c r="J2904" t="s">
        <v>8166</v>
      </c>
      <c r="K2904" t="s">
        <v>8167</v>
      </c>
      <c r="L2904" t="s">
        <v>8169</v>
      </c>
      <c r="M2904">
        <v>171602.5</v>
      </c>
      <c r="N2904">
        <v>214503.54</v>
      </c>
    </row>
    <row r="2905" spans="1:14" x14ac:dyDescent="0.3">
      <c r="A2905" t="s">
        <v>2878</v>
      </c>
      <c r="B2905" t="s">
        <v>6538</v>
      </c>
      <c r="C2905" t="s">
        <v>7407</v>
      </c>
      <c r="D2905" t="s">
        <v>7413</v>
      </c>
      <c r="E2905" t="s">
        <v>7427</v>
      </c>
      <c r="F2905" t="s">
        <v>7432</v>
      </c>
      <c r="G2905">
        <v>15442.98</v>
      </c>
      <c r="H2905">
        <v>11</v>
      </c>
      <c r="I2905" t="s">
        <v>7674</v>
      </c>
      <c r="J2905" t="s">
        <v>8166</v>
      </c>
      <c r="K2905" t="s">
        <v>8168</v>
      </c>
      <c r="L2905" t="s">
        <v>8170</v>
      </c>
      <c r="M2905">
        <v>169872.78</v>
      </c>
      <c r="N2905">
        <v>169872.78</v>
      </c>
    </row>
    <row r="2906" spans="1:14" x14ac:dyDescent="0.3">
      <c r="A2906" t="s">
        <v>2879</v>
      </c>
      <c r="B2906" t="s">
        <v>6539</v>
      </c>
      <c r="C2906" t="s">
        <v>7406</v>
      </c>
      <c r="D2906" t="s">
        <v>7414</v>
      </c>
      <c r="E2906" t="s">
        <v>7423</v>
      </c>
      <c r="F2906" t="s">
        <v>7431</v>
      </c>
      <c r="G2906">
        <v>3144.87</v>
      </c>
      <c r="H2906">
        <v>12</v>
      </c>
      <c r="I2906" t="s">
        <v>7539</v>
      </c>
      <c r="J2906" t="s">
        <v>8165</v>
      </c>
      <c r="K2906" t="s">
        <v>8167</v>
      </c>
      <c r="L2906" t="s">
        <v>8169</v>
      </c>
      <c r="M2906">
        <v>30190.42</v>
      </c>
      <c r="N2906">
        <v>37738.44</v>
      </c>
    </row>
    <row r="2907" spans="1:14" x14ac:dyDescent="0.3">
      <c r="A2907" t="s">
        <v>2880</v>
      </c>
      <c r="B2907" t="s">
        <v>6540</v>
      </c>
      <c r="C2907" t="s">
        <v>7408</v>
      </c>
      <c r="D2907" t="s">
        <v>7420</v>
      </c>
      <c r="E2907" t="s">
        <v>7423</v>
      </c>
      <c r="F2907" t="s">
        <v>7432</v>
      </c>
      <c r="G2907">
        <v>1215.95</v>
      </c>
      <c r="H2907">
        <v>9</v>
      </c>
      <c r="I2907" t="s">
        <v>7504</v>
      </c>
      <c r="J2907" t="s">
        <v>8165</v>
      </c>
      <c r="K2907" t="s">
        <v>8167</v>
      </c>
      <c r="L2907" t="s">
        <v>8169</v>
      </c>
      <c r="M2907">
        <v>8754.84</v>
      </c>
      <c r="N2907">
        <v>10943.550000000001</v>
      </c>
    </row>
    <row r="2908" spans="1:14" x14ac:dyDescent="0.3">
      <c r="A2908" t="s">
        <v>2881</v>
      </c>
      <c r="B2908" t="s">
        <v>6541</v>
      </c>
      <c r="C2908" t="s">
        <v>7405</v>
      </c>
      <c r="D2908" t="s">
        <v>7411</v>
      </c>
      <c r="E2908" t="s">
        <v>7427</v>
      </c>
      <c r="F2908" t="s">
        <v>7430</v>
      </c>
      <c r="G2908">
        <v>15586.57</v>
      </c>
      <c r="H2908">
        <v>1</v>
      </c>
      <c r="I2908" t="s">
        <v>7853</v>
      </c>
      <c r="J2908" t="s">
        <v>8162</v>
      </c>
      <c r="K2908" t="s">
        <v>8168</v>
      </c>
      <c r="L2908" t="s">
        <v>8169</v>
      </c>
      <c r="M2908">
        <v>12469.09</v>
      </c>
      <c r="N2908">
        <v>15586.57</v>
      </c>
    </row>
    <row r="2909" spans="1:14" x14ac:dyDescent="0.3">
      <c r="A2909" t="s">
        <v>2882</v>
      </c>
      <c r="B2909" t="s">
        <v>6542</v>
      </c>
      <c r="C2909" t="s">
        <v>7408</v>
      </c>
      <c r="D2909" t="s">
        <v>7419</v>
      </c>
      <c r="E2909" t="s">
        <v>7425</v>
      </c>
      <c r="F2909" t="s">
        <v>7428</v>
      </c>
      <c r="G2909">
        <v>14095.89</v>
      </c>
      <c r="H2909">
        <v>11</v>
      </c>
      <c r="I2909" t="s">
        <v>7727</v>
      </c>
      <c r="J2909" t="s">
        <v>8162</v>
      </c>
      <c r="K2909" t="s">
        <v>8167</v>
      </c>
      <c r="L2909" t="s">
        <v>8169</v>
      </c>
      <c r="M2909">
        <v>124043.5</v>
      </c>
      <c r="N2909">
        <v>155054.78999999998</v>
      </c>
    </row>
    <row r="2910" spans="1:14" x14ac:dyDescent="0.3">
      <c r="A2910" t="s">
        <v>2883</v>
      </c>
      <c r="B2910" t="s">
        <v>6543</v>
      </c>
      <c r="C2910" t="s">
        <v>7407</v>
      </c>
      <c r="D2910" t="s">
        <v>7418</v>
      </c>
      <c r="E2910" t="s">
        <v>7425</v>
      </c>
      <c r="F2910" t="s">
        <v>7434</v>
      </c>
      <c r="G2910">
        <v>16164.25</v>
      </c>
      <c r="H2910">
        <v>2</v>
      </c>
      <c r="I2910" t="s">
        <v>7661</v>
      </c>
      <c r="J2910" t="s">
        <v>8166</v>
      </c>
      <c r="K2910" t="s">
        <v>8167</v>
      </c>
      <c r="L2910" t="s">
        <v>8169</v>
      </c>
      <c r="M2910">
        <v>25862.799999999999</v>
      </c>
      <c r="N2910">
        <v>32328.5</v>
      </c>
    </row>
    <row r="2911" spans="1:14" x14ac:dyDescent="0.3">
      <c r="A2911" t="s">
        <v>2884</v>
      </c>
      <c r="B2911" t="s">
        <v>6358</v>
      </c>
      <c r="C2911" t="s">
        <v>7408</v>
      </c>
      <c r="D2911" t="s">
        <v>7419</v>
      </c>
      <c r="E2911" t="s">
        <v>7427</v>
      </c>
      <c r="F2911" t="s">
        <v>7429</v>
      </c>
      <c r="G2911">
        <v>13402.84</v>
      </c>
      <c r="H2911">
        <v>20</v>
      </c>
      <c r="I2911" t="s">
        <v>8020</v>
      </c>
      <c r="J2911" t="s">
        <v>8164</v>
      </c>
      <c r="K2911" t="s">
        <v>8167</v>
      </c>
      <c r="L2911" t="s">
        <v>8170</v>
      </c>
      <c r="M2911">
        <v>268056.8</v>
      </c>
      <c r="N2911">
        <v>268056.8</v>
      </c>
    </row>
    <row r="2912" spans="1:14" x14ac:dyDescent="0.3">
      <c r="A2912" t="s">
        <v>2885</v>
      </c>
      <c r="B2912" t="s">
        <v>6544</v>
      </c>
      <c r="C2912" t="s">
        <v>7407</v>
      </c>
      <c r="D2912" t="s">
        <v>7415</v>
      </c>
      <c r="E2912" t="s">
        <v>7424</v>
      </c>
      <c r="F2912" t="s">
        <v>7430</v>
      </c>
      <c r="G2912">
        <v>1873.31</v>
      </c>
      <c r="H2912">
        <v>12</v>
      </c>
      <c r="I2912" t="s">
        <v>7685</v>
      </c>
      <c r="J2912" t="s">
        <v>8164</v>
      </c>
      <c r="K2912" t="s">
        <v>8168</v>
      </c>
      <c r="L2912" t="s">
        <v>8169</v>
      </c>
      <c r="M2912">
        <v>17983.61</v>
      </c>
      <c r="N2912">
        <v>22479.72</v>
      </c>
    </row>
    <row r="2913" spans="1:14" x14ac:dyDescent="0.3">
      <c r="A2913" t="s">
        <v>2886</v>
      </c>
      <c r="B2913" t="s">
        <v>6545</v>
      </c>
      <c r="C2913" t="s">
        <v>7408</v>
      </c>
      <c r="D2913" t="s">
        <v>7420</v>
      </c>
      <c r="E2913" t="s">
        <v>7423</v>
      </c>
      <c r="F2913" t="s">
        <v>7431</v>
      </c>
      <c r="G2913">
        <v>3866.14</v>
      </c>
      <c r="H2913">
        <v>1</v>
      </c>
      <c r="I2913" t="s">
        <v>7529</v>
      </c>
      <c r="J2913" t="s">
        <v>8164</v>
      </c>
      <c r="K2913" t="s">
        <v>8168</v>
      </c>
      <c r="L2913" t="s">
        <v>8169</v>
      </c>
      <c r="M2913">
        <v>3092.58</v>
      </c>
      <c r="N2913">
        <v>3866.14</v>
      </c>
    </row>
    <row r="2914" spans="1:14" x14ac:dyDescent="0.3">
      <c r="A2914" t="s">
        <v>2887</v>
      </c>
      <c r="B2914" t="s">
        <v>6546</v>
      </c>
      <c r="C2914" t="s">
        <v>7408</v>
      </c>
      <c r="D2914" t="s">
        <v>7417</v>
      </c>
      <c r="E2914" t="s">
        <v>7423</v>
      </c>
      <c r="F2914" t="s">
        <v>7432</v>
      </c>
      <c r="G2914">
        <v>10662.18</v>
      </c>
      <c r="H2914">
        <v>10</v>
      </c>
      <c r="I2914" t="s">
        <v>7482</v>
      </c>
      <c r="J2914" t="s">
        <v>8162</v>
      </c>
      <c r="K2914" t="s">
        <v>8168</v>
      </c>
      <c r="L2914" t="s">
        <v>8170</v>
      </c>
      <c r="M2914">
        <v>106621.8</v>
      </c>
      <c r="N2914">
        <v>106621.8</v>
      </c>
    </row>
    <row r="2915" spans="1:14" x14ac:dyDescent="0.3">
      <c r="A2915" t="s">
        <v>2888</v>
      </c>
      <c r="B2915" t="s">
        <v>6547</v>
      </c>
      <c r="C2915" t="s">
        <v>7408</v>
      </c>
      <c r="D2915" t="s">
        <v>7420</v>
      </c>
      <c r="E2915" t="s">
        <v>7427</v>
      </c>
      <c r="F2915" t="s">
        <v>7428</v>
      </c>
      <c r="G2915">
        <v>15144.18</v>
      </c>
      <c r="H2915">
        <v>14</v>
      </c>
      <c r="I2915" t="s">
        <v>7890</v>
      </c>
      <c r="J2915" t="s">
        <v>8166</v>
      </c>
      <c r="K2915" t="s">
        <v>8167</v>
      </c>
      <c r="L2915" t="s">
        <v>8170</v>
      </c>
      <c r="M2915">
        <v>212018.52</v>
      </c>
      <c r="N2915">
        <v>212018.52000000002</v>
      </c>
    </row>
    <row r="2916" spans="1:14" x14ac:dyDescent="0.3">
      <c r="A2916" t="s">
        <v>2889</v>
      </c>
      <c r="B2916" t="s">
        <v>6548</v>
      </c>
      <c r="C2916" t="s">
        <v>7405</v>
      </c>
      <c r="D2916" t="s">
        <v>7409</v>
      </c>
      <c r="E2916" t="s">
        <v>7423</v>
      </c>
      <c r="F2916" t="s">
        <v>7434</v>
      </c>
      <c r="G2916">
        <v>12383.6</v>
      </c>
      <c r="H2916">
        <v>1</v>
      </c>
      <c r="I2916" t="s">
        <v>7706</v>
      </c>
      <c r="J2916" t="s">
        <v>8164</v>
      </c>
      <c r="K2916" t="s">
        <v>8167</v>
      </c>
      <c r="L2916" t="s">
        <v>8170</v>
      </c>
      <c r="M2916">
        <v>12383.6</v>
      </c>
      <c r="N2916">
        <v>12383.6</v>
      </c>
    </row>
    <row r="2917" spans="1:14" x14ac:dyDescent="0.3">
      <c r="A2917" t="s">
        <v>2890</v>
      </c>
      <c r="B2917" t="s">
        <v>6549</v>
      </c>
      <c r="C2917" t="s">
        <v>7406</v>
      </c>
      <c r="D2917" t="s">
        <v>7416</v>
      </c>
      <c r="E2917" t="s">
        <v>7425</v>
      </c>
      <c r="F2917" t="s">
        <v>7433</v>
      </c>
      <c r="G2917">
        <v>9856.25</v>
      </c>
      <c r="H2917">
        <v>15</v>
      </c>
      <c r="I2917" t="s">
        <v>8101</v>
      </c>
      <c r="J2917" t="s">
        <v>8165</v>
      </c>
      <c r="K2917" t="s">
        <v>8167</v>
      </c>
      <c r="L2917" t="s">
        <v>8170</v>
      </c>
      <c r="M2917">
        <v>147843.75</v>
      </c>
      <c r="N2917">
        <v>147843.75</v>
      </c>
    </row>
    <row r="2918" spans="1:14" x14ac:dyDescent="0.3">
      <c r="A2918" t="s">
        <v>2891</v>
      </c>
      <c r="B2918" t="s">
        <v>6550</v>
      </c>
      <c r="C2918" t="s">
        <v>7405</v>
      </c>
      <c r="D2918" t="s">
        <v>7410</v>
      </c>
      <c r="E2918" t="s">
        <v>7423</v>
      </c>
      <c r="F2918" t="s">
        <v>7431</v>
      </c>
      <c r="G2918">
        <v>14754.08</v>
      </c>
      <c r="H2918">
        <v>2</v>
      </c>
      <c r="I2918" t="s">
        <v>7850</v>
      </c>
      <c r="J2918" t="s">
        <v>8166</v>
      </c>
      <c r="K2918" t="s">
        <v>8168</v>
      </c>
      <c r="L2918" t="s">
        <v>8170</v>
      </c>
      <c r="M2918">
        <v>29508.16</v>
      </c>
      <c r="N2918">
        <v>29508.16</v>
      </c>
    </row>
    <row r="2919" spans="1:14" x14ac:dyDescent="0.3">
      <c r="A2919" t="s">
        <v>2892</v>
      </c>
      <c r="B2919" t="s">
        <v>6551</v>
      </c>
      <c r="C2919" t="s">
        <v>7405</v>
      </c>
      <c r="D2919" t="s">
        <v>7417</v>
      </c>
      <c r="E2919" t="s">
        <v>7423</v>
      </c>
      <c r="F2919" t="s">
        <v>7433</v>
      </c>
      <c r="G2919">
        <v>6274.8</v>
      </c>
      <c r="H2919">
        <v>18</v>
      </c>
      <c r="I2919" t="s">
        <v>7691</v>
      </c>
      <c r="J2919" t="s">
        <v>8162</v>
      </c>
      <c r="K2919" t="s">
        <v>8167</v>
      </c>
      <c r="L2919" t="s">
        <v>8169</v>
      </c>
      <c r="M2919">
        <v>90357.119999999995</v>
      </c>
      <c r="N2919">
        <v>112946.40000000001</v>
      </c>
    </row>
    <row r="2920" spans="1:14" x14ac:dyDescent="0.3">
      <c r="A2920" t="s">
        <v>2893</v>
      </c>
      <c r="B2920" t="s">
        <v>6552</v>
      </c>
      <c r="C2920" t="s">
        <v>7406</v>
      </c>
      <c r="D2920" t="s">
        <v>7414</v>
      </c>
      <c r="E2920" t="s">
        <v>7426</v>
      </c>
      <c r="F2920" t="s">
        <v>7430</v>
      </c>
      <c r="G2920">
        <v>14566.5</v>
      </c>
      <c r="H2920">
        <v>5</v>
      </c>
      <c r="I2920" t="s">
        <v>7926</v>
      </c>
      <c r="J2920" t="s">
        <v>8165</v>
      </c>
      <c r="K2920" t="s">
        <v>8167</v>
      </c>
      <c r="L2920" t="s">
        <v>8170</v>
      </c>
      <c r="M2920">
        <v>72832.5</v>
      </c>
      <c r="N2920">
        <v>72832.5</v>
      </c>
    </row>
    <row r="2921" spans="1:14" x14ac:dyDescent="0.3">
      <c r="A2921" t="s">
        <v>2894</v>
      </c>
      <c r="B2921" t="s">
        <v>6214</v>
      </c>
      <c r="C2921" t="s">
        <v>7407</v>
      </c>
      <c r="D2921" t="s">
        <v>7418</v>
      </c>
      <c r="E2921" t="s">
        <v>7425</v>
      </c>
      <c r="F2921" t="s">
        <v>7430</v>
      </c>
      <c r="G2921">
        <v>11331.99</v>
      </c>
      <c r="H2921">
        <v>20</v>
      </c>
      <c r="I2921" t="s">
        <v>7811</v>
      </c>
      <c r="J2921" t="s">
        <v>8164</v>
      </c>
      <c r="K2921" t="s">
        <v>8168</v>
      </c>
      <c r="L2921" t="s">
        <v>8170</v>
      </c>
      <c r="M2921">
        <v>226639.8</v>
      </c>
      <c r="N2921">
        <v>226639.8</v>
      </c>
    </row>
    <row r="2922" spans="1:14" x14ac:dyDescent="0.3">
      <c r="A2922" t="s">
        <v>2895</v>
      </c>
      <c r="B2922" t="s">
        <v>4721</v>
      </c>
      <c r="C2922" t="s">
        <v>7405</v>
      </c>
      <c r="D2922" t="s">
        <v>7410</v>
      </c>
      <c r="E2922" t="s">
        <v>7427</v>
      </c>
      <c r="F2922" t="s">
        <v>7431</v>
      </c>
      <c r="G2922">
        <v>4779.1400000000003</v>
      </c>
      <c r="H2922">
        <v>7</v>
      </c>
      <c r="I2922" t="s">
        <v>7940</v>
      </c>
      <c r="J2922" t="s">
        <v>8164</v>
      </c>
      <c r="K2922" t="s">
        <v>8168</v>
      </c>
      <c r="L2922" t="s">
        <v>8170</v>
      </c>
      <c r="M2922">
        <v>33453.980000000003</v>
      </c>
      <c r="N2922">
        <v>33453.980000000003</v>
      </c>
    </row>
    <row r="2923" spans="1:14" x14ac:dyDescent="0.3">
      <c r="A2923" t="s">
        <v>2896</v>
      </c>
      <c r="B2923" t="s">
        <v>4627</v>
      </c>
      <c r="C2923" t="s">
        <v>7405</v>
      </c>
      <c r="D2923" t="s">
        <v>7410</v>
      </c>
      <c r="E2923" t="s">
        <v>7426</v>
      </c>
      <c r="F2923" t="s">
        <v>7430</v>
      </c>
      <c r="G2923">
        <v>9061.94</v>
      </c>
      <c r="H2923">
        <v>12</v>
      </c>
      <c r="I2923" t="s">
        <v>7661</v>
      </c>
      <c r="J2923" t="s">
        <v>8166</v>
      </c>
      <c r="K2923" t="s">
        <v>8167</v>
      </c>
      <c r="L2923" t="s">
        <v>8169</v>
      </c>
      <c r="M2923">
        <v>86994.79</v>
      </c>
      <c r="N2923">
        <v>108743.28</v>
      </c>
    </row>
    <row r="2924" spans="1:14" x14ac:dyDescent="0.3">
      <c r="A2924" t="s">
        <v>2897</v>
      </c>
      <c r="B2924" t="s">
        <v>4604</v>
      </c>
      <c r="C2924" t="s">
        <v>7408</v>
      </c>
      <c r="D2924" t="s">
        <v>7417</v>
      </c>
      <c r="E2924" t="s">
        <v>7424</v>
      </c>
      <c r="F2924" t="s">
        <v>7434</v>
      </c>
      <c r="G2924">
        <v>3643.7</v>
      </c>
      <c r="H2924">
        <v>1</v>
      </c>
      <c r="I2924" t="s">
        <v>8042</v>
      </c>
      <c r="J2924" t="s">
        <v>8162</v>
      </c>
      <c r="K2924" t="s">
        <v>8168</v>
      </c>
      <c r="L2924" t="s">
        <v>8169</v>
      </c>
      <c r="M2924">
        <v>2914.96</v>
      </c>
      <c r="N2924">
        <v>3643.7</v>
      </c>
    </row>
    <row r="2925" spans="1:14" x14ac:dyDescent="0.3">
      <c r="A2925" t="s">
        <v>2898</v>
      </c>
      <c r="B2925" t="s">
        <v>6553</v>
      </c>
      <c r="C2925" t="s">
        <v>7406</v>
      </c>
      <c r="D2925" t="s">
        <v>7412</v>
      </c>
      <c r="E2925" t="s">
        <v>7423</v>
      </c>
      <c r="F2925" t="s">
        <v>7428</v>
      </c>
      <c r="G2925">
        <v>834.15</v>
      </c>
      <c r="H2925">
        <v>13</v>
      </c>
      <c r="I2925" t="s">
        <v>7735</v>
      </c>
      <c r="J2925" t="s">
        <v>8166</v>
      </c>
      <c r="K2925" t="s">
        <v>8168</v>
      </c>
      <c r="L2925" t="s">
        <v>8169</v>
      </c>
      <c r="M2925">
        <v>8675.16</v>
      </c>
      <c r="N2925">
        <v>10843.949999999999</v>
      </c>
    </row>
    <row r="2926" spans="1:14" x14ac:dyDescent="0.3">
      <c r="A2926" t="s">
        <v>2899</v>
      </c>
      <c r="B2926" t="s">
        <v>6554</v>
      </c>
      <c r="C2926" t="s">
        <v>7407</v>
      </c>
      <c r="D2926" t="s">
        <v>7417</v>
      </c>
      <c r="E2926" t="s">
        <v>7424</v>
      </c>
      <c r="F2926" t="s">
        <v>7432</v>
      </c>
      <c r="G2926">
        <v>3725.04</v>
      </c>
      <c r="H2926">
        <v>20</v>
      </c>
      <c r="I2926" t="s">
        <v>7764</v>
      </c>
      <c r="J2926" t="s">
        <v>8166</v>
      </c>
      <c r="K2926" t="s">
        <v>8168</v>
      </c>
      <c r="L2926" t="s">
        <v>8169</v>
      </c>
      <c r="M2926">
        <v>59600.639999999999</v>
      </c>
      <c r="N2926">
        <v>74500.800000000003</v>
      </c>
    </row>
    <row r="2927" spans="1:14" x14ac:dyDescent="0.3">
      <c r="A2927" t="s">
        <v>2900</v>
      </c>
      <c r="B2927" t="s">
        <v>5795</v>
      </c>
      <c r="C2927" t="s">
        <v>7405</v>
      </c>
      <c r="D2927" t="s">
        <v>7411</v>
      </c>
      <c r="E2927" t="s">
        <v>7424</v>
      </c>
      <c r="F2927" t="s">
        <v>7429</v>
      </c>
      <c r="G2927">
        <v>2968.91</v>
      </c>
      <c r="H2927">
        <v>18</v>
      </c>
      <c r="I2927" t="s">
        <v>7954</v>
      </c>
      <c r="J2927" t="s">
        <v>8162</v>
      </c>
      <c r="K2927" t="s">
        <v>8168</v>
      </c>
      <c r="L2927" t="s">
        <v>8169</v>
      </c>
      <c r="M2927">
        <v>42752.47</v>
      </c>
      <c r="N2927">
        <v>53440.38</v>
      </c>
    </row>
    <row r="2928" spans="1:14" x14ac:dyDescent="0.3">
      <c r="A2928" t="s">
        <v>2901</v>
      </c>
      <c r="B2928" t="s">
        <v>6555</v>
      </c>
      <c r="C2928" t="s">
        <v>7408</v>
      </c>
      <c r="D2928" t="s">
        <v>7422</v>
      </c>
      <c r="E2928" t="s">
        <v>7427</v>
      </c>
      <c r="F2928" t="s">
        <v>7433</v>
      </c>
      <c r="G2928">
        <v>7000.22</v>
      </c>
      <c r="H2928">
        <v>14</v>
      </c>
      <c r="I2928" t="s">
        <v>7454</v>
      </c>
      <c r="J2928" t="s">
        <v>8163</v>
      </c>
      <c r="K2928" t="s">
        <v>8167</v>
      </c>
      <c r="L2928" t="s">
        <v>8170</v>
      </c>
      <c r="M2928">
        <v>98003.08</v>
      </c>
      <c r="N2928">
        <v>98003.08</v>
      </c>
    </row>
    <row r="2929" spans="1:14" x14ac:dyDescent="0.3">
      <c r="A2929" t="s">
        <v>2902</v>
      </c>
      <c r="B2929" t="s">
        <v>6556</v>
      </c>
      <c r="C2929" t="s">
        <v>7405</v>
      </c>
      <c r="D2929" t="s">
        <v>7409</v>
      </c>
      <c r="E2929" t="s">
        <v>7427</v>
      </c>
      <c r="F2929" t="s">
        <v>7432</v>
      </c>
      <c r="G2929">
        <v>16448.939999999999</v>
      </c>
      <c r="H2929">
        <v>3</v>
      </c>
      <c r="I2929" t="s">
        <v>7846</v>
      </c>
      <c r="J2929" t="s">
        <v>8162</v>
      </c>
      <c r="K2929" t="s">
        <v>8167</v>
      </c>
      <c r="L2929" t="s">
        <v>8169</v>
      </c>
      <c r="M2929">
        <v>39477.29</v>
      </c>
      <c r="N2929">
        <v>49346.819999999992</v>
      </c>
    </row>
    <row r="2930" spans="1:14" x14ac:dyDescent="0.3">
      <c r="A2930" t="s">
        <v>2903</v>
      </c>
      <c r="B2930" t="s">
        <v>6557</v>
      </c>
      <c r="C2930" t="s">
        <v>7406</v>
      </c>
      <c r="D2930" t="s">
        <v>7421</v>
      </c>
      <c r="E2930" t="s">
        <v>7423</v>
      </c>
      <c r="F2930" t="s">
        <v>7434</v>
      </c>
      <c r="G2930">
        <v>9437.93</v>
      </c>
      <c r="H2930">
        <v>8</v>
      </c>
      <c r="I2930" t="s">
        <v>7481</v>
      </c>
      <c r="J2930" t="s">
        <v>8166</v>
      </c>
      <c r="K2930" t="s">
        <v>8167</v>
      </c>
      <c r="L2930" t="s">
        <v>8170</v>
      </c>
      <c r="M2930">
        <v>75503.44</v>
      </c>
      <c r="N2930">
        <v>75503.44</v>
      </c>
    </row>
    <row r="2931" spans="1:14" x14ac:dyDescent="0.3">
      <c r="A2931" t="s">
        <v>2904</v>
      </c>
      <c r="B2931" t="s">
        <v>6558</v>
      </c>
      <c r="C2931" t="s">
        <v>7408</v>
      </c>
      <c r="D2931" t="s">
        <v>7422</v>
      </c>
      <c r="E2931" t="s">
        <v>7424</v>
      </c>
      <c r="F2931" t="s">
        <v>7431</v>
      </c>
      <c r="G2931">
        <v>6808.49</v>
      </c>
      <c r="H2931">
        <v>13</v>
      </c>
      <c r="I2931" t="s">
        <v>8015</v>
      </c>
      <c r="J2931" t="s">
        <v>8162</v>
      </c>
      <c r="K2931" t="s">
        <v>8168</v>
      </c>
      <c r="L2931" t="s">
        <v>8170</v>
      </c>
      <c r="M2931">
        <v>88510.37</v>
      </c>
      <c r="N2931">
        <v>88510.37</v>
      </c>
    </row>
    <row r="2932" spans="1:14" x14ac:dyDescent="0.3">
      <c r="A2932" t="s">
        <v>2905</v>
      </c>
      <c r="B2932" t="s">
        <v>6559</v>
      </c>
      <c r="C2932" t="s">
        <v>7408</v>
      </c>
      <c r="D2932" t="s">
        <v>7422</v>
      </c>
      <c r="E2932" t="s">
        <v>7426</v>
      </c>
      <c r="F2932" t="s">
        <v>7430</v>
      </c>
      <c r="G2932">
        <v>14110.83</v>
      </c>
      <c r="H2932">
        <v>17</v>
      </c>
      <c r="I2932" t="s">
        <v>7510</v>
      </c>
      <c r="J2932" t="s">
        <v>8163</v>
      </c>
      <c r="K2932" t="s">
        <v>8168</v>
      </c>
      <c r="L2932" t="s">
        <v>8169</v>
      </c>
      <c r="M2932">
        <v>191907.62</v>
      </c>
      <c r="N2932">
        <v>239884.11</v>
      </c>
    </row>
    <row r="2933" spans="1:14" x14ac:dyDescent="0.3">
      <c r="A2933" t="s">
        <v>2906</v>
      </c>
      <c r="B2933" t="s">
        <v>4769</v>
      </c>
      <c r="C2933" t="s">
        <v>7407</v>
      </c>
      <c r="D2933" t="s">
        <v>7415</v>
      </c>
      <c r="E2933" t="s">
        <v>7426</v>
      </c>
      <c r="F2933" t="s">
        <v>7433</v>
      </c>
      <c r="G2933">
        <v>13793.77</v>
      </c>
      <c r="H2933">
        <v>19</v>
      </c>
      <c r="I2933" t="s">
        <v>7641</v>
      </c>
      <c r="J2933" t="s">
        <v>8166</v>
      </c>
      <c r="K2933" t="s">
        <v>8168</v>
      </c>
      <c r="L2933" t="s">
        <v>8169</v>
      </c>
      <c r="M2933">
        <v>209665.47</v>
      </c>
      <c r="N2933">
        <v>262081.63</v>
      </c>
    </row>
    <row r="2934" spans="1:14" x14ac:dyDescent="0.3">
      <c r="A2934" t="s">
        <v>2907</v>
      </c>
      <c r="B2934" t="s">
        <v>5118</v>
      </c>
      <c r="C2934" t="s">
        <v>7408</v>
      </c>
      <c r="D2934" t="s">
        <v>7419</v>
      </c>
      <c r="E2934" t="s">
        <v>7424</v>
      </c>
      <c r="F2934" t="s">
        <v>7431</v>
      </c>
      <c r="G2934">
        <v>5834.07</v>
      </c>
      <c r="H2934">
        <v>3</v>
      </c>
      <c r="I2934" t="s">
        <v>7985</v>
      </c>
      <c r="J2934" t="s">
        <v>8164</v>
      </c>
      <c r="K2934" t="s">
        <v>8168</v>
      </c>
      <c r="L2934" t="s">
        <v>8169</v>
      </c>
      <c r="M2934">
        <v>14002.1</v>
      </c>
      <c r="N2934">
        <v>17502.21</v>
      </c>
    </row>
    <row r="2935" spans="1:14" x14ac:dyDescent="0.3">
      <c r="A2935" t="s">
        <v>2908</v>
      </c>
      <c r="B2935" t="s">
        <v>6560</v>
      </c>
      <c r="C2935" t="s">
        <v>7406</v>
      </c>
      <c r="D2935" t="s">
        <v>7421</v>
      </c>
      <c r="E2935" t="s">
        <v>7427</v>
      </c>
      <c r="F2935" t="s">
        <v>7429</v>
      </c>
      <c r="G2935">
        <v>9300.15</v>
      </c>
      <c r="H2935">
        <v>6</v>
      </c>
      <c r="I2935" t="s">
        <v>7894</v>
      </c>
      <c r="J2935" t="s">
        <v>8164</v>
      </c>
      <c r="K2935" t="s">
        <v>8168</v>
      </c>
      <c r="L2935" t="s">
        <v>8170</v>
      </c>
      <c r="M2935">
        <v>55800.9</v>
      </c>
      <c r="N2935">
        <v>55800.899999999994</v>
      </c>
    </row>
    <row r="2936" spans="1:14" x14ac:dyDescent="0.3">
      <c r="A2936" t="s">
        <v>2909</v>
      </c>
      <c r="B2936" t="s">
        <v>6561</v>
      </c>
      <c r="C2936" t="s">
        <v>7408</v>
      </c>
      <c r="D2936" t="s">
        <v>7420</v>
      </c>
      <c r="E2936" t="s">
        <v>7424</v>
      </c>
      <c r="F2936" t="s">
        <v>7433</v>
      </c>
      <c r="G2936">
        <v>10053.790000000001</v>
      </c>
      <c r="H2936">
        <v>20</v>
      </c>
      <c r="I2936" t="s">
        <v>7760</v>
      </c>
      <c r="J2936" t="s">
        <v>8162</v>
      </c>
      <c r="K2936" t="s">
        <v>8168</v>
      </c>
      <c r="L2936" t="s">
        <v>8170</v>
      </c>
      <c r="M2936">
        <v>201075.8</v>
      </c>
      <c r="N2936">
        <v>201075.80000000002</v>
      </c>
    </row>
    <row r="2937" spans="1:14" x14ac:dyDescent="0.3">
      <c r="A2937" t="s">
        <v>2910</v>
      </c>
      <c r="B2937" t="s">
        <v>6562</v>
      </c>
      <c r="C2937" t="s">
        <v>7408</v>
      </c>
      <c r="D2937" t="s">
        <v>7419</v>
      </c>
      <c r="E2937" t="s">
        <v>7426</v>
      </c>
      <c r="F2937" t="s">
        <v>7431</v>
      </c>
      <c r="G2937">
        <v>7408.58</v>
      </c>
      <c r="H2937">
        <v>10</v>
      </c>
      <c r="I2937" t="s">
        <v>7647</v>
      </c>
      <c r="J2937" t="s">
        <v>8164</v>
      </c>
      <c r="K2937" t="s">
        <v>8167</v>
      </c>
      <c r="L2937" t="s">
        <v>8170</v>
      </c>
      <c r="M2937">
        <v>74085.8</v>
      </c>
      <c r="N2937">
        <v>74085.8</v>
      </c>
    </row>
    <row r="2938" spans="1:14" x14ac:dyDescent="0.3">
      <c r="A2938" t="s">
        <v>2911</v>
      </c>
      <c r="B2938" t="s">
        <v>6563</v>
      </c>
      <c r="C2938" t="s">
        <v>7406</v>
      </c>
      <c r="D2938" t="s">
        <v>7416</v>
      </c>
      <c r="E2938" t="s">
        <v>7427</v>
      </c>
      <c r="F2938" t="s">
        <v>7431</v>
      </c>
      <c r="G2938">
        <v>9803.1299999999992</v>
      </c>
      <c r="H2938">
        <v>4</v>
      </c>
      <c r="I2938" t="s">
        <v>8140</v>
      </c>
      <c r="J2938" t="s">
        <v>8164</v>
      </c>
      <c r="K2938" t="s">
        <v>8167</v>
      </c>
      <c r="L2938" t="s">
        <v>8170</v>
      </c>
      <c r="M2938">
        <v>39212.519999999997</v>
      </c>
      <c r="N2938">
        <v>39212.519999999997</v>
      </c>
    </row>
    <row r="2939" spans="1:14" x14ac:dyDescent="0.3">
      <c r="A2939" t="s">
        <v>2912</v>
      </c>
      <c r="B2939" t="s">
        <v>6564</v>
      </c>
      <c r="C2939" t="s">
        <v>7408</v>
      </c>
      <c r="D2939" t="s">
        <v>7419</v>
      </c>
      <c r="E2939" t="s">
        <v>7425</v>
      </c>
      <c r="F2939" t="s">
        <v>7430</v>
      </c>
      <c r="G2939">
        <v>13241.82</v>
      </c>
      <c r="H2939">
        <v>2</v>
      </c>
      <c r="I2939" t="s">
        <v>7736</v>
      </c>
      <c r="J2939" t="s">
        <v>8162</v>
      </c>
      <c r="K2939" t="s">
        <v>8168</v>
      </c>
      <c r="L2939" t="s">
        <v>8170</v>
      </c>
      <c r="M2939">
        <v>26483.64</v>
      </c>
      <c r="N2939">
        <v>26483.64</v>
      </c>
    </row>
    <row r="2940" spans="1:14" x14ac:dyDescent="0.3">
      <c r="A2940" t="s">
        <v>2913</v>
      </c>
      <c r="B2940" t="s">
        <v>6565</v>
      </c>
      <c r="C2940" t="s">
        <v>7408</v>
      </c>
      <c r="D2940" t="s">
        <v>7417</v>
      </c>
      <c r="E2940" t="s">
        <v>7425</v>
      </c>
      <c r="F2940" t="s">
        <v>7430</v>
      </c>
      <c r="G2940">
        <v>12890.73</v>
      </c>
      <c r="H2940">
        <v>11</v>
      </c>
      <c r="I2940" t="s">
        <v>7642</v>
      </c>
      <c r="J2940" t="s">
        <v>8164</v>
      </c>
      <c r="K2940" t="s">
        <v>8168</v>
      </c>
      <c r="L2940" t="s">
        <v>8169</v>
      </c>
      <c r="M2940">
        <v>113438.59</v>
      </c>
      <c r="N2940">
        <v>141798.03</v>
      </c>
    </row>
    <row r="2941" spans="1:14" x14ac:dyDescent="0.3">
      <c r="A2941" t="s">
        <v>2914</v>
      </c>
      <c r="B2941" t="s">
        <v>6566</v>
      </c>
      <c r="C2941" t="s">
        <v>7408</v>
      </c>
      <c r="D2941" t="s">
        <v>7419</v>
      </c>
      <c r="E2941" t="s">
        <v>7426</v>
      </c>
      <c r="F2941" t="s">
        <v>7431</v>
      </c>
      <c r="G2941">
        <v>15262.04</v>
      </c>
      <c r="H2941">
        <v>1</v>
      </c>
      <c r="I2941" t="s">
        <v>7624</v>
      </c>
      <c r="J2941" t="s">
        <v>8162</v>
      </c>
      <c r="K2941" t="s">
        <v>8167</v>
      </c>
      <c r="L2941" t="s">
        <v>8170</v>
      </c>
      <c r="M2941">
        <v>15262.04</v>
      </c>
      <c r="N2941">
        <v>15262.04</v>
      </c>
    </row>
    <row r="2942" spans="1:14" x14ac:dyDescent="0.3">
      <c r="A2942" t="s">
        <v>2915</v>
      </c>
      <c r="B2942" t="s">
        <v>6567</v>
      </c>
      <c r="C2942" t="s">
        <v>7405</v>
      </c>
      <c r="D2942" t="s">
        <v>7409</v>
      </c>
      <c r="E2942" t="s">
        <v>7426</v>
      </c>
      <c r="F2942" t="s">
        <v>7428</v>
      </c>
      <c r="G2942">
        <v>8818.75</v>
      </c>
      <c r="H2942">
        <v>8</v>
      </c>
      <c r="I2942" t="s">
        <v>8046</v>
      </c>
      <c r="J2942" t="s">
        <v>8165</v>
      </c>
      <c r="K2942" t="s">
        <v>8167</v>
      </c>
      <c r="L2942" t="s">
        <v>8169</v>
      </c>
      <c r="M2942">
        <v>56440</v>
      </c>
      <c r="N2942">
        <v>70550</v>
      </c>
    </row>
    <row r="2943" spans="1:14" x14ac:dyDescent="0.3">
      <c r="A2943" t="s">
        <v>2916</v>
      </c>
      <c r="B2943" t="s">
        <v>6568</v>
      </c>
      <c r="C2943" t="s">
        <v>7406</v>
      </c>
      <c r="D2943" t="s">
        <v>7414</v>
      </c>
      <c r="E2943" t="s">
        <v>7424</v>
      </c>
      <c r="F2943" t="s">
        <v>7430</v>
      </c>
      <c r="G2943">
        <v>12407.67</v>
      </c>
      <c r="H2943">
        <v>18</v>
      </c>
      <c r="I2943" t="s">
        <v>7499</v>
      </c>
      <c r="J2943" t="s">
        <v>8165</v>
      </c>
      <c r="K2943" t="s">
        <v>8167</v>
      </c>
      <c r="L2943" t="s">
        <v>8170</v>
      </c>
      <c r="M2943">
        <v>223338.06</v>
      </c>
      <c r="N2943">
        <v>223338.06</v>
      </c>
    </row>
    <row r="2944" spans="1:14" x14ac:dyDescent="0.3">
      <c r="A2944" t="s">
        <v>2917</v>
      </c>
      <c r="B2944" t="s">
        <v>6569</v>
      </c>
      <c r="C2944" t="s">
        <v>7408</v>
      </c>
      <c r="D2944" t="s">
        <v>7417</v>
      </c>
      <c r="E2944" t="s">
        <v>7424</v>
      </c>
      <c r="F2944" t="s">
        <v>7429</v>
      </c>
      <c r="G2944">
        <v>5384.21</v>
      </c>
      <c r="H2944">
        <v>7</v>
      </c>
      <c r="I2944" t="s">
        <v>7795</v>
      </c>
      <c r="J2944" t="s">
        <v>8162</v>
      </c>
      <c r="K2944" t="s">
        <v>8168</v>
      </c>
      <c r="L2944" t="s">
        <v>8170</v>
      </c>
      <c r="M2944">
        <v>37689.47</v>
      </c>
      <c r="N2944">
        <v>37689.47</v>
      </c>
    </row>
    <row r="2945" spans="1:14" x14ac:dyDescent="0.3">
      <c r="A2945" t="s">
        <v>2918</v>
      </c>
      <c r="B2945" t="s">
        <v>6570</v>
      </c>
      <c r="C2945" t="s">
        <v>7407</v>
      </c>
      <c r="D2945" t="s">
        <v>7415</v>
      </c>
      <c r="E2945" t="s">
        <v>7426</v>
      </c>
      <c r="F2945" t="s">
        <v>7430</v>
      </c>
      <c r="G2945">
        <v>2524.0300000000002</v>
      </c>
      <c r="H2945">
        <v>2</v>
      </c>
      <c r="I2945" t="s">
        <v>7596</v>
      </c>
      <c r="J2945" t="s">
        <v>8165</v>
      </c>
      <c r="K2945" t="s">
        <v>8167</v>
      </c>
      <c r="L2945" t="s">
        <v>8170</v>
      </c>
      <c r="M2945">
        <v>5048.0600000000004</v>
      </c>
      <c r="N2945">
        <v>5048.0600000000004</v>
      </c>
    </row>
    <row r="2946" spans="1:14" x14ac:dyDescent="0.3">
      <c r="A2946" t="s">
        <v>2919</v>
      </c>
      <c r="B2946" t="s">
        <v>6571</v>
      </c>
      <c r="C2946" t="s">
        <v>7406</v>
      </c>
      <c r="D2946" t="s">
        <v>7416</v>
      </c>
      <c r="E2946" t="s">
        <v>7427</v>
      </c>
      <c r="F2946" t="s">
        <v>7432</v>
      </c>
      <c r="G2946">
        <v>12604.38</v>
      </c>
      <c r="H2946">
        <v>6</v>
      </c>
      <c r="I2946" t="s">
        <v>7559</v>
      </c>
      <c r="J2946" t="s">
        <v>8164</v>
      </c>
      <c r="K2946" t="s">
        <v>8167</v>
      </c>
      <c r="L2946" t="s">
        <v>8170</v>
      </c>
      <c r="M2946">
        <v>75626.28</v>
      </c>
      <c r="N2946">
        <v>75626.28</v>
      </c>
    </row>
    <row r="2947" spans="1:14" x14ac:dyDescent="0.3">
      <c r="A2947" t="s">
        <v>2920</v>
      </c>
      <c r="B2947" t="s">
        <v>4307</v>
      </c>
      <c r="C2947" t="s">
        <v>7405</v>
      </c>
      <c r="D2947" t="s">
        <v>7410</v>
      </c>
      <c r="E2947" t="s">
        <v>7425</v>
      </c>
      <c r="F2947" t="s">
        <v>7434</v>
      </c>
      <c r="G2947">
        <v>7646.79</v>
      </c>
      <c r="H2947">
        <v>11</v>
      </c>
      <c r="I2947" t="s">
        <v>7816</v>
      </c>
      <c r="J2947" t="s">
        <v>8162</v>
      </c>
      <c r="K2947" t="s">
        <v>8167</v>
      </c>
      <c r="L2947" t="s">
        <v>8170</v>
      </c>
      <c r="M2947">
        <v>84114.69</v>
      </c>
      <c r="N2947">
        <v>84114.69</v>
      </c>
    </row>
    <row r="2948" spans="1:14" x14ac:dyDescent="0.3">
      <c r="A2948" t="s">
        <v>2921</v>
      </c>
      <c r="B2948" t="s">
        <v>6572</v>
      </c>
      <c r="C2948" t="s">
        <v>7407</v>
      </c>
      <c r="D2948" t="s">
        <v>7413</v>
      </c>
      <c r="E2948" t="s">
        <v>7427</v>
      </c>
      <c r="F2948" t="s">
        <v>7432</v>
      </c>
      <c r="G2948">
        <v>14372.28</v>
      </c>
      <c r="H2948">
        <v>12</v>
      </c>
      <c r="I2948" t="s">
        <v>7888</v>
      </c>
      <c r="J2948" t="s">
        <v>8166</v>
      </c>
      <c r="K2948" t="s">
        <v>8168</v>
      </c>
      <c r="L2948" t="s">
        <v>8169</v>
      </c>
      <c r="M2948">
        <v>137974.22</v>
      </c>
      <c r="N2948">
        <v>172467.36000000002</v>
      </c>
    </row>
    <row r="2949" spans="1:14" x14ac:dyDescent="0.3">
      <c r="A2949" t="s">
        <v>2922</v>
      </c>
      <c r="B2949" t="s">
        <v>6573</v>
      </c>
      <c r="C2949" t="s">
        <v>7405</v>
      </c>
      <c r="D2949" t="s">
        <v>7411</v>
      </c>
      <c r="E2949" t="s">
        <v>7427</v>
      </c>
      <c r="F2949" t="s">
        <v>7431</v>
      </c>
      <c r="G2949">
        <v>7212.7</v>
      </c>
      <c r="H2949">
        <v>5</v>
      </c>
      <c r="I2949" t="s">
        <v>8119</v>
      </c>
      <c r="J2949" t="s">
        <v>8166</v>
      </c>
      <c r="K2949" t="s">
        <v>8168</v>
      </c>
      <c r="L2949" t="s">
        <v>8170</v>
      </c>
      <c r="M2949">
        <v>36063.5</v>
      </c>
      <c r="N2949">
        <v>36063.5</v>
      </c>
    </row>
    <row r="2950" spans="1:14" x14ac:dyDescent="0.3">
      <c r="A2950" t="s">
        <v>2923</v>
      </c>
      <c r="B2950" t="s">
        <v>6574</v>
      </c>
      <c r="C2950" t="s">
        <v>7406</v>
      </c>
      <c r="D2950" t="s">
        <v>7414</v>
      </c>
      <c r="E2950" t="s">
        <v>7426</v>
      </c>
      <c r="F2950" t="s">
        <v>7434</v>
      </c>
      <c r="G2950">
        <v>7371.23</v>
      </c>
      <c r="H2950">
        <v>16</v>
      </c>
      <c r="I2950" t="s">
        <v>7663</v>
      </c>
      <c r="J2950" t="s">
        <v>8165</v>
      </c>
      <c r="K2950" t="s">
        <v>8167</v>
      </c>
      <c r="L2950" t="s">
        <v>8170</v>
      </c>
      <c r="M2950">
        <v>117939.68</v>
      </c>
      <c r="N2950">
        <v>117939.68</v>
      </c>
    </row>
    <row r="2951" spans="1:14" x14ac:dyDescent="0.3">
      <c r="A2951" t="s">
        <v>2924</v>
      </c>
      <c r="B2951" t="s">
        <v>5169</v>
      </c>
      <c r="C2951" t="s">
        <v>7405</v>
      </c>
      <c r="D2951" t="s">
        <v>7410</v>
      </c>
      <c r="E2951" t="s">
        <v>7426</v>
      </c>
      <c r="F2951" t="s">
        <v>7431</v>
      </c>
      <c r="G2951">
        <v>12069.03</v>
      </c>
      <c r="H2951">
        <v>13</v>
      </c>
      <c r="I2951" t="s">
        <v>7655</v>
      </c>
      <c r="J2951" t="s">
        <v>8166</v>
      </c>
      <c r="K2951" t="s">
        <v>8168</v>
      </c>
      <c r="L2951" t="s">
        <v>8170</v>
      </c>
      <c r="M2951">
        <v>156897.39000000001</v>
      </c>
      <c r="N2951">
        <v>156897.39000000001</v>
      </c>
    </row>
    <row r="2952" spans="1:14" x14ac:dyDescent="0.3">
      <c r="A2952" t="s">
        <v>2925</v>
      </c>
      <c r="B2952" t="s">
        <v>6575</v>
      </c>
      <c r="C2952" t="s">
        <v>7408</v>
      </c>
      <c r="D2952" t="s">
        <v>7417</v>
      </c>
      <c r="E2952" t="s">
        <v>7427</v>
      </c>
      <c r="F2952" t="s">
        <v>7430</v>
      </c>
      <c r="G2952">
        <v>13493.31</v>
      </c>
      <c r="H2952">
        <v>4</v>
      </c>
      <c r="I2952" t="s">
        <v>7449</v>
      </c>
      <c r="J2952" t="s">
        <v>8165</v>
      </c>
      <c r="K2952" t="s">
        <v>8168</v>
      </c>
      <c r="L2952" t="s">
        <v>8169</v>
      </c>
      <c r="M2952">
        <v>43178.26</v>
      </c>
      <c r="N2952">
        <v>53973.24</v>
      </c>
    </row>
    <row r="2953" spans="1:14" x14ac:dyDescent="0.3">
      <c r="A2953" t="s">
        <v>2926</v>
      </c>
      <c r="B2953" t="s">
        <v>6576</v>
      </c>
      <c r="C2953" t="s">
        <v>7406</v>
      </c>
      <c r="D2953" t="s">
        <v>7412</v>
      </c>
      <c r="E2953" t="s">
        <v>7423</v>
      </c>
      <c r="F2953" t="s">
        <v>7433</v>
      </c>
      <c r="G2953">
        <v>13379.6</v>
      </c>
      <c r="H2953">
        <v>5</v>
      </c>
      <c r="I2953" t="s">
        <v>7724</v>
      </c>
      <c r="J2953" t="s">
        <v>8164</v>
      </c>
      <c r="K2953" t="s">
        <v>8167</v>
      </c>
      <c r="L2953" t="s">
        <v>8170</v>
      </c>
      <c r="M2953">
        <v>66898</v>
      </c>
      <c r="N2953">
        <v>66898</v>
      </c>
    </row>
    <row r="2954" spans="1:14" x14ac:dyDescent="0.3">
      <c r="A2954" t="s">
        <v>2927</v>
      </c>
      <c r="B2954" t="s">
        <v>4898</v>
      </c>
      <c r="C2954" t="s">
        <v>7407</v>
      </c>
      <c r="D2954" t="s">
        <v>7418</v>
      </c>
      <c r="E2954" t="s">
        <v>7426</v>
      </c>
      <c r="F2954" t="s">
        <v>7432</v>
      </c>
      <c r="G2954">
        <v>3940.01</v>
      </c>
      <c r="H2954">
        <v>2</v>
      </c>
      <c r="I2954" t="s">
        <v>7458</v>
      </c>
      <c r="J2954" t="s">
        <v>8165</v>
      </c>
      <c r="K2954" t="s">
        <v>8167</v>
      </c>
      <c r="L2954" t="s">
        <v>8170</v>
      </c>
      <c r="M2954">
        <v>7880.02</v>
      </c>
      <c r="N2954">
        <v>7880.02</v>
      </c>
    </row>
    <row r="2955" spans="1:14" x14ac:dyDescent="0.3">
      <c r="A2955" t="s">
        <v>2928</v>
      </c>
      <c r="B2955" t="s">
        <v>6577</v>
      </c>
      <c r="C2955" t="s">
        <v>7406</v>
      </c>
      <c r="D2955" t="s">
        <v>7414</v>
      </c>
      <c r="E2955" t="s">
        <v>7425</v>
      </c>
      <c r="F2955" t="s">
        <v>7430</v>
      </c>
      <c r="G2955">
        <v>12889.07</v>
      </c>
      <c r="H2955">
        <v>4</v>
      </c>
      <c r="I2955" t="s">
        <v>7822</v>
      </c>
      <c r="J2955" t="s">
        <v>8162</v>
      </c>
      <c r="K2955" t="s">
        <v>8167</v>
      </c>
      <c r="L2955" t="s">
        <v>8170</v>
      </c>
      <c r="M2955">
        <v>51556.28</v>
      </c>
      <c r="N2955">
        <v>51556.28</v>
      </c>
    </row>
    <row r="2956" spans="1:14" x14ac:dyDescent="0.3">
      <c r="A2956" t="s">
        <v>2929</v>
      </c>
      <c r="B2956" t="s">
        <v>5914</v>
      </c>
      <c r="C2956" t="s">
        <v>7405</v>
      </c>
      <c r="D2956" t="s">
        <v>7410</v>
      </c>
      <c r="E2956" t="s">
        <v>7425</v>
      </c>
      <c r="F2956" t="s">
        <v>7434</v>
      </c>
      <c r="G2956">
        <v>11809.24</v>
      </c>
      <c r="H2956">
        <v>7</v>
      </c>
      <c r="I2956" t="s">
        <v>8030</v>
      </c>
      <c r="J2956" t="s">
        <v>8162</v>
      </c>
      <c r="K2956" t="s">
        <v>8168</v>
      </c>
      <c r="L2956" t="s">
        <v>8170</v>
      </c>
      <c r="M2956">
        <v>82664.679999999993</v>
      </c>
      <c r="N2956">
        <v>82664.679999999993</v>
      </c>
    </row>
    <row r="2957" spans="1:14" x14ac:dyDescent="0.3">
      <c r="A2957" t="s">
        <v>2930</v>
      </c>
      <c r="B2957" t="s">
        <v>4376</v>
      </c>
      <c r="C2957" t="s">
        <v>7407</v>
      </c>
      <c r="D2957" t="s">
        <v>7418</v>
      </c>
      <c r="E2957" t="s">
        <v>7426</v>
      </c>
      <c r="F2957" t="s">
        <v>7431</v>
      </c>
      <c r="G2957">
        <v>13685.04</v>
      </c>
      <c r="H2957">
        <v>2</v>
      </c>
      <c r="I2957" t="s">
        <v>7685</v>
      </c>
      <c r="J2957" t="s">
        <v>8162</v>
      </c>
      <c r="K2957" t="s">
        <v>8167</v>
      </c>
      <c r="L2957" t="s">
        <v>8169</v>
      </c>
      <c r="M2957">
        <v>21896.23</v>
      </c>
      <c r="N2957">
        <v>27370.080000000002</v>
      </c>
    </row>
    <row r="2958" spans="1:14" x14ac:dyDescent="0.3">
      <c r="A2958" t="s">
        <v>2931</v>
      </c>
      <c r="B2958" t="s">
        <v>6578</v>
      </c>
      <c r="C2958" t="s">
        <v>7405</v>
      </c>
      <c r="D2958" t="s">
        <v>7411</v>
      </c>
      <c r="E2958" t="s">
        <v>7424</v>
      </c>
      <c r="F2958" t="s">
        <v>7428</v>
      </c>
      <c r="G2958">
        <v>12760.42</v>
      </c>
      <c r="H2958">
        <v>12</v>
      </c>
      <c r="I2958" t="s">
        <v>8011</v>
      </c>
      <c r="J2958" t="s">
        <v>8163</v>
      </c>
      <c r="K2958" t="s">
        <v>8168</v>
      </c>
      <c r="L2958" t="s">
        <v>8170</v>
      </c>
      <c r="M2958">
        <v>153125.04</v>
      </c>
      <c r="N2958">
        <v>153125.04</v>
      </c>
    </row>
    <row r="2959" spans="1:14" x14ac:dyDescent="0.3">
      <c r="A2959" t="s">
        <v>2932</v>
      </c>
      <c r="B2959" t="s">
        <v>6579</v>
      </c>
      <c r="C2959" t="s">
        <v>7408</v>
      </c>
      <c r="D2959" t="s">
        <v>7422</v>
      </c>
      <c r="E2959" t="s">
        <v>7425</v>
      </c>
      <c r="F2959" t="s">
        <v>7432</v>
      </c>
      <c r="G2959">
        <v>5180.8599999999997</v>
      </c>
      <c r="H2959">
        <v>14</v>
      </c>
      <c r="I2959" t="s">
        <v>8045</v>
      </c>
      <c r="J2959" t="s">
        <v>8162</v>
      </c>
      <c r="K2959" t="s">
        <v>8168</v>
      </c>
      <c r="L2959" t="s">
        <v>8169</v>
      </c>
      <c r="M2959">
        <v>58025.3</v>
      </c>
      <c r="N2959">
        <v>72532.039999999994</v>
      </c>
    </row>
    <row r="2960" spans="1:14" x14ac:dyDescent="0.3">
      <c r="A2960" t="s">
        <v>2933</v>
      </c>
      <c r="B2960" t="s">
        <v>6580</v>
      </c>
      <c r="C2960" t="s">
        <v>7407</v>
      </c>
      <c r="D2960" t="s">
        <v>7418</v>
      </c>
      <c r="E2960" t="s">
        <v>7424</v>
      </c>
      <c r="F2960" t="s">
        <v>7430</v>
      </c>
      <c r="G2960">
        <v>14070.99</v>
      </c>
      <c r="H2960">
        <v>11</v>
      </c>
      <c r="I2960" t="s">
        <v>7592</v>
      </c>
      <c r="J2960" t="s">
        <v>8166</v>
      </c>
      <c r="K2960" t="s">
        <v>8168</v>
      </c>
      <c r="L2960" t="s">
        <v>8169</v>
      </c>
      <c r="M2960">
        <v>123824.38</v>
      </c>
      <c r="N2960">
        <v>154780.88999999998</v>
      </c>
    </row>
    <row r="2961" spans="1:14" x14ac:dyDescent="0.3">
      <c r="A2961" t="s">
        <v>2934</v>
      </c>
      <c r="B2961" t="s">
        <v>6581</v>
      </c>
      <c r="C2961" t="s">
        <v>7408</v>
      </c>
      <c r="D2961" t="s">
        <v>7420</v>
      </c>
      <c r="E2961" t="s">
        <v>7425</v>
      </c>
      <c r="F2961" t="s">
        <v>7430</v>
      </c>
      <c r="G2961">
        <v>11560.24</v>
      </c>
      <c r="H2961">
        <v>18</v>
      </c>
      <c r="I2961" t="s">
        <v>7447</v>
      </c>
      <c r="J2961" t="s">
        <v>8163</v>
      </c>
      <c r="K2961" t="s">
        <v>8168</v>
      </c>
      <c r="L2961" t="s">
        <v>8170</v>
      </c>
      <c r="M2961">
        <v>208084.32</v>
      </c>
      <c r="N2961">
        <v>208084.32</v>
      </c>
    </row>
    <row r="2962" spans="1:14" x14ac:dyDescent="0.3">
      <c r="A2962" t="s">
        <v>2935</v>
      </c>
      <c r="B2962" t="s">
        <v>6582</v>
      </c>
      <c r="C2962" t="s">
        <v>7408</v>
      </c>
      <c r="D2962" t="s">
        <v>7420</v>
      </c>
      <c r="E2962" t="s">
        <v>7427</v>
      </c>
      <c r="F2962" t="s">
        <v>7430</v>
      </c>
      <c r="G2962">
        <v>7980.45</v>
      </c>
      <c r="H2962">
        <v>7</v>
      </c>
      <c r="I2962" t="s">
        <v>7619</v>
      </c>
      <c r="J2962" t="s">
        <v>8165</v>
      </c>
      <c r="K2962" t="s">
        <v>8168</v>
      </c>
      <c r="L2962" t="s">
        <v>8170</v>
      </c>
      <c r="M2962">
        <v>55863.15</v>
      </c>
      <c r="N2962">
        <v>55863.15</v>
      </c>
    </row>
    <row r="2963" spans="1:14" x14ac:dyDescent="0.3">
      <c r="A2963" t="s">
        <v>2936</v>
      </c>
      <c r="B2963" t="s">
        <v>6583</v>
      </c>
      <c r="C2963" t="s">
        <v>7406</v>
      </c>
      <c r="D2963" t="s">
        <v>7412</v>
      </c>
      <c r="E2963" t="s">
        <v>7426</v>
      </c>
      <c r="F2963" t="s">
        <v>7434</v>
      </c>
      <c r="G2963">
        <v>8246.8799999999992</v>
      </c>
      <c r="H2963">
        <v>2</v>
      </c>
      <c r="I2963" t="s">
        <v>7722</v>
      </c>
      <c r="J2963" t="s">
        <v>8165</v>
      </c>
      <c r="K2963" t="s">
        <v>8168</v>
      </c>
      <c r="L2963" t="s">
        <v>8170</v>
      </c>
      <c r="M2963">
        <v>16493.759999999998</v>
      </c>
      <c r="N2963">
        <v>16493.759999999998</v>
      </c>
    </row>
    <row r="2964" spans="1:14" x14ac:dyDescent="0.3">
      <c r="A2964" t="s">
        <v>2937</v>
      </c>
      <c r="B2964" t="s">
        <v>6584</v>
      </c>
      <c r="C2964" t="s">
        <v>7405</v>
      </c>
      <c r="D2964" t="s">
        <v>7410</v>
      </c>
      <c r="E2964" t="s">
        <v>7423</v>
      </c>
      <c r="F2964" t="s">
        <v>7429</v>
      </c>
      <c r="G2964">
        <v>12362.85</v>
      </c>
      <c r="H2964">
        <v>15</v>
      </c>
      <c r="I2964" t="s">
        <v>7897</v>
      </c>
      <c r="J2964" t="s">
        <v>8164</v>
      </c>
      <c r="K2964" t="s">
        <v>8167</v>
      </c>
      <c r="L2964" t="s">
        <v>8170</v>
      </c>
      <c r="M2964">
        <v>185442.75</v>
      </c>
      <c r="N2964">
        <v>185442.75</v>
      </c>
    </row>
    <row r="2965" spans="1:14" x14ac:dyDescent="0.3">
      <c r="A2965" t="s">
        <v>2938</v>
      </c>
      <c r="B2965" t="s">
        <v>5712</v>
      </c>
      <c r="C2965" t="s">
        <v>7408</v>
      </c>
      <c r="D2965" t="s">
        <v>7422</v>
      </c>
      <c r="E2965" t="s">
        <v>7425</v>
      </c>
      <c r="F2965" t="s">
        <v>7429</v>
      </c>
      <c r="G2965">
        <v>9711</v>
      </c>
      <c r="H2965">
        <v>19</v>
      </c>
      <c r="I2965" t="s">
        <v>7838</v>
      </c>
      <c r="J2965" t="s">
        <v>8166</v>
      </c>
      <c r="K2965" t="s">
        <v>8167</v>
      </c>
      <c r="L2965" t="s">
        <v>8169</v>
      </c>
      <c r="M2965">
        <v>147607.20000000001</v>
      </c>
      <c r="N2965">
        <v>184509</v>
      </c>
    </row>
    <row r="2966" spans="1:14" x14ac:dyDescent="0.3">
      <c r="A2966" t="s">
        <v>2939</v>
      </c>
      <c r="B2966" t="s">
        <v>6585</v>
      </c>
      <c r="C2966" t="s">
        <v>7405</v>
      </c>
      <c r="D2966" t="s">
        <v>7411</v>
      </c>
      <c r="E2966" t="s">
        <v>7423</v>
      </c>
      <c r="F2966" t="s">
        <v>7429</v>
      </c>
      <c r="G2966">
        <v>8855.27</v>
      </c>
      <c r="H2966">
        <v>11</v>
      </c>
      <c r="I2966" t="s">
        <v>7926</v>
      </c>
      <c r="J2966" t="s">
        <v>8164</v>
      </c>
      <c r="K2966" t="s">
        <v>8168</v>
      </c>
      <c r="L2966" t="s">
        <v>8170</v>
      </c>
      <c r="M2966">
        <v>97407.97</v>
      </c>
      <c r="N2966">
        <v>97407.97</v>
      </c>
    </row>
    <row r="2967" spans="1:14" x14ac:dyDescent="0.3">
      <c r="A2967" t="s">
        <v>2940</v>
      </c>
      <c r="B2967" t="s">
        <v>6586</v>
      </c>
      <c r="C2967" t="s">
        <v>7405</v>
      </c>
      <c r="D2967" t="s">
        <v>7409</v>
      </c>
      <c r="E2967" t="s">
        <v>7426</v>
      </c>
      <c r="F2967" t="s">
        <v>7434</v>
      </c>
      <c r="G2967">
        <v>8422.84</v>
      </c>
      <c r="H2967">
        <v>17</v>
      </c>
      <c r="I2967" t="s">
        <v>7493</v>
      </c>
      <c r="J2967" t="s">
        <v>8165</v>
      </c>
      <c r="K2967" t="s">
        <v>8168</v>
      </c>
      <c r="L2967" t="s">
        <v>8170</v>
      </c>
      <c r="M2967">
        <v>143188.28</v>
      </c>
      <c r="N2967">
        <v>143188.28</v>
      </c>
    </row>
    <row r="2968" spans="1:14" x14ac:dyDescent="0.3">
      <c r="A2968" t="s">
        <v>2941</v>
      </c>
      <c r="B2968" t="s">
        <v>6587</v>
      </c>
      <c r="C2968" t="s">
        <v>7405</v>
      </c>
      <c r="D2968" t="s">
        <v>7410</v>
      </c>
      <c r="E2968" t="s">
        <v>7427</v>
      </c>
      <c r="F2968" t="s">
        <v>7428</v>
      </c>
      <c r="G2968">
        <v>15896.16</v>
      </c>
      <c r="H2968">
        <v>18</v>
      </c>
      <c r="I2968" t="s">
        <v>8124</v>
      </c>
      <c r="J2968" t="s">
        <v>8162</v>
      </c>
      <c r="K2968" t="s">
        <v>8168</v>
      </c>
      <c r="L2968" t="s">
        <v>8169</v>
      </c>
      <c r="M2968">
        <v>228904.87</v>
      </c>
      <c r="N2968">
        <v>286130.88</v>
      </c>
    </row>
    <row r="2969" spans="1:14" x14ac:dyDescent="0.3">
      <c r="A2969" t="s">
        <v>2942</v>
      </c>
      <c r="B2969" t="s">
        <v>6588</v>
      </c>
      <c r="C2969" t="s">
        <v>7407</v>
      </c>
      <c r="D2969" t="s">
        <v>7417</v>
      </c>
      <c r="E2969" t="s">
        <v>7423</v>
      </c>
      <c r="F2969" t="s">
        <v>7429</v>
      </c>
      <c r="G2969">
        <v>9747.52</v>
      </c>
      <c r="H2969">
        <v>2</v>
      </c>
      <c r="I2969" t="s">
        <v>7815</v>
      </c>
      <c r="J2969" t="s">
        <v>8164</v>
      </c>
      <c r="K2969" t="s">
        <v>8167</v>
      </c>
      <c r="L2969" t="s">
        <v>8169</v>
      </c>
      <c r="M2969">
        <v>15595.7</v>
      </c>
      <c r="N2969">
        <v>19495.04</v>
      </c>
    </row>
    <row r="2970" spans="1:14" x14ac:dyDescent="0.3">
      <c r="A2970" t="s">
        <v>2943</v>
      </c>
      <c r="B2970" t="s">
        <v>6589</v>
      </c>
      <c r="C2970" t="s">
        <v>7405</v>
      </c>
      <c r="D2970" t="s">
        <v>7409</v>
      </c>
      <c r="E2970" t="s">
        <v>7426</v>
      </c>
      <c r="F2970" t="s">
        <v>7433</v>
      </c>
      <c r="G2970">
        <v>1757.94</v>
      </c>
      <c r="H2970">
        <v>2</v>
      </c>
      <c r="I2970" t="s">
        <v>7949</v>
      </c>
      <c r="J2970" t="s">
        <v>8162</v>
      </c>
      <c r="K2970" t="s">
        <v>8167</v>
      </c>
      <c r="L2970" t="s">
        <v>8170</v>
      </c>
      <c r="M2970">
        <v>3515.88</v>
      </c>
      <c r="N2970">
        <v>3515.88</v>
      </c>
    </row>
    <row r="2971" spans="1:14" x14ac:dyDescent="0.3">
      <c r="A2971" t="s">
        <v>2944</v>
      </c>
      <c r="B2971" t="s">
        <v>6590</v>
      </c>
      <c r="C2971" t="s">
        <v>7406</v>
      </c>
      <c r="D2971" t="s">
        <v>7412</v>
      </c>
      <c r="E2971" t="s">
        <v>7426</v>
      </c>
      <c r="F2971" t="s">
        <v>7434</v>
      </c>
      <c r="G2971">
        <v>15502.74</v>
      </c>
      <c r="H2971">
        <v>2</v>
      </c>
      <c r="I2971" t="s">
        <v>7513</v>
      </c>
      <c r="J2971" t="s">
        <v>8164</v>
      </c>
      <c r="K2971" t="s">
        <v>8168</v>
      </c>
      <c r="L2971" t="s">
        <v>8170</v>
      </c>
      <c r="M2971">
        <v>31005.48</v>
      </c>
      <c r="N2971">
        <v>31005.48</v>
      </c>
    </row>
    <row r="2972" spans="1:14" x14ac:dyDescent="0.3">
      <c r="A2972" t="s">
        <v>2945</v>
      </c>
      <c r="B2972" t="s">
        <v>6591</v>
      </c>
      <c r="C2972" t="s">
        <v>7408</v>
      </c>
      <c r="D2972" t="s">
        <v>7419</v>
      </c>
      <c r="E2972" t="s">
        <v>7427</v>
      </c>
      <c r="F2972" t="s">
        <v>7433</v>
      </c>
      <c r="G2972">
        <v>15423.06</v>
      </c>
      <c r="H2972">
        <v>14</v>
      </c>
      <c r="I2972" t="s">
        <v>7637</v>
      </c>
      <c r="J2972" t="s">
        <v>8166</v>
      </c>
      <c r="K2972" t="s">
        <v>8168</v>
      </c>
      <c r="L2972" t="s">
        <v>8169</v>
      </c>
      <c r="M2972">
        <v>172737.94</v>
      </c>
      <c r="N2972">
        <v>215922.84</v>
      </c>
    </row>
    <row r="2973" spans="1:14" x14ac:dyDescent="0.3">
      <c r="A2973" t="s">
        <v>2946</v>
      </c>
      <c r="B2973" t="s">
        <v>6592</v>
      </c>
      <c r="C2973" t="s">
        <v>7406</v>
      </c>
      <c r="D2973" t="s">
        <v>7416</v>
      </c>
      <c r="E2973" t="s">
        <v>7423</v>
      </c>
      <c r="F2973" t="s">
        <v>7432</v>
      </c>
      <c r="G2973">
        <v>11804.26</v>
      </c>
      <c r="H2973">
        <v>2</v>
      </c>
      <c r="I2973" t="s">
        <v>8014</v>
      </c>
      <c r="J2973" t="s">
        <v>8165</v>
      </c>
      <c r="K2973" t="s">
        <v>8168</v>
      </c>
      <c r="L2973" t="s">
        <v>8170</v>
      </c>
      <c r="M2973">
        <v>23608.52</v>
      </c>
      <c r="N2973">
        <v>23608.52</v>
      </c>
    </row>
    <row r="2974" spans="1:14" x14ac:dyDescent="0.3">
      <c r="A2974" t="s">
        <v>2947</v>
      </c>
      <c r="B2974" t="s">
        <v>6593</v>
      </c>
      <c r="C2974" t="s">
        <v>7405</v>
      </c>
      <c r="D2974" t="s">
        <v>7409</v>
      </c>
      <c r="E2974" t="s">
        <v>7425</v>
      </c>
      <c r="F2974" t="s">
        <v>7431</v>
      </c>
      <c r="G2974">
        <v>2774.69</v>
      </c>
      <c r="H2974">
        <v>18</v>
      </c>
      <c r="I2974" t="s">
        <v>7670</v>
      </c>
      <c r="J2974" t="s">
        <v>8166</v>
      </c>
      <c r="K2974" t="s">
        <v>8168</v>
      </c>
      <c r="L2974" t="s">
        <v>8170</v>
      </c>
      <c r="M2974">
        <v>49944.42</v>
      </c>
      <c r="N2974">
        <v>49944.42</v>
      </c>
    </row>
    <row r="2975" spans="1:14" x14ac:dyDescent="0.3">
      <c r="A2975" t="s">
        <v>2948</v>
      </c>
      <c r="B2975" t="s">
        <v>6594</v>
      </c>
      <c r="C2975" t="s">
        <v>7408</v>
      </c>
      <c r="D2975" t="s">
        <v>7419</v>
      </c>
      <c r="E2975" t="s">
        <v>7424</v>
      </c>
      <c r="F2975" t="s">
        <v>7428</v>
      </c>
      <c r="G2975">
        <v>7134.68</v>
      </c>
      <c r="H2975">
        <v>3</v>
      </c>
      <c r="I2975" t="s">
        <v>7571</v>
      </c>
      <c r="J2975" t="s">
        <v>8163</v>
      </c>
      <c r="K2975" t="s">
        <v>8168</v>
      </c>
      <c r="L2975" t="s">
        <v>8170</v>
      </c>
      <c r="M2975">
        <v>21404.04</v>
      </c>
      <c r="N2975">
        <v>21404.04</v>
      </c>
    </row>
    <row r="2976" spans="1:14" x14ac:dyDescent="0.3">
      <c r="A2976" t="s">
        <v>2949</v>
      </c>
      <c r="B2976" t="s">
        <v>5464</v>
      </c>
      <c r="C2976" t="s">
        <v>7407</v>
      </c>
      <c r="D2976" t="s">
        <v>7418</v>
      </c>
      <c r="E2976" t="s">
        <v>7424</v>
      </c>
      <c r="F2976" t="s">
        <v>7432</v>
      </c>
      <c r="G2976">
        <v>12952.15</v>
      </c>
      <c r="H2976">
        <v>9</v>
      </c>
      <c r="I2976" t="s">
        <v>7848</v>
      </c>
      <c r="J2976" t="s">
        <v>8165</v>
      </c>
      <c r="K2976" t="s">
        <v>8168</v>
      </c>
      <c r="L2976" t="s">
        <v>8170</v>
      </c>
      <c r="M2976">
        <v>116569.35</v>
      </c>
      <c r="N2976">
        <v>116569.34999999999</v>
      </c>
    </row>
    <row r="2977" spans="1:14" x14ac:dyDescent="0.3">
      <c r="A2977" t="s">
        <v>2950</v>
      </c>
      <c r="B2977" t="s">
        <v>6595</v>
      </c>
      <c r="C2977" t="s">
        <v>7405</v>
      </c>
      <c r="D2977" t="s">
        <v>7410</v>
      </c>
      <c r="E2977" t="s">
        <v>7424</v>
      </c>
      <c r="F2977" t="s">
        <v>7433</v>
      </c>
      <c r="G2977">
        <v>2063.38</v>
      </c>
      <c r="H2977">
        <v>12</v>
      </c>
      <c r="I2977" t="s">
        <v>7883</v>
      </c>
      <c r="J2977" t="s">
        <v>8166</v>
      </c>
      <c r="K2977" t="s">
        <v>8167</v>
      </c>
      <c r="L2977" t="s">
        <v>8169</v>
      </c>
      <c r="M2977">
        <v>19808.78</v>
      </c>
      <c r="N2977">
        <v>24760.560000000001</v>
      </c>
    </row>
    <row r="2978" spans="1:14" x14ac:dyDescent="0.3">
      <c r="A2978" t="s">
        <v>2951</v>
      </c>
      <c r="B2978" t="s">
        <v>6596</v>
      </c>
      <c r="C2978" t="s">
        <v>7408</v>
      </c>
      <c r="D2978" t="s">
        <v>7419</v>
      </c>
      <c r="E2978" t="s">
        <v>7423</v>
      </c>
      <c r="F2978" t="s">
        <v>7430</v>
      </c>
      <c r="G2978">
        <v>6011.69</v>
      </c>
      <c r="H2978">
        <v>13</v>
      </c>
      <c r="I2978" t="s">
        <v>7714</v>
      </c>
      <c r="J2978" t="s">
        <v>8162</v>
      </c>
      <c r="K2978" t="s">
        <v>8167</v>
      </c>
      <c r="L2978" t="s">
        <v>8170</v>
      </c>
      <c r="M2978">
        <v>78151.97</v>
      </c>
      <c r="N2978">
        <v>78151.97</v>
      </c>
    </row>
    <row r="2979" spans="1:14" x14ac:dyDescent="0.3">
      <c r="A2979" t="s">
        <v>2952</v>
      </c>
      <c r="B2979" t="s">
        <v>5774</v>
      </c>
      <c r="C2979" t="s">
        <v>7408</v>
      </c>
      <c r="D2979" t="s">
        <v>7422</v>
      </c>
      <c r="E2979" t="s">
        <v>7425</v>
      </c>
      <c r="F2979" t="s">
        <v>7434</v>
      </c>
      <c r="G2979">
        <v>13961.43</v>
      </c>
      <c r="H2979">
        <v>10</v>
      </c>
      <c r="I2979" t="s">
        <v>8091</v>
      </c>
      <c r="J2979" t="s">
        <v>8164</v>
      </c>
      <c r="K2979" t="s">
        <v>8168</v>
      </c>
      <c r="L2979" t="s">
        <v>8170</v>
      </c>
      <c r="M2979">
        <v>139614.29999999999</v>
      </c>
      <c r="N2979">
        <v>139614.29999999999</v>
      </c>
    </row>
    <row r="2980" spans="1:14" x14ac:dyDescent="0.3">
      <c r="A2980" t="s">
        <v>2953</v>
      </c>
      <c r="B2980" t="s">
        <v>6597</v>
      </c>
      <c r="C2980" t="s">
        <v>7407</v>
      </c>
      <c r="D2980" t="s">
        <v>7418</v>
      </c>
      <c r="E2980" t="s">
        <v>7425</v>
      </c>
      <c r="F2980" t="s">
        <v>7431</v>
      </c>
      <c r="G2980">
        <v>9634.64</v>
      </c>
      <c r="H2980">
        <v>1</v>
      </c>
      <c r="I2980" t="s">
        <v>7509</v>
      </c>
      <c r="J2980" t="s">
        <v>8166</v>
      </c>
      <c r="K2980" t="s">
        <v>8167</v>
      </c>
      <c r="L2980" t="s">
        <v>8170</v>
      </c>
      <c r="M2980">
        <v>9634.64</v>
      </c>
      <c r="N2980">
        <v>9634.64</v>
      </c>
    </row>
    <row r="2981" spans="1:14" x14ac:dyDescent="0.3">
      <c r="A2981" t="s">
        <v>2954</v>
      </c>
      <c r="B2981" t="s">
        <v>6598</v>
      </c>
      <c r="C2981" t="s">
        <v>7408</v>
      </c>
      <c r="D2981" t="s">
        <v>7422</v>
      </c>
      <c r="E2981" t="s">
        <v>7426</v>
      </c>
      <c r="F2981" t="s">
        <v>7434</v>
      </c>
      <c r="G2981">
        <v>10177.459999999999</v>
      </c>
      <c r="H2981">
        <v>9</v>
      </c>
      <c r="I2981" t="s">
        <v>7681</v>
      </c>
      <c r="J2981" t="s">
        <v>8163</v>
      </c>
      <c r="K2981" t="s">
        <v>8168</v>
      </c>
      <c r="L2981" t="s">
        <v>8169</v>
      </c>
      <c r="M2981">
        <v>73277.38</v>
      </c>
      <c r="N2981">
        <v>91597.139999999985</v>
      </c>
    </row>
    <row r="2982" spans="1:14" x14ac:dyDescent="0.3">
      <c r="A2982" t="s">
        <v>2955</v>
      </c>
      <c r="B2982" t="s">
        <v>6599</v>
      </c>
      <c r="C2982" t="s">
        <v>7408</v>
      </c>
      <c r="D2982" t="s">
        <v>7419</v>
      </c>
      <c r="E2982" t="s">
        <v>7426</v>
      </c>
      <c r="F2982" t="s">
        <v>7433</v>
      </c>
      <c r="G2982">
        <v>7223.49</v>
      </c>
      <c r="H2982">
        <v>10</v>
      </c>
      <c r="I2982" t="s">
        <v>7487</v>
      </c>
      <c r="J2982" t="s">
        <v>8162</v>
      </c>
      <c r="K2982" t="s">
        <v>8168</v>
      </c>
      <c r="L2982" t="s">
        <v>8170</v>
      </c>
      <c r="M2982">
        <v>72234.899999999994</v>
      </c>
      <c r="N2982">
        <v>72234.899999999994</v>
      </c>
    </row>
    <row r="2983" spans="1:14" x14ac:dyDescent="0.3">
      <c r="A2983" t="s">
        <v>2956</v>
      </c>
      <c r="B2983" t="s">
        <v>4154</v>
      </c>
      <c r="C2983" t="s">
        <v>7406</v>
      </c>
      <c r="D2983" t="s">
        <v>7416</v>
      </c>
      <c r="E2983" t="s">
        <v>7425</v>
      </c>
      <c r="F2983" t="s">
        <v>7428</v>
      </c>
      <c r="G2983">
        <v>14036.96</v>
      </c>
      <c r="H2983">
        <v>10</v>
      </c>
      <c r="I2983" t="s">
        <v>7567</v>
      </c>
      <c r="J2983" t="s">
        <v>8165</v>
      </c>
      <c r="K2983" t="s">
        <v>8168</v>
      </c>
      <c r="L2983" t="s">
        <v>8170</v>
      </c>
      <c r="M2983">
        <v>140369.60000000001</v>
      </c>
      <c r="N2983">
        <v>140369.59999999998</v>
      </c>
    </row>
    <row r="2984" spans="1:14" x14ac:dyDescent="0.3">
      <c r="A2984" t="s">
        <v>2957</v>
      </c>
      <c r="B2984" t="s">
        <v>6600</v>
      </c>
      <c r="C2984" t="s">
        <v>7407</v>
      </c>
      <c r="D2984" t="s">
        <v>7413</v>
      </c>
      <c r="E2984" t="s">
        <v>7427</v>
      </c>
      <c r="F2984" t="s">
        <v>7433</v>
      </c>
      <c r="G2984">
        <v>6766.99</v>
      </c>
      <c r="H2984">
        <v>12</v>
      </c>
      <c r="I2984" t="s">
        <v>7973</v>
      </c>
      <c r="J2984" t="s">
        <v>8162</v>
      </c>
      <c r="K2984" t="s">
        <v>8168</v>
      </c>
      <c r="L2984" t="s">
        <v>8169</v>
      </c>
      <c r="M2984">
        <v>64963.27</v>
      </c>
      <c r="N2984">
        <v>81203.88</v>
      </c>
    </row>
    <row r="2985" spans="1:14" x14ac:dyDescent="0.3">
      <c r="A2985" t="s">
        <v>2958</v>
      </c>
      <c r="B2985" t="s">
        <v>6601</v>
      </c>
      <c r="C2985" t="s">
        <v>7408</v>
      </c>
      <c r="D2985" t="s">
        <v>7419</v>
      </c>
      <c r="E2985" t="s">
        <v>7427</v>
      </c>
      <c r="F2985" t="s">
        <v>7431</v>
      </c>
      <c r="G2985">
        <v>12617.66</v>
      </c>
      <c r="H2985">
        <v>1</v>
      </c>
      <c r="I2985" t="s">
        <v>8083</v>
      </c>
      <c r="J2985" t="s">
        <v>8163</v>
      </c>
      <c r="K2985" t="s">
        <v>8167</v>
      </c>
      <c r="L2985" t="s">
        <v>8170</v>
      </c>
      <c r="M2985">
        <v>12617.66</v>
      </c>
      <c r="N2985">
        <v>12617.66</v>
      </c>
    </row>
    <row r="2986" spans="1:14" x14ac:dyDescent="0.3">
      <c r="A2986" t="s">
        <v>2959</v>
      </c>
      <c r="B2986" t="s">
        <v>6602</v>
      </c>
      <c r="C2986" t="s">
        <v>7406</v>
      </c>
      <c r="D2986" t="s">
        <v>7414</v>
      </c>
      <c r="E2986" t="s">
        <v>7424</v>
      </c>
      <c r="F2986" t="s">
        <v>7431</v>
      </c>
      <c r="G2986">
        <v>3480.19</v>
      </c>
      <c r="H2986">
        <v>16</v>
      </c>
      <c r="I2986" t="s">
        <v>7448</v>
      </c>
      <c r="J2986" t="s">
        <v>8165</v>
      </c>
      <c r="K2986" t="s">
        <v>8167</v>
      </c>
      <c r="L2986" t="s">
        <v>8169</v>
      </c>
      <c r="M2986">
        <v>44546.1</v>
      </c>
      <c r="N2986">
        <v>55683.040000000001</v>
      </c>
    </row>
    <row r="2987" spans="1:14" x14ac:dyDescent="0.3">
      <c r="A2987" t="s">
        <v>2960</v>
      </c>
      <c r="B2987" t="s">
        <v>6603</v>
      </c>
      <c r="C2987" t="s">
        <v>7407</v>
      </c>
      <c r="D2987" t="s">
        <v>7415</v>
      </c>
      <c r="E2987" t="s">
        <v>7426</v>
      </c>
      <c r="F2987" t="s">
        <v>7433</v>
      </c>
      <c r="G2987">
        <v>11255.63</v>
      </c>
      <c r="H2987">
        <v>20</v>
      </c>
      <c r="I2987" t="s">
        <v>7874</v>
      </c>
      <c r="J2987" t="s">
        <v>8164</v>
      </c>
      <c r="K2987" t="s">
        <v>8168</v>
      </c>
      <c r="L2987" t="s">
        <v>8170</v>
      </c>
      <c r="M2987">
        <v>225112.6</v>
      </c>
      <c r="N2987">
        <v>225112.59999999998</v>
      </c>
    </row>
    <row r="2988" spans="1:14" x14ac:dyDescent="0.3">
      <c r="A2988" t="s">
        <v>2961</v>
      </c>
      <c r="B2988" t="s">
        <v>6604</v>
      </c>
      <c r="C2988" t="s">
        <v>7407</v>
      </c>
      <c r="D2988" t="s">
        <v>7417</v>
      </c>
      <c r="E2988" t="s">
        <v>7427</v>
      </c>
      <c r="F2988" t="s">
        <v>7429</v>
      </c>
      <c r="G2988">
        <v>5770.16</v>
      </c>
      <c r="H2988">
        <v>4</v>
      </c>
      <c r="I2988" t="s">
        <v>8149</v>
      </c>
      <c r="J2988" t="s">
        <v>8164</v>
      </c>
      <c r="K2988" t="s">
        <v>8167</v>
      </c>
      <c r="L2988" t="s">
        <v>8170</v>
      </c>
      <c r="M2988">
        <v>23080.639999999999</v>
      </c>
      <c r="N2988">
        <v>23080.639999999999</v>
      </c>
    </row>
    <row r="2989" spans="1:14" x14ac:dyDescent="0.3">
      <c r="A2989" t="s">
        <v>2962</v>
      </c>
      <c r="B2989" t="s">
        <v>5038</v>
      </c>
      <c r="C2989" t="s">
        <v>7405</v>
      </c>
      <c r="D2989" t="s">
        <v>7411</v>
      </c>
      <c r="E2989" t="s">
        <v>7427</v>
      </c>
      <c r="F2989" t="s">
        <v>7432</v>
      </c>
      <c r="G2989">
        <v>14543.26</v>
      </c>
      <c r="H2989">
        <v>10</v>
      </c>
      <c r="I2989" t="s">
        <v>7764</v>
      </c>
      <c r="J2989" t="s">
        <v>8166</v>
      </c>
      <c r="K2989" t="s">
        <v>8167</v>
      </c>
      <c r="L2989" t="s">
        <v>8170</v>
      </c>
      <c r="M2989">
        <v>145432.6</v>
      </c>
      <c r="N2989">
        <v>145432.6</v>
      </c>
    </row>
    <row r="2990" spans="1:14" x14ac:dyDescent="0.3">
      <c r="A2990" t="s">
        <v>2963</v>
      </c>
      <c r="B2990" t="s">
        <v>6605</v>
      </c>
      <c r="C2990" t="s">
        <v>7405</v>
      </c>
      <c r="D2990" t="s">
        <v>7409</v>
      </c>
      <c r="E2990" t="s">
        <v>7427</v>
      </c>
      <c r="F2990" t="s">
        <v>7434</v>
      </c>
      <c r="G2990">
        <v>9725.94</v>
      </c>
      <c r="H2990">
        <v>12</v>
      </c>
      <c r="I2990" t="s">
        <v>7678</v>
      </c>
      <c r="J2990" t="s">
        <v>8166</v>
      </c>
      <c r="K2990" t="s">
        <v>8168</v>
      </c>
      <c r="L2990" t="s">
        <v>8170</v>
      </c>
      <c r="M2990">
        <v>116711.28</v>
      </c>
      <c r="N2990">
        <v>116711.28</v>
      </c>
    </row>
    <row r="2991" spans="1:14" x14ac:dyDescent="0.3">
      <c r="A2991" t="s">
        <v>2964</v>
      </c>
      <c r="B2991" t="s">
        <v>6606</v>
      </c>
      <c r="C2991" t="s">
        <v>7408</v>
      </c>
      <c r="D2991" t="s">
        <v>7422</v>
      </c>
      <c r="E2991" t="s">
        <v>7424</v>
      </c>
      <c r="F2991" t="s">
        <v>7434</v>
      </c>
      <c r="G2991">
        <v>9616.3799999999992</v>
      </c>
      <c r="H2991">
        <v>19</v>
      </c>
      <c r="I2991" t="s">
        <v>7661</v>
      </c>
      <c r="J2991" t="s">
        <v>8166</v>
      </c>
      <c r="K2991" t="s">
        <v>8168</v>
      </c>
      <c r="L2991" t="s">
        <v>8169</v>
      </c>
      <c r="M2991">
        <v>146168.81</v>
      </c>
      <c r="N2991">
        <v>182711.21999999997</v>
      </c>
    </row>
    <row r="2992" spans="1:14" x14ac:dyDescent="0.3">
      <c r="A2992" t="s">
        <v>2965</v>
      </c>
      <c r="B2992" t="s">
        <v>6607</v>
      </c>
      <c r="C2992" t="s">
        <v>7407</v>
      </c>
      <c r="D2992" t="s">
        <v>7417</v>
      </c>
      <c r="E2992" t="s">
        <v>7424</v>
      </c>
      <c r="F2992" t="s">
        <v>7428</v>
      </c>
      <c r="G2992">
        <v>11496.33</v>
      </c>
      <c r="H2992">
        <v>3</v>
      </c>
      <c r="I2992" t="s">
        <v>7697</v>
      </c>
      <c r="J2992" t="s">
        <v>8162</v>
      </c>
      <c r="K2992" t="s">
        <v>8167</v>
      </c>
      <c r="L2992" t="s">
        <v>8169</v>
      </c>
      <c r="M2992">
        <v>27590.86</v>
      </c>
      <c r="N2992">
        <v>34488.99</v>
      </c>
    </row>
    <row r="2993" spans="1:14" x14ac:dyDescent="0.3">
      <c r="A2993" t="s">
        <v>2966</v>
      </c>
      <c r="B2993" t="s">
        <v>6608</v>
      </c>
      <c r="C2993" t="s">
        <v>7408</v>
      </c>
      <c r="D2993" t="s">
        <v>7419</v>
      </c>
      <c r="E2993" t="s">
        <v>7423</v>
      </c>
      <c r="F2993" t="s">
        <v>7432</v>
      </c>
      <c r="G2993">
        <v>12021.72</v>
      </c>
      <c r="H2993">
        <v>6</v>
      </c>
      <c r="I2993" t="s">
        <v>7770</v>
      </c>
      <c r="J2993" t="s">
        <v>8162</v>
      </c>
      <c r="K2993" t="s">
        <v>8167</v>
      </c>
      <c r="L2993" t="s">
        <v>8170</v>
      </c>
      <c r="M2993">
        <v>72130.320000000007</v>
      </c>
      <c r="N2993">
        <v>72130.319999999992</v>
      </c>
    </row>
    <row r="2994" spans="1:14" x14ac:dyDescent="0.3">
      <c r="A2994" t="s">
        <v>2967</v>
      </c>
      <c r="B2994" t="s">
        <v>6131</v>
      </c>
      <c r="C2994" t="s">
        <v>7406</v>
      </c>
      <c r="D2994" t="s">
        <v>7416</v>
      </c>
      <c r="E2994" t="s">
        <v>7424</v>
      </c>
      <c r="F2994" t="s">
        <v>7430</v>
      </c>
      <c r="G2994">
        <v>14959.09</v>
      </c>
      <c r="H2994">
        <v>13</v>
      </c>
      <c r="I2994" t="s">
        <v>7937</v>
      </c>
      <c r="J2994" t="s">
        <v>8166</v>
      </c>
      <c r="K2994" t="s">
        <v>8167</v>
      </c>
      <c r="L2994" t="s">
        <v>8169</v>
      </c>
      <c r="M2994">
        <v>155574.37</v>
      </c>
      <c r="N2994">
        <v>194468.17</v>
      </c>
    </row>
    <row r="2995" spans="1:14" x14ac:dyDescent="0.3">
      <c r="A2995" t="s">
        <v>2968</v>
      </c>
      <c r="B2995" t="s">
        <v>6609</v>
      </c>
      <c r="C2995" t="s">
        <v>7406</v>
      </c>
      <c r="D2995" t="s">
        <v>7416</v>
      </c>
      <c r="E2995" t="s">
        <v>7425</v>
      </c>
      <c r="F2995" t="s">
        <v>7429</v>
      </c>
      <c r="G2995">
        <v>10333.5</v>
      </c>
      <c r="H2995">
        <v>15</v>
      </c>
      <c r="I2995" t="s">
        <v>7529</v>
      </c>
      <c r="J2995" t="s">
        <v>8164</v>
      </c>
      <c r="K2995" t="s">
        <v>8168</v>
      </c>
      <c r="L2995" t="s">
        <v>8169</v>
      </c>
      <c r="M2995">
        <v>124002</v>
      </c>
      <c r="N2995">
        <v>155002.5</v>
      </c>
    </row>
    <row r="2996" spans="1:14" x14ac:dyDescent="0.3">
      <c r="A2996" t="s">
        <v>2969</v>
      </c>
      <c r="B2996" t="s">
        <v>6610</v>
      </c>
      <c r="C2996" t="s">
        <v>7407</v>
      </c>
      <c r="D2996" t="s">
        <v>7417</v>
      </c>
      <c r="E2996" t="s">
        <v>7426</v>
      </c>
      <c r="F2996" t="s">
        <v>7428</v>
      </c>
      <c r="G2996">
        <v>14386.39</v>
      </c>
      <c r="H2996">
        <v>4</v>
      </c>
      <c r="I2996" t="s">
        <v>7759</v>
      </c>
      <c r="J2996" t="s">
        <v>8165</v>
      </c>
      <c r="K2996" t="s">
        <v>8168</v>
      </c>
      <c r="L2996" t="s">
        <v>8169</v>
      </c>
      <c r="M2996">
        <v>46036.78</v>
      </c>
      <c r="N2996">
        <v>57545.56</v>
      </c>
    </row>
    <row r="2997" spans="1:14" x14ac:dyDescent="0.3">
      <c r="A2997" t="s">
        <v>2970</v>
      </c>
      <c r="B2997" t="s">
        <v>6611</v>
      </c>
      <c r="C2997" t="s">
        <v>7406</v>
      </c>
      <c r="D2997" t="s">
        <v>7412</v>
      </c>
      <c r="E2997" t="s">
        <v>7425</v>
      </c>
      <c r="F2997" t="s">
        <v>7429</v>
      </c>
      <c r="G2997">
        <v>3184.71</v>
      </c>
      <c r="H2997">
        <v>16</v>
      </c>
      <c r="I2997" t="s">
        <v>8105</v>
      </c>
      <c r="J2997" t="s">
        <v>8163</v>
      </c>
      <c r="K2997" t="s">
        <v>8167</v>
      </c>
      <c r="L2997" t="s">
        <v>8169</v>
      </c>
      <c r="M2997">
        <v>40764.620000000003</v>
      </c>
      <c r="N2997">
        <v>50955.360000000001</v>
      </c>
    </row>
    <row r="2998" spans="1:14" x14ac:dyDescent="0.3">
      <c r="A2998" t="s">
        <v>2971</v>
      </c>
      <c r="B2998" t="s">
        <v>5764</v>
      </c>
      <c r="C2998" t="s">
        <v>7408</v>
      </c>
      <c r="D2998" t="s">
        <v>7419</v>
      </c>
      <c r="E2998" t="s">
        <v>7427</v>
      </c>
      <c r="F2998" t="s">
        <v>7432</v>
      </c>
      <c r="G2998">
        <v>14955.77</v>
      </c>
      <c r="H2998">
        <v>20</v>
      </c>
      <c r="I2998" t="s">
        <v>7969</v>
      </c>
      <c r="J2998" t="s">
        <v>8162</v>
      </c>
      <c r="K2998" t="s">
        <v>8167</v>
      </c>
      <c r="L2998" t="s">
        <v>8169</v>
      </c>
      <c r="M2998">
        <v>239292.32</v>
      </c>
      <c r="N2998">
        <v>299115.40000000002</v>
      </c>
    </row>
    <row r="2999" spans="1:14" x14ac:dyDescent="0.3">
      <c r="A2999" t="s">
        <v>2972</v>
      </c>
      <c r="B2999" t="s">
        <v>6612</v>
      </c>
      <c r="C2999" t="s">
        <v>7408</v>
      </c>
      <c r="D2999" t="s">
        <v>7419</v>
      </c>
      <c r="E2999" t="s">
        <v>7425</v>
      </c>
      <c r="F2999" t="s">
        <v>7432</v>
      </c>
      <c r="G2999">
        <v>3765.71</v>
      </c>
      <c r="H2999">
        <v>16</v>
      </c>
      <c r="I2999" t="s">
        <v>7629</v>
      </c>
      <c r="J2999" t="s">
        <v>8166</v>
      </c>
      <c r="K2999" t="s">
        <v>8167</v>
      </c>
      <c r="L2999" t="s">
        <v>8169</v>
      </c>
      <c r="M2999">
        <v>48201.42</v>
      </c>
      <c r="N2999">
        <v>60251.360000000001</v>
      </c>
    </row>
    <row r="3000" spans="1:14" x14ac:dyDescent="0.3">
      <c r="A3000" t="s">
        <v>2973</v>
      </c>
      <c r="B3000" t="s">
        <v>6613</v>
      </c>
      <c r="C3000" t="s">
        <v>7406</v>
      </c>
      <c r="D3000" t="s">
        <v>7421</v>
      </c>
      <c r="E3000" t="s">
        <v>7423</v>
      </c>
      <c r="F3000" t="s">
        <v>7434</v>
      </c>
      <c r="G3000">
        <v>10794.98</v>
      </c>
      <c r="H3000">
        <v>11</v>
      </c>
      <c r="I3000" t="s">
        <v>7877</v>
      </c>
      <c r="J3000" t="s">
        <v>8163</v>
      </c>
      <c r="K3000" t="s">
        <v>8167</v>
      </c>
      <c r="L3000" t="s">
        <v>8169</v>
      </c>
      <c r="M3000">
        <v>94995.99</v>
      </c>
      <c r="N3000">
        <v>118744.78</v>
      </c>
    </row>
    <row r="3001" spans="1:14" x14ac:dyDescent="0.3">
      <c r="A3001" t="s">
        <v>2974</v>
      </c>
      <c r="B3001" t="s">
        <v>6614</v>
      </c>
      <c r="C3001" t="s">
        <v>7405</v>
      </c>
      <c r="D3001" t="s">
        <v>7411</v>
      </c>
      <c r="E3001" t="s">
        <v>7427</v>
      </c>
      <c r="F3001" t="s">
        <v>7431</v>
      </c>
      <c r="G3001">
        <v>2743.98</v>
      </c>
      <c r="H3001">
        <v>15</v>
      </c>
      <c r="I3001" t="s">
        <v>8016</v>
      </c>
      <c r="J3001" t="s">
        <v>8163</v>
      </c>
      <c r="K3001" t="s">
        <v>8168</v>
      </c>
      <c r="L3001" t="s">
        <v>8169</v>
      </c>
      <c r="M3001">
        <v>32927.760000000002</v>
      </c>
      <c r="N3001">
        <v>41159.699999999997</v>
      </c>
    </row>
    <row r="3002" spans="1:14" x14ac:dyDescent="0.3">
      <c r="A3002" t="s">
        <v>2975</v>
      </c>
      <c r="B3002" t="s">
        <v>6615</v>
      </c>
      <c r="C3002" t="s">
        <v>7407</v>
      </c>
      <c r="D3002" t="s">
        <v>7417</v>
      </c>
      <c r="E3002" t="s">
        <v>7425</v>
      </c>
      <c r="F3002" t="s">
        <v>7430</v>
      </c>
      <c r="G3002">
        <v>12264.91</v>
      </c>
      <c r="H3002">
        <v>3</v>
      </c>
      <c r="I3002" t="s">
        <v>8150</v>
      </c>
      <c r="J3002" t="s">
        <v>8164</v>
      </c>
      <c r="K3002" t="s">
        <v>8168</v>
      </c>
      <c r="L3002" t="s">
        <v>8169</v>
      </c>
      <c r="M3002">
        <v>29435.95</v>
      </c>
      <c r="N3002">
        <v>36794.729999999996</v>
      </c>
    </row>
    <row r="3003" spans="1:14" x14ac:dyDescent="0.3">
      <c r="A3003" t="s">
        <v>2976</v>
      </c>
      <c r="B3003" t="s">
        <v>6616</v>
      </c>
      <c r="C3003" t="s">
        <v>7407</v>
      </c>
      <c r="D3003" t="s">
        <v>7413</v>
      </c>
      <c r="E3003" t="s">
        <v>7424</v>
      </c>
      <c r="F3003" t="s">
        <v>7428</v>
      </c>
      <c r="G3003">
        <v>15119.28</v>
      </c>
      <c r="H3003">
        <v>20</v>
      </c>
      <c r="I3003" t="s">
        <v>7631</v>
      </c>
      <c r="J3003" t="s">
        <v>8164</v>
      </c>
      <c r="K3003" t="s">
        <v>8167</v>
      </c>
      <c r="L3003" t="s">
        <v>8169</v>
      </c>
      <c r="M3003">
        <v>241908.48000000001</v>
      </c>
      <c r="N3003">
        <v>302385.60000000003</v>
      </c>
    </row>
    <row r="3004" spans="1:14" x14ac:dyDescent="0.3">
      <c r="A3004" t="s">
        <v>2977</v>
      </c>
      <c r="B3004" t="s">
        <v>6617</v>
      </c>
      <c r="C3004" t="s">
        <v>7408</v>
      </c>
      <c r="D3004" t="s">
        <v>7420</v>
      </c>
      <c r="E3004" t="s">
        <v>7425</v>
      </c>
      <c r="F3004" t="s">
        <v>7433</v>
      </c>
      <c r="G3004">
        <v>14107.51</v>
      </c>
      <c r="H3004">
        <v>8</v>
      </c>
      <c r="I3004" t="s">
        <v>7898</v>
      </c>
      <c r="J3004" t="s">
        <v>8164</v>
      </c>
      <c r="K3004" t="s">
        <v>8167</v>
      </c>
      <c r="L3004" t="s">
        <v>8169</v>
      </c>
      <c r="M3004">
        <v>90288.23</v>
      </c>
      <c r="N3004">
        <v>112860.08</v>
      </c>
    </row>
    <row r="3005" spans="1:14" x14ac:dyDescent="0.3">
      <c r="A3005" t="s">
        <v>2978</v>
      </c>
      <c r="B3005" t="s">
        <v>6618</v>
      </c>
      <c r="C3005" t="s">
        <v>7406</v>
      </c>
      <c r="D3005" t="s">
        <v>7414</v>
      </c>
      <c r="E3005" t="s">
        <v>7424</v>
      </c>
      <c r="F3005" t="s">
        <v>7434</v>
      </c>
      <c r="G3005">
        <v>1852.56</v>
      </c>
      <c r="H3005">
        <v>18</v>
      </c>
      <c r="I3005" t="s">
        <v>7728</v>
      </c>
      <c r="J3005" t="s">
        <v>8164</v>
      </c>
      <c r="K3005" t="s">
        <v>8168</v>
      </c>
      <c r="L3005" t="s">
        <v>8169</v>
      </c>
      <c r="M3005">
        <v>26677.03</v>
      </c>
      <c r="N3005">
        <v>33346.080000000002</v>
      </c>
    </row>
    <row r="3006" spans="1:14" x14ac:dyDescent="0.3">
      <c r="A3006" t="s">
        <v>2979</v>
      </c>
      <c r="B3006" t="s">
        <v>6619</v>
      </c>
      <c r="C3006" t="s">
        <v>7407</v>
      </c>
      <c r="D3006" t="s">
        <v>7413</v>
      </c>
      <c r="E3006" t="s">
        <v>7427</v>
      </c>
      <c r="F3006" t="s">
        <v>7432</v>
      </c>
      <c r="G3006">
        <v>3298.42</v>
      </c>
      <c r="H3006">
        <v>20</v>
      </c>
      <c r="I3006" t="s">
        <v>7706</v>
      </c>
      <c r="J3006" t="s">
        <v>8164</v>
      </c>
      <c r="K3006" t="s">
        <v>8168</v>
      </c>
      <c r="L3006" t="s">
        <v>8170</v>
      </c>
      <c r="M3006">
        <v>65968.399999999994</v>
      </c>
      <c r="N3006">
        <v>65968.399999999994</v>
      </c>
    </row>
    <row r="3007" spans="1:14" x14ac:dyDescent="0.3">
      <c r="A3007" t="s">
        <v>2980</v>
      </c>
      <c r="B3007" t="s">
        <v>6620</v>
      </c>
      <c r="C3007" t="s">
        <v>7407</v>
      </c>
      <c r="D3007" t="s">
        <v>7415</v>
      </c>
      <c r="E3007" t="s">
        <v>7423</v>
      </c>
      <c r="F3007" t="s">
        <v>7431</v>
      </c>
      <c r="G3007">
        <v>5433.18</v>
      </c>
      <c r="H3007">
        <v>15</v>
      </c>
      <c r="I3007" t="s">
        <v>7584</v>
      </c>
      <c r="J3007" t="s">
        <v>8165</v>
      </c>
      <c r="K3007" t="s">
        <v>8168</v>
      </c>
      <c r="L3007" t="s">
        <v>8170</v>
      </c>
      <c r="M3007">
        <v>81497.7</v>
      </c>
      <c r="N3007">
        <v>81497.700000000012</v>
      </c>
    </row>
    <row r="3008" spans="1:14" x14ac:dyDescent="0.3">
      <c r="A3008" t="s">
        <v>2981</v>
      </c>
      <c r="B3008" t="s">
        <v>6621</v>
      </c>
      <c r="C3008" t="s">
        <v>7408</v>
      </c>
      <c r="D3008" t="s">
        <v>7417</v>
      </c>
      <c r="E3008" t="s">
        <v>7425</v>
      </c>
      <c r="F3008" t="s">
        <v>7430</v>
      </c>
      <c r="G3008">
        <v>3652.83</v>
      </c>
      <c r="H3008">
        <v>5</v>
      </c>
      <c r="I3008" t="s">
        <v>7518</v>
      </c>
      <c r="J3008" t="s">
        <v>8166</v>
      </c>
      <c r="K3008" t="s">
        <v>8167</v>
      </c>
      <c r="L3008" t="s">
        <v>8169</v>
      </c>
      <c r="M3008">
        <v>14611.32</v>
      </c>
      <c r="N3008">
        <v>18264.150000000001</v>
      </c>
    </row>
    <row r="3009" spans="1:14" x14ac:dyDescent="0.3">
      <c r="A3009" t="s">
        <v>2982</v>
      </c>
      <c r="B3009" t="s">
        <v>6622</v>
      </c>
      <c r="C3009" t="s">
        <v>7407</v>
      </c>
      <c r="D3009" t="s">
        <v>7418</v>
      </c>
      <c r="E3009" t="s">
        <v>7424</v>
      </c>
      <c r="F3009" t="s">
        <v>7431</v>
      </c>
      <c r="G3009">
        <v>16246.42</v>
      </c>
      <c r="H3009">
        <v>18</v>
      </c>
      <c r="I3009" t="s">
        <v>8126</v>
      </c>
      <c r="J3009" t="s">
        <v>8163</v>
      </c>
      <c r="K3009" t="s">
        <v>8168</v>
      </c>
      <c r="L3009" t="s">
        <v>8170</v>
      </c>
      <c r="M3009">
        <v>292435.56</v>
      </c>
      <c r="N3009">
        <v>292435.56</v>
      </c>
    </row>
    <row r="3010" spans="1:14" x14ac:dyDescent="0.3">
      <c r="A3010" t="s">
        <v>2983</v>
      </c>
      <c r="B3010" t="s">
        <v>6623</v>
      </c>
      <c r="C3010" t="s">
        <v>7405</v>
      </c>
      <c r="D3010" t="s">
        <v>7410</v>
      </c>
      <c r="E3010" t="s">
        <v>7423</v>
      </c>
      <c r="F3010" t="s">
        <v>7428</v>
      </c>
      <c r="G3010">
        <v>10271.25</v>
      </c>
      <c r="H3010">
        <v>17</v>
      </c>
      <c r="I3010" t="s">
        <v>8086</v>
      </c>
      <c r="J3010" t="s">
        <v>8165</v>
      </c>
      <c r="K3010" t="s">
        <v>8167</v>
      </c>
      <c r="L3010" t="s">
        <v>8170</v>
      </c>
      <c r="M3010">
        <v>174611.25</v>
      </c>
      <c r="N3010">
        <v>174611.25</v>
      </c>
    </row>
    <row r="3011" spans="1:14" x14ac:dyDescent="0.3">
      <c r="A3011" t="s">
        <v>2984</v>
      </c>
      <c r="B3011" t="s">
        <v>5412</v>
      </c>
      <c r="C3011" t="s">
        <v>7405</v>
      </c>
      <c r="D3011" t="s">
        <v>7410</v>
      </c>
      <c r="E3011" t="s">
        <v>7426</v>
      </c>
      <c r="F3011" t="s">
        <v>7431</v>
      </c>
      <c r="G3011">
        <v>10614.87</v>
      </c>
      <c r="H3011">
        <v>19</v>
      </c>
      <c r="I3011" t="s">
        <v>7677</v>
      </c>
      <c r="J3011" t="s">
        <v>8164</v>
      </c>
      <c r="K3011" t="s">
        <v>8167</v>
      </c>
      <c r="L3011" t="s">
        <v>8170</v>
      </c>
      <c r="M3011">
        <v>201682.53</v>
      </c>
      <c r="N3011">
        <v>201682.53000000003</v>
      </c>
    </row>
    <row r="3012" spans="1:14" x14ac:dyDescent="0.3">
      <c r="A3012" t="s">
        <v>2985</v>
      </c>
      <c r="B3012" t="s">
        <v>6624</v>
      </c>
      <c r="C3012" t="s">
        <v>7407</v>
      </c>
      <c r="D3012" t="s">
        <v>7417</v>
      </c>
      <c r="E3012" t="s">
        <v>7427</v>
      </c>
      <c r="F3012" t="s">
        <v>7432</v>
      </c>
      <c r="G3012">
        <v>14754.91</v>
      </c>
      <c r="H3012">
        <v>6</v>
      </c>
      <c r="I3012" t="s">
        <v>7446</v>
      </c>
      <c r="J3012" t="s">
        <v>8165</v>
      </c>
      <c r="K3012" t="s">
        <v>8168</v>
      </c>
      <c r="L3012" t="s">
        <v>8170</v>
      </c>
      <c r="M3012">
        <v>88529.46</v>
      </c>
      <c r="N3012">
        <v>88529.459999999992</v>
      </c>
    </row>
    <row r="3013" spans="1:14" x14ac:dyDescent="0.3">
      <c r="A3013" t="s">
        <v>2986</v>
      </c>
      <c r="B3013" t="s">
        <v>6625</v>
      </c>
      <c r="C3013" t="s">
        <v>7405</v>
      </c>
      <c r="D3013" t="s">
        <v>7411</v>
      </c>
      <c r="E3013" t="s">
        <v>7423</v>
      </c>
      <c r="F3013" t="s">
        <v>7433</v>
      </c>
      <c r="G3013">
        <v>5297.06</v>
      </c>
      <c r="H3013">
        <v>19</v>
      </c>
      <c r="I3013" t="s">
        <v>7551</v>
      </c>
      <c r="J3013" t="s">
        <v>8163</v>
      </c>
      <c r="K3013" t="s">
        <v>8167</v>
      </c>
      <c r="L3013" t="s">
        <v>8170</v>
      </c>
      <c r="M3013">
        <v>100644.14</v>
      </c>
      <c r="N3013">
        <v>100644.14000000001</v>
      </c>
    </row>
    <row r="3014" spans="1:14" x14ac:dyDescent="0.3">
      <c r="A3014" t="s">
        <v>2987</v>
      </c>
      <c r="B3014" t="s">
        <v>6626</v>
      </c>
      <c r="C3014" t="s">
        <v>7408</v>
      </c>
      <c r="D3014" t="s">
        <v>7422</v>
      </c>
      <c r="E3014" t="s">
        <v>7427</v>
      </c>
      <c r="F3014" t="s">
        <v>7431</v>
      </c>
      <c r="G3014">
        <v>3373.12</v>
      </c>
      <c r="H3014">
        <v>12</v>
      </c>
      <c r="I3014" t="s">
        <v>7840</v>
      </c>
      <c r="J3014" t="s">
        <v>8166</v>
      </c>
      <c r="K3014" t="s">
        <v>8167</v>
      </c>
      <c r="L3014" t="s">
        <v>8169</v>
      </c>
      <c r="M3014">
        <v>32381.62</v>
      </c>
      <c r="N3014">
        <v>40477.440000000002</v>
      </c>
    </row>
    <row r="3015" spans="1:14" x14ac:dyDescent="0.3">
      <c r="A3015" t="s">
        <v>2988</v>
      </c>
      <c r="B3015" t="s">
        <v>6627</v>
      </c>
      <c r="C3015" t="s">
        <v>7407</v>
      </c>
      <c r="D3015" t="s">
        <v>7417</v>
      </c>
      <c r="E3015" t="s">
        <v>7426</v>
      </c>
      <c r="F3015" t="s">
        <v>7429</v>
      </c>
      <c r="G3015">
        <v>6347.84</v>
      </c>
      <c r="H3015">
        <v>17</v>
      </c>
      <c r="I3015" t="s">
        <v>8049</v>
      </c>
      <c r="J3015" t="s">
        <v>8164</v>
      </c>
      <c r="K3015" t="s">
        <v>8168</v>
      </c>
      <c r="L3015" t="s">
        <v>8169</v>
      </c>
      <c r="M3015">
        <v>86330.79</v>
      </c>
      <c r="N3015">
        <v>107913.28</v>
      </c>
    </row>
    <row r="3016" spans="1:14" x14ac:dyDescent="0.3">
      <c r="A3016" t="s">
        <v>2989</v>
      </c>
      <c r="B3016" t="s">
        <v>6628</v>
      </c>
      <c r="C3016" t="s">
        <v>7407</v>
      </c>
      <c r="D3016" t="s">
        <v>7415</v>
      </c>
      <c r="E3016" t="s">
        <v>7427</v>
      </c>
      <c r="F3016" t="s">
        <v>7428</v>
      </c>
      <c r="G3016">
        <v>11575.18</v>
      </c>
      <c r="H3016">
        <v>8</v>
      </c>
      <c r="I3016" t="s">
        <v>7542</v>
      </c>
      <c r="J3016" t="s">
        <v>8166</v>
      </c>
      <c r="K3016" t="s">
        <v>8167</v>
      </c>
      <c r="L3016" t="s">
        <v>8169</v>
      </c>
      <c r="M3016">
        <v>74080.820000000007</v>
      </c>
      <c r="N3016">
        <v>92601.44</v>
      </c>
    </row>
    <row r="3017" spans="1:14" x14ac:dyDescent="0.3">
      <c r="A3017" t="s">
        <v>2990</v>
      </c>
      <c r="B3017" t="s">
        <v>6629</v>
      </c>
      <c r="C3017" t="s">
        <v>7405</v>
      </c>
      <c r="D3017" t="s">
        <v>7417</v>
      </c>
      <c r="E3017" t="s">
        <v>7426</v>
      </c>
      <c r="F3017" t="s">
        <v>7430</v>
      </c>
      <c r="G3017">
        <v>16449.77</v>
      </c>
      <c r="H3017">
        <v>16</v>
      </c>
      <c r="I3017" t="s">
        <v>8048</v>
      </c>
      <c r="J3017" t="s">
        <v>8165</v>
      </c>
      <c r="K3017" t="s">
        <v>8167</v>
      </c>
      <c r="L3017" t="s">
        <v>8169</v>
      </c>
      <c r="M3017">
        <v>210556.89</v>
      </c>
      <c r="N3017">
        <v>263196.32</v>
      </c>
    </row>
    <row r="3018" spans="1:14" x14ac:dyDescent="0.3">
      <c r="A3018" t="s">
        <v>2991</v>
      </c>
      <c r="B3018" t="s">
        <v>6630</v>
      </c>
      <c r="C3018" t="s">
        <v>7407</v>
      </c>
      <c r="D3018" t="s">
        <v>7413</v>
      </c>
      <c r="E3018" t="s">
        <v>7424</v>
      </c>
      <c r="F3018" t="s">
        <v>7433</v>
      </c>
      <c r="G3018">
        <v>5949.44</v>
      </c>
      <c r="H3018">
        <v>17</v>
      </c>
      <c r="I3018" t="s">
        <v>7709</v>
      </c>
      <c r="J3018" t="s">
        <v>8166</v>
      </c>
      <c r="K3018" t="s">
        <v>8167</v>
      </c>
      <c r="L3018" t="s">
        <v>8169</v>
      </c>
      <c r="M3018">
        <v>80912.55</v>
      </c>
      <c r="N3018">
        <v>101140.48</v>
      </c>
    </row>
    <row r="3019" spans="1:14" x14ac:dyDescent="0.3">
      <c r="A3019" t="s">
        <v>2992</v>
      </c>
      <c r="B3019" t="s">
        <v>6631</v>
      </c>
      <c r="C3019" t="s">
        <v>7405</v>
      </c>
      <c r="D3019" t="s">
        <v>7411</v>
      </c>
      <c r="E3019" t="s">
        <v>7424</v>
      </c>
      <c r="F3019" t="s">
        <v>7433</v>
      </c>
      <c r="G3019">
        <v>11638.26</v>
      </c>
      <c r="H3019">
        <v>11</v>
      </c>
      <c r="I3019" t="s">
        <v>7642</v>
      </c>
      <c r="J3019" t="s">
        <v>8165</v>
      </c>
      <c r="K3019" t="s">
        <v>8168</v>
      </c>
      <c r="L3019" t="s">
        <v>8169</v>
      </c>
      <c r="M3019">
        <v>102417.02</v>
      </c>
      <c r="N3019">
        <v>128020.86</v>
      </c>
    </row>
    <row r="3020" spans="1:14" x14ac:dyDescent="0.3">
      <c r="A3020" t="s">
        <v>2993</v>
      </c>
      <c r="B3020" t="s">
        <v>6632</v>
      </c>
      <c r="C3020" t="s">
        <v>7407</v>
      </c>
      <c r="D3020" t="s">
        <v>7418</v>
      </c>
      <c r="E3020" t="s">
        <v>7426</v>
      </c>
      <c r="F3020" t="s">
        <v>7431</v>
      </c>
      <c r="G3020">
        <v>857.39</v>
      </c>
      <c r="H3020">
        <v>6</v>
      </c>
      <c r="I3020" t="s">
        <v>7823</v>
      </c>
      <c r="J3020" t="s">
        <v>8165</v>
      </c>
      <c r="K3020" t="s">
        <v>8168</v>
      </c>
      <c r="L3020" t="s">
        <v>8170</v>
      </c>
      <c r="M3020">
        <v>5144.34</v>
      </c>
      <c r="N3020">
        <v>5144.34</v>
      </c>
    </row>
    <row r="3021" spans="1:14" x14ac:dyDescent="0.3">
      <c r="A3021" t="s">
        <v>2994</v>
      </c>
      <c r="B3021" t="s">
        <v>6633</v>
      </c>
      <c r="C3021" t="s">
        <v>7405</v>
      </c>
      <c r="D3021" t="s">
        <v>7417</v>
      </c>
      <c r="E3021" t="s">
        <v>7424</v>
      </c>
      <c r="F3021" t="s">
        <v>7428</v>
      </c>
      <c r="G3021">
        <v>2779.67</v>
      </c>
      <c r="H3021">
        <v>6</v>
      </c>
      <c r="I3021" t="s">
        <v>7933</v>
      </c>
      <c r="J3021" t="s">
        <v>8163</v>
      </c>
      <c r="K3021" t="s">
        <v>8167</v>
      </c>
      <c r="L3021" t="s">
        <v>8169</v>
      </c>
      <c r="M3021">
        <v>13342.25</v>
      </c>
      <c r="N3021">
        <v>16678.02</v>
      </c>
    </row>
    <row r="3022" spans="1:14" x14ac:dyDescent="0.3">
      <c r="A3022" t="s">
        <v>2995</v>
      </c>
      <c r="B3022" t="s">
        <v>6634</v>
      </c>
      <c r="C3022" t="s">
        <v>7408</v>
      </c>
      <c r="D3022" t="s">
        <v>7419</v>
      </c>
      <c r="E3022" t="s">
        <v>7427</v>
      </c>
      <c r="F3022" t="s">
        <v>7432</v>
      </c>
      <c r="G3022">
        <v>3026.18</v>
      </c>
      <c r="H3022">
        <v>7</v>
      </c>
      <c r="I3022" t="s">
        <v>7856</v>
      </c>
      <c r="J3022" t="s">
        <v>8164</v>
      </c>
      <c r="K3022" t="s">
        <v>8167</v>
      </c>
      <c r="L3022" t="s">
        <v>8169</v>
      </c>
      <c r="M3022">
        <v>16946.939999999999</v>
      </c>
      <c r="N3022">
        <v>21183.26</v>
      </c>
    </row>
    <row r="3023" spans="1:14" x14ac:dyDescent="0.3">
      <c r="A3023" t="s">
        <v>2996</v>
      </c>
      <c r="B3023" t="s">
        <v>6635</v>
      </c>
      <c r="C3023" t="s">
        <v>7405</v>
      </c>
      <c r="D3023" t="s">
        <v>7409</v>
      </c>
      <c r="E3023" t="s">
        <v>7423</v>
      </c>
      <c r="F3023" t="s">
        <v>7429</v>
      </c>
      <c r="G3023">
        <v>8174.67</v>
      </c>
      <c r="H3023">
        <v>2</v>
      </c>
      <c r="I3023" t="s">
        <v>8102</v>
      </c>
      <c r="J3023" t="s">
        <v>8165</v>
      </c>
      <c r="K3023" t="s">
        <v>8168</v>
      </c>
      <c r="L3023" t="s">
        <v>8169</v>
      </c>
      <c r="M3023">
        <v>13079.14</v>
      </c>
      <c r="N3023">
        <v>16349.34</v>
      </c>
    </row>
    <row r="3024" spans="1:14" x14ac:dyDescent="0.3">
      <c r="A3024" t="s">
        <v>2997</v>
      </c>
      <c r="B3024" t="s">
        <v>6636</v>
      </c>
      <c r="C3024" t="s">
        <v>7407</v>
      </c>
      <c r="D3024" t="s">
        <v>7417</v>
      </c>
      <c r="E3024" t="s">
        <v>7423</v>
      </c>
      <c r="F3024" t="s">
        <v>7431</v>
      </c>
      <c r="G3024">
        <v>10540.17</v>
      </c>
      <c r="H3024">
        <v>3</v>
      </c>
      <c r="I3024" t="s">
        <v>7565</v>
      </c>
      <c r="J3024" t="s">
        <v>8164</v>
      </c>
      <c r="K3024" t="s">
        <v>8168</v>
      </c>
      <c r="L3024" t="s">
        <v>8169</v>
      </c>
      <c r="M3024">
        <v>25296.74</v>
      </c>
      <c r="N3024">
        <v>31620.510000000002</v>
      </c>
    </row>
    <row r="3025" spans="1:14" x14ac:dyDescent="0.3">
      <c r="A3025" t="s">
        <v>2998</v>
      </c>
      <c r="B3025" t="s">
        <v>4131</v>
      </c>
      <c r="C3025" t="s">
        <v>7405</v>
      </c>
      <c r="D3025" t="s">
        <v>7417</v>
      </c>
      <c r="E3025" t="s">
        <v>7423</v>
      </c>
      <c r="F3025" t="s">
        <v>7432</v>
      </c>
      <c r="G3025">
        <v>14054.39</v>
      </c>
      <c r="H3025">
        <v>13</v>
      </c>
      <c r="I3025" t="s">
        <v>7529</v>
      </c>
      <c r="J3025" t="s">
        <v>8165</v>
      </c>
      <c r="K3025" t="s">
        <v>8168</v>
      </c>
      <c r="L3025" t="s">
        <v>8169</v>
      </c>
      <c r="M3025">
        <v>146165.49</v>
      </c>
      <c r="N3025">
        <v>182707.07</v>
      </c>
    </row>
    <row r="3026" spans="1:14" x14ac:dyDescent="0.3">
      <c r="A3026" t="s">
        <v>2999</v>
      </c>
      <c r="B3026" t="s">
        <v>6637</v>
      </c>
      <c r="C3026" t="s">
        <v>7408</v>
      </c>
      <c r="D3026" t="s">
        <v>7420</v>
      </c>
      <c r="E3026" t="s">
        <v>7427</v>
      </c>
      <c r="F3026" t="s">
        <v>7431</v>
      </c>
      <c r="G3026">
        <v>14085.93</v>
      </c>
      <c r="H3026">
        <v>6</v>
      </c>
      <c r="I3026" t="s">
        <v>7490</v>
      </c>
      <c r="J3026" t="s">
        <v>8165</v>
      </c>
      <c r="K3026" t="s">
        <v>8167</v>
      </c>
      <c r="L3026" t="s">
        <v>8169</v>
      </c>
      <c r="M3026">
        <v>67612.63</v>
      </c>
      <c r="N3026">
        <v>84515.58</v>
      </c>
    </row>
    <row r="3027" spans="1:14" x14ac:dyDescent="0.3">
      <c r="A3027" t="s">
        <v>3000</v>
      </c>
      <c r="B3027" t="s">
        <v>6638</v>
      </c>
      <c r="C3027" t="s">
        <v>7405</v>
      </c>
      <c r="D3027" t="s">
        <v>7409</v>
      </c>
      <c r="E3027" t="s">
        <v>7425</v>
      </c>
      <c r="F3027" t="s">
        <v>7433</v>
      </c>
      <c r="G3027">
        <v>5440.65</v>
      </c>
      <c r="H3027">
        <v>20</v>
      </c>
      <c r="I3027" t="s">
        <v>7448</v>
      </c>
      <c r="J3027" t="s">
        <v>8164</v>
      </c>
      <c r="K3027" t="s">
        <v>8167</v>
      </c>
      <c r="L3027" t="s">
        <v>8169</v>
      </c>
      <c r="M3027">
        <v>87050.4</v>
      </c>
      <c r="N3027">
        <v>108813</v>
      </c>
    </row>
    <row r="3028" spans="1:14" x14ac:dyDescent="0.3">
      <c r="A3028" t="s">
        <v>3001</v>
      </c>
      <c r="B3028" t="s">
        <v>5570</v>
      </c>
      <c r="C3028" t="s">
        <v>7405</v>
      </c>
      <c r="D3028" t="s">
        <v>7409</v>
      </c>
      <c r="E3028" t="s">
        <v>7424</v>
      </c>
      <c r="F3028" t="s">
        <v>7431</v>
      </c>
      <c r="G3028">
        <v>16201.6</v>
      </c>
      <c r="H3028">
        <v>17</v>
      </c>
      <c r="I3028" t="s">
        <v>7527</v>
      </c>
      <c r="J3028" t="s">
        <v>8162</v>
      </c>
      <c r="K3028" t="s">
        <v>8168</v>
      </c>
      <c r="L3028" t="s">
        <v>8169</v>
      </c>
      <c r="M3028">
        <v>220341.76000000001</v>
      </c>
      <c r="N3028">
        <v>275427.20000000001</v>
      </c>
    </row>
    <row r="3029" spans="1:14" x14ac:dyDescent="0.3">
      <c r="A3029" t="s">
        <v>859</v>
      </c>
      <c r="B3029" t="s">
        <v>6639</v>
      </c>
      <c r="C3029" t="s">
        <v>7408</v>
      </c>
      <c r="D3029" t="s">
        <v>7419</v>
      </c>
      <c r="E3029" t="s">
        <v>7425</v>
      </c>
      <c r="F3029" t="s">
        <v>7431</v>
      </c>
      <c r="G3029">
        <v>4887.87</v>
      </c>
      <c r="H3029">
        <v>8</v>
      </c>
      <c r="I3029" t="s">
        <v>7604</v>
      </c>
      <c r="J3029" t="s">
        <v>8165</v>
      </c>
      <c r="K3029" t="s">
        <v>8168</v>
      </c>
      <c r="L3029" t="s">
        <v>8169</v>
      </c>
      <c r="M3029">
        <v>31282.7</v>
      </c>
      <c r="N3029">
        <v>39102.959999999999</v>
      </c>
    </row>
    <row r="3030" spans="1:14" x14ac:dyDescent="0.3">
      <c r="A3030" t="s">
        <v>3002</v>
      </c>
      <c r="B3030" t="s">
        <v>6640</v>
      </c>
      <c r="C3030" t="s">
        <v>7408</v>
      </c>
      <c r="D3030" t="s">
        <v>7417</v>
      </c>
      <c r="E3030" t="s">
        <v>7427</v>
      </c>
      <c r="F3030" t="s">
        <v>7430</v>
      </c>
      <c r="G3030">
        <v>4615.63</v>
      </c>
      <c r="H3030">
        <v>6</v>
      </c>
      <c r="I3030" t="s">
        <v>7541</v>
      </c>
      <c r="J3030" t="s">
        <v>8163</v>
      </c>
      <c r="K3030" t="s">
        <v>8167</v>
      </c>
      <c r="L3030" t="s">
        <v>8169</v>
      </c>
      <c r="M3030">
        <v>22155.19</v>
      </c>
      <c r="N3030">
        <v>27693.78</v>
      </c>
    </row>
    <row r="3031" spans="1:14" x14ac:dyDescent="0.3">
      <c r="A3031" t="s">
        <v>3003</v>
      </c>
      <c r="B3031" t="s">
        <v>6641</v>
      </c>
      <c r="C3031" t="s">
        <v>7407</v>
      </c>
      <c r="D3031" t="s">
        <v>7413</v>
      </c>
      <c r="E3031" t="s">
        <v>7423</v>
      </c>
      <c r="F3031" t="s">
        <v>7429</v>
      </c>
      <c r="G3031">
        <v>6641.66</v>
      </c>
      <c r="H3031">
        <v>2</v>
      </c>
      <c r="I3031" t="s">
        <v>8129</v>
      </c>
      <c r="J3031" t="s">
        <v>8163</v>
      </c>
      <c r="K3031" t="s">
        <v>8167</v>
      </c>
      <c r="L3031" t="s">
        <v>8169</v>
      </c>
      <c r="M3031">
        <v>10626.49</v>
      </c>
      <c r="N3031">
        <v>13283.32</v>
      </c>
    </row>
    <row r="3032" spans="1:14" x14ac:dyDescent="0.3">
      <c r="A3032" t="s">
        <v>3004</v>
      </c>
      <c r="B3032" t="s">
        <v>6642</v>
      </c>
      <c r="C3032" t="s">
        <v>7408</v>
      </c>
      <c r="D3032" t="s">
        <v>7417</v>
      </c>
      <c r="E3032" t="s">
        <v>7426</v>
      </c>
      <c r="F3032" t="s">
        <v>7432</v>
      </c>
      <c r="G3032">
        <v>4660.45</v>
      </c>
      <c r="H3032">
        <v>17</v>
      </c>
      <c r="I3032" t="s">
        <v>7587</v>
      </c>
      <c r="J3032" t="s">
        <v>8166</v>
      </c>
      <c r="K3032" t="s">
        <v>8167</v>
      </c>
      <c r="L3032" t="s">
        <v>8170</v>
      </c>
      <c r="M3032">
        <v>79227.649999999994</v>
      </c>
      <c r="N3032">
        <v>79227.649999999994</v>
      </c>
    </row>
    <row r="3033" spans="1:14" x14ac:dyDescent="0.3">
      <c r="A3033" t="s">
        <v>3005</v>
      </c>
      <c r="B3033" t="s">
        <v>6643</v>
      </c>
      <c r="C3033" t="s">
        <v>7406</v>
      </c>
      <c r="D3033" t="s">
        <v>7416</v>
      </c>
      <c r="E3033" t="s">
        <v>7424</v>
      </c>
      <c r="F3033" t="s">
        <v>7433</v>
      </c>
      <c r="G3033">
        <v>9297.66</v>
      </c>
      <c r="H3033">
        <v>3</v>
      </c>
      <c r="I3033" t="s">
        <v>7866</v>
      </c>
      <c r="J3033" t="s">
        <v>8164</v>
      </c>
      <c r="K3033" t="s">
        <v>8167</v>
      </c>
      <c r="L3033" t="s">
        <v>8170</v>
      </c>
      <c r="M3033">
        <v>27892.98</v>
      </c>
      <c r="N3033">
        <v>27892.98</v>
      </c>
    </row>
    <row r="3034" spans="1:14" x14ac:dyDescent="0.3">
      <c r="A3034" t="s">
        <v>3006</v>
      </c>
      <c r="B3034" t="s">
        <v>6644</v>
      </c>
      <c r="C3034" t="s">
        <v>7405</v>
      </c>
      <c r="D3034" t="s">
        <v>7411</v>
      </c>
      <c r="E3034" t="s">
        <v>7427</v>
      </c>
      <c r="F3034" t="s">
        <v>7432</v>
      </c>
      <c r="G3034">
        <v>12254.95</v>
      </c>
      <c r="H3034">
        <v>8</v>
      </c>
      <c r="I3034" t="s">
        <v>7640</v>
      </c>
      <c r="J3034" t="s">
        <v>8164</v>
      </c>
      <c r="K3034" t="s">
        <v>8168</v>
      </c>
      <c r="L3034" t="s">
        <v>8170</v>
      </c>
      <c r="M3034">
        <v>98039.6</v>
      </c>
      <c r="N3034">
        <v>98039.6</v>
      </c>
    </row>
    <row r="3035" spans="1:14" x14ac:dyDescent="0.3">
      <c r="A3035" t="s">
        <v>211</v>
      </c>
      <c r="B3035" t="s">
        <v>4961</v>
      </c>
      <c r="C3035" t="s">
        <v>7405</v>
      </c>
      <c r="D3035" t="s">
        <v>7409</v>
      </c>
      <c r="E3035" t="s">
        <v>7424</v>
      </c>
      <c r="F3035" t="s">
        <v>7430</v>
      </c>
      <c r="G3035">
        <v>11558.58</v>
      </c>
      <c r="H3035">
        <v>13</v>
      </c>
      <c r="I3035" t="s">
        <v>7486</v>
      </c>
      <c r="J3035" t="s">
        <v>8162</v>
      </c>
      <c r="K3035" t="s">
        <v>8168</v>
      </c>
      <c r="L3035" t="s">
        <v>8169</v>
      </c>
      <c r="M3035">
        <v>120208.9</v>
      </c>
      <c r="N3035">
        <v>150261.54</v>
      </c>
    </row>
    <row r="3036" spans="1:14" x14ac:dyDescent="0.3">
      <c r="A3036" t="s">
        <v>3007</v>
      </c>
      <c r="B3036" t="s">
        <v>6297</v>
      </c>
      <c r="C3036" t="s">
        <v>7406</v>
      </c>
      <c r="D3036" t="s">
        <v>7414</v>
      </c>
      <c r="E3036" t="s">
        <v>7423</v>
      </c>
      <c r="F3036" t="s">
        <v>7429</v>
      </c>
      <c r="G3036">
        <v>9512.6299999999992</v>
      </c>
      <c r="H3036">
        <v>1</v>
      </c>
      <c r="I3036" t="s">
        <v>8041</v>
      </c>
      <c r="J3036" t="s">
        <v>8163</v>
      </c>
      <c r="K3036" t="s">
        <v>8167</v>
      </c>
      <c r="L3036" t="s">
        <v>8170</v>
      </c>
      <c r="M3036">
        <v>9512.6299999999992</v>
      </c>
      <c r="N3036">
        <v>9512.6299999999992</v>
      </c>
    </row>
    <row r="3037" spans="1:14" x14ac:dyDescent="0.3">
      <c r="A3037" t="s">
        <v>3008</v>
      </c>
      <c r="B3037" t="s">
        <v>6645</v>
      </c>
      <c r="C3037" t="s">
        <v>7408</v>
      </c>
      <c r="D3037" t="s">
        <v>7420</v>
      </c>
      <c r="E3037" t="s">
        <v>7426</v>
      </c>
      <c r="F3037" t="s">
        <v>7429</v>
      </c>
      <c r="G3037">
        <v>15187.34</v>
      </c>
      <c r="H3037">
        <v>12</v>
      </c>
      <c r="I3037" t="s">
        <v>7715</v>
      </c>
      <c r="J3037" t="s">
        <v>8164</v>
      </c>
      <c r="K3037" t="s">
        <v>8167</v>
      </c>
      <c r="L3037" t="s">
        <v>8169</v>
      </c>
      <c r="M3037">
        <v>145798.63</v>
      </c>
      <c r="N3037">
        <v>182248.08000000002</v>
      </c>
    </row>
    <row r="3038" spans="1:14" x14ac:dyDescent="0.3">
      <c r="A3038" t="s">
        <v>3009</v>
      </c>
      <c r="B3038" t="s">
        <v>6646</v>
      </c>
      <c r="C3038" t="s">
        <v>7406</v>
      </c>
      <c r="D3038" t="s">
        <v>7421</v>
      </c>
      <c r="E3038" t="s">
        <v>7424</v>
      </c>
      <c r="F3038" t="s">
        <v>7432</v>
      </c>
      <c r="G3038">
        <v>9852.93</v>
      </c>
      <c r="H3038">
        <v>19</v>
      </c>
      <c r="I3038" t="s">
        <v>7992</v>
      </c>
      <c r="J3038" t="s">
        <v>8163</v>
      </c>
      <c r="K3038" t="s">
        <v>8168</v>
      </c>
      <c r="L3038" t="s">
        <v>8170</v>
      </c>
      <c r="M3038">
        <v>187205.67</v>
      </c>
      <c r="N3038">
        <v>187205.67</v>
      </c>
    </row>
    <row r="3039" spans="1:14" x14ac:dyDescent="0.3">
      <c r="A3039" t="s">
        <v>3010</v>
      </c>
      <c r="B3039" t="s">
        <v>6204</v>
      </c>
      <c r="C3039" t="s">
        <v>7405</v>
      </c>
      <c r="D3039" t="s">
        <v>7411</v>
      </c>
      <c r="E3039" t="s">
        <v>7423</v>
      </c>
      <c r="F3039" t="s">
        <v>7430</v>
      </c>
      <c r="G3039">
        <v>14102.53</v>
      </c>
      <c r="H3039">
        <v>7</v>
      </c>
      <c r="I3039" t="s">
        <v>7698</v>
      </c>
      <c r="J3039" t="s">
        <v>8164</v>
      </c>
      <c r="K3039" t="s">
        <v>8168</v>
      </c>
      <c r="L3039" t="s">
        <v>8170</v>
      </c>
      <c r="M3039">
        <v>98717.71</v>
      </c>
      <c r="N3039">
        <v>98717.71</v>
      </c>
    </row>
    <row r="3040" spans="1:14" x14ac:dyDescent="0.3">
      <c r="A3040" t="s">
        <v>3011</v>
      </c>
      <c r="B3040" t="s">
        <v>6647</v>
      </c>
      <c r="C3040" t="s">
        <v>7408</v>
      </c>
      <c r="D3040" t="s">
        <v>7422</v>
      </c>
      <c r="E3040" t="s">
        <v>7424</v>
      </c>
      <c r="F3040" t="s">
        <v>7428</v>
      </c>
      <c r="G3040">
        <v>5141.0200000000004</v>
      </c>
      <c r="H3040">
        <v>11</v>
      </c>
      <c r="I3040" t="s">
        <v>7841</v>
      </c>
      <c r="J3040" t="s">
        <v>8162</v>
      </c>
      <c r="K3040" t="s">
        <v>8168</v>
      </c>
      <c r="L3040" t="s">
        <v>8169</v>
      </c>
      <c r="M3040">
        <v>45240.81</v>
      </c>
      <c r="N3040">
        <v>56551.22</v>
      </c>
    </row>
    <row r="3041" spans="1:14" x14ac:dyDescent="0.3">
      <c r="A3041" t="s">
        <v>3012</v>
      </c>
      <c r="B3041" t="s">
        <v>4726</v>
      </c>
      <c r="C3041" t="s">
        <v>7408</v>
      </c>
      <c r="D3041" t="s">
        <v>7422</v>
      </c>
      <c r="E3041" t="s">
        <v>7424</v>
      </c>
      <c r="F3041" t="s">
        <v>7434</v>
      </c>
      <c r="G3041">
        <v>12787.81</v>
      </c>
      <c r="H3041">
        <v>16</v>
      </c>
      <c r="I3041" t="s">
        <v>7745</v>
      </c>
      <c r="J3041" t="s">
        <v>8162</v>
      </c>
      <c r="K3041" t="s">
        <v>8167</v>
      </c>
      <c r="L3041" t="s">
        <v>8170</v>
      </c>
      <c r="M3041">
        <v>204604.96</v>
      </c>
      <c r="N3041">
        <v>204604.96</v>
      </c>
    </row>
    <row r="3042" spans="1:14" x14ac:dyDescent="0.3">
      <c r="A3042" t="s">
        <v>3013</v>
      </c>
      <c r="B3042" t="s">
        <v>6648</v>
      </c>
      <c r="C3042" t="s">
        <v>7408</v>
      </c>
      <c r="D3042" t="s">
        <v>7422</v>
      </c>
      <c r="E3042" t="s">
        <v>7425</v>
      </c>
      <c r="F3042" t="s">
        <v>7433</v>
      </c>
      <c r="G3042">
        <v>14774</v>
      </c>
      <c r="H3042">
        <v>2</v>
      </c>
      <c r="I3042" t="s">
        <v>8090</v>
      </c>
      <c r="J3042" t="s">
        <v>8164</v>
      </c>
      <c r="K3042" t="s">
        <v>8168</v>
      </c>
      <c r="L3042" t="s">
        <v>8170</v>
      </c>
      <c r="M3042">
        <v>29548</v>
      </c>
      <c r="N3042">
        <v>29548</v>
      </c>
    </row>
    <row r="3043" spans="1:14" x14ac:dyDescent="0.3">
      <c r="A3043" t="s">
        <v>3014</v>
      </c>
      <c r="B3043" t="s">
        <v>6649</v>
      </c>
      <c r="C3043" t="s">
        <v>7407</v>
      </c>
      <c r="D3043" t="s">
        <v>7418</v>
      </c>
      <c r="E3043" t="s">
        <v>7426</v>
      </c>
      <c r="F3043" t="s">
        <v>7431</v>
      </c>
      <c r="G3043">
        <v>8345.65</v>
      </c>
      <c r="H3043">
        <v>20</v>
      </c>
      <c r="I3043" t="s">
        <v>7503</v>
      </c>
      <c r="J3043" t="s">
        <v>8166</v>
      </c>
      <c r="K3043" t="s">
        <v>8167</v>
      </c>
      <c r="L3043" t="s">
        <v>8170</v>
      </c>
      <c r="M3043">
        <v>166913</v>
      </c>
      <c r="N3043">
        <v>166913</v>
      </c>
    </row>
    <row r="3044" spans="1:14" x14ac:dyDescent="0.3">
      <c r="A3044" t="s">
        <v>3015</v>
      </c>
      <c r="B3044" t="s">
        <v>6650</v>
      </c>
      <c r="C3044" t="s">
        <v>7405</v>
      </c>
      <c r="D3044" t="s">
        <v>7417</v>
      </c>
      <c r="E3044" t="s">
        <v>7424</v>
      </c>
      <c r="F3044" t="s">
        <v>7432</v>
      </c>
      <c r="G3044">
        <v>14542.43</v>
      </c>
      <c r="H3044">
        <v>11</v>
      </c>
      <c r="I3044" t="s">
        <v>7951</v>
      </c>
      <c r="J3044" t="s">
        <v>8162</v>
      </c>
      <c r="K3044" t="s">
        <v>8168</v>
      </c>
      <c r="L3044" t="s">
        <v>8170</v>
      </c>
      <c r="M3044">
        <v>159966.73000000001</v>
      </c>
      <c r="N3044">
        <v>159966.73000000001</v>
      </c>
    </row>
    <row r="3045" spans="1:14" x14ac:dyDescent="0.3">
      <c r="A3045" t="s">
        <v>3016</v>
      </c>
      <c r="B3045" t="s">
        <v>6651</v>
      </c>
      <c r="C3045" t="s">
        <v>7407</v>
      </c>
      <c r="D3045" t="s">
        <v>7417</v>
      </c>
      <c r="E3045" t="s">
        <v>7426</v>
      </c>
      <c r="F3045" t="s">
        <v>7432</v>
      </c>
      <c r="G3045">
        <v>10534.36</v>
      </c>
      <c r="H3045">
        <v>18</v>
      </c>
      <c r="I3045" t="s">
        <v>7919</v>
      </c>
      <c r="J3045" t="s">
        <v>8164</v>
      </c>
      <c r="K3045" t="s">
        <v>8167</v>
      </c>
      <c r="L3045" t="s">
        <v>8170</v>
      </c>
      <c r="M3045">
        <v>189618.48</v>
      </c>
      <c r="N3045">
        <v>189618.48</v>
      </c>
    </row>
    <row r="3046" spans="1:14" x14ac:dyDescent="0.3">
      <c r="A3046" t="s">
        <v>3017</v>
      </c>
      <c r="B3046" t="s">
        <v>6652</v>
      </c>
      <c r="C3046" t="s">
        <v>7405</v>
      </c>
      <c r="D3046" t="s">
        <v>7417</v>
      </c>
      <c r="E3046" t="s">
        <v>7425</v>
      </c>
      <c r="F3046" t="s">
        <v>7430</v>
      </c>
      <c r="G3046">
        <v>4909.45</v>
      </c>
      <c r="H3046">
        <v>14</v>
      </c>
      <c r="I3046" t="s">
        <v>7534</v>
      </c>
      <c r="J3046" t="s">
        <v>8164</v>
      </c>
      <c r="K3046" t="s">
        <v>8168</v>
      </c>
      <c r="L3046" t="s">
        <v>8170</v>
      </c>
      <c r="M3046">
        <v>68732.3</v>
      </c>
      <c r="N3046">
        <v>68732.3</v>
      </c>
    </row>
    <row r="3047" spans="1:14" x14ac:dyDescent="0.3">
      <c r="A3047" t="s">
        <v>3018</v>
      </c>
      <c r="B3047" t="s">
        <v>6653</v>
      </c>
      <c r="C3047" t="s">
        <v>7405</v>
      </c>
      <c r="D3047" t="s">
        <v>7410</v>
      </c>
      <c r="E3047" t="s">
        <v>7423</v>
      </c>
      <c r="F3047" t="s">
        <v>7432</v>
      </c>
      <c r="G3047">
        <v>13875.94</v>
      </c>
      <c r="H3047">
        <v>15</v>
      </c>
      <c r="I3047" t="s">
        <v>7957</v>
      </c>
      <c r="J3047" t="s">
        <v>8165</v>
      </c>
      <c r="K3047" t="s">
        <v>8167</v>
      </c>
      <c r="L3047" t="s">
        <v>8169</v>
      </c>
      <c r="M3047">
        <v>166511.28</v>
      </c>
      <c r="N3047">
        <v>208139.1</v>
      </c>
    </row>
    <row r="3048" spans="1:14" x14ac:dyDescent="0.3">
      <c r="A3048" t="s">
        <v>3019</v>
      </c>
      <c r="B3048" t="s">
        <v>5181</v>
      </c>
      <c r="C3048" t="s">
        <v>7406</v>
      </c>
      <c r="D3048" t="s">
        <v>7414</v>
      </c>
      <c r="E3048" t="s">
        <v>7424</v>
      </c>
      <c r="F3048" t="s">
        <v>7430</v>
      </c>
      <c r="G3048">
        <v>4185.6899999999996</v>
      </c>
      <c r="H3048">
        <v>18</v>
      </c>
      <c r="I3048" t="s">
        <v>7749</v>
      </c>
      <c r="J3048" t="s">
        <v>8166</v>
      </c>
      <c r="K3048" t="s">
        <v>8168</v>
      </c>
      <c r="L3048" t="s">
        <v>8170</v>
      </c>
      <c r="M3048">
        <v>75342.42</v>
      </c>
      <c r="N3048">
        <v>75342.42</v>
      </c>
    </row>
    <row r="3049" spans="1:14" x14ac:dyDescent="0.3">
      <c r="A3049" t="s">
        <v>3020</v>
      </c>
      <c r="B3049" t="s">
        <v>6654</v>
      </c>
      <c r="C3049" t="s">
        <v>7405</v>
      </c>
      <c r="D3049" t="s">
        <v>7417</v>
      </c>
      <c r="E3049" t="s">
        <v>7425</v>
      </c>
      <c r="F3049" t="s">
        <v>7434</v>
      </c>
      <c r="G3049">
        <v>2631.1</v>
      </c>
      <c r="H3049">
        <v>12</v>
      </c>
      <c r="I3049" t="s">
        <v>7949</v>
      </c>
      <c r="J3049" t="s">
        <v>8164</v>
      </c>
      <c r="K3049" t="s">
        <v>8167</v>
      </c>
      <c r="L3049" t="s">
        <v>8169</v>
      </c>
      <c r="M3049">
        <v>25258.560000000001</v>
      </c>
      <c r="N3049">
        <v>31573.199999999997</v>
      </c>
    </row>
    <row r="3050" spans="1:14" x14ac:dyDescent="0.3">
      <c r="A3050" t="s">
        <v>3021</v>
      </c>
      <c r="B3050" t="s">
        <v>6655</v>
      </c>
      <c r="C3050" t="s">
        <v>7408</v>
      </c>
      <c r="D3050" t="s">
        <v>7417</v>
      </c>
      <c r="E3050" t="s">
        <v>7427</v>
      </c>
      <c r="F3050" t="s">
        <v>7434</v>
      </c>
      <c r="G3050">
        <v>1860.86</v>
      </c>
      <c r="H3050">
        <v>6</v>
      </c>
      <c r="I3050" t="s">
        <v>7602</v>
      </c>
      <c r="J3050" t="s">
        <v>8162</v>
      </c>
      <c r="K3050" t="s">
        <v>8167</v>
      </c>
      <c r="L3050" t="s">
        <v>8169</v>
      </c>
      <c r="M3050">
        <v>8932.4599999999991</v>
      </c>
      <c r="N3050">
        <v>11165.16</v>
      </c>
    </row>
    <row r="3051" spans="1:14" x14ac:dyDescent="0.3">
      <c r="A3051" t="s">
        <v>3022</v>
      </c>
      <c r="B3051" t="s">
        <v>4921</v>
      </c>
      <c r="C3051" t="s">
        <v>7408</v>
      </c>
      <c r="D3051" t="s">
        <v>7417</v>
      </c>
      <c r="E3051" t="s">
        <v>7426</v>
      </c>
      <c r="F3051" t="s">
        <v>7429</v>
      </c>
      <c r="G3051">
        <v>2610.35</v>
      </c>
      <c r="H3051">
        <v>3</v>
      </c>
      <c r="I3051" t="s">
        <v>7577</v>
      </c>
      <c r="J3051" t="s">
        <v>8165</v>
      </c>
      <c r="K3051" t="s">
        <v>8167</v>
      </c>
      <c r="L3051" t="s">
        <v>8170</v>
      </c>
      <c r="M3051">
        <v>7831.05</v>
      </c>
      <c r="N3051">
        <v>7831.0499999999993</v>
      </c>
    </row>
    <row r="3052" spans="1:14" x14ac:dyDescent="0.3">
      <c r="A3052" t="s">
        <v>3023</v>
      </c>
      <c r="B3052" t="s">
        <v>6656</v>
      </c>
      <c r="C3052" t="s">
        <v>7406</v>
      </c>
      <c r="D3052" t="s">
        <v>7416</v>
      </c>
      <c r="E3052" t="s">
        <v>7425</v>
      </c>
      <c r="F3052" t="s">
        <v>7430</v>
      </c>
      <c r="G3052">
        <v>13219.41</v>
      </c>
      <c r="H3052">
        <v>13</v>
      </c>
      <c r="I3052" t="s">
        <v>8151</v>
      </c>
      <c r="J3052" t="s">
        <v>8162</v>
      </c>
      <c r="K3052" t="s">
        <v>8168</v>
      </c>
      <c r="L3052" t="s">
        <v>8169</v>
      </c>
      <c r="M3052">
        <v>137482.03</v>
      </c>
      <c r="N3052">
        <v>171852.33</v>
      </c>
    </row>
    <row r="3053" spans="1:14" x14ac:dyDescent="0.3">
      <c r="A3053" t="s">
        <v>3024</v>
      </c>
      <c r="B3053" t="s">
        <v>6657</v>
      </c>
      <c r="C3053" t="s">
        <v>7405</v>
      </c>
      <c r="D3053" t="s">
        <v>7410</v>
      </c>
      <c r="E3053" t="s">
        <v>7426</v>
      </c>
      <c r="F3053" t="s">
        <v>7434</v>
      </c>
      <c r="G3053">
        <v>7736.43</v>
      </c>
      <c r="H3053">
        <v>4</v>
      </c>
      <c r="I3053" t="s">
        <v>7749</v>
      </c>
      <c r="J3053" t="s">
        <v>8166</v>
      </c>
      <c r="K3053" t="s">
        <v>8168</v>
      </c>
      <c r="L3053" t="s">
        <v>8169</v>
      </c>
      <c r="M3053">
        <v>24756.41</v>
      </c>
      <c r="N3053">
        <v>30945.72</v>
      </c>
    </row>
    <row r="3054" spans="1:14" x14ac:dyDescent="0.3">
      <c r="A3054" t="s">
        <v>3025</v>
      </c>
      <c r="B3054" t="s">
        <v>5425</v>
      </c>
      <c r="C3054" t="s">
        <v>7406</v>
      </c>
      <c r="D3054" t="s">
        <v>7412</v>
      </c>
      <c r="E3054" t="s">
        <v>7426</v>
      </c>
      <c r="F3054" t="s">
        <v>7430</v>
      </c>
      <c r="G3054">
        <v>2694.18</v>
      </c>
      <c r="H3054">
        <v>16</v>
      </c>
      <c r="I3054" t="s">
        <v>8148</v>
      </c>
      <c r="J3054" t="s">
        <v>8164</v>
      </c>
      <c r="K3054" t="s">
        <v>8167</v>
      </c>
      <c r="L3054" t="s">
        <v>8169</v>
      </c>
      <c r="M3054">
        <v>34485.67</v>
      </c>
      <c r="N3054">
        <v>43106.879999999997</v>
      </c>
    </row>
    <row r="3055" spans="1:14" x14ac:dyDescent="0.3">
      <c r="A3055" t="s">
        <v>3026</v>
      </c>
      <c r="B3055" t="s">
        <v>5118</v>
      </c>
      <c r="C3055" t="s">
        <v>7408</v>
      </c>
      <c r="D3055" t="s">
        <v>7419</v>
      </c>
      <c r="E3055" t="s">
        <v>7427</v>
      </c>
      <c r="F3055" t="s">
        <v>7430</v>
      </c>
      <c r="G3055">
        <v>3072.66</v>
      </c>
      <c r="H3055">
        <v>2</v>
      </c>
      <c r="I3055" t="s">
        <v>7742</v>
      </c>
      <c r="J3055" t="s">
        <v>8164</v>
      </c>
      <c r="K3055" t="s">
        <v>8168</v>
      </c>
      <c r="L3055" t="s">
        <v>8169</v>
      </c>
      <c r="M3055">
        <v>4916.09</v>
      </c>
      <c r="N3055">
        <v>6145.32</v>
      </c>
    </row>
    <row r="3056" spans="1:14" x14ac:dyDescent="0.3">
      <c r="A3056" t="s">
        <v>3027</v>
      </c>
      <c r="B3056" t="s">
        <v>6658</v>
      </c>
      <c r="C3056" t="s">
        <v>7408</v>
      </c>
      <c r="D3056" t="s">
        <v>7420</v>
      </c>
      <c r="E3056" t="s">
        <v>7425</v>
      </c>
      <c r="F3056" t="s">
        <v>7428</v>
      </c>
      <c r="G3056">
        <v>12591.1</v>
      </c>
      <c r="H3056">
        <v>7</v>
      </c>
      <c r="I3056" t="s">
        <v>7637</v>
      </c>
      <c r="J3056" t="s">
        <v>8162</v>
      </c>
      <c r="K3056" t="s">
        <v>8168</v>
      </c>
      <c r="L3056" t="s">
        <v>8169</v>
      </c>
      <c r="M3056">
        <v>70510.16</v>
      </c>
      <c r="N3056">
        <v>88137.7</v>
      </c>
    </row>
    <row r="3057" spans="1:14" x14ac:dyDescent="0.3">
      <c r="A3057" t="s">
        <v>3028</v>
      </c>
      <c r="B3057" t="s">
        <v>5165</v>
      </c>
      <c r="C3057" t="s">
        <v>7407</v>
      </c>
      <c r="D3057" t="s">
        <v>7413</v>
      </c>
      <c r="E3057" t="s">
        <v>7427</v>
      </c>
      <c r="F3057" t="s">
        <v>7428</v>
      </c>
      <c r="G3057">
        <v>5544.4</v>
      </c>
      <c r="H3057">
        <v>16</v>
      </c>
      <c r="I3057" t="s">
        <v>7744</v>
      </c>
      <c r="J3057" t="s">
        <v>8162</v>
      </c>
      <c r="K3057" t="s">
        <v>8168</v>
      </c>
      <c r="L3057" t="s">
        <v>8169</v>
      </c>
      <c r="M3057">
        <v>70968.320000000007</v>
      </c>
      <c r="N3057">
        <v>88710.399999999994</v>
      </c>
    </row>
    <row r="3058" spans="1:14" x14ac:dyDescent="0.3">
      <c r="A3058" t="s">
        <v>3029</v>
      </c>
      <c r="B3058" t="s">
        <v>6659</v>
      </c>
      <c r="C3058" t="s">
        <v>7408</v>
      </c>
      <c r="D3058" t="s">
        <v>7417</v>
      </c>
      <c r="E3058" t="s">
        <v>7425</v>
      </c>
      <c r="F3058" t="s">
        <v>7431</v>
      </c>
      <c r="G3058">
        <v>10147.58</v>
      </c>
      <c r="H3058">
        <v>3</v>
      </c>
      <c r="I3058" t="s">
        <v>8089</v>
      </c>
      <c r="J3058" t="s">
        <v>8164</v>
      </c>
      <c r="K3058" t="s">
        <v>8167</v>
      </c>
      <c r="L3058" t="s">
        <v>8170</v>
      </c>
      <c r="M3058">
        <v>30442.74</v>
      </c>
      <c r="N3058">
        <v>30442.739999999998</v>
      </c>
    </row>
    <row r="3059" spans="1:14" x14ac:dyDescent="0.3">
      <c r="A3059" t="s">
        <v>2227</v>
      </c>
      <c r="B3059" t="s">
        <v>6660</v>
      </c>
      <c r="C3059" t="s">
        <v>7408</v>
      </c>
      <c r="D3059" t="s">
        <v>7419</v>
      </c>
      <c r="E3059" t="s">
        <v>7427</v>
      </c>
      <c r="F3059" t="s">
        <v>7434</v>
      </c>
      <c r="G3059">
        <v>3023.69</v>
      </c>
      <c r="H3059">
        <v>3</v>
      </c>
      <c r="I3059" t="s">
        <v>7781</v>
      </c>
      <c r="J3059" t="s">
        <v>8165</v>
      </c>
      <c r="K3059" t="s">
        <v>8168</v>
      </c>
      <c r="L3059" t="s">
        <v>8170</v>
      </c>
      <c r="M3059">
        <v>9071.07</v>
      </c>
      <c r="N3059">
        <v>9071.07</v>
      </c>
    </row>
    <row r="3060" spans="1:14" x14ac:dyDescent="0.3">
      <c r="A3060" t="s">
        <v>3030</v>
      </c>
      <c r="B3060" t="s">
        <v>6661</v>
      </c>
      <c r="C3060" t="s">
        <v>7407</v>
      </c>
      <c r="D3060" t="s">
        <v>7413</v>
      </c>
      <c r="E3060" t="s">
        <v>7425</v>
      </c>
      <c r="F3060" t="s">
        <v>7430</v>
      </c>
      <c r="G3060">
        <v>11059.75</v>
      </c>
      <c r="H3060">
        <v>12</v>
      </c>
      <c r="I3060" t="s">
        <v>8096</v>
      </c>
      <c r="J3060" t="s">
        <v>8165</v>
      </c>
      <c r="K3060" t="s">
        <v>8168</v>
      </c>
      <c r="L3060" t="s">
        <v>8170</v>
      </c>
      <c r="M3060">
        <v>132717</v>
      </c>
      <c r="N3060">
        <v>132717</v>
      </c>
    </row>
    <row r="3061" spans="1:14" x14ac:dyDescent="0.3">
      <c r="A3061" t="s">
        <v>3031</v>
      </c>
      <c r="B3061" t="s">
        <v>6662</v>
      </c>
      <c r="C3061" t="s">
        <v>7405</v>
      </c>
      <c r="D3061" t="s">
        <v>7410</v>
      </c>
      <c r="E3061" t="s">
        <v>7424</v>
      </c>
      <c r="F3061" t="s">
        <v>7428</v>
      </c>
      <c r="G3061">
        <v>5932.84</v>
      </c>
      <c r="H3061">
        <v>1</v>
      </c>
      <c r="I3061" t="s">
        <v>7702</v>
      </c>
      <c r="J3061" t="s">
        <v>8164</v>
      </c>
      <c r="K3061" t="s">
        <v>8168</v>
      </c>
      <c r="L3061" t="s">
        <v>8170</v>
      </c>
      <c r="M3061">
        <v>5932.84</v>
      </c>
      <c r="N3061">
        <v>5932.84</v>
      </c>
    </row>
    <row r="3062" spans="1:14" x14ac:dyDescent="0.3">
      <c r="A3062" t="s">
        <v>3032</v>
      </c>
      <c r="B3062" t="s">
        <v>6663</v>
      </c>
      <c r="C3062" t="s">
        <v>7408</v>
      </c>
      <c r="D3062" t="s">
        <v>7422</v>
      </c>
      <c r="E3062" t="s">
        <v>7423</v>
      </c>
      <c r="F3062" t="s">
        <v>7429</v>
      </c>
      <c r="G3062">
        <v>6007.54</v>
      </c>
      <c r="H3062">
        <v>19</v>
      </c>
      <c r="I3062" t="s">
        <v>8052</v>
      </c>
      <c r="J3062" t="s">
        <v>8165</v>
      </c>
      <c r="K3062" t="s">
        <v>8167</v>
      </c>
      <c r="L3062" t="s">
        <v>8169</v>
      </c>
      <c r="M3062">
        <v>91314.94</v>
      </c>
      <c r="N3062">
        <v>114143.26</v>
      </c>
    </row>
    <row r="3063" spans="1:14" x14ac:dyDescent="0.3">
      <c r="A3063" t="s">
        <v>3033</v>
      </c>
      <c r="B3063" t="s">
        <v>6664</v>
      </c>
      <c r="C3063" t="s">
        <v>7406</v>
      </c>
      <c r="D3063" t="s">
        <v>7416</v>
      </c>
      <c r="E3063" t="s">
        <v>7423</v>
      </c>
      <c r="F3063" t="s">
        <v>7430</v>
      </c>
      <c r="G3063">
        <v>11454</v>
      </c>
      <c r="H3063">
        <v>20</v>
      </c>
      <c r="I3063" t="s">
        <v>7468</v>
      </c>
      <c r="J3063" t="s">
        <v>8164</v>
      </c>
      <c r="K3063" t="s">
        <v>8168</v>
      </c>
      <c r="L3063" t="s">
        <v>8169</v>
      </c>
      <c r="M3063">
        <v>183264</v>
      </c>
      <c r="N3063">
        <v>229080</v>
      </c>
    </row>
    <row r="3064" spans="1:14" x14ac:dyDescent="0.3">
      <c r="A3064" t="s">
        <v>3034</v>
      </c>
      <c r="B3064" t="s">
        <v>5187</v>
      </c>
      <c r="C3064" t="s">
        <v>7408</v>
      </c>
      <c r="D3064" t="s">
        <v>7417</v>
      </c>
      <c r="E3064" t="s">
        <v>7427</v>
      </c>
      <c r="F3064" t="s">
        <v>7429</v>
      </c>
      <c r="G3064">
        <v>15666.25</v>
      </c>
      <c r="H3064">
        <v>15</v>
      </c>
      <c r="I3064" t="s">
        <v>7948</v>
      </c>
      <c r="J3064" t="s">
        <v>8165</v>
      </c>
      <c r="K3064" t="s">
        <v>8168</v>
      </c>
      <c r="L3064" t="s">
        <v>8170</v>
      </c>
      <c r="M3064">
        <v>234993.75</v>
      </c>
      <c r="N3064">
        <v>234993.75</v>
      </c>
    </row>
    <row r="3065" spans="1:14" x14ac:dyDescent="0.3">
      <c r="A3065" t="s">
        <v>3035</v>
      </c>
      <c r="B3065" t="s">
        <v>6665</v>
      </c>
      <c r="C3065" t="s">
        <v>7405</v>
      </c>
      <c r="D3065" t="s">
        <v>7410</v>
      </c>
      <c r="E3065" t="s">
        <v>7424</v>
      </c>
      <c r="F3065" t="s">
        <v>7430</v>
      </c>
      <c r="G3065">
        <v>10542.66</v>
      </c>
      <c r="H3065">
        <v>11</v>
      </c>
      <c r="I3065" t="s">
        <v>7901</v>
      </c>
      <c r="J3065" t="s">
        <v>8162</v>
      </c>
      <c r="K3065" t="s">
        <v>8167</v>
      </c>
      <c r="L3065" t="s">
        <v>8170</v>
      </c>
      <c r="M3065">
        <v>115969.26</v>
      </c>
      <c r="N3065">
        <v>115969.26</v>
      </c>
    </row>
    <row r="3066" spans="1:14" x14ac:dyDescent="0.3">
      <c r="A3066" t="s">
        <v>3036</v>
      </c>
      <c r="B3066" t="s">
        <v>6666</v>
      </c>
      <c r="C3066" t="s">
        <v>7408</v>
      </c>
      <c r="D3066" t="s">
        <v>7417</v>
      </c>
      <c r="E3066" t="s">
        <v>7425</v>
      </c>
      <c r="F3066" t="s">
        <v>7430</v>
      </c>
      <c r="G3066">
        <v>5366.78</v>
      </c>
      <c r="H3066">
        <v>2</v>
      </c>
      <c r="I3066" t="s">
        <v>7489</v>
      </c>
      <c r="J3066" t="s">
        <v>8162</v>
      </c>
      <c r="K3066" t="s">
        <v>8168</v>
      </c>
      <c r="L3066" t="s">
        <v>8170</v>
      </c>
      <c r="M3066">
        <v>10733.56</v>
      </c>
      <c r="N3066">
        <v>10733.56</v>
      </c>
    </row>
    <row r="3067" spans="1:14" x14ac:dyDescent="0.3">
      <c r="A3067" t="s">
        <v>3037</v>
      </c>
      <c r="B3067" t="s">
        <v>6667</v>
      </c>
      <c r="C3067" t="s">
        <v>7406</v>
      </c>
      <c r="D3067" t="s">
        <v>7421</v>
      </c>
      <c r="E3067" t="s">
        <v>7423</v>
      </c>
      <c r="F3067" t="s">
        <v>7433</v>
      </c>
      <c r="G3067">
        <v>8759.82</v>
      </c>
      <c r="H3067">
        <v>5</v>
      </c>
      <c r="I3067" t="s">
        <v>7870</v>
      </c>
      <c r="J3067" t="s">
        <v>8163</v>
      </c>
      <c r="K3067" t="s">
        <v>8167</v>
      </c>
      <c r="L3067" t="s">
        <v>8169</v>
      </c>
      <c r="M3067">
        <v>35039.279999999999</v>
      </c>
      <c r="N3067">
        <v>43799.1</v>
      </c>
    </row>
    <row r="3068" spans="1:14" x14ac:dyDescent="0.3">
      <c r="A3068" t="s">
        <v>3038</v>
      </c>
      <c r="B3068" t="s">
        <v>6668</v>
      </c>
      <c r="C3068" t="s">
        <v>7407</v>
      </c>
      <c r="D3068" t="s">
        <v>7415</v>
      </c>
      <c r="E3068" t="s">
        <v>7427</v>
      </c>
      <c r="F3068" t="s">
        <v>7431</v>
      </c>
      <c r="G3068">
        <v>6244.92</v>
      </c>
      <c r="H3068">
        <v>5</v>
      </c>
      <c r="I3068" t="s">
        <v>7961</v>
      </c>
      <c r="J3068" t="s">
        <v>8164</v>
      </c>
      <c r="K3068" t="s">
        <v>8168</v>
      </c>
      <c r="L3068" t="s">
        <v>8169</v>
      </c>
      <c r="M3068">
        <v>24979.68</v>
      </c>
      <c r="N3068">
        <v>31224.6</v>
      </c>
    </row>
    <row r="3069" spans="1:14" x14ac:dyDescent="0.3">
      <c r="A3069" t="s">
        <v>3039</v>
      </c>
      <c r="B3069" t="s">
        <v>6669</v>
      </c>
      <c r="C3069" t="s">
        <v>7407</v>
      </c>
      <c r="D3069" t="s">
        <v>7413</v>
      </c>
      <c r="E3069" t="s">
        <v>7427</v>
      </c>
      <c r="F3069" t="s">
        <v>7431</v>
      </c>
      <c r="G3069">
        <v>3686.86</v>
      </c>
      <c r="H3069">
        <v>17</v>
      </c>
      <c r="I3069" t="s">
        <v>8128</v>
      </c>
      <c r="J3069" t="s">
        <v>8165</v>
      </c>
      <c r="K3069" t="s">
        <v>8168</v>
      </c>
      <c r="L3069" t="s">
        <v>8170</v>
      </c>
      <c r="M3069">
        <v>62676.62</v>
      </c>
      <c r="N3069">
        <v>62676.62</v>
      </c>
    </row>
    <row r="3070" spans="1:14" x14ac:dyDescent="0.3">
      <c r="A3070" t="s">
        <v>3040</v>
      </c>
      <c r="B3070" t="s">
        <v>6670</v>
      </c>
      <c r="C3070" t="s">
        <v>7408</v>
      </c>
      <c r="D3070" t="s">
        <v>7420</v>
      </c>
      <c r="E3070" t="s">
        <v>7426</v>
      </c>
      <c r="F3070" t="s">
        <v>7429</v>
      </c>
      <c r="G3070">
        <v>6857.46</v>
      </c>
      <c r="H3070">
        <v>16</v>
      </c>
      <c r="I3070" t="s">
        <v>7825</v>
      </c>
      <c r="J3070" t="s">
        <v>8166</v>
      </c>
      <c r="K3070" t="s">
        <v>8167</v>
      </c>
      <c r="L3070" t="s">
        <v>8169</v>
      </c>
      <c r="M3070">
        <v>87775.82</v>
      </c>
      <c r="N3070">
        <v>109719.36</v>
      </c>
    </row>
    <row r="3071" spans="1:14" x14ac:dyDescent="0.3">
      <c r="A3071" t="s">
        <v>3041</v>
      </c>
      <c r="B3071" t="s">
        <v>6671</v>
      </c>
      <c r="C3071" t="s">
        <v>7408</v>
      </c>
      <c r="D3071" t="s">
        <v>7417</v>
      </c>
      <c r="E3071" t="s">
        <v>7425</v>
      </c>
      <c r="F3071" t="s">
        <v>7433</v>
      </c>
      <c r="G3071">
        <v>8874.36</v>
      </c>
      <c r="H3071">
        <v>14</v>
      </c>
      <c r="I3071" t="s">
        <v>7501</v>
      </c>
      <c r="J3071" t="s">
        <v>8162</v>
      </c>
      <c r="K3071" t="s">
        <v>8168</v>
      </c>
      <c r="L3071" t="s">
        <v>8169</v>
      </c>
      <c r="M3071">
        <v>99392.5</v>
      </c>
      <c r="N3071">
        <v>124241.04000000001</v>
      </c>
    </row>
    <row r="3072" spans="1:14" x14ac:dyDescent="0.3">
      <c r="A3072" t="s">
        <v>3042</v>
      </c>
      <c r="B3072" t="s">
        <v>6672</v>
      </c>
      <c r="C3072" t="s">
        <v>7406</v>
      </c>
      <c r="D3072" t="s">
        <v>7414</v>
      </c>
      <c r="E3072" t="s">
        <v>7426</v>
      </c>
      <c r="F3072" t="s">
        <v>7431</v>
      </c>
      <c r="G3072">
        <v>13905.82</v>
      </c>
      <c r="H3072">
        <v>6</v>
      </c>
      <c r="I3072" t="s">
        <v>7786</v>
      </c>
      <c r="J3072" t="s">
        <v>8164</v>
      </c>
      <c r="K3072" t="s">
        <v>8167</v>
      </c>
      <c r="L3072" t="s">
        <v>8169</v>
      </c>
      <c r="M3072">
        <v>66747.77</v>
      </c>
      <c r="N3072">
        <v>83434.92</v>
      </c>
    </row>
    <row r="3073" spans="1:14" x14ac:dyDescent="0.3">
      <c r="A3073" t="s">
        <v>3043</v>
      </c>
      <c r="B3073" t="s">
        <v>6673</v>
      </c>
      <c r="C3073" t="s">
        <v>7405</v>
      </c>
      <c r="D3073" t="s">
        <v>7417</v>
      </c>
      <c r="E3073" t="s">
        <v>7423</v>
      </c>
      <c r="F3073" t="s">
        <v>7429</v>
      </c>
      <c r="G3073">
        <v>12987.01</v>
      </c>
      <c r="H3073">
        <v>6</v>
      </c>
      <c r="I3073" t="s">
        <v>7984</v>
      </c>
      <c r="J3073" t="s">
        <v>8163</v>
      </c>
      <c r="K3073" t="s">
        <v>8168</v>
      </c>
      <c r="L3073" t="s">
        <v>8169</v>
      </c>
      <c r="M3073">
        <v>62337.98</v>
      </c>
      <c r="N3073">
        <v>77922.06</v>
      </c>
    </row>
    <row r="3074" spans="1:14" x14ac:dyDescent="0.3">
      <c r="A3074" t="s">
        <v>3044</v>
      </c>
      <c r="B3074" t="s">
        <v>5404</v>
      </c>
      <c r="C3074" t="s">
        <v>7408</v>
      </c>
      <c r="D3074" t="s">
        <v>7419</v>
      </c>
      <c r="E3074" t="s">
        <v>7427</v>
      </c>
      <c r="F3074" t="s">
        <v>7429</v>
      </c>
      <c r="G3074">
        <v>13678.4</v>
      </c>
      <c r="H3074">
        <v>20</v>
      </c>
      <c r="I3074" t="s">
        <v>7883</v>
      </c>
      <c r="J3074" t="s">
        <v>8162</v>
      </c>
      <c r="K3074" t="s">
        <v>8167</v>
      </c>
      <c r="L3074" t="s">
        <v>8169</v>
      </c>
      <c r="M3074">
        <v>218854.39999999999</v>
      </c>
      <c r="N3074">
        <v>273568</v>
      </c>
    </row>
    <row r="3075" spans="1:14" x14ac:dyDescent="0.3">
      <c r="A3075" t="s">
        <v>3045</v>
      </c>
      <c r="B3075" t="s">
        <v>6674</v>
      </c>
      <c r="C3075" t="s">
        <v>7405</v>
      </c>
      <c r="D3075" t="s">
        <v>7411</v>
      </c>
      <c r="E3075" t="s">
        <v>7426</v>
      </c>
      <c r="F3075" t="s">
        <v>7432</v>
      </c>
      <c r="G3075">
        <v>12596.91</v>
      </c>
      <c r="H3075">
        <v>13</v>
      </c>
      <c r="I3075" t="s">
        <v>8027</v>
      </c>
      <c r="J3075" t="s">
        <v>8165</v>
      </c>
      <c r="K3075" t="s">
        <v>8168</v>
      </c>
      <c r="L3075" t="s">
        <v>8170</v>
      </c>
      <c r="M3075">
        <v>163759.82999999999</v>
      </c>
      <c r="N3075">
        <v>163759.82999999999</v>
      </c>
    </row>
    <row r="3076" spans="1:14" x14ac:dyDescent="0.3">
      <c r="A3076" t="s">
        <v>3046</v>
      </c>
      <c r="B3076" t="s">
        <v>6675</v>
      </c>
      <c r="C3076" t="s">
        <v>7408</v>
      </c>
      <c r="D3076" t="s">
        <v>7419</v>
      </c>
      <c r="E3076" t="s">
        <v>7424</v>
      </c>
      <c r="F3076" t="s">
        <v>7428</v>
      </c>
      <c r="G3076">
        <v>849.92</v>
      </c>
      <c r="H3076">
        <v>2</v>
      </c>
      <c r="I3076" t="s">
        <v>7852</v>
      </c>
      <c r="J3076" t="s">
        <v>8166</v>
      </c>
      <c r="K3076" t="s">
        <v>8167</v>
      </c>
      <c r="L3076" t="s">
        <v>8169</v>
      </c>
      <c r="M3076">
        <v>1359.54</v>
      </c>
      <c r="N3076">
        <v>1699.84</v>
      </c>
    </row>
    <row r="3077" spans="1:14" x14ac:dyDescent="0.3">
      <c r="A3077" t="s">
        <v>1111</v>
      </c>
      <c r="B3077" t="s">
        <v>6676</v>
      </c>
      <c r="C3077" t="s">
        <v>7407</v>
      </c>
      <c r="D3077" t="s">
        <v>7417</v>
      </c>
      <c r="E3077" t="s">
        <v>7426</v>
      </c>
      <c r="F3077" t="s">
        <v>7433</v>
      </c>
      <c r="G3077">
        <v>3952.46</v>
      </c>
      <c r="H3077">
        <v>20</v>
      </c>
      <c r="I3077" t="s">
        <v>7883</v>
      </c>
      <c r="J3077" t="s">
        <v>8163</v>
      </c>
      <c r="K3077" t="s">
        <v>8168</v>
      </c>
      <c r="L3077" t="s">
        <v>8169</v>
      </c>
      <c r="M3077">
        <v>63239.360000000001</v>
      </c>
      <c r="N3077">
        <v>79049.2</v>
      </c>
    </row>
    <row r="3078" spans="1:14" x14ac:dyDescent="0.3">
      <c r="A3078" t="s">
        <v>3047</v>
      </c>
      <c r="B3078" t="s">
        <v>4695</v>
      </c>
      <c r="C3078" t="s">
        <v>7408</v>
      </c>
      <c r="D3078" t="s">
        <v>7422</v>
      </c>
      <c r="E3078" t="s">
        <v>7425</v>
      </c>
      <c r="F3078" t="s">
        <v>7432</v>
      </c>
      <c r="G3078">
        <v>9662.86</v>
      </c>
      <c r="H3078">
        <v>7</v>
      </c>
      <c r="I3078" t="s">
        <v>7955</v>
      </c>
      <c r="J3078" t="s">
        <v>8165</v>
      </c>
      <c r="K3078" t="s">
        <v>8168</v>
      </c>
      <c r="L3078" t="s">
        <v>8169</v>
      </c>
      <c r="M3078">
        <v>54111.85</v>
      </c>
      <c r="N3078">
        <v>67640.02</v>
      </c>
    </row>
    <row r="3079" spans="1:14" x14ac:dyDescent="0.3">
      <c r="A3079" t="s">
        <v>3048</v>
      </c>
      <c r="B3079" t="s">
        <v>5764</v>
      </c>
      <c r="C3079" t="s">
        <v>7408</v>
      </c>
      <c r="D3079" t="s">
        <v>7419</v>
      </c>
      <c r="E3079" t="s">
        <v>7423</v>
      </c>
      <c r="F3079" t="s">
        <v>7430</v>
      </c>
      <c r="G3079">
        <v>6282.27</v>
      </c>
      <c r="H3079">
        <v>19</v>
      </c>
      <c r="I3079" t="s">
        <v>7655</v>
      </c>
      <c r="J3079" t="s">
        <v>8166</v>
      </c>
      <c r="K3079" t="s">
        <v>8167</v>
      </c>
      <c r="L3079" t="s">
        <v>8169</v>
      </c>
      <c r="M3079">
        <v>95490.67</v>
      </c>
      <c r="N3079">
        <v>119363.13</v>
      </c>
    </row>
    <row r="3080" spans="1:14" x14ac:dyDescent="0.3">
      <c r="A3080" t="s">
        <v>3049</v>
      </c>
      <c r="B3080" t="s">
        <v>6677</v>
      </c>
      <c r="C3080" t="s">
        <v>7406</v>
      </c>
      <c r="D3080" t="s">
        <v>7412</v>
      </c>
      <c r="E3080" t="s">
        <v>7424</v>
      </c>
      <c r="F3080" t="s">
        <v>7429</v>
      </c>
      <c r="G3080">
        <v>2650.19</v>
      </c>
      <c r="H3080">
        <v>5</v>
      </c>
      <c r="I3080" t="s">
        <v>7990</v>
      </c>
      <c r="J3080" t="s">
        <v>8164</v>
      </c>
      <c r="K3080" t="s">
        <v>8168</v>
      </c>
      <c r="L3080" t="s">
        <v>8169</v>
      </c>
      <c r="M3080">
        <v>10600.76</v>
      </c>
      <c r="N3080">
        <v>13250.95</v>
      </c>
    </row>
    <row r="3081" spans="1:14" x14ac:dyDescent="0.3">
      <c r="A3081" t="s">
        <v>3050</v>
      </c>
      <c r="B3081" t="s">
        <v>6678</v>
      </c>
      <c r="C3081" t="s">
        <v>7407</v>
      </c>
      <c r="D3081" t="s">
        <v>7413</v>
      </c>
      <c r="E3081" t="s">
        <v>7425</v>
      </c>
      <c r="F3081" t="s">
        <v>7432</v>
      </c>
      <c r="G3081">
        <v>14691</v>
      </c>
      <c r="H3081">
        <v>11</v>
      </c>
      <c r="I3081" t="s">
        <v>7768</v>
      </c>
      <c r="J3081" t="s">
        <v>8163</v>
      </c>
      <c r="K3081" t="s">
        <v>8167</v>
      </c>
      <c r="L3081" t="s">
        <v>8170</v>
      </c>
      <c r="M3081">
        <v>161601</v>
      </c>
      <c r="N3081">
        <v>161601</v>
      </c>
    </row>
    <row r="3082" spans="1:14" x14ac:dyDescent="0.3">
      <c r="A3082" t="s">
        <v>3051</v>
      </c>
      <c r="B3082" t="s">
        <v>6679</v>
      </c>
      <c r="C3082" t="s">
        <v>7408</v>
      </c>
      <c r="D3082" t="s">
        <v>7419</v>
      </c>
      <c r="E3082" t="s">
        <v>7423</v>
      </c>
      <c r="F3082" t="s">
        <v>7431</v>
      </c>
      <c r="G3082">
        <v>14482.67</v>
      </c>
      <c r="H3082">
        <v>13</v>
      </c>
      <c r="I3082" t="s">
        <v>8086</v>
      </c>
      <c r="J3082" t="s">
        <v>8164</v>
      </c>
      <c r="K3082" t="s">
        <v>8168</v>
      </c>
      <c r="L3082" t="s">
        <v>8170</v>
      </c>
      <c r="M3082">
        <v>188274.71</v>
      </c>
      <c r="N3082">
        <v>188274.71</v>
      </c>
    </row>
    <row r="3083" spans="1:14" x14ac:dyDescent="0.3">
      <c r="A3083" t="s">
        <v>3052</v>
      </c>
      <c r="B3083" t="s">
        <v>6680</v>
      </c>
      <c r="C3083" t="s">
        <v>7408</v>
      </c>
      <c r="D3083" t="s">
        <v>7417</v>
      </c>
      <c r="E3083" t="s">
        <v>7427</v>
      </c>
      <c r="F3083" t="s">
        <v>7433</v>
      </c>
      <c r="G3083">
        <v>853.24</v>
      </c>
      <c r="H3083">
        <v>5</v>
      </c>
      <c r="I3083" t="s">
        <v>7880</v>
      </c>
      <c r="J3083" t="s">
        <v>8166</v>
      </c>
      <c r="K3083" t="s">
        <v>8168</v>
      </c>
      <c r="L3083" t="s">
        <v>8170</v>
      </c>
      <c r="M3083">
        <v>4266.2</v>
      </c>
      <c r="N3083">
        <v>4266.2</v>
      </c>
    </row>
    <row r="3084" spans="1:14" x14ac:dyDescent="0.3">
      <c r="A3084" t="s">
        <v>3053</v>
      </c>
      <c r="B3084" t="s">
        <v>6681</v>
      </c>
      <c r="C3084" t="s">
        <v>7408</v>
      </c>
      <c r="D3084" t="s">
        <v>7417</v>
      </c>
      <c r="E3084" t="s">
        <v>7423</v>
      </c>
      <c r="F3084" t="s">
        <v>7433</v>
      </c>
      <c r="G3084">
        <v>1394.4</v>
      </c>
      <c r="H3084">
        <v>19</v>
      </c>
      <c r="I3084" t="s">
        <v>7795</v>
      </c>
      <c r="J3084" t="s">
        <v>8164</v>
      </c>
      <c r="K3084" t="s">
        <v>8167</v>
      </c>
      <c r="L3084" t="s">
        <v>8169</v>
      </c>
      <c r="M3084">
        <v>21194.880000000001</v>
      </c>
      <c r="N3084">
        <v>26493.600000000002</v>
      </c>
    </row>
    <row r="3085" spans="1:14" x14ac:dyDescent="0.3">
      <c r="A3085" t="s">
        <v>3054</v>
      </c>
      <c r="B3085" t="s">
        <v>6682</v>
      </c>
      <c r="C3085" t="s">
        <v>7405</v>
      </c>
      <c r="D3085" t="s">
        <v>7410</v>
      </c>
      <c r="E3085" t="s">
        <v>7423</v>
      </c>
      <c r="F3085" t="s">
        <v>7432</v>
      </c>
      <c r="G3085">
        <v>3966.57</v>
      </c>
      <c r="H3085">
        <v>4</v>
      </c>
      <c r="I3085" t="s">
        <v>7762</v>
      </c>
      <c r="J3085" t="s">
        <v>8164</v>
      </c>
      <c r="K3085" t="s">
        <v>8167</v>
      </c>
      <c r="L3085" t="s">
        <v>8169</v>
      </c>
      <c r="M3085">
        <v>12693.19</v>
      </c>
      <c r="N3085">
        <v>15866.28</v>
      </c>
    </row>
    <row r="3086" spans="1:14" x14ac:dyDescent="0.3">
      <c r="A3086" t="s">
        <v>3055</v>
      </c>
      <c r="B3086" t="s">
        <v>6683</v>
      </c>
      <c r="C3086" t="s">
        <v>7405</v>
      </c>
      <c r="D3086" t="s">
        <v>7409</v>
      </c>
      <c r="E3086" t="s">
        <v>7426</v>
      </c>
      <c r="F3086" t="s">
        <v>7430</v>
      </c>
      <c r="G3086">
        <v>13192.85</v>
      </c>
      <c r="H3086">
        <v>7</v>
      </c>
      <c r="I3086" t="s">
        <v>7505</v>
      </c>
      <c r="J3086" t="s">
        <v>8163</v>
      </c>
      <c r="K3086" t="s">
        <v>8168</v>
      </c>
      <c r="L3086" t="s">
        <v>8170</v>
      </c>
      <c r="M3086">
        <v>92349.95</v>
      </c>
      <c r="N3086">
        <v>92349.95</v>
      </c>
    </row>
    <row r="3087" spans="1:14" x14ac:dyDescent="0.3">
      <c r="A3087" t="s">
        <v>3056</v>
      </c>
      <c r="B3087" t="s">
        <v>6684</v>
      </c>
      <c r="C3087" t="s">
        <v>7405</v>
      </c>
      <c r="D3087" t="s">
        <v>7417</v>
      </c>
      <c r="E3087" t="s">
        <v>7425</v>
      </c>
      <c r="F3087" t="s">
        <v>7430</v>
      </c>
      <c r="G3087">
        <v>5370.93</v>
      </c>
      <c r="H3087">
        <v>6</v>
      </c>
      <c r="I3087" t="s">
        <v>8105</v>
      </c>
      <c r="J3087" t="s">
        <v>8165</v>
      </c>
      <c r="K3087" t="s">
        <v>8168</v>
      </c>
      <c r="L3087" t="s">
        <v>8170</v>
      </c>
      <c r="M3087">
        <v>32225.58</v>
      </c>
      <c r="N3087">
        <v>32225.58</v>
      </c>
    </row>
    <row r="3088" spans="1:14" x14ac:dyDescent="0.3">
      <c r="A3088" t="s">
        <v>3057</v>
      </c>
      <c r="B3088" t="s">
        <v>6685</v>
      </c>
      <c r="C3088" t="s">
        <v>7405</v>
      </c>
      <c r="D3088" t="s">
        <v>7409</v>
      </c>
      <c r="E3088" t="s">
        <v>7425</v>
      </c>
      <c r="F3088" t="s">
        <v>7431</v>
      </c>
      <c r="G3088">
        <v>3827.13</v>
      </c>
      <c r="H3088">
        <v>6</v>
      </c>
      <c r="I3088" t="s">
        <v>7530</v>
      </c>
      <c r="J3088" t="s">
        <v>8166</v>
      </c>
      <c r="K3088" t="s">
        <v>8167</v>
      </c>
      <c r="L3088" t="s">
        <v>8170</v>
      </c>
      <c r="M3088">
        <v>22962.78</v>
      </c>
      <c r="N3088">
        <v>22962.78</v>
      </c>
    </row>
    <row r="3089" spans="1:14" x14ac:dyDescent="0.3">
      <c r="A3089" t="s">
        <v>3058</v>
      </c>
      <c r="B3089" t="s">
        <v>6686</v>
      </c>
      <c r="C3089" t="s">
        <v>7408</v>
      </c>
      <c r="D3089" t="s">
        <v>7420</v>
      </c>
      <c r="E3089" t="s">
        <v>7424</v>
      </c>
      <c r="F3089" t="s">
        <v>7428</v>
      </c>
      <c r="G3089">
        <v>2616.9899999999998</v>
      </c>
      <c r="H3089">
        <v>4</v>
      </c>
      <c r="I3089" t="s">
        <v>7671</v>
      </c>
      <c r="J3089" t="s">
        <v>8166</v>
      </c>
      <c r="K3089" t="s">
        <v>8167</v>
      </c>
      <c r="L3089" t="s">
        <v>8170</v>
      </c>
      <c r="M3089">
        <v>10467.959999999999</v>
      </c>
      <c r="N3089">
        <v>10467.959999999999</v>
      </c>
    </row>
    <row r="3090" spans="1:14" x14ac:dyDescent="0.3">
      <c r="A3090" t="s">
        <v>3059</v>
      </c>
      <c r="B3090" t="s">
        <v>6358</v>
      </c>
      <c r="C3090" t="s">
        <v>7408</v>
      </c>
      <c r="D3090" t="s">
        <v>7419</v>
      </c>
      <c r="E3090" t="s">
        <v>7427</v>
      </c>
      <c r="F3090" t="s">
        <v>7430</v>
      </c>
      <c r="G3090">
        <v>3090.09</v>
      </c>
      <c r="H3090">
        <v>6</v>
      </c>
      <c r="I3090" t="s">
        <v>7949</v>
      </c>
      <c r="J3090" t="s">
        <v>8166</v>
      </c>
      <c r="K3090" t="s">
        <v>8167</v>
      </c>
      <c r="L3090" t="s">
        <v>8170</v>
      </c>
      <c r="M3090">
        <v>18540.54</v>
      </c>
      <c r="N3090">
        <v>18540.54</v>
      </c>
    </row>
    <row r="3091" spans="1:14" x14ac:dyDescent="0.3">
      <c r="A3091" t="s">
        <v>3060</v>
      </c>
      <c r="B3091" t="s">
        <v>6687</v>
      </c>
      <c r="C3091" t="s">
        <v>7407</v>
      </c>
      <c r="D3091" t="s">
        <v>7418</v>
      </c>
      <c r="E3091" t="s">
        <v>7425</v>
      </c>
      <c r="F3091" t="s">
        <v>7432</v>
      </c>
      <c r="G3091">
        <v>10751.82</v>
      </c>
      <c r="H3091">
        <v>3</v>
      </c>
      <c r="I3091" t="s">
        <v>7606</v>
      </c>
      <c r="J3091" t="s">
        <v>8163</v>
      </c>
      <c r="K3091" t="s">
        <v>8167</v>
      </c>
      <c r="L3091" t="s">
        <v>8169</v>
      </c>
      <c r="M3091">
        <v>25804.7</v>
      </c>
      <c r="N3091">
        <v>32255.46</v>
      </c>
    </row>
    <row r="3092" spans="1:14" x14ac:dyDescent="0.3">
      <c r="A3092" t="s">
        <v>3061</v>
      </c>
      <c r="B3092" t="s">
        <v>4437</v>
      </c>
      <c r="C3092" t="s">
        <v>7406</v>
      </c>
      <c r="D3092" t="s">
        <v>7421</v>
      </c>
      <c r="E3092" t="s">
        <v>7424</v>
      </c>
      <c r="F3092" t="s">
        <v>7434</v>
      </c>
      <c r="G3092">
        <v>12112.19</v>
      </c>
      <c r="H3092">
        <v>19</v>
      </c>
      <c r="I3092" t="s">
        <v>7600</v>
      </c>
      <c r="J3092" t="s">
        <v>8164</v>
      </c>
      <c r="K3092" t="s">
        <v>8167</v>
      </c>
      <c r="L3092" t="s">
        <v>8170</v>
      </c>
      <c r="M3092">
        <v>230131.61</v>
      </c>
      <c r="N3092">
        <v>230131.61000000002</v>
      </c>
    </row>
    <row r="3093" spans="1:14" x14ac:dyDescent="0.3">
      <c r="A3093" t="s">
        <v>3062</v>
      </c>
      <c r="B3093" t="s">
        <v>4748</v>
      </c>
      <c r="C3093" t="s">
        <v>7405</v>
      </c>
      <c r="D3093" t="s">
        <v>7409</v>
      </c>
      <c r="E3093" t="s">
        <v>7423</v>
      </c>
      <c r="F3093" t="s">
        <v>7433</v>
      </c>
      <c r="G3093">
        <v>11388.43</v>
      </c>
      <c r="H3093">
        <v>15</v>
      </c>
      <c r="I3093" t="s">
        <v>7742</v>
      </c>
      <c r="J3093" t="s">
        <v>8162</v>
      </c>
      <c r="K3093" t="s">
        <v>8167</v>
      </c>
      <c r="L3093" t="s">
        <v>8169</v>
      </c>
      <c r="M3093">
        <v>136661.16</v>
      </c>
      <c r="N3093">
        <v>170826.45</v>
      </c>
    </row>
    <row r="3094" spans="1:14" x14ac:dyDescent="0.3">
      <c r="A3094" t="s">
        <v>3063</v>
      </c>
      <c r="B3094" t="s">
        <v>6688</v>
      </c>
      <c r="C3094" t="s">
        <v>7407</v>
      </c>
      <c r="D3094" t="s">
        <v>7418</v>
      </c>
      <c r="E3094" t="s">
        <v>7424</v>
      </c>
      <c r="F3094" t="s">
        <v>7428</v>
      </c>
      <c r="G3094">
        <v>7333.05</v>
      </c>
      <c r="H3094">
        <v>6</v>
      </c>
      <c r="I3094" t="s">
        <v>7438</v>
      </c>
      <c r="J3094" t="s">
        <v>8162</v>
      </c>
      <c r="K3094" t="s">
        <v>8167</v>
      </c>
      <c r="L3094" t="s">
        <v>8169</v>
      </c>
      <c r="M3094">
        <v>35198.639999999999</v>
      </c>
      <c r="N3094">
        <v>43998.3</v>
      </c>
    </row>
    <row r="3095" spans="1:14" x14ac:dyDescent="0.3">
      <c r="A3095" t="s">
        <v>3064</v>
      </c>
      <c r="B3095" t="s">
        <v>6689</v>
      </c>
      <c r="C3095" t="s">
        <v>7406</v>
      </c>
      <c r="D3095" t="s">
        <v>7414</v>
      </c>
      <c r="E3095" t="s">
        <v>7427</v>
      </c>
      <c r="F3095" t="s">
        <v>7433</v>
      </c>
      <c r="G3095">
        <v>1894.89</v>
      </c>
      <c r="H3095">
        <v>3</v>
      </c>
      <c r="I3095" t="s">
        <v>7692</v>
      </c>
      <c r="J3095" t="s">
        <v>8165</v>
      </c>
      <c r="K3095" t="s">
        <v>8168</v>
      </c>
      <c r="L3095" t="s">
        <v>8169</v>
      </c>
      <c r="M3095">
        <v>4547.57</v>
      </c>
      <c r="N3095">
        <v>5684.67</v>
      </c>
    </row>
    <row r="3096" spans="1:14" x14ac:dyDescent="0.3">
      <c r="A3096" t="s">
        <v>3065</v>
      </c>
      <c r="B3096" t="s">
        <v>6690</v>
      </c>
      <c r="C3096" t="s">
        <v>7406</v>
      </c>
      <c r="D3096" t="s">
        <v>7412</v>
      </c>
      <c r="E3096" t="s">
        <v>7423</v>
      </c>
      <c r="F3096" t="s">
        <v>7434</v>
      </c>
      <c r="G3096">
        <v>7891.64</v>
      </c>
      <c r="H3096">
        <v>10</v>
      </c>
      <c r="I3096" t="s">
        <v>7511</v>
      </c>
      <c r="J3096" t="s">
        <v>8166</v>
      </c>
      <c r="K3096" t="s">
        <v>8167</v>
      </c>
      <c r="L3096" t="s">
        <v>8169</v>
      </c>
      <c r="M3096">
        <v>63133.120000000003</v>
      </c>
      <c r="N3096">
        <v>78916.400000000009</v>
      </c>
    </row>
    <row r="3097" spans="1:14" x14ac:dyDescent="0.3">
      <c r="A3097" t="s">
        <v>3066</v>
      </c>
      <c r="B3097" t="s">
        <v>6691</v>
      </c>
      <c r="C3097" t="s">
        <v>7405</v>
      </c>
      <c r="D3097" t="s">
        <v>7417</v>
      </c>
      <c r="E3097" t="s">
        <v>7423</v>
      </c>
      <c r="F3097" t="s">
        <v>7434</v>
      </c>
      <c r="G3097">
        <v>14665.27</v>
      </c>
      <c r="H3097">
        <v>16</v>
      </c>
      <c r="I3097" t="s">
        <v>7920</v>
      </c>
      <c r="J3097" t="s">
        <v>8162</v>
      </c>
      <c r="K3097" t="s">
        <v>8168</v>
      </c>
      <c r="L3097" t="s">
        <v>8170</v>
      </c>
      <c r="M3097">
        <v>234644.32</v>
      </c>
      <c r="N3097">
        <v>234644.32</v>
      </c>
    </row>
    <row r="3098" spans="1:14" x14ac:dyDescent="0.3">
      <c r="A3098" t="s">
        <v>3067</v>
      </c>
      <c r="B3098" t="s">
        <v>6692</v>
      </c>
      <c r="C3098" t="s">
        <v>7407</v>
      </c>
      <c r="D3098" t="s">
        <v>7418</v>
      </c>
      <c r="E3098" t="s">
        <v>7424</v>
      </c>
      <c r="F3098" t="s">
        <v>7428</v>
      </c>
      <c r="G3098">
        <v>12961.28</v>
      </c>
      <c r="H3098">
        <v>6</v>
      </c>
      <c r="I3098" t="s">
        <v>7839</v>
      </c>
      <c r="J3098" t="s">
        <v>8164</v>
      </c>
      <c r="K3098" t="s">
        <v>8167</v>
      </c>
      <c r="L3098" t="s">
        <v>8169</v>
      </c>
      <c r="M3098">
        <v>62214.31</v>
      </c>
      <c r="N3098">
        <v>77767.680000000008</v>
      </c>
    </row>
    <row r="3099" spans="1:14" x14ac:dyDescent="0.3">
      <c r="A3099" t="s">
        <v>3068</v>
      </c>
      <c r="B3099" t="s">
        <v>6693</v>
      </c>
      <c r="C3099" t="s">
        <v>7406</v>
      </c>
      <c r="D3099" t="s">
        <v>7421</v>
      </c>
      <c r="E3099" t="s">
        <v>7424</v>
      </c>
      <c r="F3099" t="s">
        <v>7434</v>
      </c>
      <c r="G3099">
        <v>1776.2</v>
      </c>
      <c r="H3099">
        <v>10</v>
      </c>
      <c r="I3099" t="s">
        <v>7533</v>
      </c>
      <c r="J3099" t="s">
        <v>8163</v>
      </c>
      <c r="K3099" t="s">
        <v>8167</v>
      </c>
      <c r="L3099" t="s">
        <v>8170</v>
      </c>
      <c r="M3099">
        <v>17762</v>
      </c>
      <c r="N3099">
        <v>17762</v>
      </c>
    </row>
    <row r="3100" spans="1:14" x14ac:dyDescent="0.3">
      <c r="A3100" t="s">
        <v>3069</v>
      </c>
      <c r="B3100" t="s">
        <v>6694</v>
      </c>
      <c r="C3100" t="s">
        <v>7406</v>
      </c>
      <c r="D3100" t="s">
        <v>7421</v>
      </c>
      <c r="E3100" t="s">
        <v>7427</v>
      </c>
      <c r="F3100" t="s">
        <v>7434</v>
      </c>
      <c r="G3100">
        <v>9313.43</v>
      </c>
      <c r="H3100">
        <v>18</v>
      </c>
      <c r="I3100" t="s">
        <v>7700</v>
      </c>
      <c r="J3100" t="s">
        <v>8164</v>
      </c>
      <c r="K3100" t="s">
        <v>8168</v>
      </c>
      <c r="L3100" t="s">
        <v>8169</v>
      </c>
      <c r="M3100">
        <v>134113.06</v>
      </c>
      <c r="N3100">
        <v>167641.74</v>
      </c>
    </row>
    <row r="3101" spans="1:14" x14ac:dyDescent="0.3">
      <c r="A3101" t="s">
        <v>114</v>
      </c>
      <c r="B3101" t="s">
        <v>6695</v>
      </c>
      <c r="C3101" t="s">
        <v>7406</v>
      </c>
      <c r="D3101" t="s">
        <v>7414</v>
      </c>
      <c r="E3101" t="s">
        <v>7425</v>
      </c>
      <c r="F3101" t="s">
        <v>7433</v>
      </c>
      <c r="G3101">
        <v>1336.3</v>
      </c>
      <c r="H3101">
        <v>20</v>
      </c>
      <c r="I3101" t="s">
        <v>8123</v>
      </c>
      <c r="J3101" t="s">
        <v>8163</v>
      </c>
      <c r="K3101" t="s">
        <v>8168</v>
      </c>
      <c r="L3101" t="s">
        <v>8169</v>
      </c>
      <c r="M3101">
        <v>21380.799999999999</v>
      </c>
      <c r="N3101">
        <v>26726</v>
      </c>
    </row>
    <row r="3102" spans="1:14" x14ac:dyDescent="0.3">
      <c r="A3102" t="s">
        <v>3070</v>
      </c>
      <c r="B3102" t="s">
        <v>6696</v>
      </c>
      <c r="C3102" t="s">
        <v>7406</v>
      </c>
      <c r="D3102" t="s">
        <v>7412</v>
      </c>
      <c r="E3102" t="s">
        <v>7427</v>
      </c>
      <c r="F3102" t="s">
        <v>7434</v>
      </c>
      <c r="G3102">
        <v>15326.78</v>
      </c>
      <c r="H3102">
        <v>20</v>
      </c>
      <c r="I3102" t="s">
        <v>7874</v>
      </c>
      <c r="J3102" t="s">
        <v>8166</v>
      </c>
      <c r="K3102" t="s">
        <v>8167</v>
      </c>
      <c r="L3102" t="s">
        <v>8170</v>
      </c>
      <c r="M3102">
        <v>306535.59999999998</v>
      </c>
      <c r="N3102">
        <v>306535.60000000003</v>
      </c>
    </row>
    <row r="3103" spans="1:14" x14ac:dyDescent="0.3">
      <c r="A3103" t="s">
        <v>3071</v>
      </c>
      <c r="B3103" t="s">
        <v>6697</v>
      </c>
      <c r="C3103" t="s">
        <v>7406</v>
      </c>
      <c r="D3103" t="s">
        <v>7421</v>
      </c>
      <c r="E3103" t="s">
        <v>7423</v>
      </c>
      <c r="F3103" t="s">
        <v>7432</v>
      </c>
      <c r="G3103">
        <v>11933.74</v>
      </c>
      <c r="H3103">
        <v>14</v>
      </c>
      <c r="I3103" t="s">
        <v>8040</v>
      </c>
      <c r="J3103" t="s">
        <v>8165</v>
      </c>
      <c r="K3103" t="s">
        <v>8168</v>
      </c>
      <c r="L3103" t="s">
        <v>8170</v>
      </c>
      <c r="M3103">
        <v>167072.35999999999</v>
      </c>
      <c r="N3103">
        <v>167072.35999999999</v>
      </c>
    </row>
    <row r="3104" spans="1:14" x14ac:dyDescent="0.3">
      <c r="A3104" t="s">
        <v>3072</v>
      </c>
      <c r="B3104" t="s">
        <v>6698</v>
      </c>
      <c r="C3104" t="s">
        <v>7405</v>
      </c>
      <c r="D3104" t="s">
        <v>7410</v>
      </c>
      <c r="E3104" t="s">
        <v>7427</v>
      </c>
      <c r="F3104" t="s">
        <v>7428</v>
      </c>
      <c r="G3104">
        <v>4115.1400000000003</v>
      </c>
      <c r="H3104">
        <v>18</v>
      </c>
      <c r="I3104" t="s">
        <v>7850</v>
      </c>
      <c r="J3104" t="s">
        <v>8163</v>
      </c>
      <c r="K3104" t="s">
        <v>8167</v>
      </c>
      <c r="L3104" t="s">
        <v>8169</v>
      </c>
      <c r="M3104">
        <v>59257.85</v>
      </c>
      <c r="N3104">
        <v>74072.52</v>
      </c>
    </row>
    <row r="3105" spans="1:14" x14ac:dyDescent="0.3">
      <c r="A3105" t="s">
        <v>3073</v>
      </c>
      <c r="B3105" t="s">
        <v>6648</v>
      </c>
      <c r="C3105" t="s">
        <v>7408</v>
      </c>
      <c r="D3105" t="s">
        <v>7422</v>
      </c>
      <c r="E3105" t="s">
        <v>7427</v>
      </c>
      <c r="F3105" t="s">
        <v>7432</v>
      </c>
      <c r="G3105">
        <v>11181.76</v>
      </c>
      <c r="H3105">
        <v>4</v>
      </c>
      <c r="I3105" t="s">
        <v>8137</v>
      </c>
      <c r="J3105" t="s">
        <v>8164</v>
      </c>
      <c r="K3105" t="s">
        <v>8168</v>
      </c>
      <c r="L3105" t="s">
        <v>8169</v>
      </c>
      <c r="M3105">
        <v>35781.300000000003</v>
      </c>
      <c r="N3105">
        <v>44727.040000000001</v>
      </c>
    </row>
    <row r="3106" spans="1:14" x14ac:dyDescent="0.3">
      <c r="A3106" t="s">
        <v>3074</v>
      </c>
      <c r="B3106" t="s">
        <v>5734</v>
      </c>
      <c r="C3106" t="s">
        <v>7408</v>
      </c>
      <c r="D3106" t="s">
        <v>7420</v>
      </c>
      <c r="E3106" t="s">
        <v>7425</v>
      </c>
      <c r="F3106" t="s">
        <v>7428</v>
      </c>
      <c r="G3106">
        <v>16172.55</v>
      </c>
      <c r="H3106">
        <v>16</v>
      </c>
      <c r="I3106" t="s">
        <v>7530</v>
      </c>
      <c r="J3106" t="s">
        <v>8164</v>
      </c>
      <c r="K3106" t="s">
        <v>8168</v>
      </c>
      <c r="L3106" t="s">
        <v>8169</v>
      </c>
      <c r="M3106">
        <v>207008.64000000001</v>
      </c>
      <c r="N3106">
        <v>258760.8</v>
      </c>
    </row>
    <row r="3107" spans="1:14" x14ac:dyDescent="0.3">
      <c r="A3107" t="s">
        <v>3075</v>
      </c>
      <c r="B3107" t="s">
        <v>6699</v>
      </c>
      <c r="C3107" t="s">
        <v>7406</v>
      </c>
      <c r="D3107" t="s">
        <v>7414</v>
      </c>
      <c r="E3107" t="s">
        <v>7424</v>
      </c>
      <c r="F3107" t="s">
        <v>7433</v>
      </c>
      <c r="G3107">
        <v>10003.99</v>
      </c>
      <c r="H3107">
        <v>16</v>
      </c>
      <c r="I3107" t="s">
        <v>7606</v>
      </c>
      <c r="J3107" t="s">
        <v>8164</v>
      </c>
      <c r="K3107" t="s">
        <v>8167</v>
      </c>
      <c r="L3107" t="s">
        <v>8170</v>
      </c>
      <c r="M3107">
        <v>160063.84</v>
      </c>
      <c r="N3107">
        <v>160063.84</v>
      </c>
    </row>
    <row r="3108" spans="1:14" x14ac:dyDescent="0.3">
      <c r="A3108" t="s">
        <v>3076</v>
      </c>
      <c r="B3108" t="s">
        <v>5097</v>
      </c>
      <c r="C3108" t="s">
        <v>7408</v>
      </c>
      <c r="D3108" t="s">
        <v>7419</v>
      </c>
      <c r="E3108" t="s">
        <v>7426</v>
      </c>
      <c r="F3108" t="s">
        <v>7429</v>
      </c>
      <c r="G3108">
        <v>10355.08</v>
      </c>
      <c r="H3108">
        <v>20</v>
      </c>
      <c r="I3108" t="s">
        <v>8152</v>
      </c>
      <c r="J3108" t="s">
        <v>8165</v>
      </c>
      <c r="K3108" t="s">
        <v>8167</v>
      </c>
      <c r="L3108" t="s">
        <v>8169</v>
      </c>
      <c r="M3108">
        <v>165681.28</v>
      </c>
      <c r="N3108">
        <v>207101.6</v>
      </c>
    </row>
    <row r="3109" spans="1:14" x14ac:dyDescent="0.3">
      <c r="A3109" t="s">
        <v>3077</v>
      </c>
      <c r="B3109" t="s">
        <v>6700</v>
      </c>
      <c r="C3109" t="s">
        <v>7406</v>
      </c>
      <c r="D3109" t="s">
        <v>7412</v>
      </c>
      <c r="E3109" t="s">
        <v>7426</v>
      </c>
      <c r="F3109" t="s">
        <v>7429</v>
      </c>
      <c r="G3109">
        <v>8614.57</v>
      </c>
      <c r="H3109">
        <v>9</v>
      </c>
      <c r="I3109" t="s">
        <v>7837</v>
      </c>
      <c r="J3109" t="s">
        <v>8166</v>
      </c>
      <c r="K3109" t="s">
        <v>8167</v>
      </c>
      <c r="L3109" t="s">
        <v>8170</v>
      </c>
      <c r="M3109">
        <v>77531.13</v>
      </c>
      <c r="N3109">
        <v>77531.13</v>
      </c>
    </row>
    <row r="3110" spans="1:14" x14ac:dyDescent="0.3">
      <c r="A3110" t="s">
        <v>3078</v>
      </c>
      <c r="B3110" t="s">
        <v>4648</v>
      </c>
      <c r="C3110" t="s">
        <v>7405</v>
      </c>
      <c r="D3110" t="s">
        <v>7411</v>
      </c>
      <c r="E3110" t="s">
        <v>7423</v>
      </c>
      <c r="F3110" t="s">
        <v>7432</v>
      </c>
      <c r="G3110">
        <v>6682.33</v>
      </c>
      <c r="H3110">
        <v>8</v>
      </c>
      <c r="I3110" t="s">
        <v>8137</v>
      </c>
      <c r="J3110" t="s">
        <v>8166</v>
      </c>
      <c r="K3110" t="s">
        <v>8167</v>
      </c>
      <c r="L3110" t="s">
        <v>8169</v>
      </c>
      <c r="M3110">
        <v>42766.58</v>
      </c>
      <c r="N3110">
        <v>53458.64</v>
      </c>
    </row>
    <row r="3111" spans="1:14" x14ac:dyDescent="0.3">
      <c r="A3111" t="s">
        <v>3079</v>
      </c>
      <c r="B3111" t="s">
        <v>6701</v>
      </c>
      <c r="C3111" t="s">
        <v>7405</v>
      </c>
      <c r="D3111" t="s">
        <v>7410</v>
      </c>
      <c r="E3111" t="s">
        <v>7427</v>
      </c>
      <c r="F3111" t="s">
        <v>7431</v>
      </c>
      <c r="G3111">
        <v>11512.93</v>
      </c>
      <c r="H3111">
        <v>16</v>
      </c>
      <c r="I3111" t="s">
        <v>8153</v>
      </c>
      <c r="J3111" t="s">
        <v>8162</v>
      </c>
      <c r="K3111" t="s">
        <v>8167</v>
      </c>
      <c r="L3111" t="s">
        <v>8170</v>
      </c>
      <c r="M3111">
        <v>184206.88</v>
      </c>
      <c r="N3111">
        <v>184206.88</v>
      </c>
    </row>
    <row r="3112" spans="1:14" x14ac:dyDescent="0.3">
      <c r="A3112" t="s">
        <v>3080</v>
      </c>
      <c r="B3112" t="s">
        <v>6702</v>
      </c>
      <c r="C3112" t="s">
        <v>7405</v>
      </c>
      <c r="D3112" t="s">
        <v>7417</v>
      </c>
      <c r="E3112" t="s">
        <v>7424</v>
      </c>
      <c r="F3112" t="s">
        <v>7434</v>
      </c>
      <c r="G3112">
        <v>4217.2299999999996</v>
      </c>
      <c r="H3112">
        <v>14</v>
      </c>
      <c r="I3112" t="s">
        <v>7634</v>
      </c>
      <c r="J3112" t="s">
        <v>8163</v>
      </c>
      <c r="K3112" t="s">
        <v>8168</v>
      </c>
      <c r="L3112" t="s">
        <v>8170</v>
      </c>
      <c r="M3112">
        <v>59041.22</v>
      </c>
      <c r="N3112">
        <v>59041.219999999994</v>
      </c>
    </row>
    <row r="3113" spans="1:14" x14ac:dyDescent="0.3">
      <c r="A3113" t="s">
        <v>3081</v>
      </c>
      <c r="B3113" t="s">
        <v>6703</v>
      </c>
      <c r="C3113" t="s">
        <v>7406</v>
      </c>
      <c r="D3113" t="s">
        <v>7421</v>
      </c>
      <c r="E3113" t="s">
        <v>7423</v>
      </c>
      <c r="F3113" t="s">
        <v>7428</v>
      </c>
      <c r="G3113">
        <v>5968.53</v>
      </c>
      <c r="H3113">
        <v>1</v>
      </c>
      <c r="I3113" t="s">
        <v>8079</v>
      </c>
      <c r="J3113" t="s">
        <v>8162</v>
      </c>
      <c r="K3113" t="s">
        <v>8168</v>
      </c>
      <c r="L3113" t="s">
        <v>8169</v>
      </c>
      <c r="M3113">
        <v>4774.99</v>
      </c>
      <c r="N3113">
        <v>5968.53</v>
      </c>
    </row>
    <row r="3114" spans="1:14" x14ac:dyDescent="0.3">
      <c r="A3114" t="s">
        <v>3082</v>
      </c>
      <c r="B3114" t="s">
        <v>6704</v>
      </c>
      <c r="C3114" t="s">
        <v>7407</v>
      </c>
      <c r="D3114" t="s">
        <v>7415</v>
      </c>
      <c r="E3114" t="s">
        <v>7426</v>
      </c>
      <c r="F3114" t="s">
        <v>7434</v>
      </c>
      <c r="G3114">
        <v>13968.9</v>
      </c>
      <c r="H3114">
        <v>20</v>
      </c>
      <c r="I3114" t="s">
        <v>7597</v>
      </c>
      <c r="J3114" t="s">
        <v>8164</v>
      </c>
      <c r="K3114" t="s">
        <v>8168</v>
      </c>
      <c r="L3114" t="s">
        <v>8169</v>
      </c>
      <c r="M3114">
        <v>223502.4</v>
      </c>
      <c r="N3114">
        <v>279378</v>
      </c>
    </row>
    <row r="3115" spans="1:14" x14ac:dyDescent="0.3">
      <c r="A3115" t="s">
        <v>3083</v>
      </c>
      <c r="B3115" t="s">
        <v>5394</v>
      </c>
      <c r="C3115" t="s">
        <v>7408</v>
      </c>
      <c r="D3115" t="s">
        <v>7417</v>
      </c>
      <c r="E3115" t="s">
        <v>7425</v>
      </c>
      <c r="F3115" t="s">
        <v>7428</v>
      </c>
      <c r="G3115">
        <v>15136.71</v>
      </c>
      <c r="H3115">
        <v>3</v>
      </c>
      <c r="I3115" t="s">
        <v>7546</v>
      </c>
      <c r="J3115" t="s">
        <v>8165</v>
      </c>
      <c r="K3115" t="s">
        <v>8168</v>
      </c>
      <c r="L3115" t="s">
        <v>8169</v>
      </c>
      <c r="M3115">
        <v>36328.269999999997</v>
      </c>
      <c r="N3115">
        <v>45410.13</v>
      </c>
    </row>
    <row r="3116" spans="1:14" x14ac:dyDescent="0.3">
      <c r="A3116" t="s">
        <v>3084</v>
      </c>
      <c r="B3116" t="s">
        <v>6705</v>
      </c>
      <c r="C3116" t="s">
        <v>7407</v>
      </c>
      <c r="D3116" t="s">
        <v>7415</v>
      </c>
      <c r="E3116" t="s">
        <v>7425</v>
      </c>
      <c r="F3116" t="s">
        <v>7434</v>
      </c>
      <c r="G3116">
        <v>15202.28</v>
      </c>
      <c r="H3116">
        <v>17</v>
      </c>
      <c r="I3116" t="s">
        <v>7680</v>
      </c>
      <c r="J3116" t="s">
        <v>8164</v>
      </c>
      <c r="K3116" t="s">
        <v>8167</v>
      </c>
      <c r="L3116" t="s">
        <v>8170</v>
      </c>
      <c r="M3116">
        <v>258438.76</v>
      </c>
      <c r="N3116">
        <v>258438.76</v>
      </c>
    </row>
    <row r="3117" spans="1:14" x14ac:dyDescent="0.3">
      <c r="A3117" t="s">
        <v>3085</v>
      </c>
      <c r="B3117" t="s">
        <v>6706</v>
      </c>
      <c r="C3117" t="s">
        <v>7406</v>
      </c>
      <c r="D3117" t="s">
        <v>7414</v>
      </c>
      <c r="E3117" t="s">
        <v>7423</v>
      </c>
      <c r="F3117" t="s">
        <v>7430</v>
      </c>
      <c r="G3117">
        <v>7524.78</v>
      </c>
      <c r="H3117">
        <v>5</v>
      </c>
      <c r="I3117" t="s">
        <v>7921</v>
      </c>
      <c r="J3117" t="s">
        <v>8162</v>
      </c>
      <c r="K3117" t="s">
        <v>8168</v>
      </c>
      <c r="L3117" t="s">
        <v>8169</v>
      </c>
      <c r="M3117">
        <v>30099.119999999999</v>
      </c>
      <c r="N3117">
        <v>37623.9</v>
      </c>
    </row>
    <row r="3118" spans="1:14" x14ac:dyDescent="0.3">
      <c r="A3118" t="s">
        <v>3086</v>
      </c>
      <c r="B3118" t="s">
        <v>6707</v>
      </c>
      <c r="C3118" t="s">
        <v>7406</v>
      </c>
      <c r="D3118" t="s">
        <v>7412</v>
      </c>
      <c r="E3118" t="s">
        <v>7426</v>
      </c>
      <c r="F3118" t="s">
        <v>7434</v>
      </c>
      <c r="G3118">
        <v>5069.6400000000003</v>
      </c>
      <c r="H3118">
        <v>6</v>
      </c>
      <c r="I3118" t="s">
        <v>7563</v>
      </c>
      <c r="J3118" t="s">
        <v>8163</v>
      </c>
      <c r="K3118" t="s">
        <v>8167</v>
      </c>
      <c r="L3118" t="s">
        <v>8169</v>
      </c>
      <c r="M3118">
        <v>24333.94</v>
      </c>
      <c r="N3118">
        <v>30417.840000000004</v>
      </c>
    </row>
    <row r="3119" spans="1:14" x14ac:dyDescent="0.3">
      <c r="A3119" t="s">
        <v>3087</v>
      </c>
      <c r="B3119" t="s">
        <v>4829</v>
      </c>
      <c r="C3119" t="s">
        <v>7408</v>
      </c>
      <c r="D3119" t="s">
        <v>7420</v>
      </c>
      <c r="E3119" t="s">
        <v>7424</v>
      </c>
      <c r="F3119" t="s">
        <v>7431</v>
      </c>
      <c r="G3119">
        <v>5058.8500000000004</v>
      </c>
      <c r="H3119">
        <v>19</v>
      </c>
      <c r="I3119" t="s">
        <v>7739</v>
      </c>
      <c r="J3119" t="s">
        <v>8162</v>
      </c>
      <c r="K3119" t="s">
        <v>8167</v>
      </c>
      <c r="L3119" t="s">
        <v>8169</v>
      </c>
      <c r="M3119">
        <v>76894.52</v>
      </c>
      <c r="N3119">
        <v>96118.150000000009</v>
      </c>
    </row>
    <row r="3120" spans="1:14" x14ac:dyDescent="0.3">
      <c r="A3120" t="s">
        <v>3088</v>
      </c>
      <c r="B3120" t="s">
        <v>6708</v>
      </c>
      <c r="C3120" t="s">
        <v>7405</v>
      </c>
      <c r="D3120" t="s">
        <v>7409</v>
      </c>
      <c r="E3120" t="s">
        <v>7425</v>
      </c>
      <c r="F3120" t="s">
        <v>7428</v>
      </c>
      <c r="G3120">
        <v>5336.9</v>
      </c>
      <c r="H3120">
        <v>14</v>
      </c>
      <c r="I3120" t="s">
        <v>7693</v>
      </c>
      <c r="J3120" t="s">
        <v>8163</v>
      </c>
      <c r="K3120" t="s">
        <v>8167</v>
      </c>
      <c r="L3120" t="s">
        <v>8170</v>
      </c>
      <c r="M3120">
        <v>74716.600000000006</v>
      </c>
      <c r="N3120">
        <v>74716.599999999991</v>
      </c>
    </row>
    <row r="3121" spans="1:14" x14ac:dyDescent="0.3">
      <c r="A3121" t="s">
        <v>3089</v>
      </c>
      <c r="B3121" t="s">
        <v>6709</v>
      </c>
      <c r="C3121" t="s">
        <v>7405</v>
      </c>
      <c r="D3121" t="s">
        <v>7417</v>
      </c>
      <c r="E3121" t="s">
        <v>7424</v>
      </c>
      <c r="F3121" t="s">
        <v>7432</v>
      </c>
      <c r="G3121">
        <v>15970.86</v>
      </c>
      <c r="H3121">
        <v>3</v>
      </c>
      <c r="I3121" t="s">
        <v>7477</v>
      </c>
      <c r="J3121" t="s">
        <v>8164</v>
      </c>
      <c r="K3121" t="s">
        <v>8167</v>
      </c>
      <c r="L3121" t="s">
        <v>8170</v>
      </c>
      <c r="M3121">
        <v>47912.58</v>
      </c>
      <c r="N3121">
        <v>47912.58</v>
      </c>
    </row>
    <row r="3122" spans="1:14" x14ac:dyDescent="0.3">
      <c r="A3122" t="s">
        <v>3090</v>
      </c>
      <c r="B3122" t="s">
        <v>4694</v>
      </c>
      <c r="C3122" t="s">
        <v>7406</v>
      </c>
      <c r="D3122" t="s">
        <v>7416</v>
      </c>
      <c r="E3122" t="s">
        <v>7425</v>
      </c>
      <c r="F3122" t="s">
        <v>7433</v>
      </c>
      <c r="G3122">
        <v>13284.98</v>
      </c>
      <c r="H3122">
        <v>15</v>
      </c>
      <c r="I3122" t="s">
        <v>7553</v>
      </c>
      <c r="J3122" t="s">
        <v>8163</v>
      </c>
      <c r="K3122" t="s">
        <v>8168</v>
      </c>
      <c r="L3122" t="s">
        <v>8170</v>
      </c>
      <c r="M3122">
        <v>199274.7</v>
      </c>
      <c r="N3122">
        <v>199274.69999999998</v>
      </c>
    </row>
    <row r="3123" spans="1:14" x14ac:dyDescent="0.3">
      <c r="A3123" t="s">
        <v>3091</v>
      </c>
      <c r="B3123" t="s">
        <v>6180</v>
      </c>
      <c r="C3123" t="s">
        <v>7408</v>
      </c>
      <c r="D3123" t="s">
        <v>7422</v>
      </c>
      <c r="E3123" t="s">
        <v>7423</v>
      </c>
      <c r="F3123" t="s">
        <v>7429</v>
      </c>
      <c r="G3123">
        <v>9269.44</v>
      </c>
      <c r="H3123">
        <v>13</v>
      </c>
      <c r="I3123" t="s">
        <v>8143</v>
      </c>
      <c r="J3123" t="s">
        <v>8166</v>
      </c>
      <c r="K3123" t="s">
        <v>8167</v>
      </c>
      <c r="L3123" t="s">
        <v>8170</v>
      </c>
      <c r="M3123">
        <v>120502.72</v>
      </c>
      <c r="N3123">
        <v>120502.72</v>
      </c>
    </row>
    <row r="3124" spans="1:14" x14ac:dyDescent="0.3">
      <c r="A3124" t="s">
        <v>3092</v>
      </c>
      <c r="B3124" t="s">
        <v>6710</v>
      </c>
      <c r="C3124" t="s">
        <v>7405</v>
      </c>
      <c r="D3124" t="s">
        <v>7409</v>
      </c>
      <c r="E3124" t="s">
        <v>7427</v>
      </c>
      <c r="F3124" t="s">
        <v>7431</v>
      </c>
      <c r="G3124">
        <v>4228.8500000000004</v>
      </c>
      <c r="H3124">
        <v>19</v>
      </c>
      <c r="I3124" t="s">
        <v>7722</v>
      </c>
      <c r="J3124" t="s">
        <v>8166</v>
      </c>
      <c r="K3124" t="s">
        <v>8167</v>
      </c>
      <c r="L3124" t="s">
        <v>8170</v>
      </c>
      <c r="M3124">
        <v>80348.149999999994</v>
      </c>
      <c r="N3124">
        <v>80348.150000000009</v>
      </c>
    </row>
    <row r="3125" spans="1:14" x14ac:dyDescent="0.3">
      <c r="A3125" t="s">
        <v>3093</v>
      </c>
      <c r="B3125" t="s">
        <v>6711</v>
      </c>
      <c r="C3125" t="s">
        <v>7405</v>
      </c>
      <c r="D3125" t="s">
        <v>7411</v>
      </c>
      <c r="E3125" t="s">
        <v>7425</v>
      </c>
      <c r="F3125" t="s">
        <v>7434</v>
      </c>
      <c r="G3125">
        <v>10101.93</v>
      </c>
      <c r="H3125">
        <v>7</v>
      </c>
      <c r="I3125" t="s">
        <v>7784</v>
      </c>
      <c r="J3125" t="s">
        <v>8166</v>
      </c>
      <c r="K3125" t="s">
        <v>8167</v>
      </c>
      <c r="L3125" t="s">
        <v>8170</v>
      </c>
      <c r="M3125">
        <v>70713.509999999995</v>
      </c>
      <c r="N3125">
        <v>70713.510000000009</v>
      </c>
    </row>
    <row r="3126" spans="1:14" x14ac:dyDescent="0.3">
      <c r="A3126" t="s">
        <v>3094</v>
      </c>
      <c r="B3126" t="s">
        <v>6712</v>
      </c>
      <c r="C3126" t="s">
        <v>7408</v>
      </c>
      <c r="D3126" t="s">
        <v>7420</v>
      </c>
      <c r="E3126" t="s">
        <v>7426</v>
      </c>
      <c r="F3126" t="s">
        <v>7428</v>
      </c>
      <c r="G3126">
        <v>10066.24</v>
      </c>
      <c r="H3126">
        <v>18</v>
      </c>
      <c r="I3126" t="s">
        <v>7795</v>
      </c>
      <c r="J3126" t="s">
        <v>8164</v>
      </c>
      <c r="K3126" t="s">
        <v>8167</v>
      </c>
      <c r="L3126" t="s">
        <v>8170</v>
      </c>
      <c r="M3126">
        <v>181192.32000000001</v>
      </c>
      <c r="N3126">
        <v>181192.32000000001</v>
      </c>
    </row>
    <row r="3127" spans="1:14" x14ac:dyDescent="0.3">
      <c r="A3127" t="s">
        <v>3095</v>
      </c>
      <c r="B3127" t="s">
        <v>6713</v>
      </c>
      <c r="C3127" t="s">
        <v>7406</v>
      </c>
      <c r="D3127" t="s">
        <v>7414</v>
      </c>
      <c r="E3127" t="s">
        <v>7426</v>
      </c>
      <c r="F3127" t="s">
        <v>7434</v>
      </c>
      <c r="G3127">
        <v>13333.12</v>
      </c>
      <c r="H3127">
        <v>2</v>
      </c>
      <c r="I3127" t="s">
        <v>7669</v>
      </c>
      <c r="J3127" t="s">
        <v>8162</v>
      </c>
      <c r="K3127" t="s">
        <v>8168</v>
      </c>
      <c r="L3127" t="s">
        <v>8170</v>
      </c>
      <c r="M3127">
        <v>26666.240000000002</v>
      </c>
      <c r="N3127">
        <v>26666.240000000002</v>
      </c>
    </row>
    <row r="3128" spans="1:14" x14ac:dyDescent="0.3">
      <c r="A3128" t="s">
        <v>3096</v>
      </c>
      <c r="B3128" t="s">
        <v>6377</v>
      </c>
      <c r="C3128" t="s">
        <v>7408</v>
      </c>
      <c r="D3128" t="s">
        <v>7422</v>
      </c>
      <c r="E3128" t="s">
        <v>7426</v>
      </c>
      <c r="F3128" t="s">
        <v>7428</v>
      </c>
      <c r="G3128">
        <v>910.51</v>
      </c>
      <c r="H3128">
        <v>7</v>
      </c>
      <c r="I3128" t="s">
        <v>7881</v>
      </c>
      <c r="J3128" t="s">
        <v>8163</v>
      </c>
      <c r="K3128" t="s">
        <v>8168</v>
      </c>
      <c r="L3128" t="s">
        <v>8170</v>
      </c>
      <c r="M3128">
        <v>6373.57</v>
      </c>
      <c r="N3128">
        <v>6373.57</v>
      </c>
    </row>
    <row r="3129" spans="1:14" x14ac:dyDescent="0.3">
      <c r="A3129" t="s">
        <v>3097</v>
      </c>
      <c r="B3129" t="s">
        <v>5624</v>
      </c>
      <c r="C3129" t="s">
        <v>7405</v>
      </c>
      <c r="D3129" t="s">
        <v>7411</v>
      </c>
      <c r="E3129" t="s">
        <v>7423</v>
      </c>
      <c r="F3129" t="s">
        <v>7433</v>
      </c>
      <c r="G3129">
        <v>9854.59</v>
      </c>
      <c r="H3129">
        <v>12</v>
      </c>
      <c r="I3129" t="s">
        <v>7926</v>
      </c>
      <c r="J3129" t="s">
        <v>8163</v>
      </c>
      <c r="K3129" t="s">
        <v>8168</v>
      </c>
      <c r="L3129" t="s">
        <v>8170</v>
      </c>
      <c r="M3129">
        <v>118255.08</v>
      </c>
      <c r="N3129">
        <v>118255.08</v>
      </c>
    </row>
    <row r="3130" spans="1:14" x14ac:dyDescent="0.3">
      <c r="A3130" t="s">
        <v>3098</v>
      </c>
      <c r="B3130" t="s">
        <v>6714</v>
      </c>
      <c r="C3130" t="s">
        <v>7408</v>
      </c>
      <c r="D3130" t="s">
        <v>7422</v>
      </c>
      <c r="E3130" t="s">
        <v>7427</v>
      </c>
      <c r="F3130" t="s">
        <v>7434</v>
      </c>
      <c r="G3130">
        <v>7417.71</v>
      </c>
      <c r="H3130">
        <v>4</v>
      </c>
      <c r="I3130" t="s">
        <v>8049</v>
      </c>
      <c r="J3130" t="s">
        <v>8165</v>
      </c>
      <c r="K3130" t="s">
        <v>8167</v>
      </c>
      <c r="L3130" t="s">
        <v>8170</v>
      </c>
      <c r="M3130">
        <v>29670.84</v>
      </c>
      <c r="N3130">
        <v>29670.84</v>
      </c>
    </row>
    <row r="3131" spans="1:14" x14ac:dyDescent="0.3">
      <c r="A3131" t="s">
        <v>3099</v>
      </c>
      <c r="B3131" t="s">
        <v>6715</v>
      </c>
      <c r="C3131" t="s">
        <v>7408</v>
      </c>
      <c r="D3131" t="s">
        <v>7417</v>
      </c>
      <c r="E3131" t="s">
        <v>7427</v>
      </c>
      <c r="F3131" t="s">
        <v>7433</v>
      </c>
      <c r="G3131">
        <v>1800.27</v>
      </c>
      <c r="H3131">
        <v>9</v>
      </c>
      <c r="I3131" t="s">
        <v>7514</v>
      </c>
      <c r="J3131" t="s">
        <v>8166</v>
      </c>
      <c r="K3131" t="s">
        <v>8167</v>
      </c>
      <c r="L3131" t="s">
        <v>8170</v>
      </c>
      <c r="M3131">
        <v>16202.43</v>
      </c>
      <c r="N3131">
        <v>16202.43</v>
      </c>
    </row>
    <row r="3132" spans="1:14" x14ac:dyDescent="0.3">
      <c r="A3132" t="s">
        <v>3100</v>
      </c>
      <c r="B3132" t="s">
        <v>6716</v>
      </c>
      <c r="C3132" t="s">
        <v>7407</v>
      </c>
      <c r="D3132" t="s">
        <v>7417</v>
      </c>
      <c r="E3132" t="s">
        <v>7425</v>
      </c>
      <c r="F3132" t="s">
        <v>7433</v>
      </c>
      <c r="G3132">
        <v>6701.42</v>
      </c>
      <c r="H3132">
        <v>16</v>
      </c>
      <c r="I3132" t="s">
        <v>7601</v>
      </c>
      <c r="J3132" t="s">
        <v>8164</v>
      </c>
      <c r="K3132" t="s">
        <v>8167</v>
      </c>
      <c r="L3132" t="s">
        <v>8170</v>
      </c>
      <c r="M3132">
        <v>107222.72</v>
      </c>
      <c r="N3132">
        <v>107222.72</v>
      </c>
    </row>
    <row r="3133" spans="1:14" x14ac:dyDescent="0.3">
      <c r="A3133" t="s">
        <v>3101</v>
      </c>
      <c r="B3133" t="s">
        <v>6717</v>
      </c>
      <c r="C3133" t="s">
        <v>7406</v>
      </c>
      <c r="D3133" t="s">
        <v>7414</v>
      </c>
      <c r="E3133" t="s">
        <v>7424</v>
      </c>
      <c r="F3133" t="s">
        <v>7434</v>
      </c>
      <c r="G3133">
        <v>4091.9</v>
      </c>
      <c r="H3133">
        <v>13</v>
      </c>
      <c r="I3133" t="s">
        <v>7585</v>
      </c>
      <c r="J3133" t="s">
        <v>8164</v>
      </c>
      <c r="K3133" t="s">
        <v>8168</v>
      </c>
      <c r="L3133" t="s">
        <v>8170</v>
      </c>
      <c r="M3133">
        <v>53194.7</v>
      </c>
      <c r="N3133">
        <v>53194.700000000004</v>
      </c>
    </row>
    <row r="3134" spans="1:14" x14ac:dyDescent="0.3">
      <c r="A3134" t="s">
        <v>3102</v>
      </c>
      <c r="B3134" t="s">
        <v>4122</v>
      </c>
      <c r="C3134" t="s">
        <v>7405</v>
      </c>
      <c r="D3134" t="s">
        <v>7411</v>
      </c>
      <c r="E3134" t="s">
        <v>7424</v>
      </c>
      <c r="F3134" t="s">
        <v>7433</v>
      </c>
      <c r="G3134">
        <v>7417.71</v>
      </c>
      <c r="H3134">
        <v>8</v>
      </c>
      <c r="I3134" t="s">
        <v>7552</v>
      </c>
      <c r="J3134" t="s">
        <v>8163</v>
      </c>
      <c r="K3134" t="s">
        <v>8167</v>
      </c>
      <c r="L3134" t="s">
        <v>8170</v>
      </c>
      <c r="M3134">
        <v>59341.68</v>
      </c>
      <c r="N3134">
        <v>59341.68</v>
      </c>
    </row>
    <row r="3135" spans="1:14" x14ac:dyDescent="0.3">
      <c r="A3135" t="s">
        <v>3103</v>
      </c>
      <c r="B3135" t="s">
        <v>6718</v>
      </c>
      <c r="C3135" t="s">
        <v>7406</v>
      </c>
      <c r="D3135" t="s">
        <v>7414</v>
      </c>
      <c r="E3135" t="s">
        <v>7423</v>
      </c>
      <c r="F3135" t="s">
        <v>7431</v>
      </c>
      <c r="G3135">
        <v>1400.21</v>
      </c>
      <c r="H3135">
        <v>17</v>
      </c>
      <c r="I3135" t="s">
        <v>8154</v>
      </c>
      <c r="J3135" t="s">
        <v>8162</v>
      </c>
      <c r="K3135" t="s">
        <v>8168</v>
      </c>
      <c r="L3135" t="s">
        <v>8170</v>
      </c>
      <c r="M3135">
        <v>23803.57</v>
      </c>
      <c r="N3135">
        <v>23803.57</v>
      </c>
    </row>
    <row r="3136" spans="1:14" x14ac:dyDescent="0.3">
      <c r="A3136" t="s">
        <v>3104</v>
      </c>
      <c r="B3136" t="s">
        <v>6719</v>
      </c>
      <c r="C3136" t="s">
        <v>7407</v>
      </c>
      <c r="D3136" t="s">
        <v>7415</v>
      </c>
      <c r="E3136" t="s">
        <v>7425</v>
      </c>
      <c r="F3136" t="s">
        <v>7429</v>
      </c>
      <c r="G3136">
        <v>4684.5200000000004</v>
      </c>
      <c r="H3136">
        <v>12</v>
      </c>
      <c r="I3136" t="s">
        <v>7934</v>
      </c>
      <c r="J3136" t="s">
        <v>8165</v>
      </c>
      <c r="K3136" t="s">
        <v>8168</v>
      </c>
      <c r="L3136" t="s">
        <v>8170</v>
      </c>
      <c r="M3136">
        <v>56214.239999999998</v>
      </c>
      <c r="N3136">
        <v>56214.240000000005</v>
      </c>
    </row>
    <row r="3137" spans="1:14" x14ac:dyDescent="0.3">
      <c r="A3137" t="s">
        <v>3105</v>
      </c>
      <c r="B3137" t="s">
        <v>6720</v>
      </c>
      <c r="C3137" t="s">
        <v>7406</v>
      </c>
      <c r="D3137" t="s">
        <v>7421</v>
      </c>
      <c r="E3137" t="s">
        <v>7425</v>
      </c>
      <c r="F3137" t="s">
        <v>7434</v>
      </c>
      <c r="G3137">
        <v>15829.76</v>
      </c>
      <c r="H3137">
        <v>19</v>
      </c>
      <c r="I3137" t="s">
        <v>7548</v>
      </c>
      <c r="J3137" t="s">
        <v>8165</v>
      </c>
      <c r="K3137" t="s">
        <v>8167</v>
      </c>
      <c r="L3137" t="s">
        <v>8169</v>
      </c>
      <c r="M3137">
        <v>240612.02</v>
      </c>
      <c r="N3137">
        <v>300765.44</v>
      </c>
    </row>
    <row r="3138" spans="1:14" x14ac:dyDescent="0.3">
      <c r="A3138" t="s">
        <v>3106</v>
      </c>
      <c r="B3138" t="s">
        <v>6719</v>
      </c>
      <c r="C3138" t="s">
        <v>7407</v>
      </c>
      <c r="D3138" t="s">
        <v>7415</v>
      </c>
      <c r="E3138" t="s">
        <v>7427</v>
      </c>
      <c r="F3138" t="s">
        <v>7432</v>
      </c>
      <c r="G3138">
        <v>11014.93</v>
      </c>
      <c r="H3138">
        <v>3</v>
      </c>
      <c r="I3138" t="s">
        <v>7699</v>
      </c>
      <c r="J3138" t="s">
        <v>8163</v>
      </c>
      <c r="K3138" t="s">
        <v>8167</v>
      </c>
      <c r="L3138" t="s">
        <v>8169</v>
      </c>
      <c r="M3138">
        <v>26435.5</v>
      </c>
      <c r="N3138">
        <v>33044.79</v>
      </c>
    </row>
    <row r="3139" spans="1:14" x14ac:dyDescent="0.3">
      <c r="A3139" t="s">
        <v>3107</v>
      </c>
      <c r="B3139" t="s">
        <v>6721</v>
      </c>
      <c r="C3139" t="s">
        <v>7406</v>
      </c>
      <c r="D3139" t="s">
        <v>7421</v>
      </c>
      <c r="E3139" t="s">
        <v>7426</v>
      </c>
      <c r="F3139" t="s">
        <v>7429</v>
      </c>
      <c r="G3139">
        <v>16575.099999999999</v>
      </c>
      <c r="H3139">
        <v>19</v>
      </c>
      <c r="I3139" t="s">
        <v>7555</v>
      </c>
      <c r="J3139" t="s">
        <v>8163</v>
      </c>
      <c r="K3139" t="s">
        <v>8167</v>
      </c>
      <c r="L3139" t="s">
        <v>8169</v>
      </c>
      <c r="M3139">
        <v>251941.52</v>
      </c>
      <c r="N3139">
        <v>314926.89999999997</v>
      </c>
    </row>
    <row r="3140" spans="1:14" x14ac:dyDescent="0.3">
      <c r="A3140" t="s">
        <v>3108</v>
      </c>
      <c r="B3140" t="s">
        <v>6722</v>
      </c>
      <c r="C3140" t="s">
        <v>7407</v>
      </c>
      <c r="D3140" t="s">
        <v>7417</v>
      </c>
      <c r="E3140" t="s">
        <v>7425</v>
      </c>
      <c r="F3140" t="s">
        <v>7433</v>
      </c>
      <c r="G3140">
        <v>4318.49</v>
      </c>
      <c r="H3140">
        <v>7</v>
      </c>
      <c r="I3140" t="s">
        <v>7666</v>
      </c>
      <c r="J3140" t="s">
        <v>8166</v>
      </c>
      <c r="K3140" t="s">
        <v>8167</v>
      </c>
      <c r="L3140" t="s">
        <v>8169</v>
      </c>
      <c r="M3140">
        <v>24183.71</v>
      </c>
      <c r="N3140">
        <v>30229.43</v>
      </c>
    </row>
    <row r="3141" spans="1:14" x14ac:dyDescent="0.3">
      <c r="A3141" t="s">
        <v>3109</v>
      </c>
      <c r="B3141" t="s">
        <v>6723</v>
      </c>
      <c r="C3141" t="s">
        <v>7405</v>
      </c>
      <c r="D3141" t="s">
        <v>7417</v>
      </c>
      <c r="E3141" t="s">
        <v>7426</v>
      </c>
      <c r="F3141" t="s">
        <v>7431</v>
      </c>
      <c r="G3141">
        <v>11605.06</v>
      </c>
      <c r="H3141">
        <v>6</v>
      </c>
      <c r="I3141" t="s">
        <v>7451</v>
      </c>
      <c r="J3141" t="s">
        <v>8162</v>
      </c>
      <c r="K3141" t="s">
        <v>8168</v>
      </c>
      <c r="L3141" t="s">
        <v>8170</v>
      </c>
      <c r="M3141">
        <v>69630.36</v>
      </c>
      <c r="N3141">
        <v>69630.36</v>
      </c>
    </row>
    <row r="3142" spans="1:14" x14ac:dyDescent="0.3">
      <c r="A3142" t="s">
        <v>3110</v>
      </c>
      <c r="B3142" t="s">
        <v>6724</v>
      </c>
      <c r="C3142" t="s">
        <v>7405</v>
      </c>
      <c r="D3142" t="s">
        <v>7409</v>
      </c>
      <c r="E3142" t="s">
        <v>7424</v>
      </c>
      <c r="F3142" t="s">
        <v>7429</v>
      </c>
      <c r="G3142">
        <v>1933.9</v>
      </c>
      <c r="H3142">
        <v>4</v>
      </c>
      <c r="I3142" t="s">
        <v>7675</v>
      </c>
      <c r="J3142" t="s">
        <v>8166</v>
      </c>
      <c r="K3142" t="s">
        <v>8168</v>
      </c>
      <c r="L3142" t="s">
        <v>8170</v>
      </c>
      <c r="M3142">
        <v>7735.6</v>
      </c>
      <c r="N3142">
        <v>7735.6</v>
      </c>
    </row>
    <row r="3143" spans="1:14" x14ac:dyDescent="0.3">
      <c r="A3143" t="s">
        <v>3111</v>
      </c>
      <c r="B3143" t="s">
        <v>6725</v>
      </c>
      <c r="C3143" t="s">
        <v>7405</v>
      </c>
      <c r="D3143" t="s">
        <v>7410</v>
      </c>
      <c r="E3143" t="s">
        <v>7427</v>
      </c>
      <c r="F3143" t="s">
        <v>7432</v>
      </c>
      <c r="G3143">
        <v>15687.83</v>
      </c>
      <c r="H3143">
        <v>10</v>
      </c>
      <c r="I3143" t="s">
        <v>7963</v>
      </c>
      <c r="J3143" t="s">
        <v>8166</v>
      </c>
      <c r="K3143" t="s">
        <v>8168</v>
      </c>
      <c r="L3143" t="s">
        <v>8170</v>
      </c>
      <c r="M3143">
        <v>156878.29999999999</v>
      </c>
      <c r="N3143">
        <v>156878.29999999999</v>
      </c>
    </row>
    <row r="3144" spans="1:14" x14ac:dyDescent="0.3">
      <c r="A3144" t="s">
        <v>3112</v>
      </c>
      <c r="B3144" t="s">
        <v>6726</v>
      </c>
      <c r="C3144" t="s">
        <v>7406</v>
      </c>
      <c r="D3144" t="s">
        <v>7412</v>
      </c>
      <c r="E3144" t="s">
        <v>7424</v>
      </c>
      <c r="F3144" t="s">
        <v>7429</v>
      </c>
      <c r="G3144">
        <v>4790.76</v>
      </c>
      <c r="H3144">
        <v>8</v>
      </c>
      <c r="I3144" t="s">
        <v>7819</v>
      </c>
      <c r="J3144" t="s">
        <v>8164</v>
      </c>
      <c r="K3144" t="s">
        <v>8168</v>
      </c>
      <c r="L3144" t="s">
        <v>8169</v>
      </c>
      <c r="M3144">
        <v>30661.03</v>
      </c>
      <c r="N3144">
        <v>38326.080000000002</v>
      </c>
    </row>
    <row r="3145" spans="1:14" x14ac:dyDescent="0.3">
      <c r="A3145" t="s">
        <v>3113</v>
      </c>
      <c r="B3145" t="s">
        <v>6727</v>
      </c>
      <c r="C3145" t="s">
        <v>7405</v>
      </c>
      <c r="D3145" t="s">
        <v>7410</v>
      </c>
      <c r="E3145" t="s">
        <v>7426</v>
      </c>
      <c r="F3145" t="s">
        <v>7428</v>
      </c>
      <c r="G3145">
        <v>4749.26</v>
      </c>
      <c r="H3145">
        <v>15</v>
      </c>
      <c r="I3145" t="s">
        <v>8032</v>
      </c>
      <c r="J3145" t="s">
        <v>8164</v>
      </c>
      <c r="K3145" t="s">
        <v>8168</v>
      </c>
      <c r="L3145" t="s">
        <v>8170</v>
      </c>
      <c r="M3145">
        <v>71238.899999999994</v>
      </c>
      <c r="N3145">
        <v>71238.900000000009</v>
      </c>
    </row>
    <row r="3146" spans="1:14" x14ac:dyDescent="0.3">
      <c r="A3146" t="s">
        <v>3114</v>
      </c>
      <c r="B3146" t="s">
        <v>6584</v>
      </c>
      <c r="C3146" t="s">
        <v>7405</v>
      </c>
      <c r="D3146" t="s">
        <v>7410</v>
      </c>
      <c r="E3146" t="s">
        <v>7426</v>
      </c>
      <c r="F3146" t="s">
        <v>7428</v>
      </c>
      <c r="G3146">
        <v>9780.7199999999993</v>
      </c>
      <c r="H3146">
        <v>18</v>
      </c>
      <c r="I3146" t="s">
        <v>8142</v>
      </c>
      <c r="J3146" t="s">
        <v>8163</v>
      </c>
      <c r="K3146" t="s">
        <v>8167</v>
      </c>
      <c r="L3146" t="s">
        <v>8170</v>
      </c>
      <c r="M3146">
        <v>176052.96</v>
      </c>
      <c r="N3146">
        <v>176052.96</v>
      </c>
    </row>
    <row r="3147" spans="1:14" x14ac:dyDescent="0.3">
      <c r="A3147" t="s">
        <v>3115</v>
      </c>
      <c r="B3147" t="s">
        <v>6728</v>
      </c>
      <c r="C3147" t="s">
        <v>7405</v>
      </c>
      <c r="D3147" t="s">
        <v>7409</v>
      </c>
      <c r="E3147" t="s">
        <v>7423</v>
      </c>
      <c r="F3147" t="s">
        <v>7431</v>
      </c>
      <c r="G3147">
        <v>2303.25</v>
      </c>
      <c r="H3147">
        <v>12</v>
      </c>
      <c r="I3147" t="s">
        <v>7444</v>
      </c>
      <c r="J3147" t="s">
        <v>8165</v>
      </c>
      <c r="K3147" t="s">
        <v>8168</v>
      </c>
      <c r="L3147" t="s">
        <v>8170</v>
      </c>
      <c r="M3147">
        <v>27639</v>
      </c>
      <c r="N3147">
        <v>27639</v>
      </c>
    </row>
    <row r="3148" spans="1:14" x14ac:dyDescent="0.3">
      <c r="A3148" t="s">
        <v>3116</v>
      </c>
      <c r="B3148" t="s">
        <v>4116</v>
      </c>
      <c r="C3148" t="s">
        <v>7406</v>
      </c>
      <c r="D3148" t="s">
        <v>7414</v>
      </c>
      <c r="E3148" t="s">
        <v>7424</v>
      </c>
      <c r="F3148" t="s">
        <v>7428</v>
      </c>
      <c r="G3148">
        <v>14515.04</v>
      </c>
      <c r="H3148">
        <v>10</v>
      </c>
      <c r="I3148" t="s">
        <v>7580</v>
      </c>
      <c r="J3148" t="s">
        <v>8164</v>
      </c>
      <c r="K3148" t="s">
        <v>8168</v>
      </c>
      <c r="L3148" t="s">
        <v>8169</v>
      </c>
      <c r="M3148">
        <v>116120.32000000001</v>
      </c>
      <c r="N3148">
        <v>145150.40000000002</v>
      </c>
    </row>
    <row r="3149" spans="1:14" x14ac:dyDescent="0.3">
      <c r="A3149" t="s">
        <v>3117</v>
      </c>
      <c r="B3149" t="s">
        <v>6729</v>
      </c>
      <c r="C3149" t="s">
        <v>7408</v>
      </c>
      <c r="D3149" t="s">
        <v>7422</v>
      </c>
      <c r="E3149" t="s">
        <v>7426</v>
      </c>
      <c r="F3149" t="s">
        <v>7431</v>
      </c>
      <c r="G3149">
        <v>8187.12</v>
      </c>
      <c r="H3149">
        <v>7</v>
      </c>
      <c r="I3149" t="s">
        <v>7464</v>
      </c>
      <c r="J3149" t="s">
        <v>8163</v>
      </c>
      <c r="K3149" t="s">
        <v>8168</v>
      </c>
      <c r="L3149" t="s">
        <v>8170</v>
      </c>
      <c r="M3149">
        <v>57309.84</v>
      </c>
      <c r="N3149">
        <v>57309.84</v>
      </c>
    </row>
    <row r="3150" spans="1:14" x14ac:dyDescent="0.3">
      <c r="A3150" t="s">
        <v>3118</v>
      </c>
      <c r="B3150" t="s">
        <v>6730</v>
      </c>
      <c r="C3150" t="s">
        <v>7408</v>
      </c>
      <c r="D3150" t="s">
        <v>7422</v>
      </c>
      <c r="E3150" t="s">
        <v>7425</v>
      </c>
      <c r="F3150" t="s">
        <v>7433</v>
      </c>
      <c r="G3150">
        <v>9539.19</v>
      </c>
      <c r="H3150">
        <v>11</v>
      </c>
      <c r="I3150" t="s">
        <v>7788</v>
      </c>
      <c r="J3150" t="s">
        <v>8166</v>
      </c>
      <c r="K3150" t="s">
        <v>8167</v>
      </c>
      <c r="L3150" t="s">
        <v>8169</v>
      </c>
      <c r="M3150">
        <v>83944.54</v>
      </c>
      <c r="N3150">
        <v>104931.09000000001</v>
      </c>
    </row>
    <row r="3151" spans="1:14" x14ac:dyDescent="0.3">
      <c r="A3151" t="s">
        <v>3119</v>
      </c>
      <c r="B3151" t="s">
        <v>6731</v>
      </c>
      <c r="C3151" t="s">
        <v>7406</v>
      </c>
      <c r="D3151" t="s">
        <v>7412</v>
      </c>
      <c r="E3151" t="s">
        <v>7427</v>
      </c>
      <c r="F3151" t="s">
        <v>7429</v>
      </c>
      <c r="G3151">
        <v>4032.14</v>
      </c>
      <c r="H3151">
        <v>19</v>
      </c>
      <c r="I3151" t="s">
        <v>7692</v>
      </c>
      <c r="J3151" t="s">
        <v>8166</v>
      </c>
      <c r="K3151" t="s">
        <v>8168</v>
      </c>
      <c r="L3151" t="s">
        <v>8169</v>
      </c>
      <c r="M3151">
        <v>61288.86</v>
      </c>
      <c r="N3151">
        <v>76610.66</v>
      </c>
    </row>
    <row r="3152" spans="1:14" x14ac:dyDescent="0.3">
      <c r="A3152" t="s">
        <v>3120</v>
      </c>
      <c r="B3152" t="s">
        <v>6732</v>
      </c>
      <c r="C3152" t="s">
        <v>7408</v>
      </c>
      <c r="D3152" t="s">
        <v>7419</v>
      </c>
      <c r="E3152" t="s">
        <v>7423</v>
      </c>
      <c r="F3152" t="s">
        <v>7430</v>
      </c>
      <c r="G3152">
        <v>14149.84</v>
      </c>
      <c r="H3152">
        <v>15</v>
      </c>
      <c r="I3152" t="s">
        <v>7805</v>
      </c>
      <c r="J3152" t="s">
        <v>8165</v>
      </c>
      <c r="K3152" t="s">
        <v>8168</v>
      </c>
      <c r="L3152" t="s">
        <v>8169</v>
      </c>
      <c r="M3152">
        <v>169798.08</v>
      </c>
      <c r="N3152">
        <v>212247.6</v>
      </c>
    </row>
    <row r="3153" spans="1:14" x14ac:dyDescent="0.3">
      <c r="A3153" t="s">
        <v>3121</v>
      </c>
      <c r="B3153" t="s">
        <v>5517</v>
      </c>
      <c r="C3153" t="s">
        <v>7406</v>
      </c>
      <c r="D3153" t="s">
        <v>7421</v>
      </c>
      <c r="E3153" t="s">
        <v>7426</v>
      </c>
      <c r="F3153" t="s">
        <v>7431</v>
      </c>
      <c r="G3153">
        <v>15093.55</v>
      </c>
      <c r="H3153">
        <v>18</v>
      </c>
      <c r="I3153" t="s">
        <v>7968</v>
      </c>
      <c r="J3153" t="s">
        <v>8165</v>
      </c>
      <c r="K3153" t="s">
        <v>8167</v>
      </c>
      <c r="L3153" t="s">
        <v>8169</v>
      </c>
      <c r="M3153">
        <v>217347.12</v>
      </c>
      <c r="N3153">
        <v>271683.89999999997</v>
      </c>
    </row>
    <row r="3154" spans="1:14" x14ac:dyDescent="0.3">
      <c r="A3154" t="s">
        <v>3122</v>
      </c>
      <c r="B3154" t="s">
        <v>6733</v>
      </c>
      <c r="C3154" t="s">
        <v>7407</v>
      </c>
      <c r="D3154" t="s">
        <v>7415</v>
      </c>
      <c r="E3154" t="s">
        <v>7427</v>
      </c>
      <c r="F3154" t="s">
        <v>7429</v>
      </c>
      <c r="G3154">
        <v>9255.33</v>
      </c>
      <c r="H3154">
        <v>13</v>
      </c>
      <c r="I3154" t="s">
        <v>7963</v>
      </c>
      <c r="J3154" t="s">
        <v>8163</v>
      </c>
      <c r="K3154" t="s">
        <v>8167</v>
      </c>
      <c r="L3154" t="s">
        <v>8170</v>
      </c>
      <c r="M3154">
        <v>120319.29</v>
      </c>
      <c r="N3154">
        <v>120319.29</v>
      </c>
    </row>
    <row r="3155" spans="1:14" x14ac:dyDescent="0.3">
      <c r="A3155" t="s">
        <v>3123</v>
      </c>
      <c r="B3155" t="s">
        <v>6658</v>
      </c>
      <c r="C3155" t="s">
        <v>7408</v>
      </c>
      <c r="D3155" t="s">
        <v>7420</v>
      </c>
      <c r="E3155" t="s">
        <v>7423</v>
      </c>
      <c r="F3155" t="s">
        <v>7430</v>
      </c>
      <c r="G3155">
        <v>2241.83</v>
      </c>
      <c r="H3155">
        <v>15</v>
      </c>
      <c r="I3155" t="s">
        <v>7494</v>
      </c>
      <c r="J3155" t="s">
        <v>8162</v>
      </c>
      <c r="K3155" t="s">
        <v>8167</v>
      </c>
      <c r="L3155" t="s">
        <v>8170</v>
      </c>
      <c r="M3155">
        <v>33627.449999999997</v>
      </c>
      <c r="N3155">
        <v>33627.449999999997</v>
      </c>
    </row>
    <row r="3156" spans="1:14" x14ac:dyDescent="0.3">
      <c r="A3156" t="s">
        <v>3124</v>
      </c>
      <c r="B3156" t="s">
        <v>6734</v>
      </c>
      <c r="C3156" t="s">
        <v>7406</v>
      </c>
      <c r="D3156" t="s">
        <v>7421</v>
      </c>
      <c r="E3156" t="s">
        <v>7427</v>
      </c>
      <c r="F3156" t="s">
        <v>7432</v>
      </c>
      <c r="G3156">
        <v>14417.1</v>
      </c>
      <c r="H3156">
        <v>1</v>
      </c>
      <c r="I3156" t="s">
        <v>8046</v>
      </c>
      <c r="J3156" t="s">
        <v>8163</v>
      </c>
      <c r="K3156" t="s">
        <v>8168</v>
      </c>
      <c r="L3156" t="s">
        <v>8170</v>
      </c>
      <c r="M3156">
        <v>14417.1</v>
      </c>
      <c r="N3156">
        <v>14417.1</v>
      </c>
    </row>
    <row r="3157" spans="1:14" x14ac:dyDescent="0.3">
      <c r="A3157" t="s">
        <v>3125</v>
      </c>
      <c r="B3157" t="s">
        <v>5437</v>
      </c>
      <c r="C3157" t="s">
        <v>7408</v>
      </c>
      <c r="D3157" t="s">
        <v>7417</v>
      </c>
      <c r="E3157" t="s">
        <v>7423</v>
      </c>
      <c r="F3157" t="s">
        <v>7434</v>
      </c>
      <c r="G3157">
        <v>12660.82</v>
      </c>
      <c r="H3157">
        <v>4</v>
      </c>
      <c r="I3157" t="s">
        <v>7704</v>
      </c>
      <c r="J3157" t="s">
        <v>8166</v>
      </c>
      <c r="K3157" t="s">
        <v>8168</v>
      </c>
      <c r="L3157" t="s">
        <v>8169</v>
      </c>
      <c r="M3157">
        <v>40514.79</v>
      </c>
      <c r="N3157">
        <v>50643.28</v>
      </c>
    </row>
    <row r="3158" spans="1:14" x14ac:dyDescent="0.3">
      <c r="A3158" t="s">
        <v>3126</v>
      </c>
      <c r="B3158" t="s">
        <v>6479</v>
      </c>
      <c r="C3158" t="s">
        <v>7405</v>
      </c>
      <c r="D3158" t="s">
        <v>7411</v>
      </c>
      <c r="E3158" t="s">
        <v>7423</v>
      </c>
      <c r="F3158" t="s">
        <v>7434</v>
      </c>
      <c r="G3158">
        <v>10952.68</v>
      </c>
      <c r="H3158">
        <v>1</v>
      </c>
      <c r="I3158" t="s">
        <v>7966</v>
      </c>
      <c r="J3158" t="s">
        <v>8164</v>
      </c>
      <c r="K3158" t="s">
        <v>8168</v>
      </c>
      <c r="L3158" t="s">
        <v>8169</v>
      </c>
      <c r="M3158">
        <v>8762.31</v>
      </c>
      <c r="N3158">
        <v>10952.68</v>
      </c>
    </row>
    <row r="3159" spans="1:14" x14ac:dyDescent="0.3">
      <c r="A3159" t="s">
        <v>3127</v>
      </c>
      <c r="B3159" t="s">
        <v>6735</v>
      </c>
      <c r="C3159" t="s">
        <v>7407</v>
      </c>
      <c r="D3159" t="s">
        <v>7415</v>
      </c>
      <c r="E3159" t="s">
        <v>7424</v>
      </c>
      <c r="F3159" t="s">
        <v>7433</v>
      </c>
      <c r="G3159">
        <v>3999.77</v>
      </c>
      <c r="H3159">
        <v>10</v>
      </c>
      <c r="I3159" t="s">
        <v>7529</v>
      </c>
      <c r="J3159" t="s">
        <v>8165</v>
      </c>
      <c r="K3159" t="s">
        <v>8168</v>
      </c>
      <c r="L3159" t="s">
        <v>8170</v>
      </c>
      <c r="M3159">
        <v>39997.699999999997</v>
      </c>
      <c r="N3159">
        <v>39997.699999999997</v>
      </c>
    </row>
    <row r="3160" spans="1:14" x14ac:dyDescent="0.3">
      <c r="A3160" t="s">
        <v>3128</v>
      </c>
      <c r="B3160" t="s">
        <v>6736</v>
      </c>
      <c r="C3160" t="s">
        <v>7406</v>
      </c>
      <c r="D3160" t="s">
        <v>7414</v>
      </c>
      <c r="E3160" t="s">
        <v>7426</v>
      </c>
      <c r="F3160" t="s">
        <v>7430</v>
      </c>
      <c r="G3160">
        <v>11605.89</v>
      </c>
      <c r="H3160">
        <v>19</v>
      </c>
      <c r="I3160" t="s">
        <v>7791</v>
      </c>
      <c r="J3160" t="s">
        <v>8166</v>
      </c>
      <c r="K3160" t="s">
        <v>8167</v>
      </c>
      <c r="L3160" t="s">
        <v>8169</v>
      </c>
      <c r="M3160">
        <v>176409.86</v>
      </c>
      <c r="N3160">
        <v>220511.90999999997</v>
      </c>
    </row>
    <row r="3161" spans="1:14" x14ac:dyDescent="0.3">
      <c r="A3161" t="s">
        <v>3129</v>
      </c>
      <c r="B3161" t="s">
        <v>6737</v>
      </c>
      <c r="C3161" t="s">
        <v>7406</v>
      </c>
      <c r="D3161" t="s">
        <v>7414</v>
      </c>
      <c r="E3161" t="s">
        <v>7425</v>
      </c>
      <c r="F3161" t="s">
        <v>7431</v>
      </c>
      <c r="G3161">
        <v>1347.09</v>
      </c>
      <c r="H3161">
        <v>20</v>
      </c>
      <c r="I3161" t="s">
        <v>7909</v>
      </c>
      <c r="J3161" t="s">
        <v>8166</v>
      </c>
      <c r="K3161" t="s">
        <v>8168</v>
      </c>
      <c r="L3161" t="s">
        <v>8169</v>
      </c>
      <c r="M3161">
        <v>21553.439999999999</v>
      </c>
      <c r="N3161">
        <v>26941.8</v>
      </c>
    </row>
    <row r="3162" spans="1:14" x14ac:dyDescent="0.3">
      <c r="A3162" t="s">
        <v>3130</v>
      </c>
      <c r="B3162" t="s">
        <v>6738</v>
      </c>
      <c r="C3162" t="s">
        <v>7406</v>
      </c>
      <c r="D3162" t="s">
        <v>7416</v>
      </c>
      <c r="E3162" t="s">
        <v>7425</v>
      </c>
      <c r="F3162" t="s">
        <v>7430</v>
      </c>
      <c r="G3162">
        <v>15143.35</v>
      </c>
      <c r="H3162">
        <v>2</v>
      </c>
      <c r="I3162" t="s">
        <v>7840</v>
      </c>
      <c r="J3162" t="s">
        <v>8164</v>
      </c>
      <c r="K3162" t="s">
        <v>8168</v>
      </c>
      <c r="L3162" t="s">
        <v>8170</v>
      </c>
      <c r="M3162">
        <v>30286.7</v>
      </c>
      <c r="N3162">
        <v>30286.7</v>
      </c>
    </row>
    <row r="3163" spans="1:14" x14ac:dyDescent="0.3">
      <c r="A3163" t="s">
        <v>3131</v>
      </c>
      <c r="B3163" t="s">
        <v>6739</v>
      </c>
      <c r="C3163" t="s">
        <v>7406</v>
      </c>
      <c r="D3163" t="s">
        <v>7412</v>
      </c>
      <c r="E3163" t="s">
        <v>7425</v>
      </c>
      <c r="F3163" t="s">
        <v>7430</v>
      </c>
      <c r="G3163">
        <v>5375.08</v>
      </c>
      <c r="H3163">
        <v>11</v>
      </c>
      <c r="I3163" t="s">
        <v>7561</v>
      </c>
      <c r="J3163" t="s">
        <v>8164</v>
      </c>
      <c r="K3163" t="s">
        <v>8168</v>
      </c>
      <c r="L3163" t="s">
        <v>8170</v>
      </c>
      <c r="M3163">
        <v>59125.88</v>
      </c>
      <c r="N3163">
        <v>59125.88</v>
      </c>
    </row>
    <row r="3164" spans="1:14" x14ac:dyDescent="0.3">
      <c r="A3164" t="s">
        <v>3132</v>
      </c>
      <c r="B3164" t="s">
        <v>6740</v>
      </c>
      <c r="C3164" t="s">
        <v>7407</v>
      </c>
      <c r="D3164" t="s">
        <v>7415</v>
      </c>
      <c r="E3164" t="s">
        <v>7425</v>
      </c>
      <c r="F3164" t="s">
        <v>7432</v>
      </c>
      <c r="G3164">
        <v>1293.1400000000001</v>
      </c>
      <c r="H3164">
        <v>6</v>
      </c>
      <c r="I3164" t="s">
        <v>7485</v>
      </c>
      <c r="J3164" t="s">
        <v>8162</v>
      </c>
      <c r="K3164" t="s">
        <v>8167</v>
      </c>
      <c r="L3164" t="s">
        <v>8169</v>
      </c>
      <c r="M3164">
        <v>6206.74</v>
      </c>
      <c r="N3164">
        <v>7758.84</v>
      </c>
    </row>
    <row r="3165" spans="1:14" x14ac:dyDescent="0.3">
      <c r="A3165" t="s">
        <v>3133</v>
      </c>
      <c r="B3165" t="s">
        <v>6741</v>
      </c>
      <c r="C3165" t="s">
        <v>7405</v>
      </c>
      <c r="D3165" t="s">
        <v>7410</v>
      </c>
      <c r="E3165" t="s">
        <v>7425</v>
      </c>
      <c r="F3165" t="s">
        <v>7431</v>
      </c>
      <c r="G3165">
        <v>3710.93</v>
      </c>
      <c r="H3165">
        <v>17</v>
      </c>
      <c r="I3165" t="s">
        <v>7962</v>
      </c>
      <c r="J3165" t="s">
        <v>8164</v>
      </c>
      <c r="K3165" t="s">
        <v>8167</v>
      </c>
      <c r="L3165" t="s">
        <v>8170</v>
      </c>
      <c r="M3165">
        <v>63085.81</v>
      </c>
      <c r="N3165">
        <v>63085.81</v>
      </c>
    </row>
    <row r="3166" spans="1:14" x14ac:dyDescent="0.3">
      <c r="A3166" t="s">
        <v>3134</v>
      </c>
      <c r="B3166" t="s">
        <v>6742</v>
      </c>
      <c r="C3166" t="s">
        <v>7407</v>
      </c>
      <c r="D3166" t="s">
        <v>7413</v>
      </c>
      <c r="E3166" t="s">
        <v>7424</v>
      </c>
      <c r="F3166" t="s">
        <v>7432</v>
      </c>
      <c r="G3166">
        <v>15131.73</v>
      </c>
      <c r="H3166">
        <v>16</v>
      </c>
      <c r="I3166" t="s">
        <v>8007</v>
      </c>
      <c r="J3166" t="s">
        <v>8162</v>
      </c>
      <c r="K3166" t="s">
        <v>8168</v>
      </c>
      <c r="L3166" t="s">
        <v>8170</v>
      </c>
      <c r="M3166">
        <v>242107.68</v>
      </c>
      <c r="N3166">
        <v>242107.68</v>
      </c>
    </row>
    <row r="3167" spans="1:14" x14ac:dyDescent="0.3">
      <c r="A3167" t="s">
        <v>3135</v>
      </c>
      <c r="B3167" t="s">
        <v>6743</v>
      </c>
      <c r="C3167" t="s">
        <v>7407</v>
      </c>
      <c r="D3167" t="s">
        <v>7413</v>
      </c>
      <c r="E3167" t="s">
        <v>7427</v>
      </c>
      <c r="F3167" t="s">
        <v>7431</v>
      </c>
      <c r="G3167">
        <v>7370.4</v>
      </c>
      <c r="H3167">
        <v>8</v>
      </c>
      <c r="I3167" t="s">
        <v>7460</v>
      </c>
      <c r="J3167" t="s">
        <v>8162</v>
      </c>
      <c r="K3167" t="s">
        <v>8167</v>
      </c>
      <c r="L3167" t="s">
        <v>8170</v>
      </c>
      <c r="M3167">
        <v>58963.199999999997</v>
      </c>
      <c r="N3167">
        <v>58963.199999999997</v>
      </c>
    </row>
    <row r="3168" spans="1:14" x14ac:dyDescent="0.3">
      <c r="A3168" t="s">
        <v>3136</v>
      </c>
      <c r="B3168" t="s">
        <v>6744</v>
      </c>
      <c r="C3168" t="s">
        <v>7405</v>
      </c>
      <c r="D3168" t="s">
        <v>7417</v>
      </c>
      <c r="E3168" t="s">
        <v>7424</v>
      </c>
      <c r="F3168" t="s">
        <v>7430</v>
      </c>
      <c r="G3168">
        <v>11515.42</v>
      </c>
      <c r="H3168">
        <v>8</v>
      </c>
      <c r="I3168" t="s">
        <v>8045</v>
      </c>
      <c r="J3168" t="s">
        <v>8166</v>
      </c>
      <c r="K3168" t="s">
        <v>8168</v>
      </c>
      <c r="L3168" t="s">
        <v>8169</v>
      </c>
      <c r="M3168">
        <v>73699.02</v>
      </c>
      <c r="N3168">
        <v>92123.36</v>
      </c>
    </row>
    <row r="3169" spans="1:14" x14ac:dyDescent="0.3">
      <c r="A3169" t="s">
        <v>3137</v>
      </c>
      <c r="B3169" t="s">
        <v>6745</v>
      </c>
      <c r="C3169" t="s">
        <v>7407</v>
      </c>
      <c r="D3169" t="s">
        <v>7415</v>
      </c>
      <c r="E3169" t="s">
        <v>7426</v>
      </c>
      <c r="F3169" t="s">
        <v>7430</v>
      </c>
      <c r="G3169">
        <v>5843.2</v>
      </c>
      <c r="H3169">
        <v>2</v>
      </c>
      <c r="I3169" t="s">
        <v>7562</v>
      </c>
      <c r="J3169" t="s">
        <v>8163</v>
      </c>
      <c r="K3169" t="s">
        <v>8167</v>
      </c>
      <c r="L3169" t="s">
        <v>8170</v>
      </c>
      <c r="M3169">
        <v>11686.4</v>
      </c>
      <c r="N3169">
        <v>11686.4</v>
      </c>
    </row>
    <row r="3170" spans="1:14" x14ac:dyDescent="0.3">
      <c r="A3170" t="s">
        <v>3138</v>
      </c>
      <c r="B3170" t="s">
        <v>6746</v>
      </c>
      <c r="C3170" t="s">
        <v>7406</v>
      </c>
      <c r="D3170" t="s">
        <v>7421</v>
      </c>
      <c r="E3170" t="s">
        <v>7424</v>
      </c>
      <c r="F3170" t="s">
        <v>7431</v>
      </c>
      <c r="G3170">
        <v>16017.34</v>
      </c>
      <c r="H3170">
        <v>17</v>
      </c>
      <c r="I3170" t="s">
        <v>8015</v>
      </c>
      <c r="J3170" t="s">
        <v>8166</v>
      </c>
      <c r="K3170" t="s">
        <v>8168</v>
      </c>
      <c r="L3170" t="s">
        <v>8170</v>
      </c>
      <c r="M3170">
        <v>272294.78000000003</v>
      </c>
      <c r="N3170">
        <v>272294.78000000003</v>
      </c>
    </row>
    <row r="3171" spans="1:14" x14ac:dyDescent="0.3">
      <c r="A3171" t="s">
        <v>3139</v>
      </c>
      <c r="B3171" t="s">
        <v>6747</v>
      </c>
      <c r="C3171" t="s">
        <v>7407</v>
      </c>
      <c r="D3171" t="s">
        <v>7415</v>
      </c>
      <c r="E3171" t="s">
        <v>7425</v>
      </c>
      <c r="F3171" t="s">
        <v>7428</v>
      </c>
      <c r="G3171">
        <v>10049.64</v>
      </c>
      <c r="H3171">
        <v>11</v>
      </c>
      <c r="I3171" t="s">
        <v>7929</v>
      </c>
      <c r="J3171" t="s">
        <v>8163</v>
      </c>
      <c r="K3171" t="s">
        <v>8167</v>
      </c>
      <c r="L3171" t="s">
        <v>8170</v>
      </c>
      <c r="M3171">
        <v>110546.04</v>
      </c>
      <c r="N3171">
        <v>110546.04</v>
      </c>
    </row>
    <row r="3172" spans="1:14" x14ac:dyDescent="0.3">
      <c r="A3172" t="s">
        <v>3140</v>
      </c>
      <c r="B3172" t="s">
        <v>6748</v>
      </c>
      <c r="C3172" t="s">
        <v>7408</v>
      </c>
      <c r="D3172" t="s">
        <v>7420</v>
      </c>
      <c r="E3172" t="s">
        <v>7426</v>
      </c>
      <c r="F3172" t="s">
        <v>7432</v>
      </c>
      <c r="G3172">
        <v>11546.13</v>
      </c>
      <c r="H3172">
        <v>3</v>
      </c>
      <c r="I3172" t="s">
        <v>7439</v>
      </c>
      <c r="J3172" t="s">
        <v>8165</v>
      </c>
      <c r="K3172" t="s">
        <v>8168</v>
      </c>
      <c r="L3172" t="s">
        <v>8170</v>
      </c>
      <c r="M3172">
        <v>34638.39</v>
      </c>
      <c r="N3172">
        <v>34638.39</v>
      </c>
    </row>
    <row r="3173" spans="1:14" x14ac:dyDescent="0.3">
      <c r="A3173" t="s">
        <v>3141</v>
      </c>
      <c r="B3173" t="s">
        <v>4349</v>
      </c>
      <c r="C3173" t="s">
        <v>7408</v>
      </c>
      <c r="D3173" t="s">
        <v>7420</v>
      </c>
      <c r="E3173" t="s">
        <v>7424</v>
      </c>
      <c r="F3173" t="s">
        <v>7431</v>
      </c>
      <c r="G3173">
        <v>15182.36</v>
      </c>
      <c r="H3173">
        <v>4</v>
      </c>
      <c r="I3173" t="s">
        <v>7972</v>
      </c>
      <c r="J3173" t="s">
        <v>8162</v>
      </c>
      <c r="K3173" t="s">
        <v>8168</v>
      </c>
      <c r="L3173" t="s">
        <v>8170</v>
      </c>
      <c r="M3173">
        <v>60729.440000000002</v>
      </c>
      <c r="N3173">
        <v>60729.440000000002</v>
      </c>
    </row>
    <row r="3174" spans="1:14" x14ac:dyDescent="0.3">
      <c r="A3174" t="s">
        <v>3142</v>
      </c>
      <c r="B3174" t="s">
        <v>6749</v>
      </c>
      <c r="C3174" t="s">
        <v>7407</v>
      </c>
      <c r="D3174" t="s">
        <v>7417</v>
      </c>
      <c r="E3174" t="s">
        <v>7424</v>
      </c>
      <c r="F3174" t="s">
        <v>7430</v>
      </c>
      <c r="G3174">
        <v>5941.14</v>
      </c>
      <c r="H3174">
        <v>14</v>
      </c>
      <c r="I3174" t="s">
        <v>7607</v>
      </c>
      <c r="J3174" t="s">
        <v>8163</v>
      </c>
      <c r="K3174" t="s">
        <v>8167</v>
      </c>
      <c r="L3174" t="s">
        <v>8169</v>
      </c>
      <c r="M3174">
        <v>66541.100000000006</v>
      </c>
      <c r="N3174">
        <v>83175.960000000006</v>
      </c>
    </row>
    <row r="3175" spans="1:14" x14ac:dyDescent="0.3">
      <c r="A3175" t="s">
        <v>3143</v>
      </c>
      <c r="B3175" t="s">
        <v>6750</v>
      </c>
      <c r="C3175" t="s">
        <v>7407</v>
      </c>
      <c r="D3175" t="s">
        <v>7413</v>
      </c>
      <c r="E3175" t="s">
        <v>7424</v>
      </c>
      <c r="F3175" t="s">
        <v>7433</v>
      </c>
      <c r="G3175">
        <v>13473.39</v>
      </c>
      <c r="H3175">
        <v>17</v>
      </c>
      <c r="I3175" t="s">
        <v>7831</v>
      </c>
      <c r="J3175" t="s">
        <v>8164</v>
      </c>
      <c r="K3175" t="s">
        <v>8168</v>
      </c>
      <c r="L3175" t="s">
        <v>8169</v>
      </c>
      <c r="M3175">
        <v>183238.27</v>
      </c>
      <c r="N3175">
        <v>229047.63</v>
      </c>
    </row>
    <row r="3176" spans="1:14" x14ac:dyDescent="0.3">
      <c r="A3176" t="s">
        <v>3144</v>
      </c>
      <c r="B3176" t="s">
        <v>6751</v>
      </c>
      <c r="C3176" t="s">
        <v>7406</v>
      </c>
      <c r="D3176" t="s">
        <v>7414</v>
      </c>
      <c r="E3176" t="s">
        <v>7423</v>
      </c>
      <c r="F3176" t="s">
        <v>7430</v>
      </c>
      <c r="G3176">
        <v>11248.99</v>
      </c>
      <c r="H3176">
        <v>4</v>
      </c>
      <c r="I3176" t="s">
        <v>7609</v>
      </c>
      <c r="J3176" t="s">
        <v>8165</v>
      </c>
      <c r="K3176" t="s">
        <v>8168</v>
      </c>
      <c r="L3176" t="s">
        <v>8169</v>
      </c>
      <c r="M3176">
        <v>35997.1</v>
      </c>
      <c r="N3176">
        <v>44995.96</v>
      </c>
    </row>
    <row r="3177" spans="1:14" x14ac:dyDescent="0.3">
      <c r="A3177" t="s">
        <v>3145</v>
      </c>
      <c r="B3177" t="s">
        <v>6752</v>
      </c>
      <c r="C3177" t="s">
        <v>7406</v>
      </c>
      <c r="D3177" t="s">
        <v>7416</v>
      </c>
      <c r="E3177" t="s">
        <v>7423</v>
      </c>
      <c r="F3177" t="s">
        <v>7428</v>
      </c>
      <c r="G3177">
        <v>9721.7900000000009</v>
      </c>
      <c r="H3177">
        <v>17</v>
      </c>
      <c r="I3177" t="s">
        <v>8015</v>
      </c>
      <c r="J3177" t="s">
        <v>8165</v>
      </c>
      <c r="K3177" t="s">
        <v>8168</v>
      </c>
      <c r="L3177" t="s">
        <v>8170</v>
      </c>
      <c r="M3177">
        <v>165270.43</v>
      </c>
      <c r="N3177">
        <v>165270.43000000002</v>
      </c>
    </row>
    <row r="3178" spans="1:14" x14ac:dyDescent="0.3">
      <c r="A3178" t="s">
        <v>3146</v>
      </c>
      <c r="B3178" t="s">
        <v>6753</v>
      </c>
      <c r="C3178" t="s">
        <v>7406</v>
      </c>
      <c r="D3178" t="s">
        <v>7416</v>
      </c>
      <c r="E3178" t="s">
        <v>7426</v>
      </c>
      <c r="F3178" t="s">
        <v>7428</v>
      </c>
      <c r="G3178">
        <v>1789.48</v>
      </c>
      <c r="H3178">
        <v>16</v>
      </c>
      <c r="I3178" t="s">
        <v>8080</v>
      </c>
      <c r="J3178" t="s">
        <v>8166</v>
      </c>
      <c r="K3178" t="s">
        <v>8168</v>
      </c>
      <c r="L3178" t="s">
        <v>8170</v>
      </c>
      <c r="M3178">
        <v>28631.68</v>
      </c>
      <c r="N3178">
        <v>28631.68</v>
      </c>
    </row>
    <row r="3179" spans="1:14" x14ac:dyDescent="0.3">
      <c r="A3179" t="s">
        <v>3147</v>
      </c>
      <c r="B3179" t="s">
        <v>4476</v>
      </c>
      <c r="C3179" t="s">
        <v>7408</v>
      </c>
      <c r="D3179" t="s">
        <v>7420</v>
      </c>
      <c r="E3179" t="s">
        <v>7424</v>
      </c>
      <c r="F3179" t="s">
        <v>7428</v>
      </c>
      <c r="G3179">
        <v>13798.75</v>
      </c>
      <c r="H3179">
        <v>12</v>
      </c>
      <c r="I3179" t="s">
        <v>7445</v>
      </c>
      <c r="J3179" t="s">
        <v>8162</v>
      </c>
      <c r="K3179" t="s">
        <v>8167</v>
      </c>
      <c r="L3179" t="s">
        <v>8170</v>
      </c>
      <c r="M3179">
        <v>165585</v>
      </c>
      <c r="N3179">
        <v>165585</v>
      </c>
    </row>
    <row r="3180" spans="1:14" x14ac:dyDescent="0.3">
      <c r="A3180" t="s">
        <v>3148</v>
      </c>
      <c r="B3180" t="s">
        <v>6754</v>
      </c>
      <c r="C3180" t="s">
        <v>7405</v>
      </c>
      <c r="D3180" t="s">
        <v>7411</v>
      </c>
      <c r="E3180" t="s">
        <v>7425</v>
      </c>
      <c r="F3180" t="s">
        <v>7434</v>
      </c>
      <c r="G3180">
        <v>5535.27</v>
      </c>
      <c r="H3180">
        <v>17</v>
      </c>
      <c r="I3180" t="s">
        <v>8147</v>
      </c>
      <c r="J3180" t="s">
        <v>8163</v>
      </c>
      <c r="K3180" t="s">
        <v>8168</v>
      </c>
      <c r="L3180" t="s">
        <v>8169</v>
      </c>
      <c r="M3180">
        <v>75279.34</v>
      </c>
      <c r="N3180">
        <v>94099.590000000011</v>
      </c>
    </row>
    <row r="3181" spans="1:14" x14ac:dyDescent="0.3">
      <c r="A3181" t="s">
        <v>3149</v>
      </c>
      <c r="B3181" t="s">
        <v>6755</v>
      </c>
      <c r="C3181" t="s">
        <v>7405</v>
      </c>
      <c r="D3181" t="s">
        <v>7417</v>
      </c>
      <c r="E3181" t="s">
        <v>7427</v>
      </c>
      <c r="F3181" t="s">
        <v>7430</v>
      </c>
      <c r="G3181">
        <v>14898.5</v>
      </c>
      <c r="H3181">
        <v>5</v>
      </c>
      <c r="I3181" t="s">
        <v>7568</v>
      </c>
      <c r="J3181" t="s">
        <v>8164</v>
      </c>
      <c r="K3181" t="s">
        <v>8167</v>
      </c>
      <c r="L3181" t="s">
        <v>8170</v>
      </c>
      <c r="M3181">
        <v>74492.5</v>
      </c>
      <c r="N3181">
        <v>74492.5</v>
      </c>
    </row>
    <row r="3182" spans="1:14" x14ac:dyDescent="0.3">
      <c r="A3182" t="s">
        <v>3150</v>
      </c>
      <c r="B3182" t="s">
        <v>5790</v>
      </c>
      <c r="C3182" t="s">
        <v>7406</v>
      </c>
      <c r="D3182" t="s">
        <v>7412</v>
      </c>
      <c r="E3182" t="s">
        <v>7425</v>
      </c>
      <c r="F3182" t="s">
        <v>7434</v>
      </c>
      <c r="G3182">
        <v>2182.0700000000002</v>
      </c>
      <c r="H3182">
        <v>18</v>
      </c>
      <c r="I3182" t="s">
        <v>7910</v>
      </c>
      <c r="J3182" t="s">
        <v>8165</v>
      </c>
      <c r="K3182" t="s">
        <v>8168</v>
      </c>
      <c r="L3182" t="s">
        <v>8169</v>
      </c>
      <c r="M3182">
        <v>31422.14</v>
      </c>
      <c r="N3182">
        <v>39277.26</v>
      </c>
    </row>
    <row r="3183" spans="1:14" x14ac:dyDescent="0.3">
      <c r="A3183" t="s">
        <v>3151</v>
      </c>
      <c r="B3183" t="s">
        <v>6756</v>
      </c>
      <c r="C3183" t="s">
        <v>7406</v>
      </c>
      <c r="D3183" t="s">
        <v>7421</v>
      </c>
      <c r="E3183" t="s">
        <v>7427</v>
      </c>
      <c r="F3183" t="s">
        <v>7429</v>
      </c>
      <c r="G3183">
        <v>10956</v>
      </c>
      <c r="H3183">
        <v>8</v>
      </c>
      <c r="I3183" t="s">
        <v>7912</v>
      </c>
      <c r="J3183" t="s">
        <v>8162</v>
      </c>
      <c r="K3183" t="s">
        <v>8167</v>
      </c>
      <c r="L3183" t="s">
        <v>8170</v>
      </c>
      <c r="M3183">
        <v>87648</v>
      </c>
      <c r="N3183">
        <v>87648</v>
      </c>
    </row>
    <row r="3184" spans="1:14" x14ac:dyDescent="0.3">
      <c r="A3184" t="s">
        <v>3152</v>
      </c>
      <c r="B3184" t="s">
        <v>6757</v>
      </c>
      <c r="C3184" t="s">
        <v>7407</v>
      </c>
      <c r="D3184" t="s">
        <v>7413</v>
      </c>
      <c r="E3184" t="s">
        <v>7427</v>
      </c>
      <c r="F3184" t="s">
        <v>7430</v>
      </c>
      <c r="G3184">
        <v>16594.189999999999</v>
      </c>
      <c r="H3184">
        <v>15</v>
      </c>
      <c r="I3184" t="s">
        <v>7926</v>
      </c>
      <c r="J3184" t="s">
        <v>8162</v>
      </c>
      <c r="K3184" t="s">
        <v>8168</v>
      </c>
      <c r="L3184" t="s">
        <v>8170</v>
      </c>
      <c r="M3184">
        <v>248912.85</v>
      </c>
      <c r="N3184">
        <v>248912.84999999998</v>
      </c>
    </row>
    <row r="3185" spans="1:14" x14ac:dyDescent="0.3">
      <c r="A3185" t="s">
        <v>3153</v>
      </c>
      <c r="B3185" t="s">
        <v>6758</v>
      </c>
      <c r="C3185" t="s">
        <v>7408</v>
      </c>
      <c r="D3185" t="s">
        <v>7419</v>
      </c>
      <c r="E3185" t="s">
        <v>7426</v>
      </c>
      <c r="F3185" t="s">
        <v>7432</v>
      </c>
      <c r="G3185">
        <v>13830.29</v>
      </c>
      <c r="H3185">
        <v>16</v>
      </c>
      <c r="I3185" t="s">
        <v>7973</v>
      </c>
      <c r="J3185" t="s">
        <v>8163</v>
      </c>
      <c r="K3185" t="s">
        <v>8167</v>
      </c>
      <c r="L3185" t="s">
        <v>8169</v>
      </c>
      <c r="M3185">
        <v>177027.38</v>
      </c>
      <c r="N3185">
        <v>221284.64</v>
      </c>
    </row>
    <row r="3186" spans="1:14" x14ac:dyDescent="0.3">
      <c r="A3186" t="s">
        <v>3154</v>
      </c>
      <c r="B3186" t="s">
        <v>6759</v>
      </c>
      <c r="C3186" t="s">
        <v>7405</v>
      </c>
      <c r="D3186" t="s">
        <v>7409</v>
      </c>
      <c r="E3186" t="s">
        <v>7426</v>
      </c>
      <c r="F3186" t="s">
        <v>7432</v>
      </c>
      <c r="G3186">
        <v>2316.5300000000002</v>
      </c>
      <c r="H3186">
        <v>20</v>
      </c>
      <c r="I3186" t="s">
        <v>7888</v>
      </c>
      <c r="J3186" t="s">
        <v>8162</v>
      </c>
      <c r="K3186" t="s">
        <v>8168</v>
      </c>
      <c r="L3186" t="s">
        <v>8170</v>
      </c>
      <c r="M3186">
        <v>46330.6</v>
      </c>
      <c r="N3186">
        <v>46330.600000000006</v>
      </c>
    </row>
    <row r="3187" spans="1:14" x14ac:dyDescent="0.3">
      <c r="A3187" t="s">
        <v>3155</v>
      </c>
      <c r="B3187" t="s">
        <v>6098</v>
      </c>
      <c r="C3187" t="s">
        <v>7407</v>
      </c>
      <c r="D3187" t="s">
        <v>7415</v>
      </c>
      <c r="E3187" t="s">
        <v>7426</v>
      </c>
      <c r="F3187" t="s">
        <v>7434</v>
      </c>
      <c r="G3187">
        <v>8155.58</v>
      </c>
      <c r="H3187">
        <v>1</v>
      </c>
      <c r="I3187" t="s">
        <v>8155</v>
      </c>
      <c r="J3187" t="s">
        <v>8164</v>
      </c>
      <c r="K3187" t="s">
        <v>8167</v>
      </c>
      <c r="L3187" t="s">
        <v>8169</v>
      </c>
      <c r="M3187">
        <v>6524.63</v>
      </c>
      <c r="N3187">
        <v>8155.58</v>
      </c>
    </row>
    <row r="3188" spans="1:14" x14ac:dyDescent="0.3">
      <c r="A3188" t="s">
        <v>3156</v>
      </c>
      <c r="B3188" t="s">
        <v>6760</v>
      </c>
      <c r="C3188" t="s">
        <v>7405</v>
      </c>
      <c r="D3188" t="s">
        <v>7417</v>
      </c>
      <c r="E3188" t="s">
        <v>7425</v>
      </c>
      <c r="F3188" t="s">
        <v>7433</v>
      </c>
      <c r="G3188">
        <v>16304.52</v>
      </c>
      <c r="H3188">
        <v>2</v>
      </c>
      <c r="I3188" t="s">
        <v>8093</v>
      </c>
      <c r="J3188" t="s">
        <v>8163</v>
      </c>
      <c r="K3188" t="s">
        <v>8167</v>
      </c>
      <c r="L3188" t="s">
        <v>8169</v>
      </c>
      <c r="M3188">
        <v>26086.9</v>
      </c>
      <c r="N3188">
        <v>32609.040000000001</v>
      </c>
    </row>
    <row r="3189" spans="1:14" x14ac:dyDescent="0.3">
      <c r="A3189" t="s">
        <v>3157</v>
      </c>
      <c r="B3189" t="s">
        <v>6761</v>
      </c>
      <c r="C3189" t="s">
        <v>7406</v>
      </c>
      <c r="D3189" t="s">
        <v>7421</v>
      </c>
      <c r="E3189" t="s">
        <v>7427</v>
      </c>
      <c r="F3189" t="s">
        <v>7432</v>
      </c>
      <c r="G3189">
        <v>2350.56</v>
      </c>
      <c r="H3189">
        <v>18</v>
      </c>
      <c r="I3189" t="s">
        <v>8156</v>
      </c>
      <c r="J3189" t="s">
        <v>8163</v>
      </c>
      <c r="K3189" t="s">
        <v>8167</v>
      </c>
      <c r="L3189" t="s">
        <v>8169</v>
      </c>
      <c r="M3189">
        <v>33848.230000000003</v>
      </c>
      <c r="N3189">
        <v>42310.080000000002</v>
      </c>
    </row>
    <row r="3190" spans="1:14" x14ac:dyDescent="0.3">
      <c r="A3190" t="s">
        <v>3158</v>
      </c>
      <c r="B3190" t="s">
        <v>6762</v>
      </c>
      <c r="C3190" t="s">
        <v>7408</v>
      </c>
      <c r="D3190" t="s">
        <v>7420</v>
      </c>
      <c r="E3190" t="s">
        <v>7427</v>
      </c>
      <c r="F3190" t="s">
        <v>7433</v>
      </c>
      <c r="G3190">
        <v>16542.73</v>
      </c>
      <c r="H3190">
        <v>3</v>
      </c>
      <c r="I3190" t="s">
        <v>8105</v>
      </c>
      <c r="J3190" t="s">
        <v>8164</v>
      </c>
      <c r="K3190" t="s">
        <v>8167</v>
      </c>
      <c r="L3190" t="s">
        <v>8169</v>
      </c>
      <c r="M3190">
        <v>39702.22</v>
      </c>
      <c r="N3190">
        <v>49628.19</v>
      </c>
    </row>
    <row r="3191" spans="1:14" x14ac:dyDescent="0.3">
      <c r="A3191" t="s">
        <v>3159</v>
      </c>
      <c r="B3191" t="s">
        <v>6763</v>
      </c>
      <c r="C3191" t="s">
        <v>7405</v>
      </c>
      <c r="D3191" t="s">
        <v>7409</v>
      </c>
      <c r="E3191" t="s">
        <v>7423</v>
      </c>
      <c r="F3191" t="s">
        <v>7434</v>
      </c>
      <c r="G3191">
        <v>5312</v>
      </c>
      <c r="H3191">
        <v>15</v>
      </c>
      <c r="I3191" t="s">
        <v>7533</v>
      </c>
      <c r="J3191" t="s">
        <v>8165</v>
      </c>
      <c r="K3191" t="s">
        <v>8167</v>
      </c>
      <c r="L3191" t="s">
        <v>8169</v>
      </c>
      <c r="M3191">
        <v>63744</v>
      </c>
      <c r="N3191">
        <v>79680</v>
      </c>
    </row>
    <row r="3192" spans="1:14" x14ac:dyDescent="0.3">
      <c r="A3192" t="s">
        <v>3160</v>
      </c>
      <c r="B3192" t="s">
        <v>6764</v>
      </c>
      <c r="C3192" t="s">
        <v>7406</v>
      </c>
      <c r="D3192" t="s">
        <v>7416</v>
      </c>
      <c r="E3192" t="s">
        <v>7425</v>
      </c>
      <c r="F3192" t="s">
        <v>7432</v>
      </c>
      <c r="G3192">
        <v>14353.19</v>
      </c>
      <c r="H3192">
        <v>1</v>
      </c>
      <c r="I3192" t="s">
        <v>7637</v>
      </c>
      <c r="J3192" t="s">
        <v>8165</v>
      </c>
      <c r="K3192" t="s">
        <v>8168</v>
      </c>
      <c r="L3192" t="s">
        <v>8169</v>
      </c>
      <c r="M3192">
        <v>11482.22</v>
      </c>
      <c r="N3192">
        <v>14353.19</v>
      </c>
    </row>
    <row r="3193" spans="1:14" x14ac:dyDescent="0.3">
      <c r="A3193" t="s">
        <v>3161</v>
      </c>
      <c r="B3193" t="s">
        <v>6728</v>
      </c>
      <c r="C3193" t="s">
        <v>7405</v>
      </c>
      <c r="D3193" t="s">
        <v>7409</v>
      </c>
      <c r="E3193" t="s">
        <v>7424</v>
      </c>
      <c r="F3193" t="s">
        <v>7430</v>
      </c>
      <c r="G3193">
        <v>10146.75</v>
      </c>
      <c r="H3193">
        <v>1</v>
      </c>
      <c r="I3193" t="s">
        <v>7737</v>
      </c>
      <c r="J3193" t="s">
        <v>8162</v>
      </c>
      <c r="K3193" t="s">
        <v>8168</v>
      </c>
      <c r="L3193" t="s">
        <v>8170</v>
      </c>
      <c r="M3193">
        <v>10146.75</v>
      </c>
      <c r="N3193">
        <v>10146.75</v>
      </c>
    </row>
    <row r="3194" spans="1:14" x14ac:dyDescent="0.3">
      <c r="A3194" t="s">
        <v>3162</v>
      </c>
      <c r="B3194" t="s">
        <v>4621</v>
      </c>
      <c r="C3194" t="s">
        <v>7406</v>
      </c>
      <c r="D3194" t="s">
        <v>7414</v>
      </c>
      <c r="E3194" t="s">
        <v>7427</v>
      </c>
      <c r="F3194" t="s">
        <v>7429</v>
      </c>
      <c r="G3194">
        <v>14236.99</v>
      </c>
      <c r="H3194">
        <v>13</v>
      </c>
      <c r="I3194" t="s">
        <v>7505</v>
      </c>
      <c r="J3194" t="s">
        <v>8166</v>
      </c>
      <c r="K3194" t="s">
        <v>8168</v>
      </c>
      <c r="L3194" t="s">
        <v>8169</v>
      </c>
      <c r="M3194">
        <v>148064.53</v>
      </c>
      <c r="N3194">
        <v>185080.87</v>
      </c>
    </row>
    <row r="3195" spans="1:14" x14ac:dyDescent="0.3">
      <c r="A3195" t="s">
        <v>135</v>
      </c>
      <c r="B3195" t="s">
        <v>6765</v>
      </c>
      <c r="C3195" t="s">
        <v>7406</v>
      </c>
      <c r="D3195" t="s">
        <v>7416</v>
      </c>
      <c r="E3195" t="s">
        <v>7425</v>
      </c>
      <c r="F3195" t="s">
        <v>7429</v>
      </c>
      <c r="G3195">
        <v>1503.13</v>
      </c>
      <c r="H3195">
        <v>3</v>
      </c>
      <c r="I3195" t="s">
        <v>8045</v>
      </c>
      <c r="J3195" t="s">
        <v>8165</v>
      </c>
      <c r="K3195" t="s">
        <v>8168</v>
      </c>
      <c r="L3195" t="s">
        <v>8170</v>
      </c>
      <c r="M3195">
        <v>4509.3900000000003</v>
      </c>
      <c r="N3195">
        <v>4509.3900000000003</v>
      </c>
    </row>
    <row r="3196" spans="1:14" x14ac:dyDescent="0.3">
      <c r="A3196" t="s">
        <v>3163</v>
      </c>
      <c r="B3196" t="s">
        <v>6766</v>
      </c>
      <c r="C3196" t="s">
        <v>7408</v>
      </c>
      <c r="D3196" t="s">
        <v>7419</v>
      </c>
      <c r="E3196" t="s">
        <v>7424</v>
      </c>
      <c r="F3196" t="s">
        <v>7433</v>
      </c>
      <c r="G3196">
        <v>7964.68</v>
      </c>
      <c r="H3196">
        <v>16</v>
      </c>
      <c r="I3196" t="s">
        <v>7969</v>
      </c>
      <c r="J3196" t="s">
        <v>8165</v>
      </c>
      <c r="K3196" t="s">
        <v>8167</v>
      </c>
      <c r="L3196" t="s">
        <v>8169</v>
      </c>
      <c r="M3196">
        <v>101948.07</v>
      </c>
      <c r="N3196">
        <v>127434.88</v>
      </c>
    </row>
    <row r="3197" spans="1:14" x14ac:dyDescent="0.3">
      <c r="A3197" t="s">
        <v>3164</v>
      </c>
      <c r="B3197" t="s">
        <v>4853</v>
      </c>
      <c r="C3197" t="s">
        <v>7407</v>
      </c>
      <c r="D3197" t="s">
        <v>7418</v>
      </c>
      <c r="E3197" t="s">
        <v>7424</v>
      </c>
      <c r="F3197" t="s">
        <v>7431</v>
      </c>
      <c r="G3197">
        <v>13520.7</v>
      </c>
      <c r="H3197">
        <v>2</v>
      </c>
      <c r="I3197" t="s">
        <v>7629</v>
      </c>
      <c r="J3197" t="s">
        <v>8162</v>
      </c>
      <c r="K3197" t="s">
        <v>8168</v>
      </c>
      <c r="L3197" t="s">
        <v>8169</v>
      </c>
      <c r="M3197">
        <v>21633.119999999999</v>
      </c>
      <c r="N3197">
        <v>27041.4</v>
      </c>
    </row>
    <row r="3198" spans="1:14" x14ac:dyDescent="0.3">
      <c r="A3198" t="s">
        <v>3165</v>
      </c>
      <c r="B3198" t="s">
        <v>6767</v>
      </c>
      <c r="C3198" t="s">
        <v>7406</v>
      </c>
      <c r="D3198" t="s">
        <v>7414</v>
      </c>
      <c r="E3198" t="s">
        <v>7425</v>
      </c>
      <c r="F3198" t="s">
        <v>7433</v>
      </c>
      <c r="G3198">
        <v>5171.7299999999996</v>
      </c>
      <c r="H3198">
        <v>1</v>
      </c>
      <c r="I3198" t="s">
        <v>7887</v>
      </c>
      <c r="J3198" t="s">
        <v>8165</v>
      </c>
      <c r="K3198" t="s">
        <v>8167</v>
      </c>
      <c r="L3198" t="s">
        <v>8169</v>
      </c>
      <c r="M3198">
        <v>4137.55</v>
      </c>
      <c r="N3198">
        <v>5171.7299999999996</v>
      </c>
    </row>
    <row r="3199" spans="1:14" x14ac:dyDescent="0.3">
      <c r="A3199" t="s">
        <v>3166</v>
      </c>
      <c r="B3199" t="s">
        <v>6768</v>
      </c>
      <c r="C3199" t="s">
        <v>7405</v>
      </c>
      <c r="D3199" t="s">
        <v>7410</v>
      </c>
      <c r="E3199" t="s">
        <v>7423</v>
      </c>
      <c r="F3199" t="s">
        <v>7428</v>
      </c>
      <c r="G3199">
        <v>7213.53</v>
      </c>
      <c r="H3199">
        <v>19</v>
      </c>
      <c r="I3199" t="s">
        <v>7509</v>
      </c>
      <c r="J3199" t="s">
        <v>8165</v>
      </c>
      <c r="K3199" t="s">
        <v>8167</v>
      </c>
      <c r="L3199" t="s">
        <v>8170</v>
      </c>
      <c r="M3199">
        <v>137057.07</v>
      </c>
      <c r="N3199">
        <v>137057.07</v>
      </c>
    </row>
    <row r="3200" spans="1:14" x14ac:dyDescent="0.3">
      <c r="A3200" t="s">
        <v>3167</v>
      </c>
      <c r="B3200" t="s">
        <v>6769</v>
      </c>
      <c r="C3200" t="s">
        <v>7408</v>
      </c>
      <c r="D3200" t="s">
        <v>7417</v>
      </c>
      <c r="E3200" t="s">
        <v>7427</v>
      </c>
      <c r="F3200" t="s">
        <v>7429</v>
      </c>
      <c r="G3200">
        <v>15896.99</v>
      </c>
      <c r="H3200">
        <v>14</v>
      </c>
      <c r="I3200" t="s">
        <v>7749</v>
      </c>
      <c r="J3200" t="s">
        <v>8166</v>
      </c>
      <c r="K3200" t="s">
        <v>8168</v>
      </c>
      <c r="L3200" t="s">
        <v>8170</v>
      </c>
      <c r="M3200">
        <v>222557.86</v>
      </c>
      <c r="N3200">
        <v>222557.86</v>
      </c>
    </row>
    <row r="3201" spans="1:14" x14ac:dyDescent="0.3">
      <c r="A3201" t="s">
        <v>3168</v>
      </c>
      <c r="B3201" t="s">
        <v>5294</v>
      </c>
      <c r="C3201" t="s">
        <v>7407</v>
      </c>
      <c r="D3201" t="s">
        <v>7417</v>
      </c>
      <c r="E3201" t="s">
        <v>7424</v>
      </c>
      <c r="F3201" t="s">
        <v>7431</v>
      </c>
      <c r="G3201">
        <v>7726.47</v>
      </c>
      <c r="H3201">
        <v>11</v>
      </c>
      <c r="I3201" t="s">
        <v>7585</v>
      </c>
      <c r="J3201" t="s">
        <v>8163</v>
      </c>
      <c r="K3201" t="s">
        <v>8167</v>
      </c>
      <c r="L3201" t="s">
        <v>8170</v>
      </c>
      <c r="M3201">
        <v>84991.17</v>
      </c>
      <c r="N3201">
        <v>84991.17</v>
      </c>
    </row>
    <row r="3202" spans="1:14" x14ac:dyDescent="0.3">
      <c r="A3202" t="s">
        <v>3169</v>
      </c>
      <c r="B3202" t="s">
        <v>6770</v>
      </c>
      <c r="C3202" t="s">
        <v>7408</v>
      </c>
      <c r="D3202" t="s">
        <v>7422</v>
      </c>
      <c r="E3202" t="s">
        <v>7425</v>
      </c>
      <c r="F3202" t="s">
        <v>7432</v>
      </c>
      <c r="G3202">
        <v>13944.83</v>
      </c>
      <c r="H3202">
        <v>2</v>
      </c>
      <c r="I3202" t="s">
        <v>7690</v>
      </c>
      <c r="J3202" t="s">
        <v>8165</v>
      </c>
      <c r="K3202" t="s">
        <v>8167</v>
      </c>
      <c r="L3202" t="s">
        <v>8169</v>
      </c>
      <c r="M3202">
        <v>22312.06</v>
      </c>
      <c r="N3202">
        <v>27889.66</v>
      </c>
    </row>
    <row r="3203" spans="1:14" x14ac:dyDescent="0.3">
      <c r="A3203" t="s">
        <v>3170</v>
      </c>
      <c r="B3203" t="s">
        <v>6771</v>
      </c>
      <c r="C3203" t="s">
        <v>7405</v>
      </c>
      <c r="D3203" t="s">
        <v>7411</v>
      </c>
      <c r="E3203" t="s">
        <v>7424</v>
      </c>
      <c r="F3203" t="s">
        <v>7432</v>
      </c>
      <c r="G3203">
        <v>1789.48</v>
      </c>
      <c r="H3203">
        <v>16</v>
      </c>
      <c r="I3203" t="s">
        <v>7852</v>
      </c>
      <c r="J3203" t="s">
        <v>8163</v>
      </c>
      <c r="K3203" t="s">
        <v>8167</v>
      </c>
      <c r="L3203" t="s">
        <v>8170</v>
      </c>
      <c r="M3203">
        <v>28631.68</v>
      </c>
      <c r="N3203">
        <v>28631.68</v>
      </c>
    </row>
    <row r="3204" spans="1:14" x14ac:dyDescent="0.3">
      <c r="A3204" t="s">
        <v>3171</v>
      </c>
      <c r="B3204" t="s">
        <v>6772</v>
      </c>
      <c r="C3204" t="s">
        <v>7406</v>
      </c>
      <c r="D3204" t="s">
        <v>7414</v>
      </c>
      <c r="E3204" t="s">
        <v>7426</v>
      </c>
      <c r="F3204" t="s">
        <v>7434</v>
      </c>
      <c r="G3204">
        <v>9629.66</v>
      </c>
      <c r="H3204">
        <v>17</v>
      </c>
      <c r="I3204" t="s">
        <v>7594</v>
      </c>
      <c r="J3204" t="s">
        <v>8165</v>
      </c>
      <c r="K3204" t="s">
        <v>8167</v>
      </c>
      <c r="L3204" t="s">
        <v>8169</v>
      </c>
      <c r="M3204">
        <v>130963.21</v>
      </c>
      <c r="N3204">
        <v>163704.22</v>
      </c>
    </row>
    <row r="3205" spans="1:14" x14ac:dyDescent="0.3">
      <c r="A3205" t="s">
        <v>3172</v>
      </c>
      <c r="B3205" t="s">
        <v>5460</v>
      </c>
      <c r="C3205" t="s">
        <v>7407</v>
      </c>
      <c r="D3205" t="s">
        <v>7415</v>
      </c>
      <c r="E3205" t="s">
        <v>7426</v>
      </c>
      <c r="F3205" t="s">
        <v>7431</v>
      </c>
      <c r="G3205">
        <v>7845.16</v>
      </c>
      <c r="H3205">
        <v>13</v>
      </c>
      <c r="I3205" t="s">
        <v>7570</v>
      </c>
      <c r="J3205" t="s">
        <v>8162</v>
      </c>
      <c r="K3205" t="s">
        <v>8168</v>
      </c>
      <c r="L3205" t="s">
        <v>8169</v>
      </c>
      <c r="M3205">
        <v>81589.83</v>
      </c>
      <c r="N3205">
        <v>101987.08</v>
      </c>
    </row>
    <row r="3206" spans="1:14" x14ac:dyDescent="0.3">
      <c r="A3206" t="s">
        <v>3173</v>
      </c>
      <c r="B3206" t="s">
        <v>6773</v>
      </c>
      <c r="C3206" t="s">
        <v>7407</v>
      </c>
      <c r="D3206" t="s">
        <v>7418</v>
      </c>
      <c r="E3206" t="s">
        <v>7425</v>
      </c>
      <c r="F3206" t="s">
        <v>7432</v>
      </c>
      <c r="G3206">
        <v>5322.79</v>
      </c>
      <c r="H3206">
        <v>6</v>
      </c>
      <c r="I3206" t="s">
        <v>7631</v>
      </c>
      <c r="J3206" t="s">
        <v>8165</v>
      </c>
      <c r="K3206" t="s">
        <v>8167</v>
      </c>
      <c r="L3206" t="s">
        <v>8170</v>
      </c>
      <c r="M3206">
        <v>31936.74</v>
      </c>
      <c r="N3206">
        <v>31936.739999999998</v>
      </c>
    </row>
    <row r="3207" spans="1:14" x14ac:dyDescent="0.3">
      <c r="A3207" t="s">
        <v>3174</v>
      </c>
      <c r="B3207" t="s">
        <v>6774</v>
      </c>
      <c r="C3207" t="s">
        <v>7408</v>
      </c>
      <c r="D3207" t="s">
        <v>7417</v>
      </c>
      <c r="E3207" t="s">
        <v>7423</v>
      </c>
      <c r="F3207" t="s">
        <v>7434</v>
      </c>
      <c r="G3207">
        <v>7781.25</v>
      </c>
      <c r="H3207">
        <v>5</v>
      </c>
      <c r="I3207" t="s">
        <v>7556</v>
      </c>
      <c r="J3207" t="s">
        <v>8166</v>
      </c>
      <c r="K3207" t="s">
        <v>8168</v>
      </c>
      <c r="L3207" t="s">
        <v>8169</v>
      </c>
      <c r="M3207">
        <v>31125</v>
      </c>
      <c r="N3207">
        <v>38906.25</v>
      </c>
    </row>
    <row r="3208" spans="1:14" x14ac:dyDescent="0.3">
      <c r="A3208" t="s">
        <v>3175</v>
      </c>
      <c r="B3208" t="s">
        <v>6775</v>
      </c>
      <c r="C3208" t="s">
        <v>7407</v>
      </c>
      <c r="D3208" t="s">
        <v>7417</v>
      </c>
      <c r="E3208" t="s">
        <v>7427</v>
      </c>
      <c r="F3208" t="s">
        <v>7429</v>
      </c>
      <c r="G3208">
        <v>5932.84</v>
      </c>
      <c r="H3208">
        <v>7</v>
      </c>
      <c r="I3208" t="s">
        <v>7958</v>
      </c>
      <c r="J3208" t="s">
        <v>8162</v>
      </c>
      <c r="K3208" t="s">
        <v>8168</v>
      </c>
      <c r="L3208" t="s">
        <v>8169</v>
      </c>
      <c r="M3208">
        <v>33224.07</v>
      </c>
      <c r="N3208">
        <v>41529.880000000005</v>
      </c>
    </row>
    <row r="3209" spans="1:14" x14ac:dyDescent="0.3">
      <c r="A3209" t="s">
        <v>3176</v>
      </c>
      <c r="B3209" t="s">
        <v>6776</v>
      </c>
      <c r="C3209" t="s">
        <v>7407</v>
      </c>
      <c r="D3209" t="s">
        <v>7413</v>
      </c>
      <c r="E3209" t="s">
        <v>7423</v>
      </c>
      <c r="F3209" t="s">
        <v>7428</v>
      </c>
      <c r="G3209">
        <v>6646.64</v>
      </c>
      <c r="H3209">
        <v>1</v>
      </c>
      <c r="I3209" t="s">
        <v>7813</v>
      </c>
      <c r="J3209" t="s">
        <v>8166</v>
      </c>
      <c r="K3209" t="s">
        <v>8167</v>
      </c>
      <c r="L3209" t="s">
        <v>8170</v>
      </c>
      <c r="M3209">
        <v>6646.64</v>
      </c>
      <c r="N3209">
        <v>6646.64</v>
      </c>
    </row>
    <row r="3210" spans="1:14" x14ac:dyDescent="0.3">
      <c r="A3210" t="s">
        <v>3177</v>
      </c>
      <c r="B3210" t="s">
        <v>6777</v>
      </c>
      <c r="C3210" t="s">
        <v>7407</v>
      </c>
      <c r="D3210" t="s">
        <v>7413</v>
      </c>
      <c r="E3210" t="s">
        <v>7426</v>
      </c>
      <c r="F3210" t="s">
        <v>7433</v>
      </c>
      <c r="G3210">
        <v>2950.65</v>
      </c>
      <c r="H3210">
        <v>14</v>
      </c>
      <c r="I3210" t="s">
        <v>7915</v>
      </c>
      <c r="J3210" t="s">
        <v>8164</v>
      </c>
      <c r="K3210" t="s">
        <v>8167</v>
      </c>
      <c r="L3210" t="s">
        <v>8170</v>
      </c>
      <c r="M3210">
        <v>41309.1</v>
      </c>
      <c r="N3210">
        <v>41309.1</v>
      </c>
    </row>
    <row r="3211" spans="1:14" x14ac:dyDescent="0.3">
      <c r="A3211" t="s">
        <v>3178</v>
      </c>
      <c r="B3211" t="s">
        <v>6778</v>
      </c>
      <c r="C3211" t="s">
        <v>7406</v>
      </c>
      <c r="D3211" t="s">
        <v>7421</v>
      </c>
      <c r="E3211" t="s">
        <v>7424</v>
      </c>
      <c r="F3211" t="s">
        <v>7429</v>
      </c>
      <c r="G3211">
        <v>10052.129999999999</v>
      </c>
      <c r="H3211">
        <v>13</v>
      </c>
      <c r="I3211" t="s">
        <v>7643</v>
      </c>
      <c r="J3211" t="s">
        <v>8165</v>
      </c>
      <c r="K3211" t="s">
        <v>8167</v>
      </c>
      <c r="L3211" t="s">
        <v>8170</v>
      </c>
      <c r="M3211">
        <v>130677.69</v>
      </c>
      <c r="N3211">
        <v>130677.68999999999</v>
      </c>
    </row>
    <row r="3212" spans="1:14" x14ac:dyDescent="0.3">
      <c r="A3212" t="s">
        <v>3179</v>
      </c>
      <c r="B3212" t="s">
        <v>6779</v>
      </c>
      <c r="C3212" t="s">
        <v>7406</v>
      </c>
      <c r="D3212" t="s">
        <v>7412</v>
      </c>
      <c r="E3212" t="s">
        <v>7424</v>
      </c>
      <c r="F3212" t="s">
        <v>7432</v>
      </c>
      <c r="G3212">
        <v>15911.93</v>
      </c>
      <c r="H3212">
        <v>18</v>
      </c>
      <c r="I3212" t="s">
        <v>8149</v>
      </c>
      <c r="J3212" t="s">
        <v>8166</v>
      </c>
      <c r="K3212" t="s">
        <v>8168</v>
      </c>
      <c r="L3212" t="s">
        <v>8169</v>
      </c>
      <c r="M3212">
        <v>229131.46</v>
      </c>
      <c r="N3212">
        <v>286414.74</v>
      </c>
    </row>
    <row r="3213" spans="1:14" x14ac:dyDescent="0.3">
      <c r="A3213" t="s">
        <v>3180</v>
      </c>
      <c r="B3213" t="s">
        <v>6780</v>
      </c>
      <c r="C3213" t="s">
        <v>7406</v>
      </c>
      <c r="D3213" t="s">
        <v>7416</v>
      </c>
      <c r="E3213" t="s">
        <v>7426</v>
      </c>
      <c r="F3213" t="s">
        <v>7428</v>
      </c>
      <c r="G3213">
        <v>13723.22</v>
      </c>
      <c r="H3213">
        <v>5</v>
      </c>
      <c r="I3213" t="s">
        <v>7860</v>
      </c>
      <c r="J3213" t="s">
        <v>8166</v>
      </c>
      <c r="K3213" t="s">
        <v>8167</v>
      </c>
      <c r="L3213" t="s">
        <v>8170</v>
      </c>
      <c r="M3213">
        <v>68616.100000000006</v>
      </c>
      <c r="N3213">
        <v>68616.099999999991</v>
      </c>
    </row>
    <row r="3214" spans="1:14" x14ac:dyDescent="0.3">
      <c r="A3214" t="s">
        <v>3181</v>
      </c>
      <c r="B3214" t="s">
        <v>6781</v>
      </c>
      <c r="C3214" t="s">
        <v>7407</v>
      </c>
      <c r="D3214" t="s">
        <v>7418</v>
      </c>
      <c r="E3214" t="s">
        <v>7427</v>
      </c>
      <c r="F3214" t="s">
        <v>7429</v>
      </c>
      <c r="G3214">
        <v>5946.12</v>
      </c>
      <c r="H3214">
        <v>5</v>
      </c>
      <c r="I3214" t="s">
        <v>7832</v>
      </c>
      <c r="J3214" t="s">
        <v>8163</v>
      </c>
      <c r="K3214" t="s">
        <v>8167</v>
      </c>
      <c r="L3214" t="s">
        <v>8170</v>
      </c>
      <c r="M3214">
        <v>29730.6</v>
      </c>
      <c r="N3214">
        <v>29730.6</v>
      </c>
    </row>
    <row r="3215" spans="1:14" x14ac:dyDescent="0.3">
      <c r="A3215" t="s">
        <v>3182</v>
      </c>
      <c r="B3215" t="s">
        <v>6782</v>
      </c>
      <c r="C3215" t="s">
        <v>7408</v>
      </c>
      <c r="D3215" t="s">
        <v>7419</v>
      </c>
      <c r="E3215" t="s">
        <v>7424</v>
      </c>
      <c r="F3215" t="s">
        <v>7429</v>
      </c>
      <c r="G3215">
        <v>2709.12</v>
      </c>
      <c r="H3215">
        <v>14</v>
      </c>
      <c r="I3215" t="s">
        <v>7757</v>
      </c>
      <c r="J3215" t="s">
        <v>8163</v>
      </c>
      <c r="K3215" t="s">
        <v>8168</v>
      </c>
      <c r="L3215" t="s">
        <v>8169</v>
      </c>
      <c r="M3215">
        <v>30342.31</v>
      </c>
      <c r="N3215">
        <v>37927.68</v>
      </c>
    </row>
    <row r="3216" spans="1:14" x14ac:dyDescent="0.3">
      <c r="A3216" t="s">
        <v>3183</v>
      </c>
      <c r="B3216" t="s">
        <v>6783</v>
      </c>
      <c r="C3216" t="s">
        <v>7407</v>
      </c>
      <c r="D3216" t="s">
        <v>7418</v>
      </c>
      <c r="E3216" t="s">
        <v>7424</v>
      </c>
      <c r="F3216" t="s">
        <v>7431</v>
      </c>
      <c r="G3216">
        <v>12019.23</v>
      </c>
      <c r="H3216">
        <v>6</v>
      </c>
      <c r="I3216" t="s">
        <v>7515</v>
      </c>
      <c r="J3216" t="s">
        <v>8163</v>
      </c>
      <c r="K3216" t="s">
        <v>8168</v>
      </c>
      <c r="L3216" t="s">
        <v>8169</v>
      </c>
      <c r="M3216">
        <v>57692.47</v>
      </c>
      <c r="N3216">
        <v>72115.38</v>
      </c>
    </row>
    <row r="3217" spans="1:14" x14ac:dyDescent="0.3">
      <c r="A3217" t="s">
        <v>3184</v>
      </c>
      <c r="B3217" t="s">
        <v>6784</v>
      </c>
      <c r="C3217" t="s">
        <v>7405</v>
      </c>
      <c r="D3217" t="s">
        <v>7417</v>
      </c>
      <c r="E3217" t="s">
        <v>7423</v>
      </c>
      <c r="F3217" t="s">
        <v>7431</v>
      </c>
      <c r="G3217">
        <v>7040.06</v>
      </c>
      <c r="H3217">
        <v>3</v>
      </c>
      <c r="I3217" t="s">
        <v>7913</v>
      </c>
      <c r="J3217" t="s">
        <v>8166</v>
      </c>
      <c r="K3217" t="s">
        <v>8167</v>
      </c>
      <c r="L3217" t="s">
        <v>8170</v>
      </c>
      <c r="M3217">
        <v>21120.18</v>
      </c>
      <c r="N3217">
        <v>21120.18</v>
      </c>
    </row>
    <row r="3218" spans="1:14" x14ac:dyDescent="0.3">
      <c r="A3218" t="s">
        <v>3185</v>
      </c>
      <c r="B3218" t="s">
        <v>6785</v>
      </c>
      <c r="C3218" t="s">
        <v>7406</v>
      </c>
      <c r="D3218" t="s">
        <v>7421</v>
      </c>
      <c r="E3218" t="s">
        <v>7424</v>
      </c>
      <c r="F3218" t="s">
        <v>7433</v>
      </c>
      <c r="G3218">
        <v>9788.19</v>
      </c>
      <c r="H3218">
        <v>16</v>
      </c>
      <c r="I3218" t="s">
        <v>7834</v>
      </c>
      <c r="J3218" t="s">
        <v>8163</v>
      </c>
      <c r="K3218" t="s">
        <v>8168</v>
      </c>
      <c r="L3218" t="s">
        <v>8169</v>
      </c>
      <c r="M3218">
        <v>125288.5</v>
      </c>
      <c r="N3218">
        <v>156611.04</v>
      </c>
    </row>
    <row r="3219" spans="1:14" x14ac:dyDescent="0.3">
      <c r="A3219" t="s">
        <v>3186</v>
      </c>
      <c r="B3219" t="s">
        <v>6786</v>
      </c>
      <c r="C3219" t="s">
        <v>7406</v>
      </c>
      <c r="D3219" t="s">
        <v>7412</v>
      </c>
      <c r="E3219" t="s">
        <v>7424</v>
      </c>
      <c r="F3219" t="s">
        <v>7433</v>
      </c>
      <c r="G3219">
        <v>16373.41</v>
      </c>
      <c r="H3219">
        <v>11</v>
      </c>
      <c r="I3219" t="s">
        <v>7909</v>
      </c>
      <c r="J3219" t="s">
        <v>8165</v>
      </c>
      <c r="K3219" t="s">
        <v>8168</v>
      </c>
      <c r="L3219" t="s">
        <v>8169</v>
      </c>
      <c r="M3219">
        <v>144086.34</v>
      </c>
      <c r="N3219">
        <v>180107.51</v>
      </c>
    </row>
    <row r="3220" spans="1:14" x14ac:dyDescent="0.3">
      <c r="A3220" t="s">
        <v>3187</v>
      </c>
      <c r="B3220" t="s">
        <v>4834</v>
      </c>
      <c r="C3220" t="s">
        <v>7408</v>
      </c>
      <c r="D3220" t="s">
        <v>7422</v>
      </c>
      <c r="E3220" t="s">
        <v>7427</v>
      </c>
      <c r="F3220" t="s">
        <v>7434</v>
      </c>
      <c r="G3220">
        <v>4662.1099999999997</v>
      </c>
      <c r="H3220">
        <v>19</v>
      </c>
      <c r="I3220" t="s">
        <v>8042</v>
      </c>
      <c r="J3220" t="s">
        <v>8165</v>
      </c>
      <c r="K3220" t="s">
        <v>8167</v>
      </c>
      <c r="L3220" t="s">
        <v>8170</v>
      </c>
      <c r="M3220">
        <v>88580.09</v>
      </c>
      <c r="N3220">
        <v>88580.09</v>
      </c>
    </row>
    <row r="3221" spans="1:14" x14ac:dyDescent="0.3">
      <c r="A3221" t="s">
        <v>3188</v>
      </c>
      <c r="B3221" t="s">
        <v>6787</v>
      </c>
      <c r="C3221" t="s">
        <v>7408</v>
      </c>
      <c r="D3221" t="s">
        <v>7417</v>
      </c>
      <c r="E3221" t="s">
        <v>7427</v>
      </c>
      <c r="F3221" t="s">
        <v>7430</v>
      </c>
      <c r="G3221">
        <v>9064.43</v>
      </c>
      <c r="H3221">
        <v>9</v>
      </c>
      <c r="I3221" t="s">
        <v>7470</v>
      </c>
      <c r="J3221" t="s">
        <v>8166</v>
      </c>
      <c r="K3221" t="s">
        <v>8167</v>
      </c>
      <c r="L3221" t="s">
        <v>8169</v>
      </c>
      <c r="M3221">
        <v>65263.73</v>
      </c>
      <c r="N3221">
        <v>81579.87</v>
      </c>
    </row>
    <row r="3222" spans="1:14" x14ac:dyDescent="0.3">
      <c r="A3222" t="s">
        <v>3189</v>
      </c>
      <c r="B3222" t="s">
        <v>6788</v>
      </c>
      <c r="C3222" t="s">
        <v>7405</v>
      </c>
      <c r="D3222" t="s">
        <v>7410</v>
      </c>
      <c r="E3222" t="s">
        <v>7427</v>
      </c>
      <c r="F3222" t="s">
        <v>7428</v>
      </c>
      <c r="G3222">
        <v>6879.87</v>
      </c>
      <c r="H3222">
        <v>5</v>
      </c>
      <c r="I3222" t="s">
        <v>7643</v>
      </c>
      <c r="J3222" t="s">
        <v>8166</v>
      </c>
      <c r="K3222" t="s">
        <v>8167</v>
      </c>
      <c r="L3222" t="s">
        <v>8170</v>
      </c>
      <c r="M3222">
        <v>34399.35</v>
      </c>
      <c r="N3222">
        <v>34399.35</v>
      </c>
    </row>
    <row r="3223" spans="1:14" x14ac:dyDescent="0.3">
      <c r="A3223" t="s">
        <v>3190</v>
      </c>
      <c r="B3223" t="s">
        <v>6789</v>
      </c>
      <c r="C3223" t="s">
        <v>7405</v>
      </c>
      <c r="D3223" t="s">
        <v>7417</v>
      </c>
      <c r="E3223" t="s">
        <v>7427</v>
      </c>
      <c r="F3223" t="s">
        <v>7433</v>
      </c>
      <c r="G3223">
        <v>5111.1400000000003</v>
      </c>
      <c r="H3223">
        <v>4</v>
      </c>
      <c r="I3223" t="s">
        <v>7614</v>
      </c>
      <c r="J3223" t="s">
        <v>8165</v>
      </c>
      <c r="K3223" t="s">
        <v>8167</v>
      </c>
      <c r="L3223" t="s">
        <v>8170</v>
      </c>
      <c r="M3223">
        <v>20444.560000000001</v>
      </c>
      <c r="N3223">
        <v>20444.560000000001</v>
      </c>
    </row>
    <row r="3224" spans="1:14" x14ac:dyDescent="0.3">
      <c r="A3224" t="s">
        <v>3191</v>
      </c>
      <c r="B3224" t="s">
        <v>6743</v>
      </c>
      <c r="C3224" t="s">
        <v>7407</v>
      </c>
      <c r="D3224" t="s">
        <v>7413</v>
      </c>
      <c r="E3224" t="s">
        <v>7425</v>
      </c>
      <c r="F3224" t="s">
        <v>7430</v>
      </c>
      <c r="G3224">
        <v>5385.87</v>
      </c>
      <c r="H3224">
        <v>9</v>
      </c>
      <c r="I3224" t="s">
        <v>8147</v>
      </c>
      <c r="J3224" t="s">
        <v>8164</v>
      </c>
      <c r="K3224" t="s">
        <v>8167</v>
      </c>
      <c r="L3224" t="s">
        <v>8169</v>
      </c>
      <c r="M3224">
        <v>38778.43</v>
      </c>
      <c r="N3224">
        <v>48472.83</v>
      </c>
    </row>
    <row r="3225" spans="1:14" x14ac:dyDescent="0.3">
      <c r="A3225" t="s">
        <v>3192</v>
      </c>
      <c r="B3225" t="s">
        <v>6790</v>
      </c>
      <c r="C3225" t="s">
        <v>7407</v>
      </c>
      <c r="D3225" t="s">
        <v>7413</v>
      </c>
      <c r="E3225" t="s">
        <v>7424</v>
      </c>
      <c r="F3225" t="s">
        <v>7430</v>
      </c>
      <c r="G3225">
        <v>6942.12</v>
      </c>
      <c r="H3225">
        <v>13</v>
      </c>
      <c r="I3225" t="s">
        <v>7846</v>
      </c>
      <c r="J3225" t="s">
        <v>8164</v>
      </c>
      <c r="K3225" t="s">
        <v>8167</v>
      </c>
      <c r="L3225" t="s">
        <v>8170</v>
      </c>
      <c r="M3225">
        <v>90247.56</v>
      </c>
      <c r="N3225">
        <v>90247.56</v>
      </c>
    </row>
    <row r="3226" spans="1:14" x14ac:dyDescent="0.3">
      <c r="A3226" t="s">
        <v>3193</v>
      </c>
      <c r="B3226" t="s">
        <v>6791</v>
      </c>
      <c r="C3226" t="s">
        <v>7408</v>
      </c>
      <c r="D3226" t="s">
        <v>7422</v>
      </c>
      <c r="E3226" t="s">
        <v>7426</v>
      </c>
      <c r="F3226" t="s">
        <v>7431</v>
      </c>
      <c r="G3226">
        <v>5237.3</v>
      </c>
      <c r="H3226">
        <v>15</v>
      </c>
      <c r="I3226" t="s">
        <v>8096</v>
      </c>
      <c r="J3226" t="s">
        <v>8162</v>
      </c>
      <c r="K3226" t="s">
        <v>8168</v>
      </c>
      <c r="L3226" t="s">
        <v>8169</v>
      </c>
      <c r="M3226">
        <v>62847.6</v>
      </c>
      <c r="N3226">
        <v>78559.5</v>
      </c>
    </row>
    <row r="3227" spans="1:14" x14ac:dyDescent="0.3">
      <c r="A3227" t="s">
        <v>3194</v>
      </c>
      <c r="B3227" t="s">
        <v>6792</v>
      </c>
      <c r="C3227" t="s">
        <v>7405</v>
      </c>
      <c r="D3227" t="s">
        <v>7410</v>
      </c>
      <c r="E3227" t="s">
        <v>7426</v>
      </c>
      <c r="F3227" t="s">
        <v>7432</v>
      </c>
      <c r="G3227">
        <v>1585.3</v>
      </c>
      <c r="H3227">
        <v>18</v>
      </c>
      <c r="I3227" t="s">
        <v>8048</v>
      </c>
      <c r="J3227" t="s">
        <v>8163</v>
      </c>
      <c r="K3227" t="s">
        <v>8168</v>
      </c>
      <c r="L3227" t="s">
        <v>8170</v>
      </c>
      <c r="M3227">
        <v>28535.4</v>
      </c>
      <c r="N3227">
        <v>28535.399999999998</v>
      </c>
    </row>
    <row r="3228" spans="1:14" x14ac:dyDescent="0.3">
      <c r="A3228" t="s">
        <v>3195</v>
      </c>
      <c r="B3228" t="s">
        <v>6793</v>
      </c>
      <c r="C3228" t="s">
        <v>7405</v>
      </c>
      <c r="D3228" t="s">
        <v>7417</v>
      </c>
      <c r="E3228" t="s">
        <v>7427</v>
      </c>
      <c r="F3228" t="s">
        <v>7428</v>
      </c>
      <c r="G3228">
        <v>4726.0200000000004</v>
      </c>
      <c r="H3228">
        <v>7</v>
      </c>
      <c r="I3228" t="s">
        <v>7724</v>
      </c>
      <c r="J3228" t="s">
        <v>8165</v>
      </c>
      <c r="K3228" t="s">
        <v>8168</v>
      </c>
      <c r="L3228" t="s">
        <v>8170</v>
      </c>
      <c r="M3228">
        <v>33082.14</v>
      </c>
      <c r="N3228">
        <v>33082.14</v>
      </c>
    </row>
    <row r="3229" spans="1:14" x14ac:dyDescent="0.3">
      <c r="A3229" t="s">
        <v>3196</v>
      </c>
      <c r="B3229" t="s">
        <v>4826</v>
      </c>
      <c r="C3229" t="s">
        <v>7408</v>
      </c>
      <c r="D3229" t="s">
        <v>7422</v>
      </c>
      <c r="E3229" t="s">
        <v>7424</v>
      </c>
      <c r="F3229" t="s">
        <v>7428</v>
      </c>
      <c r="G3229">
        <v>1295.6300000000001</v>
      </c>
      <c r="H3229">
        <v>4</v>
      </c>
      <c r="I3229" t="s">
        <v>7939</v>
      </c>
      <c r="J3229" t="s">
        <v>8166</v>
      </c>
      <c r="K3229" t="s">
        <v>8167</v>
      </c>
      <c r="L3229" t="s">
        <v>8170</v>
      </c>
      <c r="M3229">
        <v>5182.5200000000004</v>
      </c>
      <c r="N3229">
        <v>5182.5200000000004</v>
      </c>
    </row>
    <row r="3230" spans="1:14" x14ac:dyDescent="0.3">
      <c r="A3230" t="s">
        <v>3197</v>
      </c>
      <c r="B3230" t="s">
        <v>6614</v>
      </c>
      <c r="C3230" t="s">
        <v>7405</v>
      </c>
      <c r="D3230" t="s">
        <v>7411</v>
      </c>
      <c r="E3230" t="s">
        <v>7423</v>
      </c>
      <c r="F3230" t="s">
        <v>7431</v>
      </c>
      <c r="G3230">
        <v>1950.5</v>
      </c>
      <c r="H3230">
        <v>12</v>
      </c>
      <c r="I3230" t="s">
        <v>8036</v>
      </c>
      <c r="J3230" t="s">
        <v>8163</v>
      </c>
      <c r="K3230" t="s">
        <v>8167</v>
      </c>
      <c r="L3230" t="s">
        <v>8170</v>
      </c>
      <c r="M3230">
        <v>23406</v>
      </c>
      <c r="N3230">
        <v>23406</v>
      </c>
    </row>
    <row r="3231" spans="1:14" x14ac:dyDescent="0.3">
      <c r="A3231" t="s">
        <v>3198</v>
      </c>
      <c r="B3231" t="s">
        <v>6794</v>
      </c>
      <c r="C3231" t="s">
        <v>7407</v>
      </c>
      <c r="D3231" t="s">
        <v>7415</v>
      </c>
      <c r="E3231" t="s">
        <v>7426</v>
      </c>
      <c r="F3231" t="s">
        <v>7434</v>
      </c>
      <c r="G3231">
        <v>6738.77</v>
      </c>
      <c r="H3231">
        <v>16</v>
      </c>
      <c r="I3231" t="s">
        <v>7934</v>
      </c>
      <c r="J3231" t="s">
        <v>8166</v>
      </c>
      <c r="K3231" t="s">
        <v>8168</v>
      </c>
      <c r="L3231" t="s">
        <v>8169</v>
      </c>
      <c r="M3231">
        <v>86256.09</v>
      </c>
      <c r="N3231">
        <v>107820.32</v>
      </c>
    </row>
    <row r="3232" spans="1:14" x14ac:dyDescent="0.3">
      <c r="A3232" t="s">
        <v>3199</v>
      </c>
      <c r="B3232" t="s">
        <v>6795</v>
      </c>
      <c r="C3232" t="s">
        <v>7406</v>
      </c>
      <c r="D3232" t="s">
        <v>7416</v>
      </c>
      <c r="E3232" t="s">
        <v>7427</v>
      </c>
      <c r="F3232" t="s">
        <v>7430</v>
      </c>
      <c r="G3232">
        <v>1351.24</v>
      </c>
      <c r="H3232">
        <v>14</v>
      </c>
      <c r="I3232" t="s">
        <v>7835</v>
      </c>
      <c r="J3232" t="s">
        <v>8166</v>
      </c>
      <c r="K3232" t="s">
        <v>8168</v>
      </c>
      <c r="L3232" t="s">
        <v>8169</v>
      </c>
      <c r="M3232">
        <v>15134.22</v>
      </c>
      <c r="N3232">
        <v>18917.36</v>
      </c>
    </row>
    <row r="3233" spans="1:14" x14ac:dyDescent="0.3">
      <c r="A3233" t="s">
        <v>3200</v>
      </c>
      <c r="B3233" t="s">
        <v>6796</v>
      </c>
      <c r="C3233" t="s">
        <v>7408</v>
      </c>
      <c r="D3233" t="s">
        <v>7420</v>
      </c>
      <c r="E3233" t="s">
        <v>7427</v>
      </c>
      <c r="F3233" t="s">
        <v>7430</v>
      </c>
      <c r="G3233">
        <v>5399.98</v>
      </c>
      <c r="H3233">
        <v>19</v>
      </c>
      <c r="I3233" t="s">
        <v>7709</v>
      </c>
      <c r="J3233" t="s">
        <v>8163</v>
      </c>
      <c r="K3233" t="s">
        <v>8168</v>
      </c>
      <c r="L3233" t="s">
        <v>8169</v>
      </c>
      <c r="M3233">
        <v>82079.53</v>
      </c>
      <c r="N3233">
        <v>102599.62</v>
      </c>
    </row>
    <row r="3234" spans="1:14" x14ac:dyDescent="0.3">
      <c r="A3234" t="s">
        <v>3201</v>
      </c>
      <c r="B3234" t="s">
        <v>6797</v>
      </c>
      <c r="C3234" t="s">
        <v>7408</v>
      </c>
      <c r="D3234" t="s">
        <v>7422</v>
      </c>
      <c r="E3234" t="s">
        <v>7426</v>
      </c>
      <c r="F3234" t="s">
        <v>7433</v>
      </c>
      <c r="G3234">
        <v>15602.34</v>
      </c>
      <c r="H3234">
        <v>15</v>
      </c>
      <c r="I3234" t="s">
        <v>7674</v>
      </c>
      <c r="J3234" t="s">
        <v>8165</v>
      </c>
      <c r="K3234" t="s">
        <v>8167</v>
      </c>
      <c r="L3234" t="s">
        <v>8170</v>
      </c>
      <c r="M3234">
        <v>234035.1</v>
      </c>
      <c r="N3234">
        <v>234035.1</v>
      </c>
    </row>
    <row r="3235" spans="1:14" x14ac:dyDescent="0.3">
      <c r="A3235" t="s">
        <v>3202</v>
      </c>
      <c r="B3235" t="s">
        <v>6798</v>
      </c>
      <c r="C3235" t="s">
        <v>7405</v>
      </c>
      <c r="D3235" t="s">
        <v>7409</v>
      </c>
      <c r="E3235" t="s">
        <v>7426</v>
      </c>
      <c r="F3235" t="s">
        <v>7430</v>
      </c>
      <c r="G3235">
        <v>13951.47</v>
      </c>
      <c r="H3235">
        <v>3</v>
      </c>
      <c r="I3235" t="s">
        <v>7547</v>
      </c>
      <c r="J3235" t="s">
        <v>8162</v>
      </c>
      <c r="K3235" t="s">
        <v>8168</v>
      </c>
      <c r="L3235" t="s">
        <v>8169</v>
      </c>
      <c r="M3235">
        <v>33483.86</v>
      </c>
      <c r="N3235">
        <v>41854.409999999996</v>
      </c>
    </row>
    <row r="3236" spans="1:14" x14ac:dyDescent="0.3">
      <c r="A3236" t="s">
        <v>3203</v>
      </c>
      <c r="B3236" t="s">
        <v>6799</v>
      </c>
      <c r="C3236" t="s">
        <v>7408</v>
      </c>
      <c r="D3236" t="s">
        <v>7417</v>
      </c>
      <c r="E3236" t="s">
        <v>7425</v>
      </c>
      <c r="F3236" t="s">
        <v>7428</v>
      </c>
      <c r="G3236">
        <v>13096.57</v>
      </c>
      <c r="H3236">
        <v>17</v>
      </c>
      <c r="I3236" t="s">
        <v>7550</v>
      </c>
      <c r="J3236" t="s">
        <v>8163</v>
      </c>
      <c r="K3236" t="s">
        <v>8167</v>
      </c>
      <c r="L3236" t="s">
        <v>8170</v>
      </c>
      <c r="M3236">
        <v>222641.69</v>
      </c>
      <c r="N3236">
        <v>222641.69</v>
      </c>
    </row>
    <row r="3237" spans="1:14" x14ac:dyDescent="0.3">
      <c r="A3237" t="s">
        <v>3204</v>
      </c>
      <c r="B3237" t="s">
        <v>6800</v>
      </c>
      <c r="C3237" t="s">
        <v>7407</v>
      </c>
      <c r="D3237" t="s">
        <v>7415</v>
      </c>
      <c r="E3237" t="s">
        <v>7425</v>
      </c>
      <c r="F3237" t="s">
        <v>7432</v>
      </c>
      <c r="G3237">
        <v>1132.95</v>
      </c>
      <c r="H3237">
        <v>16</v>
      </c>
      <c r="I3237" t="s">
        <v>7916</v>
      </c>
      <c r="J3237" t="s">
        <v>8162</v>
      </c>
      <c r="K3237" t="s">
        <v>8168</v>
      </c>
      <c r="L3237" t="s">
        <v>8169</v>
      </c>
      <c r="M3237">
        <v>14501.76</v>
      </c>
      <c r="N3237">
        <v>18127.2</v>
      </c>
    </row>
    <row r="3238" spans="1:14" x14ac:dyDescent="0.3">
      <c r="A3238" t="s">
        <v>3205</v>
      </c>
      <c r="B3238" t="s">
        <v>6801</v>
      </c>
      <c r="C3238" t="s">
        <v>7406</v>
      </c>
      <c r="D3238" t="s">
        <v>7416</v>
      </c>
      <c r="E3238" t="s">
        <v>7426</v>
      </c>
      <c r="F3238" t="s">
        <v>7431</v>
      </c>
      <c r="G3238">
        <v>2320.6799999999998</v>
      </c>
      <c r="H3238">
        <v>3</v>
      </c>
      <c r="I3238" t="s">
        <v>7689</v>
      </c>
      <c r="J3238" t="s">
        <v>8162</v>
      </c>
      <c r="K3238" t="s">
        <v>8167</v>
      </c>
      <c r="L3238" t="s">
        <v>8169</v>
      </c>
      <c r="M3238">
        <v>5569.3</v>
      </c>
      <c r="N3238">
        <v>6962.0399999999991</v>
      </c>
    </row>
    <row r="3239" spans="1:14" x14ac:dyDescent="0.3">
      <c r="A3239" t="s">
        <v>3206</v>
      </c>
      <c r="B3239" t="s">
        <v>6802</v>
      </c>
      <c r="C3239" t="s">
        <v>7408</v>
      </c>
      <c r="D3239" t="s">
        <v>7422</v>
      </c>
      <c r="E3239" t="s">
        <v>7427</v>
      </c>
      <c r="F3239" t="s">
        <v>7429</v>
      </c>
      <c r="G3239">
        <v>4046.25</v>
      </c>
      <c r="H3239">
        <v>1</v>
      </c>
      <c r="I3239" t="s">
        <v>7500</v>
      </c>
      <c r="J3239" t="s">
        <v>8164</v>
      </c>
      <c r="K3239" t="s">
        <v>8167</v>
      </c>
      <c r="L3239" t="s">
        <v>8170</v>
      </c>
      <c r="M3239">
        <v>4046.25</v>
      </c>
      <c r="N3239">
        <v>4046.25</v>
      </c>
    </row>
    <row r="3240" spans="1:14" x14ac:dyDescent="0.3">
      <c r="A3240" t="s">
        <v>3207</v>
      </c>
      <c r="B3240" t="s">
        <v>6297</v>
      </c>
      <c r="C3240" t="s">
        <v>7406</v>
      </c>
      <c r="D3240" t="s">
        <v>7414</v>
      </c>
      <c r="E3240" t="s">
        <v>7426</v>
      </c>
      <c r="F3240" t="s">
        <v>7429</v>
      </c>
      <c r="G3240">
        <v>7626.87</v>
      </c>
      <c r="H3240">
        <v>8</v>
      </c>
      <c r="I3240" t="s">
        <v>7512</v>
      </c>
      <c r="J3240" t="s">
        <v>8162</v>
      </c>
      <c r="K3240" t="s">
        <v>8167</v>
      </c>
      <c r="L3240" t="s">
        <v>8170</v>
      </c>
      <c r="M3240">
        <v>61014.96</v>
      </c>
      <c r="N3240">
        <v>61014.96</v>
      </c>
    </row>
    <row r="3241" spans="1:14" x14ac:dyDescent="0.3">
      <c r="A3241" t="s">
        <v>3208</v>
      </c>
      <c r="B3241" t="s">
        <v>6803</v>
      </c>
      <c r="C3241" t="s">
        <v>7406</v>
      </c>
      <c r="D3241" t="s">
        <v>7412</v>
      </c>
      <c r="E3241" t="s">
        <v>7426</v>
      </c>
      <c r="F3241" t="s">
        <v>7428</v>
      </c>
      <c r="G3241">
        <v>2959.78</v>
      </c>
      <c r="H3241">
        <v>18</v>
      </c>
      <c r="I3241" t="s">
        <v>7574</v>
      </c>
      <c r="J3241" t="s">
        <v>8166</v>
      </c>
      <c r="K3241" t="s">
        <v>8167</v>
      </c>
      <c r="L3241" t="s">
        <v>8169</v>
      </c>
      <c r="M3241">
        <v>42620.5</v>
      </c>
      <c r="N3241">
        <v>53276.04</v>
      </c>
    </row>
    <row r="3242" spans="1:14" x14ac:dyDescent="0.3">
      <c r="A3242" t="s">
        <v>3209</v>
      </c>
      <c r="B3242" t="s">
        <v>6804</v>
      </c>
      <c r="C3242" t="s">
        <v>7408</v>
      </c>
      <c r="D3242" t="s">
        <v>7422</v>
      </c>
      <c r="E3242" t="s">
        <v>7426</v>
      </c>
      <c r="F3242" t="s">
        <v>7430</v>
      </c>
      <c r="G3242">
        <v>15179.04</v>
      </c>
      <c r="H3242">
        <v>5</v>
      </c>
      <c r="I3242" t="s">
        <v>7983</v>
      </c>
      <c r="J3242" t="s">
        <v>8164</v>
      </c>
      <c r="K3242" t="s">
        <v>8168</v>
      </c>
      <c r="L3242" t="s">
        <v>8169</v>
      </c>
      <c r="M3242">
        <v>60716.160000000003</v>
      </c>
      <c r="N3242">
        <v>75895.200000000012</v>
      </c>
    </row>
    <row r="3243" spans="1:14" x14ac:dyDescent="0.3">
      <c r="A3243" t="s">
        <v>3210</v>
      </c>
      <c r="B3243" t="s">
        <v>6805</v>
      </c>
      <c r="C3243" t="s">
        <v>7405</v>
      </c>
      <c r="D3243" t="s">
        <v>7410</v>
      </c>
      <c r="E3243" t="s">
        <v>7427</v>
      </c>
      <c r="F3243" t="s">
        <v>7430</v>
      </c>
      <c r="G3243">
        <v>4217.2299999999996</v>
      </c>
      <c r="H3243">
        <v>3</v>
      </c>
      <c r="I3243" t="s">
        <v>8157</v>
      </c>
      <c r="J3243" t="s">
        <v>8162</v>
      </c>
      <c r="K3243" t="s">
        <v>8167</v>
      </c>
      <c r="L3243" t="s">
        <v>8170</v>
      </c>
      <c r="M3243">
        <v>12651.69</v>
      </c>
      <c r="N3243">
        <v>12651.689999999999</v>
      </c>
    </row>
    <row r="3244" spans="1:14" x14ac:dyDescent="0.3">
      <c r="A3244" t="s">
        <v>3211</v>
      </c>
      <c r="B3244" t="s">
        <v>6806</v>
      </c>
      <c r="C3244" t="s">
        <v>7407</v>
      </c>
      <c r="D3244" t="s">
        <v>7413</v>
      </c>
      <c r="E3244" t="s">
        <v>7427</v>
      </c>
      <c r="F3244" t="s">
        <v>7429</v>
      </c>
      <c r="G3244">
        <v>4114.3100000000004</v>
      </c>
      <c r="H3244">
        <v>19</v>
      </c>
      <c r="I3244" t="s">
        <v>7940</v>
      </c>
      <c r="J3244" t="s">
        <v>8166</v>
      </c>
      <c r="K3244" t="s">
        <v>8168</v>
      </c>
      <c r="L3244" t="s">
        <v>8169</v>
      </c>
      <c r="M3244">
        <v>62537.18</v>
      </c>
      <c r="N3244">
        <v>78171.890000000014</v>
      </c>
    </row>
    <row r="3245" spans="1:14" x14ac:dyDescent="0.3">
      <c r="A3245" t="s">
        <v>3212</v>
      </c>
      <c r="B3245" t="s">
        <v>6807</v>
      </c>
      <c r="C3245" t="s">
        <v>7408</v>
      </c>
      <c r="D3245" t="s">
        <v>7422</v>
      </c>
      <c r="E3245" t="s">
        <v>7427</v>
      </c>
      <c r="F3245" t="s">
        <v>7434</v>
      </c>
      <c r="G3245">
        <v>5980.98</v>
      </c>
      <c r="H3245">
        <v>10</v>
      </c>
      <c r="I3245" t="s">
        <v>8033</v>
      </c>
      <c r="J3245" t="s">
        <v>8162</v>
      </c>
      <c r="K3245" t="s">
        <v>8167</v>
      </c>
      <c r="L3245" t="s">
        <v>8169</v>
      </c>
      <c r="M3245">
        <v>47847.839999999997</v>
      </c>
      <c r="N3245">
        <v>59809.799999999996</v>
      </c>
    </row>
    <row r="3246" spans="1:14" x14ac:dyDescent="0.3">
      <c r="A3246" t="s">
        <v>3213</v>
      </c>
      <c r="B3246" t="s">
        <v>6808</v>
      </c>
      <c r="C3246" t="s">
        <v>7405</v>
      </c>
      <c r="D3246" t="s">
        <v>7417</v>
      </c>
      <c r="E3246" t="s">
        <v>7425</v>
      </c>
      <c r="F3246" t="s">
        <v>7430</v>
      </c>
      <c r="G3246">
        <v>7989.58</v>
      </c>
      <c r="H3246">
        <v>15</v>
      </c>
      <c r="I3246" t="s">
        <v>7560</v>
      </c>
      <c r="J3246" t="s">
        <v>8165</v>
      </c>
      <c r="K3246" t="s">
        <v>8168</v>
      </c>
      <c r="L3246" t="s">
        <v>8170</v>
      </c>
      <c r="M3246">
        <v>119843.7</v>
      </c>
      <c r="N3246">
        <v>119843.7</v>
      </c>
    </row>
    <row r="3247" spans="1:14" x14ac:dyDescent="0.3">
      <c r="A3247" t="s">
        <v>3214</v>
      </c>
      <c r="B3247" t="s">
        <v>6809</v>
      </c>
      <c r="C3247" t="s">
        <v>7408</v>
      </c>
      <c r="D3247" t="s">
        <v>7417</v>
      </c>
      <c r="E3247" t="s">
        <v>7426</v>
      </c>
      <c r="F3247" t="s">
        <v>7428</v>
      </c>
      <c r="G3247">
        <v>10349.27</v>
      </c>
      <c r="H3247">
        <v>4</v>
      </c>
      <c r="I3247" t="s">
        <v>8150</v>
      </c>
      <c r="J3247" t="s">
        <v>8164</v>
      </c>
      <c r="K3247" t="s">
        <v>8167</v>
      </c>
      <c r="L3247" t="s">
        <v>8169</v>
      </c>
      <c r="M3247">
        <v>33117.83</v>
      </c>
      <c r="N3247">
        <v>41397.08</v>
      </c>
    </row>
    <row r="3248" spans="1:14" x14ac:dyDescent="0.3">
      <c r="A3248" t="s">
        <v>3215</v>
      </c>
      <c r="B3248" t="s">
        <v>6810</v>
      </c>
      <c r="C3248" t="s">
        <v>7407</v>
      </c>
      <c r="D3248" t="s">
        <v>7417</v>
      </c>
      <c r="E3248" t="s">
        <v>7427</v>
      </c>
      <c r="F3248" t="s">
        <v>7434</v>
      </c>
      <c r="G3248">
        <v>16407.439999999999</v>
      </c>
      <c r="H3248">
        <v>18</v>
      </c>
      <c r="I3248" t="s">
        <v>7722</v>
      </c>
      <c r="J3248" t="s">
        <v>8165</v>
      </c>
      <c r="K3248" t="s">
        <v>8167</v>
      </c>
      <c r="L3248" t="s">
        <v>8170</v>
      </c>
      <c r="M3248">
        <v>295333.92</v>
      </c>
      <c r="N3248">
        <v>295333.92</v>
      </c>
    </row>
    <row r="3249" spans="1:14" x14ac:dyDescent="0.3">
      <c r="A3249" t="s">
        <v>3216</v>
      </c>
      <c r="B3249" t="s">
        <v>6811</v>
      </c>
      <c r="C3249" t="s">
        <v>7405</v>
      </c>
      <c r="D3249" t="s">
        <v>7411</v>
      </c>
      <c r="E3249" t="s">
        <v>7426</v>
      </c>
      <c r="F3249" t="s">
        <v>7432</v>
      </c>
      <c r="G3249">
        <v>6261.52</v>
      </c>
      <c r="H3249">
        <v>16</v>
      </c>
      <c r="I3249" t="s">
        <v>7704</v>
      </c>
      <c r="J3249" t="s">
        <v>8163</v>
      </c>
      <c r="K3249" t="s">
        <v>8167</v>
      </c>
      <c r="L3249" t="s">
        <v>8170</v>
      </c>
      <c r="M3249">
        <v>100184.32000000001</v>
      </c>
      <c r="N3249">
        <v>100184.32000000001</v>
      </c>
    </row>
    <row r="3250" spans="1:14" x14ac:dyDescent="0.3">
      <c r="A3250" t="s">
        <v>3217</v>
      </c>
      <c r="B3250" t="s">
        <v>6812</v>
      </c>
      <c r="C3250" t="s">
        <v>7407</v>
      </c>
      <c r="D3250" t="s">
        <v>7417</v>
      </c>
      <c r="E3250" t="s">
        <v>7424</v>
      </c>
      <c r="F3250" t="s">
        <v>7430</v>
      </c>
      <c r="G3250">
        <v>7968</v>
      </c>
      <c r="H3250">
        <v>8</v>
      </c>
      <c r="I3250" t="s">
        <v>8061</v>
      </c>
      <c r="J3250" t="s">
        <v>8166</v>
      </c>
      <c r="K3250" t="s">
        <v>8168</v>
      </c>
      <c r="L3250" t="s">
        <v>8170</v>
      </c>
      <c r="M3250">
        <v>63744</v>
      </c>
      <c r="N3250">
        <v>63744</v>
      </c>
    </row>
    <row r="3251" spans="1:14" x14ac:dyDescent="0.3">
      <c r="A3251" t="s">
        <v>3218</v>
      </c>
      <c r="B3251" t="s">
        <v>6813</v>
      </c>
      <c r="C3251" t="s">
        <v>7405</v>
      </c>
      <c r="D3251" t="s">
        <v>7410</v>
      </c>
      <c r="E3251" t="s">
        <v>7427</v>
      </c>
      <c r="F3251" t="s">
        <v>7431</v>
      </c>
      <c r="G3251">
        <v>4272.84</v>
      </c>
      <c r="H3251">
        <v>11</v>
      </c>
      <c r="I3251" t="s">
        <v>7454</v>
      </c>
      <c r="J3251" t="s">
        <v>8163</v>
      </c>
      <c r="K3251" t="s">
        <v>8168</v>
      </c>
      <c r="L3251" t="s">
        <v>8170</v>
      </c>
      <c r="M3251">
        <v>47001.24</v>
      </c>
      <c r="N3251">
        <v>47001.240000000005</v>
      </c>
    </row>
    <row r="3252" spans="1:14" x14ac:dyDescent="0.3">
      <c r="A3252" t="s">
        <v>3219</v>
      </c>
      <c r="B3252" t="s">
        <v>6814</v>
      </c>
      <c r="C3252" t="s">
        <v>7407</v>
      </c>
      <c r="D3252" t="s">
        <v>7415</v>
      </c>
      <c r="E3252" t="s">
        <v>7426</v>
      </c>
      <c r="F3252" t="s">
        <v>7432</v>
      </c>
      <c r="G3252">
        <v>3871.95</v>
      </c>
      <c r="H3252">
        <v>9</v>
      </c>
      <c r="I3252" t="s">
        <v>8140</v>
      </c>
      <c r="J3252" t="s">
        <v>8162</v>
      </c>
      <c r="K3252" t="s">
        <v>8168</v>
      </c>
      <c r="L3252" t="s">
        <v>8169</v>
      </c>
      <c r="M3252">
        <v>27878.04</v>
      </c>
      <c r="N3252">
        <v>34847.549999999996</v>
      </c>
    </row>
    <row r="3253" spans="1:14" x14ac:dyDescent="0.3">
      <c r="A3253" t="s">
        <v>3220</v>
      </c>
      <c r="B3253" t="s">
        <v>6815</v>
      </c>
      <c r="C3253" t="s">
        <v>7405</v>
      </c>
      <c r="D3253" t="s">
        <v>7411</v>
      </c>
      <c r="E3253" t="s">
        <v>7426</v>
      </c>
      <c r="F3253" t="s">
        <v>7428</v>
      </c>
      <c r="G3253">
        <v>13253.44</v>
      </c>
      <c r="H3253">
        <v>20</v>
      </c>
      <c r="I3253" t="s">
        <v>7607</v>
      </c>
      <c r="J3253" t="s">
        <v>8166</v>
      </c>
      <c r="K3253" t="s">
        <v>8167</v>
      </c>
      <c r="L3253" t="s">
        <v>8169</v>
      </c>
      <c r="M3253">
        <v>212055.04000000001</v>
      </c>
      <c r="N3253">
        <v>265068.79999999999</v>
      </c>
    </row>
    <row r="3254" spans="1:14" x14ac:dyDescent="0.3">
      <c r="A3254" t="s">
        <v>3221</v>
      </c>
      <c r="B3254" t="s">
        <v>5886</v>
      </c>
      <c r="C3254" t="s">
        <v>7407</v>
      </c>
      <c r="D3254" t="s">
        <v>7418</v>
      </c>
      <c r="E3254" t="s">
        <v>7425</v>
      </c>
      <c r="F3254" t="s">
        <v>7431</v>
      </c>
      <c r="G3254">
        <v>6698.1</v>
      </c>
      <c r="H3254">
        <v>3</v>
      </c>
      <c r="I3254" t="s">
        <v>8033</v>
      </c>
      <c r="J3254" t="s">
        <v>8164</v>
      </c>
      <c r="K3254" t="s">
        <v>8168</v>
      </c>
      <c r="L3254" t="s">
        <v>8169</v>
      </c>
      <c r="M3254">
        <v>16075.44</v>
      </c>
      <c r="N3254">
        <v>20094.300000000003</v>
      </c>
    </row>
    <row r="3255" spans="1:14" x14ac:dyDescent="0.3">
      <c r="A3255" t="s">
        <v>3222</v>
      </c>
      <c r="B3255" t="s">
        <v>6816</v>
      </c>
      <c r="C3255" t="s">
        <v>7405</v>
      </c>
      <c r="D3255" t="s">
        <v>7417</v>
      </c>
      <c r="E3255" t="s">
        <v>7424</v>
      </c>
      <c r="F3255" t="s">
        <v>7429</v>
      </c>
      <c r="G3255">
        <v>2600.39</v>
      </c>
      <c r="H3255">
        <v>5</v>
      </c>
      <c r="I3255" t="s">
        <v>8078</v>
      </c>
      <c r="J3255" t="s">
        <v>8165</v>
      </c>
      <c r="K3255" t="s">
        <v>8168</v>
      </c>
      <c r="L3255" t="s">
        <v>8170</v>
      </c>
      <c r="M3255">
        <v>13001.95</v>
      </c>
      <c r="N3255">
        <v>13001.949999999999</v>
      </c>
    </row>
    <row r="3256" spans="1:14" x14ac:dyDescent="0.3">
      <c r="A3256" t="s">
        <v>3223</v>
      </c>
      <c r="B3256" t="s">
        <v>6817</v>
      </c>
      <c r="C3256" t="s">
        <v>7405</v>
      </c>
      <c r="D3256" t="s">
        <v>7409</v>
      </c>
      <c r="E3256" t="s">
        <v>7425</v>
      </c>
      <c r="F3256" t="s">
        <v>7431</v>
      </c>
      <c r="G3256">
        <v>14379.75</v>
      </c>
      <c r="H3256">
        <v>2</v>
      </c>
      <c r="I3256" t="s">
        <v>7844</v>
      </c>
      <c r="J3256" t="s">
        <v>8166</v>
      </c>
      <c r="K3256" t="s">
        <v>8168</v>
      </c>
      <c r="L3256" t="s">
        <v>8170</v>
      </c>
      <c r="M3256">
        <v>28759.5</v>
      </c>
      <c r="N3256">
        <v>28759.5</v>
      </c>
    </row>
    <row r="3257" spans="1:14" x14ac:dyDescent="0.3">
      <c r="A3257" t="s">
        <v>3224</v>
      </c>
      <c r="B3257" t="s">
        <v>6818</v>
      </c>
      <c r="C3257" t="s">
        <v>7406</v>
      </c>
      <c r="D3257" t="s">
        <v>7412</v>
      </c>
      <c r="E3257" t="s">
        <v>7426</v>
      </c>
      <c r="F3257" t="s">
        <v>7428</v>
      </c>
      <c r="G3257">
        <v>4150.83</v>
      </c>
      <c r="H3257">
        <v>19</v>
      </c>
      <c r="I3257" t="s">
        <v>7901</v>
      </c>
      <c r="J3257" t="s">
        <v>8165</v>
      </c>
      <c r="K3257" t="s">
        <v>8167</v>
      </c>
      <c r="L3257" t="s">
        <v>8170</v>
      </c>
      <c r="M3257">
        <v>78865.77</v>
      </c>
      <c r="N3257">
        <v>78865.77</v>
      </c>
    </row>
    <row r="3258" spans="1:14" x14ac:dyDescent="0.3">
      <c r="A3258" t="s">
        <v>3225</v>
      </c>
      <c r="B3258" t="s">
        <v>6819</v>
      </c>
      <c r="C3258" t="s">
        <v>7408</v>
      </c>
      <c r="D3258" t="s">
        <v>7419</v>
      </c>
      <c r="E3258" t="s">
        <v>7427</v>
      </c>
      <c r="F3258" t="s">
        <v>7431</v>
      </c>
      <c r="G3258">
        <v>3998.11</v>
      </c>
      <c r="H3258">
        <v>2</v>
      </c>
      <c r="I3258" t="s">
        <v>7832</v>
      </c>
      <c r="J3258" t="s">
        <v>8164</v>
      </c>
      <c r="K3258" t="s">
        <v>8167</v>
      </c>
      <c r="L3258" t="s">
        <v>8170</v>
      </c>
      <c r="M3258">
        <v>7996.22</v>
      </c>
      <c r="N3258">
        <v>7996.22</v>
      </c>
    </row>
    <row r="3259" spans="1:14" x14ac:dyDescent="0.3">
      <c r="A3259" t="s">
        <v>3226</v>
      </c>
      <c r="B3259" t="s">
        <v>6820</v>
      </c>
      <c r="C3259" t="s">
        <v>7406</v>
      </c>
      <c r="D3259" t="s">
        <v>7421</v>
      </c>
      <c r="E3259" t="s">
        <v>7427</v>
      </c>
      <c r="F3259" t="s">
        <v>7432</v>
      </c>
      <c r="G3259">
        <v>13911.63</v>
      </c>
      <c r="H3259">
        <v>16</v>
      </c>
      <c r="I3259" t="s">
        <v>7906</v>
      </c>
      <c r="J3259" t="s">
        <v>8165</v>
      </c>
      <c r="K3259" t="s">
        <v>8167</v>
      </c>
      <c r="L3259" t="s">
        <v>8170</v>
      </c>
      <c r="M3259">
        <v>222586.08</v>
      </c>
      <c r="N3259">
        <v>222586.08</v>
      </c>
    </row>
    <row r="3260" spans="1:14" x14ac:dyDescent="0.3">
      <c r="A3260" t="s">
        <v>3227</v>
      </c>
      <c r="B3260" t="s">
        <v>6821</v>
      </c>
      <c r="C3260" t="s">
        <v>7407</v>
      </c>
      <c r="D3260" t="s">
        <v>7413</v>
      </c>
      <c r="E3260" t="s">
        <v>7426</v>
      </c>
      <c r="F3260" t="s">
        <v>7433</v>
      </c>
      <c r="G3260">
        <v>10463.81</v>
      </c>
      <c r="H3260">
        <v>16</v>
      </c>
      <c r="I3260" t="s">
        <v>7469</v>
      </c>
      <c r="J3260" t="s">
        <v>8164</v>
      </c>
      <c r="K3260" t="s">
        <v>8168</v>
      </c>
      <c r="L3260" t="s">
        <v>8170</v>
      </c>
      <c r="M3260">
        <v>167420.96</v>
      </c>
      <c r="N3260">
        <v>167420.96</v>
      </c>
    </row>
    <row r="3261" spans="1:14" x14ac:dyDescent="0.3">
      <c r="A3261" t="s">
        <v>3228</v>
      </c>
      <c r="B3261" t="s">
        <v>6822</v>
      </c>
      <c r="C3261" t="s">
        <v>7407</v>
      </c>
      <c r="D3261" t="s">
        <v>7413</v>
      </c>
      <c r="E3261" t="s">
        <v>7424</v>
      </c>
      <c r="F3261" t="s">
        <v>7430</v>
      </c>
      <c r="G3261">
        <v>9524.25</v>
      </c>
      <c r="H3261">
        <v>3</v>
      </c>
      <c r="I3261" t="s">
        <v>7480</v>
      </c>
      <c r="J3261" t="s">
        <v>8163</v>
      </c>
      <c r="K3261" t="s">
        <v>8167</v>
      </c>
      <c r="L3261" t="s">
        <v>8169</v>
      </c>
      <c r="M3261">
        <v>22858.2</v>
      </c>
      <c r="N3261">
        <v>28572.75</v>
      </c>
    </row>
    <row r="3262" spans="1:14" x14ac:dyDescent="0.3">
      <c r="A3262" t="s">
        <v>3076</v>
      </c>
      <c r="B3262" t="s">
        <v>6823</v>
      </c>
      <c r="C3262" t="s">
        <v>7408</v>
      </c>
      <c r="D3262" t="s">
        <v>7419</v>
      </c>
      <c r="E3262" t="s">
        <v>7427</v>
      </c>
      <c r="F3262" t="s">
        <v>7429</v>
      </c>
      <c r="G3262">
        <v>16015.68</v>
      </c>
      <c r="H3262">
        <v>16</v>
      </c>
      <c r="I3262" t="s">
        <v>7516</v>
      </c>
      <c r="J3262" t="s">
        <v>8165</v>
      </c>
      <c r="K3262" t="s">
        <v>8167</v>
      </c>
      <c r="L3262" t="s">
        <v>8170</v>
      </c>
      <c r="M3262">
        <v>256250.88</v>
      </c>
      <c r="N3262">
        <v>256250.88</v>
      </c>
    </row>
    <row r="3263" spans="1:14" x14ac:dyDescent="0.3">
      <c r="A3263" t="s">
        <v>1403</v>
      </c>
      <c r="B3263" t="s">
        <v>5320</v>
      </c>
      <c r="C3263" t="s">
        <v>7408</v>
      </c>
      <c r="D3263" t="s">
        <v>7417</v>
      </c>
      <c r="E3263" t="s">
        <v>7423</v>
      </c>
      <c r="F3263" t="s">
        <v>7433</v>
      </c>
      <c r="G3263">
        <v>10223.11</v>
      </c>
      <c r="H3263">
        <v>20</v>
      </c>
      <c r="I3263" t="s">
        <v>8036</v>
      </c>
      <c r="J3263" t="s">
        <v>8166</v>
      </c>
      <c r="K3263" t="s">
        <v>8168</v>
      </c>
      <c r="L3263" t="s">
        <v>8169</v>
      </c>
      <c r="M3263">
        <v>163569.76</v>
      </c>
      <c r="N3263">
        <v>204462.2</v>
      </c>
    </row>
    <row r="3264" spans="1:14" x14ac:dyDescent="0.3">
      <c r="A3264" t="s">
        <v>3229</v>
      </c>
      <c r="B3264" t="s">
        <v>6824</v>
      </c>
      <c r="C3264" t="s">
        <v>7408</v>
      </c>
      <c r="D3264" t="s">
        <v>7417</v>
      </c>
      <c r="E3264" t="s">
        <v>7423</v>
      </c>
      <c r="F3264" t="s">
        <v>7433</v>
      </c>
      <c r="G3264">
        <v>903.87</v>
      </c>
      <c r="H3264">
        <v>4</v>
      </c>
      <c r="I3264" t="s">
        <v>7825</v>
      </c>
      <c r="J3264" t="s">
        <v>8162</v>
      </c>
      <c r="K3264" t="s">
        <v>8167</v>
      </c>
      <c r="L3264" t="s">
        <v>8169</v>
      </c>
      <c r="M3264">
        <v>2892.55</v>
      </c>
      <c r="N3264">
        <v>3615.48</v>
      </c>
    </row>
    <row r="3265" spans="1:14" x14ac:dyDescent="0.3">
      <c r="A3265" t="s">
        <v>3230</v>
      </c>
      <c r="B3265" t="s">
        <v>6825</v>
      </c>
      <c r="C3265" t="s">
        <v>7408</v>
      </c>
      <c r="D3265" t="s">
        <v>7420</v>
      </c>
      <c r="E3265" t="s">
        <v>7424</v>
      </c>
      <c r="F3265" t="s">
        <v>7428</v>
      </c>
      <c r="G3265">
        <v>12557.9</v>
      </c>
      <c r="H3265">
        <v>14</v>
      </c>
      <c r="I3265" t="s">
        <v>7482</v>
      </c>
      <c r="J3265" t="s">
        <v>8163</v>
      </c>
      <c r="K3265" t="s">
        <v>8168</v>
      </c>
      <c r="L3265" t="s">
        <v>8170</v>
      </c>
      <c r="M3265">
        <v>175810.6</v>
      </c>
      <c r="N3265">
        <v>175810.6</v>
      </c>
    </row>
    <row r="3266" spans="1:14" x14ac:dyDescent="0.3">
      <c r="A3266" t="s">
        <v>3231</v>
      </c>
      <c r="B3266" t="s">
        <v>6826</v>
      </c>
      <c r="C3266" t="s">
        <v>7405</v>
      </c>
      <c r="D3266" t="s">
        <v>7411</v>
      </c>
      <c r="E3266" t="s">
        <v>7425</v>
      </c>
      <c r="F3266" t="s">
        <v>7428</v>
      </c>
      <c r="G3266">
        <v>1777.03</v>
      </c>
      <c r="H3266">
        <v>19</v>
      </c>
      <c r="I3266" t="s">
        <v>7882</v>
      </c>
      <c r="J3266" t="s">
        <v>8163</v>
      </c>
      <c r="K3266" t="s">
        <v>8168</v>
      </c>
      <c r="L3266" t="s">
        <v>8169</v>
      </c>
      <c r="M3266">
        <v>27010.69</v>
      </c>
      <c r="N3266">
        <v>33763.57</v>
      </c>
    </row>
    <row r="3267" spans="1:14" x14ac:dyDescent="0.3">
      <c r="A3267" t="s">
        <v>3232</v>
      </c>
      <c r="B3267" t="s">
        <v>6827</v>
      </c>
      <c r="C3267" t="s">
        <v>7408</v>
      </c>
      <c r="D3267" t="s">
        <v>7417</v>
      </c>
      <c r="E3267" t="s">
        <v>7427</v>
      </c>
      <c r="F3267" t="s">
        <v>7433</v>
      </c>
      <c r="G3267">
        <v>14769.02</v>
      </c>
      <c r="H3267">
        <v>20</v>
      </c>
      <c r="I3267" t="s">
        <v>7527</v>
      </c>
      <c r="J3267" t="s">
        <v>8165</v>
      </c>
      <c r="K3267" t="s">
        <v>8167</v>
      </c>
      <c r="L3267" t="s">
        <v>8170</v>
      </c>
      <c r="M3267">
        <v>295380.40000000002</v>
      </c>
      <c r="N3267">
        <v>295380.40000000002</v>
      </c>
    </row>
    <row r="3268" spans="1:14" x14ac:dyDescent="0.3">
      <c r="A3268" t="s">
        <v>3233</v>
      </c>
      <c r="B3268" t="s">
        <v>6828</v>
      </c>
      <c r="C3268" t="s">
        <v>7405</v>
      </c>
      <c r="D3268" t="s">
        <v>7410</v>
      </c>
      <c r="E3268" t="s">
        <v>7424</v>
      </c>
      <c r="F3268" t="s">
        <v>7429</v>
      </c>
      <c r="G3268">
        <v>11140.26</v>
      </c>
      <c r="H3268">
        <v>18</v>
      </c>
      <c r="I3268" t="s">
        <v>7954</v>
      </c>
      <c r="J3268" t="s">
        <v>8162</v>
      </c>
      <c r="K3268" t="s">
        <v>8167</v>
      </c>
      <c r="L3268" t="s">
        <v>8170</v>
      </c>
      <c r="M3268">
        <v>200524.68</v>
      </c>
      <c r="N3268">
        <v>200524.68</v>
      </c>
    </row>
    <row r="3269" spans="1:14" x14ac:dyDescent="0.3">
      <c r="A3269" t="s">
        <v>3234</v>
      </c>
      <c r="B3269" t="s">
        <v>6829</v>
      </c>
      <c r="C3269" t="s">
        <v>7405</v>
      </c>
      <c r="D3269" t="s">
        <v>7410</v>
      </c>
      <c r="E3269" t="s">
        <v>7424</v>
      </c>
      <c r="F3269" t="s">
        <v>7432</v>
      </c>
      <c r="G3269">
        <v>4791.59</v>
      </c>
      <c r="H3269">
        <v>1</v>
      </c>
      <c r="I3269" t="s">
        <v>7450</v>
      </c>
      <c r="J3269" t="s">
        <v>8166</v>
      </c>
      <c r="K3269" t="s">
        <v>8167</v>
      </c>
      <c r="L3269" t="s">
        <v>8170</v>
      </c>
      <c r="M3269">
        <v>4791.59</v>
      </c>
      <c r="N3269">
        <v>4791.59</v>
      </c>
    </row>
    <row r="3270" spans="1:14" x14ac:dyDescent="0.3">
      <c r="A3270" t="s">
        <v>3235</v>
      </c>
      <c r="B3270" t="s">
        <v>5315</v>
      </c>
      <c r="C3270" t="s">
        <v>7405</v>
      </c>
      <c r="D3270" t="s">
        <v>7409</v>
      </c>
      <c r="E3270" t="s">
        <v>7425</v>
      </c>
      <c r="F3270" t="s">
        <v>7434</v>
      </c>
      <c r="G3270">
        <v>14079.29</v>
      </c>
      <c r="H3270">
        <v>15</v>
      </c>
      <c r="I3270" t="s">
        <v>7540</v>
      </c>
      <c r="J3270" t="s">
        <v>8164</v>
      </c>
      <c r="K3270" t="s">
        <v>8167</v>
      </c>
      <c r="L3270" t="s">
        <v>8169</v>
      </c>
      <c r="M3270">
        <v>168951.48</v>
      </c>
      <c r="N3270">
        <v>211189.35</v>
      </c>
    </row>
    <row r="3271" spans="1:14" x14ac:dyDescent="0.3">
      <c r="A3271" t="s">
        <v>3236</v>
      </c>
      <c r="B3271" t="s">
        <v>6830</v>
      </c>
      <c r="C3271" t="s">
        <v>7406</v>
      </c>
      <c r="D3271" t="s">
        <v>7421</v>
      </c>
      <c r="E3271" t="s">
        <v>7426</v>
      </c>
      <c r="F3271" t="s">
        <v>7428</v>
      </c>
      <c r="G3271">
        <v>10125.17</v>
      </c>
      <c r="H3271">
        <v>13</v>
      </c>
      <c r="I3271" t="s">
        <v>7673</v>
      </c>
      <c r="J3271" t="s">
        <v>8163</v>
      </c>
      <c r="K3271" t="s">
        <v>8168</v>
      </c>
      <c r="L3271" t="s">
        <v>8170</v>
      </c>
      <c r="M3271">
        <v>131627.21</v>
      </c>
      <c r="N3271">
        <v>131627.21</v>
      </c>
    </row>
    <row r="3272" spans="1:14" x14ac:dyDescent="0.3">
      <c r="A3272" t="s">
        <v>3237</v>
      </c>
      <c r="B3272" t="s">
        <v>6831</v>
      </c>
      <c r="C3272" t="s">
        <v>7408</v>
      </c>
      <c r="D3272" t="s">
        <v>7422</v>
      </c>
      <c r="E3272" t="s">
        <v>7424</v>
      </c>
      <c r="F3272" t="s">
        <v>7432</v>
      </c>
      <c r="G3272">
        <v>10596.61</v>
      </c>
      <c r="H3272">
        <v>18</v>
      </c>
      <c r="I3272" t="s">
        <v>8158</v>
      </c>
      <c r="J3272" t="s">
        <v>8165</v>
      </c>
      <c r="K3272" t="s">
        <v>8167</v>
      </c>
      <c r="L3272" t="s">
        <v>8170</v>
      </c>
      <c r="M3272">
        <v>190738.98</v>
      </c>
      <c r="N3272">
        <v>190738.98</v>
      </c>
    </row>
    <row r="3273" spans="1:14" x14ac:dyDescent="0.3">
      <c r="A3273" t="s">
        <v>3238</v>
      </c>
      <c r="B3273" t="s">
        <v>4949</v>
      </c>
      <c r="C3273" t="s">
        <v>7405</v>
      </c>
      <c r="D3273" t="s">
        <v>7410</v>
      </c>
      <c r="E3273" t="s">
        <v>7424</v>
      </c>
      <c r="F3273" t="s">
        <v>7429</v>
      </c>
      <c r="G3273">
        <v>15687</v>
      </c>
      <c r="H3273">
        <v>6</v>
      </c>
      <c r="I3273" t="s">
        <v>7789</v>
      </c>
      <c r="J3273" t="s">
        <v>8166</v>
      </c>
      <c r="K3273" t="s">
        <v>8167</v>
      </c>
      <c r="L3273" t="s">
        <v>8169</v>
      </c>
      <c r="M3273">
        <v>75297.600000000006</v>
      </c>
      <c r="N3273">
        <v>94122</v>
      </c>
    </row>
    <row r="3274" spans="1:14" x14ac:dyDescent="0.3">
      <c r="A3274" t="s">
        <v>3239</v>
      </c>
      <c r="B3274" t="s">
        <v>6832</v>
      </c>
      <c r="C3274" t="s">
        <v>7408</v>
      </c>
      <c r="D3274" t="s">
        <v>7417</v>
      </c>
      <c r="E3274" t="s">
        <v>7424</v>
      </c>
      <c r="F3274" t="s">
        <v>7430</v>
      </c>
      <c r="G3274">
        <v>12277.36</v>
      </c>
      <c r="H3274">
        <v>2</v>
      </c>
      <c r="I3274" t="s">
        <v>7780</v>
      </c>
      <c r="J3274" t="s">
        <v>8163</v>
      </c>
      <c r="K3274" t="s">
        <v>8167</v>
      </c>
      <c r="L3274" t="s">
        <v>8170</v>
      </c>
      <c r="M3274">
        <v>24554.720000000001</v>
      </c>
      <c r="N3274">
        <v>24554.720000000001</v>
      </c>
    </row>
    <row r="3275" spans="1:14" x14ac:dyDescent="0.3">
      <c r="A3275" t="s">
        <v>3240</v>
      </c>
      <c r="B3275" t="s">
        <v>6833</v>
      </c>
      <c r="C3275" t="s">
        <v>7407</v>
      </c>
      <c r="D3275" t="s">
        <v>7417</v>
      </c>
      <c r="E3275" t="s">
        <v>7424</v>
      </c>
      <c r="F3275" t="s">
        <v>7428</v>
      </c>
      <c r="G3275">
        <v>4964.2299999999996</v>
      </c>
      <c r="H3275">
        <v>5</v>
      </c>
      <c r="I3275" t="s">
        <v>8159</v>
      </c>
      <c r="J3275" t="s">
        <v>8165</v>
      </c>
      <c r="K3275" t="s">
        <v>8167</v>
      </c>
      <c r="L3275" t="s">
        <v>8169</v>
      </c>
      <c r="M3275">
        <v>19856.919999999998</v>
      </c>
      <c r="N3275">
        <v>24821.149999999998</v>
      </c>
    </row>
    <row r="3276" spans="1:14" x14ac:dyDescent="0.3">
      <c r="A3276" t="s">
        <v>3241</v>
      </c>
      <c r="B3276" t="s">
        <v>5097</v>
      </c>
      <c r="C3276" t="s">
        <v>7408</v>
      </c>
      <c r="D3276" t="s">
        <v>7419</v>
      </c>
      <c r="E3276" t="s">
        <v>7427</v>
      </c>
      <c r="F3276" t="s">
        <v>7429</v>
      </c>
      <c r="G3276">
        <v>8412.8799999999992</v>
      </c>
      <c r="H3276">
        <v>3</v>
      </c>
      <c r="I3276" t="s">
        <v>7819</v>
      </c>
      <c r="J3276" t="s">
        <v>8165</v>
      </c>
      <c r="K3276" t="s">
        <v>8167</v>
      </c>
      <c r="L3276" t="s">
        <v>8170</v>
      </c>
      <c r="M3276">
        <v>25238.639999999999</v>
      </c>
      <c r="N3276">
        <v>25238.639999999999</v>
      </c>
    </row>
    <row r="3277" spans="1:14" x14ac:dyDescent="0.3">
      <c r="A3277" t="s">
        <v>3242</v>
      </c>
      <c r="B3277" t="s">
        <v>5867</v>
      </c>
      <c r="C3277" t="s">
        <v>7406</v>
      </c>
      <c r="D3277" t="s">
        <v>7421</v>
      </c>
      <c r="E3277" t="s">
        <v>7423</v>
      </c>
      <c r="F3277" t="s">
        <v>7431</v>
      </c>
      <c r="G3277">
        <v>1601.07</v>
      </c>
      <c r="H3277">
        <v>18</v>
      </c>
      <c r="I3277" t="s">
        <v>7757</v>
      </c>
      <c r="J3277" t="s">
        <v>8163</v>
      </c>
      <c r="K3277" t="s">
        <v>8168</v>
      </c>
      <c r="L3277" t="s">
        <v>8170</v>
      </c>
      <c r="M3277">
        <v>28819.26</v>
      </c>
      <c r="N3277">
        <v>28819.26</v>
      </c>
    </row>
    <row r="3278" spans="1:14" x14ac:dyDescent="0.3">
      <c r="A3278" t="s">
        <v>2462</v>
      </c>
      <c r="B3278" t="s">
        <v>5056</v>
      </c>
      <c r="C3278" t="s">
        <v>7406</v>
      </c>
      <c r="D3278" t="s">
        <v>7421</v>
      </c>
      <c r="E3278" t="s">
        <v>7426</v>
      </c>
      <c r="F3278" t="s">
        <v>7433</v>
      </c>
      <c r="G3278">
        <v>10036.36</v>
      </c>
      <c r="H3278">
        <v>11</v>
      </c>
      <c r="I3278" t="s">
        <v>8009</v>
      </c>
      <c r="J3278" t="s">
        <v>8166</v>
      </c>
      <c r="K3278" t="s">
        <v>8167</v>
      </c>
      <c r="L3278" t="s">
        <v>8170</v>
      </c>
      <c r="M3278">
        <v>110399.96</v>
      </c>
      <c r="N3278">
        <v>110399.96</v>
      </c>
    </row>
    <row r="3279" spans="1:14" x14ac:dyDescent="0.3">
      <c r="A3279" t="s">
        <v>3243</v>
      </c>
      <c r="B3279" t="s">
        <v>6834</v>
      </c>
      <c r="C3279" t="s">
        <v>7408</v>
      </c>
      <c r="D3279" t="s">
        <v>7422</v>
      </c>
      <c r="E3279" t="s">
        <v>7427</v>
      </c>
      <c r="F3279" t="s">
        <v>7428</v>
      </c>
      <c r="G3279">
        <v>3861.99</v>
      </c>
      <c r="H3279">
        <v>7</v>
      </c>
      <c r="I3279" t="s">
        <v>7460</v>
      </c>
      <c r="J3279" t="s">
        <v>8163</v>
      </c>
      <c r="K3279" t="s">
        <v>8167</v>
      </c>
      <c r="L3279" t="s">
        <v>8170</v>
      </c>
      <c r="M3279">
        <v>27033.93</v>
      </c>
      <c r="N3279">
        <v>27033.93</v>
      </c>
    </row>
    <row r="3280" spans="1:14" x14ac:dyDescent="0.3">
      <c r="A3280" t="s">
        <v>3244</v>
      </c>
      <c r="B3280" t="s">
        <v>6835</v>
      </c>
      <c r="C3280" t="s">
        <v>7406</v>
      </c>
      <c r="D3280" t="s">
        <v>7421</v>
      </c>
      <c r="E3280" t="s">
        <v>7423</v>
      </c>
      <c r="F3280" t="s">
        <v>7434</v>
      </c>
      <c r="G3280">
        <v>14571.48</v>
      </c>
      <c r="H3280">
        <v>13</v>
      </c>
      <c r="I3280" t="s">
        <v>7739</v>
      </c>
      <c r="J3280" t="s">
        <v>8164</v>
      </c>
      <c r="K3280" t="s">
        <v>8168</v>
      </c>
      <c r="L3280" t="s">
        <v>8170</v>
      </c>
      <c r="M3280">
        <v>189429.24</v>
      </c>
      <c r="N3280">
        <v>189429.24</v>
      </c>
    </row>
    <row r="3281" spans="1:14" x14ac:dyDescent="0.3">
      <c r="A3281" t="s">
        <v>3245</v>
      </c>
      <c r="B3281" t="s">
        <v>6836</v>
      </c>
      <c r="C3281" t="s">
        <v>7405</v>
      </c>
      <c r="D3281" t="s">
        <v>7410</v>
      </c>
      <c r="E3281" t="s">
        <v>7426</v>
      </c>
      <c r="F3281" t="s">
        <v>7434</v>
      </c>
      <c r="G3281">
        <v>15179.87</v>
      </c>
      <c r="H3281">
        <v>10</v>
      </c>
      <c r="I3281" t="s">
        <v>7570</v>
      </c>
      <c r="J3281" t="s">
        <v>8163</v>
      </c>
      <c r="K3281" t="s">
        <v>8168</v>
      </c>
      <c r="L3281" t="s">
        <v>8169</v>
      </c>
      <c r="M3281">
        <v>121438.96</v>
      </c>
      <c r="N3281">
        <v>151798.70000000001</v>
      </c>
    </row>
    <row r="3282" spans="1:14" x14ac:dyDescent="0.3">
      <c r="A3282" t="s">
        <v>3246</v>
      </c>
      <c r="B3282" t="s">
        <v>6837</v>
      </c>
      <c r="C3282" t="s">
        <v>7407</v>
      </c>
      <c r="D3282" t="s">
        <v>7415</v>
      </c>
      <c r="E3282" t="s">
        <v>7427</v>
      </c>
      <c r="F3282" t="s">
        <v>7429</v>
      </c>
      <c r="G3282">
        <v>12243.33</v>
      </c>
      <c r="H3282">
        <v>13</v>
      </c>
      <c r="I3282" t="s">
        <v>7596</v>
      </c>
      <c r="J3282" t="s">
        <v>8164</v>
      </c>
      <c r="K3282" t="s">
        <v>8167</v>
      </c>
      <c r="L3282" t="s">
        <v>8169</v>
      </c>
      <c r="M3282">
        <v>127330.3</v>
      </c>
      <c r="N3282">
        <v>159163.29</v>
      </c>
    </row>
    <row r="3283" spans="1:14" x14ac:dyDescent="0.3">
      <c r="A3283" t="s">
        <v>3247</v>
      </c>
      <c r="B3283" t="s">
        <v>6838</v>
      </c>
      <c r="C3283" t="s">
        <v>7407</v>
      </c>
      <c r="D3283" t="s">
        <v>7413</v>
      </c>
      <c r="E3283" t="s">
        <v>7423</v>
      </c>
      <c r="F3283" t="s">
        <v>7432</v>
      </c>
      <c r="G3283">
        <v>8464.34</v>
      </c>
      <c r="H3283">
        <v>11</v>
      </c>
      <c r="I3283" t="s">
        <v>7542</v>
      </c>
      <c r="J3283" t="s">
        <v>8164</v>
      </c>
      <c r="K3283" t="s">
        <v>8168</v>
      </c>
      <c r="L3283" t="s">
        <v>8169</v>
      </c>
      <c r="M3283">
        <v>74485.86</v>
      </c>
      <c r="N3283">
        <v>93107.74</v>
      </c>
    </row>
    <row r="3284" spans="1:14" x14ac:dyDescent="0.3">
      <c r="A3284" t="s">
        <v>2719</v>
      </c>
      <c r="B3284" t="s">
        <v>6839</v>
      </c>
      <c r="C3284" t="s">
        <v>7406</v>
      </c>
      <c r="D3284" t="s">
        <v>7416</v>
      </c>
      <c r="E3284" t="s">
        <v>7423</v>
      </c>
      <c r="F3284" t="s">
        <v>7430</v>
      </c>
      <c r="G3284">
        <v>4662.1099999999997</v>
      </c>
      <c r="H3284">
        <v>6</v>
      </c>
      <c r="I3284" t="s">
        <v>7704</v>
      </c>
      <c r="J3284" t="s">
        <v>8166</v>
      </c>
      <c r="K3284" t="s">
        <v>8167</v>
      </c>
      <c r="L3284" t="s">
        <v>8169</v>
      </c>
      <c r="M3284">
        <v>22378.46</v>
      </c>
      <c r="N3284">
        <v>27972.659999999996</v>
      </c>
    </row>
    <row r="3285" spans="1:14" x14ac:dyDescent="0.3">
      <c r="A3285" t="s">
        <v>3248</v>
      </c>
      <c r="B3285" t="s">
        <v>6840</v>
      </c>
      <c r="C3285" t="s">
        <v>7407</v>
      </c>
      <c r="D3285" t="s">
        <v>7413</v>
      </c>
      <c r="E3285" t="s">
        <v>7427</v>
      </c>
      <c r="F3285" t="s">
        <v>7432</v>
      </c>
      <c r="G3285">
        <v>7825.24</v>
      </c>
      <c r="H3285">
        <v>20</v>
      </c>
      <c r="I3285" t="s">
        <v>7722</v>
      </c>
      <c r="J3285" t="s">
        <v>8163</v>
      </c>
      <c r="K3285" t="s">
        <v>8168</v>
      </c>
      <c r="L3285" t="s">
        <v>8170</v>
      </c>
      <c r="M3285">
        <v>156504.79999999999</v>
      </c>
      <c r="N3285">
        <v>156504.79999999999</v>
      </c>
    </row>
    <row r="3286" spans="1:14" x14ac:dyDescent="0.3">
      <c r="A3286" t="s">
        <v>3249</v>
      </c>
      <c r="B3286" t="s">
        <v>6841</v>
      </c>
      <c r="C3286" t="s">
        <v>7406</v>
      </c>
      <c r="D3286" t="s">
        <v>7416</v>
      </c>
      <c r="E3286" t="s">
        <v>7427</v>
      </c>
      <c r="F3286" t="s">
        <v>7429</v>
      </c>
      <c r="G3286">
        <v>15076.12</v>
      </c>
      <c r="H3286">
        <v>3</v>
      </c>
      <c r="I3286" t="s">
        <v>7518</v>
      </c>
      <c r="J3286" t="s">
        <v>8165</v>
      </c>
      <c r="K3286" t="s">
        <v>8167</v>
      </c>
      <c r="L3286" t="s">
        <v>8170</v>
      </c>
      <c r="M3286">
        <v>45228.36</v>
      </c>
      <c r="N3286">
        <v>45228.36</v>
      </c>
    </row>
    <row r="3287" spans="1:14" x14ac:dyDescent="0.3">
      <c r="A3287" t="s">
        <v>3250</v>
      </c>
      <c r="B3287" t="s">
        <v>6842</v>
      </c>
      <c r="C3287" t="s">
        <v>7408</v>
      </c>
      <c r="D3287" t="s">
        <v>7420</v>
      </c>
      <c r="E3287" t="s">
        <v>7427</v>
      </c>
      <c r="F3287" t="s">
        <v>7430</v>
      </c>
      <c r="G3287">
        <v>11610.04</v>
      </c>
      <c r="H3287">
        <v>6</v>
      </c>
      <c r="I3287" t="s">
        <v>7652</v>
      </c>
      <c r="J3287" t="s">
        <v>8164</v>
      </c>
      <c r="K3287" t="s">
        <v>8167</v>
      </c>
      <c r="L3287" t="s">
        <v>8169</v>
      </c>
      <c r="M3287">
        <v>55727.86</v>
      </c>
      <c r="N3287">
        <v>69660.240000000005</v>
      </c>
    </row>
    <row r="3288" spans="1:14" x14ac:dyDescent="0.3">
      <c r="A3288" t="s">
        <v>3251</v>
      </c>
      <c r="B3288" t="s">
        <v>6843</v>
      </c>
      <c r="C3288" t="s">
        <v>7407</v>
      </c>
      <c r="D3288" t="s">
        <v>7413</v>
      </c>
      <c r="E3288" t="s">
        <v>7427</v>
      </c>
      <c r="F3288" t="s">
        <v>7432</v>
      </c>
      <c r="G3288">
        <v>10478.75</v>
      </c>
      <c r="H3288">
        <v>14</v>
      </c>
      <c r="I3288" t="s">
        <v>7581</v>
      </c>
      <c r="J3288" t="s">
        <v>8164</v>
      </c>
      <c r="K3288" t="s">
        <v>8168</v>
      </c>
      <c r="L3288" t="s">
        <v>8170</v>
      </c>
      <c r="M3288">
        <v>146702.5</v>
      </c>
      <c r="N3288">
        <v>146702.5</v>
      </c>
    </row>
    <row r="3289" spans="1:14" x14ac:dyDescent="0.3">
      <c r="A3289" t="s">
        <v>3252</v>
      </c>
      <c r="B3289" t="s">
        <v>6844</v>
      </c>
      <c r="C3289" t="s">
        <v>7407</v>
      </c>
      <c r="D3289" t="s">
        <v>7417</v>
      </c>
      <c r="E3289" t="s">
        <v>7424</v>
      </c>
      <c r="F3289" t="s">
        <v>7429</v>
      </c>
      <c r="G3289">
        <v>15785.77</v>
      </c>
      <c r="H3289">
        <v>13</v>
      </c>
      <c r="I3289" t="s">
        <v>7892</v>
      </c>
      <c r="J3289" t="s">
        <v>8165</v>
      </c>
      <c r="K3289" t="s">
        <v>8168</v>
      </c>
      <c r="L3289" t="s">
        <v>8170</v>
      </c>
      <c r="M3289">
        <v>205215.01</v>
      </c>
      <c r="N3289">
        <v>205215.01</v>
      </c>
    </row>
    <row r="3290" spans="1:14" x14ac:dyDescent="0.3">
      <c r="A3290" t="s">
        <v>3253</v>
      </c>
      <c r="B3290" t="s">
        <v>6845</v>
      </c>
      <c r="C3290" t="s">
        <v>7405</v>
      </c>
      <c r="D3290" t="s">
        <v>7410</v>
      </c>
      <c r="E3290" t="s">
        <v>7424</v>
      </c>
      <c r="F3290" t="s">
        <v>7432</v>
      </c>
      <c r="G3290">
        <v>1894.06</v>
      </c>
      <c r="H3290">
        <v>7</v>
      </c>
      <c r="I3290" t="s">
        <v>8000</v>
      </c>
      <c r="J3290" t="s">
        <v>8166</v>
      </c>
      <c r="K3290" t="s">
        <v>8168</v>
      </c>
      <c r="L3290" t="s">
        <v>8169</v>
      </c>
      <c r="M3290">
        <v>10606.57</v>
      </c>
      <c r="N3290">
        <v>13258.42</v>
      </c>
    </row>
    <row r="3291" spans="1:14" x14ac:dyDescent="0.3">
      <c r="A3291" t="s">
        <v>3254</v>
      </c>
      <c r="B3291" t="s">
        <v>6846</v>
      </c>
      <c r="C3291" t="s">
        <v>7407</v>
      </c>
      <c r="D3291" t="s">
        <v>7413</v>
      </c>
      <c r="E3291" t="s">
        <v>7427</v>
      </c>
      <c r="F3291" t="s">
        <v>7433</v>
      </c>
      <c r="G3291">
        <v>11071.37</v>
      </c>
      <c r="H3291">
        <v>15</v>
      </c>
      <c r="I3291" t="s">
        <v>7839</v>
      </c>
      <c r="J3291" t="s">
        <v>8166</v>
      </c>
      <c r="K3291" t="s">
        <v>8168</v>
      </c>
      <c r="L3291" t="s">
        <v>8169</v>
      </c>
      <c r="M3291">
        <v>132856.44</v>
      </c>
      <c r="N3291">
        <v>166070.55000000002</v>
      </c>
    </row>
    <row r="3292" spans="1:14" x14ac:dyDescent="0.3">
      <c r="A3292" t="s">
        <v>3255</v>
      </c>
      <c r="B3292" t="s">
        <v>6847</v>
      </c>
      <c r="C3292" t="s">
        <v>7406</v>
      </c>
      <c r="D3292" t="s">
        <v>7412</v>
      </c>
      <c r="E3292" t="s">
        <v>7424</v>
      </c>
      <c r="F3292" t="s">
        <v>7433</v>
      </c>
      <c r="G3292">
        <v>11438.23</v>
      </c>
      <c r="H3292">
        <v>4</v>
      </c>
      <c r="I3292" t="s">
        <v>7491</v>
      </c>
      <c r="J3292" t="s">
        <v>8162</v>
      </c>
      <c r="K3292" t="s">
        <v>8168</v>
      </c>
      <c r="L3292" t="s">
        <v>8170</v>
      </c>
      <c r="M3292">
        <v>45752.92</v>
      </c>
      <c r="N3292">
        <v>45752.92</v>
      </c>
    </row>
    <row r="3293" spans="1:14" x14ac:dyDescent="0.3">
      <c r="A3293" t="s">
        <v>3256</v>
      </c>
      <c r="B3293" t="s">
        <v>6848</v>
      </c>
      <c r="C3293" t="s">
        <v>7405</v>
      </c>
      <c r="D3293" t="s">
        <v>7410</v>
      </c>
      <c r="E3293" t="s">
        <v>7426</v>
      </c>
      <c r="F3293" t="s">
        <v>7428</v>
      </c>
      <c r="G3293">
        <v>15335.08</v>
      </c>
      <c r="H3293">
        <v>2</v>
      </c>
      <c r="I3293" t="s">
        <v>7554</v>
      </c>
      <c r="J3293" t="s">
        <v>8164</v>
      </c>
      <c r="K3293" t="s">
        <v>8168</v>
      </c>
      <c r="L3293" t="s">
        <v>8170</v>
      </c>
      <c r="M3293">
        <v>30670.16</v>
      </c>
      <c r="N3293">
        <v>30670.16</v>
      </c>
    </row>
    <row r="3294" spans="1:14" x14ac:dyDescent="0.3">
      <c r="A3294" t="s">
        <v>3257</v>
      </c>
      <c r="B3294" t="s">
        <v>5562</v>
      </c>
      <c r="C3294" t="s">
        <v>7405</v>
      </c>
      <c r="D3294" t="s">
        <v>7417</v>
      </c>
      <c r="E3294" t="s">
        <v>7425</v>
      </c>
      <c r="F3294" t="s">
        <v>7430</v>
      </c>
      <c r="G3294">
        <v>3009.58</v>
      </c>
      <c r="H3294">
        <v>10</v>
      </c>
      <c r="I3294" t="s">
        <v>7753</v>
      </c>
      <c r="J3294" t="s">
        <v>8165</v>
      </c>
      <c r="K3294" t="s">
        <v>8167</v>
      </c>
      <c r="L3294" t="s">
        <v>8170</v>
      </c>
      <c r="M3294">
        <v>30095.8</v>
      </c>
      <c r="N3294">
        <v>30095.8</v>
      </c>
    </row>
    <row r="3295" spans="1:14" x14ac:dyDescent="0.3">
      <c r="A3295" t="s">
        <v>3258</v>
      </c>
      <c r="B3295" t="s">
        <v>6849</v>
      </c>
      <c r="C3295" t="s">
        <v>7406</v>
      </c>
      <c r="D3295" t="s">
        <v>7412</v>
      </c>
      <c r="E3295" t="s">
        <v>7427</v>
      </c>
      <c r="F3295" t="s">
        <v>7434</v>
      </c>
      <c r="G3295">
        <v>13329.8</v>
      </c>
      <c r="H3295">
        <v>4</v>
      </c>
      <c r="I3295" t="s">
        <v>7965</v>
      </c>
      <c r="J3295" t="s">
        <v>8162</v>
      </c>
      <c r="K3295" t="s">
        <v>8167</v>
      </c>
      <c r="L3295" t="s">
        <v>8170</v>
      </c>
      <c r="M3295">
        <v>53319.199999999997</v>
      </c>
      <c r="N3295">
        <v>53319.199999999997</v>
      </c>
    </row>
    <row r="3296" spans="1:14" x14ac:dyDescent="0.3">
      <c r="A3296" t="s">
        <v>3259</v>
      </c>
      <c r="B3296" t="s">
        <v>6850</v>
      </c>
      <c r="C3296" t="s">
        <v>7408</v>
      </c>
      <c r="D3296" t="s">
        <v>7420</v>
      </c>
      <c r="E3296" t="s">
        <v>7425</v>
      </c>
      <c r="F3296" t="s">
        <v>7430</v>
      </c>
      <c r="G3296">
        <v>12442.53</v>
      </c>
      <c r="H3296">
        <v>4</v>
      </c>
      <c r="I3296" t="s">
        <v>7536</v>
      </c>
      <c r="J3296" t="s">
        <v>8165</v>
      </c>
      <c r="K3296" t="s">
        <v>8167</v>
      </c>
      <c r="L3296" t="s">
        <v>8170</v>
      </c>
      <c r="M3296">
        <v>49770.12</v>
      </c>
      <c r="N3296">
        <v>49770.12</v>
      </c>
    </row>
    <row r="3297" spans="1:14" x14ac:dyDescent="0.3">
      <c r="A3297" t="s">
        <v>3260</v>
      </c>
      <c r="B3297" t="s">
        <v>6851</v>
      </c>
      <c r="C3297" t="s">
        <v>7408</v>
      </c>
      <c r="D3297" t="s">
        <v>7417</v>
      </c>
      <c r="E3297" t="s">
        <v>7425</v>
      </c>
      <c r="F3297" t="s">
        <v>7429</v>
      </c>
      <c r="G3297">
        <v>11808.41</v>
      </c>
      <c r="H3297">
        <v>19</v>
      </c>
      <c r="I3297" t="s">
        <v>8046</v>
      </c>
      <c r="J3297" t="s">
        <v>8166</v>
      </c>
      <c r="K3297" t="s">
        <v>8168</v>
      </c>
      <c r="L3297" t="s">
        <v>8169</v>
      </c>
      <c r="M3297">
        <v>179487.5</v>
      </c>
      <c r="N3297">
        <v>224359.79</v>
      </c>
    </row>
    <row r="3298" spans="1:14" x14ac:dyDescent="0.3">
      <c r="A3298" t="s">
        <v>3261</v>
      </c>
      <c r="B3298" t="s">
        <v>6852</v>
      </c>
      <c r="C3298" t="s">
        <v>7406</v>
      </c>
      <c r="D3298" t="s">
        <v>7416</v>
      </c>
      <c r="E3298" t="s">
        <v>7425</v>
      </c>
      <c r="F3298" t="s">
        <v>7428</v>
      </c>
      <c r="G3298">
        <v>14130.75</v>
      </c>
      <c r="H3298">
        <v>17</v>
      </c>
      <c r="I3298" t="s">
        <v>7472</v>
      </c>
      <c r="J3298" t="s">
        <v>8162</v>
      </c>
      <c r="K3298" t="s">
        <v>8168</v>
      </c>
      <c r="L3298" t="s">
        <v>8169</v>
      </c>
      <c r="M3298">
        <v>192178.2</v>
      </c>
      <c r="N3298">
        <v>240222.75</v>
      </c>
    </row>
    <row r="3299" spans="1:14" x14ac:dyDescent="0.3">
      <c r="A3299" t="s">
        <v>262</v>
      </c>
      <c r="B3299" t="s">
        <v>6853</v>
      </c>
      <c r="C3299" t="s">
        <v>7405</v>
      </c>
      <c r="D3299" t="s">
        <v>7417</v>
      </c>
      <c r="E3299" t="s">
        <v>7426</v>
      </c>
      <c r="F3299" t="s">
        <v>7431</v>
      </c>
      <c r="G3299">
        <v>5722.02</v>
      </c>
      <c r="H3299">
        <v>17</v>
      </c>
      <c r="I3299" t="s">
        <v>7485</v>
      </c>
      <c r="J3299" t="s">
        <v>8166</v>
      </c>
      <c r="K3299" t="s">
        <v>8167</v>
      </c>
      <c r="L3299" t="s">
        <v>8169</v>
      </c>
      <c r="M3299">
        <v>77819.14</v>
      </c>
      <c r="N3299">
        <v>97274.340000000011</v>
      </c>
    </row>
    <row r="3300" spans="1:14" x14ac:dyDescent="0.3">
      <c r="A3300" t="s">
        <v>145</v>
      </c>
      <c r="B3300" t="s">
        <v>5193</v>
      </c>
      <c r="C3300" t="s">
        <v>7407</v>
      </c>
      <c r="D3300" t="s">
        <v>7417</v>
      </c>
      <c r="E3300" t="s">
        <v>7427</v>
      </c>
      <c r="F3300" t="s">
        <v>7429</v>
      </c>
      <c r="G3300">
        <v>16449.77</v>
      </c>
      <c r="H3300">
        <v>9</v>
      </c>
      <c r="I3300" t="s">
        <v>7828</v>
      </c>
      <c r="J3300" t="s">
        <v>8165</v>
      </c>
      <c r="K3300" t="s">
        <v>8167</v>
      </c>
      <c r="L3300" t="s">
        <v>8169</v>
      </c>
      <c r="M3300">
        <v>118438.51</v>
      </c>
      <c r="N3300">
        <v>148047.93</v>
      </c>
    </row>
    <row r="3301" spans="1:14" x14ac:dyDescent="0.3">
      <c r="A3301" t="s">
        <v>3262</v>
      </c>
      <c r="B3301" t="s">
        <v>6854</v>
      </c>
      <c r="C3301" t="s">
        <v>7405</v>
      </c>
      <c r="D3301" t="s">
        <v>7410</v>
      </c>
      <c r="E3301" t="s">
        <v>7424</v>
      </c>
      <c r="F3301" t="s">
        <v>7434</v>
      </c>
      <c r="G3301">
        <v>10401.56</v>
      </c>
      <c r="H3301">
        <v>18</v>
      </c>
      <c r="I3301" t="s">
        <v>7593</v>
      </c>
      <c r="J3301" t="s">
        <v>8166</v>
      </c>
      <c r="K3301" t="s">
        <v>8167</v>
      </c>
      <c r="L3301" t="s">
        <v>8170</v>
      </c>
      <c r="M3301">
        <v>187228.08</v>
      </c>
      <c r="N3301">
        <v>187228.08</v>
      </c>
    </row>
    <row r="3302" spans="1:14" x14ac:dyDescent="0.3">
      <c r="A3302" t="s">
        <v>3263</v>
      </c>
      <c r="B3302" t="s">
        <v>6855</v>
      </c>
      <c r="C3302" t="s">
        <v>7406</v>
      </c>
      <c r="D3302" t="s">
        <v>7416</v>
      </c>
      <c r="E3302" t="s">
        <v>7423</v>
      </c>
      <c r="F3302" t="s">
        <v>7429</v>
      </c>
      <c r="G3302">
        <v>5058.0200000000004</v>
      </c>
      <c r="H3302">
        <v>1</v>
      </c>
      <c r="I3302" t="s">
        <v>7599</v>
      </c>
      <c r="J3302" t="s">
        <v>8163</v>
      </c>
      <c r="K3302" t="s">
        <v>8168</v>
      </c>
      <c r="L3302" t="s">
        <v>8170</v>
      </c>
      <c r="M3302">
        <v>5058.0200000000004</v>
      </c>
      <c r="N3302">
        <v>5058.0200000000004</v>
      </c>
    </row>
    <row r="3303" spans="1:14" x14ac:dyDescent="0.3">
      <c r="A3303" t="s">
        <v>3264</v>
      </c>
      <c r="B3303" t="s">
        <v>6856</v>
      </c>
      <c r="C3303" t="s">
        <v>7408</v>
      </c>
      <c r="D3303" t="s">
        <v>7422</v>
      </c>
      <c r="E3303" t="s">
        <v>7424</v>
      </c>
      <c r="F3303" t="s">
        <v>7433</v>
      </c>
      <c r="G3303">
        <v>4152.49</v>
      </c>
      <c r="H3303">
        <v>9</v>
      </c>
      <c r="I3303" t="s">
        <v>7751</v>
      </c>
      <c r="J3303" t="s">
        <v>8165</v>
      </c>
      <c r="K3303" t="s">
        <v>8168</v>
      </c>
      <c r="L3303" t="s">
        <v>8170</v>
      </c>
      <c r="M3303">
        <v>37372.410000000003</v>
      </c>
      <c r="N3303">
        <v>37372.409999999996</v>
      </c>
    </row>
    <row r="3304" spans="1:14" x14ac:dyDescent="0.3">
      <c r="A3304" t="s">
        <v>3265</v>
      </c>
      <c r="B3304" t="s">
        <v>6857</v>
      </c>
      <c r="C3304" t="s">
        <v>7406</v>
      </c>
      <c r="D3304" t="s">
        <v>7414</v>
      </c>
      <c r="E3304" t="s">
        <v>7425</v>
      </c>
      <c r="F3304" t="s">
        <v>7430</v>
      </c>
      <c r="G3304">
        <v>1813.55</v>
      </c>
      <c r="H3304">
        <v>14</v>
      </c>
      <c r="I3304" t="s">
        <v>7573</v>
      </c>
      <c r="J3304" t="s">
        <v>8164</v>
      </c>
      <c r="K3304" t="s">
        <v>8168</v>
      </c>
      <c r="L3304" t="s">
        <v>8169</v>
      </c>
      <c r="M3304">
        <v>20311.759999999998</v>
      </c>
      <c r="N3304">
        <v>25389.7</v>
      </c>
    </row>
    <row r="3305" spans="1:14" x14ac:dyDescent="0.3">
      <c r="A3305" t="s">
        <v>3266</v>
      </c>
      <c r="B3305" t="s">
        <v>6858</v>
      </c>
      <c r="C3305" t="s">
        <v>7405</v>
      </c>
      <c r="D3305" t="s">
        <v>7409</v>
      </c>
      <c r="E3305" t="s">
        <v>7426</v>
      </c>
      <c r="F3305" t="s">
        <v>7430</v>
      </c>
      <c r="G3305">
        <v>6122.08</v>
      </c>
      <c r="H3305">
        <v>11</v>
      </c>
      <c r="I3305" t="s">
        <v>7800</v>
      </c>
      <c r="J3305" t="s">
        <v>8166</v>
      </c>
      <c r="K3305" t="s">
        <v>8168</v>
      </c>
      <c r="L3305" t="s">
        <v>8169</v>
      </c>
      <c r="M3305">
        <v>53874.47</v>
      </c>
      <c r="N3305">
        <v>67342.880000000005</v>
      </c>
    </row>
    <row r="3306" spans="1:14" x14ac:dyDescent="0.3">
      <c r="A3306" t="s">
        <v>3267</v>
      </c>
      <c r="B3306" t="s">
        <v>6859</v>
      </c>
      <c r="C3306" t="s">
        <v>7406</v>
      </c>
      <c r="D3306" t="s">
        <v>7414</v>
      </c>
      <c r="E3306" t="s">
        <v>7426</v>
      </c>
      <c r="F3306" t="s">
        <v>7431</v>
      </c>
      <c r="G3306">
        <v>3175.58</v>
      </c>
      <c r="H3306">
        <v>18</v>
      </c>
      <c r="I3306" t="s">
        <v>8051</v>
      </c>
      <c r="J3306" t="s">
        <v>8162</v>
      </c>
      <c r="K3306" t="s">
        <v>8167</v>
      </c>
      <c r="L3306" t="s">
        <v>8170</v>
      </c>
      <c r="M3306">
        <v>57160.44</v>
      </c>
      <c r="N3306">
        <v>57160.44</v>
      </c>
    </row>
    <row r="3307" spans="1:14" x14ac:dyDescent="0.3">
      <c r="A3307" t="s">
        <v>1489</v>
      </c>
      <c r="B3307" t="s">
        <v>6860</v>
      </c>
      <c r="C3307" t="s">
        <v>7405</v>
      </c>
      <c r="D3307" t="s">
        <v>7409</v>
      </c>
      <c r="E3307" t="s">
        <v>7425</v>
      </c>
      <c r="F3307" t="s">
        <v>7431</v>
      </c>
      <c r="G3307">
        <v>11424.95</v>
      </c>
      <c r="H3307">
        <v>2</v>
      </c>
      <c r="I3307" t="s">
        <v>7799</v>
      </c>
      <c r="J3307" t="s">
        <v>8166</v>
      </c>
      <c r="K3307" t="s">
        <v>8168</v>
      </c>
      <c r="L3307" t="s">
        <v>8170</v>
      </c>
      <c r="M3307">
        <v>22849.9</v>
      </c>
      <c r="N3307">
        <v>22849.9</v>
      </c>
    </row>
    <row r="3308" spans="1:14" x14ac:dyDescent="0.3">
      <c r="A3308" t="s">
        <v>3268</v>
      </c>
      <c r="B3308" t="s">
        <v>6861</v>
      </c>
      <c r="C3308" t="s">
        <v>7406</v>
      </c>
      <c r="D3308" t="s">
        <v>7416</v>
      </c>
      <c r="E3308" t="s">
        <v>7427</v>
      </c>
      <c r="F3308" t="s">
        <v>7434</v>
      </c>
      <c r="G3308">
        <v>8119.89</v>
      </c>
      <c r="H3308">
        <v>5</v>
      </c>
      <c r="I3308" t="s">
        <v>7922</v>
      </c>
      <c r="J3308" t="s">
        <v>8163</v>
      </c>
      <c r="K3308" t="s">
        <v>8168</v>
      </c>
      <c r="L3308" t="s">
        <v>8169</v>
      </c>
      <c r="M3308">
        <v>32479.56</v>
      </c>
      <c r="N3308">
        <v>40599.450000000004</v>
      </c>
    </row>
    <row r="3309" spans="1:14" x14ac:dyDescent="0.3">
      <c r="A3309" t="s">
        <v>3269</v>
      </c>
      <c r="B3309" t="s">
        <v>5607</v>
      </c>
      <c r="C3309" t="s">
        <v>7407</v>
      </c>
      <c r="D3309" t="s">
        <v>7417</v>
      </c>
      <c r="E3309" t="s">
        <v>7423</v>
      </c>
      <c r="F3309" t="s">
        <v>7428</v>
      </c>
      <c r="G3309">
        <v>12181.08</v>
      </c>
      <c r="H3309">
        <v>17</v>
      </c>
      <c r="I3309" t="s">
        <v>7930</v>
      </c>
      <c r="J3309" t="s">
        <v>8163</v>
      </c>
      <c r="K3309" t="s">
        <v>8167</v>
      </c>
      <c r="L3309" t="s">
        <v>8169</v>
      </c>
      <c r="M3309">
        <v>165663.01999999999</v>
      </c>
      <c r="N3309">
        <v>207078.36</v>
      </c>
    </row>
    <row r="3310" spans="1:14" x14ac:dyDescent="0.3">
      <c r="A3310" t="s">
        <v>3270</v>
      </c>
      <c r="B3310" t="s">
        <v>6862</v>
      </c>
      <c r="C3310" t="s">
        <v>7408</v>
      </c>
      <c r="D3310" t="s">
        <v>7419</v>
      </c>
      <c r="E3310" t="s">
        <v>7425</v>
      </c>
      <c r="F3310" t="s">
        <v>7431</v>
      </c>
      <c r="G3310">
        <v>1761.26</v>
      </c>
      <c r="H3310">
        <v>8</v>
      </c>
      <c r="I3310" t="s">
        <v>7869</v>
      </c>
      <c r="J3310" t="s">
        <v>8164</v>
      </c>
      <c r="K3310" t="s">
        <v>8168</v>
      </c>
      <c r="L3310" t="s">
        <v>8169</v>
      </c>
      <c r="M3310">
        <v>11272.23</v>
      </c>
      <c r="N3310">
        <v>14090.08</v>
      </c>
    </row>
    <row r="3311" spans="1:14" x14ac:dyDescent="0.3">
      <c r="A3311" t="s">
        <v>3271</v>
      </c>
      <c r="B3311" t="s">
        <v>6863</v>
      </c>
      <c r="C3311" t="s">
        <v>7407</v>
      </c>
      <c r="D3311" t="s">
        <v>7415</v>
      </c>
      <c r="E3311" t="s">
        <v>7426</v>
      </c>
      <c r="F3311" t="s">
        <v>7434</v>
      </c>
      <c r="G3311">
        <v>6104.65</v>
      </c>
      <c r="H3311">
        <v>4</v>
      </c>
      <c r="I3311" t="s">
        <v>7937</v>
      </c>
      <c r="J3311" t="s">
        <v>8163</v>
      </c>
      <c r="K3311" t="s">
        <v>8168</v>
      </c>
      <c r="L3311" t="s">
        <v>8170</v>
      </c>
      <c r="M3311">
        <v>24418.6</v>
      </c>
      <c r="N3311">
        <v>24418.6</v>
      </c>
    </row>
    <row r="3312" spans="1:14" x14ac:dyDescent="0.3">
      <c r="A3312" t="s">
        <v>3272</v>
      </c>
      <c r="B3312" t="s">
        <v>4612</v>
      </c>
      <c r="C3312" t="s">
        <v>7407</v>
      </c>
      <c r="D3312" t="s">
        <v>7417</v>
      </c>
      <c r="E3312" t="s">
        <v>7423</v>
      </c>
      <c r="F3312" t="s">
        <v>7430</v>
      </c>
      <c r="G3312">
        <v>12608.53</v>
      </c>
      <c r="H3312">
        <v>20</v>
      </c>
      <c r="I3312" t="s">
        <v>7526</v>
      </c>
      <c r="J3312" t="s">
        <v>8165</v>
      </c>
      <c r="K3312" t="s">
        <v>8167</v>
      </c>
      <c r="L3312" t="s">
        <v>8169</v>
      </c>
      <c r="M3312">
        <v>201736.48</v>
      </c>
      <c r="N3312">
        <v>252170.6</v>
      </c>
    </row>
    <row r="3313" spans="1:14" x14ac:dyDescent="0.3">
      <c r="A3313" t="s">
        <v>3273</v>
      </c>
      <c r="B3313" t="s">
        <v>6864</v>
      </c>
      <c r="C3313" t="s">
        <v>7407</v>
      </c>
      <c r="D3313" t="s">
        <v>7415</v>
      </c>
      <c r="E3313" t="s">
        <v>7427</v>
      </c>
      <c r="F3313" t="s">
        <v>7434</v>
      </c>
      <c r="G3313">
        <v>2216.9299999999998</v>
      </c>
      <c r="H3313">
        <v>13</v>
      </c>
      <c r="I3313" t="s">
        <v>8159</v>
      </c>
      <c r="J3313" t="s">
        <v>8164</v>
      </c>
      <c r="K3313" t="s">
        <v>8167</v>
      </c>
      <c r="L3313" t="s">
        <v>8169</v>
      </c>
      <c r="M3313">
        <v>23055.74</v>
      </c>
      <c r="N3313">
        <v>28820.089999999997</v>
      </c>
    </row>
    <row r="3314" spans="1:14" x14ac:dyDescent="0.3">
      <c r="A3314" t="s">
        <v>3274</v>
      </c>
      <c r="B3314" t="s">
        <v>6865</v>
      </c>
      <c r="C3314" t="s">
        <v>7406</v>
      </c>
      <c r="D3314" t="s">
        <v>7414</v>
      </c>
      <c r="E3314" t="s">
        <v>7423</v>
      </c>
      <c r="F3314" t="s">
        <v>7432</v>
      </c>
      <c r="G3314">
        <v>16193.3</v>
      </c>
      <c r="H3314">
        <v>17</v>
      </c>
      <c r="I3314" t="s">
        <v>7683</v>
      </c>
      <c r="J3314" t="s">
        <v>8164</v>
      </c>
      <c r="K3314" t="s">
        <v>8168</v>
      </c>
      <c r="L3314" t="s">
        <v>8169</v>
      </c>
      <c r="M3314">
        <v>220228.88</v>
      </c>
      <c r="N3314">
        <v>275286.09999999998</v>
      </c>
    </row>
    <row r="3315" spans="1:14" x14ac:dyDescent="0.3">
      <c r="A3315" t="s">
        <v>3275</v>
      </c>
      <c r="B3315" t="s">
        <v>5901</v>
      </c>
      <c r="C3315" t="s">
        <v>7408</v>
      </c>
      <c r="D3315" t="s">
        <v>7420</v>
      </c>
      <c r="E3315" t="s">
        <v>7424</v>
      </c>
      <c r="F3315" t="s">
        <v>7428</v>
      </c>
      <c r="G3315">
        <v>14266.87</v>
      </c>
      <c r="H3315">
        <v>1</v>
      </c>
      <c r="I3315" t="s">
        <v>7912</v>
      </c>
      <c r="J3315" t="s">
        <v>8162</v>
      </c>
      <c r="K3315" t="s">
        <v>8168</v>
      </c>
      <c r="L3315" t="s">
        <v>8169</v>
      </c>
      <c r="M3315">
        <v>11413.33</v>
      </c>
      <c r="N3315">
        <v>14266.87</v>
      </c>
    </row>
    <row r="3316" spans="1:14" x14ac:dyDescent="0.3">
      <c r="A3316" t="s">
        <v>3276</v>
      </c>
      <c r="B3316" t="s">
        <v>6866</v>
      </c>
      <c r="C3316" t="s">
        <v>7407</v>
      </c>
      <c r="D3316" t="s">
        <v>7418</v>
      </c>
      <c r="E3316" t="s">
        <v>7423</v>
      </c>
      <c r="F3316" t="s">
        <v>7431</v>
      </c>
      <c r="G3316">
        <v>6658.26</v>
      </c>
      <c r="H3316">
        <v>11</v>
      </c>
      <c r="I3316" t="s">
        <v>7670</v>
      </c>
      <c r="J3316" t="s">
        <v>8166</v>
      </c>
      <c r="K3316" t="s">
        <v>8167</v>
      </c>
      <c r="L3316" t="s">
        <v>8170</v>
      </c>
      <c r="M3316">
        <v>73240.86</v>
      </c>
      <c r="N3316">
        <v>73240.86</v>
      </c>
    </row>
    <row r="3317" spans="1:14" x14ac:dyDescent="0.3">
      <c r="A3317" t="s">
        <v>3277</v>
      </c>
      <c r="B3317" t="s">
        <v>6867</v>
      </c>
      <c r="C3317" t="s">
        <v>7407</v>
      </c>
      <c r="D3317" t="s">
        <v>7418</v>
      </c>
      <c r="E3317" t="s">
        <v>7423</v>
      </c>
      <c r="F3317" t="s">
        <v>7429</v>
      </c>
      <c r="G3317">
        <v>2968.91</v>
      </c>
      <c r="H3317">
        <v>10</v>
      </c>
      <c r="I3317" t="s">
        <v>8050</v>
      </c>
      <c r="J3317" t="s">
        <v>8163</v>
      </c>
      <c r="K3317" t="s">
        <v>8168</v>
      </c>
      <c r="L3317" t="s">
        <v>8169</v>
      </c>
      <c r="M3317">
        <v>23751.279999999999</v>
      </c>
      <c r="N3317">
        <v>29689.1</v>
      </c>
    </row>
    <row r="3318" spans="1:14" x14ac:dyDescent="0.3">
      <c r="A3318" t="s">
        <v>3278</v>
      </c>
      <c r="B3318" t="s">
        <v>6868</v>
      </c>
      <c r="C3318" t="s">
        <v>7406</v>
      </c>
      <c r="D3318" t="s">
        <v>7416</v>
      </c>
      <c r="E3318" t="s">
        <v>7423</v>
      </c>
      <c r="F3318" t="s">
        <v>7431</v>
      </c>
      <c r="G3318">
        <v>7044.21</v>
      </c>
      <c r="H3318">
        <v>10</v>
      </c>
      <c r="I3318" t="s">
        <v>7750</v>
      </c>
      <c r="J3318" t="s">
        <v>8163</v>
      </c>
      <c r="K3318" t="s">
        <v>8167</v>
      </c>
      <c r="L3318" t="s">
        <v>8169</v>
      </c>
      <c r="M3318">
        <v>56353.68</v>
      </c>
      <c r="N3318">
        <v>70442.100000000006</v>
      </c>
    </row>
    <row r="3319" spans="1:14" x14ac:dyDescent="0.3">
      <c r="A3319" t="s">
        <v>3279</v>
      </c>
      <c r="B3319" t="s">
        <v>6869</v>
      </c>
      <c r="C3319" t="s">
        <v>7405</v>
      </c>
      <c r="D3319" t="s">
        <v>7411</v>
      </c>
      <c r="E3319" t="s">
        <v>7426</v>
      </c>
      <c r="F3319" t="s">
        <v>7428</v>
      </c>
      <c r="G3319">
        <v>3003.77</v>
      </c>
      <c r="H3319">
        <v>5</v>
      </c>
      <c r="I3319" t="s">
        <v>7485</v>
      </c>
      <c r="J3319" t="s">
        <v>8165</v>
      </c>
      <c r="K3319" t="s">
        <v>8168</v>
      </c>
      <c r="L3319" t="s">
        <v>8170</v>
      </c>
      <c r="M3319">
        <v>15018.85</v>
      </c>
      <c r="N3319">
        <v>15018.85</v>
      </c>
    </row>
    <row r="3320" spans="1:14" x14ac:dyDescent="0.3">
      <c r="A3320" t="s">
        <v>3280</v>
      </c>
      <c r="B3320" t="s">
        <v>6870</v>
      </c>
      <c r="C3320" t="s">
        <v>7408</v>
      </c>
      <c r="D3320" t="s">
        <v>7419</v>
      </c>
      <c r="E3320" t="s">
        <v>7424</v>
      </c>
      <c r="F3320" t="s">
        <v>7433</v>
      </c>
      <c r="G3320">
        <v>5097.03</v>
      </c>
      <c r="H3320">
        <v>12</v>
      </c>
      <c r="I3320" t="s">
        <v>7998</v>
      </c>
      <c r="J3320" t="s">
        <v>8162</v>
      </c>
      <c r="K3320" t="s">
        <v>8168</v>
      </c>
      <c r="L3320" t="s">
        <v>8169</v>
      </c>
      <c r="M3320">
        <v>48931.82</v>
      </c>
      <c r="N3320">
        <v>61164.36</v>
      </c>
    </row>
    <row r="3321" spans="1:14" x14ac:dyDescent="0.3">
      <c r="A3321" t="s">
        <v>3281</v>
      </c>
      <c r="B3321" t="s">
        <v>6871</v>
      </c>
      <c r="C3321" t="s">
        <v>7405</v>
      </c>
      <c r="D3321" t="s">
        <v>7410</v>
      </c>
      <c r="E3321" t="s">
        <v>7427</v>
      </c>
      <c r="F3321" t="s">
        <v>7428</v>
      </c>
      <c r="G3321">
        <v>15159.12</v>
      </c>
      <c r="H3321">
        <v>19</v>
      </c>
      <c r="I3321" t="s">
        <v>7749</v>
      </c>
      <c r="J3321" t="s">
        <v>8162</v>
      </c>
      <c r="K3321" t="s">
        <v>8168</v>
      </c>
      <c r="L3321" t="s">
        <v>8169</v>
      </c>
      <c r="M3321">
        <v>230418.79</v>
      </c>
      <c r="N3321">
        <v>288023.28000000003</v>
      </c>
    </row>
    <row r="3322" spans="1:14" x14ac:dyDescent="0.3">
      <c r="A3322" t="s">
        <v>3282</v>
      </c>
      <c r="B3322" t="s">
        <v>6872</v>
      </c>
      <c r="C3322" t="s">
        <v>7407</v>
      </c>
      <c r="D3322" t="s">
        <v>7418</v>
      </c>
      <c r="E3322" t="s">
        <v>7423</v>
      </c>
      <c r="F3322" t="s">
        <v>7429</v>
      </c>
      <c r="G3322">
        <v>6417.56</v>
      </c>
      <c r="H3322">
        <v>8</v>
      </c>
      <c r="I3322" t="s">
        <v>7835</v>
      </c>
      <c r="J3322" t="s">
        <v>8163</v>
      </c>
      <c r="K3322" t="s">
        <v>8167</v>
      </c>
      <c r="L3322" t="s">
        <v>8170</v>
      </c>
      <c r="M3322">
        <v>51340.480000000003</v>
      </c>
      <c r="N3322">
        <v>51340.480000000003</v>
      </c>
    </row>
    <row r="3323" spans="1:14" x14ac:dyDescent="0.3">
      <c r="A3323" t="s">
        <v>3283</v>
      </c>
      <c r="B3323" t="s">
        <v>6873</v>
      </c>
      <c r="C3323" t="s">
        <v>7407</v>
      </c>
      <c r="D3323" t="s">
        <v>7415</v>
      </c>
      <c r="E3323" t="s">
        <v>7425</v>
      </c>
      <c r="F3323" t="s">
        <v>7431</v>
      </c>
      <c r="G3323">
        <v>14628.75</v>
      </c>
      <c r="H3323">
        <v>2</v>
      </c>
      <c r="I3323" t="s">
        <v>7731</v>
      </c>
      <c r="J3323" t="s">
        <v>8163</v>
      </c>
      <c r="K3323" t="s">
        <v>8168</v>
      </c>
      <c r="L3323" t="s">
        <v>8170</v>
      </c>
      <c r="M3323">
        <v>29257.5</v>
      </c>
      <c r="N3323">
        <v>29257.5</v>
      </c>
    </row>
    <row r="3324" spans="1:14" x14ac:dyDescent="0.3">
      <c r="A3324" t="s">
        <v>3284</v>
      </c>
      <c r="B3324" t="s">
        <v>6874</v>
      </c>
      <c r="C3324" t="s">
        <v>7405</v>
      </c>
      <c r="D3324" t="s">
        <v>7411</v>
      </c>
      <c r="E3324" t="s">
        <v>7425</v>
      </c>
      <c r="F3324" t="s">
        <v>7428</v>
      </c>
      <c r="G3324">
        <v>15938.49</v>
      </c>
      <c r="H3324">
        <v>15</v>
      </c>
      <c r="I3324" t="s">
        <v>7950</v>
      </c>
      <c r="J3324" t="s">
        <v>8162</v>
      </c>
      <c r="K3324" t="s">
        <v>8168</v>
      </c>
      <c r="L3324" t="s">
        <v>8170</v>
      </c>
      <c r="M3324">
        <v>239077.35</v>
      </c>
      <c r="N3324">
        <v>239077.35</v>
      </c>
    </row>
    <row r="3325" spans="1:14" x14ac:dyDescent="0.3">
      <c r="A3325" t="s">
        <v>3285</v>
      </c>
      <c r="B3325" t="s">
        <v>6875</v>
      </c>
      <c r="C3325" t="s">
        <v>7407</v>
      </c>
      <c r="D3325" t="s">
        <v>7413</v>
      </c>
      <c r="E3325" t="s">
        <v>7426</v>
      </c>
      <c r="F3325" t="s">
        <v>7429</v>
      </c>
      <c r="G3325">
        <v>5543.57</v>
      </c>
      <c r="H3325">
        <v>20</v>
      </c>
      <c r="I3325" t="s">
        <v>7813</v>
      </c>
      <c r="J3325" t="s">
        <v>8166</v>
      </c>
      <c r="K3325" t="s">
        <v>8168</v>
      </c>
      <c r="L3325" t="s">
        <v>8169</v>
      </c>
      <c r="M3325">
        <v>88697.12</v>
      </c>
      <c r="N3325">
        <v>110871.4</v>
      </c>
    </row>
    <row r="3326" spans="1:14" x14ac:dyDescent="0.3">
      <c r="A3326" t="s">
        <v>3286</v>
      </c>
      <c r="B3326" t="s">
        <v>6651</v>
      </c>
      <c r="C3326" t="s">
        <v>7407</v>
      </c>
      <c r="D3326" t="s">
        <v>7417</v>
      </c>
      <c r="E3326" t="s">
        <v>7427</v>
      </c>
      <c r="F3326" t="s">
        <v>7430</v>
      </c>
      <c r="G3326">
        <v>3324.98</v>
      </c>
      <c r="H3326">
        <v>11</v>
      </c>
      <c r="I3326" t="s">
        <v>7709</v>
      </c>
      <c r="J3326" t="s">
        <v>8166</v>
      </c>
      <c r="K3326" t="s">
        <v>8168</v>
      </c>
      <c r="L3326" t="s">
        <v>8169</v>
      </c>
      <c r="M3326">
        <v>29259.99</v>
      </c>
      <c r="N3326">
        <v>36574.78</v>
      </c>
    </row>
    <row r="3327" spans="1:14" x14ac:dyDescent="0.3">
      <c r="A3327" t="s">
        <v>3287</v>
      </c>
      <c r="B3327" t="s">
        <v>6876</v>
      </c>
      <c r="C3327" t="s">
        <v>7405</v>
      </c>
      <c r="D3327" t="s">
        <v>7417</v>
      </c>
      <c r="E3327" t="s">
        <v>7424</v>
      </c>
      <c r="F3327" t="s">
        <v>7428</v>
      </c>
      <c r="G3327">
        <v>13715.75</v>
      </c>
      <c r="H3327">
        <v>7</v>
      </c>
      <c r="I3327" t="s">
        <v>8011</v>
      </c>
      <c r="J3327" t="s">
        <v>8163</v>
      </c>
      <c r="K3327" t="s">
        <v>8168</v>
      </c>
      <c r="L3327" t="s">
        <v>8169</v>
      </c>
      <c r="M3327">
        <v>76808.2</v>
      </c>
      <c r="N3327">
        <v>96010.25</v>
      </c>
    </row>
    <row r="3328" spans="1:14" x14ac:dyDescent="0.3">
      <c r="A3328" t="s">
        <v>3288</v>
      </c>
      <c r="B3328" t="s">
        <v>6877</v>
      </c>
      <c r="C3328" t="s">
        <v>7408</v>
      </c>
      <c r="D3328" t="s">
        <v>7417</v>
      </c>
      <c r="E3328" t="s">
        <v>7424</v>
      </c>
      <c r="F3328" t="s">
        <v>7432</v>
      </c>
      <c r="G3328">
        <v>6861.61</v>
      </c>
      <c r="H3328">
        <v>19</v>
      </c>
      <c r="I3328" t="s">
        <v>7525</v>
      </c>
      <c r="J3328" t="s">
        <v>8164</v>
      </c>
      <c r="K3328" t="s">
        <v>8167</v>
      </c>
      <c r="L3328" t="s">
        <v>8170</v>
      </c>
      <c r="M3328">
        <v>130370.59</v>
      </c>
      <c r="N3328">
        <v>130370.59</v>
      </c>
    </row>
    <row r="3329" spans="1:14" x14ac:dyDescent="0.3">
      <c r="A3329" t="s">
        <v>3289</v>
      </c>
      <c r="B3329" t="s">
        <v>6878</v>
      </c>
      <c r="C3329" t="s">
        <v>7407</v>
      </c>
      <c r="D3329" t="s">
        <v>7417</v>
      </c>
      <c r="E3329" t="s">
        <v>7423</v>
      </c>
      <c r="F3329" t="s">
        <v>7432</v>
      </c>
      <c r="G3329">
        <v>13265.06</v>
      </c>
      <c r="H3329">
        <v>6</v>
      </c>
      <c r="I3329" t="s">
        <v>8058</v>
      </c>
      <c r="J3329" t="s">
        <v>8164</v>
      </c>
      <c r="K3329" t="s">
        <v>8167</v>
      </c>
      <c r="L3329" t="s">
        <v>8169</v>
      </c>
      <c r="M3329">
        <v>63672.62</v>
      </c>
      <c r="N3329">
        <v>79590.36</v>
      </c>
    </row>
    <row r="3330" spans="1:14" x14ac:dyDescent="0.3">
      <c r="A3330" t="s">
        <v>3290</v>
      </c>
      <c r="B3330" t="s">
        <v>6879</v>
      </c>
      <c r="C3330" t="s">
        <v>7405</v>
      </c>
      <c r="D3330" t="s">
        <v>7411</v>
      </c>
      <c r="E3330" t="s">
        <v>7424</v>
      </c>
      <c r="F3330" t="s">
        <v>7432</v>
      </c>
      <c r="G3330">
        <v>12459.96</v>
      </c>
      <c r="H3330">
        <v>10</v>
      </c>
      <c r="I3330" t="s">
        <v>7963</v>
      </c>
      <c r="J3330" t="s">
        <v>8163</v>
      </c>
      <c r="K3330" t="s">
        <v>8167</v>
      </c>
      <c r="L3330" t="s">
        <v>8170</v>
      </c>
      <c r="M3330">
        <v>124599.6</v>
      </c>
      <c r="N3330">
        <v>124599.59999999999</v>
      </c>
    </row>
    <row r="3331" spans="1:14" x14ac:dyDescent="0.3">
      <c r="A3331" t="s">
        <v>3291</v>
      </c>
      <c r="B3331" t="s">
        <v>6880</v>
      </c>
      <c r="C3331" t="s">
        <v>7408</v>
      </c>
      <c r="D3331" t="s">
        <v>7422</v>
      </c>
      <c r="E3331" t="s">
        <v>7424</v>
      </c>
      <c r="F3331" t="s">
        <v>7431</v>
      </c>
      <c r="G3331">
        <v>14488.48</v>
      </c>
      <c r="H3331">
        <v>13</v>
      </c>
      <c r="I3331" t="s">
        <v>7955</v>
      </c>
      <c r="J3331" t="s">
        <v>8166</v>
      </c>
      <c r="K3331" t="s">
        <v>8168</v>
      </c>
      <c r="L3331" t="s">
        <v>8170</v>
      </c>
      <c r="M3331">
        <v>188350.24</v>
      </c>
      <c r="N3331">
        <v>188350.24</v>
      </c>
    </row>
    <row r="3332" spans="1:14" x14ac:dyDescent="0.3">
      <c r="A3332" t="s">
        <v>3292</v>
      </c>
      <c r="B3332" t="s">
        <v>6346</v>
      </c>
      <c r="C3332" t="s">
        <v>7408</v>
      </c>
      <c r="D3332" t="s">
        <v>7420</v>
      </c>
      <c r="E3332" t="s">
        <v>7423</v>
      </c>
      <c r="F3332" t="s">
        <v>7432</v>
      </c>
      <c r="G3332">
        <v>6946.27</v>
      </c>
      <c r="H3332">
        <v>10</v>
      </c>
      <c r="I3332" t="s">
        <v>7696</v>
      </c>
      <c r="J3332" t="s">
        <v>8163</v>
      </c>
      <c r="K3332" t="s">
        <v>8167</v>
      </c>
      <c r="L3332" t="s">
        <v>8169</v>
      </c>
      <c r="M3332">
        <v>55570.16</v>
      </c>
      <c r="N3332">
        <v>69462.700000000012</v>
      </c>
    </row>
    <row r="3333" spans="1:14" x14ac:dyDescent="0.3">
      <c r="A3333" t="s">
        <v>3293</v>
      </c>
      <c r="B3333" t="s">
        <v>6881</v>
      </c>
      <c r="C3333" t="s">
        <v>7405</v>
      </c>
      <c r="D3333" t="s">
        <v>7411</v>
      </c>
      <c r="E3333" t="s">
        <v>7424</v>
      </c>
      <c r="F3333" t="s">
        <v>7431</v>
      </c>
      <c r="G3333">
        <v>13025.19</v>
      </c>
      <c r="H3333">
        <v>8</v>
      </c>
      <c r="I3333" t="s">
        <v>7479</v>
      </c>
      <c r="J3333" t="s">
        <v>8162</v>
      </c>
      <c r="K3333" t="s">
        <v>8167</v>
      </c>
      <c r="L3333" t="s">
        <v>8169</v>
      </c>
      <c r="M3333">
        <v>83361.05</v>
      </c>
      <c r="N3333">
        <v>104201.52</v>
      </c>
    </row>
    <row r="3334" spans="1:14" x14ac:dyDescent="0.3">
      <c r="A3334" t="s">
        <v>3294</v>
      </c>
      <c r="B3334" t="s">
        <v>6882</v>
      </c>
      <c r="C3334" t="s">
        <v>7405</v>
      </c>
      <c r="D3334" t="s">
        <v>7410</v>
      </c>
      <c r="E3334" t="s">
        <v>7425</v>
      </c>
      <c r="F3334" t="s">
        <v>7433</v>
      </c>
      <c r="G3334">
        <v>3097.56</v>
      </c>
      <c r="H3334">
        <v>13</v>
      </c>
      <c r="I3334" t="s">
        <v>7689</v>
      </c>
      <c r="J3334" t="s">
        <v>8163</v>
      </c>
      <c r="K3334" t="s">
        <v>8168</v>
      </c>
      <c r="L3334" t="s">
        <v>8169</v>
      </c>
      <c r="M3334">
        <v>32214.79</v>
      </c>
      <c r="N3334">
        <v>40268.28</v>
      </c>
    </row>
    <row r="3335" spans="1:14" x14ac:dyDescent="0.3">
      <c r="A3335" t="s">
        <v>3295</v>
      </c>
      <c r="B3335" t="s">
        <v>6883</v>
      </c>
      <c r="C3335" t="s">
        <v>7408</v>
      </c>
      <c r="D3335" t="s">
        <v>7420</v>
      </c>
      <c r="E3335" t="s">
        <v>7425</v>
      </c>
      <c r="F3335" t="s">
        <v>7430</v>
      </c>
      <c r="G3335">
        <v>8252.69</v>
      </c>
      <c r="H3335">
        <v>12</v>
      </c>
      <c r="I3335" t="s">
        <v>7719</v>
      </c>
      <c r="J3335" t="s">
        <v>8165</v>
      </c>
      <c r="K3335" t="s">
        <v>8168</v>
      </c>
      <c r="L3335" t="s">
        <v>8169</v>
      </c>
      <c r="M3335">
        <v>79225.990000000005</v>
      </c>
      <c r="N3335">
        <v>99032.28</v>
      </c>
    </row>
    <row r="3336" spans="1:14" x14ac:dyDescent="0.3">
      <c r="A3336" t="s">
        <v>3296</v>
      </c>
      <c r="B3336" t="s">
        <v>6884</v>
      </c>
      <c r="C3336" t="s">
        <v>7405</v>
      </c>
      <c r="D3336" t="s">
        <v>7410</v>
      </c>
      <c r="E3336" t="s">
        <v>7425</v>
      </c>
      <c r="F3336" t="s">
        <v>7430</v>
      </c>
      <c r="G3336">
        <v>6003.39</v>
      </c>
      <c r="H3336">
        <v>1</v>
      </c>
      <c r="I3336" t="s">
        <v>7722</v>
      </c>
      <c r="J3336" t="s">
        <v>8162</v>
      </c>
      <c r="K3336" t="s">
        <v>8167</v>
      </c>
      <c r="L3336" t="s">
        <v>8169</v>
      </c>
      <c r="M3336">
        <v>4802.38</v>
      </c>
      <c r="N3336">
        <v>6003.39</v>
      </c>
    </row>
    <row r="3337" spans="1:14" x14ac:dyDescent="0.3">
      <c r="A3337" t="s">
        <v>3297</v>
      </c>
      <c r="B3337" t="s">
        <v>6885</v>
      </c>
      <c r="C3337" t="s">
        <v>7406</v>
      </c>
      <c r="D3337" t="s">
        <v>7421</v>
      </c>
      <c r="E3337" t="s">
        <v>7427</v>
      </c>
      <c r="F3337" t="s">
        <v>7431</v>
      </c>
      <c r="G3337">
        <v>6676.52</v>
      </c>
      <c r="H3337">
        <v>7</v>
      </c>
      <c r="I3337" t="s">
        <v>7620</v>
      </c>
      <c r="J3337" t="s">
        <v>8162</v>
      </c>
      <c r="K3337" t="s">
        <v>8168</v>
      </c>
      <c r="L3337" t="s">
        <v>8170</v>
      </c>
      <c r="M3337">
        <v>46735.64</v>
      </c>
      <c r="N3337">
        <v>46735.64</v>
      </c>
    </row>
    <row r="3338" spans="1:14" x14ac:dyDescent="0.3">
      <c r="A3338" t="s">
        <v>3298</v>
      </c>
      <c r="B3338" t="s">
        <v>6886</v>
      </c>
      <c r="C3338" t="s">
        <v>7408</v>
      </c>
      <c r="D3338" t="s">
        <v>7419</v>
      </c>
      <c r="E3338" t="s">
        <v>7425</v>
      </c>
      <c r="F3338" t="s">
        <v>7429</v>
      </c>
      <c r="G3338">
        <v>14795.58</v>
      </c>
      <c r="H3338">
        <v>3</v>
      </c>
      <c r="I3338" t="s">
        <v>7775</v>
      </c>
      <c r="J3338" t="s">
        <v>8166</v>
      </c>
      <c r="K3338" t="s">
        <v>8168</v>
      </c>
      <c r="L3338" t="s">
        <v>8170</v>
      </c>
      <c r="M3338">
        <v>44386.74</v>
      </c>
      <c r="N3338">
        <v>44386.74</v>
      </c>
    </row>
    <row r="3339" spans="1:14" x14ac:dyDescent="0.3">
      <c r="A3339" t="s">
        <v>3299</v>
      </c>
      <c r="B3339" t="s">
        <v>6887</v>
      </c>
      <c r="C3339" t="s">
        <v>7406</v>
      </c>
      <c r="D3339" t="s">
        <v>7412</v>
      </c>
      <c r="E3339" t="s">
        <v>7423</v>
      </c>
      <c r="F3339" t="s">
        <v>7432</v>
      </c>
      <c r="G3339">
        <v>1813.55</v>
      </c>
      <c r="H3339">
        <v>8</v>
      </c>
      <c r="I3339" t="s">
        <v>8131</v>
      </c>
      <c r="J3339" t="s">
        <v>8166</v>
      </c>
      <c r="K3339" t="s">
        <v>8168</v>
      </c>
      <c r="L3339" t="s">
        <v>8170</v>
      </c>
      <c r="M3339">
        <v>14508.4</v>
      </c>
      <c r="N3339">
        <v>14508.4</v>
      </c>
    </row>
    <row r="3340" spans="1:14" x14ac:dyDescent="0.3">
      <c r="A3340" t="s">
        <v>2840</v>
      </c>
      <c r="B3340" t="s">
        <v>6641</v>
      </c>
      <c r="C3340" t="s">
        <v>7407</v>
      </c>
      <c r="D3340" t="s">
        <v>7413</v>
      </c>
      <c r="E3340" t="s">
        <v>7423</v>
      </c>
      <c r="F3340" t="s">
        <v>7431</v>
      </c>
      <c r="G3340">
        <v>3486</v>
      </c>
      <c r="H3340">
        <v>3</v>
      </c>
      <c r="I3340" t="s">
        <v>8094</v>
      </c>
      <c r="J3340" t="s">
        <v>8165</v>
      </c>
      <c r="K3340" t="s">
        <v>8167</v>
      </c>
      <c r="L3340" t="s">
        <v>8170</v>
      </c>
      <c r="M3340">
        <v>10458</v>
      </c>
      <c r="N3340">
        <v>10458</v>
      </c>
    </row>
    <row r="3341" spans="1:14" x14ac:dyDescent="0.3">
      <c r="A3341" t="s">
        <v>3300</v>
      </c>
      <c r="B3341" t="s">
        <v>6888</v>
      </c>
      <c r="C3341" t="s">
        <v>7406</v>
      </c>
      <c r="D3341" t="s">
        <v>7421</v>
      </c>
      <c r="E3341" t="s">
        <v>7427</v>
      </c>
      <c r="F3341" t="s">
        <v>7430</v>
      </c>
      <c r="G3341">
        <v>15325.12</v>
      </c>
      <c r="H3341">
        <v>5</v>
      </c>
      <c r="I3341" t="s">
        <v>7862</v>
      </c>
      <c r="J3341" t="s">
        <v>8164</v>
      </c>
      <c r="K3341" t="s">
        <v>8168</v>
      </c>
      <c r="L3341" t="s">
        <v>8169</v>
      </c>
      <c r="M3341">
        <v>61300.480000000003</v>
      </c>
      <c r="N3341">
        <v>76625.600000000006</v>
      </c>
    </row>
    <row r="3342" spans="1:14" x14ac:dyDescent="0.3">
      <c r="A3342" t="s">
        <v>3301</v>
      </c>
      <c r="B3342" t="s">
        <v>6889</v>
      </c>
      <c r="C3342" t="s">
        <v>7407</v>
      </c>
      <c r="D3342" t="s">
        <v>7415</v>
      </c>
      <c r="E3342" t="s">
        <v>7425</v>
      </c>
      <c r="F3342" t="s">
        <v>7431</v>
      </c>
      <c r="G3342">
        <v>3703.46</v>
      </c>
      <c r="H3342">
        <v>20</v>
      </c>
      <c r="I3342" t="s">
        <v>7460</v>
      </c>
      <c r="J3342" t="s">
        <v>8165</v>
      </c>
      <c r="K3342" t="s">
        <v>8168</v>
      </c>
      <c r="L3342" t="s">
        <v>8169</v>
      </c>
      <c r="M3342">
        <v>59255.360000000001</v>
      </c>
      <c r="N3342">
        <v>74069.2</v>
      </c>
    </row>
    <row r="3343" spans="1:14" x14ac:dyDescent="0.3">
      <c r="A3343" t="s">
        <v>3302</v>
      </c>
      <c r="B3343" t="s">
        <v>6890</v>
      </c>
      <c r="C3343" t="s">
        <v>7407</v>
      </c>
      <c r="D3343" t="s">
        <v>7417</v>
      </c>
      <c r="E3343" t="s">
        <v>7423</v>
      </c>
      <c r="F3343" t="s">
        <v>7432</v>
      </c>
      <c r="G3343">
        <v>8479.2800000000007</v>
      </c>
      <c r="H3343">
        <v>7</v>
      </c>
      <c r="I3343" t="s">
        <v>7783</v>
      </c>
      <c r="J3343" t="s">
        <v>8164</v>
      </c>
      <c r="K3343" t="s">
        <v>8168</v>
      </c>
      <c r="L3343" t="s">
        <v>8169</v>
      </c>
      <c r="M3343">
        <v>47484.3</v>
      </c>
      <c r="N3343">
        <v>59354.960000000006</v>
      </c>
    </row>
    <row r="3344" spans="1:14" x14ac:dyDescent="0.3">
      <c r="A3344" t="s">
        <v>3303</v>
      </c>
      <c r="B3344" t="s">
        <v>4239</v>
      </c>
      <c r="C3344" t="s">
        <v>7405</v>
      </c>
      <c r="D3344" t="s">
        <v>7417</v>
      </c>
      <c r="E3344" t="s">
        <v>7427</v>
      </c>
      <c r="F3344" t="s">
        <v>7429</v>
      </c>
      <c r="G3344">
        <v>11585.97</v>
      </c>
      <c r="H3344">
        <v>15</v>
      </c>
      <c r="I3344" t="s">
        <v>7590</v>
      </c>
      <c r="J3344" t="s">
        <v>8166</v>
      </c>
      <c r="K3344" t="s">
        <v>8167</v>
      </c>
      <c r="L3344" t="s">
        <v>8169</v>
      </c>
      <c r="M3344">
        <v>139031.64000000001</v>
      </c>
      <c r="N3344">
        <v>173789.55</v>
      </c>
    </row>
    <row r="3345" spans="1:14" x14ac:dyDescent="0.3">
      <c r="A3345" t="s">
        <v>3304</v>
      </c>
      <c r="B3345" t="s">
        <v>5053</v>
      </c>
      <c r="C3345" t="s">
        <v>7407</v>
      </c>
      <c r="D3345" t="s">
        <v>7417</v>
      </c>
      <c r="E3345" t="s">
        <v>7426</v>
      </c>
      <c r="F3345" t="s">
        <v>7431</v>
      </c>
      <c r="G3345">
        <v>5178.37</v>
      </c>
      <c r="H3345">
        <v>7</v>
      </c>
      <c r="I3345" t="s">
        <v>7450</v>
      </c>
      <c r="J3345" t="s">
        <v>8163</v>
      </c>
      <c r="K3345" t="s">
        <v>8168</v>
      </c>
      <c r="L3345" t="s">
        <v>8170</v>
      </c>
      <c r="M3345">
        <v>36248.589999999997</v>
      </c>
      <c r="N3345">
        <v>36248.589999999997</v>
      </c>
    </row>
    <row r="3346" spans="1:14" x14ac:dyDescent="0.3">
      <c r="A3346" t="s">
        <v>3305</v>
      </c>
      <c r="B3346" t="s">
        <v>6891</v>
      </c>
      <c r="C3346" t="s">
        <v>7407</v>
      </c>
      <c r="D3346" t="s">
        <v>7413</v>
      </c>
      <c r="E3346" t="s">
        <v>7424</v>
      </c>
      <c r="F3346" t="s">
        <v>7428</v>
      </c>
      <c r="G3346">
        <v>8435.2900000000009</v>
      </c>
      <c r="H3346">
        <v>8</v>
      </c>
      <c r="I3346" t="s">
        <v>7862</v>
      </c>
      <c r="J3346" t="s">
        <v>8164</v>
      </c>
      <c r="K3346" t="s">
        <v>8167</v>
      </c>
      <c r="L3346" t="s">
        <v>8169</v>
      </c>
      <c r="M3346">
        <v>53985.69</v>
      </c>
      <c r="N3346">
        <v>67482.320000000007</v>
      </c>
    </row>
    <row r="3347" spans="1:14" x14ac:dyDescent="0.3">
      <c r="A3347" t="s">
        <v>3306</v>
      </c>
      <c r="B3347" t="s">
        <v>6892</v>
      </c>
      <c r="C3347" t="s">
        <v>7405</v>
      </c>
      <c r="D3347" t="s">
        <v>7417</v>
      </c>
      <c r="E3347" t="s">
        <v>7427</v>
      </c>
      <c r="F3347" t="s">
        <v>7434</v>
      </c>
      <c r="G3347">
        <v>2140.5700000000002</v>
      </c>
      <c r="H3347">
        <v>15</v>
      </c>
      <c r="I3347" t="s">
        <v>7693</v>
      </c>
      <c r="J3347" t="s">
        <v>8165</v>
      </c>
      <c r="K3347" t="s">
        <v>8167</v>
      </c>
      <c r="L3347" t="s">
        <v>8169</v>
      </c>
      <c r="M3347">
        <v>25686.84</v>
      </c>
      <c r="N3347">
        <v>32108.550000000003</v>
      </c>
    </row>
    <row r="3348" spans="1:14" x14ac:dyDescent="0.3">
      <c r="A3348" t="s">
        <v>3307</v>
      </c>
      <c r="B3348" t="s">
        <v>6893</v>
      </c>
      <c r="C3348" t="s">
        <v>7407</v>
      </c>
      <c r="D3348" t="s">
        <v>7415</v>
      </c>
      <c r="E3348" t="s">
        <v>7426</v>
      </c>
      <c r="F3348" t="s">
        <v>7429</v>
      </c>
      <c r="G3348">
        <v>11040.66</v>
      </c>
      <c r="H3348">
        <v>18</v>
      </c>
      <c r="I3348" t="s">
        <v>7871</v>
      </c>
      <c r="J3348" t="s">
        <v>8162</v>
      </c>
      <c r="K3348" t="s">
        <v>8167</v>
      </c>
      <c r="L3348" t="s">
        <v>8170</v>
      </c>
      <c r="M3348">
        <v>198731.88</v>
      </c>
      <c r="N3348">
        <v>198731.88</v>
      </c>
    </row>
    <row r="3349" spans="1:14" x14ac:dyDescent="0.3">
      <c r="A3349" t="s">
        <v>3308</v>
      </c>
      <c r="B3349" t="s">
        <v>6894</v>
      </c>
      <c r="C3349" t="s">
        <v>7406</v>
      </c>
      <c r="D3349" t="s">
        <v>7421</v>
      </c>
      <c r="E3349" t="s">
        <v>7423</v>
      </c>
      <c r="F3349" t="s">
        <v>7428</v>
      </c>
      <c r="G3349">
        <v>12377.79</v>
      </c>
      <c r="H3349">
        <v>17</v>
      </c>
      <c r="I3349" t="s">
        <v>7571</v>
      </c>
      <c r="J3349" t="s">
        <v>8163</v>
      </c>
      <c r="K3349" t="s">
        <v>8168</v>
      </c>
      <c r="L3349" t="s">
        <v>8170</v>
      </c>
      <c r="M3349">
        <v>210422.43</v>
      </c>
      <c r="N3349">
        <v>210422.43000000002</v>
      </c>
    </row>
    <row r="3350" spans="1:14" x14ac:dyDescent="0.3">
      <c r="A3350" t="s">
        <v>3309</v>
      </c>
      <c r="B3350" t="s">
        <v>6895</v>
      </c>
      <c r="C3350" t="s">
        <v>7406</v>
      </c>
      <c r="D3350" t="s">
        <v>7421</v>
      </c>
      <c r="E3350" t="s">
        <v>7426</v>
      </c>
      <c r="F3350" t="s">
        <v>7432</v>
      </c>
      <c r="G3350">
        <v>8615.4</v>
      </c>
      <c r="H3350">
        <v>16</v>
      </c>
      <c r="I3350" t="s">
        <v>7981</v>
      </c>
      <c r="J3350" t="s">
        <v>8166</v>
      </c>
      <c r="K3350" t="s">
        <v>8168</v>
      </c>
      <c r="L3350" t="s">
        <v>8170</v>
      </c>
      <c r="M3350">
        <v>137846.39999999999</v>
      </c>
      <c r="N3350">
        <v>137846.39999999999</v>
      </c>
    </row>
    <row r="3351" spans="1:14" x14ac:dyDescent="0.3">
      <c r="A3351" t="s">
        <v>3310</v>
      </c>
      <c r="B3351" t="s">
        <v>4408</v>
      </c>
      <c r="C3351" t="s">
        <v>7406</v>
      </c>
      <c r="D3351" t="s">
        <v>7412</v>
      </c>
      <c r="E3351" t="s">
        <v>7423</v>
      </c>
      <c r="F3351" t="s">
        <v>7432</v>
      </c>
      <c r="G3351">
        <v>3625.44</v>
      </c>
      <c r="H3351">
        <v>5</v>
      </c>
      <c r="I3351" t="s">
        <v>7785</v>
      </c>
      <c r="J3351" t="s">
        <v>8166</v>
      </c>
      <c r="K3351" t="s">
        <v>8167</v>
      </c>
      <c r="L3351" t="s">
        <v>8170</v>
      </c>
      <c r="M3351">
        <v>18127.2</v>
      </c>
      <c r="N3351">
        <v>18127.2</v>
      </c>
    </row>
    <row r="3352" spans="1:14" x14ac:dyDescent="0.3">
      <c r="A3352" t="s">
        <v>3311</v>
      </c>
      <c r="B3352" t="s">
        <v>6896</v>
      </c>
      <c r="C3352" t="s">
        <v>7405</v>
      </c>
      <c r="D3352" t="s">
        <v>7411</v>
      </c>
      <c r="E3352" t="s">
        <v>7426</v>
      </c>
      <c r="F3352" t="s">
        <v>7434</v>
      </c>
      <c r="G3352">
        <v>2646.04</v>
      </c>
      <c r="H3352">
        <v>7</v>
      </c>
      <c r="I3352" t="s">
        <v>8155</v>
      </c>
      <c r="J3352" t="s">
        <v>8165</v>
      </c>
      <c r="K3352" t="s">
        <v>8167</v>
      </c>
      <c r="L3352" t="s">
        <v>8169</v>
      </c>
      <c r="M3352">
        <v>14817.99</v>
      </c>
      <c r="N3352">
        <v>18522.28</v>
      </c>
    </row>
    <row r="3353" spans="1:14" x14ac:dyDescent="0.3">
      <c r="A3353" t="s">
        <v>3312</v>
      </c>
      <c r="B3353" t="s">
        <v>6897</v>
      </c>
      <c r="C3353" t="s">
        <v>7407</v>
      </c>
      <c r="D3353" t="s">
        <v>7417</v>
      </c>
      <c r="E3353" t="s">
        <v>7424</v>
      </c>
      <c r="F3353" t="s">
        <v>7432</v>
      </c>
      <c r="G3353">
        <v>2489.17</v>
      </c>
      <c r="H3353">
        <v>1</v>
      </c>
      <c r="I3353" t="s">
        <v>7634</v>
      </c>
      <c r="J3353" t="s">
        <v>8165</v>
      </c>
      <c r="K3353" t="s">
        <v>8167</v>
      </c>
      <c r="L3353" t="s">
        <v>8170</v>
      </c>
      <c r="M3353">
        <v>2489.17</v>
      </c>
      <c r="N3353">
        <v>2489.17</v>
      </c>
    </row>
    <row r="3354" spans="1:14" x14ac:dyDescent="0.3">
      <c r="A3354" t="s">
        <v>3313</v>
      </c>
      <c r="B3354" t="s">
        <v>4136</v>
      </c>
      <c r="C3354" t="s">
        <v>7406</v>
      </c>
      <c r="D3354" t="s">
        <v>7412</v>
      </c>
      <c r="E3354" t="s">
        <v>7423</v>
      </c>
      <c r="F3354" t="s">
        <v>7430</v>
      </c>
      <c r="G3354">
        <v>16414.91</v>
      </c>
      <c r="H3354">
        <v>15</v>
      </c>
      <c r="I3354" t="s">
        <v>8081</v>
      </c>
      <c r="J3354" t="s">
        <v>8166</v>
      </c>
      <c r="K3354" t="s">
        <v>8167</v>
      </c>
      <c r="L3354" t="s">
        <v>8170</v>
      </c>
      <c r="M3354">
        <v>246223.65</v>
      </c>
      <c r="N3354">
        <v>246223.65</v>
      </c>
    </row>
    <row r="3355" spans="1:14" x14ac:dyDescent="0.3">
      <c r="A3355" t="s">
        <v>3314</v>
      </c>
      <c r="B3355" t="s">
        <v>6898</v>
      </c>
      <c r="C3355" t="s">
        <v>7408</v>
      </c>
      <c r="D3355" t="s">
        <v>7417</v>
      </c>
      <c r="E3355" t="s">
        <v>7427</v>
      </c>
      <c r="F3355" t="s">
        <v>7434</v>
      </c>
      <c r="G3355">
        <v>8300.83</v>
      </c>
      <c r="H3355">
        <v>11</v>
      </c>
      <c r="I3355" t="s">
        <v>7674</v>
      </c>
      <c r="J3355" t="s">
        <v>8163</v>
      </c>
      <c r="K3355" t="s">
        <v>8168</v>
      </c>
      <c r="L3355" t="s">
        <v>8169</v>
      </c>
      <c r="M3355">
        <v>73047.47</v>
      </c>
      <c r="N3355">
        <v>91309.13</v>
      </c>
    </row>
    <row r="3356" spans="1:14" x14ac:dyDescent="0.3">
      <c r="A3356" t="s">
        <v>3315</v>
      </c>
      <c r="B3356" t="s">
        <v>6899</v>
      </c>
      <c r="C3356" t="s">
        <v>7407</v>
      </c>
      <c r="D3356" t="s">
        <v>7413</v>
      </c>
      <c r="E3356" t="s">
        <v>7425</v>
      </c>
      <c r="F3356" t="s">
        <v>7432</v>
      </c>
      <c r="G3356">
        <v>8423.67</v>
      </c>
      <c r="H3356">
        <v>18</v>
      </c>
      <c r="I3356" t="s">
        <v>7569</v>
      </c>
      <c r="J3356" t="s">
        <v>8163</v>
      </c>
      <c r="K3356" t="s">
        <v>8167</v>
      </c>
      <c r="L3356" t="s">
        <v>8169</v>
      </c>
      <c r="M3356">
        <v>121301.18</v>
      </c>
      <c r="N3356">
        <v>151626.06</v>
      </c>
    </row>
    <row r="3357" spans="1:14" x14ac:dyDescent="0.3">
      <c r="A3357" t="s">
        <v>3316</v>
      </c>
      <c r="B3357" t="s">
        <v>6900</v>
      </c>
      <c r="C3357" t="s">
        <v>7406</v>
      </c>
      <c r="D3357" t="s">
        <v>7416</v>
      </c>
      <c r="E3357" t="s">
        <v>7425</v>
      </c>
      <c r="F3357" t="s">
        <v>7428</v>
      </c>
      <c r="G3357">
        <v>7889.98</v>
      </c>
      <c r="H3357">
        <v>17</v>
      </c>
      <c r="I3357" t="s">
        <v>7791</v>
      </c>
      <c r="J3357" t="s">
        <v>8165</v>
      </c>
      <c r="K3357" t="s">
        <v>8167</v>
      </c>
      <c r="L3357" t="s">
        <v>8170</v>
      </c>
      <c r="M3357">
        <v>134129.66</v>
      </c>
      <c r="N3357">
        <v>134129.66</v>
      </c>
    </row>
    <row r="3358" spans="1:14" x14ac:dyDescent="0.3">
      <c r="A3358" t="s">
        <v>3317</v>
      </c>
      <c r="B3358" t="s">
        <v>6901</v>
      </c>
      <c r="C3358" t="s">
        <v>7406</v>
      </c>
      <c r="D3358" t="s">
        <v>7416</v>
      </c>
      <c r="E3358" t="s">
        <v>7426</v>
      </c>
      <c r="F3358" t="s">
        <v>7431</v>
      </c>
      <c r="G3358">
        <v>4799.0600000000004</v>
      </c>
      <c r="H3358">
        <v>9</v>
      </c>
      <c r="I3358" t="s">
        <v>8146</v>
      </c>
      <c r="J3358" t="s">
        <v>8166</v>
      </c>
      <c r="K3358" t="s">
        <v>8167</v>
      </c>
      <c r="L3358" t="s">
        <v>8170</v>
      </c>
      <c r="M3358">
        <v>43191.54</v>
      </c>
      <c r="N3358">
        <v>43191.54</v>
      </c>
    </row>
    <row r="3359" spans="1:14" x14ac:dyDescent="0.3">
      <c r="A3359" t="s">
        <v>3318</v>
      </c>
      <c r="B3359" t="s">
        <v>6902</v>
      </c>
      <c r="C3359" t="s">
        <v>7406</v>
      </c>
      <c r="D3359" t="s">
        <v>7414</v>
      </c>
      <c r="E3359" t="s">
        <v>7427</v>
      </c>
      <c r="F3359" t="s">
        <v>7434</v>
      </c>
      <c r="G3359">
        <v>14183.04</v>
      </c>
      <c r="H3359">
        <v>8</v>
      </c>
      <c r="I3359" t="s">
        <v>7796</v>
      </c>
      <c r="J3359" t="s">
        <v>8163</v>
      </c>
      <c r="K3359" t="s">
        <v>8168</v>
      </c>
      <c r="L3359" t="s">
        <v>8170</v>
      </c>
      <c r="M3359">
        <v>113464.32000000001</v>
      </c>
      <c r="N3359">
        <v>113464.32000000001</v>
      </c>
    </row>
    <row r="3360" spans="1:14" x14ac:dyDescent="0.3">
      <c r="A3360" t="s">
        <v>3319</v>
      </c>
      <c r="B3360" t="s">
        <v>5136</v>
      </c>
      <c r="C3360" t="s">
        <v>7407</v>
      </c>
      <c r="D3360" t="s">
        <v>7418</v>
      </c>
      <c r="E3360" t="s">
        <v>7427</v>
      </c>
      <c r="F3360" t="s">
        <v>7431</v>
      </c>
      <c r="G3360">
        <v>13201.15</v>
      </c>
      <c r="H3360">
        <v>1</v>
      </c>
      <c r="I3360" t="s">
        <v>7843</v>
      </c>
      <c r="J3360" t="s">
        <v>8164</v>
      </c>
      <c r="K3360" t="s">
        <v>8168</v>
      </c>
      <c r="L3360" t="s">
        <v>8169</v>
      </c>
      <c r="M3360">
        <v>10560.92</v>
      </c>
      <c r="N3360">
        <v>13201.15</v>
      </c>
    </row>
    <row r="3361" spans="1:14" x14ac:dyDescent="0.3">
      <c r="A3361" t="s">
        <v>3320</v>
      </c>
      <c r="B3361" t="s">
        <v>4088</v>
      </c>
      <c r="C3361" t="s">
        <v>7407</v>
      </c>
      <c r="D3361" t="s">
        <v>7417</v>
      </c>
      <c r="E3361" t="s">
        <v>7426</v>
      </c>
      <c r="F3361" t="s">
        <v>7434</v>
      </c>
      <c r="G3361">
        <v>14460.26</v>
      </c>
      <c r="H3361">
        <v>6</v>
      </c>
      <c r="I3361" t="s">
        <v>7611</v>
      </c>
      <c r="J3361" t="s">
        <v>8166</v>
      </c>
      <c r="K3361" t="s">
        <v>8168</v>
      </c>
      <c r="L3361" t="s">
        <v>8170</v>
      </c>
      <c r="M3361">
        <v>86761.56</v>
      </c>
      <c r="N3361">
        <v>86761.56</v>
      </c>
    </row>
    <row r="3362" spans="1:14" x14ac:dyDescent="0.3">
      <c r="A3362" t="s">
        <v>3321</v>
      </c>
      <c r="B3362" t="s">
        <v>6903</v>
      </c>
      <c r="C3362" t="s">
        <v>7405</v>
      </c>
      <c r="D3362" t="s">
        <v>7410</v>
      </c>
      <c r="E3362" t="s">
        <v>7423</v>
      </c>
      <c r="F3362" t="s">
        <v>7429</v>
      </c>
      <c r="G3362">
        <v>10030.549999999999</v>
      </c>
      <c r="H3362">
        <v>15</v>
      </c>
      <c r="I3362" t="s">
        <v>7791</v>
      </c>
      <c r="J3362" t="s">
        <v>8163</v>
      </c>
      <c r="K3362" t="s">
        <v>8167</v>
      </c>
      <c r="L3362" t="s">
        <v>8169</v>
      </c>
      <c r="M3362">
        <v>120366.6</v>
      </c>
      <c r="N3362">
        <v>150458.25</v>
      </c>
    </row>
    <row r="3363" spans="1:14" x14ac:dyDescent="0.3">
      <c r="A3363" t="s">
        <v>3322</v>
      </c>
      <c r="B3363" t="s">
        <v>6904</v>
      </c>
      <c r="C3363" t="s">
        <v>7407</v>
      </c>
      <c r="D3363" t="s">
        <v>7415</v>
      </c>
      <c r="E3363" t="s">
        <v>7423</v>
      </c>
      <c r="F3363" t="s">
        <v>7430</v>
      </c>
      <c r="G3363">
        <v>15231.33</v>
      </c>
      <c r="H3363">
        <v>5</v>
      </c>
      <c r="I3363" t="s">
        <v>7827</v>
      </c>
      <c r="J3363" t="s">
        <v>8164</v>
      </c>
      <c r="K3363" t="s">
        <v>8167</v>
      </c>
      <c r="L3363" t="s">
        <v>8169</v>
      </c>
      <c r="M3363">
        <v>60925.32</v>
      </c>
      <c r="N3363">
        <v>76156.649999999994</v>
      </c>
    </row>
    <row r="3364" spans="1:14" x14ac:dyDescent="0.3">
      <c r="A3364" t="s">
        <v>3323</v>
      </c>
      <c r="B3364" t="s">
        <v>6751</v>
      </c>
      <c r="C3364" t="s">
        <v>7406</v>
      </c>
      <c r="D3364" t="s">
        <v>7414</v>
      </c>
      <c r="E3364" t="s">
        <v>7425</v>
      </c>
      <c r="F3364" t="s">
        <v>7429</v>
      </c>
      <c r="G3364">
        <v>12568.69</v>
      </c>
      <c r="H3364">
        <v>6</v>
      </c>
      <c r="I3364" t="s">
        <v>7972</v>
      </c>
      <c r="J3364" t="s">
        <v>8164</v>
      </c>
      <c r="K3364" t="s">
        <v>8167</v>
      </c>
      <c r="L3364" t="s">
        <v>8170</v>
      </c>
      <c r="M3364">
        <v>75412.14</v>
      </c>
      <c r="N3364">
        <v>75412.14</v>
      </c>
    </row>
    <row r="3365" spans="1:14" x14ac:dyDescent="0.3">
      <c r="A3365" t="s">
        <v>3324</v>
      </c>
      <c r="B3365" t="s">
        <v>6249</v>
      </c>
      <c r="C3365" t="s">
        <v>7406</v>
      </c>
      <c r="D3365" t="s">
        <v>7416</v>
      </c>
      <c r="E3365" t="s">
        <v>7426</v>
      </c>
      <c r="F3365" t="s">
        <v>7432</v>
      </c>
      <c r="G3365">
        <v>5816.64</v>
      </c>
      <c r="H3365">
        <v>4</v>
      </c>
      <c r="I3365" t="s">
        <v>7505</v>
      </c>
      <c r="J3365" t="s">
        <v>8166</v>
      </c>
      <c r="K3365" t="s">
        <v>8167</v>
      </c>
      <c r="L3365" t="s">
        <v>8169</v>
      </c>
      <c r="M3365">
        <v>18613.580000000002</v>
      </c>
      <c r="N3365">
        <v>23266.560000000001</v>
      </c>
    </row>
    <row r="3366" spans="1:14" x14ac:dyDescent="0.3">
      <c r="A3366" t="s">
        <v>3325</v>
      </c>
      <c r="B3366" t="s">
        <v>6905</v>
      </c>
      <c r="C3366" t="s">
        <v>7406</v>
      </c>
      <c r="D3366" t="s">
        <v>7412</v>
      </c>
      <c r="E3366" t="s">
        <v>7426</v>
      </c>
      <c r="F3366" t="s">
        <v>7430</v>
      </c>
      <c r="G3366">
        <v>8561.4500000000007</v>
      </c>
      <c r="H3366">
        <v>13</v>
      </c>
      <c r="I3366" t="s">
        <v>7585</v>
      </c>
      <c r="J3366" t="s">
        <v>8166</v>
      </c>
      <c r="K3366" t="s">
        <v>8167</v>
      </c>
      <c r="L3366" t="s">
        <v>8170</v>
      </c>
      <c r="M3366">
        <v>111298.85</v>
      </c>
      <c r="N3366">
        <v>111298.85</v>
      </c>
    </row>
    <row r="3367" spans="1:14" x14ac:dyDescent="0.3">
      <c r="A3367" t="s">
        <v>3326</v>
      </c>
      <c r="B3367" t="s">
        <v>6906</v>
      </c>
      <c r="C3367" t="s">
        <v>7406</v>
      </c>
      <c r="D3367" t="s">
        <v>7416</v>
      </c>
      <c r="E3367" t="s">
        <v>7426</v>
      </c>
      <c r="F3367" t="s">
        <v>7433</v>
      </c>
      <c r="G3367">
        <v>1170.3</v>
      </c>
      <c r="H3367">
        <v>17</v>
      </c>
      <c r="I3367" t="s">
        <v>7972</v>
      </c>
      <c r="J3367" t="s">
        <v>8163</v>
      </c>
      <c r="K3367" t="s">
        <v>8167</v>
      </c>
      <c r="L3367" t="s">
        <v>8170</v>
      </c>
      <c r="M3367">
        <v>19895.099999999999</v>
      </c>
      <c r="N3367">
        <v>19895.099999999999</v>
      </c>
    </row>
    <row r="3368" spans="1:14" x14ac:dyDescent="0.3">
      <c r="A3368" t="s">
        <v>3327</v>
      </c>
      <c r="B3368" t="s">
        <v>6907</v>
      </c>
      <c r="C3368" t="s">
        <v>7408</v>
      </c>
      <c r="D3368" t="s">
        <v>7417</v>
      </c>
      <c r="E3368" t="s">
        <v>7423</v>
      </c>
      <c r="F3368" t="s">
        <v>7434</v>
      </c>
      <c r="G3368">
        <v>14731.67</v>
      </c>
      <c r="H3368">
        <v>17</v>
      </c>
      <c r="I3368" t="s">
        <v>7603</v>
      </c>
      <c r="J3368" t="s">
        <v>8162</v>
      </c>
      <c r="K3368" t="s">
        <v>8168</v>
      </c>
      <c r="L3368" t="s">
        <v>8169</v>
      </c>
      <c r="M3368">
        <v>200350.38</v>
      </c>
      <c r="N3368">
        <v>250438.39</v>
      </c>
    </row>
    <row r="3369" spans="1:14" x14ac:dyDescent="0.3">
      <c r="A3369" t="s">
        <v>3328</v>
      </c>
      <c r="B3369" t="s">
        <v>6908</v>
      </c>
      <c r="C3369" t="s">
        <v>7407</v>
      </c>
      <c r="D3369" t="s">
        <v>7413</v>
      </c>
      <c r="E3369" t="s">
        <v>7423</v>
      </c>
      <c r="F3369" t="s">
        <v>7428</v>
      </c>
      <c r="G3369">
        <v>4725.1899999999996</v>
      </c>
      <c r="H3369">
        <v>3</v>
      </c>
      <c r="I3369" t="s">
        <v>7911</v>
      </c>
      <c r="J3369" t="s">
        <v>8166</v>
      </c>
      <c r="K3369" t="s">
        <v>8167</v>
      </c>
      <c r="L3369" t="s">
        <v>8170</v>
      </c>
      <c r="M3369">
        <v>14175.57</v>
      </c>
      <c r="N3369">
        <v>14175.57</v>
      </c>
    </row>
    <row r="3370" spans="1:14" x14ac:dyDescent="0.3">
      <c r="A3370" t="s">
        <v>3329</v>
      </c>
      <c r="B3370" t="s">
        <v>6909</v>
      </c>
      <c r="C3370" t="s">
        <v>7405</v>
      </c>
      <c r="D3370" t="s">
        <v>7410</v>
      </c>
      <c r="E3370" t="s">
        <v>7423</v>
      </c>
      <c r="F3370" t="s">
        <v>7428</v>
      </c>
      <c r="G3370">
        <v>5961.06</v>
      </c>
      <c r="H3370">
        <v>13</v>
      </c>
      <c r="I3370" t="s">
        <v>7752</v>
      </c>
      <c r="J3370" t="s">
        <v>8166</v>
      </c>
      <c r="K3370" t="s">
        <v>8168</v>
      </c>
      <c r="L3370" t="s">
        <v>8170</v>
      </c>
      <c r="M3370">
        <v>77493.78</v>
      </c>
      <c r="N3370">
        <v>77493.78</v>
      </c>
    </row>
    <row r="3371" spans="1:14" x14ac:dyDescent="0.3">
      <c r="A3371" t="s">
        <v>3330</v>
      </c>
      <c r="B3371" t="s">
        <v>6910</v>
      </c>
      <c r="C3371" t="s">
        <v>7406</v>
      </c>
      <c r="D3371" t="s">
        <v>7414</v>
      </c>
      <c r="E3371" t="s">
        <v>7425</v>
      </c>
      <c r="F3371" t="s">
        <v>7430</v>
      </c>
      <c r="G3371">
        <v>10195.719999999999</v>
      </c>
      <c r="H3371">
        <v>19</v>
      </c>
      <c r="I3371" t="s">
        <v>7463</v>
      </c>
      <c r="J3371" t="s">
        <v>8162</v>
      </c>
      <c r="K3371" t="s">
        <v>8167</v>
      </c>
      <c r="L3371" t="s">
        <v>8170</v>
      </c>
      <c r="M3371">
        <v>193718.68</v>
      </c>
      <c r="N3371">
        <v>193718.68</v>
      </c>
    </row>
    <row r="3372" spans="1:14" x14ac:dyDescent="0.3">
      <c r="A3372" t="s">
        <v>3331</v>
      </c>
      <c r="B3372" t="s">
        <v>6911</v>
      </c>
      <c r="C3372" t="s">
        <v>7408</v>
      </c>
      <c r="D3372" t="s">
        <v>7422</v>
      </c>
      <c r="E3372" t="s">
        <v>7427</v>
      </c>
      <c r="F3372" t="s">
        <v>7428</v>
      </c>
      <c r="G3372">
        <v>15100.19</v>
      </c>
      <c r="H3372">
        <v>4</v>
      </c>
      <c r="I3372" t="s">
        <v>7901</v>
      </c>
      <c r="J3372" t="s">
        <v>8163</v>
      </c>
      <c r="K3372" t="s">
        <v>8167</v>
      </c>
      <c r="L3372" t="s">
        <v>8170</v>
      </c>
      <c r="M3372">
        <v>60400.76</v>
      </c>
      <c r="N3372">
        <v>60400.76</v>
      </c>
    </row>
    <row r="3373" spans="1:14" x14ac:dyDescent="0.3">
      <c r="A3373" t="s">
        <v>3332</v>
      </c>
      <c r="B3373" t="s">
        <v>6912</v>
      </c>
      <c r="C3373" t="s">
        <v>7405</v>
      </c>
      <c r="D3373" t="s">
        <v>7411</v>
      </c>
      <c r="E3373" t="s">
        <v>7423</v>
      </c>
      <c r="F3373" t="s">
        <v>7432</v>
      </c>
      <c r="G3373">
        <v>1789.48</v>
      </c>
      <c r="H3373">
        <v>14</v>
      </c>
      <c r="I3373" t="s">
        <v>7762</v>
      </c>
      <c r="J3373" t="s">
        <v>8163</v>
      </c>
      <c r="K3373" t="s">
        <v>8168</v>
      </c>
      <c r="L3373" t="s">
        <v>8170</v>
      </c>
      <c r="M3373">
        <v>25052.720000000001</v>
      </c>
      <c r="N3373">
        <v>25052.720000000001</v>
      </c>
    </row>
    <row r="3374" spans="1:14" x14ac:dyDescent="0.3">
      <c r="A3374" t="s">
        <v>3333</v>
      </c>
      <c r="B3374" t="s">
        <v>6913</v>
      </c>
      <c r="C3374" t="s">
        <v>7406</v>
      </c>
      <c r="D3374" t="s">
        <v>7421</v>
      </c>
      <c r="E3374" t="s">
        <v>7426</v>
      </c>
      <c r="F3374" t="s">
        <v>7434</v>
      </c>
      <c r="G3374">
        <v>11129.47</v>
      </c>
      <c r="H3374">
        <v>14</v>
      </c>
      <c r="I3374" t="s">
        <v>7762</v>
      </c>
      <c r="J3374" t="s">
        <v>8165</v>
      </c>
      <c r="K3374" t="s">
        <v>8167</v>
      </c>
      <c r="L3374" t="s">
        <v>8170</v>
      </c>
      <c r="M3374">
        <v>155812.57999999999</v>
      </c>
      <c r="N3374">
        <v>155812.57999999999</v>
      </c>
    </row>
    <row r="3375" spans="1:14" x14ac:dyDescent="0.3">
      <c r="A3375" t="s">
        <v>3334</v>
      </c>
      <c r="B3375" t="s">
        <v>4061</v>
      </c>
      <c r="C3375" t="s">
        <v>7408</v>
      </c>
      <c r="D3375" t="s">
        <v>7422</v>
      </c>
      <c r="E3375" t="s">
        <v>7424</v>
      </c>
      <c r="F3375" t="s">
        <v>7431</v>
      </c>
      <c r="G3375">
        <v>14263.55</v>
      </c>
      <c r="H3375">
        <v>8</v>
      </c>
      <c r="I3375" t="s">
        <v>7707</v>
      </c>
      <c r="J3375" t="s">
        <v>8164</v>
      </c>
      <c r="K3375" t="s">
        <v>8168</v>
      </c>
      <c r="L3375" t="s">
        <v>8169</v>
      </c>
      <c r="M3375">
        <v>91286.720000000001</v>
      </c>
      <c r="N3375">
        <v>114108.4</v>
      </c>
    </row>
    <row r="3376" spans="1:14" x14ac:dyDescent="0.3">
      <c r="A3376" t="s">
        <v>3335</v>
      </c>
      <c r="B3376" t="s">
        <v>6914</v>
      </c>
      <c r="C3376" t="s">
        <v>7407</v>
      </c>
      <c r="D3376" t="s">
        <v>7413</v>
      </c>
      <c r="E3376" t="s">
        <v>7423</v>
      </c>
      <c r="F3376" t="s">
        <v>7428</v>
      </c>
      <c r="G3376">
        <v>9503.5</v>
      </c>
      <c r="H3376">
        <v>4</v>
      </c>
      <c r="I3376" t="s">
        <v>7925</v>
      </c>
      <c r="J3376" t="s">
        <v>8163</v>
      </c>
      <c r="K3376" t="s">
        <v>8167</v>
      </c>
      <c r="L3376" t="s">
        <v>8170</v>
      </c>
      <c r="M3376">
        <v>38014</v>
      </c>
      <c r="N3376">
        <v>38014</v>
      </c>
    </row>
    <row r="3377" spans="1:14" x14ac:dyDescent="0.3">
      <c r="A3377" t="s">
        <v>3336</v>
      </c>
      <c r="B3377" t="s">
        <v>6915</v>
      </c>
      <c r="C3377" t="s">
        <v>7406</v>
      </c>
      <c r="D3377" t="s">
        <v>7416</v>
      </c>
      <c r="E3377" t="s">
        <v>7425</v>
      </c>
      <c r="F3377" t="s">
        <v>7430</v>
      </c>
      <c r="G3377">
        <v>11795.96</v>
      </c>
      <c r="H3377">
        <v>18</v>
      </c>
      <c r="I3377" t="s">
        <v>7653</v>
      </c>
      <c r="J3377" t="s">
        <v>8165</v>
      </c>
      <c r="K3377" t="s">
        <v>8167</v>
      </c>
      <c r="L3377" t="s">
        <v>8169</v>
      </c>
      <c r="M3377">
        <v>169861.99</v>
      </c>
      <c r="N3377">
        <v>212327.27999999997</v>
      </c>
    </row>
    <row r="3378" spans="1:14" x14ac:dyDescent="0.3">
      <c r="A3378" t="s">
        <v>3337</v>
      </c>
      <c r="B3378" t="s">
        <v>5521</v>
      </c>
      <c r="C3378" t="s">
        <v>7408</v>
      </c>
      <c r="D3378" t="s">
        <v>7417</v>
      </c>
      <c r="E3378" t="s">
        <v>7424</v>
      </c>
      <c r="F3378" t="s">
        <v>7429</v>
      </c>
      <c r="G3378">
        <v>6401.79</v>
      </c>
      <c r="H3378">
        <v>7</v>
      </c>
      <c r="I3378" t="s">
        <v>7451</v>
      </c>
      <c r="J3378" t="s">
        <v>8166</v>
      </c>
      <c r="K3378" t="s">
        <v>8168</v>
      </c>
      <c r="L3378" t="s">
        <v>8170</v>
      </c>
      <c r="M3378">
        <v>44812.53</v>
      </c>
      <c r="N3378">
        <v>44812.53</v>
      </c>
    </row>
    <row r="3379" spans="1:14" x14ac:dyDescent="0.3">
      <c r="A3379" t="s">
        <v>3338</v>
      </c>
      <c r="B3379" t="s">
        <v>6916</v>
      </c>
      <c r="C3379" t="s">
        <v>7406</v>
      </c>
      <c r="D3379" t="s">
        <v>7414</v>
      </c>
      <c r="E3379" t="s">
        <v>7427</v>
      </c>
      <c r="F3379" t="s">
        <v>7428</v>
      </c>
      <c r="G3379">
        <v>10082.84</v>
      </c>
      <c r="H3379">
        <v>18</v>
      </c>
      <c r="I3379" t="s">
        <v>7833</v>
      </c>
      <c r="J3379" t="s">
        <v>8165</v>
      </c>
      <c r="K3379" t="s">
        <v>8168</v>
      </c>
      <c r="L3379" t="s">
        <v>8170</v>
      </c>
      <c r="M3379">
        <v>181491.12</v>
      </c>
      <c r="N3379">
        <v>181491.12</v>
      </c>
    </row>
    <row r="3380" spans="1:14" x14ac:dyDescent="0.3">
      <c r="A3380" t="s">
        <v>3339</v>
      </c>
      <c r="B3380" t="s">
        <v>6917</v>
      </c>
      <c r="C3380" t="s">
        <v>7406</v>
      </c>
      <c r="D3380" t="s">
        <v>7416</v>
      </c>
      <c r="E3380" t="s">
        <v>7425</v>
      </c>
      <c r="F3380" t="s">
        <v>7434</v>
      </c>
      <c r="G3380">
        <v>10663.01</v>
      </c>
      <c r="H3380">
        <v>5</v>
      </c>
      <c r="I3380" t="s">
        <v>8131</v>
      </c>
      <c r="J3380" t="s">
        <v>8163</v>
      </c>
      <c r="K3380" t="s">
        <v>8167</v>
      </c>
      <c r="L3380" t="s">
        <v>8170</v>
      </c>
      <c r="M3380">
        <v>53315.05</v>
      </c>
      <c r="N3380">
        <v>53315.05</v>
      </c>
    </row>
    <row r="3381" spans="1:14" x14ac:dyDescent="0.3">
      <c r="A3381" t="s">
        <v>3340</v>
      </c>
      <c r="B3381" t="s">
        <v>6918</v>
      </c>
      <c r="C3381" t="s">
        <v>7408</v>
      </c>
      <c r="D3381" t="s">
        <v>7419</v>
      </c>
      <c r="E3381" t="s">
        <v>7426</v>
      </c>
      <c r="F3381" t="s">
        <v>7431</v>
      </c>
      <c r="G3381">
        <v>9144.94</v>
      </c>
      <c r="H3381">
        <v>11</v>
      </c>
      <c r="I3381" t="s">
        <v>8038</v>
      </c>
      <c r="J3381" t="s">
        <v>8163</v>
      </c>
      <c r="K3381" t="s">
        <v>8167</v>
      </c>
      <c r="L3381" t="s">
        <v>8170</v>
      </c>
      <c r="M3381">
        <v>100594.34</v>
      </c>
      <c r="N3381">
        <v>100594.34000000001</v>
      </c>
    </row>
    <row r="3382" spans="1:14" x14ac:dyDescent="0.3">
      <c r="A3382" t="s">
        <v>3341</v>
      </c>
      <c r="B3382" t="s">
        <v>6919</v>
      </c>
      <c r="C3382" t="s">
        <v>7407</v>
      </c>
      <c r="D3382" t="s">
        <v>7418</v>
      </c>
      <c r="E3382" t="s">
        <v>7426</v>
      </c>
      <c r="F3382" t="s">
        <v>7433</v>
      </c>
      <c r="G3382">
        <v>5766.84</v>
      </c>
      <c r="H3382">
        <v>7</v>
      </c>
      <c r="I3382" t="s">
        <v>7443</v>
      </c>
      <c r="J3382" t="s">
        <v>8166</v>
      </c>
      <c r="K3382" t="s">
        <v>8168</v>
      </c>
      <c r="L3382" t="s">
        <v>8170</v>
      </c>
      <c r="M3382">
        <v>40367.879999999997</v>
      </c>
      <c r="N3382">
        <v>40367.880000000005</v>
      </c>
    </row>
    <row r="3383" spans="1:14" x14ac:dyDescent="0.3">
      <c r="A3383" t="s">
        <v>3342</v>
      </c>
      <c r="B3383" t="s">
        <v>5399</v>
      </c>
      <c r="C3383" t="s">
        <v>7405</v>
      </c>
      <c r="D3383" t="s">
        <v>7417</v>
      </c>
      <c r="E3383" t="s">
        <v>7426</v>
      </c>
      <c r="F3383" t="s">
        <v>7431</v>
      </c>
      <c r="G3383">
        <v>8883.49</v>
      </c>
      <c r="H3383">
        <v>16</v>
      </c>
      <c r="I3383" t="s">
        <v>8150</v>
      </c>
      <c r="J3383" t="s">
        <v>8165</v>
      </c>
      <c r="K3383" t="s">
        <v>8168</v>
      </c>
      <c r="L3383" t="s">
        <v>8170</v>
      </c>
      <c r="M3383">
        <v>142135.84</v>
      </c>
      <c r="N3383">
        <v>142135.84</v>
      </c>
    </row>
    <row r="3384" spans="1:14" x14ac:dyDescent="0.3">
      <c r="A3384" t="s">
        <v>2987</v>
      </c>
      <c r="B3384" t="s">
        <v>6920</v>
      </c>
      <c r="C3384" t="s">
        <v>7407</v>
      </c>
      <c r="D3384" t="s">
        <v>7415</v>
      </c>
      <c r="E3384" t="s">
        <v>7427</v>
      </c>
      <c r="F3384" t="s">
        <v>7433</v>
      </c>
      <c r="G3384">
        <v>8381.34</v>
      </c>
      <c r="H3384">
        <v>19</v>
      </c>
      <c r="I3384" t="s">
        <v>8065</v>
      </c>
      <c r="J3384" t="s">
        <v>8165</v>
      </c>
      <c r="K3384" t="s">
        <v>8168</v>
      </c>
      <c r="L3384" t="s">
        <v>8170</v>
      </c>
      <c r="M3384">
        <v>159245.46</v>
      </c>
      <c r="N3384">
        <v>159245.46</v>
      </c>
    </row>
    <row r="3385" spans="1:14" x14ac:dyDescent="0.3">
      <c r="A3385" t="s">
        <v>3343</v>
      </c>
      <c r="B3385" t="s">
        <v>6921</v>
      </c>
      <c r="C3385" t="s">
        <v>7406</v>
      </c>
      <c r="D3385" t="s">
        <v>7412</v>
      </c>
      <c r="E3385" t="s">
        <v>7423</v>
      </c>
      <c r="F3385" t="s">
        <v>7429</v>
      </c>
      <c r="G3385">
        <v>14904.31</v>
      </c>
      <c r="H3385">
        <v>3</v>
      </c>
      <c r="I3385" t="s">
        <v>7463</v>
      </c>
      <c r="J3385" t="s">
        <v>8163</v>
      </c>
      <c r="K3385" t="s">
        <v>8168</v>
      </c>
      <c r="L3385" t="s">
        <v>8169</v>
      </c>
      <c r="M3385">
        <v>35770.51</v>
      </c>
      <c r="N3385">
        <v>44712.93</v>
      </c>
    </row>
    <row r="3386" spans="1:14" x14ac:dyDescent="0.3">
      <c r="A3386" t="s">
        <v>3344</v>
      </c>
      <c r="B3386" t="s">
        <v>6922</v>
      </c>
      <c r="C3386" t="s">
        <v>7405</v>
      </c>
      <c r="D3386" t="s">
        <v>7410</v>
      </c>
      <c r="E3386" t="s">
        <v>7424</v>
      </c>
      <c r="F3386" t="s">
        <v>7428</v>
      </c>
      <c r="G3386">
        <v>2397.04</v>
      </c>
      <c r="H3386">
        <v>3</v>
      </c>
      <c r="I3386" t="s">
        <v>7959</v>
      </c>
      <c r="J3386" t="s">
        <v>8165</v>
      </c>
      <c r="K3386" t="s">
        <v>8167</v>
      </c>
      <c r="L3386" t="s">
        <v>8169</v>
      </c>
      <c r="M3386">
        <v>5752.73</v>
      </c>
      <c r="N3386">
        <v>7191.12</v>
      </c>
    </row>
    <row r="3387" spans="1:14" x14ac:dyDescent="0.3">
      <c r="A3387" t="s">
        <v>3345</v>
      </c>
      <c r="B3387" t="s">
        <v>6923</v>
      </c>
      <c r="C3387" t="s">
        <v>7407</v>
      </c>
      <c r="D3387" t="s">
        <v>7417</v>
      </c>
      <c r="E3387" t="s">
        <v>7426</v>
      </c>
      <c r="F3387" t="s">
        <v>7434</v>
      </c>
      <c r="G3387">
        <v>15353.34</v>
      </c>
      <c r="H3387">
        <v>6</v>
      </c>
      <c r="I3387" t="s">
        <v>7500</v>
      </c>
      <c r="J3387" t="s">
        <v>8163</v>
      </c>
      <c r="K3387" t="s">
        <v>8168</v>
      </c>
      <c r="L3387" t="s">
        <v>8169</v>
      </c>
      <c r="M3387">
        <v>73695.7</v>
      </c>
      <c r="N3387">
        <v>92120.040000000008</v>
      </c>
    </row>
    <row r="3388" spans="1:14" x14ac:dyDescent="0.3">
      <c r="A3388" t="s">
        <v>3346</v>
      </c>
      <c r="B3388" t="s">
        <v>6924</v>
      </c>
      <c r="C3388" t="s">
        <v>7405</v>
      </c>
      <c r="D3388" t="s">
        <v>7411</v>
      </c>
      <c r="E3388" t="s">
        <v>7424</v>
      </c>
      <c r="F3388" t="s">
        <v>7431</v>
      </c>
      <c r="G3388">
        <v>2784.65</v>
      </c>
      <c r="H3388">
        <v>12</v>
      </c>
      <c r="I3388" t="s">
        <v>7979</v>
      </c>
      <c r="J3388" t="s">
        <v>8166</v>
      </c>
      <c r="K3388" t="s">
        <v>8167</v>
      </c>
      <c r="L3388" t="s">
        <v>8169</v>
      </c>
      <c r="M3388">
        <v>26732.639999999999</v>
      </c>
      <c r="N3388">
        <v>33415.800000000003</v>
      </c>
    </row>
    <row r="3389" spans="1:14" x14ac:dyDescent="0.3">
      <c r="A3389" t="s">
        <v>3347</v>
      </c>
      <c r="B3389" t="s">
        <v>6925</v>
      </c>
      <c r="C3389" t="s">
        <v>7406</v>
      </c>
      <c r="D3389" t="s">
        <v>7416</v>
      </c>
      <c r="E3389" t="s">
        <v>7424</v>
      </c>
      <c r="F3389" t="s">
        <v>7429</v>
      </c>
      <c r="G3389">
        <v>1253.3</v>
      </c>
      <c r="H3389">
        <v>3</v>
      </c>
      <c r="I3389" t="s">
        <v>7707</v>
      </c>
      <c r="J3389" t="s">
        <v>8166</v>
      </c>
      <c r="K3389" t="s">
        <v>8168</v>
      </c>
      <c r="L3389" t="s">
        <v>8169</v>
      </c>
      <c r="M3389">
        <v>3007.92</v>
      </c>
      <c r="N3389">
        <v>3759.8999999999996</v>
      </c>
    </row>
    <row r="3390" spans="1:14" x14ac:dyDescent="0.3">
      <c r="A3390" t="s">
        <v>3348</v>
      </c>
      <c r="B3390" t="s">
        <v>6926</v>
      </c>
      <c r="C3390" t="s">
        <v>7408</v>
      </c>
      <c r="D3390" t="s">
        <v>7419</v>
      </c>
      <c r="E3390" t="s">
        <v>7423</v>
      </c>
      <c r="F3390" t="s">
        <v>7430</v>
      </c>
      <c r="G3390">
        <v>3256.09</v>
      </c>
      <c r="H3390">
        <v>13</v>
      </c>
      <c r="I3390" t="s">
        <v>7939</v>
      </c>
      <c r="J3390" t="s">
        <v>8163</v>
      </c>
      <c r="K3390" t="s">
        <v>8168</v>
      </c>
      <c r="L3390" t="s">
        <v>8170</v>
      </c>
      <c r="M3390">
        <v>42329.17</v>
      </c>
      <c r="N3390">
        <v>42329.17</v>
      </c>
    </row>
    <row r="3391" spans="1:14" x14ac:dyDescent="0.3">
      <c r="A3391" t="s">
        <v>2967</v>
      </c>
      <c r="B3391" t="s">
        <v>6927</v>
      </c>
      <c r="C3391" t="s">
        <v>7406</v>
      </c>
      <c r="D3391" t="s">
        <v>7421</v>
      </c>
      <c r="E3391" t="s">
        <v>7423</v>
      </c>
      <c r="F3391" t="s">
        <v>7428</v>
      </c>
      <c r="G3391">
        <v>2694.18</v>
      </c>
      <c r="H3391">
        <v>3</v>
      </c>
      <c r="I3391" t="s">
        <v>8081</v>
      </c>
      <c r="J3391" t="s">
        <v>8164</v>
      </c>
      <c r="K3391" t="s">
        <v>8168</v>
      </c>
      <c r="L3391" t="s">
        <v>8170</v>
      </c>
      <c r="M3391">
        <v>8082.54</v>
      </c>
      <c r="N3391">
        <v>8082.5399999999991</v>
      </c>
    </row>
    <row r="3392" spans="1:14" x14ac:dyDescent="0.3">
      <c r="A3392" t="s">
        <v>3349</v>
      </c>
      <c r="B3392" t="s">
        <v>6928</v>
      </c>
      <c r="C3392" t="s">
        <v>7406</v>
      </c>
      <c r="D3392" t="s">
        <v>7414</v>
      </c>
      <c r="E3392" t="s">
        <v>7424</v>
      </c>
      <c r="F3392" t="s">
        <v>7434</v>
      </c>
      <c r="G3392">
        <v>8698.4</v>
      </c>
      <c r="H3392">
        <v>12</v>
      </c>
      <c r="I3392" t="s">
        <v>7900</v>
      </c>
      <c r="J3392" t="s">
        <v>8163</v>
      </c>
      <c r="K3392" t="s">
        <v>8168</v>
      </c>
      <c r="L3392" t="s">
        <v>8169</v>
      </c>
      <c r="M3392">
        <v>83504.639999999999</v>
      </c>
      <c r="N3392">
        <v>104380.79999999999</v>
      </c>
    </row>
    <row r="3393" spans="1:14" x14ac:dyDescent="0.3">
      <c r="A3393" t="s">
        <v>3350</v>
      </c>
      <c r="B3393" t="s">
        <v>4563</v>
      </c>
      <c r="C3393" t="s">
        <v>7405</v>
      </c>
      <c r="D3393" t="s">
        <v>7411</v>
      </c>
      <c r="E3393" t="s">
        <v>7424</v>
      </c>
      <c r="F3393" t="s">
        <v>7433</v>
      </c>
      <c r="G3393">
        <v>12576.16</v>
      </c>
      <c r="H3393">
        <v>1</v>
      </c>
      <c r="I3393" t="s">
        <v>7934</v>
      </c>
      <c r="J3393" t="s">
        <v>8166</v>
      </c>
      <c r="K3393" t="s">
        <v>8168</v>
      </c>
      <c r="L3393" t="s">
        <v>8170</v>
      </c>
      <c r="M3393">
        <v>12576.16</v>
      </c>
      <c r="N3393">
        <v>12576.16</v>
      </c>
    </row>
    <row r="3394" spans="1:14" x14ac:dyDescent="0.3">
      <c r="A3394" t="s">
        <v>3351</v>
      </c>
      <c r="B3394" t="s">
        <v>6929</v>
      </c>
      <c r="C3394" t="s">
        <v>7405</v>
      </c>
      <c r="D3394" t="s">
        <v>7410</v>
      </c>
      <c r="E3394" t="s">
        <v>7425</v>
      </c>
      <c r="F3394" t="s">
        <v>7433</v>
      </c>
      <c r="G3394">
        <v>9195.57</v>
      </c>
      <c r="H3394">
        <v>8</v>
      </c>
      <c r="I3394" t="s">
        <v>7824</v>
      </c>
      <c r="J3394" t="s">
        <v>8163</v>
      </c>
      <c r="K3394" t="s">
        <v>8168</v>
      </c>
      <c r="L3394" t="s">
        <v>8169</v>
      </c>
      <c r="M3394">
        <v>58851.98</v>
      </c>
      <c r="N3394">
        <v>73564.56</v>
      </c>
    </row>
    <row r="3395" spans="1:14" x14ac:dyDescent="0.3">
      <c r="A3395" t="s">
        <v>3352</v>
      </c>
      <c r="B3395" t="s">
        <v>4628</v>
      </c>
      <c r="C3395" t="s">
        <v>7405</v>
      </c>
      <c r="D3395" t="s">
        <v>7409</v>
      </c>
      <c r="E3395" t="s">
        <v>7423</v>
      </c>
      <c r="F3395" t="s">
        <v>7429</v>
      </c>
      <c r="G3395">
        <v>7402.77</v>
      </c>
      <c r="H3395">
        <v>5</v>
      </c>
      <c r="I3395" t="s">
        <v>8063</v>
      </c>
      <c r="J3395" t="s">
        <v>8162</v>
      </c>
      <c r="K3395" t="s">
        <v>8167</v>
      </c>
      <c r="L3395" t="s">
        <v>8169</v>
      </c>
      <c r="M3395">
        <v>29611.08</v>
      </c>
      <c r="N3395">
        <v>37013.850000000006</v>
      </c>
    </row>
    <row r="3396" spans="1:14" x14ac:dyDescent="0.3">
      <c r="A3396" t="s">
        <v>3353</v>
      </c>
      <c r="B3396" t="s">
        <v>6930</v>
      </c>
      <c r="C3396" t="s">
        <v>7405</v>
      </c>
      <c r="D3396" t="s">
        <v>7417</v>
      </c>
      <c r="E3396" t="s">
        <v>7426</v>
      </c>
      <c r="F3396" t="s">
        <v>7433</v>
      </c>
      <c r="G3396">
        <v>3695.99</v>
      </c>
      <c r="H3396">
        <v>17</v>
      </c>
      <c r="I3396" t="s">
        <v>8152</v>
      </c>
      <c r="J3396" t="s">
        <v>8163</v>
      </c>
      <c r="K3396" t="s">
        <v>8167</v>
      </c>
      <c r="L3396" t="s">
        <v>8169</v>
      </c>
      <c r="M3396">
        <v>50265.63</v>
      </c>
      <c r="N3396">
        <v>62831.829999999994</v>
      </c>
    </row>
    <row r="3397" spans="1:14" x14ac:dyDescent="0.3">
      <c r="A3397" t="s">
        <v>3354</v>
      </c>
      <c r="B3397" t="s">
        <v>6931</v>
      </c>
      <c r="C3397" t="s">
        <v>7406</v>
      </c>
      <c r="D3397" t="s">
        <v>7421</v>
      </c>
      <c r="E3397" t="s">
        <v>7427</v>
      </c>
      <c r="F3397" t="s">
        <v>7429</v>
      </c>
      <c r="G3397">
        <v>12313.88</v>
      </c>
      <c r="H3397">
        <v>7</v>
      </c>
      <c r="I3397" t="s">
        <v>7535</v>
      </c>
      <c r="J3397" t="s">
        <v>8165</v>
      </c>
      <c r="K3397" t="s">
        <v>8168</v>
      </c>
      <c r="L3397" t="s">
        <v>8169</v>
      </c>
      <c r="M3397">
        <v>68958.06</v>
      </c>
      <c r="N3397">
        <v>86197.159999999989</v>
      </c>
    </row>
    <row r="3398" spans="1:14" x14ac:dyDescent="0.3">
      <c r="A3398" t="s">
        <v>3355</v>
      </c>
      <c r="B3398" t="s">
        <v>4674</v>
      </c>
      <c r="C3398" t="s">
        <v>7407</v>
      </c>
      <c r="D3398" t="s">
        <v>7418</v>
      </c>
      <c r="E3398" t="s">
        <v>7427</v>
      </c>
      <c r="F3398" t="s">
        <v>7434</v>
      </c>
      <c r="G3398">
        <v>10721.94</v>
      </c>
      <c r="H3398">
        <v>19</v>
      </c>
      <c r="I3398" t="s">
        <v>7545</v>
      </c>
      <c r="J3398" t="s">
        <v>8164</v>
      </c>
      <c r="K3398" t="s">
        <v>8168</v>
      </c>
      <c r="L3398" t="s">
        <v>8170</v>
      </c>
      <c r="M3398">
        <v>203716.86</v>
      </c>
      <c r="N3398">
        <v>203716.86000000002</v>
      </c>
    </row>
    <row r="3399" spans="1:14" x14ac:dyDescent="0.3">
      <c r="A3399" t="s">
        <v>3356</v>
      </c>
      <c r="B3399" t="s">
        <v>6389</v>
      </c>
      <c r="C3399" t="s">
        <v>7406</v>
      </c>
      <c r="D3399" t="s">
        <v>7421</v>
      </c>
      <c r="E3399" t="s">
        <v>7426</v>
      </c>
      <c r="F3399" t="s">
        <v>7433</v>
      </c>
      <c r="G3399">
        <v>8435.2900000000009</v>
      </c>
      <c r="H3399">
        <v>4</v>
      </c>
      <c r="I3399" t="s">
        <v>7939</v>
      </c>
      <c r="J3399" t="s">
        <v>8166</v>
      </c>
      <c r="K3399" t="s">
        <v>8168</v>
      </c>
      <c r="L3399" t="s">
        <v>8169</v>
      </c>
      <c r="M3399">
        <v>26993.26</v>
      </c>
      <c r="N3399">
        <v>33741.160000000003</v>
      </c>
    </row>
    <row r="3400" spans="1:14" x14ac:dyDescent="0.3">
      <c r="A3400" t="s">
        <v>3357</v>
      </c>
      <c r="B3400" t="s">
        <v>6932</v>
      </c>
      <c r="C3400" t="s">
        <v>7406</v>
      </c>
      <c r="D3400" t="s">
        <v>7421</v>
      </c>
      <c r="E3400" t="s">
        <v>7424</v>
      </c>
      <c r="F3400" t="s">
        <v>7431</v>
      </c>
      <c r="G3400">
        <v>7180.33</v>
      </c>
      <c r="H3400">
        <v>10</v>
      </c>
      <c r="I3400" t="s">
        <v>8038</v>
      </c>
      <c r="J3400" t="s">
        <v>8162</v>
      </c>
      <c r="K3400" t="s">
        <v>8167</v>
      </c>
      <c r="L3400" t="s">
        <v>8170</v>
      </c>
      <c r="M3400">
        <v>71803.3</v>
      </c>
      <c r="N3400">
        <v>71803.3</v>
      </c>
    </row>
    <row r="3401" spans="1:14" x14ac:dyDescent="0.3">
      <c r="A3401" t="s">
        <v>3358</v>
      </c>
      <c r="B3401" t="s">
        <v>6933</v>
      </c>
      <c r="C3401" t="s">
        <v>7407</v>
      </c>
      <c r="D3401" t="s">
        <v>7415</v>
      </c>
      <c r="E3401" t="s">
        <v>7423</v>
      </c>
      <c r="F3401" t="s">
        <v>7429</v>
      </c>
      <c r="G3401">
        <v>14918.42</v>
      </c>
      <c r="H3401">
        <v>9</v>
      </c>
      <c r="I3401" t="s">
        <v>8038</v>
      </c>
      <c r="J3401" t="s">
        <v>8166</v>
      </c>
      <c r="K3401" t="s">
        <v>8167</v>
      </c>
      <c r="L3401" t="s">
        <v>8170</v>
      </c>
      <c r="M3401">
        <v>134265.78</v>
      </c>
      <c r="N3401">
        <v>134265.78</v>
      </c>
    </row>
    <row r="3402" spans="1:14" x14ac:dyDescent="0.3">
      <c r="A3402" t="s">
        <v>3359</v>
      </c>
      <c r="B3402" t="s">
        <v>6934</v>
      </c>
      <c r="C3402" t="s">
        <v>7406</v>
      </c>
      <c r="D3402" t="s">
        <v>7416</v>
      </c>
      <c r="E3402" t="s">
        <v>7424</v>
      </c>
      <c r="F3402" t="s">
        <v>7429</v>
      </c>
      <c r="G3402">
        <v>14726.69</v>
      </c>
      <c r="H3402">
        <v>10</v>
      </c>
      <c r="I3402" t="s">
        <v>7635</v>
      </c>
      <c r="J3402" t="s">
        <v>8163</v>
      </c>
      <c r="K3402" t="s">
        <v>8167</v>
      </c>
      <c r="L3402" t="s">
        <v>8169</v>
      </c>
      <c r="M3402">
        <v>117813.52</v>
      </c>
      <c r="N3402">
        <v>147266.9</v>
      </c>
    </row>
    <row r="3403" spans="1:14" x14ac:dyDescent="0.3">
      <c r="A3403" t="s">
        <v>3360</v>
      </c>
      <c r="B3403" t="s">
        <v>6273</v>
      </c>
      <c r="C3403" t="s">
        <v>7406</v>
      </c>
      <c r="D3403" t="s">
        <v>7421</v>
      </c>
      <c r="E3403" t="s">
        <v>7423</v>
      </c>
      <c r="F3403" t="s">
        <v>7431</v>
      </c>
      <c r="G3403">
        <v>12126.3</v>
      </c>
      <c r="H3403">
        <v>19</v>
      </c>
      <c r="I3403" t="s">
        <v>7906</v>
      </c>
      <c r="J3403" t="s">
        <v>8164</v>
      </c>
      <c r="K3403" t="s">
        <v>8168</v>
      </c>
      <c r="L3403" t="s">
        <v>8169</v>
      </c>
      <c r="M3403">
        <v>184319.76</v>
      </c>
      <c r="N3403">
        <v>230399.69999999998</v>
      </c>
    </row>
    <row r="3404" spans="1:14" x14ac:dyDescent="0.3">
      <c r="A3404" t="s">
        <v>3361</v>
      </c>
      <c r="B3404" t="s">
        <v>6935</v>
      </c>
      <c r="C3404" t="s">
        <v>7407</v>
      </c>
      <c r="D3404" t="s">
        <v>7418</v>
      </c>
      <c r="E3404" t="s">
        <v>7423</v>
      </c>
      <c r="F3404" t="s">
        <v>7430</v>
      </c>
      <c r="G3404">
        <v>14201.3</v>
      </c>
      <c r="H3404">
        <v>1</v>
      </c>
      <c r="I3404" t="s">
        <v>8116</v>
      </c>
      <c r="J3404" t="s">
        <v>8164</v>
      </c>
      <c r="K3404" t="s">
        <v>8167</v>
      </c>
      <c r="L3404" t="s">
        <v>8170</v>
      </c>
      <c r="M3404">
        <v>14201.3</v>
      </c>
      <c r="N3404">
        <v>14201.3</v>
      </c>
    </row>
    <row r="3405" spans="1:14" x14ac:dyDescent="0.3">
      <c r="A3405" t="s">
        <v>3362</v>
      </c>
      <c r="B3405" t="s">
        <v>6936</v>
      </c>
      <c r="C3405" t="s">
        <v>7408</v>
      </c>
      <c r="D3405" t="s">
        <v>7417</v>
      </c>
      <c r="E3405" t="s">
        <v>7423</v>
      </c>
      <c r="F3405" t="s">
        <v>7431</v>
      </c>
      <c r="G3405">
        <v>7651.77</v>
      </c>
      <c r="H3405">
        <v>1</v>
      </c>
      <c r="I3405" t="s">
        <v>7943</v>
      </c>
      <c r="J3405" t="s">
        <v>8165</v>
      </c>
      <c r="K3405" t="s">
        <v>8167</v>
      </c>
      <c r="L3405" t="s">
        <v>8169</v>
      </c>
      <c r="M3405">
        <v>6121.25</v>
      </c>
      <c r="N3405">
        <v>7651.77</v>
      </c>
    </row>
    <row r="3406" spans="1:14" x14ac:dyDescent="0.3">
      <c r="A3406" t="s">
        <v>3363</v>
      </c>
      <c r="B3406" t="s">
        <v>6937</v>
      </c>
      <c r="C3406" t="s">
        <v>7405</v>
      </c>
      <c r="D3406" t="s">
        <v>7411</v>
      </c>
      <c r="E3406" t="s">
        <v>7427</v>
      </c>
      <c r="F3406" t="s">
        <v>7434</v>
      </c>
      <c r="G3406">
        <v>13677.57</v>
      </c>
      <c r="H3406">
        <v>14</v>
      </c>
      <c r="I3406" t="s">
        <v>7656</v>
      </c>
      <c r="J3406" t="s">
        <v>8162</v>
      </c>
      <c r="K3406" t="s">
        <v>8168</v>
      </c>
      <c r="L3406" t="s">
        <v>8170</v>
      </c>
      <c r="M3406">
        <v>191485.98</v>
      </c>
      <c r="N3406">
        <v>191485.97999999998</v>
      </c>
    </row>
    <row r="3407" spans="1:14" x14ac:dyDescent="0.3">
      <c r="A3407" t="s">
        <v>3364</v>
      </c>
      <c r="B3407" t="s">
        <v>6938</v>
      </c>
      <c r="C3407" t="s">
        <v>7407</v>
      </c>
      <c r="D3407" t="s">
        <v>7418</v>
      </c>
      <c r="E3407" t="s">
        <v>7424</v>
      </c>
      <c r="F3407" t="s">
        <v>7428</v>
      </c>
      <c r="G3407">
        <v>8395.4500000000007</v>
      </c>
      <c r="H3407">
        <v>2</v>
      </c>
      <c r="I3407" t="s">
        <v>7691</v>
      </c>
      <c r="J3407" t="s">
        <v>8164</v>
      </c>
      <c r="K3407" t="s">
        <v>8167</v>
      </c>
      <c r="L3407" t="s">
        <v>8170</v>
      </c>
      <c r="M3407">
        <v>16790.900000000001</v>
      </c>
      <c r="N3407">
        <v>16790.900000000001</v>
      </c>
    </row>
    <row r="3408" spans="1:14" x14ac:dyDescent="0.3">
      <c r="A3408" t="s">
        <v>3365</v>
      </c>
      <c r="B3408" t="s">
        <v>4637</v>
      </c>
      <c r="C3408" t="s">
        <v>7407</v>
      </c>
      <c r="D3408" t="s">
        <v>7413</v>
      </c>
      <c r="E3408" t="s">
        <v>7423</v>
      </c>
      <c r="F3408" t="s">
        <v>7433</v>
      </c>
      <c r="G3408">
        <v>14647.84</v>
      </c>
      <c r="H3408">
        <v>19</v>
      </c>
      <c r="I3408" t="s">
        <v>7604</v>
      </c>
      <c r="J3408" t="s">
        <v>8164</v>
      </c>
      <c r="K3408" t="s">
        <v>8168</v>
      </c>
      <c r="L3408" t="s">
        <v>8169</v>
      </c>
      <c r="M3408">
        <v>222647.5</v>
      </c>
      <c r="N3408">
        <v>278308.96000000002</v>
      </c>
    </row>
    <row r="3409" spans="1:14" x14ac:dyDescent="0.3">
      <c r="A3409" t="s">
        <v>3366</v>
      </c>
      <c r="B3409" t="s">
        <v>6939</v>
      </c>
      <c r="C3409" t="s">
        <v>7405</v>
      </c>
      <c r="D3409" t="s">
        <v>7417</v>
      </c>
      <c r="E3409" t="s">
        <v>7427</v>
      </c>
      <c r="F3409" t="s">
        <v>7433</v>
      </c>
      <c r="G3409">
        <v>5492.94</v>
      </c>
      <c r="H3409">
        <v>4</v>
      </c>
      <c r="I3409" t="s">
        <v>8004</v>
      </c>
      <c r="J3409" t="s">
        <v>8166</v>
      </c>
      <c r="K3409" t="s">
        <v>8167</v>
      </c>
      <c r="L3409" t="s">
        <v>8170</v>
      </c>
      <c r="M3409">
        <v>21971.759999999998</v>
      </c>
      <c r="N3409">
        <v>21971.759999999998</v>
      </c>
    </row>
    <row r="3410" spans="1:14" x14ac:dyDescent="0.3">
      <c r="A3410" t="s">
        <v>3367</v>
      </c>
      <c r="B3410" t="s">
        <v>6940</v>
      </c>
      <c r="C3410" t="s">
        <v>7407</v>
      </c>
      <c r="D3410" t="s">
        <v>7413</v>
      </c>
      <c r="E3410" t="s">
        <v>7426</v>
      </c>
      <c r="F3410" t="s">
        <v>7432</v>
      </c>
      <c r="G3410">
        <v>11371</v>
      </c>
      <c r="H3410">
        <v>4</v>
      </c>
      <c r="I3410" t="s">
        <v>7761</v>
      </c>
      <c r="J3410" t="s">
        <v>8164</v>
      </c>
      <c r="K3410" t="s">
        <v>8168</v>
      </c>
      <c r="L3410" t="s">
        <v>8170</v>
      </c>
      <c r="M3410">
        <v>45484</v>
      </c>
      <c r="N3410">
        <v>45484</v>
      </c>
    </row>
    <row r="3411" spans="1:14" x14ac:dyDescent="0.3">
      <c r="A3411" t="s">
        <v>3368</v>
      </c>
      <c r="B3411" t="s">
        <v>6941</v>
      </c>
      <c r="C3411" t="s">
        <v>7408</v>
      </c>
      <c r="D3411" t="s">
        <v>7417</v>
      </c>
      <c r="E3411" t="s">
        <v>7425</v>
      </c>
      <c r="F3411" t="s">
        <v>7432</v>
      </c>
      <c r="G3411">
        <v>3932.54</v>
      </c>
      <c r="H3411">
        <v>15</v>
      </c>
      <c r="I3411" t="s">
        <v>7839</v>
      </c>
      <c r="J3411" t="s">
        <v>8163</v>
      </c>
      <c r="K3411" t="s">
        <v>8167</v>
      </c>
      <c r="L3411" t="s">
        <v>8170</v>
      </c>
      <c r="M3411">
        <v>58988.1</v>
      </c>
      <c r="N3411">
        <v>58988.1</v>
      </c>
    </row>
    <row r="3412" spans="1:14" x14ac:dyDescent="0.3">
      <c r="A3412" t="s">
        <v>3369</v>
      </c>
      <c r="B3412" t="s">
        <v>6942</v>
      </c>
      <c r="C3412" t="s">
        <v>7405</v>
      </c>
      <c r="D3412" t="s">
        <v>7409</v>
      </c>
      <c r="E3412" t="s">
        <v>7426</v>
      </c>
      <c r="F3412" t="s">
        <v>7434</v>
      </c>
      <c r="G3412">
        <v>15889.52</v>
      </c>
      <c r="H3412">
        <v>17</v>
      </c>
      <c r="I3412" t="s">
        <v>7630</v>
      </c>
      <c r="J3412" t="s">
        <v>8164</v>
      </c>
      <c r="K3412" t="s">
        <v>8167</v>
      </c>
      <c r="L3412" t="s">
        <v>8169</v>
      </c>
      <c r="M3412">
        <v>216097.14</v>
      </c>
      <c r="N3412">
        <v>270121.84000000003</v>
      </c>
    </row>
    <row r="3413" spans="1:14" x14ac:dyDescent="0.3">
      <c r="A3413" t="s">
        <v>3370</v>
      </c>
      <c r="B3413" t="s">
        <v>6943</v>
      </c>
      <c r="C3413" t="s">
        <v>7407</v>
      </c>
      <c r="D3413" t="s">
        <v>7415</v>
      </c>
      <c r="E3413" t="s">
        <v>7427</v>
      </c>
      <c r="F3413" t="s">
        <v>7432</v>
      </c>
      <c r="G3413">
        <v>11817.54</v>
      </c>
      <c r="H3413">
        <v>6</v>
      </c>
      <c r="I3413" t="s">
        <v>7459</v>
      </c>
      <c r="J3413" t="s">
        <v>8164</v>
      </c>
      <c r="K3413" t="s">
        <v>8168</v>
      </c>
      <c r="L3413" t="s">
        <v>8170</v>
      </c>
      <c r="M3413">
        <v>70905.240000000005</v>
      </c>
      <c r="N3413">
        <v>70905.240000000005</v>
      </c>
    </row>
    <row r="3414" spans="1:14" x14ac:dyDescent="0.3">
      <c r="A3414" t="s">
        <v>3371</v>
      </c>
      <c r="B3414" t="s">
        <v>6944</v>
      </c>
      <c r="C3414" t="s">
        <v>7405</v>
      </c>
      <c r="D3414" t="s">
        <v>7410</v>
      </c>
      <c r="E3414" t="s">
        <v>7427</v>
      </c>
      <c r="F3414" t="s">
        <v>7434</v>
      </c>
      <c r="G3414">
        <v>2275.0300000000002</v>
      </c>
      <c r="H3414">
        <v>1</v>
      </c>
      <c r="I3414" t="s">
        <v>7728</v>
      </c>
      <c r="J3414" t="s">
        <v>8162</v>
      </c>
      <c r="K3414" t="s">
        <v>8168</v>
      </c>
      <c r="L3414" t="s">
        <v>8170</v>
      </c>
      <c r="M3414">
        <v>2275.0300000000002</v>
      </c>
      <c r="N3414">
        <v>2275.0300000000002</v>
      </c>
    </row>
    <row r="3415" spans="1:14" x14ac:dyDescent="0.3">
      <c r="A3415" t="s">
        <v>3372</v>
      </c>
      <c r="B3415" t="s">
        <v>6945</v>
      </c>
      <c r="C3415" t="s">
        <v>7405</v>
      </c>
      <c r="D3415" t="s">
        <v>7417</v>
      </c>
      <c r="E3415" t="s">
        <v>7427</v>
      </c>
      <c r="F3415" t="s">
        <v>7431</v>
      </c>
      <c r="G3415">
        <v>9921.82</v>
      </c>
      <c r="H3415">
        <v>10</v>
      </c>
      <c r="I3415" t="s">
        <v>7683</v>
      </c>
      <c r="J3415" t="s">
        <v>8166</v>
      </c>
      <c r="K3415" t="s">
        <v>8168</v>
      </c>
      <c r="L3415" t="s">
        <v>8170</v>
      </c>
      <c r="M3415">
        <v>99218.2</v>
      </c>
      <c r="N3415">
        <v>99218.2</v>
      </c>
    </row>
    <row r="3416" spans="1:14" x14ac:dyDescent="0.3">
      <c r="A3416" t="s">
        <v>3373</v>
      </c>
      <c r="B3416" t="s">
        <v>6946</v>
      </c>
      <c r="C3416" t="s">
        <v>7406</v>
      </c>
      <c r="D3416" t="s">
        <v>7416</v>
      </c>
      <c r="E3416" t="s">
        <v>7426</v>
      </c>
      <c r="F3416" t="s">
        <v>7430</v>
      </c>
      <c r="G3416">
        <v>8755.67</v>
      </c>
      <c r="H3416">
        <v>14</v>
      </c>
      <c r="I3416" t="s">
        <v>7539</v>
      </c>
      <c r="J3416" t="s">
        <v>8165</v>
      </c>
      <c r="K3416" t="s">
        <v>8168</v>
      </c>
      <c r="L3416" t="s">
        <v>8170</v>
      </c>
      <c r="M3416">
        <v>122579.38</v>
      </c>
      <c r="N3416">
        <v>122579.38</v>
      </c>
    </row>
    <row r="3417" spans="1:14" x14ac:dyDescent="0.3">
      <c r="A3417" t="s">
        <v>3374</v>
      </c>
      <c r="B3417" t="s">
        <v>6947</v>
      </c>
      <c r="C3417" t="s">
        <v>7407</v>
      </c>
      <c r="D3417" t="s">
        <v>7413</v>
      </c>
      <c r="E3417" t="s">
        <v>7426</v>
      </c>
      <c r="F3417" t="s">
        <v>7428</v>
      </c>
      <c r="G3417">
        <v>8330.7099999999991</v>
      </c>
      <c r="H3417">
        <v>3</v>
      </c>
      <c r="I3417" t="s">
        <v>7668</v>
      </c>
      <c r="J3417" t="s">
        <v>8162</v>
      </c>
      <c r="K3417" t="s">
        <v>8168</v>
      </c>
      <c r="L3417" t="s">
        <v>8170</v>
      </c>
      <c r="M3417">
        <v>24992.13</v>
      </c>
      <c r="N3417">
        <v>24992.129999999997</v>
      </c>
    </row>
    <row r="3418" spans="1:14" x14ac:dyDescent="0.3">
      <c r="A3418" t="s">
        <v>3375</v>
      </c>
      <c r="B3418" t="s">
        <v>6948</v>
      </c>
      <c r="C3418" t="s">
        <v>7406</v>
      </c>
      <c r="D3418" t="s">
        <v>7412</v>
      </c>
      <c r="E3418" t="s">
        <v>7426</v>
      </c>
      <c r="F3418" t="s">
        <v>7434</v>
      </c>
      <c r="G3418">
        <v>2817.85</v>
      </c>
      <c r="H3418">
        <v>2</v>
      </c>
      <c r="I3418" t="s">
        <v>7556</v>
      </c>
      <c r="J3418" t="s">
        <v>8164</v>
      </c>
      <c r="K3418" t="s">
        <v>8167</v>
      </c>
      <c r="L3418" t="s">
        <v>8170</v>
      </c>
      <c r="M3418">
        <v>5635.7</v>
      </c>
      <c r="N3418">
        <v>5635.7</v>
      </c>
    </row>
    <row r="3419" spans="1:14" x14ac:dyDescent="0.3">
      <c r="A3419" t="s">
        <v>3376</v>
      </c>
      <c r="B3419" t="s">
        <v>6574</v>
      </c>
      <c r="C3419" t="s">
        <v>7406</v>
      </c>
      <c r="D3419" t="s">
        <v>7414</v>
      </c>
      <c r="E3419" t="s">
        <v>7424</v>
      </c>
      <c r="F3419" t="s">
        <v>7429</v>
      </c>
      <c r="G3419">
        <v>8680.9699999999993</v>
      </c>
      <c r="H3419">
        <v>7</v>
      </c>
      <c r="I3419" t="s">
        <v>8086</v>
      </c>
      <c r="J3419" t="s">
        <v>8165</v>
      </c>
      <c r="K3419" t="s">
        <v>8167</v>
      </c>
      <c r="L3419" t="s">
        <v>8169</v>
      </c>
      <c r="M3419">
        <v>48613.1</v>
      </c>
      <c r="N3419">
        <v>60766.789999999994</v>
      </c>
    </row>
    <row r="3420" spans="1:14" x14ac:dyDescent="0.3">
      <c r="A3420" t="s">
        <v>3377</v>
      </c>
      <c r="B3420" t="s">
        <v>4503</v>
      </c>
      <c r="C3420" t="s">
        <v>7408</v>
      </c>
      <c r="D3420" t="s">
        <v>7422</v>
      </c>
      <c r="E3420" t="s">
        <v>7425</v>
      </c>
      <c r="F3420" t="s">
        <v>7431</v>
      </c>
      <c r="G3420">
        <v>10094.459999999999</v>
      </c>
      <c r="H3420">
        <v>18</v>
      </c>
      <c r="I3420" t="s">
        <v>8046</v>
      </c>
      <c r="J3420" t="s">
        <v>8165</v>
      </c>
      <c r="K3420" t="s">
        <v>8167</v>
      </c>
      <c r="L3420" t="s">
        <v>8169</v>
      </c>
      <c r="M3420">
        <v>145360.39000000001</v>
      </c>
      <c r="N3420">
        <v>181700.27999999997</v>
      </c>
    </row>
    <row r="3421" spans="1:14" x14ac:dyDescent="0.3">
      <c r="A3421" t="s">
        <v>3378</v>
      </c>
      <c r="B3421" t="s">
        <v>6719</v>
      </c>
      <c r="C3421" t="s">
        <v>7407</v>
      </c>
      <c r="D3421" t="s">
        <v>7415</v>
      </c>
      <c r="E3421" t="s">
        <v>7425</v>
      </c>
      <c r="F3421" t="s">
        <v>7432</v>
      </c>
      <c r="G3421">
        <v>8896.77</v>
      </c>
      <c r="H3421">
        <v>2</v>
      </c>
      <c r="I3421" t="s">
        <v>7808</v>
      </c>
      <c r="J3421" t="s">
        <v>8166</v>
      </c>
      <c r="K3421" t="s">
        <v>8168</v>
      </c>
      <c r="L3421" t="s">
        <v>8170</v>
      </c>
      <c r="M3421">
        <v>17793.54</v>
      </c>
      <c r="N3421">
        <v>17793.54</v>
      </c>
    </row>
    <row r="3422" spans="1:14" x14ac:dyDescent="0.3">
      <c r="A3422" t="s">
        <v>3379</v>
      </c>
      <c r="B3422" t="s">
        <v>6949</v>
      </c>
      <c r="C3422" t="s">
        <v>7408</v>
      </c>
      <c r="D3422" t="s">
        <v>7422</v>
      </c>
      <c r="E3422" t="s">
        <v>7426</v>
      </c>
      <c r="F3422" t="s">
        <v>7432</v>
      </c>
      <c r="G3422">
        <v>1557.91</v>
      </c>
      <c r="H3422">
        <v>3</v>
      </c>
      <c r="I3422" t="s">
        <v>7514</v>
      </c>
      <c r="J3422" t="s">
        <v>8164</v>
      </c>
      <c r="K3422" t="s">
        <v>8168</v>
      </c>
      <c r="L3422" t="s">
        <v>8170</v>
      </c>
      <c r="M3422">
        <v>4673.7299999999996</v>
      </c>
      <c r="N3422">
        <v>4673.7300000000005</v>
      </c>
    </row>
    <row r="3423" spans="1:14" x14ac:dyDescent="0.3">
      <c r="A3423" t="s">
        <v>3380</v>
      </c>
      <c r="B3423" t="s">
        <v>6950</v>
      </c>
      <c r="C3423" t="s">
        <v>7406</v>
      </c>
      <c r="D3423" t="s">
        <v>7414</v>
      </c>
      <c r="E3423" t="s">
        <v>7426</v>
      </c>
      <c r="F3423" t="s">
        <v>7433</v>
      </c>
      <c r="G3423">
        <v>6742.92</v>
      </c>
      <c r="H3423">
        <v>4</v>
      </c>
      <c r="I3423" t="s">
        <v>7664</v>
      </c>
      <c r="J3423" t="s">
        <v>8163</v>
      </c>
      <c r="K3423" t="s">
        <v>8167</v>
      </c>
      <c r="L3423" t="s">
        <v>8169</v>
      </c>
      <c r="M3423">
        <v>21577.51</v>
      </c>
      <c r="N3423">
        <v>26971.68</v>
      </c>
    </row>
    <row r="3424" spans="1:14" x14ac:dyDescent="0.3">
      <c r="A3424" t="s">
        <v>3381</v>
      </c>
      <c r="B3424" t="s">
        <v>6951</v>
      </c>
      <c r="C3424" t="s">
        <v>7406</v>
      </c>
      <c r="D3424" t="s">
        <v>7412</v>
      </c>
      <c r="E3424" t="s">
        <v>7427</v>
      </c>
      <c r="F3424" t="s">
        <v>7432</v>
      </c>
      <c r="G3424">
        <v>12147.88</v>
      </c>
      <c r="H3424">
        <v>8</v>
      </c>
      <c r="I3424" t="s">
        <v>7460</v>
      </c>
      <c r="J3424" t="s">
        <v>8166</v>
      </c>
      <c r="K3424" t="s">
        <v>8168</v>
      </c>
      <c r="L3424" t="s">
        <v>8169</v>
      </c>
      <c r="M3424">
        <v>77746.100000000006</v>
      </c>
      <c r="N3424">
        <v>97183.039999999994</v>
      </c>
    </row>
    <row r="3425" spans="1:14" x14ac:dyDescent="0.3">
      <c r="A3425" t="s">
        <v>3382</v>
      </c>
      <c r="B3425" t="s">
        <v>6822</v>
      </c>
      <c r="C3425" t="s">
        <v>7407</v>
      </c>
      <c r="D3425" t="s">
        <v>7413</v>
      </c>
      <c r="E3425" t="s">
        <v>7426</v>
      </c>
      <c r="F3425" t="s">
        <v>7431</v>
      </c>
      <c r="G3425">
        <v>16064.65</v>
      </c>
      <c r="H3425">
        <v>17</v>
      </c>
      <c r="I3425" t="s">
        <v>7766</v>
      </c>
      <c r="J3425" t="s">
        <v>8166</v>
      </c>
      <c r="K3425" t="s">
        <v>8167</v>
      </c>
      <c r="L3425" t="s">
        <v>8169</v>
      </c>
      <c r="M3425">
        <v>218479.24</v>
      </c>
      <c r="N3425">
        <v>273099.05</v>
      </c>
    </row>
    <row r="3426" spans="1:14" x14ac:dyDescent="0.3">
      <c r="A3426" t="s">
        <v>3383</v>
      </c>
      <c r="B3426" t="s">
        <v>6952</v>
      </c>
      <c r="C3426" t="s">
        <v>7406</v>
      </c>
      <c r="D3426" t="s">
        <v>7412</v>
      </c>
      <c r="E3426" t="s">
        <v>7425</v>
      </c>
      <c r="F3426" t="s">
        <v>7432</v>
      </c>
      <c r="G3426">
        <v>14153.16</v>
      </c>
      <c r="H3426">
        <v>15</v>
      </c>
      <c r="I3426" t="s">
        <v>8098</v>
      </c>
      <c r="J3426" t="s">
        <v>8166</v>
      </c>
      <c r="K3426" t="s">
        <v>8168</v>
      </c>
      <c r="L3426" t="s">
        <v>8169</v>
      </c>
      <c r="M3426">
        <v>169837.92</v>
      </c>
      <c r="N3426">
        <v>212297.4</v>
      </c>
    </row>
    <row r="3427" spans="1:14" x14ac:dyDescent="0.3">
      <c r="A3427" t="s">
        <v>3384</v>
      </c>
      <c r="B3427" t="s">
        <v>6953</v>
      </c>
      <c r="C3427" t="s">
        <v>7407</v>
      </c>
      <c r="D3427" t="s">
        <v>7417</v>
      </c>
      <c r="E3427" t="s">
        <v>7426</v>
      </c>
      <c r="F3427" t="s">
        <v>7431</v>
      </c>
      <c r="G3427">
        <v>10298.64</v>
      </c>
      <c r="H3427">
        <v>14</v>
      </c>
      <c r="I3427" t="s">
        <v>8003</v>
      </c>
      <c r="J3427" t="s">
        <v>8166</v>
      </c>
      <c r="K3427" t="s">
        <v>8167</v>
      </c>
      <c r="L3427" t="s">
        <v>8169</v>
      </c>
      <c r="M3427">
        <v>115345.1</v>
      </c>
      <c r="N3427">
        <v>144180.96</v>
      </c>
    </row>
    <row r="3428" spans="1:14" x14ac:dyDescent="0.3">
      <c r="A3428" t="s">
        <v>3385</v>
      </c>
      <c r="B3428" t="s">
        <v>6954</v>
      </c>
      <c r="C3428" t="s">
        <v>7407</v>
      </c>
      <c r="D3428" t="s">
        <v>7415</v>
      </c>
      <c r="E3428" t="s">
        <v>7424</v>
      </c>
      <c r="F3428" t="s">
        <v>7432</v>
      </c>
      <c r="G3428">
        <v>6139.51</v>
      </c>
      <c r="H3428">
        <v>8</v>
      </c>
      <c r="I3428" t="s">
        <v>7711</v>
      </c>
      <c r="J3428" t="s">
        <v>8164</v>
      </c>
      <c r="K3428" t="s">
        <v>8167</v>
      </c>
      <c r="L3428" t="s">
        <v>8169</v>
      </c>
      <c r="M3428">
        <v>39293.03</v>
      </c>
      <c r="N3428">
        <v>49116.08</v>
      </c>
    </row>
    <row r="3429" spans="1:14" x14ac:dyDescent="0.3">
      <c r="A3429" t="s">
        <v>3386</v>
      </c>
      <c r="B3429" t="s">
        <v>6955</v>
      </c>
      <c r="C3429" t="s">
        <v>7407</v>
      </c>
      <c r="D3429" t="s">
        <v>7413</v>
      </c>
      <c r="E3429" t="s">
        <v>7426</v>
      </c>
      <c r="F3429" t="s">
        <v>7434</v>
      </c>
      <c r="G3429">
        <v>11335.31</v>
      </c>
      <c r="H3429">
        <v>13</v>
      </c>
      <c r="I3429" t="s">
        <v>7599</v>
      </c>
      <c r="J3429" t="s">
        <v>8165</v>
      </c>
      <c r="K3429" t="s">
        <v>8168</v>
      </c>
      <c r="L3429" t="s">
        <v>8169</v>
      </c>
      <c r="M3429">
        <v>117887.39</v>
      </c>
      <c r="N3429">
        <v>147359.03</v>
      </c>
    </row>
    <row r="3430" spans="1:14" x14ac:dyDescent="0.3">
      <c r="A3430" t="s">
        <v>3387</v>
      </c>
      <c r="B3430" t="s">
        <v>6956</v>
      </c>
      <c r="C3430" t="s">
        <v>7405</v>
      </c>
      <c r="D3430" t="s">
        <v>7417</v>
      </c>
      <c r="E3430" t="s">
        <v>7426</v>
      </c>
      <c r="F3430" t="s">
        <v>7434</v>
      </c>
      <c r="G3430">
        <v>10448.040000000001</v>
      </c>
      <c r="H3430">
        <v>2</v>
      </c>
      <c r="I3430" t="s">
        <v>7478</v>
      </c>
      <c r="J3430" t="s">
        <v>8162</v>
      </c>
      <c r="K3430" t="s">
        <v>8168</v>
      </c>
      <c r="L3430" t="s">
        <v>8170</v>
      </c>
      <c r="M3430">
        <v>20896.080000000002</v>
      </c>
      <c r="N3430">
        <v>20896.080000000002</v>
      </c>
    </row>
    <row r="3431" spans="1:14" x14ac:dyDescent="0.3">
      <c r="A3431" t="s">
        <v>3388</v>
      </c>
      <c r="B3431" t="s">
        <v>6957</v>
      </c>
      <c r="C3431" t="s">
        <v>7405</v>
      </c>
      <c r="D3431" t="s">
        <v>7410</v>
      </c>
      <c r="E3431" t="s">
        <v>7424</v>
      </c>
      <c r="F3431" t="s">
        <v>7430</v>
      </c>
      <c r="G3431">
        <v>7252.54</v>
      </c>
      <c r="H3431">
        <v>6</v>
      </c>
      <c r="I3431" t="s">
        <v>7874</v>
      </c>
      <c r="J3431" t="s">
        <v>8166</v>
      </c>
      <c r="K3431" t="s">
        <v>8168</v>
      </c>
      <c r="L3431" t="s">
        <v>8170</v>
      </c>
      <c r="M3431">
        <v>43515.24</v>
      </c>
      <c r="N3431">
        <v>43515.24</v>
      </c>
    </row>
    <row r="3432" spans="1:14" x14ac:dyDescent="0.3">
      <c r="A3432" t="s">
        <v>3389</v>
      </c>
      <c r="B3432" t="s">
        <v>6958</v>
      </c>
      <c r="C3432" t="s">
        <v>7405</v>
      </c>
      <c r="D3432" t="s">
        <v>7409</v>
      </c>
      <c r="E3432" t="s">
        <v>7424</v>
      </c>
      <c r="F3432" t="s">
        <v>7431</v>
      </c>
      <c r="G3432">
        <v>8319.92</v>
      </c>
      <c r="H3432">
        <v>9</v>
      </c>
      <c r="I3432" t="s">
        <v>7677</v>
      </c>
      <c r="J3432" t="s">
        <v>8166</v>
      </c>
      <c r="K3432" t="s">
        <v>8168</v>
      </c>
      <c r="L3432" t="s">
        <v>8170</v>
      </c>
      <c r="M3432">
        <v>74879.28</v>
      </c>
      <c r="N3432">
        <v>74879.28</v>
      </c>
    </row>
    <row r="3433" spans="1:14" x14ac:dyDescent="0.3">
      <c r="A3433" t="s">
        <v>3390</v>
      </c>
      <c r="B3433" t="s">
        <v>6959</v>
      </c>
      <c r="C3433" t="s">
        <v>7405</v>
      </c>
      <c r="D3433" t="s">
        <v>7417</v>
      </c>
      <c r="E3433" t="s">
        <v>7423</v>
      </c>
      <c r="F3433" t="s">
        <v>7434</v>
      </c>
      <c r="G3433">
        <v>2750.62</v>
      </c>
      <c r="H3433">
        <v>10</v>
      </c>
      <c r="I3433" t="s">
        <v>7738</v>
      </c>
      <c r="J3433" t="s">
        <v>8163</v>
      </c>
      <c r="K3433" t="s">
        <v>8167</v>
      </c>
      <c r="L3433" t="s">
        <v>8169</v>
      </c>
      <c r="M3433">
        <v>22004.959999999999</v>
      </c>
      <c r="N3433">
        <v>27506.199999999997</v>
      </c>
    </row>
    <row r="3434" spans="1:14" x14ac:dyDescent="0.3">
      <c r="A3434" t="s">
        <v>3391</v>
      </c>
      <c r="B3434" t="s">
        <v>4086</v>
      </c>
      <c r="C3434" t="s">
        <v>7406</v>
      </c>
      <c r="D3434" t="s">
        <v>7416</v>
      </c>
      <c r="E3434" t="s">
        <v>7427</v>
      </c>
      <c r="F3434" t="s">
        <v>7430</v>
      </c>
      <c r="G3434">
        <v>6276.46</v>
      </c>
      <c r="H3434">
        <v>18</v>
      </c>
      <c r="I3434" t="s">
        <v>8111</v>
      </c>
      <c r="J3434" t="s">
        <v>8162</v>
      </c>
      <c r="K3434" t="s">
        <v>8168</v>
      </c>
      <c r="L3434" t="s">
        <v>8170</v>
      </c>
      <c r="M3434">
        <v>112976.28</v>
      </c>
      <c r="N3434">
        <v>112976.28</v>
      </c>
    </row>
    <row r="3435" spans="1:14" x14ac:dyDescent="0.3">
      <c r="A3435" t="s">
        <v>3392</v>
      </c>
      <c r="B3435" t="s">
        <v>6960</v>
      </c>
      <c r="C3435" t="s">
        <v>7407</v>
      </c>
      <c r="D3435" t="s">
        <v>7418</v>
      </c>
      <c r="E3435" t="s">
        <v>7423</v>
      </c>
      <c r="F3435" t="s">
        <v>7432</v>
      </c>
      <c r="G3435">
        <v>15194.81</v>
      </c>
      <c r="H3435">
        <v>1</v>
      </c>
      <c r="I3435" t="s">
        <v>7778</v>
      </c>
      <c r="J3435" t="s">
        <v>8163</v>
      </c>
      <c r="K3435" t="s">
        <v>8167</v>
      </c>
      <c r="L3435" t="s">
        <v>8170</v>
      </c>
      <c r="M3435">
        <v>15194.81</v>
      </c>
      <c r="N3435">
        <v>15194.81</v>
      </c>
    </row>
    <row r="3436" spans="1:14" x14ac:dyDescent="0.3">
      <c r="A3436" t="s">
        <v>3393</v>
      </c>
      <c r="B3436" t="s">
        <v>6961</v>
      </c>
      <c r="C3436" t="s">
        <v>7408</v>
      </c>
      <c r="D3436" t="s">
        <v>7419</v>
      </c>
      <c r="E3436" t="s">
        <v>7424</v>
      </c>
      <c r="F3436" t="s">
        <v>7428</v>
      </c>
      <c r="G3436">
        <v>16289.58</v>
      </c>
      <c r="H3436">
        <v>19</v>
      </c>
      <c r="I3436" t="s">
        <v>7476</v>
      </c>
      <c r="J3436" t="s">
        <v>8165</v>
      </c>
      <c r="K3436" t="s">
        <v>8168</v>
      </c>
      <c r="L3436" t="s">
        <v>8170</v>
      </c>
      <c r="M3436">
        <v>309502.02</v>
      </c>
      <c r="N3436">
        <v>309502.02</v>
      </c>
    </row>
    <row r="3437" spans="1:14" x14ac:dyDescent="0.3">
      <c r="A3437" t="s">
        <v>3394</v>
      </c>
      <c r="B3437" t="s">
        <v>6962</v>
      </c>
      <c r="C3437" t="s">
        <v>7405</v>
      </c>
      <c r="D3437" t="s">
        <v>7417</v>
      </c>
      <c r="E3437" t="s">
        <v>7425</v>
      </c>
      <c r="F3437" t="s">
        <v>7433</v>
      </c>
      <c r="G3437">
        <v>6382.7</v>
      </c>
      <c r="H3437">
        <v>17</v>
      </c>
      <c r="I3437" t="s">
        <v>7979</v>
      </c>
      <c r="J3437" t="s">
        <v>8165</v>
      </c>
      <c r="K3437" t="s">
        <v>8168</v>
      </c>
      <c r="L3437" t="s">
        <v>8170</v>
      </c>
      <c r="M3437">
        <v>108505.9</v>
      </c>
      <c r="N3437">
        <v>108505.9</v>
      </c>
    </row>
    <row r="3438" spans="1:14" x14ac:dyDescent="0.3">
      <c r="A3438" t="s">
        <v>3395</v>
      </c>
      <c r="B3438" t="s">
        <v>6963</v>
      </c>
      <c r="C3438" t="s">
        <v>7408</v>
      </c>
      <c r="D3438" t="s">
        <v>7422</v>
      </c>
      <c r="E3438" t="s">
        <v>7423</v>
      </c>
      <c r="F3438" t="s">
        <v>7430</v>
      </c>
      <c r="G3438">
        <v>14165.61</v>
      </c>
      <c r="H3438">
        <v>6</v>
      </c>
      <c r="I3438" t="s">
        <v>8154</v>
      </c>
      <c r="J3438" t="s">
        <v>8164</v>
      </c>
      <c r="K3438" t="s">
        <v>8168</v>
      </c>
      <c r="L3438" t="s">
        <v>8169</v>
      </c>
      <c r="M3438">
        <v>67995.259999999995</v>
      </c>
      <c r="N3438">
        <v>84993.66</v>
      </c>
    </row>
    <row r="3439" spans="1:14" x14ac:dyDescent="0.3">
      <c r="A3439" t="s">
        <v>3396</v>
      </c>
      <c r="B3439" t="s">
        <v>5406</v>
      </c>
      <c r="C3439" t="s">
        <v>7407</v>
      </c>
      <c r="D3439" t="s">
        <v>7413</v>
      </c>
      <c r="E3439" t="s">
        <v>7425</v>
      </c>
      <c r="F3439" t="s">
        <v>7428</v>
      </c>
      <c r="G3439">
        <v>6613.44</v>
      </c>
      <c r="H3439">
        <v>15</v>
      </c>
      <c r="I3439" t="s">
        <v>8050</v>
      </c>
      <c r="J3439" t="s">
        <v>8162</v>
      </c>
      <c r="K3439" t="s">
        <v>8168</v>
      </c>
      <c r="L3439" t="s">
        <v>8170</v>
      </c>
      <c r="M3439">
        <v>99201.600000000006</v>
      </c>
      <c r="N3439">
        <v>99201.599999999991</v>
      </c>
    </row>
    <row r="3440" spans="1:14" x14ac:dyDescent="0.3">
      <c r="A3440" t="s">
        <v>3397</v>
      </c>
      <c r="B3440" t="s">
        <v>6964</v>
      </c>
      <c r="C3440" t="s">
        <v>7407</v>
      </c>
      <c r="D3440" t="s">
        <v>7413</v>
      </c>
      <c r="E3440" t="s">
        <v>7425</v>
      </c>
      <c r="F3440" t="s">
        <v>7432</v>
      </c>
      <c r="G3440">
        <v>5991.77</v>
      </c>
      <c r="H3440">
        <v>10</v>
      </c>
      <c r="I3440" t="s">
        <v>7610</v>
      </c>
      <c r="J3440" t="s">
        <v>8166</v>
      </c>
      <c r="K3440" t="s">
        <v>8168</v>
      </c>
      <c r="L3440" t="s">
        <v>8170</v>
      </c>
      <c r="M3440">
        <v>59917.7</v>
      </c>
      <c r="N3440">
        <v>59917.700000000004</v>
      </c>
    </row>
    <row r="3441" spans="1:14" x14ac:dyDescent="0.3">
      <c r="A3441" t="s">
        <v>3398</v>
      </c>
      <c r="B3441" t="s">
        <v>6965</v>
      </c>
      <c r="C3441" t="s">
        <v>7407</v>
      </c>
      <c r="D3441" t="s">
        <v>7413</v>
      </c>
      <c r="E3441" t="s">
        <v>7426</v>
      </c>
      <c r="F3441" t="s">
        <v>7433</v>
      </c>
      <c r="G3441">
        <v>5712.06</v>
      </c>
      <c r="H3441">
        <v>16</v>
      </c>
      <c r="I3441" t="s">
        <v>7859</v>
      </c>
      <c r="J3441" t="s">
        <v>8166</v>
      </c>
      <c r="K3441" t="s">
        <v>8167</v>
      </c>
      <c r="L3441" t="s">
        <v>8170</v>
      </c>
      <c r="M3441">
        <v>91392.960000000006</v>
      </c>
      <c r="N3441">
        <v>91392.960000000006</v>
      </c>
    </row>
    <row r="3442" spans="1:14" x14ac:dyDescent="0.3">
      <c r="A3442" t="s">
        <v>3399</v>
      </c>
      <c r="B3442" t="s">
        <v>6966</v>
      </c>
      <c r="C3442" t="s">
        <v>7408</v>
      </c>
      <c r="D3442" t="s">
        <v>7422</v>
      </c>
      <c r="E3442" t="s">
        <v>7427</v>
      </c>
      <c r="F3442" t="s">
        <v>7432</v>
      </c>
      <c r="G3442">
        <v>14692.66</v>
      </c>
      <c r="H3442">
        <v>8</v>
      </c>
      <c r="I3442" t="s">
        <v>7677</v>
      </c>
      <c r="J3442" t="s">
        <v>8166</v>
      </c>
      <c r="K3442" t="s">
        <v>8168</v>
      </c>
      <c r="L3442" t="s">
        <v>8170</v>
      </c>
      <c r="M3442">
        <v>117541.28</v>
      </c>
      <c r="N3442">
        <v>117541.28</v>
      </c>
    </row>
    <row r="3443" spans="1:14" x14ac:dyDescent="0.3">
      <c r="A3443" t="s">
        <v>3400</v>
      </c>
      <c r="B3443" t="s">
        <v>6967</v>
      </c>
      <c r="C3443" t="s">
        <v>7408</v>
      </c>
      <c r="D3443" t="s">
        <v>7422</v>
      </c>
      <c r="E3443" t="s">
        <v>7424</v>
      </c>
      <c r="F3443" t="s">
        <v>7428</v>
      </c>
      <c r="G3443">
        <v>1310.57</v>
      </c>
      <c r="H3443">
        <v>13</v>
      </c>
      <c r="I3443" t="s">
        <v>7853</v>
      </c>
      <c r="J3443" t="s">
        <v>8164</v>
      </c>
      <c r="K3443" t="s">
        <v>8167</v>
      </c>
      <c r="L3443" t="s">
        <v>8169</v>
      </c>
      <c r="M3443">
        <v>13630.26</v>
      </c>
      <c r="N3443">
        <v>17037.41</v>
      </c>
    </row>
    <row r="3444" spans="1:14" x14ac:dyDescent="0.3">
      <c r="A3444" t="s">
        <v>3401</v>
      </c>
      <c r="B3444" t="s">
        <v>4612</v>
      </c>
      <c r="C3444" t="s">
        <v>7407</v>
      </c>
      <c r="D3444" t="s">
        <v>7417</v>
      </c>
      <c r="E3444" t="s">
        <v>7424</v>
      </c>
      <c r="F3444" t="s">
        <v>7429</v>
      </c>
      <c r="G3444">
        <v>13703.3</v>
      </c>
      <c r="H3444">
        <v>12</v>
      </c>
      <c r="I3444" t="s">
        <v>7992</v>
      </c>
      <c r="J3444" t="s">
        <v>8165</v>
      </c>
      <c r="K3444" t="s">
        <v>8167</v>
      </c>
      <c r="L3444" t="s">
        <v>8169</v>
      </c>
      <c r="M3444">
        <v>131551.67999999999</v>
      </c>
      <c r="N3444">
        <v>164439.59999999998</v>
      </c>
    </row>
    <row r="3445" spans="1:14" x14ac:dyDescent="0.3">
      <c r="A3445" t="s">
        <v>3402</v>
      </c>
      <c r="B3445" t="s">
        <v>6968</v>
      </c>
      <c r="C3445" t="s">
        <v>7406</v>
      </c>
      <c r="D3445" t="s">
        <v>7412</v>
      </c>
      <c r="E3445" t="s">
        <v>7425</v>
      </c>
      <c r="F3445" t="s">
        <v>7433</v>
      </c>
      <c r="G3445">
        <v>2026.03</v>
      </c>
      <c r="H3445">
        <v>1</v>
      </c>
      <c r="I3445" t="s">
        <v>8049</v>
      </c>
      <c r="J3445" t="s">
        <v>8163</v>
      </c>
      <c r="K3445" t="s">
        <v>8168</v>
      </c>
      <c r="L3445" t="s">
        <v>8170</v>
      </c>
      <c r="M3445">
        <v>2026.03</v>
      </c>
      <c r="N3445">
        <v>2026.03</v>
      </c>
    </row>
    <row r="3446" spans="1:14" x14ac:dyDescent="0.3">
      <c r="A3446" t="s">
        <v>3403</v>
      </c>
      <c r="B3446" t="s">
        <v>6969</v>
      </c>
      <c r="C3446" t="s">
        <v>7405</v>
      </c>
      <c r="D3446" t="s">
        <v>7411</v>
      </c>
      <c r="E3446" t="s">
        <v>7427</v>
      </c>
      <c r="F3446" t="s">
        <v>7432</v>
      </c>
      <c r="G3446">
        <v>8588.84</v>
      </c>
      <c r="H3446">
        <v>2</v>
      </c>
      <c r="I3446" t="s">
        <v>7838</v>
      </c>
      <c r="J3446" t="s">
        <v>8164</v>
      </c>
      <c r="K3446" t="s">
        <v>8167</v>
      </c>
      <c r="L3446" t="s">
        <v>8170</v>
      </c>
      <c r="M3446">
        <v>17177.68</v>
      </c>
      <c r="N3446">
        <v>17177.68</v>
      </c>
    </row>
    <row r="3447" spans="1:14" x14ac:dyDescent="0.3">
      <c r="A3447" t="s">
        <v>3404</v>
      </c>
      <c r="B3447" t="s">
        <v>6970</v>
      </c>
      <c r="C3447" t="s">
        <v>7408</v>
      </c>
      <c r="D3447" t="s">
        <v>7419</v>
      </c>
      <c r="E3447" t="s">
        <v>7426</v>
      </c>
      <c r="F3447" t="s">
        <v>7430</v>
      </c>
      <c r="G3447">
        <v>13478.37</v>
      </c>
      <c r="H3447">
        <v>2</v>
      </c>
      <c r="I3447" t="s">
        <v>7559</v>
      </c>
      <c r="J3447" t="s">
        <v>8163</v>
      </c>
      <c r="K3447" t="s">
        <v>8168</v>
      </c>
      <c r="L3447" t="s">
        <v>8169</v>
      </c>
      <c r="M3447">
        <v>21565.06</v>
      </c>
      <c r="N3447">
        <v>26956.74</v>
      </c>
    </row>
    <row r="3448" spans="1:14" x14ac:dyDescent="0.3">
      <c r="A3448" t="s">
        <v>490</v>
      </c>
      <c r="B3448" t="s">
        <v>6971</v>
      </c>
      <c r="C3448" t="s">
        <v>7405</v>
      </c>
      <c r="D3448" t="s">
        <v>7410</v>
      </c>
      <c r="E3448" t="s">
        <v>7423</v>
      </c>
      <c r="F3448" t="s">
        <v>7428</v>
      </c>
      <c r="G3448">
        <v>12738.01</v>
      </c>
      <c r="H3448">
        <v>3</v>
      </c>
      <c r="I3448" t="s">
        <v>7476</v>
      </c>
      <c r="J3448" t="s">
        <v>8164</v>
      </c>
      <c r="K3448" t="s">
        <v>8168</v>
      </c>
      <c r="L3448" t="s">
        <v>8170</v>
      </c>
      <c r="M3448">
        <v>38214.03</v>
      </c>
      <c r="N3448">
        <v>38214.03</v>
      </c>
    </row>
    <row r="3449" spans="1:14" x14ac:dyDescent="0.3">
      <c r="A3449" t="s">
        <v>3405</v>
      </c>
      <c r="B3449" t="s">
        <v>6972</v>
      </c>
      <c r="C3449" t="s">
        <v>7406</v>
      </c>
      <c r="D3449" t="s">
        <v>7421</v>
      </c>
      <c r="E3449" t="s">
        <v>7425</v>
      </c>
      <c r="F3449" t="s">
        <v>7431</v>
      </c>
      <c r="G3449">
        <v>3120.8</v>
      </c>
      <c r="H3449">
        <v>12</v>
      </c>
      <c r="I3449" t="s">
        <v>7838</v>
      </c>
      <c r="J3449" t="s">
        <v>8164</v>
      </c>
      <c r="K3449" t="s">
        <v>8167</v>
      </c>
      <c r="L3449" t="s">
        <v>8170</v>
      </c>
      <c r="M3449">
        <v>37449.599999999999</v>
      </c>
      <c r="N3449">
        <v>37449.600000000006</v>
      </c>
    </row>
    <row r="3450" spans="1:14" x14ac:dyDescent="0.3">
      <c r="A3450" t="s">
        <v>3406</v>
      </c>
      <c r="B3450" t="s">
        <v>6973</v>
      </c>
      <c r="C3450" t="s">
        <v>7407</v>
      </c>
      <c r="D3450" t="s">
        <v>7418</v>
      </c>
      <c r="E3450" t="s">
        <v>7426</v>
      </c>
      <c r="F3450" t="s">
        <v>7434</v>
      </c>
      <c r="G3450">
        <v>8948.23</v>
      </c>
      <c r="H3450">
        <v>5</v>
      </c>
      <c r="I3450" t="s">
        <v>7860</v>
      </c>
      <c r="J3450" t="s">
        <v>8166</v>
      </c>
      <c r="K3450" t="s">
        <v>8167</v>
      </c>
      <c r="L3450" t="s">
        <v>8169</v>
      </c>
      <c r="M3450">
        <v>35792.92</v>
      </c>
      <c r="N3450">
        <v>44741.149999999994</v>
      </c>
    </row>
    <row r="3451" spans="1:14" x14ac:dyDescent="0.3">
      <c r="A3451" t="s">
        <v>3407</v>
      </c>
      <c r="B3451" t="s">
        <v>6974</v>
      </c>
      <c r="C3451" t="s">
        <v>7407</v>
      </c>
      <c r="D3451" t="s">
        <v>7417</v>
      </c>
      <c r="E3451" t="s">
        <v>7423</v>
      </c>
      <c r="F3451" t="s">
        <v>7433</v>
      </c>
      <c r="G3451">
        <v>13988.82</v>
      </c>
      <c r="H3451">
        <v>3</v>
      </c>
      <c r="I3451" t="s">
        <v>7867</v>
      </c>
      <c r="J3451" t="s">
        <v>8163</v>
      </c>
      <c r="K3451" t="s">
        <v>8168</v>
      </c>
      <c r="L3451" t="s">
        <v>8170</v>
      </c>
      <c r="M3451">
        <v>41966.46</v>
      </c>
      <c r="N3451">
        <v>41966.46</v>
      </c>
    </row>
    <row r="3452" spans="1:14" x14ac:dyDescent="0.3">
      <c r="A3452" t="s">
        <v>3408</v>
      </c>
      <c r="B3452" t="s">
        <v>6975</v>
      </c>
      <c r="C3452" t="s">
        <v>7407</v>
      </c>
      <c r="D3452" t="s">
        <v>7415</v>
      </c>
      <c r="E3452" t="s">
        <v>7426</v>
      </c>
      <c r="F3452" t="s">
        <v>7433</v>
      </c>
      <c r="G3452">
        <v>15873.75</v>
      </c>
      <c r="H3452">
        <v>14</v>
      </c>
      <c r="I3452" t="s">
        <v>7953</v>
      </c>
      <c r="J3452" t="s">
        <v>8165</v>
      </c>
      <c r="K3452" t="s">
        <v>8168</v>
      </c>
      <c r="L3452" t="s">
        <v>8170</v>
      </c>
      <c r="M3452">
        <v>222232.5</v>
      </c>
      <c r="N3452">
        <v>222232.5</v>
      </c>
    </row>
    <row r="3453" spans="1:14" x14ac:dyDescent="0.3">
      <c r="A3453" t="s">
        <v>3409</v>
      </c>
      <c r="B3453" t="s">
        <v>6976</v>
      </c>
      <c r="C3453" t="s">
        <v>7408</v>
      </c>
      <c r="D3453" t="s">
        <v>7419</v>
      </c>
      <c r="E3453" t="s">
        <v>7426</v>
      </c>
      <c r="F3453" t="s">
        <v>7434</v>
      </c>
      <c r="G3453">
        <v>7778.76</v>
      </c>
      <c r="H3453">
        <v>11</v>
      </c>
      <c r="I3453" t="s">
        <v>7478</v>
      </c>
      <c r="J3453" t="s">
        <v>8164</v>
      </c>
      <c r="K3453" t="s">
        <v>8168</v>
      </c>
      <c r="L3453" t="s">
        <v>8169</v>
      </c>
      <c r="M3453">
        <v>68453.42</v>
      </c>
      <c r="N3453">
        <v>85566.36</v>
      </c>
    </row>
    <row r="3454" spans="1:14" x14ac:dyDescent="0.3">
      <c r="A3454" t="s">
        <v>3410</v>
      </c>
      <c r="B3454" t="s">
        <v>6977</v>
      </c>
      <c r="C3454" t="s">
        <v>7406</v>
      </c>
      <c r="D3454" t="s">
        <v>7412</v>
      </c>
      <c r="E3454" t="s">
        <v>7425</v>
      </c>
      <c r="F3454" t="s">
        <v>7430</v>
      </c>
      <c r="G3454">
        <v>7579.56</v>
      </c>
      <c r="H3454">
        <v>2</v>
      </c>
      <c r="I3454" t="s">
        <v>7823</v>
      </c>
      <c r="J3454" t="s">
        <v>8163</v>
      </c>
      <c r="K3454" t="s">
        <v>8167</v>
      </c>
      <c r="L3454" t="s">
        <v>8170</v>
      </c>
      <c r="M3454">
        <v>15159.12</v>
      </c>
      <c r="N3454">
        <v>15159.12</v>
      </c>
    </row>
    <row r="3455" spans="1:14" x14ac:dyDescent="0.3">
      <c r="A3455" t="s">
        <v>3411</v>
      </c>
      <c r="B3455" t="s">
        <v>6978</v>
      </c>
      <c r="C3455" t="s">
        <v>7407</v>
      </c>
      <c r="D3455" t="s">
        <v>7415</v>
      </c>
      <c r="E3455" t="s">
        <v>7424</v>
      </c>
      <c r="F3455" t="s">
        <v>7428</v>
      </c>
      <c r="G3455">
        <v>10855.57</v>
      </c>
      <c r="H3455">
        <v>8</v>
      </c>
      <c r="I3455" t="s">
        <v>7620</v>
      </c>
      <c r="J3455" t="s">
        <v>8165</v>
      </c>
      <c r="K3455" t="s">
        <v>8167</v>
      </c>
      <c r="L3455" t="s">
        <v>8170</v>
      </c>
      <c r="M3455">
        <v>86844.56</v>
      </c>
      <c r="N3455">
        <v>86844.56</v>
      </c>
    </row>
    <row r="3456" spans="1:14" x14ac:dyDescent="0.3">
      <c r="A3456" t="s">
        <v>3412</v>
      </c>
      <c r="B3456" t="s">
        <v>6979</v>
      </c>
      <c r="C3456" t="s">
        <v>7405</v>
      </c>
      <c r="D3456" t="s">
        <v>7410</v>
      </c>
      <c r="E3456" t="s">
        <v>7424</v>
      </c>
      <c r="F3456" t="s">
        <v>7434</v>
      </c>
      <c r="G3456">
        <v>5066.32</v>
      </c>
      <c r="H3456">
        <v>17</v>
      </c>
      <c r="I3456" t="s">
        <v>7624</v>
      </c>
      <c r="J3456" t="s">
        <v>8162</v>
      </c>
      <c r="K3456" t="s">
        <v>8167</v>
      </c>
      <c r="L3456" t="s">
        <v>8170</v>
      </c>
      <c r="M3456">
        <v>86127.44</v>
      </c>
      <c r="N3456">
        <v>86127.44</v>
      </c>
    </row>
    <row r="3457" spans="1:14" x14ac:dyDescent="0.3">
      <c r="A3457" t="s">
        <v>3413</v>
      </c>
      <c r="B3457" t="s">
        <v>5398</v>
      </c>
      <c r="C3457" t="s">
        <v>7408</v>
      </c>
      <c r="D3457" t="s">
        <v>7417</v>
      </c>
      <c r="E3457" t="s">
        <v>7426</v>
      </c>
      <c r="F3457" t="s">
        <v>7429</v>
      </c>
      <c r="G3457">
        <v>1115.52</v>
      </c>
      <c r="H3457">
        <v>20</v>
      </c>
      <c r="I3457" t="s">
        <v>8013</v>
      </c>
      <c r="J3457" t="s">
        <v>8166</v>
      </c>
      <c r="K3457" t="s">
        <v>8168</v>
      </c>
      <c r="L3457" t="s">
        <v>8169</v>
      </c>
      <c r="M3457">
        <v>17848.32</v>
      </c>
      <c r="N3457">
        <v>22310.400000000001</v>
      </c>
    </row>
    <row r="3458" spans="1:14" x14ac:dyDescent="0.3">
      <c r="A3458" t="s">
        <v>3414</v>
      </c>
      <c r="B3458" t="s">
        <v>6980</v>
      </c>
      <c r="C3458" t="s">
        <v>7407</v>
      </c>
      <c r="D3458" t="s">
        <v>7418</v>
      </c>
      <c r="E3458" t="s">
        <v>7427</v>
      </c>
      <c r="F3458" t="s">
        <v>7431</v>
      </c>
      <c r="G3458">
        <v>15744.27</v>
      </c>
      <c r="H3458">
        <v>1</v>
      </c>
      <c r="I3458" t="s">
        <v>7998</v>
      </c>
      <c r="J3458" t="s">
        <v>8164</v>
      </c>
      <c r="K3458" t="s">
        <v>8167</v>
      </c>
      <c r="L3458" t="s">
        <v>8169</v>
      </c>
      <c r="M3458">
        <v>12595.25</v>
      </c>
      <c r="N3458">
        <v>15744.27</v>
      </c>
    </row>
    <row r="3459" spans="1:14" x14ac:dyDescent="0.3">
      <c r="A3459" t="s">
        <v>3415</v>
      </c>
      <c r="B3459" t="s">
        <v>6981</v>
      </c>
      <c r="C3459" t="s">
        <v>7406</v>
      </c>
      <c r="D3459" t="s">
        <v>7416</v>
      </c>
      <c r="E3459" t="s">
        <v>7423</v>
      </c>
      <c r="F3459" t="s">
        <v>7431</v>
      </c>
      <c r="G3459">
        <v>15356.66</v>
      </c>
      <c r="H3459">
        <v>4</v>
      </c>
      <c r="I3459" t="s">
        <v>7791</v>
      </c>
      <c r="J3459" t="s">
        <v>8162</v>
      </c>
      <c r="K3459" t="s">
        <v>8167</v>
      </c>
      <c r="L3459" t="s">
        <v>8170</v>
      </c>
      <c r="M3459">
        <v>61426.64</v>
      </c>
      <c r="N3459">
        <v>61426.64</v>
      </c>
    </row>
    <row r="3460" spans="1:14" x14ac:dyDescent="0.3">
      <c r="A3460" t="s">
        <v>3416</v>
      </c>
      <c r="B3460" t="s">
        <v>6982</v>
      </c>
      <c r="C3460" t="s">
        <v>7405</v>
      </c>
      <c r="D3460" t="s">
        <v>7409</v>
      </c>
      <c r="E3460" t="s">
        <v>7424</v>
      </c>
      <c r="F3460" t="s">
        <v>7431</v>
      </c>
      <c r="G3460">
        <v>9828.86</v>
      </c>
      <c r="H3460">
        <v>4</v>
      </c>
      <c r="I3460" t="s">
        <v>8102</v>
      </c>
      <c r="J3460" t="s">
        <v>8163</v>
      </c>
      <c r="K3460" t="s">
        <v>8167</v>
      </c>
      <c r="L3460" t="s">
        <v>8170</v>
      </c>
      <c r="M3460">
        <v>39315.440000000002</v>
      </c>
      <c r="N3460">
        <v>39315.440000000002</v>
      </c>
    </row>
    <row r="3461" spans="1:14" x14ac:dyDescent="0.3">
      <c r="A3461" t="s">
        <v>3417</v>
      </c>
      <c r="B3461" t="s">
        <v>6983</v>
      </c>
      <c r="C3461" t="s">
        <v>7408</v>
      </c>
      <c r="D3461" t="s">
        <v>7422</v>
      </c>
      <c r="E3461" t="s">
        <v>7427</v>
      </c>
      <c r="F3461" t="s">
        <v>7432</v>
      </c>
      <c r="G3461">
        <v>7772.95</v>
      </c>
      <c r="H3461">
        <v>2</v>
      </c>
      <c r="I3461" t="s">
        <v>8022</v>
      </c>
      <c r="J3461" t="s">
        <v>8163</v>
      </c>
      <c r="K3461" t="s">
        <v>8167</v>
      </c>
      <c r="L3461" t="s">
        <v>8169</v>
      </c>
      <c r="M3461">
        <v>12436.72</v>
      </c>
      <c r="N3461">
        <v>15545.9</v>
      </c>
    </row>
    <row r="3462" spans="1:14" x14ac:dyDescent="0.3">
      <c r="A3462" t="s">
        <v>3418</v>
      </c>
      <c r="B3462" t="s">
        <v>6984</v>
      </c>
      <c r="C3462" t="s">
        <v>7408</v>
      </c>
      <c r="D3462" t="s">
        <v>7419</v>
      </c>
      <c r="E3462" t="s">
        <v>7424</v>
      </c>
      <c r="F3462" t="s">
        <v>7429</v>
      </c>
      <c r="G3462">
        <v>9167.35</v>
      </c>
      <c r="H3462">
        <v>3</v>
      </c>
      <c r="I3462" t="s">
        <v>7924</v>
      </c>
      <c r="J3462" t="s">
        <v>8165</v>
      </c>
      <c r="K3462" t="s">
        <v>8168</v>
      </c>
      <c r="L3462" t="s">
        <v>8169</v>
      </c>
      <c r="M3462">
        <v>22001.64</v>
      </c>
      <c r="N3462">
        <v>27502.050000000003</v>
      </c>
    </row>
    <row r="3463" spans="1:14" x14ac:dyDescent="0.3">
      <c r="A3463" t="s">
        <v>3419</v>
      </c>
      <c r="B3463" t="s">
        <v>6985</v>
      </c>
      <c r="C3463" t="s">
        <v>7406</v>
      </c>
      <c r="D3463" t="s">
        <v>7414</v>
      </c>
      <c r="E3463" t="s">
        <v>7425</v>
      </c>
      <c r="F3463" t="s">
        <v>7428</v>
      </c>
      <c r="G3463">
        <v>12277.36</v>
      </c>
      <c r="H3463">
        <v>16</v>
      </c>
      <c r="I3463" t="s">
        <v>7566</v>
      </c>
      <c r="J3463" t="s">
        <v>8166</v>
      </c>
      <c r="K3463" t="s">
        <v>8167</v>
      </c>
      <c r="L3463" t="s">
        <v>8169</v>
      </c>
      <c r="M3463">
        <v>157150.54</v>
      </c>
      <c r="N3463">
        <v>196437.76000000001</v>
      </c>
    </row>
    <row r="3464" spans="1:14" x14ac:dyDescent="0.3">
      <c r="A3464" t="s">
        <v>3420</v>
      </c>
      <c r="B3464" t="s">
        <v>6986</v>
      </c>
      <c r="C3464" t="s">
        <v>7405</v>
      </c>
      <c r="D3464" t="s">
        <v>7409</v>
      </c>
      <c r="E3464" t="s">
        <v>7425</v>
      </c>
      <c r="F3464" t="s">
        <v>7432</v>
      </c>
      <c r="G3464">
        <v>14507.57</v>
      </c>
      <c r="H3464">
        <v>12</v>
      </c>
      <c r="I3464" t="s">
        <v>7968</v>
      </c>
      <c r="J3464" t="s">
        <v>8162</v>
      </c>
      <c r="K3464" t="s">
        <v>8167</v>
      </c>
      <c r="L3464" t="s">
        <v>8170</v>
      </c>
      <c r="M3464">
        <v>174090.84</v>
      </c>
      <c r="N3464">
        <v>174090.84</v>
      </c>
    </row>
    <row r="3465" spans="1:14" x14ac:dyDescent="0.3">
      <c r="A3465" t="s">
        <v>3421</v>
      </c>
      <c r="B3465" t="s">
        <v>6987</v>
      </c>
      <c r="C3465" t="s">
        <v>7408</v>
      </c>
      <c r="D3465" t="s">
        <v>7419</v>
      </c>
      <c r="E3465" t="s">
        <v>7426</v>
      </c>
      <c r="F3465" t="s">
        <v>7431</v>
      </c>
      <c r="G3465">
        <v>14651.99</v>
      </c>
      <c r="H3465">
        <v>18</v>
      </c>
      <c r="I3465" t="s">
        <v>8030</v>
      </c>
      <c r="J3465" t="s">
        <v>8166</v>
      </c>
      <c r="K3465" t="s">
        <v>8168</v>
      </c>
      <c r="L3465" t="s">
        <v>8170</v>
      </c>
      <c r="M3465">
        <v>263735.82</v>
      </c>
      <c r="N3465">
        <v>263735.82</v>
      </c>
    </row>
    <row r="3466" spans="1:14" x14ac:dyDescent="0.3">
      <c r="A3466" t="s">
        <v>3422</v>
      </c>
      <c r="B3466" t="s">
        <v>6988</v>
      </c>
      <c r="C3466" t="s">
        <v>7408</v>
      </c>
      <c r="D3466" t="s">
        <v>7420</v>
      </c>
      <c r="E3466" t="s">
        <v>7426</v>
      </c>
      <c r="F3466" t="s">
        <v>7430</v>
      </c>
      <c r="G3466">
        <v>5215.72</v>
      </c>
      <c r="H3466">
        <v>4</v>
      </c>
      <c r="I3466" t="s">
        <v>7518</v>
      </c>
      <c r="J3466" t="s">
        <v>8163</v>
      </c>
      <c r="K3466" t="s">
        <v>8167</v>
      </c>
      <c r="L3466" t="s">
        <v>8169</v>
      </c>
      <c r="M3466">
        <v>16690.47</v>
      </c>
      <c r="N3466">
        <v>20862.88</v>
      </c>
    </row>
    <row r="3467" spans="1:14" x14ac:dyDescent="0.3">
      <c r="A3467" t="s">
        <v>3423</v>
      </c>
      <c r="B3467" t="s">
        <v>6989</v>
      </c>
      <c r="C3467" t="s">
        <v>7405</v>
      </c>
      <c r="D3467" t="s">
        <v>7417</v>
      </c>
      <c r="E3467" t="s">
        <v>7425</v>
      </c>
      <c r="F3467" t="s">
        <v>7429</v>
      </c>
      <c r="G3467">
        <v>975.25</v>
      </c>
      <c r="H3467">
        <v>6</v>
      </c>
      <c r="I3467" t="s">
        <v>7585</v>
      </c>
      <c r="J3467" t="s">
        <v>8166</v>
      </c>
      <c r="K3467" t="s">
        <v>8167</v>
      </c>
      <c r="L3467" t="s">
        <v>8170</v>
      </c>
      <c r="M3467">
        <v>5851.5</v>
      </c>
      <c r="N3467">
        <v>5851.5</v>
      </c>
    </row>
    <row r="3468" spans="1:14" x14ac:dyDescent="0.3">
      <c r="A3468" t="s">
        <v>3424</v>
      </c>
      <c r="B3468" t="s">
        <v>6990</v>
      </c>
      <c r="C3468" t="s">
        <v>7405</v>
      </c>
      <c r="D3468" t="s">
        <v>7417</v>
      </c>
      <c r="E3468" t="s">
        <v>7423</v>
      </c>
      <c r="F3468" t="s">
        <v>7430</v>
      </c>
      <c r="G3468">
        <v>9995.69</v>
      </c>
      <c r="H3468">
        <v>5</v>
      </c>
      <c r="I3468" t="s">
        <v>7719</v>
      </c>
      <c r="J3468" t="s">
        <v>8162</v>
      </c>
      <c r="K3468" t="s">
        <v>8168</v>
      </c>
      <c r="L3468" t="s">
        <v>8170</v>
      </c>
      <c r="M3468">
        <v>49978.45</v>
      </c>
      <c r="N3468">
        <v>49978.450000000004</v>
      </c>
    </row>
    <row r="3469" spans="1:14" x14ac:dyDescent="0.3">
      <c r="A3469" t="s">
        <v>3425</v>
      </c>
      <c r="B3469" t="s">
        <v>6991</v>
      </c>
      <c r="C3469" t="s">
        <v>7405</v>
      </c>
      <c r="D3469" t="s">
        <v>7411</v>
      </c>
      <c r="E3469" t="s">
        <v>7423</v>
      </c>
      <c r="F3469" t="s">
        <v>7431</v>
      </c>
      <c r="G3469">
        <v>13459.28</v>
      </c>
      <c r="H3469">
        <v>9</v>
      </c>
      <c r="I3469" t="s">
        <v>7866</v>
      </c>
      <c r="J3469" t="s">
        <v>8162</v>
      </c>
      <c r="K3469" t="s">
        <v>8167</v>
      </c>
      <c r="L3469" t="s">
        <v>8170</v>
      </c>
      <c r="M3469">
        <v>121133.52</v>
      </c>
      <c r="N3469">
        <v>121133.52</v>
      </c>
    </row>
    <row r="3470" spans="1:14" x14ac:dyDescent="0.3">
      <c r="A3470" t="s">
        <v>3426</v>
      </c>
      <c r="B3470" t="s">
        <v>6183</v>
      </c>
      <c r="C3470" t="s">
        <v>7407</v>
      </c>
      <c r="D3470" t="s">
        <v>7418</v>
      </c>
      <c r="E3470" t="s">
        <v>7423</v>
      </c>
      <c r="F3470" t="s">
        <v>7431</v>
      </c>
      <c r="G3470">
        <v>6161.92</v>
      </c>
      <c r="H3470">
        <v>6</v>
      </c>
      <c r="I3470" t="s">
        <v>7787</v>
      </c>
      <c r="J3470" t="s">
        <v>8163</v>
      </c>
      <c r="K3470" t="s">
        <v>8167</v>
      </c>
      <c r="L3470" t="s">
        <v>8170</v>
      </c>
      <c r="M3470">
        <v>36971.519999999997</v>
      </c>
      <c r="N3470">
        <v>36971.520000000004</v>
      </c>
    </row>
    <row r="3471" spans="1:14" x14ac:dyDescent="0.3">
      <c r="A3471" t="s">
        <v>3427</v>
      </c>
      <c r="B3471" t="s">
        <v>3938</v>
      </c>
      <c r="C3471" t="s">
        <v>7405</v>
      </c>
      <c r="D3471" t="s">
        <v>7409</v>
      </c>
      <c r="E3471" t="s">
        <v>7427</v>
      </c>
      <c r="F3471" t="s">
        <v>7428</v>
      </c>
      <c r="G3471">
        <v>6700.59</v>
      </c>
      <c r="H3471">
        <v>15</v>
      </c>
      <c r="I3471" t="s">
        <v>7631</v>
      </c>
      <c r="J3471" t="s">
        <v>8166</v>
      </c>
      <c r="K3471" t="s">
        <v>8168</v>
      </c>
      <c r="L3471" t="s">
        <v>8169</v>
      </c>
      <c r="M3471">
        <v>80407.08</v>
      </c>
      <c r="N3471">
        <v>100508.85</v>
      </c>
    </row>
    <row r="3472" spans="1:14" x14ac:dyDescent="0.3">
      <c r="A3472" t="s">
        <v>3428</v>
      </c>
      <c r="B3472" t="s">
        <v>6992</v>
      </c>
      <c r="C3472" t="s">
        <v>7408</v>
      </c>
      <c r="D3472" t="s">
        <v>7420</v>
      </c>
      <c r="E3472" t="s">
        <v>7426</v>
      </c>
      <c r="F3472" t="s">
        <v>7432</v>
      </c>
      <c r="G3472">
        <v>11089.63</v>
      </c>
      <c r="H3472">
        <v>6</v>
      </c>
      <c r="I3472" t="s">
        <v>7981</v>
      </c>
      <c r="J3472" t="s">
        <v>8163</v>
      </c>
      <c r="K3472" t="s">
        <v>8168</v>
      </c>
      <c r="L3472" t="s">
        <v>8170</v>
      </c>
      <c r="M3472">
        <v>66537.78</v>
      </c>
      <c r="N3472">
        <v>66537.78</v>
      </c>
    </row>
    <row r="3473" spans="1:14" x14ac:dyDescent="0.3">
      <c r="A3473" t="s">
        <v>3429</v>
      </c>
      <c r="B3473" t="s">
        <v>4029</v>
      </c>
      <c r="C3473" t="s">
        <v>7406</v>
      </c>
      <c r="D3473" t="s">
        <v>7414</v>
      </c>
      <c r="E3473" t="s">
        <v>7425</v>
      </c>
      <c r="F3473" t="s">
        <v>7428</v>
      </c>
      <c r="G3473">
        <v>9256.99</v>
      </c>
      <c r="H3473">
        <v>5</v>
      </c>
      <c r="I3473" t="s">
        <v>7936</v>
      </c>
      <c r="J3473" t="s">
        <v>8163</v>
      </c>
      <c r="K3473" t="s">
        <v>8168</v>
      </c>
      <c r="L3473" t="s">
        <v>8170</v>
      </c>
      <c r="M3473">
        <v>46284.95</v>
      </c>
      <c r="N3473">
        <v>46284.95</v>
      </c>
    </row>
    <row r="3474" spans="1:14" x14ac:dyDescent="0.3">
      <c r="A3474" t="s">
        <v>3430</v>
      </c>
      <c r="B3474" t="s">
        <v>5938</v>
      </c>
      <c r="C3474" t="s">
        <v>7406</v>
      </c>
      <c r="D3474" t="s">
        <v>7416</v>
      </c>
      <c r="E3474" t="s">
        <v>7424</v>
      </c>
      <c r="F3474" t="s">
        <v>7434</v>
      </c>
      <c r="G3474">
        <v>3429.56</v>
      </c>
      <c r="H3474">
        <v>13</v>
      </c>
      <c r="I3474" t="s">
        <v>7578</v>
      </c>
      <c r="J3474" t="s">
        <v>8166</v>
      </c>
      <c r="K3474" t="s">
        <v>8168</v>
      </c>
      <c r="L3474" t="s">
        <v>8169</v>
      </c>
      <c r="M3474">
        <v>35667.589999999997</v>
      </c>
      <c r="N3474">
        <v>44584.28</v>
      </c>
    </row>
    <row r="3475" spans="1:14" x14ac:dyDescent="0.3">
      <c r="A3475" t="s">
        <v>3431</v>
      </c>
      <c r="B3475" t="s">
        <v>4901</v>
      </c>
      <c r="C3475" t="s">
        <v>7405</v>
      </c>
      <c r="D3475" t="s">
        <v>7409</v>
      </c>
      <c r="E3475" t="s">
        <v>7424</v>
      </c>
      <c r="F3475" t="s">
        <v>7430</v>
      </c>
      <c r="G3475">
        <v>4283.63</v>
      </c>
      <c r="H3475">
        <v>19</v>
      </c>
      <c r="I3475" t="s">
        <v>7943</v>
      </c>
      <c r="J3475" t="s">
        <v>8165</v>
      </c>
      <c r="K3475" t="s">
        <v>8168</v>
      </c>
      <c r="L3475" t="s">
        <v>8169</v>
      </c>
      <c r="M3475">
        <v>65111.01</v>
      </c>
      <c r="N3475">
        <v>81388.97</v>
      </c>
    </row>
    <row r="3476" spans="1:14" x14ac:dyDescent="0.3">
      <c r="A3476" t="s">
        <v>3432</v>
      </c>
      <c r="B3476" t="s">
        <v>6993</v>
      </c>
      <c r="C3476" t="s">
        <v>7405</v>
      </c>
      <c r="D3476" t="s">
        <v>7411</v>
      </c>
      <c r="E3476" t="s">
        <v>7427</v>
      </c>
      <c r="F3476" t="s">
        <v>7430</v>
      </c>
      <c r="G3476">
        <v>8052.66</v>
      </c>
      <c r="H3476">
        <v>6</v>
      </c>
      <c r="I3476" t="s">
        <v>7579</v>
      </c>
      <c r="J3476" t="s">
        <v>8162</v>
      </c>
      <c r="K3476" t="s">
        <v>8167</v>
      </c>
      <c r="L3476" t="s">
        <v>8169</v>
      </c>
      <c r="M3476">
        <v>38653.1</v>
      </c>
      <c r="N3476">
        <v>48315.96</v>
      </c>
    </row>
    <row r="3477" spans="1:14" x14ac:dyDescent="0.3">
      <c r="A3477" t="s">
        <v>3433</v>
      </c>
      <c r="B3477" t="s">
        <v>6994</v>
      </c>
      <c r="C3477" t="s">
        <v>7408</v>
      </c>
      <c r="D3477" t="s">
        <v>7420</v>
      </c>
      <c r="E3477" t="s">
        <v>7424</v>
      </c>
      <c r="F3477" t="s">
        <v>7430</v>
      </c>
      <c r="G3477">
        <v>5691.31</v>
      </c>
      <c r="H3477">
        <v>12</v>
      </c>
      <c r="I3477" t="s">
        <v>7619</v>
      </c>
      <c r="J3477" t="s">
        <v>8166</v>
      </c>
      <c r="K3477" t="s">
        <v>8168</v>
      </c>
      <c r="L3477" t="s">
        <v>8169</v>
      </c>
      <c r="M3477">
        <v>54636.41</v>
      </c>
      <c r="N3477">
        <v>68295.72</v>
      </c>
    </row>
    <row r="3478" spans="1:14" x14ac:dyDescent="0.3">
      <c r="A3478" t="s">
        <v>3434</v>
      </c>
      <c r="B3478" t="s">
        <v>4002</v>
      </c>
      <c r="C3478" t="s">
        <v>7408</v>
      </c>
      <c r="D3478" t="s">
        <v>7419</v>
      </c>
      <c r="E3478" t="s">
        <v>7424</v>
      </c>
      <c r="F3478" t="s">
        <v>7433</v>
      </c>
      <c r="G3478">
        <v>3134.08</v>
      </c>
      <c r="H3478">
        <v>16</v>
      </c>
      <c r="I3478" t="s">
        <v>7997</v>
      </c>
      <c r="J3478" t="s">
        <v>8165</v>
      </c>
      <c r="K3478" t="s">
        <v>8168</v>
      </c>
      <c r="L3478" t="s">
        <v>8170</v>
      </c>
      <c r="M3478">
        <v>50145.279999999999</v>
      </c>
      <c r="N3478">
        <v>50145.279999999999</v>
      </c>
    </row>
    <row r="3479" spans="1:14" x14ac:dyDescent="0.3">
      <c r="A3479" t="s">
        <v>3435</v>
      </c>
      <c r="B3479" t="s">
        <v>6639</v>
      </c>
      <c r="C3479" t="s">
        <v>7408</v>
      </c>
      <c r="D3479" t="s">
        <v>7419</v>
      </c>
      <c r="E3479" t="s">
        <v>7427</v>
      </c>
      <c r="F3479" t="s">
        <v>7431</v>
      </c>
      <c r="G3479">
        <v>3072.66</v>
      </c>
      <c r="H3479">
        <v>15</v>
      </c>
      <c r="I3479" t="s">
        <v>7488</v>
      </c>
      <c r="J3479" t="s">
        <v>8165</v>
      </c>
      <c r="K3479" t="s">
        <v>8168</v>
      </c>
      <c r="L3479" t="s">
        <v>8170</v>
      </c>
      <c r="M3479">
        <v>46089.9</v>
      </c>
      <c r="N3479">
        <v>46089.899999999994</v>
      </c>
    </row>
    <row r="3480" spans="1:14" x14ac:dyDescent="0.3">
      <c r="A3480" t="s">
        <v>3436</v>
      </c>
      <c r="B3480" t="s">
        <v>6995</v>
      </c>
      <c r="C3480" t="s">
        <v>7405</v>
      </c>
      <c r="D3480" t="s">
        <v>7410</v>
      </c>
      <c r="E3480" t="s">
        <v>7424</v>
      </c>
      <c r="F3480" t="s">
        <v>7434</v>
      </c>
      <c r="G3480">
        <v>6015.84</v>
      </c>
      <c r="H3480">
        <v>10</v>
      </c>
      <c r="I3480" t="s">
        <v>8015</v>
      </c>
      <c r="J3480" t="s">
        <v>8163</v>
      </c>
      <c r="K3480" t="s">
        <v>8167</v>
      </c>
      <c r="L3480" t="s">
        <v>8169</v>
      </c>
      <c r="M3480">
        <v>48126.720000000001</v>
      </c>
      <c r="N3480">
        <v>60158.400000000001</v>
      </c>
    </row>
    <row r="3481" spans="1:14" x14ac:dyDescent="0.3">
      <c r="A3481" t="s">
        <v>3437</v>
      </c>
      <c r="B3481" t="s">
        <v>6996</v>
      </c>
      <c r="C3481" t="s">
        <v>7407</v>
      </c>
      <c r="D3481" t="s">
        <v>7417</v>
      </c>
      <c r="E3481" t="s">
        <v>7423</v>
      </c>
      <c r="F3481" t="s">
        <v>7433</v>
      </c>
      <c r="G3481">
        <v>11632.45</v>
      </c>
      <c r="H3481">
        <v>5</v>
      </c>
      <c r="I3481" t="s">
        <v>8095</v>
      </c>
      <c r="J3481" t="s">
        <v>8163</v>
      </c>
      <c r="K3481" t="s">
        <v>8168</v>
      </c>
      <c r="L3481" t="s">
        <v>8169</v>
      </c>
      <c r="M3481">
        <v>46529.8</v>
      </c>
      <c r="N3481">
        <v>58162.25</v>
      </c>
    </row>
    <row r="3482" spans="1:14" x14ac:dyDescent="0.3">
      <c r="A3482" t="s">
        <v>3438</v>
      </c>
      <c r="B3482" t="s">
        <v>6997</v>
      </c>
      <c r="C3482" t="s">
        <v>7407</v>
      </c>
      <c r="D3482" t="s">
        <v>7413</v>
      </c>
      <c r="E3482" t="s">
        <v>7426</v>
      </c>
      <c r="F3482" t="s">
        <v>7434</v>
      </c>
      <c r="G3482">
        <v>3817.17</v>
      </c>
      <c r="H3482">
        <v>12</v>
      </c>
      <c r="I3482" t="s">
        <v>7757</v>
      </c>
      <c r="J3482" t="s">
        <v>8165</v>
      </c>
      <c r="K3482" t="s">
        <v>8168</v>
      </c>
      <c r="L3482" t="s">
        <v>8170</v>
      </c>
      <c r="M3482">
        <v>45806.04</v>
      </c>
      <c r="N3482">
        <v>45806.04</v>
      </c>
    </row>
    <row r="3483" spans="1:14" x14ac:dyDescent="0.3">
      <c r="A3483" t="s">
        <v>3439</v>
      </c>
      <c r="B3483" t="s">
        <v>4440</v>
      </c>
      <c r="C3483" t="s">
        <v>7405</v>
      </c>
      <c r="D3483" t="s">
        <v>7417</v>
      </c>
      <c r="E3483" t="s">
        <v>7423</v>
      </c>
      <c r="F3483" t="s">
        <v>7434</v>
      </c>
      <c r="G3483">
        <v>3834.6</v>
      </c>
      <c r="H3483">
        <v>8</v>
      </c>
      <c r="I3483" t="s">
        <v>7833</v>
      </c>
      <c r="J3483" t="s">
        <v>8162</v>
      </c>
      <c r="K3483" t="s">
        <v>8168</v>
      </c>
      <c r="L3483" t="s">
        <v>8169</v>
      </c>
      <c r="M3483">
        <v>24541.439999999999</v>
      </c>
      <c r="N3483">
        <v>30676.799999999999</v>
      </c>
    </row>
    <row r="3484" spans="1:14" x14ac:dyDescent="0.3">
      <c r="A3484" t="s">
        <v>57</v>
      </c>
      <c r="B3484" t="s">
        <v>6998</v>
      </c>
      <c r="C3484" t="s">
        <v>7405</v>
      </c>
      <c r="D3484" t="s">
        <v>7411</v>
      </c>
      <c r="E3484" t="s">
        <v>7424</v>
      </c>
      <c r="F3484" t="s">
        <v>7432</v>
      </c>
      <c r="G3484">
        <v>10937.74</v>
      </c>
      <c r="H3484">
        <v>2</v>
      </c>
      <c r="I3484" t="s">
        <v>7905</v>
      </c>
      <c r="J3484" t="s">
        <v>8162</v>
      </c>
      <c r="K3484" t="s">
        <v>8167</v>
      </c>
      <c r="L3484" t="s">
        <v>8169</v>
      </c>
      <c r="M3484">
        <v>17500.55</v>
      </c>
      <c r="N3484">
        <v>21875.48</v>
      </c>
    </row>
    <row r="3485" spans="1:14" x14ac:dyDescent="0.3">
      <c r="A3485" t="s">
        <v>3440</v>
      </c>
      <c r="B3485" t="s">
        <v>6999</v>
      </c>
      <c r="C3485" t="s">
        <v>7405</v>
      </c>
      <c r="D3485" t="s">
        <v>7410</v>
      </c>
      <c r="E3485" t="s">
        <v>7427</v>
      </c>
      <c r="F3485" t="s">
        <v>7430</v>
      </c>
      <c r="G3485">
        <v>11499.65</v>
      </c>
      <c r="H3485">
        <v>18</v>
      </c>
      <c r="I3485" t="s">
        <v>7796</v>
      </c>
      <c r="J3485" t="s">
        <v>8163</v>
      </c>
      <c r="K3485" t="s">
        <v>8168</v>
      </c>
      <c r="L3485" t="s">
        <v>8170</v>
      </c>
      <c r="M3485">
        <v>206993.7</v>
      </c>
      <c r="N3485">
        <v>206993.69999999998</v>
      </c>
    </row>
    <row r="3486" spans="1:14" x14ac:dyDescent="0.3">
      <c r="A3486" t="s">
        <v>3441</v>
      </c>
      <c r="B3486" t="s">
        <v>7000</v>
      </c>
      <c r="C3486" t="s">
        <v>7407</v>
      </c>
      <c r="D3486" t="s">
        <v>7418</v>
      </c>
      <c r="E3486" t="s">
        <v>7427</v>
      </c>
      <c r="F3486" t="s">
        <v>7431</v>
      </c>
      <c r="G3486">
        <v>5289.59</v>
      </c>
      <c r="H3486">
        <v>2</v>
      </c>
      <c r="I3486" t="s">
        <v>7691</v>
      </c>
      <c r="J3486" t="s">
        <v>8165</v>
      </c>
      <c r="K3486" t="s">
        <v>8167</v>
      </c>
      <c r="L3486" t="s">
        <v>8170</v>
      </c>
      <c r="M3486">
        <v>10579.18</v>
      </c>
      <c r="N3486">
        <v>10579.18</v>
      </c>
    </row>
    <row r="3487" spans="1:14" x14ac:dyDescent="0.3">
      <c r="A3487" t="s">
        <v>3442</v>
      </c>
      <c r="B3487" t="s">
        <v>4992</v>
      </c>
      <c r="C3487" t="s">
        <v>7406</v>
      </c>
      <c r="D3487" t="s">
        <v>7414</v>
      </c>
      <c r="E3487" t="s">
        <v>7424</v>
      </c>
      <c r="F3487" t="s">
        <v>7429</v>
      </c>
      <c r="G3487">
        <v>7435.14</v>
      </c>
      <c r="H3487">
        <v>10</v>
      </c>
      <c r="I3487" t="s">
        <v>7478</v>
      </c>
      <c r="J3487" t="s">
        <v>8163</v>
      </c>
      <c r="K3487" t="s">
        <v>8168</v>
      </c>
      <c r="L3487" t="s">
        <v>8169</v>
      </c>
      <c r="M3487">
        <v>59481.120000000003</v>
      </c>
      <c r="N3487">
        <v>74351.400000000009</v>
      </c>
    </row>
    <row r="3488" spans="1:14" x14ac:dyDescent="0.3">
      <c r="A3488" t="s">
        <v>3443</v>
      </c>
      <c r="B3488" t="s">
        <v>7001</v>
      </c>
      <c r="C3488" t="s">
        <v>7406</v>
      </c>
      <c r="D3488" t="s">
        <v>7414</v>
      </c>
      <c r="E3488" t="s">
        <v>7424</v>
      </c>
      <c r="F3488" t="s">
        <v>7430</v>
      </c>
      <c r="G3488">
        <v>1265.75</v>
      </c>
      <c r="H3488">
        <v>4</v>
      </c>
      <c r="I3488" t="s">
        <v>7463</v>
      </c>
      <c r="J3488" t="s">
        <v>8164</v>
      </c>
      <c r="K3488" t="s">
        <v>8168</v>
      </c>
      <c r="L3488" t="s">
        <v>8169</v>
      </c>
      <c r="M3488">
        <v>4050.4</v>
      </c>
      <c r="N3488">
        <v>5063</v>
      </c>
    </row>
    <row r="3489" spans="1:14" x14ac:dyDescent="0.3">
      <c r="A3489" t="s">
        <v>3444</v>
      </c>
      <c r="B3489" t="s">
        <v>7002</v>
      </c>
      <c r="C3489" t="s">
        <v>7408</v>
      </c>
      <c r="D3489" t="s">
        <v>7417</v>
      </c>
      <c r="E3489" t="s">
        <v>7424</v>
      </c>
      <c r="F3489" t="s">
        <v>7433</v>
      </c>
      <c r="G3489">
        <v>13731.52</v>
      </c>
      <c r="H3489">
        <v>5</v>
      </c>
      <c r="I3489" t="s">
        <v>7579</v>
      </c>
      <c r="J3489" t="s">
        <v>8164</v>
      </c>
      <c r="K3489" t="s">
        <v>8167</v>
      </c>
      <c r="L3489" t="s">
        <v>8169</v>
      </c>
      <c r="M3489">
        <v>54926.080000000002</v>
      </c>
      <c r="N3489">
        <v>68657.600000000006</v>
      </c>
    </row>
    <row r="3490" spans="1:14" x14ac:dyDescent="0.3">
      <c r="A3490" t="s">
        <v>3445</v>
      </c>
      <c r="B3490" t="s">
        <v>7003</v>
      </c>
      <c r="C3490" t="s">
        <v>7406</v>
      </c>
      <c r="D3490" t="s">
        <v>7414</v>
      </c>
      <c r="E3490" t="s">
        <v>7424</v>
      </c>
      <c r="F3490" t="s">
        <v>7430</v>
      </c>
      <c r="G3490">
        <v>12172.78</v>
      </c>
      <c r="H3490">
        <v>12</v>
      </c>
      <c r="I3490" t="s">
        <v>7855</v>
      </c>
      <c r="J3490" t="s">
        <v>8163</v>
      </c>
      <c r="K3490" t="s">
        <v>8167</v>
      </c>
      <c r="L3490" t="s">
        <v>8169</v>
      </c>
      <c r="M3490">
        <v>116859.02</v>
      </c>
      <c r="N3490">
        <v>146073.36000000002</v>
      </c>
    </row>
    <row r="3491" spans="1:14" x14ac:dyDescent="0.3">
      <c r="A3491" t="s">
        <v>3446</v>
      </c>
      <c r="B3491" t="s">
        <v>7004</v>
      </c>
      <c r="C3491" t="s">
        <v>7407</v>
      </c>
      <c r="D3491" t="s">
        <v>7417</v>
      </c>
      <c r="E3491" t="s">
        <v>7426</v>
      </c>
      <c r="F3491" t="s">
        <v>7432</v>
      </c>
      <c r="G3491">
        <v>16344.36</v>
      </c>
      <c r="H3491">
        <v>14</v>
      </c>
      <c r="I3491" t="s">
        <v>7711</v>
      </c>
      <c r="J3491" t="s">
        <v>8163</v>
      </c>
      <c r="K3491" t="s">
        <v>8167</v>
      </c>
      <c r="L3491" t="s">
        <v>8169</v>
      </c>
      <c r="M3491">
        <v>183056.5</v>
      </c>
      <c r="N3491">
        <v>228821.04</v>
      </c>
    </row>
    <row r="3492" spans="1:14" x14ac:dyDescent="0.3">
      <c r="A3492" t="s">
        <v>3447</v>
      </c>
      <c r="B3492" t="s">
        <v>7005</v>
      </c>
      <c r="C3492" t="s">
        <v>7405</v>
      </c>
      <c r="D3492" t="s">
        <v>7411</v>
      </c>
      <c r="E3492" t="s">
        <v>7423</v>
      </c>
      <c r="F3492" t="s">
        <v>7431</v>
      </c>
      <c r="G3492">
        <v>7391.15</v>
      </c>
      <c r="H3492">
        <v>4</v>
      </c>
      <c r="I3492" t="s">
        <v>8004</v>
      </c>
      <c r="J3492" t="s">
        <v>8165</v>
      </c>
      <c r="K3492" t="s">
        <v>8168</v>
      </c>
      <c r="L3492" t="s">
        <v>8169</v>
      </c>
      <c r="M3492">
        <v>23651.68</v>
      </c>
      <c r="N3492">
        <v>29564.6</v>
      </c>
    </row>
    <row r="3493" spans="1:14" x14ac:dyDescent="0.3">
      <c r="A3493" t="s">
        <v>3448</v>
      </c>
      <c r="B3493" t="s">
        <v>7006</v>
      </c>
      <c r="C3493" t="s">
        <v>7407</v>
      </c>
      <c r="D3493" t="s">
        <v>7418</v>
      </c>
      <c r="E3493" t="s">
        <v>7423</v>
      </c>
      <c r="F3493" t="s">
        <v>7430</v>
      </c>
      <c r="G3493">
        <v>11868.17</v>
      </c>
      <c r="H3493">
        <v>15</v>
      </c>
      <c r="I3493" t="s">
        <v>8089</v>
      </c>
      <c r="J3493" t="s">
        <v>8164</v>
      </c>
      <c r="K3493" t="s">
        <v>8167</v>
      </c>
      <c r="L3493" t="s">
        <v>8170</v>
      </c>
      <c r="M3493">
        <v>178022.55</v>
      </c>
      <c r="N3493">
        <v>178022.55</v>
      </c>
    </row>
    <row r="3494" spans="1:14" x14ac:dyDescent="0.3">
      <c r="A3494" t="s">
        <v>3449</v>
      </c>
      <c r="B3494" t="s">
        <v>7007</v>
      </c>
      <c r="C3494" t="s">
        <v>7405</v>
      </c>
      <c r="D3494" t="s">
        <v>7417</v>
      </c>
      <c r="E3494" t="s">
        <v>7423</v>
      </c>
      <c r="F3494" t="s">
        <v>7434</v>
      </c>
      <c r="G3494">
        <v>8544.02</v>
      </c>
      <c r="H3494">
        <v>14</v>
      </c>
      <c r="I3494" t="s">
        <v>7512</v>
      </c>
      <c r="J3494" t="s">
        <v>8165</v>
      </c>
      <c r="K3494" t="s">
        <v>8168</v>
      </c>
      <c r="L3494" t="s">
        <v>8170</v>
      </c>
      <c r="M3494">
        <v>119616.28</v>
      </c>
      <c r="N3494">
        <v>119616.28</v>
      </c>
    </row>
    <row r="3495" spans="1:14" x14ac:dyDescent="0.3">
      <c r="A3495" t="s">
        <v>3450</v>
      </c>
      <c r="B3495" t="s">
        <v>7008</v>
      </c>
      <c r="C3495" t="s">
        <v>7408</v>
      </c>
      <c r="D3495" t="s">
        <v>7417</v>
      </c>
      <c r="E3495" t="s">
        <v>7423</v>
      </c>
      <c r="F3495" t="s">
        <v>7432</v>
      </c>
      <c r="G3495">
        <v>4364.97</v>
      </c>
      <c r="H3495">
        <v>20</v>
      </c>
      <c r="I3495" t="s">
        <v>7705</v>
      </c>
      <c r="J3495" t="s">
        <v>8162</v>
      </c>
      <c r="K3495" t="s">
        <v>8168</v>
      </c>
      <c r="L3495" t="s">
        <v>8170</v>
      </c>
      <c r="M3495">
        <v>87299.4</v>
      </c>
      <c r="N3495">
        <v>87299.400000000009</v>
      </c>
    </row>
    <row r="3496" spans="1:14" x14ac:dyDescent="0.3">
      <c r="A3496" t="s">
        <v>3451</v>
      </c>
      <c r="B3496" t="s">
        <v>7009</v>
      </c>
      <c r="C3496" t="s">
        <v>7408</v>
      </c>
      <c r="D3496" t="s">
        <v>7422</v>
      </c>
      <c r="E3496" t="s">
        <v>7425</v>
      </c>
      <c r="F3496" t="s">
        <v>7432</v>
      </c>
      <c r="G3496">
        <v>10056.280000000001</v>
      </c>
      <c r="H3496">
        <v>8</v>
      </c>
      <c r="I3496" t="s">
        <v>7587</v>
      </c>
      <c r="J3496" t="s">
        <v>8163</v>
      </c>
      <c r="K3496" t="s">
        <v>8168</v>
      </c>
      <c r="L3496" t="s">
        <v>8169</v>
      </c>
      <c r="M3496">
        <v>64359.86</v>
      </c>
      <c r="N3496">
        <v>80450.240000000005</v>
      </c>
    </row>
    <row r="3497" spans="1:14" x14ac:dyDescent="0.3">
      <c r="A3497" t="s">
        <v>3452</v>
      </c>
      <c r="B3497" t="s">
        <v>7010</v>
      </c>
      <c r="C3497" t="s">
        <v>7405</v>
      </c>
      <c r="D3497" t="s">
        <v>7417</v>
      </c>
      <c r="E3497" t="s">
        <v>7425</v>
      </c>
      <c r="F3497" t="s">
        <v>7433</v>
      </c>
      <c r="G3497">
        <v>3949.97</v>
      </c>
      <c r="H3497">
        <v>7</v>
      </c>
      <c r="I3497" t="s">
        <v>7664</v>
      </c>
      <c r="J3497" t="s">
        <v>8165</v>
      </c>
      <c r="K3497" t="s">
        <v>8168</v>
      </c>
      <c r="L3497" t="s">
        <v>8169</v>
      </c>
      <c r="M3497">
        <v>22119.5</v>
      </c>
      <c r="N3497">
        <v>27649.789999999997</v>
      </c>
    </row>
    <row r="3498" spans="1:14" x14ac:dyDescent="0.3">
      <c r="A3498" t="s">
        <v>3453</v>
      </c>
      <c r="B3498" t="s">
        <v>7011</v>
      </c>
      <c r="C3498" t="s">
        <v>7405</v>
      </c>
      <c r="D3498" t="s">
        <v>7411</v>
      </c>
      <c r="E3498" t="s">
        <v>7423</v>
      </c>
      <c r="F3498" t="s">
        <v>7434</v>
      </c>
      <c r="G3498">
        <v>9837.99</v>
      </c>
      <c r="H3498">
        <v>11</v>
      </c>
      <c r="I3498" t="s">
        <v>7483</v>
      </c>
      <c r="J3498" t="s">
        <v>8165</v>
      </c>
      <c r="K3498" t="s">
        <v>8167</v>
      </c>
      <c r="L3498" t="s">
        <v>8169</v>
      </c>
      <c r="M3498">
        <v>86573.98</v>
      </c>
      <c r="N3498">
        <v>108217.89</v>
      </c>
    </row>
    <row r="3499" spans="1:14" x14ac:dyDescent="0.3">
      <c r="A3499" t="s">
        <v>3454</v>
      </c>
      <c r="B3499" t="s">
        <v>7012</v>
      </c>
      <c r="C3499" t="s">
        <v>7406</v>
      </c>
      <c r="D3499" t="s">
        <v>7421</v>
      </c>
      <c r="E3499" t="s">
        <v>7426</v>
      </c>
      <c r="F3499" t="s">
        <v>7434</v>
      </c>
      <c r="G3499">
        <v>9139.9599999999991</v>
      </c>
      <c r="H3499">
        <v>15</v>
      </c>
      <c r="I3499" t="s">
        <v>7954</v>
      </c>
      <c r="J3499" t="s">
        <v>8164</v>
      </c>
      <c r="K3499" t="s">
        <v>8168</v>
      </c>
      <c r="L3499" t="s">
        <v>8170</v>
      </c>
      <c r="M3499">
        <v>137099.4</v>
      </c>
      <c r="N3499">
        <v>137099.4</v>
      </c>
    </row>
    <row r="3500" spans="1:14" x14ac:dyDescent="0.3">
      <c r="A3500" t="s">
        <v>3455</v>
      </c>
      <c r="B3500" t="s">
        <v>7013</v>
      </c>
      <c r="C3500" t="s">
        <v>7408</v>
      </c>
      <c r="D3500" t="s">
        <v>7422</v>
      </c>
      <c r="E3500" t="s">
        <v>7423</v>
      </c>
      <c r="F3500" t="s">
        <v>7433</v>
      </c>
      <c r="G3500">
        <v>1552.93</v>
      </c>
      <c r="H3500">
        <v>4</v>
      </c>
      <c r="I3500" t="s">
        <v>8054</v>
      </c>
      <c r="J3500" t="s">
        <v>8162</v>
      </c>
      <c r="K3500" t="s">
        <v>8168</v>
      </c>
      <c r="L3500" t="s">
        <v>8169</v>
      </c>
      <c r="M3500">
        <v>4969.21</v>
      </c>
      <c r="N3500">
        <v>6211.72</v>
      </c>
    </row>
    <row r="3501" spans="1:14" x14ac:dyDescent="0.3">
      <c r="A3501" t="s">
        <v>1902</v>
      </c>
      <c r="B3501" t="s">
        <v>6177</v>
      </c>
      <c r="C3501" t="s">
        <v>7406</v>
      </c>
      <c r="D3501" t="s">
        <v>7421</v>
      </c>
      <c r="E3501" t="s">
        <v>7425</v>
      </c>
      <c r="F3501" t="s">
        <v>7433</v>
      </c>
      <c r="G3501">
        <v>4306.04</v>
      </c>
      <c r="H3501">
        <v>9</v>
      </c>
      <c r="I3501" t="s">
        <v>7527</v>
      </c>
      <c r="J3501" t="s">
        <v>8165</v>
      </c>
      <c r="K3501" t="s">
        <v>8168</v>
      </c>
      <c r="L3501" t="s">
        <v>8169</v>
      </c>
      <c r="M3501">
        <v>31003.82</v>
      </c>
      <c r="N3501">
        <v>38754.36</v>
      </c>
    </row>
    <row r="3502" spans="1:14" x14ac:dyDescent="0.3">
      <c r="A3502" t="s">
        <v>3456</v>
      </c>
      <c r="B3502" t="s">
        <v>7014</v>
      </c>
      <c r="C3502" t="s">
        <v>7406</v>
      </c>
      <c r="D3502" t="s">
        <v>7416</v>
      </c>
      <c r="E3502" t="s">
        <v>7427</v>
      </c>
      <c r="F3502" t="s">
        <v>7434</v>
      </c>
      <c r="G3502">
        <v>15096.87</v>
      </c>
      <c r="H3502">
        <v>2</v>
      </c>
      <c r="I3502" t="s">
        <v>7989</v>
      </c>
      <c r="J3502" t="s">
        <v>8163</v>
      </c>
      <c r="K3502" t="s">
        <v>8167</v>
      </c>
      <c r="L3502" t="s">
        <v>8169</v>
      </c>
      <c r="M3502">
        <v>24154.66</v>
      </c>
      <c r="N3502">
        <v>30193.74</v>
      </c>
    </row>
    <row r="3503" spans="1:14" x14ac:dyDescent="0.3">
      <c r="A3503" t="s">
        <v>3457</v>
      </c>
      <c r="B3503" t="s">
        <v>5296</v>
      </c>
      <c r="C3503" t="s">
        <v>7405</v>
      </c>
      <c r="D3503" t="s">
        <v>7411</v>
      </c>
      <c r="E3503" t="s">
        <v>7424</v>
      </c>
      <c r="F3503" t="s">
        <v>7429</v>
      </c>
      <c r="G3503">
        <v>10873.83</v>
      </c>
      <c r="H3503">
        <v>15</v>
      </c>
      <c r="I3503" t="s">
        <v>7448</v>
      </c>
      <c r="J3503" t="s">
        <v>8164</v>
      </c>
      <c r="K3503" t="s">
        <v>8167</v>
      </c>
      <c r="L3503" t="s">
        <v>8169</v>
      </c>
      <c r="M3503">
        <v>130485.96</v>
      </c>
      <c r="N3503">
        <v>163107.45000000001</v>
      </c>
    </row>
    <row r="3504" spans="1:14" x14ac:dyDescent="0.3">
      <c r="A3504" t="s">
        <v>3458</v>
      </c>
      <c r="B3504" t="s">
        <v>6322</v>
      </c>
      <c r="C3504" t="s">
        <v>7405</v>
      </c>
      <c r="D3504" t="s">
        <v>7409</v>
      </c>
      <c r="E3504" t="s">
        <v>7427</v>
      </c>
      <c r="F3504" t="s">
        <v>7433</v>
      </c>
      <c r="G3504">
        <v>14045.26</v>
      </c>
      <c r="H3504">
        <v>15</v>
      </c>
      <c r="I3504" t="s">
        <v>7673</v>
      </c>
      <c r="J3504" t="s">
        <v>8164</v>
      </c>
      <c r="K3504" t="s">
        <v>8168</v>
      </c>
      <c r="L3504" t="s">
        <v>8169</v>
      </c>
      <c r="M3504">
        <v>168543.12</v>
      </c>
      <c r="N3504">
        <v>210678.9</v>
      </c>
    </row>
    <row r="3505" spans="1:14" x14ac:dyDescent="0.3">
      <c r="A3505" t="s">
        <v>3459</v>
      </c>
      <c r="B3505" t="s">
        <v>7015</v>
      </c>
      <c r="C3505" t="s">
        <v>7405</v>
      </c>
      <c r="D3505" t="s">
        <v>7410</v>
      </c>
      <c r="E3505" t="s">
        <v>7423</v>
      </c>
      <c r="F3505" t="s">
        <v>7434</v>
      </c>
      <c r="G3505">
        <v>12304.75</v>
      </c>
      <c r="H3505">
        <v>13</v>
      </c>
      <c r="I3505" t="s">
        <v>7756</v>
      </c>
      <c r="J3505" t="s">
        <v>8166</v>
      </c>
      <c r="K3505" t="s">
        <v>8167</v>
      </c>
      <c r="L3505" t="s">
        <v>8169</v>
      </c>
      <c r="M3505">
        <v>127969.4</v>
      </c>
      <c r="N3505">
        <v>159961.75</v>
      </c>
    </row>
    <row r="3506" spans="1:14" x14ac:dyDescent="0.3">
      <c r="A3506" t="s">
        <v>3460</v>
      </c>
      <c r="B3506" t="s">
        <v>7016</v>
      </c>
      <c r="C3506" t="s">
        <v>7405</v>
      </c>
      <c r="D3506" t="s">
        <v>7417</v>
      </c>
      <c r="E3506" t="s">
        <v>7424</v>
      </c>
      <c r="F3506" t="s">
        <v>7430</v>
      </c>
      <c r="G3506">
        <v>2272.54</v>
      </c>
      <c r="H3506">
        <v>1</v>
      </c>
      <c r="I3506" t="s">
        <v>7454</v>
      </c>
      <c r="J3506" t="s">
        <v>8163</v>
      </c>
      <c r="K3506" t="s">
        <v>8168</v>
      </c>
      <c r="L3506" t="s">
        <v>8170</v>
      </c>
      <c r="M3506">
        <v>2272.54</v>
      </c>
      <c r="N3506">
        <v>2272.54</v>
      </c>
    </row>
    <row r="3507" spans="1:14" x14ac:dyDescent="0.3">
      <c r="A3507" t="s">
        <v>3461</v>
      </c>
      <c r="B3507" t="s">
        <v>4598</v>
      </c>
      <c r="C3507" t="s">
        <v>7408</v>
      </c>
      <c r="D3507" t="s">
        <v>7420</v>
      </c>
      <c r="E3507" t="s">
        <v>7423</v>
      </c>
      <c r="F3507" t="s">
        <v>7432</v>
      </c>
      <c r="G3507">
        <v>7105.63</v>
      </c>
      <c r="H3507">
        <v>8</v>
      </c>
      <c r="I3507" t="s">
        <v>7762</v>
      </c>
      <c r="J3507" t="s">
        <v>8166</v>
      </c>
      <c r="K3507" t="s">
        <v>8168</v>
      </c>
      <c r="L3507" t="s">
        <v>8169</v>
      </c>
      <c r="M3507">
        <v>45475.7</v>
      </c>
      <c r="N3507">
        <v>56845.04</v>
      </c>
    </row>
    <row r="3508" spans="1:14" x14ac:dyDescent="0.3">
      <c r="A3508" t="s">
        <v>3462</v>
      </c>
      <c r="B3508" t="s">
        <v>7017</v>
      </c>
      <c r="C3508" t="s">
        <v>7405</v>
      </c>
      <c r="D3508" t="s">
        <v>7410</v>
      </c>
      <c r="E3508" t="s">
        <v>7426</v>
      </c>
      <c r="F3508" t="s">
        <v>7431</v>
      </c>
      <c r="G3508">
        <v>5514.52</v>
      </c>
      <c r="H3508">
        <v>12</v>
      </c>
      <c r="I3508" t="s">
        <v>7930</v>
      </c>
      <c r="J3508" t="s">
        <v>8163</v>
      </c>
      <c r="K3508" t="s">
        <v>8168</v>
      </c>
      <c r="L3508" t="s">
        <v>8170</v>
      </c>
      <c r="M3508">
        <v>66174.240000000005</v>
      </c>
      <c r="N3508">
        <v>66174.240000000005</v>
      </c>
    </row>
    <row r="3509" spans="1:14" x14ac:dyDescent="0.3">
      <c r="A3509" t="s">
        <v>3463</v>
      </c>
      <c r="B3509" t="s">
        <v>7018</v>
      </c>
      <c r="C3509" t="s">
        <v>7406</v>
      </c>
      <c r="D3509" t="s">
        <v>7412</v>
      </c>
      <c r="E3509" t="s">
        <v>7423</v>
      </c>
      <c r="F3509" t="s">
        <v>7433</v>
      </c>
      <c r="G3509">
        <v>8418.69</v>
      </c>
      <c r="H3509">
        <v>16</v>
      </c>
      <c r="I3509" t="s">
        <v>7981</v>
      </c>
      <c r="J3509" t="s">
        <v>8166</v>
      </c>
      <c r="K3509" t="s">
        <v>8167</v>
      </c>
      <c r="L3509" t="s">
        <v>8170</v>
      </c>
      <c r="M3509">
        <v>134699.04</v>
      </c>
      <c r="N3509">
        <v>134699.04</v>
      </c>
    </row>
    <row r="3510" spans="1:14" x14ac:dyDescent="0.3">
      <c r="A3510" t="s">
        <v>3464</v>
      </c>
      <c r="B3510" t="s">
        <v>7019</v>
      </c>
      <c r="C3510" t="s">
        <v>7405</v>
      </c>
      <c r="D3510" t="s">
        <v>7409</v>
      </c>
      <c r="E3510" t="s">
        <v>7427</v>
      </c>
      <c r="F3510" t="s">
        <v>7429</v>
      </c>
      <c r="G3510">
        <v>2797.93</v>
      </c>
      <c r="H3510">
        <v>10</v>
      </c>
      <c r="I3510" t="s">
        <v>7872</v>
      </c>
      <c r="J3510" t="s">
        <v>8163</v>
      </c>
      <c r="K3510" t="s">
        <v>8167</v>
      </c>
      <c r="L3510" t="s">
        <v>8169</v>
      </c>
      <c r="M3510">
        <v>22383.439999999999</v>
      </c>
      <c r="N3510">
        <v>27979.3</v>
      </c>
    </row>
    <row r="3511" spans="1:14" x14ac:dyDescent="0.3">
      <c r="A3511" t="s">
        <v>3465</v>
      </c>
      <c r="B3511" t="s">
        <v>7020</v>
      </c>
      <c r="C3511" t="s">
        <v>7406</v>
      </c>
      <c r="D3511" t="s">
        <v>7414</v>
      </c>
      <c r="E3511" t="s">
        <v>7425</v>
      </c>
      <c r="F3511" t="s">
        <v>7431</v>
      </c>
      <c r="G3511">
        <v>16515.34</v>
      </c>
      <c r="H3511">
        <v>6</v>
      </c>
      <c r="I3511" t="s">
        <v>7593</v>
      </c>
      <c r="J3511" t="s">
        <v>8166</v>
      </c>
      <c r="K3511" t="s">
        <v>8167</v>
      </c>
      <c r="L3511" t="s">
        <v>8170</v>
      </c>
      <c r="M3511">
        <v>99092.04</v>
      </c>
      <c r="N3511">
        <v>99092.040000000008</v>
      </c>
    </row>
    <row r="3512" spans="1:14" x14ac:dyDescent="0.3">
      <c r="A3512" t="s">
        <v>3466</v>
      </c>
      <c r="B3512" t="s">
        <v>6063</v>
      </c>
      <c r="C3512" t="s">
        <v>7406</v>
      </c>
      <c r="D3512" t="s">
        <v>7414</v>
      </c>
      <c r="E3512" t="s">
        <v>7426</v>
      </c>
      <c r="F3512" t="s">
        <v>7434</v>
      </c>
      <c r="G3512">
        <v>15751.74</v>
      </c>
      <c r="H3512">
        <v>1</v>
      </c>
      <c r="I3512" t="s">
        <v>7786</v>
      </c>
      <c r="J3512" t="s">
        <v>8166</v>
      </c>
      <c r="K3512" t="s">
        <v>8168</v>
      </c>
      <c r="L3512" t="s">
        <v>8170</v>
      </c>
      <c r="M3512">
        <v>15751.74</v>
      </c>
      <c r="N3512">
        <v>15751.74</v>
      </c>
    </row>
    <row r="3513" spans="1:14" x14ac:dyDescent="0.3">
      <c r="A3513" t="s">
        <v>3467</v>
      </c>
      <c r="B3513" t="s">
        <v>4240</v>
      </c>
      <c r="C3513" t="s">
        <v>7408</v>
      </c>
      <c r="D3513" t="s">
        <v>7420</v>
      </c>
      <c r="E3513" t="s">
        <v>7426</v>
      </c>
      <c r="F3513" t="s">
        <v>7431</v>
      </c>
      <c r="G3513">
        <v>2761.41</v>
      </c>
      <c r="H3513">
        <v>5</v>
      </c>
      <c r="I3513" t="s">
        <v>7837</v>
      </c>
      <c r="J3513" t="s">
        <v>8166</v>
      </c>
      <c r="K3513" t="s">
        <v>8168</v>
      </c>
      <c r="L3513" t="s">
        <v>8170</v>
      </c>
      <c r="M3513">
        <v>13807.05</v>
      </c>
      <c r="N3513">
        <v>13807.05</v>
      </c>
    </row>
    <row r="3514" spans="1:14" x14ac:dyDescent="0.3">
      <c r="A3514" t="s">
        <v>3468</v>
      </c>
      <c r="B3514" t="s">
        <v>7021</v>
      </c>
      <c r="C3514" t="s">
        <v>7407</v>
      </c>
      <c r="D3514" t="s">
        <v>7417</v>
      </c>
      <c r="E3514" t="s">
        <v>7425</v>
      </c>
      <c r="F3514" t="s">
        <v>7433</v>
      </c>
      <c r="G3514">
        <v>4583.26</v>
      </c>
      <c r="H3514">
        <v>15</v>
      </c>
      <c r="I3514" t="s">
        <v>7993</v>
      </c>
      <c r="J3514" t="s">
        <v>8166</v>
      </c>
      <c r="K3514" t="s">
        <v>8168</v>
      </c>
      <c r="L3514" t="s">
        <v>8169</v>
      </c>
      <c r="M3514">
        <v>54999.12</v>
      </c>
      <c r="N3514">
        <v>68748.900000000009</v>
      </c>
    </row>
    <row r="3515" spans="1:14" x14ac:dyDescent="0.3">
      <c r="A3515" t="s">
        <v>3469</v>
      </c>
      <c r="B3515" t="s">
        <v>7022</v>
      </c>
      <c r="C3515" t="s">
        <v>7407</v>
      </c>
      <c r="D3515" t="s">
        <v>7418</v>
      </c>
      <c r="E3515" t="s">
        <v>7426</v>
      </c>
      <c r="F3515" t="s">
        <v>7429</v>
      </c>
      <c r="G3515">
        <v>5963.55</v>
      </c>
      <c r="H3515">
        <v>15</v>
      </c>
      <c r="I3515" t="s">
        <v>7545</v>
      </c>
      <c r="J3515" t="s">
        <v>8166</v>
      </c>
      <c r="K3515" t="s">
        <v>8168</v>
      </c>
      <c r="L3515" t="s">
        <v>8170</v>
      </c>
      <c r="M3515">
        <v>89453.25</v>
      </c>
      <c r="N3515">
        <v>89453.25</v>
      </c>
    </row>
    <row r="3516" spans="1:14" x14ac:dyDescent="0.3">
      <c r="A3516" t="s">
        <v>3470</v>
      </c>
      <c r="B3516" t="s">
        <v>7023</v>
      </c>
      <c r="C3516" t="s">
        <v>7407</v>
      </c>
      <c r="D3516" t="s">
        <v>7413</v>
      </c>
      <c r="E3516" t="s">
        <v>7424</v>
      </c>
      <c r="F3516" t="s">
        <v>7433</v>
      </c>
      <c r="G3516">
        <v>11949.51</v>
      </c>
      <c r="H3516">
        <v>1</v>
      </c>
      <c r="I3516" t="s">
        <v>8132</v>
      </c>
      <c r="J3516" t="s">
        <v>8163</v>
      </c>
      <c r="K3516" t="s">
        <v>8168</v>
      </c>
      <c r="L3516" t="s">
        <v>8170</v>
      </c>
      <c r="M3516">
        <v>11949.51</v>
      </c>
      <c r="N3516">
        <v>11949.51</v>
      </c>
    </row>
    <row r="3517" spans="1:14" x14ac:dyDescent="0.3">
      <c r="A3517" t="s">
        <v>3471</v>
      </c>
      <c r="B3517" t="s">
        <v>7024</v>
      </c>
      <c r="C3517" t="s">
        <v>7408</v>
      </c>
      <c r="D3517" t="s">
        <v>7420</v>
      </c>
      <c r="E3517" t="s">
        <v>7426</v>
      </c>
      <c r="F3517" t="s">
        <v>7433</v>
      </c>
      <c r="G3517">
        <v>10593.29</v>
      </c>
      <c r="H3517">
        <v>7</v>
      </c>
      <c r="I3517" t="s">
        <v>7444</v>
      </c>
      <c r="J3517" t="s">
        <v>8163</v>
      </c>
      <c r="K3517" t="s">
        <v>8168</v>
      </c>
      <c r="L3517" t="s">
        <v>8170</v>
      </c>
      <c r="M3517">
        <v>74153.03</v>
      </c>
      <c r="N3517">
        <v>74153.03</v>
      </c>
    </row>
    <row r="3518" spans="1:14" x14ac:dyDescent="0.3">
      <c r="A3518" t="s">
        <v>3472</v>
      </c>
      <c r="B3518" t="s">
        <v>7025</v>
      </c>
      <c r="C3518" t="s">
        <v>7407</v>
      </c>
      <c r="D3518" t="s">
        <v>7415</v>
      </c>
      <c r="E3518" t="s">
        <v>7427</v>
      </c>
      <c r="F3518" t="s">
        <v>7430</v>
      </c>
      <c r="G3518">
        <v>2114.84</v>
      </c>
      <c r="H3518">
        <v>15</v>
      </c>
      <c r="I3518" t="s">
        <v>7767</v>
      </c>
      <c r="J3518" t="s">
        <v>8165</v>
      </c>
      <c r="K3518" t="s">
        <v>8168</v>
      </c>
      <c r="L3518" t="s">
        <v>8169</v>
      </c>
      <c r="M3518">
        <v>25378.080000000002</v>
      </c>
      <c r="N3518">
        <v>31722.600000000002</v>
      </c>
    </row>
    <row r="3519" spans="1:14" x14ac:dyDescent="0.3">
      <c r="A3519" t="s">
        <v>3473</v>
      </c>
      <c r="B3519" t="s">
        <v>5937</v>
      </c>
      <c r="C3519" t="s">
        <v>7407</v>
      </c>
      <c r="D3519" t="s">
        <v>7413</v>
      </c>
      <c r="E3519" t="s">
        <v>7425</v>
      </c>
      <c r="F3519" t="s">
        <v>7433</v>
      </c>
      <c r="G3519">
        <v>4993.28</v>
      </c>
      <c r="H3519">
        <v>1</v>
      </c>
      <c r="I3519" t="s">
        <v>7769</v>
      </c>
      <c r="J3519" t="s">
        <v>8163</v>
      </c>
      <c r="K3519" t="s">
        <v>8167</v>
      </c>
      <c r="L3519" t="s">
        <v>8169</v>
      </c>
      <c r="M3519">
        <v>3994.79</v>
      </c>
      <c r="N3519">
        <v>4993.28</v>
      </c>
    </row>
    <row r="3520" spans="1:14" x14ac:dyDescent="0.3">
      <c r="A3520" t="s">
        <v>3474</v>
      </c>
      <c r="B3520" t="s">
        <v>7026</v>
      </c>
      <c r="C3520" t="s">
        <v>7406</v>
      </c>
      <c r="D3520" t="s">
        <v>7416</v>
      </c>
      <c r="E3520" t="s">
        <v>7426</v>
      </c>
      <c r="F3520" t="s">
        <v>7432</v>
      </c>
      <c r="G3520">
        <v>10061.26</v>
      </c>
      <c r="H3520">
        <v>1</v>
      </c>
      <c r="I3520" t="s">
        <v>7912</v>
      </c>
      <c r="J3520" t="s">
        <v>8164</v>
      </c>
      <c r="K3520" t="s">
        <v>8168</v>
      </c>
      <c r="L3520" t="s">
        <v>8170</v>
      </c>
      <c r="M3520">
        <v>10061.26</v>
      </c>
      <c r="N3520">
        <v>10061.26</v>
      </c>
    </row>
    <row r="3521" spans="1:14" x14ac:dyDescent="0.3">
      <c r="A3521" t="s">
        <v>3475</v>
      </c>
      <c r="B3521" t="s">
        <v>7027</v>
      </c>
      <c r="C3521" t="s">
        <v>7406</v>
      </c>
      <c r="D3521" t="s">
        <v>7414</v>
      </c>
      <c r="E3521" t="s">
        <v>7423</v>
      </c>
      <c r="F3521" t="s">
        <v>7432</v>
      </c>
      <c r="G3521">
        <v>6689.8</v>
      </c>
      <c r="H3521">
        <v>18</v>
      </c>
      <c r="I3521" t="s">
        <v>7825</v>
      </c>
      <c r="J3521" t="s">
        <v>8164</v>
      </c>
      <c r="K3521" t="s">
        <v>8167</v>
      </c>
      <c r="L3521" t="s">
        <v>8170</v>
      </c>
      <c r="M3521">
        <v>120416.4</v>
      </c>
      <c r="N3521">
        <v>120416.40000000001</v>
      </c>
    </row>
    <row r="3522" spans="1:14" x14ac:dyDescent="0.3">
      <c r="A3522" t="s">
        <v>3476</v>
      </c>
      <c r="B3522" t="s">
        <v>7028</v>
      </c>
      <c r="C3522" t="s">
        <v>7408</v>
      </c>
      <c r="D3522" t="s">
        <v>7420</v>
      </c>
      <c r="E3522" t="s">
        <v>7423</v>
      </c>
      <c r="F3522" t="s">
        <v>7429</v>
      </c>
      <c r="G3522">
        <v>13003.61</v>
      </c>
      <c r="H3522">
        <v>18</v>
      </c>
      <c r="I3522" t="s">
        <v>7502</v>
      </c>
      <c r="J3522" t="s">
        <v>8163</v>
      </c>
      <c r="K3522" t="s">
        <v>8168</v>
      </c>
      <c r="L3522" t="s">
        <v>8170</v>
      </c>
      <c r="M3522">
        <v>234064.98</v>
      </c>
      <c r="N3522">
        <v>234064.98</v>
      </c>
    </row>
    <row r="3523" spans="1:14" x14ac:dyDescent="0.3">
      <c r="A3523" t="s">
        <v>3477</v>
      </c>
      <c r="B3523" t="s">
        <v>7029</v>
      </c>
      <c r="C3523" t="s">
        <v>7405</v>
      </c>
      <c r="D3523" t="s">
        <v>7410</v>
      </c>
      <c r="E3523" t="s">
        <v>7423</v>
      </c>
      <c r="F3523" t="s">
        <v>7430</v>
      </c>
      <c r="G3523">
        <v>15625.58</v>
      </c>
      <c r="H3523">
        <v>20</v>
      </c>
      <c r="I3523" t="s">
        <v>7741</v>
      </c>
      <c r="J3523" t="s">
        <v>8165</v>
      </c>
      <c r="K3523" t="s">
        <v>8167</v>
      </c>
      <c r="L3523" t="s">
        <v>8170</v>
      </c>
      <c r="M3523">
        <v>312511.59999999998</v>
      </c>
      <c r="N3523">
        <v>312511.59999999998</v>
      </c>
    </row>
    <row r="3524" spans="1:14" x14ac:dyDescent="0.3">
      <c r="A3524" t="s">
        <v>3478</v>
      </c>
      <c r="B3524" t="s">
        <v>7030</v>
      </c>
      <c r="C3524" t="s">
        <v>7406</v>
      </c>
      <c r="D3524" t="s">
        <v>7412</v>
      </c>
      <c r="E3524" t="s">
        <v>7427</v>
      </c>
      <c r="F3524" t="s">
        <v>7434</v>
      </c>
      <c r="G3524">
        <v>8705.8700000000008</v>
      </c>
      <c r="H3524">
        <v>6</v>
      </c>
      <c r="I3524" t="s">
        <v>8046</v>
      </c>
      <c r="J3524" t="s">
        <v>8164</v>
      </c>
      <c r="K3524" t="s">
        <v>8167</v>
      </c>
      <c r="L3524" t="s">
        <v>8169</v>
      </c>
      <c r="M3524">
        <v>41788.01</v>
      </c>
      <c r="N3524">
        <v>52235.22</v>
      </c>
    </row>
    <row r="3525" spans="1:14" x14ac:dyDescent="0.3">
      <c r="A3525" t="s">
        <v>3479</v>
      </c>
      <c r="B3525" t="s">
        <v>7031</v>
      </c>
      <c r="C3525" t="s">
        <v>7407</v>
      </c>
      <c r="D3525" t="s">
        <v>7415</v>
      </c>
      <c r="E3525" t="s">
        <v>7424</v>
      </c>
      <c r="F3525" t="s">
        <v>7430</v>
      </c>
      <c r="G3525">
        <v>1271.56</v>
      </c>
      <c r="H3525">
        <v>12</v>
      </c>
      <c r="I3525" t="s">
        <v>7797</v>
      </c>
      <c r="J3525" t="s">
        <v>8165</v>
      </c>
      <c r="K3525" t="s">
        <v>8167</v>
      </c>
      <c r="L3525" t="s">
        <v>8170</v>
      </c>
      <c r="M3525">
        <v>15258.72</v>
      </c>
      <c r="N3525">
        <v>15258.72</v>
      </c>
    </row>
    <row r="3526" spans="1:14" x14ac:dyDescent="0.3">
      <c r="A3526" t="s">
        <v>3480</v>
      </c>
      <c r="B3526" t="s">
        <v>6513</v>
      </c>
      <c r="C3526" t="s">
        <v>7405</v>
      </c>
      <c r="D3526" t="s">
        <v>7409</v>
      </c>
      <c r="E3526" t="s">
        <v>7427</v>
      </c>
      <c r="F3526" t="s">
        <v>7431</v>
      </c>
      <c r="G3526">
        <v>4593.22</v>
      </c>
      <c r="H3526">
        <v>18</v>
      </c>
      <c r="I3526" t="s">
        <v>7696</v>
      </c>
      <c r="J3526" t="s">
        <v>8165</v>
      </c>
      <c r="K3526" t="s">
        <v>8168</v>
      </c>
      <c r="L3526" t="s">
        <v>8169</v>
      </c>
      <c r="M3526">
        <v>66142.7</v>
      </c>
      <c r="N3526">
        <v>82677.960000000006</v>
      </c>
    </row>
    <row r="3527" spans="1:14" x14ac:dyDescent="0.3">
      <c r="A3527" t="s">
        <v>3481</v>
      </c>
      <c r="B3527" t="s">
        <v>7032</v>
      </c>
      <c r="C3527" t="s">
        <v>7405</v>
      </c>
      <c r="D3527" t="s">
        <v>7411</v>
      </c>
      <c r="E3527" t="s">
        <v>7425</v>
      </c>
      <c r="F3527" t="s">
        <v>7434</v>
      </c>
      <c r="G3527">
        <v>11188.4</v>
      </c>
      <c r="H3527">
        <v>19</v>
      </c>
      <c r="I3527" t="s">
        <v>7854</v>
      </c>
      <c r="J3527" t="s">
        <v>8162</v>
      </c>
      <c r="K3527" t="s">
        <v>8167</v>
      </c>
      <c r="L3527" t="s">
        <v>8169</v>
      </c>
      <c r="M3527">
        <v>170063.68</v>
      </c>
      <c r="N3527">
        <v>212579.6</v>
      </c>
    </row>
    <row r="3528" spans="1:14" x14ac:dyDescent="0.3">
      <c r="A3528" t="s">
        <v>3482</v>
      </c>
      <c r="B3528" t="s">
        <v>4027</v>
      </c>
      <c r="C3528" t="s">
        <v>7407</v>
      </c>
      <c r="D3528" t="s">
        <v>7418</v>
      </c>
      <c r="E3528" t="s">
        <v>7427</v>
      </c>
      <c r="F3528" t="s">
        <v>7429</v>
      </c>
      <c r="G3528">
        <v>2372.14</v>
      </c>
      <c r="H3528">
        <v>13</v>
      </c>
      <c r="I3528" t="s">
        <v>7679</v>
      </c>
      <c r="J3528" t="s">
        <v>8166</v>
      </c>
      <c r="K3528" t="s">
        <v>8167</v>
      </c>
      <c r="L3528" t="s">
        <v>8170</v>
      </c>
      <c r="M3528">
        <v>30837.82</v>
      </c>
      <c r="N3528">
        <v>30837.82</v>
      </c>
    </row>
    <row r="3529" spans="1:14" x14ac:dyDescent="0.3">
      <c r="A3529" t="s">
        <v>3483</v>
      </c>
      <c r="B3529" t="s">
        <v>7033</v>
      </c>
      <c r="C3529" t="s">
        <v>7406</v>
      </c>
      <c r="D3529" t="s">
        <v>7414</v>
      </c>
      <c r="E3529" t="s">
        <v>7424</v>
      </c>
      <c r="F3529" t="s">
        <v>7430</v>
      </c>
      <c r="G3529">
        <v>2748.13</v>
      </c>
      <c r="H3529">
        <v>9</v>
      </c>
      <c r="I3529" t="s">
        <v>8024</v>
      </c>
      <c r="J3529" t="s">
        <v>8164</v>
      </c>
      <c r="K3529" t="s">
        <v>8167</v>
      </c>
      <c r="L3529" t="s">
        <v>8170</v>
      </c>
      <c r="M3529">
        <v>24733.17</v>
      </c>
      <c r="N3529">
        <v>24733.170000000002</v>
      </c>
    </row>
    <row r="3530" spans="1:14" x14ac:dyDescent="0.3">
      <c r="A3530" t="s">
        <v>3484</v>
      </c>
      <c r="B3530" t="s">
        <v>7034</v>
      </c>
      <c r="C3530" t="s">
        <v>7406</v>
      </c>
      <c r="D3530" t="s">
        <v>7412</v>
      </c>
      <c r="E3530" t="s">
        <v>7423</v>
      </c>
      <c r="F3530" t="s">
        <v>7430</v>
      </c>
      <c r="G3530">
        <v>13552.24</v>
      </c>
      <c r="H3530">
        <v>10</v>
      </c>
      <c r="I3530" t="s">
        <v>7441</v>
      </c>
      <c r="J3530" t="s">
        <v>8164</v>
      </c>
      <c r="K3530" t="s">
        <v>8168</v>
      </c>
      <c r="L3530" t="s">
        <v>8170</v>
      </c>
      <c r="M3530">
        <v>135522.4</v>
      </c>
      <c r="N3530">
        <v>135522.4</v>
      </c>
    </row>
    <row r="3531" spans="1:14" x14ac:dyDescent="0.3">
      <c r="A3531" t="s">
        <v>3485</v>
      </c>
      <c r="B3531" t="s">
        <v>7035</v>
      </c>
      <c r="C3531" t="s">
        <v>7406</v>
      </c>
      <c r="D3531" t="s">
        <v>7412</v>
      </c>
      <c r="E3531" t="s">
        <v>7424</v>
      </c>
      <c r="F3531" t="s">
        <v>7429</v>
      </c>
      <c r="G3531">
        <v>13460.11</v>
      </c>
      <c r="H3531">
        <v>14</v>
      </c>
      <c r="I3531" t="s">
        <v>7769</v>
      </c>
      <c r="J3531" t="s">
        <v>8164</v>
      </c>
      <c r="K3531" t="s">
        <v>8168</v>
      </c>
      <c r="L3531" t="s">
        <v>8170</v>
      </c>
      <c r="M3531">
        <v>188441.54</v>
      </c>
      <c r="N3531">
        <v>188441.54</v>
      </c>
    </row>
    <row r="3532" spans="1:14" x14ac:dyDescent="0.3">
      <c r="A3532" t="s">
        <v>3486</v>
      </c>
      <c r="B3532" t="s">
        <v>7036</v>
      </c>
      <c r="C3532" t="s">
        <v>7405</v>
      </c>
      <c r="D3532" t="s">
        <v>7410</v>
      </c>
      <c r="E3532" t="s">
        <v>7424</v>
      </c>
      <c r="F3532" t="s">
        <v>7433</v>
      </c>
      <c r="G3532">
        <v>2321.5100000000002</v>
      </c>
      <c r="H3532">
        <v>8</v>
      </c>
      <c r="I3532" t="s">
        <v>7503</v>
      </c>
      <c r="J3532" t="s">
        <v>8164</v>
      </c>
      <c r="K3532" t="s">
        <v>8167</v>
      </c>
      <c r="L3532" t="s">
        <v>8170</v>
      </c>
      <c r="M3532">
        <v>18572.080000000002</v>
      </c>
      <c r="N3532">
        <v>18572.080000000002</v>
      </c>
    </row>
    <row r="3533" spans="1:14" x14ac:dyDescent="0.3">
      <c r="A3533" t="s">
        <v>3487</v>
      </c>
      <c r="B3533" t="s">
        <v>7037</v>
      </c>
      <c r="C3533" t="s">
        <v>7407</v>
      </c>
      <c r="D3533" t="s">
        <v>7415</v>
      </c>
      <c r="E3533" t="s">
        <v>7423</v>
      </c>
      <c r="F3533" t="s">
        <v>7433</v>
      </c>
      <c r="G3533">
        <v>6632.53</v>
      </c>
      <c r="H3533">
        <v>4</v>
      </c>
      <c r="I3533" t="s">
        <v>7945</v>
      </c>
      <c r="J3533" t="s">
        <v>8162</v>
      </c>
      <c r="K3533" t="s">
        <v>8168</v>
      </c>
      <c r="L3533" t="s">
        <v>8169</v>
      </c>
      <c r="M3533">
        <v>21223.93</v>
      </c>
      <c r="N3533">
        <v>26530.12</v>
      </c>
    </row>
    <row r="3534" spans="1:14" x14ac:dyDescent="0.3">
      <c r="A3534" t="s">
        <v>3488</v>
      </c>
      <c r="B3534" t="s">
        <v>7038</v>
      </c>
      <c r="C3534" t="s">
        <v>7405</v>
      </c>
      <c r="D3534" t="s">
        <v>7411</v>
      </c>
      <c r="E3534" t="s">
        <v>7424</v>
      </c>
      <c r="F3534" t="s">
        <v>7428</v>
      </c>
      <c r="G3534">
        <v>2572.17</v>
      </c>
      <c r="H3534">
        <v>14</v>
      </c>
      <c r="I3534" t="s">
        <v>7924</v>
      </c>
      <c r="J3534" t="s">
        <v>8165</v>
      </c>
      <c r="K3534" t="s">
        <v>8168</v>
      </c>
      <c r="L3534" t="s">
        <v>8170</v>
      </c>
      <c r="M3534">
        <v>36010.379999999997</v>
      </c>
      <c r="N3534">
        <v>36010.380000000005</v>
      </c>
    </row>
    <row r="3535" spans="1:14" x14ac:dyDescent="0.3">
      <c r="A3535" t="s">
        <v>3489</v>
      </c>
      <c r="B3535" t="s">
        <v>7039</v>
      </c>
      <c r="C3535" t="s">
        <v>7406</v>
      </c>
      <c r="D3535" t="s">
        <v>7421</v>
      </c>
      <c r="E3535" t="s">
        <v>7426</v>
      </c>
      <c r="F3535" t="s">
        <v>7434</v>
      </c>
      <c r="G3535">
        <v>12671.61</v>
      </c>
      <c r="H3535">
        <v>14</v>
      </c>
      <c r="I3535" t="s">
        <v>8091</v>
      </c>
      <c r="J3535" t="s">
        <v>8162</v>
      </c>
      <c r="K3535" t="s">
        <v>8168</v>
      </c>
      <c r="L3535" t="s">
        <v>8169</v>
      </c>
      <c r="M3535">
        <v>141921.70000000001</v>
      </c>
      <c r="N3535">
        <v>177402.54</v>
      </c>
    </row>
    <row r="3536" spans="1:14" x14ac:dyDescent="0.3">
      <c r="A3536" t="s">
        <v>3490</v>
      </c>
      <c r="B3536" t="s">
        <v>7040</v>
      </c>
      <c r="C3536" t="s">
        <v>7408</v>
      </c>
      <c r="D3536" t="s">
        <v>7420</v>
      </c>
      <c r="E3536" t="s">
        <v>7424</v>
      </c>
      <c r="F3536" t="s">
        <v>7429</v>
      </c>
      <c r="G3536">
        <v>9320.9</v>
      </c>
      <c r="H3536">
        <v>8</v>
      </c>
      <c r="I3536" t="s">
        <v>7524</v>
      </c>
      <c r="J3536" t="s">
        <v>8162</v>
      </c>
      <c r="K3536" t="s">
        <v>8167</v>
      </c>
      <c r="L3536" t="s">
        <v>8169</v>
      </c>
      <c r="M3536">
        <v>59653.760000000002</v>
      </c>
      <c r="N3536">
        <v>74567.199999999997</v>
      </c>
    </row>
    <row r="3537" spans="1:14" x14ac:dyDescent="0.3">
      <c r="A3537" t="s">
        <v>3491</v>
      </c>
      <c r="B3537" t="s">
        <v>7041</v>
      </c>
      <c r="C3537" t="s">
        <v>7407</v>
      </c>
      <c r="D3537" t="s">
        <v>7415</v>
      </c>
      <c r="E3537" t="s">
        <v>7427</v>
      </c>
      <c r="F3537" t="s">
        <v>7429</v>
      </c>
      <c r="G3537">
        <v>8118.23</v>
      </c>
      <c r="H3537">
        <v>10</v>
      </c>
      <c r="I3537" t="s">
        <v>7571</v>
      </c>
      <c r="J3537" t="s">
        <v>8166</v>
      </c>
      <c r="K3537" t="s">
        <v>8168</v>
      </c>
      <c r="L3537" t="s">
        <v>8169</v>
      </c>
      <c r="M3537">
        <v>64945.84</v>
      </c>
      <c r="N3537">
        <v>81182.299999999988</v>
      </c>
    </row>
    <row r="3538" spans="1:14" x14ac:dyDescent="0.3">
      <c r="A3538" t="s">
        <v>3492</v>
      </c>
      <c r="B3538" t="s">
        <v>7042</v>
      </c>
      <c r="C3538" t="s">
        <v>7405</v>
      </c>
      <c r="D3538" t="s">
        <v>7410</v>
      </c>
      <c r="E3538" t="s">
        <v>7426</v>
      </c>
      <c r="F3538" t="s">
        <v>7434</v>
      </c>
      <c r="G3538">
        <v>14525</v>
      </c>
      <c r="H3538">
        <v>9</v>
      </c>
      <c r="I3538" t="s">
        <v>8009</v>
      </c>
      <c r="J3538" t="s">
        <v>8163</v>
      </c>
      <c r="K3538" t="s">
        <v>8167</v>
      </c>
      <c r="L3538" t="s">
        <v>8169</v>
      </c>
      <c r="M3538">
        <v>104580</v>
      </c>
      <c r="N3538">
        <v>130725</v>
      </c>
    </row>
    <row r="3539" spans="1:14" x14ac:dyDescent="0.3">
      <c r="A3539" t="s">
        <v>3493</v>
      </c>
      <c r="B3539" t="s">
        <v>4708</v>
      </c>
      <c r="C3539" t="s">
        <v>7406</v>
      </c>
      <c r="D3539" t="s">
        <v>7421</v>
      </c>
      <c r="E3539" t="s">
        <v>7426</v>
      </c>
      <c r="F3539" t="s">
        <v>7430</v>
      </c>
      <c r="G3539">
        <v>11678.1</v>
      </c>
      <c r="H3539">
        <v>16</v>
      </c>
      <c r="I3539" t="s">
        <v>7739</v>
      </c>
      <c r="J3539" t="s">
        <v>8164</v>
      </c>
      <c r="K3539" t="s">
        <v>8168</v>
      </c>
      <c r="L3539" t="s">
        <v>8170</v>
      </c>
      <c r="M3539">
        <v>186849.6</v>
      </c>
      <c r="N3539">
        <v>186849.6</v>
      </c>
    </row>
    <row r="3540" spans="1:14" x14ac:dyDescent="0.3">
      <c r="A3540" t="s">
        <v>3494</v>
      </c>
      <c r="B3540" t="s">
        <v>7043</v>
      </c>
      <c r="C3540" t="s">
        <v>7405</v>
      </c>
      <c r="D3540" t="s">
        <v>7411</v>
      </c>
      <c r="E3540" t="s">
        <v>7426</v>
      </c>
      <c r="F3540" t="s">
        <v>7430</v>
      </c>
      <c r="G3540">
        <v>7087.37</v>
      </c>
      <c r="H3540">
        <v>15</v>
      </c>
      <c r="I3540" t="s">
        <v>7477</v>
      </c>
      <c r="J3540" t="s">
        <v>8163</v>
      </c>
      <c r="K3540" t="s">
        <v>8167</v>
      </c>
      <c r="L3540" t="s">
        <v>8170</v>
      </c>
      <c r="M3540">
        <v>106310.55</v>
      </c>
      <c r="N3540">
        <v>106310.55</v>
      </c>
    </row>
    <row r="3541" spans="1:14" x14ac:dyDescent="0.3">
      <c r="A3541" t="s">
        <v>3495</v>
      </c>
      <c r="B3541" t="s">
        <v>7044</v>
      </c>
      <c r="C3541" t="s">
        <v>7406</v>
      </c>
      <c r="D3541" t="s">
        <v>7416</v>
      </c>
      <c r="E3541" t="s">
        <v>7426</v>
      </c>
      <c r="F3541" t="s">
        <v>7430</v>
      </c>
      <c r="G3541">
        <v>10654.71</v>
      </c>
      <c r="H3541">
        <v>18</v>
      </c>
      <c r="I3541" t="s">
        <v>7781</v>
      </c>
      <c r="J3541" t="s">
        <v>8162</v>
      </c>
      <c r="K3541" t="s">
        <v>8167</v>
      </c>
      <c r="L3541" t="s">
        <v>8170</v>
      </c>
      <c r="M3541">
        <v>191784.78</v>
      </c>
      <c r="N3541">
        <v>191784.77999999997</v>
      </c>
    </row>
    <row r="3542" spans="1:14" x14ac:dyDescent="0.3">
      <c r="A3542" t="s">
        <v>3496</v>
      </c>
      <c r="B3542" t="s">
        <v>4072</v>
      </c>
      <c r="C3542" t="s">
        <v>7405</v>
      </c>
      <c r="D3542" t="s">
        <v>7417</v>
      </c>
      <c r="E3542" t="s">
        <v>7424</v>
      </c>
      <c r="F3542" t="s">
        <v>7432</v>
      </c>
      <c r="G3542">
        <v>1946.35</v>
      </c>
      <c r="H3542">
        <v>15</v>
      </c>
      <c r="I3542" t="s">
        <v>7486</v>
      </c>
      <c r="J3542" t="s">
        <v>8164</v>
      </c>
      <c r="K3542" t="s">
        <v>8167</v>
      </c>
      <c r="L3542" t="s">
        <v>8169</v>
      </c>
      <c r="M3542">
        <v>23356.2</v>
      </c>
      <c r="N3542">
        <v>29195.25</v>
      </c>
    </row>
    <row r="3543" spans="1:14" x14ac:dyDescent="0.3">
      <c r="A3543" t="s">
        <v>3332</v>
      </c>
      <c r="B3543" t="s">
        <v>7045</v>
      </c>
      <c r="C3543" t="s">
        <v>7405</v>
      </c>
      <c r="D3543" t="s">
        <v>7409</v>
      </c>
      <c r="E3543" t="s">
        <v>7426</v>
      </c>
      <c r="F3543" t="s">
        <v>7433</v>
      </c>
      <c r="G3543">
        <v>4839.7299999999996</v>
      </c>
      <c r="H3543">
        <v>10</v>
      </c>
      <c r="I3543" t="s">
        <v>7621</v>
      </c>
      <c r="J3543" t="s">
        <v>8164</v>
      </c>
      <c r="K3543" t="s">
        <v>8167</v>
      </c>
      <c r="L3543" t="s">
        <v>8170</v>
      </c>
      <c r="M3543">
        <v>48397.3</v>
      </c>
      <c r="N3543">
        <v>48397.299999999996</v>
      </c>
    </row>
    <row r="3544" spans="1:14" x14ac:dyDescent="0.3">
      <c r="A3544" t="s">
        <v>3497</v>
      </c>
      <c r="B3544" t="s">
        <v>7046</v>
      </c>
      <c r="C3544" t="s">
        <v>7405</v>
      </c>
      <c r="D3544" t="s">
        <v>7409</v>
      </c>
      <c r="E3544" t="s">
        <v>7423</v>
      </c>
      <c r="F3544" t="s">
        <v>7429</v>
      </c>
      <c r="G3544">
        <v>12134.6</v>
      </c>
      <c r="H3544">
        <v>11</v>
      </c>
      <c r="I3544" t="s">
        <v>7778</v>
      </c>
      <c r="J3544" t="s">
        <v>8163</v>
      </c>
      <c r="K3544" t="s">
        <v>8168</v>
      </c>
      <c r="L3544" t="s">
        <v>8170</v>
      </c>
      <c r="M3544">
        <v>133480.6</v>
      </c>
      <c r="N3544">
        <v>133480.6</v>
      </c>
    </row>
    <row r="3545" spans="1:14" x14ac:dyDescent="0.3">
      <c r="A3545" t="s">
        <v>3498</v>
      </c>
      <c r="B3545" t="s">
        <v>6644</v>
      </c>
      <c r="C3545" t="s">
        <v>7405</v>
      </c>
      <c r="D3545" t="s">
        <v>7411</v>
      </c>
      <c r="E3545" t="s">
        <v>7423</v>
      </c>
      <c r="F3545" t="s">
        <v>7433</v>
      </c>
      <c r="G3545">
        <v>13098.23</v>
      </c>
      <c r="H3545">
        <v>7</v>
      </c>
      <c r="I3545" t="s">
        <v>7785</v>
      </c>
      <c r="J3545" t="s">
        <v>8162</v>
      </c>
      <c r="K3545" t="s">
        <v>8167</v>
      </c>
      <c r="L3545" t="s">
        <v>8170</v>
      </c>
      <c r="M3545">
        <v>91687.61</v>
      </c>
      <c r="N3545">
        <v>91687.61</v>
      </c>
    </row>
    <row r="3546" spans="1:14" x14ac:dyDescent="0.3">
      <c r="A3546" t="s">
        <v>3499</v>
      </c>
      <c r="B3546" t="s">
        <v>7047</v>
      </c>
      <c r="C3546" t="s">
        <v>7405</v>
      </c>
      <c r="D3546" t="s">
        <v>7409</v>
      </c>
      <c r="E3546" t="s">
        <v>7424</v>
      </c>
      <c r="F3546" t="s">
        <v>7430</v>
      </c>
      <c r="G3546">
        <v>5211.57</v>
      </c>
      <c r="H3546">
        <v>1</v>
      </c>
      <c r="I3546" t="s">
        <v>7502</v>
      </c>
      <c r="J3546" t="s">
        <v>8166</v>
      </c>
      <c r="K3546" t="s">
        <v>8167</v>
      </c>
      <c r="L3546" t="s">
        <v>8169</v>
      </c>
      <c r="M3546">
        <v>4169.09</v>
      </c>
      <c r="N3546">
        <v>5211.57</v>
      </c>
    </row>
    <row r="3547" spans="1:14" x14ac:dyDescent="0.3">
      <c r="A3547" t="s">
        <v>2335</v>
      </c>
      <c r="B3547" t="s">
        <v>7048</v>
      </c>
      <c r="C3547" t="s">
        <v>7405</v>
      </c>
      <c r="D3547" t="s">
        <v>7417</v>
      </c>
      <c r="E3547" t="s">
        <v>7427</v>
      </c>
      <c r="F3547" t="s">
        <v>7429</v>
      </c>
      <c r="G3547">
        <v>9192.25</v>
      </c>
      <c r="H3547">
        <v>4</v>
      </c>
      <c r="I3547" t="s">
        <v>8045</v>
      </c>
      <c r="J3547" t="s">
        <v>8166</v>
      </c>
      <c r="K3547" t="s">
        <v>8168</v>
      </c>
      <c r="L3547" t="s">
        <v>8169</v>
      </c>
      <c r="M3547">
        <v>29415.200000000001</v>
      </c>
      <c r="N3547">
        <v>36769</v>
      </c>
    </row>
    <row r="3548" spans="1:14" x14ac:dyDescent="0.3">
      <c r="A3548" t="s">
        <v>3500</v>
      </c>
      <c r="B3548" t="s">
        <v>7049</v>
      </c>
      <c r="C3548" t="s">
        <v>7407</v>
      </c>
      <c r="D3548" t="s">
        <v>7413</v>
      </c>
      <c r="E3548" t="s">
        <v>7423</v>
      </c>
      <c r="F3548" t="s">
        <v>7431</v>
      </c>
      <c r="G3548">
        <v>1524.71</v>
      </c>
      <c r="H3548">
        <v>3</v>
      </c>
      <c r="I3548" t="s">
        <v>7622</v>
      </c>
      <c r="J3548" t="s">
        <v>8162</v>
      </c>
      <c r="K3548" t="s">
        <v>8168</v>
      </c>
      <c r="L3548" t="s">
        <v>8169</v>
      </c>
      <c r="M3548">
        <v>3659.47</v>
      </c>
      <c r="N3548">
        <v>4574.13</v>
      </c>
    </row>
    <row r="3549" spans="1:14" x14ac:dyDescent="0.3">
      <c r="A3549" t="s">
        <v>3501</v>
      </c>
      <c r="B3549" t="s">
        <v>7050</v>
      </c>
      <c r="C3549" t="s">
        <v>7406</v>
      </c>
      <c r="D3549" t="s">
        <v>7414</v>
      </c>
      <c r="E3549" t="s">
        <v>7424</v>
      </c>
      <c r="F3549" t="s">
        <v>7430</v>
      </c>
      <c r="G3549">
        <v>1767.9</v>
      </c>
      <c r="H3549">
        <v>13</v>
      </c>
      <c r="I3549" t="s">
        <v>7442</v>
      </c>
      <c r="J3549" t="s">
        <v>8165</v>
      </c>
      <c r="K3549" t="s">
        <v>8167</v>
      </c>
      <c r="L3549" t="s">
        <v>8169</v>
      </c>
      <c r="M3549">
        <v>18386.16</v>
      </c>
      <c r="N3549">
        <v>22982.7</v>
      </c>
    </row>
    <row r="3550" spans="1:14" x14ac:dyDescent="0.3">
      <c r="A3550" t="s">
        <v>3502</v>
      </c>
      <c r="B3550" t="s">
        <v>7051</v>
      </c>
      <c r="C3550" t="s">
        <v>7405</v>
      </c>
      <c r="D3550" t="s">
        <v>7417</v>
      </c>
      <c r="E3550" t="s">
        <v>7427</v>
      </c>
      <c r="F3550" t="s">
        <v>7434</v>
      </c>
      <c r="G3550">
        <v>10583.33</v>
      </c>
      <c r="H3550">
        <v>9</v>
      </c>
      <c r="I3550" t="s">
        <v>7530</v>
      </c>
      <c r="J3550" t="s">
        <v>8163</v>
      </c>
      <c r="K3550" t="s">
        <v>8168</v>
      </c>
      <c r="L3550" t="s">
        <v>8170</v>
      </c>
      <c r="M3550">
        <v>95249.97</v>
      </c>
      <c r="N3550">
        <v>95249.97</v>
      </c>
    </row>
    <row r="3551" spans="1:14" x14ac:dyDescent="0.3">
      <c r="A3551" t="s">
        <v>3503</v>
      </c>
      <c r="B3551" t="s">
        <v>7052</v>
      </c>
      <c r="C3551" t="s">
        <v>7406</v>
      </c>
      <c r="D3551" t="s">
        <v>7412</v>
      </c>
      <c r="E3551" t="s">
        <v>7427</v>
      </c>
      <c r="F3551" t="s">
        <v>7432</v>
      </c>
      <c r="G3551">
        <v>1196.03</v>
      </c>
      <c r="H3551">
        <v>4</v>
      </c>
      <c r="I3551" t="s">
        <v>7914</v>
      </c>
      <c r="J3551" t="s">
        <v>8162</v>
      </c>
      <c r="K3551" t="s">
        <v>8167</v>
      </c>
      <c r="L3551" t="s">
        <v>8169</v>
      </c>
      <c r="M3551">
        <v>3827.13</v>
      </c>
      <c r="N3551">
        <v>4784.12</v>
      </c>
    </row>
    <row r="3552" spans="1:14" x14ac:dyDescent="0.3">
      <c r="A3552" t="s">
        <v>3504</v>
      </c>
      <c r="B3552" t="s">
        <v>6082</v>
      </c>
      <c r="C3552" t="s">
        <v>7408</v>
      </c>
      <c r="D3552" t="s">
        <v>7422</v>
      </c>
      <c r="E3552" t="s">
        <v>7424</v>
      </c>
      <c r="F3552" t="s">
        <v>7433</v>
      </c>
      <c r="G3552">
        <v>9215.49</v>
      </c>
      <c r="H3552">
        <v>7</v>
      </c>
      <c r="I3552" t="s">
        <v>8079</v>
      </c>
      <c r="J3552" t="s">
        <v>8165</v>
      </c>
      <c r="K3552" t="s">
        <v>8168</v>
      </c>
      <c r="L3552" t="s">
        <v>8170</v>
      </c>
      <c r="M3552">
        <v>64508.43</v>
      </c>
      <c r="N3552">
        <v>64508.43</v>
      </c>
    </row>
    <row r="3553" spans="1:14" x14ac:dyDescent="0.3">
      <c r="A3553" t="s">
        <v>3505</v>
      </c>
      <c r="B3553" t="s">
        <v>7053</v>
      </c>
      <c r="C3553" t="s">
        <v>7408</v>
      </c>
      <c r="D3553" t="s">
        <v>7422</v>
      </c>
      <c r="E3553" t="s">
        <v>7427</v>
      </c>
      <c r="F3553" t="s">
        <v>7434</v>
      </c>
      <c r="G3553">
        <v>13998.78</v>
      </c>
      <c r="H3553">
        <v>11</v>
      </c>
      <c r="I3553" t="s">
        <v>8142</v>
      </c>
      <c r="J3553" t="s">
        <v>8164</v>
      </c>
      <c r="K3553" t="s">
        <v>8167</v>
      </c>
      <c r="L3553" t="s">
        <v>8169</v>
      </c>
      <c r="M3553">
        <v>123189.43</v>
      </c>
      <c r="N3553">
        <v>153986.58000000002</v>
      </c>
    </row>
    <row r="3554" spans="1:14" x14ac:dyDescent="0.3">
      <c r="A3554" t="s">
        <v>3506</v>
      </c>
      <c r="B3554" t="s">
        <v>7054</v>
      </c>
      <c r="C3554" t="s">
        <v>7407</v>
      </c>
      <c r="D3554" t="s">
        <v>7418</v>
      </c>
      <c r="E3554" t="s">
        <v>7426</v>
      </c>
      <c r="F3554" t="s">
        <v>7432</v>
      </c>
      <c r="G3554">
        <v>7138.83</v>
      </c>
      <c r="H3554">
        <v>11</v>
      </c>
      <c r="I3554" t="s">
        <v>7660</v>
      </c>
      <c r="J3554" t="s">
        <v>8165</v>
      </c>
      <c r="K3554" t="s">
        <v>8168</v>
      </c>
      <c r="L3554" t="s">
        <v>8170</v>
      </c>
      <c r="M3554">
        <v>78527.13</v>
      </c>
      <c r="N3554">
        <v>78527.13</v>
      </c>
    </row>
    <row r="3555" spans="1:14" x14ac:dyDescent="0.3">
      <c r="A3555" t="s">
        <v>3507</v>
      </c>
      <c r="B3555" t="s">
        <v>7055</v>
      </c>
      <c r="C3555" t="s">
        <v>7405</v>
      </c>
      <c r="D3555" t="s">
        <v>7417</v>
      </c>
      <c r="E3555" t="s">
        <v>7426</v>
      </c>
      <c r="F3555" t="s">
        <v>7429</v>
      </c>
      <c r="G3555">
        <v>10692.06</v>
      </c>
      <c r="H3555">
        <v>10</v>
      </c>
      <c r="I3555" t="s">
        <v>7518</v>
      </c>
      <c r="J3555" t="s">
        <v>8166</v>
      </c>
      <c r="K3555" t="s">
        <v>8167</v>
      </c>
      <c r="L3555" t="s">
        <v>8170</v>
      </c>
      <c r="M3555">
        <v>106920.6</v>
      </c>
      <c r="N3555">
        <v>106920.59999999999</v>
      </c>
    </row>
    <row r="3556" spans="1:14" x14ac:dyDescent="0.3">
      <c r="A3556" t="s">
        <v>3508</v>
      </c>
      <c r="B3556" t="s">
        <v>7056</v>
      </c>
      <c r="C3556" t="s">
        <v>7406</v>
      </c>
      <c r="D3556" t="s">
        <v>7414</v>
      </c>
      <c r="E3556" t="s">
        <v>7424</v>
      </c>
      <c r="F3556" t="s">
        <v>7428</v>
      </c>
      <c r="G3556">
        <v>2745.64</v>
      </c>
      <c r="H3556">
        <v>17</v>
      </c>
      <c r="I3556" t="s">
        <v>7623</v>
      </c>
      <c r="J3556" t="s">
        <v>8162</v>
      </c>
      <c r="K3556" t="s">
        <v>8168</v>
      </c>
      <c r="L3556" t="s">
        <v>8169</v>
      </c>
      <c r="M3556">
        <v>37340.870000000003</v>
      </c>
      <c r="N3556">
        <v>46675.88</v>
      </c>
    </row>
    <row r="3557" spans="1:14" x14ac:dyDescent="0.3">
      <c r="A3557" t="s">
        <v>3509</v>
      </c>
      <c r="B3557" t="s">
        <v>7057</v>
      </c>
      <c r="C3557" t="s">
        <v>7405</v>
      </c>
      <c r="D3557" t="s">
        <v>7409</v>
      </c>
      <c r="E3557" t="s">
        <v>7425</v>
      </c>
      <c r="F3557" t="s">
        <v>7434</v>
      </c>
      <c r="G3557">
        <v>14365.64</v>
      </c>
      <c r="H3557">
        <v>8</v>
      </c>
      <c r="I3557" t="s">
        <v>8047</v>
      </c>
      <c r="J3557" t="s">
        <v>8165</v>
      </c>
      <c r="K3557" t="s">
        <v>8168</v>
      </c>
      <c r="L3557" t="s">
        <v>8169</v>
      </c>
      <c r="M3557">
        <v>91939.93</v>
      </c>
      <c r="N3557">
        <v>114925.12</v>
      </c>
    </row>
    <row r="3558" spans="1:14" x14ac:dyDescent="0.3">
      <c r="A3558" t="s">
        <v>3510</v>
      </c>
      <c r="B3558" t="s">
        <v>7058</v>
      </c>
      <c r="C3558" t="s">
        <v>7408</v>
      </c>
      <c r="D3558" t="s">
        <v>7417</v>
      </c>
      <c r="E3558" t="s">
        <v>7423</v>
      </c>
      <c r="F3558" t="s">
        <v>7428</v>
      </c>
      <c r="G3558">
        <v>9828.0300000000007</v>
      </c>
      <c r="H3558">
        <v>13</v>
      </c>
      <c r="I3558" t="s">
        <v>7871</v>
      </c>
      <c r="J3558" t="s">
        <v>8163</v>
      </c>
      <c r="K3558" t="s">
        <v>8168</v>
      </c>
      <c r="L3558" t="s">
        <v>8169</v>
      </c>
      <c r="M3558">
        <v>102211.18</v>
      </c>
      <c r="N3558">
        <v>127764.39000000001</v>
      </c>
    </row>
    <row r="3559" spans="1:14" x14ac:dyDescent="0.3">
      <c r="A3559" t="s">
        <v>3511</v>
      </c>
      <c r="B3559" t="s">
        <v>7059</v>
      </c>
      <c r="C3559" t="s">
        <v>7405</v>
      </c>
      <c r="D3559" t="s">
        <v>7409</v>
      </c>
      <c r="E3559" t="s">
        <v>7423</v>
      </c>
      <c r="F3559" t="s">
        <v>7428</v>
      </c>
      <c r="G3559">
        <v>3507.58</v>
      </c>
      <c r="H3559">
        <v>17</v>
      </c>
      <c r="I3559" t="s">
        <v>8159</v>
      </c>
      <c r="J3559" t="s">
        <v>8164</v>
      </c>
      <c r="K3559" t="s">
        <v>8167</v>
      </c>
      <c r="L3559" t="s">
        <v>8170</v>
      </c>
      <c r="M3559">
        <v>59628.86</v>
      </c>
      <c r="N3559">
        <v>59628.86</v>
      </c>
    </row>
    <row r="3560" spans="1:14" x14ac:dyDescent="0.3">
      <c r="A3560" t="s">
        <v>3512</v>
      </c>
      <c r="B3560" t="s">
        <v>7060</v>
      </c>
      <c r="C3560" t="s">
        <v>7407</v>
      </c>
      <c r="D3560" t="s">
        <v>7418</v>
      </c>
      <c r="E3560" t="s">
        <v>7423</v>
      </c>
      <c r="F3560" t="s">
        <v>7430</v>
      </c>
      <c r="G3560">
        <v>2774.69</v>
      </c>
      <c r="H3560">
        <v>2</v>
      </c>
      <c r="I3560" t="s">
        <v>7843</v>
      </c>
      <c r="J3560" t="s">
        <v>8164</v>
      </c>
      <c r="K3560" t="s">
        <v>8167</v>
      </c>
      <c r="L3560" t="s">
        <v>8170</v>
      </c>
      <c r="M3560">
        <v>5549.38</v>
      </c>
      <c r="N3560">
        <v>5549.38</v>
      </c>
    </row>
    <row r="3561" spans="1:14" x14ac:dyDescent="0.3">
      <c r="A3561" t="s">
        <v>3513</v>
      </c>
      <c r="B3561" t="s">
        <v>7061</v>
      </c>
      <c r="C3561" t="s">
        <v>7408</v>
      </c>
      <c r="D3561" t="s">
        <v>7420</v>
      </c>
      <c r="E3561" t="s">
        <v>7423</v>
      </c>
      <c r="F3561" t="s">
        <v>7428</v>
      </c>
      <c r="G3561">
        <v>12182.74</v>
      </c>
      <c r="H3561">
        <v>8</v>
      </c>
      <c r="I3561" t="s">
        <v>7669</v>
      </c>
      <c r="J3561" t="s">
        <v>8165</v>
      </c>
      <c r="K3561" t="s">
        <v>8167</v>
      </c>
      <c r="L3561" t="s">
        <v>8170</v>
      </c>
      <c r="M3561">
        <v>97461.92</v>
      </c>
      <c r="N3561">
        <v>97461.92</v>
      </c>
    </row>
    <row r="3562" spans="1:14" x14ac:dyDescent="0.3">
      <c r="A3562" t="s">
        <v>1836</v>
      </c>
      <c r="B3562" t="s">
        <v>7062</v>
      </c>
      <c r="C3562" t="s">
        <v>7405</v>
      </c>
      <c r="D3562" t="s">
        <v>7410</v>
      </c>
      <c r="E3562" t="s">
        <v>7423</v>
      </c>
      <c r="F3562" t="s">
        <v>7430</v>
      </c>
      <c r="G3562">
        <v>8009.5</v>
      </c>
      <c r="H3562">
        <v>10</v>
      </c>
      <c r="I3562" t="s">
        <v>7637</v>
      </c>
      <c r="J3562" t="s">
        <v>8163</v>
      </c>
      <c r="K3562" t="s">
        <v>8168</v>
      </c>
      <c r="L3562" t="s">
        <v>8169</v>
      </c>
      <c r="M3562">
        <v>64076</v>
      </c>
      <c r="N3562">
        <v>80095</v>
      </c>
    </row>
    <row r="3563" spans="1:14" x14ac:dyDescent="0.3">
      <c r="A3563" t="s">
        <v>3514</v>
      </c>
      <c r="B3563" t="s">
        <v>7063</v>
      </c>
      <c r="C3563" t="s">
        <v>7407</v>
      </c>
      <c r="D3563" t="s">
        <v>7417</v>
      </c>
      <c r="E3563" t="s">
        <v>7424</v>
      </c>
      <c r="F3563" t="s">
        <v>7431</v>
      </c>
      <c r="G3563">
        <v>16453.919999999998</v>
      </c>
      <c r="H3563">
        <v>2</v>
      </c>
      <c r="I3563" t="s">
        <v>7944</v>
      </c>
      <c r="J3563" t="s">
        <v>8163</v>
      </c>
      <c r="K3563" t="s">
        <v>8168</v>
      </c>
      <c r="L3563" t="s">
        <v>8170</v>
      </c>
      <c r="M3563">
        <v>32907.839999999997</v>
      </c>
      <c r="N3563">
        <v>32907.839999999997</v>
      </c>
    </row>
    <row r="3564" spans="1:14" x14ac:dyDescent="0.3">
      <c r="A3564" t="s">
        <v>3515</v>
      </c>
      <c r="B3564" t="s">
        <v>7064</v>
      </c>
      <c r="C3564" t="s">
        <v>7405</v>
      </c>
      <c r="D3564" t="s">
        <v>7409</v>
      </c>
      <c r="E3564" t="s">
        <v>7424</v>
      </c>
      <c r="F3564" t="s">
        <v>7431</v>
      </c>
      <c r="G3564">
        <v>4977.51</v>
      </c>
      <c r="H3564">
        <v>16</v>
      </c>
      <c r="I3564" t="s">
        <v>7580</v>
      </c>
      <c r="J3564" t="s">
        <v>8164</v>
      </c>
      <c r="K3564" t="s">
        <v>8167</v>
      </c>
      <c r="L3564" t="s">
        <v>8169</v>
      </c>
      <c r="M3564">
        <v>63712.46</v>
      </c>
      <c r="N3564">
        <v>79640.160000000003</v>
      </c>
    </row>
    <row r="3565" spans="1:14" x14ac:dyDescent="0.3">
      <c r="A3565" t="s">
        <v>3516</v>
      </c>
      <c r="B3565" t="s">
        <v>4899</v>
      </c>
      <c r="C3565" t="s">
        <v>7406</v>
      </c>
      <c r="D3565" t="s">
        <v>7421</v>
      </c>
      <c r="E3565" t="s">
        <v>7426</v>
      </c>
      <c r="F3565" t="s">
        <v>7428</v>
      </c>
      <c r="G3565">
        <v>11475.58</v>
      </c>
      <c r="H3565">
        <v>13</v>
      </c>
      <c r="I3565" t="s">
        <v>7692</v>
      </c>
      <c r="J3565" t="s">
        <v>8165</v>
      </c>
      <c r="K3565" t="s">
        <v>8168</v>
      </c>
      <c r="L3565" t="s">
        <v>8170</v>
      </c>
      <c r="M3565">
        <v>149182.54</v>
      </c>
      <c r="N3565">
        <v>149182.54</v>
      </c>
    </row>
    <row r="3566" spans="1:14" x14ac:dyDescent="0.3">
      <c r="A3566" t="s">
        <v>3517</v>
      </c>
      <c r="B3566" t="s">
        <v>4564</v>
      </c>
      <c r="C3566" t="s">
        <v>7408</v>
      </c>
      <c r="D3566" t="s">
        <v>7422</v>
      </c>
      <c r="E3566" t="s">
        <v>7427</v>
      </c>
      <c r="F3566" t="s">
        <v>7433</v>
      </c>
      <c r="G3566">
        <v>2453.48</v>
      </c>
      <c r="H3566">
        <v>17</v>
      </c>
      <c r="I3566" t="s">
        <v>8069</v>
      </c>
      <c r="J3566" t="s">
        <v>8166</v>
      </c>
      <c r="K3566" t="s">
        <v>8167</v>
      </c>
      <c r="L3566" t="s">
        <v>8170</v>
      </c>
      <c r="M3566">
        <v>41709.160000000003</v>
      </c>
      <c r="N3566">
        <v>41709.160000000003</v>
      </c>
    </row>
    <row r="3567" spans="1:14" x14ac:dyDescent="0.3">
      <c r="A3567" t="s">
        <v>3518</v>
      </c>
      <c r="B3567" t="s">
        <v>5417</v>
      </c>
      <c r="C3567" t="s">
        <v>7406</v>
      </c>
      <c r="D3567" t="s">
        <v>7412</v>
      </c>
      <c r="E3567" t="s">
        <v>7426</v>
      </c>
      <c r="F3567" t="s">
        <v>7431</v>
      </c>
      <c r="G3567">
        <v>3278.5</v>
      </c>
      <c r="H3567">
        <v>4</v>
      </c>
      <c r="I3567" t="s">
        <v>7936</v>
      </c>
      <c r="J3567" t="s">
        <v>8165</v>
      </c>
      <c r="K3567" t="s">
        <v>8168</v>
      </c>
      <c r="L3567" t="s">
        <v>8170</v>
      </c>
      <c r="M3567">
        <v>13114</v>
      </c>
      <c r="N3567">
        <v>13114</v>
      </c>
    </row>
    <row r="3568" spans="1:14" x14ac:dyDescent="0.3">
      <c r="A3568" t="s">
        <v>3519</v>
      </c>
      <c r="B3568" t="s">
        <v>7065</v>
      </c>
      <c r="C3568" t="s">
        <v>7408</v>
      </c>
      <c r="D3568" t="s">
        <v>7419</v>
      </c>
      <c r="E3568" t="s">
        <v>7427</v>
      </c>
      <c r="F3568" t="s">
        <v>7429</v>
      </c>
      <c r="G3568">
        <v>11349.42</v>
      </c>
      <c r="H3568">
        <v>10</v>
      </c>
      <c r="I3568" t="s">
        <v>7618</v>
      </c>
      <c r="J3568" t="s">
        <v>8166</v>
      </c>
      <c r="K3568" t="s">
        <v>8168</v>
      </c>
      <c r="L3568" t="s">
        <v>8170</v>
      </c>
      <c r="M3568">
        <v>113494.2</v>
      </c>
      <c r="N3568">
        <v>113494.2</v>
      </c>
    </row>
    <row r="3569" spans="1:14" x14ac:dyDescent="0.3">
      <c r="A3569" t="s">
        <v>3520</v>
      </c>
      <c r="B3569" t="s">
        <v>7066</v>
      </c>
      <c r="C3569" t="s">
        <v>7405</v>
      </c>
      <c r="D3569" t="s">
        <v>7410</v>
      </c>
      <c r="E3569" t="s">
        <v>7426</v>
      </c>
      <c r="F3569" t="s">
        <v>7432</v>
      </c>
      <c r="G3569">
        <v>5790.91</v>
      </c>
      <c r="H3569">
        <v>2</v>
      </c>
      <c r="I3569" t="s">
        <v>8083</v>
      </c>
      <c r="J3569" t="s">
        <v>8164</v>
      </c>
      <c r="K3569" t="s">
        <v>8167</v>
      </c>
      <c r="L3569" t="s">
        <v>8170</v>
      </c>
      <c r="M3569">
        <v>11581.82</v>
      </c>
      <c r="N3569">
        <v>11581.82</v>
      </c>
    </row>
    <row r="3570" spans="1:14" x14ac:dyDescent="0.3">
      <c r="A3570" t="s">
        <v>3521</v>
      </c>
      <c r="B3570" t="s">
        <v>7067</v>
      </c>
      <c r="C3570" t="s">
        <v>7407</v>
      </c>
      <c r="D3570" t="s">
        <v>7415</v>
      </c>
      <c r="E3570" t="s">
        <v>7423</v>
      </c>
      <c r="F3570" t="s">
        <v>7431</v>
      </c>
      <c r="G3570">
        <v>7064.13</v>
      </c>
      <c r="H3570">
        <v>11</v>
      </c>
      <c r="I3570" t="s">
        <v>7860</v>
      </c>
      <c r="J3570" t="s">
        <v>8163</v>
      </c>
      <c r="K3570" t="s">
        <v>8168</v>
      </c>
      <c r="L3570" t="s">
        <v>8169</v>
      </c>
      <c r="M3570">
        <v>62164.51</v>
      </c>
      <c r="N3570">
        <v>77705.430000000008</v>
      </c>
    </row>
    <row r="3571" spans="1:14" x14ac:dyDescent="0.3">
      <c r="A3571" t="s">
        <v>3522</v>
      </c>
      <c r="B3571" t="s">
        <v>7068</v>
      </c>
      <c r="C3571" t="s">
        <v>7405</v>
      </c>
      <c r="D3571" t="s">
        <v>7410</v>
      </c>
      <c r="E3571" t="s">
        <v>7423</v>
      </c>
      <c r="F3571" t="s">
        <v>7431</v>
      </c>
      <c r="G3571">
        <v>7271.63</v>
      </c>
      <c r="H3571">
        <v>4</v>
      </c>
      <c r="I3571" t="s">
        <v>7437</v>
      </c>
      <c r="J3571" t="s">
        <v>8163</v>
      </c>
      <c r="K3571" t="s">
        <v>8168</v>
      </c>
      <c r="L3571" t="s">
        <v>8169</v>
      </c>
      <c r="M3571">
        <v>23269.05</v>
      </c>
      <c r="N3571">
        <v>29086.52</v>
      </c>
    </row>
    <row r="3572" spans="1:14" x14ac:dyDescent="0.3">
      <c r="A3572" t="s">
        <v>3523</v>
      </c>
      <c r="B3572" t="s">
        <v>6920</v>
      </c>
      <c r="C3572" t="s">
        <v>7407</v>
      </c>
      <c r="D3572" t="s">
        <v>7415</v>
      </c>
      <c r="E3572" t="s">
        <v>7424</v>
      </c>
      <c r="F3572" t="s">
        <v>7434</v>
      </c>
      <c r="G3572">
        <v>8591.33</v>
      </c>
      <c r="H3572">
        <v>6</v>
      </c>
      <c r="I3572" t="s">
        <v>7689</v>
      </c>
      <c r="J3572" t="s">
        <v>8165</v>
      </c>
      <c r="K3572" t="s">
        <v>8168</v>
      </c>
      <c r="L3572" t="s">
        <v>8170</v>
      </c>
      <c r="M3572">
        <v>51547.98</v>
      </c>
      <c r="N3572">
        <v>51547.979999999996</v>
      </c>
    </row>
    <row r="3573" spans="1:14" x14ac:dyDescent="0.3">
      <c r="A3573" t="s">
        <v>3524</v>
      </c>
      <c r="B3573" t="s">
        <v>7069</v>
      </c>
      <c r="C3573" t="s">
        <v>7406</v>
      </c>
      <c r="D3573" t="s">
        <v>7414</v>
      </c>
      <c r="E3573" t="s">
        <v>7426</v>
      </c>
      <c r="F3573" t="s">
        <v>7432</v>
      </c>
      <c r="G3573">
        <v>14668.59</v>
      </c>
      <c r="H3573">
        <v>12</v>
      </c>
      <c r="I3573" t="s">
        <v>7922</v>
      </c>
      <c r="J3573" t="s">
        <v>8162</v>
      </c>
      <c r="K3573" t="s">
        <v>8168</v>
      </c>
      <c r="L3573" t="s">
        <v>8169</v>
      </c>
      <c r="M3573">
        <v>140818.63</v>
      </c>
      <c r="N3573">
        <v>176023.08000000002</v>
      </c>
    </row>
    <row r="3574" spans="1:14" x14ac:dyDescent="0.3">
      <c r="A3574" t="s">
        <v>3525</v>
      </c>
      <c r="B3574" t="s">
        <v>7070</v>
      </c>
      <c r="C3574" t="s">
        <v>7408</v>
      </c>
      <c r="D3574" t="s">
        <v>7417</v>
      </c>
      <c r="E3574" t="s">
        <v>7425</v>
      </c>
      <c r="F3574" t="s">
        <v>7428</v>
      </c>
      <c r="G3574">
        <v>15768.34</v>
      </c>
      <c r="H3574">
        <v>12</v>
      </c>
      <c r="I3574" t="s">
        <v>8150</v>
      </c>
      <c r="J3574" t="s">
        <v>8164</v>
      </c>
      <c r="K3574" t="s">
        <v>8167</v>
      </c>
      <c r="L3574" t="s">
        <v>8170</v>
      </c>
      <c r="M3574">
        <v>189220.08</v>
      </c>
      <c r="N3574">
        <v>189220.08000000002</v>
      </c>
    </row>
    <row r="3575" spans="1:14" x14ac:dyDescent="0.3">
      <c r="A3575" t="s">
        <v>3526</v>
      </c>
      <c r="B3575" t="s">
        <v>7071</v>
      </c>
      <c r="C3575" t="s">
        <v>7405</v>
      </c>
      <c r="D3575" t="s">
        <v>7417</v>
      </c>
      <c r="E3575" t="s">
        <v>7424</v>
      </c>
      <c r="F3575" t="s">
        <v>7428</v>
      </c>
      <c r="G3575">
        <v>8592.99</v>
      </c>
      <c r="H3575">
        <v>16</v>
      </c>
      <c r="I3575" t="s">
        <v>7580</v>
      </c>
      <c r="J3575" t="s">
        <v>8166</v>
      </c>
      <c r="K3575" t="s">
        <v>8167</v>
      </c>
      <c r="L3575" t="s">
        <v>8170</v>
      </c>
      <c r="M3575">
        <v>137487.84</v>
      </c>
      <c r="N3575">
        <v>137487.84</v>
      </c>
    </row>
    <row r="3576" spans="1:14" x14ac:dyDescent="0.3">
      <c r="A3576" t="s">
        <v>3527</v>
      </c>
      <c r="B3576" t="s">
        <v>4389</v>
      </c>
      <c r="C3576" t="s">
        <v>7407</v>
      </c>
      <c r="D3576" t="s">
        <v>7415</v>
      </c>
      <c r="E3576" t="s">
        <v>7427</v>
      </c>
      <c r="F3576" t="s">
        <v>7429</v>
      </c>
      <c r="G3576">
        <v>4679.54</v>
      </c>
      <c r="H3576">
        <v>18</v>
      </c>
      <c r="I3576" t="s">
        <v>7696</v>
      </c>
      <c r="J3576" t="s">
        <v>8165</v>
      </c>
      <c r="K3576" t="s">
        <v>8167</v>
      </c>
      <c r="L3576" t="s">
        <v>8169</v>
      </c>
      <c r="M3576">
        <v>67385.210000000006</v>
      </c>
      <c r="N3576">
        <v>84231.72</v>
      </c>
    </row>
    <row r="3577" spans="1:14" x14ac:dyDescent="0.3">
      <c r="A3577" t="s">
        <v>3528</v>
      </c>
      <c r="B3577" t="s">
        <v>4562</v>
      </c>
      <c r="C3577" t="s">
        <v>7408</v>
      </c>
      <c r="D3577" t="s">
        <v>7420</v>
      </c>
      <c r="E3577" t="s">
        <v>7427</v>
      </c>
      <c r="F3577" t="s">
        <v>7428</v>
      </c>
      <c r="G3577">
        <v>4250.43</v>
      </c>
      <c r="H3577">
        <v>13</v>
      </c>
      <c r="I3577" t="s">
        <v>8067</v>
      </c>
      <c r="J3577" t="s">
        <v>8162</v>
      </c>
      <c r="K3577" t="s">
        <v>8167</v>
      </c>
      <c r="L3577" t="s">
        <v>8169</v>
      </c>
      <c r="M3577">
        <v>44204.14</v>
      </c>
      <c r="N3577">
        <v>55255.590000000004</v>
      </c>
    </row>
    <row r="3578" spans="1:14" x14ac:dyDescent="0.3">
      <c r="A3578" t="s">
        <v>3529</v>
      </c>
      <c r="B3578" t="s">
        <v>7072</v>
      </c>
      <c r="C3578" t="s">
        <v>7407</v>
      </c>
      <c r="D3578" t="s">
        <v>7417</v>
      </c>
      <c r="E3578" t="s">
        <v>7427</v>
      </c>
      <c r="F3578" t="s">
        <v>7434</v>
      </c>
      <c r="G3578">
        <v>6042.4</v>
      </c>
      <c r="H3578">
        <v>7</v>
      </c>
      <c r="I3578" t="s">
        <v>7632</v>
      </c>
      <c r="J3578" t="s">
        <v>8162</v>
      </c>
      <c r="K3578" t="s">
        <v>8167</v>
      </c>
      <c r="L3578" t="s">
        <v>8169</v>
      </c>
      <c r="M3578">
        <v>33837.440000000002</v>
      </c>
      <c r="N3578">
        <v>42296.799999999996</v>
      </c>
    </row>
    <row r="3579" spans="1:14" x14ac:dyDescent="0.3">
      <c r="A3579" t="s">
        <v>3530</v>
      </c>
      <c r="B3579" t="s">
        <v>7073</v>
      </c>
      <c r="C3579" t="s">
        <v>7405</v>
      </c>
      <c r="D3579" t="s">
        <v>7417</v>
      </c>
      <c r="E3579" t="s">
        <v>7424</v>
      </c>
      <c r="F3579" t="s">
        <v>7429</v>
      </c>
      <c r="G3579">
        <v>14344.06</v>
      </c>
      <c r="H3579">
        <v>9</v>
      </c>
      <c r="I3579" t="s">
        <v>7624</v>
      </c>
      <c r="J3579" t="s">
        <v>8163</v>
      </c>
      <c r="K3579" t="s">
        <v>8168</v>
      </c>
      <c r="L3579" t="s">
        <v>8170</v>
      </c>
      <c r="M3579">
        <v>129096.54</v>
      </c>
      <c r="N3579">
        <v>129096.54</v>
      </c>
    </row>
    <row r="3580" spans="1:14" x14ac:dyDescent="0.3">
      <c r="A3580" t="s">
        <v>1029</v>
      </c>
      <c r="B3580" t="s">
        <v>7074</v>
      </c>
      <c r="C3580" t="s">
        <v>7405</v>
      </c>
      <c r="D3580" t="s">
        <v>7409</v>
      </c>
      <c r="E3580" t="s">
        <v>7426</v>
      </c>
      <c r="F3580" t="s">
        <v>7433</v>
      </c>
      <c r="G3580">
        <v>8739.07</v>
      </c>
      <c r="H3580">
        <v>17</v>
      </c>
      <c r="I3580" t="s">
        <v>7606</v>
      </c>
      <c r="J3580" t="s">
        <v>8164</v>
      </c>
      <c r="K3580" t="s">
        <v>8168</v>
      </c>
      <c r="L3580" t="s">
        <v>8169</v>
      </c>
      <c r="M3580">
        <v>118851.02</v>
      </c>
      <c r="N3580">
        <v>148564.19</v>
      </c>
    </row>
    <row r="3581" spans="1:14" x14ac:dyDescent="0.3">
      <c r="A3581" t="s">
        <v>3531</v>
      </c>
      <c r="B3581" t="s">
        <v>7075</v>
      </c>
      <c r="C3581" t="s">
        <v>7406</v>
      </c>
      <c r="D3581" t="s">
        <v>7412</v>
      </c>
      <c r="E3581" t="s">
        <v>7424</v>
      </c>
      <c r="F3581" t="s">
        <v>7434</v>
      </c>
      <c r="G3581">
        <v>6449.93</v>
      </c>
      <c r="H3581">
        <v>15</v>
      </c>
      <c r="I3581" t="s">
        <v>7780</v>
      </c>
      <c r="J3581" t="s">
        <v>8163</v>
      </c>
      <c r="K3581" t="s">
        <v>8167</v>
      </c>
      <c r="L3581" t="s">
        <v>8169</v>
      </c>
      <c r="M3581">
        <v>77399.16</v>
      </c>
      <c r="N3581">
        <v>96748.950000000012</v>
      </c>
    </row>
    <row r="3582" spans="1:14" x14ac:dyDescent="0.3">
      <c r="A3582" t="s">
        <v>3532</v>
      </c>
      <c r="B3582" t="s">
        <v>7076</v>
      </c>
      <c r="C3582" t="s">
        <v>7407</v>
      </c>
      <c r="D3582" t="s">
        <v>7413</v>
      </c>
      <c r="E3582" t="s">
        <v>7424</v>
      </c>
      <c r="F3582" t="s">
        <v>7433</v>
      </c>
      <c r="G3582">
        <v>3554.89</v>
      </c>
      <c r="H3582">
        <v>16</v>
      </c>
      <c r="I3582" t="s">
        <v>7810</v>
      </c>
      <c r="J3582" t="s">
        <v>8162</v>
      </c>
      <c r="K3582" t="s">
        <v>8168</v>
      </c>
      <c r="L3582" t="s">
        <v>8170</v>
      </c>
      <c r="M3582">
        <v>56878.239999999998</v>
      </c>
      <c r="N3582">
        <v>56878.239999999998</v>
      </c>
    </row>
    <row r="3583" spans="1:14" x14ac:dyDescent="0.3">
      <c r="A3583" t="s">
        <v>3533</v>
      </c>
      <c r="B3583" t="s">
        <v>7077</v>
      </c>
      <c r="C3583" t="s">
        <v>7406</v>
      </c>
      <c r="D3583" t="s">
        <v>7416</v>
      </c>
      <c r="E3583" t="s">
        <v>7426</v>
      </c>
      <c r="F3583" t="s">
        <v>7428</v>
      </c>
      <c r="G3583">
        <v>10941.89</v>
      </c>
      <c r="H3583">
        <v>5</v>
      </c>
      <c r="I3583" t="s">
        <v>7526</v>
      </c>
      <c r="J3583" t="s">
        <v>8164</v>
      </c>
      <c r="K3583" t="s">
        <v>8167</v>
      </c>
      <c r="L3583" t="s">
        <v>8169</v>
      </c>
      <c r="M3583">
        <v>43767.56</v>
      </c>
      <c r="N3583">
        <v>54709.45</v>
      </c>
    </row>
    <row r="3584" spans="1:14" x14ac:dyDescent="0.3">
      <c r="A3584" t="s">
        <v>3534</v>
      </c>
      <c r="B3584" t="s">
        <v>7078</v>
      </c>
      <c r="C3584" t="s">
        <v>7408</v>
      </c>
      <c r="D3584" t="s">
        <v>7419</v>
      </c>
      <c r="E3584" t="s">
        <v>7425</v>
      </c>
      <c r="F3584" t="s">
        <v>7429</v>
      </c>
      <c r="G3584">
        <v>8664.3700000000008</v>
      </c>
      <c r="H3584">
        <v>5</v>
      </c>
      <c r="I3584" t="s">
        <v>7670</v>
      </c>
      <c r="J3584" t="s">
        <v>8166</v>
      </c>
      <c r="K3584" t="s">
        <v>8167</v>
      </c>
      <c r="L3584" t="s">
        <v>8170</v>
      </c>
      <c r="M3584">
        <v>43321.85</v>
      </c>
      <c r="N3584">
        <v>43321.850000000006</v>
      </c>
    </row>
    <row r="3585" spans="1:14" x14ac:dyDescent="0.3">
      <c r="A3585" t="s">
        <v>3535</v>
      </c>
      <c r="B3585" t="s">
        <v>7079</v>
      </c>
      <c r="C3585" t="s">
        <v>7405</v>
      </c>
      <c r="D3585" t="s">
        <v>7410</v>
      </c>
      <c r="E3585" t="s">
        <v>7423</v>
      </c>
      <c r="F3585" t="s">
        <v>7432</v>
      </c>
      <c r="G3585">
        <v>4582.43</v>
      </c>
      <c r="H3585">
        <v>17</v>
      </c>
      <c r="I3585" t="s">
        <v>7806</v>
      </c>
      <c r="J3585" t="s">
        <v>8162</v>
      </c>
      <c r="K3585" t="s">
        <v>8168</v>
      </c>
      <c r="L3585" t="s">
        <v>8169</v>
      </c>
      <c r="M3585">
        <v>62321.38</v>
      </c>
      <c r="N3585">
        <v>77901.31</v>
      </c>
    </row>
    <row r="3586" spans="1:14" x14ac:dyDescent="0.3">
      <c r="A3586" t="s">
        <v>3536</v>
      </c>
      <c r="B3586" t="s">
        <v>7080</v>
      </c>
      <c r="C3586" t="s">
        <v>7405</v>
      </c>
      <c r="D3586" t="s">
        <v>7410</v>
      </c>
      <c r="E3586" t="s">
        <v>7423</v>
      </c>
      <c r="F3586" t="s">
        <v>7430</v>
      </c>
      <c r="G3586">
        <v>6723.83</v>
      </c>
      <c r="H3586">
        <v>15</v>
      </c>
      <c r="I3586" t="s">
        <v>7741</v>
      </c>
      <c r="J3586" t="s">
        <v>8163</v>
      </c>
      <c r="K3586" t="s">
        <v>8168</v>
      </c>
      <c r="L3586" t="s">
        <v>8169</v>
      </c>
      <c r="M3586">
        <v>80685.960000000006</v>
      </c>
      <c r="N3586">
        <v>100857.45</v>
      </c>
    </row>
    <row r="3587" spans="1:14" x14ac:dyDescent="0.3">
      <c r="A3587" t="s">
        <v>3537</v>
      </c>
      <c r="B3587" t="s">
        <v>7081</v>
      </c>
      <c r="C3587" t="s">
        <v>7405</v>
      </c>
      <c r="D3587" t="s">
        <v>7410</v>
      </c>
      <c r="E3587" t="s">
        <v>7425</v>
      </c>
      <c r="F3587" t="s">
        <v>7430</v>
      </c>
      <c r="G3587">
        <v>16268</v>
      </c>
      <c r="H3587">
        <v>9</v>
      </c>
      <c r="I3587" t="s">
        <v>7445</v>
      </c>
      <c r="J3587" t="s">
        <v>8166</v>
      </c>
      <c r="K3587" t="s">
        <v>8167</v>
      </c>
      <c r="L3587" t="s">
        <v>8170</v>
      </c>
      <c r="M3587">
        <v>146412</v>
      </c>
      <c r="N3587">
        <v>146412</v>
      </c>
    </row>
    <row r="3588" spans="1:14" x14ac:dyDescent="0.3">
      <c r="A3588" t="s">
        <v>2831</v>
      </c>
      <c r="B3588" t="s">
        <v>7082</v>
      </c>
      <c r="C3588" t="s">
        <v>7408</v>
      </c>
      <c r="D3588" t="s">
        <v>7417</v>
      </c>
      <c r="E3588" t="s">
        <v>7425</v>
      </c>
      <c r="F3588" t="s">
        <v>7434</v>
      </c>
      <c r="G3588">
        <v>10312.75</v>
      </c>
      <c r="H3588">
        <v>2</v>
      </c>
      <c r="I3588" t="s">
        <v>7678</v>
      </c>
      <c r="J3588" t="s">
        <v>8165</v>
      </c>
      <c r="K3588" t="s">
        <v>8168</v>
      </c>
      <c r="L3588" t="s">
        <v>8170</v>
      </c>
      <c r="M3588">
        <v>20625.5</v>
      </c>
      <c r="N3588">
        <v>20625.5</v>
      </c>
    </row>
    <row r="3589" spans="1:14" x14ac:dyDescent="0.3">
      <c r="A3589" t="s">
        <v>3538</v>
      </c>
      <c r="B3589" t="s">
        <v>7083</v>
      </c>
      <c r="C3589" t="s">
        <v>7408</v>
      </c>
      <c r="D3589" t="s">
        <v>7422</v>
      </c>
      <c r="E3589" t="s">
        <v>7424</v>
      </c>
      <c r="F3589" t="s">
        <v>7433</v>
      </c>
      <c r="G3589">
        <v>11272.23</v>
      </c>
      <c r="H3589">
        <v>11</v>
      </c>
      <c r="I3589" t="s">
        <v>7896</v>
      </c>
      <c r="J3589" t="s">
        <v>8164</v>
      </c>
      <c r="K3589" t="s">
        <v>8168</v>
      </c>
      <c r="L3589" t="s">
        <v>8170</v>
      </c>
      <c r="M3589">
        <v>123994.53</v>
      </c>
      <c r="N3589">
        <v>123994.53</v>
      </c>
    </row>
    <row r="3590" spans="1:14" x14ac:dyDescent="0.3">
      <c r="A3590" t="s">
        <v>3539</v>
      </c>
      <c r="B3590" t="s">
        <v>7084</v>
      </c>
      <c r="C3590" t="s">
        <v>7406</v>
      </c>
      <c r="D3590" t="s">
        <v>7412</v>
      </c>
      <c r="E3590" t="s">
        <v>7424</v>
      </c>
      <c r="F3590" t="s">
        <v>7431</v>
      </c>
      <c r="G3590">
        <v>7250.05</v>
      </c>
      <c r="H3590">
        <v>19</v>
      </c>
      <c r="I3590" t="s">
        <v>7583</v>
      </c>
      <c r="J3590" t="s">
        <v>8166</v>
      </c>
      <c r="K3590" t="s">
        <v>8168</v>
      </c>
      <c r="L3590" t="s">
        <v>8169</v>
      </c>
      <c r="M3590">
        <v>110200.76</v>
      </c>
      <c r="N3590">
        <v>137750.95000000001</v>
      </c>
    </row>
    <row r="3591" spans="1:14" x14ac:dyDescent="0.3">
      <c r="A3591" t="s">
        <v>3540</v>
      </c>
      <c r="B3591" t="s">
        <v>7085</v>
      </c>
      <c r="C3591" t="s">
        <v>7408</v>
      </c>
      <c r="D3591" t="s">
        <v>7417</v>
      </c>
      <c r="E3591" t="s">
        <v>7424</v>
      </c>
      <c r="F3591" t="s">
        <v>7431</v>
      </c>
      <c r="G3591">
        <v>4146.68</v>
      </c>
      <c r="H3591">
        <v>16</v>
      </c>
      <c r="I3591" t="s">
        <v>7496</v>
      </c>
      <c r="J3591" t="s">
        <v>8162</v>
      </c>
      <c r="K3591" t="s">
        <v>8167</v>
      </c>
      <c r="L3591" t="s">
        <v>8169</v>
      </c>
      <c r="M3591">
        <v>53077.67</v>
      </c>
      <c r="N3591">
        <v>66346.880000000005</v>
      </c>
    </row>
    <row r="3592" spans="1:14" x14ac:dyDescent="0.3">
      <c r="A3592" t="s">
        <v>3541</v>
      </c>
      <c r="B3592" t="s">
        <v>6307</v>
      </c>
      <c r="C3592" t="s">
        <v>7405</v>
      </c>
      <c r="D3592" t="s">
        <v>7409</v>
      </c>
      <c r="E3592" t="s">
        <v>7425</v>
      </c>
      <c r="F3592" t="s">
        <v>7433</v>
      </c>
      <c r="G3592">
        <v>6732.96</v>
      </c>
      <c r="H3592">
        <v>4</v>
      </c>
      <c r="I3592" t="s">
        <v>7930</v>
      </c>
      <c r="J3592" t="s">
        <v>8163</v>
      </c>
      <c r="K3592" t="s">
        <v>8167</v>
      </c>
      <c r="L3592" t="s">
        <v>8169</v>
      </c>
      <c r="M3592">
        <v>21545.14</v>
      </c>
      <c r="N3592">
        <v>26931.84</v>
      </c>
    </row>
    <row r="3593" spans="1:14" x14ac:dyDescent="0.3">
      <c r="A3593" t="s">
        <v>1549</v>
      </c>
      <c r="B3593" t="s">
        <v>7086</v>
      </c>
      <c r="C3593" t="s">
        <v>7406</v>
      </c>
      <c r="D3593" t="s">
        <v>7421</v>
      </c>
      <c r="E3593" t="s">
        <v>7425</v>
      </c>
      <c r="F3593" t="s">
        <v>7428</v>
      </c>
      <c r="G3593">
        <v>4731.83</v>
      </c>
      <c r="H3593">
        <v>10</v>
      </c>
      <c r="I3593" t="s">
        <v>8068</v>
      </c>
      <c r="J3593" t="s">
        <v>8165</v>
      </c>
      <c r="K3593" t="s">
        <v>8167</v>
      </c>
      <c r="L3593" t="s">
        <v>8170</v>
      </c>
      <c r="M3593">
        <v>47318.3</v>
      </c>
      <c r="N3593">
        <v>47318.3</v>
      </c>
    </row>
    <row r="3594" spans="1:14" x14ac:dyDescent="0.3">
      <c r="A3594" t="s">
        <v>3542</v>
      </c>
      <c r="B3594" t="s">
        <v>7087</v>
      </c>
      <c r="C3594" t="s">
        <v>7405</v>
      </c>
      <c r="D3594" t="s">
        <v>7409</v>
      </c>
      <c r="E3594" t="s">
        <v>7427</v>
      </c>
      <c r="F3594" t="s">
        <v>7430</v>
      </c>
      <c r="G3594">
        <v>2309.89</v>
      </c>
      <c r="H3594">
        <v>20</v>
      </c>
      <c r="I3594" t="s">
        <v>7438</v>
      </c>
      <c r="J3594" t="s">
        <v>8164</v>
      </c>
      <c r="K3594" t="s">
        <v>8167</v>
      </c>
      <c r="L3594" t="s">
        <v>8169</v>
      </c>
      <c r="M3594">
        <v>36958.239999999998</v>
      </c>
      <c r="N3594">
        <v>46197.799999999996</v>
      </c>
    </row>
    <row r="3595" spans="1:14" x14ac:dyDescent="0.3">
      <c r="A3595" t="s">
        <v>3543</v>
      </c>
      <c r="B3595" t="s">
        <v>4981</v>
      </c>
      <c r="C3595" t="s">
        <v>7406</v>
      </c>
      <c r="D3595" t="s">
        <v>7412</v>
      </c>
      <c r="E3595" t="s">
        <v>7425</v>
      </c>
      <c r="F3595" t="s">
        <v>7433</v>
      </c>
      <c r="G3595">
        <v>8893.4500000000007</v>
      </c>
      <c r="H3595">
        <v>4</v>
      </c>
      <c r="I3595" t="s">
        <v>7721</v>
      </c>
      <c r="J3595" t="s">
        <v>8164</v>
      </c>
      <c r="K3595" t="s">
        <v>8168</v>
      </c>
      <c r="L3595" t="s">
        <v>8169</v>
      </c>
      <c r="M3595">
        <v>28459.040000000001</v>
      </c>
      <c r="N3595">
        <v>35573.800000000003</v>
      </c>
    </row>
    <row r="3596" spans="1:14" x14ac:dyDescent="0.3">
      <c r="A3596" t="s">
        <v>3544</v>
      </c>
      <c r="B3596" t="s">
        <v>7088</v>
      </c>
      <c r="C3596" t="s">
        <v>7408</v>
      </c>
      <c r="D3596" t="s">
        <v>7419</v>
      </c>
      <c r="E3596" t="s">
        <v>7426</v>
      </c>
      <c r="F3596" t="s">
        <v>7430</v>
      </c>
      <c r="G3596">
        <v>13961.43</v>
      </c>
      <c r="H3596">
        <v>11</v>
      </c>
      <c r="I3596" t="s">
        <v>7614</v>
      </c>
      <c r="J3596" t="s">
        <v>8164</v>
      </c>
      <c r="K3596" t="s">
        <v>8167</v>
      </c>
      <c r="L3596" t="s">
        <v>8170</v>
      </c>
      <c r="M3596">
        <v>153575.73000000001</v>
      </c>
      <c r="N3596">
        <v>153575.73000000001</v>
      </c>
    </row>
    <row r="3597" spans="1:14" x14ac:dyDescent="0.3">
      <c r="A3597" t="s">
        <v>3545</v>
      </c>
      <c r="B3597" t="s">
        <v>7089</v>
      </c>
      <c r="C3597" t="s">
        <v>7408</v>
      </c>
      <c r="D3597" t="s">
        <v>7420</v>
      </c>
      <c r="E3597" t="s">
        <v>7423</v>
      </c>
      <c r="F3597" t="s">
        <v>7434</v>
      </c>
      <c r="G3597">
        <v>4352.5200000000004</v>
      </c>
      <c r="H3597">
        <v>17</v>
      </c>
      <c r="I3597" t="s">
        <v>7804</v>
      </c>
      <c r="J3597" t="s">
        <v>8166</v>
      </c>
      <c r="K3597" t="s">
        <v>8167</v>
      </c>
      <c r="L3597" t="s">
        <v>8170</v>
      </c>
      <c r="M3597">
        <v>73992.84</v>
      </c>
      <c r="N3597">
        <v>73992.840000000011</v>
      </c>
    </row>
    <row r="3598" spans="1:14" x14ac:dyDescent="0.3">
      <c r="A3598" t="s">
        <v>3546</v>
      </c>
      <c r="B3598" t="s">
        <v>5863</v>
      </c>
      <c r="C3598" t="s">
        <v>7406</v>
      </c>
      <c r="D3598" t="s">
        <v>7414</v>
      </c>
      <c r="E3598" t="s">
        <v>7426</v>
      </c>
      <c r="F3598" t="s">
        <v>7428</v>
      </c>
      <c r="G3598">
        <v>16265.51</v>
      </c>
      <c r="H3598">
        <v>18</v>
      </c>
      <c r="I3598" t="s">
        <v>7983</v>
      </c>
      <c r="J3598" t="s">
        <v>8164</v>
      </c>
      <c r="K3598" t="s">
        <v>8168</v>
      </c>
      <c r="L3598" t="s">
        <v>8170</v>
      </c>
      <c r="M3598">
        <v>292779.18</v>
      </c>
      <c r="N3598">
        <v>292779.18</v>
      </c>
    </row>
    <row r="3599" spans="1:14" x14ac:dyDescent="0.3">
      <c r="A3599" t="s">
        <v>3547</v>
      </c>
      <c r="B3599" t="s">
        <v>7090</v>
      </c>
      <c r="C3599" t="s">
        <v>7408</v>
      </c>
      <c r="D3599" t="s">
        <v>7417</v>
      </c>
      <c r="E3599" t="s">
        <v>7423</v>
      </c>
      <c r="F3599" t="s">
        <v>7429</v>
      </c>
      <c r="G3599">
        <v>2343.92</v>
      </c>
      <c r="H3599">
        <v>7</v>
      </c>
      <c r="I3599" t="s">
        <v>7865</v>
      </c>
      <c r="J3599" t="s">
        <v>8165</v>
      </c>
      <c r="K3599" t="s">
        <v>8167</v>
      </c>
      <c r="L3599" t="s">
        <v>8170</v>
      </c>
      <c r="M3599">
        <v>16407.439999999999</v>
      </c>
      <c r="N3599">
        <v>16407.440000000002</v>
      </c>
    </row>
    <row r="3600" spans="1:14" x14ac:dyDescent="0.3">
      <c r="A3600" t="s">
        <v>3548</v>
      </c>
      <c r="B3600" t="s">
        <v>7091</v>
      </c>
      <c r="C3600" t="s">
        <v>7408</v>
      </c>
      <c r="D3600" t="s">
        <v>7417</v>
      </c>
      <c r="E3600" t="s">
        <v>7426</v>
      </c>
      <c r="F3600" t="s">
        <v>7429</v>
      </c>
      <c r="G3600">
        <v>5383.38</v>
      </c>
      <c r="H3600">
        <v>5</v>
      </c>
      <c r="I3600" t="s">
        <v>7460</v>
      </c>
      <c r="J3600" t="s">
        <v>8165</v>
      </c>
      <c r="K3600" t="s">
        <v>8167</v>
      </c>
      <c r="L3600" t="s">
        <v>8169</v>
      </c>
      <c r="M3600">
        <v>21533.52</v>
      </c>
      <c r="N3600">
        <v>26916.9</v>
      </c>
    </row>
    <row r="3601" spans="1:14" x14ac:dyDescent="0.3">
      <c r="A3601" t="s">
        <v>3549</v>
      </c>
      <c r="B3601" t="s">
        <v>7092</v>
      </c>
      <c r="C3601" t="s">
        <v>7406</v>
      </c>
      <c r="D3601" t="s">
        <v>7416</v>
      </c>
      <c r="E3601" t="s">
        <v>7427</v>
      </c>
      <c r="F3601" t="s">
        <v>7432</v>
      </c>
      <c r="G3601">
        <v>7572.92</v>
      </c>
      <c r="H3601">
        <v>2</v>
      </c>
      <c r="I3601" t="s">
        <v>7651</v>
      </c>
      <c r="J3601" t="s">
        <v>8162</v>
      </c>
      <c r="K3601" t="s">
        <v>8167</v>
      </c>
      <c r="L3601" t="s">
        <v>8170</v>
      </c>
      <c r="M3601">
        <v>15145.84</v>
      </c>
      <c r="N3601">
        <v>15145.84</v>
      </c>
    </row>
    <row r="3602" spans="1:14" x14ac:dyDescent="0.3">
      <c r="A3602" t="s">
        <v>3550</v>
      </c>
      <c r="B3602" t="s">
        <v>7093</v>
      </c>
      <c r="C3602" t="s">
        <v>7407</v>
      </c>
      <c r="D3602" t="s">
        <v>7418</v>
      </c>
      <c r="E3602" t="s">
        <v>7426</v>
      </c>
      <c r="F3602" t="s">
        <v>7428</v>
      </c>
      <c r="G3602">
        <v>5065.49</v>
      </c>
      <c r="H3602">
        <v>8</v>
      </c>
      <c r="I3602" t="s">
        <v>7478</v>
      </c>
      <c r="J3602" t="s">
        <v>8165</v>
      </c>
      <c r="K3602" t="s">
        <v>8167</v>
      </c>
      <c r="L3602" t="s">
        <v>8170</v>
      </c>
      <c r="M3602">
        <v>40523.919999999998</v>
      </c>
      <c r="N3602">
        <v>40523.919999999998</v>
      </c>
    </row>
    <row r="3603" spans="1:14" x14ac:dyDescent="0.3">
      <c r="A3603" t="s">
        <v>3551</v>
      </c>
      <c r="B3603" t="s">
        <v>7094</v>
      </c>
      <c r="C3603" t="s">
        <v>7408</v>
      </c>
      <c r="D3603" t="s">
        <v>7417</v>
      </c>
      <c r="E3603" t="s">
        <v>7426</v>
      </c>
      <c r="F3603" t="s">
        <v>7434</v>
      </c>
      <c r="G3603">
        <v>3305.06</v>
      </c>
      <c r="H3603">
        <v>16</v>
      </c>
      <c r="I3603" t="s">
        <v>7988</v>
      </c>
      <c r="J3603" t="s">
        <v>8165</v>
      </c>
      <c r="K3603" t="s">
        <v>8167</v>
      </c>
      <c r="L3603" t="s">
        <v>8170</v>
      </c>
      <c r="M3603">
        <v>52880.959999999999</v>
      </c>
      <c r="N3603">
        <v>52880.959999999999</v>
      </c>
    </row>
    <row r="3604" spans="1:14" x14ac:dyDescent="0.3">
      <c r="A3604" t="s">
        <v>3552</v>
      </c>
      <c r="B3604" t="s">
        <v>7095</v>
      </c>
      <c r="C3604" t="s">
        <v>7406</v>
      </c>
      <c r="D3604" t="s">
        <v>7416</v>
      </c>
      <c r="E3604" t="s">
        <v>7427</v>
      </c>
      <c r="F3604" t="s">
        <v>7430</v>
      </c>
      <c r="G3604">
        <v>4154.1499999999996</v>
      </c>
      <c r="H3604">
        <v>7</v>
      </c>
      <c r="I3604" t="s">
        <v>7766</v>
      </c>
      <c r="J3604" t="s">
        <v>8162</v>
      </c>
      <c r="K3604" t="s">
        <v>8168</v>
      </c>
      <c r="L3604" t="s">
        <v>8170</v>
      </c>
      <c r="M3604">
        <v>29079.05</v>
      </c>
      <c r="N3604">
        <v>29079.049999999996</v>
      </c>
    </row>
    <row r="3605" spans="1:14" x14ac:dyDescent="0.3">
      <c r="A3605" t="s">
        <v>3553</v>
      </c>
      <c r="B3605" t="s">
        <v>4169</v>
      </c>
      <c r="C3605" t="s">
        <v>7408</v>
      </c>
      <c r="D3605" t="s">
        <v>7417</v>
      </c>
      <c r="E3605" t="s">
        <v>7426</v>
      </c>
      <c r="F3605" t="s">
        <v>7430</v>
      </c>
      <c r="G3605">
        <v>9158.2199999999993</v>
      </c>
      <c r="H3605">
        <v>11</v>
      </c>
      <c r="I3605" t="s">
        <v>7882</v>
      </c>
      <c r="J3605" t="s">
        <v>8164</v>
      </c>
      <c r="K3605" t="s">
        <v>8167</v>
      </c>
      <c r="L3605" t="s">
        <v>8170</v>
      </c>
      <c r="M3605">
        <v>100740.42</v>
      </c>
      <c r="N3605">
        <v>100740.42</v>
      </c>
    </row>
    <row r="3606" spans="1:14" x14ac:dyDescent="0.3">
      <c r="A3606" t="s">
        <v>3554</v>
      </c>
      <c r="B3606" t="s">
        <v>7096</v>
      </c>
      <c r="C3606" t="s">
        <v>7405</v>
      </c>
      <c r="D3606" t="s">
        <v>7409</v>
      </c>
      <c r="E3606" t="s">
        <v>7425</v>
      </c>
      <c r="F3606" t="s">
        <v>7430</v>
      </c>
      <c r="G3606">
        <v>9955.85</v>
      </c>
      <c r="H3606">
        <v>10</v>
      </c>
      <c r="I3606" t="s">
        <v>7463</v>
      </c>
      <c r="J3606" t="s">
        <v>8165</v>
      </c>
      <c r="K3606" t="s">
        <v>8167</v>
      </c>
      <c r="L3606" t="s">
        <v>8169</v>
      </c>
      <c r="M3606">
        <v>79646.8</v>
      </c>
      <c r="N3606">
        <v>99558.5</v>
      </c>
    </row>
    <row r="3607" spans="1:14" x14ac:dyDescent="0.3">
      <c r="A3607" t="s">
        <v>3555</v>
      </c>
      <c r="B3607" t="s">
        <v>7097</v>
      </c>
      <c r="C3607" t="s">
        <v>7408</v>
      </c>
      <c r="D3607" t="s">
        <v>7422</v>
      </c>
      <c r="E3607" t="s">
        <v>7424</v>
      </c>
      <c r="F3607" t="s">
        <v>7433</v>
      </c>
      <c r="G3607">
        <v>4545.91</v>
      </c>
      <c r="H3607">
        <v>3</v>
      </c>
      <c r="I3607" t="s">
        <v>7543</v>
      </c>
      <c r="J3607" t="s">
        <v>8162</v>
      </c>
      <c r="K3607" t="s">
        <v>8167</v>
      </c>
      <c r="L3607" t="s">
        <v>8169</v>
      </c>
      <c r="M3607">
        <v>10910.35</v>
      </c>
      <c r="N3607">
        <v>13637.73</v>
      </c>
    </row>
    <row r="3608" spans="1:14" x14ac:dyDescent="0.3">
      <c r="A3608" t="s">
        <v>3556</v>
      </c>
      <c r="B3608" t="s">
        <v>5734</v>
      </c>
      <c r="C3608" t="s">
        <v>7408</v>
      </c>
      <c r="D3608" t="s">
        <v>7420</v>
      </c>
      <c r="E3608" t="s">
        <v>7424</v>
      </c>
      <c r="F3608" t="s">
        <v>7430</v>
      </c>
      <c r="G3608">
        <v>3640.38</v>
      </c>
      <c r="H3608">
        <v>20</v>
      </c>
      <c r="I3608" t="s">
        <v>7517</v>
      </c>
      <c r="J3608" t="s">
        <v>8165</v>
      </c>
      <c r="K3608" t="s">
        <v>8168</v>
      </c>
      <c r="L3608" t="s">
        <v>8170</v>
      </c>
      <c r="M3608">
        <v>72807.600000000006</v>
      </c>
      <c r="N3608">
        <v>72807.600000000006</v>
      </c>
    </row>
    <row r="3609" spans="1:14" x14ac:dyDescent="0.3">
      <c r="A3609" t="s">
        <v>3557</v>
      </c>
      <c r="B3609" t="s">
        <v>7098</v>
      </c>
      <c r="C3609" t="s">
        <v>7406</v>
      </c>
      <c r="D3609" t="s">
        <v>7414</v>
      </c>
      <c r="E3609" t="s">
        <v>7425</v>
      </c>
      <c r="F3609" t="s">
        <v>7429</v>
      </c>
      <c r="G3609">
        <v>12957.96</v>
      </c>
      <c r="H3609">
        <v>15</v>
      </c>
      <c r="I3609" t="s">
        <v>7976</v>
      </c>
      <c r="J3609" t="s">
        <v>8166</v>
      </c>
      <c r="K3609" t="s">
        <v>8168</v>
      </c>
      <c r="L3609" t="s">
        <v>8170</v>
      </c>
      <c r="M3609">
        <v>194369.4</v>
      </c>
      <c r="N3609">
        <v>194369.4</v>
      </c>
    </row>
    <row r="3610" spans="1:14" x14ac:dyDescent="0.3">
      <c r="A3610" t="s">
        <v>3558</v>
      </c>
      <c r="B3610" t="s">
        <v>7099</v>
      </c>
      <c r="C3610" t="s">
        <v>7407</v>
      </c>
      <c r="D3610" t="s">
        <v>7418</v>
      </c>
      <c r="E3610" t="s">
        <v>7426</v>
      </c>
      <c r="F3610" t="s">
        <v>7430</v>
      </c>
      <c r="G3610">
        <v>7056.66</v>
      </c>
      <c r="H3610">
        <v>17</v>
      </c>
      <c r="I3610" t="s">
        <v>7510</v>
      </c>
      <c r="J3610" t="s">
        <v>8162</v>
      </c>
      <c r="K3610" t="s">
        <v>8167</v>
      </c>
      <c r="L3610" t="s">
        <v>8169</v>
      </c>
      <c r="M3610">
        <v>95970.41</v>
      </c>
      <c r="N3610">
        <v>119963.22</v>
      </c>
    </row>
    <row r="3611" spans="1:14" x14ac:dyDescent="0.3">
      <c r="A3611" t="s">
        <v>3559</v>
      </c>
      <c r="B3611" t="s">
        <v>7100</v>
      </c>
      <c r="C3611" t="s">
        <v>7406</v>
      </c>
      <c r="D3611" t="s">
        <v>7412</v>
      </c>
      <c r="E3611" t="s">
        <v>7423</v>
      </c>
      <c r="F3611" t="s">
        <v>7433</v>
      </c>
      <c r="G3611">
        <v>1155.3599999999999</v>
      </c>
      <c r="H3611">
        <v>20</v>
      </c>
      <c r="I3611" t="s">
        <v>7644</v>
      </c>
      <c r="J3611" t="s">
        <v>8163</v>
      </c>
      <c r="K3611" t="s">
        <v>8167</v>
      </c>
      <c r="L3611" t="s">
        <v>8169</v>
      </c>
      <c r="M3611">
        <v>18485.759999999998</v>
      </c>
      <c r="N3611">
        <v>23107.199999999997</v>
      </c>
    </row>
    <row r="3612" spans="1:14" x14ac:dyDescent="0.3">
      <c r="A3612" t="s">
        <v>3560</v>
      </c>
      <c r="B3612" t="s">
        <v>6762</v>
      </c>
      <c r="C3612" t="s">
        <v>7408</v>
      </c>
      <c r="D3612" t="s">
        <v>7420</v>
      </c>
      <c r="E3612" t="s">
        <v>7426</v>
      </c>
      <c r="F3612" t="s">
        <v>7433</v>
      </c>
      <c r="G3612">
        <v>2167.96</v>
      </c>
      <c r="H3612">
        <v>17</v>
      </c>
      <c r="I3612" t="s">
        <v>7473</v>
      </c>
      <c r="J3612" t="s">
        <v>8162</v>
      </c>
      <c r="K3612" t="s">
        <v>8167</v>
      </c>
      <c r="L3612" t="s">
        <v>8169</v>
      </c>
      <c r="M3612">
        <v>29484.09</v>
      </c>
      <c r="N3612">
        <v>36855.32</v>
      </c>
    </row>
    <row r="3613" spans="1:14" x14ac:dyDescent="0.3">
      <c r="A3613" t="s">
        <v>3561</v>
      </c>
      <c r="B3613" t="s">
        <v>7101</v>
      </c>
      <c r="C3613" t="s">
        <v>7406</v>
      </c>
      <c r="D3613" t="s">
        <v>7416</v>
      </c>
      <c r="E3613" t="s">
        <v>7427</v>
      </c>
      <c r="F3613" t="s">
        <v>7432</v>
      </c>
      <c r="G3613">
        <v>4641.3599999999997</v>
      </c>
      <c r="H3613">
        <v>5</v>
      </c>
      <c r="I3613" t="s">
        <v>7579</v>
      </c>
      <c r="J3613" t="s">
        <v>8163</v>
      </c>
      <c r="K3613" t="s">
        <v>8167</v>
      </c>
      <c r="L3613" t="s">
        <v>8170</v>
      </c>
      <c r="M3613">
        <v>23206.799999999999</v>
      </c>
      <c r="N3613">
        <v>23206.799999999999</v>
      </c>
    </row>
    <row r="3614" spans="1:14" x14ac:dyDescent="0.3">
      <c r="A3614" t="s">
        <v>3562</v>
      </c>
      <c r="B3614" t="s">
        <v>7102</v>
      </c>
      <c r="C3614" t="s">
        <v>7406</v>
      </c>
      <c r="D3614" t="s">
        <v>7412</v>
      </c>
      <c r="E3614" t="s">
        <v>7426</v>
      </c>
      <c r="F3614" t="s">
        <v>7429</v>
      </c>
      <c r="G3614">
        <v>14812.18</v>
      </c>
      <c r="H3614">
        <v>8</v>
      </c>
      <c r="I3614" t="s">
        <v>7777</v>
      </c>
      <c r="J3614" t="s">
        <v>8165</v>
      </c>
      <c r="K3614" t="s">
        <v>8168</v>
      </c>
      <c r="L3614" t="s">
        <v>8169</v>
      </c>
      <c r="M3614">
        <v>94797.62</v>
      </c>
      <c r="N3614">
        <v>118497.44</v>
      </c>
    </row>
    <row r="3615" spans="1:14" x14ac:dyDescent="0.3">
      <c r="A3615" t="s">
        <v>3563</v>
      </c>
      <c r="B3615" t="s">
        <v>7103</v>
      </c>
      <c r="C3615" t="s">
        <v>7408</v>
      </c>
      <c r="D3615" t="s">
        <v>7422</v>
      </c>
      <c r="E3615" t="s">
        <v>7424</v>
      </c>
      <c r="F3615" t="s">
        <v>7428</v>
      </c>
      <c r="G3615">
        <v>12104.72</v>
      </c>
      <c r="H3615">
        <v>12</v>
      </c>
      <c r="I3615" t="s">
        <v>7818</v>
      </c>
      <c r="J3615" t="s">
        <v>8166</v>
      </c>
      <c r="K3615" t="s">
        <v>8168</v>
      </c>
      <c r="L3615" t="s">
        <v>8169</v>
      </c>
      <c r="M3615">
        <v>116204.98</v>
      </c>
      <c r="N3615">
        <v>145256.63999999998</v>
      </c>
    </row>
    <row r="3616" spans="1:14" x14ac:dyDescent="0.3">
      <c r="A3616" t="s">
        <v>3564</v>
      </c>
      <c r="B3616" t="s">
        <v>7104</v>
      </c>
      <c r="C3616" t="s">
        <v>7406</v>
      </c>
      <c r="D3616" t="s">
        <v>7421</v>
      </c>
      <c r="E3616" t="s">
        <v>7425</v>
      </c>
      <c r="F3616" t="s">
        <v>7431</v>
      </c>
      <c r="G3616">
        <v>9040.36</v>
      </c>
      <c r="H3616">
        <v>19</v>
      </c>
      <c r="I3616" t="s">
        <v>8042</v>
      </c>
      <c r="J3616" t="s">
        <v>8164</v>
      </c>
      <c r="K3616" t="s">
        <v>8167</v>
      </c>
      <c r="L3616" t="s">
        <v>8169</v>
      </c>
      <c r="M3616">
        <v>137413.14000000001</v>
      </c>
      <c r="N3616">
        <v>171766.84000000003</v>
      </c>
    </row>
    <row r="3617" spans="1:14" x14ac:dyDescent="0.3">
      <c r="A3617" t="s">
        <v>2535</v>
      </c>
      <c r="B3617" t="s">
        <v>5011</v>
      </c>
      <c r="C3617" t="s">
        <v>7407</v>
      </c>
      <c r="D3617" t="s">
        <v>7418</v>
      </c>
      <c r="E3617" t="s">
        <v>7427</v>
      </c>
      <c r="F3617" t="s">
        <v>7429</v>
      </c>
      <c r="G3617">
        <v>5196.63</v>
      </c>
      <c r="H3617">
        <v>14</v>
      </c>
      <c r="I3617" t="s">
        <v>7859</v>
      </c>
      <c r="J3617" t="s">
        <v>8166</v>
      </c>
      <c r="K3617" t="s">
        <v>8168</v>
      </c>
      <c r="L3617" t="s">
        <v>8169</v>
      </c>
      <c r="M3617">
        <v>58202.09</v>
      </c>
      <c r="N3617">
        <v>72752.820000000007</v>
      </c>
    </row>
    <row r="3618" spans="1:14" x14ac:dyDescent="0.3">
      <c r="A3618" t="s">
        <v>3565</v>
      </c>
      <c r="B3618" t="s">
        <v>7105</v>
      </c>
      <c r="C3618" t="s">
        <v>7405</v>
      </c>
      <c r="D3618" t="s">
        <v>7411</v>
      </c>
      <c r="E3618" t="s">
        <v>7425</v>
      </c>
      <c r="F3618" t="s">
        <v>7432</v>
      </c>
      <c r="G3618">
        <v>14173.08</v>
      </c>
      <c r="H3618">
        <v>5</v>
      </c>
      <c r="I3618" t="s">
        <v>7632</v>
      </c>
      <c r="J3618" t="s">
        <v>8165</v>
      </c>
      <c r="K3618" t="s">
        <v>8167</v>
      </c>
      <c r="L3618" t="s">
        <v>8169</v>
      </c>
      <c r="M3618">
        <v>56692.32</v>
      </c>
      <c r="N3618">
        <v>70865.399999999994</v>
      </c>
    </row>
    <row r="3619" spans="1:14" x14ac:dyDescent="0.3">
      <c r="A3619" t="s">
        <v>3566</v>
      </c>
      <c r="B3619" t="s">
        <v>4916</v>
      </c>
      <c r="C3619" t="s">
        <v>7406</v>
      </c>
      <c r="D3619" t="s">
        <v>7416</v>
      </c>
      <c r="E3619" t="s">
        <v>7427</v>
      </c>
      <c r="F3619" t="s">
        <v>7434</v>
      </c>
      <c r="G3619">
        <v>9805.6200000000008</v>
      </c>
      <c r="H3619">
        <v>18</v>
      </c>
      <c r="I3619" t="s">
        <v>7727</v>
      </c>
      <c r="J3619" t="s">
        <v>8165</v>
      </c>
      <c r="K3619" t="s">
        <v>8168</v>
      </c>
      <c r="L3619" t="s">
        <v>8169</v>
      </c>
      <c r="M3619">
        <v>141201.26</v>
      </c>
      <c r="N3619">
        <v>176501.16</v>
      </c>
    </row>
    <row r="3620" spans="1:14" x14ac:dyDescent="0.3">
      <c r="A3620" t="s">
        <v>3567</v>
      </c>
      <c r="B3620" t="s">
        <v>7106</v>
      </c>
      <c r="C3620" t="s">
        <v>7406</v>
      </c>
      <c r="D3620" t="s">
        <v>7416</v>
      </c>
      <c r="E3620" t="s">
        <v>7425</v>
      </c>
      <c r="F3620" t="s">
        <v>7430</v>
      </c>
      <c r="G3620">
        <v>9129.17</v>
      </c>
      <c r="H3620">
        <v>10</v>
      </c>
      <c r="I3620" t="s">
        <v>7516</v>
      </c>
      <c r="J3620" t="s">
        <v>8162</v>
      </c>
      <c r="K3620" t="s">
        <v>8167</v>
      </c>
      <c r="L3620" t="s">
        <v>8170</v>
      </c>
      <c r="M3620">
        <v>91291.7</v>
      </c>
      <c r="N3620">
        <v>91291.7</v>
      </c>
    </row>
    <row r="3621" spans="1:14" x14ac:dyDescent="0.3">
      <c r="A3621" t="s">
        <v>3568</v>
      </c>
      <c r="B3621" t="s">
        <v>6118</v>
      </c>
      <c r="C3621" t="s">
        <v>7408</v>
      </c>
      <c r="D3621" t="s">
        <v>7417</v>
      </c>
      <c r="E3621" t="s">
        <v>7427</v>
      </c>
      <c r="F3621" t="s">
        <v>7433</v>
      </c>
      <c r="G3621">
        <v>8831.2000000000007</v>
      </c>
      <c r="H3621">
        <v>5</v>
      </c>
      <c r="I3621" t="s">
        <v>7756</v>
      </c>
      <c r="J3621" t="s">
        <v>8166</v>
      </c>
      <c r="K3621" t="s">
        <v>8167</v>
      </c>
      <c r="L3621" t="s">
        <v>8170</v>
      </c>
      <c r="M3621">
        <v>44156</v>
      </c>
      <c r="N3621">
        <v>44156</v>
      </c>
    </row>
    <row r="3622" spans="1:14" x14ac:dyDescent="0.3">
      <c r="A3622" t="s">
        <v>3569</v>
      </c>
      <c r="B3622" t="s">
        <v>7107</v>
      </c>
      <c r="C3622" t="s">
        <v>7406</v>
      </c>
      <c r="D3622" t="s">
        <v>7412</v>
      </c>
      <c r="E3622" t="s">
        <v>7424</v>
      </c>
      <c r="F3622" t="s">
        <v>7432</v>
      </c>
      <c r="G3622">
        <v>16120.26</v>
      </c>
      <c r="H3622">
        <v>17</v>
      </c>
      <c r="I3622" t="s">
        <v>8158</v>
      </c>
      <c r="J3622" t="s">
        <v>8162</v>
      </c>
      <c r="K3622" t="s">
        <v>8167</v>
      </c>
      <c r="L3622" t="s">
        <v>8170</v>
      </c>
      <c r="M3622">
        <v>274044.42</v>
      </c>
      <c r="N3622">
        <v>274044.42</v>
      </c>
    </row>
    <row r="3623" spans="1:14" x14ac:dyDescent="0.3">
      <c r="A3623" t="s">
        <v>3570</v>
      </c>
      <c r="B3623" t="s">
        <v>5583</v>
      </c>
      <c r="C3623" t="s">
        <v>7406</v>
      </c>
      <c r="D3623" t="s">
        <v>7412</v>
      </c>
      <c r="E3623" t="s">
        <v>7424</v>
      </c>
      <c r="F3623" t="s">
        <v>7433</v>
      </c>
      <c r="G3623">
        <v>15101.02</v>
      </c>
      <c r="H3623">
        <v>17</v>
      </c>
      <c r="I3623" t="s">
        <v>7544</v>
      </c>
      <c r="J3623" t="s">
        <v>8165</v>
      </c>
      <c r="K3623" t="s">
        <v>8167</v>
      </c>
      <c r="L3623" t="s">
        <v>8170</v>
      </c>
      <c r="M3623">
        <v>256717.34</v>
      </c>
      <c r="N3623">
        <v>256717.34</v>
      </c>
    </row>
    <row r="3624" spans="1:14" x14ac:dyDescent="0.3">
      <c r="A3624" t="s">
        <v>3571</v>
      </c>
      <c r="B3624" t="s">
        <v>7108</v>
      </c>
      <c r="C3624" t="s">
        <v>7407</v>
      </c>
      <c r="D3624" t="s">
        <v>7418</v>
      </c>
      <c r="E3624" t="s">
        <v>7427</v>
      </c>
      <c r="F3624" t="s">
        <v>7430</v>
      </c>
      <c r="G3624">
        <v>2429.41</v>
      </c>
      <c r="H3624">
        <v>13</v>
      </c>
      <c r="I3624" t="s">
        <v>7479</v>
      </c>
      <c r="J3624" t="s">
        <v>8164</v>
      </c>
      <c r="K3624" t="s">
        <v>8167</v>
      </c>
      <c r="L3624" t="s">
        <v>8169</v>
      </c>
      <c r="M3624">
        <v>25266.03</v>
      </c>
      <c r="N3624">
        <v>31582.329999999998</v>
      </c>
    </row>
    <row r="3625" spans="1:14" x14ac:dyDescent="0.3">
      <c r="A3625" t="s">
        <v>3572</v>
      </c>
      <c r="B3625" t="s">
        <v>6194</v>
      </c>
      <c r="C3625" t="s">
        <v>7407</v>
      </c>
      <c r="D3625" t="s">
        <v>7418</v>
      </c>
      <c r="E3625" t="s">
        <v>7425</v>
      </c>
      <c r="F3625" t="s">
        <v>7431</v>
      </c>
      <c r="G3625">
        <v>1908.17</v>
      </c>
      <c r="H3625">
        <v>7</v>
      </c>
      <c r="I3625" t="s">
        <v>7786</v>
      </c>
      <c r="J3625" t="s">
        <v>8165</v>
      </c>
      <c r="K3625" t="s">
        <v>8168</v>
      </c>
      <c r="L3625" t="s">
        <v>8169</v>
      </c>
      <c r="M3625">
        <v>10685.42</v>
      </c>
      <c r="N3625">
        <v>13357.19</v>
      </c>
    </row>
    <row r="3626" spans="1:14" x14ac:dyDescent="0.3">
      <c r="A3626" t="s">
        <v>3573</v>
      </c>
      <c r="B3626" t="s">
        <v>7109</v>
      </c>
      <c r="C3626" t="s">
        <v>7405</v>
      </c>
      <c r="D3626" t="s">
        <v>7417</v>
      </c>
      <c r="E3626" t="s">
        <v>7427</v>
      </c>
      <c r="F3626" t="s">
        <v>7432</v>
      </c>
      <c r="G3626">
        <v>9149.92</v>
      </c>
      <c r="H3626">
        <v>14</v>
      </c>
      <c r="I3626" t="s">
        <v>8062</v>
      </c>
      <c r="J3626" t="s">
        <v>8162</v>
      </c>
      <c r="K3626" t="s">
        <v>8168</v>
      </c>
      <c r="L3626" t="s">
        <v>8169</v>
      </c>
      <c r="M3626">
        <v>102479.27</v>
      </c>
      <c r="N3626">
        <v>128098.88</v>
      </c>
    </row>
    <row r="3627" spans="1:14" x14ac:dyDescent="0.3">
      <c r="A3627" t="s">
        <v>3574</v>
      </c>
      <c r="B3627" t="s">
        <v>7110</v>
      </c>
      <c r="C3627" t="s">
        <v>7407</v>
      </c>
      <c r="D3627" t="s">
        <v>7415</v>
      </c>
      <c r="E3627" t="s">
        <v>7423</v>
      </c>
      <c r="F3627" t="s">
        <v>7432</v>
      </c>
      <c r="G3627">
        <v>1429.26</v>
      </c>
      <c r="H3627">
        <v>6</v>
      </c>
      <c r="I3627" t="s">
        <v>7571</v>
      </c>
      <c r="J3627" t="s">
        <v>8165</v>
      </c>
      <c r="K3627" t="s">
        <v>8168</v>
      </c>
      <c r="L3627" t="s">
        <v>8170</v>
      </c>
      <c r="M3627">
        <v>8575.56</v>
      </c>
      <c r="N3627">
        <v>8575.56</v>
      </c>
    </row>
    <row r="3628" spans="1:14" x14ac:dyDescent="0.3">
      <c r="A3628" t="s">
        <v>3575</v>
      </c>
      <c r="B3628" t="s">
        <v>7111</v>
      </c>
      <c r="C3628" t="s">
        <v>7406</v>
      </c>
      <c r="D3628" t="s">
        <v>7412</v>
      </c>
      <c r="E3628" t="s">
        <v>7424</v>
      </c>
      <c r="F3628" t="s">
        <v>7433</v>
      </c>
      <c r="G3628">
        <v>10297.81</v>
      </c>
      <c r="H3628">
        <v>4</v>
      </c>
      <c r="I3628" t="s">
        <v>7593</v>
      </c>
      <c r="J3628" t="s">
        <v>8163</v>
      </c>
      <c r="K3628" t="s">
        <v>8167</v>
      </c>
      <c r="L3628" t="s">
        <v>8170</v>
      </c>
      <c r="M3628">
        <v>41191.24</v>
      </c>
      <c r="N3628">
        <v>41191.24</v>
      </c>
    </row>
    <row r="3629" spans="1:14" x14ac:dyDescent="0.3">
      <c r="A3629" t="s">
        <v>3576</v>
      </c>
      <c r="B3629" t="s">
        <v>7112</v>
      </c>
      <c r="C3629" t="s">
        <v>7405</v>
      </c>
      <c r="D3629" t="s">
        <v>7410</v>
      </c>
      <c r="E3629" t="s">
        <v>7423</v>
      </c>
      <c r="F3629" t="s">
        <v>7433</v>
      </c>
      <c r="G3629">
        <v>11523.72</v>
      </c>
      <c r="H3629">
        <v>12</v>
      </c>
      <c r="I3629" t="s">
        <v>7642</v>
      </c>
      <c r="J3629" t="s">
        <v>8163</v>
      </c>
      <c r="K3629" t="s">
        <v>8167</v>
      </c>
      <c r="L3629" t="s">
        <v>8170</v>
      </c>
      <c r="M3629">
        <v>138284.64000000001</v>
      </c>
      <c r="N3629">
        <v>138284.63999999998</v>
      </c>
    </row>
    <row r="3630" spans="1:14" x14ac:dyDescent="0.3">
      <c r="A3630" t="s">
        <v>3577</v>
      </c>
      <c r="B3630" t="s">
        <v>7113</v>
      </c>
      <c r="C3630" t="s">
        <v>7408</v>
      </c>
      <c r="D3630" t="s">
        <v>7417</v>
      </c>
      <c r="E3630" t="s">
        <v>7426</v>
      </c>
      <c r="F3630" t="s">
        <v>7430</v>
      </c>
      <c r="G3630">
        <v>4556.7</v>
      </c>
      <c r="H3630">
        <v>12</v>
      </c>
      <c r="I3630" t="s">
        <v>7934</v>
      </c>
      <c r="J3630" t="s">
        <v>8166</v>
      </c>
      <c r="K3630" t="s">
        <v>8167</v>
      </c>
      <c r="L3630" t="s">
        <v>8170</v>
      </c>
      <c r="M3630">
        <v>54680.4</v>
      </c>
      <c r="N3630">
        <v>54680.399999999994</v>
      </c>
    </row>
    <row r="3631" spans="1:14" x14ac:dyDescent="0.3">
      <c r="A3631" t="s">
        <v>3578</v>
      </c>
      <c r="B3631" t="s">
        <v>7114</v>
      </c>
      <c r="C3631" t="s">
        <v>7408</v>
      </c>
      <c r="D3631" t="s">
        <v>7422</v>
      </c>
      <c r="E3631" t="s">
        <v>7426</v>
      </c>
      <c r="F3631" t="s">
        <v>7433</v>
      </c>
      <c r="G3631">
        <v>2363.84</v>
      </c>
      <c r="H3631">
        <v>7</v>
      </c>
      <c r="I3631" t="s">
        <v>7988</v>
      </c>
      <c r="J3631" t="s">
        <v>8162</v>
      </c>
      <c r="K3631" t="s">
        <v>8167</v>
      </c>
      <c r="L3631" t="s">
        <v>8170</v>
      </c>
      <c r="M3631">
        <v>16546.88</v>
      </c>
      <c r="N3631">
        <v>16546.88</v>
      </c>
    </row>
    <row r="3632" spans="1:14" x14ac:dyDescent="0.3">
      <c r="A3632" t="s">
        <v>3579</v>
      </c>
      <c r="B3632" t="s">
        <v>7115</v>
      </c>
      <c r="C3632" t="s">
        <v>7407</v>
      </c>
      <c r="D3632" t="s">
        <v>7418</v>
      </c>
      <c r="E3632" t="s">
        <v>7425</v>
      </c>
      <c r="F3632" t="s">
        <v>7433</v>
      </c>
      <c r="G3632">
        <v>15141.69</v>
      </c>
      <c r="H3632">
        <v>12</v>
      </c>
      <c r="I3632" t="s">
        <v>8069</v>
      </c>
      <c r="J3632" t="s">
        <v>8163</v>
      </c>
      <c r="K3632" t="s">
        <v>8168</v>
      </c>
      <c r="L3632" t="s">
        <v>8170</v>
      </c>
      <c r="M3632">
        <v>181700.28</v>
      </c>
      <c r="N3632">
        <v>181700.28</v>
      </c>
    </row>
    <row r="3633" spans="1:14" x14ac:dyDescent="0.3">
      <c r="A3633" t="s">
        <v>3580</v>
      </c>
      <c r="B3633" t="s">
        <v>7116</v>
      </c>
      <c r="C3633" t="s">
        <v>7405</v>
      </c>
      <c r="D3633" t="s">
        <v>7410</v>
      </c>
      <c r="E3633" t="s">
        <v>7427</v>
      </c>
      <c r="F3633" t="s">
        <v>7430</v>
      </c>
      <c r="G3633">
        <v>16271.32</v>
      </c>
      <c r="H3633">
        <v>18</v>
      </c>
      <c r="I3633" t="s">
        <v>8158</v>
      </c>
      <c r="J3633" t="s">
        <v>8163</v>
      </c>
      <c r="K3633" t="s">
        <v>8167</v>
      </c>
      <c r="L3633" t="s">
        <v>8170</v>
      </c>
      <c r="M3633">
        <v>292883.76</v>
      </c>
      <c r="N3633">
        <v>292883.76</v>
      </c>
    </row>
    <row r="3634" spans="1:14" x14ac:dyDescent="0.3">
      <c r="A3634" t="s">
        <v>3581</v>
      </c>
      <c r="B3634" t="s">
        <v>7117</v>
      </c>
      <c r="C3634" t="s">
        <v>7408</v>
      </c>
      <c r="D3634" t="s">
        <v>7420</v>
      </c>
      <c r="E3634" t="s">
        <v>7424</v>
      </c>
      <c r="F3634" t="s">
        <v>7432</v>
      </c>
      <c r="G3634">
        <v>12780.34</v>
      </c>
      <c r="H3634">
        <v>15</v>
      </c>
      <c r="I3634" t="s">
        <v>8051</v>
      </c>
      <c r="J3634" t="s">
        <v>8165</v>
      </c>
      <c r="K3634" t="s">
        <v>8168</v>
      </c>
      <c r="L3634" t="s">
        <v>8170</v>
      </c>
      <c r="M3634">
        <v>191705.1</v>
      </c>
      <c r="N3634">
        <v>191705.1</v>
      </c>
    </row>
    <row r="3635" spans="1:14" x14ac:dyDescent="0.3">
      <c r="A3635" t="s">
        <v>3582</v>
      </c>
      <c r="B3635" t="s">
        <v>7118</v>
      </c>
      <c r="C3635" t="s">
        <v>7408</v>
      </c>
      <c r="D3635" t="s">
        <v>7417</v>
      </c>
      <c r="E3635" t="s">
        <v>7427</v>
      </c>
      <c r="F3635" t="s">
        <v>7429</v>
      </c>
      <c r="G3635">
        <v>7922.35</v>
      </c>
      <c r="H3635">
        <v>4</v>
      </c>
      <c r="I3635" t="s">
        <v>7554</v>
      </c>
      <c r="J3635" t="s">
        <v>8166</v>
      </c>
      <c r="K3635" t="s">
        <v>8168</v>
      </c>
      <c r="L3635" t="s">
        <v>8170</v>
      </c>
      <c r="M3635">
        <v>31689.4</v>
      </c>
      <c r="N3635">
        <v>31689.4</v>
      </c>
    </row>
    <row r="3636" spans="1:14" x14ac:dyDescent="0.3">
      <c r="A3636" t="s">
        <v>3583</v>
      </c>
      <c r="B3636" t="s">
        <v>6446</v>
      </c>
      <c r="C3636" t="s">
        <v>7407</v>
      </c>
      <c r="D3636" t="s">
        <v>7417</v>
      </c>
      <c r="E3636" t="s">
        <v>7423</v>
      </c>
      <c r="F3636" t="s">
        <v>7430</v>
      </c>
      <c r="G3636">
        <v>10772.57</v>
      </c>
      <c r="H3636">
        <v>10</v>
      </c>
      <c r="I3636" t="s">
        <v>8135</v>
      </c>
      <c r="J3636" t="s">
        <v>8164</v>
      </c>
      <c r="K3636" t="s">
        <v>8168</v>
      </c>
      <c r="L3636" t="s">
        <v>8170</v>
      </c>
      <c r="M3636">
        <v>107725.7</v>
      </c>
      <c r="N3636">
        <v>107725.7</v>
      </c>
    </row>
    <row r="3637" spans="1:14" x14ac:dyDescent="0.3">
      <c r="A3637" t="s">
        <v>3584</v>
      </c>
      <c r="B3637" t="s">
        <v>7119</v>
      </c>
      <c r="C3637" t="s">
        <v>7406</v>
      </c>
      <c r="D3637" t="s">
        <v>7416</v>
      </c>
      <c r="E3637" t="s">
        <v>7423</v>
      </c>
      <c r="F3637" t="s">
        <v>7430</v>
      </c>
      <c r="G3637">
        <v>15013.87</v>
      </c>
      <c r="H3637">
        <v>11</v>
      </c>
      <c r="I3637" t="s">
        <v>7695</v>
      </c>
      <c r="J3637" t="s">
        <v>8166</v>
      </c>
      <c r="K3637" t="s">
        <v>8167</v>
      </c>
      <c r="L3637" t="s">
        <v>8170</v>
      </c>
      <c r="M3637">
        <v>165152.57</v>
      </c>
      <c r="N3637">
        <v>165152.57</v>
      </c>
    </row>
    <row r="3638" spans="1:14" x14ac:dyDescent="0.3">
      <c r="A3638" t="s">
        <v>3585</v>
      </c>
      <c r="B3638" t="s">
        <v>7120</v>
      </c>
      <c r="C3638" t="s">
        <v>7406</v>
      </c>
      <c r="D3638" t="s">
        <v>7412</v>
      </c>
      <c r="E3638" t="s">
        <v>7425</v>
      </c>
      <c r="F3638" t="s">
        <v>7430</v>
      </c>
      <c r="G3638">
        <v>12826.82</v>
      </c>
      <c r="H3638">
        <v>18</v>
      </c>
      <c r="I3638" t="s">
        <v>7681</v>
      </c>
      <c r="J3638" t="s">
        <v>8162</v>
      </c>
      <c r="K3638" t="s">
        <v>8168</v>
      </c>
      <c r="L3638" t="s">
        <v>8170</v>
      </c>
      <c r="M3638">
        <v>230882.76</v>
      </c>
      <c r="N3638">
        <v>230882.76</v>
      </c>
    </row>
    <row r="3639" spans="1:14" x14ac:dyDescent="0.3">
      <c r="A3639" t="s">
        <v>3586</v>
      </c>
      <c r="B3639" t="s">
        <v>6515</v>
      </c>
      <c r="C3639" t="s">
        <v>7405</v>
      </c>
      <c r="D3639" t="s">
        <v>7411</v>
      </c>
      <c r="E3639" t="s">
        <v>7426</v>
      </c>
      <c r="F3639" t="s">
        <v>7434</v>
      </c>
      <c r="G3639">
        <v>846.6</v>
      </c>
      <c r="H3639">
        <v>2</v>
      </c>
      <c r="I3639" t="s">
        <v>7675</v>
      </c>
      <c r="J3639" t="s">
        <v>8166</v>
      </c>
      <c r="K3639" t="s">
        <v>8167</v>
      </c>
      <c r="L3639" t="s">
        <v>8170</v>
      </c>
      <c r="M3639">
        <v>1693.2</v>
      </c>
      <c r="N3639">
        <v>1693.2</v>
      </c>
    </row>
    <row r="3640" spans="1:14" x14ac:dyDescent="0.3">
      <c r="A3640" t="s">
        <v>3587</v>
      </c>
      <c r="B3640" t="s">
        <v>7121</v>
      </c>
      <c r="C3640" t="s">
        <v>7407</v>
      </c>
      <c r="D3640" t="s">
        <v>7417</v>
      </c>
      <c r="E3640" t="s">
        <v>7425</v>
      </c>
      <c r="F3640" t="s">
        <v>7433</v>
      </c>
      <c r="G3640">
        <v>11412.5</v>
      </c>
      <c r="H3640">
        <v>19</v>
      </c>
      <c r="I3640" t="s">
        <v>7528</v>
      </c>
      <c r="J3640" t="s">
        <v>8164</v>
      </c>
      <c r="K3640" t="s">
        <v>8168</v>
      </c>
      <c r="L3640" t="s">
        <v>8170</v>
      </c>
      <c r="M3640">
        <v>216837.5</v>
      </c>
      <c r="N3640">
        <v>216837.5</v>
      </c>
    </row>
    <row r="3641" spans="1:14" x14ac:dyDescent="0.3">
      <c r="A3641" t="s">
        <v>3588</v>
      </c>
      <c r="B3641" t="s">
        <v>7122</v>
      </c>
      <c r="C3641" t="s">
        <v>7408</v>
      </c>
      <c r="D3641" t="s">
        <v>7420</v>
      </c>
      <c r="E3641" t="s">
        <v>7426</v>
      </c>
      <c r="F3641" t="s">
        <v>7431</v>
      </c>
      <c r="G3641">
        <v>13851.87</v>
      </c>
      <c r="H3641">
        <v>11</v>
      </c>
      <c r="I3641" t="s">
        <v>7951</v>
      </c>
      <c r="J3641" t="s">
        <v>8163</v>
      </c>
      <c r="K3641" t="s">
        <v>8168</v>
      </c>
      <c r="L3641" t="s">
        <v>8169</v>
      </c>
      <c r="M3641">
        <v>121896.29</v>
      </c>
      <c r="N3641">
        <v>152370.57</v>
      </c>
    </row>
    <row r="3642" spans="1:14" x14ac:dyDescent="0.3">
      <c r="A3642" t="s">
        <v>3589</v>
      </c>
      <c r="B3642" t="s">
        <v>7123</v>
      </c>
      <c r="C3642" t="s">
        <v>7406</v>
      </c>
      <c r="D3642" t="s">
        <v>7414</v>
      </c>
      <c r="E3642" t="s">
        <v>7427</v>
      </c>
      <c r="F3642" t="s">
        <v>7429</v>
      </c>
      <c r="G3642">
        <v>1926.43</v>
      </c>
      <c r="H3642">
        <v>8</v>
      </c>
      <c r="I3642" t="s">
        <v>7769</v>
      </c>
      <c r="J3642" t="s">
        <v>8163</v>
      </c>
      <c r="K3642" t="s">
        <v>8167</v>
      </c>
      <c r="L3642" t="s">
        <v>8170</v>
      </c>
      <c r="M3642">
        <v>15411.44</v>
      </c>
      <c r="N3642">
        <v>15411.44</v>
      </c>
    </row>
    <row r="3643" spans="1:14" x14ac:dyDescent="0.3">
      <c r="A3643" t="s">
        <v>3590</v>
      </c>
      <c r="B3643" t="s">
        <v>7124</v>
      </c>
      <c r="C3643" t="s">
        <v>7405</v>
      </c>
      <c r="D3643" t="s">
        <v>7410</v>
      </c>
      <c r="E3643" t="s">
        <v>7425</v>
      </c>
      <c r="F3643" t="s">
        <v>7429</v>
      </c>
      <c r="G3643">
        <v>2376.29</v>
      </c>
      <c r="H3643">
        <v>4</v>
      </c>
      <c r="I3643" t="s">
        <v>8117</v>
      </c>
      <c r="J3643" t="s">
        <v>8163</v>
      </c>
      <c r="K3643" t="s">
        <v>8168</v>
      </c>
      <c r="L3643" t="s">
        <v>8169</v>
      </c>
      <c r="M3643">
        <v>7604.46</v>
      </c>
      <c r="N3643">
        <v>9505.16</v>
      </c>
    </row>
    <row r="3644" spans="1:14" x14ac:dyDescent="0.3">
      <c r="A3644" t="s">
        <v>3591</v>
      </c>
      <c r="B3644" t="s">
        <v>6464</v>
      </c>
      <c r="C3644" t="s">
        <v>7406</v>
      </c>
      <c r="D3644" t="s">
        <v>7412</v>
      </c>
      <c r="E3644" t="s">
        <v>7427</v>
      </c>
      <c r="F3644" t="s">
        <v>7430</v>
      </c>
      <c r="G3644">
        <v>16420.72</v>
      </c>
      <c r="H3644">
        <v>2</v>
      </c>
      <c r="I3644" t="s">
        <v>7449</v>
      </c>
      <c r="J3644" t="s">
        <v>8164</v>
      </c>
      <c r="K3644" t="s">
        <v>8168</v>
      </c>
      <c r="L3644" t="s">
        <v>8169</v>
      </c>
      <c r="M3644">
        <v>26272.82</v>
      </c>
      <c r="N3644">
        <v>32841.440000000002</v>
      </c>
    </row>
    <row r="3645" spans="1:14" x14ac:dyDescent="0.3">
      <c r="A3645" t="s">
        <v>3592</v>
      </c>
      <c r="B3645" t="s">
        <v>7125</v>
      </c>
      <c r="C3645" t="s">
        <v>7407</v>
      </c>
      <c r="D3645" t="s">
        <v>7413</v>
      </c>
      <c r="E3645" t="s">
        <v>7427</v>
      </c>
      <c r="F3645" t="s">
        <v>7429</v>
      </c>
      <c r="G3645">
        <v>7094.84</v>
      </c>
      <c r="H3645">
        <v>2</v>
      </c>
      <c r="I3645" t="s">
        <v>7445</v>
      </c>
      <c r="J3645" t="s">
        <v>8166</v>
      </c>
      <c r="K3645" t="s">
        <v>8168</v>
      </c>
      <c r="L3645" t="s">
        <v>8169</v>
      </c>
      <c r="M3645">
        <v>11351.91</v>
      </c>
      <c r="N3645">
        <v>14189.68</v>
      </c>
    </row>
    <row r="3646" spans="1:14" x14ac:dyDescent="0.3">
      <c r="A3646" t="s">
        <v>3593</v>
      </c>
      <c r="B3646" t="s">
        <v>7126</v>
      </c>
      <c r="C3646" t="s">
        <v>7408</v>
      </c>
      <c r="D3646" t="s">
        <v>7419</v>
      </c>
      <c r="E3646" t="s">
        <v>7425</v>
      </c>
      <c r="F3646" t="s">
        <v>7434</v>
      </c>
      <c r="G3646">
        <v>2500.79</v>
      </c>
      <c r="H3646">
        <v>8</v>
      </c>
      <c r="I3646" t="s">
        <v>7998</v>
      </c>
      <c r="J3646" t="s">
        <v>8163</v>
      </c>
      <c r="K3646" t="s">
        <v>8168</v>
      </c>
      <c r="L3646" t="s">
        <v>8169</v>
      </c>
      <c r="M3646">
        <v>16004.89</v>
      </c>
      <c r="N3646">
        <v>20006.32</v>
      </c>
    </row>
    <row r="3647" spans="1:14" x14ac:dyDescent="0.3">
      <c r="A3647" t="s">
        <v>3594</v>
      </c>
      <c r="B3647" t="s">
        <v>7127</v>
      </c>
      <c r="C3647" t="s">
        <v>7408</v>
      </c>
      <c r="D3647" t="s">
        <v>7417</v>
      </c>
      <c r="E3647" t="s">
        <v>7423</v>
      </c>
      <c r="F3647" t="s">
        <v>7432</v>
      </c>
      <c r="G3647">
        <v>5473.02</v>
      </c>
      <c r="H3647">
        <v>5</v>
      </c>
      <c r="I3647" t="s">
        <v>7659</v>
      </c>
      <c r="J3647" t="s">
        <v>8166</v>
      </c>
      <c r="K3647" t="s">
        <v>8167</v>
      </c>
      <c r="L3647" t="s">
        <v>8169</v>
      </c>
      <c r="M3647">
        <v>21892.080000000002</v>
      </c>
      <c r="N3647">
        <v>27365.100000000002</v>
      </c>
    </row>
    <row r="3648" spans="1:14" x14ac:dyDescent="0.3">
      <c r="A3648" t="s">
        <v>3595</v>
      </c>
      <c r="B3648" t="s">
        <v>7128</v>
      </c>
      <c r="C3648" t="s">
        <v>7408</v>
      </c>
      <c r="D3648" t="s">
        <v>7420</v>
      </c>
      <c r="E3648" t="s">
        <v>7424</v>
      </c>
      <c r="F3648" t="s">
        <v>7433</v>
      </c>
      <c r="G3648">
        <v>4681.2</v>
      </c>
      <c r="H3648">
        <v>15</v>
      </c>
      <c r="I3648" t="s">
        <v>7848</v>
      </c>
      <c r="J3648" t="s">
        <v>8162</v>
      </c>
      <c r="K3648" t="s">
        <v>8168</v>
      </c>
      <c r="L3648" t="s">
        <v>8170</v>
      </c>
      <c r="M3648">
        <v>70218</v>
      </c>
      <c r="N3648">
        <v>70218</v>
      </c>
    </row>
    <row r="3649" spans="1:14" x14ac:dyDescent="0.3">
      <c r="A3649" t="s">
        <v>3596</v>
      </c>
      <c r="B3649" t="s">
        <v>7129</v>
      </c>
      <c r="C3649" t="s">
        <v>7405</v>
      </c>
      <c r="D3649" t="s">
        <v>7411</v>
      </c>
      <c r="E3649" t="s">
        <v>7425</v>
      </c>
      <c r="F3649" t="s">
        <v>7428</v>
      </c>
      <c r="G3649">
        <v>10852.25</v>
      </c>
      <c r="H3649">
        <v>3</v>
      </c>
      <c r="I3649" t="s">
        <v>8113</v>
      </c>
      <c r="J3649" t="s">
        <v>8165</v>
      </c>
      <c r="K3649" t="s">
        <v>8167</v>
      </c>
      <c r="L3649" t="s">
        <v>8169</v>
      </c>
      <c r="M3649">
        <v>26045.4</v>
      </c>
      <c r="N3649">
        <v>32556.75</v>
      </c>
    </row>
    <row r="3650" spans="1:14" x14ac:dyDescent="0.3">
      <c r="A3650" t="s">
        <v>3597</v>
      </c>
      <c r="B3650" t="s">
        <v>7130</v>
      </c>
      <c r="C3650" t="s">
        <v>7406</v>
      </c>
      <c r="D3650" t="s">
        <v>7421</v>
      </c>
      <c r="E3650" t="s">
        <v>7426</v>
      </c>
      <c r="F3650" t="s">
        <v>7430</v>
      </c>
      <c r="G3650">
        <v>1519.73</v>
      </c>
      <c r="H3650">
        <v>9</v>
      </c>
      <c r="I3650" t="s">
        <v>7577</v>
      </c>
      <c r="J3650" t="s">
        <v>8163</v>
      </c>
      <c r="K3650" t="s">
        <v>8167</v>
      </c>
      <c r="L3650" t="s">
        <v>8170</v>
      </c>
      <c r="M3650">
        <v>13677.57</v>
      </c>
      <c r="N3650">
        <v>13677.57</v>
      </c>
    </row>
    <row r="3651" spans="1:14" x14ac:dyDescent="0.3">
      <c r="A3651" t="s">
        <v>3598</v>
      </c>
      <c r="B3651" t="s">
        <v>7131</v>
      </c>
      <c r="C3651" t="s">
        <v>7407</v>
      </c>
      <c r="D3651" t="s">
        <v>7418</v>
      </c>
      <c r="E3651" t="s">
        <v>7427</v>
      </c>
      <c r="F3651" t="s">
        <v>7431</v>
      </c>
      <c r="G3651">
        <v>9606.42</v>
      </c>
      <c r="H3651">
        <v>13</v>
      </c>
      <c r="I3651" t="s">
        <v>7775</v>
      </c>
      <c r="J3651" t="s">
        <v>8162</v>
      </c>
      <c r="K3651" t="s">
        <v>8167</v>
      </c>
      <c r="L3651" t="s">
        <v>8170</v>
      </c>
      <c r="M3651">
        <v>124883.46</v>
      </c>
      <c r="N3651">
        <v>124883.46</v>
      </c>
    </row>
    <row r="3652" spans="1:14" x14ac:dyDescent="0.3">
      <c r="A3652" t="s">
        <v>3599</v>
      </c>
      <c r="B3652" t="s">
        <v>7132</v>
      </c>
      <c r="C3652" t="s">
        <v>7407</v>
      </c>
      <c r="D3652" t="s">
        <v>7417</v>
      </c>
      <c r="E3652" t="s">
        <v>7427</v>
      </c>
      <c r="F3652" t="s">
        <v>7430</v>
      </c>
      <c r="G3652">
        <v>8451.89</v>
      </c>
      <c r="H3652">
        <v>11</v>
      </c>
      <c r="I3652" t="s">
        <v>7846</v>
      </c>
      <c r="J3652" t="s">
        <v>8162</v>
      </c>
      <c r="K3652" t="s">
        <v>8167</v>
      </c>
      <c r="L3652" t="s">
        <v>8170</v>
      </c>
      <c r="M3652">
        <v>92970.79</v>
      </c>
      <c r="N3652">
        <v>92970.79</v>
      </c>
    </row>
    <row r="3653" spans="1:14" x14ac:dyDescent="0.3">
      <c r="A3653" t="s">
        <v>3600</v>
      </c>
      <c r="B3653" t="s">
        <v>7133</v>
      </c>
      <c r="C3653" t="s">
        <v>7405</v>
      </c>
      <c r="D3653" t="s">
        <v>7409</v>
      </c>
      <c r="E3653" t="s">
        <v>7425</v>
      </c>
      <c r="F3653" t="s">
        <v>7433</v>
      </c>
      <c r="G3653">
        <v>1792.8</v>
      </c>
      <c r="H3653">
        <v>1</v>
      </c>
      <c r="I3653" t="s">
        <v>7902</v>
      </c>
      <c r="J3653" t="s">
        <v>8164</v>
      </c>
      <c r="K3653" t="s">
        <v>8167</v>
      </c>
      <c r="L3653" t="s">
        <v>8169</v>
      </c>
      <c r="M3653">
        <v>1434.24</v>
      </c>
      <c r="N3653">
        <v>1792.8</v>
      </c>
    </row>
    <row r="3654" spans="1:14" x14ac:dyDescent="0.3">
      <c r="A3654" t="s">
        <v>3601</v>
      </c>
      <c r="B3654" t="s">
        <v>7134</v>
      </c>
      <c r="C3654" t="s">
        <v>7405</v>
      </c>
      <c r="D3654" t="s">
        <v>7409</v>
      </c>
      <c r="E3654" t="s">
        <v>7424</v>
      </c>
      <c r="F3654" t="s">
        <v>7428</v>
      </c>
      <c r="G3654">
        <v>3701.8</v>
      </c>
      <c r="H3654">
        <v>19</v>
      </c>
      <c r="I3654" t="s">
        <v>7722</v>
      </c>
      <c r="J3654" t="s">
        <v>8162</v>
      </c>
      <c r="K3654" t="s">
        <v>8168</v>
      </c>
      <c r="L3654" t="s">
        <v>8170</v>
      </c>
      <c r="M3654">
        <v>70334.2</v>
      </c>
      <c r="N3654">
        <v>70334.2</v>
      </c>
    </row>
    <row r="3655" spans="1:14" x14ac:dyDescent="0.3">
      <c r="A3655" t="s">
        <v>3602</v>
      </c>
      <c r="B3655" t="s">
        <v>7135</v>
      </c>
      <c r="C3655" t="s">
        <v>7407</v>
      </c>
      <c r="D3655" t="s">
        <v>7413</v>
      </c>
      <c r="E3655" t="s">
        <v>7423</v>
      </c>
      <c r="F3655" t="s">
        <v>7430</v>
      </c>
      <c r="G3655">
        <v>5432.35</v>
      </c>
      <c r="H3655">
        <v>10</v>
      </c>
      <c r="I3655" t="s">
        <v>8002</v>
      </c>
      <c r="J3655" t="s">
        <v>8166</v>
      </c>
      <c r="K3655" t="s">
        <v>8168</v>
      </c>
      <c r="L3655" t="s">
        <v>8170</v>
      </c>
      <c r="M3655">
        <v>54323.5</v>
      </c>
      <c r="N3655">
        <v>54323.5</v>
      </c>
    </row>
    <row r="3656" spans="1:14" x14ac:dyDescent="0.3">
      <c r="A3656" t="s">
        <v>3603</v>
      </c>
      <c r="B3656" t="s">
        <v>7136</v>
      </c>
      <c r="C3656" t="s">
        <v>7405</v>
      </c>
      <c r="D3656" t="s">
        <v>7417</v>
      </c>
      <c r="E3656" t="s">
        <v>7427</v>
      </c>
      <c r="F3656" t="s">
        <v>7430</v>
      </c>
      <c r="G3656">
        <v>14893.52</v>
      </c>
      <c r="H3656">
        <v>4</v>
      </c>
      <c r="I3656" t="s">
        <v>7748</v>
      </c>
      <c r="J3656" t="s">
        <v>8165</v>
      </c>
      <c r="K3656" t="s">
        <v>8167</v>
      </c>
      <c r="L3656" t="s">
        <v>8169</v>
      </c>
      <c r="M3656">
        <v>47659.43</v>
      </c>
      <c r="N3656">
        <v>59574.080000000002</v>
      </c>
    </row>
    <row r="3657" spans="1:14" x14ac:dyDescent="0.3">
      <c r="A3657" t="s">
        <v>3604</v>
      </c>
      <c r="B3657" t="s">
        <v>7137</v>
      </c>
      <c r="C3657" t="s">
        <v>7407</v>
      </c>
      <c r="D3657" t="s">
        <v>7415</v>
      </c>
      <c r="E3657" t="s">
        <v>7425</v>
      </c>
      <c r="F3657" t="s">
        <v>7434</v>
      </c>
      <c r="G3657">
        <v>11137.77</v>
      </c>
      <c r="H3657">
        <v>17</v>
      </c>
      <c r="I3657" t="s">
        <v>7443</v>
      </c>
      <c r="J3657" t="s">
        <v>8166</v>
      </c>
      <c r="K3657" t="s">
        <v>8168</v>
      </c>
      <c r="L3657" t="s">
        <v>8170</v>
      </c>
      <c r="M3657">
        <v>189342.09</v>
      </c>
      <c r="N3657">
        <v>189342.09</v>
      </c>
    </row>
    <row r="3658" spans="1:14" x14ac:dyDescent="0.3">
      <c r="A3658" t="s">
        <v>3605</v>
      </c>
      <c r="B3658" t="s">
        <v>7138</v>
      </c>
      <c r="C3658" t="s">
        <v>7406</v>
      </c>
      <c r="D3658" t="s">
        <v>7412</v>
      </c>
      <c r="E3658" t="s">
        <v>7423</v>
      </c>
      <c r="F3658" t="s">
        <v>7431</v>
      </c>
      <c r="G3658">
        <v>3549.08</v>
      </c>
      <c r="H3658">
        <v>15</v>
      </c>
      <c r="I3658" t="s">
        <v>7470</v>
      </c>
      <c r="J3658" t="s">
        <v>8166</v>
      </c>
      <c r="K3658" t="s">
        <v>8168</v>
      </c>
      <c r="L3658" t="s">
        <v>8169</v>
      </c>
      <c r="M3658">
        <v>42588.959999999999</v>
      </c>
      <c r="N3658">
        <v>53236.2</v>
      </c>
    </row>
    <row r="3659" spans="1:14" x14ac:dyDescent="0.3">
      <c r="A3659" t="s">
        <v>3606</v>
      </c>
      <c r="B3659" t="s">
        <v>7139</v>
      </c>
      <c r="C3659" t="s">
        <v>7407</v>
      </c>
      <c r="D3659" t="s">
        <v>7413</v>
      </c>
      <c r="E3659" t="s">
        <v>7426</v>
      </c>
      <c r="F3659" t="s">
        <v>7430</v>
      </c>
      <c r="G3659">
        <v>13702.47</v>
      </c>
      <c r="H3659">
        <v>1</v>
      </c>
      <c r="I3659" t="s">
        <v>7837</v>
      </c>
      <c r="J3659" t="s">
        <v>8162</v>
      </c>
      <c r="K3659" t="s">
        <v>8167</v>
      </c>
      <c r="L3659" t="s">
        <v>8169</v>
      </c>
      <c r="M3659">
        <v>10961.81</v>
      </c>
      <c r="N3659">
        <v>13702.47</v>
      </c>
    </row>
    <row r="3660" spans="1:14" x14ac:dyDescent="0.3">
      <c r="A3660" t="s">
        <v>2933</v>
      </c>
      <c r="B3660" t="s">
        <v>4205</v>
      </c>
      <c r="C3660" t="s">
        <v>7407</v>
      </c>
      <c r="D3660" t="s">
        <v>7417</v>
      </c>
      <c r="E3660" t="s">
        <v>7423</v>
      </c>
      <c r="F3660" t="s">
        <v>7428</v>
      </c>
      <c r="G3660">
        <v>12985.35</v>
      </c>
      <c r="H3660">
        <v>7</v>
      </c>
      <c r="I3660" t="s">
        <v>7775</v>
      </c>
      <c r="J3660" t="s">
        <v>8165</v>
      </c>
      <c r="K3660" t="s">
        <v>8167</v>
      </c>
      <c r="L3660" t="s">
        <v>8169</v>
      </c>
      <c r="M3660">
        <v>72717.960000000006</v>
      </c>
      <c r="N3660">
        <v>90897.45</v>
      </c>
    </row>
    <row r="3661" spans="1:14" x14ac:dyDescent="0.3">
      <c r="A3661" t="s">
        <v>3607</v>
      </c>
      <c r="B3661" t="s">
        <v>7140</v>
      </c>
      <c r="C3661" t="s">
        <v>7407</v>
      </c>
      <c r="D3661" t="s">
        <v>7418</v>
      </c>
      <c r="E3661" t="s">
        <v>7425</v>
      </c>
      <c r="F3661" t="s">
        <v>7430</v>
      </c>
      <c r="G3661">
        <v>10069.56</v>
      </c>
      <c r="H3661">
        <v>5</v>
      </c>
      <c r="I3661" t="s">
        <v>7733</v>
      </c>
      <c r="J3661" t="s">
        <v>8163</v>
      </c>
      <c r="K3661" t="s">
        <v>8168</v>
      </c>
      <c r="L3661" t="s">
        <v>8170</v>
      </c>
      <c r="M3661">
        <v>50347.8</v>
      </c>
      <c r="N3661">
        <v>50347.799999999996</v>
      </c>
    </row>
    <row r="3662" spans="1:14" x14ac:dyDescent="0.3">
      <c r="A3662" t="s">
        <v>3608</v>
      </c>
      <c r="B3662" t="s">
        <v>7141</v>
      </c>
      <c r="C3662" t="s">
        <v>7408</v>
      </c>
      <c r="D3662" t="s">
        <v>7420</v>
      </c>
      <c r="E3662" t="s">
        <v>7424</v>
      </c>
      <c r="F3662" t="s">
        <v>7431</v>
      </c>
      <c r="G3662">
        <v>14648.67</v>
      </c>
      <c r="H3662">
        <v>11</v>
      </c>
      <c r="I3662" t="s">
        <v>7695</v>
      </c>
      <c r="J3662" t="s">
        <v>8163</v>
      </c>
      <c r="K3662" t="s">
        <v>8167</v>
      </c>
      <c r="L3662" t="s">
        <v>8169</v>
      </c>
      <c r="M3662">
        <v>128908.13</v>
      </c>
      <c r="N3662">
        <v>161135.37</v>
      </c>
    </row>
    <row r="3663" spans="1:14" x14ac:dyDescent="0.3">
      <c r="A3663" t="s">
        <v>3609</v>
      </c>
      <c r="B3663" t="s">
        <v>7142</v>
      </c>
      <c r="C3663" t="s">
        <v>7408</v>
      </c>
      <c r="D3663" t="s">
        <v>7420</v>
      </c>
      <c r="E3663" t="s">
        <v>7423</v>
      </c>
      <c r="F3663" t="s">
        <v>7432</v>
      </c>
      <c r="G3663">
        <v>15750.91</v>
      </c>
      <c r="H3663">
        <v>6</v>
      </c>
      <c r="I3663" t="s">
        <v>8027</v>
      </c>
      <c r="J3663" t="s">
        <v>8166</v>
      </c>
      <c r="K3663" t="s">
        <v>8167</v>
      </c>
      <c r="L3663" t="s">
        <v>8170</v>
      </c>
      <c r="M3663">
        <v>94505.46</v>
      </c>
      <c r="N3663">
        <v>94505.459999999992</v>
      </c>
    </row>
    <row r="3664" spans="1:14" x14ac:dyDescent="0.3">
      <c r="A3664" t="s">
        <v>3610</v>
      </c>
      <c r="B3664" t="s">
        <v>7143</v>
      </c>
      <c r="C3664" t="s">
        <v>7408</v>
      </c>
      <c r="D3664" t="s">
        <v>7420</v>
      </c>
      <c r="E3664" t="s">
        <v>7426</v>
      </c>
      <c r="F3664" t="s">
        <v>7430</v>
      </c>
      <c r="G3664">
        <v>3852.03</v>
      </c>
      <c r="H3664">
        <v>12</v>
      </c>
      <c r="I3664" t="s">
        <v>7754</v>
      </c>
      <c r="J3664" t="s">
        <v>8166</v>
      </c>
      <c r="K3664" t="s">
        <v>8168</v>
      </c>
      <c r="L3664" t="s">
        <v>8169</v>
      </c>
      <c r="M3664">
        <v>36979.82</v>
      </c>
      <c r="N3664">
        <v>46224.36</v>
      </c>
    </row>
    <row r="3665" spans="1:14" x14ac:dyDescent="0.3">
      <c r="A3665" t="s">
        <v>3611</v>
      </c>
      <c r="B3665" t="s">
        <v>4952</v>
      </c>
      <c r="C3665" t="s">
        <v>7405</v>
      </c>
      <c r="D3665" t="s">
        <v>7410</v>
      </c>
      <c r="E3665" t="s">
        <v>7425</v>
      </c>
      <c r="F3665" t="s">
        <v>7429</v>
      </c>
      <c r="G3665">
        <v>1220.0999999999999</v>
      </c>
      <c r="H3665">
        <v>13</v>
      </c>
      <c r="I3665" t="s">
        <v>7892</v>
      </c>
      <c r="J3665" t="s">
        <v>8165</v>
      </c>
      <c r="K3665" t="s">
        <v>8167</v>
      </c>
      <c r="L3665" t="s">
        <v>8169</v>
      </c>
      <c r="M3665">
        <v>12689.04</v>
      </c>
      <c r="N3665">
        <v>15861.3</v>
      </c>
    </row>
    <row r="3666" spans="1:14" x14ac:dyDescent="0.3">
      <c r="A3666" t="s">
        <v>3612</v>
      </c>
      <c r="B3666" t="s">
        <v>7144</v>
      </c>
      <c r="C3666" t="s">
        <v>7406</v>
      </c>
      <c r="D3666" t="s">
        <v>7414</v>
      </c>
      <c r="E3666" t="s">
        <v>7426</v>
      </c>
      <c r="F3666" t="s">
        <v>7432</v>
      </c>
      <c r="G3666">
        <v>5133.55</v>
      </c>
      <c r="H3666">
        <v>17</v>
      </c>
      <c r="I3666" t="s">
        <v>7907</v>
      </c>
      <c r="J3666" t="s">
        <v>8163</v>
      </c>
      <c r="K3666" t="s">
        <v>8167</v>
      </c>
      <c r="L3666" t="s">
        <v>8170</v>
      </c>
      <c r="M3666">
        <v>87270.35</v>
      </c>
      <c r="N3666">
        <v>87270.35</v>
      </c>
    </row>
    <row r="3667" spans="1:14" x14ac:dyDescent="0.3">
      <c r="A3667" t="s">
        <v>3613</v>
      </c>
      <c r="B3667" t="s">
        <v>7145</v>
      </c>
      <c r="C3667" t="s">
        <v>7406</v>
      </c>
      <c r="D3667" t="s">
        <v>7421</v>
      </c>
      <c r="E3667" t="s">
        <v>7426</v>
      </c>
      <c r="F3667" t="s">
        <v>7431</v>
      </c>
      <c r="G3667">
        <v>4784.95</v>
      </c>
      <c r="H3667">
        <v>19</v>
      </c>
      <c r="I3667" t="s">
        <v>7858</v>
      </c>
      <c r="J3667" t="s">
        <v>8165</v>
      </c>
      <c r="K3667" t="s">
        <v>8168</v>
      </c>
      <c r="L3667" t="s">
        <v>8169</v>
      </c>
      <c r="M3667">
        <v>72731.240000000005</v>
      </c>
      <c r="N3667">
        <v>90914.05</v>
      </c>
    </row>
    <row r="3668" spans="1:14" x14ac:dyDescent="0.3">
      <c r="A3668" t="s">
        <v>3614</v>
      </c>
      <c r="B3668" t="s">
        <v>7146</v>
      </c>
      <c r="C3668" t="s">
        <v>7405</v>
      </c>
      <c r="D3668" t="s">
        <v>7417</v>
      </c>
      <c r="E3668" t="s">
        <v>7425</v>
      </c>
      <c r="F3668" t="s">
        <v>7434</v>
      </c>
      <c r="G3668">
        <v>10355.08</v>
      </c>
      <c r="H3668">
        <v>12</v>
      </c>
      <c r="I3668" t="s">
        <v>8040</v>
      </c>
      <c r="J3668" t="s">
        <v>8165</v>
      </c>
      <c r="K3668" t="s">
        <v>8168</v>
      </c>
      <c r="L3668" t="s">
        <v>8170</v>
      </c>
      <c r="M3668">
        <v>124260.96</v>
      </c>
      <c r="N3668">
        <v>124260.95999999999</v>
      </c>
    </row>
    <row r="3669" spans="1:14" x14ac:dyDescent="0.3">
      <c r="A3669" t="s">
        <v>3615</v>
      </c>
      <c r="B3669" t="s">
        <v>7147</v>
      </c>
      <c r="C3669" t="s">
        <v>7408</v>
      </c>
      <c r="D3669" t="s">
        <v>7422</v>
      </c>
      <c r="E3669" t="s">
        <v>7423</v>
      </c>
      <c r="F3669" t="s">
        <v>7432</v>
      </c>
      <c r="G3669">
        <v>7963.02</v>
      </c>
      <c r="H3669">
        <v>9</v>
      </c>
      <c r="I3669" t="s">
        <v>7538</v>
      </c>
      <c r="J3669" t="s">
        <v>8162</v>
      </c>
      <c r="K3669" t="s">
        <v>8167</v>
      </c>
      <c r="L3669" t="s">
        <v>8169</v>
      </c>
      <c r="M3669">
        <v>57333.91</v>
      </c>
      <c r="N3669">
        <v>71667.180000000008</v>
      </c>
    </row>
    <row r="3670" spans="1:14" x14ac:dyDescent="0.3">
      <c r="A3670" t="s">
        <v>3616</v>
      </c>
      <c r="B3670" t="s">
        <v>7148</v>
      </c>
      <c r="C3670" t="s">
        <v>7405</v>
      </c>
      <c r="D3670" t="s">
        <v>7409</v>
      </c>
      <c r="E3670" t="s">
        <v>7427</v>
      </c>
      <c r="F3670" t="s">
        <v>7430</v>
      </c>
      <c r="G3670">
        <v>10237.219999999999</v>
      </c>
      <c r="H3670">
        <v>8</v>
      </c>
      <c r="I3670" t="s">
        <v>7875</v>
      </c>
      <c r="J3670" t="s">
        <v>8162</v>
      </c>
      <c r="K3670" t="s">
        <v>8167</v>
      </c>
      <c r="L3670" t="s">
        <v>8170</v>
      </c>
      <c r="M3670">
        <v>81897.759999999995</v>
      </c>
      <c r="N3670">
        <v>81897.759999999995</v>
      </c>
    </row>
    <row r="3671" spans="1:14" x14ac:dyDescent="0.3">
      <c r="A3671" t="s">
        <v>3617</v>
      </c>
      <c r="B3671" t="s">
        <v>7149</v>
      </c>
      <c r="C3671" t="s">
        <v>7406</v>
      </c>
      <c r="D3671" t="s">
        <v>7416</v>
      </c>
      <c r="E3671" t="s">
        <v>7426</v>
      </c>
      <c r="F3671" t="s">
        <v>7433</v>
      </c>
      <c r="G3671">
        <v>10794.98</v>
      </c>
      <c r="H3671">
        <v>16</v>
      </c>
      <c r="I3671" t="s">
        <v>8077</v>
      </c>
      <c r="J3671" t="s">
        <v>8163</v>
      </c>
      <c r="K3671" t="s">
        <v>8167</v>
      </c>
      <c r="L3671" t="s">
        <v>8169</v>
      </c>
      <c r="M3671">
        <v>138175.91</v>
      </c>
      <c r="N3671">
        <v>172719.68</v>
      </c>
    </row>
    <row r="3672" spans="1:14" x14ac:dyDescent="0.3">
      <c r="A3672" t="s">
        <v>3618</v>
      </c>
      <c r="B3672" t="s">
        <v>7150</v>
      </c>
      <c r="C3672" t="s">
        <v>7405</v>
      </c>
      <c r="D3672" t="s">
        <v>7417</v>
      </c>
      <c r="E3672" t="s">
        <v>7424</v>
      </c>
      <c r="F3672" t="s">
        <v>7434</v>
      </c>
      <c r="G3672">
        <v>5980.98</v>
      </c>
      <c r="H3672">
        <v>19</v>
      </c>
      <c r="I3672" t="s">
        <v>7838</v>
      </c>
      <c r="J3672" t="s">
        <v>8164</v>
      </c>
      <c r="K3672" t="s">
        <v>8168</v>
      </c>
      <c r="L3672" t="s">
        <v>8169</v>
      </c>
      <c r="M3672">
        <v>90910.73</v>
      </c>
      <c r="N3672">
        <v>113638.62</v>
      </c>
    </row>
    <row r="3673" spans="1:14" x14ac:dyDescent="0.3">
      <c r="A3673" t="s">
        <v>3619</v>
      </c>
      <c r="B3673" t="s">
        <v>7151</v>
      </c>
      <c r="C3673" t="s">
        <v>7405</v>
      </c>
      <c r="D3673" t="s">
        <v>7417</v>
      </c>
      <c r="E3673" t="s">
        <v>7424</v>
      </c>
      <c r="F3673" t="s">
        <v>7430</v>
      </c>
      <c r="G3673">
        <v>8876.85</v>
      </c>
      <c r="H3673">
        <v>4</v>
      </c>
      <c r="I3673" t="s">
        <v>7897</v>
      </c>
      <c r="J3673" t="s">
        <v>8165</v>
      </c>
      <c r="K3673" t="s">
        <v>8168</v>
      </c>
      <c r="L3673" t="s">
        <v>8169</v>
      </c>
      <c r="M3673">
        <v>28405.919999999998</v>
      </c>
      <c r="N3673">
        <v>35507.4</v>
      </c>
    </row>
    <row r="3674" spans="1:14" x14ac:dyDescent="0.3">
      <c r="A3674" t="s">
        <v>3620</v>
      </c>
      <c r="B3674" t="s">
        <v>4519</v>
      </c>
      <c r="C3674" t="s">
        <v>7405</v>
      </c>
      <c r="D3674" t="s">
        <v>7410</v>
      </c>
      <c r="E3674" t="s">
        <v>7423</v>
      </c>
      <c r="F3674" t="s">
        <v>7432</v>
      </c>
      <c r="G3674">
        <v>1873.31</v>
      </c>
      <c r="H3674">
        <v>12</v>
      </c>
      <c r="I3674" t="s">
        <v>7736</v>
      </c>
      <c r="J3674" t="s">
        <v>8164</v>
      </c>
      <c r="K3674" t="s">
        <v>8168</v>
      </c>
      <c r="L3674" t="s">
        <v>8170</v>
      </c>
      <c r="M3674">
        <v>22479.72</v>
      </c>
      <c r="N3674">
        <v>22479.72</v>
      </c>
    </row>
    <row r="3675" spans="1:14" x14ac:dyDescent="0.3">
      <c r="A3675" t="s">
        <v>3621</v>
      </c>
      <c r="B3675" t="s">
        <v>7152</v>
      </c>
      <c r="C3675" t="s">
        <v>7408</v>
      </c>
      <c r="D3675" t="s">
        <v>7417</v>
      </c>
      <c r="E3675" t="s">
        <v>7425</v>
      </c>
      <c r="F3675" t="s">
        <v>7428</v>
      </c>
      <c r="G3675">
        <v>6018.33</v>
      </c>
      <c r="H3675">
        <v>5</v>
      </c>
      <c r="I3675" t="s">
        <v>7500</v>
      </c>
      <c r="J3675" t="s">
        <v>8164</v>
      </c>
      <c r="K3675" t="s">
        <v>8168</v>
      </c>
      <c r="L3675" t="s">
        <v>8170</v>
      </c>
      <c r="M3675">
        <v>30091.65</v>
      </c>
      <c r="N3675">
        <v>30091.65</v>
      </c>
    </row>
    <row r="3676" spans="1:14" x14ac:dyDescent="0.3">
      <c r="A3676" t="s">
        <v>3622</v>
      </c>
      <c r="B3676" t="s">
        <v>5111</v>
      </c>
      <c r="C3676" t="s">
        <v>7408</v>
      </c>
      <c r="D3676" t="s">
        <v>7419</v>
      </c>
      <c r="E3676" t="s">
        <v>7425</v>
      </c>
      <c r="F3676" t="s">
        <v>7428</v>
      </c>
      <c r="G3676">
        <v>14034.47</v>
      </c>
      <c r="H3676">
        <v>9</v>
      </c>
      <c r="I3676" t="s">
        <v>7629</v>
      </c>
      <c r="J3676" t="s">
        <v>8164</v>
      </c>
      <c r="K3676" t="s">
        <v>8167</v>
      </c>
      <c r="L3676" t="s">
        <v>8170</v>
      </c>
      <c r="M3676">
        <v>126310.23</v>
      </c>
      <c r="N3676">
        <v>126310.23</v>
      </c>
    </row>
    <row r="3677" spans="1:14" x14ac:dyDescent="0.3">
      <c r="A3677" t="s">
        <v>3623</v>
      </c>
      <c r="B3677" t="s">
        <v>7153</v>
      </c>
      <c r="C3677" t="s">
        <v>7406</v>
      </c>
      <c r="D3677" t="s">
        <v>7414</v>
      </c>
      <c r="E3677" t="s">
        <v>7426</v>
      </c>
      <c r="F3677" t="s">
        <v>7434</v>
      </c>
      <c r="G3677">
        <v>6431.67</v>
      </c>
      <c r="H3677">
        <v>1</v>
      </c>
      <c r="I3677" t="s">
        <v>8160</v>
      </c>
      <c r="J3677" t="s">
        <v>8165</v>
      </c>
      <c r="K3677" t="s">
        <v>8167</v>
      </c>
      <c r="L3677" t="s">
        <v>8169</v>
      </c>
      <c r="M3677">
        <v>5145.17</v>
      </c>
      <c r="N3677">
        <v>6431.67</v>
      </c>
    </row>
    <row r="3678" spans="1:14" x14ac:dyDescent="0.3">
      <c r="A3678" t="s">
        <v>3624</v>
      </c>
      <c r="B3678" t="s">
        <v>5019</v>
      </c>
      <c r="C3678" t="s">
        <v>7405</v>
      </c>
      <c r="D3678" t="s">
        <v>7409</v>
      </c>
      <c r="E3678" t="s">
        <v>7423</v>
      </c>
      <c r="F3678" t="s">
        <v>7434</v>
      </c>
      <c r="G3678">
        <v>7656.75</v>
      </c>
      <c r="H3678">
        <v>6</v>
      </c>
      <c r="I3678" t="s">
        <v>7882</v>
      </c>
      <c r="J3678" t="s">
        <v>8164</v>
      </c>
      <c r="K3678" t="s">
        <v>8168</v>
      </c>
      <c r="L3678" t="s">
        <v>8169</v>
      </c>
      <c r="M3678">
        <v>36752.400000000001</v>
      </c>
      <c r="N3678">
        <v>45940.5</v>
      </c>
    </row>
    <row r="3679" spans="1:14" x14ac:dyDescent="0.3">
      <c r="A3679" t="s">
        <v>3625</v>
      </c>
      <c r="B3679" t="s">
        <v>4145</v>
      </c>
      <c r="C3679" t="s">
        <v>7407</v>
      </c>
      <c r="D3679" t="s">
        <v>7417</v>
      </c>
      <c r="E3679" t="s">
        <v>7426</v>
      </c>
      <c r="F3679" t="s">
        <v>7429</v>
      </c>
      <c r="G3679">
        <v>13878.43</v>
      </c>
      <c r="H3679">
        <v>15</v>
      </c>
      <c r="I3679" t="s">
        <v>7648</v>
      </c>
      <c r="J3679" t="s">
        <v>8166</v>
      </c>
      <c r="K3679" t="s">
        <v>8168</v>
      </c>
      <c r="L3679" t="s">
        <v>8169</v>
      </c>
      <c r="M3679">
        <v>166541.16</v>
      </c>
      <c r="N3679">
        <v>208176.45</v>
      </c>
    </row>
    <row r="3680" spans="1:14" x14ac:dyDescent="0.3">
      <c r="A3680" t="s">
        <v>3626</v>
      </c>
      <c r="B3680" t="s">
        <v>7154</v>
      </c>
      <c r="C3680" t="s">
        <v>7406</v>
      </c>
      <c r="D3680" t="s">
        <v>7412</v>
      </c>
      <c r="E3680" t="s">
        <v>7426</v>
      </c>
      <c r="F3680" t="s">
        <v>7428</v>
      </c>
      <c r="G3680">
        <v>7777.1</v>
      </c>
      <c r="H3680">
        <v>1</v>
      </c>
      <c r="I3680" t="s">
        <v>7654</v>
      </c>
      <c r="J3680" t="s">
        <v>8162</v>
      </c>
      <c r="K3680" t="s">
        <v>8168</v>
      </c>
      <c r="L3680" t="s">
        <v>8170</v>
      </c>
      <c r="M3680">
        <v>7777.1</v>
      </c>
      <c r="N3680">
        <v>7777.1</v>
      </c>
    </row>
    <row r="3681" spans="1:14" x14ac:dyDescent="0.3">
      <c r="A3681" t="s">
        <v>3627</v>
      </c>
      <c r="B3681" t="s">
        <v>7155</v>
      </c>
      <c r="C3681" t="s">
        <v>7406</v>
      </c>
      <c r="D3681" t="s">
        <v>7412</v>
      </c>
      <c r="E3681" t="s">
        <v>7427</v>
      </c>
      <c r="F3681" t="s">
        <v>7433</v>
      </c>
      <c r="G3681">
        <v>1346.26</v>
      </c>
      <c r="H3681">
        <v>10</v>
      </c>
      <c r="I3681" t="s">
        <v>8048</v>
      </c>
      <c r="J3681" t="s">
        <v>8164</v>
      </c>
      <c r="K3681" t="s">
        <v>8167</v>
      </c>
      <c r="L3681" t="s">
        <v>8170</v>
      </c>
      <c r="M3681">
        <v>13462.6</v>
      </c>
      <c r="N3681">
        <v>13462.6</v>
      </c>
    </row>
    <row r="3682" spans="1:14" x14ac:dyDescent="0.3">
      <c r="A3682" t="s">
        <v>3628</v>
      </c>
      <c r="B3682" t="s">
        <v>7156</v>
      </c>
      <c r="C3682" t="s">
        <v>7408</v>
      </c>
      <c r="D3682" t="s">
        <v>7417</v>
      </c>
      <c r="E3682" t="s">
        <v>7427</v>
      </c>
      <c r="F3682" t="s">
        <v>7433</v>
      </c>
      <c r="G3682">
        <v>6551.19</v>
      </c>
      <c r="H3682">
        <v>3</v>
      </c>
      <c r="I3682" t="s">
        <v>8127</v>
      </c>
      <c r="J3682" t="s">
        <v>8163</v>
      </c>
      <c r="K3682" t="s">
        <v>8168</v>
      </c>
      <c r="L3682" t="s">
        <v>8170</v>
      </c>
      <c r="M3682">
        <v>19653.57</v>
      </c>
      <c r="N3682">
        <v>19653.57</v>
      </c>
    </row>
    <row r="3683" spans="1:14" x14ac:dyDescent="0.3">
      <c r="A3683" t="s">
        <v>3629</v>
      </c>
      <c r="B3683" t="s">
        <v>7157</v>
      </c>
      <c r="C3683" t="s">
        <v>7408</v>
      </c>
      <c r="D3683" t="s">
        <v>7419</v>
      </c>
      <c r="E3683" t="s">
        <v>7424</v>
      </c>
      <c r="F3683" t="s">
        <v>7429</v>
      </c>
      <c r="G3683">
        <v>4586.58</v>
      </c>
      <c r="H3683">
        <v>18</v>
      </c>
      <c r="I3683" t="s">
        <v>7971</v>
      </c>
      <c r="J3683" t="s">
        <v>8166</v>
      </c>
      <c r="K3683" t="s">
        <v>8167</v>
      </c>
      <c r="L3683" t="s">
        <v>8169</v>
      </c>
      <c r="M3683">
        <v>66046.42</v>
      </c>
      <c r="N3683">
        <v>82558.44</v>
      </c>
    </row>
    <row r="3684" spans="1:14" x14ac:dyDescent="0.3">
      <c r="A3684" t="s">
        <v>3630</v>
      </c>
      <c r="B3684" t="s">
        <v>5125</v>
      </c>
      <c r="C3684" t="s">
        <v>7407</v>
      </c>
      <c r="D3684" t="s">
        <v>7417</v>
      </c>
      <c r="E3684" t="s">
        <v>7424</v>
      </c>
      <c r="F3684" t="s">
        <v>7433</v>
      </c>
      <c r="G3684">
        <v>866.52</v>
      </c>
      <c r="H3684">
        <v>15</v>
      </c>
      <c r="I3684" t="s">
        <v>8117</v>
      </c>
      <c r="J3684" t="s">
        <v>8165</v>
      </c>
      <c r="K3684" t="s">
        <v>8168</v>
      </c>
      <c r="L3684" t="s">
        <v>8169</v>
      </c>
      <c r="M3684">
        <v>10398.24</v>
      </c>
      <c r="N3684">
        <v>12997.8</v>
      </c>
    </row>
    <row r="3685" spans="1:14" x14ac:dyDescent="0.3">
      <c r="A3685" t="s">
        <v>3631</v>
      </c>
      <c r="B3685" t="s">
        <v>7158</v>
      </c>
      <c r="C3685" t="s">
        <v>7406</v>
      </c>
      <c r="D3685" t="s">
        <v>7412</v>
      </c>
      <c r="E3685" t="s">
        <v>7425</v>
      </c>
      <c r="F3685" t="s">
        <v>7431</v>
      </c>
      <c r="G3685">
        <v>11268.91</v>
      </c>
      <c r="H3685">
        <v>3</v>
      </c>
      <c r="I3685" t="s">
        <v>7882</v>
      </c>
      <c r="J3685" t="s">
        <v>8162</v>
      </c>
      <c r="K3685" t="s">
        <v>8167</v>
      </c>
      <c r="L3685" t="s">
        <v>8170</v>
      </c>
      <c r="M3685">
        <v>33806.730000000003</v>
      </c>
      <c r="N3685">
        <v>33806.729999999996</v>
      </c>
    </row>
    <row r="3686" spans="1:14" x14ac:dyDescent="0.3">
      <c r="A3686" t="s">
        <v>3632</v>
      </c>
      <c r="B3686" t="s">
        <v>7159</v>
      </c>
      <c r="C3686" t="s">
        <v>7408</v>
      </c>
      <c r="D3686" t="s">
        <v>7419</v>
      </c>
      <c r="E3686" t="s">
        <v>7424</v>
      </c>
      <c r="F3686" t="s">
        <v>7432</v>
      </c>
      <c r="G3686">
        <v>14592.23</v>
      </c>
      <c r="H3686">
        <v>13</v>
      </c>
      <c r="I3686" t="s">
        <v>7459</v>
      </c>
      <c r="J3686" t="s">
        <v>8163</v>
      </c>
      <c r="K3686" t="s">
        <v>8168</v>
      </c>
      <c r="L3686" t="s">
        <v>8170</v>
      </c>
      <c r="M3686">
        <v>189698.99</v>
      </c>
      <c r="N3686">
        <v>189698.99</v>
      </c>
    </row>
    <row r="3687" spans="1:14" x14ac:dyDescent="0.3">
      <c r="A3687" t="s">
        <v>3633</v>
      </c>
      <c r="B3687" t="s">
        <v>7160</v>
      </c>
      <c r="C3687" t="s">
        <v>7405</v>
      </c>
      <c r="D3687" t="s">
        <v>7409</v>
      </c>
      <c r="E3687" t="s">
        <v>7427</v>
      </c>
      <c r="F3687" t="s">
        <v>7430</v>
      </c>
      <c r="G3687">
        <v>3338.26</v>
      </c>
      <c r="H3687">
        <v>2</v>
      </c>
      <c r="I3687" t="s">
        <v>7735</v>
      </c>
      <c r="J3687" t="s">
        <v>8166</v>
      </c>
      <c r="K3687" t="s">
        <v>8167</v>
      </c>
      <c r="L3687" t="s">
        <v>8169</v>
      </c>
      <c r="M3687">
        <v>5341.05</v>
      </c>
      <c r="N3687">
        <v>6676.52</v>
      </c>
    </row>
    <row r="3688" spans="1:14" x14ac:dyDescent="0.3">
      <c r="A3688" t="s">
        <v>3634</v>
      </c>
      <c r="B3688" t="s">
        <v>7161</v>
      </c>
      <c r="C3688" t="s">
        <v>7406</v>
      </c>
      <c r="D3688" t="s">
        <v>7412</v>
      </c>
      <c r="E3688" t="s">
        <v>7425</v>
      </c>
      <c r="F3688" t="s">
        <v>7433</v>
      </c>
      <c r="G3688">
        <v>12806.9</v>
      </c>
      <c r="H3688">
        <v>6</v>
      </c>
      <c r="I3688" t="s">
        <v>7966</v>
      </c>
      <c r="J3688" t="s">
        <v>8163</v>
      </c>
      <c r="K3688" t="s">
        <v>8168</v>
      </c>
      <c r="L3688" t="s">
        <v>8169</v>
      </c>
      <c r="M3688">
        <v>61473.120000000003</v>
      </c>
      <c r="N3688">
        <v>76841.399999999994</v>
      </c>
    </row>
    <row r="3689" spans="1:14" x14ac:dyDescent="0.3">
      <c r="A3689" t="s">
        <v>3635</v>
      </c>
      <c r="B3689" t="s">
        <v>5595</v>
      </c>
      <c r="C3689" t="s">
        <v>7406</v>
      </c>
      <c r="D3689" t="s">
        <v>7414</v>
      </c>
      <c r="E3689" t="s">
        <v>7426</v>
      </c>
      <c r="F3689" t="s">
        <v>7432</v>
      </c>
      <c r="G3689">
        <v>5891.34</v>
      </c>
      <c r="H3689">
        <v>4</v>
      </c>
      <c r="I3689" t="s">
        <v>7764</v>
      </c>
      <c r="J3689" t="s">
        <v>8166</v>
      </c>
      <c r="K3689" t="s">
        <v>8167</v>
      </c>
      <c r="L3689" t="s">
        <v>8169</v>
      </c>
      <c r="M3689">
        <v>18852.62</v>
      </c>
      <c r="N3689">
        <v>23565.360000000001</v>
      </c>
    </row>
    <row r="3690" spans="1:14" x14ac:dyDescent="0.3">
      <c r="A3690" t="s">
        <v>3636</v>
      </c>
      <c r="B3690" t="s">
        <v>6753</v>
      </c>
      <c r="C3690" t="s">
        <v>7406</v>
      </c>
      <c r="D3690" t="s">
        <v>7416</v>
      </c>
      <c r="E3690" t="s">
        <v>7424</v>
      </c>
      <c r="F3690" t="s">
        <v>7433</v>
      </c>
      <c r="G3690">
        <v>8789.7000000000007</v>
      </c>
      <c r="H3690">
        <v>14</v>
      </c>
      <c r="I3690" t="s">
        <v>7635</v>
      </c>
      <c r="J3690" t="s">
        <v>8166</v>
      </c>
      <c r="K3690" t="s">
        <v>8167</v>
      </c>
      <c r="L3690" t="s">
        <v>8170</v>
      </c>
      <c r="M3690">
        <v>123055.8</v>
      </c>
      <c r="N3690">
        <v>123055.80000000002</v>
      </c>
    </row>
    <row r="3691" spans="1:14" x14ac:dyDescent="0.3">
      <c r="A3691" t="s">
        <v>3637</v>
      </c>
      <c r="B3691" t="s">
        <v>7162</v>
      </c>
      <c r="C3691" t="s">
        <v>7407</v>
      </c>
      <c r="D3691" t="s">
        <v>7417</v>
      </c>
      <c r="E3691" t="s">
        <v>7423</v>
      </c>
      <c r="F3691" t="s">
        <v>7434</v>
      </c>
      <c r="G3691">
        <v>3954.95</v>
      </c>
      <c r="H3691">
        <v>12</v>
      </c>
      <c r="I3691" t="s">
        <v>8051</v>
      </c>
      <c r="J3691" t="s">
        <v>8162</v>
      </c>
      <c r="K3691" t="s">
        <v>8167</v>
      </c>
      <c r="L3691" t="s">
        <v>8169</v>
      </c>
      <c r="M3691">
        <v>37967.519999999997</v>
      </c>
      <c r="N3691">
        <v>47459.399999999994</v>
      </c>
    </row>
    <row r="3692" spans="1:14" x14ac:dyDescent="0.3">
      <c r="A3692" t="s">
        <v>3638</v>
      </c>
      <c r="B3692" t="s">
        <v>7163</v>
      </c>
      <c r="C3692" t="s">
        <v>7407</v>
      </c>
      <c r="D3692" t="s">
        <v>7413</v>
      </c>
      <c r="E3692" t="s">
        <v>7423</v>
      </c>
      <c r="F3692" t="s">
        <v>7431</v>
      </c>
      <c r="G3692">
        <v>3870.29</v>
      </c>
      <c r="H3692">
        <v>4</v>
      </c>
      <c r="I3692" t="s">
        <v>7571</v>
      </c>
      <c r="J3692" t="s">
        <v>8162</v>
      </c>
      <c r="K3692" t="s">
        <v>8168</v>
      </c>
      <c r="L3692" t="s">
        <v>8170</v>
      </c>
      <c r="M3692">
        <v>15481.16</v>
      </c>
      <c r="N3692">
        <v>15481.16</v>
      </c>
    </row>
    <row r="3693" spans="1:14" x14ac:dyDescent="0.3">
      <c r="A3693" t="s">
        <v>3639</v>
      </c>
      <c r="B3693" t="s">
        <v>7164</v>
      </c>
      <c r="C3693" t="s">
        <v>7406</v>
      </c>
      <c r="D3693" t="s">
        <v>7412</v>
      </c>
      <c r="E3693" t="s">
        <v>7425</v>
      </c>
      <c r="F3693" t="s">
        <v>7433</v>
      </c>
      <c r="G3693">
        <v>1375.31</v>
      </c>
      <c r="H3693">
        <v>7</v>
      </c>
      <c r="I3693" t="s">
        <v>7905</v>
      </c>
      <c r="J3693" t="s">
        <v>8163</v>
      </c>
      <c r="K3693" t="s">
        <v>8168</v>
      </c>
      <c r="L3693" t="s">
        <v>8169</v>
      </c>
      <c r="M3693">
        <v>7701.57</v>
      </c>
      <c r="N3693">
        <v>9627.17</v>
      </c>
    </row>
    <row r="3694" spans="1:14" x14ac:dyDescent="0.3">
      <c r="A3694" t="s">
        <v>3640</v>
      </c>
      <c r="B3694" t="s">
        <v>7165</v>
      </c>
      <c r="C3694" t="s">
        <v>7407</v>
      </c>
      <c r="D3694" t="s">
        <v>7418</v>
      </c>
      <c r="E3694" t="s">
        <v>7424</v>
      </c>
      <c r="F3694" t="s">
        <v>7434</v>
      </c>
      <c r="G3694">
        <v>13785.47</v>
      </c>
      <c r="H3694">
        <v>6</v>
      </c>
      <c r="I3694" t="s">
        <v>7528</v>
      </c>
      <c r="J3694" t="s">
        <v>8166</v>
      </c>
      <c r="K3694" t="s">
        <v>8167</v>
      </c>
      <c r="L3694" t="s">
        <v>8169</v>
      </c>
      <c r="M3694">
        <v>66170.09</v>
      </c>
      <c r="N3694">
        <v>82712.819999999992</v>
      </c>
    </row>
    <row r="3695" spans="1:14" x14ac:dyDescent="0.3">
      <c r="A3695" t="s">
        <v>3641</v>
      </c>
      <c r="B3695" t="s">
        <v>4475</v>
      </c>
      <c r="C3695" t="s">
        <v>7408</v>
      </c>
      <c r="D3695" t="s">
        <v>7420</v>
      </c>
      <c r="E3695" t="s">
        <v>7425</v>
      </c>
      <c r="F3695" t="s">
        <v>7433</v>
      </c>
      <c r="G3695">
        <v>12624.3</v>
      </c>
      <c r="H3695">
        <v>2</v>
      </c>
      <c r="I3695" t="s">
        <v>8039</v>
      </c>
      <c r="J3695" t="s">
        <v>8165</v>
      </c>
      <c r="K3695" t="s">
        <v>8167</v>
      </c>
      <c r="L3695" t="s">
        <v>8170</v>
      </c>
      <c r="M3695">
        <v>25248.6</v>
      </c>
      <c r="N3695">
        <v>25248.6</v>
      </c>
    </row>
    <row r="3696" spans="1:14" x14ac:dyDescent="0.3">
      <c r="A3696" t="s">
        <v>3642</v>
      </c>
      <c r="B3696" t="s">
        <v>7166</v>
      </c>
      <c r="C3696" t="s">
        <v>7408</v>
      </c>
      <c r="D3696" t="s">
        <v>7420</v>
      </c>
      <c r="E3696" t="s">
        <v>7426</v>
      </c>
      <c r="F3696" t="s">
        <v>7434</v>
      </c>
      <c r="G3696">
        <v>4614.8</v>
      </c>
      <c r="H3696">
        <v>10</v>
      </c>
      <c r="I3696" t="s">
        <v>7714</v>
      </c>
      <c r="J3696" t="s">
        <v>8164</v>
      </c>
      <c r="K3696" t="s">
        <v>8168</v>
      </c>
      <c r="L3696" t="s">
        <v>8170</v>
      </c>
      <c r="M3696">
        <v>46148</v>
      </c>
      <c r="N3696">
        <v>46148</v>
      </c>
    </row>
    <row r="3697" spans="1:14" x14ac:dyDescent="0.3">
      <c r="A3697" t="s">
        <v>3643</v>
      </c>
      <c r="B3697" t="s">
        <v>6956</v>
      </c>
      <c r="C3697" t="s">
        <v>7405</v>
      </c>
      <c r="D3697" t="s">
        <v>7417</v>
      </c>
      <c r="E3697" t="s">
        <v>7424</v>
      </c>
      <c r="F3697" t="s">
        <v>7432</v>
      </c>
      <c r="G3697">
        <v>8250.2000000000007</v>
      </c>
      <c r="H3697">
        <v>3</v>
      </c>
      <c r="I3697" t="s">
        <v>7758</v>
      </c>
      <c r="J3697" t="s">
        <v>8162</v>
      </c>
      <c r="K3697" t="s">
        <v>8168</v>
      </c>
      <c r="L3697" t="s">
        <v>8170</v>
      </c>
      <c r="M3697">
        <v>24750.6</v>
      </c>
      <c r="N3697">
        <v>24750.600000000002</v>
      </c>
    </row>
    <row r="3698" spans="1:14" x14ac:dyDescent="0.3">
      <c r="A3698" t="s">
        <v>3644</v>
      </c>
      <c r="B3698" t="s">
        <v>7167</v>
      </c>
      <c r="C3698" t="s">
        <v>7407</v>
      </c>
      <c r="D3698" t="s">
        <v>7415</v>
      </c>
      <c r="E3698" t="s">
        <v>7427</v>
      </c>
      <c r="F3698" t="s">
        <v>7428</v>
      </c>
      <c r="G3698">
        <v>1821.85</v>
      </c>
      <c r="H3698">
        <v>15</v>
      </c>
      <c r="I3698" t="s">
        <v>7862</v>
      </c>
      <c r="J3698" t="s">
        <v>8163</v>
      </c>
      <c r="K3698" t="s">
        <v>8167</v>
      </c>
      <c r="L3698" t="s">
        <v>8170</v>
      </c>
      <c r="M3698">
        <v>27327.75</v>
      </c>
      <c r="N3698">
        <v>27327.75</v>
      </c>
    </row>
    <row r="3699" spans="1:14" x14ac:dyDescent="0.3">
      <c r="A3699" t="s">
        <v>3645</v>
      </c>
      <c r="B3699" t="s">
        <v>6828</v>
      </c>
      <c r="C3699" t="s">
        <v>7405</v>
      </c>
      <c r="D3699" t="s">
        <v>7410</v>
      </c>
      <c r="E3699" t="s">
        <v>7425</v>
      </c>
      <c r="F3699" t="s">
        <v>7429</v>
      </c>
      <c r="G3699">
        <v>1254.96</v>
      </c>
      <c r="H3699">
        <v>2</v>
      </c>
      <c r="I3699" t="s">
        <v>7926</v>
      </c>
      <c r="J3699" t="s">
        <v>8163</v>
      </c>
      <c r="K3699" t="s">
        <v>8167</v>
      </c>
      <c r="L3699" t="s">
        <v>8169</v>
      </c>
      <c r="M3699">
        <v>2007.77</v>
      </c>
      <c r="N3699">
        <v>2509.92</v>
      </c>
    </row>
    <row r="3700" spans="1:14" x14ac:dyDescent="0.3">
      <c r="A3700" t="s">
        <v>3646</v>
      </c>
      <c r="B3700" t="s">
        <v>7168</v>
      </c>
      <c r="C3700" t="s">
        <v>7405</v>
      </c>
      <c r="D3700" t="s">
        <v>7411</v>
      </c>
      <c r="E3700" t="s">
        <v>7426</v>
      </c>
      <c r="F3700" t="s">
        <v>7433</v>
      </c>
      <c r="G3700">
        <v>11179.27</v>
      </c>
      <c r="H3700">
        <v>15</v>
      </c>
      <c r="I3700" t="s">
        <v>8119</v>
      </c>
      <c r="J3700" t="s">
        <v>8165</v>
      </c>
      <c r="K3700" t="s">
        <v>8167</v>
      </c>
      <c r="L3700" t="s">
        <v>8170</v>
      </c>
      <c r="M3700">
        <v>167689.04999999999</v>
      </c>
      <c r="N3700">
        <v>167689.05000000002</v>
      </c>
    </row>
    <row r="3701" spans="1:14" x14ac:dyDescent="0.3">
      <c r="A3701" t="s">
        <v>3647</v>
      </c>
      <c r="B3701" t="s">
        <v>7169</v>
      </c>
      <c r="C3701" t="s">
        <v>7406</v>
      </c>
      <c r="D3701" t="s">
        <v>7416</v>
      </c>
      <c r="E3701" t="s">
        <v>7425</v>
      </c>
      <c r="F3701" t="s">
        <v>7433</v>
      </c>
      <c r="G3701">
        <v>4359.99</v>
      </c>
      <c r="H3701">
        <v>2</v>
      </c>
      <c r="I3701" t="s">
        <v>7741</v>
      </c>
      <c r="J3701" t="s">
        <v>8166</v>
      </c>
      <c r="K3701" t="s">
        <v>8167</v>
      </c>
      <c r="L3701" t="s">
        <v>8170</v>
      </c>
      <c r="M3701">
        <v>8719.98</v>
      </c>
      <c r="N3701">
        <v>8719.98</v>
      </c>
    </row>
    <row r="3702" spans="1:14" x14ac:dyDescent="0.3">
      <c r="A3702" t="s">
        <v>3648</v>
      </c>
      <c r="B3702" t="s">
        <v>7170</v>
      </c>
      <c r="C3702" t="s">
        <v>7408</v>
      </c>
      <c r="D3702" t="s">
        <v>7417</v>
      </c>
      <c r="E3702" t="s">
        <v>7423</v>
      </c>
      <c r="F3702" t="s">
        <v>7431</v>
      </c>
      <c r="G3702">
        <v>11274.72</v>
      </c>
      <c r="H3702">
        <v>20</v>
      </c>
      <c r="I3702" t="s">
        <v>7720</v>
      </c>
      <c r="J3702" t="s">
        <v>8162</v>
      </c>
      <c r="K3702" t="s">
        <v>8167</v>
      </c>
      <c r="L3702" t="s">
        <v>8169</v>
      </c>
      <c r="M3702">
        <v>180395.51999999999</v>
      </c>
      <c r="N3702">
        <v>225494.39999999999</v>
      </c>
    </row>
    <row r="3703" spans="1:14" x14ac:dyDescent="0.3">
      <c r="A3703" t="s">
        <v>3649</v>
      </c>
      <c r="B3703" t="s">
        <v>7171</v>
      </c>
      <c r="C3703" t="s">
        <v>7405</v>
      </c>
      <c r="D3703" t="s">
        <v>7410</v>
      </c>
      <c r="E3703" t="s">
        <v>7426</v>
      </c>
      <c r="F3703" t="s">
        <v>7428</v>
      </c>
      <c r="G3703">
        <v>14896.84</v>
      </c>
      <c r="H3703">
        <v>1</v>
      </c>
      <c r="I3703" t="s">
        <v>7983</v>
      </c>
      <c r="J3703" t="s">
        <v>8164</v>
      </c>
      <c r="K3703" t="s">
        <v>8167</v>
      </c>
      <c r="L3703" t="s">
        <v>8169</v>
      </c>
      <c r="M3703">
        <v>11917.14</v>
      </c>
      <c r="N3703">
        <v>14896.84</v>
      </c>
    </row>
    <row r="3704" spans="1:14" x14ac:dyDescent="0.3">
      <c r="A3704" t="s">
        <v>3650</v>
      </c>
      <c r="B3704" t="s">
        <v>7172</v>
      </c>
      <c r="C3704" t="s">
        <v>7408</v>
      </c>
      <c r="D3704" t="s">
        <v>7419</v>
      </c>
      <c r="E3704" t="s">
        <v>7425</v>
      </c>
      <c r="F3704" t="s">
        <v>7430</v>
      </c>
      <c r="G3704">
        <v>7051.68</v>
      </c>
      <c r="H3704">
        <v>3</v>
      </c>
      <c r="I3704" t="s">
        <v>7786</v>
      </c>
      <c r="J3704" t="s">
        <v>8164</v>
      </c>
      <c r="K3704" t="s">
        <v>8168</v>
      </c>
      <c r="L3704" t="s">
        <v>8169</v>
      </c>
      <c r="M3704">
        <v>16923.7</v>
      </c>
      <c r="N3704">
        <v>21155.040000000001</v>
      </c>
    </row>
    <row r="3705" spans="1:14" x14ac:dyDescent="0.3">
      <c r="A3705" t="s">
        <v>3651</v>
      </c>
      <c r="B3705" t="s">
        <v>7173</v>
      </c>
      <c r="C3705" t="s">
        <v>7407</v>
      </c>
      <c r="D3705" t="s">
        <v>7413</v>
      </c>
      <c r="E3705" t="s">
        <v>7427</v>
      </c>
      <c r="F3705" t="s">
        <v>7429</v>
      </c>
      <c r="G3705">
        <v>14384.73</v>
      </c>
      <c r="H3705">
        <v>14</v>
      </c>
      <c r="I3705" t="s">
        <v>8154</v>
      </c>
      <c r="J3705" t="s">
        <v>8163</v>
      </c>
      <c r="K3705" t="s">
        <v>8167</v>
      </c>
      <c r="L3705" t="s">
        <v>8170</v>
      </c>
      <c r="M3705">
        <v>201386.22</v>
      </c>
      <c r="N3705">
        <v>201386.22</v>
      </c>
    </row>
    <row r="3706" spans="1:14" x14ac:dyDescent="0.3">
      <c r="A3706" t="s">
        <v>3620</v>
      </c>
      <c r="B3706" t="s">
        <v>7006</v>
      </c>
      <c r="C3706" t="s">
        <v>7407</v>
      </c>
      <c r="D3706" t="s">
        <v>7418</v>
      </c>
      <c r="E3706" t="s">
        <v>7425</v>
      </c>
      <c r="F3706" t="s">
        <v>7430</v>
      </c>
      <c r="G3706">
        <v>14114.98</v>
      </c>
      <c r="H3706">
        <v>17</v>
      </c>
      <c r="I3706" t="s">
        <v>7481</v>
      </c>
      <c r="J3706" t="s">
        <v>8164</v>
      </c>
      <c r="K3706" t="s">
        <v>8167</v>
      </c>
      <c r="L3706" t="s">
        <v>8170</v>
      </c>
      <c r="M3706">
        <v>239954.66</v>
      </c>
      <c r="N3706">
        <v>239954.66</v>
      </c>
    </row>
    <row r="3707" spans="1:14" x14ac:dyDescent="0.3">
      <c r="A3707" t="s">
        <v>3652</v>
      </c>
      <c r="B3707" t="s">
        <v>7174</v>
      </c>
      <c r="C3707" t="s">
        <v>7408</v>
      </c>
      <c r="D3707" t="s">
        <v>7420</v>
      </c>
      <c r="E3707" t="s">
        <v>7425</v>
      </c>
      <c r="F3707" t="s">
        <v>7428</v>
      </c>
      <c r="G3707">
        <v>12820.18</v>
      </c>
      <c r="H3707">
        <v>16</v>
      </c>
      <c r="I3707" t="s">
        <v>8023</v>
      </c>
      <c r="J3707" t="s">
        <v>8166</v>
      </c>
      <c r="K3707" t="s">
        <v>8167</v>
      </c>
      <c r="L3707" t="s">
        <v>8169</v>
      </c>
      <c r="M3707">
        <v>164098.47</v>
      </c>
      <c r="N3707">
        <v>205122.88</v>
      </c>
    </row>
    <row r="3708" spans="1:14" x14ac:dyDescent="0.3">
      <c r="A3708" t="s">
        <v>3653</v>
      </c>
      <c r="B3708" t="s">
        <v>7175</v>
      </c>
      <c r="C3708" t="s">
        <v>7407</v>
      </c>
      <c r="D3708" t="s">
        <v>7415</v>
      </c>
      <c r="E3708" t="s">
        <v>7423</v>
      </c>
      <c r="F3708" t="s">
        <v>7433</v>
      </c>
      <c r="G3708">
        <v>1264.0899999999999</v>
      </c>
      <c r="H3708">
        <v>12</v>
      </c>
      <c r="I3708" t="s">
        <v>8077</v>
      </c>
      <c r="J3708" t="s">
        <v>8165</v>
      </c>
      <c r="K3708" t="s">
        <v>8167</v>
      </c>
      <c r="L3708" t="s">
        <v>8170</v>
      </c>
      <c r="M3708">
        <v>15169.08</v>
      </c>
      <c r="N3708">
        <v>15169.079999999998</v>
      </c>
    </row>
    <row r="3709" spans="1:14" x14ac:dyDescent="0.3">
      <c r="A3709" t="s">
        <v>3654</v>
      </c>
      <c r="B3709" t="s">
        <v>5396</v>
      </c>
      <c r="C3709" t="s">
        <v>7405</v>
      </c>
      <c r="D3709" t="s">
        <v>7411</v>
      </c>
      <c r="E3709" t="s">
        <v>7424</v>
      </c>
      <c r="F3709" t="s">
        <v>7432</v>
      </c>
      <c r="G3709">
        <v>1563.72</v>
      </c>
      <c r="H3709">
        <v>4</v>
      </c>
      <c r="I3709" t="s">
        <v>8142</v>
      </c>
      <c r="J3709" t="s">
        <v>8164</v>
      </c>
      <c r="K3709" t="s">
        <v>8168</v>
      </c>
      <c r="L3709" t="s">
        <v>8170</v>
      </c>
      <c r="M3709">
        <v>6254.88</v>
      </c>
      <c r="N3709">
        <v>6254.88</v>
      </c>
    </row>
    <row r="3710" spans="1:14" x14ac:dyDescent="0.3">
      <c r="A3710" t="s">
        <v>3655</v>
      </c>
      <c r="B3710" t="s">
        <v>7176</v>
      </c>
      <c r="C3710" t="s">
        <v>7405</v>
      </c>
      <c r="D3710" t="s">
        <v>7417</v>
      </c>
      <c r="E3710" t="s">
        <v>7423</v>
      </c>
      <c r="F3710" t="s">
        <v>7434</v>
      </c>
      <c r="G3710">
        <v>7946.42</v>
      </c>
      <c r="H3710">
        <v>9</v>
      </c>
      <c r="I3710" t="s">
        <v>8068</v>
      </c>
      <c r="J3710" t="s">
        <v>8163</v>
      </c>
      <c r="K3710" t="s">
        <v>8168</v>
      </c>
      <c r="L3710" t="s">
        <v>8169</v>
      </c>
      <c r="M3710">
        <v>57214.39</v>
      </c>
      <c r="N3710">
        <v>71517.78</v>
      </c>
    </row>
    <row r="3711" spans="1:14" x14ac:dyDescent="0.3">
      <c r="A3711" t="s">
        <v>3656</v>
      </c>
      <c r="B3711" t="s">
        <v>7177</v>
      </c>
      <c r="C3711" t="s">
        <v>7406</v>
      </c>
      <c r="D3711" t="s">
        <v>7414</v>
      </c>
      <c r="E3711" t="s">
        <v>7423</v>
      </c>
      <c r="F3711" t="s">
        <v>7431</v>
      </c>
      <c r="G3711">
        <v>3463.59</v>
      </c>
      <c r="H3711">
        <v>6</v>
      </c>
      <c r="I3711" t="s">
        <v>7830</v>
      </c>
      <c r="J3711" t="s">
        <v>8166</v>
      </c>
      <c r="K3711" t="s">
        <v>8168</v>
      </c>
      <c r="L3711" t="s">
        <v>8169</v>
      </c>
      <c r="M3711">
        <v>16624.900000000001</v>
      </c>
      <c r="N3711">
        <v>20781.54</v>
      </c>
    </row>
    <row r="3712" spans="1:14" x14ac:dyDescent="0.3">
      <c r="A3712" t="s">
        <v>3657</v>
      </c>
      <c r="B3712" t="s">
        <v>7178</v>
      </c>
      <c r="C3712" t="s">
        <v>7405</v>
      </c>
      <c r="D3712" t="s">
        <v>7417</v>
      </c>
      <c r="E3712" t="s">
        <v>7426</v>
      </c>
      <c r="F3712" t="s">
        <v>7429</v>
      </c>
      <c r="G3712">
        <v>15763.36</v>
      </c>
      <c r="H3712">
        <v>1</v>
      </c>
      <c r="I3712" t="s">
        <v>7690</v>
      </c>
      <c r="J3712" t="s">
        <v>8166</v>
      </c>
      <c r="K3712" t="s">
        <v>8167</v>
      </c>
      <c r="L3712" t="s">
        <v>8169</v>
      </c>
      <c r="M3712">
        <v>12611.02</v>
      </c>
      <c r="N3712">
        <v>15763.36</v>
      </c>
    </row>
    <row r="3713" spans="1:14" x14ac:dyDescent="0.3">
      <c r="A3713" t="s">
        <v>3658</v>
      </c>
      <c r="B3713" t="s">
        <v>7179</v>
      </c>
      <c r="C3713" t="s">
        <v>7406</v>
      </c>
      <c r="D3713" t="s">
        <v>7412</v>
      </c>
      <c r="E3713" t="s">
        <v>7426</v>
      </c>
      <c r="F3713" t="s">
        <v>7428</v>
      </c>
      <c r="G3713">
        <v>8698.4</v>
      </c>
      <c r="H3713">
        <v>18</v>
      </c>
      <c r="I3713" t="s">
        <v>8134</v>
      </c>
      <c r="J3713" t="s">
        <v>8162</v>
      </c>
      <c r="K3713" t="s">
        <v>8168</v>
      </c>
      <c r="L3713" t="s">
        <v>8169</v>
      </c>
      <c r="M3713">
        <v>125256.96000000001</v>
      </c>
      <c r="N3713">
        <v>156571.19999999998</v>
      </c>
    </row>
    <row r="3714" spans="1:14" x14ac:dyDescent="0.3">
      <c r="A3714" t="s">
        <v>3659</v>
      </c>
      <c r="B3714" t="s">
        <v>7180</v>
      </c>
      <c r="C3714" t="s">
        <v>7407</v>
      </c>
      <c r="D3714" t="s">
        <v>7418</v>
      </c>
      <c r="E3714" t="s">
        <v>7426</v>
      </c>
      <c r="F3714" t="s">
        <v>7429</v>
      </c>
      <c r="G3714">
        <v>4346.71</v>
      </c>
      <c r="H3714">
        <v>6</v>
      </c>
      <c r="I3714" t="s">
        <v>7836</v>
      </c>
      <c r="J3714" t="s">
        <v>8166</v>
      </c>
      <c r="K3714" t="s">
        <v>8168</v>
      </c>
      <c r="L3714" t="s">
        <v>8170</v>
      </c>
      <c r="M3714">
        <v>26080.26</v>
      </c>
      <c r="N3714">
        <v>26080.260000000002</v>
      </c>
    </row>
    <row r="3715" spans="1:14" x14ac:dyDescent="0.3">
      <c r="A3715" t="s">
        <v>3660</v>
      </c>
      <c r="B3715" t="s">
        <v>7181</v>
      </c>
      <c r="C3715" t="s">
        <v>7407</v>
      </c>
      <c r="D3715" t="s">
        <v>7418</v>
      </c>
      <c r="E3715" t="s">
        <v>7427</v>
      </c>
      <c r="F3715" t="s">
        <v>7431</v>
      </c>
      <c r="G3715">
        <v>9073.56</v>
      </c>
      <c r="H3715">
        <v>10</v>
      </c>
      <c r="I3715" t="s">
        <v>7882</v>
      </c>
      <c r="J3715" t="s">
        <v>8164</v>
      </c>
      <c r="K3715" t="s">
        <v>8167</v>
      </c>
      <c r="L3715" t="s">
        <v>8169</v>
      </c>
      <c r="M3715">
        <v>72588.479999999996</v>
      </c>
      <c r="N3715">
        <v>90735.599999999991</v>
      </c>
    </row>
    <row r="3716" spans="1:14" x14ac:dyDescent="0.3">
      <c r="A3716" t="s">
        <v>3661</v>
      </c>
      <c r="B3716" t="s">
        <v>7182</v>
      </c>
      <c r="C3716" t="s">
        <v>7405</v>
      </c>
      <c r="D3716" t="s">
        <v>7411</v>
      </c>
      <c r="E3716" t="s">
        <v>7426</v>
      </c>
      <c r="F3716" t="s">
        <v>7428</v>
      </c>
      <c r="G3716">
        <v>9605.59</v>
      </c>
      <c r="H3716">
        <v>7</v>
      </c>
      <c r="I3716" t="s">
        <v>7890</v>
      </c>
      <c r="J3716" t="s">
        <v>8162</v>
      </c>
      <c r="K3716" t="s">
        <v>8168</v>
      </c>
      <c r="L3716" t="s">
        <v>8170</v>
      </c>
      <c r="M3716">
        <v>67239.13</v>
      </c>
      <c r="N3716">
        <v>67239.13</v>
      </c>
    </row>
    <row r="3717" spans="1:14" x14ac:dyDescent="0.3">
      <c r="A3717" t="s">
        <v>3662</v>
      </c>
      <c r="B3717" t="s">
        <v>7183</v>
      </c>
      <c r="C3717" t="s">
        <v>7406</v>
      </c>
      <c r="D3717" t="s">
        <v>7421</v>
      </c>
      <c r="E3717" t="s">
        <v>7426</v>
      </c>
      <c r="F3717" t="s">
        <v>7434</v>
      </c>
      <c r="G3717">
        <v>12606.04</v>
      </c>
      <c r="H3717">
        <v>12</v>
      </c>
      <c r="I3717" t="s">
        <v>7874</v>
      </c>
      <c r="J3717" t="s">
        <v>8165</v>
      </c>
      <c r="K3717" t="s">
        <v>8168</v>
      </c>
      <c r="L3717" t="s">
        <v>8169</v>
      </c>
      <c r="M3717">
        <v>121018.15</v>
      </c>
      <c r="N3717">
        <v>151272.48000000001</v>
      </c>
    </row>
    <row r="3718" spans="1:14" x14ac:dyDescent="0.3">
      <c r="A3718" t="s">
        <v>3663</v>
      </c>
      <c r="B3718" t="s">
        <v>7184</v>
      </c>
      <c r="C3718" t="s">
        <v>7406</v>
      </c>
      <c r="D3718" t="s">
        <v>7412</v>
      </c>
      <c r="E3718" t="s">
        <v>7424</v>
      </c>
      <c r="F3718" t="s">
        <v>7430</v>
      </c>
      <c r="G3718">
        <v>6390.17</v>
      </c>
      <c r="H3718">
        <v>4</v>
      </c>
      <c r="I3718" t="s">
        <v>7542</v>
      </c>
      <c r="J3718" t="s">
        <v>8165</v>
      </c>
      <c r="K3718" t="s">
        <v>8167</v>
      </c>
      <c r="L3718" t="s">
        <v>8169</v>
      </c>
      <c r="M3718">
        <v>20448.71</v>
      </c>
      <c r="N3718">
        <v>25560.68</v>
      </c>
    </row>
    <row r="3719" spans="1:14" x14ac:dyDescent="0.3">
      <c r="A3719" t="s">
        <v>3664</v>
      </c>
      <c r="B3719" t="s">
        <v>7185</v>
      </c>
      <c r="C3719" t="s">
        <v>7407</v>
      </c>
      <c r="D3719" t="s">
        <v>7417</v>
      </c>
      <c r="E3719" t="s">
        <v>7427</v>
      </c>
      <c r="F3719" t="s">
        <v>7431</v>
      </c>
      <c r="G3719">
        <v>5748.58</v>
      </c>
      <c r="H3719">
        <v>3</v>
      </c>
      <c r="I3719" t="s">
        <v>7800</v>
      </c>
      <c r="J3719" t="s">
        <v>8164</v>
      </c>
      <c r="K3719" t="s">
        <v>8167</v>
      </c>
      <c r="L3719" t="s">
        <v>8169</v>
      </c>
      <c r="M3719">
        <v>13796.26</v>
      </c>
      <c r="N3719">
        <v>17245.739999999998</v>
      </c>
    </row>
    <row r="3720" spans="1:14" x14ac:dyDescent="0.3">
      <c r="A3720" t="s">
        <v>3665</v>
      </c>
      <c r="B3720" t="s">
        <v>7186</v>
      </c>
      <c r="C3720" t="s">
        <v>7408</v>
      </c>
      <c r="D3720" t="s">
        <v>7420</v>
      </c>
      <c r="E3720" t="s">
        <v>7427</v>
      </c>
      <c r="F3720" t="s">
        <v>7432</v>
      </c>
      <c r="G3720">
        <v>5360.97</v>
      </c>
      <c r="H3720">
        <v>4</v>
      </c>
      <c r="I3720" t="s">
        <v>8161</v>
      </c>
      <c r="J3720" t="s">
        <v>8163</v>
      </c>
      <c r="K3720" t="s">
        <v>8167</v>
      </c>
      <c r="L3720" t="s">
        <v>8170</v>
      </c>
      <c r="M3720">
        <v>21443.88</v>
      </c>
      <c r="N3720">
        <v>21443.88</v>
      </c>
    </row>
    <row r="3721" spans="1:14" x14ac:dyDescent="0.3">
      <c r="A3721" t="s">
        <v>3666</v>
      </c>
      <c r="B3721" t="s">
        <v>4064</v>
      </c>
      <c r="C3721" t="s">
        <v>7406</v>
      </c>
      <c r="D3721" t="s">
        <v>7412</v>
      </c>
      <c r="E3721" t="s">
        <v>7427</v>
      </c>
      <c r="F3721" t="s">
        <v>7434</v>
      </c>
      <c r="G3721">
        <v>3993.96</v>
      </c>
      <c r="H3721">
        <v>10</v>
      </c>
      <c r="I3721" t="s">
        <v>7909</v>
      </c>
      <c r="J3721" t="s">
        <v>8165</v>
      </c>
      <c r="K3721" t="s">
        <v>8167</v>
      </c>
      <c r="L3721" t="s">
        <v>8169</v>
      </c>
      <c r="M3721">
        <v>31951.68</v>
      </c>
      <c r="N3721">
        <v>39939.599999999999</v>
      </c>
    </row>
    <row r="3722" spans="1:14" x14ac:dyDescent="0.3">
      <c r="A3722" t="s">
        <v>3667</v>
      </c>
      <c r="B3722" t="s">
        <v>6269</v>
      </c>
      <c r="C3722" t="s">
        <v>7405</v>
      </c>
      <c r="D3722" t="s">
        <v>7411</v>
      </c>
      <c r="E3722" t="s">
        <v>7425</v>
      </c>
      <c r="F3722" t="s">
        <v>7431</v>
      </c>
      <c r="G3722">
        <v>5038.93</v>
      </c>
      <c r="H3722">
        <v>15</v>
      </c>
      <c r="I3722" t="s">
        <v>7566</v>
      </c>
      <c r="J3722" t="s">
        <v>8163</v>
      </c>
      <c r="K3722" t="s">
        <v>8167</v>
      </c>
      <c r="L3722" t="s">
        <v>8169</v>
      </c>
      <c r="M3722">
        <v>60467.16</v>
      </c>
      <c r="N3722">
        <v>75583.950000000012</v>
      </c>
    </row>
    <row r="3723" spans="1:14" x14ac:dyDescent="0.3">
      <c r="A3723" t="s">
        <v>3668</v>
      </c>
      <c r="B3723" t="s">
        <v>7187</v>
      </c>
      <c r="C3723" t="s">
        <v>7408</v>
      </c>
      <c r="D3723" t="s">
        <v>7419</v>
      </c>
      <c r="E3723" t="s">
        <v>7427</v>
      </c>
      <c r="F3723" t="s">
        <v>7434</v>
      </c>
      <c r="G3723">
        <v>11656.52</v>
      </c>
      <c r="H3723">
        <v>7</v>
      </c>
      <c r="I3723" t="s">
        <v>7649</v>
      </c>
      <c r="J3723" t="s">
        <v>8164</v>
      </c>
      <c r="K3723" t="s">
        <v>8168</v>
      </c>
      <c r="L3723" t="s">
        <v>8169</v>
      </c>
      <c r="M3723">
        <v>65276.18</v>
      </c>
      <c r="N3723">
        <v>81595.64</v>
      </c>
    </row>
    <row r="3724" spans="1:14" x14ac:dyDescent="0.3">
      <c r="A3724" t="s">
        <v>3669</v>
      </c>
      <c r="B3724" t="s">
        <v>7188</v>
      </c>
      <c r="C3724" t="s">
        <v>7405</v>
      </c>
      <c r="D3724" t="s">
        <v>7411</v>
      </c>
      <c r="E3724" t="s">
        <v>7425</v>
      </c>
      <c r="F3724" t="s">
        <v>7430</v>
      </c>
      <c r="G3724">
        <v>8456.0400000000009</v>
      </c>
      <c r="H3724">
        <v>14</v>
      </c>
      <c r="I3724" t="s">
        <v>7861</v>
      </c>
      <c r="J3724" t="s">
        <v>8162</v>
      </c>
      <c r="K3724" t="s">
        <v>8167</v>
      </c>
      <c r="L3724" t="s">
        <v>8170</v>
      </c>
      <c r="M3724">
        <v>118384.56</v>
      </c>
      <c r="N3724">
        <v>118384.56000000001</v>
      </c>
    </row>
    <row r="3725" spans="1:14" x14ac:dyDescent="0.3">
      <c r="A3725" t="s">
        <v>3670</v>
      </c>
      <c r="B3725" t="s">
        <v>7189</v>
      </c>
      <c r="C3725" t="s">
        <v>7406</v>
      </c>
      <c r="D3725" t="s">
        <v>7414</v>
      </c>
      <c r="E3725" t="s">
        <v>7426</v>
      </c>
      <c r="F3725" t="s">
        <v>7429</v>
      </c>
      <c r="G3725">
        <v>2278.35</v>
      </c>
      <c r="H3725">
        <v>15</v>
      </c>
      <c r="I3725" t="s">
        <v>7505</v>
      </c>
      <c r="J3725" t="s">
        <v>8162</v>
      </c>
      <c r="K3725" t="s">
        <v>8168</v>
      </c>
      <c r="L3725" t="s">
        <v>8170</v>
      </c>
      <c r="M3725">
        <v>34175.25</v>
      </c>
      <c r="N3725">
        <v>34175.25</v>
      </c>
    </row>
    <row r="3726" spans="1:14" x14ac:dyDescent="0.3">
      <c r="A3726" t="s">
        <v>3671</v>
      </c>
      <c r="B3726" t="s">
        <v>7190</v>
      </c>
      <c r="C3726" t="s">
        <v>7408</v>
      </c>
      <c r="D3726" t="s">
        <v>7417</v>
      </c>
      <c r="E3726" t="s">
        <v>7425</v>
      </c>
      <c r="F3726" t="s">
        <v>7431</v>
      </c>
      <c r="G3726">
        <v>12156.18</v>
      </c>
      <c r="H3726">
        <v>14</v>
      </c>
      <c r="I3726" t="s">
        <v>8014</v>
      </c>
      <c r="J3726" t="s">
        <v>8162</v>
      </c>
      <c r="K3726" t="s">
        <v>8168</v>
      </c>
      <c r="L3726" t="s">
        <v>8170</v>
      </c>
      <c r="M3726">
        <v>170186.52</v>
      </c>
      <c r="N3726">
        <v>170186.52000000002</v>
      </c>
    </row>
    <row r="3727" spans="1:14" x14ac:dyDescent="0.3">
      <c r="A3727" t="s">
        <v>3672</v>
      </c>
      <c r="B3727" t="s">
        <v>7191</v>
      </c>
      <c r="C3727" t="s">
        <v>7408</v>
      </c>
      <c r="D3727" t="s">
        <v>7419</v>
      </c>
      <c r="E3727" t="s">
        <v>7427</v>
      </c>
      <c r="F3727" t="s">
        <v>7430</v>
      </c>
      <c r="G3727">
        <v>6381.04</v>
      </c>
      <c r="H3727">
        <v>5</v>
      </c>
      <c r="I3727" t="s">
        <v>7932</v>
      </c>
      <c r="J3727" t="s">
        <v>8162</v>
      </c>
      <c r="K3727" t="s">
        <v>8167</v>
      </c>
      <c r="L3727" t="s">
        <v>8169</v>
      </c>
      <c r="M3727">
        <v>25524.16</v>
      </c>
      <c r="N3727">
        <v>31905.200000000001</v>
      </c>
    </row>
    <row r="3728" spans="1:14" x14ac:dyDescent="0.3">
      <c r="A3728" t="s">
        <v>3673</v>
      </c>
      <c r="B3728" t="s">
        <v>7192</v>
      </c>
      <c r="C3728" t="s">
        <v>7407</v>
      </c>
      <c r="D3728" t="s">
        <v>7413</v>
      </c>
      <c r="E3728" t="s">
        <v>7426</v>
      </c>
      <c r="F3728" t="s">
        <v>7430</v>
      </c>
      <c r="G3728">
        <v>11852.4</v>
      </c>
      <c r="H3728">
        <v>12</v>
      </c>
      <c r="I3728" t="s">
        <v>7978</v>
      </c>
      <c r="J3728" t="s">
        <v>8166</v>
      </c>
      <c r="K3728" t="s">
        <v>8167</v>
      </c>
      <c r="L3728" t="s">
        <v>8169</v>
      </c>
      <c r="M3728">
        <v>113783.03999999999</v>
      </c>
      <c r="N3728">
        <v>142228.79999999999</v>
      </c>
    </row>
    <row r="3729" spans="1:14" x14ac:dyDescent="0.3">
      <c r="A3729" t="s">
        <v>3674</v>
      </c>
      <c r="B3729" t="s">
        <v>7193</v>
      </c>
      <c r="C3729" t="s">
        <v>7406</v>
      </c>
      <c r="D3729" t="s">
        <v>7421</v>
      </c>
      <c r="E3729" t="s">
        <v>7423</v>
      </c>
      <c r="F3729" t="s">
        <v>7433</v>
      </c>
      <c r="G3729">
        <v>13836.93</v>
      </c>
      <c r="H3729">
        <v>17</v>
      </c>
      <c r="I3729" t="s">
        <v>7918</v>
      </c>
      <c r="J3729" t="s">
        <v>8164</v>
      </c>
      <c r="K3729" t="s">
        <v>8167</v>
      </c>
      <c r="L3729" t="s">
        <v>8169</v>
      </c>
      <c r="M3729">
        <v>188182.58</v>
      </c>
      <c r="N3729">
        <v>235227.81</v>
      </c>
    </row>
    <row r="3730" spans="1:14" x14ac:dyDescent="0.3">
      <c r="A3730" t="s">
        <v>3675</v>
      </c>
      <c r="B3730" t="s">
        <v>7194</v>
      </c>
      <c r="C3730" t="s">
        <v>7406</v>
      </c>
      <c r="D3730" t="s">
        <v>7421</v>
      </c>
      <c r="E3730" t="s">
        <v>7424</v>
      </c>
      <c r="F3730" t="s">
        <v>7428</v>
      </c>
      <c r="G3730">
        <v>6537.08</v>
      </c>
      <c r="H3730">
        <v>2</v>
      </c>
      <c r="I3730" t="s">
        <v>8041</v>
      </c>
      <c r="J3730" t="s">
        <v>8164</v>
      </c>
      <c r="K3730" t="s">
        <v>8168</v>
      </c>
      <c r="L3730" t="s">
        <v>8170</v>
      </c>
      <c r="M3730">
        <v>13074.16</v>
      </c>
      <c r="N3730">
        <v>13074.16</v>
      </c>
    </row>
    <row r="3731" spans="1:14" x14ac:dyDescent="0.3">
      <c r="A3731" t="s">
        <v>3676</v>
      </c>
      <c r="B3731" t="s">
        <v>6188</v>
      </c>
      <c r="C3731" t="s">
        <v>7406</v>
      </c>
      <c r="D3731" t="s">
        <v>7412</v>
      </c>
      <c r="E3731" t="s">
        <v>7427</v>
      </c>
      <c r="F3731" t="s">
        <v>7428</v>
      </c>
      <c r="G3731">
        <v>15412.27</v>
      </c>
      <c r="H3731">
        <v>13</v>
      </c>
      <c r="I3731" t="s">
        <v>8120</v>
      </c>
      <c r="J3731" t="s">
        <v>8163</v>
      </c>
      <c r="K3731" t="s">
        <v>8167</v>
      </c>
      <c r="L3731" t="s">
        <v>8170</v>
      </c>
      <c r="M3731">
        <v>200359.51</v>
      </c>
      <c r="N3731">
        <v>200359.51</v>
      </c>
    </row>
    <row r="3732" spans="1:14" x14ac:dyDescent="0.3">
      <c r="A3732" t="s">
        <v>3677</v>
      </c>
      <c r="B3732" t="s">
        <v>7195</v>
      </c>
      <c r="C3732" t="s">
        <v>7407</v>
      </c>
      <c r="D3732" t="s">
        <v>7413</v>
      </c>
      <c r="E3732" t="s">
        <v>7424</v>
      </c>
      <c r="F3732" t="s">
        <v>7428</v>
      </c>
      <c r="G3732">
        <v>6052.36</v>
      </c>
      <c r="H3732">
        <v>8</v>
      </c>
      <c r="I3732" t="s">
        <v>7926</v>
      </c>
      <c r="J3732" t="s">
        <v>8163</v>
      </c>
      <c r="K3732" t="s">
        <v>8167</v>
      </c>
      <c r="L3732" t="s">
        <v>8170</v>
      </c>
      <c r="M3732">
        <v>48418.879999999997</v>
      </c>
      <c r="N3732">
        <v>48418.879999999997</v>
      </c>
    </row>
    <row r="3733" spans="1:14" x14ac:dyDescent="0.3">
      <c r="A3733" t="s">
        <v>3678</v>
      </c>
      <c r="B3733" t="s">
        <v>7196</v>
      </c>
      <c r="C3733" t="s">
        <v>7405</v>
      </c>
      <c r="D3733" t="s">
        <v>7409</v>
      </c>
      <c r="E3733" t="s">
        <v>7425</v>
      </c>
      <c r="F3733" t="s">
        <v>7433</v>
      </c>
      <c r="G3733">
        <v>1718.93</v>
      </c>
      <c r="H3733">
        <v>1</v>
      </c>
      <c r="I3733" t="s">
        <v>7706</v>
      </c>
      <c r="J3733" t="s">
        <v>8162</v>
      </c>
      <c r="K3733" t="s">
        <v>8168</v>
      </c>
      <c r="L3733" t="s">
        <v>8170</v>
      </c>
      <c r="M3733">
        <v>1718.93</v>
      </c>
      <c r="N3733">
        <v>1718.93</v>
      </c>
    </row>
    <row r="3734" spans="1:14" x14ac:dyDescent="0.3">
      <c r="A3734" t="s">
        <v>3679</v>
      </c>
      <c r="B3734" t="s">
        <v>7197</v>
      </c>
      <c r="C3734" t="s">
        <v>7407</v>
      </c>
      <c r="D3734" t="s">
        <v>7413</v>
      </c>
      <c r="E3734" t="s">
        <v>7423</v>
      </c>
      <c r="F3734" t="s">
        <v>7428</v>
      </c>
      <c r="G3734">
        <v>7842.67</v>
      </c>
      <c r="H3734">
        <v>10</v>
      </c>
      <c r="I3734" t="s">
        <v>8138</v>
      </c>
      <c r="J3734" t="s">
        <v>8166</v>
      </c>
      <c r="K3734" t="s">
        <v>8168</v>
      </c>
      <c r="L3734" t="s">
        <v>8169</v>
      </c>
      <c r="M3734">
        <v>62741.36</v>
      </c>
      <c r="N3734">
        <v>78426.7</v>
      </c>
    </row>
    <row r="3735" spans="1:14" x14ac:dyDescent="0.3">
      <c r="A3735" t="s">
        <v>3680</v>
      </c>
      <c r="B3735" t="s">
        <v>7198</v>
      </c>
      <c r="C3735" t="s">
        <v>7405</v>
      </c>
      <c r="D3735" t="s">
        <v>7411</v>
      </c>
      <c r="E3735" t="s">
        <v>7423</v>
      </c>
      <c r="F3735" t="s">
        <v>7428</v>
      </c>
      <c r="G3735">
        <v>4926.05</v>
      </c>
      <c r="H3735">
        <v>15</v>
      </c>
      <c r="I3735" t="s">
        <v>7489</v>
      </c>
      <c r="J3735" t="s">
        <v>8163</v>
      </c>
      <c r="K3735" t="s">
        <v>8168</v>
      </c>
      <c r="L3735" t="s">
        <v>8169</v>
      </c>
      <c r="M3735">
        <v>59112.6</v>
      </c>
      <c r="N3735">
        <v>73890.75</v>
      </c>
    </row>
    <row r="3736" spans="1:14" x14ac:dyDescent="0.3">
      <c r="A3736" t="s">
        <v>3681</v>
      </c>
      <c r="B3736" t="s">
        <v>7199</v>
      </c>
      <c r="C3736" t="s">
        <v>7406</v>
      </c>
      <c r="D3736" t="s">
        <v>7421</v>
      </c>
      <c r="E3736" t="s">
        <v>7427</v>
      </c>
      <c r="F3736" t="s">
        <v>7428</v>
      </c>
      <c r="G3736">
        <v>6639.17</v>
      </c>
      <c r="H3736">
        <v>10</v>
      </c>
      <c r="I3736" t="s">
        <v>7482</v>
      </c>
      <c r="J3736" t="s">
        <v>8165</v>
      </c>
      <c r="K3736" t="s">
        <v>8168</v>
      </c>
      <c r="L3736" t="s">
        <v>8170</v>
      </c>
      <c r="M3736">
        <v>66391.7</v>
      </c>
      <c r="N3736">
        <v>66391.7</v>
      </c>
    </row>
    <row r="3737" spans="1:14" x14ac:dyDescent="0.3">
      <c r="A3737" t="s">
        <v>3682</v>
      </c>
      <c r="B3737" t="s">
        <v>7200</v>
      </c>
      <c r="C3737" t="s">
        <v>7408</v>
      </c>
      <c r="D3737" t="s">
        <v>7417</v>
      </c>
      <c r="E3737" t="s">
        <v>7426</v>
      </c>
      <c r="F3737" t="s">
        <v>7431</v>
      </c>
      <c r="G3737">
        <v>5034.78</v>
      </c>
      <c r="H3737">
        <v>20</v>
      </c>
      <c r="I3737" t="s">
        <v>7978</v>
      </c>
      <c r="J3737" t="s">
        <v>8162</v>
      </c>
      <c r="K3737" t="s">
        <v>8168</v>
      </c>
      <c r="L3737" t="s">
        <v>8170</v>
      </c>
      <c r="M3737">
        <v>100695.6</v>
      </c>
      <c r="N3737">
        <v>100695.59999999999</v>
      </c>
    </row>
    <row r="3738" spans="1:14" x14ac:dyDescent="0.3">
      <c r="A3738" t="s">
        <v>3683</v>
      </c>
      <c r="B3738" t="s">
        <v>7201</v>
      </c>
      <c r="C3738" t="s">
        <v>7405</v>
      </c>
      <c r="D3738" t="s">
        <v>7417</v>
      </c>
      <c r="E3738" t="s">
        <v>7427</v>
      </c>
      <c r="F3738" t="s">
        <v>7430</v>
      </c>
      <c r="G3738">
        <v>3444.5</v>
      </c>
      <c r="H3738">
        <v>14</v>
      </c>
      <c r="I3738" t="s">
        <v>8046</v>
      </c>
      <c r="J3738" t="s">
        <v>8165</v>
      </c>
      <c r="K3738" t="s">
        <v>8167</v>
      </c>
      <c r="L3738" t="s">
        <v>8170</v>
      </c>
      <c r="M3738">
        <v>48223</v>
      </c>
      <c r="N3738">
        <v>48223</v>
      </c>
    </row>
    <row r="3739" spans="1:14" x14ac:dyDescent="0.3">
      <c r="A3739" t="s">
        <v>3684</v>
      </c>
      <c r="B3739" t="s">
        <v>7202</v>
      </c>
      <c r="C3739" t="s">
        <v>7406</v>
      </c>
      <c r="D3739" t="s">
        <v>7421</v>
      </c>
      <c r="E3739" t="s">
        <v>7425</v>
      </c>
      <c r="F3739" t="s">
        <v>7434</v>
      </c>
      <c r="G3739">
        <v>4868.78</v>
      </c>
      <c r="H3739">
        <v>18</v>
      </c>
      <c r="I3739" t="s">
        <v>7571</v>
      </c>
      <c r="J3739" t="s">
        <v>8162</v>
      </c>
      <c r="K3739" t="s">
        <v>8168</v>
      </c>
      <c r="L3739" t="s">
        <v>8169</v>
      </c>
      <c r="M3739">
        <v>70110.100000000006</v>
      </c>
      <c r="N3739">
        <v>87638.04</v>
      </c>
    </row>
    <row r="3740" spans="1:14" x14ac:dyDescent="0.3">
      <c r="A3740" t="s">
        <v>3685</v>
      </c>
      <c r="B3740" t="s">
        <v>4831</v>
      </c>
      <c r="C3740" t="s">
        <v>7407</v>
      </c>
      <c r="D3740" t="s">
        <v>7418</v>
      </c>
      <c r="E3740" t="s">
        <v>7425</v>
      </c>
      <c r="F3740" t="s">
        <v>7428</v>
      </c>
      <c r="G3740">
        <v>11058.92</v>
      </c>
      <c r="H3740">
        <v>17</v>
      </c>
      <c r="I3740" t="s">
        <v>7491</v>
      </c>
      <c r="J3740" t="s">
        <v>8166</v>
      </c>
      <c r="K3740" t="s">
        <v>8167</v>
      </c>
      <c r="L3740" t="s">
        <v>8169</v>
      </c>
      <c r="M3740">
        <v>150400.98000000001</v>
      </c>
      <c r="N3740">
        <v>188001.64</v>
      </c>
    </row>
    <row r="3741" spans="1:14" x14ac:dyDescent="0.3">
      <c r="A3741" t="s">
        <v>3686</v>
      </c>
      <c r="B3741" t="s">
        <v>7203</v>
      </c>
      <c r="C3741" t="s">
        <v>7406</v>
      </c>
      <c r="D3741" t="s">
        <v>7412</v>
      </c>
      <c r="E3741" t="s">
        <v>7424</v>
      </c>
      <c r="F3741" t="s">
        <v>7432</v>
      </c>
      <c r="G3741">
        <v>9359.91</v>
      </c>
      <c r="H3741">
        <v>14</v>
      </c>
      <c r="I3741" t="s">
        <v>7538</v>
      </c>
      <c r="J3741" t="s">
        <v>8163</v>
      </c>
      <c r="K3741" t="s">
        <v>8168</v>
      </c>
      <c r="L3741" t="s">
        <v>8170</v>
      </c>
      <c r="M3741">
        <v>131038.74</v>
      </c>
      <c r="N3741">
        <v>131038.73999999999</v>
      </c>
    </row>
    <row r="3742" spans="1:14" x14ac:dyDescent="0.3">
      <c r="A3742" t="s">
        <v>3687</v>
      </c>
      <c r="B3742" t="s">
        <v>4888</v>
      </c>
      <c r="C3742" t="s">
        <v>7407</v>
      </c>
      <c r="D3742" t="s">
        <v>7413</v>
      </c>
      <c r="E3742" t="s">
        <v>7425</v>
      </c>
      <c r="F3742" t="s">
        <v>7431</v>
      </c>
      <c r="G3742">
        <v>9646.26</v>
      </c>
      <c r="H3742">
        <v>11</v>
      </c>
      <c r="I3742" t="s">
        <v>7982</v>
      </c>
      <c r="J3742" t="s">
        <v>8164</v>
      </c>
      <c r="K3742" t="s">
        <v>8168</v>
      </c>
      <c r="L3742" t="s">
        <v>8169</v>
      </c>
      <c r="M3742">
        <v>84887.42</v>
      </c>
      <c r="N3742">
        <v>106108.86</v>
      </c>
    </row>
    <row r="3743" spans="1:14" x14ac:dyDescent="0.3">
      <c r="A3743" t="s">
        <v>3688</v>
      </c>
      <c r="B3743" t="s">
        <v>7204</v>
      </c>
      <c r="C3743" t="s">
        <v>7407</v>
      </c>
      <c r="D3743" t="s">
        <v>7415</v>
      </c>
      <c r="E3743" t="s">
        <v>7426</v>
      </c>
      <c r="F3743" t="s">
        <v>7430</v>
      </c>
      <c r="G3743">
        <v>2966.42</v>
      </c>
      <c r="H3743">
        <v>8</v>
      </c>
      <c r="I3743" t="s">
        <v>7458</v>
      </c>
      <c r="J3743" t="s">
        <v>8165</v>
      </c>
      <c r="K3743" t="s">
        <v>8167</v>
      </c>
      <c r="L3743" t="s">
        <v>8169</v>
      </c>
      <c r="M3743">
        <v>18985.419999999998</v>
      </c>
      <c r="N3743">
        <v>23731.360000000001</v>
      </c>
    </row>
    <row r="3744" spans="1:14" x14ac:dyDescent="0.3">
      <c r="A3744" t="s">
        <v>3689</v>
      </c>
      <c r="B3744" t="s">
        <v>6130</v>
      </c>
      <c r="C3744" t="s">
        <v>7408</v>
      </c>
      <c r="D3744" t="s">
        <v>7420</v>
      </c>
      <c r="E3744" t="s">
        <v>7423</v>
      </c>
      <c r="F3744" t="s">
        <v>7430</v>
      </c>
      <c r="G3744">
        <v>6724.66</v>
      </c>
      <c r="H3744">
        <v>10</v>
      </c>
      <c r="I3744" t="s">
        <v>7937</v>
      </c>
      <c r="J3744" t="s">
        <v>8163</v>
      </c>
      <c r="K3744" t="s">
        <v>8168</v>
      </c>
      <c r="L3744" t="s">
        <v>8169</v>
      </c>
      <c r="M3744">
        <v>53797.279999999999</v>
      </c>
      <c r="N3744">
        <v>67246.600000000006</v>
      </c>
    </row>
    <row r="3745" spans="1:14" x14ac:dyDescent="0.3">
      <c r="A3745" t="s">
        <v>3690</v>
      </c>
      <c r="B3745" t="s">
        <v>7205</v>
      </c>
      <c r="C3745" t="s">
        <v>7408</v>
      </c>
      <c r="D3745" t="s">
        <v>7417</v>
      </c>
      <c r="E3745" t="s">
        <v>7424</v>
      </c>
      <c r="F3745" t="s">
        <v>7428</v>
      </c>
      <c r="G3745">
        <v>11965.28</v>
      </c>
      <c r="H3745">
        <v>5</v>
      </c>
      <c r="I3745" t="s">
        <v>7509</v>
      </c>
      <c r="J3745" t="s">
        <v>8165</v>
      </c>
      <c r="K3745" t="s">
        <v>8167</v>
      </c>
      <c r="L3745" t="s">
        <v>8169</v>
      </c>
      <c r="M3745">
        <v>47861.120000000003</v>
      </c>
      <c r="N3745">
        <v>59826.400000000001</v>
      </c>
    </row>
    <row r="3746" spans="1:14" x14ac:dyDescent="0.3">
      <c r="A3746" t="s">
        <v>3691</v>
      </c>
      <c r="B3746" t="s">
        <v>7206</v>
      </c>
      <c r="C3746" t="s">
        <v>7405</v>
      </c>
      <c r="D3746" t="s">
        <v>7409</v>
      </c>
      <c r="E3746" t="s">
        <v>7423</v>
      </c>
      <c r="F3746" t="s">
        <v>7433</v>
      </c>
      <c r="G3746">
        <v>13891.71</v>
      </c>
      <c r="H3746">
        <v>7</v>
      </c>
      <c r="I3746" t="s">
        <v>7456</v>
      </c>
      <c r="J3746" t="s">
        <v>8163</v>
      </c>
      <c r="K3746" t="s">
        <v>8167</v>
      </c>
      <c r="L3746" t="s">
        <v>8170</v>
      </c>
      <c r="M3746">
        <v>97241.97</v>
      </c>
      <c r="N3746">
        <v>97241.97</v>
      </c>
    </row>
    <row r="3747" spans="1:14" x14ac:dyDescent="0.3">
      <c r="A3747" t="s">
        <v>3692</v>
      </c>
      <c r="B3747" t="s">
        <v>7207</v>
      </c>
      <c r="C3747" t="s">
        <v>7408</v>
      </c>
      <c r="D3747" t="s">
        <v>7419</v>
      </c>
      <c r="E3747" t="s">
        <v>7425</v>
      </c>
      <c r="F3747" t="s">
        <v>7432</v>
      </c>
      <c r="G3747">
        <v>10800.79</v>
      </c>
      <c r="H3747">
        <v>11</v>
      </c>
      <c r="I3747" t="s">
        <v>7947</v>
      </c>
      <c r="J3747" t="s">
        <v>8166</v>
      </c>
      <c r="K3747" t="s">
        <v>8167</v>
      </c>
      <c r="L3747" t="s">
        <v>8170</v>
      </c>
      <c r="M3747">
        <v>118808.69</v>
      </c>
      <c r="N3747">
        <v>118808.69</v>
      </c>
    </row>
    <row r="3748" spans="1:14" x14ac:dyDescent="0.3">
      <c r="A3748" t="s">
        <v>3693</v>
      </c>
      <c r="B3748" t="s">
        <v>7208</v>
      </c>
      <c r="C3748" t="s">
        <v>7408</v>
      </c>
      <c r="D3748" t="s">
        <v>7417</v>
      </c>
      <c r="E3748" t="s">
        <v>7423</v>
      </c>
      <c r="F3748" t="s">
        <v>7430</v>
      </c>
      <c r="G3748">
        <v>11145.24</v>
      </c>
      <c r="H3748">
        <v>20</v>
      </c>
      <c r="I3748" t="s">
        <v>7664</v>
      </c>
      <c r="J3748" t="s">
        <v>8162</v>
      </c>
      <c r="K3748" t="s">
        <v>8168</v>
      </c>
      <c r="L3748" t="s">
        <v>8169</v>
      </c>
      <c r="M3748">
        <v>178323.84</v>
      </c>
      <c r="N3748">
        <v>222904.8</v>
      </c>
    </row>
    <row r="3749" spans="1:14" x14ac:dyDescent="0.3">
      <c r="A3749" t="s">
        <v>3694</v>
      </c>
      <c r="B3749" t="s">
        <v>7209</v>
      </c>
      <c r="C3749" t="s">
        <v>7407</v>
      </c>
      <c r="D3749" t="s">
        <v>7415</v>
      </c>
      <c r="E3749" t="s">
        <v>7425</v>
      </c>
      <c r="F3749" t="s">
        <v>7428</v>
      </c>
      <c r="G3749">
        <v>11857.38</v>
      </c>
      <c r="H3749">
        <v>2</v>
      </c>
      <c r="I3749" t="s">
        <v>7588</v>
      </c>
      <c r="J3749" t="s">
        <v>8163</v>
      </c>
      <c r="K3749" t="s">
        <v>8167</v>
      </c>
      <c r="L3749" t="s">
        <v>8170</v>
      </c>
      <c r="M3749">
        <v>23714.76</v>
      </c>
      <c r="N3749">
        <v>23714.76</v>
      </c>
    </row>
    <row r="3750" spans="1:14" x14ac:dyDescent="0.3">
      <c r="A3750" t="s">
        <v>3695</v>
      </c>
      <c r="B3750" t="s">
        <v>7210</v>
      </c>
      <c r="C3750" t="s">
        <v>7405</v>
      </c>
      <c r="D3750" t="s">
        <v>7411</v>
      </c>
      <c r="E3750" t="s">
        <v>7423</v>
      </c>
      <c r="F3750" t="s">
        <v>7428</v>
      </c>
      <c r="G3750">
        <v>3764.88</v>
      </c>
      <c r="H3750">
        <v>15</v>
      </c>
      <c r="I3750" t="s">
        <v>7958</v>
      </c>
      <c r="J3750" t="s">
        <v>8164</v>
      </c>
      <c r="K3750" t="s">
        <v>8168</v>
      </c>
      <c r="L3750" t="s">
        <v>8169</v>
      </c>
      <c r="M3750">
        <v>45178.559999999998</v>
      </c>
      <c r="N3750">
        <v>56473.200000000004</v>
      </c>
    </row>
    <row r="3751" spans="1:14" x14ac:dyDescent="0.3">
      <c r="A3751" t="s">
        <v>454</v>
      </c>
      <c r="B3751" t="s">
        <v>7211</v>
      </c>
      <c r="C3751" t="s">
        <v>7407</v>
      </c>
      <c r="D3751" t="s">
        <v>7413</v>
      </c>
      <c r="E3751" t="s">
        <v>7426</v>
      </c>
      <c r="F3751" t="s">
        <v>7430</v>
      </c>
      <c r="G3751">
        <v>12696.51</v>
      </c>
      <c r="H3751">
        <v>20</v>
      </c>
      <c r="I3751" t="s">
        <v>7920</v>
      </c>
      <c r="J3751" t="s">
        <v>8166</v>
      </c>
      <c r="K3751" t="s">
        <v>8167</v>
      </c>
      <c r="L3751" t="s">
        <v>8169</v>
      </c>
      <c r="M3751">
        <v>203144.16</v>
      </c>
      <c r="N3751">
        <v>253930.2</v>
      </c>
    </row>
    <row r="3752" spans="1:14" x14ac:dyDescent="0.3">
      <c r="A3752" t="s">
        <v>3696</v>
      </c>
      <c r="B3752" t="s">
        <v>7212</v>
      </c>
      <c r="C3752" t="s">
        <v>7406</v>
      </c>
      <c r="D3752" t="s">
        <v>7416</v>
      </c>
      <c r="E3752" t="s">
        <v>7424</v>
      </c>
      <c r="F3752" t="s">
        <v>7428</v>
      </c>
      <c r="G3752">
        <v>14746.61</v>
      </c>
      <c r="H3752">
        <v>15</v>
      </c>
      <c r="I3752" t="s">
        <v>8015</v>
      </c>
      <c r="J3752" t="s">
        <v>8164</v>
      </c>
      <c r="K3752" t="s">
        <v>8168</v>
      </c>
      <c r="L3752" t="s">
        <v>8170</v>
      </c>
      <c r="M3752">
        <v>221199.15</v>
      </c>
      <c r="N3752">
        <v>221199.15000000002</v>
      </c>
    </row>
    <row r="3753" spans="1:14" x14ac:dyDescent="0.3">
      <c r="A3753" t="s">
        <v>3697</v>
      </c>
      <c r="B3753" t="s">
        <v>7213</v>
      </c>
      <c r="C3753" t="s">
        <v>7408</v>
      </c>
      <c r="D3753" t="s">
        <v>7420</v>
      </c>
      <c r="E3753" t="s">
        <v>7426</v>
      </c>
      <c r="F3753" t="s">
        <v>7432</v>
      </c>
      <c r="G3753">
        <v>15803.2</v>
      </c>
      <c r="H3753">
        <v>7</v>
      </c>
      <c r="I3753" t="s">
        <v>7840</v>
      </c>
      <c r="J3753" t="s">
        <v>8166</v>
      </c>
      <c r="K3753" t="s">
        <v>8167</v>
      </c>
      <c r="L3753" t="s">
        <v>8169</v>
      </c>
      <c r="M3753">
        <v>88497.919999999998</v>
      </c>
      <c r="N3753">
        <v>110622.40000000001</v>
      </c>
    </row>
    <row r="3754" spans="1:14" x14ac:dyDescent="0.3">
      <c r="A3754" t="s">
        <v>3698</v>
      </c>
      <c r="B3754" t="s">
        <v>7214</v>
      </c>
      <c r="C3754" t="s">
        <v>7407</v>
      </c>
      <c r="D3754" t="s">
        <v>7418</v>
      </c>
      <c r="E3754" t="s">
        <v>7427</v>
      </c>
      <c r="F3754" t="s">
        <v>7431</v>
      </c>
      <c r="G3754">
        <v>16234.8</v>
      </c>
      <c r="H3754">
        <v>14</v>
      </c>
      <c r="I3754" t="s">
        <v>7853</v>
      </c>
      <c r="J3754" t="s">
        <v>8166</v>
      </c>
      <c r="K3754" t="s">
        <v>8167</v>
      </c>
      <c r="L3754" t="s">
        <v>8169</v>
      </c>
      <c r="M3754">
        <v>181829.76000000001</v>
      </c>
      <c r="N3754">
        <v>227287.19999999998</v>
      </c>
    </row>
    <row r="3755" spans="1:14" x14ac:dyDescent="0.3">
      <c r="A3755" t="s">
        <v>3699</v>
      </c>
      <c r="B3755" t="s">
        <v>7215</v>
      </c>
      <c r="C3755" t="s">
        <v>7408</v>
      </c>
      <c r="D3755" t="s">
        <v>7419</v>
      </c>
      <c r="E3755" t="s">
        <v>7423</v>
      </c>
      <c r="F3755" t="s">
        <v>7431</v>
      </c>
      <c r="G3755">
        <v>3341.58</v>
      </c>
      <c r="H3755">
        <v>1</v>
      </c>
      <c r="I3755" t="s">
        <v>7584</v>
      </c>
      <c r="J3755" t="s">
        <v>8166</v>
      </c>
      <c r="K3755" t="s">
        <v>8168</v>
      </c>
      <c r="L3755" t="s">
        <v>8169</v>
      </c>
      <c r="M3755">
        <v>2673.43</v>
      </c>
      <c r="N3755">
        <v>3341.58</v>
      </c>
    </row>
    <row r="3756" spans="1:14" x14ac:dyDescent="0.3">
      <c r="A3756" t="s">
        <v>3700</v>
      </c>
      <c r="B3756" t="s">
        <v>7216</v>
      </c>
      <c r="C3756" t="s">
        <v>7406</v>
      </c>
      <c r="D3756" t="s">
        <v>7416</v>
      </c>
      <c r="E3756" t="s">
        <v>7424</v>
      </c>
      <c r="F3756" t="s">
        <v>7429</v>
      </c>
      <c r="G3756">
        <v>12425.1</v>
      </c>
      <c r="H3756">
        <v>4</v>
      </c>
      <c r="I3756" t="s">
        <v>8055</v>
      </c>
      <c r="J3756" t="s">
        <v>8163</v>
      </c>
      <c r="K3756" t="s">
        <v>8168</v>
      </c>
      <c r="L3756" t="s">
        <v>8169</v>
      </c>
      <c r="M3756">
        <v>39760.32</v>
      </c>
      <c r="N3756">
        <v>49700.4</v>
      </c>
    </row>
    <row r="3757" spans="1:14" x14ac:dyDescent="0.3">
      <c r="A3757" t="s">
        <v>3701</v>
      </c>
      <c r="B3757" t="s">
        <v>7217</v>
      </c>
      <c r="C3757" t="s">
        <v>7407</v>
      </c>
      <c r="D3757" t="s">
        <v>7415</v>
      </c>
      <c r="E3757" t="s">
        <v>7425</v>
      </c>
      <c r="F3757" t="s">
        <v>7429</v>
      </c>
      <c r="G3757">
        <v>13525.68</v>
      </c>
      <c r="H3757">
        <v>3</v>
      </c>
      <c r="I3757" t="s">
        <v>7886</v>
      </c>
      <c r="J3757" t="s">
        <v>8162</v>
      </c>
      <c r="K3757" t="s">
        <v>8167</v>
      </c>
      <c r="L3757" t="s">
        <v>8170</v>
      </c>
      <c r="M3757">
        <v>40577.040000000001</v>
      </c>
      <c r="N3757">
        <v>40577.040000000001</v>
      </c>
    </row>
    <row r="3758" spans="1:14" x14ac:dyDescent="0.3">
      <c r="A3758" t="s">
        <v>3702</v>
      </c>
      <c r="B3758" t="s">
        <v>7218</v>
      </c>
      <c r="C3758" t="s">
        <v>7408</v>
      </c>
      <c r="D3758" t="s">
        <v>7420</v>
      </c>
      <c r="E3758" t="s">
        <v>7424</v>
      </c>
      <c r="F3758" t="s">
        <v>7431</v>
      </c>
      <c r="G3758">
        <v>7899.11</v>
      </c>
      <c r="H3758">
        <v>4</v>
      </c>
      <c r="I3758" t="s">
        <v>7483</v>
      </c>
      <c r="J3758" t="s">
        <v>8162</v>
      </c>
      <c r="K3758" t="s">
        <v>8167</v>
      </c>
      <c r="L3758" t="s">
        <v>8169</v>
      </c>
      <c r="M3758">
        <v>25276.82</v>
      </c>
      <c r="N3758">
        <v>31596.44</v>
      </c>
    </row>
    <row r="3759" spans="1:14" x14ac:dyDescent="0.3">
      <c r="A3759" t="s">
        <v>3703</v>
      </c>
      <c r="B3759" t="s">
        <v>7219</v>
      </c>
      <c r="C3759" t="s">
        <v>7406</v>
      </c>
      <c r="D3759" t="s">
        <v>7421</v>
      </c>
      <c r="E3759" t="s">
        <v>7424</v>
      </c>
      <c r="F3759" t="s">
        <v>7432</v>
      </c>
      <c r="G3759">
        <v>6011.69</v>
      </c>
      <c r="H3759">
        <v>3</v>
      </c>
      <c r="I3759" t="s">
        <v>7892</v>
      </c>
      <c r="J3759" t="s">
        <v>8164</v>
      </c>
      <c r="K3759" t="s">
        <v>8168</v>
      </c>
      <c r="L3759" t="s">
        <v>8169</v>
      </c>
      <c r="M3759">
        <v>14427.89</v>
      </c>
      <c r="N3759">
        <v>18035.07</v>
      </c>
    </row>
    <row r="3760" spans="1:14" x14ac:dyDescent="0.3">
      <c r="A3760" t="s">
        <v>3704</v>
      </c>
      <c r="B3760" t="s">
        <v>7220</v>
      </c>
      <c r="C3760" t="s">
        <v>7408</v>
      </c>
      <c r="D3760" t="s">
        <v>7417</v>
      </c>
      <c r="E3760" t="s">
        <v>7424</v>
      </c>
      <c r="F3760" t="s">
        <v>7431</v>
      </c>
      <c r="G3760">
        <v>5819.13</v>
      </c>
      <c r="H3760">
        <v>3</v>
      </c>
      <c r="I3760" t="s">
        <v>7822</v>
      </c>
      <c r="J3760" t="s">
        <v>8162</v>
      </c>
      <c r="K3760" t="s">
        <v>8167</v>
      </c>
      <c r="L3760" t="s">
        <v>8169</v>
      </c>
      <c r="M3760">
        <v>13965.58</v>
      </c>
      <c r="N3760">
        <v>17457.39</v>
      </c>
    </row>
    <row r="3761" spans="1:14" x14ac:dyDescent="0.3">
      <c r="A3761" t="s">
        <v>3705</v>
      </c>
      <c r="B3761" t="s">
        <v>4348</v>
      </c>
      <c r="C3761" t="s">
        <v>7407</v>
      </c>
      <c r="D3761" t="s">
        <v>7413</v>
      </c>
      <c r="E3761" t="s">
        <v>7425</v>
      </c>
      <c r="F3761" t="s">
        <v>7428</v>
      </c>
      <c r="G3761">
        <v>15207.26</v>
      </c>
      <c r="H3761">
        <v>2</v>
      </c>
      <c r="I3761" t="s">
        <v>7931</v>
      </c>
      <c r="J3761" t="s">
        <v>8162</v>
      </c>
      <c r="K3761" t="s">
        <v>8168</v>
      </c>
      <c r="L3761" t="s">
        <v>8169</v>
      </c>
      <c r="M3761">
        <v>24331.45</v>
      </c>
      <c r="N3761">
        <v>30414.52</v>
      </c>
    </row>
    <row r="3762" spans="1:14" x14ac:dyDescent="0.3">
      <c r="A3762" t="s">
        <v>3706</v>
      </c>
      <c r="B3762" t="s">
        <v>7221</v>
      </c>
      <c r="C3762" t="s">
        <v>7408</v>
      </c>
      <c r="D3762" t="s">
        <v>7417</v>
      </c>
      <c r="E3762" t="s">
        <v>7423</v>
      </c>
      <c r="F3762" t="s">
        <v>7428</v>
      </c>
      <c r="G3762">
        <v>13473.39</v>
      </c>
      <c r="H3762">
        <v>20</v>
      </c>
      <c r="I3762" t="s">
        <v>7988</v>
      </c>
      <c r="J3762" t="s">
        <v>8162</v>
      </c>
      <c r="K3762" t="s">
        <v>8168</v>
      </c>
      <c r="L3762" t="s">
        <v>8169</v>
      </c>
      <c r="M3762">
        <v>215574.24</v>
      </c>
      <c r="N3762">
        <v>269467.8</v>
      </c>
    </row>
    <row r="3763" spans="1:14" x14ac:dyDescent="0.3">
      <c r="A3763" t="s">
        <v>3707</v>
      </c>
      <c r="B3763" t="s">
        <v>7222</v>
      </c>
      <c r="C3763" t="s">
        <v>7407</v>
      </c>
      <c r="D3763" t="s">
        <v>7417</v>
      </c>
      <c r="E3763" t="s">
        <v>7423</v>
      </c>
      <c r="F3763" t="s">
        <v>7434</v>
      </c>
      <c r="G3763">
        <v>13967.24</v>
      </c>
      <c r="H3763">
        <v>13</v>
      </c>
      <c r="I3763" t="s">
        <v>7625</v>
      </c>
      <c r="J3763" t="s">
        <v>8162</v>
      </c>
      <c r="K3763" t="s">
        <v>8168</v>
      </c>
      <c r="L3763" t="s">
        <v>8169</v>
      </c>
      <c r="M3763">
        <v>145259.13</v>
      </c>
      <c r="N3763">
        <v>181574.12</v>
      </c>
    </row>
    <row r="3764" spans="1:14" x14ac:dyDescent="0.3">
      <c r="A3764" t="s">
        <v>3708</v>
      </c>
      <c r="B3764" t="s">
        <v>6314</v>
      </c>
      <c r="C3764" t="s">
        <v>7408</v>
      </c>
      <c r="D3764" t="s">
        <v>7419</v>
      </c>
      <c r="E3764" t="s">
        <v>7426</v>
      </c>
      <c r="F3764" t="s">
        <v>7431</v>
      </c>
      <c r="G3764">
        <v>8300.83</v>
      </c>
      <c r="H3764">
        <v>20</v>
      </c>
      <c r="I3764" t="s">
        <v>7444</v>
      </c>
      <c r="J3764" t="s">
        <v>8163</v>
      </c>
      <c r="K3764" t="s">
        <v>8167</v>
      </c>
      <c r="L3764" t="s">
        <v>8169</v>
      </c>
      <c r="M3764">
        <v>132813.28</v>
      </c>
      <c r="N3764">
        <v>166016.6</v>
      </c>
    </row>
    <row r="3765" spans="1:14" x14ac:dyDescent="0.3">
      <c r="A3765" t="s">
        <v>3709</v>
      </c>
      <c r="B3765" t="s">
        <v>7223</v>
      </c>
      <c r="C3765" t="s">
        <v>7407</v>
      </c>
      <c r="D3765" t="s">
        <v>7418</v>
      </c>
      <c r="E3765" t="s">
        <v>7427</v>
      </c>
      <c r="F3765" t="s">
        <v>7433</v>
      </c>
      <c r="G3765">
        <v>2048.44</v>
      </c>
      <c r="H3765">
        <v>12</v>
      </c>
      <c r="I3765" t="s">
        <v>7696</v>
      </c>
      <c r="J3765" t="s">
        <v>8163</v>
      </c>
      <c r="K3765" t="s">
        <v>8167</v>
      </c>
      <c r="L3765" t="s">
        <v>8170</v>
      </c>
      <c r="M3765">
        <v>24581.279999999999</v>
      </c>
      <c r="N3765">
        <v>24581.279999999999</v>
      </c>
    </row>
    <row r="3766" spans="1:14" x14ac:dyDescent="0.3">
      <c r="A3766" t="s">
        <v>3710</v>
      </c>
      <c r="B3766" t="s">
        <v>7224</v>
      </c>
      <c r="C3766" t="s">
        <v>7407</v>
      </c>
      <c r="D3766" t="s">
        <v>7417</v>
      </c>
      <c r="E3766" t="s">
        <v>7426</v>
      </c>
      <c r="F3766" t="s">
        <v>7431</v>
      </c>
      <c r="G3766">
        <v>7643.47</v>
      </c>
      <c r="H3766">
        <v>10</v>
      </c>
      <c r="I3766" t="s">
        <v>7511</v>
      </c>
      <c r="J3766" t="s">
        <v>8164</v>
      </c>
      <c r="K3766" t="s">
        <v>8168</v>
      </c>
      <c r="L3766" t="s">
        <v>8169</v>
      </c>
      <c r="M3766">
        <v>61147.76</v>
      </c>
      <c r="N3766">
        <v>76434.7</v>
      </c>
    </row>
    <row r="3767" spans="1:14" x14ac:dyDescent="0.3">
      <c r="A3767" t="s">
        <v>3711</v>
      </c>
      <c r="B3767" t="s">
        <v>7225</v>
      </c>
      <c r="C3767" t="s">
        <v>7406</v>
      </c>
      <c r="D3767" t="s">
        <v>7412</v>
      </c>
      <c r="E3767" t="s">
        <v>7425</v>
      </c>
      <c r="F3767" t="s">
        <v>7430</v>
      </c>
      <c r="G3767">
        <v>16353.49</v>
      </c>
      <c r="H3767">
        <v>10</v>
      </c>
      <c r="I3767" t="s">
        <v>7652</v>
      </c>
      <c r="J3767" t="s">
        <v>8164</v>
      </c>
      <c r="K3767" t="s">
        <v>8168</v>
      </c>
      <c r="L3767" t="s">
        <v>8170</v>
      </c>
      <c r="M3767">
        <v>163534.9</v>
      </c>
      <c r="N3767">
        <v>163534.9</v>
      </c>
    </row>
    <row r="3768" spans="1:14" x14ac:dyDescent="0.3">
      <c r="A3768" t="s">
        <v>3712</v>
      </c>
      <c r="B3768" t="s">
        <v>7226</v>
      </c>
      <c r="C3768" t="s">
        <v>7407</v>
      </c>
      <c r="D3768" t="s">
        <v>7413</v>
      </c>
      <c r="E3768" t="s">
        <v>7427</v>
      </c>
      <c r="F3768" t="s">
        <v>7430</v>
      </c>
      <c r="G3768">
        <v>8838.67</v>
      </c>
      <c r="H3768">
        <v>7</v>
      </c>
      <c r="I3768" t="s">
        <v>7710</v>
      </c>
      <c r="J3768" t="s">
        <v>8162</v>
      </c>
      <c r="K3768" t="s">
        <v>8167</v>
      </c>
      <c r="L3768" t="s">
        <v>8170</v>
      </c>
      <c r="M3768">
        <v>61870.69</v>
      </c>
      <c r="N3768">
        <v>61870.69</v>
      </c>
    </row>
    <row r="3769" spans="1:14" x14ac:dyDescent="0.3">
      <c r="A3769" t="s">
        <v>3713</v>
      </c>
      <c r="B3769" t="s">
        <v>4763</v>
      </c>
      <c r="C3769" t="s">
        <v>7405</v>
      </c>
      <c r="D3769" t="s">
        <v>7410</v>
      </c>
      <c r="E3769" t="s">
        <v>7424</v>
      </c>
      <c r="F3769" t="s">
        <v>7428</v>
      </c>
      <c r="G3769">
        <v>13711.6</v>
      </c>
      <c r="H3769">
        <v>8</v>
      </c>
      <c r="I3769" t="s">
        <v>8085</v>
      </c>
      <c r="J3769" t="s">
        <v>8163</v>
      </c>
      <c r="K3769" t="s">
        <v>8168</v>
      </c>
      <c r="L3769" t="s">
        <v>8170</v>
      </c>
      <c r="M3769">
        <v>109692.8</v>
      </c>
      <c r="N3769">
        <v>109692.8</v>
      </c>
    </row>
    <row r="3770" spans="1:14" x14ac:dyDescent="0.3">
      <c r="A3770" t="s">
        <v>3714</v>
      </c>
      <c r="B3770" t="s">
        <v>5260</v>
      </c>
      <c r="C3770" t="s">
        <v>7408</v>
      </c>
      <c r="D3770" t="s">
        <v>7422</v>
      </c>
      <c r="E3770" t="s">
        <v>7427</v>
      </c>
      <c r="F3770" t="s">
        <v>7433</v>
      </c>
      <c r="G3770">
        <v>11746.16</v>
      </c>
      <c r="H3770">
        <v>8</v>
      </c>
      <c r="I3770" t="s">
        <v>7578</v>
      </c>
      <c r="J3770" t="s">
        <v>8165</v>
      </c>
      <c r="K3770" t="s">
        <v>8168</v>
      </c>
      <c r="L3770" t="s">
        <v>8169</v>
      </c>
      <c r="M3770">
        <v>75175.59</v>
      </c>
      <c r="N3770">
        <v>93969.279999999999</v>
      </c>
    </row>
    <row r="3771" spans="1:14" x14ac:dyDescent="0.3">
      <c r="A3771" t="s">
        <v>3715</v>
      </c>
      <c r="B3771" t="s">
        <v>7227</v>
      </c>
      <c r="C3771" t="s">
        <v>7408</v>
      </c>
      <c r="D3771" t="s">
        <v>7422</v>
      </c>
      <c r="E3771" t="s">
        <v>7426</v>
      </c>
      <c r="F3771" t="s">
        <v>7434</v>
      </c>
      <c r="G3771">
        <v>9923.48</v>
      </c>
      <c r="H3771">
        <v>15</v>
      </c>
      <c r="I3771" t="s">
        <v>7569</v>
      </c>
      <c r="J3771" t="s">
        <v>8163</v>
      </c>
      <c r="K3771" t="s">
        <v>8168</v>
      </c>
      <c r="L3771" t="s">
        <v>8170</v>
      </c>
      <c r="M3771">
        <v>148852.20000000001</v>
      </c>
      <c r="N3771">
        <v>148852.19999999998</v>
      </c>
    </row>
    <row r="3772" spans="1:14" x14ac:dyDescent="0.3">
      <c r="A3772" t="s">
        <v>3716</v>
      </c>
      <c r="B3772" t="s">
        <v>7228</v>
      </c>
      <c r="C3772" t="s">
        <v>7408</v>
      </c>
      <c r="D3772" t="s">
        <v>7422</v>
      </c>
      <c r="E3772" t="s">
        <v>7427</v>
      </c>
      <c r="F3772" t="s">
        <v>7433</v>
      </c>
      <c r="G3772">
        <v>12074.01</v>
      </c>
      <c r="H3772">
        <v>4</v>
      </c>
      <c r="I3772" t="s">
        <v>7685</v>
      </c>
      <c r="J3772" t="s">
        <v>8165</v>
      </c>
      <c r="K3772" t="s">
        <v>8167</v>
      </c>
      <c r="L3772" t="s">
        <v>8169</v>
      </c>
      <c r="M3772">
        <v>38636.5</v>
      </c>
      <c r="N3772">
        <v>48296.04</v>
      </c>
    </row>
    <row r="3773" spans="1:14" x14ac:dyDescent="0.3">
      <c r="A3773" t="s">
        <v>3717</v>
      </c>
      <c r="B3773" t="s">
        <v>7229</v>
      </c>
      <c r="C3773" t="s">
        <v>7406</v>
      </c>
      <c r="D3773" t="s">
        <v>7421</v>
      </c>
      <c r="E3773" t="s">
        <v>7424</v>
      </c>
      <c r="F3773" t="s">
        <v>7430</v>
      </c>
      <c r="G3773">
        <v>1762.09</v>
      </c>
      <c r="H3773">
        <v>10</v>
      </c>
      <c r="I3773" t="s">
        <v>7512</v>
      </c>
      <c r="J3773" t="s">
        <v>8166</v>
      </c>
      <c r="K3773" t="s">
        <v>8167</v>
      </c>
      <c r="L3773" t="s">
        <v>8169</v>
      </c>
      <c r="M3773">
        <v>14096.72</v>
      </c>
      <c r="N3773">
        <v>17620.899999999998</v>
      </c>
    </row>
    <row r="3774" spans="1:14" x14ac:dyDescent="0.3">
      <c r="A3774" t="s">
        <v>3718</v>
      </c>
      <c r="B3774" t="s">
        <v>7230</v>
      </c>
      <c r="C3774" t="s">
        <v>7407</v>
      </c>
      <c r="D3774" t="s">
        <v>7418</v>
      </c>
      <c r="E3774" t="s">
        <v>7425</v>
      </c>
      <c r="F3774" t="s">
        <v>7428</v>
      </c>
      <c r="G3774">
        <v>6015.84</v>
      </c>
      <c r="H3774">
        <v>9</v>
      </c>
      <c r="I3774" t="s">
        <v>7771</v>
      </c>
      <c r="J3774" t="s">
        <v>8166</v>
      </c>
      <c r="K3774" t="s">
        <v>8167</v>
      </c>
      <c r="L3774" t="s">
        <v>8169</v>
      </c>
      <c r="M3774">
        <v>43314.38</v>
      </c>
      <c r="N3774">
        <v>54142.559999999998</v>
      </c>
    </row>
    <row r="3775" spans="1:14" x14ac:dyDescent="0.3">
      <c r="A3775" t="s">
        <v>3719</v>
      </c>
      <c r="B3775" t="s">
        <v>7231</v>
      </c>
      <c r="C3775" t="s">
        <v>7405</v>
      </c>
      <c r="D3775" t="s">
        <v>7410</v>
      </c>
      <c r="E3775" t="s">
        <v>7426</v>
      </c>
      <c r="F3775" t="s">
        <v>7433</v>
      </c>
      <c r="G3775">
        <v>6517.99</v>
      </c>
      <c r="H3775">
        <v>15</v>
      </c>
      <c r="I3775" t="s">
        <v>7525</v>
      </c>
      <c r="J3775" t="s">
        <v>8163</v>
      </c>
      <c r="K3775" t="s">
        <v>8168</v>
      </c>
      <c r="L3775" t="s">
        <v>8170</v>
      </c>
      <c r="M3775">
        <v>97769.85</v>
      </c>
      <c r="N3775">
        <v>97769.849999999991</v>
      </c>
    </row>
    <row r="3776" spans="1:14" x14ac:dyDescent="0.3">
      <c r="A3776" t="s">
        <v>3720</v>
      </c>
      <c r="B3776" t="s">
        <v>7232</v>
      </c>
      <c r="C3776" t="s">
        <v>7406</v>
      </c>
      <c r="D3776" t="s">
        <v>7414</v>
      </c>
      <c r="E3776" t="s">
        <v>7427</v>
      </c>
      <c r="F3776" t="s">
        <v>7428</v>
      </c>
      <c r="G3776">
        <v>9408.8799999999992</v>
      </c>
      <c r="H3776">
        <v>6</v>
      </c>
      <c r="I3776" t="s">
        <v>8090</v>
      </c>
      <c r="J3776" t="s">
        <v>8163</v>
      </c>
      <c r="K3776" t="s">
        <v>8167</v>
      </c>
      <c r="L3776" t="s">
        <v>8169</v>
      </c>
      <c r="M3776">
        <v>45162.79</v>
      </c>
      <c r="N3776">
        <v>56453.279999999999</v>
      </c>
    </row>
    <row r="3777" spans="1:14" x14ac:dyDescent="0.3">
      <c r="A3777" t="s">
        <v>3721</v>
      </c>
      <c r="B3777" t="s">
        <v>6903</v>
      </c>
      <c r="C3777" t="s">
        <v>7405</v>
      </c>
      <c r="D3777" t="s">
        <v>7410</v>
      </c>
      <c r="E3777" t="s">
        <v>7426</v>
      </c>
      <c r="F3777" t="s">
        <v>7428</v>
      </c>
      <c r="G3777">
        <v>7089.86</v>
      </c>
      <c r="H3777">
        <v>5</v>
      </c>
      <c r="I3777" t="s">
        <v>7586</v>
      </c>
      <c r="J3777" t="s">
        <v>8163</v>
      </c>
      <c r="K3777" t="s">
        <v>8167</v>
      </c>
      <c r="L3777" t="s">
        <v>8170</v>
      </c>
      <c r="M3777">
        <v>35449.300000000003</v>
      </c>
      <c r="N3777">
        <v>35449.299999999996</v>
      </c>
    </row>
    <row r="3778" spans="1:14" x14ac:dyDescent="0.3">
      <c r="A3778" t="s">
        <v>3691</v>
      </c>
      <c r="B3778" t="s">
        <v>7233</v>
      </c>
      <c r="C3778" t="s">
        <v>7406</v>
      </c>
      <c r="D3778" t="s">
        <v>7412</v>
      </c>
      <c r="E3778" t="s">
        <v>7423</v>
      </c>
      <c r="F3778" t="s">
        <v>7434</v>
      </c>
      <c r="G3778">
        <v>1351.24</v>
      </c>
      <c r="H3778">
        <v>3</v>
      </c>
      <c r="I3778" t="s">
        <v>7901</v>
      </c>
      <c r="J3778" t="s">
        <v>8163</v>
      </c>
      <c r="K3778" t="s">
        <v>8168</v>
      </c>
      <c r="L3778" t="s">
        <v>8170</v>
      </c>
      <c r="M3778">
        <v>4053.72</v>
      </c>
      <c r="N3778">
        <v>4053.7200000000003</v>
      </c>
    </row>
    <row r="3779" spans="1:14" x14ac:dyDescent="0.3">
      <c r="A3779" t="s">
        <v>3722</v>
      </c>
      <c r="B3779" t="s">
        <v>7234</v>
      </c>
      <c r="C3779" t="s">
        <v>7405</v>
      </c>
      <c r="D3779" t="s">
        <v>7411</v>
      </c>
      <c r="E3779" t="s">
        <v>7425</v>
      </c>
      <c r="F3779" t="s">
        <v>7429</v>
      </c>
      <c r="G3779">
        <v>2609.52</v>
      </c>
      <c r="H3779">
        <v>11</v>
      </c>
      <c r="I3779" t="s">
        <v>7795</v>
      </c>
      <c r="J3779" t="s">
        <v>8164</v>
      </c>
      <c r="K3779" t="s">
        <v>8168</v>
      </c>
      <c r="L3779" t="s">
        <v>8170</v>
      </c>
      <c r="M3779">
        <v>28704.720000000001</v>
      </c>
      <c r="N3779">
        <v>28704.720000000001</v>
      </c>
    </row>
    <row r="3780" spans="1:14" x14ac:dyDescent="0.3">
      <c r="A3780" t="s">
        <v>3723</v>
      </c>
      <c r="B3780" t="s">
        <v>6471</v>
      </c>
      <c r="C3780" t="s">
        <v>7405</v>
      </c>
      <c r="D3780" t="s">
        <v>7417</v>
      </c>
      <c r="E3780" t="s">
        <v>7425</v>
      </c>
      <c r="F3780" t="s">
        <v>7431</v>
      </c>
      <c r="G3780">
        <v>13900.01</v>
      </c>
      <c r="H3780">
        <v>7</v>
      </c>
      <c r="I3780" t="s">
        <v>7450</v>
      </c>
      <c r="J3780" t="s">
        <v>8166</v>
      </c>
      <c r="K3780" t="s">
        <v>8167</v>
      </c>
      <c r="L3780" t="s">
        <v>8170</v>
      </c>
      <c r="M3780">
        <v>97300.07</v>
      </c>
      <c r="N3780">
        <v>97300.07</v>
      </c>
    </row>
    <row r="3781" spans="1:14" x14ac:dyDescent="0.3">
      <c r="A3781" t="s">
        <v>3073</v>
      </c>
      <c r="B3781" t="s">
        <v>7235</v>
      </c>
      <c r="C3781" t="s">
        <v>7408</v>
      </c>
      <c r="D3781" t="s">
        <v>7420</v>
      </c>
      <c r="E3781" t="s">
        <v>7425</v>
      </c>
      <c r="F3781" t="s">
        <v>7432</v>
      </c>
      <c r="G3781">
        <v>10591.63</v>
      </c>
      <c r="H3781">
        <v>18</v>
      </c>
      <c r="I3781" t="s">
        <v>7958</v>
      </c>
      <c r="J3781" t="s">
        <v>8162</v>
      </c>
      <c r="K3781" t="s">
        <v>8168</v>
      </c>
      <c r="L3781" t="s">
        <v>8170</v>
      </c>
      <c r="M3781">
        <v>190649.34</v>
      </c>
      <c r="N3781">
        <v>190649.34</v>
      </c>
    </row>
    <row r="3782" spans="1:14" x14ac:dyDescent="0.3">
      <c r="A3782" t="s">
        <v>3724</v>
      </c>
      <c r="B3782" t="s">
        <v>7236</v>
      </c>
      <c r="C3782" t="s">
        <v>7406</v>
      </c>
      <c r="D3782" t="s">
        <v>7412</v>
      </c>
      <c r="E3782" t="s">
        <v>7423</v>
      </c>
      <c r="F3782" t="s">
        <v>7429</v>
      </c>
      <c r="G3782">
        <v>14915.93</v>
      </c>
      <c r="H3782">
        <v>8</v>
      </c>
      <c r="I3782" t="s">
        <v>7978</v>
      </c>
      <c r="J3782" t="s">
        <v>8163</v>
      </c>
      <c r="K3782" t="s">
        <v>8168</v>
      </c>
      <c r="L3782" t="s">
        <v>8169</v>
      </c>
      <c r="M3782">
        <v>95461.62</v>
      </c>
      <c r="N3782">
        <v>119327.44</v>
      </c>
    </row>
    <row r="3783" spans="1:14" x14ac:dyDescent="0.3">
      <c r="A3783" t="s">
        <v>3725</v>
      </c>
      <c r="B3783" t="s">
        <v>7237</v>
      </c>
      <c r="C3783" t="s">
        <v>7408</v>
      </c>
      <c r="D3783" t="s">
        <v>7419</v>
      </c>
      <c r="E3783" t="s">
        <v>7423</v>
      </c>
      <c r="F3783" t="s">
        <v>7430</v>
      </c>
      <c r="G3783">
        <v>12195.19</v>
      </c>
      <c r="H3783">
        <v>13</v>
      </c>
      <c r="I3783" t="s">
        <v>7707</v>
      </c>
      <c r="J3783" t="s">
        <v>8166</v>
      </c>
      <c r="K3783" t="s">
        <v>8168</v>
      </c>
      <c r="L3783" t="s">
        <v>8169</v>
      </c>
      <c r="M3783">
        <v>126829.81</v>
      </c>
      <c r="N3783">
        <v>158537.47</v>
      </c>
    </row>
    <row r="3784" spans="1:14" x14ac:dyDescent="0.3">
      <c r="A3784" t="s">
        <v>3726</v>
      </c>
      <c r="B3784" t="s">
        <v>7238</v>
      </c>
      <c r="C3784" t="s">
        <v>7405</v>
      </c>
      <c r="D3784" t="s">
        <v>7409</v>
      </c>
      <c r="E3784" t="s">
        <v>7427</v>
      </c>
      <c r="F3784" t="s">
        <v>7428</v>
      </c>
      <c r="G3784">
        <v>10536.85</v>
      </c>
      <c r="H3784">
        <v>11</v>
      </c>
      <c r="I3784" t="s">
        <v>7885</v>
      </c>
      <c r="J3784" t="s">
        <v>8162</v>
      </c>
      <c r="K3784" t="s">
        <v>8167</v>
      </c>
      <c r="L3784" t="s">
        <v>8170</v>
      </c>
      <c r="M3784">
        <v>115905.35</v>
      </c>
      <c r="N3784">
        <v>115905.35</v>
      </c>
    </row>
    <row r="3785" spans="1:14" x14ac:dyDescent="0.3">
      <c r="A3785" t="s">
        <v>3727</v>
      </c>
      <c r="B3785" t="s">
        <v>7239</v>
      </c>
      <c r="C3785" t="s">
        <v>7408</v>
      </c>
      <c r="D3785" t="s">
        <v>7422</v>
      </c>
      <c r="E3785" t="s">
        <v>7424</v>
      </c>
      <c r="F3785" t="s">
        <v>7432</v>
      </c>
      <c r="G3785">
        <v>15670.4</v>
      </c>
      <c r="H3785">
        <v>7</v>
      </c>
      <c r="I3785" t="s">
        <v>7875</v>
      </c>
      <c r="J3785" t="s">
        <v>8164</v>
      </c>
      <c r="K3785" t="s">
        <v>8167</v>
      </c>
      <c r="L3785" t="s">
        <v>8170</v>
      </c>
      <c r="M3785">
        <v>109692.8</v>
      </c>
      <c r="N3785">
        <v>109692.8</v>
      </c>
    </row>
    <row r="3786" spans="1:14" x14ac:dyDescent="0.3">
      <c r="A3786" t="s">
        <v>3728</v>
      </c>
      <c r="B3786" t="s">
        <v>3943</v>
      </c>
      <c r="C3786" t="s">
        <v>7407</v>
      </c>
      <c r="D3786" t="s">
        <v>7415</v>
      </c>
      <c r="E3786" t="s">
        <v>7425</v>
      </c>
      <c r="F3786" t="s">
        <v>7434</v>
      </c>
      <c r="G3786">
        <v>2318.19</v>
      </c>
      <c r="H3786">
        <v>4</v>
      </c>
      <c r="I3786" t="s">
        <v>7899</v>
      </c>
      <c r="J3786" t="s">
        <v>8166</v>
      </c>
      <c r="K3786" t="s">
        <v>8167</v>
      </c>
      <c r="L3786" t="s">
        <v>8170</v>
      </c>
      <c r="M3786">
        <v>9272.76</v>
      </c>
      <c r="N3786">
        <v>9272.76</v>
      </c>
    </row>
    <row r="3787" spans="1:14" x14ac:dyDescent="0.3">
      <c r="A3787" t="s">
        <v>3729</v>
      </c>
      <c r="B3787" t="s">
        <v>7240</v>
      </c>
      <c r="C3787" t="s">
        <v>7408</v>
      </c>
      <c r="D3787" t="s">
        <v>7419</v>
      </c>
      <c r="E3787" t="s">
        <v>7427</v>
      </c>
      <c r="F3787" t="s">
        <v>7428</v>
      </c>
      <c r="G3787">
        <v>16509.53</v>
      </c>
      <c r="H3787">
        <v>20</v>
      </c>
      <c r="I3787" t="s">
        <v>8128</v>
      </c>
      <c r="J3787" t="s">
        <v>8165</v>
      </c>
      <c r="K3787" t="s">
        <v>8168</v>
      </c>
      <c r="L3787" t="s">
        <v>8169</v>
      </c>
      <c r="M3787">
        <v>264152.48</v>
      </c>
      <c r="N3787">
        <v>330190.59999999998</v>
      </c>
    </row>
    <row r="3788" spans="1:14" x14ac:dyDescent="0.3">
      <c r="A3788" t="s">
        <v>3730</v>
      </c>
      <c r="B3788" t="s">
        <v>5654</v>
      </c>
      <c r="C3788" t="s">
        <v>7405</v>
      </c>
      <c r="D3788" t="s">
        <v>7409</v>
      </c>
      <c r="E3788" t="s">
        <v>7424</v>
      </c>
      <c r="F3788" t="s">
        <v>7433</v>
      </c>
      <c r="G3788">
        <v>8436.1200000000008</v>
      </c>
      <c r="H3788">
        <v>9</v>
      </c>
      <c r="I3788" t="s">
        <v>7953</v>
      </c>
      <c r="J3788" t="s">
        <v>8162</v>
      </c>
      <c r="K3788" t="s">
        <v>8167</v>
      </c>
      <c r="L3788" t="s">
        <v>8170</v>
      </c>
      <c r="M3788">
        <v>75925.08</v>
      </c>
      <c r="N3788">
        <v>75925.08</v>
      </c>
    </row>
    <row r="3789" spans="1:14" x14ac:dyDescent="0.3">
      <c r="A3789" t="s">
        <v>3731</v>
      </c>
      <c r="B3789" t="s">
        <v>7241</v>
      </c>
      <c r="C3789" t="s">
        <v>7405</v>
      </c>
      <c r="D3789" t="s">
        <v>7409</v>
      </c>
      <c r="E3789" t="s">
        <v>7423</v>
      </c>
      <c r="F3789" t="s">
        <v>7429</v>
      </c>
      <c r="G3789">
        <v>8567.26</v>
      </c>
      <c r="H3789">
        <v>12</v>
      </c>
      <c r="I3789" t="s">
        <v>7856</v>
      </c>
      <c r="J3789" t="s">
        <v>8165</v>
      </c>
      <c r="K3789" t="s">
        <v>8168</v>
      </c>
      <c r="L3789" t="s">
        <v>8170</v>
      </c>
      <c r="M3789">
        <v>102807.12</v>
      </c>
      <c r="N3789">
        <v>102807.12</v>
      </c>
    </row>
    <row r="3790" spans="1:14" x14ac:dyDescent="0.3">
      <c r="A3790" t="s">
        <v>3732</v>
      </c>
      <c r="B3790" t="s">
        <v>7242</v>
      </c>
      <c r="C3790" t="s">
        <v>7407</v>
      </c>
      <c r="D3790" t="s">
        <v>7415</v>
      </c>
      <c r="E3790" t="s">
        <v>7426</v>
      </c>
      <c r="F3790" t="s">
        <v>7433</v>
      </c>
      <c r="G3790">
        <v>7699.08</v>
      </c>
      <c r="H3790">
        <v>8</v>
      </c>
      <c r="I3790" t="s">
        <v>8067</v>
      </c>
      <c r="J3790" t="s">
        <v>8162</v>
      </c>
      <c r="K3790" t="s">
        <v>8168</v>
      </c>
      <c r="L3790" t="s">
        <v>8170</v>
      </c>
      <c r="M3790">
        <v>61592.639999999999</v>
      </c>
      <c r="N3790">
        <v>61592.639999999999</v>
      </c>
    </row>
    <row r="3791" spans="1:14" x14ac:dyDescent="0.3">
      <c r="A3791" t="s">
        <v>3733</v>
      </c>
      <c r="B3791" t="s">
        <v>7243</v>
      </c>
      <c r="C3791" t="s">
        <v>7408</v>
      </c>
      <c r="D3791" t="s">
        <v>7422</v>
      </c>
      <c r="E3791" t="s">
        <v>7423</v>
      </c>
      <c r="F3791" t="s">
        <v>7434</v>
      </c>
      <c r="G3791">
        <v>1662.49</v>
      </c>
      <c r="H3791">
        <v>14</v>
      </c>
      <c r="I3791" t="s">
        <v>7843</v>
      </c>
      <c r="J3791" t="s">
        <v>8162</v>
      </c>
      <c r="K3791" t="s">
        <v>8167</v>
      </c>
      <c r="L3791" t="s">
        <v>8169</v>
      </c>
      <c r="M3791">
        <v>18620.22</v>
      </c>
      <c r="N3791">
        <v>23274.86</v>
      </c>
    </row>
    <row r="3792" spans="1:14" x14ac:dyDescent="0.3">
      <c r="A3792" t="s">
        <v>3734</v>
      </c>
      <c r="B3792" t="s">
        <v>7244</v>
      </c>
      <c r="C3792" t="s">
        <v>7407</v>
      </c>
      <c r="D3792" t="s">
        <v>7417</v>
      </c>
      <c r="E3792" t="s">
        <v>7427</v>
      </c>
      <c r="F3792" t="s">
        <v>7431</v>
      </c>
      <c r="G3792">
        <v>6986.11</v>
      </c>
      <c r="H3792">
        <v>7</v>
      </c>
      <c r="I3792" t="s">
        <v>7737</v>
      </c>
      <c r="J3792" t="s">
        <v>8166</v>
      </c>
      <c r="K3792" t="s">
        <v>8167</v>
      </c>
      <c r="L3792" t="s">
        <v>8170</v>
      </c>
      <c r="M3792">
        <v>48902.77</v>
      </c>
      <c r="N3792">
        <v>48902.77</v>
      </c>
    </row>
    <row r="3793" spans="1:14" x14ac:dyDescent="0.3">
      <c r="A3793" t="s">
        <v>3735</v>
      </c>
      <c r="B3793" t="s">
        <v>7245</v>
      </c>
      <c r="C3793" t="s">
        <v>7406</v>
      </c>
      <c r="D3793" t="s">
        <v>7421</v>
      </c>
      <c r="E3793" t="s">
        <v>7427</v>
      </c>
      <c r="F3793" t="s">
        <v>7428</v>
      </c>
      <c r="G3793">
        <v>7650.94</v>
      </c>
      <c r="H3793">
        <v>2</v>
      </c>
      <c r="I3793" t="s">
        <v>8148</v>
      </c>
      <c r="J3793" t="s">
        <v>8165</v>
      </c>
      <c r="K3793" t="s">
        <v>8168</v>
      </c>
      <c r="L3793" t="s">
        <v>8170</v>
      </c>
      <c r="M3793">
        <v>15301.88</v>
      </c>
      <c r="N3793">
        <v>15301.88</v>
      </c>
    </row>
    <row r="3794" spans="1:14" x14ac:dyDescent="0.3">
      <c r="A3794" t="s">
        <v>3736</v>
      </c>
      <c r="B3794" t="s">
        <v>7246</v>
      </c>
      <c r="C3794" t="s">
        <v>7407</v>
      </c>
      <c r="D3794" t="s">
        <v>7418</v>
      </c>
      <c r="E3794" t="s">
        <v>7425</v>
      </c>
      <c r="F3794" t="s">
        <v>7434</v>
      </c>
      <c r="G3794">
        <v>5735.3</v>
      </c>
      <c r="H3794">
        <v>17</v>
      </c>
      <c r="I3794" t="s">
        <v>7971</v>
      </c>
      <c r="J3794" t="s">
        <v>8164</v>
      </c>
      <c r="K3794" t="s">
        <v>8167</v>
      </c>
      <c r="L3794" t="s">
        <v>8170</v>
      </c>
      <c r="M3794">
        <v>97500.1</v>
      </c>
      <c r="N3794">
        <v>97500.1</v>
      </c>
    </row>
    <row r="3795" spans="1:14" x14ac:dyDescent="0.3">
      <c r="A3795" t="s">
        <v>3737</v>
      </c>
      <c r="B3795" t="s">
        <v>7247</v>
      </c>
      <c r="C3795" t="s">
        <v>7405</v>
      </c>
      <c r="D3795" t="s">
        <v>7411</v>
      </c>
      <c r="E3795" t="s">
        <v>7425</v>
      </c>
      <c r="F3795" t="s">
        <v>7430</v>
      </c>
      <c r="G3795">
        <v>14846.21</v>
      </c>
      <c r="H3795">
        <v>5</v>
      </c>
      <c r="I3795" t="s">
        <v>8062</v>
      </c>
      <c r="J3795" t="s">
        <v>8164</v>
      </c>
      <c r="K3795" t="s">
        <v>8168</v>
      </c>
      <c r="L3795" t="s">
        <v>8169</v>
      </c>
      <c r="M3795">
        <v>59384.84</v>
      </c>
      <c r="N3795">
        <v>74231.049999999988</v>
      </c>
    </row>
    <row r="3796" spans="1:14" x14ac:dyDescent="0.3">
      <c r="A3796" t="s">
        <v>3738</v>
      </c>
      <c r="B3796" t="s">
        <v>7248</v>
      </c>
      <c r="C3796" t="s">
        <v>7407</v>
      </c>
      <c r="D3796" t="s">
        <v>7417</v>
      </c>
      <c r="E3796" t="s">
        <v>7425</v>
      </c>
      <c r="F3796" t="s">
        <v>7430</v>
      </c>
      <c r="G3796">
        <v>12016.74</v>
      </c>
      <c r="H3796">
        <v>1</v>
      </c>
      <c r="I3796" t="s">
        <v>7776</v>
      </c>
      <c r="J3796" t="s">
        <v>8166</v>
      </c>
      <c r="K3796" t="s">
        <v>8168</v>
      </c>
      <c r="L3796" t="s">
        <v>8169</v>
      </c>
      <c r="M3796">
        <v>9613.06</v>
      </c>
      <c r="N3796">
        <v>12016.74</v>
      </c>
    </row>
    <row r="3797" spans="1:14" x14ac:dyDescent="0.3">
      <c r="A3797" t="s">
        <v>3739</v>
      </c>
      <c r="B3797" t="s">
        <v>7249</v>
      </c>
      <c r="C3797" t="s">
        <v>7407</v>
      </c>
      <c r="D3797" t="s">
        <v>7418</v>
      </c>
      <c r="E3797" t="s">
        <v>7425</v>
      </c>
      <c r="F3797" t="s">
        <v>7434</v>
      </c>
      <c r="G3797">
        <v>4811.51</v>
      </c>
      <c r="H3797">
        <v>12</v>
      </c>
      <c r="I3797" t="s">
        <v>8152</v>
      </c>
      <c r="J3797" t="s">
        <v>8164</v>
      </c>
      <c r="K3797" t="s">
        <v>8168</v>
      </c>
      <c r="L3797" t="s">
        <v>8169</v>
      </c>
      <c r="M3797">
        <v>46190.33</v>
      </c>
      <c r="N3797">
        <v>57738.12</v>
      </c>
    </row>
    <row r="3798" spans="1:14" x14ac:dyDescent="0.3">
      <c r="A3798" t="s">
        <v>3740</v>
      </c>
      <c r="B3798" t="s">
        <v>4316</v>
      </c>
      <c r="C3798" t="s">
        <v>7408</v>
      </c>
      <c r="D3798" t="s">
        <v>7422</v>
      </c>
      <c r="E3798" t="s">
        <v>7427</v>
      </c>
      <c r="F3798" t="s">
        <v>7431</v>
      </c>
      <c r="G3798">
        <v>9300.98</v>
      </c>
      <c r="H3798">
        <v>12</v>
      </c>
      <c r="I3798" t="s">
        <v>7556</v>
      </c>
      <c r="J3798" t="s">
        <v>8164</v>
      </c>
      <c r="K3798" t="s">
        <v>8167</v>
      </c>
      <c r="L3798" t="s">
        <v>8170</v>
      </c>
      <c r="M3798">
        <v>111611.76</v>
      </c>
      <c r="N3798">
        <v>111611.76</v>
      </c>
    </row>
    <row r="3799" spans="1:14" x14ac:dyDescent="0.3">
      <c r="A3799" t="s">
        <v>3741</v>
      </c>
      <c r="B3799" t="s">
        <v>7250</v>
      </c>
      <c r="C3799" t="s">
        <v>7408</v>
      </c>
      <c r="D3799" t="s">
        <v>7420</v>
      </c>
      <c r="E3799" t="s">
        <v>7423</v>
      </c>
      <c r="F3799" t="s">
        <v>7430</v>
      </c>
      <c r="G3799">
        <v>12630.11</v>
      </c>
      <c r="H3799">
        <v>19</v>
      </c>
      <c r="I3799" t="s">
        <v>7771</v>
      </c>
      <c r="J3799" t="s">
        <v>8163</v>
      </c>
      <c r="K3799" t="s">
        <v>8167</v>
      </c>
      <c r="L3799" t="s">
        <v>8170</v>
      </c>
      <c r="M3799">
        <v>239972.09</v>
      </c>
      <c r="N3799">
        <v>239972.09000000003</v>
      </c>
    </row>
    <row r="3800" spans="1:14" x14ac:dyDescent="0.3">
      <c r="A3800" t="s">
        <v>3742</v>
      </c>
      <c r="B3800" t="s">
        <v>7251</v>
      </c>
      <c r="C3800" t="s">
        <v>7406</v>
      </c>
      <c r="D3800" t="s">
        <v>7416</v>
      </c>
      <c r="E3800" t="s">
        <v>7425</v>
      </c>
      <c r="F3800" t="s">
        <v>7430</v>
      </c>
      <c r="G3800">
        <v>10981.73</v>
      </c>
      <c r="H3800">
        <v>15</v>
      </c>
      <c r="I3800" t="s">
        <v>7537</v>
      </c>
      <c r="J3800" t="s">
        <v>8164</v>
      </c>
      <c r="K3800" t="s">
        <v>8167</v>
      </c>
      <c r="L3800" t="s">
        <v>8169</v>
      </c>
      <c r="M3800">
        <v>131780.76</v>
      </c>
      <c r="N3800">
        <v>164725.94999999998</v>
      </c>
    </row>
    <row r="3801" spans="1:14" x14ac:dyDescent="0.3">
      <c r="A3801" t="s">
        <v>3743</v>
      </c>
      <c r="B3801" t="s">
        <v>5790</v>
      </c>
      <c r="C3801" t="s">
        <v>7406</v>
      </c>
      <c r="D3801" t="s">
        <v>7412</v>
      </c>
      <c r="E3801" t="s">
        <v>7425</v>
      </c>
      <c r="F3801" t="s">
        <v>7428</v>
      </c>
      <c r="G3801">
        <v>6889</v>
      </c>
      <c r="H3801">
        <v>1</v>
      </c>
      <c r="I3801" t="s">
        <v>7611</v>
      </c>
      <c r="J3801" t="s">
        <v>8162</v>
      </c>
      <c r="K3801" t="s">
        <v>8168</v>
      </c>
      <c r="L3801" t="s">
        <v>8169</v>
      </c>
      <c r="M3801">
        <v>5511.2</v>
      </c>
      <c r="N3801">
        <v>6889</v>
      </c>
    </row>
    <row r="3802" spans="1:14" x14ac:dyDescent="0.3">
      <c r="A3802" t="s">
        <v>3744</v>
      </c>
      <c r="B3802" t="s">
        <v>7252</v>
      </c>
      <c r="C3802" t="s">
        <v>7408</v>
      </c>
      <c r="D3802" t="s">
        <v>7422</v>
      </c>
      <c r="E3802" t="s">
        <v>7427</v>
      </c>
      <c r="F3802" t="s">
        <v>7432</v>
      </c>
      <c r="G3802">
        <v>13202.81</v>
      </c>
      <c r="H3802">
        <v>10</v>
      </c>
      <c r="I3802" t="s">
        <v>7545</v>
      </c>
      <c r="J3802" t="s">
        <v>8163</v>
      </c>
      <c r="K3802" t="s">
        <v>8168</v>
      </c>
      <c r="L3802" t="s">
        <v>8169</v>
      </c>
      <c r="M3802">
        <v>105622.48</v>
      </c>
      <c r="N3802">
        <v>132028.1</v>
      </c>
    </row>
    <row r="3803" spans="1:14" x14ac:dyDescent="0.3">
      <c r="A3803" t="s">
        <v>3745</v>
      </c>
      <c r="B3803" t="s">
        <v>7253</v>
      </c>
      <c r="C3803" t="s">
        <v>7406</v>
      </c>
      <c r="D3803" t="s">
        <v>7421</v>
      </c>
      <c r="E3803" t="s">
        <v>7425</v>
      </c>
      <c r="F3803" t="s">
        <v>7431</v>
      </c>
      <c r="G3803">
        <v>12267.4</v>
      </c>
      <c r="H3803">
        <v>8</v>
      </c>
      <c r="I3803" t="s">
        <v>8026</v>
      </c>
      <c r="J3803" t="s">
        <v>8164</v>
      </c>
      <c r="K3803" t="s">
        <v>8168</v>
      </c>
      <c r="L3803" t="s">
        <v>8169</v>
      </c>
      <c r="M3803">
        <v>78511.360000000001</v>
      </c>
      <c r="N3803">
        <v>98139.199999999997</v>
      </c>
    </row>
    <row r="3804" spans="1:14" x14ac:dyDescent="0.3">
      <c r="A3804" t="s">
        <v>3746</v>
      </c>
      <c r="B3804" t="s">
        <v>7254</v>
      </c>
      <c r="C3804" t="s">
        <v>7406</v>
      </c>
      <c r="D3804" t="s">
        <v>7421</v>
      </c>
      <c r="E3804" t="s">
        <v>7426</v>
      </c>
      <c r="F3804" t="s">
        <v>7429</v>
      </c>
      <c r="G3804">
        <v>1396.89</v>
      </c>
      <c r="H3804">
        <v>14</v>
      </c>
      <c r="I3804" t="s">
        <v>8119</v>
      </c>
      <c r="J3804" t="s">
        <v>8166</v>
      </c>
      <c r="K3804" t="s">
        <v>8168</v>
      </c>
      <c r="L3804" t="s">
        <v>8170</v>
      </c>
      <c r="M3804">
        <v>19556.46</v>
      </c>
      <c r="N3804">
        <v>19556.460000000003</v>
      </c>
    </row>
    <row r="3805" spans="1:14" x14ac:dyDescent="0.3">
      <c r="A3805" t="s">
        <v>3747</v>
      </c>
      <c r="B3805" t="s">
        <v>7255</v>
      </c>
      <c r="C3805" t="s">
        <v>7406</v>
      </c>
      <c r="D3805" t="s">
        <v>7421</v>
      </c>
      <c r="E3805" t="s">
        <v>7427</v>
      </c>
      <c r="F3805" t="s">
        <v>7434</v>
      </c>
      <c r="G3805">
        <v>2578.81</v>
      </c>
      <c r="H3805">
        <v>10</v>
      </c>
      <c r="I3805" t="s">
        <v>7992</v>
      </c>
      <c r="J3805" t="s">
        <v>8166</v>
      </c>
      <c r="K3805" t="s">
        <v>8167</v>
      </c>
      <c r="L3805" t="s">
        <v>8169</v>
      </c>
      <c r="M3805">
        <v>20630.48</v>
      </c>
      <c r="N3805">
        <v>25788.1</v>
      </c>
    </row>
    <row r="3806" spans="1:14" x14ac:dyDescent="0.3">
      <c r="A3806" t="s">
        <v>3748</v>
      </c>
      <c r="B3806" t="s">
        <v>7256</v>
      </c>
      <c r="C3806" t="s">
        <v>7408</v>
      </c>
      <c r="D3806" t="s">
        <v>7422</v>
      </c>
      <c r="E3806" t="s">
        <v>7424</v>
      </c>
      <c r="F3806" t="s">
        <v>7433</v>
      </c>
      <c r="G3806">
        <v>9349.9500000000007</v>
      </c>
      <c r="H3806">
        <v>5</v>
      </c>
      <c r="I3806" t="s">
        <v>7509</v>
      </c>
      <c r="J3806" t="s">
        <v>8164</v>
      </c>
      <c r="K3806" t="s">
        <v>8167</v>
      </c>
      <c r="L3806" t="s">
        <v>8169</v>
      </c>
      <c r="M3806">
        <v>37399.800000000003</v>
      </c>
      <c r="N3806">
        <v>46749.75</v>
      </c>
    </row>
    <row r="3807" spans="1:14" x14ac:dyDescent="0.3">
      <c r="A3807" t="s">
        <v>3749</v>
      </c>
      <c r="B3807" t="s">
        <v>7257</v>
      </c>
      <c r="C3807" t="s">
        <v>7406</v>
      </c>
      <c r="D3807" t="s">
        <v>7421</v>
      </c>
      <c r="E3807" t="s">
        <v>7424</v>
      </c>
      <c r="F3807" t="s">
        <v>7430</v>
      </c>
      <c r="G3807">
        <v>9060.2800000000007</v>
      </c>
      <c r="H3807">
        <v>13</v>
      </c>
      <c r="I3807" t="s">
        <v>8116</v>
      </c>
      <c r="J3807" t="s">
        <v>8166</v>
      </c>
      <c r="K3807" t="s">
        <v>8167</v>
      </c>
      <c r="L3807" t="s">
        <v>8169</v>
      </c>
      <c r="M3807">
        <v>94226.58</v>
      </c>
      <c r="N3807">
        <v>117783.64000000001</v>
      </c>
    </row>
    <row r="3808" spans="1:14" x14ac:dyDescent="0.3">
      <c r="A3808" t="s">
        <v>3750</v>
      </c>
      <c r="B3808" t="s">
        <v>5981</v>
      </c>
      <c r="C3808" t="s">
        <v>7408</v>
      </c>
      <c r="D3808" t="s">
        <v>7417</v>
      </c>
      <c r="E3808" t="s">
        <v>7424</v>
      </c>
      <c r="F3808" t="s">
        <v>7433</v>
      </c>
      <c r="G3808">
        <v>7572.92</v>
      </c>
      <c r="H3808">
        <v>11</v>
      </c>
      <c r="I3808" t="s">
        <v>7790</v>
      </c>
      <c r="J3808" t="s">
        <v>8165</v>
      </c>
      <c r="K3808" t="s">
        <v>8168</v>
      </c>
      <c r="L3808" t="s">
        <v>8169</v>
      </c>
      <c r="M3808">
        <v>66641.53</v>
      </c>
      <c r="N3808">
        <v>83302.12</v>
      </c>
    </row>
    <row r="3809" spans="1:14" x14ac:dyDescent="0.3">
      <c r="A3809" t="s">
        <v>3751</v>
      </c>
      <c r="B3809" t="s">
        <v>7258</v>
      </c>
      <c r="C3809" t="s">
        <v>7406</v>
      </c>
      <c r="D3809" t="s">
        <v>7412</v>
      </c>
      <c r="E3809" t="s">
        <v>7423</v>
      </c>
      <c r="F3809" t="s">
        <v>7430</v>
      </c>
      <c r="G3809">
        <v>8285.89</v>
      </c>
      <c r="H3809">
        <v>6</v>
      </c>
      <c r="I3809" t="s">
        <v>8020</v>
      </c>
      <c r="J3809" t="s">
        <v>8165</v>
      </c>
      <c r="K3809" t="s">
        <v>8167</v>
      </c>
      <c r="L3809" t="s">
        <v>8170</v>
      </c>
      <c r="M3809">
        <v>49715.34</v>
      </c>
      <c r="N3809">
        <v>49715.34</v>
      </c>
    </row>
    <row r="3810" spans="1:14" x14ac:dyDescent="0.3">
      <c r="A3810" t="s">
        <v>3752</v>
      </c>
      <c r="B3810" t="s">
        <v>7259</v>
      </c>
      <c r="C3810" t="s">
        <v>7405</v>
      </c>
      <c r="D3810" t="s">
        <v>7410</v>
      </c>
      <c r="E3810" t="s">
        <v>7423</v>
      </c>
      <c r="F3810" t="s">
        <v>7430</v>
      </c>
      <c r="G3810">
        <v>2405.34</v>
      </c>
      <c r="H3810">
        <v>8</v>
      </c>
      <c r="I3810" t="s">
        <v>7985</v>
      </c>
      <c r="J3810" t="s">
        <v>8165</v>
      </c>
      <c r="K3810" t="s">
        <v>8168</v>
      </c>
      <c r="L3810" t="s">
        <v>8169</v>
      </c>
      <c r="M3810">
        <v>15394.01</v>
      </c>
      <c r="N3810">
        <v>19242.72</v>
      </c>
    </row>
    <row r="3811" spans="1:14" x14ac:dyDescent="0.3">
      <c r="A3811" t="s">
        <v>3753</v>
      </c>
      <c r="B3811" t="s">
        <v>7260</v>
      </c>
      <c r="C3811" t="s">
        <v>7406</v>
      </c>
      <c r="D3811" t="s">
        <v>7414</v>
      </c>
      <c r="E3811" t="s">
        <v>7426</v>
      </c>
      <c r="F3811" t="s">
        <v>7429</v>
      </c>
      <c r="G3811">
        <v>13021.04</v>
      </c>
      <c r="H3811">
        <v>6</v>
      </c>
      <c r="I3811" t="s">
        <v>7527</v>
      </c>
      <c r="J3811" t="s">
        <v>8163</v>
      </c>
      <c r="K3811" t="s">
        <v>8167</v>
      </c>
      <c r="L3811" t="s">
        <v>8170</v>
      </c>
      <c r="M3811">
        <v>78126.240000000005</v>
      </c>
      <c r="N3811">
        <v>78126.240000000005</v>
      </c>
    </row>
    <row r="3812" spans="1:14" x14ac:dyDescent="0.3">
      <c r="A3812" t="s">
        <v>3754</v>
      </c>
      <c r="B3812" t="s">
        <v>5824</v>
      </c>
      <c r="C3812" t="s">
        <v>7407</v>
      </c>
      <c r="D3812" t="s">
        <v>7415</v>
      </c>
      <c r="E3812" t="s">
        <v>7423</v>
      </c>
      <c r="F3812" t="s">
        <v>7431</v>
      </c>
      <c r="G3812">
        <v>13015.23</v>
      </c>
      <c r="H3812">
        <v>13</v>
      </c>
      <c r="I3812" t="s">
        <v>8120</v>
      </c>
      <c r="J3812" t="s">
        <v>8162</v>
      </c>
      <c r="K3812" t="s">
        <v>8167</v>
      </c>
      <c r="L3812" t="s">
        <v>8170</v>
      </c>
      <c r="M3812">
        <v>169197.99</v>
      </c>
      <c r="N3812">
        <v>169197.99</v>
      </c>
    </row>
    <row r="3813" spans="1:14" x14ac:dyDescent="0.3">
      <c r="A3813" t="s">
        <v>3755</v>
      </c>
      <c r="B3813" t="s">
        <v>5922</v>
      </c>
      <c r="C3813" t="s">
        <v>7406</v>
      </c>
      <c r="D3813" t="s">
        <v>7412</v>
      </c>
      <c r="E3813" t="s">
        <v>7427</v>
      </c>
      <c r="F3813" t="s">
        <v>7431</v>
      </c>
      <c r="G3813">
        <v>1997.81</v>
      </c>
      <c r="H3813">
        <v>8</v>
      </c>
      <c r="I3813" t="s">
        <v>7890</v>
      </c>
      <c r="J3813" t="s">
        <v>8164</v>
      </c>
      <c r="K3813" t="s">
        <v>8168</v>
      </c>
      <c r="L3813" t="s">
        <v>8169</v>
      </c>
      <c r="M3813">
        <v>12786.15</v>
      </c>
      <c r="N3813">
        <v>15982.48</v>
      </c>
    </row>
    <row r="3814" spans="1:14" x14ac:dyDescent="0.3">
      <c r="A3814" t="s">
        <v>3756</v>
      </c>
      <c r="B3814" t="s">
        <v>7261</v>
      </c>
      <c r="C3814" t="s">
        <v>7407</v>
      </c>
      <c r="D3814" t="s">
        <v>7418</v>
      </c>
      <c r="E3814" t="s">
        <v>7425</v>
      </c>
      <c r="F3814" t="s">
        <v>7434</v>
      </c>
      <c r="G3814">
        <v>13118.15</v>
      </c>
      <c r="H3814">
        <v>10</v>
      </c>
      <c r="I3814" t="s">
        <v>7572</v>
      </c>
      <c r="J3814" t="s">
        <v>8164</v>
      </c>
      <c r="K3814" t="s">
        <v>8167</v>
      </c>
      <c r="L3814" t="s">
        <v>8169</v>
      </c>
      <c r="M3814">
        <v>104945.2</v>
      </c>
      <c r="N3814">
        <v>131181.5</v>
      </c>
    </row>
    <row r="3815" spans="1:14" x14ac:dyDescent="0.3">
      <c r="A3815" t="s">
        <v>3757</v>
      </c>
      <c r="B3815" t="s">
        <v>5728</v>
      </c>
      <c r="C3815" t="s">
        <v>7408</v>
      </c>
      <c r="D3815" t="s">
        <v>7420</v>
      </c>
      <c r="E3815" t="s">
        <v>7425</v>
      </c>
      <c r="F3815" t="s">
        <v>7433</v>
      </c>
      <c r="G3815">
        <v>11893.9</v>
      </c>
      <c r="H3815">
        <v>6</v>
      </c>
      <c r="I3815" t="s">
        <v>7534</v>
      </c>
      <c r="J3815" t="s">
        <v>8163</v>
      </c>
      <c r="K3815" t="s">
        <v>8167</v>
      </c>
      <c r="L3815" t="s">
        <v>8170</v>
      </c>
      <c r="M3815">
        <v>71363.399999999994</v>
      </c>
      <c r="N3815">
        <v>71363.399999999994</v>
      </c>
    </row>
    <row r="3816" spans="1:14" x14ac:dyDescent="0.3">
      <c r="A3816" t="s">
        <v>3758</v>
      </c>
      <c r="B3816" t="s">
        <v>7262</v>
      </c>
      <c r="C3816" t="s">
        <v>7407</v>
      </c>
      <c r="D3816" t="s">
        <v>7413</v>
      </c>
      <c r="E3816" t="s">
        <v>7427</v>
      </c>
      <c r="F3816" t="s">
        <v>7429</v>
      </c>
      <c r="G3816">
        <v>9258.65</v>
      </c>
      <c r="H3816">
        <v>4</v>
      </c>
      <c r="I3816" t="s">
        <v>7994</v>
      </c>
      <c r="J3816" t="s">
        <v>8164</v>
      </c>
      <c r="K3816" t="s">
        <v>8168</v>
      </c>
      <c r="L3816" t="s">
        <v>8170</v>
      </c>
      <c r="M3816">
        <v>37034.6</v>
      </c>
      <c r="N3816">
        <v>37034.6</v>
      </c>
    </row>
    <row r="3817" spans="1:14" x14ac:dyDescent="0.3">
      <c r="A3817" t="s">
        <v>3759</v>
      </c>
      <c r="B3817" t="s">
        <v>7263</v>
      </c>
      <c r="C3817" t="s">
        <v>7406</v>
      </c>
      <c r="D3817" t="s">
        <v>7421</v>
      </c>
      <c r="E3817" t="s">
        <v>7427</v>
      </c>
      <c r="F3817" t="s">
        <v>7434</v>
      </c>
      <c r="G3817">
        <v>5392.51</v>
      </c>
      <c r="H3817">
        <v>10</v>
      </c>
      <c r="I3817" t="s">
        <v>7597</v>
      </c>
      <c r="J3817" t="s">
        <v>8162</v>
      </c>
      <c r="K3817" t="s">
        <v>8167</v>
      </c>
      <c r="L3817" t="s">
        <v>8169</v>
      </c>
      <c r="M3817">
        <v>43140.08</v>
      </c>
      <c r="N3817">
        <v>53925.100000000006</v>
      </c>
    </row>
    <row r="3818" spans="1:14" x14ac:dyDescent="0.3">
      <c r="A3818" t="s">
        <v>3760</v>
      </c>
      <c r="B3818" t="s">
        <v>7264</v>
      </c>
      <c r="C3818" t="s">
        <v>7408</v>
      </c>
      <c r="D3818" t="s">
        <v>7420</v>
      </c>
      <c r="E3818" t="s">
        <v>7424</v>
      </c>
      <c r="F3818" t="s">
        <v>7428</v>
      </c>
      <c r="G3818">
        <v>9144.94</v>
      </c>
      <c r="H3818">
        <v>17</v>
      </c>
      <c r="I3818" t="s">
        <v>7501</v>
      </c>
      <c r="J3818" t="s">
        <v>8162</v>
      </c>
      <c r="K3818" t="s">
        <v>8167</v>
      </c>
      <c r="L3818" t="s">
        <v>8170</v>
      </c>
      <c r="M3818">
        <v>155463.98000000001</v>
      </c>
      <c r="N3818">
        <v>155463.98000000001</v>
      </c>
    </row>
    <row r="3819" spans="1:14" x14ac:dyDescent="0.3">
      <c r="A3819" t="s">
        <v>3761</v>
      </c>
      <c r="B3819" t="s">
        <v>4948</v>
      </c>
      <c r="C3819" t="s">
        <v>7406</v>
      </c>
      <c r="D3819" t="s">
        <v>7412</v>
      </c>
      <c r="E3819" t="s">
        <v>7425</v>
      </c>
      <c r="F3819" t="s">
        <v>7431</v>
      </c>
      <c r="G3819">
        <v>1385.27</v>
      </c>
      <c r="H3819">
        <v>18</v>
      </c>
      <c r="I3819" t="s">
        <v>7757</v>
      </c>
      <c r="J3819" t="s">
        <v>8166</v>
      </c>
      <c r="K3819" t="s">
        <v>8167</v>
      </c>
      <c r="L3819" t="s">
        <v>8169</v>
      </c>
      <c r="M3819">
        <v>19948.22</v>
      </c>
      <c r="N3819">
        <v>24934.86</v>
      </c>
    </row>
    <row r="3820" spans="1:14" x14ac:dyDescent="0.3">
      <c r="A3820" t="s">
        <v>3762</v>
      </c>
      <c r="B3820" t="s">
        <v>5682</v>
      </c>
      <c r="C3820" t="s">
        <v>7407</v>
      </c>
      <c r="D3820" t="s">
        <v>7418</v>
      </c>
      <c r="E3820" t="s">
        <v>7425</v>
      </c>
      <c r="F3820" t="s">
        <v>7430</v>
      </c>
      <c r="G3820">
        <v>13812.03</v>
      </c>
      <c r="H3820">
        <v>2</v>
      </c>
      <c r="I3820" t="s">
        <v>7848</v>
      </c>
      <c r="J3820" t="s">
        <v>8164</v>
      </c>
      <c r="K3820" t="s">
        <v>8167</v>
      </c>
      <c r="L3820" t="s">
        <v>8169</v>
      </c>
      <c r="M3820">
        <v>22099.58</v>
      </c>
      <c r="N3820">
        <v>27624.06</v>
      </c>
    </row>
    <row r="3821" spans="1:14" x14ac:dyDescent="0.3">
      <c r="A3821" t="s">
        <v>3763</v>
      </c>
      <c r="B3821" t="s">
        <v>7265</v>
      </c>
      <c r="C3821" t="s">
        <v>7406</v>
      </c>
      <c r="D3821" t="s">
        <v>7414</v>
      </c>
      <c r="E3821" t="s">
        <v>7426</v>
      </c>
      <c r="F3821" t="s">
        <v>7434</v>
      </c>
      <c r="G3821">
        <v>2887.57</v>
      </c>
      <c r="H3821">
        <v>4</v>
      </c>
      <c r="I3821" t="s">
        <v>7716</v>
      </c>
      <c r="J3821" t="s">
        <v>8163</v>
      </c>
      <c r="K3821" t="s">
        <v>8167</v>
      </c>
      <c r="L3821" t="s">
        <v>8170</v>
      </c>
      <c r="M3821">
        <v>11550.28</v>
      </c>
      <c r="N3821">
        <v>11550.28</v>
      </c>
    </row>
    <row r="3822" spans="1:14" x14ac:dyDescent="0.3">
      <c r="A3822" t="s">
        <v>3764</v>
      </c>
      <c r="B3822" t="s">
        <v>7266</v>
      </c>
      <c r="C3822" t="s">
        <v>7408</v>
      </c>
      <c r="D3822" t="s">
        <v>7417</v>
      </c>
      <c r="E3822" t="s">
        <v>7426</v>
      </c>
      <c r="F3822" t="s">
        <v>7432</v>
      </c>
      <c r="G3822">
        <v>5230.66</v>
      </c>
      <c r="H3822">
        <v>9</v>
      </c>
      <c r="I3822" t="s">
        <v>7509</v>
      </c>
      <c r="J3822" t="s">
        <v>8164</v>
      </c>
      <c r="K3822" t="s">
        <v>8167</v>
      </c>
      <c r="L3822" t="s">
        <v>8169</v>
      </c>
      <c r="M3822">
        <v>37660.42</v>
      </c>
      <c r="N3822">
        <v>47075.94</v>
      </c>
    </row>
    <row r="3823" spans="1:14" x14ac:dyDescent="0.3">
      <c r="A3823" t="s">
        <v>3765</v>
      </c>
      <c r="B3823" t="s">
        <v>7267</v>
      </c>
      <c r="C3823" t="s">
        <v>7408</v>
      </c>
      <c r="D3823" t="s">
        <v>7417</v>
      </c>
      <c r="E3823" t="s">
        <v>7423</v>
      </c>
      <c r="F3823" t="s">
        <v>7431</v>
      </c>
      <c r="G3823">
        <v>5105.33</v>
      </c>
      <c r="H3823">
        <v>16</v>
      </c>
      <c r="I3823" t="s">
        <v>7546</v>
      </c>
      <c r="J3823" t="s">
        <v>8162</v>
      </c>
      <c r="K3823" t="s">
        <v>8167</v>
      </c>
      <c r="L3823" t="s">
        <v>8169</v>
      </c>
      <c r="M3823">
        <v>65348.39</v>
      </c>
      <c r="N3823">
        <v>81685.279999999999</v>
      </c>
    </row>
    <row r="3824" spans="1:14" x14ac:dyDescent="0.3">
      <c r="A3824" t="s">
        <v>3766</v>
      </c>
      <c r="B3824" t="s">
        <v>5065</v>
      </c>
      <c r="C3824" t="s">
        <v>7406</v>
      </c>
      <c r="D3824" t="s">
        <v>7414</v>
      </c>
      <c r="E3824" t="s">
        <v>7427</v>
      </c>
      <c r="F3824" t="s">
        <v>7431</v>
      </c>
      <c r="G3824">
        <v>9009.65</v>
      </c>
      <c r="H3824">
        <v>17</v>
      </c>
      <c r="I3824" t="s">
        <v>7524</v>
      </c>
      <c r="J3824" t="s">
        <v>8162</v>
      </c>
      <c r="K3824" t="s">
        <v>8168</v>
      </c>
      <c r="L3824" t="s">
        <v>8169</v>
      </c>
      <c r="M3824">
        <v>122531.24</v>
      </c>
      <c r="N3824">
        <v>153164.04999999999</v>
      </c>
    </row>
    <row r="3825" spans="1:14" x14ac:dyDescent="0.3">
      <c r="A3825" t="s">
        <v>3767</v>
      </c>
      <c r="B3825" t="s">
        <v>7268</v>
      </c>
      <c r="C3825" t="s">
        <v>7406</v>
      </c>
      <c r="D3825" t="s">
        <v>7414</v>
      </c>
      <c r="E3825" t="s">
        <v>7423</v>
      </c>
      <c r="F3825" t="s">
        <v>7428</v>
      </c>
      <c r="G3825">
        <v>2604.54</v>
      </c>
      <c r="H3825">
        <v>17</v>
      </c>
      <c r="I3825" t="s">
        <v>7455</v>
      </c>
      <c r="J3825" t="s">
        <v>8162</v>
      </c>
      <c r="K3825" t="s">
        <v>8168</v>
      </c>
      <c r="L3825" t="s">
        <v>8170</v>
      </c>
      <c r="M3825">
        <v>44277.18</v>
      </c>
      <c r="N3825">
        <v>44277.18</v>
      </c>
    </row>
    <row r="3826" spans="1:14" x14ac:dyDescent="0.3">
      <c r="A3826" t="s">
        <v>3768</v>
      </c>
      <c r="B3826" t="s">
        <v>7269</v>
      </c>
      <c r="C3826" t="s">
        <v>7407</v>
      </c>
      <c r="D3826" t="s">
        <v>7413</v>
      </c>
      <c r="E3826" t="s">
        <v>7426</v>
      </c>
      <c r="F3826" t="s">
        <v>7432</v>
      </c>
      <c r="G3826">
        <v>14030.32</v>
      </c>
      <c r="H3826">
        <v>19</v>
      </c>
      <c r="I3826" t="s">
        <v>7892</v>
      </c>
      <c r="J3826" t="s">
        <v>8162</v>
      </c>
      <c r="K3826" t="s">
        <v>8168</v>
      </c>
      <c r="L3826" t="s">
        <v>8170</v>
      </c>
      <c r="M3826">
        <v>266576.08</v>
      </c>
      <c r="N3826">
        <v>266576.08</v>
      </c>
    </row>
    <row r="3827" spans="1:14" x14ac:dyDescent="0.3">
      <c r="A3827" t="s">
        <v>3769</v>
      </c>
      <c r="B3827" t="s">
        <v>7270</v>
      </c>
      <c r="C3827" t="s">
        <v>7406</v>
      </c>
      <c r="D3827" t="s">
        <v>7412</v>
      </c>
      <c r="E3827" t="s">
        <v>7424</v>
      </c>
      <c r="F3827" t="s">
        <v>7433</v>
      </c>
      <c r="G3827">
        <v>6671.54</v>
      </c>
      <c r="H3827">
        <v>5</v>
      </c>
      <c r="I3827" t="s">
        <v>7840</v>
      </c>
      <c r="J3827" t="s">
        <v>8164</v>
      </c>
      <c r="K3827" t="s">
        <v>8168</v>
      </c>
      <c r="L3827" t="s">
        <v>8169</v>
      </c>
      <c r="M3827">
        <v>26686.16</v>
      </c>
      <c r="N3827">
        <v>33357.699999999997</v>
      </c>
    </row>
    <row r="3828" spans="1:14" x14ac:dyDescent="0.3">
      <c r="A3828" t="s">
        <v>3770</v>
      </c>
      <c r="B3828" t="s">
        <v>7271</v>
      </c>
      <c r="C3828" t="s">
        <v>7408</v>
      </c>
      <c r="D3828" t="s">
        <v>7420</v>
      </c>
      <c r="E3828" t="s">
        <v>7425</v>
      </c>
      <c r="F3828" t="s">
        <v>7434</v>
      </c>
      <c r="G3828">
        <v>3493.47</v>
      </c>
      <c r="H3828">
        <v>14</v>
      </c>
      <c r="I3828" t="s">
        <v>7567</v>
      </c>
      <c r="J3828" t="s">
        <v>8166</v>
      </c>
      <c r="K3828" t="s">
        <v>8168</v>
      </c>
      <c r="L3828" t="s">
        <v>8169</v>
      </c>
      <c r="M3828">
        <v>39127.03</v>
      </c>
      <c r="N3828">
        <v>48908.579999999994</v>
      </c>
    </row>
    <row r="3829" spans="1:14" x14ac:dyDescent="0.3">
      <c r="A3829" t="s">
        <v>1244</v>
      </c>
      <c r="B3829" t="s">
        <v>7272</v>
      </c>
      <c r="C3829" t="s">
        <v>7407</v>
      </c>
      <c r="D3829" t="s">
        <v>7417</v>
      </c>
      <c r="E3829" t="s">
        <v>7426</v>
      </c>
      <c r="F3829" t="s">
        <v>7430</v>
      </c>
      <c r="G3829">
        <v>16168.4</v>
      </c>
      <c r="H3829">
        <v>12</v>
      </c>
      <c r="I3829" t="s">
        <v>7453</v>
      </c>
      <c r="J3829" t="s">
        <v>8165</v>
      </c>
      <c r="K3829" t="s">
        <v>8167</v>
      </c>
      <c r="L3829" t="s">
        <v>8170</v>
      </c>
      <c r="M3829">
        <v>194020.8</v>
      </c>
      <c r="N3829">
        <v>194020.8</v>
      </c>
    </row>
    <row r="3830" spans="1:14" x14ac:dyDescent="0.3">
      <c r="A3830" t="s">
        <v>3771</v>
      </c>
      <c r="B3830" t="s">
        <v>7273</v>
      </c>
      <c r="C3830" t="s">
        <v>7407</v>
      </c>
      <c r="D3830" t="s">
        <v>7415</v>
      </c>
      <c r="E3830" t="s">
        <v>7426</v>
      </c>
      <c r="F3830" t="s">
        <v>7434</v>
      </c>
      <c r="G3830">
        <v>4857.16</v>
      </c>
      <c r="H3830">
        <v>6</v>
      </c>
      <c r="I3830" t="s">
        <v>7873</v>
      </c>
      <c r="J3830" t="s">
        <v>8165</v>
      </c>
      <c r="K3830" t="s">
        <v>8167</v>
      </c>
      <c r="L3830" t="s">
        <v>8169</v>
      </c>
      <c r="M3830">
        <v>23314.7</v>
      </c>
      <c r="N3830">
        <v>29142.959999999999</v>
      </c>
    </row>
    <row r="3831" spans="1:14" x14ac:dyDescent="0.3">
      <c r="A3831" t="s">
        <v>3772</v>
      </c>
      <c r="B3831" t="s">
        <v>7274</v>
      </c>
      <c r="C3831" t="s">
        <v>7406</v>
      </c>
      <c r="D3831" t="s">
        <v>7414</v>
      </c>
      <c r="E3831" t="s">
        <v>7423</v>
      </c>
      <c r="F3831" t="s">
        <v>7429</v>
      </c>
      <c r="G3831">
        <v>8276.76</v>
      </c>
      <c r="H3831">
        <v>12</v>
      </c>
      <c r="I3831" t="s">
        <v>7880</v>
      </c>
      <c r="J3831" t="s">
        <v>8163</v>
      </c>
      <c r="K3831" t="s">
        <v>8168</v>
      </c>
      <c r="L3831" t="s">
        <v>8170</v>
      </c>
      <c r="M3831">
        <v>99321.12</v>
      </c>
      <c r="N3831">
        <v>99321.12</v>
      </c>
    </row>
    <row r="3832" spans="1:14" x14ac:dyDescent="0.3">
      <c r="A3832" t="s">
        <v>3773</v>
      </c>
      <c r="B3832" t="s">
        <v>7275</v>
      </c>
      <c r="C3832" t="s">
        <v>7408</v>
      </c>
      <c r="D3832" t="s">
        <v>7419</v>
      </c>
      <c r="E3832" t="s">
        <v>7426</v>
      </c>
      <c r="F3832" t="s">
        <v>7432</v>
      </c>
      <c r="G3832">
        <v>16506.21</v>
      </c>
      <c r="H3832">
        <v>14</v>
      </c>
      <c r="I3832" t="s">
        <v>8132</v>
      </c>
      <c r="J3832" t="s">
        <v>8166</v>
      </c>
      <c r="K3832" t="s">
        <v>8167</v>
      </c>
      <c r="L3832" t="s">
        <v>8170</v>
      </c>
      <c r="M3832">
        <v>231086.94</v>
      </c>
      <c r="N3832">
        <v>231086.94</v>
      </c>
    </row>
    <row r="3833" spans="1:14" x14ac:dyDescent="0.3">
      <c r="A3833" t="s">
        <v>3774</v>
      </c>
      <c r="B3833" t="s">
        <v>7276</v>
      </c>
      <c r="C3833" t="s">
        <v>7405</v>
      </c>
      <c r="D3833" t="s">
        <v>7410</v>
      </c>
      <c r="E3833" t="s">
        <v>7426</v>
      </c>
      <c r="F3833" t="s">
        <v>7429</v>
      </c>
      <c r="G3833">
        <v>3479.36</v>
      </c>
      <c r="H3833">
        <v>20</v>
      </c>
      <c r="I3833" t="s">
        <v>7667</v>
      </c>
      <c r="J3833" t="s">
        <v>8165</v>
      </c>
      <c r="K3833" t="s">
        <v>8167</v>
      </c>
      <c r="L3833" t="s">
        <v>8169</v>
      </c>
      <c r="M3833">
        <v>55669.760000000002</v>
      </c>
      <c r="N3833">
        <v>69587.199999999997</v>
      </c>
    </row>
    <row r="3834" spans="1:14" x14ac:dyDescent="0.3">
      <c r="A3834" t="s">
        <v>935</v>
      </c>
      <c r="B3834" t="s">
        <v>4591</v>
      </c>
      <c r="C3834" t="s">
        <v>7407</v>
      </c>
      <c r="D3834" t="s">
        <v>7415</v>
      </c>
      <c r="E3834" t="s">
        <v>7424</v>
      </c>
      <c r="F3834" t="s">
        <v>7432</v>
      </c>
      <c r="G3834">
        <v>14344.06</v>
      </c>
      <c r="H3834">
        <v>18</v>
      </c>
      <c r="I3834" t="s">
        <v>7679</v>
      </c>
      <c r="J3834" t="s">
        <v>8166</v>
      </c>
      <c r="K3834" t="s">
        <v>8167</v>
      </c>
      <c r="L3834" t="s">
        <v>8170</v>
      </c>
      <c r="M3834">
        <v>258193.08</v>
      </c>
      <c r="N3834">
        <v>258193.08</v>
      </c>
    </row>
    <row r="3835" spans="1:14" x14ac:dyDescent="0.3">
      <c r="A3835" t="s">
        <v>3775</v>
      </c>
      <c r="B3835" t="s">
        <v>7277</v>
      </c>
      <c r="C3835" t="s">
        <v>7406</v>
      </c>
      <c r="D3835" t="s">
        <v>7421</v>
      </c>
      <c r="E3835" t="s">
        <v>7425</v>
      </c>
      <c r="F3835" t="s">
        <v>7429</v>
      </c>
      <c r="G3835">
        <v>3732.51</v>
      </c>
      <c r="H3835">
        <v>20</v>
      </c>
      <c r="I3835" t="s">
        <v>7998</v>
      </c>
      <c r="J3835" t="s">
        <v>8162</v>
      </c>
      <c r="K3835" t="s">
        <v>8167</v>
      </c>
      <c r="L3835" t="s">
        <v>8170</v>
      </c>
      <c r="M3835">
        <v>74650.2</v>
      </c>
      <c r="N3835">
        <v>74650.200000000012</v>
      </c>
    </row>
    <row r="3836" spans="1:14" x14ac:dyDescent="0.3">
      <c r="A3836" t="s">
        <v>3776</v>
      </c>
      <c r="B3836" t="s">
        <v>7278</v>
      </c>
      <c r="C3836" t="s">
        <v>7405</v>
      </c>
      <c r="D3836" t="s">
        <v>7417</v>
      </c>
      <c r="E3836" t="s">
        <v>7423</v>
      </c>
      <c r="F3836" t="s">
        <v>7433</v>
      </c>
      <c r="G3836">
        <v>4557.53</v>
      </c>
      <c r="H3836">
        <v>9</v>
      </c>
      <c r="I3836" t="s">
        <v>8089</v>
      </c>
      <c r="J3836" t="s">
        <v>8163</v>
      </c>
      <c r="K3836" t="s">
        <v>8168</v>
      </c>
      <c r="L3836" t="s">
        <v>8169</v>
      </c>
      <c r="M3836">
        <v>32814.050000000003</v>
      </c>
      <c r="N3836">
        <v>41017.769999999997</v>
      </c>
    </row>
    <row r="3837" spans="1:14" x14ac:dyDescent="0.3">
      <c r="A3837" t="s">
        <v>3777</v>
      </c>
      <c r="B3837" t="s">
        <v>7279</v>
      </c>
      <c r="C3837" t="s">
        <v>7406</v>
      </c>
      <c r="D3837" t="s">
        <v>7416</v>
      </c>
      <c r="E3837" t="s">
        <v>7425</v>
      </c>
      <c r="F3837" t="s">
        <v>7432</v>
      </c>
      <c r="G3837">
        <v>6638.34</v>
      </c>
      <c r="H3837">
        <v>15</v>
      </c>
      <c r="I3837" t="s">
        <v>7854</v>
      </c>
      <c r="J3837" t="s">
        <v>8162</v>
      </c>
      <c r="K3837" t="s">
        <v>8167</v>
      </c>
      <c r="L3837" t="s">
        <v>8169</v>
      </c>
      <c r="M3837">
        <v>79660.08</v>
      </c>
      <c r="N3837">
        <v>99575.1</v>
      </c>
    </row>
    <row r="3838" spans="1:14" x14ac:dyDescent="0.3">
      <c r="A3838" t="s">
        <v>3778</v>
      </c>
      <c r="B3838" t="s">
        <v>7280</v>
      </c>
      <c r="C3838" t="s">
        <v>7407</v>
      </c>
      <c r="D3838" t="s">
        <v>7413</v>
      </c>
      <c r="E3838" t="s">
        <v>7424</v>
      </c>
      <c r="F3838" t="s">
        <v>7431</v>
      </c>
      <c r="G3838">
        <v>6240.77</v>
      </c>
      <c r="H3838">
        <v>12</v>
      </c>
      <c r="I3838" t="s">
        <v>7918</v>
      </c>
      <c r="J3838" t="s">
        <v>8162</v>
      </c>
      <c r="K3838" t="s">
        <v>8167</v>
      </c>
      <c r="L3838" t="s">
        <v>8170</v>
      </c>
      <c r="M3838">
        <v>74889.240000000005</v>
      </c>
      <c r="N3838">
        <v>74889.240000000005</v>
      </c>
    </row>
    <row r="3839" spans="1:14" x14ac:dyDescent="0.3">
      <c r="A3839" t="s">
        <v>3779</v>
      </c>
      <c r="B3839" t="s">
        <v>5528</v>
      </c>
      <c r="C3839" t="s">
        <v>7407</v>
      </c>
      <c r="D3839" t="s">
        <v>7413</v>
      </c>
      <c r="E3839" t="s">
        <v>7426</v>
      </c>
      <c r="F3839" t="s">
        <v>7432</v>
      </c>
      <c r="G3839">
        <v>8634.49</v>
      </c>
      <c r="H3839">
        <v>11</v>
      </c>
      <c r="I3839" t="s">
        <v>8152</v>
      </c>
      <c r="J3839" t="s">
        <v>8162</v>
      </c>
      <c r="K3839" t="s">
        <v>8167</v>
      </c>
      <c r="L3839" t="s">
        <v>8170</v>
      </c>
      <c r="M3839">
        <v>94979.39</v>
      </c>
      <c r="N3839">
        <v>94979.39</v>
      </c>
    </row>
    <row r="3840" spans="1:14" x14ac:dyDescent="0.3">
      <c r="A3840" t="s">
        <v>3780</v>
      </c>
      <c r="B3840" t="s">
        <v>7281</v>
      </c>
      <c r="C3840" t="s">
        <v>7405</v>
      </c>
      <c r="D3840" t="s">
        <v>7417</v>
      </c>
      <c r="E3840" t="s">
        <v>7423</v>
      </c>
      <c r="F3840" t="s">
        <v>7432</v>
      </c>
      <c r="G3840">
        <v>6478.15</v>
      </c>
      <c r="H3840">
        <v>1</v>
      </c>
      <c r="I3840" t="s">
        <v>7516</v>
      </c>
      <c r="J3840" t="s">
        <v>8164</v>
      </c>
      <c r="K3840" t="s">
        <v>8167</v>
      </c>
      <c r="L3840" t="s">
        <v>8169</v>
      </c>
      <c r="M3840">
        <v>5182.5200000000004</v>
      </c>
      <c r="N3840">
        <v>6478.15</v>
      </c>
    </row>
    <row r="3841" spans="1:14" x14ac:dyDescent="0.3">
      <c r="A3841" t="s">
        <v>3781</v>
      </c>
      <c r="B3841" t="s">
        <v>7282</v>
      </c>
      <c r="C3841" t="s">
        <v>7406</v>
      </c>
      <c r="D3841" t="s">
        <v>7412</v>
      </c>
      <c r="E3841" t="s">
        <v>7426</v>
      </c>
      <c r="F3841" t="s">
        <v>7433</v>
      </c>
      <c r="G3841">
        <v>2278.35</v>
      </c>
      <c r="H3841">
        <v>3</v>
      </c>
      <c r="I3841" t="s">
        <v>7959</v>
      </c>
      <c r="J3841" t="s">
        <v>8166</v>
      </c>
      <c r="K3841" t="s">
        <v>8167</v>
      </c>
      <c r="L3841" t="s">
        <v>8169</v>
      </c>
      <c r="M3841">
        <v>5468.04</v>
      </c>
      <c r="N3841">
        <v>6835.0499999999993</v>
      </c>
    </row>
    <row r="3842" spans="1:14" x14ac:dyDescent="0.3">
      <c r="A3842" t="s">
        <v>3782</v>
      </c>
      <c r="B3842" t="s">
        <v>7283</v>
      </c>
      <c r="C3842" t="s">
        <v>7407</v>
      </c>
      <c r="D3842" t="s">
        <v>7417</v>
      </c>
      <c r="E3842" t="s">
        <v>7427</v>
      </c>
      <c r="F3842" t="s">
        <v>7430</v>
      </c>
      <c r="G3842">
        <v>8968.98</v>
      </c>
      <c r="H3842">
        <v>18</v>
      </c>
      <c r="I3842" t="s">
        <v>8100</v>
      </c>
      <c r="J3842" t="s">
        <v>8165</v>
      </c>
      <c r="K3842" t="s">
        <v>8167</v>
      </c>
      <c r="L3842" t="s">
        <v>8170</v>
      </c>
      <c r="M3842">
        <v>161441.64000000001</v>
      </c>
      <c r="N3842">
        <v>161441.63999999998</v>
      </c>
    </row>
    <row r="3843" spans="1:14" x14ac:dyDescent="0.3">
      <c r="A3843" t="s">
        <v>1903</v>
      </c>
      <c r="B3843" t="s">
        <v>6161</v>
      </c>
      <c r="C3843" t="s">
        <v>7407</v>
      </c>
      <c r="D3843" t="s">
        <v>7418</v>
      </c>
      <c r="E3843" t="s">
        <v>7425</v>
      </c>
      <c r="F3843" t="s">
        <v>7429</v>
      </c>
      <c r="G3843">
        <v>11606.72</v>
      </c>
      <c r="H3843">
        <v>20</v>
      </c>
      <c r="I3843" t="s">
        <v>7741</v>
      </c>
      <c r="J3843" t="s">
        <v>8163</v>
      </c>
      <c r="K3843" t="s">
        <v>8168</v>
      </c>
      <c r="L3843" t="s">
        <v>8170</v>
      </c>
      <c r="M3843">
        <v>232134.39999999999</v>
      </c>
      <c r="N3843">
        <v>232134.39999999999</v>
      </c>
    </row>
    <row r="3844" spans="1:14" x14ac:dyDescent="0.3">
      <c r="A3844" t="s">
        <v>3783</v>
      </c>
      <c r="B3844" t="s">
        <v>7284</v>
      </c>
      <c r="C3844" t="s">
        <v>7406</v>
      </c>
      <c r="D3844" t="s">
        <v>7421</v>
      </c>
      <c r="E3844" t="s">
        <v>7426</v>
      </c>
      <c r="F3844" t="s">
        <v>7430</v>
      </c>
      <c r="G3844">
        <v>12565.37</v>
      </c>
      <c r="H3844">
        <v>9</v>
      </c>
      <c r="I3844" t="s">
        <v>7847</v>
      </c>
      <c r="J3844" t="s">
        <v>8163</v>
      </c>
      <c r="K3844" t="s">
        <v>8168</v>
      </c>
      <c r="L3844" t="s">
        <v>8169</v>
      </c>
      <c r="M3844">
        <v>90470.83</v>
      </c>
      <c r="N3844">
        <v>113088.33</v>
      </c>
    </row>
    <row r="3845" spans="1:14" x14ac:dyDescent="0.3">
      <c r="A3845" t="s">
        <v>3784</v>
      </c>
      <c r="B3845" t="s">
        <v>7285</v>
      </c>
      <c r="C3845" t="s">
        <v>7407</v>
      </c>
      <c r="D3845" t="s">
        <v>7415</v>
      </c>
      <c r="E3845" t="s">
        <v>7426</v>
      </c>
      <c r="F3845" t="s">
        <v>7431</v>
      </c>
      <c r="G3845">
        <v>7548.02</v>
      </c>
      <c r="H3845">
        <v>13</v>
      </c>
      <c r="I3845" t="s">
        <v>8071</v>
      </c>
      <c r="J3845" t="s">
        <v>8166</v>
      </c>
      <c r="K3845" t="s">
        <v>8167</v>
      </c>
      <c r="L3845" t="s">
        <v>8170</v>
      </c>
      <c r="M3845">
        <v>98124.26</v>
      </c>
      <c r="N3845">
        <v>98124.260000000009</v>
      </c>
    </row>
    <row r="3846" spans="1:14" x14ac:dyDescent="0.3">
      <c r="A3846" t="s">
        <v>3785</v>
      </c>
      <c r="B3846" t="s">
        <v>4323</v>
      </c>
      <c r="C3846" t="s">
        <v>7405</v>
      </c>
      <c r="D3846" t="s">
        <v>7417</v>
      </c>
      <c r="E3846" t="s">
        <v>7425</v>
      </c>
      <c r="F3846" t="s">
        <v>7432</v>
      </c>
      <c r="G3846">
        <v>14171.42</v>
      </c>
      <c r="H3846">
        <v>17</v>
      </c>
      <c r="I3846" t="s">
        <v>8106</v>
      </c>
      <c r="J3846" t="s">
        <v>8162</v>
      </c>
      <c r="K3846" t="s">
        <v>8168</v>
      </c>
      <c r="L3846" t="s">
        <v>8169</v>
      </c>
      <c r="M3846">
        <v>192730.98</v>
      </c>
      <c r="N3846">
        <v>240914.14</v>
      </c>
    </row>
    <row r="3847" spans="1:14" x14ac:dyDescent="0.3">
      <c r="A3847" t="s">
        <v>3786</v>
      </c>
      <c r="B3847" t="s">
        <v>5125</v>
      </c>
      <c r="C3847" t="s">
        <v>7407</v>
      </c>
      <c r="D3847" t="s">
        <v>7417</v>
      </c>
      <c r="E3847" t="s">
        <v>7427</v>
      </c>
      <c r="F3847" t="s">
        <v>7433</v>
      </c>
      <c r="G3847">
        <v>13296.6</v>
      </c>
      <c r="H3847">
        <v>7</v>
      </c>
      <c r="I3847" t="s">
        <v>8033</v>
      </c>
      <c r="J3847" t="s">
        <v>8164</v>
      </c>
      <c r="K3847" t="s">
        <v>8168</v>
      </c>
      <c r="L3847" t="s">
        <v>8169</v>
      </c>
      <c r="M3847">
        <v>74460.960000000006</v>
      </c>
      <c r="N3847">
        <v>93076.2</v>
      </c>
    </row>
    <row r="3848" spans="1:14" x14ac:dyDescent="0.3">
      <c r="A3848" t="s">
        <v>3787</v>
      </c>
      <c r="B3848" t="s">
        <v>7286</v>
      </c>
      <c r="C3848" t="s">
        <v>7406</v>
      </c>
      <c r="D3848" t="s">
        <v>7414</v>
      </c>
      <c r="E3848" t="s">
        <v>7425</v>
      </c>
      <c r="F3848" t="s">
        <v>7434</v>
      </c>
      <c r="G3848">
        <v>13927.4</v>
      </c>
      <c r="H3848">
        <v>16</v>
      </c>
      <c r="I3848" t="s">
        <v>7564</v>
      </c>
      <c r="J3848" t="s">
        <v>8163</v>
      </c>
      <c r="K3848" t="s">
        <v>8168</v>
      </c>
      <c r="L3848" t="s">
        <v>8169</v>
      </c>
      <c r="M3848">
        <v>178270.72</v>
      </c>
      <c r="N3848">
        <v>222838.39999999999</v>
      </c>
    </row>
    <row r="3849" spans="1:14" x14ac:dyDescent="0.3">
      <c r="A3849" t="s">
        <v>3788</v>
      </c>
      <c r="B3849" t="s">
        <v>7287</v>
      </c>
      <c r="C3849" t="s">
        <v>7408</v>
      </c>
      <c r="D3849" t="s">
        <v>7417</v>
      </c>
      <c r="E3849" t="s">
        <v>7426</v>
      </c>
      <c r="F3849" t="s">
        <v>7429</v>
      </c>
      <c r="G3849">
        <v>9241.2199999999993</v>
      </c>
      <c r="H3849">
        <v>3</v>
      </c>
      <c r="I3849" t="s">
        <v>7536</v>
      </c>
      <c r="J3849" t="s">
        <v>8162</v>
      </c>
      <c r="K3849" t="s">
        <v>8168</v>
      </c>
      <c r="L3849" t="s">
        <v>8169</v>
      </c>
      <c r="M3849">
        <v>22179.26</v>
      </c>
      <c r="N3849">
        <v>27723.659999999996</v>
      </c>
    </row>
    <row r="3850" spans="1:14" x14ac:dyDescent="0.3">
      <c r="A3850" t="s">
        <v>3789</v>
      </c>
      <c r="B3850" t="s">
        <v>7288</v>
      </c>
      <c r="C3850" t="s">
        <v>7406</v>
      </c>
      <c r="D3850" t="s">
        <v>7414</v>
      </c>
      <c r="E3850" t="s">
        <v>7426</v>
      </c>
      <c r="F3850" t="s">
        <v>7430</v>
      </c>
      <c r="G3850">
        <v>13799.58</v>
      </c>
      <c r="H3850">
        <v>12</v>
      </c>
      <c r="I3850" t="s">
        <v>7718</v>
      </c>
      <c r="J3850" t="s">
        <v>8166</v>
      </c>
      <c r="K3850" t="s">
        <v>8168</v>
      </c>
      <c r="L3850" t="s">
        <v>8170</v>
      </c>
      <c r="M3850">
        <v>165594.96</v>
      </c>
      <c r="N3850">
        <v>165594.96</v>
      </c>
    </row>
    <row r="3851" spans="1:14" x14ac:dyDescent="0.3">
      <c r="A3851" t="s">
        <v>3790</v>
      </c>
      <c r="B3851" t="s">
        <v>4782</v>
      </c>
      <c r="C3851" t="s">
        <v>7407</v>
      </c>
      <c r="D3851" t="s">
        <v>7413</v>
      </c>
      <c r="E3851" t="s">
        <v>7427</v>
      </c>
      <c r="F3851" t="s">
        <v>7432</v>
      </c>
      <c r="G3851">
        <v>16153.46</v>
      </c>
      <c r="H3851">
        <v>1</v>
      </c>
      <c r="I3851" t="s">
        <v>7815</v>
      </c>
      <c r="J3851" t="s">
        <v>8162</v>
      </c>
      <c r="K3851" t="s">
        <v>8168</v>
      </c>
      <c r="L3851" t="s">
        <v>8170</v>
      </c>
      <c r="M3851">
        <v>16153.46</v>
      </c>
      <c r="N3851">
        <v>16153.46</v>
      </c>
    </row>
    <row r="3852" spans="1:14" x14ac:dyDescent="0.3">
      <c r="A3852" t="s">
        <v>3791</v>
      </c>
      <c r="B3852" t="s">
        <v>7289</v>
      </c>
      <c r="C3852" t="s">
        <v>7405</v>
      </c>
      <c r="D3852" t="s">
        <v>7411</v>
      </c>
      <c r="E3852" t="s">
        <v>7423</v>
      </c>
      <c r="F3852" t="s">
        <v>7433</v>
      </c>
      <c r="G3852">
        <v>15234.65</v>
      </c>
      <c r="H3852">
        <v>4</v>
      </c>
      <c r="I3852" t="s">
        <v>7557</v>
      </c>
      <c r="J3852" t="s">
        <v>8163</v>
      </c>
      <c r="K3852" t="s">
        <v>8168</v>
      </c>
      <c r="L3852" t="s">
        <v>8169</v>
      </c>
      <c r="M3852">
        <v>48750.879999999997</v>
      </c>
      <c r="N3852">
        <v>60938.6</v>
      </c>
    </row>
    <row r="3853" spans="1:14" x14ac:dyDescent="0.3">
      <c r="A3853" t="s">
        <v>3792</v>
      </c>
      <c r="B3853" t="s">
        <v>7290</v>
      </c>
      <c r="C3853" t="s">
        <v>7407</v>
      </c>
      <c r="D3853" t="s">
        <v>7418</v>
      </c>
      <c r="E3853" t="s">
        <v>7427</v>
      </c>
      <c r="F3853" t="s">
        <v>7432</v>
      </c>
      <c r="G3853">
        <v>2576.3200000000002</v>
      </c>
      <c r="H3853">
        <v>19</v>
      </c>
      <c r="I3853" t="s">
        <v>7530</v>
      </c>
      <c r="J3853" t="s">
        <v>8162</v>
      </c>
      <c r="K3853" t="s">
        <v>8167</v>
      </c>
      <c r="L3853" t="s">
        <v>8170</v>
      </c>
      <c r="M3853">
        <v>48950.080000000002</v>
      </c>
      <c r="N3853">
        <v>48950.080000000002</v>
      </c>
    </row>
    <row r="3854" spans="1:14" x14ac:dyDescent="0.3">
      <c r="A3854" t="s">
        <v>3220</v>
      </c>
      <c r="B3854" t="s">
        <v>7291</v>
      </c>
      <c r="C3854" t="s">
        <v>7408</v>
      </c>
      <c r="D3854" t="s">
        <v>7420</v>
      </c>
      <c r="E3854" t="s">
        <v>7423</v>
      </c>
      <c r="F3854" t="s">
        <v>7432</v>
      </c>
      <c r="G3854">
        <v>6432.5</v>
      </c>
      <c r="H3854">
        <v>12</v>
      </c>
      <c r="I3854" t="s">
        <v>8112</v>
      </c>
      <c r="J3854" t="s">
        <v>8165</v>
      </c>
      <c r="K3854" t="s">
        <v>8168</v>
      </c>
      <c r="L3854" t="s">
        <v>8170</v>
      </c>
      <c r="M3854">
        <v>77190</v>
      </c>
      <c r="N3854">
        <v>77190</v>
      </c>
    </row>
    <row r="3855" spans="1:14" x14ac:dyDescent="0.3">
      <c r="A3855" t="s">
        <v>3793</v>
      </c>
      <c r="B3855" t="s">
        <v>5045</v>
      </c>
      <c r="C3855" t="s">
        <v>7406</v>
      </c>
      <c r="D3855" t="s">
        <v>7416</v>
      </c>
      <c r="E3855" t="s">
        <v>7427</v>
      </c>
      <c r="F3855" t="s">
        <v>7428</v>
      </c>
      <c r="G3855">
        <v>13232.69</v>
      </c>
      <c r="H3855">
        <v>4</v>
      </c>
      <c r="I3855" t="s">
        <v>7683</v>
      </c>
      <c r="J3855" t="s">
        <v>8162</v>
      </c>
      <c r="K3855" t="s">
        <v>8168</v>
      </c>
      <c r="L3855" t="s">
        <v>8169</v>
      </c>
      <c r="M3855">
        <v>42344.94</v>
      </c>
      <c r="N3855">
        <v>52930.76</v>
      </c>
    </row>
    <row r="3856" spans="1:14" x14ac:dyDescent="0.3">
      <c r="A3856" t="s">
        <v>3794</v>
      </c>
      <c r="B3856" t="s">
        <v>7292</v>
      </c>
      <c r="C3856" t="s">
        <v>7407</v>
      </c>
      <c r="D3856" t="s">
        <v>7415</v>
      </c>
      <c r="E3856" t="s">
        <v>7427</v>
      </c>
      <c r="F3856" t="s">
        <v>7429</v>
      </c>
      <c r="G3856">
        <v>5543.57</v>
      </c>
      <c r="H3856">
        <v>3</v>
      </c>
      <c r="I3856" t="s">
        <v>7715</v>
      </c>
      <c r="J3856" t="s">
        <v>8163</v>
      </c>
      <c r="K3856" t="s">
        <v>8168</v>
      </c>
      <c r="L3856" t="s">
        <v>8169</v>
      </c>
      <c r="M3856">
        <v>13304.9</v>
      </c>
      <c r="N3856">
        <v>16630.71</v>
      </c>
    </row>
    <row r="3857" spans="1:14" x14ac:dyDescent="0.3">
      <c r="A3857" t="s">
        <v>3795</v>
      </c>
      <c r="B3857" t="s">
        <v>7293</v>
      </c>
      <c r="C3857" t="s">
        <v>7405</v>
      </c>
      <c r="D3857" t="s">
        <v>7411</v>
      </c>
      <c r="E3857" t="s">
        <v>7426</v>
      </c>
      <c r="F3857" t="s">
        <v>7433</v>
      </c>
      <c r="G3857">
        <v>8584.69</v>
      </c>
      <c r="H3857">
        <v>16</v>
      </c>
      <c r="I3857" t="s">
        <v>8064</v>
      </c>
      <c r="J3857" t="s">
        <v>8165</v>
      </c>
      <c r="K3857" t="s">
        <v>8167</v>
      </c>
      <c r="L3857" t="s">
        <v>8169</v>
      </c>
      <c r="M3857">
        <v>109883.7</v>
      </c>
      <c r="N3857">
        <v>137355.04</v>
      </c>
    </row>
    <row r="3858" spans="1:14" x14ac:dyDescent="0.3">
      <c r="A3858" t="s">
        <v>3796</v>
      </c>
      <c r="B3858" t="s">
        <v>7294</v>
      </c>
      <c r="C3858" t="s">
        <v>7405</v>
      </c>
      <c r="D3858" t="s">
        <v>7411</v>
      </c>
      <c r="E3858" t="s">
        <v>7425</v>
      </c>
      <c r="F3858" t="s">
        <v>7429</v>
      </c>
      <c r="G3858">
        <v>16121.92</v>
      </c>
      <c r="H3858">
        <v>15</v>
      </c>
      <c r="I3858" t="s">
        <v>7612</v>
      </c>
      <c r="J3858" t="s">
        <v>8166</v>
      </c>
      <c r="K3858" t="s">
        <v>8167</v>
      </c>
      <c r="L3858" t="s">
        <v>8170</v>
      </c>
      <c r="M3858">
        <v>241828.8</v>
      </c>
      <c r="N3858">
        <v>241828.8</v>
      </c>
    </row>
    <row r="3859" spans="1:14" x14ac:dyDescent="0.3">
      <c r="A3859" t="s">
        <v>3797</v>
      </c>
      <c r="B3859" t="s">
        <v>7295</v>
      </c>
      <c r="C3859" t="s">
        <v>7406</v>
      </c>
      <c r="D3859" t="s">
        <v>7412</v>
      </c>
      <c r="E3859" t="s">
        <v>7427</v>
      </c>
      <c r="F3859" t="s">
        <v>7431</v>
      </c>
      <c r="G3859">
        <v>7120.57</v>
      </c>
      <c r="H3859">
        <v>1</v>
      </c>
      <c r="I3859" t="s">
        <v>7443</v>
      </c>
      <c r="J3859" t="s">
        <v>8164</v>
      </c>
      <c r="K3859" t="s">
        <v>8167</v>
      </c>
      <c r="L3859" t="s">
        <v>8169</v>
      </c>
      <c r="M3859">
        <v>5696.29</v>
      </c>
      <c r="N3859">
        <v>7120.57</v>
      </c>
    </row>
    <row r="3860" spans="1:14" x14ac:dyDescent="0.3">
      <c r="A3860" t="s">
        <v>3798</v>
      </c>
      <c r="B3860" t="s">
        <v>7296</v>
      </c>
      <c r="C3860" t="s">
        <v>7407</v>
      </c>
      <c r="D3860" t="s">
        <v>7418</v>
      </c>
      <c r="E3860" t="s">
        <v>7423</v>
      </c>
      <c r="F3860" t="s">
        <v>7434</v>
      </c>
      <c r="G3860">
        <v>13997.12</v>
      </c>
      <c r="H3860">
        <v>8</v>
      </c>
      <c r="I3860" t="s">
        <v>8140</v>
      </c>
      <c r="J3860" t="s">
        <v>8164</v>
      </c>
      <c r="K3860" t="s">
        <v>8167</v>
      </c>
      <c r="L3860" t="s">
        <v>8169</v>
      </c>
      <c r="M3860">
        <v>89581.9</v>
      </c>
      <c r="N3860">
        <v>111976.96000000001</v>
      </c>
    </row>
    <row r="3861" spans="1:14" x14ac:dyDescent="0.3">
      <c r="A3861" t="s">
        <v>3799</v>
      </c>
      <c r="B3861" t="s">
        <v>7297</v>
      </c>
      <c r="C3861" t="s">
        <v>7407</v>
      </c>
      <c r="D3861" t="s">
        <v>7417</v>
      </c>
      <c r="E3861" t="s">
        <v>7427</v>
      </c>
      <c r="F3861" t="s">
        <v>7432</v>
      </c>
      <c r="G3861">
        <v>15998.25</v>
      </c>
      <c r="H3861">
        <v>11</v>
      </c>
      <c r="I3861" t="s">
        <v>7445</v>
      </c>
      <c r="J3861" t="s">
        <v>8164</v>
      </c>
      <c r="K3861" t="s">
        <v>8167</v>
      </c>
      <c r="L3861" t="s">
        <v>8170</v>
      </c>
      <c r="M3861">
        <v>175980.75</v>
      </c>
      <c r="N3861">
        <v>175980.75</v>
      </c>
    </row>
    <row r="3862" spans="1:14" x14ac:dyDescent="0.3">
      <c r="A3862" t="s">
        <v>3800</v>
      </c>
      <c r="B3862" t="s">
        <v>7298</v>
      </c>
      <c r="C3862" t="s">
        <v>7407</v>
      </c>
      <c r="D3862" t="s">
        <v>7415</v>
      </c>
      <c r="E3862" t="s">
        <v>7424</v>
      </c>
      <c r="F3862" t="s">
        <v>7433</v>
      </c>
      <c r="G3862">
        <v>16322.78</v>
      </c>
      <c r="H3862">
        <v>11</v>
      </c>
      <c r="I3862" t="s">
        <v>7671</v>
      </c>
      <c r="J3862" t="s">
        <v>8165</v>
      </c>
      <c r="K3862" t="s">
        <v>8168</v>
      </c>
      <c r="L3862" t="s">
        <v>8170</v>
      </c>
      <c r="M3862">
        <v>179550.58</v>
      </c>
      <c r="N3862">
        <v>179550.58000000002</v>
      </c>
    </row>
    <row r="3863" spans="1:14" x14ac:dyDescent="0.3">
      <c r="A3863" t="s">
        <v>3801</v>
      </c>
      <c r="B3863" t="s">
        <v>7299</v>
      </c>
      <c r="C3863" t="s">
        <v>7408</v>
      </c>
      <c r="D3863" t="s">
        <v>7422</v>
      </c>
      <c r="E3863" t="s">
        <v>7426</v>
      </c>
      <c r="F3863" t="s">
        <v>7430</v>
      </c>
      <c r="G3863">
        <v>3188.03</v>
      </c>
      <c r="H3863">
        <v>13</v>
      </c>
      <c r="I3863" t="s">
        <v>7691</v>
      </c>
      <c r="J3863" t="s">
        <v>8162</v>
      </c>
      <c r="K3863" t="s">
        <v>8167</v>
      </c>
      <c r="L3863" t="s">
        <v>8170</v>
      </c>
      <c r="M3863">
        <v>41444.39</v>
      </c>
      <c r="N3863">
        <v>41444.39</v>
      </c>
    </row>
    <row r="3864" spans="1:14" x14ac:dyDescent="0.3">
      <c r="A3864" t="s">
        <v>174</v>
      </c>
      <c r="B3864" t="s">
        <v>7300</v>
      </c>
      <c r="C3864" t="s">
        <v>7406</v>
      </c>
      <c r="D3864" t="s">
        <v>7421</v>
      </c>
      <c r="E3864" t="s">
        <v>7427</v>
      </c>
      <c r="F3864" t="s">
        <v>7431</v>
      </c>
      <c r="G3864">
        <v>845.77</v>
      </c>
      <c r="H3864">
        <v>1</v>
      </c>
      <c r="I3864" t="s">
        <v>7850</v>
      </c>
      <c r="J3864" t="s">
        <v>8165</v>
      </c>
      <c r="K3864" t="s">
        <v>8168</v>
      </c>
      <c r="L3864" t="s">
        <v>8169</v>
      </c>
      <c r="M3864">
        <v>676.45</v>
      </c>
      <c r="N3864">
        <v>845.77</v>
      </c>
    </row>
    <row r="3865" spans="1:14" x14ac:dyDescent="0.3">
      <c r="A3865" t="s">
        <v>3802</v>
      </c>
      <c r="B3865" t="s">
        <v>7301</v>
      </c>
      <c r="C3865" t="s">
        <v>7405</v>
      </c>
      <c r="D3865" t="s">
        <v>7417</v>
      </c>
      <c r="E3865" t="s">
        <v>7423</v>
      </c>
      <c r="F3865" t="s">
        <v>7428</v>
      </c>
      <c r="G3865">
        <v>8841.16</v>
      </c>
      <c r="H3865">
        <v>2</v>
      </c>
      <c r="I3865" t="s">
        <v>7624</v>
      </c>
      <c r="J3865" t="s">
        <v>8164</v>
      </c>
      <c r="K3865" t="s">
        <v>8168</v>
      </c>
      <c r="L3865" t="s">
        <v>8169</v>
      </c>
      <c r="M3865">
        <v>14145.69</v>
      </c>
      <c r="N3865">
        <v>17682.32</v>
      </c>
    </row>
    <row r="3866" spans="1:14" x14ac:dyDescent="0.3">
      <c r="A3866" t="s">
        <v>3803</v>
      </c>
      <c r="B3866" t="s">
        <v>7302</v>
      </c>
      <c r="C3866" t="s">
        <v>7405</v>
      </c>
      <c r="D3866" t="s">
        <v>7410</v>
      </c>
      <c r="E3866" t="s">
        <v>7427</v>
      </c>
      <c r="F3866" t="s">
        <v>7434</v>
      </c>
      <c r="G3866">
        <v>16313.65</v>
      </c>
      <c r="H3866">
        <v>14</v>
      </c>
      <c r="I3866" t="s">
        <v>7682</v>
      </c>
      <c r="J3866" t="s">
        <v>8164</v>
      </c>
      <c r="K3866" t="s">
        <v>8168</v>
      </c>
      <c r="L3866" t="s">
        <v>8170</v>
      </c>
      <c r="M3866">
        <v>228391.1</v>
      </c>
      <c r="N3866">
        <v>228391.1</v>
      </c>
    </row>
    <row r="3867" spans="1:14" x14ac:dyDescent="0.3">
      <c r="A3867" t="s">
        <v>3804</v>
      </c>
      <c r="B3867" t="s">
        <v>7303</v>
      </c>
      <c r="C3867" t="s">
        <v>7408</v>
      </c>
      <c r="D3867" t="s">
        <v>7422</v>
      </c>
      <c r="E3867" t="s">
        <v>7426</v>
      </c>
      <c r="F3867" t="s">
        <v>7429</v>
      </c>
      <c r="G3867">
        <v>10308.6</v>
      </c>
      <c r="H3867">
        <v>16</v>
      </c>
      <c r="I3867" t="s">
        <v>7450</v>
      </c>
      <c r="J3867" t="s">
        <v>8164</v>
      </c>
      <c r="K3867" t="s">
        <v>8168</v>
      </c>
      <c r="L3867" t="s">
        <v>8169</v>
      </c>
      <c r="M3867">
        <v>131950.07999999999</v>
      </c>
      <c r="N3867">
        <v>164937.60000000001</v>
      </c>
    </row>
    <row r="3868" spans="1:14" x14ac:dyDescent="0.3">
      <c r="A3868" t="s">
        <v>3605</v>
      </c>
      <c r="B3868" t="s">
        <v>7304</v>
      </c>
      <c r="C3868" t="s">
        <v>7406</v>
      </c>
      <c r="D3868" t="s">
        <v>7412</v>
      </c>
      <c r="E3868" t="s">
        <v>7426</v>
      </c>
      <c r="F3868" t="s">
        <v>7429</v>
      </c>
      <c r="G3868">
        <v>15084.42</v>
      </c>
      <c r="H3868">
        <v>10</v>
      </c>
      <c r="I3868" t="s">
        <v>7764</v>
      </c>
      <c r="J3868" t="s">
        <v>8162</v>
      </c>
      <c r="K3868" t="s">
        <v>8167</v>
      </c>
      <c r="L3868" t="s">
        <v>8169</v>
      </c>
      <c r="M3868">
        <v>120675.36</v>
      </c>
      <c r="N3868">
        <v>150844.20000000001</v>
      </c>
    </row>
    <row r="3869" spans="1:14" x14ac:dyDescent="0.3">
      <c r="A3869" t="s">
        <v>3805</v>
      </c>
      <c r="B3869" t="s">
        <v>4886</v>
      </c>
      <c r="C3869" t="s">
        <v>7406</v>
      </c>
      <c r="D3869" t="s">
        <v>7412</v>
      </c>
      <c r="E3869" t="s">
        <v>7423</v>
      </c>
      <c r="F3869" t="s">
        <v>7433</v>
      </c>
      <c r="G3869">
        <v>11096.27</v>
      </c>
      <c r="H3869">
        <v>8</v>
      </c>
      <c r="I3869" t="s">
        <v>7799</v>
      </c>
      <c r="J3869" t="s">
        <v>8164</v>
      </c>
      <c r="K3869" t="s">
        <v>8167</v>
      </c>
      <c r="L3869" t="s">
        <v>8169</v>
      </c>
      <c r="M3869">
        <v>71016.460000000006</v>
      </c>
      <c r="N3869">
        <v>88770.16</v>
      </c>
    </row>
    <row r="3870" spans="1:14" x14ac:dyDescent="0.3">
      <c r="A3870" t="s">
        <v>3806</v>
      </c>
      <c r="B3870" t="s">
        <v>7305</v>
      </c>
      <c r="C3870" t="s">
        <v>7407</v>
      </c>
      <c r="D3870" t="s">
        <v>7418</v>
      </c>
      <c r="E3870" t="s">
        <v>7427</v>
      </c>
      <c r="F3870" t="s">
        <v>7433</v>
      </c>
      <c r="G3870">
        <v>2295.7800000000002</v>
      </c>
      <c r="H3870">
        <v>16</v>
      </c>
      <c r="I3870" t="s">
        <v>7472</v>
      </c>
      <c r="J3870" t="s">
        <v>8165</v>
      </c>
      <c r="K3870" t="s">
        <v>8168</v>
      </c>
      <c r="L3870" t="s">
        <v>8169</v>
      </c>
      <c r="M3870">
        <v>29386.15</v>
      </c>
      <c r="N3870">
        <v>36732.480000000003</v>
      </c>
    </row>
    <row r="3871" spans="1:14" x14ac:dyDescent="0.3">
      <c r="A3871" t="s">
        <v>3807</v>
      </c>
      <c r="B3871" t="s">
        <v>6279</v>
      </c>
      <c r="C3871" t="s">
        <v>7408</v>
      </c>
      <c r="D3871" t="s">
        <v>7419</v>
      </c>
      <c r="E3871" t="s">
        <v>7424</v>
      </c>
      <c r="F3871" t="s">
        <v>7433</v>
      </c>
      <c r="G3871">
        <v>14998.93</v>
      </c>
      <c r="H3871">
        <v>3</v>
      </c>
      <c r="I3871" t="s">
        <v>7460</v>
      </c>
      <c r="J3871" t="s">
        <v>8165</v>
      </c>
      <c r="K3871" t="s">
        <v>8168</v>
      </c>
      <c r="L3871" t="s">
        <v>8170</v>
      </c>
      <c r="M3871">
        <v>44996.79</v>
      </c>
      <c r="N3871">
        <v>44996.79</v>
      </c>
    </row>
    <row r="3872" spans="1:14" x14ac:dyDescent="0.3">
      <c r="A3872" t="s">
        <v>3808</v>
      </c>
      <c r="B3872" t="s">
        <v>6789</v>
      </c>
      <c r="C3872" t="s">
        <v>7405</v>
      </c>
      <c r="D3872" t="s">
        <v>7417</v>
      </c>
      <c r="E3872" t="s">
        <v>7423</v>
      </c>
      <c r="F3872" t="s">
        <v>7432</v>
      </c>
      <c r="G3872">
        <v>6187.65</v>
      </c>
      <c r="H3872">
        <v>9</v>
      </c>
      <c r="I3872" t="s">
        <v>7545</v>
      </c>
      <c r="J3872" t="s">
        <v>8164</v>
      </c>
      <c r="K3872" t="s">
        <v>8167</v>
      </c>
      <c r="L3872" t="s">
        <v>8170</v>
      </c>
      <c r="M3872">
        <v>55688.85</v>
      </c>
      <c r="N3872">
        <v>55688.85</v>
      </c>
    </row>
    <row r="3873" spans="1:14" x14ac:dyDescent="0.3">
      <c r="A3873" t="s">
        <v>3809</v>
      </c>
      <c r="B3873" t="s">
        <v>7306</v>
      </c>
      <c r="C3873" t="s">
        <v>7406</v>
      </c>
      <c r="D3873" t="s">
        <v>7412</v>
      </c>
      <c r="E3873" t="s">
        <v>7426</v>
      </c>
      <c r="F3873" t="s">
        <v>7430</v>
      </c>
      <c r="G3873">
        <v>10638.94</v>
      </c>
      <c r="H3873">
        <v>3</v>
      </c>
      <c r="I3873" t="s">
        <v>7782</v>
      </c>
      <c r="J3873" t="s">
        <v>8165</v>
      </c>
      <c r="K3873" t="s">
        <v>8168</v>
      </c>
      <c r="L3873" t="s">
        <v>8170</v>
      </c>
      <c r="M3873">
        <v>31916.82</v>
      </c>
      <c r="N3873">
        <v>31916.82</v>
      </c>
    </row>
    <row r="3874" spans="1:14" x14ac:dyDescent="0.3">
      <c r="A3874" t="s">
        <v>3810</v>
      </c>
      <c r="B3874" t="s">
        <v>7307</v>
      </c>
      <c r="C3874" t="s">
        <v>7405</v>
      </c>
      <c r="D3874" t="s">
        <v>7411</v>
      </c>
      <c r="E3874" t="s">
        <v>7425</v>
      </c>
      <c r="F3874" t="s">
        <v>7432</v>
      </c>
      <c r="G3874">
        <v>7500.71</v>
      </c>
      <c r="H3874">
        <v>7</v>
      </c>
      <c r="I3874" t="s">
        <v>7882</v>
      </c>
      <c r="J3874" t="s">
        <v>8166</v>
      </c>
      <c r="K3874" t="s">
        <v>8167</v>
      </c>
      <c r="L3874" t="s">
        <v>8170</v>
      </c>
      <c r="M3874">
        <v>52504.97</v>
      </c>
      <c r="N3874">
        <v>52504.97</v>
      </c>
    </row>
    <row r="3875" spans="1:14" x14ac:dyDescent="0.3">
      <c r="A3875" t="s">
        <v>3811</v>
      </c>
      <c r="B3875" t="s">
        <v>7308</v>
      </c>
      <c r="C3875" t="s">
        <v>7408</v>
      </c>
      <c r="D3875" t="s">
        <v>7419</v>
      </c>
      <c r="E3875" t="s">
        <v>7426</v>
      </c>
      <c r="F3875" t="s">
        <v>7433</v>
      </c>
      <c r="G3875">
        <v>12500.63</v>
      </c>
      <c r="H3875">
        <v>14</v>
      </c>
      <c r="I3875" t="s">
        <v>7922</v>
      </c>
      <c r="J3875" t="s">
        <v>8164</v>
      </c>
      <c r="K3875" t="s">
        <v>8168</v>
      </c>
      <c r="L3875" t="s">
        <v>8170</v>
      </c>
      <c r="M3875">
        <v>175008.82</v>
      </c>
      <c r="N3875">
        <v>175008.81999999998</v>
      </c>
    </row>
    <row r="3876" spans="1:14" x14ac:dyDescent="0.3">
      <c r="A3876" t="s">
        <v>3812</v>
      </c>
      <c r="B3876" t="s">
        <v>7309</v>
      </c>
      <c r="C3876" t="s">
        <v>7406</v>
      </c>
      <c r="D3876" t="s">
        <v>7421</v>
      </c>
      <c r="E3876" t="s">
        <v>7425</v>
      </c>
      <c r="F3876" t="s">
        <v>7434</v>
      </c>
      <c r="G3876">
        <v>3752.43</v>
      </c>
      <c r="H3876">
        <v>18</v>
      </c>
      <c r="I3876" t="s">
        <v>7552</v>
      </c>
      <c r="J3876" t="s">
        <v>8166</v>
      </c>
      <c r="K3876" t="s">
        <v>8168</v>
      </c>
      <c r="L3876" t="s">
        <v>8170</v>
      </c>
      <c r="M3876">
        <v>67543.740000000005</v>
      </c>
      <c r="N3876">
        <v>67543.739999999991</v>
      </c>
    </row>
    <row r="3877" spans="1:14" x14ac:dyDescent="0.3">
      <c r="A3877" t="s">
        <v>3813</v>
      </c>
      <c r="B3877" t="s">
        <v>7310</v>
      </c>
      <c r="C3877" t="s">
        <v>7408</v>
      </c>
      <c r="D3877" t="s">
        <v>7419</v>
      </c>
      <c r="E3877" t="s">
        <v>7425</v>
      </c>
      <c r="F3877" t="s">
        <v>7428</v>
      </c>
      <c r="G3877">
        <v>2361.35</v>
      </c>
      <c r="H3877">
        <v>12</v>
      </c>
      <c r="I3877" t="s">
        <v>7796</v>
      </c>
      <c r="J3877" t="s">
        <v>8164</v>
      </c>
      <c r="K3877" t="s">
        <v>8167</v>
      </c>
      <c r="L3877" t="s">
        <v>8169</v>
      </c>
      <c r="M3877">
        <v>22668.959999999999</v>
      </c>
      <c r="N3877">
        <v>28336.199999999997</v>
      </c>
    </row>
    <row r="3878" spans="1:14" x14ac:dyDescent="0.3">
      <c r="A3878" t="s">
        <v>3814</v>
      </c>
      <c r="B3878" t="s">
        <v>7311</v>
      </c>
      <c r="C3878" t="s">
        <v>7408</v>
      </c>
      <c r="D3878" t="s">
        <v>7417</v>
      </c>
      <c r="E3878" t="s">
        <v>7427</v>
      </c>
      <c r="F3878" t="s">
        <v>7430</v>
      </c>
      <c r="G3878">
        <v>9376.51</v>
      </c>
      <c r="H3878">
        <v>14</v>
      </c>
      <c r="I3878" t="s">
        <v>7781</v>
      </c>
      <c r="J3878" t="s">
        <v>8162</v>
      </c>
      <c r="K3878" t="s">
        <v>8168</v>
      </c>
      <c r="L3878" t="s">
        <v>8169</v>
      </c>
      <c r="M3878">
        <v>105016.58</v>
      </c>
      <c r="N3878">
        <v>131271.14000000001</v>
      </c>
    </row>
    <row r="3879" spans="1:14" x14ac:dyDescent="0.3">
      <c r="A3879" t="s">
        <v>3815</v>
      </c>
      <c r="B3879" t="s">
        <v>7312</v>
      </c>
      <c r="C3879" t="s">
        <v>7407</v>
      </c>
      <c r="D3879" t="s">
        <v>7415</v>
      </c>
      <c r="E3879" t="s">
        <v>7425</v>
      </c>
      <c r="F3879" t="s">
        <v>7428</v>
      </c>
      <c r="G3879">
        <v>2191.1999999999998</v>
      </c>
      <c r="H3879">
        <v>10</v>
      </c>
      <c r="I3879" t="s">
        <v>7949</v>
      </c>
      <c r="J3879" t="s">
        <v>8164</v>
      </c>
      <c r="K3879" t="s">
        <v>8167</v>
      </c>
      <c r="L3879" t="s">
        <v>8169</v>
      </c>
      <c r="M3879">
        <v>17529.599999999999</v>
      </c>
      <c r="N3879">
        <v>21912</v>
      </c>
    </row>
    <row r="3880" spans="1:14" x14ac:dyDescent="0.3">
      <c r="A3880" t="s">
        <v>3816</v>
      </c>
      <c r="B3880" t="s">
        <v>7313</v>
      </c>
      <c r="C3880" t="s">
        <v>7405</v>
      </c>
      <c r="D3880" t="s">
        <v>7417</v>
      </c>
      <c r="E3880" t="s">
        <v>7423</v>
      </c>
      <c r="F3880" t="s">
        <v>7433</v>
      </c>
      <c r="G3880">
        <v>14892.69</v>
      </c>
      <c r="H3880">
        <v>20</v>
      </c>
      <c r="I3880" t="s">
        <v>7594</v>
      </c>
      <c r="J3880" t="s">
        <v>8166</v>
      </c>
      <c r="K3880" t="s">
        <v>8168</v>
      </c>
      <c r="L3880" t="s">
        <v>8169</v>
      </c>
      <c r="M3880">
        <v>238283.04</v>
      </c>
      <c r="N3880">
        <v>297853.8</v>
      </c>
    </row>
    <row r="3881" spans="1:14" x14ac:dyDescent="0.3">
      <c r="A3881" t="s">
        <v>3817</v>
      </c>
      <c r="B3881" t="s">
        <v>7314</v>
      </c>
      <c r="C3881" t="s">
        <v>7408</v>
      </c>
      <c r="D3881" t="s">
        <v>7422</v>
      </c>
      <c r="E3881" t="s">
        <v>7425</v>
      </c>
      <c r="F3881" t="s">
        <v>7428</v>
      </c>
      <c r="G3881">
        <v>14475.2</v>
      </c>
      <c r="H3881">
        <v>4</v>
      </c>
      <c r="I3881" t="s">
        <v>8079</v>
      </c>
      <c r="J3881" t="s">
        <v>8166</v>
      </c>
      <c r="K3881" t="s">
        <v>8168</v>
      </c>
      <c r="L3881" t="s">
        <v>8169</v>
      </c>
      <c r="M3881">
        <v>46320.639999999999</v>
      </c>
      <c r="N3881">
        <v>57900.800000000003</v>
      </c>
    </row>
    <row r="3882" spans="1:14" x14ac:dyDescent="0.3">
      <c r="A3882" t="s">
        <v>3818</v>
      </c>
      <c r="B3882" t="s">
        <v>6781</v>
      </c>
      <c r="C3882" t="s">
        <v>7407</v>
      </c>
      <c r="D3882" t="s">
        <v>7418</v>
      </c>
      <c r="E3882" t="s">
        <v>7425</v>
      </c>
      <c r="F3882" t="s">
        <v>7428</v>
      </c>
      <c r="G3882">
        <v>13999.61</v>
      </c>
      <c r="H3882">
        <v>13</v>
      </c>
      <c r="I3882" t="s">
        <v>7861</v>
      </c>
      <c r="J3882" t="s">
        <v>8163</v>
      </c>
      <c r="K3882" t="s">
        <v>8167</v>
      </c>
      <c r="L3882" t="s">
        <v>8170</v>
      </c>
      <c r="M3882">
        <v>181994.93</v>
      </c>
      <c r="N3882">
        <v>181994.93</v>
      </c>
    </row>
    <row r="3883" spans="1:14" x14ac:dyDescent="0.3">
      <c r="A3883" t="s">
        <v>3819</v>
      </c>
      <c r="B3883" t="s">
        <v>7315</v>
      </c>
      <c r="C3883" t="s">
        <v>7408</v>
      </c>
      <c r="D3883" t="s">
        <v>7417</v>
      </c>
      <c r="E3883" t="s">
        <v>7425</v>
      </c>
      <c r="F3883" t="s">
        <v>7431</v>
      </c>
      <c r="G3883">
        <v>15141.69</v>
      </c>
      <c r="H3883">
        <v>14</v>
      </c>
      <c r="I3883" t="s">
        <v>7738</v>
      </c>
      <c r="J3883" t="s">
        <v>8165</v>
      </c>
      <c r="K3883" t="s">
        <v>8168</v>
      </c>
      <c r="L3883" t="s">
        <v>8169</v>
      </c>
      <c r="M3883">
        <v>169587.26</v>
      </c>
      <c r="N3883">
        <v>211983.66</v>
      </c>
    </row>
    <row r="3884" spans="1:14" x14ac:dyDescent="0.3">
      <c r="A3884" t="s">
        <v>3820</v>
      </c>
      <c r="B3884" t="s">
        <v>6993</v>
      </c>
      <c r="C3884" t="s">
        <v>7405</v>
      </c>
      <c r="D3884" t="s">
        <v>7411</v>
      </c>
      <c r="E3884" t="s">
        <v>7427</v>
      </c>
      <c r="F3884" t="s">
        <v>7432</v>
      </c>
      <c r="G3884">
        <v>4760.88</v>
      </c>
      <c r="H3884">
        <v>1</v>
      </c>
      <c r="I3884" t="s">
        <v>7478</v>
      </c>
      <c r="J3884" t="s">
        <v>8162</v>
      </c>
      <c r="K3884" t="s">
        <v>8168</v>
      </c>
      <c r="L3884" t="s">
        <v>8169</v>
      </c>
      <c r="M3884">
        <v>3808.87</v>
      </c>
      <c r="N3884">
        <v>4760.88</v>
      </c>
    </row>
    <row r="3885" spans="1:14" x14ac:dyDescent="0.3">
      <c r="A3885" t="s">
        <v>3821</v>
      </c>
      <c r="B3885" t="s">
        <v>7316</v>
      </c>
      <c r="C3885" t="s">
        <v>7408</v>
      </c>
      <c r="D3885" t="s">
        <v>7422</v>
      </c>
      <c r="E3885" t="s">
        <v>7424</v>
      </c>
      <c r="F3885" t="s">
        <v>7432</v>
      </c>
      <c r="G3885">
        <v>7196.1</v>
      </c>
      <c r="H3885">
        <v>11</v>
      </c>
      <c r="I3885" t="s">
        <v>7461</v>
      </c>
      <c r="J3885" t="s">
        <v>8163</v>
      </c>
      <c r="K3885" t="s">
        <v>8167</v>
      </c>
      <c r="L3885" t="s">
        <v>8170</v>
      </c>
      <c r="M3885">
        <v>79157.100000000006</v>
      </c>
      <c r="N3885">
        <v>79157.100000000006</v>
      </c>
    </row>
    <row r="3886" spans="1:14" x14ac:dyDescent="0.3">
      <c r="A3886" t="s">
        <v>3822</v>
      </c>
      <c r="B3886" t="s">
        <v>7232</v>
      </c>
      <c r="C3886" t="s">
        <v>7406</v>
      </c>
      <c r="D3886" t="s">
        <v>7414</v>
      </c>
      <c r="E3886" t="s">
        <v>7426</v>
      </c>
      <c r="F3886" t="s">
        <v>7430</v>
      </c>
      <c r="G3886">
        <v>9423.82</v>
      </c>
      <c r="H3886">
        <v>1</v>
      </c>
      <c r="I3886" t="s">
        <v>7831</v>
      </c>
      <c r="J3886" t="s">
        <v>8166</v>
      </c>
      <c r="K3886" t="s">
        <v>8168</v>
      </c>
      <c r="L3886" t="s">
        <v>8170</v>
      </c>
      <c r="M3886">
        <v>9423.82</v>
      </c>
      <c r="N3886">
        <v>9423.82</v>
      </c>
    </row>
    <row r="3887" spans="1:14" x14ac:dyDescent="0.3">
      <c r="A3887" t="s">
        <v>3823</v>
      </c>
      <c r="B3887" t="s">
        <v>7317</v>
      </c>
      <c r="C3887" t="s">
        <v>7406</v>
      </c>
      <c r="D3887" t="s">
        <v>7414</v>
      </c>
      <c r="E3887" t="s">
        <v>7424</v>
      </c>
      <c r="F3887" t="s">
        <v>7433</v>
      </c>
      <c r="G3887">
        <v>14822.14</v>
      </c>
      <c r="H3887">
        <v>5</v>
      </c>
      <c r="I3887" t="s">
        <v>7766</v>
      </c>
      <c r="J3887" t="s">
        <v>8163</v>
      </c>
      <c r="K3887" t="s">
        <v>8168</v>
      </c>
      <c r="L3887" t="s">
        <v>8170</v>
      </c>
      <c r="M3887">
        <v>74110.7</v>
      </c>
      <c r="N3887">
        <v>74110.7</v>
      </c>
    </row>
    <row r="3888" spans="1:14" x14ac:dyDescent="0.3">
      <c r="A3888" t="s">
        <v>3824</v>
      </c>
      <c r="B3888" t="s">
        <v>7318</v>
      </c>
      <c r="C3888" t="s">
        <v>7405</v>
      </c>
      <c r="D3888" t="s">
        <v>7417</v>
      </c>
      <c r="E3888" t="s">
        <v>7424</v>
      </c>
      <c r="F3888" t="s">
        <v>7430</v>
      </c>
      <c r="G3888">
        <v>11323.69</v>
      </c>
      <c r="H3888">
        <v>15</v>
      </c>
      <c r="I3888" t="s">
        <v>7750</v>
      </c>
      <c r="J3888" t="s">
        <v>8163</v>
      </c>
      <c r="K3888" t="s">
        <v>8168</v>
      </c>
      <c r="L3888" t="s">
        <v>8169</v>
      </c>
      <c r="M3888">
        <v>135884.28</v>
      </c>
      <c r="N3888">
        <v>169855.35</v>
      </c>
    </row>
    <row r="3889" spans="1:14" x14ac:dyDescent="0.3">
      <c r="A3889" t="s">
        <v>3825</v>
      </c>
      <c r="B3889" t="s">
        <v>7202</v>
      </c>
      <c r="C3889" t="s">
        <v>7406</v>
      </c>
      <c r="D3889" t="s">
        <v>7421</v>
      </c>
      <c r="E3889" t="s">
        <v>7424</v>
      </c>
      <c r="F3889" t="s">
        <v>7434</v>
      </c>
      <c r="G3889">
        <v>5945.29</v>
      </c>
      <c r="H3889">
        <v>16</v>
      </c>
      <c r="I3889" t="s">
        <v>7570</v>
      </c>
      <c r="J3889" t="s">
        <v>8166</v>
      </c>
      <c r="K3889" t="s">
        <v>8168</v>
      </c>
      <c r="L3889" t="s">
        <v>8169</v>
      </c>
      <c r="M3889">
        <v>76099.38</v>
      </c>
      <c r="N3889">
        <v>95124.64</v>
      </c>
    </row>
    <row r="3890" spans="1:14" x14ac:dyDescent="0.3">
      <c r="A3890" t="s">
        <v>3826</v>
      </c>
      <c r="B3890" t="s">
        <v>7319</v>
      </c>
      <c r="C3890" t="s">
        <v>7406</v>
      </c>
      <c r="D3890" t="s">
        <v>7412</v>
      </c>
      <c r="E3890" t="s">
        <v>7423</v>
      </c>
      <c r="F3890" t="s">
        <v>7432</v>
      </c>
      <c r="G3890">
        <v>9792.34</v>
      </c>
      <c r="H3890">
        <v>5</v>
      </c>
      <c r="I3890" t="s">
        <v>7691</v>
      </c>
      <c r="J3890" t="s">
        <v>8165</v>
      </c>
      <c r="K3890" t="s">
        <v>8168</v>
      </c>
      <c r="L3890" t="s">
        <v>8170</v>
      </c>
      <c r="M3890">
        <v>48961.7</v>
      </c>
      <c r="N3890">
        <v>48961.7</v>
      </c>
    </row>
    <row r="3891" spans="1:14" x14ac:dyDescent="0.3">
      <c r="A3891" t="s">
        <v>3827</v>
      </c>
      <c r="B3891" t="s">
        <v>7320</v>
      </c>
      <c r="C3891" t="s">
        <v>7408</v>
      </c>
      <c r="D3891" t="s">
        <v>7420</v>
      </c>
      <c r="E3891" t="s">
        <v>7425</v>
      </c>
      <c r="F3891" t="s">
        <v>7429</v>
      </c>
      <c r="G3891">
        <v>13531.49</v>
      </c>
      <c r="H3891">
        <v>3</v>
      </c>
      <c r="I3891" t="s">
        <v>7464</v>
      </c>
      <c r="J3891" t="s">
        <v>8163</v>
      </c>
      <c r="K3891" t="s">
        <v>8168</v>
      </c>
      <c r="L3891" t="s">
        <v>8169</v>
      </c>
      <c r="M3891">
        <v>32475.41</v>
      </c>
      <c r="N3891">
        <v>40594.47</v>
      </c>
    </row>
    <row r="3892" spans="1:14" x14ac:dyDescent="0.3">
      <c r="A3892" t="s">
        <v>3828</v>
      </c>
      <c r="B3892" t="s">
        <v>7321</v>
      </c>
      <c r="C3892" t="s">
        <v>7408</v>
      </c>
      <c r="D3892" t="s">
        <v>7417</v>
      </c>
      <c r="E3892" t="s">
        <v>7426</v>
      </c>
      <c r="F3892" t="s">
        <v>7432</v>
      </c>
      <c r="G3892">
        <v>15501.08</v>
      </c>
      <c r="H3892">
        <v>16</v>
      </c>
      <c r="I3892" t="s">
        <v>7570</v>
      </c>
      <c r="J3892" t="s">
        <v>8165</v>
      </c>
      <c r="K3892" t="s">
        <v>8168</v>
      </c>
      <c r="L3892" t="s">
        <v>8170</v>
      </c>
      <c r="M3892">
        <v>248017.28</v>
      </c>
      <c r="N3892">
        <v>248017.28</v>
      </c>
    </row>
    <row r="3893" spans="1:14" x14ac:dyDescent="0.3">
      <c r="A3893" t="s">
        <v>3829</v>
      </c>
      <c r="B3893" t="s">
        <v>7322</v>
      </c>
      <c r="C3893" t="s">
        <v>7405</v>
      </c>
      <c r="D3893" t="s">
        <v>7411</v>
      </c>
      <c r="E3893" t="s">
        <v>7427</v>
      </c>
      <c r="F3893" t="s">
        <v>7430</v>
      </c>
      <c r="G3893">
        <v>16214.88</v>
      </c>
      <c r="H3893">
        <v>1</v>
      </c>
      <c r="I3893" t="s">
        <v>7935</v>
      </c>
      <c r="J3893" t="s">
        <v>8166</v>
      </c>
      <c r="K3893" t="s">
        <v>8168</v>
      </c>
      <c r="L3893" t="s">
        <v>8169</v>
      </c>
      <c r="M3893">
        <v>12972.07</v>
      </c>
      <c r="N3893">
        <v>16214.88</v>
      </c>
    </row>
    <row r="3894" spans="1:14" x14ac:dyDescent="0.3">
      <c r="A3894" t="s">
        <v>3830</v>
      </c>
      <c r="B3894" t="s">
        <v>7323</v>
      </c>
      <c r="C3894" t="s">
        <v>7405</v>
      </c>
      <c r="D3894" t="s">
        <v>7417</v>
      </c>
      <c r="E3894" t="s">
        <v>7424</v>
      </c>
      <c r="F3894" t="s">
        <v>7431</v>
      </c>
      <c r="G3894">
        <v>15008.89</v>
      </c>
      <c r="H3894">
        <v>11</v>
      </c>
      <c r="I3894" t="s">
        <v>8116</v>
      </c>
      <c r="J3894" t="s">
        <v>8162</v>
      </c>
      <c r="K3894" t="s">
        <v>8168</v>
      </c>
      <c r="L3894" t="s">
        <v>8170</v>
      </c>
      <c r="M3894">
        <v>165097.79</v>
      </c>
      <c r="N3894">
        <v>165097.78999999998</v>
      </c>
    </row>
    <row r="3895" spans="1:14" x14ac:dyDescent="0.3">
      <c r="A3895" t="s">
        <v>3831</v>
      </c>
      <c r="B3895" t="s">
        <v>7324</v>
      </c>
      <c r="C3895" t="s">
        <v>7405</v>
      </c>
      <c r="D3895" t="s">
        <v>7417</v>
      </c>
      <c r="E3895" t="s">
        <v>7425</v>
      </c>
      <c r="F3895" t="s">
        <v>7428</v>
      </c>
      <c r="G3895">
        <v>1399.38</v>
      </c>
      <c r="H3895">
        <v>17</v>
      </c>
      <c r="I3895" t="s">
        <v>7638</v>
      </c>
      <c r="J3895" t="s">
        <v>8166</v>
      </c>
      <c r="K3895" t="s">
        <v>8168</v>
      </c>
      <c r="L3895" t="s">
        <v>8170</v>
      </c>
      <c r="M3895">
        <v>23789.46</v>
      </c>
      <c r="N3895">
        <v>23789.460000000003</v>
      </c>
    </row>
    <row r="3896" spans="1:14" x14ac:dyDescent="0.3">
      <c r="A3896" t="s">
        <v>3832</v>
      </c>
      <c r="B3896" t="s">
        <v>7325</v>
      </c>
      <c r="C3896" t="s">
        <v>7406</v>
      </c>
      <c r="D3896" t="s">
        <v>7416</v>
      </c>
      <c r="E3896" t="s">
        <v>7423</v>
      </c>
      <c r="F3896" t="s">
        <v>7434</v>
      </c>
      <c r="G3896">
        <v>1514.75</v>
      </c>
      <c r="H3896">
        <v>2</v>
      </c>
      <c r="I3896" t="s">
        <v>7958</v>
      </c>
      <c r="J3896" t="s">
        <v>8165</v>
      </c>
      <c r="K3896" t="s">
        <v>8168</v>
      </c>
      <c r="L3896" t="s">
        <v>8170</v>
      </c>
      <c r="M3896">
        <v>3029.5</v>
      </c>
      <c r="N3896">
        <v>3029.5</v>
      </c>
    </row>
    <row r="3897" spans="1:14" x14ac:dyDescent="0.3">
      <c r="A3897" t="s">
        <v>3833</v>
      </c>
      <c r="B3897" t="s">
        <v>7326</v>
      </c>
      <c r="C3897" t="s">
        <v>7408</v>
      </c>
      <c r="D3897" t="s">
        <v>7420</v>
      </c>
      <c r="E3897" t="s">
        <v>7423</v>
      </c>
      <c r="F3897" t="s">
        <v>7432</v>
      </c>
      <c r="G3897">
        <v>5696.29</v>
      </c>
      <c r="H3897">
        <v>6</v>
      </c>
      <c r="I3897" t="s">
        <v>7900</v>
      </c>
      <c r="J3897" t="s">
        <v>8163</v>
      </c>
      <c r="K3897" t="s">
        <v>8167</v>
      </c>
      <c r="L3897" t="s">
        <v>8169</v>
      </c>
      <c r="M3897">
        <v>27341.86</v>
      </c>
      <c r="N3897">
        <v>34177.74</v>
      </c>
    </row>
    <row r="3898" spans="1:14" x14ac:dyDescent="0.3">
      <c r="A3898" t="s">
        <v>3834</v>
      </c>
      <c r="B3898" t="s">
        <v>7327</v>
      </c>
      <c r="C3898" t="s">
        <v>7405</v>
      </c>
      <c r="D3898" t="s">
        <v>7411</v>
      </c>
      <c r="E3898" t="s">
        <v>7423</v>
      </c>
      <c r="F3898" t="s">
        <v>7432</v>
      </c>
      <c r="G3898">
        <v>15770</v>
      </c>
      <c r="H3898">
        <v>9</v>
      </c>
      <c r="I3898" t="s">
        <v>7603</v>
      </c>
      <c r="J3898" t="s">
        <v>8162</v>
      </c>
      <c r="K3898" t="s">
        <v>8167</v>
      </c>
      <c r="L3898" t="s">
        <v>8170</v>
      </c>
      <c r="M3898">
        <v>141930</v>
      </c>
      <c r="N3898">
        <v>141930</v>
      </c>
    </row>
    <row r="3899" spans="1:14" x14ac:dyDescent="0.3">
      <c r="A3899" t="s">
        <v>3835</v>
      </c>
      <c r="B3899" t="s">
        <v>7328</v>
      </c>
      <c r="C3899" t="s">
        <v>7407</v>
      </c>
      <c r="D3899" t="s">
        <v>7415</v>
      </c>
      <c r="E3899" t="s">
        <v>7425</v>
      </c>
      <c r="F3899" t="s">
        <v>7430</v>
      </c>
      <c r="G3899">
        <v>1231.72</v>
      </c>
      <c r="H3899">
        <v>15</v>
      </c>
      <c r="I3899" t="s">
        <v>7446</v>
      </c>
      <c r="J3899" t="s">
        <v>8164</v>
      </c>
      <c r="K3899" t="s">
        <v>8167</v>
      </c>
      <c r="L3899" t="s">
        <v>8170</v>
      </c>
      <c r="M3899">
        <v>18475.8</v>
      </c>
      <c r="N3899">
        <v>18475.8</v>
      </c>
    </row>
    <row r="3900" spans="1:14" x14ac:dyDescent="0.3">
      <c r="A3900" t="s">
        <v>3836</v>
      </c>
      <c r="B3900" t="s">
        <v>7329</v>
      </c>
      <c r="C3900" t="s">
        <v>7408</v>
      </c>
      <c r="D3900" t="s">
        <v>7422</v>
      </c>
      <c r="E3900" t="s">
        <v>7427</v>
      </c>
      <c r="F3900" t="s">
        <v>7428</v>
      </c>
      <c r="G3900">
        <v>7103.97</v>
      </c>
      <c r="H3900">
        <v>4</v>
      </c>
      <c r="I3900" t="s">
        <v>8154</v>
      </c>
      <c r="J3900" t="s">
        <v>8166</v>
      </c>
      <c r="K3900" t="s">
        <v>8167</v>
      </c>
      <c r="L3900" t="s">
        <v>8170</v>
      </c>
      <c r="M3900">
        <v>28415.88</v>
      </c>
      <c r="N3900">
        <v>28415.88</v>
      </c>
    </row>
    <row r="3901" spans="1:14" x14ac:dyDescent="0.3">
      <c r="A3901" t="s">
        <v>3837</v>
      </c>
      <c r="B3901" t="s">
        <v>7236</v>
      </c>
      <c r="C3901" t="s">
        <v>7406</v>
      </c>
      <c r="D3901" t="s">
        <v>7412</v>
      </c>
      <c r="E3901" t="s">
        <v>7426</v>
      </c>
      <c r="F3901" t="s">
        <v>7428</v>
      </c>
      <c r="G3901">
        <v>3390.55</v>
      </c>
      <c r="H3901">
        <v>5</v>
      </c>
      <c r="I3901" t="s">
        <v>7881</v>
      </c>
      <c r="J3901" t="s">
        <v>8166</v>
      </c>
      <c r="K3901" t="s">
        <v>8168</v>
      </c>
      <c r="L3901" t="s">
        <v>8169</v>
      </c>
      <c r="M3901">
        <v>13562.2</v>
      </c>
      <c r="N3901">
        <v>16952.75</v>
      </c>
    </row>
    <row r="3902" spans="1:14" x14ac:dyDescent="0.3">
      <c r="A3902" t="s">
        <v>3838</v>
      </c>
      <c r="B3902" t="s">
        <v>5569</v>
      </c>
      <c r="C3902" t="s">
        <v>7405</v>
      </c>
      <c r="D3902" t="s">
        <v>7417</v>
      </c>
      <c r="E3902" t="s">
        <v>7425</v>
      </c>
      <c r="F3902" t="s">
        <v>7431</v>
      </c>
      <c r="G3902">
        <v>6941.29</v>
      </c>
      <c r="H3902">
        <v>14</v>
      </c>
      <c r="I3902" t="s">
        <v>7581</v>
      </c>
      <c r="J3902" t="s">
        <v>8163</v>
      </c>
      <c r="K3902" t="s">
        <v>8168</v>
      </c>
      <c r="L3902" t="s">
        <v>8169</v>
      </c>
      <c r="M3902">
        <v>77742.78</v>
      </c>
      <c r="N3902">
        <v>97178.06</v>
      </c>
    </row>
    <row r="3903" spans="1:14" x14ac:dyDescent="0.3">
      <c r="A3903" t="s">
        <v>3839</v>
      </c>
      <c r="B3903" t="s">
        <v>7330</v>
      </c>
      <c r="C3903" t="s">
        <v>7406</v>
      </c>
      <c r="D3903" t="s">
        <v>7412</v>
      </c>
      <c r="E3903" t="s">
        <v>7424</v>
      </c>
      <c r="F3903" t="s">
        <v>7428</v>
      </c>
      <c r="G3903">
        <v>3271.03</v>
      </c>
      <c r="H3903">
        <v>6</v>
      </c>
      <c r="I3903" t="s">
        <v>8138</v>
      </c>
      <c r="J3903" t="s">
        <v>8164</v>
      </c>
      <c r="K3903" t="s">
        <v>8168</v>
      </c>
      <c r="L3903" t="s">
        <v>8170</v>
      </c>
      <c r="M3903">
        <v>19626.18</v>
      </c>
      <c r="N3903">
        <v>19626.18</v>
      </c>
    </row>
    <row r="3904" spans="1:14" x14ac:dyDescent="0.3">
      <c r="A3904" t="s">
        <v>3840</v>
      </c>
      <c r="B3904" t="s">
        <v>7331</v>
      </c>
      <c r="C3904" t="s">
        <v>7405</v>
      </c>
      <c r="D3904" t="s">
        <v>7417</v>
      </c>
      <c r="E3904" t="s">
        <v>7427</v>
      </c>
      <c r="F3904" t="s">
        <v>7430</v>
      </c>
      <c r="G3904">
        <v>14427.89</v>
      </c>
      <c r="H3904">
        <v>10</v>
      </c>
      <c r="I3904" t="s">
        <v>7903</v>
      </c>
      <c r="J3904" t="s">
        <v>8165</v>
      </c>
      <c r="K3904" t="s">
        <v>8167</v>
      </c>
      <c r="L3904" t="s">
        <v>8169</v>
      </c>
      <c r="M3904">
        <v>115423.12</v>
      </c>
      <c r="N3904">
        <v>144278.9</v>
      </c>
    </row>
    <row r="3905" spans="1:14" x14ac:dyDescent="0.3">
      <c r="A3905" t="s">
        <v>3841</v>
      </c>
      <c r="B3905" t="s">
        <v>7332</v>
      </c>
      <c r="C3905" t="s">
        <v>7405</v>
      </c>
      <c r="D3905" t="s">
        <v>7417</v>
      </c>
      <c r="E3905" t="s">
        <v>7424</v>
      </c>
      <c r="F3905" t="s">
        <v>7428</v>
      </c>
      <c r="G3905">
        <v>10628.98</v>
      </c>
      <c r="H3905">
        <v>13</v>
      </c>
      <c r="I3905" t="s">
        <v>7919</v>
      </c>
      <c r="J3905" t="s">
        <v>8162</v>
      </c>
      <c r="K3905" t="s">
        <v>8167</v>
      </c>
      <c r="L3905" t="s">
        <v>8170</v>
      </c>
      <c r="M3905">
        <v>138176.74</v>
      </c>
      <c r="N3905">
        <v>138176.74</v>
      </c>
    </row>
    <row r="3906" spans="1:14" x14ac:dyDescent="0.3">
      <c r="A3906" t="s">
        <v>3842</v>
      </c>
      <c r="B3906" t="s">
        <v>7333</v>
      </c>
      <c r="C3906" t="s">
        <v>7408</v>
      </c>
      <c r="D3906" t="s">
        <v>7417</v>
      </c>
      <c r="E3906" t="s">
        <v>7425</v>
      </c>
      <c r="F3906" t="s">
        <v>7433</v>
      </c>
      <c r="G3906">
        <v>14402.99</v>
      </c>
      <c r="H3906">
        <v>3</v>
      </c>
      <c r="I3906" t="s">
        <v>7964</v>
      </c>
      <c r="J3906" t="s">
        <v>8162</v>
      </c>
      <c r="K3906" t="s">
        <v>8167</v>
      </c>
      <c r="L3906" t="s">
        <v>8169</v>
      </c>
      <c r="M3906">
        <v>34567.01</v>
      </c>
      <c r="N3906">
        <v>43208.97</v>
      </c>
    </row>
    <row r="3907" spans="1:14" x14ac:dyDescent="0.3">
      <c r="A3907" t="s">
        <v>3843</v>
      </c>
      <c r="B3907" t="s">
        <v>7334</v>
      </c>
      <c r="C3907" t="s">
        <v>7408</v>
      </c>
      <c r="D3907" t="s">
        <v>7417</v>
      </c>
      <c r="E3907" t="s">
        <v>7425</v>
      </c>
      <c r="F3907" t="s">
        <v>7431</v>
      </c>
      <c r="G3907">
        <v>14354.85</v>
      </c>
      <c r="H3907">
        <v>7</v>
      </c>
      <c r="I3907" t="s">
        <v>8079</v>
      </c>
      <c r="J3907" t="s">
        <v>8163</v>
      </c>
      <c r="K3907" t="s">
        <v>8167</v>
      </c>
      <c r="L3907" t="s">
        <v>8170</v>
      </c>
      <c r="M3907">
        <v>100483.95</v>
      </c>
      <c r="N3907">
        <v>100483.95</v>
      </c>
    </row>
    <row r="3908" spans="1:14" x14ac:dyDescent="0.3">
      <c r="A3908" t="s">
        <v>3844</v>
      </c>
      <c r="B3908" t="s">
        <v>7335</v>
      </c>
      <c r="C3908" t="s">
        <v>7405</v>
      </c>
      <c r="D3908" t="s">
        <v>7411</v>
      </c>
      <c r="E3908" t="s">
        <v>7426</v>
      </c>
      <c r="F3908" t="s">
        <v>7433</v>
      </c>
      <c r="G3908">
        <v>4908.62</v>
      </c>
      <c r="H3908">
        <v>15</v>
      </c>
      <c r="I3908" t="s">
        <v>7789</v>
      </c>
      <c r="J3908" t="s">
        <v>8164</v>
      </c>
      <c r="K3908" t="s">
        <v>8168</v>
      </c>
      <c r="L3908" t="s">
        <v>8170</v>
      </c>
      <c r="M3908">
        <v>73629.3</v>
      </c>
      <c r="N3908">
        <v>73629.3</v>
      </c>
    </row>
    <row r="3909" spans="1:14" x14ac:dyDescent="0.3">
      <c r="A3909" t="s">
        <v>3845</v>
      </c>
      <c r="B3909" t="s">
        <v>5786</v>
      </c>
      <c r="C3909" t="s">
        <v>7407</v>
      </c>
      <c r="D3909" t="s">
        <v>7417</v>
      </c>
      <c r="E3909" t="s">
        <v>7426</v>
      </c>
      <c r="F3909" t="s">
        <v>7429</v>
      </c>
      <c r="G3909">
        <v>5605.82</v>
      </c>
      <c r="H3909">
        <v>18</v>
      </c>
      <c r="I3909" t="s">
        <v>8048</v>
      </c>
      <c r="J3909" t="s">
        <v>8163</v>
      </c>
      <c r="K3909" t="s">
        <v>8168</v>
      </c>
      <c r="L3909" t="s">
        <v>8169</v>
      </c>
      <c r="M3909">
        <v>80724.14</v>
      </c>
      <c r="N3909">
        <v>100904.76</v>
      </c>
    </row>
    <row r="3910" spans="1:14" x14ac:dyDescent="0.3">
      <c r="A3910" t="s">
        <v>3846</v>
      </c>
      <c r="B3910" t="s">
        <v>7336</v>
      </c>
      <c r="C3910" t="s">
        <v>7405</v>
      </c>
      <c r="D3910" t="s">
        <v>7410</v>
      </c>
      <c r="E3910" t="s">
        <v>7423</v>
      </c>
      <c r="F3910" t="s">
        <v>7434</v>
      </c>
      <c r="G3910">
        <v>15443.81</v>
      </c>
      <c r="H3910">
        <v>11</v>
      </c>
      <c r="I3910" t="s">
        <v>7460</v>
      </c>
      <c r="J3910" t="s">
        <v>8166</v>
      </c>
      <c r="K3910" t="s">
        <v>8167</v>
      </c>
      <c r="L3910" t="s">
        <v>8169</v>
      </c>
      <c r="M3910">
        <v>135905.85999999999</v>
      </c>
      <c r="N3910">
        <v>169881.91</v>
      </c>
    </row>
    <row r="3911" spans="1:14" x14ac:dyDescent="0.3">
      <c r="A3911" t="s">
        <v>3847</v>
      </c>
      <c r="B3911" t="s">
        <v>7337</v>
      </c>
      <c r="C3911" t="s">
        <v>7408</v>
      </c>
      <c r="D3911" t="s">
        <v>7419</v>
      </c>
      <c r="E3911" t="s">
        <v>7426</v>
      </c>
      <c r="F3911" t="s">
        <v>7432</v>
      </c>
      <c r="G3911">
        <v>12069.03</v>
      </c>
      <c r="H3911">
        <v>3</v>
      </c>
      <c r="I3911" t="s">
        <v>7520</v>
      </c>
      <c r="J3911" t="s">
        <v>8166</v>
      </c>
      <c r="K3911" t="s">
        <v>8168</v>
      </c>
      <c r="L3911" t="s">
        <v>8169</v>
      </c>
      <c r="M3911">
        <v>28965.34</v>
      </c>
      <c r="N3911">
        <v>36207.090000000004</v>
      </c>
    </row>
    <row r="3912" spans="1:14" x14ac:dyDescent="0.3">
      <c r="A3912" t="s">
        <v>3848</v>
      </c>
      <c r="B3912" t="s">
        <v>4566</v>
      </c>
      <c r="C3912" t="s">
        <v>7406</v>
      </c>
      <c r="D3912" t="s">
        <v>7412</v>
      </c>
      <c r="E3912" t="s">
        <v>7426</v>
      </c>
      <c r="F3912" t="s">
        <v>7433</v>
      </c>
      <c r="G3912">
        <v>1300.6099999999999</v>
      </c>
      <c r="H3912">
        <v>1</v>
      </c>
      <c r="I3912" t="s">
        <v>7588</v>
      </c>
      <c r="J3912" t="s">
        <v>8162</v>
      </c>
      <c r="K3912" t="s">
        <v>8167</v>
      </c>
      <c r="L3912" t="s">
        <v>8169</v>
      </c>
      <c r="M3912">
        <v>1040.82</v>
      </c>
      <c r="N3912">
        <v>1300.6099999999999</v>
      </c>
    </row>
    <row r="3913" spans="1:14" x14ac:dyDescent="0.3">
      <c r="A3913" t="s">
        <v>1378</v>
      </c>
      <c r="B3913" t="s">
        <v>6182</v>
      </c>
      <c r="C3913" t="s">
        <v>7405</v>
      </c>
      <c r="D3913" t="s">
        <v>7417</v>
      </c>
      <c r="E3913" t="s">
        <v>7424</v>
      </c>
      <c r="F3913" t="s">
        <v>7433</v>
      </c>
      <c r="G3913">
        <v>2590.4299999999998</v>
      </c>
      <c r="H3913">
        <v>20</v>
      </c>
      <c r="I3913" t="s">
        <v>7865</v>
      </c>
      <c r="J3913" t="s">
        <v>8162</v>
      </c>
      <c r="K3913" t="s">
        <v>8168</v>
      </c>
      <c r="L3913" t="s">
        <v>8170</v>
      </c>
      <c r="M3913">
        <v>51808.6</v>
      </c>
      <c r="N3913">
        <v>51808.6</v>
      </c>
    </row>
    <row r="3914" spans="1:14" x14ac:dyDescent="0.3">
      <c r="A3914" t="s">
        <v>3849</v>
      </c>
      <c r="B3914" t="s">
        <v>7338</v>
      </c>
      <c r="C3914" t="s">
        <v>7405</v>
      </c>
      <c r="D3914" t="s">
        <v>7417</v>
      </c>
      <c r="E3914" t="s">
        <v>7427</v>
      </c>
      <c r="F3914" t="s">
        <v>7431</v>
      </c>
      <c r="G3914">
        <v>7800.34</v>
      </c>
      <c r="H3914">
        <v>11</v>
      </c>
      <c r="I3914" t="s">
        <v>7486</v>
      </c>
      <c r="J3914" t="s">
        <v>8165</v>
      </c>
      <c r="K3914" t="s">
        <v>8167</v>
      </c>
      <c r="L3914" t="s">
        <v>8169</v>
      </c>
      <c r="M3914">
        <v>68642.66</v>
      </c>
      <c r="N3914">
        <v>85803.74</v>
      </c>
    </row>
    <row r="3915" spans="1:14" x14ac:dyDescent="0.3">
      <c r="A3915" t="s">
        <v>3850</v>
      </c>
      <c r="B3915" t="s">
        <v>7339</v>
      </c>
      <c r="C3915" t="s">
        <v>7406</v>
      </c>
      <c r="D3915" t="s">
        <v>7412</v>
      </c>
      <c r="E3915" t="s">
        <v>7423</v>
      </c>
      <c r="F3915" t="s">
        <v>7430</v>
      </c>
      <c r="G3915">
        <v>5083.75</v>
      </c>
      <c r="H3915">
        <v>6</v>
      </c>
      <c r="I3915" t="s">
        <v>7699</v>
      </c>
      <c r="J3915" t="s">
        <v>8165</v>
      </c>
      <c r="K3915" t="s">
        <v>8167</v>
      </c>
      <c r="L3915" t="s">
        <v>8170</v>
      </c>
      <c r="M3915">
        <v>30502.5</v>
      </c>
      <c r="N3915">
        <v>30502.5</v>
      </c>
    </row>
    <row r="3916" spans="1:14" x14ac:dyDescent="0.3">
      <c r="A3916" t="s">
        <v>3851</v>
      </c>
      <c r="B3916" t="s">
        <v>7340</v>
      </c>
      <c r="C3916" t="s">
        <v>7408</v>
      </c>
      <c r="D3916" t="s">
        <v>7422</v>
      </c>
      <c r="E3916" t="s">
        <v>7423</v>
      </c>
      <c r="F3916" t="s">
        <v>7430</v>
      </c>
      <c r="G3916">
        <v>2338.94</v>
      </c>
      <c r="H3916">
        <v>6</v>
      </c>
      <c r="I3916" t="s">
        <v>7975</v>
      </c>
      <c r="J3916" t="s">
        <v>8164</v>
      </c>
      <c r="K3916" t="s">
        <v>8168</v>
      </c>
      <c r="L3916" t="s">
        <v>8169</v>
      </c>
      <c r="M3916">
        <v>11226.58</v>
      </c>
      <c r="N3916">
        <v>14033.64</v>
      </c>
    </row>
    <row r="3917" spans="1:14" x14ac:dyDescent="0.3">
      <c r="A3917" t="s">
        <v>3852</v>
      </c>
      <c r="B3917" t="s">
        <v>7341</v>
      </c>
      <c r="C3917" t="s">
        <v>7408</v>
      </c>
      <c r="D3917" t="s">
        <v>7420</v>
      </c>
      <c r="E3917" t="s">
        <v>7424</v>
      </c>
      <c r="F3917" t="s">
        <v>7429</v>
      </c>
      <c r="G3917">
        <v>10188.25</v>
      </c>
      <c r="H3917">
        <v>17</v>
      </c>
      <c r="I3917" t="s">
        <v>7543</v>
      </c>
      <c r="J3917" t="s">
        <v>8164</v>
      </c>
      <c r="K3917" t="s">
        <v>8168</v>
      </c>
      <c r="L3917" t="s">
        <v>8170</v>
      </c>
      <c r="M3917">
        <v>173200.25</v>
      </c>
      <c r="N3917">
        <v>173200.25</v>
      </c>
    </row>
    <row r="3918" spans="1:14" x14ac:dyDescent="0.3">
      <c r="A3918" t="s">
        <v>3853</v>
      </c>
      <c r="B3918" t="s">
        <v>7342</v>
      </c>
      <c r="C3918" t="s">
        <v>7407</v>
      </c>
      <c r="D3918" t="s">
        <v>7418</v>
      </c>
      <c r="E3918" t="s">
        <v>7427</v>
      </c>
      <c r="F3918" t="s">
        <v>7429</v>
      </c>
      <c r="G3918">
        <v>14823.8</v>
      </c>
      <c r="H3918">
        <v>9</v>
      </c>
      <c r="I3918" t="s">
        <v>7572</v>
      </c>
      <c r="J3918" t="s">
        <v>8164</v>
      </c>
      <c r="K3918" t="s">
        <v>8168</v>
      </c>
      <c r="L3918" t="s">
        <v>8169</v>
      </c>
      <c r="M3918">
        <v>106731.36</v>
      </c>
      <c r="N3918">
        <v>133414.19999999998</v>
      </c>
    </row>
    <row r="3919" spans="1:14" x14ac:dyDescent="0.3">
      <c r="A3919" t="s">
        <v>3854</v>
      </c>
      <c r="B3919" t="s">
        <v>7343</v>
      </c>
      <c r="C3919" t="s">
        <v>7407</v>
      </c>
      <c r="D3919" t="s">
        <v>7413</v>
      </c>
      <c r="E3919" t="s">
        <v>7424</v>
      </c>
      <c r="F3919" t="s">
        <v>7431</v>
      </c>
      <c r="G3919">
        <v>6933.82</v>
      </c>
      <c r="H3919">
        <v>19</v>
      </c>
      <c r="I3919" t="s">
        <v>7984</v>
      </c>
      <c r="J3919" t="s">
        <v>8162</v>
      </c>
      <c r="K3919" t="s">
        <v>8168</v>
      </c>
      <c r="L3919" t="s">
        <v>8170</v>
      </c>
      <c r="M3919">
        <v>131742.57999999999</v>
      </c>
      <c r="N3919">
        <v>131742.57999999999</v>
      </c>
    </row>
    <row r="3920" spans="1:14" x14ac:dyDescent="0.3">
      <c r="A3920" t="s">
        <v>3855</v>
      </c>
      <c r="B3920" t="s">
        <v>7344</v>
      </c>
      <c r="C3920" t="s">
        <v>7406</v>
      </c>
      <c r="D3920" t="s">
        <v>7421</v>
      </c>
      <c r="E3920" t="s">
        <v>7423</v>
      </c>
      <c r="F3920" t="s">
        <v>7429</v>
      </c>
      <c r="G3920">
        <v>11595.1</v>
      </c>
      <c r="H3920">
        <v>19</v>
      </c>
      <c r="I3920" t="s">
        <v>7651</v>
      </c>
      <c r="J3920" t="s">
        <v>8163</v>
      </c>
      <c r="K3920" t="s">
        <v>8167</v>
      </c>
      <c r="L3920" t="s">
        <v>8170</v>
      </c>
      <c r="M3920">
        <v>220306.9</v>
      </c>
      <c r="N3920">
        <v>220306.9</v>
      </c>
    </row>
    <row r="3921" spans="1:14" x14ac:dyDescent="0.3">
      <c r="A3921" t="s">
        <v>3856</v>
      </c>
      <c r="B3921" t="s">
        <v>7345</v>
      </c>
      <c r="C3921" t="s">
        <v>7405</v>
      </c>
      <c r="D3921" t="s">
        <v>7417</v>
      </c>
      <c r="E3921" t="s">
        <v>7425</v>
      </c>
      <c r="F3921" t="s">
        <v>7432</v>
      </c>
      <c r="G3921">
        <v>15883.71</v>
      </c>
      <c r="H3921">
        <v>14</v>
      </c>
      <c r="I3921" t="s">
        <v>7597</v>
      </c>
      <c r="J3921" t="s">
        <v>8163</v>
      </c>
      <c r="K3921" t="s">
        <v>8167</v>
      </c>
      <c r="L3921" t="s">
        <v>8170</v>
      </c>
      <c r="M3921">
        <v>222371.94</v>
      </c>
      <c r="N3921">
        <v>222371.94</v>
      </c>
    </row>
    <row r="3922" spans="1:14" x14ac:dyDescent="0.3">
      <c r="A3922" t="s">
        <v>3857</v>
      </c>
      <c r="B3922" t="s">
        <v>7346</v>
      </c>
      <c r="C3922" t="s">
        <v>7407</v>
      </c>
      <c r="D3922" t="s">
        <v>7413</v>
      </c>
      <c r="E3922" t="s">
        <v>7423</v>
      </c>
      <c r="F3922" t="s">
        <v>7430</v>
      </c>
      <c r="G3922">
        <v>4071.15</v>
      </c>
      <c r="H3922">
        <v>20</v>
      </c>
      <c r="I3922" t="s">
        <v>8082</v>
      </c>
      <c r="J3922" t="s">
        <v>8166</v>
      </c>
      <c r="K3922" t="s">
        <v>8168</v>
      </c>
      <c r="L3922" t="s">
        <v>8170</v>
      </c>
      <c r="M3922">
        <v>81423</v>
      </c>
      <c r="N3922">
        <v>81423</v>
      </c>
    </row>
    <row r="3923" spans="1:14" x14ac:dyDescent="0.3">
      <c r="A3923" t="s">
        <v>3858</v>
      </c>
      <c r="B3923" t="s">
        <v>7347</v>
      </c>
      <c r="C3923" t="s">
        <v>7407</v>
      </c>
      <c r="D3923" t="s">
        <v>7417</v>
      </c>
      <c r="E3923" t="s">
        <v>7423</v>
      </c>
      <c r="F3923" t="s">
        <v>7433</v>
      </c>
      <c r="G3923">
        <v>3096.73</v>
      </c>
      <c r="H3923">
        <v>10</v>
      </c>
      <c r="I3923" t="s">
        <v>7485</v>
      </c>
      <c r="J3923" t="s">
        <v>8164</v>
      </c>
      <c r="K3923" t="s">
        <v>8167</v>
      </c>
      <c r="L3923" t="s">
        <v>8169</v>
      </c>
      <c r="M3923">
        <v>24773.84</v>
      </c>
      <c r="N3923">
        <v>30967.3</v>
      </c>
    </row>
    <row r="3924" spans="1:14" x14ac:dyDescent="0.3">
      <c r="A3924" t="s">
        <v>3859</v>
      </c>
      <c r="B3924" t="s">
        <v>7348</v>
      </c>
      <c r="C3924" t="s">
        <v>7405</v>
      </c>
      <c r="D3924" t="s">
        <v>7410</v>
      </c>
      <c r="E3924" t="s">
        <v>7423</v>
      </c>
      <c r="F3924" t="s">
        <v>7434</v>
      </c>
      <c r="G3924">
        <v>10304.450000000001</v>
      </c>
      <c r="H3924">
        <v>14</v>
      </c>
      <c r="I3924" t="s">
        <v>8089</v>
      </c>
      <c r="J3924" t="s">
        <v>8166</v>
      </c>
      <c r="K3924" t="s">
        <v>8167</v>
      </c>
      <c r="L3924" t="s">
        <v>8170</v>
      </c>
      <c r="M3924">
        <v>144262.29999999999</v>
      </c>
      <c r="N3924">
        <v>144262.30000000002</v>
      </c>
    </row>
    <row r="3925" spans="1:14" x14ac:dyDescent="0.3">
      <c r="A3925" t="s">
        <v>3860</v>
      </c>
      <c r="B3925" t="s">
        <v>6702</v>
      </c>
      <c r="C3925" t="s">
        <v>7405</v>
      </c>
      <c r="D3925" t="s">
        <v>7417</v>
      </c>
      <c r="E3925" t="s">
        <v>7425</v>
      </c>
      <c r="F3925" t="s">
        <v>7434</v>
      </c>
      <c r="G3925">
        <v>7690.78</v>
      </c>
      <c r="H3925">
        <v>5</v>
      </c>
      <c r="I3925" t="s">
        <v>8009</v>
      </c>
      <c r="J3925" t="s">
        <v>8165</v>
      </c>
      <c r="K3925" t="s">
        <v>8167</v>
      </c>
      <c r="L3925" t="s">
        <v>8169</v>
      </c>
      <c r="M3925">
        <v>30763.119999999999</v>
      </c>
      <c r="N3925">
        <v>38453.9</v>
      </c>
    </row>
    <row r="3926" spans="1:14" x14ac:dyDescent="0.3">
      <c r="A3926" t="s">
        <v>3861</v>
      </c>
      <c r="B3926" t="s">
        <v>7349</v>
      </c>
      <c r="C3926" t="s">
        <v>7405</v>
      </c>
      <c r="D3926" t="s">
        <v>7410</v>
      </c>
      <c r="E3926" t="s">
        <v>7426</v>
      </c>
      <c r="F3926" t="s">
        <v>7431</v>
      </c>
      <c r="G3926">
        <v>12190.21</v>
      </c>
      <c r="H3926">
        <v>13</v>
      </c>
      <c r="I3926" t="s">
        <v>7682</v>
      </c>
      <c r="J3926" t="s">
        <v>8166</v>
      </c>
      <c r="K3926" t="s">
        <v>8168</v>
      </c>
      <c r="L3926" t="s">
        <v>8170</v>
      </c>
      <c r="M3926">
        <v>158472.73000000001</v>
      </c>
      <c r="N3926">
        <v>158472.72999999998</v>
      </c>
    </row>
    <row r="3927" spans="1:14" x14ac:dyDescent="0.3">
      <c r="A3927" t="s">
        <v>3862</v>
      </c>
      <c r="B3927" t="s">
        <v>7350</v>
      </c>
      <c r="C3927" t="s">
        <v>7407</v>
      </c>
      <c r="D3927" t="s">
        <v>7418</v>
      </c>
      <c r="E3927" t="s">
        <v>7424</v>
      </c>
      <c r="F3927" t="s">
        <v>7434</v>
      </c>
      <c r="G3927">
        <v>2845.24</v>
      </c>
      <c r="H3927">
        <v>10</v>
      </c>
      <c r="I3927" t="s">
        <v>8011</v>
      </c>
      <c r="J3927" t="s">
        <v>8164</v>
      </c>
      <c r="K3927" t="s">
        <v>8168</v>
      </c>
      <c r="L3927" t="s">
        <v>8169</v>
      </c>
      <c r="M3927">
        <v>22761.919999999998</v>
      </c>
      <c r="N3927">
        <v>28452.399999999998</v>
      </c>
    </row>
    <row r="3928" spans="1:14" x14ac:dyDescent="0.3">
      <c r="A3928" t="s">
        <v>3863</v>
      </c>
      <c r="B3928" t="s">
        <v>7351</v>
      </c>
      <c r="C3928" t="s">
        <v>7407</v>
      </c>
      <c r="D3928" t="s">
        <v>7418</v>
      </c>
      <c r="E3928" t="s">
        <v>7427</v>
      </c>
      <c r="F3928" t="s">
        <v>7431</v>
      </c>
      <c r="G3928">
        <v>3698.48</v>
      </c>
      <c r="H3928">
        <v>1</v>
      </c>
      <c r="I3928" t="s">
        <v>7584</v>
      </c>
      <c r="J3928" t="s">
        <v>8165</v>
      </c>
      <c r="K3928" t="s">
        <v>8167</v>
      </c>
      <c r="L3928" t="s">
        <v>8170</v>
      </c>
      <c r="M3928">
        <v>3698.48</v>
      </c>
      <c r="N3928">
        <v>3698.48</v>
      </c>
    </row>
    <row r="3929" spans="1:14" x14ac:dyDescent="0.3">
      <c r="A3929" t="s">
        <v>3811</v>
      </c>
      <c r="B3929" t="s">
        <v>4959</v>
      </c>
      <c r="C3929" t="s">
        <v>7406</v>
      </c>
      <c r="D3929" t="s">
        <v>7414</v>
      </c>
      <c r="E3929" t="s">
        <v>7426</v>
      </c>
      <c r="F3929" t="s">
        <v>7432</v>
      </c>
      <c r="G3929">
        <v>6054.02</v>
      </c>
      <c r="H3929">
        <v>14</v>
      </c>
      <c r="I3929" t="s">
        <v>7762</v>
      </c>
      <c r="J3929" t="s">
        <v>8164</v>
      </c>
      <c r="K3929" t="s">
        <v>8167</v>
      </c>
      <c r="L3929" t="s">
        <v>8170</v>
      </c>
      <c r="M3929">
        <v>84756.28</v>
      </c>
      <c r="N3929">
        <v>84756.28</v>
      </c>
    </row>
    <row r="3930" spans="1:14" x14ac:dyDescent="0.3">
      <c r="A3930" t="s">
        <v>3864</v>
      </c>
      <c r="B3930" t="s">
        <v>6097</v>
      </c>
      <c r="C3930" t="s">
        <v>7405</v>
      </c>
      <c r="D3930" t="s">
        <v>7417</v>
      </c>
      <c r="E3930" t="s">
        <v>7425</v>
      </c>
      <c r="F3930" t="s">
        <v>7434</v>
      </c>
      <c r="G3930">
        <v>1689.88</v>
      </c>
      <c r="H3930">
        <v>14</v>
      </c>
      <c r="I3930" t="s">
        <v>8150</v>
      </c>
      <c r="J3930" t="s">
        <v>8164</v>
      </c>
      <c r="K3930" t="s">
        <v>8168</v>
      </c>
      <c r="L3930" t="s">
        <v>8170</v>
      </c>
      <c r="M3930">
        <v>23658.32</v>
      </c>
      <c r="N3930">
        <v>23658.32</v>
      </c>
    </row>
    <row r="3931" spans="1:14" x14ac:dyDescent="0.3">
      <c r="A3931" t="s">
        <v>3865</v>
      </c>
      <c r="B3931" t="s">
        <v>3990</v>
      </c>
      <c r="C3931" t="s">
        <v>7408</v>
      </c>
      <c r="D3931" t="s">
        <v>7422</v>
      </c>
      <c r="E3931" t="s">
        <v>7426</v>
      </c>
      <c r="F3931" t="s">
        <v>7432</v>
      </c>
      <c r="G3931">
        <v>6693.95</v>
      </c>
      <c r="H3931">
        <v>10</v>
      </c>
      <c r="I3931" t="s">
        <v>7826</v>
      </c>
      <c r="J3931" t="s">
        <v>8162</v>
      </c>
      <c r="K3931" t="s">
        <v>8167</v>
      </c>
      <c r="L3931" t="s">
        <v>8169</v>
      </c>
      <c r="M3931">
        <v>53551.6</v>
      </c>
      <c r="N3931">
        <v>66939.5</v>
      </c>
    </row>
    <row r="3932" spans="1:14" x14ac:dyDescent="0.3">
      <c r="A3932" t="s">
        <v>3866</v>
      </c>
      <c r="B3932" t="s">
        <v>7352</v>
      </c>
      <c r="C3932" t="s">
        <v>7408</v>
      </c>
      <c r="D3932" t="s">
        <v>7420</v>
      </c>
      <c r="E3932" t="s">
        <v>7427</v>
      </c>
      <c r="F3932" t="s">
        <v>7428</v>
      </c>
      <c r="G3932">
        <v>16191.64</v>
      </c>
      <c r="H3932">
        <v>2</v>
      </c>
      <c r="I3932" t="s">
        <v>7499</v>
      </c>
      <c r="J3932" t="s">
        <v>8166</v>
      </c>
      <c r="K3932" t="s">
        <v>8167</v>
      </c>
      <c r="L3932" t="s">
        <v>8169</v>
      </c>
      <c r="M3932">
        <v>25906.79</v>
      </c>
      <c r="N3932">
        <v>32383.279999999999</v>
      </c>
    </row>
    <row r="3933" spans="1:14" x14ac:dyDescent="0.3">
      <c r="A3933" t="s">
        <v>3471</v>
      </c>
      <c r="B3933" t="s">
        <v>5397</v>
      </c>
      <c r="C3933" t="s">
        <v>7407</v>
      </c>
      <c r="D3933" t="s">
        <v>7418</v>
      </c>
      <c r="E3933" t="s">
        <v>7423</v>
      </c>
      <c r="F3933" t="s">
        <v>7433</v>
      </c>
      <c r="G3933">
        <v>10529.38</v>
      </c>
      <c r="H3933">
        <v>13</v>
      </c>
      <c r="I3933" t="s">
        <v>8064</v>
      </c>
      <c r="J3933" t="s">
        <v>8163</v>
      </c>
      <c r="K3933" t="s">
        <v>8167</v>
      </c>
      <c r="L3933" t="s">
        <v>8169</v>
      </c>
      <c r="M3933">
        <v>109505.22</v>
      </c>
      <c r="N3933">
        <v>136881.94</v>
      </c>
    </row>
    <row r="3934" spans="1:14" x14ac:dyDescent="0.3">
      <c r="A3934" t="s">
        <v>3867</v>
      </c>
      <c r="B3934" t="s">
        <v>7353</v>
      </c>
      <c r="C3934" t="s">
        <v>7407</v>
      </c>
      <c r="D3934" t="s">
        <v>7418</v>
      </c>
      <c r="E3934" t="s">
        <v>7425</v>
      </c>
      <c r="F3934" t="s">
        <v>7434</v>
      </c>
      <c r="G3934">
        <v>6165.24</v>
      </c>
      <c r="H3934">
        <v>3</v>
      </c>
      <c r="I3934" t="s">
        <v>8155</v>
      </c>
      <c r="J3934" t="s">
        <v>8162</v>
      </c>
      <c r="K3934" t="s">
        <v>8168</v>
      </c>
      <c r="L3934" t="s">
        <v>8170</v>
      </c>
      <c r="M3934">
        <v>18495.72</v>
      </c>
      <c r="N3934">
        <v>18495.72</v>
      </c>
    </row>
    <row r="3935" spans="1:14" x14ac:dyDescent="0.3">
      <c r="A3935" t="s">
        <v>3868</v>
      </c>
      <c r="B3935" t="s">
        <v>7354</v>
      </c>
      <c r="C3935" t="s">
        <v>7407</v>
      </c>
      <c r="D3935" t="s">
        <v>7413</v>
      </c>
      <c r="E3935" t="s">
        <v>7423</v>
      </c>
      <c r="F3935" t="s">
        <v>7429</v>
      </c>
      <c r="G3935">
        <v>2594.58</v>
      </c>
      <c r="H3935">
        <v>11</v>
      </c>
      <c r="I3935" t="s">
        <v>8160</v>
      </c>
      <c r="J3935" t="s">
        <v>8165</v>
      </c>
      <c r="K3935" t="s">
        <v>8168</v>
      </c>
      <c r="L3935" t="s">
        <v>8169</v>
      </c>
      <c r="M3935">
        <v>22832.47</v>
      </c>
      <c r="N3935">
        <v>28540.379999999997</v>
      </c>
    </row>
    <row r="3936" spans="1:14" x14ac:dyDescent="0.3">
      <c r="A3936" t="s">
        <v>3869</v>
      </c>
      <c r="B3936" t="s">
        <v>7355</v>
      </c>
      <c r="C3936" t="s">
        <v>7405</v>
      </c>
      <c r="D3936" t="s">
        <v>7411</v>
      </c>
      <c r="E3936" t="s">
        <v>7425</v>
      </c>
      <c r="F3936" t="s">
        <v>7429</v>
      </c>
      <c r="G3936">
        <v>10767.59</v>
      </c>
      <c r="H3936">
        <v>5</v>
      </c>
      <c r="I3936" t="s">
        <v>7443</v>
      </c>
      <c r="J3936" t="s">
        <v>8162</v>
      </c>
      <c r="K3936" t="s">
        <v>8168</v>
      </c>
      <c r="L3936" t="s">
        <v>8170</v>
      </c>
      <c r="M3936">
        <v>53837.95</v>
      </c>
      <c r="N3936">
        <v>53837.95</v>
      </c>
    </row>
    <row r="3937" spans="1:14" x14ac:dyDescent="0.3">
      <c r="A3937" t="s">
        <v>3870</v>
      </c>
      <c r="B3937" t="s">
        <v>7356</v>
      </c>
      <c r="C3937" t="s">
        <v>7406</v>
      </c>
      <c r="D3937" t="s">
        <v>7421</v>
      </c>
      <c r="E3937" t="s">
        <v>7423</v>
      </c>
      <c r="F3937" t="s">
        <v>7429</v>
      </c>
      <c r="G3937">
        <v>14860.32</v>
      </c>
      <c r="H3937">
        <v>6</v>
      </c>
      <c r="I3937" t="s">
        <v>7503</v>
      </c>
      <c r="J3937" t="s">
        <v>8164</v>
      </c>
      <c r="K3937" t="s">
        <v>8167</v>
      </c>
      <c r="L3937" t="s">
        <v>8170</v>
      </c>
      <c r="M3937">
        <v>89161.919999999998</v>
      </c>
      <c r="N3937">
        <v>89161.919999999998</v>
      </c>
    </row>
    <row r="3938" spans="1:14" x14ac:dyDescent="0.3">
      <c r="A3938" t="s">
        <v>3871</v>
      </c>
      <c r="B3938" t="s">
        <v>5879</v>
      </c>
      <c r="C3938" t="s">
        <v>7407</v>
      </c>
      <c r="D3938" t="s">
        <v>7413</v>
      </c>
      <c r="E3938" t="s">
        <v>7426</v>
      </c>
      <c r="F3938" t="s">
        <v>7431</v>
      </c>
      <c r="G3938">
        <v>15563.33</v>
      </c>
      <c r="H3938">
        <v>17</v>
      </c>
      <c r="I3938" t="s">
        <v>8109</v>
      </c>
      <c r="J3938" t="s">
        <v>8165</v>
      </c>
      <c r="K3938" t="s">
        <v>8167</v>
      </c>
      <c r="L3938" t="s">
        <v>8169</v>
      </c>
      <c r="M3938">
        <v>211661.62</v>
      </c>
      <c r="N3938">
        <v>264576.61</v>
      </c>
    </row>
    <row r="3939" spans="1:14" x14ac:dyDescent="0.3">
      <c r="A3939" t="s">
        <v>3872</v>
      </c>
      <c r="B3939" t="s">
        <v>7357</v>
      </c>
      <c r="C3939" t="s">
        <v>7405</v>
      </c>
      <c r="D3939" t="s">
        <v>7411</v>
      </c>
      <c r="E3939" t="s">
        <v>7423</v>
      </c>
      <c r="F3939" t="s">
        <v>7428</v>
      </c>
      <c r="G3939">
        <v>7441.78</v>
      </c>
      <c r="H3939">
        <v>1</v>
      </c>
      <c r="I3939" t="s">
        <v>7974</v>
      </c>
      <c r="J3939" t="s">
        <v>8162</v>
      </c>
      <c r="K3939" t="s">
        <v>8167</v>
      </c>
      <c r="L3939" t="s">
        <v>8170</v>
      </c>
      <c r="M3939">
        <v>7441.78</v>
      </c>
      <c r="N3939">
        <v>7441.78</v>
      </c>
    </row>
    <row r="3940" spans="1:14" x14ac:dyDescent="0.3">
      <c r="A3940" t="s">
        <v>3873</v>
      </c>
      <c r="B3940" t="s">
        <v>5024</v>
      </c>
      <c r="C3940" t="s">
        <v>7405</v>
      </c>
      <c r="D3940" t="s">
        <v>7417</v>
      </c>
      <c r="E3940" t="s">
        <v>7425</v>
      </c>
      <c r="F3940" t="s">
        <v>7433</v>
      </c>
      <c r="G3940">
        <v>4374.1000000000004</v>
      </c>
      <c r="H3940">
        <v>13</v>
      </c>
      <c r="I3940" t="s">
        <v>8153</v>
      </c>
      <c r="J3940" t="s">
        <v>8164</v>
      </c>
      <c r="K3940" t="s">
        <v>8167</v>
      </c>
      <c r="L3940" t="s">
        <v>8170</v>
      </c>
      <c r="M3940">
        <v>56863.3</v>
      </c>
      <c r="N3940">
        <v>56863.3</v>
      </c>
    </row>
    <row r="3941" spans="1:14" x14ac:dyDescent="0.3">
      <c r="A3941" t="s">
        <v>3874</v>
      </c>
      <c r="B3941" t="s">
        <v>7358</v>
      </c>
      <c r="C3941" t="s">
        <v>7405</v>
      </c>
      <c r="D3941" t="s">
        <v>7411</v>
      </c>
      <c r="E3941" t="s">
        <v>7423</v>
      </c>
      <c r="F3941" t="s">
        <v>7428</v>
      </c>
      <c r="G3941">
        <v>14961.58</v>
      </c>
      <c r="H3941">
        <v>1</v>
      </c>
      <c r="I3941" t="s">
        <v>7803</v>
      </c>
      <c r="J3941" t="s">
        <v>8162</v>
      </c>
      <c r="K3941" t="s">
        <v>8167</v>
      </c>
      <c r="L3941" t="s">
        <v>8169</v>
      </c>
      <c r="M3941">
        <v>11969.43</v>
      </c>
      <c r="N3941">
        <v>14961.58</v>
      </c>
    </row>
    <row r="3942" spans="1:14" x14ac:dyDescent="0.3">
      <c r="A3942" t="s">
        <v>3875</v>
      </c>
      <c r="B3942" t="s">
        <v>7359</v>
      </c>
      <c r="C3942" t="s">
        <v>7407</v>
      </c>
      <c r="D3942" t="s">
        <v>7415</v>
      </c>
      <c r="E3942" t="s">
        <v>7426</v>
      </c>
      <c r="F3942" t="s">
        <v>7429</v>
      </c>
      <c r="G3942">
        <v>16268</v>
      </c>
      <c r="H3942">
        <v>9</v>
      </c>
      <c r="I3942" t="s">
        <v>7466</v>
      </c>
      <c r="J3942" t="s">
        <v>8162</v>
      </c>
      <c r="K3942" t="s">
        <v>8167</v>
      </c>
      <c r="L3942" t="s">
        <v>8170</v>
      </c>
      <c r="M3942">
        <v>146412</v>
      </c>
      <c r="N3942">
        <v>146412</v>
      </c>
    </row>
    <row r="3943" spans="1:14" x14ac:dyDescent="0.3">
      <c r="A3943" t="s">
        <v>3876</v>
      </c>
      <c r="B3943" t="s">
        <v>7360</v>
      </c>
      <c r="C3943" t="s">
        <v>7405</v>
      </c>
      <c r="D3943" t="s">
        <v>7409</v>
      </c>
      <c r="E3943" t="s">
        <v>7424</v>
      </c>
      <c r="F3943" t="s">
        <v>7432</v>
      </c>
      <c r="G3943">
        <v>7287.4</v>
      </c>
      <c r="H3943">
        <v>11</v>
      </c>
      <c r="I3943" t="s">
        <v>7716</v>
      </c>
      <c r="J3943" t="s">
        <v>8162</v>
      </c>
      <c r="K3943" t="s">
        <v>8168</v>
      </c>
      <c r="L3943" t="s">
        <v>8170</v>
      </c>
      <c r="M3943">
        <v>80161.399999999994</v>
      </c>
      <c r="N3943">
        <v>80161.399999999994</v>
      </c>
    </row>
    <row r="3944" spans="1:14" x14ac:dyDescent="0.3">
      <c r="A3944" t="s">
        <v>3877</v>
      </c>
      <c r="B3944" t="s">
        <v>7361</v>
      </c>
      <c r="C3944" t="s">
        <v>7405</v>
      </c>
      <c r="D3944" t="s">
        <v>7409</v>
      </c>
      <c r="E3944" t="s">
        <v>7423</v>
      </c>
      <c r="F3944" t="s">
        <v>7434</v>
      </c>
      <c r="G3944">
        <v>7851.8</v>
      </c>
      <c r="H3944">
        <v>3</v>
      </c>
      <c r="I3944" t="s">
        <v>7608</v>
      </c>
      <c r="J3944" t="s">
        <v>8164</v>
      </c>
      <c r="K3944" t="s">
        <v>8168</v>
      </c>
      <c r="L3944" t="s">
        <v>8169</v>
      </c>
      <c r="M3944">
        <v>18844.32</v>
      </c>
      <c r="N3944">
        <v>23555.4</v>
      </c>
    </row>
    <row r="3945" spans="1:14" x14ac:dyDescent="0.3">
      <c r="A3945" t="s">
        <v>3878</v>
      </c>
      <c r="B3945" t="s">
        <v>7362</v>
      </c>
      <c r="C3945" t="s">
        <v>7406</v>
      </c>
      <c r="D3945" t="s">
        <v>7421</v>
      </c>
      <c r="E3945" t="s">
        <v>7425</v>
      </c>
      <c r="F3945" t="s">
        <v>7434</v>
      </c>
      <c r="G3945">
        <v>7826.9</v>
      </c>
      <c r="H3945">
        <v>11</v>
      </c>
      <c r="I3945" t="s">
        <v>8016</v>
      </c>
      <c r="J3945" t="s">
        <v>8165</v>
      </c>
      <c r="K3945" t="s">
        <v>8168</v>
      </c>
      <c r="L3945" t="s">
        <v>8169</v>
      </c>
      <c r="M3945">
        <v>68876.72</v>
      </c>
      <c r="N3945">
        <v>86095.9</v>
      </c>
    </row>
    <row r="3946" spans="1:14" x14ac:dyDescent="0.3">
      <c r="A3946" t="s">
        <v>3879</v>
      </c>
      <c r="B3946" t="s">
        <v>7363</v>
      </c>
      <c r="C3946" t="s">
        <v>7406</v>
      </c>
      <c r="D3946" t="s">
        <v>7421</v>
      </c>
      <c r="E3946" t="s">
        <v>7427</v>
      </c>
      <c r="F3946" t="s">
        <v>7431</v>
      </c>
      <c r="G3946">
        <v>7811.96</v>
      </c>
      <c r="H3946">
        <v>16</v>
      </c>
      <c r="I3946" t="s">
        <v>7638</v>
      </c>
      <c r="J3946" t="s">
        <v>8164</v>
      </c>
      <c r="K3946" t="s">
        <v>8167</v>
      </c>
      <c r="L3946" t="s">
        <v>8169</v>
      </c>
      <c r="M3946">
        <v>99993.42</v>
      </c>
      <c r="N3946">
        <v>124991.36</v>
      </c>
    </row>
    <row r="3947" spans="1:14" x14ac:dyDescent="0.3">
      <c r="A3947" t="s">
        <v>3880</v>
      </c>
      <c r="B3947" t="s">
        <v>7364</v>
      </c>
      <c r="C3947" t="s">
        <v>7407</v>
      </c>
      <c r="D3947" t="s">
        <v>7415</v>
      </c>
      <c r="E3947" t="s">
        <v>7425</v>
      </c>
      <c r="F3947" t="s">
        <v>7428</v>
      </c>
      <c r="G3947">
        <v>9956.68</v>
      </c>
      <c r="H3947">
        <v>16</v>
      </c>
      <c r="I3947" t="s">
        <v>7589</v>
      </c>
      <c r="J3947" t="s">
        <v>8166</v>
      </c>
      <c r="K3947" t="s">
        <v>8168</v>
      </c>
      <c r="L3947" t="s">
        <v>8170</v>
      </c>
      <c r="M3947">
        <v>159306.88</v>
      </c>
      <c r="N3947">
        <v>159306.88</v>
      </c>
    </row>
    <row r="3948" spans="1:14" x14ac:dyDescent="0.3">
      <c r="A3948" t="s">
        <v>3881</v>
      </c>
      <c r="B3948" t="s">
        <v>7365</v>
      </c>
      <c r="C3948" t="s">
        <v>7407</v>
      </c>
      <c r="D3948" t="s">
        <v>7418</v>
      </c>
      <c r="E3948" t="s">
        <v>7423</v>
      </c>
      <c r="F3948" t="s">
        <v>7433</v>
      </c>
      <c r="G3948">
        <v>3457.78</v>
      </c>
      <c r="H3948">
        <v>1</v>
      </c>
      <c r="I3948" t="s">
        <v>7807</v>
      </c>
      <c r="J3948" t="s">
        <v>8164</v>
      </c>
      <c r="K3948" t="s">
        <v>8168</v>
      </c>
      <c r="L3948" t="s">
        <v>8170</v>
      </c>
      <c r="M3948">
        <v>3457.78</v>
      </c>
      <c r="N3948">
        <v>3457.78</v>
      </c>
    </row>
    <row r="3949" spans="1:14" x14ac:dyDescent="0.3">
      <c r="A3949" t="s">
        <v>3882</v>
      </c>
      <c r="B3949" t="s">
        <v>3932</v>
      </c>
      <c r="C3949" t="s">
        <v>7405</v>
      </c>
      <c r="D3949" t="s">
        <v>7409</v>
      </c>
      <c r="E3949" t="s">
        <v>7424</v>
      </c>
      <c r="F3949" t="s">
        <v>7434</v>
      </c>
      <c r="G3949">
        <v>15573.29</v>
      </c>
      <c r="H3949">
        <v>4</v>
      </c>
      <c r="I3949" t="s">
        <v>7485</v>
      </c>
      <c r="J3949" t="s">
        <v>8165</v>
      </c>
      <c r="K3949" t="s">
        <v>8168</v>
      </c>
      <c r="L3949" t="s">
        <v>8169</v>
      </c>
      <c r="M3949">
        <v>49834.86</v>
      </c>
      <c r="N3949">
        <v>62293.16</v>
      </c>
    </row>
    <row r="3950" spans="1:14" x14ac:dyDescent="0.3">
      <c r="A3950" t="s">
        <v>3883</v>
      </c>
      <c r="B3950" t="s">
        <v>4505</v>
      </c>
      <c r="C3950" t="s">
        <v>7405</v>
      </c>
      <c r="D3950" t="s">
        <v>7411</v>
      </c>
      <c r="E3950" t="s">
        <v>7425</v>
      </c>
      <c r="F3950" t="s">
        <v>7434</v>
      </c>
      <c r="G3950">
        <v>10539.34</v>
      </c>
      <c r="H3950">
        <v>4</v>
      </c>
      <c r="I3950" t="s">
        <v>7805</v>
      </c>
      <c r="J3950" t="s">
        <v>8163</v>
      </c>
      <c r="K3950" t="s">
        <v>8167</v>
      </c>
      <c r="L3950" t="s">
        <v>8169</v>
      </c>
      <c r="M3950">
        <v>33726.22</v>
      </c>
      <c r="N3950">
        <v>42157.36</v>
      </c>
    </row>
    <row r="3951" spans="1:14" x14ac:dyDescent="0.3">
      <c r="A3951" t="s">
        <v>3884</v>
      </c>
      <c r="B3951" t="s">
        <v>7366</v>
      </c>
      <c r="C3951" t="s">
        <v>7408</v>
      </c>
      <c r="D3951" t="s">
        <v>7422</v>
      </c>
      <c r="E3951" t="s">
        <v>7426</v>
      </c>
      <c r="F3951" t="s">
        <v>7434</v>
      </c>
      <c r="G3951">
        <v>11419.97</v>
      </c>
      <c r="H3951">
        <v>5</v>
      </c>
      <c r="I3951" t="s">
        <v>7571</v>
      </c>
      <c r="J3951" t="s">
        <v>8163</v>
      </c>
      <c r="K3951" t="s">
        <v>8168</v>
      </c>
      <c r="L3951" t="s">
        <v>8169</v>
      </c>
      <c r="M3951">
        <v>45679.88</v>
      </c>
      <c r="N3951">
        <v>57099.85</v>
      </c>
    </row>
    <row r="3952" spans="1:14" x14ac:dyDescent="0.3">
      <c r="A3952" t="s">
        <v>3885</v>
      </c>
      <c r="B3952" t="s">
        <v>7367</v>
      </c>
      <c r="C3952" t="s">
        <v>7405</v>
      </c>
      <c r="D3952" t="s">
        <v>7417</v>
      </c>
      <c r="E3952" t="s">
        <v>7424</v>
      </c>
      <c r="F3952" t="s">
        <v>7428</v>
      </c>
      <c r="G3952">
        <v>9893.6</v>
      </c>
      <c r="H3952">
        <v>1</v>
      </c>
      <c r="I3952" t="s">
        <v>7622</v>
      </c>
      <c r="J3952" t="s">
        <v>8164</v>
      </c>
      <c r="K3952" t="s">
        <v>8168</v>
      </c>
      <c r="L3952" t="s">
        <v>8170</v>
      </c>
      <c r="M3952">
        <v>9893.6</v>
      </c>
      <c r="N3952">
        <v>9893.6</v>
      </c>
    </row>
    <row r="3953" spans="1:14" x14ac:dyDescent="0.3">
      <c r="A3953" t="s">
        <v>3886</v>
      </c>
      <c r="B3953" t="s">
        <v>7368</v>
      </c>
      <c r="C3953" t="s">
        <v>7406</v>
      </c>
      <c r="D3953" t="s">
        <v>7416</v>
      </c>
      <c r="E3953" t="s">
        <v>7427</v>
      </c>
      <c r="F3953" t="s">
        <v>7428</v>
      </c>
      <c r="G3953">
        <v>15754.23</v>
      </c>
      <c r="H3953">
        <v>8</v>
      </c>
      <c r="I3953" t="s">
        <v>8003</v>
      </c>
      <c r="J3953" t="s">
        <v>8162</v>
      </c>
      <c r="K3953" t="s">
        <v>8167</v>
      </c>
      <c r="L3953" t="s">
        <v>8170</v>
      </c>
      <c r="M3953">
        <v>126033.84</v>
      </c>
      <c r="N3953">
        <v>126033.84</v>
      </c>
    </row>
    <row r="3954" spans="1:14" x14ac:dyDescent="0.3">
      <c r="A3954" t="s">
        <v>3887</v>
      </c>
      <c r="B3954" t="s">
        <v>7369</v>
      </c>
      <c r="C3954" t="s">
        <v>7407</v>
      </c>
      <c r="D3954" t="s">
        <v>7413</v>
      </c>
      <c r="E3954" t="s">
        <v>7423</v>
      </c>
      <c r="F3954" t="s">
        <v>7429</v>
      </c>
      <c r="G3954">
        <v>9003.01</v>
      </c>
      <c r="H3954">
        <v>6</v>
      </c>
      <c r="I3954" t="s">
        <v>7703</v>
      </c>
      <c r="J3954" t="s">
        <v>8164</v>
      </c>
      <c r="K3954" t="s">
        <v>8168</v>
      </c>
      <c r="L3954" t="s">
        <v>8170</v>
      </c>
      <c r="M3954">
        <v>54018.06</v>
      </c>
      <c r="N3954">
        <v>54018.06</v>
      </c>
    </row>
    <row r="3955" spans="1:14" x14ac:dyDescent="0.3">
      <c r="A3955" t="s">
        <v>3888</v>
      </c>
      <c r="B3955" t="s">
        <v>7370</v>
      </c>
      <c r="C3955" t="s">
        <v>7405</v>
      </c>
      <c r="D3955" t="s">
        <v>7409</v>
      </c>
      <c r="E3955" t="s">
        <v>7425</v>
      </c>
      <c r="F3955" t="s">
        <v>7433</v>
      </c>
      <c r="G3955">
        <v>6850.82</v>
      </c>
      <c r="H3955">
        <v>2</v>
      </c>
      <c r="I3955" t="s">
        <v>8030</v>
      </c>
      <c r="J3955" t="s">
        <v>8162</v>
      </c>
      <c r="K3955" t="s">
        <v>8168</v>
      </c>
      <c r="L3955" t="s">
        <v>8169</v>
      </c>
      <c r="M3955">
        <v>10960.98</v>
      </c>
      <c r="N3955">
        <v>13701.64</v>
      </c>
    </row>
    <row r="3956" spans="1:14" x14ac:dyDescent="0.3">
      <c r="A3956" t="s">
        <v>3889</v>
      </c>
      <c r="B3956" t="s">
        <v>7371</v>
      </c>
      <c r="C3956" t="s">
        <v>7406</v>
      </c>
      <c r="D3956" t="s">
        <v>7414</v>
      </c>
      <c r="E3956" t="s">
        <v>7423</v>
      </c>
      <c r="F3956" t="s">
        <v>7431</v>
      </c>
      <c r="G3956">
        <v>2529.84</v>
      </c>
      <c r="H3956">
        <v>17</v>
      </c>
      <c r="I3956" t="s">
        <v>7472</v>
      </c>
      <c r="J3956" t="s">
        <v>8162</v>
      </c>
      <c r="K3956" t="s">
        <v>8167</v>
      </c>
      <c r="L3956" t="s">
        <v>8169</v>
      </c>
      <c r="M3956">
        <v>34405.99</v>
      </c>
      <c r="N3956">
        <v>43007.28</v>
      </c>
    </row>
    <row r="3957" spans="1:14" x14ac:dyDescent="0.3">
      <c r="A3957" t="s">
        <v>3890</v>
      </c>
      <c r="B3957" t="s">
        <v>7372</v>
      </c>
      <c r="C3957" t="s">
        <v>7407</v>
      </c>
      <c r="D3957" t="s">
        <v>7413</v>
      </c>
      <c r="E3957" t="s">
        <v>7424</v>
      </c>
      <c r="F3957" t="s">
        <v>7430</v>
      </c>
      <c r="G3957">
        <v>7642.64</v>
      </c>
      <c r="H3957">
        <v>15</v>
      </c>
      <c r="I3957" t="s">
        <v>8060</v>
      </c>
      <c r="J3957" t="s">
        <v>8162</v>
      </c>
      <c r="K3957" t="s">
        <v>8168</v>
      </c>
      <c r="L3957" t="s">
        <v>8170</v>
      </c>
      <c r="M3957">
        <v>114639.6</v>
      </c>
      <c r="N3957">
        <v>114639.6</v>
      </c>
    </row>
    <row r="3958" spans="1:14" x14ac:dyDescent="0.3">
      <c r="A3958" t="s">
        <v>3891</v>
      </c>
      <c r="B3958" t="s">
        <v>4249</v>
      </c>
      <c r="C3958" t="s">
        <v>7408</v>
      </c>
      <c r="D3958" t="s">
        <v>7417</v>
      </c>
      <c r="E3958" t="s">
        <v>7424</v>
      </c>
      <c r="F3958" t="s">
        <v>7430</v>
      </c>
      <c r="G3958">
        <v>2628.61</v>
      </c>
      <c r="H3958">
        <v>8</v>
      </c>
      <c r="I3958" t="s">
        <v>8029</v>
      </c>
      <c r="J3958" t="s">
        <v>8164</v>
      </c>
      <c r="K3958" t="s">
        <v>8167</v>
      </c>
      <c r="L3958" t="s">
        <v>8170</v>
      </c>
      <c r="M3958">
        <v>21028.880000000001</v>
      </c>
      <c r="N3958">
        <v>21028.880000000001</v>
      </c>
    </row>
    <row r="3959" spans="1:14" x14ac:dyDescent="0.3">
      <c r="A3959" t="s">
        <v>3892</v>
      </c>
      <c r="B3959" t="s">
        <v>7373</v>
      </c>
      <c r="C3959" t="s">
        <v>7405</v>
      </c>
      <c r="D3959" t="s">
        <v>7411</v>
      </c>
      <c r="E3959" t="s">
        <v>7425</v>
      </c>
      <c r="F3959" t="s">
        <v>7432</v>
      </c>
      <c r="G3959">
        <v>11087.14</v>
      </c>
      <c r="H3959">
        <v>13</v>
      </c>
      <c r="I3959" t="s">
        <v>7951</v>
      </c>
      <c r="J3959" t="s">
        <v>8164</v>
      </c>
      <c r="K3959" t="s">
        <v>8168</v>
      </c>
      <c r="L3959" t="s">
        <v>8169</v>
      </c>
      <c r="M3959">
        <v>115306.09</v>
      </c>
      <c r="N3959">
        <v>144132.82</v>
      </c>
    </row>
    <row r="3960" spans="1:14" x14ac:dyDescent="0.3">
      <c r="A3960" t="s">
        <v>3893</v>
      </c>
      <c r="B3960" t="s">
        <v>7374</v>
      </c>
      <c r="C3960" t="s">
        <v>7405</v>
      </c>
      <c r="D3960" t="s">
        <v>7411</v>
      </c>
      <c r="E3960" t="s">
        <v>7426</v>
      </c>
      <c r="F3960" t="s">
        <v>7428</v>
      </c>
      <c r="G3960">
        <v>6300.53</v>
      </c>
      <c r="H3960">
        <v>9</v>
      </c>
      <c r="I3960" t="s">
        <v>8007</v>
      </c>
      <c r="J3960" t="s">
        <v>8164</v>
      </c>
      <c r="K3960" t="s">
        <v>8167</v>
      </c>
      <c r="L3960" t="s">
        <v>8170</v>
      </c>
      <c r="M3960">
        <v>56704.77</v>
      </c>
      <c r="N3960">
        <v>56704.77</v>
      </c>
    </row>
    <row r="3961" spans="1:14" x14ac:dyDescent="0.3">
      <c r="A3961" t="s">
        <v>3894</v>
      </c>
      <c r="B3961" t="s">
        <v>7375</v>
      </c>
      <c r="C3961" t="s">
        <v>7407</v>
      </c>
      <c r="D3961" t="s">
        <v>7418</v>
      </c>
      <c r="E3961" t="s">
        <v>7426</v>
      </c>
      <c r="F3961" t="s">
        <v>7428</v>
      </c>
      <c r="G3961">
        <v>5389.19</v>
      </c>
      <c r="H3961">
        <v>4</v>
      </c>
      <c r="I3961" t="s">
        <v>7663</v>
      </c>
      <c r="J3961" t="s">
        <v>8166</v>
      </c>
      <c r="K3961" t="s">
        <v>8167</v>
      </c>
      <c r="L3961" t="s">
        <v>8170</v>
      </c>
      <c r="M3961">
        <v>21556.76</v>
      </c>
      <c r="N3961">
        <v>21556.76</v>
      </c>
    </row>
    <row r="3962" spans="1:14" x14ac:dyDescent="0.3">
      <c r="A3962" t="s">
        <v>3895</v>
      </c>
      <c r="B3962" t="s">
        <v>7376</v>
      </c>
      <c r="C3962" t="s">
        <v>7407</v>
      </c>
      <c r="D3962" t="s">
        <v>7415</v>
      </c>
      <c r="E3962" t="s">
        <v>7427</v>
      </c>
      <c r="F3962" t="s">
        <v>7429</v>
      </c>
      <c r="G3962">
        <v>15165.76</v>
      </c>
      <c r="H3962">
        <v>7</v>
      </c>
      <c r="I3962" t="s">
        <v>7597</v>
      </c>
      <c r="J3962" t="s">
        <v>8163</v>
      </c>
      <c r="K3962" t="s">
        <v>8167</v>
      </c>
      <c r="L3962" t="s">
        <v>8169</v>
      </c>
      <c r="M3962">
        <v>84928.09</v>
      </c>
      <c r="N3962">
        <v>106160.32000000001</v>
      </c>
    </row>
    <row r="3963" spans="1:14" x14ac:dyDescent="0.3">
      <c r="A3963" t="s">
        <v>3896</v>
      </c>
      <c r="B3963" t="s">
        <v>7377</v>
      </c>
      <c r="C3963" t="s">
        <v>7405</v>
      </c>
      <c r="D3963" t="s">
        <v>7411</v>
      </c>
      <c r="E3963" t="s">
        <v>7424</v>
      </c>
      <c r="F3963" t="s">
        <v>7434</v>
      </c>
      <c r="G3963">
        <v>12092.27</v>
      </c>
      <c r="H3963">
        <v>5</v>
      </c>
      <c r="I3963" t="s">
        <v>7890</v>
      </c>
      <c r="J3963" t="s">
        <v>8163</v>
      </c>
      <c r="K3963" t="s">
        <v>8167</v>
      </c>
      <c r="L3963" t="s">
        <v>8170</v>
      </c>
      <c r="M3963">
        <v>60461.35</v>
      </c>
      <c r="N3963">
        <v>60461.350000000006</v>
      </c>
    </row>
    <row r="3964" spans="1:14" x14ac:dyDescent="0.3">
      <c r="A3964" t="s">
        <v>3897</v>
      </c>
      <c r="B3964" t="s">
        <v>7378</v>
      </c>
      <c r="C3964" t="s">
        <v>7405</v>
      </c>
      <c r="D3964" t="s">
        <v>7411</v>
      </c>
      <c r="E3964" t="s">
        <v>7427</v>
      </c>
      <c r="F3964" t="s">
        <v>7431</v>
      </c>
      <c r="G3964">
        <v>15215.56</v>
      </c>
      <c r="H3964">
        <v>18</v>
      </c>
      <c r="I3964" t="s">
        <v>7607</v>
      </c>
      <c r="J3964" t="s">
        <v>8164</v>
      </c>
      <c r="K3964" t="s">
        <v>8168</v>
      </c>
      <c r="L3964" t="s">
        <v>8170</v>
      </c>
      <c r="M3964">
        <v>273880.08</v>
      </c>
      <c r="N3964">
        <v>273880.08</v>
      </c>
    </row>
    <row r="3965" spans="1:14" x14ac:dyDescent="0.3">
      <c r="A3965" t="s">
        <v>3898</v>
      </c>
      <c r="B3965" t="s">
        <v>7379</v>
      </c>
      <c r="C3965" t="s">
        <v>7405</v>
      </c>
      <c r="D3965" t="s">
        <v>7417</v>
      </c>
      <c r="E3965" t="s">
        <v>7426</v>
      </c>
      <c r="F3965" t="s">
        <v>7428</v>
      </c>
      <c r="G3965">
        <v>4088.58</v>
      </c>
      <c r="H3965">
        <v>2</v>
      </c>
      <c r="I3965" t="s">
        <v>8161</v>
      </c>
      <c r="J3965" t="s">
        <v>8165</v>
      </c>
      <c r="K3965" t="s">
        <v>8167</v>
      </c>
      <c r="L3965" t="s">
        <v>8170</v>
      </c>
      <c r="M3965">
        <v>8177.16</v>
      </c>
      <c r="N3965">
        <v>8177.16</v>
      </c>
    </row>
    <row r="3966" spans="1:14" x14ac:dyDescent="0.3">
      <c r="A3966" t="s">
        <v>3899</v>
      </c>
      <c r="B3966" t="s">
        <v>7380</v>
      </c>
      <c r="C3966" t="s">
        <v>7406</v>
      </c>
      <c r="D3966" t="s">
        <v>7421</v>
      </c>
      <c r="E3966" t="s">
        <v>7424</v>
      </c>
      <c r="F3966" t="s">
        <v>7433</v>
      </c>
      <c r="G3966">
        <v>7403.6</v>
      </c>
      <c r="H3966">
        <v>3</v>
      </c>
      <c r="I3966" t="s">
        <v>7799</v>
      </c>
      <c r="J3966" t="s">
        <v>8163</v>
      </c>
      <c r="K3966" t="s">
        <v>8168</v>
      </c>
      <c r="L3966" t="s">
        <v>8169</v>
      </c>
      <c r="M3966">
        <v>17768.64</v>
      </c>
      <c r="N3966">
        <v>22210.800000000003</v>
      </c>
    </row>
    <row r="3967" spans="1:14" x14ac:dyDescent="0.3">
      <c r="A3967" t="s">
        <v>3900</v>
      </c>
      <c r="B3967" t="s">
        <v>7381</v>
      </c>
      <c r="C3967" t="s">
        <v>7406</v>
      </c>
      <c r="D3967" t="s">
        <v>7412</v>
      </c>
      <c r="E3967" t="s">
        <v>7425</v>
      </c>
      <c r="F3967" t="s">
        <v>7432</v>
      </c>
      <c r="G3967">
        <v>12450</v>
      </c>
      <c r="H3967">
        <v>8</v>
      </c>
      <c r="I3967" t="s">
        <v>7966</v>
      </c>
      <c r="J3967" t="s">
        <v>8162</v>
      </c>
      <c r="K3967" t="s">
        <v>8167</v>
      </c>
      <c r="L3967" t="s">
        <v>8169</v>
      </c>
      <c r="M3967">
        <v>79680</v>
      </c>
      <c r="N3967">
        <v>99600</v>
      </c>
    </row>
    <row r="3968" spans="1:14" x14ac:dyDescent="0.3">
      <c r="A3968" t="s">
        <v>3901</v>
      </c>
      <c r="B3968" t="s">
        <v>7382</v>
      </c>
      <c r="C3968" t="s">
        <v>7405</v>
      </c>
      <c r="D3968" t="s">
        <v>7410</v>
      </c>
      <c r="E3968" t="s">
        <v>7423</v>
      </c>
      <c r="F3968" t="s">
        <v>7431</v>
      </c>
      <c r="G3968">
        <v>12397.71</v>
      </c>
      <c r="H3968">
        <v>5</v>
      </c>
      <c r="I3968" t="s">
        <v>7644</v>
      </c>
      <c r="J3968" t="s">
        <v>8162</v>
      </c>
      <c r="K3968" t="s">
        <v>8167</v>
      </c>
      <c r="L3968" t="s">
        <v>8169</v>
      </c>
      <c r="M3968">
        <v>49590.84</v>
      </c>
      <c r="N3968">
        <v>61988.549999999996</v>
      </c>
    </row>
    <row r="3969" spans="1:14" x14ac:dyDescent="0.3">
      <c r="A3969" t="s">
        <v>3902</v>
      </c>
      <c r="B3969" t="s">
        <v>7383</v>
      </c>
      <c r="C3969" t="s">
        <v>7406</v>
      </c>
      <c r="D3969" t="s">
        <v>7416</v>
      </c>
      <c r="E3969" t="s">
        <v>7424</v>
      </c>
      <c r="F3969" t="s">
        <v>7431</v>
      </c>
      <c r="G3969">
        <v>8706.7000000000007</v>
      </c>
      <c r="H3969">
        <v>16</v>
      </c>
      <c r="I3969" t="s">
        <v>7520</v>
      </c>
      <c r="J3969" t="s">
        <v>8164</v>
      </c>
      <c r="K3969" t="s">
        <v>8168</v>
      </c>
      <c r="L3969" t="s">
        <v>8169</v>
      </c>
      <c r="M3969">
        <v>111445.75999999999</v>
      </c>
      <c r="N3969">
        <v>139307.20000000001</v>
      </c>
    </row>
    <row r="3970" spans="1:14" x14ac:dyDescent="0.3">
      <c r="A3970" t="s">
        <v>3903</v>
      </c>
      <c r="B3970" t="s">
        <v>4440</v>
      </c>
      <c r="C3970" t="s">
        <v>7405</v>
      </c>
      <c r="D3970" t="s">
        <v>7417</v>
      </c>
      <c r="E3970" t="s">
        <v>7426</v>
      </c>
      <c r="F3970" t="s">
        <v>7432</v>
      </c>
      <c r="G3970">
        <v>12644.22</v>
      </c>
      <c r="H3970">
        <v>6</v>
      </c>
      <c r="I3970" t="s">
        <v>7679</v>
      </c>
      <c r="J3970" t="s">
        <v>8163</v>
      </c>
      <c r="K3970" t="s">
        <v>8167</v>
      </c>
      <c r="L3970" t="s">
        <v>8169</v>
      </c>
      <c r="M3970">
        <v>60692.09</v>
      </c>
      <c r="N3970">
        <v>75865.319999999992</v>
      </c>
    </row>
    <row r="3971" spans="1:14" x14ac:dyDescent="0.3">
      <c r="A3971" t="s">
        <v>3904</v>
      </c>
      <c r="B3971" t="s">
        <v>5656</v>
      </c>
      <c r="C3971" t="s">
        <v>7407</v>
      </c>
      <c r="D3971" t="s">
        <v>7415</v>
      </c>
      <c r="E3971" t="s">
        <v>7425</v>
      </c>
      <c r="F3971" t="s">
        <v>7433</v>
      </c>
      <c r="G3971">
        <v>13565.52</v>
      </c>
      <c r="H3971">
        <v>6</v>
      </c>
      <c r="I3971" t="s">
        <v>7890</v>
      </c>
      <c r="J3971" t="s">
        <v>8164</v>
      </c>
      <c r="K3971" t="s">
        <v>8167</v>
      </c>
      <c r="L3971" t="s">
        <v>8170</v>
      </c>
      <c r="M3971">
        <v>81393.119999999995</v>
      </c>
      <c r="N3971">
        <v>81393.119999999995</v>
      </c>
    </row>
    <row r="3972" spans="1:14" x14ac:dyDescent="0.3">
      <c r="A3972" t="s">
        <v>3905</v>
      </c>
      <c r="B3972" t="s">
        <v>7384</v>
      </c>
      <c r="C3972" t="s">
        <v>7406</v>
      </c>
      <c r="D3972" t="s">
        <v>7416</v>
      </c>
      <c r="E3972" t="s">
        <v>7427</v>
      </c>
      <c r="F3972" t="s">
        <v>7434</v>
      </c>
      <c r="G3972">
        <v>10292</v>
      </c>
      <c r="H3972">
        <v>8</v>
      </c>
      <c r="I3972" t="s">
        <v>7934</v>
      </c>
      <c r="J3972" t="s">
        <v>8166</v>
      </c>
      <c r="K3972" t="s">
        <v>8168</v>
      </c>
      <c r="L3972" t="s">
        <v>8170</v>
      </c>
      <c r="M3972">
        <v>82336</v>
      </c>
      <c r="N3972">
        <v>82336</v>
      </c>
    </row>
    <row r="3973" spans="1:14" x14ac:dyDescent="0.3">
      <c r="A3973" t="s">
        <v>3906</v>
      </c>
      <c r="B3973" t="s">
        <v>4959</v>
      </c>
      <c r="C3973" t="s">
        <v>7406</v>
      </c>
      <c r="D3973" t="s">
        <v>7414</v>
      </c>
      <c r="E3973" t="s">
        <v>7423</v>
      </c>
      <c r="F3973" t="s">
        <v>7431</v>
      </c>
      <c r="G3973">
        <v>10072.049999999999</v>
      </c>
      <c r="H3973">
        <v>12</v>
      </c>
      <c r="I3973" t="s">
        <v>7634</v>
      </c>
      <c r="J3973" t="s">
        <v>8163</v>
      </c>
      <c r="K3973" t="s">
        <v>8167</v>
      </c>
      <c r="L3973" t="s">
        <v>8170</v>
      </c>
      <c r="M3973">
        <v>120864.6</v>
      </c>
      <c r="N3973">
        <v>120864.59999999999</v>
      </c>
    </row>
    <row r="3974" spans="1:14" x14ac:dyDescent="0.3">
      <c r="A3974" t="s">
        <v>3907</v>
      </c>
      <c r="B3974" t="s">
        <v>7385</v>
      </c>
      <c r="C3974" t="s">
        <v>7406</v>
      </c>
      <c r="D3974" t="s">
        <v>7412</v>
      </c>
      <c r="E3974" t="s">
        <v>7425</v>
      </c>
      <c r="F3974" t="s">
        <v>7434</v>
      </c>
      <c r="G3974">
        <v>4281.1400000000003</v>
      </c>
      <c r="H3974">
        <v>15</v>
      </c>
      <c r="I3974" t="s">
        <v>7807</v>
      </c>
      <c r="J3974" t="s">
        <v>8166</v>
      </c>
      <c r="K3974" t="s">
        <v>8168</v>
      </c>
      <c r="L3974" t="s">
        <v>8170</v>
      </c>
      <c r="M3974">
        <v>64217.1</v>
      </c>
      <c r="N3974">
        <v>64217.100000000006</v>
      </c>
    </row>
    <row r="3975" spans="1:14" x14ac:dyDescent="0.3">
      <c r="A3975" t="s">
        <v>2319</v>
      </c>
      <c r="B3975" t="s">
        <v>7386</v>
      </c>
      <c r="C3975" t="s">
        <v>7407</v>
      </c>
      <c r="D3975" t="s">
        <v>7417</v>
      </c>
      <c r="E3975" t="s">
        <v>7424</v>
      </c>
      <c r="F3975" t="s">
        <v>7430</v>
      </c>
      <c r="G3975">
        <v>12063.22</v>
      </c>
      <c r="H3975">
        <v>7</v>
      </c>
      <c r="I3975" t="s">
        <v>7672</v>
      </c>
      <c r="J3975" t="s">
        <v>8162</v>
      </c>
      <c r="K3975" t="s">
        <v>8168</v>
      </c>
      <c r="L3975" t="s">
        <v>8169</v>
      </c>
      <c r="M3975">
        <v>67553.7</v>
      </c>
      <c r="N3975">
        <v>84442.54</v>
      </c>
    </row>
    <row r="3976" spans="1:14" x14ac:dyDescent="0.3">
      <c r="A3976" t="s">
        <v>3908</v>
      </c>
      <c r="B3976" t="s">
        <v>7387</v>
      </c>
      <c r="C3976" t="s">
        <v>7408</v>
      </c>
      <c r="D3976" t="s">
        <v>7419</v>
      </c>
      <c r="E3976" t="s">
        <v>7425</v>
      </c>
      <c r="F3976" t="s">
        <v>7430</v>
      </c>
      <c r="G3976">
        <v>16318.63</v>
      </c>
      <c r="H3976">
        <v>11</v>
      </c>
      <c r="I3976" t="s">
        <v>7830</v>
      </c>
      <c r="J3976" t="s">
        <v>8163</v>
      </c>
      <c r="K3976" t="s">
        <v>8168</v>
      </c>
      <c r="L3976" t="s">
        <v>8170</v>
      </c>
      <c r="M3976">
        <v>179504.93</v>
      </c>
      <c r="N3976">
        <v>179504.93</v>
      </c>
    </row>
    <row r="3977" spans="1:14" x14ac:dyDescent="0.3">
      <c r="A3977" t="s">
        <v>1576</v>
      </c>
      <c r="B3977" t="s">
        <v>7388</v>
      </c>
      <c r="C3977" t="s">
        <v>7405</v>
      </c>
      <c r="D3977" t="s">
        <v>7417</v>
      </c>
      <c r="E3977" t="s">
        <v>7425</v>
      </c>
      <c r="F3977" t="s">
        <v>7433</v>
      </c>
      <c r="G3977">
        <v>6455.74</v>
      </c>
      <c r="H3977">
        <v>17</v>
      </c>
      <c r="I3977" t="s">
        <v>7980</v>
      </c>
      <c r="J3977" t="s">
        <v>8165</v>
      </c>
      <c r="K3977" t="s">
        <v>8168</v>
      </c>
      <c r="L3977" t="s">
        <v>8170</v>
      </c>
      <c r="M3977">
        <v>109747.58</v>
      </c>
      <c r="N3977">
        <v>109747.58</v>
      </c>
    </row>
    <row r="3978" spans="1:14" x14ac:dyDescent="0.3">
      <c r="A3978" t="s">
        <v>3909</v>
      </c>
      <c r="B3978" t="s">
        <v>7389</v>
      </c>
      <c r="C3978" t="s">
        <v>7406</v>
      </c>
      <c r="D3978" t="s">
        <v>7414</v>
      </c>
      <c r="E3978" t="s">
        <v>7426</v>
      </c>
      <c r="F3978" t="s">
        <v>7428</v>
      </c>
      <c r="G3978">
        <v>14726.69</v>
      </c>
      <c r="H3978">
        <v>9</v>
      </c>
      <c r="I3978" t="s">
        <v>7772</v>
      </c>
      <c r="J3978" t="s">
        <v>8165</v>
      </c>
      <c r="K3978" t="s">
        <v>8168</v>
      </c>
      <c r="L3978" t="s">
        <v>8169</v>
      </c>
      <c r="M3978">
        <v>106032.5</v>
      </c>
      <c r="N3978">
        <v>132540.21</v>
      </c>
    </row>
    <row r="3979" spans="1:14" x14ac:dyDescent="0.3">
      <c r="A3979" t="s">
        <v>3910</v>
      </c>
      <c r="B3979" t="s">
        <v>6689</v>
      </c>
      <c r="C3979" t="s">
        <v>7406</v>
      </c>
      <c r="D3979" t="s">
        <v>7414</v>
      </c>
      <c r="E3979" t="s">
        <v>7424</v>
      </c>
      <c r="F3979" t="s">
        <v>7433</v>
      </c>
      <c r="G3979">
        <v>1589.45</v>
      </c>
      <c r="H3979">
        <v>11</v>
      </c>
      <c r="I3979" t="s">
        <v>7733</v>
      </c>
      <c r="J3979" t="s">
        <v>8163</v>
      </c>
      <c r="K3979" t="s">
        <v>8167</v>
      </c>
      <c r="L3979" t="s">
        <v>8169</v>
      </c>
      <c r="M3979">
        <v>13987.16</v>
      </c>
      <c r="N3979">
        <v>17483.95</v>
      </c>
    </row>
    <row r="3980" spans="1:14" x14ac:dyDescent="0.3">
      <c r="A3980" t="s">
        <v>3911</v>
      </c>
      <c r="B3980" t="s">
        <v>7390</v>
      </c>
      <c r="C3980" t="s">
        <v>7407</v>
      </c>
      <c r="D3980" t="s">
        <v>7417</v>
      </c>
      <c r="E3980" t="s">
        <v>7423</v>
      </c>
      <c r="F3980" t="s">
        <v>7433</v>
      </c>
      <c r="G3980">
        <v>9713.49</v>
      </c>
      <c r="H3980">
        <v>9</v>
      </c>
      <c r="I3980" t="s">
        <v>8027</v>
      </c>
      <c r="J3980" t="s">
        <v>8163</v>
      </c>
      <c r="K3980" t="s">
        <v>8167</v>
      </c>
      <c r="L3980" t="s">
        <v>8170</v>
      </c>
      <c r="M3980">
        <v>87421.41</v>
      </c>
      <c r="N3980">
        <v>87421.41</v>
      </c>
    </row>
    <row r="3981" spans="1:14" x14ac:dyDescent="0.3">
      <c r="A3981" t="s">
        <v>3912</v>
      </c>
      <c r="B3981" t="s">
        <v>4638</v>
      </c>
      <c r="C3981" t="s">
        <v>7405</v>
      </c>
      <c r="D3981" t="s">
        <v>7409</v>
      </c>
      <c r="E3981" t="s">
        <v>7423</v>
      </c>
      <c r="F3981" t="s">
        <v>7429</v>
      </c>
      <c r="G3981">
        <v>15311.84</v>
      </c>
      <c r="H3981">
        <v>5</v>
      </c>
      <c r="I3981" t="s">
        <v>7665</v>
      </c>
      <c r="J3981" t="s">
        <v>8166</v>
      </c>
      <c r="K3981" t="s">
        <v>8168</v>
      </c>
      <c r="L3981" t="s">
        <v>8169</v>
      </c>
      <c r="M3981">
        <v>61247.360000000001</v>
      </c>
      <c r="N3981">
        <v>76559.199999999997</v>
      </c>
    </row>
    <row r="3982" spans="1:14" x14ac:dyDescent="0.3">
      <c r="A3982" t="s">
        <v>3913</v>
      </c>
      <c r="B3982" t="s">
        <v>4483</v>
      </c>
      <c r="C3982" t="s">
        <v>7406</v>
      </c>
      <c r="D3982" t="s">
        <v>7416</v>
      </c>
      <c r="E3982" t="s">
        <v>7423</v>
      </c>
      <c r="F3982" t="s">
        <v>7429</v>
      </c>
      <c r="G3982">
        <v>2573</v>
      </c>
      <c r="H3982">
        <v>8</v>
      </c>
      <c r="I3982" t="s">
        <v>8043</v>
      </c>
      <c r="J3982" t="s">
        <v>8163</v>
      </c>
      <c r="K3982" t="s">
        <v>8168</v>
      </c>
      <c r="L3982" t="s">
        <v>8169</v>
      </c>
      <c r="M3982">
        <v>16467.2</v>
      </c>
      <c r="N3982">
        <v>20584</v>
      </c>
    </row>
    <row r="3983" spans="1:14" x14ac:dyDescent="0.3">
      <c r="A3983" t="s">
        <v>3914</v>
      </c>
      <c r="B3983" t="s">
        <v>7391</v>
      </c>
      <c r="C3983" t="s">
        <v>7407</v>
      </c>
      <c r="D3983" t="s">
        <v>7413</v>
      </c>
      <c r="E3983" t="s">
        <v>7427</v>
      </c>
      <c r="F3983" t="s">
        <v>7428</v>
      </c>
      <c r="G3983">
        <v>10937.74</v>
      </c>
      <c r="H3983">
        <v>10</v>
      </c>
      <c r="I3983" t="s">
        <v>7545</v>
      </c>
      <c r="J3983" t="s">
        <v>8164</v>
      </c>
      <c r="K3983" t="s">
        <v>8168</v>
      </c>
      <c r="L3983" t="s">
        <v>8169</v>
      </c>
      <c r="M3983">
        <v>87501.92</v>
      </c>
      <c r="N3983">
        <v>109377.4</v>
      </c>
    </row>
    <row r="3984" spans="1:14" x14ac:dyDescent="0.3">
      <c r="A3984" t="s">
        <v>1224</v>
      </c>
      <c r="B3984" t="s">
        <v>7392</v>
      </c>
      <c r="C3984" t="s">
        <v>7408</v>
      </c>
      <c r="D3984" t="s">
        <v>7419</v>
      </c>
      <c r="E3984" t="s">
        <v>7427</v>
      </c>
      <c r="F3984" t="s">
        <v>7430</v>
      </c>
      <c r="G3984">
        <v>3647.02</v>
      </c>
      <c r="H3984">
        <v>12</v>
      </c>
      <c r="I3984" t="s">
        <v>7726</v>
      </c>
      <c r="J3984" t="s">
        <v>8164</v>
      </c>
      <c r="K3984" t="s">
        <v>8167</v>
      </c>
      <c r="L3984" t="s">
        <v>8169</v>
      </c>
      <c r="M3984">
        <v>35011.06</v>
      </c>
      <c r="N3984">
        <v>43764.24</v>
      </c>
    </row>
    <row r="3985" spans="1:14" x14ac:dyDescent="0.3">
      <c r="A3985" t="s">
        <v>3915</v>
      </c>
      <c r="B3985" t="s">
        <v>7110</v>
      </c>
      <c r="C3985" t="s">
        <v>7407</v>
      </c>
      <c r="D3985" t="s">
        <v>7415</v>
      </c>
      <c r="E3985" t="s">
        <v>7425</v>
      </c>
      <c r="F3985" t="s">
        <v>7434</v>
      </c>
      <c r="G3985">
        <v>11158.52</v>
      </c>
      <c r="H3985">
        <v>5</v>
      </c>
      <c r="I3985" t="s">
        <v>7808</v>
      </c>
      <c r="J3985" t="s">
        <v>8162</v>
      </c>
      <c r="K3985" t="s">
        <v>8168</v>
      </c>
      <c r="L3985" t="s">
        <v>8170</v>
      </c>
      <c r="M3985">
        <v>55792.6</v>
      </c>
      <c r="N3985">
        <v>55792.600000000006</v>
      </c>
    </row>
    <row r="3986" spans="1:14" x14ac:dyDescent="0.3">
      <c r="A3986" t="s">
        <v>3916</v>
      </c>
      <c r="B3986" t="s">
        <v>7393</v>
      </c>
      <c r="C3986" t="s">
        <v>7406</v>
      </c>
      <c r="D3986" t="s">
        <v>7414</v>
      </c>
      <c r="E3986" t="s">
        <v>7424</v>
      </c>
      <c r="F3986" t="s">
        <v>7433</v>
      </c>
      <c r="G3986">
        <v>2743.98</v>
      </c>
      <c r="H3986">
        <v>9</v>
      </c>
      <c r="I3986" t="s">
        <v>7979</v>
      </c>
      <c r="J3986" t="s">
        <v>8163</v>
      </c>
      <c r="K3986" t="s">
        <v>8168</v>
      </c>
      <c r="L3986" t="s">
        <v>8169</v>
      </c>
      <c r="M3986">
        <v>19756.490000000002</v>
      </c>
      <c r="N3986">
        <v>24695.82</v>
      </c>
    </row>
    <row r="3987" spans="1:14" x14ac:dyDescent="0.3">
      <c r="A3987" t="s">
        <v>3917</v>
      </c>
      <c r="B3987" t="s">
        <v>7394</v>
      </c>
      <c r="C3987" t="s">
        <v>7407</v>
      </c>
      <c r="D3987" t="s">
        <v>7413</v>
      </c>
      <c r="E3987" t="s">
        <v>7426</v>
      </c>
      <c r="F3987" t="s">
        <v>7431</v>
      </c>
      <c r="G3987">
        <v>6372.74</v>
      </c>
      <c r="H3987">
        <v>18</v>
      </c>
      <c r="I3987" t="s">
        <v>7539</v>
      </c>
      <c r="J3987" t="s">
        <v>8165</v>
      </c>
      <c r="K3987" t="s">
        <v>8168</v>
      </c>
      <c r="L3987" t="s">
        <v>8169</v>
      </c>
      <c r="M3987">
        <v>91767.29</v>
      </c>
      <c r="N3987">
        <v>114709.31999999999</v>
      </c>
    </row>
    <row r="3988" spans="1:14" x14ac:dyDescent="0.3">
      <c r="A3988" t="s">
        <v>3918</v>
      </c>
      <c r="B3988" t="s">
        <v>4807</v>
      </c>
      <c r="C3988" t="s">
        <v>7406</v>
      </c>
      <c r="D3988" t="s">
        <v>7412</v>
      </c>
      <c r="E3988" t="s">
        <v>7427</v>
      </c>
      <c r="F3988" t="s">
        <v>7432</v>
      </c>
      <c r="G3988">
        <v>12389.41</v>
      </c>
      <c r="H3988">
        <v>18</v>
      </c>
      <c r="I3988" t="s">
        <v>7768</v>
      </c>
      <c r="J3988" t="s">
        <v>8165</v>
      </c>
      <c r="K3988" t="s">
        <v>8168</v>
      </c>
      <c r="L3988" t="s">
        <v>8169</v>
      </c>
      <c r="M3988">
        <v>178407.67</v>
      </c>
      <c r="N3988">
        <v>223009.38</v>
      </c>
    </row>
    <row r="3989" spans="1:14" x14ac:dyDescent="0.3">
      <c r="A3989" t="s">
        <v>3919</v>
      </c>
      <c r="B3989" t="s">
        <v>7395</v>
      </c>
      <c r="C3989" t="s">
        <v>7406</v>
      </c>
      <c r="D3989" t="s">
        <v>7421</v>
      </c>
      <c r="E3989" t="s">
        <v>7424</v>
      </c>
      <c r="F3989" t="s">
        <v>7431</v>
      </c>
      <c r="G3989">
        <v>6701.42</v>
      </c>
      <c r="H3989">
        <v>15</v>
      </c>
      <c r="I3989" t="s">
        <v>7507</v>
      </c>
      <c r="J3989" t="s">
        <v>8162</v>
      </c>
      <c r="K3989" t="s">
        <v>8167</v>
      </c>
      <c r="L3989" t="s">
        <v>8169</v>
      </c>
      <c r="M3989">
        <v>80417.039999999994</v>
      </c>
      <c r="N3989">
        <v>100521.3</v>
      </c>
    </row>
    <row r="3990" spans="1:14" x14ac:dyDescent="0.3">
      <c r="A3990" t="s">
        <v>3920</v>
      </c>
      <c r="B3990" t="s">
        <v>7396</v>
      </c>
      <c r="C3990" t="s">
        <v>7405</v>
      </c>
      <c r="D3990" t="s">
        <v>7409</v>
      </c>
      <c r="E3990" t="s">
        <v>7424</v>
      </c>
      <c r="F3990" t="s">
        <v>7428</v>
      </c>
      <c r="G3990">
        <v>11952.83</v>
      </c>
      <c r="H3990">
        <v>16</v>
      </c>
      <c r="I3990" t="s">
        <v>7507</v>
      </c>
      <c r="J3990" t="s">
        <v>8162</v>
      </c>
      <c r="K3990" t="s">
        <v>8168</v>
      </c>
      <c r="L3990" t="s">
        <v>8170</v>
      </c>
      <c r="M3990">
        <v>191245.28</v>
      </c>
      <c r="N3990">
        <v>191245.28</v>
      </c>
    </row>
    <row r="3991" spans="1:14" x14ac:dyDescent="0.3">
      <c r="A3991" t="s">
        <v>3921</v>
      </c>
      <c r="B3991" t="s">
        <v>7397</v>
      </c>
      <c r="C3991" t="s">
        <v>7408</v>
      </c>
      <c r="D3991" t="s">
        <v>7419</v>
      </c>
      <c r="E3991" t="s">
        <v>7427</v>
      </c>
      <c r="F3991" t="s">
        <v>7431</v>
      </c>
      <c r="G3991">
        <v>4956.76</v>
      </c>
      <c r="H3991">
        <v>17</v>
      </c>
      <c r="I3991" t="s">
        <v>8049</v>
      </c>
      <c r="J3991" t="s">
        <v>8165</v>
      </c>
      <c r="K3991" t="s">
        <v>8167</v>
      </c>
      <c r="L3991" t="s">
        <v>8170</v>
      </c>
      <c r="M3991">
        <v>84264.92</v>
      </c>
      <c r="N3991">
        <v>84264.92</v>
      </c>
    </row>
    <row r="3992" spans="1:14" x14ac:dyDescent="0.3">
      <c r="A3992" t="s">
        <v>3922</v>
      </c>
      <c r="B3992" t="s">
        <v>7398</v>
      </c>
      <c r="C3992" t="s">
        <v>7406</v>
      </c>
      <c r="D3992" t="s">
        <v>7421</v>
      </c>
      <c r="E3992" t="s">
        <v>7427</v>
      </c>
      <c r="F3992" t="s">
        <v>7430</v>
      </c>
      <c r="G3992">
        <v>16314.48</v>
      </c>
      <c r="H3992">
        <v>1</v>
      </c>
      <c r="I3992" t="s">
        <v>7974</v>
      </c>
      <c r="J3992" t="s">
        <v>8166</v>
      </c>
      <c r="K3992" t="s">
        <v>8168</v>
      </c>
      <c r="L3992" t="s">
        <v>8170</v>
      </c>
      <c r="M3992">
        <v>16314.48</v>
      </c>
      <c r="N3992">
        <v>16314.48</v>
      </c>
    </row>
    <row r="3993" spans="1:14" x14ac:dyDescent="0.3">
      <c r="A3993" t="s">
        <v>3923</v>
      </c>
      <c r="B3993" t="s">
        <v>7399</v>
      </c>
      <c r="C3993" t="s">
        <v>7406</v>
      </c>
      <c r="D3993" t="s">
        <v>7412</v>
      </c>
      <c r="E3993" t="s">
        <v>7424</v>
      </c>
      <c r="F3993" t="s">
        <v>7434</v>
      </c>
      <c r="G3993">
        <v>3235.34</v>
      </c>
      <c r="H3993">
        <v>11</v>
      </c>
      <c r="I3993" t="s">
        <v>7603</v>
      </c>
      <c r="J3993" t="s">
        <v>8163</v>
      </c>
      <c r="K3993" t="s">
        <v>8167</v>
      </c>
      <c r="L3993" t="s">
        <v>8169</v>
      </c>
      <c r="M3993">
        <v>28470.66</v>
      </c>
      <c r="N3993">
        <v>35588.740000000005</v>
      </c>
    </row>
    <row r="3994" spans="1:14" x14ac:dyDescent="0.3">
      <c r="A3994" t="s">
        <v>3924</v>
      </c>
      <c r="B3994" t="s">
        <v>5016</v>
      </c>
      <c r="C3994" t="s">
        <v>7405</v>
      </c>
      <c r="D3994" t="s">
        <v>7410</v>
      </c>
      <c r="E3994" t="s">
        <v>7423</v>
      </c>
      <c r="F3994" t="s">
        <v>7432</v>
      </c>
      <c r="G3994">
        <v>2851.05</v>
      </c>
      <c r="H3994">
        <v>12</v>
      </c>
      <c r="I3994" t="s">
        <v>7582</v>
      </c>
      <c r="J3994" t="s">
        <v>8166</v>
      </c>
      <c r="K3994" t="s">
        <v>8168</v>
      </c>
      <c r="L3994" t="s">
        <v>8170</v>
      </c>
      <c r="M3994">
        <v>34212.6</v>
      </c>
      <c r="N3994">
        <v>34212.600000000006</v>
      </c>
    </row>
    <row r="3995" spans="1:14" x14ac:dyDescent="0.3">
      <c r="A3995" t="s">
        <v>3925</v>
      </c>
      <c r="B3995" t="s">
        <v>6085</v>
      </c>
      <c r="C3995" t="s">
        <v>7408</v>
      </c>
      <c r="D3995" t="s">
        <v>7417</v>
      </c>
      <c r="E3995" t="s">
        <v>7427</v>
      </c>
      <c r="F3995" t="s">
        <v>7434</v>
      </c>
      <c r="G3995">
        <v>13955.62</v>
      </c>
      <c r="H3995">
        <v>11</v>
      </c>
      <c r="I3995" t="s">
        <v>7949</v>
      </c>
      <c r="J3995" t="s">
        <v>8166</v>
      </c>
      <c r="K3995" t="s">
        <v>8168</v>
      </c>
      <c r="L3995" t="s">
        <v>8169</v>
      </c>
      <c r="M3995">
        <v>122809.29</v>
      </c>
      <c r="N3995">
        <v>153511.82</v>
      </c>
    </row>
    <row r="3996" spans="1:14" x14ac:dyDescent="0.3">
      <c r="A3996" t="s">
        <v>3926</v>
      </c>
      <c r="B3996" t="s">
        <v>5396</v>
      </c>
      <c r="C3996" t="s">
        <v>7405</v>
      </c>
      <c r="D3996" t="s">
        <v>7411</v>
      </c>
      <c r="E3996" t="s">
        <v>7427</v>
      </c>
      <c r="F3996" t="s">
        <v>7430</v>
      </c>
      <c r="G3996">
        <v>3236.17</v>
      </c>
      <c r="H3996">
        <v>2</v>
      </c>
      <c r="I3996" t="s">
        <v>7815</v>
      </c>
      <c r="J3996" t="s">
        <v>8164</v>
      </c>
      <c r="K3996" t="s">
        <v>8168</v>
      </c>
      <c r="L3996" t="s">
        <v>8170</v>
      </c>
      <c r="M3996">
        <v>6472.34</v>
      </c>
      <c r="N3996">
        <v>6472.34</v>
      </c>
    </row>
    <row r="3997" spans="1:14" x14ac:dyDescent="0.3">
      <c r="A3997" t="s">
        <v>3927</v>
      </c>
      <c r="B3997" t="s">
        <v>7400</v>
      </c>
      <c r="C3997" t="s">
        <v>7407</v>
      </c>
      <c r="D3997" t="s">
        <v>7417</v>
      </c>
      <c r="E3997" t="s">
        <v>7424</v>
      </c>
      <c r="F3997" t="s">
        <v>7430</v>
      </c>
      <c r="G3997">
        <v>6520.48</v>
      </c>
      <c r="H3997">
        <v>19</v>
      </c>
      <c r="I3997" t="s">
        <v>7478</v>
      </c>
      <c r="J3997" t="s">
        <v>8163</v>
      </c>
      <c r="K3997" t="s">
        <v>8168</v>
      </c>
      <c r="L3997" t="s">
        <v>8170</v>
      </c>
      <c r="M3997">
        <v>123889.12</v>
      </c>
      <c r="N3997">
        <v>123889.12</v>
      </c>
    </row>
    <row r="3998" spans="1:14" x14ac:dyDescent="0.3">
      <c r="A3998" t="s">
        <v>3928</v>
      </c>
      <c r="B3998" t="s">
        <v>7401</v>
      </c>
      <c r="C3998" t="s">
        <v>7405</v>
      </c>
      <c r="D3998" t="s">
        <v>7417</v>
      </c>
      <c r="E3998" t="s">
        <v>7425</v>
      </c>
      <c r="F3998" t="s">
        <v>7428</v>
      </c>
      <c r="G3998">
        <v>11264.76</v>
      </c>
      <c r="H3998">
        <v>12</v>
      </c>
      <c r="I3998" t="s">
        <v>7808</v>
      </c>
      <c r="J3998" t="s">
        <v>8163</v>
      </c>
      <c r="K3998" t="s">
        <v>8168</v>
      </c>
      <c r="L3998" t="s">
        <v>8169</v>
      </c>
      <c r="M3998">
        <v>108141.53</v>
      </c>
      <c r="N3998">
        <v>135177.12</v>
      </c>
    </row>
    <row r="3999" spans="1:14" x14ac:dyDescent="0.3">
      <c r="A3999" t="s">
        <v>3929</v>
      </c>
      <c r="B3999" t="s">
        <v>7402</v>
      </c>
      <c r="C3999" t="s">
        <v>7408</v>
      </c>
      <c r="D3999" t="s">
        <v>7422</v>
      </c>
      <c r="E3999" t="s">
        <v>7427</v>
      </c>
      <c r="F3999" t="s">
        <v>7432</v>
      </c>
      <c r="G3999">
        <v>12849.23</v>
      </c>
      <c r="H3999">
        <v>18</v>
      </c>
      <c r="I3999" t="s">
        <v>7865</v>
      </c>
      <c r="J3999" t="s">
        <v>8165</v>
      </c>
      <c r="K3999" t="s">
        <v>8167</v>
      </c>
      <c r="L3999" t="s">
        <v>8169</v>
      </c>
      <c r="M3999">
        <v>185028.58</v>
      </c>
      <c r="N3999">
        <v>231286.13999999998</v>
      </c>
    </row>
    <row r="4000" spans="1:14" x14ac:dyDescent="0.3">
      <c r="A4000" t="s">
        <v>3930</v>
      </c>
      <c r="B4000" t="s">
        <v>7403</v>
      </c>
      <c r="C4000" t="s">
        <v>7407</v>
      </c>
      <c r="D4000" t="s">
        <v>7413</v>
      </c>
      <c r="E4000" t="s">
        <v>7424</v>
      </c>
      <c r="F4000" t="s">
        <v>7434</v>
      </c>
      <c r="G4000">
        <v>6326.26</v>
      </c>
      <c r="H4000">
        <v>3</v>
      </c>
      <c r="I4000" t="s">
        <v>7855</v>
      </c>
      <c r="J4000" t="s">
        <v>8163</v>
      </c>
      <c r="K4000" t="s">
        <v>8168</v>
      </c>
      <c r="L4000" t="s">
        <v>8170</v>
      </c>
      <c r="M4000">
        <v>18978.78</v>
      </c>
      <c r="N4000">
        <v>18978.78</v>
      </c>
    </row>
    <row r="4001" spans="1:14" x14ac:dyDescent="0.3">
      <c r="A4001" t="s">
        <v>3931</v>
      </c>
      <c r="B4001" t="s">
        <v>7404</v>
      </c>
      <c r="C4001" t="s">
        <v>7406</v>
      </c>
      <c r="D4001" t="s">
        <v>7416</v>
      </c>
      <c r="E4001" t="s">
        <v>7425</v>
      </c>
      <c r="F4001" t="s">
        <v>7430</v>
      </c>
      <c r="G4001">
        <v>12133.77</v>
      </c>
      <c r="H4001">
        <v>1</v>
      </c>
      <c r="I4001" t="s">
        <v>7465</v>
      </c>
      <c r="J4001" t="s">
        <v>8164</v>
      </c>
      <c r="K4001" t="s">
        <v>8168</v>
      </c>
      <c r="L4001" t="s">
        <v>8170</v>
      </c>
      <c r="M4001">
        <v>12133.77</v>
      </c>
      <c r="N4001">
        <v>12133.77</v>
      </c>
    </row>
  </sheetData>
  <conditionalFormatting sqref="H1:H1048576">
    <cfRule type="dataBar" priority="4">
      <dataBar>
        <cfvo type="min"/>
        <cfvo type="max"/>
        <color rgb="FFFF555A"/>
      </dataBar>
      <extLst>
        <ext xmlns:x14="http://schemas.microsoft.com/office/spreadsheetml/2009/9/main" uri="{B025F937-C7B1-47D3-B67F-A62EFF666E3E}">
          <x14:id>{1EA117D0-71FA-47D0-AC1C-C23BD875A2E6}</x14:id>
        </ext>
      </extLst>
    </cfRule>
  </conditionalFormatting>
  <conditionalFormatting sqref="L1:L1048576">
    <cfRule type="colorScale" priority="2">
      <colorScale>
        <cfvo type="min"/>
        <cfvo type="max"/>
        <color theme="5" tint="0.39997558519241921"/>
        <color rgb="FFFFEF9C"/>
      </colorScale>
    </cfRule>
  </conditionalFormatting>
  <conditionalFormatting sqref="M1:M1048576">
    <cfRule type="cellIs" dxfId="3" priority="3" operator="greaterThan">
      <formula>20000</formula>
    </cfRule>
  </conditionalFormatting>
  <conditionalFormatting sqref="N1:N1048576">
    <cfRule type="cellIs" dxfId="2" priority="1" operator="between">
      <formula>10000</formula>
      <formula>30000</formula>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1EA117D0-71FA-47D0-AC1C-C23BD875A2E6}">
            <x14:dataBar minLength="0" maxLength="100" border="1" negativeBarBorderColorSameAsPositive="0">
              <x14:cfvo type="autoMin"/>
              <x14:cfvo type="autoMax"/>
              <x14:borderColor rgb="FFFF555A"/>
              <x14:negativeFillColor rgb="FFFF0000"/>
              <x14:negativeBorderColor rgb="FFFF0000"/>
              <x14:axisColor rgb="FF000000"/>
            </x14:dataBar>
          </x14:cfRule>
          <xm:sqref>H1:H1048576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BB977-2704-445E-BBD8-73C10FB52D40}">
  <dimension ref="A1:N4001"/>
  <sheetViews>
    <sheetView workbookViewId="0">
      <selection activeCell="I9" sqref="I9"/>
    </sheetView>
  </sheetViews>
  <sheetFormatPr defaultRowHeight="14.4" x14ac:dyDescent="0.3"/>
  <cols>
    <col min="1" max="1" width="12.21875" customWidth="1"/>
    <col min="3" max="3" width="12.109375" customWidth="1"/>
    <col min="4" max="4" width="14" customWidth="1"/>
    <col min="5" max="5" width="6.88671875" customWidth="1"/>
    <col min="6" max="6" width="8.5546875" customWidth="1"/>
    <col min="9" max="9" width="12.5546875" customWidth="1"/>
    <col min="10" max="10" width="12.44140625" customWidth="1"/>
    <col min="11" max="11" width="16.5546875" customWidth="1"/>
    <col min="12" max="12" width="20.109375" customWidth="1"/>
    <col min="13" max="13" width="12.6640625" customWidth="1"/>
    <col min="14" max="14" width="21.21875" customWidth="1"/>
  </cols>
  <sheetData>
    <row r="1" spans="1:14" ht="15.6" x14ac:dyDescent="0.3">
      <c r="A1" s="38" t="s">
        <v>0</v>
      </c>
      <c r="B1" s="38" t="s">
        <v>1</v>
      </c>
      <c r="C1" s="38" t="s">
        <v>2</v>
      </c>
      <c r="D1" s="38" t="s">
        <v>3</v>
      </c>
      <c r="E1" s="38" t="s">
        <v>4</v>
      </c>
      <c r="F1" s="38" t="s">
        <v>5</v>
      </c>
      <c r="G1" s="38" t="s">
        <v>6</v>
      </c>
      <c r="H1" s="38" t="s">
        <v>7</v>
      </c>
      <c r="I1" s="38" t="s">
        <v>8</v>
      </c>
      <c r="J1" s="38" t="s">
        <v>9</v>
      </c>
      <c r="K1" s="38" t="s">
        <v>10</v>
      </c>
      <c r="L1" s="38" t="s">
        <v>11</v>
      </c>
      <c r="M1" s="38" t="s">
        <v>12</v>
      </c>
      <c r="N1" s="38" t="s">
        <v>8187</v>
      </c>
    </row>
    <row r="2" spans="1:14" x14ac:dyDescent="0.3">
      <c r="A2" t="s">
        <v>13</v>
      </c>
      <c r="B2" t="s">
        <v>3932</v>
      </c>
      <c r="C2" t="s">
        <v>7405</v>
      </c>
      <c r="D2" t="s">
        <v>7409</v>
      </c>
      <c r="E2" t="s">
        <v>7423</v>
      </c>
      <c r="F2" t="s">
        <v>7428</v>
      </c>
      <c r="G2">
        <v>8680.14</v>
      </c>
      <c r="H2">
        <v>50</v>
      </c>
      <c r="I2" t="s">
        <v>7435</v>
      </c>
      <c r="J2" t="s">
        <v>8162</v>
      </c>
      <c r="K2" t="s">
        <v>8167</v>
      </c>
      <c r="L2" t="s">
        <v>8169</v>
      </c>
      <c r="M2">
        <v>83329.509999999995</v>
      </c>
      <c r="N2">
        <v>434007</v>
      </c>
    </row>
    <row r="3" spans="1:14" x14ac:dyDescent="0.3">
      <c r="A3" t="s">
        <v>14</v>
      </c>
      <c r="B3" t="s">
        <v>3933</v>
      </c>
      <c r="C3" t="s">
        <v>7405</v>
      </c>
      <c r="D3" t="s">
        <v>7409</v>
      </c>
      <c r="E3" t="s">
        <v>7423</v>
      </c>
      <c r="F3" t="s">
        <v>7429</v>
      </c>
      <c r="G3">
        <v>14700.13</v>
      </c>
      <c r="H3">
        <v>18</v>
      </c>
      <c r="I3" t="s">
        <v>7436</v>
      </c>
      <c r="J3" t="s">
        <v>8162</v>
      </c>
      <c r="K3" t="s">
        <v>8168</v>
      </c>
      <c r="L3" t="s">
        <v>8169</v>
      </c>
      <c r="M3">
        <v>211681.54</v>
      </c>
      <c r="N3">
        <v>264602.33999999997</v>
      </c>
    </row>
    <row r="4" spans="1:14" x14ac:dyDescent="0.3">
      <c r="A4" t="s">
        <v>15</v>
      </c>
      <c r="B4" t="s">
        <v>3934</v>
      </c>
      <c r="C4" t="s">
        <v>7405</v>
      </c>
      <c r="D4" t="s">
        <v>7410</v>
      </c>
      <c r="E4" t="s">
        <v>7423</v>
      </c>
      <c r="F4" t="s">
        <v>7430</v>
      </c>
      <c r="G4">
        <v>15568.31</v>
      </c>
      <c r="H4">
        <v>7</v>
      </c>
      <c r="I4" t="s">
        <v>7437</v>
      </c>
      <c r="J4" t="s">
        <v>8163</v>
      </c>
      <c r="K4" t="s">
        <v>8167</v>
      </c>
      <c r="L4" t="s">
        <v>8170</v>
      </c>
      <c r="M4">
        <v>108978.17</v>
      </c>
      <c r="N4">
        <v>108978.17</v>
      </c>
    </row>
    <row r="5" spans="1:14" x14ac:dyDescent="0.3">
      <c r="A5" t="s">
        <v>16</v>
      </c>
      <c r="B5" t="s">
        <v>3935</v>
      </c>
      <c r="C5" t="s">
        <v>7405</v>
      </c>
      <c r="D5" t="s">
        <v>7411</v>
      </c>
      <c r="E5" t="s">
        <v>7424</v>
      </c>
      <c r="F5" t="s">
        <v>7431</v>
      </c>
      <c r="G5">
        <v>7172.86</v>
      </c>
      <c r="H5">
        <v>14</v>
      </c>
      <c r="I5" t="s">
        <v>7438</v>
      </c>
      <c r="J5" t="s">
        <v>8162</v>
      </c>
      <c r="K5" t="s">
        <v>8168</v>
      </c>
      <c r="L5" t="s">
        <v>8170</v>
      </c>
      <c r="M5">
        <v>100420.04</v>
      </c>
      <c r="N5">
        <v>100420.04</v>
      </c>
    </row>
    <row r="6" spans="1:14" x14ac:dyDescent="0.3">
      <c r="A6" t="s">
        <v>17</v>
      </c>
      <c r="B6" t="s">
        <v>3936</v>
      </c>
      <c r="C6" t="s">
        <v>7406</v>
      </c>
      <c r="D6" t="s">
        <v>7412</v>
      </c>
      <c r="E6" t="s">
        <v>7423</v>
      </c>
      <c r="F6" t="s">
        <v>7432</v>
      </c>
      <c r="G6">
        <v>3441.18</v>
      </c>
      <c r="H6">
        <v>9</v>
      </c>
      <c r="I6" t="s">
        <v>7439</v>
      </c>
      <c r="J6" t="s">
        <v>8164</v>
      </c>
      <c r="K6" t="s">
        <v>8168</v>
      </c>
      <c r="L6" t="s">
        <v>8169</v>
      </c>
      <c r="M6">
        <v>24776.33</v>
      </c>
      <c r="N6">
        <v>30970.62</v>
      </c>
    </row>
    <row r="7" spans="1:14" x14ac:dyDescent="0.3">
      <c r="A7" t="s">
        <v>18</v>
      </c>
      <c r="B7" t="s">
        <v>3937</v>
      </c>
      <c r="C7" t="s">
        <v>7407</v>
      </c>
      <c r="D7" t="s">
        <v>7413</v>
      </c>
      <c r="E7" t="s">
        <v>7423</v>
      </c>
      <c r="F7" t="s">
        <v>7430</v>
      </c>
      <c r="G7">
        <v>14146.52</v>
      </c>
      <c r="H7">
        <v>8</v>
      </c>
      <c r="I7" t="s">
        <v>7440</v>
      </c>
      <c r="J7" t="s">
        <v>8164</v>
      </c>
      <c r="K7" t="s">
        <v>8167</v>
      </c>
      <c r="L7" t="s">
        <v>8170</v>
      </c>
      <c r="M7">
        <v>113172.16</v>
      </c>
      <c r="N7">
        <v>113172.16</v>
      </c>
    </row>
    <row r="8" spans="1:14" x14ac:dyDescent="0.3">
      <c r="A8" t="s">
        <v>19</v>
      </c>
      <c r="B8" t="s">
        <v>3938</v>
      </c>
      <c r="C8" t="s">
        <v>7405</v>
      </c>
      <c r="D8" t="s">
        <v>7409</v>
      </c>
      <c r="E8" t="s">
        <v>7425</v>
      </c>
      <c r="F8" t="s">
        <v>7431</v>
      </c>
      <c r="G8">
        <v>10130.15</v>
      </c>
      <c r="H8">
        <v>1</v>
      </c>
      <c r="I8" t="s">
        <v>7441</v>
      </c>
      <c r="J8" t="s">
        <v>8165</v>
      </c>
      <c r="K8" t="s">
        <v>8167</v>
      </c>
      <c r="L8" t="s">
        <v>8170</v>
      </c>
      <c r="M8">
        <v>10130.15</v>
      </c>
      <c r="N8">
        <v>10130.15</v>
      </c>
    </row>
    <row r="9" spans="1:14" x14ac:dyDescent="0.3">
      <c r="A9" t="s">
        <v>20</v>
      </c>
      <c r="B9" t="s">
        <v>3939</v>
      </c>
      <c r="C9" t="s">
        <v>7406</v>
      </c>
      <c r="D9" t="s">
        <v>7414</v>
      </c>
      <c r="E9" t="s">
        <v>7423</v>
      </c>
      <c r="F9" t="s">
        <v>7431</v>
      </c>
      <c r="G9">
        <v>9569.07</v>
      </c>
      <c r="H9">
        <v>20</v>
      </c>
      <c r="I9" t="s">
        <v>7442</v>
      </c>
      <c r="J9" t="s">
        <v>8162</v>
      </c>
      <c r="K9" t="s">
        <v>8167</v>
      </c>
      <c r="L9" t="s">
        <v>8170</v>
      </c>
      <c r="M9">
        <v>191381.4</v>
      </c>
      <c r="N9">
        <v>191381.4</v>
      </c>
    </row>
    <row r="10" spans="1:14" x14ac:dyDescent="0.3">
      <c r="A10" t="s">
        <v>21</v>
      </c>
      <c r="B10" t="s">
        <v>3940</v>
      </c>
      <c r="C10" t="s">
        <v>7407</v>
      </c>
      <c r="D10" t="s">
        <v>7415</v>
      </c>
      <c r="E10" t="s">
        <v>7426</v>
      </c>
      <c r="F10" t="s">
        <v>7431</v>
      </c>
      <c r="G10">
        <v>4772.5</v>
      </c>
      <c r="H10">
        <v>3</v>
      </c>
      <c r="I10" t="s">
        <v>7443</v>
      </c>
      <c r="J10" t="s">
        <v>8164</v>
      </c>
      <c r="K10" t="s">
        <v>8168</v>
      </c>
      <c r="L10" t="s">
        <v>8170</v>
      </c>
      <c r="M10">
        <v>14317.5</v>
      </c>
      <c r="N10">
        <v>14317.5</v>
      </c>
    </row>
    <row r="11" spans="1:14" x14ac:dyDescent="0.3">
      <c r="A11" t="s">
        <v>22</v>
      </c>
      <c r="B11" t="s">
        <v>3941</v>
      </c>
      <c r="C11" t="s">
        <v>7406</v>
      </c>
      <c r="D11" t="s">
        <v>7416</v>
      </c>
      <c r="E11" t="s">
        <v>7427</v>
      </c>
      <c r="F11" t="s">
        <v>7431</v>
      </c>
      <c r="G11">
        <v>6182.67</v>
      </c>
      <c r="H11">
        <v>2</v>
      </c>
      <c r="I11" t="s">
        <v>7444</v>
      </c>
      <c r="J11" t="s">
        <v>8165</v>
      </c>
      <c r="K11" t="s">
        <v>8168</v>
      </c>
      <c r="L11" t="s">
        <v>8169</v>
      </c>
      <c r="M11">
        <v>9891.94</v>
      </c>
      <c r="N11">
        <v>12365.34</v>
      </c>
    </row>
    <row r="12" spans="1:14" x14ac:dyDescent="0.3">
      <c r="A12" t="s">
        <v>23</v>
      </c>
      <c r="B12" t="s">
        <v>3942</v>
      </c>
      <c r="C12" t="s">
        <v>7406</v>
      </c>
      <c r="D12" t="s">
        <v>7414</v>
      </c>
      <c r="E12" t="s">
        <v>7423</v>
      </c>
      <c r="F12" t="s">
        <v>7431</v>
      </c>
      <c r="G12">
        <v>1090.6199999999999</v>
      </c>
      <c r="H12">
        <v>2</v>
      </c>
      <c r="I12" t="s">
        <v>7445</v>
      </c>
      <c r="J12" t="s">
        <v>8166</v>
      </c>
      <c r="K12" t="s">
        <v>8168</v>
      </c>
      <c r="L12" t="s">
        <v>8169</v>
      </c>
      <c r="M12">
        <v>1744.66</v>
      </c>
      <c r="N12">
        <v>2181.2399999999998</v>
      </c>
    </row>
    <row r="13" spans="1:14" x14ac:dyDescent="0.3">
      <c r="A13" t="s">
        <v>24</v>
      </c>
      <c r="B13" t="s">
        <v>3943</v>
      </c>
      <c r="C13" t="s">
        <v>7407</v>
      </c>
      <c r="D13" t="s">
        <v>7415</v>
      </c>
      <c r="E13" t="s">
        <v>7423</v>
      </c>
      <c r="F13" t="s">
        <v>7432</v>
      </c>
      <c r="G13">
        <v>15647.99</v>
      </c>
      <c r="H13">
        <v>10</v>
      </c>
      <c r="I13" t="s">
        <v>7446</v>
      </c>
      <c r="J13" t="s">
        <v>8166</v>
      </c>
      <c r="K13" t="s">
        <v>8167</v>
      </c>
      <c r="L13" t="s">
        <v>8169</v>
      </c>
      <c r="M13">
        <v>125183.92</v>
      </c>
      <c r="N13">
        <v>156479.9</v>
      </c>
    </row>
    <row r="14" spans="1:14" x14ac:dyDescent="0.3">
      <c r="A14" t="s">
        <v>25</v>
      </c>
      <c r="B14" t="s">
        <v>3944</v>
      </c>
      <c r="C14" t="s">
        <v>7407</v>
      </c>
      <c r="D14" t="s">
        <v>7413</v>
      </c>
      <c r="E14" t="s">
        <v>7427</v>
      </c>
      <c r="F14" t="s">
        <v>7428</v>
      </c>
      <c r="G14">
        <v>7204.4</v>
      </c>
      <c r="H14">
        <v>16</v>
      </c>
      <c r="I14" t="s">
        <v>7447</v>
      </c>
      <c r="J14" t="s">
        <v>8162</v>
      </c>
      <c r="K14" t="s">
        <v>8168</v>
      </c>
      <c r="L14" t="s">
        <v>8169</v>
      </c>
      <c r="M14">
        <v>92216.320000000007</v>
      </c>
      <c r="N14">
        <v>115270.39999999999</v>
      </c>
    </row>
    <row r="15" spans="1:14" x14ac:dyDescent="0.3">
      <c r="A15" t="s">
        <v>26</v>
      </c>
      <c r="B15" t="s">
        <v>3945</v>
      </c>
      <c r="C15" t="s">
        <v>7407</v>
      </c>
      <c r="D15" t="s">
        <v>7413</v>
      </c>
      <c r="E15" t="s">
        <v>7423</v>
      </c>
      <c r="F15" t="s">
        <v>7428</v>
      </c>
      <c r="G15">
        <v>13884.24</v>
      </c>
      <c r="H15">
        <v>1</v>
      </c>
      <c r="I15" t="s">
        <v>7448</v>
      </c>
      <c r="J15" t="s">
        <v>8164</v>
      </c>
      <c r="K15" t="s">
        <v>8168</v>
      </c>
      <c r="L15" t="s">
        <v>8169</v>
      </c>
      <c r="M15">
        <v>11107.06</v>
      </c>
      <c r="N15">
        <v>13884.24</v>
      </c>
    </row>
    <row r="16" spans="1:14" x14ac:dyDescent="0.3">
      <c r="A16" t="s">
        <v>27</v>
      </c>
      <c r="B16" t="s">
        <v>3946</v>
      </c>
      <c r="C16" t="s">
        <v>7405</v>
      </c>
      <c r="D16" t="s">
        <v>7417</v>
      </c>
      <c r="E16" t="s">
        <v>7426</v>
      </c>
      <c r="F16" t="s">
        <v>7433</v>
      </c>
      <c r="G16">
        <v>11476.41</v>
      </c>
      <c r="H16">
        <v>3</v>
      </c>
      <c r="I16" t="s">
        <v>7449</v>
      </c>
      <c r="J16" t="s">
        <v>8162</v>
      </c>
      <c r="K16" t="s">
        <v>8167</v>
      </c>
      <c r="L16" t="s">
        <v>8170</v>
      </c>
      <c r="M16">
        <v>34429.230000000003</v>
      </c>
      <c r="N16">
        <v>34429.229999999996</v>
      </c>
    </row>
    <row r="17" spans="1:14" x14ac:dyDescent="0.3">
      <c r="A17" t="s">
        <v>28</v>
      </c>
      <c r="B17" t="s">
        <v>3947</v>
      </c>
      <c r="C17" t="s">
        <v>7407</v>
      </c>
      <c r="D17" t="s">
        <v>7418</v>
      </c>
      <c r="E17" t="s">
        <v>7423</v>
      </c>
      <c r="F17" t="s">
        <v>7429</v>
      </c>
      <c r="G17">
        <v>7907.41</v>
      </c>
      <c r="H17">
        <v>20</v>
      </c>
      <c r="I17" t="s">
        <v>7450</v>
      </c>
      <c r="J17" t="s">
        <v>8163</v>
      </c>
      <c r="K17" t="s">
        <v>8168</v>
      </c>
      <c r="L17" t="s">
        <v>8170</v>
      </c>
      <c r="M17">
        <v>158148.20000000001</v>
      </c>
      <c r="N17">
        <v>158148.20000000001</v>
      </c>
    </row>
    <row r="18" spans="1:14" x14ac:dyDescent="0.3">
      <c r="A18" t="s">
        <v>29</v>
      </c>
      <c r="B18" t="s">
        <v>3948</v>
      </c>
      <c r="C18" t="s">
        <v>7408</v>
      </c>
      <c r="D18" t="s">
        <v>7419</v>
      </c>
      <c r="E18" t="s">
        <v>7423</v>
      </c>
      <c r="F18" t="s">
        <v>7432</v>
      </c>
      <c r="G18">
        <v>5768.5</v>
      </c>
      <c r="H18">
        <v>11</v>
      </c>
      <c r="I18" t="s">
        <v>7451</v>
      </c>
      <c r="J18" t="s">
        <v>8162</v>
      </c>
      <c r="K18" t="s">
        <v>8167</v>
      </c>
      <c r="L18" t="s">
        <v>8170</v>
      </c>
      <c r="M18">
        <v>63453.5</v>
      </c>
      <c r="N18">
        <v>63453.5</v>
      </c>
    </row>
    <row r="19" spans="1:14" x14ac:dyDescent="0.3">
      <c r="A19" t="s">
        <v>30</v>
      </c>
      <c r="B19" t="s">
        <v>3949</v>
      </c>
      <c r="C19" t="s">
        <v>7405</v>
      </c>
      <c r="D19" t="s">
        <v>7411</v>
      </c>
      <c r="E19" t="s">
        <v>7426</v>
      </c>
      <c r="F19" t="s">
        <v>7434</v>
      </c>
      <c r="G19">
        <v>5510.37</v>
      </c>
      <c r="H19">
        <v>4</v>
      </c>
      <c r="I19" t="s">
        <v>7452</v>
      </c>
      <c r="J19" t="s">
        <v>8164</v>
      </c>
      <c r="K19" t="s">
        <v>8167</v>
      </c>
      <c r="L19" t="s">
        <v>8169</v>
      </c>
      <c r="M19">
        <v>17633.349999999999</v>
      </c>
      <c r="N19">
        <v>22041.48</v>
      </c>
    </row>
    <row r="20" spans="1:14" x14ac:dyDescent="0.3">
      <c r="A20" t="s">
        <v>31</v>
      </c>
      <c r="B20" t="s">
        <v>3950</v>
      </c>
      <c r="C20" t="s">
        <v>7408</v>
      </c>
      <c r="D20" t="s">
        <v>7420</v>
      </c>
      <c r="E20" t="s">
        <v>7426</v>
      </c>
      <c r="F20" t="s">
        <v>7429</v>
      </c>
      <c r="G20">
        <v>10063.75</v>
      </c>
      <c r="H20">
        <v>4</v>
      </c>
      <c r="I20" t="s">
        <v>7453</v>
      </c>
      <c r="J20" t="s">
        <v>8166</v>
      </c>
      <c r="K20" t="s">
        <v>8168</v>
      </c>
      <c r="L20" t="s">
        <v>8170</v>
      </c>
      <c r="M20">
        <v>40255</v>
      </c>
      <c r="N20">
        <v>40255</v>
      </c>
    </row>
    <row r="21" spans="1:14" x14ac:dyDescent="0.3">
      <c r="A21" t="s">
        <v>32</v>
      </c>
      <c r="B21" t="s">
        <v>3951</v>
      </c>
      <c r="C21" t="s">
        <v>7407</v>
      </c>
      <c r="D21" t="s">
        <v>7415</v>
      </c>
      <c r="E21" t="s">
        <v>7423</v>
      </c>
      <c r="F21" t="s">
        <v>7428</v>
      </c>
      <c r="G21">
        <v>12850.06</v>
      </c>
      <c r="H21">
        <v>5</v>
      </c>
      <c r="I21" t="s">
        <v>7454</v>
      </c>
      <c r="J21" t="s">
        <v>8163</v>
      </c>
      <c r="K21" t="s">
        <v>8168</v>
      </c>
      <c r="L21" t="s">
        <v>8169</v>
      </c>
      <c r="M21">
        <v>51400.24</v>
      </c>
      <c r="N21">
        <v>64250.299999999996</v>
      </c>
    </row>
    <row r="22" spans="1:14" x14ac:dyDescent="0.3">
      <c r="A22" t="s">
        <v>33</v>
      </c>
      <c r="B22" t="s">
        <v>3952</v>
      </c>
      <c r="C22" t="s">
        <v>7407</v>
      </c>
      <c r="D22" t="s">
        <v>7415</v>
      </c>
      <c r="E22" t="s">
        <v>7424</v>
      </c>
      <c r="F22" t="s">
        <v>7432</v>
      </c>
      <c r="G22">
        <v>14027.83</v>
      </c>
      <c r="H22">
        <v>7</v>
      </c>
      <c r="I22" t="s">
        <v>7455</v>
      </c>
      <c r="J22" t="s">
        <v>8162</v>
      </c>
      <c r="K22" t="s">
        <v>8167</v>
      </c>
      <c r="L22" t="s">
        <v>8170</v>
      </c>
      <c r="M22">
        <v>98194.81</v>
      </c>
      <c r="N22">
        <v>98194.81</v>
      </c>
    </row>
    <row r="23" spans="1:14" x14ac:dyDescent="0.3">
      <c r="A23" t="s">
        <v>34</v>
      </c>
      <c r="B23" t="s">
        <v>3953</v>
      </c>
      <c r="C23" t="s">
        <v>7405</v>
      </c>
      <c r="D23" t="s">
        <v>7411</v>
      </c>
      <c r="E23" t="s">
        <v>7424</v>
      </c>
      <c r="F23" t="s">
        <v>7430</v>
      </c>
      <c r="G23">
        <v>16554.349999999999</v>
      </c>
      <c r="H23">
        <v>10</v>
      </c>
      <c r="I23" t="s">
        <v>7456</v>
      </c>
      <c r="J23" t="s">
        <v>8162</v>
      </c>
      <c r="K23" t="s">
        <v>8167</v>
      </c>
      <c r="L23" t="s">
        <v>8170</v>
      </c>
      <c r="M23">
        <v>165543.5</v>
      </c>
      <c r="N23">
        <v>165543.5</v>
      </c>
    </row>
    <row r="24" spans="1:14" x14ac:dyDescent="0.3">
      <c r="A24" t="s">
        <v>35</v>
      </c>
      <c r="B24" t="s">
        <v>3954</v>
      </c>
      <c r="C24" t="s">
        <v>7407</v>
      </c>
      <c r="D24" t="s">
        <v>7418</v>
      </c>
      <c r="E24" t="s">
        <v>7424</v>
      </c>
      <c r="F24" t="s">
        <v>7428</v>
      </c>
      <c r="G24">
        <v>13226.88</v>
      </c>
      <c r="H24">
        <v>13</v>
      </c>
      <c r="I24" t="s">
        <v>7457</v>
      </c>
      <c r="J24" t="s">
        <v>8164</v>
      </c>
      <c r="K24" t="s">
        <v>8167</v>
      </c>
      <c r="L24" t="s">
        <v>8170</v>
      </c>
      <c r="M24">
        <v>171949.44</v>
      </c>
      <c r="N24">
        <v>171949.44</v>
      </c>
    </row>
    <row r="25" spans="1:14" x14ac:dyDescent="0.3">
      <c r="A25" t="s">
        <v>36</v>
      </c>
      <c r="B25" t="s">
        <v>3955</v>
      </c>
      <c r="C25" t="s">
        <v>7406</v>
      </c>
      <c r="D25" t="s">
        <v>7421</v>
      </c>
      <c r="E25" t="s">
        <v>7423</v>
      </c>
      <c r="F25" t="s">
        <v>7430</v>
      </c>
      <c r="G25">
        <v>1906.51</v>
      </c>
      <c r="H25">
        <v>11</v>
      </c>
      <c r="I25" t="s">
        <v>7458</v>
      </c>
      <c r="J25" t="s">
        <v>8163</v>
      </c>
      <c r="K25" t="s">
        <v>8168</v>
      </c>
      <c r="L25" t="s">
        <v>8170</v>
      </c>
      <c r="M25">
        <v>20971.61</v>
      </c>
      <c r="N25">
        <v>20971.61</v>
      </c>
    </row>
    <row r="26" spans="1:14" x14ac:dyDescent="0.3">
      <c r="A26" t="s">
        <v>37</v>
      </c>
      <c r="B26" t="s">
        <v>3956</v>
      </c>
      <c r="C26" t="s">
        <v>7406</v>
      </c>
      <c r="D26" t="s">
        <v>7416</v>
      </c>
      <c r="E26" t="s">
        <v>7425</v>
      </c>
      <c r="F26" t="s">
        <v>7434</v>
      </c>
      <c r="G26">
        <v>11307.09</v>
      </c>
      <c r="H26">
        <v>15</v>
      </c>
      <c r="I26" t="s">
        <v>7459</v>
      </c>
      <c r="J26" t="s">
        <v>8165</v>
      </c>
      <c r="K26" t="s">
        <v>8168</v>
      </c>
      <c r="L26" t="s">
        <v>8169</v>
      </c>
      <c r="M26">
        <v>135685.07999999999</v>
      </c>
      <c r="N26">
        <v>169606.35</v>
      </c>
    </row>
    <row r="27" spans="1:14" x14ac:dyDescent="0.3">
      <c r="A27" t="s">
        <v>38</v>
      </c>
      <c r="B27" t="s">
        <v>3957</v>
      </c>
      <c r="C27" t="s">
        <v>7407</v>
      </c>
      <c r="D27" t="s">
        <v>7415</v>
      </c>
      <c r="E27" t="s">
        <v>7426</v>
      </c>
      <c r="F27" t="s">
        <v>7429</v>
      </c>
      <c r="G27">
        <v>8290.0400000000009</v>
      </c>
      <c r="H27">
        <v>17</v>
      </c>
      <c r="I27" t="s">
        <v>7460</v>
      </c>
      <c r="J27" t="s">
        <v>8162</v>
      </c>
      <c r="K27" t="s">
        <v>8167</v>
      </c>
      <c r="L27" t="s">
        <v>8170</v>
      </c>
      <c r="M27">
        <v>140930.68</v>
      </c>
      <c r="N27">
        <v>140930.68000000002</v>
      </c>
    </row>
    <row r="28" spans="1:14" x14ac:dyDescent="0.3">
      <c r="A28" t="s">
        <v>39</v>
      </c>
      <c r="B28" t="s">
        <v>3958</v>
      </c>
      <c r="C28" t="s">
        <v>7405</v>
      </c>
      <c r="D28" t="s">
        <v>7409</v>
      </c>
      <c r="E28" t="s">
        <v>7425</v>
      </c>
      <c r="F28" t="s">
        <v>7429</v>
      </c>
      <c r="G28">
        <v>6790.23</v>
      </c>
      <c r="H28">
        <v>18</v>
      </c>
      <c r="I28" t="s">
        <v>7461</v>
      </c>
      <c r="J28" t="s">
        <v>8165</v>
      </c>
      <c r="K28" t="s">
        <v>8167</v>
      </c>
      <c r="L28" t="s">
        <v>8169</v>
      </c>
      <c r="M28">
        <v>97778.98</v>
      </c>
      <c r="N28">
        <v>122224.13999999998</v>
      </c>
    </row>
    <row r="29" spans="1:14" x14ac:dyDescent="0.3">
      <c r="A29" t="s">
        <v>40</v>
      </c>
      <c r="B29" t="s">
        <v>3959</v>
      </c>
      <c r="C29" t="s">
        <v>7408</v>
      </c>
      <c r="D29" t="s">
        <v>7419</v>
      </c>
      <c r="E29" t="s">
        <v>7426</v>
      </c>
      <c r="F29" t="s">
        <v>7433</v>
      </c>
      <c r="G29">
        <v>9108.42</v>
      </c>
      <c r="H29">
        <v>8</v>
      </c>
      <c r="I29" t="s">
        <v>7462</v>
      </c>
      <c r="J29" t="s">
        <v>8164</v>
      </c>
      <c r="K29" t="s">
        <v>8168</v>
      </c>
      <c r="L29" t="s">
        <v>8169</v>
      </c>
      <c r="M29">
        <v>58294.22</v>
      </c>
      <c r="N29">
        <v>72867.360000000001</v>
      </c>
    </row>
    <row r="30" spans="1:14" x14ac:dyDescent="0.3">
      <c r="A30" t="s">
        <v>41</v>
      </c>
      <c r="B30" t="s">
        <v>3960</v>
      </c>
      <c r="C30" t="s">
        <v>7406</v>
      </c>
      <c r="D30" t="s">
        <v>7421</v>
      </c>
      <c r="E30" t="s">
        <v>7427</v>
      </c>
      <c r="F30" t="s">
        <v>7429</v>
      </c>
      <c r="G30">
        <v>10499.5</v>
      </c>
      <c r="H30">
        <v>15</v>
      </c>
      <c r="I30" t="s">
        <v>7463</v>
      </c>
      <c r="J30" t="s">
        <v>8165</v>
      </c>
      <c r="K30" t="s">
        <v>8167</v>
      </c>
      <c r="L30" t="s">
        <v>8170</v>
      </c>
      <c r="M30">
        <v>157492.5</v>
      </c>
      <c r="N30">
        <v>157492.5</v>
      </c>
    </row>
    <row r="31" spans="1:14" x14ac:dyDescent="0.3">
      <c r="A31" t="s">
        <v>42</v>
      </c>
      <c r="B31" t="s">
        <v>3961</v>
      </c>
      <c r="C31" t="s">
        <v>7407</v>
      </c>
      <c r="D31" t="s">
        <v>7415</v>
      </c>
      <c r="E31" t="s">
        <v>7424</v>
      </c>
      <c r="F31" t="s">
        <v>7430</v>
      </c>
      <c r="G31">
        <v>15617.28</v>
      </c>
      <c r="H31">
        <v>16</v>
      </c>
      <c r="I31" t="s">
        <v>7464</v>
      </c>
      <c r="J31" t="s">
        <v>8163</v>
      </c>
      <c r="K31" t="s">
        <v>8168</v>
      </c>
      <c r="L31" t="s">
        <v>8170</v>
      </c>
      <c r="M31">
        <v>249876.48000000001</v>
      </c>
      <c r="N31">
        <v>249876.48000000001</v>
      </c>
    </row>
    <row r="32" spans="1:14" x14ac:dyDescent="0.3">
      <c r="A32" t="s">
        <v>43</v>
      </c>
      <c r="B32" t="s">
        <v>3962</v>
      </c>
      <c r="C32" t="s">
        <v>7407</v>
      </c>
      <c r="D32" t="s">
        <v>7413</v>
      </c>
      <c r="E32" t="s">
        <v>7425</v>
      </c>
      <c r="F32" t="s">
        <v>7433</v>
      </c>
      <c r="G32">
        <v>3783.14</v>
      </c>
      <c r="H32">
        <v>5</v>
      </c>
      <c r="I32" t="s">
        <v>7465</v>
      </c>
      <c r="J32" t="s">
        <v>8162</v>
      </c>
      <c r="K32" t="s">
        <v>8167</v>
      </c>
      <c r="L32" t="s">
        <v>8169</v>
      </c>
      <c r="M32">
        <v>15132.56</v>
      </c>
      <c r="N32">
        <v>18915.7</v>
      </c>
    </row>
    <row r="33" spans="1:14" x14ac:dyDescent="0.3">
      <c r="A33" t="s">
        <v>44</v>
      </c>
      <c r="B33" t="s">
        <v>3963</v>
      </c>
      <c r="C33" t="s">
        <v>7407</v>
      </c>
      <c r="D33" t="s">
        <v>7418</v>
      </c>
      <c r="E33" t="s">
        <v>7424</v>
      </c>
      <c r="F33" t="s">
        <v>7434</v>
      </c>
      <c r="G33">
        <v>11749.48</v>
      </c>
      <c r="H33">
        <v>10</v>
      </c>
      <c r="I33" t="s">
        <v>7466</v>
      </c>
      <c r="J33" t="s">
        <v>8166</v>
      </c>
      <c r="K33" t="s">
        <v>8167</v>
      </c>
      <c r="L33" t="s">
        <v>8170</v>
      </c>
      <c r="M33">
        <v>117494.8</v>
      </c>
      <c r="N33">
        <v>117494.79999999999</v>
      </c>
    </row>
    <row r="34" spans="1:14" x14ac:dyDescent="0.3">
      <c r="A34" t="s">
        <v>45</v>
      </c>
      <c r="B34" t="s">
        <v>3964</v>
      </c>
      <c r="C34" t="s">
        <v>7408</v>
      </c>
      <c r="D34" t="s">
        <v>7422</v>
      </c>
      <c r="E34" t="s">
        <v>7423</v>
      </c>
      <c r="F34" t="s">
        <v>7428</v>
      </c>
      <c r="G34">
        <v>3180.56</v>
      </c>
      <c r="H34">
        <v>3</v>
      </c>
      <c r="I34" t="s">
        <v>7467</v>
      </c>
      <c r="J34" t="s">
        <v>8163</v>
      </c>
      <c r="K34" t="s">
        <v>8168</v>
      </c>
      <c r="L34" t="s">
        <v>8170</v>
      </c>
      <c r="M34">
        <v>9541.68</v>
      </c>
      <c r="N34">
        <v>9541.68</v>
      </c>
    </row>
    <row r="35" spans="1:14" x14ac:dyDescent="0.3">
      <c r="A35" t="s">
        <v>46</v>
      </c>
      <c r="B35" t="s">
        <v>3965</v>
      </c>
      <c r="C35" t="s">
        <v>7408</v>
      </c>
      <c r="D35" t="s">
        <v>7420</v>
      </c>
      <c r="E35" t="s">
        <v>7423</v>
      </c>
      <c r="F35" t="s">
        <v>7428</v>
      </c>
      <c r="G35">
        <v>8643.6200000000008</v>
      </c>
      <c r="H35">
        <v>19</v>
      </c>
      <c r="I35" t="s">
        <v>7468</v>
      </c>
      <c r="J35" t="s">
        <v>8166</v>
      </c>
      <c r="K35" t="s">
        <v>8168</v>
      </c>
      <c r="L35" t="s">
        <v>8170</v>
      </c>
      <c r="M35">
        <v>164228.78</v>
      </c>
      <c r="N35">
        <v>164228.78000000003</v>
      </c>
    </row>
    <row r="36" spans="1:14" x14ac:dyDescent="0.3">
      <c r="A36" t="s">
        <v>47</v>
      </c>
      <c r="B36" t="s">
        <v>3966</v>
      </c>
      <c r="C36" t="s">
        <v>7407</v>
      </c>
      <c r="D36" t="s">
        <v>7415</v>
      </c>
      <c r="E36" t="s">
        <v>7423</v>
      </c>
      <c r="F36" t="s">
        <v>7433</v>
      </c>
      <c r="G36">
        <v>12576.99</v>
      </c>
      <c r="H36">
        <v>1</v>
      </c>
      <c r="I36" t="s">
        <v>7469</v>
      </c>
      <c r="J36" t="s">
        <v>8165</v>
      </c>
      <c r="K36" t="s">
        <v>8167</v>
      </c>
      <c r="L36" t="s">
        <v>8169</v>
      </c>
      <c r="M36">
        <v>10061.26</v>
      </c>
      <c r="N36">
        <v>12576.99</v>
      </c>
    </row>
    <row r="37" spans="1:14" x14ac:dyDescent="0.3">
      <c r="A37" t="s">
        <v>48</v>
      </c>
      <c r="B37" t="s">
        <v>3967</v>
      </c>
      <c r="C37" t="s">
        <v>7405</v>
      </c>
      <c r="D37" t="s">
        <v>7409</v>
      </c>
      <c r="E37" t="s">
        <v>7424</v>
      </c>
      <c r="F37" t="s">
        <v>7430</v>
      </c>
      <c r="G37">
        <v>14720.88</v>
      </c>
      <c r="H37">
        <v>9</v>
      </c>
      <c r="I37" t="s">
        <v>7470</v>
      </c>
      <c r="J37" t="s">
        <v>8164</v>
      </c>
      <c r="K37" t="s">
        <v>8167</v>
      </c>
      <c r="L37" t="s">
        <v>8169</v>
      </c>
      <c r="M37">
        <v>105990.17</v>
      </c>
      <c r="N37">
        <v>132487.91999999998</v>
      </c>
    </row>
    <row r="38" spans="1:14" x14ac:dyDescent="0.3">
      <c r="A38" t="s">
        <v>49</v>
      </c>
      <c r="B38" t="s">
        <v>3968</v>
      </c>
      <c r="C38" t="s">
        <v>7408</v>
      </c>
      <c r="D38" t="s">
        <v>7419</v>
      </c>
      <c r="E38" t="s">
        <v>7423</v>
      </c>
      <c r="F38" t="s">
        <v>7429</v>
      </c>
      <c r="G38">
        <v>15479.5</v>
      </c>
      <c r="H38">
        <v>4</v>
      </c>
      <c r="I38" t="s">
        <v>7471</v>
      </c>
      <c r="J38" t="s">
        <v>8164</v>
      </c>
      <c r="K38" t="s">
        <v>8168</v>
      </c>
      <c r="L38" t="s">
        <v>8170</v>
      </c>
      <c r="M38">
        <v>61918</v>
      </c>
      <c r="N38">
        <v>61918</v>
      </c>
    </row>
    <row r="39" spans="1:14" x14ac:dyDescent="0.3">
      <c r="A39" t="s">
        <v>50</v>
      </c>
      <c r="B39" t="s">
        <v>3969</v>
      </c>
      <c r="C39" t="s">
        <v>7406</v>
      </c>
      <c r="D39" t="s">
        <v>7412</v>
      </c>
      <c r="E39" t="s">
        <v>7424</v>
      </c>
      <c r="F39" t="s">
        <v>7429</v>
      </c>
      <c r="G39">
        <v>8960.68</v>
      </c>
      <c r="H39">
        <v>16</v>
      </c>
      <c r="I39" t="s">
        <v>7472</v>
      </c>
      <c r="J39" t="s">
        <v>8163</v>
      </c>
      <c r="K39" t="s">
        <v>8168</v>
      </c>
      <c r="L39" t="s">
        <v>8169</v>
      </c>
      <c r="M39">
        <v>114696.87</v>
      </c>
      <c r="N39">
        <v>143370.88</v>
      </c>
    </row>
    <row r="40" spans="1:14" x14ac:dyDescent="0.3">
      <c r="A40" t="s">
        <v>51</v>
      </c>
      <c r="B40" t="s">
        <v>3970</v>
      </c>
      <c r="C40" t="s">
        <v>7406</v>
      </c>
      <c r="D40" t="s">
        <v>7414</v>
      </c>
      <c r="E40" t="s">
        <v>7424</v>
      </c>
      <c r="F40" t="s">
        <v>7434</v>
      </c>
      <c r="G40">
        <v>9093.48</v>
      </c>
      <c r="H40">
        <v>12</v>
      </c>
      <c r="I40" t="s">
        <v>7473</v>
      </c>
      <c r="J40" t="s">
        <v>8164</v>
      </c>
      <c r="K40" t="s">
        <v>8168</v>
      </c>
      <c r="L40" t="s">
        <v>8170</v>
      </c>
      <c r="M40">
        <v>109121.76</v>
      </c>
      <c r="N40">
        <v>109121.76</v>
      </c>
    </row>
    <row r="41" spans="1:14" x14ac:dyDescent="0.3">
      <c r="A41" t="s">
        <v>52</v>
      </c>
      <c r="B41" t="s">
        <v>3971</v>
      </c>
      <c r="C41" t="s">
        <v>7407</v>
      </c>
      <c r="D41" t="s">
        <v>7418</v>
      </c>
      <c r="E41" t="s">
        <v>7425</v>
      </c>
      <c r="F41" t="s">
        <v>7428</v>
      </c>
      <c r="G41">
        <v>10741.86</v>
      </c>
      <c r="H41">
        <v>20</v>
      </c>
      <c r="I41" t="s">
        <v>7474</v>
      </c>
      <c r="J41" t="s">
        <v>8163</v>
      </c>
      <c r="K41" t="s">
        <v>8168</v>
      </c>
      <c r="L41" t="s">
        <v>8169</v>
      </c>
      <c r="M41">
        <v>171869.76</v>
      </c>
      <c r="N41">
        <v>214837.2</v>
      </c>
    </row>
    <row r="42" spans="1:14" x14ac:dyDescent="0.3">
      <c r="A42" t="s">
        <v>53</v>
      </c>
      <c r="B42" t="s">
        <v>3968</v>
      </c>
      <c r="C42" t="s">
        <v>7408</v>
      </c>
      <c r="D42" t="s">
        <v>7419</v>
      </c>
      <c r="E42" t="s">
        <v>7424</v>
      </c>
      <c r="F42" t="s">
        <v>7433</v>
      </c>
      <c r="G42">
        <v>12263.25</v>
      </c>
      <c r="H42">
        <v>5</v>
      </c>
      <c r="I42" t="s">
        <v>7475</v>
      </c>
      <c r="J42" t="s">
        <v>8166</v>
      </c>
      <c r="K42" t="s">
        <v>8168</v>
      </c>
      <c r="L42" t="s">
        <v>8170</v>
      </c>
      <c r="M42">
        <v>61316.25</v>
      </c>
      <c r="N42">
        <v>61316.25</v>
      </c>
    </row>
    <row r="43" spans="1:14" x14ac:dyDescent="0.3">
      <c r="A43" t="s">
        <v>54</v>
      </c>
      <c r="B43" t="s">
        <v>3972</v>
      </c>
      <c r="C43" t="s">
        <v>7405</v>
      </c>
      <c r="D43" t="s">
        <v>7409</v>
      </c>
      <c r="E43" t="s">
        <v>7427</v>
      </c>
      <c r="F43" t="s">
        <v>7429</v>
      </c>
      <c r="G43">
        <v>14905.14</v>
      </c>
      <c r="H43">
        <v>1</v>
      </c>
      <c r="I43" t="s">
        <v>7476</v>
      </c>
      <c r="J43" t="s">
        <v>8163</v>
      </c>
      <c r="K43" t="s">
        <v>8168</v>
      </c>
      <c r="L43" t="s">
        <v>8170</v>
      </c>
      <c r="M43">
        <v>14905.14</v>
      </c>
      <c r="N43">
        <v>14905.14</v>
      </c>
    </row>
    <row r="44" spans="1:14" x14ac:dyDescent="0.3">
      <c r="A44" t="s">
        <v>55</v>
      </c>
      <c r="B44" t="s">
        <v>3973</v>
      </c>
      <c r="C44" t="s">
        <v>7408</v>
      </c>
      <c r="D44" t="s">
        <v>7419</v>
      </c>
      <c r="E44" t="s">
        <v>7425</v>
      </c>
      <c r="F44" t="s">
        <v>7428</v>
      </c>
      <c r="G44">
        <v>7475.81</v>
      </c>
      <c r="H44">
        <v>4</v>
      </c>
      <c r="I44" t="s">
        <v>7477</v>
      </c>
      <c r="J44" t="s">
        <v>8166</v>
      </c>
      <c r="K44" t="s">
        <v>8167</v>
      </c>
      <c r="L44" t="s">
        <v>8169</v>
      </c>
      <c r="M44">
        <v>23922.26</v>
      </c>
      <c r="N44">
        <v>29903.24</v>
      </c>
    </row>
    <row r="45" spans="1:14" x14ac:dyDescent="0.3">
      <c r="A45" t="s">
        <v>56</v>
      </c>
      <c r="B45" t="s">
        <v>3974</v>
      </c>
      <c r="C45" t="s">
        <v>7407</v>
      </c>
      <c r="D45" t="s">
        <v>7417</v>
      </c>
      <c r="E45" t="s">
        <v>7424</v>
      </c>
      <c r="F45" t="s">
        <v>7430</v>
      </c>
      <c r="G45">
        <v>3673.58</v>
      </c>
      <c r="H45">
        <v>13</v>
      </c>
      <c r="I45" t="s">
        <v>7478</v>
      </c>
      <c r="J45" t="s">
        <v>8166</v>
      </c>
      <c r="K45" t="s">
        <v>8167</v>
      </c>
      <c r="L45" t="s">
        <v>8170</v>
      </c>
      <c r="M45">
        <v>47756.54</v>
      </c>
      <c r="N45">
        <v>47756.54</v>
      </c>
    </row>
    <row r="46" spans="1:14" x14ac:dyDescent="0.3">
      <c r="A46" t="s">
        <v>57</v>
      </c>
      <c r="B46" t="s">
        <v>3975</v>
      </c>
      <c r="C46" t="s">
        <v>7406</v>
      </c>
      <c r="D46" t="s">
        <v>7421</v>
      </c>
      <c r="E46" t="s">
        <v>7426</v>
      </c>
      <c r="F46" t="s">
        <v>7430</v>
      </c>
      <c r="G46">
        <v>3806.38</v>
      </c>
      <c r="H46">
        <v>20</v>
      </c>
      <c r="I46" t="s">
        <v>7479</v>
      </c>
      <c r="J46" t="s">
        <v>8166</v>
      </c>
      <c r="K46" t="s">
        <v>8167</v>
      </c>
      <c r="L46" t="s">
        <v>8169</v>
      </c>
      <c r="M46">
        <v>60902.080000000002</v>
      </c>
      <c r="N46">
        <v>76127.600000000006</v>
      </c>
    </row>
    <row r="47" spans="1:14" x14ac:dyDescent="0.3">
      <c r="A47" t="s">
        <v>58</v>
      </c>
      <c r="B47" t="s">
        <v>3976</v>
      </c>
      <c r="C47" t="s">
        <v>7406</v>
      </c>
      <c r="D47" t="s">
        <v>7421</v>
      </c>
      <c r="E47" t="s">
        <v>7423</v>
      </c>
      <c r="F47" t="s">
        <v>7434</v>
      </c>
      <c r="G47">
        <v>11599.25</v>
      </c>
      <c r="H47">
        <v>8</v>
      </c>
      <c r="I47" t="s">
        <v>7480</v>
      </c>
      <c r="J47" t="s">
        <v>8164</v>
      </c>
      <c r="K47" t="s">
        <v>8168</v>
      </c>
      <c r="L47" t="s">
        <v>8170</v>
      </c>
      <c r="M47">
        <v>92794</v>
      </c>
      <c r="N47">
        <v>92794</v>
      </c>
    </row>
    <row r="48" spans="1:14" x14ac:dyDescent="0.3">
      <c r="A48" t="s">
        <v>59</v>
      </c>
      <c r="B48" t="s">
        <v>3977</v>
      </c>
      <c r="C48" t="s">
        <v>7407</v>
      </c>
      <c r="D48" t="s">
        <v>7418</v>
      </c>
      <c r="E48" t="s">
        <v>7423</v>
      </c>
      <c r="F48" t="s">
        <v>7431</v>
      </c>
      <c r="G48">
        <v>11383.45</v>
      </c>
      <c r="H48">
        <v>20</v>
      </c>
      <c r="I48" t="s">
        <v>7481</v>
      </c>
      <c r="J48" t="s">
        <v>8165</v>
      </c>
      <c r="K48" t="s">
        <v>8168</v>
      </c>
      <c r="L48" t="s">
        <v>8170</v>
      </c>
      <c r="M48">
        <v>227669</v>
      </c>
      <c r="N48">
        <v>227669</v>
      </c>
    </row>
    <row r="49" spans="1:14" x14ac:dyDescent="0.3">
      <c r="A49" t="s">
        <v>60</v>
      </c>
      <c r="B49" t="s">
        <v>3978</v>
      </c>
      <c r="C49" t="s">
        <v>7406</v>
      </c>
      <c r="D49" t="s">
        <v>7416</v>
      </c>
      <c r="E49" t="s">
        <v>7424</v>
      </c>
      <c r="F49" t="s">
        <v>7431</v>
      </c>
      <c r="G49">
        <v>6403.45</v>
      </c>
      <c r="H49">
        <v>5</v>
      </c>
      <c r="I49" t="s">
        <v>7482</v>
      </c>
      <c r="J49" t="s">
        <v>8162</v>
      </c>
      <c r="K49" t="s">
        <v>8167</v>
      </c>
      <c r="L49" t="s">
        <v>8170</v>
      </c>
      <c r="M49">
        <v>32017.25</v>
      </c>
      <c r="N49">
        <v>32017.25</v>
      </c>
    </row>
    <row r="50" spans="1:14" x14ac:dyDescent="0.3">
      <c r="A50" t="s">
        <v>61</v>
      </c>
      <c r="B50" t="s">
        <v>3979</v>
      </c>
      <c r="C50" t="s">
        <v>7405</v>
      </c>
      <c r="D50" t="s">
        <v>7417</v>
      </c>
      <c r="E50" t="s">
        <v>7424</v>
      </c>
      <c r="F50" t="s">
        <v>7429</v>
      </c>
      <c r="G50">
        <v>14895.18</v>
      </c>
      <c r="H50">
        <v>10</v>
      </c>
      <c r="I50" t="s">
        <v>7457</v>
      </c>
      <c r="J50" t="s">
        <v>8164</v>
      </c>
      <c r="K50" t="s">
        <v>8167</v>
      </c>
      <c r="L50" t="s">
        <v>8170</v>
      </c>
      <c r="M50">
        <v>148951.79999999999</v>
      </c>
      <c r="N50">
        <v>148951.79999999999</v>
      </c>
    </row>
    <row r="51" spans="1:14" x14ac:dyDescent="0.3">
      <c r="A51" t="s">
        <v>62</v>
      </c>
      <c r="B51" t="s">
        <v>3980</v>
      </c>
      <c r="C51" t="s">
        <v>7405</v>
      </c>
      <c r="D51" t="s">
        <v>7417</v>
      </c>
      <c r="E51" t="s">
        <v>7427</v>
      </c>
      <c r="F51" t="s">
        <v>7429</v>
      </c>
      <c r="G51">
        <v>10306.94</v>
      </c>
      <c r="H51">
        <v>13</v>
      </c>
      <c r="I51" t="s">
        <v>7483</v>
      </c>
      <c r="J51" t="s">
        <v>8164</v>
      </c>
      <c r="K51" t="s">
        <v>8167</v>
      </c>
      <c r="L51" t="s">
        <v>8170</v>
      </c>
      <c r="M51">
        <v>133990.22</v>
      </c>
      <c r="N51">
        <v>133990.22</v>
      </c>
    </row>
    <row r="52" spans="1:14" x14ac:dyDescent="0.3">
      <c r="A52" t="s">
        <v>63</v>
      </c>
      <c r="B52" t="s">
        <v>3981</v>
      </c>
      <c r="C52" t="s">
        <v>7405</v>
      </c>
      <c r="D52" t="s">
        <v>7411</v>
      </c>
      <c r="E52" t="s">
        <v>7425</v>
      </c>
      <c r="F52" t="s">
        <v>7428</v>
      </c>
      <c r="G52">
        <v>12399.37</v>
      </c>
      <c r="H52">
        <v>16</v>
      </c>
      <c r="I52" t="s">
        <v>7484</v>
      </c>
      <c r="J52" t="s">
        <v>8164</v>
      </c>
      <c r="K52" t="s">
        <v>8168</v>
      </c>
      <c r="L52" t="s">
        <v>8169</v>
      </c>
      <c r="M52">
        <v>158711.76999999999</v>
      </c>
      <c r="N52">
        <v>198389.92</v>
      </c>
    </row>
    <row r="53" spans="1:14" x14ac:dyDescent="0.3">
      <c r="A53" t="s">
        <v>64</v>
      </c>
      <c r="B53" t="s">
        <v>3982</v>
      </c>
      <c r="C53" t="s">
        <v>7405</v>
      </c>
      <c r="D53" t="s">
        <v>7417</v>
      </c>
      <c r="E53" t="s">
        <v>7426</v>
      </c>
      <c r="F53" t="s">
        <v>7429</v>
      </c>
      <c r="G53">
        <v>6354.48</v>
      </c>
      <c r="H53">
        <v>2</v>
      </c>
      <c r="I53" t="s">
        <v>7485</v>
      </c>
      <c r="J53" t="s">
        <v>8165</v>
      </c>
      <c r="K53" t="s">
        <v>8168</v>
      </c>
      <c r="L53" t="s">
        <v>8169</v>
      </c>
      <c r="M53">
        <v>10167.5</v>
      </c>
      <c r="N53">
        <v>12708.96</v>
      </c>
    </row>
    <row r="54" spans="1:14" x14ac:dyDescent="0.3">
      <c r="A54" t="s">
        <v>65</v>
      </c>
      <c r="B54" t="s">
        <v>3983</v>
      </c>
      <c r="C54" t="s">
        <v>7405</v>
      </c>
      <c r="D54" t="s">
        <v>7411</v>
      </c>
      <c r="E54" t="s">
        <v>7424</v>
      </c>
      <c r="F54" t="s">
        <v>7431</v>
      </c>
      <c r="G54">
        <v>13483.35</v>
      </c>
      <c r="H54">
        <v>12</v>
      </c>
      <c r="I54" t="s">
        <v>7486</v>
      </c>
      <c r="J54" t="s">
        <v>8162</v>
      </c>
      <c r="K54" t="s">
        <v>8167</v>
      </c>
      <c r="L54" t="s">
        <v>8169</v>
      </c>
      <c r="M54">
        <v>129440.16</v>
      </c>
      <c r="N54">
        <v>161800.20000000001</v>
      </c>
    </row>
    <row r="55" spans="1:14" x14ac:dyDescent="0.3">
      <c r="A55" t="s">
        <v>66</v>
      </c>
      <c r="B55" t="s">
        <v>3984</v>
      </c>
      <c r="C55" t="s">
        <v>7408</v>
      </c>
      <c r="D55" t="s">
        <v>7417</v>
      </c>
      <c r="E55" t="s">
        <v>7423</v>
      </c>
      <c r="F55" t="s">
        <v>7428</v>
      </c>
      <c r="G55">
        <v>6729.64</v>
      </c>
      <c r="H55">
        <v>12</v>
      </c>
      <c r="I55" t="s">
        <v>7487</v>
      </c>
      <c r="J55" t="s">
        <v>8163</v>
      </c>
      <c r="K55" t="s">
        <v>8168</v>
      </c>
      <c r="L55" t="s">
        <v>8169</v>
      </c>
      <c r="M55">
        <v>64604.71</v>
      </c>
      <c r="N55">
        <v>80755.680000000008</v>
      </c>
    </row>
    <row r="56" spans="1:14" x14ac:dyDescent="0.3">
      <c r="A56" t="s">
        <v>67</v>
      </c>
      <c r="B56" t="s">
        <v>3985</v>
      </c>
      <c r="C56" t="s">
        <v>7406</v>
      </c>
      <c r="D56" t="s">
        <v>7421</v>
      </c>
      <c r="E56" t="s">
        <v>7425</v>
      </c>
      <c r="F56" t="s">
        <v>7432</v>
      </c>
      <c r="G56">
        <v>16526.13</v>
      </c>
      <c r="H56">
        <v>1</v>
      </c>
      <c r="I56" t="s">
        <v>7488</v>
      </c>
      <c r="J56" t="s">
        <v>8164</v>
      </c>
      <c r="K56" t="s">
        <v>8168</v>
      </c>
      <c r="L56" t="s">
        <v>8169</v>
      </c>
      <c r="M56">
        <v>13221.07</v>
      </c>
      <c r="N56">
        <v>16526.13</v>
      </c>
    </row>
    <row r="57" spans="1:14" x14ac:dyDescent="0.3">
      <c r="A57" t="s">
        <v>68</v>
      </c>
      <c r="B57" t="s">
        <v>3986</v>
      </c>
      <c r="C57" t="s">
        <v>7406</v>
      </c>
      <c r="D57" t="s">
        <v>7414</v>
      </c>
      <c r="E57" t="s">
        <v>7427</v>
      </c>
      <c r="F57" t="s">
        <v>7432</v>
      </c>
      <c r="G57">
        <v>2008.6</v>
      </c>
      <c r="H57">
        <v>20</v>
      </c>
      <c r="I57" t="s">
        <v>7489</v>
      </c>
      <c r="J57" t="s">
        <v>8166</v>
      </c>
      <c r="K57" t="s">
        <v>8167</v>
      </c>
      <c r="L57" t="s">
        <v>8169</v>
      </c>
      <c r="M57">
        <v>32137.599999999999</v>
      </c>
      <c r="N57">
        <v>40172</v>
      </c>
    </row>
    <row r="58" spans="1:14" x14ac:dyDescent="0.3">
      <c r="A58" t="s">
        <v>69</v>
      </c>
      <c r="B58" t="s">
        <v>3987</v>
      </c>
      <c r="C58" t="s">
        <v>7407</v>
      </c>
      <c r="D58" t="s">
        <v>7415</v>
      </c>
      <c r="E58" t="s">
        <v>7423</v>
      </c>
      <c r="F58" t="s">
        <v>7429</v>
      </c>
      <c r="G58">
        <v>14318.33</v>
      </c>
      <c r="H58">
        <v>14</v>
      </c>
      <c r="I58" t="s">
        <v>7490</v>
      </c>
      <c r="J58" t="s">
        <v>8164</v>
      </c>
      <c r="K58" t="s">
        <v>8168</v>
      </c>
      <c r="L58" t="s">
        <v>8170</v>
      </c>
      <c r="M58">
        <v>200456.62</v>
      </c>
      <c r="N58">
        <v>200456.62</v>
      </c>
    </row>
    <row r="59" spans="1:14" x14ac:dyDescent="0.3">
      <c r="A59" t="s">
        <v>70</v>
      </c>
      <c r="B59" t="s">
        <v>3988</v>
      </c>
      <c r="C59" t="s">
        <v>7408</v>
      </c>
      <c r="D59" t="s">
        <v>7420</v>
      </c>
      <c r="E59" t="s">
        <v>7423</v>
      </c>
      <c r="F59" t="s">
        <v>7432</v>
      </c>
      <c r="G59">
        <v>13997.95</v>
      </c>
      <c r="H59">
        <v>13</v>
      </c>
      <c r="I59" t="s">
        <v>7491</v>
      </c>
      <c r="J59" t="s">
        <v>8162</v>
      </c>
      <c r="K59" t="s">
        <v>8168</v>
      </c>
      <c r="L59" t="s">
        <v>8170</v>
      </c>
      <c r="M59">
        <v>181973.35</v>
      </c>
      <c r="N59">
        <v>181973.35</v>
      </c>
    </row>
    <row r="60" spans="1:14" x14ac:dyDescent="0.3">
      <c r="A60" t="s">
        <v>71</v>
      </c>
      <c r="B60" t="s">
        <v>3989</v>
      </c>
      <c r="C60" t="s">
        <v>7405</v>
      </c>
      <c r="D60" t="s">
        <v>7409</v>
      </c>
      <c r="E60" t="s">
        <v>7426</v>
      </c>
      <c r="F60" t="s">
        <v>7429</v>
      </c>
      <c r="G60">
        <v>15408.12</v>
      </c>
      <c r="H60">
        <v>5</v>
      </c>
      <c r="I60" t="s">
        <v>7492</v>
      </c>
      <c r="J60" t="s">
        <v>8164</v>
      </c>
      <c r="K60" t="s">
        <v>8168</v>
      </c>
      <c r="L60" t="s">
        <v>8169</v>
      </c>
      <c r="M60">
        <v>61632.480000000003</v>
      </c>
      <c r="N60">
        <v>77040.600000000006</v>
      </c>
    </row>
    <row r="61" spans="1:14" x14ac:dyDescent="0.3">
      <c r="A61" t="s">
        <v>72</v>
      </c>
      <c r="B61" t="s">
        <v>3966</v>
      </c>
      <c r="C61" t="s">
        <v>7407</v>
      </c>
      <c r="D61" t="s">
        <v>7415</v>
      </c>
      <c r="E61" t="s">
        <v>7425</v>
      </c>
      <c r="F61" t="s">
        <v>7430</v>
      </c>
      <c r="G61">
        <v>15709.41</v>
      </c>
      <c r="H61">
        <v>18</v>
      </c>
      <c r="I61" t="s">
        <v>7493</v>
      </c>
      <c r="J61" t="s">
        <v>8162</v>
      </c>
      <c r="K61" t="s">
        <v>8168</v>
      </c>
      <c r="L61" t="s">
        <v>8169</v>
      </c>
      <c r="M61">
        <v>226215.67</v>
      </c>
      <c r="N61">
        <v>282769.38</v>
      </c>
    </row>
    <row r="62" spans="1:14" x14ac:dyDescent="0.3">
      <c r="A62" t="s">
        <v>73</v>
      </c>
      <c r="B62" t="s">
        <v>3990</v>
      </c>
      <c r="C62" t="s">
        <v>7408</v>
      </c>
      <c r="D62" t="s">
        <v>7422</v>
      </c>
      <c r="E62" t="s">
        <v>7427</v>
      </c>
      <c r="F62" t="s">
        <v>7433</v>
      </c>
      <c r="G62">
        <v>16574.27</v>
      </c>
      <c r="H62">
        <v>8</v>
      </c>
      <c r="I62" t="s">
        <v>7494</v>
      </c>
      <c r="J62" t="s">
        <v>8166</v>
      </c>
      <c r="K62" t="s">
        <v>8167</v>
      </c>
      <c r="L62" t="s">
        <v>8170</v>
      </c>
      <c r="M62">
        <v>132594.16</v>
      </c>
      <c r="N62">
        <v>132594.16</v>
      </c>
    </row>
    <row r="63" spans="1:14" x14ac:dyDescent="0.3">
      <c r="A63" t="s">
        <v>74</v>
      </c>
      <c r="B63" t="s">
        <v>3991</v>
      </c>
      <c r="C63" t="s">
        <v>7405</v>
      </c>
      <c r="D63" t="s">
        <v>7409</v>
      </c>
      <c r="E63" t="s">
        <v>7425</v>
      </c>
      <c r="F63" t="s">
        <v>7430</v>
      </c>
      <c r="G63">
        <v>13611.17</v>
      </c>
      <c r="H63">
        <v>2</v>
      </c>
      <c r="I63" t="s">
        <v>7495</v>
      </c>
      <c r="J63" t="s">
        <v>8163</v>
      </c>
      <c r="K63" t="s">
        <v>8167</v>
      </c>
      <c r="L63" t="s">
        <v>8170</v>
      </c>
      <c r="M63">
        <v>27222.34</v>
      </c>
      <c r="N63">
        <v>27222.34</v>
      </c>
    </row>
    <row r="64" spans="1:14" x14ac:dyDescent="0.3">
      <c r="A64" t="s">
        <v>46</v>
      </c>
      <c r="B64" t="s">
        <v>3992</v>
      </c>
      <c r="C64" t="s">
        <v>7406</v>
      </c>
      <c r="D64" t="s">
        <v>7421</v>
      </c>
      <c r="E64" t="s">
        <v>7427</v>
      </c>
      <c r="F64" t="s">
        <v>7434</v>
      </c>
      <c r="G64">
        <v>4104.3500000000004</v>
      </c>
      <c r="H64">
        <v>6</v>
      </c>
      <c r="I64" t="s">
        <v>7496</v>
      </c>
      <c r="J64" t="s">
        <v>8163</v>
      </c>
      <c r="K64" t="s">
        <v>8168</v>
      </c>
      <c r="L64" t="s">
        <v>8169</v>
      </c>
      <c r="M64">
        <v>19700.88</v>
      </c>
      <c r="N64">
        <v>24626.100000000002</v>
      </c>
    </row>
    <row r="65" spans="1:14" x14ac:dyDescent="0.3">
      <c r="A65" t="s">
        <v>75</v>
      </c>
      <c r="B65" t="s">
        <v>3993</v>
      </c>
      <c r="C65" t="s">
        <v>7408</v>
      </c>
      <c r="D65" t="s">
        <v>7417</v>
      </c>
      <c r="E65" t="s">
        <v>7425</v>
      </c>
      <c r="F65" t="s">
        <v>7434</v>
      </c>
      <c r="G65">
        <v>5127.74</v>
      </c>
      <c r="H65">
        <v>19</v>
      </c>
      <c r="I65" t="s">
        <v>7497</v>
      </c>
      <c r="J65" t="s">
        <v>8162</v>
      </c>
      <c r="K65" t="s">
        <v>8168</v>
      </c>
      <c r="L65" t="s">
        <v>8170</v>
      </c>
      <c r="M65">
        <v>97427.06</v>
      </c>
      <c r="N65">
        <v>97427.06</v>
      </c>
    </row>
    <row r="66" spans="1:14" x14ac:dyDescent="0.3">
      <c r="A66" t="s">
        <v>76</v>
      </c>
      <c r="B66" t="s">
        <v>3994</v>
      </c>
      <c r="C66" t="s">
        <v>7407</v>
      </c>
      <c r="D66" t="s">
        <v>7415</v>
      </c>
      <c r="E66" t="s">
        <v>7425</v>
      </c>
      <c r="F66" t="s">
        <v>7430</v>
      </c>
      <c r="G66">
        <v>1083.98</v>
      </c>
      <c r="H66">
        <v>13</v>
      </c>
      <c r="I66" t="s">
        <v>7498</v>
      </c>
      <c r="J66" t="s">
        <v>8165</v>
      </c>
      <c r="K66" t="s">
        <v>8168</v>
      </c>
      <c r="L66" t="s">
        <v>8170</v>
      </c>
      <c r="M66">
        <v>14091.74</v>
      </c>
      <c r="N66">
        <v>14091.74</v>
      </c>
    </row>
    <row r="67" spans="1:14" x14ac:dyDescent="0.3">
      <c r="A67" t="s">
        <v>77</v>
      </c>
      <c r="B67" t="s">
        <v>3995</v>
      </c>
      <c r="C67" t="s">
        <v>7408</v>
      </c>
      <c r="D67" t="s">
        <v>7422</v>
      </c>
      <c r="E67" t="s">
        <v>7426</v>
      </c>
      <c r="F67" t="s">
        <v>7428</v>
      </c>
      <c r="G67">
        <v>2206.9699999999998</v>
      </c>
      <c r="H67">
        <v>9</v>
      </c>
      <c r="I67" t="s">
        <v>7499</v>
      </c>
      <c r="J67" t="s">
        <v>8163</v>
      </c>
      <c r="K67" t="s">
        <v>8167</v>
      </c>
      <c r="L67" t="s">
        <v>8170</v>
      </c>
      <c r="M67">
        <v>19862.73</v>
      </c>
      <c r="N67">
        <v>19862.73</v>
      </c>
    </row>
    <row r="68" spans="1:14" x14ac:dyDescent="0.3">
      <c r="A68" t="s">
        <v>78</v>
      </c>
      <c r="B68" t="s">
        <v>3996</v>
      </c>
      <c r="C68" t="s">
        <v>7405</v>
      </c>
      <c r="D68" t="s">
        <v>7417</v>
      </c>
      <c r="E68" t="s">
        <v>7427</v>
      </c>
      <c r="F68" t="s">
        <v>7428</v>
      </c>
      <c r="G68">
        <v>14316.67</v>
      </c>
      <c r="H68">
        <v>13</v>
      </c>
      <c r="I68" t="s">
        <v>7500</v>
      </c>
      <c r="J68" t="s">
        <v>8165</v>
      </c>
      <c r="K68" t="s">
        <v>8167</v>
      </c>
      <c r="L68" t="s">
        <v>8170</v>
      </c>
      <c r="M68">
        <v>186116.71</v>
      </c>
      <c r="N68">
        <v>186116.71</v>
      </c>
    </row>
    <row r="69" spans="1:14" x14ac:dyDescent="0.3">
      <c r="A69" t="s">
        <v>79</v>
      </c>
      <c r="B69" t="s">
        <v>3997</v>
      </c>
      <c r="C69" t="s">
        <v>7407</v>
      </c>
      <c r="D69" t="s">
        <v>7418</v>
      </c>
      <c r="E69" t="s">
        <v>7423</v>
      </c>
      <c r="F69" t="s">
        <v>7429</v>
      </c>
      <c r="G69">
        <v>7048.36</v>
      </c>
      <c r="H69">
        <v>12</v>
      </c>
      <c r="I69" t="s">
        <v>7501</v>
      </c>
      <c r="J69" t="s">
        <v>8165</v>
      </c>
      <c r="K69" t="s">
        <v>8167</v>
      </c>
      <c r="L69" t="s">
        <v>8169</v>
      </c>
      <c r="M69">
        <v>67664.09</v>
      </c>
      <c r="N69">
        <v>84580.319999999992</v>
      </c>
    </row>
    <row r="70" spans="1:14" x14ac:dyDescent="0.3">
      <c r="A70" t="s">
        <v>80</v>
      </c>
      <c r="B70" t="s">
        <v>3998</v>
      </c>
      <c r="C70" t="s">
        <v>7407</v>
      </c>
      <c r="D70" t="s">
        <v>7413</v>
      </c>
      <c r="E70" t="s">
        <v>7426</v>
      </c>
      <c r="F70" t="s">
        <v>7432</v>
      </c>
      <c r="G70">
        <v>15076.12</v>
      </c>
      <c r="H70">
        <v>18</v>
      </c>
      <c r="I70" t="s">
        <v>7502</v>
      </c>
      <c r="J70" t="s">
        <v>8163</v>
      </c>
      <c r="K70" t="s">
        <v>8168</v>
      </c>
      <c r="L70" t="s">
        <v>8170</v>
      </c>
      <c r="M70">
        <v>271370.15999999997</v>
      </c>
      <c r="N70">
        <v>271370.16000000003</v>
      </c>
    </row>
    <row r="71" spans="1:14" x14ac:dyDescent="0.3">
      <c r="A71" t="s">
        <v>81</v>
      </c>
      <c r="B71" t="s">
        <v>3999</v>
      </c>
      <c r="C71" t="s">
        <v>7408</v>
      </c>
      <c r="D71" t="s">
        <v>7419</v>
      </c>
      <c r="E71" t="s">
        <v>7426</v>
      </c>
      <c r="F71" t="s">
        <v>7428</v>
      </c>
      <c r="G71">
        <v>11613.36</v>
      </c>
      <c r="H71">
        <v>9</v>
      </c>
      <c r="I71" t="s">
        <v>7503</v>
      </c>
      <c r="J71" t="s">
        <v>8162</v>
      </c>
      <c r="K71" t="s">
        <v>8167</v>
      </c>
      <c r="L71" t="s">
        <v>8170</v>
      </c>
      <c r="M71">
        <v>104520.24</v>
      </c>
      <c r="N71">
        <v>104520.24</v>
      </c>
    </row>
    <row r="72" spans="1:14" x14ac:dyDescent="0.3">
      <c r="A72" t="s">
        <v>82</v>
      </c>
      <c r="B72" t="s">
        <v>4000</v>
      </c>
      <c r="C72" t="s">
        <v>7405</v>
      </c>
      <c r="D72" t="s">
        <v>7410</v>
      </c>
      <c r="E72" t="s">
        <v>7425</v>
      </c>
      <c r="F72" t="s">
        <v>7429</v>
      </c>
      <c r="G72">
        <v>2477.5500000000002</v>
      </c>
      <c r="H72">
        <v>8</v>
      </c>
      <c r="I72" t="s">
        <v>7504</v>
      </c>
      <c r="J72" t="s">
        <v>8164</v>
      </c>
      <c r="K72" t="s">
        <v>8167</v>
      </c>
      <c r="L72" t="s">
        <v>8169</v>
      </c>
      <c r="M72">
        <v>15856.32</v>
      </c>
      <c r="N72">
        <v>19820.400000000001</v>
      </c>
    </row>
    <row r="73" spans="1:14" x14ac:dyDescent="0.3">
      <c r="A73" t="s">
        <v>83</v>
      </c>
      <c r="B73" t="s">
        <v>4001</v>
      </c>
      <c r="C73" t="s">
        <v>7407</v>
      </c>
      <c r="D73" t="s">
        <v>7418</v>
      </c>
      <c r="E73" t="s">
        <v>7423</v>
      </c>
      <c r="F73" t="s">
        <v>7431</v>
      </c>
      <c r="G73">
        <v>10006.48</v>
      </c>
      <c r="H73">
        <v>15</v>
      </c>
      <c r="I73" t="s">
        <v>7505</v>
      </c>
      <c r="J73" t="s">
        <v>8166</v>
      </c>
      <c r="K73" t="s">
        <v>8168</v>
      </c>
      <c r="L73" t="s">
        <v>8169</v>
      </c>
      <c r="M73">
        <v>120077.75999999999</v>
      </c>
      <c r="N73">
        <v>150097.19999999998</v>
      </c>
    </row>
    <row r="74" spans="1:14" x14ac:dyDescent="0.3">
      <c r="A74" t="s">
        <v>84</v>
      </c>
      <c r="B74" t="s">
        <v>4002</v>
      </c>
      <c r="C74" t="s">
        <v>7408</v>
      </c>
      <c r="D74" t="s">
        <v>7419</v>
      </c>
      <c r="E74" t="s">
        <v>7424</v>
      </c>
      <c r="F74" t="s">
        <v>7431</v>
      </c>
      <c r="G74">
        <v>7103.97</v>
      </c>
      <c r="H74">
        <v>19</v>
      </c>
      <c r="I74" t="s">
        <v>7506</v>
      </c>
      <c r="J74" t="s">
        <v>8162</v>
      </c>
      <c r="K74" t="s">
        <v>8168</v>
      </c>
      <c r="L74" t="s">
        <v>8169</v>
      </c>
      <c r="M74">
        <v>107980.51</v>
      </c>
      <c r="N74">
        <v>134975.43</v>
      </c>
    </row>
    <row r="75" spans="1:14" x14ac:dyDescent="0.3">
      <c r="A75" t="s">
        <v>85</v>
      </c>
      <c r="B75" t="s">
        <v>4003</v>
      </c>
      <c r="C75" t="s">
        <v>7408</v>
      </c>
      <c r="D75" t="s">
        <v>7422</v>
      </c>
      <c r="E75" t="s">
        <v>7427</v>
      </c>
      <c r="F75" t="s">
        <v>7428</v>
      </c>
      <c r="G75">
        <v>8498.3700000000008</v>
      </c>
      <c r="H75">
        <v>12</v>
      </c>
      <c r="I75" t="s">
        <v>7507</v>
      </c>
      <c r="J75" t="s">
        <v>8165</v>
      </c>
      <c r="K75" t="s">
        <v>8168</v>
      </c>
      <c r="L75" t="s">
        <v>8170</v>
      </c>
      <c r="M75">
        <v>101980.44</v>
      </c>
      <c r="N75">
        <v>101980.44</v>
      </c>
    </row>
    <row r="76" spans="1:14" x14ac:dyDescent="0.3">
      <c r="A76" t="s">
        <v>86</v>
      </c>
      <c r="B76" t="s">
        <v>4004</v>
      </c>
      <c r="C76" t="s">
        <v>7407</v>
      </c>
      <c r="D76" t="s">
        <v>7415</v>
      </c>
      <c r="E76" t="s">
        <v>7426</v>
      </c>
      <c r="F76" t="s">
        <v>7428</v>
      </c>
      <c r="G76">
        <v>5932.84</v>
      </c>
      <c r="H76">
        <v>13</v>
      </c>
      <c r="I76" t="s">
        <v>7508</v>
      </c>
      <c r="J76" t="s">
        <v>8165</v>
      </c>
      <c r="K76" t="s">
        <v>8167</v>
      </c>
      <c r="L76" t="s">
        <v>8170</v>
      </c>
      <c r="M76">
        <v>77126.92</v>
      </c>
      <c r="N76">
        <v>77126.92</v>
      </c>
    </row>
    <row r="77" spans="1:14" x14ac:dyDescent="0.3">
      <c r="A77" t="s">
        <v>87</v>
      </c>
      <c r="B77" t="s">
        <v>4005</v>
      </c>
      <c r="C77" t="s">
        <v>7406</v>
      </c>
      <c r="D77" t="s">
        <v>7412</v>
      </c>
      <c r="E77" t="s">
        <v>7425</v>
      </c>
      <c r="F77" t="s">
        <v>7430</v>
      </c>
      <c r="G77">
        <v>11857.38</v>
      </c>
      <c r="H77">
        <v>15</v>
      </c>
      <c r="I77" t="s">
        <v>7509</v>
      </c>
      <c r="J77" t="s">
        <v>8162</v>
      </c>
      <c r="K77" t="s">
        <v>8168</v>
      </c>
      <c r="L77" t="s">
        <v>8169</v>
      </c>
      <c r="M77">
        <v>142288.56</v>
      </c>
      <c r="N77">
        <v>177860.69999999998</v>
      </c>
    </row>
    <row r="78" spans="1:14" x14ac:dyDescent="0.3">
      <c r="A78" t="s">
        <v>88</v>
      </c>
      <c r="B78" t="s">
        <v>4006</v>
      </c>
      <c r="C78" t="s">
        <v>7405</v>
      </c>
      <c r="D78" t="s">
        <v>7411</v>
      </c>
      <c r="E78" t="s">
        <v>7423</v>
      </c>
      <c r="F78" t="s">
        <v>7428</v>
      </c>
      <c r="G78">
        <v>7780.42</v>
      </c>
      <c r="H78">
        <v>12</v>
      </c>
      <c r="I78" t="s">
        <v>7510</v>
      </c>
      <c r="J78" t="s">
        <v>8163</v>
      </c>
      <c r="K78" t="s">
        <v>8168</v>
      </c>
      <c r="L78" t="s">
        <v>8170</v>
      </c>
      <c r="M78">
        <v>93365.04</v>
      </c>
      <c r="N78">
        <v>93365.040000000008</v>
      </c>
    </row>
    <row r="79" spans="1:14" x14ac:dyDescent="0.3">
      <c r="A79" t="s">
        <v>89</v>
      </c>
      <c r="B79" t="s">
        <v>4007</v>
      </c>
      <c r="C79" t="s">
        <v>7406</v>
      </c>
      <c r="D79" t="s">
        <v>7416</v>
      </c>
      <c r="E79" t="s">
        <v>7424</v>
      </c>
      <c r="F79" t="s">
        <v>7432</v>
      </c>
      <c r="G79">
        <v>8892.6200000000008</v>
      </c>
      <c r="H79">
        <v>17</v>
      </c>
      <c r="I79" t="s">
        <v>7511</v>
      </c>
      <c r="J79" t="s">
        <v>8163</v>
      </c>
      <c r="K79" t="s">
        <v>8168</v>
      </c>
      <c r="L79" t="s">
        <v>8170</v>
      </c>
      <c r="M79">
        <v>151174.54</v>
      </c>
      <c r="N79">
        <v>151174.54</v>
      </c>
    </row>
    <row r="80" spans="1:14" x14ac:dyDescent="0.3">
      <c r="A80" t="s">
        <v>90</v>
      </c>
      <c r="B80" t="s">
        <v>4008</v>
      </c>
      <c r="C80" t="s">
        <v>7405</v>
      </c>
      <c r="D80" t="s">
        <v>7411</v>
      </c>
      <c r="E80" t="s">
        <v>7427</v>
      </c>
      <c r="F80" t="s">
        <v>7431</v>
      </c>
      <c r="G80">
        <v>15059.52</v>
      </c>
      <c r="H80">
        <v>1</v>
      </c>
      <c r="I80" t="s">
        <v>7512</v>
      </c>
      <c r="J80" t="s">
        <v>8165</v>
      </c>
      <c r="K80" t="s">
        <v>8168</v>
      </c>
      <c r="L80" t="s">
        <v>8170</v>
      </c>
      <c r="M80">
        <v>15059.52</v>
      </c>
      <c r="N80">
        <v>15059.52</v>
      </c>
    </row>
    <row r="81" spans="1:14" x14ac:dyDescent="0.3">
      <c r="A81" t="s">
        <v>91</v>
      </c>
      <c r="B81" t="s">
        <v>4009</v>
      </c>
      <c r="C81" t="s">
        <v>7407</v>
      </c>
      <c r="D81" t="s">
        <v>7418</v>
      </c>
      <c r="E81" t="s">
        <v>7424</v>
      </c>
      <c r="F81" t="s">
        <v>7428</v>
      </c>
      <c r="G81">
        <v>4615.63</v>
      </c>
      <c r="H81">
        <v>8</v>
      </c>
      <c r="I81" t="s">
        <v>7513</v>
      </c>
      <c r="J81" t="s">
        <v>8164</v>
      </c>
      <c r="K81" t="s">
        <v>8167</v>
      </c>
      <c r="L81" t="s">
        <v>8170</v>
      </c>
      <c r="M81">
        <v>36925.040000000001</v>
      </c>
      <c r="N81">
        <v>36925.040000000001</v>
      </c>
    </row>
    <row r="82" spans="1:14" x14ac:dyDescent="0.3">
      <c r="A82" t="s">
        <v>92</v>
      </c>
      <c r="B82" t="s">
        <v>4010</v>
      </c>
      <c r="C82" t="s">
        <v>7405</v>
      </c>
      <c r="D82" t="s">
        <v>7410</v>
      </c>
      <c r="E82" t="s">
        <v>7426</v>
      </c>
      <c r="F82" t="s">
        <v>7433</v>
      </c>
      <c r="G82">
        <v>12815.2</v>
      </c>
      <c r="H82">
        <v>1</v>
      </c>
      <c r="I82" t="s">
        <v>7514</v>
      </c>
      <c r="J82" t="s">
        <v>8163</v>
      </c>
      <c r="K82" t="s">
        <v>8168</v>
      </c>
      <c r="L82" t="s">
        <v>8170</v>
      </c>
      <c r="M82">
        <v>12815.2</v>
      </c>
      <c r="N82">
        <v>12815.2</v>
      </c>
    </row>
    <row r="83" spans="1:14" x14ac:dyDescent="0.3">
      <c r="A83" t="s">
        <v>93</v>
      </c>
      <c r="B83" t="s">
        <v>4011</v>
      </c>
      <c r="C83" t="s">
        <v>7407</v>
      </c>
      <c r="D83" t="s">
        <v>7418</v>
      </c>
      <c r="E83" t="s">
        <v>7425</v>
      </c>
      <c r="F83" t="s">
        <v>7432</v>
      </c>
      <c r="G83">
        <v>15867.94</v>
      </c>
      <c r="H83">
        <v>16</v>
      </c>
      <c r="I83" t="s">
        <v>7515</v>
      </c>
      <c r="J83" t="s">
        <v>8163</v>
      </c>
      <c r="K83" t="s">
        <v>8167</v>
      </c>
      <c r="L83" t="s">
        <v>8170</v>
      </c>
      <c r="M83">
        <v>253887.04</v>
      </c>
      <c r="N83">
        <v>253887.04</v>
      </c>
    </row>
    <row r="84" spans="1:14" x14ac:dyDescent="0.3">
      <c r="A84" t="s">
        <v>94</v>
      </c>
      <c r="B84" t="s">
        <v>4012</v>
      </c>
      <c r="C84" t="s">
        <v>7407</v>
      </c>
      <c r="D84" t="s">
        <v>7417</v>
      </c>
      <c r="E84" t="s">
        <v>7424</v>
      </c>
      <c r="F84" t="s">
        <v>7432</v>
      </c>
      <c r="G84">
        <v>9540.02</v>
      </c>
      <c r="H84">
        <v>15</v>
      </c>
      <c r="I84" t="s">
        <v>7516</v>
      </c>
      <c r="J84" t="s">
        <v>8162</v>
      </c>
      <c r="K84" t="s">
        <v>8168</v>
      </c>
      <c r="L84" t="s">
        <v>8169</v>
      </c>
      <c r="M84">
        <v>114480.24</v>
      </c>
      <c r="N84">
        <v>143100.30000000002</v>
      </c>
    </row>
    <row r="85" spans="1:14" x14ac:dyDescent="0.3">
      <c r="A85" t="s">
        <v>95</v>
      </c>
      <c r="B85" t="s">
        <v>4013</v>
      </c>
      <c r="C85" t="s">
        <v>7408</v>
      </c>
      <c r="D85" t="s">
        <v>7422</v>
      </c>
      <c r="E85" t="s">
        <v>7423</v>
      </c>
      <c r="F85" t="s">
        <v>7432</v>
      </c>
      <c r="G85">
        <v>3619.63</v>
      </c>
      <c r="H85">
        <v>5</v>
      </c>
      <c r="I85" t="s">
        <v>7517</v>
      </c>
      <c r="J85" t="s">
        <v>8163</v>
      </c>
      <c r="K85" t="s">
        <v>8168</v>
      </c>
      <c r="L85" t="s">
        <v>8170</v>
      </c>
      <c r="M85">
        <v>18098.150000000001</v>
      </c>
      <c r="N85">
        <v>18098.150000000001</v>
      </c>
    </row>
    <row r="86" spans="1:14" x14ac:dyDescent="0.3">
      <c r="A86" t="s">
        <v>96</v>
      </c>
      <c r="B86" t="s">
        <v>4014</v>
      </c>
      <c r="C86" t="s">
        <v>7408</v>
      </c>
      <c r="D86" t="s">
        <v>7422</v>
      </c>
      <c r="E86" t="s">
        <v>7427</v>
      </c>
      <c r="F86" t="s">
        <v>7431</v>
      </c>
      <c r="G86">
        <v>14973.2</v>
      </c>
      <c r="H86">
        <v>16</v>
      </c>
      <c r="I86" t="s">
        <v>7460</v>
      </c>
      <c r="J86" t="s">
        <v>8162</v>
      </c>
      <c r="K86" t="s">
        <v>8167</v>
      </c>
      <c r="L86" t="s">
        <v>8169</v>
      </c>
      <c r="M86">
        <v>191656.95999999999</v>
      </c>
      <c r="N86">
        <v>239571.20000000001</v>
      </c>
    </row>
    <row r="87" spans="1:14" x14ac:dyDescent="0.3">
      <c r="A87" t="s">
        <v>97</v>
      </c>
      <c r="B87" t="s">
        <v>4015</v>
      </c>
      <c r="C87" t="s">
        <v>7405</v>
      </c>
      <c r="D87" t="s">
        <v>7410</v>
      </c>
      <c r="E87" t="s">
        <v>7425</v>
      </c>
      <c r="F87" t="s">
        <v>7433</v>
      </c>
      <c r="G87">
        <v>15069.48</v>
      </c>
      <c r="H87">
        <v>11</v>
      </c>
      <c r="I87" t="s">
        <v>7518</v>
      </c>
      <c r="J87" t="s">
        <v>8163</v>
      </c>
      <c r="K87" t="s">
        <v>8167</v>
      </c>
      <c r="L87" t="s">
        <v>8170</v>
      </c>
      <c r="M87">
        <v>165764.28</v>
      </c>
      <c r="N87">
        <v>165764.28</v>
      </c>
    </row>
    <row r="88" spans="1:14" x14ac:dyDescent="0.3">
      <c r="A88" t="s">
        <v>98</v>
      </c>
      <c r="B88" t="s">
        <v>4016</v>
      </c>
      <c r="C88" t="s">
        <v>7405</v>
      </c>
      <c r="D88" t="s">
        <v>7417</v>
      </c>
      <c r="E88" t="s">
        <v>7426</v>
      </c>
      <c r="F88" t="s">
        <v>7431</v>
      </c>
      <c r="G88">
        <v>7948.08</v>
      </c>
      <c r="H88">
        <v>1</v>
      </c>
      <c r="I88" t="s">
        <v>7519</v>
      </c>
      <c r="J88" t="s">
        <v>8163</v>
      </c>
      <c r="K88" t="s">
        <v>8168</v>
      </c>
      <c r="L88" t="s">
        <v>8170</v>
      </c>
      <c r="M88">
        <v>7948.08</v>
      </c>
      <c r="N88">
        <v>7948.08</v>
      </c>
    </row>
    <row r="89" spans="1:14" x14ac:dyDescent="0.3">
      <c r="A89" t="s">
        <v>99</v>
      </c>
      <c r="B89" t="s">
        <v>4017</v>
      </c>
      <c r="C89" t="s">
        <v>7407</v>
      </c>
      <c r="D89" t="s">
        <v>7417</v>
      </c>
      <c r="E89" t="s">
        <v>7425</v>
      </c>
      <c r="F89" t="s">
        <v>7434</v>
      </c>
      <c r="G89">
        <v>11596.76</v>
      </c>
      <c r="H89">
        <v>5</v>
      </c>
      <c r="I89" t="s">
        <v>7520</v>
      </c>
      <c r="J89" t="s">
        <v>8166</v>
      </c>
      <c r="K89" t="s">
        <v>8168</v>
      </c>
      <c r="L89" t="s">
        <v>8170</v>
      </c>
      <c r="M89">
        <v>57983.8</v>
      </c>
      <c r="N89">
        <v>57983.8</v>
      </c>
    </row>
    <row r="90" spans="1:14" x14ac:dyDescent="0.3">
      <c r="A90" t="s">
        <v>100</v>
      </c>
      <c r="B90" t="s">
        <v>4018</v>
      </c>
      <c r="C90" t="s">
        <v>7408</v>
      </c>
      <c r="D90" t="s">
        <v>7417</v>
      </c>
      <c r="E90" t="s">
        <v>7424</v>
      </c>
      <c r="F90" t="s">
        <v>7429</v>
      </c>
      <c r="G90">
        <v>8342.33</v>
      </c>
      <c r="H90">
        <v>18</v>
      </c>
      <c r="I90" t="s">
        <v>7521</v>
      </c>
      <c r="J90" t="s">
        <v>8164</v>
      </c>
      <c r="K90" t="s">
        <v>8167</v>
      </c>
      <c r="L90" t="s">
        <v>8170</v>
      </c>
      <c r="M90">
        <v>150161.94</v>
      </c>
      <c r="N90">
        <v>150161.94</v>
      </c>
    </row>
    <row r="91" spans="1:14" x14ac:dyDescent="0.3">
      <c r="A91" t="s">
        <v>101</v>
      </c>
      <c r="B91" t="s">
        <v>4019</v>
      </c>
      <c r="C91" t="s">
        <v>7408</v>
      </c>
      <c r="D91" t="s">
        <v>7419</v>
      </c>
      <c r="E91" t="s">
        <v>7427</v>
      </c>
      <c r="F91" t="s">
        <v>7428</v>
      </c>
      <c r="G91">
        <v>8044.36</v>
      </c>
      <c r="H91">
        <v>3</v>
      </c>
      <c r="I91" t="s">
        <v>7522</v>
      </c>
      <c r="J91" t="s">
        <v>8163</v>
      </c>
      <c r="K91" t="s">
        <v>8167</v>
      </c>
      <c r="L91" t="s">
        <v>8170</v>
      </c>
      <c r="M91">
        <v>24133.08</v>
      </c>
      <c r="N91">
        <v>24133.079999999998</v>
      </c>
    </row>
    <row r="92" spans="1:14" x14ac:dyDescent="0.3">
      <c r="A92" t="s">
        <v>102</v>
      </c>
      <c r="B92" t="s">
        <v>4020</v>
      </c>
      <c r="C92" t="s">
        <v>7406</v>
      </c>
      <c r="D92" t="s">
        <v>7421</v>
      </c>
      <c r="E92" t="s">
        <v>7425</v>
      </c>
      <c r="F92" t="s">
        <v>7429</v>
      </c>
      <c r="G92">
        <v>10917.82</v>
      </c>
      <c r="H92">
        <v>13</v>
      </c>
      <c r="I92" t="s">
        <v>7523</v>
      </c>
      <c r="J92" t="s">
        <v>8163</v>
      </c>
      <c r="K92" t="s">
        <v>8168</v>
      </c>
      <c r="L92" t="s">
        <v>8170</v>
      </c>
      <c r="M92">
        <v>141931.66</v>
      </c>
      <c r="N92">
        <v>141931.66</v>
      </c>
    </row>
    <row r="93" spans="1:14" x14ac:dyDescent="0.3">
      <c r="A93" t="s">
        <v>103</v>
      </c>
      <c r="B93" t="s">
        <v>4021</v>
      </c>
      <c r="C93" t="s">
        <v>7406</v>
      </c>
      <c r="D93" t="s">
        <v>7416</v>
      </c>
      <c r="E93" t="s">
        <v>7423</v>
      </c>
      <c r="F93" t="s">
        <v>7429</v>
      </c>
      <c r="G93">
        <v>16375.9</v>
      </c>
      <c r="H93">
        <v>12</v>
      </c>
      <c r="I93" t="s">
        <v>7524</v>
      </c>
      <c r="J93" t="s">
        <v>8162</v>
      </c>
      <c r="K93" t="s">
        <v>8168</v>
      </c>
      <c r="L93" t="s">
        <v>8170</v>
      </c>
      <c r="M93">
        <v>196510.8</v>
      </c>
      <c r="N93">
        <v>196510.8</v>
      </c>
    </row>
    <row r="94" spans="1:14" x14ac:dyDescent="0.3">
      <c r="A94" t="s">
        <v>104</v>
      </c>
      <c r="B94" t="s">
        <v>4022</v>
      </c>
      <c r="C94" t="s">
        <v>7407</v>
      </c>
      <c r="D94" t="s">
        <v>7418</v>
      </c>
      <c r="E94" t="s">
        <v>7423</v>
      </c>
      <c r="F94" t="s">
        <v>7430</v>
      </c>
      <c r="G94">
        <v>16170.89</v>
      </c>
      <c r="H94">
        <v>4</v>
      </c>
      <c r="I94" t="s">
        <v>7525</v>
      </c>
      <c r="J94" t="s">
        <v>8166</v>
      </c>
      <c r="K94" t="s">
        <v>8167</v>
      </c>
      <c r="L94" t="s">
        <v>8170</v>
      </c>
      <c r="M94">
        <v>64683.56</v>
      </c>
      <c r="N94">
        <v>64683.56</v>
      </c>
    </row>
    <row r="95" spans="1:14" x14ac:dyDescent="0.3">
      <c r="A95" t="s">
        <v>105</v>
      </c>
      <c r="B95" t="s">
        <v>4023</v>
      </c>
      <c r="C95" t="s">
        <v>7405</v>
      </c>
      <c r="D95" t="s">
        <v>7410</v>
      </c>
      <c r="E95" t="s">
        <v>7423</v>
      </c>
      <c r="F95" t="s">
        <v>7434</v>
      </c>
      <c r="G95">
        <v>3559.04</v>
      </c>
      <c r="H95">
        <v>12</v>
      </c>
      <c r="I95" t="s">
        <v>7526</v>
      </c>
      <c r="J95" t="s">
        <v>8166</v>
      </c>
      <c r="K95" t="s">
        <v>8168</v>
      </c>
      <c r="L95" t="s">
        <v>8169</v>
      </c>
      <c r="M95">
        <v>34166.949999999997</v>
      </c>
      <c r="N95">
        <v>42708.479999999996</v>
      </c>
    </row>
    <row r="96" spans="1:14" x14ac:dyDescent="0.3">
      <c r="A96" t="s">
        <v>106</v>
      </c>
      <c r="B96" t="s">
        <v>4024</v>
      </c>
      <c r="C96" t="s">
        <v>7405</v>
      </c>
      <c r="D96" t="s">
        <v>7411</v>
      </c>
      <c r="E96" t="s">
        <v>7427</v>
      </c>
      <c r="F96" t="s">
        <v>7429</v>
      </c>
      <c r="G96">
        <v>5302.87</v>
      </c>
      <c r="H96">
        <v>3</v>
      </c>
      <c r="I96" t="s">
        <v>7527</v>
      </c>
      <c r="J96" t="s">
        <v>8164</v>
      </c>
      <c r="K96" t="s">
        <v>8167</v>
      </c>
      <c r="L96" t="s">
        <v>8170</v>
      </c>
      <c r="M96">
        <v>15908.61</v>
      </c>
      <c r="N96">
        <v>15908.61</v>
      </c>
    </row>
    <row r="97" spans="1:14" x14ac:dyDescent="0.3">
      <c r="A97" t="s">
        <v>107</v>
      </c>
      <c r="B97" t="s">
        <v>4025</v>
      </c>
      <c r="C97" t="s">
        <v>7408</v>
      </c>
      <c r="D97" t="s">
        <v>7417</v>
      </c>
      <c r="E97" t="s">
        <v>7423</v>
      </c>
      <c r="F97" t="s">
        <v>7431</v>
      </c>
      <c r="G97">
        <v>15864.62</v>
      </c>
      <c r="H97">
        <v>4</v>
      </c>
      <c r="I97" t="s">
        <v>7470</v>
      </c>
      <c r="J97" t="s">
        <v>8166</v>
      </c>
      <c r="K97" t="s">
        <v>8167</v>
      </c>
      <c r="L97" t="s">
        <v>8170</v>
      </c>
      <c r="M97">
        <v>63458.48</v>
      </c>
      <c r="N97">
        <v>63458.48</v>
      </c>
    </row>
    <row r="98" spans="1:14" x14ac:dyDescent="0.3">
      <c r="A98" t="s">
        <v>108</v>
      </c>
      <c r="B98" t="s">
        <v>4026</v>
      </c>
      <c r="C98" t="s">
        <v>7407</v>
      </c>
      <c r="D98" t="s">
        <v>7415</v>
      </c>
      <c r="E98" t="s">
        <v>7423</v>
      </c>
      <c r="F98" t="s">
        <v>7428</v>
      </c>
      <c r="G98">
        <v>13674.25</v>
      </c>
      <c r="H98">
        <v>3</v>
      </c>
      <c r="I98" t="s">
        <v>7528</v>
      </c>
      <c r="J98" t="s">
        <v>8162</v>
      </c>
      <c r="K98" t="s">
        <v>8167</v>
      </c>
      <c r="L98" t="s">
        <v>8170</v>
      </c>
      <c r="M98">
        <v>41022.75</v>
      </c>
      <c r="N98">
        <v>41022.75</v>
      </c>
    </row>
    <row r="99" spans="1:14" x14ac:dyDescent="0.3">
      <c r="A99" t="s">
        <v>109</v>
      </c>
      <c r="B99" t="s">
        <v>4027</v>
      </c>
      <c r="C99" t="s">
        <v>7407</v>
      </c>
      <c r="D99" t="s">
        <v>7418</v>
      </c>
      <c r="E99" t="s">
        <v>7423</v>
      </c>
      <c r="F99" t="s">
        <v>7433</v>
      </c>
      <c r="G99">
        <v>10097.780000000001</v>
      </c>
      <c r="H99">
        <v>2</v>
      </c>
      <c r="I99" t="s">
        <v>7529</v>
      </c>
      <c r="J99" t="s">
        <v>8165</v>
      </c>
      <c r="K99" t="s">
        <v>8168</v>
      </c>
      <c r="L99" t="s">
        <v>8170</v>
      </c>
      <c r="M99">
        <v>20195.560000000001</v>
      </c>
      <c r="N99">
        <v>20195.560000000001</v>
      </c>
    </row>
    <row r="100" spans="1:14" x14ac:dyDescent="0.3">
      <c r="A100" t="s">
        <v>110</v>
      </c>
      <c r="B100" t="s">
        <v>4028</v>
      </c>
      <c r="C100" t="s">
        <v>7408</v>
      </c>
      <c r="D100" t="s">
        <v>7419</v>
      </c>
      <c r="E100" t="s">
        <v>7424</v>
      </c>
      <c r="F100" t="s">
        <v>7429</v>
      </c>
      <c r="G100">
        <v>4003.92</v>
      </c>
      <c r="H100">
        <v>17</v>
      </c>
      <c r="I100" t="s">
        <v>7530</v>
      </c>
      <c r="J100" t="s">
        <v>8165</v>
      </c>
      <c r="K100" t="s">
        <v>8167</v>
      </c>
      <c r="L100" t="s">
        <v>8170</v>
      </c>
      <c r="M100">
        <v>68066.64</v>
      </c>
      <c r="N100">
        <v>68066.64</v>
      </c>
    </row>
    <row r="101" spans="1:14" x14ac:dyDescent="0.3">
      <c r="A101" t="s">
        <v>111</v>
      </c>
      <c r="B101" t="s">
        <v>4029</v>
      </c>
      <c r="C101" t="s">
        <v>7406</v>
      </c>
      <c r="D101" t="s">
        <v>7414</v>
      </c>
      <c r="E101" t="s">
        <v>7426</v>
      </c>
      <c r="F101" t="s">
        <v>7430</v>
      </c>
      <c r="G101">
        <v>9769.1</v>
      </c>
      <c r="H101">
        <v>17</v>
      </c>
      <c r="I101" t="s">
        <v>7495</v>
      </c>
      <c r="J101" t="s">
        <v>8164</v>
      </c>
      <c r="K101" t="s">
        <v>8168</v>
      </c>
      <c r="L101" t="s">
        <v>8170</v>
      </c>
      <c r="M101">
        <v>166074.70000000001</v>
      </c>
      <c r="N101">
        <v>166074.70000000001</v>
      </c>
    </row>
    <row r="102" spans="1:14" x14ac:dyDescent="0.3">
      <c r="A102" t="s">
        <v>112</v>
      </c>
      <c r="B102" t="s">
        <v>4030</v>
      </c>
      <c r="C102" t="s">
        <v>7405</v>
      </c>
      <c r="D102" t="s">
        <v>7409</v>
      </c>
      <c r="E102" t="s">
        <v>7426</v>
      </c>
      <c r="F102" t="s">
        <v>7432</v>
      </c>
      <c r="G102">
        <v>13416.95</v>
      </c>
      <c r="H102">
        <v>13</v>
      </c>
      <c r="I102" t="s">
        <v>7531</v>
      </c>
      <c r="J102" t="s">
        <v>8165</v>
      </c>
      <c r="K102" t="s">
        <v>8167</v>
      </c>
      <c r="L102" t="s">
        <v>8169</v>
      </c>
      <c r="M102">
        <v>139536.28</v>
      </c>
      <c r="N102">
        <v>174420.35</v>
      </c>
    </row>
    <row r="103" spans="1:14" x14ac:dyDescent="0.3">
      <c r="A103" t="s">
        <v>113</v>
      </c>
      <c r="B103" t="s">
        <v>4031</v>
      </c>
      <c r="C103" t="s">
        <v>7408</v>
      </c>
      <c r="D103" t="s">
        <v>7422</v>
      </c>
      <c r="E103" t="s">
        <v>7427</v>
      </c>
      <c r="F103" t="s">
        <v>7431</v>
      </c>
      <c r="G103">
        <v>13388.73</v>
      </c>
      <c r="H103">
        <v>16</v>
      </c>
      <c r="I103" t="s">
        <v>7532</v>
      </c>
      <c r="J103" t="s">
        <v>8164</v>
      </c>
      <c r="K103" t="s">
        <v>8167</v>
      </c>
      <c r="L103" t="s">
        <v>8170</v>
      </c>
      <c r="M103">
        <v>214219.68</v>
      </c>
      <c r="N103">
        <v>214219.68</v>
      </c>
    </row>
    <row r="104" spans="1:14" x14ac:dyDescent="0.3">
      <c r="A104" t="s">
        <v>114</v>
      </c>
      <c r="B104" t="s">
        <v>4032</v>
      </c>
      <c r="C104" t="s">
        <v>7405</v>
      </c>
      <c r="D104" t="s">
        <v>7409</v>
      </c>
      <c r="E104" t="s">
        <v>7423</v>
      </c>
      <c r="F104" t="s">
        <v>7429</v>
      </c>
      <c r="G104">
        <v>11136.11</v>
      </c>
      <c r="H104">
        <v>1</v>
      </c>
      <c r="I104" t="s">
        <v>7533</v>
      </c>
      <c r="J104" t="s">
        <v>8162</v>
      </c>
      <c r="K104" t="s">
        <v>8168</v>
      </c>
      <c r="L104" t="s">
        <v>8169</v>
      </c>
      <c r="M104">
        <v>8909.2199999999993</v>
      </c>
      <c r="N104">
        <v>11136.11</v>
      </c>
    </row>
    <row r="105" spans="1:14" x14ac:dyDescent="0.3">
      <c r="A105" t="s">
        <v>115</v>
      </c>
      <c r="B105" t="s">
        <v>4033</v>
      </c>
      <c r="C105" t="s">
        <v>7407</v>
      </c>
      <c r="D105" t="s">
        <v>7413</v>
      </c>
      <c r="E105" t="s">
        <v>7424</v>
      </c>
      <c r="F105" t="s">
        <v>7429</v>
      </c>
      <c r="G105">
        <v>11650.71</v>
      </c>
      <c r="H105">
        <v>2</v>
      </c>
      <c r="I105" t="s">
        <v>7509</v>
      </c>
      <c r="J105" t="s">
        <v>8163</v>
      </c>
      <c r="K105" t="s">
        <v>8168</v>
      </c>
      <c r="L105" t="s">
        <v>8169</v>
      </c>
      <c r="M105">
        <v>18640.97</v>
      </c>
      <c r="N105">
        <v>23301.42</v>
      </c>
    </row>
    <row r="106" spans="1:14" x14ac:dyDescent="0.3">
      <c r="A106" t="s">
        <v>116</v>
      </c>
      <c r="B106" t="s">
        <v>4034</v>
      </c>
      <c r="C106" t="s">
        <v>7407</v>
      </c>
      <c r="D106" t="s">
        <v>7413</v>
      </c>
      <c r="E106" t="s">
        <v>7427</v>
      </c>
      <c r="F106" t="s">
        <v>7433</v>
      </c>
      <c r="G106">
        <v>12387.75</v>
      </c>
      <c r="H106">
        <v>9</v>
      </c>
      <c r="I106" t="s">
        <v>7484</v>
      </c>
      <c r="J106" t="s">
        <v>8162</v>
      </c>
      <c r="K106" t="s">
        <v>8168</v>
      </c>
      <c r="L106" t="s">
        <v>8170</v>
      </c>
      <c r="M106">
        <v>111489.75</v>
      </c>
      <c r="N106">
        <v>111489.75</v>
      </c>
    </row>
    <row r="107" spans="1:14" x14ac:dyDescent="0.3">
      <c r="A107" t="s">
        <v>117</v>
      </c>
      <c r="B107" t="s">
        <v>4035</v>
      </c>
      <c r="C107" t="s">
        <v>7408</v>
      </c>
      <c r="D107" t="s">
        <v>7417</v>
      </c>
      <c r="E107" t="s">
        <v>7427</v>
      </c>
      <c r="F107" t="s">
        <v>7430</v>
      </c>
      <c r="G107">
        <v>4170.75</v>
      </c>
      <c r="H107">
        <v>4</v>
      </c>
      <c r="I107" t="s">
        <v>7534</v>
      </c>
      <c r="J107" t="s">
        <v>8162</v>
      </c>
      <c r="K107" t="s">
        <v>8167</v>
      </c>
      <c r="L107" t="s">
        <v>8170</v>
      </c>
      <c r="M107">
        <v>16683</v>
      </c>
      <c r="N107">
        <v>16683</v>
      </c>
    </row>
    <row r="108" spans="1:14" x14ac:dyDescent="0.3">
      <c r="A108" t="s">
        <v>118</v>
      </c>
      <c r="B108" t="s">
        <v>4036</v>
      </c>
      <c r="C108" t="s">
        <v>7407</v>
      </c>
      <c r="D108" t="s">
        <v>7415</v>
      </c>
      <c r="E108" t="s">
        <v>7426</v>
      </c>
      <c r="F108" t="s">
        <v>7432</v>
      </c>
      <c r="G108">
        <v>11798.45</v>
      </c>
      <c r="H108">
        <v>20</v>
      </c>
      <c r="I108" t="s">
        <v>7535</v>
      </c>
      <c r="J108" t="s">
        <v>8164</v>
      </c>
      <c r="K108" t="s">
        <v>8167</v>
      </c>
      <c r="L108" t="s">
        <v>8170</v>
      </c>
      <c r="M108">
        <v>235969</v>
      </c>
      <c r="N108">
        <v>235969</v>
      </c>
    </row>
    <row r="109" spans="1:14" x14ac:dyDescent="0.3">
      <c r="A109" t="s">
        <v>119</v>
      </c>
      <c r="B109" t="s">
        <v>4037</v>
      </c>
      <c r="C109" t="s">
        <v>7406</v>
      </c>
      <c r="D109" t="s">
        <v>7421</v>
      </c>
      <c r="E109" t="s">
        <v>7423</v>
      </c>
      <c r="F109" t="s">
        <v>7429</v>
      </c>
      <c r="G109">
        <v>4141.7</v>
      </c>
      <c r="H109">
        <v>14</v>
      </c>
      <c r="I109" t="s">
        <v>7536</v>
      </c>
      <c r="J109" t="s">
        <v>8163</v>
      </c>
      <c r="K109" t="s">
        <v>8168</v>
      </c>
      <c r="L109" t="s">
        <v>8169</v>
      </c>
      <c r="M109">
        <v>46387.040000000001</v>
      </c>
      <c r="N109">
        <v>57983.799999999996</v>
      </c>
    </row>
    <row r="110" spans="1:14" x14ac:dyDescent="0.3">
      <c r="A110" t="s">
        <v>120</v>
      </c>
      <c r="B110" t="s">
        <v>4038</v>
      </c>
      <c r="C110" t="s">
        <v>7406</v>
      </c>
      <c r="D110" t="s">
        <v>7412</v>
      </c>
      <c r="E110" t="s">
        <v>7425</v>
      </c>
      <c r="F110" t="s">
        <v>7429</v>
      </c>
      <c r="G110">
        <v>4913.6000000000004</v>
      </c>
      <c r="H110">
        <v>4</v>
      </c>
      <c r="I110" t="s">
        <v>7488</v>
      </c>
      <c r="J110" t="s">
        <v>8166</v>
      </c>
      <c r="K110" t="s">
        <v>8168</v>
      </c>
      <c r="L110" t="s">
        <v>8170</v>
      </c>
      <c r="M110">
        <v>19654.400000000001</v>
      </c>
      <c r="N110">
        <v>19654.400000000001</v>
      </c>
    </row>
    <row r="111" spans="1:14" x14ac:dyDescent="0.3">
      <c r="A111" t="s">
        <v>121</v>
      </c>
      <c r="B111" t="s">
        <v>4039</v>
      </c>
      <c r="C111" t="s">
        <v>7407</v>
      </c>
      <c r="D111" t="s">
        <v>7413</v>
      </c>
      <c r="E111" t="s">
        <v>7426</v>
      </c>
      <c r="F111" t="s">
        <v>7430</v>
      </c>
      <c r="G111">
        <v>12299.77</v>
      </c>
      <c r="H111">
        <v>13</v>
      </c>
      <c r="I111" t="s">
        <v>7537</v>
      </c>
      <c r="J111" t="s">
        <v>8165</v>
      </c>
      <c r="K111" t="s">
        <v>8168</v>
      </c>
      <c r="L111" t="s">
        <v>8170</v>
      </c>
      <c r="M111">
        <v>159897.01</v>
      </c>
      <c r="N111">
        <v>159897.01</v>
      </c>
    </row>
    <row r="112" spans="1:14" x14ac:dyDescent="0.3">
      <c r="A112" t="s">
        <v>122</v>
      </c>
      <c r="B112" t="s">
        <v>4040</v>
      </c>
      <c r="C112" t="s">
        <v>7407</v>
      </c>
      <c r="D112" t="s">
        <v>7415</v>
      </c>
      <c r="E112" t="s">
        <v>7425</v>
      </c>
      <c r="F112" t="s">
        <v>7432</v>
      </c>
      <c r="G112">
        <v>11738.69</v>
      </c>
      <c r="H112">
        <v>16</v>
      </c>
      <c r="I112" t="s">
        <v>7538</v>
      </c>
      <c r="J112" t="s">
        <v>8165</v>
      </c>
      <c r="K112" t="s">
        <v>8167</v>
      </c>
      <c r="L112" t="s">
        <v>8170</v>
      </c>
      <c r="M112">
        <v>187819.04</v>
      </c>
      <c r="N112">
        <v>187819.04</v>
      </c>
    </row>
    <row r="113" spans="1:14" x14ac:dyDescent="0.3">
      <c r="A113" t="s">
        <v>123</v>
      </c>
      <c r="B113" t="s">
        <v>4041</v>
      </c>
      <c r="C113" t="s">
        <v>7407</v>
      </c>
      <c r="D113" t="s">
        <v>7418</v>
      </c>
      <c r="E113" t="s">
        <v>7423</v>
      </c>
      <c r="F113" t="s">
        <v>7429</v>
      </c>
      <c r="G113">
        <v>1634.27</v>
      </c>
      <c r="H113">
        <v>14</v>
      </c>
      <c r="I113" t="s">
        <v>7539</v>
      </c>
      <c r="J113" t="s">
        <v>8164</v>
      </c>
      <c r="K113" t="s">
        <v>8167</v>
      </c>
      <c r="L113" t="s">
        <v>8169</v>
      </c>
      <c r="M113">
        <v>18303.990000000002</v>
      </c>
      <c r="N113">
        <v>22879.78</v>
      </c>
    </row>
    <row r="114" spans="1:14" x14ac:dyDescent="0.3">
      <c r="A114" t="s">
        <v>124</v>
      </c>
      <c r="B114" t="s">
        <v>4042</v>
      </c>
      <c r="C114" t="s">
        <v>7405</v>
      </c>
      <c r="D114" t="s">
        <v>7410</v>
      </c>
      <c r="E114" t="s">
        <v>7424</v>
      </c>
      <c r="F114" t="s">
        <v>7432</v>
      </c>
      <c r="G114">
        <v>12541.3</v>
      </c>
      <c r="H114">
        <v>5</v>
      </c>
      <c r="I114" t="s">
        <v>7540</v>
      </c>
      <c r="J114" t="s">
        <v>8164</v>
      </c>
      <c r="K114" t="s">
        <v>8167</v>
      </c>
      <c r="L114" t="s">
        <v>8169</v>
      </c>
      <c r="M114">
        <v>50165.2</v>
      </c>
      <c r="N114">
        <v>62706.5</v>
      </c>
    </row>
    <row r="115" spans="1:14" x14ac:dyDescent="0.3">
      <c r="A115" t="s">
        <v>125</v>
      </c>
      <c r="B115" t="s">
        <v>4043</v>
      </c>
      <c r="C115" t="s">
        <v>7408</v>
      </c>
      <c r="D115" t="s">
        <v>7419</v>
      </c>
      <c r="E115" t="s">
        <v>7426</v>
      </c>
      <c r="F115" t="s">
        <v>7428</v>
      </c>
      <c r="G115">
        <v>3856.18</v>
      </c>
      <c r="H115">
        <v>10</v>
      </c>
      <c r="I115" t="s">
        <v>7541</v>
      </c>
      <c r="J115" t="s">
        <v>8163</v>
      </c>
      <c r="K115" t="s">
        <v>8167</v>
      </c>
      <c r="L115" t="s">
        <v>8169</v>
      </c>
      <c r="M115">
        <v>30849.439999999999</v>
      </c>
      <c r="N115">
        <v>38561.799999999996</v>
      </c>
    </row>
    <row r="116" spans="1:14" x14ac:dyDescent="0.3">
      <c r="A116" t="s">
        <v>126</v>
      </c>
      <c r="B116" t="s">
        <v>4044</v>
      </c>
      <c r="C116" t="s">
        <v>7405</v>
      </c>
      <c r="D116" t="s">
        <v>7417</v>
      </c>
      <c r="E116" t="s">
        <v>7423</v>
      </c>
      <c r="F116" t="s">
        <v>7430</v>
      </c>
      <c r="G116">
        <v>7152.94</v>
      </c>
      <c r="H116">
        <v>20</v>
      </c>
      <c r="I116" t="s">
        <v>7542</v>
      </c>
      <c r="J116" t="s">
        <v>8164</v>
      </c>
      <c r="K116" t="s">
        <v>8167</v>
      </c>
      <c r="L116" t="s">
        <v>8170</v>
      </c>
      <c r="M116">
        <v>143058.79999999999</v>
      </c>
      <c r="N116">
        <v>143058.79999999999</v>
      </c>
    </row>
    <row r="117" spans="1:14" x14ac:dyDescent="0.3">
      <c r="A117" t="s">
        <v>127</v>
      </c>
      <c r="B117" t="s">
        <v>4045</v>
      </c>
      <c r="C117" t="s">
        <v>7407</v>
      </c>
      <c r="D117" t="s">
        <v>7415</v>
      </c>
      <c r="E117" t="s">
        <v>7424</v>
      </c>
      <c r="F117" t="s">
        <v>7431</v>
      </c>
      <c r="G117">
        <v>16017.34</v>
      </c>
      <c r="H117">
        <v>3</v>
      </c>
      <c r="I117" t="s">
        <v>7500</v>
      </c>
      <c r="J117" t="s">
        <v>8166</v>
      </c>
      <c r="K117" t="s">
        <v>8167</v>
      </c>
      <c r="L117" t="s">
        <v>8170</v>
      </c>
      <c r="M117">
        <v>48052.02</v>
      </c>
      <c r="N117">
        <v>48052.020000000004</v>
      </c>
    </row>
    <row r="118" spans="1:14" x14ac:dyDescent="0.3">
      <c r="A118" t="s">
        <v>128</v>
      </c>
      <c r="B118" t="s">
        <v>4046</v>
      </c>
      <c r="C118" t="s">
        <v>7406</v>
      </c>
      <c r="D118" t="s">
        <v>7412</v>
      </c>
      <c r="E118" t="s">
        <v>7425</v>
      </c>
      <c r="F118" t="s">
        <v>7428</v>
      </c>
      <c r="G118">
        <v>9868.7000000000007</v>
      </c>
      <c r="H118">
        <v>1</v>
      </c>
      <c r="I118" t="s">
        <v>7543</v>
      </c>
      <c r="J118" t="s">
        <v>8163</v>
      </c>
      <c r="K118" t="s">
        <v>8167</v>
      </c>
      <c r="L118" t="s">
        <v>8170</v>
      </c>
      <c r="M118">
        <v>9868.7000000000007</v>
      </c>
      <c r="N118">
        <v>9868.7000000000007</v>
      </c>
    </row>
    <row r="119" spans="1:14" x14ac:dyDescent="0.3">
      <c r="A119" t="s">
        <v>129</v>
      </c>
      <c r="B119" t="s">
        <v>4047</v>
      </c>
      <c r="C119" t="s">
        <v>7406</v>
      </c>
      <c r="D119" t="s">
        <v>7412</v>
      </c>
      <c r="E119" t="s">
        <v>7427</v>
      </c>
      <c r="F119" t="s">
        <v>7429</v>
      </c>
      <c r="G119">
        <v>4094.39</v>
      </c>
      <c r="H119">
        <v>11</v>
      </c>
      <c r="I119" t="s">
        <v>7544</v>
      </c>
      <c r="J119" t="s">
        <v>8166</v>
      </c>
      <c r="K119" t="s">
        <v>8167</v>
      </c>
      <c r="L119" t="s">
        <v>8170</v>
      </c>
      <c r="M119">
        <v>45038.29</v>
      </c>
      <c r="N119">
        <v>45038.29</v>
      </c>
    </row>
    <row r="120" spans="1:14" x14ac:dyDescent="0.3">
      <c r="A120" t="s">
        <v>130</v>
      </c>
      <c r="B120" t="s">
        <v>4048</v>
      </c>
      <c r="C120" t="s">
        <v>7406</v>
      </c>
      <c r="D120" t="s">
        <v>7421</v>
      </c>
      <c r="E120" t="s">
        <v>7423</v>
      </c>
      <c r="F120" t="s">
        <v>7431</v>
      </c>
      <c r="G120">
        <v>12247.48</v>
      </c>
      <c r="H120">
        <v>5</v>
      </c>
      <c r="I120" t="s">
        <v>7545</v>
      </c>
      <c r="J120" t="s">
        <v>8164</v>
      </c>
      <c r="K120" t="s">
        <v>8167</v>
      </c>
      <c r="L120" t="s">
        <v>8170</v>
      </c>
      <c r="M120">
        <v>61237.4</v>
      </c>
      <c r="N120">
        <v>61237.399999999994</v>
      </c>
    </row>
    <row r="121" spans="1:14" x14ac:dyDescent="0.3">
      <c r="A121" t="s">
        <v>131</v>
      </c>
      <c r="B121" t="s">
        <v>4049</v>
      </c>
      <c r="C121" t="s">
        <v>7408</v>
      </c>
      <c r="D121" t="s">
        <v>7422</v>
      </c>
      <c r="E121" t="s">
        <v>7424</v>
      </c>
      <c r="F121" t="s">
        <v>7433</v>
      </c>
      <c r="G121">
        <v>8632.83</v>
      </c>
      <c r="H121">
        <v>15</v>
      </c>
      <c r="I121" t="s">
        <v>7546</v>
      </c>
      <c r="J121" t="s">
        <v>8166</v>
      </c>
      <c r="K121" t="s">
        <v>8167</v>
      </c>
      <c r="L121" t="s">
        <v>8170</v>
      </c>
      <c r="M121">
        <v>129492.45</v>
      </c>
      <c r="N121">
        <v>129492.45</v>
      </c>
    </row>
    <row r="122" spans="1:14" x14ac:dyDescent="0.3">
      <c r="A122" t="s">
        <v>132</v>
      </c>
      <c r="B122" t="s">
        <v>4050</v>
      </c>
      <c r="C122" t="s">
        <v>7406</v>
      </c>
      <c r="D122" t="s">
        <v>7412</v>
      </c>
      <c r="E122" t="s">
        <v>7425</v>
      </c>
      <c r="F122" t="s">
        <v>7431</v>
      </c>
      <c r="G122">
        <v>4905.3</v>
      </c>
      <c r="H122">
        <v>2</v>
      </c>
      <c r="I122" t="s">
        <v>7547</v>
      </c>
      <c r="J122" t="s">
        <v>8163</v>
      </c>
      <c r="K122" t="s">
        <v>8167</v>
      </c>
      <c r="L122" t="s">
        <v>8170</v>
      </c>
      <c r="M122">
        <v>9810.6</v>
      </c>
      <c r="N122">
        <v>9810.6</v>
      </c>
    </row>
    <row r="123" spans="1:14" x14ac:dyDescent="0.3">
      <c r="A123" t="s">
        <v>133</v>
      </c>
      <c r="B123" t="s">
        <v>4051</v>
      </c>
      <c r="C123" t="s">
        <v>7405</v>
      </c>
      <c r="D123" t="s">
        <v>7410</v>
      </c>
      <c r="E123" t="s">
        <v>7423</v>
      </c>
      <c r="F123" t="s">
        <v>7433</v>
      </c>
      <c r="G123">
        <v>1604.39</v>
      </c>
      <c r="H123">
        <v>8</v>
      </c>
      <c r="I123" t="s">
        <v>7548</v>
      </c>
      <c r="J123" t="s">
        <v>8163</v>
      </c>
      <c r="K123" t="s">
        <v>8168</v>
      </c>
      <c r="L123" t="s">
        <v>8169</v>
      </c>
      <c r="M123">
        <v>10267.93</v>
      </c>
      <c r="N123">
        <v>12835.12</v>
      </c>
    </row>
    <row r="124" spans="1:14" x14ac:dyDescent="0.3">
      <c r="A124" t="s">
        <v>134</v>
      </c>
      <c r="B124" t="s">
        <v>4052</v>
      </c>
      <c r="C124" t="s">
        <v>7406</v>
      </c>
      <c r="D124" t="s">
        <v>7416</v>
      </c>
      <c r="E124" t="s">
        <v>7427</v>
      </c>
      <c r="F124" t="s">
        <v>7432</v>
      </c>
      <c r="G124">
        <v>16200.77</v>
      </c>
      <c r="H124">
        <v>15</v>
      </c>
      <c r="I124" t="s">
        <v>7549</v>
      </c>
      <c r="J124" t="s">
        <v>8164</v>
      </c>
      <c r="K124" t="s">
        <v>8167</v>
      </c>
      <c r="L124" t="s">
        <v>8170</v>
      </c>
      <c r="M124">
        <v>243011.55</v>
      </c>
      <c r="N124">
        <v>243011.55000000002</v>
      </c>
    </row>
    <row r="125" spans="1:14" x14ac:dyDescent="0.3">
      <c r="A125" t="s">
        <v>135</v>
      </c>
      <c r="B125" t="s">
        <v>4053</v>
      </c>
      <c r="C125" t="s">
        <v>7408</v>
      </c>
      <c r="D125" t="s">
        <v>7422</v>
      </c>
      <c r="E125" t="s">
        <v>7426</v>
      </c>
      <c r="F125" t="s">
        <v>7430</v>
      </c>
      <c r="G125">
        <v>5551.87</v>
      </c>
      <c r="H125">
        <v>14</v>
      </c>
      <c r="I125" t="s">
        <v>7550</v>
      </c>
      <c r="J125" t="s">
        <v>8165</v>
      </c>
      <c r="K125" t="s">
        <v>8168</v>
      </c>
      <c r="L125" t="s">
        <v>8170</v>
      </c>
      <c r="M125">
        <v>77726.179999999993</v>
      </c>
      <c r="N125">
        <v>77726.179999999993</v>
      </c>
    </row>
    <row r="126" spans="1:14" x14ac:dyDescent="0.3">
      <c r="A126" t="s">
        <v>136</v>
      </c>
      <c r="B126" t="s">
        <v>4054</v>
      </c>
      <c r="C126" t="s">
        <v>7406</v>
      </c>
      <c r="D126" t="s">
        <v>7414</v>
      </c>
      <c r="E126" t="s">
        <v>7423</v>
      </c>
      <c r="F126" t="s">
        <v>7431</v>
      </c>
      <c r="G126">
        <v>15715.22</v>
      </c>
      <c r="H126">
        <v>8</v>
      </c>
      <c r="I126" t="s">
        <v>7551</v>
      </c>
      <c r="J126" t="s">
        <v>8164</v>
      </c>
      <c r="K126" t="s">
        <v>8167</v>
      </c>
      <c r="L126" t="s">
        <v>8169</v>
      </c>
      <c r="M126">
        <v>100577.74</v>
      </c>
      <c r="N126">
        <v>125721.76</v>
      </c>
    </row>
    <row r="127" spans="1:14" x14ac:dyDescent="0.3">
      <c r="A127" t="s">
        <v>137</v>
      </c>
      <c r="B127" t="s">
        <v>4055</v>
      </c>
      <c r="C127" t="s">
        <v>7407</v>
      </c>
      <c r="D127" t="s">
        <v>7415</v>
      </c>
      <c r="E127" t="s">
        <v>7426</v>
      </c>
      <c r="F127" t="s">
        <v>7432</v>
      </c>
      <c r="G127">
        <v>3437.86</v>
      </c>
      <c r="H127">
        <v>15</v>
      </c>
      <c r="I127" t="s">
        <v>7552</v>
      </c>
      <c r="J127" t="s">
        <v>8163</v>
      </c>
      <c r="K127" t="s">
        <v>8168</v>
      </c>
      <c r="L127" t="s">
        <v>8170</v>
      </c>
      <c r="M127">
        <v>51567.9</v>
      </c>
      <c r="N127">
        <v>51567.9</v>
      </c>
    </row>
    <row r="128" spans="1:14" x14ac:dyDescent="0.3">
      <c r="A128" t="s">
        <v>138</v>
      </c>
      <c r="B128" t="s">
        <v>4056</v>
      </c>
      <c r="C128" t="s">
        <v>7408</v>
      </c>
      <c r="D128" t="s">
        <v>7419</v>
      </c>
      <c r="E128" t="s">
        <v>7426</v>
      </c>
      <c r="F128" t="s">
        <v>7432</v>
      </c>
      <c r="G128">
        <v>1315.55</v>
      </c>
      <c r="H128">
        <v>11</v>
      </c>
      <c r="I128" t="s">
        <v>7531</v>
      </c>
      <c r="J128" t="s">
        <v>8166</v>
      </c>
      <c r="K128" t="s">
        <v>8167</v>
      </c>
      <c r="L128" t="s">
        <v>8170</v>
      </c>
      <c r="M128">
        <v>14471.05</v>
      </c>
      <c r="N128">
        <v>14471.05</v>
      </c>
    </row>
    <row r="129" spans="1:14" x14ac:dyDescent="0.3">
      <c r="A129" t="s">
        <v>139</v>
      </c>
      <c r="B129" t="s">
        <v>4057</v>
      </c>
      <c r="C129" t="s">
        <v>7407</v>
      </c>
      <c r="D129" t="s">
        <v>7417</v>
      </c>
      <c r="E129" t="s">
        <v>7427</v>
      </c>
      <c r="F129" t="s">
        <v>7428</v>
      </c>
      <c r="G129">
        <v>13635.24</v>
      </c>
      <c r="H129">
        <v>2</v>
      </c>
      <c r="I129" t="s">
        <v>7553</v>
      </c>
      <c r="J129" t="s">
        <v>8162</v>
      </c>
      <c r="K129" t="s">
        <v>8167</v>
      </c>
      <c r="L129" t="s">
        <v>8170</v>
      </c>
      <c r="M129">
        <v>27270.48</v>
      </c>
      <c r="N129">
        <v>27270.48</v>
      </c>
    </row>
    <row r="130" spans="1:14" x14ac:dyDescent="0.3">
      <c r="A130" t="s">
        <v>140</v>
      </c>
      <c r="B130" t="s">
        <v>4058</v>
      </c>
      <c r="C130" t="s">
        <v>7407</v>
      </c>
      <c r="D130" t="s">
        <v>7413</v>
      </c>
      <c r="E130" t="s">
        <v>7423</v>
      </c>
      <c r="F130" t="s">
        <v>7428</v>
      </c>
      <c r="G130">
        <v>6559.49</v>
      </c>
      <c r="H130">
        <v>14</v>
      </c>
      <c r="I130" t="s">
        <v>7554</v>
      </c>
      <c r="J130" t="s">
        <v>8166</v>
      </c>
      <c r="K130" t="s">
        <v>8168</v>
      </c>
      <c r="L130" t="s">
        <v>8170</v>
      </c>
      <c r="M130">
        <v>91832.86</v>
      </c>
      <c r="N130">
        <v>91832.86</v>
      </c>
    </row>
    <row r="131" spans="1:14" x14ac:dyDescent="0.3">
      <c r="A131" t="s">
        <v>141</v>
      </c>
      <c r="B131" t="s">
        <v>4059</v>
      </c>
      <c r="C131" t="s">
        <v>7406</v>
      </c>
      <c r="D131" t="s">
        <v>7412</v>
      </c>
      <c r="E131" t="s">
        <v>7427</v>
      </c>
      <c r="F131" t="s">
        <v>7428</v>
      </c>
      <c r="G131">
        <v>12144.56</v>
      </c>
      <c r="H131">
        <v>1</v>
      </c>
      <c r="I131" t="s">
        <v>7555</v>
      </c>
      <c r="J131" t="s">
        <v>8164</v>
      </c>
      <c r="K131" t="s">
        <v>8167</v>
      </c>
      <c r="L131" t="s">
        <v>8169</v>
      </c>
      <c r="M131">
        <v>9715.98</v>
      </c>
      <c r="N131">
        <v>12144.56</v>
      </c>
    </row>
    <row r="132" spans="1:14" x14ac:dyDescent="0.3">
      <c r="A132" t="s">
        <v>142</v>
      </c>
      <c r="B132" t="s">
        <v>4060</v>
      </c>
      <c r="C132" t="s">
        <v>7406</v>
      </c>
      <c r="D132" t="s">
        <v>7412</v>
      </c>
      <c r="E132" t="s">
        <v>7423</v>
      </c>
      <c r="F132" t="s">
        <v>7429</v>
      </c>
      <c r="G132">
        <v>10092.799999999999</v>
      </c>
      <c r="H132">
        <v>18</v>
      </c>
      <c r="I132" t="s">
        <v>7556</v>
      </c>
      <c r="J132" t="s">
        <v>8166</v>
      </c>
      <c r="K132" t="s">
        <v>8168</v>
      </c>
      <c r="L132" t="s">
        <v>8169</v>
      </c>
      <c r="M132">
        <v>145336.32000000001</v>
      </c>
      <c r="N132">
        <v>181670.39999999999</v>
      </c>
    </row>
    <row r="133" spans="1:14" x14ac:dyDescent="0.3">
      <c r="A133" t="s">
        <v>143</v>
      </c>
      <c r="B133" t="s">
        <v>4061</v>
      </c>
      <c r="C133" t="s">
        <v>7408</v>
      </c>
      <c r="D133" t="s">
        <v>7422</v>
      </c>
      <c r="E133" t="s">
        <v>7425</v>
      </c>
      <c r="F133" t="s">
        <v>7431</v>
      </c>
      <c r="G133">
        <v>1360.37</v>
      </c>
      <c r="H133">
        <v>14</v>
      </c>
      <c r="I133" t="s">
        <v>7557</v>
      </c>
      <c r="J133" t="s">
        <v>8166</v>
      </c>
      <c r="K133" t="s">
        <v>8168</v>
      </c>
      <c r="L133" t="s">
        <v>8169</v>
      </c>
      <c r="M133">
        <v>15236.31</v>
      </c>
      <c r="N133">
        <v>19045.18</v>
      </c>
    </row>
    <row r="134" spans="1:14" x14ac:dyDescent="0.3">
      <c r="A134" t="s">
        <v>144</v>
      </c>
      <c r="B134" t="s">
        <v>4062</v>
      </c>
      <c r="C134" t="s">
        <v>7406</v>
      </c>
      <c r="D134" t="s">
        <v>7412</v>
      </c>
      <c r="E134" t="s">
        <v>7427</v>
      </c>
      <c r="F134" t="s">
        <v>7432</v>
      </c>
      <c r="G134">
        <v>9425.48</v>
      </c>
      <c r="H134">
        <v>5</v>
      </c>
      <c r="I134" t="s">
        <v>7558</v>
      </c>
      <c r="J134" t="s">
        <v>8166</v>
      </c>
      <c r="K134" t="s">
        <v>8168</v>
      </c>
      <c r="L134" t="s">
        <v>8170</v>
      </c>
      <c r="M134">
        <v>47127.4</v>
      </c>
      <c r="N134">
        <v>47127.399999999994</v>
      </c>
    </row>
    <row r="135" spans="1:14" x14ac:dyDescent="0.3">
      <c r="A135" t="s">
        <v>145</v>
      </c>
      <c r="B135" t="s">
        <v>4063</v>
      </c>
      <c r="C135" t="s">
        <v>7407</v>
      </c>
      <c r="D135" t="s">
        <v>7418</v>
      </c>
      <c r="E135" t="s">
        <v>7426</v>
      </c>
      <c r="F135" t="s">
        <v>7428</v>
      </c>
      <c r="G135">
        <v>12075.67</v>
      </c>
      <c r="H135">
        <v>2</v>
      </c>
      <c r="I135" t="s">
        <v>7559</v>
      </c>
      <c r="J135" t="s">
        <v>8166</v>
      </c>
      <c r="K135" t="s">
        <v>8168</v>
      </c>
      <c r="L135" t="s">
        <v>8169</v>
      </c>
      <c r="M135">
        <v>19320.740000000002</v>
      </c>
      <c r="N135">
        <v>24151.34</v>
      </c>
    </row>
    <row r="136" spans="1:14" x14ac:dyDescent="0.3">
      <c r="A136" t="s">
        <v>146</v>
      </c>
      <c r="B136" t="s">
        <v>4064</v>
      </c>
      <c r="C136" t="s">
        <v>7406</v>
      </c>
      <c r="D136" t="s">
        <v>7412</v>
      </c>
      <c r="E136" t="s">
        <v>7425</v>
      </c>
      <c r="F136" t="s">
        <v>7431</v>
      </c>
      <c r="G136">
        <v>13068.35</v>
      </c>
      <c r="H136">
        <v>7</v>
      </c>
      <c r="I136" t="s">
        <v>7560</v>
      </c>
      <c r="J136" t="s">
        <v>8163</v>
      </c>
      <c r="K136" t="s">
        <v>8168</v>
      </c>
      <c r="L136" t="s">
        <v>8170</v>
      </c>
      <c r="M136">
        <v>91478.45</v>
      </c>
      <c r="N136">
        <v>91478.45</v>
      </c>
    </row>
    <row r="137" spans="1:14" x14ac:dyDescent="0.3">
      <c r="A137" t="s">
        <v>147</v>
      </c>
      <c r="B137" t="s">
        <v>4065</v>
      </c>
      <c r="C137" t="s">
        <v>7408</v>
      </c>
      <c r="D137" t="s">
        <v>7417</v>
      </c>
      <c r="E137" t="s">
        <v>7423</v>
      </c>
      <c r="F137" t="s">
        <v>7429</v>
      </c>
      <c r="G137">
        <v>15214.73</v>
      </c>
      <c r="H137">
        <v>12</v>
      </c>
      <c r="I137" t="s">
        <v>7561</v>
      </c>
      <c r="J137" t="s">
        <v>8164</v>
      </c>
      <c r="K137" t="s">
        <v>8167</v>
      </c>
      <c r="L137" t="s">
        <v>8169</v>
      </c>
      <c r="M137">
        <v>146061.74</v>
      </c>
      <c r="N137">
        <v>182576.76</v>
      </c>
    </row>
    <row r="138" spans="1:14" x14ac:dyDescent="0.3">
      <c r="A138" t="s">
        <v>148</v>
      </c>
      <c r="B138" t="s">
        <v>4066</v>
      </c>
      <c r="C138" t="s">
        <v>7406</v>
      </c>
      <c r="D138" t="s">
        <v>7412</v>
      </c>
      <c r="E138" t="s">
        <v>7424</v>
      </c>
      <c r="F138" t="s">
        <v>7429</v>
      </c>
      <c r="G138">
        <v>13279.17</v>
      </c>
      <c r="H138">
        <v>9</v>
      </c>
      <c r="I138" t="s">
        <v>7562</v>
      </c>
      <c r="J138" t="s">
        <v>8164</v>
      </c>
      <c r="K138" t="s">
        <v>8168</v>
      </c>
      <c r="L138" t="s">
        <v>8169</v>
      </c>
      <c r="M138">
        <v>95610.19</v>
      </c>
      <c r="N138">
        <v>119512.53</v>
      </c>
    </row>
    <row r="139" spans="1:14" x14ac:dyDescent="0.3">
      <c r="A139" t="s">
        <v>149</v>
      </c>
      <c r="B139" t="s">
        <v>4067</v>
      </c>
      <c r="C139" t="s">
        <v>7406</v>
      </c>
      <c r="D139" t="s">
        <v>7416</v>
      </c>
      <c r="E139" t="s">
        <v>7423</v>
      </c>
      <c r="F139" t="s">
        <v>7431</v>
      </c>
      <c r="G139">
        <v>4674.5600000000004</v>
      </c>
      <c r="H139">
        <v>1</v>
      </c>
      <c r="I139" t="s">
        <v>7563</v>
      </c>
      <c r="J139" t="s">
        <v>8166</v>
      </c>
      <c r="K139" t="s">
        <v>8168</v>
      </c>
      <c r="L139" t="s">
        <v>8169</v>
      </c>
      <c r="M139">
        <v>3739.98</v>
      </c>
      <c r="N139">
        <v>4674.5600000000004</v>
      </c>
    </row>
    <row r="140" spans="1:14" x14ac:dyDescent="0.3">
      <c r="A140" t="s">
        <v>150</v>
      </c>
      <c r="B140" t="s">
        <v>4068</v>
      </c>
      <c r="C140" t="s">
        <v>7405</v>
      </c>
      <c r="D140" t="s">
        <v>7417</v>
      </c>
      <c r="E140" t="s">
        <v>7427</v>
      </c>
      <c r="F140" t="s">
        <v>7434</v>
      </c>
      <c r="G140">
        <v>3393.87</v>
      </c>
      <c r="H140">
        <v>18</v>
      </c>
      <c r="I140" t="s">
        <v>7564</v>
      </c>
      <c r="J140" t="s">
        <v>8163</v>
      </c>
      <c r="K140" t="s">
        <v>8168</v>
      </c>
      <c r="L140" t="s">
        <v>8169</v>
      </c>
      <c r="M140">
        <v>48872.06</v>
      </c>
      <c r="N140">
        <v>61089.659999999996</v>
      </c>
    </row>
    <row r="141" spans="1:14" x14ac:dyDescent="0.3">
      <c r="A141" t="s">
        <v>151</v>
      </c>
      <c r="B141" t="s">
        <v>4069</v>
      </c>
      <c r="C141" t="s">
        <v>7405</v>
      </c>
      <c r="D141" t="s">
        <v>7411</v>
      </c>
      <c r="E141" t="s">
        <v>7426</v>
      </c>
      <c r="F141" t="s">
        <v>7433</v>
      </c>
      <c r="G141">
        <v>13811.2</v>
      </c>
      <c r="H141">
        <v>18</v>
      </c>
      <c r="I141" t="s">
        <v>7565</v>
      </c>
      <c r="J141" t="s">
        <v>8164</v>
      </c>
      <c r="K141" t="s">
        <v>8167</v>
      </c>
      <c r="L141" t="s">
        <v>8169</v>
      </c>
      <c r="M141">
        <v>198881.28</v>
      </c>
      <c r="N141">
        <v>248601.60000000001</v>
      </c>
    </row>
    <row r="142" spans="1:14" x14ac:dyDescent="0.3">
      <c r="A142" t="s">
        <v>152</v>
      </c>
      <c r="B142" t="s">
        <v>4070</v>
      </c>
      <c r="C142" t="s">
        <v>7407</v>
      </c>
      <c r="D142" t="s">
        <v>7415</v>
      </c>
      <c r="E142" t="s">
        <v>7425</v>
      </c>
      <c r="F142" t="s">
        <v>7432</v>
      </c>
      <c r="G142">
        <v>7948.91</v>
      </c>
      <c r="H142">
        <v>18</v>
      </c>
      <c r="I142" t="s">
        <v>7566</v>
      </c>
      <c r="J142" t="s">
        <v>8163</v>
      </c>
      <c r="K142" t="s">
        <v>8168</v>
      </c>
      <c r="L142" t="s">
        <v>8170</v>
      </c>
      <c r="M142">
        <v>143080.38</v>
      </c>
      <c r="N142">
        <v>143080.38</v>
      </c>
    </row>
    <row r="143" spans="1:14" x14ac:dyDescent="0.3">
      <c r="A143" t="s">
        <v>153</v>
      </c>
      <c r="B143" t="s">
        <v>4071</v>
      </c>
      <c r="C143" t="s">
        <v>7408</v>
      </c>
      <c r="D143" t="s">
        <v>7420</v>
      </c>
      <c r="E143" t="s">
        <v>7423</v>
      </c>
      <c r="F143" t="s">
        <v>7434</v>
      </c>
      <c r="G143">
        <v>2817.02</v>
      </c>
      <c r="H143">
        <v>19</v>
      </c>
      <c r="I143" t="s">
        <v>7567</v>
      </c>
      <c r="J143" t="s">
        <v>8166</v>
      </c>
      <c r="K143" t="s">
        <v>8168</v>
      </c>
      <c r="L143" t="s">
        <v>8169</v>
      </c>
      <c r="M143">
        <v>42818.87</v>
      </c>
      <c r="N143">
        <v>53523.38</v>
      </c>
    </row>
    <row r="144" spans="1:14" x14ac:dyDescent="0.3">
      <c r="A144" t="s">
        <v>154</v>
      </c>
      <c r="B144" t="s">
        <v>4072</v>
      </c>
      <c r="C144" t="s">
        <v>7405</v>
      </c>
      <c r="D144" t="s">
        <v>7417</v>
      </c>
      <c r="E144" t="s">
        <v>7425</v>
      </c>
      <c r="F144" t="s">
        <v>7429</v>
      </c>
      <c r="G144">
        <v>3903.49</v>
      </c>
      <c r="H144">
        <v>10</v>
      </c>
      <c r="I144" t="s">
        <v>7483</v>
      </c>
      <c r="J144" t="s">
        <v>8165</v>
      </c>
      <c r="K144" t="s">
        <v>8167</v>
      </c>
      <c r="L144" t="s">
        <v>8169</v>
      </c>
      <c r="M144">
        <v>31227.919999999998</v>
      </c>
      <c r="N144">
        <v>39034.899999999994</v>
      </c>
    </row>
    <row r="145" spans="1:14" x14ac:dyDescent="0.3">
      <c r="A145" t="s">
        <v>155</v>
      </c>
      <c r="B145" t="s">
        <v>4073</v>
      </c>
      <c r="C145" t="s">
        <v>7406</v>
      </c>
      <c r="D145" t="s">
        <v>7416</v>
      </c>
      <c r="E145" t="s">
        <v>7424</v>
      </c>
      <c r="F145" t="s">
        <v>7434</v>
      </c>
      <c r="G145">
        <v>870.67</v>
      </c>
      <c r="H145">
        <v>19</v>
      </c>
      <c r="I145" t="s">
        <v>7565</v>
      </c>
      <c r="J145" t="s">
        <v>8166</v>
      </c>
      <c r="K145" t="s">
        <v>8168</v>
      </c>
      <c r="L145" t="s">
        <v>8169</v>
      </c>
      <c r="M145">
        <v>13234.35</v>
      </c>
      <c r="N145">
        <v>16542.73</v>
      </c>
    </row>
    <row r="146" spans="1:14" x14ac:dyDescent="0.3">
      <c r="A146" t="s">
        <v>156</v>
      </c>
      <c r="B146" t="s">
        <v>4074</v>
      </c>
      <c r="C146" t="s">
        <v>7406</v>
      </c>
      <c r="D146" t="s">
        <v>7416</v>
      </c>
      <c r="E146" t="s">
        <v>7426</v>
      </c>
      <c r="F146" t="s">
        <v>7431</v>
      </c>
      <c r="G146">
        <v>14889.37</v>
      </c>
      <c r="H146">
        <v>10</v>
      </c>
      <c r="I146" t="s">
        <v>7568</v>
      </c>
      <c r="J146" t="s">
        <v>8166</v>
      </c>
      <c r="K146" t="s">
        <v>8168</v>
      </c>
      <c r="L146" t="s">
        <v>8170</v>
      </c>
      <c r="M146">
        <v>148893.70000000001</v>
      </c>
      <c r="N146">
        <v>148893.70000000001</v>
      </c>
    </row>
    <row r="147" spans="1:14" x14ac:dyDescent="0.3">
      <c r="A147" t="s">
        <v>157</v>
      </c>
      <c r="B147" t="s">
        <v>4075</v>
      </c>
      <c r="C147" t="s">
        <v>7408</v>
      </c>
      <c r="D147" t="s">
        <v>7422</v>
      </c>
      <c r="E147" t="s">
        <v>7425</v>
      </c>
      <c r="F147" t="s">
        <v>7429</v>
      </c>
      <c r="G147">
        <v>8288.3799999999992</v>
      </c>
      <c r="H147">
        <v>3</v>
      </c>
      <c r="I147" t="s">
        <v>7569</v>
      </c>
      <c r="J147" t="s">
        <v>8165</v>
      </c>
      <c r="K147" t="s">
        <v>8168</v>
      </c>
      <c r="L147" t="s">
        <v>8170</v>
      </c>
      <c r="M147">
        <v>24865.14</v>
      </c>
      <c r="N147">
        <v>24865.14</v>
      </c>
    </row>
    <row r="148" spans="1:14" x14ac:dyDescent="0.3">
      <c r="A148" t="s">
        <v>158</v>
      </c>
      <c r="B148" t="s">
        <v>4076</v>
      </c>
      <c r="C148" t="s">
        <v>7405</v>
      </c>
      <c r="D148" t="s">
        <v>7409</v>
      </c>
      <c r="E148" t="s">
        <v>7426</v>
      </c>
      <c r="F148" t="s">
        <v>7432</v>
      </c>
      <c r="G148">
        <v>7510.67</v>
      </c>
      <c r="H148">
        <v>16</v>
      </c>
      <c r="I148" t="s">
        <v>7570</v>
      </c>
      <c r="J148" t="s">
        <v>8163</v>
      </c>
      <c r="K148" t="s">
        <v>8167</v>
      </c>
      <c r="L148" t="s">
        <v>8170</v>
      </c>
      <c r="M148">
        <v>120170.72</v>
      </c>
      <c r="N148">
        <v>120170.72</v>
      </c>
    </row>
    <row r="149" spans="1:14" x14ac:dyDescent="0.3">
      <c r="A149" t="s">
        <v>159</v>
      </c>
      <c r="B149" t="s">
        <v>4077</v>
      </c>
      <c r="C149" t="s">
        <v>7406</v>
      </c>
      <c r="D149" t="s">
        <v>7414</v>
      </c>
      <c r="E149" t="s">
        <v>7426</v>
      </c>
      <c r="F149" t="s">
        <v>7434</v>
      </c>
      <c r="G149">
        <v>15527.64</v>
      </c>
      <c r="H149">
        <v>18</v>
      </c>
      <c r="I149" t="s">
        <v>7571</v>
      </c>
      <c r="J149" t="s">
        <v>8164</v>
      </c>
      <c r="K149" t="s">
        <v>8167</v>
      </c>
      <c r="L149" t="s">
        <v>8170</v>
      </c>
      <c r="M149">
        <v>279497.52</v>
      </c>
      <c r="N149">
        <v>279497.52</v>
      </c>
    </row>
    <row r="150" spans="1:14" x14ac:dyDescent="0.3">
      <c r="A150" t="s">
        <v>160</v>
      </c>
      <c r="B150" t="s">
        <v>4078</v>
      </c>
      <c r="C150" t="s">
        <v>7406</v>
      </c>
      <c r="D150" t="s">
        <v>7414</v>
      </c>
      <c r="E150" t="s">
        <v>7424</v>
      </c>
      <c r="F150" t="s">
        <v>7430</v>
      </c>
      <c r="G150">
        <v>3869.46</v>
      </c>
      <c r="H150">
        <v>12</v>
      </c>
      <c r="I150" t="s">
        <v>7572</v>
      </c>
      <c r="J150" t="s">
        <v>8162</v>
      </c>
      <c r="K150" t="s">
        <v>8168</v>
      </c>
      <c r="L150" t="s">
        <v>8169</v>
      </c>
      <c r="M150">
        <v>37146.65</v>
      </c>
      <c r="N150">
        <v>46433.520000000004</v>
      </c>
    </row>
    <row r="151" spans="1:14" x14ac:dyDescent="0.3">
      <c r="A151" t="s">
        <v>161</v>
      </c>
      <c r="B151" t="s">
        <v>4079</v>
      </c>
      <c r="C151" t="s">
        <v>7407</v>
      </c>
      <c r="D151" t="s">
        <v>7413</v>
      </c>
      <c r="E151" t="s">
        <v>7423</v>
      </c>
      <c r="F151" t="s">
        <v>7433</v>
      </c>
      <c r="G151">
        <v>2184.56</v>
      </c>
      <c r="H151">
        <v>10</v>
      </c>
      <c r="I151" t="s">
        <v>7573</v>
      </c>
      <c r="J151" t="s">
        <v>8166</v>
      </c>
      <c r="K151" t="s">
        <v>8168</v>
      </c>
      <c r="L151" t="s">
        <v>8170</v>
      </c>
      <c r="M151">
        <v>21845.599999999999</v>
      </c>
      <c r="N151">
        <v>21845.599999999999</v>
      </c>
    </row>
    <row r="152" spans="1:14" x14ac:dyDescent="0.3">
      <c r="A152" t="s">
        <v>162</v>
      </c>
      <c r="B152" t="s">
        <v>4080</v>
      </c>
      <c r="C152" t="s">
        <v>7407</v>
      </c>
      <c r="D152" t="s">
        <v>7415</v>
      </c>
      <c r="E152" t="s">
        <v>7425</v>
      </c>
      <c r="F152" t="s">
        <v>7434</v>
      </c>
      <c r="G152">
        <v>9320.9</v>
      </c>
      <c r="H152">
        <v>15</v>
      </c>
      <c r="I152" t="s">
        <v>7574</v>
      </c>
      <c r="J152" t="s">
        <v>8164</v>
      </c>
      <c r="K152" t="s">
        <v>8168</v>
      </c>
      <c r="L152" t="s">
        <v>8170</v>
      </c>
      <c r="M152">
        <v>139813.5</v>
      </c>
      <c r="N152">
        <v>139813.5</v>
      </c>
    </row>
    <row r="153" spans="1:14" x14ac:dyDescent="0.3">
      <c r="A153" t="s">
        <v>163</v>
      </c>
      <c r="B153" t="s">
        <v>4081</v>
      </c>
      <c r="C153" t="s">
        <v>7406</v>
      </c>
      <c r="D153" t="s">
        <v>7421</v>
      </c>
      <c r="E153" t="s">
        <v>7425</v>
      </c>
      <c r="F153" t="s">
        <v>7429</v>
      </c>
      <c r="G153">
        <v>2336.4499999999998</v>
      </c>
      <c r="H153">
        <v>6</v>
      </c>
      <c r="I153" t="s">
        <v>7532</v>
      </c>
      <c r="J153" t="s">
        <v>8165</v>
      </c>
      <c r="K153" t="s">
        <v>8167</v>
      </c>
      <c r="L153" t="s">
        <v>8169</v>
      </c>
      <c r="M153">
        <v>11214.96</v>
      </c>
      <c r="N153">
        <v>14018.699999999999</v>
      </c>
    </row>
    <row r="154" spans="1:14" x14ac:dyDescent="0.3">
      <c r="A154" t="s">
        <v>164</v>
      </c>
      <c r="B154" t="s">
        <v>4082</v>
      </c>
      <c r="C154" t="s">
        <v>7407</v>
      </c>
      <c r="D154" t="s">
        <v>7418</v>
      </c>
      <c r="E154" t="s">
        <v>7423</v>
      </c>
      <c r="F154" t="s">
        <v>7434</v>
      </c>
      <c r="G154">
        <v>4782.46</v>
      </c>
      <c r="H154">
        <v>16</v>
      </c>
      <c r="I154" t="s">
        <v>7575</v>
      </c>
      <c r="J154" t="s">
        <v>8166</v>
      </c>
      <c r="K154" t="s">
        <v>8167</v>
      </c>
      <c r="L154" t="s">
        <v>8169</v>
      </c>
      <c r="M154">
        <v>61215.82</v>
      </c>
      <c r="N154">
        <v>76519.360000000001</v>
      </c>
    </row>
    <row r="155" spans="1:14" x14ac:dyDescent="0.3">
      <c r="A155" t="s">
        <v>165</v>
      </c>
      <c r="B155" t="s">
        <v>4083</v>
      </c>
      <c r="C155" t="s">
        <v>7405</v>
      </c>
      <c r="D155" t="s">
        <v>7410</v>
      </c>
      <c r="E155" t="s">
        <v>7424</v>
      </c>
      <c r="F155" t="s">
        <v>7429</v>
      </c>
      <c r="G155">
        <v>5772.65</v>
      </c>
      <c r="H155">
        <v>2</v>
      </c>
      <c r="I155" t="s">
        <v>7576</v>
      </c>
      <c r="J155" t="s">
        <v>8163</v>
      </c>
      <c r="K155" t="s">
        <v>8168</v>
      </c>
      <c r="L155" t="s">
        <v>8170</v>
      </c>
      <c r="M155">
        <v>11545.3</v>
      </c>
      <c r="N155">
        <v>11545.3</v>
      </c>
    </row>
    <row r="156" spans="1:14" x14ac:dyDescent="0.3">
      <c r="A156" t="s">
        <v>166</v>
      </c>
      <c r="B156" t="s">
        <v>4084</v>
      </c>
      <c r="C156" t="s">
        <v>7407</v>
      </c>
      <c r="D156" t="s">
        <v>7415</v>
      </c>
      <c r="E156" t="s">
        <v>7423</v>
      </c>
      <c r="F156" t="s">
        <v>7432</v>
      </c>
      <c r="G156">
        <v>1452.5</v>
      </c>
      <c r="H156">
        <v>13</v>
      </c>
      <c r="I156" t="s">
        <v>7577</v>
      </c>
      <c r="J156" t="s">
        <v>8165</v>
      </c>
      <c r="K156" t="s">
        <v>8168</v>
      </c>
      <c r="L156" t="s">
        <v>8170</v>
      </c>
      <c r="M156">
        <v>18882.5</v>
      </c>
      <c r="N156">
        <v>18882.5</v>
      </c>
    </row>
    <row r="157" spans="1:14" x14ac:dyDescent="0.3">
      <c r="A157" t="s">
        <v>167</v>
      </c>
      <c r="B157" t="s">
        <v>4085</v>
      </c>
      <c r="C157" t="s">
        <v>7407</v>
      </c>
      <c r="D157" t="s">
        <v>7417</v>
      </c>
      <c r="E157" t="s">
        <v>7423</v>
      </c>
      <c r="F157" t="s">
        <v>7432</v>
      </c>
      <c r="G157">
        <v>11812.56</v>
      </c>
      <c r="H157">
        <v>2</v>
      </c>
      <c r="I157" t="s">
        <v>7578</v>
      </c>
      <c r="J157" t="s">
        <v>8162</v>
      </c>
      <c r="K157" t="s">
        <v>8167</v>
      </c>
      <c r="L157" t="s">
        <v>8170</v>
      </c>
      <c r="M157">
        <v>23625.119999999999</v>
      </c>
      <c r="N157">
        <v>23625.119999999999</v>
      </c>
    </row>
    <row r="158" spans="1:14" x14ac:dyDescent="0.3">
      <c r="A158" t="s">
        <v>168</v>
      </c>
      <c r="B158" t="s">
        <v>4086</v>
      </c>
      <c r="C158" t="s">
        <v>7406</v>
      </c>
      <c r="D158" t="s">
        <v>7416</v>
      </c>
      <c r="E158" t="s">
        <v>7423</v>
      </c>
      <c r="F158" t="s">
        <v>7429</v>
      </c>
      <c r="G158">
        <v>12830.14</v>
      </c>
      <c r="H158">
        <v>9</v>
      </c>
      <c r="I158" t="s">
        <v>7480</v>
      </c>
      <c r="J158" t="s">
        <v>8165</v>
      </c>
      <c r="K158" t="s">
        <v>8168</v>
      </c>
      <c r="L158" t="s">
        <v>8169</v>
      </c>
      <c r="M158">
        <v>92377.34</v>
      </c>
      <c r="N158">
        <v>115471.26</v>
      </c>
    </row>
    <row r="159" spans="1:14" x14ac:dyDescent="0.3">
      <c r="A159" t="s">
        <v>169</v>
      </c>
      <c r="B159" t="s">
        <v>4087</v>
      </c>
      <c r="C159" t="s">
        <v>7407</v>
      </c>
      <c r="D159" t="s">
        <v>7418</v>
      </c>
      <c r="E159" t="s">
        <v>7427</v>
      </c>
      <c r="F159" t="s">
        <v>7434</v>
      </c>
      <c r="G159">
        <v>10935.25</v>
      </c>
      <c r="H159">
        <v>2</v>
      </c>
      <c r="I159" t="s">
        <v>7579</v>
      </c>
      <c r="J159" t="s">
        <v>8162</v>
      </c>
      <c r="K159" t="s">
        <v>8167</v>
      </c>
      <c r="L159" t="s">
        <v>8170</v>
      </c>
      <c r="M159">
        <v>21870.5</v>
      </c>
      <c r="N159">
        <v>21870.5</v>
      </c>
    </row>
    <row r="160" spans="1:14" x14ac:dyDescent="0.3">
      <c r="A160" t="s">
        <v>170</v>
      </c>
      <c r="B160" t="s">
        <v>4088</v>
      </c>
      <c r="C160" t="s">
        <v>7407</v>
      </c>
      <c r="D160" t="s">
        <v>7417</v>
      </c>
      <c r="E160" t="s">
        <v>7423</v>
      </c>
      <c r="F160" t="s">
        <v>7432</v>
      </c>
      <c r="G160">
        <v>6974.49</v>
      </c>
      <c r="H160">
        <v>20</v>
      </c>
      <c r="I160" t="s">
        <v>7580</v>
      </c>
      <c r="J160" t="s">
        <v>8166</v>
      </c>
      <c r="K160" t="s">
        <v>8168</v>
      </c>
      <c r="L160" t="s">
        <v>8169</v>
      </c>
      <c r="M160">
        <v>111591.84</v>
      </c>
      <c r="N160">
        <v>139489.79999999999</v>
      </c>
    </row>
    <row r="161" spans="1:14" x14ac:dyDescent="0.3">
      <c r="A161" t="s">
        <v>171</v>
      </c>
      <c r="B161" t="s">
        <v>4089</v>
      </c>
      <c r="C161" t="s">
        <v>7407</v>
      </c>
      <c r="D161" t="s">
        <v>7415</v>
      </c>
      <c r="E161" t="s">
        <v>7425</v>
      </c>
      <c r="F161" t="s">
        <v>7433</v>
      </c>
      <c r="G161">
        <v>8637.81</v>
      </c>
      <c r="H161">
        <v>12</v>
      </c>
      <c r="I161" t="s">
        <v>7579</v>
      </c>
      <c r="J161" t="s">
        <v>8164</v>
      </c>
      <c r="K161" t="s">
        <v>8168</v>
      </c>
      <c r="L161" t="s">
        <v>8169</v>
      </c>
      <c r="M161">
        <v>82922.81</v>
      </c>
      <c r="N161">
        <v>103653.72</v>
      </c>
    </row>
    <row r="162" spans="1:14" x14ac:dyDescent="0.3">
      <c r="A162" t="s">
        <v>172</v>
      </c>
      <c r="B162" t="s">
        <v>4090</v>
      </c>
      <c r="C162" t="s">
        <v>7406</v>
      </c>
      <c r="D162" t="s">
        <v>7414</v>
      </c>
      <c r="E162" t="s">
        <v>7424</v>
      </c>
      <c r="F162" t="s">
        <v>7434</v>
      </c>
      <c r="G162">
        <v>5378.4</v>
      </c>
      <c r="H162">
        <v>3</v>
      </c>
      <c r="I162" t="s">
        <v>7581</v>
      </c>
      <c r="J162" t="s">
        <v>8166</v>
      </c>
      <c r="K162" t="s">
        <v>8167</v>
      </c>
      <c r="L162" t="s">
        <v>8169</v>
      </c>
      <c r="M162">
        <v>12908.16</v>
      </c>
      <c r="N162">
        <v>16135.199999999999</v>
      </c>
    </row>
    <row r="163" spans="1:14" x14ac:dyDescent="0.3">
      <c r="A163" t="s">
        <v>173</v>
      </c>
      <c r="B163" t="s">
        <v>4091</v>
      </c>
      <c r="C163" t="s">
        <v>7407</v>
      </c>
      <c r="D163" t="s">
        <v>7415</v>
      </c>
      <c r="E163" t="s">
        <v>7427</v>
      </c>
      <c r="F163" t="s">
        <v>7434</v>
      </c>
      <c r="G163">
        <v>10760.12</v>
      </c>
      <c r="H163">
        <v>8</v>
      </c>
      <c r="I163" t="s">
        <v>7582</v>
      </c>
      <c r="J163" t="s">
        <v>8162</v>
      </c>
      <c r="K163" t="s">
        <v>8167</v>
      </c>
      <c r="L163" t="s">
        <v>8169</v>
      </c>
      <c r="M163">
        <v>68865.100000000006</v>
      </c>
      <c r="N163">
        <v>86080.960000000006</v>
      </c>
    </row>
    <row r="164" spans="1:14" x14ac:dyDescent="0.3">
      <c r="A164" t="s">
        <v>174</v>
      </c>
      <c r="B164" t="s">
        <v>4092</v>
      </c>
      <c r="C164" t="s">
        <v>7406</v>
      </c>
      <c r="D164" t="s">
        <v>7421</v>
      </c>
      <c r="E164" t="s">
        <v>7423</v>
      </c>
      <c r="F164" t="s">
        <v>7433</v>
      </c>
      <c r="G164">
        <v>11544.47</v>
      </c>
      <c r="H164">
        <v>11</v>
      </c>
      <c r="I164" t="s">
        <v>7583</v>
      </c>
      <c r="J164" t="s">
        <v>8165</v>
      </c>
      <c r="K164" t="s">
        <v>8168</v>
      </c>
      <c r="L164" t="s">
        <v>8169</v>
      </c>
      <c r="M164">
        <v>101591.17</v>
      </c>
      <c r="N164">
        <v>126989.17</v>
      </c>
    </row>
    <row r="165" spans="1:14" x14ac:dyDescent="0.3">
      <c r="A165" t="s">
        <v>175</v>
      </c>
      <c r="B165" t="s">
        <v>4093</v>
      </c>
      <c r="C165" t="s">
        <v>7408</v>
      </c>
      <c r="D165" t="s">
        <v>7422</v>
      </c>
      <c r="E165" t="s">
        <v>7423</v>
      </c>
      <c r="F165" t="s">
        <v>7431</v>
      </c>
      <c r="G165">
        <v>2618.65</v>
      </c>
      <c r="H165">
        <v>17</v>
      </c>
      <c r="I165" t="s">
        <v>7584</v>
      </c>
      <c r="J165" t="s">
        <v>8162</v>
      </c>
      <c r="K165" t="s">
        <v>8167</v>
      </c>
      <c r="L165" t="s">
        <v>8169</v>
      </c>
      <c r="M165">
        <v>35613.64</v>
      </c>
      <c r="N165">
        <v>44517.05</v>
      </c>
    </row>
    <row r="166" spans="1:14" x14ac:dyDescent="0.3">
      <c r="A166" t="s">
        <v>176</v>
      </c>
      <c r="B166" t="s">
        <v>4094</v>
      </c>
      <c r="C166" t="s">
        <v>7408</v>
      </c>
      <c r="D166" t="s">
        <v>7417</v>
      </c>
      <c r="E166" t="s">
        <v>7427</v>
      </c>
      <c r="F166" t="s">
        <v>7433</v>
      </c>
      <c r="G166">
        <v>16551.86</v>
      </c>
      <c r="H166">
        <v>19</v>
      </c>
      <c r="I166" t="s">
        <v>7585</v>
      </c>
      <c r="J166" t="s">
        <v>8162</v>
      </c>
      <c r="K166" t="s">
        <v>8168</v>
      </c>
      <c r="L166" t="s">
        <v>8169</v>
      </c>
      <c r="M166">
        <v>251587.94</v>
      </c>
      <c r="N166">
        <v>314485.34000000003</v>
      </c>
    </row>
    <row r="167" spans="1:14" x14ac:dyDescent="0.3">
      <c r="A167" t="s">
        <v>177</v>
      </c>
      <c r="B167" t="s">
        <v>4095</v>
      </c>
      <c r="C167" t="s">
        <v>7407</v>
      </c>
      <c r="D167" t="s">
        <v>7418</v>
      </c>
      <c r="E167" t="s">
        <v>7423</v>
      </c>
      <c r="F167" t="s">
        <v>7429</v>
      </c>
      <c r="G167">
        <v>1341.28</v>
      </c>
      <c r="H167">
        <v>17</v>
      </c>
      <c r="I167" t="s">
        <v>7520</v>
      </c>
      <c r="J167" t="s">
        <v>8163</v>
      </c>
      <c r="K167" t="s">
        <v>8168</v>
      </c>
      <c r="L167" t="s">
        <v>8169</v>
      </c>
      <c r="M167">
        <v>18241.740000000002</v>
      </c>
      <c r="N167">
        <v>22801.759999999998</v>
      </c>
    </row>
    <row r="168" spans="1:14" x14ac:dyDescent="0.3">
      <c r="A168" t="s">
        <v>178</v>
      </c>
      <c r="B168" t="s">
        <v>4096</v>
      </c>
      <c r="C168" t="s">
        <v>7407</v>
      </c>
      <c r="D168" t="s">
        <v>7417</v>
      </c>
      <c r="E168" t="s">
        <v>7423</v>
      </c>
      <c r="F168" t="s">
        <v>7433</v>
      </c>
      <c r="G168">
        <v>14505.08</v>
      </c>
      <c r="H168">
        <v>8</v>
      </c>
      <c r="I168" t="s">
        <v>7586</v>
      </c>
      <c r="J168" t="s">
        <v>8165</v>
      </c>
      <c r="K168" t="s">
        <v>8167</v>
      </c>
      <c r="L168" t="s">
        <v>8170</v>
      </c>
      <c r="M168">
        <v>116040.64</v>
      </c>
      <c r="N168">
        <v>116040.64</v>
      </c>
    </row>
    <row r="169" spans="1:14" x14ac:dyDescent="0.3">
      <c r="A169" t="s">
        <v>179</v>
      </c>
      <c r="B169" t="s">
        <v>4097</v>
      </c>
      <c r="C169" t="s">
        <v>7405</v>
      </c>
      <c r="D169" t="s">
        <v>7410</v>
      </c>
      <c r="E169" t="s">
        <v>7426</v>
      </c>
      <c r="F169" t="s">
        <v>7430</v>
      </c>
      <c r="G169">
        <v>13821.99</v>
      </c>
      <c r="H169">
        <v>18</v>
      </c>
      <c r="I169" t="s">
        <v>7587</v>
      </c>
      <c r="J169" t="s">
        <v>8166</v>
      </c>
      <c r="K169" t="s">
        <v>8168</v>
      </c>
      <c r="L169" t="s">
        <v>8170</v>
      </c>
      <c r="M169">
        <v>248795.82</v>
      </c>
      <c r="N169">
        <v>248795.82</v>
      </c>
    </row>
    <row r="170" spans="1:14" x14ac:dyDescent="0.3">
      <c r="A170" t="s">
        <v>180</v>
      </c>
      <c r="B170" t="s">
        <v>4098</v>
      </c>
      <c r="C170" t="s">
        <v>7406</v>
      </c>
      <c r="D170" t="s">
        <v>7414</v>
      </c>
      <c r="E170" t="s">
        <v>7427</v>
      </c>
      <c r="F170" t="s">
        <v>7431</v>
      </c>
      <c r="G170">
        <v>14288.45</v>
      </c>
      <c r="H170">
        <v>18</v>
      </c>
      <c r="I170" t="s">
        <v>7588</v>
      </c>
      <c r="J170" t="s">
        <v>8166</v>
      </c>
      <c r="K170" t="s">
        <v>8168</v>
      </c>
      <c r="L170" t="s">
        <v>8170</v>
      </c>
      <c r="M170">
        <v>257192.1</v>
      </c>
      <c r="N170">
        <v>257192.1</v>
      </c>
    </row>
    <row r="171" spans="1:14" x14ac:dyDescent="0.3">
      <c r="A171" t="s">
        <v>181</v>
      </c>
      <c r="B171" t="s">
        <v>4099</v>
      </c>
      <c r="C171" t="s">
        <v>7407</v>
      </c>
      <c r="D171" t="s">
        <v>7415</v>
      </c>
      <c r="E171" t="s">
        <v>7424</v>
      </c>
      <c r="F171" t="s">
        <v>7433</v>
      </c>
      <c r="G171">
        <v>6024.14</v>
      </c>
      <c r="H171">
        <v>9</v>
      </c>
      <c r="I171" t="s">
        <v>7589</v>
      </c>
      <c r="J171" t="s">
        <v>8162</v>
      </c>
      <c r="K171" t="s">
        <v>8167</v>
      </c>
      <c r="L171" t="s">
        <v>8170</v>
      </c>
      <c r="M171">
        <v>54217.26</v>
      </c>
      <c r="N171">
        <v>54217.26</v>
      </c>
    </row>
    <row r="172" spans="1:14" x14ac:dyDescent="0.3">
      <c r="A172" t="s">
        <v>182</v>
      </c>
      <c r="B172" t="s">
        <v>4100</v>
      </c>
      <c r="C172" t="s">
        <v>7408</v>
      </c>
      <c r="D172" t="s">
        <v>7419</v>
      </c>
      <c r="E172" t="s">
        <v>7424</v>
      </c>
      <c r="F172" t="s">
        <v>7434</v>
      </c>
      <c r="G172">
        <v>4776.6499999999996</v>
      </c>
      <c r="H172">
        <v>15</v>
      </c>
      <c r="I172" t="s">
        <v>7590</v>
      </c>
      <c r="J172" t="s">
        <v>8162</v>
      </c>
      <c r="K172" t="s">
        <v>8167</v>
      </c>
      <c r="L172" t="s">
        <v>8169</v>
      </c>
      <c r="M172">
        <v>57319.8</v>
      </c>
      <c r="N172">
        <v>71649.75</v>
      </c>
    </row>
    <row r="173" spans="1:14" x14ac:dyDescent="0.3">
      <c r="A173" t="s">
        <v>183</v>
      </c>
      <c r="B173" t="s">
        <v>4101</v>
      </c>
      <c r="C173" t="s">
        <v>7408</v>
      </c>
      <c r="D173" t="s">
        <v>7419</v>
      </c>
      <c r="E173" t="s">
        <v>7426</v>
      </c>
      <c r="F173" t="s">
        <v>7434</v>
      </c>
      <c r="G173">
        <v>13451.81</v>
      </c>
      <c r="H173">
        <v>1</v>
      </c>
      <c r="I173" t="s">
        <v>7591</v>
      </c>
      <c r="J173" t="s">
        <v>8164</v>
      </c>
      <c r="K173" t="s">
        <v>8167</v>
      </c>
      <c r="L173" t="s">
        <v>8169</v>
      </c>
      <c r="M173">
        <v>10761.78</v>
      </c>
      <c r="N173">
        <v>13451.81</v>
      </c>
    </row>
    <row r="174" spans="1:14" x14ac:dyDescent="0.3">
      <c r="A174" t="s">
        <v>184</v>
      </c>
      <c r="B174" t="s">
        <v>4102</v>
      </c>
      <c r="C174" t="s">
        <v>7406</v>
      </c>
      <c r="D174" t="s">
        <v>7412</v>
      </c>
      <c r="E174" t="s">
        <v>7423</v>
      </c>
      <c r="F174" t="s">
        <v>7431</v>
      </c>
      <c r="G174">
        <v>1858.37</v>
      </c>
      <c r="H174">
        <v>9</v>
      </c>
      <c r="I174" t="s">
        <v>7570</v>
      </c>
      <c r="J174" t="s">
        <v>8164</v>
      </c>
      <c r="K174" t="s">
        <v>8168</v>
      </c>
      <c r="L174" t="s">
        <v>8169</v>
      </c>
      <c r="M174">
        <v>13380.43</v>
      </c>
      <c r="N174">
        <v>16725.329999999998</v>
      </c>
    </row>
    <row r="175" spans="1:14" x14ac:dyDescent="0.3">
      <c r="A175" t="s">
        <v>185</v>
      </c>
      <c r="B175" t="s">
        <v>4103</v>
      </c>
      <c r="C175" t="s">
        <v>7408</v>
      </c>
      <c r="D175" t="s">
        <v>7417</v>
      </c>
      <c r="E175" t="s">
        <v>7426</v>
      </c>
      <c r="F175" t="s">
        <v>7431</v>
      </c>
      <c r="G175">
        <v>9776.57</v>
      </c>
      <c r="H175">
        <v>13</v>
      </c>
      <c r="I175" t="s">
        <v>7447</v>
      </c>
      <c r="J175" t="s">
        <v>8166</v>
      </c>
      <c r="K175" t="s">
        <v>8168</v>
      </c>
      <c r="L175" t="s">
        <v>8169</v>
      </c>
      <c r="M175">
        <v>101676.66</v>
      </c>
      <c r="N175">
        <v>127095.41</v>
      </c>
    </row>
    <row r="176" spans="1:14" x14ac:dyDescent="0.3">
      <c r="A176" t="s">
        <v>186</v>
      </c>
      <c r="B176" t="s">
        <v>4104</v>
      </c>
      <c r="C176" t="s">
        <v>7406</v>
      </c>
      <c r="D176" t="s">
        <v>7416</v>
      </c>
      <c r="E176" t="s">
        <v>7427</v>
      </c>
      <c r="F176" t="s">
        <v>7434</v>
      </c>
      <c r="G176">
        <v>6348.67</v>
      </c>
      <c r="H176">
        <v>1</v>
      </c>
      <c r="I176" t="s">
        <v>7585</v>
      </c>
      <c r="J176" t="s">
        <v>8163</v>
      </c>
      <c r="K176" t="s">
        <v>8167</v>
      </c>
      <c r="L176" t="s">
        <v>8170</v>
      </c>
      <c r="M176">
        <v>6348.67</v>
      </c>
      <c r="N176">
        <v>6348.67</v>
      </c>
    </row>
    <row r="177" spans="1:14" x14ac:dyDescent="0.3">
      <c r="A177" t="s">
        <v>187</v>
      </c>
      <c r="B177" t="s">
        <v>4105</v>
      </c>
      <c r="C177" t="s">
        <v>7408</v>
      </c>
      <c r="D177" t="s">
        <v>7420</v>
      </c>
      <c r="E177" t="s">
        <v>7427</v>
      </c>
      <c r="F177" t="s">
        <v>7431</v>
      </c>
      <c r="G177">
        <v>15233.82</v>
      </c>
      <c r="H177">
        <v>13</v>
      </c>
      <c r="I177" t="s">
        <v>7592</v>
      </c>
      <c r="J177" t="s">
        <v>8163</v>
      </c>
      <c r="K177" t="s">
        <v>8167</v>
      </c>
      <c r="L177" t="s">
        <v>8170</v>
      </c>
      <c r="M177">
        <v>198039.66</v>
      </c>
      <c r="N177">
        <v>198039.66</v>
      </c>
    </row>
    <row r="178" spans="1:14" x14ac:dyDescent="0.3">
      <c r="A178" t="s">
        <v>188</v>
      </c>
      <c r="B178" t="s">
        <v>4106</v>
      </c>
      <c r="C178" t="s">
        <v>7408</v>
      </c>
      <c r="D178" t="s">
        <v>7422</v>
      </c>
      <c r="E178" t="s">
        <v>7425</v>
      </c>
      <c r="F178" t="s">
        <v>7431</v>
      </c>
      <c r="G178">
        <v>7108.12</v>
      </c>
      <c r="H178">
        <v>6</v>
      </c>
      <c r="I178" t="s">
        <v>7593</v>
      </c>
      <c r="J178" t="s">
        <v>8165</v>
      </c>
      <c r="K178" t="s">
        <v>8168</v>
      </c>
      <c r="L178" t="s">
        <v>8170</v>
      </c>
      <c r="M178">
        <v>42648.72</v>
      </c>
      <c r="N178">
        <v>42648.72</v>
      </c>
    </row>
    <row r="179" spans="1:14" x14ac:dyDescent="0.3">
      <c r="A179" t="s">
        <v>189</v>
      </c>
      <c r="B179" t="s">
        <v>4107</v>
      </c>
      <c r="C179" t="s">
        <v>7405</v>
      </c>
      <c r="D179" t="s">
        <v>7409</v>
      </c>
      <c r="E179" t="s">
        <v>7427</v>
      </c>
      <c r="F179" t="s">
        <v>7431</v>
      </c>
      <c r="G179">
        <v>3632.08</v>
      </c>
      <c r="H179">
        <v>2</v>
      </c>
      <c r="I179" t="s">
        <v>7594</v>
      </c>
      <c r="J179" t="s">
        <v>8162</v>
      </c>
      <c r="K179" t="s">
        <v>8168</v>
      </c>
      <c r="L179" t="s">
        <v>8170</v>
      </c>
      <c r="M179">
        <v>7264.16</v>
      </c>
      <c r="N179">
        <v>7264.16</v>
      </c>
    </row>
    <row r="180" spans="1:14" x14ac:dyDescent="0.3">
      <c r="A180" t="s">
        <v>190</v>
      </c>
      <c r="B180" t="s">
        <v>4108</v>
      </c>
      <c r="C180" t="s">
        <v>7406</v>
      </c>
      <c r="D180" t="s">
        <v>7421</v>
      </c>
      <c r="E180" t="s">
        <v>7423</v>
      </c>
      <c r="F180" t="s">
        <v>7434</v>
      </c>
      <c r="G180">
        <v>3246.96</v>
      </c>
      <c r="H180">
        <v>20</v>
      </c>
      <c r="I180" t="s">
        <v>7595</v>
      </c>
      <c r="J180" t="s">
        <v>8162</v>
      </c>
      <c r="K180" t="s">
        <v>8167</v>
      </c>
      <c r="L180" t="s">
        <v>8170</v>
      </c>
      <c r="M180">
        <v>64939.199999999997</v>
      </c>
      <c r="N180">
        <v>64939.199999999997</v>
      </c>
    </row>
    <row r="181" spans="1:14" x14ac:dyDescent="0.3">
      <c r="A181" t="s">
        <v>191</v>
      </c>
      <c r="B181" t="s">
        <v>4109</v>
      </c>
      <c r="C181" t="s">
        <v>7405</v>
      </c>
      <c r="D181" t="s">
        <v>7417</v>
      </c>
      <c r="E181" t="s">
        <v>7427</v>
      </c>
      <c r="F181" t="s">
        <v>7433</v>
      </c>
      <c r="G181">
        <v>14075.97</v>
      </c>
      <c r="H181">
        <v>13</v>
      </c>
      <c r="I181" t="s">
        <v>7498</v>
      </c>
      <c r="J181" t="s">
        <v>8163</v>
      </c>
      <c r="K181" t="s">
        <v>8167</v>
      </c>
      <c r="L181" t="s">
        <v>8170</v>
      </c>
      <c r="M181">
        <v>182987.61</v>
      </c>
      <c r="N181">
        <v>182987.61</v>
      </c>
    </row>
    <row r="182" spans="1:14" x14ac:dyDescent="0.3">
      <c r="A182" t="s">
        <v>192</v>
      </c>
      <c r="B182" t="s">
        <v>4110</v>
      </c>
      <c r="C182" t="s">
        <v>7406</v>
      </c>
      <c r="D182" t="s">
        <v>7421</v>
      </c>
      <c r="E182" t="s">
        <v>7424</v>
      </c>
      <c r="F182" t="s">
        <v>7428</v>
      </c>
      <c r="G182">
        <v>10243.86</v>
      </c>
      <c r="H182">
        <v>3</v>
      </c>
      <c r="I182" t="s">
        <v>7596</v>
      </c>
      <c r="J182" t="s">
        <v>8165</v>
      </c>
      <c r="K182" t="s">
        <v>8167</v>
      </c>
      <c r="L182" t="s">
        <v>8170</v>
      </c>
      <c r="M182">
        <v>30731.58</v>
      </c>
      <c r="N182">
        <v>30731.58</v>
      </c>
    </row>
    <row r="183" spans="1:14" x14ac:dyDescent="0.3">
      <c r="A183" t="s">
        <v>193</v>
      </c>
      <c r="B183" t="s">
        <v>4111</v>
      </c>
      <c r="C183" t="s">
        <v>7408</v>
      </c>
      <c r="D183" t="s">
        <v>7422</v>
      </c>
      <c r="E183" t="s">
        <v>7427</v>
      </c>
      <c r="F183" t="s">
        <v>7433</v>
      </c>
      <c r="G183">
        <v>10615.7</v>
      </c>
      <c r="H183">
        <v>18</v>
      </c>
      <c r="I183" t="s">
        <v>7597</v>
      </c>
      <c r="J183" t="s">
        <v>8162</v>
      </c>
      <c r="K183" t="s">
        <v>8167</v>
      </c>
      <c r="L183" t="s">
        <v>8170</v>
      </c>
      <c r="M183">
        <v>191082.6</v>
      </c>
      <c r="N183">
        <v>191082.6</v>
      </c>
    </row>
    <row r="184" spans="1:14" x14ac:dyDescent="0.3">
      <c r="A184" t="s">
        <v>194</v>
      </c>
      <c r="B184" t="s">
        <v>4112</v>
      </c>
      <c r="C184" t="s">
        <v>7406</v>
      </c>
      <c r="D184" t="s">
        <v>7414</v>
      </c>
      <c r="E184" t="s">
        <v>7427</v>
      </c>
      <c r="F184" t="s">
        <v>7430</v>
      </c>
      <c r="G184">
        <v>11320.37</v>
      </c>
      <c r="H184">
        <v>11</v>
      </c>
      <c r="I184" t="s">
        <v>7577</v>
      </c>
      <c r="J184" t="s">
        <v>8165</v>
      </c>
      <c r="K184" t="s">
        <v>8168</v>
      </c>
      <c r="L184" t="s">
        <v>8169</v>
      </c>
      <c r="M184">
        <v>99619.09</v>
      </c>
      <c r="N184">
        <v>124524.07</v>
      </c>
    </row>
    <row r="185" spans="1:14" x14ac:dyDescent="0.3">
      <c r="A185" t="s">
        <v>195</v>
      </c>
      <c r="B185" t="s">
        <v>4113</v>
      </c>
      <c r="C185" t="s">
        <v>7405</v>
      </c>
      <c r="D185" t="s">
        <v>7411</v>
      </c>
      <c r="E185" t="s">
        <v>7423</v>
      </c>
      <c r="F185" t="s">
        <v>7432</v>
      </c>
      <c r="G185">
        <v>4544.25</v>
      </c>
      <c r="H185">
        <v>9</v>
      </c>
      <c r="I185" t="s">
        <v>7598</v>
      </c>
      <c r="J185" t="s">
        <v>8165</v>
      </c>
      <c r="K185" t="s">
        <v>8168</v>
      </c>
      <c r="L185" t="s">
        <v>8170</v>
      </c>
      <c r="M185">
        <v>40898.25</v>
      </c>
      <c r="N185">
        <v>40898.25</v>
      </c>
    </row>
    <row r="186" spans="1:14" x14ac:dyDescent="0.3">
      <c r="A186" t="s">
        <v>196</v>
      </c>
      <c r="B186" t="s">
        <v>4114</v>
      </c>
      <c r="C186" t="s">
        <v>7405</v>
      </c>
      <c r="D186" t="s">
        <v>7417</v>
      </c>
      <c r="E186" t="s">
        <v>7423</v>
      </c>
      <c r="F186" t="s">
        <v>7433</v>
      </c>
      <c r="G186">
        <v>14954.94</v>
      </c>
      <c r="H186">
        <v>11</v>
      </c>
      <c r="I186" t="s">
        <v>7469</v>
      </c>
      <c r="J186" t="s">
        <v>8163</v>
      </c>
      <c r="K186" t="s">
        <v>8168</v>
      </c>
      <c r="L186" t="s">
        <v>8169</v>
      </c>
      <c r="M186">
        <v>131603.14000000001</v>
      </c>
      <c r="N186">
        <v>164504.34</v>
      </c>
    </row>
    <row r="187" spans="1:14" x14ac:dyDescent="0.3">
      <c r="A187" t="s">
        <v>197</v>
      </c>
      <c r="B187" t="s">
        <v>4115</v>
      </c>
      <c r="C187" t="s">
        <v>7407</v>
      </c>
      <c r="D187" t="s">
        <v>7418</v>
      </c>
      <c r="E187" t="s">
        <v>7424</v>
      </c>
      <c r="F187" t="s">
        <v>7428</v>
      </c>
      <c r="G187">
        <v>15308.52</v>
      </c>
      <c r="H187">
        <v>11</v>
      </c>
      <c r="I187" t="s">
        <v>7587</v>
      </c>
      <c r="J187" t="s">
        <v>8162</v>
      </c>
      <c r="K187" t="s">
        <v>8168</v>
      </c>
      <c r="L187" t="s">
        <v>8169</v>
      </c>
      <c r="M187">
        <v>134714.81</v>
      </c>
      <c r="N187">
        <v>168393.72</v>
      </c>
    </row>
    <row r="188" spans="1:14" x14ac:dyDescent="0.3">
      <c r="A188" t="s">
        <v>198</v>
      </c>
      <c r="B188" t="s">
        <v>4116</v>
      </c>
      <c r="C188" t="s">
        <v>7406</v>
      </c>
      <c r="D188" t="s">
        <v>7414</v>
      </c>
      <c r="E188" t="s">
        <v>7427</v>
      </c>
      <c r="F188" t="s">
        <v>7432</v>
      </c>
      <c r="G188">
        <v>11131.13</v>
      </c>
      <c r="H188">
        <v>7</v>
      </c>
      <c r="I188" t="s">
        <v>7599</v>
      </c>
      <c r="J188" t="s">
        <v>8166</v>
      </c>
      <c r="K188" t="s">
        <v>8167</v>
      </c>
      <c r="L188" t="s">
        <v>8170</v>
      </c>
      <c r="M188">
        <v>77917.91</v>
      </c>
      <c r="N188">
        <v>77917.909999999989</v>
      </c>
    </row>
    <row r="189" spans="1:14" x14ac:dyDescent="0.3">
      <c r="A189" t="s">
        <v>199</v>
      </c>
      <c r="B189" t="s">
        <v>4117</v>
      </c>
      <c r="C189" t="s">
        <v>7407</v>
      </c>
      <c r="D189" t="s">
        <v>7418</v>
      </c>
      <c r="E189" t="s">
        <v>7427</v>
      </c>
      <c r="F189" t="s">
        <v>7434</v>
      </c>
      <c r="G189">
        <v>10890.43</v>
      </c>
      <c r="H189">
        <v>16</v>
      </c>
      <c r="I189" t="s">
        <v>7600</v>
      </c>
      <c r="J189" t="s">
        <v>8163</v>
      </c>
      <c r="K189" t="s">
        <v>8168</v>
      </c>
      <c r="L189" t="s">
        <v>8169</v>
      </c>
      <c r="M189">
        <v>139397.67000000001</v>
      </c>
      <c r="N189">
        <v>174246.88</v>
      </c>
    </row>
    <row r="190" spans="1:14" x14ac:dyDescent="0.3">
      <c r="A190" t="s">
        <v>200</v>
      </c>
      <c r="B190" t="s">
        <v>4118</v>
      </c>
      <c r="C190" t="s">
        <v>7406</v>
      </c>
      <c r="D190" t="s">
        <v>7416</v>
      </c>
      <c r="E190" t="s">
        <v>7423</v>
      </c>
      <c r="F190" t="s">
        <v>7430</v>
      </c>
      <c r="G190">
        <v>11579.33</v>
      </c>
      <c r="H190">
        <v>18</v>
      </c>
      <c r="I190" t="s">
        <v>7601</v>
      </c>
      <c r="J190" t="s">
        <v>8165</v>
      </c>
      <c r="K190" t="s">
        <v>8167</v>
      </c>
      <c r="L190" t="s">
        <v>8170</v>
      </c>
      <c r="M190">
        <v>208427.94</v>
      </c>
      <c r="N190">
        <v>208427.94</v>
      </c>
    </row>
    <row r="191" spans="1:14" x14ac:dyDescent="0.3">
      <c r="A191" t="s">
        <v>201</v>
      </c>
      <c r="B191" t="s">
        <v>4119</v>
      </c>
      <c r="C191" t="s">
        <v>7407</v>
      </c>
      <c r="D191" t="s">
        <v>7418</v>
      </c>
      <c r="E191" t="s">
        <v>7424</v>
      </c>
      <c r="F191" t="s">
        <v>7434</v>
      </c>
      <c r="G191">
        <v>10366.700000000001</v>
      </c>
      <c r="H191">
        <v>12</v>
      </c>
      <c r="I191" t="s">
        <v>7541</v>
      </c>
      <c r="J191" t="s">
        <v>8166</v>
      </c>
      <c r="K191" t="s">
        <v>8167</v>
      </c>
      <c r="L191" t="s">
        <v>8170</v>
      </c>
      <c r="M191">
        <v>124400.4</v>
      </c>
      <c r="N191">
        <v>124400.40000000001</v>
      </c>
    </row>
    <row r="192" spans="1:14" x14ac:dyDescent="0.3">
      <c r="A192" t="s">
        <v>202</v>
      </c>
      <c r="B192" t="s">
        <v>4120</v>
      </c>
      <c r="C192" t="s">
        <v>7406</v>
      </c>
      <c r="D192" t="s">
        <v>7414</v>
      </c>
      <c r="E192" t="s">
        <v>7423</v>
      </c>
      <c r="F192" t="s">
        <v>7433</v>
      </c>
      <c r="G192">
        <v>11792.64</v>
      </c>
      <c r="H192">
        <v>3</v>
      </c>
      <c r="I192" t="s">
        <v>7602</v>
      </c>
      <c r="J192" t="s">
        <v>8162</v>
      </c>
      <c r="K192" t="s">
        <v>8167</v>
      </c>
      <c r="L192" t="s">
        <v>8170</v>
      </c>
      <c r="M192">
        <v>35377.919999999998</v>
      </c>
      <c r="N192">
        <v>35377.919999999998</v>
      </c>
    </row>
    <row r="193" spans="1:14" x14ac:dyDescent="0.3">
      <c r="A193" t="s">
        <v>203</v>
      </c>
      <c r="B193" t="s">
        <v>4121</v>
      </c>
      <c r="C193" t="s">
        <v>7408</v>
      </c>
      <c r="D193" t="s">
        <v>7417</v>
      </c>
      <c r="E193" t="s">
        <v>7426</v>
      </c>
      <c r="F193" t="s">
        <v>7431</v>
      </c>
      <c r="G193">
        <v>14755.74</v>
      </c>
      <c r="H193">
        <v>6</v>
      </c>
      <c r="I193" t="s">
        <v>7603</v>
      </c>
      <c r="J193" t="s">
        <v>8163</v>
      </c>
      <c r="K193" t="s">
        <v>8168</v>
      </c>
      <c r="L193" t="s">
        <v>8170</v>
      </c>
      <c r="M193">
        <v>88534.44</v>
      </c>
      <c r="N193">
        <v>88534.44</v>
      </c>
    </row>
    <row r="194" spans="1:14" x14ac:dyDescent="0.3">
      <c r="A194" t="s">
        <v>204</v>
      </c>
      <c r="B194" t="s">
        <v>4122</v>
      </c>
      <c r="C194" t="s">
        <v>7405</v>
      </c>
      <c r="D194" t="s">
        <v>7411</v>
      </c>
      <c r="E194" t="s">
        <v>7426</v>
      </c>
      <c r="F194" t="s">
        <v>7432</v>
      </c>
      <c r="G194">
        <v>1650.87</v>
      </c>
      <c r="H194">
        <v>20</v>
      </c>
      <c r="I194" t="s">
        <v>7492</v>
      </c>
      <c r="J194" t="s">
        <v>8162</v>
      </c>
      <c r="K194" t="s">
        <v>8168</v>
      </c>
      <c r="L194" t="s">
        <v>8169</v>
      </c>
      <c r="M194">
        <v>26413.919999999998</v>
      </c>
      <c r="N194">
        <v>33017.399999999994</v>
      </c>
    </row>
    <row r="195" spans="1:14" x14ac:dyDescent="0.3">
      <c r="A195" t="s">
        <v>205</v>
      </c>
      <c r="B195" t="s">
        <v>4123</v>
      </c>
      <c r="C195" t="s">
        <v>7405</v>
      </c>
      <c r="D195" t="s">
        <v>7409</v>
      </c>
      <c r="E195" t="s">
        <v>7426</v>
      </c>
      <c r="F195" t="s">
        <v>7431</v>
      </c>
      <c r="G195">
        <v>16521.150000000001</v>
      </c>
      <c r="H195">
        <v>8</v>
      </c>
      <c r="I195" t="s">
        <v>7604</v>
      </c>
      <c r="J195" t="s">
        <v>8164</v>
      </c>
      <c r="K195" t="s">
        <v>8167</v>
      </c>
      <c r="L195" t="s">
        <v>8169</v>
      </c>
      <c r="M195">
        <v>105735.36</v>
      </c>
      <c r="N195">
        <v>132169.20000000001</v>
      </c>
    </row>
    <row r="196" spans="1:14" x14ac:dyDescent="0.3">
      <c r="A196" t="s">
        <v>206</v>
      </c>
      <c r="B196" t="s">
        <v>4124</v>
      </c>
      <c r="C196" t="s">
        <v>7408</v>
      </c>
      <c r="D196" t="s">
        <v>7422</v>
      </c>
      <c r="E196" t="s">
        <v>7426</v>
      </c>
      <c r="F196" t="s">
        <v>7430</v>
      </c>
      <c r="G196">
        <v>4786.6099999999997</v>
      </c>
      <c r="H196">
        <v>17</v>
      </c>
      <c r="I196" t="s">
        <v>7605</v>
      </c>
      <c r="J196" t="s">
        <v>8166</v>
      </c>
      <c r="K196" t="s">
        <v>8167</v>
      </c>
      <c r="L196" t="s">
        <v>8169</v>
      </c>
      <c r="M196">
        <v>65097.73</v>
      </c>
      <c r="N196">
        <v>81372.37</v>
      </c>
    </row>
    <row r="197" spans="1:14" x14ac:dyDescent="0.3">
      <c r="A197" t="s">
        <v>207</v>
      </c>
      <c r="B197" t="s">
        <v>4125</v>
      </c>
      <c r="C197" t="s">
        <v>7406</v>
      </c>
      <c r="D197" t="s">
        <v>7412</v>
      </c>
      <c r="E197" t="s">
        <v>7424</v>
      </c>
      <c r="F197" t="s">
        <v>7431</v>
      </c>
      <c r="G197">
        <v>7357.95</v>
      </c>
      <c r="H197">
        <v>8</v>
      </c>
      <c r="I197" t="s">
        <v>7518</v>
      </c>
      <c r="J197" t="s">
        <v>8165</v>
      </c>
      <c r="K197" t="s">
        <v>8168</v>
      </c>
      <c r="L197" t="s">
        <v>8169</v>
      </c>
      <c r="M197">
        <v>47090.879999999997</v>
      </c>
      <c r="N197">
        <v>58863.6</v>
      </c>
    </row>
    <row r="198" spans="1:14" x14ac:dyDescent="0.3">
      <c r="A198" t="s">
        <v>208</v>
      </c>
      <c r="B198" t="s">
        <v>4126</v>
      </c>
      <c r="C198" t="s">
        <v>7406</v>
      </c>
      <c r="D198" t="s">
        <v>7414</v>
      </c>
      <c r="E198" t="s">
        <v>7423</v>
      </c>
      <c r="F198" t="s">
        <v>7432</v>
      </c>
      <c r="G198">
        <v>1396.06</v>
      </c>
      <c r="H198">
        <v>16</v>
      </c>
      <c r="I198" t="s">
        <v>7606</v>
      </c>
      <c r="J198" t="s">
        <v>8165</v>
      </c>
      <c r="K198" t="s">
        <v>8168</v>
      </c>
      <c r="L198" t="s">
        <v>8170</v>
      </c>
      <c r="M198">
        <v>22336.959999999999</v>
      </c>
      <c r="N198">
        <v>22336.959999999999</v>
      </c>
    </row>
    <row r="199" spans="1:14" x14ac:dyDescent="0.3">
      <c r="A199" t="s">
        <v>209</v>
      </c>
      <c r="B199" t="s">
        <v>4127</v>
      </c>
      <c r="C199" t="s">
        <v>7406</v>
      </c>
      <c r="D199" t="s">
        <v>7421</v>
      </c>
      <c r="E199" t="s">
        <v>7424</v>
      </c>
      <c r="F199" t="s">
        <v>7428</v>
      </c>
      <c r="G199">
        <v>2565.5300000000002</v>
      </c>
      <c r="H199">
        <v>8</v>
      </c>
      <c r="I199" t="s">
        <v>7607</v>
      </c>
      <c r="J199" t="s">
        <v>8165</v>
      </c>
      <c r="K199" t="s">
        <v>8168</v>
      </c>
      <c r="L199" t="s">
        <v>8170</v>
      </c>
      <c r="M199">
        <v>20524.240000000002</v>
      </c>
      <c r="N199">
        <v>20524.240000000002</v>
      </c>
    </row>
    <row r="200" spans="1:14" x14ac:dyDescent="0.3">
      <c r="A200" t="s">
        <v>210</v>
      </c>
      <c r="B200" t="s">
        <v>4128</v>
      </c>
      <c r="C200" t="s">
        <v>7407</v>
      </c>
      <c r="D200" t="s">
        <v>7413</v>
      </c>
      <c r="E200" t="s">
        <v>7427</v>
      </c>
      <c r="F200" t="s">
        <v>7430</v>
      </c>
      <c r="G200">
        <v>12680.74</v>
      </c>
      <c r="H200">
        <v>14</v>
      </c>
      <c r="I200" t="s">
        <v>7460</v>
      </c>
      <c r="J200" t="s">
        <v>8163</v>
      </c>
      <c r="K200" t="s">
        <v>8168</v>
      </c>
      <c r="L200" t="s">
        <v>8170</v>
      </c>
      <c r="M200">
        <v>177530.36</v>
      </c>
      <c r="N200">
        <v>177530.36</v>
      </c>
    </row>
    <row r="201" spans="1:14" x14ac:dyDescent="0.3">
      <c r="A201" t="s">
        <v>211</v>
      </c>
      <c r="B201" t="s">
        <v>4129</v>
      </c>
      <c r="C201" t="s">
        <v>7408</v>
      </c>
      <c r="D201" t="s">
        <v>7422</v>
      </c>
      <c r="E201" t="s">
        <v>7424</v>
      </c>
      <c r="F201" t="s">
        <v>7433</v>
      </c>
      <c r="G201">
        <v>10751.82</v>
      </c>
      <c r="H201">
        <v>1</v>
      </c>
      <c r="I201" t="s">
        <v>7444</v>
      </c>
      <c r="J201" t="s">
        <v>8164</v>
      </c>
      <c r="K201" t="s">
        <v>8168</v>
      </c>
      <c r="L201" t="s">
        <v>8170</v>
      </c>
      <c r="M201">
        <v>10751.82</v>
      </c>
      <c r="N201">
        <v>10751.82</v>
      </c>
    </row>
    <row r="202" spans="1:14" x14ac:dyDescent="0.3">
      <c r="A202" t="s">
        <v>212</v>
      </c>
      <c r="B202" t="s">
        <v>4130</v>
      </c>
      <c r="C202" t="s">
        <v>7408</v>
      </c>
      <c r="D202" t="s">
        <v>7420</v>
      </c>
      <c r="E202" t="s">
        <v>7423</v>
      </c>
      <c r="F202" t="s">
        <v>7433</v>
      </c>
      <c r="G202">
        <v>6462.38</v>
      </c>
      <c r="H202">
        <v>2</v>
      </c>
      <c r="I202" t="s">
        <v>7608</v>
      </c>
      <c r="J202" t="s">
        <v>8166</v>
      </c>
      <c r="K202" t="s">
        <v>8167</v>
      </c>
      <c r="L202" t="s">
        <v>8170</v>
      </c>
      <c r="M202">
        <v>12924.76</v>
      </c>
      <c r="N202">
        <v>12924.76</v>
      </c>
    </row>
    <row r="203" spans="1:14" x14ac:dyDescent="0.3">
      <c r="A203" t="s">
        <v>213</v>
      </c>
      <c r="B203" t="s">
        <v>4131</v>
      </c>
      <c r="C203" t="s">
        <v>7405</v>
      </c>
      <c r="D203" t="s">
        <v>7417</v>
      </c>
      <c r="E203" t="s">
        <v>7424</v>
      </c>
      <c r="F203" t="s">
        <v>7428</v>
      </c>
      <c r="G203">
        <v>2636.91</v>
      </c>
      <c r="H203">
        <v>12</v>
      </c>
      <c r="I203" t="s">
        <v>7609</v>
      </c>
      <c r="J203" t="s">
        <v>8164</v>
      </c>
      <c r="K203" t="s">
        <v>8168</v>
      </c>
      <c r="L203" t="s">
        <v>8170</v>
      </c>
      <c r="M203">
        <v>31642.92</v>
      </c>
      <c r="N203">
        <v>31642.92</v>
      </c>
    </row>
    <row r="204" spans="1:14" x14ac:dyDescent="0.3">
      <c r="A204" t="s">
        <v>214</v>
      </c>
      <c r="B204" t="s">
        <v>4132</v>
      </c>
      <c r="C204" t="s">
        <v>7405</v>
      </c>
      <c r="D204" t="s">
        <v>7409</v>
      </c>
      <c r="E204" t="s">
        <v>7426</v>
      </c>
      <c r="F204" t="s">
        <v>7433</v>
      </c>
      <c r="G204">
        <v>11845.76</v>
      </c>
      <c r="H204">
        <v>14</v>
      </c>
      <c r="I204" t="s">
        <v>7610</v>
      </c>
      <c r="J204" t="s">
        <v>8164</v>
      </c>
      <c r="K204" t="s">
        <v>8168</v>
      </c>
      <c r="L204" t="s">
        <v>8170</v>
      </c>
      <c r="M204">
        <v>165840.64000000001</v>
      </c>
      <c r="N204">
        <v>165840.64000000001</v>
      </c>
    </row>
    <row r="205" spans="1:14" x14ac:dyDescent="0.3">
      <c r="A205" t="s">
        <v>215</v>
      </c>
      <c r="B205" t="s">
        <v>4133</v>
      </c>
      <c r="C205" t="s">
        <v>7408</v>
      </c>
      <c r="D205" t="s">
        <v>7419</v>
      </c>
      <c r="E205" t="s">
        <v>7424</v>
      </c>
      <c r="F205" t="s">
        <v>7430</v>
      </c>
      <c r="G205">
        <v>3544.93</v>
      </c>
      <c r="H205">
        <v>4</v>
      </c>
      <c r="I205" t="s">
        <v>7445</v>
      </c>
      <c r="J205" t="s">
        <v>8164</v>
      </c>
      <c r="K205" t="s">
        <v>8167</v>
      </c>
      <c r="L205" t="s">
        <v>8170</v>
      </c>
      <c r="M205">
        <v>14179.72</v>
      </c>
      <c r="N205">
        <v>14179.72</v>
      </c>
    </row>
    <row r="206" spans="1:14" x14ac:dyDescent="0.3">
      <c r="A206" t="s">
        <v>216</v>
      </c>
      <c r="B206" t="s">
        <v>4134</v>
      </c>
      <c r="C206" t="s">
        <v>7407</v>
      </c>
      <c r="D206" t="s">
        <v>7415</v>
      </c>
      <c r="E206" t="s">
        <v>7425</v>
      </c>
      <c r="F206" t="s">
        <v>7433</v>
      </c>
      <c r="G206">
        <v>10131.81</v>
      </c>
      <c r="H206">
        <v>9</v>
      </c>
      <c r="I206" t="s">
        <v>7516</v>
      </c>
      <c r="J206" t="s">
        <v>8162</v>
      </c>
      <c r="K206" t="s">
        <v>8168</v>
      </c>
      <c r="L206" t="s">
        <v>8170</v>
      </c>
      <c r="M206">
        <v>91186.29</v>
      </c>
      <c r="N206">
        <v>91186.29</v>
      </c>
    </row>
    <row r="207" spans="1:14" x14ac:dyDescent="0.3">
      <c r="A207" t="s">
        <v>217</v>
      </c>
      <c r="B207" t="s">
        <v>4135</v>
      </c>
      <c r="C207" t="s">
        <v>7408</v>
      </c>
      <c r="D207" t="s">
        <v>7417</v>
      </c>
      <c r="E207" t="s">
        <v>7424</v>
      </c>
      <c r="F207" t="s">
        <v>7430</v>
      </c>
      <c r="G207">
        <v>11717.11</v>
      </c>
      <c r="H207">
        <v>19</v>
      </c>
      <c r="I207" t="s">
        <v>7545</v>
      </c>
      <c r="J207" t="s">
        <v>8162</v>
      </c>
      <c r="K207" t="s">
        <v>8167</v>
      </c>
      <c r="L207" t="s">
        <v>8170</v>
      </c>
      <c r="M207">
        <v>222625.09</v>
      </c>
      <c r="N207">
        <v>222625.09000000003</v>
      </c>
    </row>
    <row r="208" spans="1:14" x14ac:dyDescent="0.3">
      <c r="A208" t="s">
        <v>218</v>
      </c>
      <c r="B208" t="s">
        <v>4136</v>
      </c>
      <c r="C208" t="s">
        <v>7406</v>
      </c>
      <c r="D208" t="s">
        <v>7412</v>
      </c>
      <c r="E208" t="s">
        <v>7426</v>
      </c>
      <c r="F208" t="s">
        <v>7431</v>
      </c>
      <c r="G208">
        <v>2831.96</v>
      </c>
      <c r="H208">
        <v>10</v>
      </c>
      <c r="I208" t="s">
        <v>7611</v>
      </c>
      <c r="J208" t="s">
        <v>8163</v>
      </c>
      <c r="K208" t="s">
        <v>8168</v>
      </c>
      <c r="L208" t="s">
        <v>8170</v>
      </c>
      <c r="M208">
        <v>28319.599999999999</v>
      </c>
      <c r="N208">
        <v>28319.599999999999</v>
      </c>
    </row>
    <row r="209" spans="1:14" x14ac:dyDescent="0.3">
      <c r="A209" t="s">
        <v>219</v>
      </c>
      <c r="B209" t="s">
        <v>4137</v>
      </c>
      <c r="C209" t="s">
        <v>7406</v>
      </c>
      <c r="D209" t="s">
        <v>7412</v>
      </c>
      <c r="E209" t="s">
        <v>7423</v>
      </c>
      <c r="F209" t="s">
        <v>7428</v>
      </c>
      <c r="G209">
        <v>1699.01</v>
      </c>
      <c r="H209">
        <v>3</v>
      </c>
      <c r="I209" t="s">
        <v>7559</v>
      </c>
      <c r="J209" t="s">
        <v>8164</v>
      </c>
      <c r="K209" t="s">
        <v>8167</v>
      </c>
      <c r="L209" t="s">
        <v>8170</v>
      </c>
      <c r="M209">
        <v>5097.03</v>
      </c>
      <c r="N209">
        <v>5097.03</v>
      </c>
    </row>
    <row r="210" spans="1:14" x14ac:dyDescent="0.3">
      <c r="A210" t="s">
        <v>220</v>
      </c>
      <c r="B210" t="s">
        <v>4138</v>
      </c>
      <c r="C210" t="s">
        <v>7406</v>
      </c>
      <c r="D210" t="s">
        <v>7414</v>
      </c>
      <c r="E210" t="s">
        <v>7423</v>
      </c>
      <c r="F210" t="s">
        <v>7434</v>
      </c>
      <c r="G210">
        <v>3636.23</v>
      </c>
      <c r="H210">
        <v>17</v>
      </c>
      <c r="I210" t="s">
        <v>7612</v>
      </c>
      <c r="J210" t="s">
        <v>8166</v>
      </c>
      <c r="K210" t="s">
        <v>8168</v>
      </c>
      <c r="L210" t="s">
        <v>8170</v>
      </c>
      <c r="M210">
        <v>61815.91</v>
      </c>
      <c r="N210">
        <v>61815.91</v>
      </c>
    </row>
    <row r="211" spans="1:14" x14ac:dyDescent="0.3">
      <c r="A211" t="s">
        <v>221</v>
      </c>
      <c r="B211" t="s">
        <v>4101</v>
      </c>
      <c r="C211" t="s">
        <v>7408</v>
      </c>
      <c r="D211" t="s">
        <v>7419</v>
      </c>
      <c r="E211" t="s">
        <v>7426</v>
      </c>
      <c r="F211" t="s">
        <v>7431</v>
      </c>
      <c r="G211">
        <v>8935.7800000000007</v>
      </c>
      <c r="H211">
        <v>20</v>
      </c>
      <c r="I211" t="s">
        <v>7613</v>
      </c>
      <c r="J211" t="s">
        <v>8163</v>
      </c>
      <c r="K211" t="s">
        <v>8167</v>
      </c>
      <c r="L211" t="s">
        <v>8169</v>
      </c>
      <c r="M211">
        <v>142972.48000000001</v>
      </c>
      <c r="N211">
        <v>178715.6</v>
      </c>
    </row>
    <row r="212" spans="1:14" x14ac:dyDescent="0.3">
      <c r="A212" t="s">
        <v>222</v>
      </c>
      <c r="B212" t="s">
        <v>4139</v>
      </c>
      <c r="C212" t="s">
        <v>7406</v>
      </c>
      <c r="D212" t="s">
        <v>7421</v>
      </c>
      <c r="E212" t="s">
        <v>7426</v>
      </c>
      <c r="F212" t="s">
        <v>7430</v>
      </c>
      <c r="G212">
        <v>13600.38</v>
      </c>
      <c r="H212">
        <v>16</v>
      </c>
      <c r="I212" t="s">
        <v>7614</v>
      </c>
      <c r="J212" t="s">
        <v>8162</v>
      </c>
      <c r="K212" t="s">
        <v>8167</v>
      </c>
      <c r="L212" t="s">
        <v>8170</v>
      </c>
      <c r="M212">
        <v>217606.08</v>
      </c>
      <c r="N212">
        <v>217606.08</v>
      </c>
    </row>
    <row r="213" spans="1:14" x14ac:dyDescent="0.3">
      <c r="A213" t="s">
        <v>223</v>
      </c>
      <c r="B213" t="s">
        <v>4140</v>
      </c>
      <c r="C213" t="s">
        <v>7405</v>
      </c>
      <c r="D213" t="s">
        <v>7409</v>
      </c>
      <c r="E213" t="s">
        <v>7425</v>
      </c>
      <c r="F213" t="s">
        <v>7429</v>
      </c>
      <c r="G213">
        <v>1977.06</v>
      </c>
      <c r="H213">
        <v>18</v>
      </c>
      <c r="I213" t="s">
        <v>7615</v>
      </c>
      <c r="J213" t="s">
        <v>8163</v>
      </c>
      <c r="K213" t="s">
        <v>8168</v>
      </c>
      <c r="L213" t="s">
        <v>8170</v>
      </c>
      <c r="M213">
        <v>35587.08</v>
      </c>
      <c r="N213">
        <v>35587.08</v>
      </c>
    </row>
    <row r="214" spans="1:14" x14ac:dyDescent="0.3">
      <c r="A214" t="s">
        <v>224</v>
      </c>
      <c r="B214" t="s">
        <v>4141</v>
      </c>
      <c r="C214" t="s">
        <v>7406</v>
      </c>
      <c r="D214" t="s">
        <v>7421</v>
      </c>
      <c r="E214" t="s">
        <v>7424</v>
      </c>
      <c r="F214" t="s">
        <v>7428</v>
      </c>
      <c r="G214">
        <v>15126.75</v>
      </c>
      <c r="H214">
        <v>5</v>
      </c>
      <c r="I214" t="s">
        <v>7616</v>
      </c>
      <c r="J214" t="s">
        <v>8164</v>
      </c>
      <c r="K214" t="s">
        <v>8167</v>
      </c>
      <c r="L214" t="s">
        <v>8169</v>
      </c>
      <c r="M214">
        <v>60507</v>
      </c>
      <c r="N214">
        <v>75633.75</v>
      </c>
    </row>
    <row r="215" spans="1:14" x14ac:dyDescent="0.3">
      <c r="A215" t="s">
        <v>225</v>
      </c>
      <c r="B215" t="s">
        <v>4142</v>
      </c>
      <c r="C215" t="s">
        <v>7405</v>
      </c>
      <c r="D215" t="s">
        <v>7409</v>
      </c>
      <c r="E215" t="s">
        <v>7425</v>
      </c>
      <c r="F215" t="s">
        <v>7434</v>
      </c>
      <c r="G215">
        <v>4711.08</v>
      </c>
      <c r="H215">
        <v>4</v>
      </c>
      <c r="I215" t="s">
        <v>7617</v>
      </c>
      <c r="J215" t="s">
        <v>8165</v>
      </c>
      <c r="K215" t="s">
        <v>8168</v>
      </c>
      <c r="L215" t="s">
        <v>8169</v>
      </c>
      <c r="M215">
        <v>15075.29</v>
      </c>
      <c r="N215">
        <v>18844.32</v>
      </c>
    </row>
    <row r="216" spans="1:14" x14ac:dyDescent="0.3">
      <c r="A216" t="s">
        <v>226</v>
      </c>
      <c r="B216" t="s">
        <v>4143</v>
      </c>
      <c r="C216" t="s">
        <v>7408</v>
      </c>
      <c r="D216" t="s">
        <v>7420</v>
      </c>
      <c r="E216" t="s">
        <v>7426</v>
      </c>
      <c r="F216" t="s">
        <v>7429</v>
      </c>
      <c r="G216">
        <v>9530.06</v>
      </c>
      <c r="H216">
        <v>10</v>
      </c>
      <c r="I216" t="s">
        <v>7608</v>
      </c>
      <c r="J216" t="s">
        <v>8164</v>
      </c>
      <c r="K216" t="s">
        <v>8167</v>
      </c>
      <c r="L216" t="s">
        <v>8170</v>
      </c>
      <c r="M216">
        <v>95300.6</v>
      </c>
      <c r="N216">
        <v>95300.599999999991</v>
      </c>
    </row>
    <row r="217" spans="1:14" x14ac:dyDescent="0.3">
      <c r="A217" t="s">
        <v>227</v>
      </c>
      <c r="B217" t="s">
        <v>4144</v>
      </c>
      <c r="C217" t="s">
        <v>7407</v>
      </c>
      <c r="D217" t="s">
        <v>7417</v>
      </c>
      <c r="E217" t="s">
        <v>7425</v>
      </c>
      <c r="F217" t="s">
        <v>7430</v>
      </c>
      <c r="G217">
        <v>8809.6200000000008</v>
      </c>
      <c r="H217">
        <v>3</v>
      </c>
      <c r="I217" t="s">
        <v>7618</v>
      </c>
      <c r="J217" t="s">
        <v>8164</v>
      </c>
      <c r="K217" t="s">
        <v>8168</v>
      </c>
      <c r="L217" t="s">
        <v>8170</v>
      </c>
      <c r="M217">
        <v>26428.86</v>
      </c>
      <c r="N217">
        <v>26428.86</v>
      </c>
    </row>
    <row r="218" spans="1:14" x14ac:dyDescent="0.3">
      <c r="A218" t="s">
        <v>228</v>
      </c>
      <c r="B218" t="s">
        <v>4145</v>
      </c>
      <c r="C218" t="s">
        <v>7407</v>
      </c>
      <c r="D218" t="s">
        <v>7417</v>
      </c>
      <c r="E218" t="s">
        <v>7425</v>
      </c>
      <c r="F218" t="s">
        <v>7429</v>
      </c>
      <c r="G218">
        <v>13073.33</v>
      </c>
      <c r="H218">
        <v>6</v>
      </c>
      <c r="I218" t="s">
        <v>7589</v>
      </c>
      <c r="J218" t="s">
        <v>8165</v>
      </c>
      <c r="K218" t="s">
        <v>8167</v>
      </c>
      <c r="L218" t="s">
        <v>8169</v>
      </c>
      <c r="M218">
        <v>62752.15</v>
      </c>
      <c r="N218">
        <v>78439.98</v>
      </c>
    </row>
    <row r="219" spans="1:14" x14ac:dyDescent="0.3">
      <c r="A219" t="s">
        <v>229</v>
      </c>
      <c r="B219" t="s">
        <v>4146</v>
      </c>
      <c r="C219" t="s">
        <v>7405</v>
      </c>
      <c r="D219" t="s">
        <v>7411</v>
      </c>
      <c r="E219" t="s">
        <v>7423</v>
      </c>
      <c r="F219" t="s">
        <v>7434</v>
      </c>
      <c r="G219">
        <v>8122.38</v>
      </c>
      <c r="H219">
        <v>11</v>
      </c>
      <c r="I219" t="s">
        <v>7619</v>
      </c>
      <c r="J219" t="s">
        <v>8162</v>
      </c>
      <c r="K219" t="s">
        <v>8168</v>
      </c>
      <c r="L219" t="s">
        <v>8170</v>
      </c>
      <c r="M219">
        <v>89346.18</v>
      </c>
      <c r="N219">
        <v>89346.180000000008</v>
      </c>
    </row>
    <row r="220" spans="1:14" x14ac:dyDescent="0.3">
      <c r="A220" t="s">
        <v>78</v>
      </c>
      <c r="B220" t="s">
        <v>4147</v>
      </c>
      <c r="C220" t="s">
        <v>7408</v>
      </c>
      <c r="D220" t="s">
        <v>7417</v>
      </c>
      <c r="E220" t="s">
        <v>7423</v>
      </c>
      <c r="F220" t="s">
        <v>7434</v>
      </c>
      <c r="G220">
        <v>5091.22</v>
      </c>
      <c r="H220">
        <v>12</v>
      </c>
      <c r="I220" t="s">
        <v>7620</v>
      </c>
      <c r="J220" t="s">
        <v>8163</v>
      </c>
      <c r="K220" t="s">
        <v>8167</v>
      </c>
      <c r="L220" t="s">
        <v>8170</v>
      </c>
      <c r="M220">
        <v>61094.64</v>
      </c>
      <c r="N220">
        <v>61094.64</v>
      </c>
    </row>
    <row r="221" spans="1:14" x14ac:dyDescent="0.3">
      <c r="A221" t="s">
        <v>230</v>
      </c>
      <c r="B221" t="s">
        <v>4148</v>
      </c>
      <c r="C221" t="s">
        <v>7408</v>
      </c>
      <c r="D221" t="s">
        <v>7419</v>
      </c>
      <c r="E221" t="s">
        <v>7426</v>
      </c>
      <c r="F221" t="s">
        <v>7428</v>
      </c>
      <c r="G221">
        <v>2917.45</v>
      </c>
      <c r="H221">
        <v>17</v>
      </c>
      <c r="I221" t="s">
        <v>7621</v>
      </c>
      <c r="J221" t="s">
        <v>8166</v>
      </c>
      <c r="K221" t="s">
        <v>8167</v>
      </c>
      <c r="L221" t="s">
        <v>8170</v>
      </c>
      <c r="M221">
        <v>49596.65</v>
      </c>
      <c r="N221">
        <v>49596.649999999994</v>
      </c>
    </row>
    <row r="222" spans="1:14" x14ac:dyDescent="0.3">
      <c r="A222" t="s">
        <v>231</v>
      </c>
      <c r="B222" t="s">
        <v>4149</v>
      </c>
      <c r="C222" t="s">
        <v>7407</v>
      </c>
      <c r="D222" t="s">
        <v>7418</v>
      </c>
      <c r="E222" t="s">
        <v>7424</v>
      </c>
      <c r="F222" t="s">
        <v>7430</v>
      </c>
      <c r="G222">
        <v>10201.530000000001</v>
      </c>
      <c r="H222">
        <v>10</v>
      </c>
      <c r="I222" t="s">
        <v>7598</v>
      </c>
      <c r="J222" t="s">
        <v>8165</v>
      </c>
      <c r="K222" t="s">
        <v>8167</v>
      </c>
      <c r="L222" t="s">
        <v>8170</v>
      </c>
      <c r="M222">
        <v>102015.3</v>
      </c>
      <c r="N222">
        <v>102015.3</v>
      </c>
    </row>
    <row r="223" spans="1:14" x14ac:dyDescent="0.3">
      <c r="A223" t="s">
        <v>232</v>
      </c>
      <c r="B223" t="s">
        <v>4150</v>
      </c>
      <c r="C223" t="s">
        <v>7406</v>
      </c>
      <c r="D223" t="s">
        <v>7412</v>
      </c>
      <c r="E223" t="s">
        <v>7426</v>
      </c>
      <c r="F223" t="s">
        <v>7434</v>
      </c>
      <c r="G223">
        <v>3975.7</v>
      </c>
      <c r="H223">
        <v>5</v>
      </c>
      <c r="I223" t="s">
        <v>7622</v>
      </c>
      <c r="J223" t="s">
        <v>8165</v>
      </c>
      <c r="K223" t="s">
        <v>8168</v>
      </c>
      <c r="L223" t="s">
        <v>8170</v>
      </c>
      <c r="M223">
        <v>19878.5</v>
      </c>
      <c r="N223">
        <v>19878.5</v>
      </c>
    </row>
    <row r="224" spans="1:14" x14ac:dyDescent="0.3">
      <c r="A224" t="s">
        <v>233</v>
      </c>
      <c r="B224" t="s">
        <v>4151</v>
      </c>
      <c r="C224" t="s">
        <v>7406</v>
      </c>
      <c r="D224" t="s">
        <v>7414</v>
      </c>
      <c r="E224" t="s">
        <v>7426</v>
      </c>
      <c r="F224" t="s">
        <v>7428</v>
      </c>
      <c r="G224">
        <v>8612.91</v>
      </c>
      <c r="H224">
        <v>19</v>
      </c>
      <c r="I224" t="s">
        <v>7623</v>
      </c>
      <c r="J224" t="s">
        <v>8162</v>
      </c>
      <c r="K224" t="s">
        <v>8167</v>
      </c>
      <c r="L224" t="s">
        <v>8169</v>
      </c>
      <c r="M224">
        <v>130915.9</v>
      </c>
      <c r="N224">
        <v>163645.29</v>
      </c>
    </row>
    <row r="225" spans="1:14" x14ac:dyDescent="0.3">
      <c r="A225" t="s">
        <v>234</v>
      </c>
      <c r="B225" t="s">
        <v>4152</v>
      </c>
      <c r="C225" t="s">
        <v>7406</v>
      </c>
      <c r="D225" t="s">
        <v>7416</v>
      </c>
      <c r="E225" t="s">
        <v>7423</v>
      </c>
      <c r="F225" t="s">
        <v>7429</v>
      </c>
      <c r="G225">
        <v>5335.24</v>
      </c>
      <c r="H225">
        <v>6</v>
      </c>
      <c r="I225" t="s">
        <v>7620</v>
      </c>
      <c r="J225" t="s">
        <v>8163</v>
      </c>
      <c r="K225" t="s">
        <v>8167</v>
      </c>
      <c r="L225" t="s">
        <v>8170</v>
      </c>
      <c r="M225">
        <v>32011.439999999999</v>
      </c>
      <c r="N225">
        <v>32011.439999999999</v>
      </c>
    </row>
    <row r="226" spans="1:14" x14ac:dyDescent="0.3">
      <c r="A226" t="s">
        <v>235</v>
      </c>
      <c r="B226" t="s">
        <v>4153</v>
      </c>
      <c r="C226" t="s">
        <v>7406</v>
      </c>
      <c r="D226" t="s">
        <v>7414</v>
      </c>
      <c r="E226" t="s">
        <v>7424</v>
      </c>
      <c r="F226" t="s">
        <v>7431</v>
      </c>
      <c r="G226">
        <v>13519.04</v>
      </c>
      <c r="H226">
        <v>3</v>
      </c>
      <c r="I226" t="s">
        <v>7624</v>
      </c>
      <c r="J226" t="s">
        <v>8165</v>
      </c>
      <c r="K226" t="s">
        <v>8168</v>
      </c>
      <c r="L226" t="s">
        <v>8170</v>
      </c>
      <c r="M226">
        <v>40557.120000000003</v>
      </c>
      <c r="N226">
        <v>40557.120000000003</v>
      </c>
    </row>
    <row r="227" spans="1:14" x14ac:dyDescent="0.3">
      <c r="A227" t="s">
        <v>236</v>
      </c>
      <c r="B227" t="s">
        <v>4154</v>
      </c>
      <c r="C227" t="s">
        <v>7406</v>
      </c>
      <c r="D227" t="s">
        <v>7416</v>
      </c>
      <c r="E227" t="s">
        <v>7425</v>
      </c>
      <c r="F227" t="s">
        <v>7430</v>
      </c>
      <c r="G227">
        <v>12487.35</v>
      </c>
      <c r="H227">
        <v>8</v>
      </c>
      <c r="I227" t="s">
        <v>7511</v>
      </c>
      <c r="J227" t="s">
        <v>8166</v>
      </c>
      <c r="K227" t="s">
        <v>8167</v>
      </c>
      <c r="L227" t="s">
        <v>8170</v>
      </c>
      <c r="M227">
        <v>99898.8</v>
      </c>
      <c r="N227">
        <v>99898.8</v>
      </c>
    </row>
    <row r="228" spans="1:14" x14ac:dyDescent="0.3">
      <c r="A228" t="s">
        <v>237</v>
      </c>
      <c r="B228" t="s">
        <v>4105</v>
      </c>
      <c r="C228" t="s">
        <v>7408</v>
      </c>
      <c r="D228" t="s">
        <v>7420</v>
      </c>
      <c r="E228" t="s">
        <v>7426</v>
      </c>
      <c r="F228" t="s">
        <v>7429</v>
      </c>
      <c r="G228">
        <v>10258.799999999999</v>
      </c>
      <c r="H228">
        <v>18</v>
      </c>
      <c r="I228" t="s">
        <v>7625</v>
      </c>
      <c r="J228" t="s">
        <v>8166</v>
      </c>
      <c r="K228" t="s">
        <v>8167</v>
      </c>
      <c r="L228" t="s">
        <v>8170</v>
      </c>
      <c r="M228">
        <v>184658.4</v>
      </c>
      <c r="N228">
        <v>184658.4</v>
      </c>
    </row>
    <row r="229" spans="1:14" x14ac:dyDescent="0.3">
      <c r="A229" t="s">
        <v>238</v>
      </c>
      <c r="B229" t="s">
        <v>4155</v>
      </c>
      <c r="C229" t="s">
        <v>7406</v>
      </c>
      <c r="D229" t="s">
        <v>7416</v>
      </c>
      <c r="E229" t="s">
        <v>7423</v>
      </c>
      <c r="F229" t="s">
        <v>7428</v>
      </c>
      <c r="G229">
        <v>13488.33</v>
      </c>
      <c r="H229">
        <v>6</v>
      </c>
      <c r="I229" t="s">
        <v>7626</v>
      </c>
      <c r="J229" t="s">
        <v>8164</v>
      </c>
      <c r="K229" t="s">
        <v>8168</v>
      </c>
      <c r="L229" t="s">
        <v>8169</v>
      </c>
      <c r="M229">
        <v>64744.15</v>
      </c>
      <c r="N229">
        <v>80929.98</v>
      </c>
    </row>
    <row r="230" spans="1:14" x14ac:dyDescent="0.3">
      <c r="A230" t="s">
        <v>239</v>
      </c>
      <c r="B230" t="s">
        <v>4156</v>
      </c>
      <c r="C230" t="s">
        <v>7407</v>
      </c>
      <c r="D230" t="s">
        <v>7415</v>
      </c>
      <c r="E230" t="s">
        <v>7425</v>
      </c>
      <c r="F230" t="s">
        <v>7431</v>
      </c>
      <c r="G230">
        <v>11210.81</v>
      </c>
      <c r="H230">
        <v>15</v>
      </c>
      <c r="I230" t="s">
        <v>7608</v>
      </c>
      <c r="J230" t="s">
        <v>8162</v>
      </c>
      <c r="K230" t="s">
        <v>8168</v>
      </c>
      <c r="L230" t="s">
        <v>8170</v>
      </c>
      <c r="M230">
        <v>168162.15</v>
      </c>
      <c r="N230">
        <v>168162.15</v>
      </c>
    </row>
    <row r="231" spans="1:14" x14ac:dyDescent="0.3">
      <c r="A231" t="s">
        <v>240</v>
      </c>
      <c r="B231" t="s">
        <v>4157</v>
      </c>
      <c r="C231" t="s">
        <v>7405</v>
      </c>
      <c r="D231" t="s">
        <v>7417</v>
      </c>
      <c r="E231" t="s">
        <v>7423</v>
      </c>
      <c r="F231" t="s">
        <v>7431</v>
      </c>
      <c r="G231">
        <v>2509.09</v>
      </c>
      <c r="H231">
        <v>7</v>
      </c>
      <c r="I231" t="s">
        <v>7473</v>
      </c>
      <c r="J231" t="s">
        <v>8163</v>
      </c>
      <c r="K231" t="s">
        <v>8168</v>
      </c>
      <c r="L231" t="s">
        <v>8170</v>
      </c>
      <c r="M231">
        <v>17563.63</v>
      </c>
      <c r="N231">
        <v>17563.63</v>
      </c>
    </row>
    <row r="232" spans="1:14" x14ac:dyDescent="0.3">
      <c r="A232" t="s">
        <v>241</v>
      </c>
      <c r="B232" t="s">
        <v>4158</v>
      </c>
      <c r="C232" t="s">
        <v>7405</v>
      </c>
      <c r="D232" t="s">
        <v>7417</v>
      </c>
      <c r="E232" t="s">
        <v>7426</v>
      </c>
      <c r="F232" t="s">
        <v>7428</v>
      </c>
      <c r="G232">
        <v>14161.46</v>
      </c>
      <c r="H232">
        <v>13</v>
      </c>
      <c r="I232" t="s">
        <v>7627</v>
      </c>
      <c r="J232" t="s">
        <v>8162</v>
      </c>
      <c r="K232" t="s">
        <v>8168</v>
      </c>
      <c r="L232" t="s">
        <v>8169</v>
      </c>
      <c r="M232">
        <v>147279.35</v>
      </c>
      <c r="N232">
        <v>184098.97999999998</v>
      </c>
    </row>
    <row r="233" spans="1:14" x14ac:dyDescent="0.3">
      <c r="A233" t="s">
        <v>242</v>
      </c>
      <c r="B233" t="s">
        <v>4159</v>
      </c>
      <c r="C233" t="s">
        <v>7406</v>
      </c>
      <c r="D233" t="s">
        <v>7414</v>
      </c>
      <c r="E233" t="s">
        <v>7424</v>
      </c>
      <c r="F233" t="s">
        <v>7433</v>
      </c>
      <c r="G233">
        <v>1567.04</v>
      </c>
      <c r="H233">
        <v>10</v>
      </c>
      <c r="I233" t="s">
        <v>7627</v>
      </c>
      <c r="J233" t="s">
        <v>8165</v>
      </c>
      <c r="K233" t="s">
        <v>8167</v>
      </c>
      <c r="L233" t="s">
        <v>8170</v>
      </c>
      <c r="M233">
        <v>15670.4</v>
      </c>
      <c r="N233">
        <v>15670.4</v>
      </c>
    </row>
    <row r="234" spans="1:14" x14ac:dyDescent="0.3">
      <c r="A234" t="s">
        <v>243</v>
      </c>
      <c r="B234" t="s">
        <v>4160</v>
      </c>
      <c r="C234" t="s">
        <v>7407</v>
      </c>
      <c r="D234" t="s">
        <v>7418</v>
      </c>
      <c r="E234" t="s">
        <v>7425</v>
      </c>
      <c r="F234" t="s">
        <v>7431</v>
      </c>
      <c r="G234">
        <v>11141.92</v>
      </c>
      <c r="H234">
        <v>18</v>
      </c>
      <c r="I234" t="s">
        <v>7628</v>
      </c>
      <c r="J234" t="s">
        <v>8163</v>
      </c>
      <c r="K234" t="s">
        <v>8168</v>
      </c>
      <c r="L234" t="s">
        <v>8169</v>
      </c>
      <c r="M234">
        <v>160443.98000000001</v>
      </c>
      <c r="N234">
        <v>200554.56</v>
      </c>
    </row>
    <row r="235" spans="1:14" x14ac:dyDescent="0.3">
      <c r="A235" t="s">
        <v>244</v>
      </c>
      <c r="B235" t="s">
        <v>4161</v>
      </c>
      <c r="C235" t="s">
        <v>7406</v>
      </c>
      <c r="D235" t="s">
        <v>7412</v>
      </c>
      <c r="E235" t="s">
        <v>7426</v>
      </c>
      <c r="F235" t="s">
        <v>7428</v>
      </c>
      <c r="G235">
        <v>4471.21</v>
      </c>
      <c r="H235">
        <v>13</v>
      </c>
      <c r="I235" t="s">
        <v>7480</v>
      </c>
      <c r="J235" t="s">
        <v>8165</v>
      </c>
      <c r="K235" t="s">
        <v>8167</v>
      </c>
      <c r="L235" t="s">
        <v>8170</v>
      </c>
      <c r="M235">
        <v>58125.73</v>
      </c>
      <c r="N235">
        <v>58125.73</v>
      </c>
    </row>
    <row r="236" spans="1:14" x14ac:dyDescent="0.3">
      <c r="A236" t="s">
        <v>245</v>
      </c>
      <c r="B236" t="s">
        <v>4162</v>
      </c>
      <c r="C236" t="s">
        <v>7405</v>
      </c>
      <c r="D236" t="s">
        <v>7409</v>
      </c>
      <c r="E236" t="s">
        <v>7423</v>
      </c>
      <c r="F236" t="s">
        <v>7433</v>
      </c>
      <c r="G236">
        <v>12022.55</v>
      </c>
      <c r="H236">
        <v>5</v>
      </c>
      <c r="I236" t="s">
        <v>7629</v>
      </c>
      <c r="J236" t="s">
        <v>8166</v>
      </c>
      <c r="K236" t="s">
        <v>8167</v>
      </c>
      <c r="L236" t="s">
        <v>8169</v>
      </c>
      <c r="M236">
        <v>48090.2</v>
      </c>
      <c r="N236">
        <v>60112.75</v>
      </c>
    </row>
    <row r="237" spans="1:14" x14ac:dyDescent="0.3">
      <c r="A237" t="s">
        <v>246</v>
      </c>
      <c r="B237" t="s">
        <v>4163</v>
      </c>
      <c r="C237" t="s">
        <v>7407</v>
      </c>
      <c r="D237" t="s">
        <v>7415</v>
      </c>
      <c r="E237" t="s">
        <v>7426</v>
      </c>
      <c r="F237" t="s">
        <v>7429</v>
      </c>
      <c r="G237">
        <v>13338.93</v>
      </c>
      <c r="H237">
        <v>16</v>
      </c>
      <c r="I237" t="s">
        <v>7630</v>
      </c>
      <c r="J237" t="s">
        <v>8163</v>
      </c>
      <c r="K237" t="s">
        <v>8168</v>
      </c>
      <c r="L237" t="s">
        <v>8170</v>
      </c>
      <c r="M237">
        <v>213422.88</v>
      </c>
      <c r="N237">
        <v>213422.88</v>
      </c>
    </row>
    <row r="238" spans="1:14" x14ac:dyDescent="0.3">
      <c r="A238" t="s">
        <v>247</v>
      </c>
      <c r="B238" t="s">
        <v>4164</v>
      </c>
      <c r="C238" t="s">
        <v>7407</v>
      </c>
      <c r="D238" t="s">
        <v>7413</v>
      </c>
      <c r="E238" t="s">
        <v>7424</v>
      </c>
      <c r="F238" t="s">
        <v>7430</v>
      </c>
      <c r="G238">
        <v>1459.97</v>
      </c>
      <c r="H238">
        <v>14</v>
      </c>
      <c r="I238" t="s">
        <v>7631</v>
      </c>
      <c r="J238" t="s">
        <v>8166</v>
      </c>
      <c r="K238" t="s">
        <v>8167</v>
      </c>
      <c r="L238" t="s">
        <v>8170</v>
      </c>
      <c r="M238">
        <v>20439.580000000002</v>
      </c>
      <c r="N238">
        <v>20439.580000000002</v>
      </c>
    </row>
    <row r="239" spans="1:14" x14ac:dyDescent="0.3">
      <c r="A239" t="s">
        <v>248</v>
      </c>
      <c r="B239" t="s">
        <v>4165</v>
      </c>
      <c r="C239" t="s">
        <v>7405</v>
      </c>
      <c r="D239" t="s">
        <v>7411</v>
      </c>
      <c r="E239" t="s">
        <v>7426</v>
      </c>
      <c r="F239" t="s">
        <v>7434</v>
      </c>
      <c r="G239">
        <v>4110.16</v>
      </c>
      <c r="H239">
        <v>15</v>
      </c>
      <c r="I239" t="s">
        <v>7632</v>
      </c>
      <c r="J239" t="s">
        <v>8165</v>
      </c>
      <c r="K239" t="s">
        <v>8167</v>
      </c>
      <c r="L239" t="s">
        <v>8170</v>
      </c>
      <c r="M239">
        <v>61652.4</v>
      </c>
      <c r="N239">
        <v>61652.399999999994</v>
      </c>
    </row>
    <row r="240" spans="1:14" x14ac:dyDescent="0.3">
      <c r="A240" t="s">
        <v>249</v>
      </c>
      <c r="B240" t="s">
        <v>4166</v>
      </c>
      <c r="C240" t="s">
        <v>7406</v>
      </c>
      <c r="D240" t="s">
        <v>7414</v>
      </c>
      <c r="E240" t="s">
        <v>7423</v>
      </c>
      <c r="F240" t="s">
        <v>7429</v>
      </c>
      <c r="G240">
        <v>7736.43</v>
      </c>
      <c r="H240">
        <v>5</v>
      </c>
      <c r="I240" t="s">
        <v>7633</v>
      </c>
      <c r="J240" t="s">
        <v>8162</v>
      </c>
      <c r="K240" t="s">
        <v>8167</v>
      </c>
      <c r="L240" t="s">
        <v>8169</v>
      </c>
      <c r="M240">
        <v>30945.72</v>
      </c>
      <c r="N240">
        <v>38682.15</v>
      </c>
    </row>
    <row r="241" spans="1:14" x14ac:dyDescent="0.3">
      <c r="A241" t="s">
        <v>250</v>
      </c>
      <c r="B241" t="s">
        <v>4167</v>
      </c>
      <c r="C241" t="s">
        <v>7405</v>
      </c>
      <c r="D241" t="s">
        <v>7417</v>
      </c>
      <c r="E241" t="s">
        <v>7427</v>
      </c>
      <c r="F241" t="s">
        <v>7429</v>
      </c>
      <c r="G241">
        <v>4567.49</v>
      </c>
      <c r="H241">
        <v>9</v>
      </c>
      <c r="I241" t="s">
        <v>7633</v>
      </c>
      <c r="J241" t="s">
        <v>8162</v>
      </c>
      <c r="K241" t="s">
        <v>8168</v>
      </c>
      <c r="L241" t="s">
        <v>8170</v>
      </c>
      <c r="M241">
        <v>41107.410000000003</v>
      </c>
      <c r="N241">
        <v>41107.409999999996</v>
      </c>
    </row>
    <row r="242" spans="1:14" x14ac:dyDescent="0.3">
      <c r="A242" t="s">
        <v>251</v>
      </c>
      <c r="B242" t="s">
        <v>4168</v>
      </c>
      <c r="C242" t="s">
        <v>7407</v>
      </c>
      <c r="D242" t="s">
        <v>7413</v>
      </c>
      <c r="E242" t="s">
        <v>7427</v>
      </c>
      <c r="F242" t="s">
        <v>7432</v>
      </c>
      <c r="G242">
        <v>5366.78</v>
      </c>
      <c r="H242">
        <v>19</v>
      </c>
      <c r="I242" t="s">
        <v>7526</v>
      </c>
      <c r="J242" t="s">
        <v>8162</v>
      </c>
      <c r="K242" t="s">
        <v>8168</v>
      </c>
      <c r="L242" t="s">
        <v>8169</v>
      </c>
      <c r="M242">
        <v>81574.89</v>
      </c>
      <c r="N242">
        <v>101968.81999999999</v>
      </c>
    </row>
    <row r="243" spans="1:14" x14ac:dyDescent="0.3">
      <c r="A243" t="s">
        <v>252</v>
      </c>
      <c r="B243" t="s">
        <v>4169</v>
      </c>
      <c r="C243" t="s">
        <v>7408</v>
      </c>
      <c r="D243" t="s">
        <v>7417</v>
      </c>
      <c r="E243" t="s">
        <v>7427</v>
      </c>
      <c r="F243" t="s">
        <v>7428</v>
      </c>
      <c r="G243">
        <v>13436.87</v>
      </c>
      <c r="H243">
        <v>10</v>
      </c>
      <c r="I243" t="s">
        <v>7634</v>
      </c>
      <c r="J243" t="s">
        <v>8166</v>
      </c>
      <c r="K243" t="s">
        <v>8167</v>
      </c>
      <c r="L243" t="s">
        <v>8170</v>
      </c>
      <c r="M243">
        <v>134368.70000000001</v>
      </c>
      <c r="N243">
        <v>134368.70000000001</v>
      </c>
    </row>
    <row r="244" spans="1:14" x14ac:dyDescent="0.3">
      <c r="A244" t="s">
        <v>253</v>
      </c>
      <c r="B244" t="s">
        <v>4170</v>
      </c>
      <c r="C244" t="s">
        <v>7406</v>
      </c>
      <c r="D244" t="s">
        <v>7412</v>
      </c>
      <c r="E244" t="s">
        <v>7427</v>
      </c>
      <c r="F244" t="s">
        <v>7430</v>
      </c>
      <c r="G244">
        <v>15306.03</v>
      </c>
      <c r="H244">
        <v>12</v>
      </c>
      <c r="I244" t="s">
        <v>7635</v>
      </c>
      <c r="J244" t="s">
        <v>8165</v>
      </c>
      <c r="K244" t="s">
        <v>8168</v>
      </c>
      <c r="L244" t="s">
        <v>8169</v>
      </c>
      <c r="M244">
        <v>146938.22</v>
      </c>
      <c r="N244">
        <v>183672.36000000002</v>
      </c>
    </row>
    <row r="245" spans="1:14" x14ac:dyDescent="0.3">
      <c r="A245" t="s">
        <v>254</v>
      </c>
      <c r="B245" t="s">
        <v>4171</v>
      </c>
      <c r="C245" t="s">
        <v>7407</v>
      </c>
      <c r="D245" t="s">
        <v>7417</v>
      </c>
      <c r="E245" t="s">
        <v>7424</v>
      </c>
      <c r="F245" t="s">
        <v>7431</v>
      </c>
      <c r="G245">
        <v>15675.38</v>
      </c>
      <c r="H245">
        <v>3</v>
      </c>
      <c r="I245" t="s">
        <v>7636</v>
      </c>
      <c r="J245" t="s">
        <v>8163</v>
      </c>
      <c r="K245" t="s">
        <v>8167</v>
      </c>
      <c r="L245" t="s">
        <v>8169</v>
      </c>
      <c r="M245">
        <v>37620.58</v>
      </c>
      <c r="N245">
        <v>47026.14</v>
      </c>
    </row>
    <row r="246" spans="1:14" x14ac:dyDescent="0.3">
      <c r="A246" t="s">
        <v>255</v>
      </c>
      <c r="B246" t="s">
        <v>4172</v>
      </c>
      <c r="C246" t="s">
        <v>7406</v>
      </c>
      <c r="D246" t="s">
        <v>7416</v>
      </c>
      <c r="E246" t="s">
        <v>7427</v>
      </c>
      <c r="F246" t="s">
        <v>7432</v>
      </c>
      <c r="G246">
        <v>11567.71</v>
      </c>
      <c r="H246">
        <v>9</v>
      </c>
      <c r="I246" t="s">
        <v>7576</v>
      </c>
      <c r="J246" t="s">
        <v>8163</v>
      </c>
      <c r="K246" t="s">
        <v>8168</v>
      </c>
      <c r="L246" t="s">
        <v>8169</v>
      </c>
      <c r="M246">
        <v>83287.179999999993</v>
      </c>
      <c r="N246">
        <v>104109.38999999998</v>
      </c>
    </row>
    <row r="247" spans="1:14" x14ac:dyDescent="0.3">
      <c r="A247" t="s">
        <v>256</v>
      </c>
      <c r="B247" t="s">
        <v>4173</v>
      </c>
      <c r="C247" t="s">
        <v>7406</v>
      </c>
      <c r="D247" t="s">
        <v>7412</v>
      </c>
      <c r="E247" t="s">
        <v>7423</v>
      </c>
      <c r="F247" t="s">
        <v>7431</v>
      </c>
      <c r="G247">
        <v>14481.01</v>
      </c>
      <c r="H247">
        <v>11</v>
      </c>
      <c r="I247" t="s">
        <v>7637</v>
      </c>
      <c r="J247" t="s">
        <v>8163</v>
      </c>
      <c r="K247" t="s">
        <v>8168</v>
      </c>
      <c r="L247" t="s">
        <v>8170</v>
      </c>
      <c r="M247">
        <v>159291.10999999999</v>
      </c>
      <c r="N247">
        <v>159291.11000000002</v>
      </c>
    </row>
    <row r="248" spans="1:14" x14ac:dyDescent="0.3">
      <c r="A248" t="s">
        <v>257</v>
      </c>
      <c r="B248" t="s">
        <v>4174</v>
      </c>
      <c r="C248" t="s">
        <v>7407</v>
      </c>
      <c r="D248" t="s">
        <v>7415</v>
      </c>
      <c r="E248" t="s">
        <v>7423</v>
      </c>
      <c r="F248" t="s">
        <v>7432</v>
      </c>
      <c r="G248">
        <v>4188.18</v>
      </c>
      <c r="H248">
        <v>17</v>
      </c>
      <c r="I248" t="s">
        <v>7570</v>
      </c>
      <c r="J248" t="s">
        <v>8166</v>
      </c>
      <c r="K248" t="s">
        <v>8167</v>
      </c>
      <c r="L248" t="s">
        <v>8169</v>
      </c>
      <c r="M248">
        <v>56959.58</v>
      </c>
      <c r="N248">
        <v>71199.06</v>
      </c>
    </row>
    <row r="249" spans="1:14" x14ac:dyDescent="0.3">
      <c r="A249" t="s">
        <v>258</v>
      </c>
      <c r="B249" t="s">
        <v>4175</v>
      </c>
      <c r="C249" t="s">
        <v>7407</v>
      </c>
      <c r="D249" t="s">
        <v>7415</v>
      </c>
      <c r="E249" t="s">
        <v>7426</v>
      </c>
      <c r="F249" t="s">
        <v>7429</v>
      </c>
      <c r="G249">
        <v>16122.75</v>
      </c>
      <c r="H249">
        <v>18</v>
      </c>
      <c r="I249" t="s">
        <v>7638</v>
      </c>
      <c r="J249" t="s">
        <v>8166</v>
      </c>
      <c r="K249" t="s">
        <v>8167</v>
      </c>
      <c r="L249" t="s">
        <v>8169</v>
      </c>
      <c r="M249">
        <v>232167.6</v>
      </c>
      <c r="N249">
        <v>290209.5</v>
      </c>
    </row>
    <row r="250" spans="1:14" x14ac:dyDescent="0.3">
      <c r="A250" t="s">
        <v>259</v>
      </c>
      <c r="B250" t="s">
        <v>4176</v>
      </c>
      <c r="C250" t="s">
        <v>7408</v>
      </c>
      <c r="D250" t="s">
        <v>7419</v>
      </c>
      <c r="E250" t="s">
        <v>7424</v>
      </c>
      <c r="F250" t="s">
        <v>7434</v>
      </c>
      <c r="G250">
        <v>15583.25</v>
      </c>
      <c r="H250">
        <v>18</v>
      </c>
      <c r="I250" t="s">
        <v>7470</v>
      </c>
      <c r="J250" t="s">
        <v>8164</v>
      </c>
      <c r="K250" t="s">
        <v>8167</v>
      </c>
      <c r="L250" t="s">
        <v>8169</v>
      </c>
      <c r="M250">
        <v>224398.8</v>
      </c>
      <c r="N250">
        <v>280498.5</v>
      </c>
    </row>
    <row r="251" spans="1:14" x14ac:dyDescent="0.3">
      <c r="A251" t="s">
        <v>260</v>
      </c>
      <c r="B251" t="s">
        <v>4177</v>
      </c>
      <c r="C251" t="s">
        <v>7407</v>
      </c>
      <c r="D251" t="s">
        <v>7413</v>
      </c>
      <c r="E251" t="s">
        <v>7427</v>
      </c>
      <c r="F251" t="s">
        <v>7432</v>
      </c>
      <c r="G251">
        <v>991.02</v>
      </c>
      <c r="H251">
        <v>16</v>
      </c>
      <c r="I251" t="s">
        <v>7480</v>
      </c>
      <c r="J251" t="s">
        <v>8166</v>
      </c>
      <c r="K251" t="s">
        <v>8168</v>
      </c>
      <c r="L251" t="s">
        <v>8170</v>
      </c>
      <c r="M251">
        <v>15856.32</v>
      </c>
      <c r="N251">
        <v>15856.32</v>
      </c>
    </row>
    <row r="252" spans="1:14" x14ac:dyDescent="0.3">
      <c r="A252" t="s">
        <v>261</v>
      </c>
      <c r="B252" t="s">
        <v>4178</v>
      </c>
      <c r="C252" t="s">
        <v>7405</v>
      </c>
      <c r="D252" t="s">
        <v>7417</v>
      </c>
      <c r="E252" t="s">
        <v>7424</v>
      </c>
      <c r="F252" t="s">
        <v>7433</v>
      </c>
      <c r="G252">
        <v>15578.27</v>
      </c>
      <c r="H252">
        <v>12</v>
      </c>
      <c r="I252" t="s">
        <v>7594</v>
      </c>
      <c r="J252" t="s">
        <v>8165</v>
      </c>
      <c r="K252" t="s">
        <v>8167</v>
      </c>
      <c r="L252" t="s">
        <v>8170</v>
      </c>
      <c r="M252">
        <v>186939.24</v>
      </c>
      <c r="N252">
        <v>186939.24</v>
      </c>
    </row>
    <row r="253" spans="1:14" x14ac:dyDescent="0.3">
      <c r="A253" t="s">
        <v>262</v>
      </c>
      <c r="B253" t="s">
        <v>4179</v>
      </c>
      <c r="C253" t="s">
        <v>7406</v>
      </c>
      <c r="D253" t="s">
        <v>7416</v>
      </c>
      <c r="E253" t="s">
        <v>7425</v>
      </c>
      <c r="F253" t="s">
        <v>7432</v>
      </c>
      <c r="G253">
        <v>9657.8799999999992</v>
      </c>
      <c r="H253">
        <v>17</v>
      </c>
      <c r="I253" t="s">
        <v>7639</v>
      </c>
      <c r="J253" t="s">
        <v>8163</v>
      </c>
      <c r="K253" t="s">
        <v>8167</v>
      </c>
      <c r="L253" t="s">
        <v>8170</v>
      </c>
      <c r="M253">
        <v>164183.96</v>
      </c>
      <c r="N253">
        <v>164183.96</v>
      </c>
    </row>
    <row r="254" spans="1:14" x14ac:dyDescent="0.3">
      <c r="A254" t="s">
        <v>263</v>
      </c>
      <c r="B254" t="s">
        <v>4180</v>
      </c>
      <c r="C254" t="s">
        <v>7406</v>
      </c>
      <c r="D254" t="s">
        <v>7412</v>
      </c>
      <c r="E254" t="s">
        <v>7426</v>
      </c>
      <c r="F254" t="s">
        <v>7430</v>
      </c>
      <c r="G254">
        <v>971.1</v>
      </c>
      <c r="H254">
        <v>6</v>
      </c>
      <c r="I254" t="s">
        <v>7640</v>
      </c>
      <c r="J254" t="s">
        <v>8163</v>
      </c>
      <c r="K254" t="s">
        <v>8167</v>
      </c>
      <c r="L254" t="s">
        <v>8169</v>
      </c>
      <c r="M254">
        <v>4661.28</v>
      </c>
      <c r="N254">
        <v>5826.6</v>
      </c>
    </row>
    <row r="255" spans="1:14" x14ac:dyDescent="0.3">
      <c r="A255" t="s">
        <v>264</v>
      </c>
      <c r="B255" t="s">
        <v>4181</v>
      </c>
      <c r="C255" t="s">
        <v>7408</v>
      </c>
      <c r="D255" t="s">
        <v>7422</v>
      </c>
      <c r="E255" t="s">
        <v>7427</v>
      </c>
      <c r="F255" t="s">
        <v>7430</v>
      </c>
      <c r="G255">
        <v>10870.51</v>
      </c>
      <c r="H255">
        <v>6</v>
      </c>
      <c r="I255" t="s">
        <v>7641</v>
      </c>
      <c r="J255" t="s">
        <v>8165</v>
      </c>
      <c r="K255" t="s">
        <v>8168</v>
      </c>
      <c r="L255" t="s">
        <v>8170</v>
      </c>
      <c r="M255">
        <v>65223.06</v>
      </c>
      <c r="N255">
        <v>65223.06</v>
      </c>
    </row>
    <row r="256" spans="1:14" x14ac:dyDescent="0.3">
      <c r="A256" t="s">
        <v>265</v>
      </c>
      <c r="B256" t="s">
        <v>4182</v>
      </c>
      <c r="C256" t="s">
        <v>7406</v>
      </c>
      <c r="D256" t="s">
        <v>7421</v>
      </c>
      <c r="E256" t="s">
        <v>7424</v>
      </c>
      <c r="F256" t="s">
        <v>7429</v>
      </c>
      <c r="G256">
        <v>14569.82</v>
      </c>
      <c r="H256">
        <v>5</v>
      </c>
      <c r="I256" t="s">
        <v>7642</v>
      </c>
      <c r="J256" t="s">
        <v>8162</v>
      </c>
      <c r="K256" t="s">
        <v>8168</v>
      </c>
      <c r="L256" t="s">
        <v>8169</v>
      </c>
      <c r="M256">
        <v>58279.28</v>
      </c>
      <c r="N256">
        <v>72849.100000000006</v>
      </c>
    </row>
    <row r="257" spans="1:14" x14ac:dyDescent="0.3">
      <c r="A257" t="s">
        <v>266</v>
      </c>
      <c r="B257" t="s">
        <v>4183</v>
      </c>
      <c r="C257" t="s">
        <v>7407</v>
      </c>
      <c r="D257" t="s">
        <v>7418</v>
      </c>
      <c r="E257" t="s">
        <v>7427</v>
      </c>
      <c r="F257" t="s">
        <v>7431</v>
      </c>
      <c r="G257">
        <v>1762.92</v>
      </c>
      <c r="H257">
        <v>16</v>
      </c>
      <c r="I257" t="s">
        <v>7643</v>
      </c>
      <c r="J257" t="s">
        <v>8165</v>
      </c>
      <c r="K257" t="s">
        <v>8168</v>
      </c>
      <c r="L257" t="s">
        <v>8170</v>
      </c>
      <c r="M257">
        <v>28206.720000000001</v>
      </c>
      <c r="N257">
        <v>28206.720000000001</v>
      </c>
    </row>
    <row r="258" spans="1:14" x14ac:dyDescent="0.3">
      <c r="A258" t="s">
        <v>267</v>
      </c>
      <c r="B258" t="s">
        <v>4184</v>
      </c>
      <c r="C258" t="s">
        <v>7406</v>
      </c>
      <c r="D258" t="s">
        <v>7414</v>
      </c>
      <c r="E258" t="s">
        <v>7425</v>
      </c>
      <c r="F258" t="s">
        <v>7428</v>
      </c>
      <c r="G258">
        <v>15252.08</v>
      </c>
      <c r="H258">
        <v>6</v>
      </c>
      <c r="I258" t="s">
        <v>7557</v>
      </c>
      <c r="J258" t="s">
        <v>8165</v>
      </c>
      <c r="K258" t="s">
        <v>8168</v>
      </c>
      <c r="L258" t="s">
        <v>8170</v>
      </c>
      <c r="M258">
        <v>91512.48</v>
      </c>
      <c r="N258">
        <v>91512.48</v>
      </c>
    </row>
    <row r="259" spans="1:14" x14ac:dyDescent="0.3">
      <c r="A259" t="s">
        <v>268</v>
      </c>
      <c r="B259" t="s">
        <v>4185</v>
      </c>
      <c r="C259" t="s">
        <v>7405</v>
      </c>
      <c r="D259" t="s">
        <v>7411</v>
      </c>
      <c r="E259" t="s">
        <v>7423</v>
      </c>
      <c r="F259" t="s">
        <v>7432</v>
      </c>
      <c r="G259">
        <v>14139.05</v>
      </c>
      <c r="H259">
        <v>7</v>
      </c>
      <c r="I259" t="s">
        <v>7644</v>
      </c>
      <c r="J259" t="s">
        <v>8165</v>
      </c>
      <c r="K259" t="s">
        <v>8168</v>
      </c>
      <c r="L259" t="s">
        <v>8169</v>
      </c>
      <c r="M259">
        <v>79178.679999999993</v>
      </c>
      <c r="N259">
        <v>98973.349999999991</v>
      </c>
    </row>
    <row r="260" spans="1:14" x14ac:dyDescent="0.3">
      <c r="A260" t="s">
        <v>269</v>
      </c>
      <c r="B260" t="s">
        <v>4186</v>
      </c>
      <c r="C260" t="s">
        <v>7408</v>
      </c>
      <c r="D260" t="s">
        <v>7422</v>
      </c>
      <c r="E260" t="s">
        <v>7424</v>
      </c>
      <c r="F260" t="s">
        <v>7434</v>
      </c>
      <c r="G260">
        <v>7460.87</v>
      </c>
      <c r="H260">
        <v>3</v>
      </c>
      <c r="I260" t="s">
        <v>7645</v>
      </c>
      <c r="J260" t="s">
        <v>8165</v>
      </c>
      <c r="K260" t="s">
        <v>8168</v>
      </c>
      <c r="L260" t="s">
        <v>8169</v>
      </c>
      <c r="M260">
        <v>17906.419999999998</v>
      </c>
      <c r="N260">
        <v>22382.61</v>
      </c>
    </row>
    <row r="261" spans="1:14" x14ac:dyDescent="0.3">
      <c r="A261" t="s">
        <v>270</v>
      </c>
      <c r="B261" t="s">
        <v>4187</v>
      </c>
      <c r="C261" t="s">
        <v>7408</v>
      </c>
      <c r="D261" t="s">
        <v>7422</v>
      </c>
      <c r="E261" t="s">
        <v>7425</v>
      </c>
      <c r="F261" t="s">
        <v>7433</v>
      </c>
      <c r="G261">
        <v>5670.56</v>
      </c>
      <c r="H261">
        <v>7</v>
      </c>
      <c r="I261" t="s">
        <v>7646</v>
      </c>
      <c r="J261" t="s">
        <v>8164</v>
      </c>
      <c r="K261" t="s">
        <v>8168</v>
      </c>
      <c r="L261" t="s">
        <v>8169</v>
      </c>
      <c r="M261">
        <v>31754.97</v>
      </c>
      <c r="N261">
        <v>39693.920000000006</v>
      </c>
    </row>
    <row r="262" spans="1:14" x14ac:dyDescent="0.3">
      <c r="A262" t="s">
        <v>271</v>
      </c>
      <c r="B262" t="s">
        <v>4188</v>
      </c>
      <c r="C262" t="s">
        <v>7407</v>
      </c>
      <c r="D262" t="s">
        <v>7417</v>
      </c>
      <c r="E262" t="s">
        <v>7425</v>
      </c>
      <c r="F262" t="s">
        <v>7433</v>
      </c>
      <c r="G262">
        <v>15897.82</v>
      </c>
      <c r="H262">
        <v>5</v>
      </c>
      <c r="I262" t="s">
        <v>7632</v>
      </c>
      <c r="J262" t="s">
        <v>8166</v>
      </c>
      <c r="K262" t="s">
        <v>8167</v>
      </c>
      <c r="L262" t="s">
        <v>8170</v>
      </c>
      <c r="M262">
        <v>79489.100000000006</v>
      </c>
      <c r="N262">
        <v>79489.100000000006</v>
      </c>
    </row>
    <row r="263" spans="1:14" x14ac:dyDescent="0.3">
      <c r="A263" t="s">
        <v>272</v>
      </c>
      <c r="B263" t="s">
        <v>4189</v>
      </c>
      <c r="C263" t="s">
        <v>7408</v>
      </c>
      <c r="D263" t="s">
        <v>7417</v>
      </c>
      <c r="E263" t="s">
        <v>7426</v>
      </c>
      <c r="F263" t="s">
        <v>7428</v>
      </c>
      <c r="G263">
        <v>3549.08</v>
      </c>
      <c r="H263">
        <v>19</v>
      </c>
      <c r="I263" t="s">
        <v>7647</v>
      </c>
      <c r="J263" t="s">
        <v>8164</v>
      </c>
      <c r="K263" t="s">
        <v>8167</v>
      </c>
      <c r="L263" t="s">
        <v>8170</v>
      </c>
      <c r="M263">
        <v>67432.52</v>
      </c>
      <c r="N263">
        <v>67432.52</v>
      </c>
    </row>
    <row r="264" spans="1:14" x14ac:dyDescent="0.3">
      <c r="A264" t="s">
        <v>273</v>
      </c>
      <c r="B264" t="s">
        <v>4190</v>
      </c>
      <c r="C264" t="s">
        <v>7407</v>
      </c>
      <c r="D264" t="s">
        <v>7417</v>
      </c>
      <c r="E264" t="s">
        <v>7427</v>
      </c>
      <c r="F264" t="s">
        <v>7429</v>
      </c>
      <c r="G264">
        <v>12917.29</v>
      </c>
      <c r="H264">
        <v>12</v>
      </c>
      <c r="I264" t="s">
        <v>7648</v>
      </c>
      <c r="J264" t="s">
        <v>8165</v>
      </c>
      <c r="K264" t="s">
        <v>8168</v>
      </c>
      <c r="L264" t="s">
        <v>8170</v>
      </c>
      <c r="M264">
        <v>155007.48000000001</v>
      </c>
      <c r="N264">
        <v>155007.48000000001</v>
      </c>
    </row>
    <row r="265" spans="1:14" x14ac:dyDescent="0.3">
      <c r="A265" t="s">
        <v>274</v>
      </c>
      <c r="B265" t="s">
        <v>4191</v>
      </c>
      <c r="C265" t="s">
        <v>7407</v>
      </c>
      <c r="D265" t="s">
        <v>7413</v>
      </c>
      <c r="E265" t="s">
        <v>7424</v>
      </c>
      <c r="F265" t="s">
        <v>7429</v>
      </c>
      <c r="G265">
        <v>9676.9699999999993</v>
      </c>
      <c r="H265">
        <v>5</v>
      </c>
      <c r="I265" t="s">
        <v>7649</v>
      </c>
      <c r="J265" t="s">
        <v>8166</v>
      </c>
      <c r="K265" t="s">
        <v>8168</v>
      </c>
      <c r="L265" t="s">
        <v>8169</v>
      </c>
      <c r="M265">
        <v>38707.879999999997</v>
      </c>
      <c r="N265">
        <v>48384.85</v>
      </c>
    </row>
    <row r="266" spans="1:14" x14ac:dyDescent="0.3">
      <c r="A266" t="s">
        <v>275</v>
      </c>
      <c r="B266" t="s">
        <v>4192</v>
      </c>
      <c r="C266" t="s">
        <v>7408</v>
      </c>
      <c r="D266" t="s">
        <v>7417</v>
      </c>
      <c r="E266" t="s">
        <v>7423</v>
      </c>
      <c r="F266" t="s">
        <v>7432</v>
      </c>
      <c r="G266">
        <v>4949.29</v>
      </c>
      <c r="H266">
        <v>4</v>
      </c>
      <c r="I266" t="s">
        <v>7650</v>
      </c>
      <c r="J266" t="s">
        <v>8166</v>
      </c>
      <c r="K266" t="s">
        <v>8168</v>
      </c>
      <c r="L266" t="s">
        <v>8169</v>
      </c>
      <c r="M266">
        <v>15838.06</v>
      </c>
      <c r="N266">
        <v>19797.16</v>
      </c>
    </row>
    <row r="267" spans="1:14" x14ac:dyDescent="0.3">
      <c r="A267" t="s">
        <v>276</v>
      </c>
      <c r="B267" t="s">
        <v>4193</v>
      </c>
      <c r="C267" t="s">
        <v>7407</v>
      </c>
      <c r="D267" t="s">
        <v>7418</v>
      </c>
      <c r="E267" t="s">
        <v>7425</v>
      </c>
      <c r="F267" t="s">
        <v>7430</v>
      </c>
      <c r="G267">
        <v>13060.88</v>
      </c>
      <c r="H267">
        <v>16</v>
      </c>
      <c r="I267" t="s">
        <v>7651</v>
      </c>
      <c r="J267" t="s">
        <v>8164</v>
      </c>
      <c r="K267" t="s">
        <v>8168</v>
      </c>
      <c r="L267" t="s">
        <v>8170</v>
      </c>
      <c r="M267">
        <v>208974.07999999999</v>
      </c>
      <c r="N267">
        <v>208974.07999999999</v>
      </c>
    </row>
    <row r="268" spans="1:14" x14ac:dyDescent="0.3">
      <c r="A268" t="s">
        <v>277</v>
      </c>
      <c r="B268" t="s">
        <v>4194</v>
      </c>
      <c r="C268" t="s">
        <v>7407</v>
      </c>
      <c r="D268" t="s">
        <v>7418</v>
      </c>
      <c r="E268" t="s">
        <v>7425</v>
      </c>
      <c r="F268" t="s">
        <v>7432</v>
      </c>
      <c r="G268">
        <v>10483.73</v>
      </c>
      <c r="H268">
        <v>15</v>
      </c>
      <c r="I268" t="s">
        <v>7652</v>
      </c>
      <c r="J268" t="s">
        <v>8164</v>
      </c>
      <c r="K268" t="s">
        <v>8168</v>
      </c>
      <c r="L268" t="s">
        <v>8169</v>
      </c>
      <c r="M268">
        <v>125804.76</v>
      </c>
      <c r="N268">
        <v>157255.94999999998</v>
      </c>
    </row>
    <row r="269" spans="1:14" x14ac:dyDescent="0.3">
      <c r="A269" t="s">
        <v>278</v>
      </c>
      <c r="B269" t="s">
        <v>4195</v>
      </c>
      <c r="C269" t="s">
        <v>7408</v>
      </c>
      <c r="D269" t="s">
        <v>7420</v>
      </c>
      <c r="E269" t="s">
        <v>7427</v>
      </c>
      <c r="F269" t="s">
        <v>7431</v>
      </c>
      <c r="G269">
        <v>11540.32</v>
      </c>
      <c r="H269">
        <v>1</v>
      </c>
      <c r="I269" t="s">
        <v>7653</v>
      </c>
      <c r="J269" t="s">
        <v>8165</v>
      </c>
      <c r="K269" t="s">
        <v>8167</v>
      </c>
      <c r="L269" t="s">
        <v>8170</v>
      </c>
      <c r="M269">
        <v>11540.32</v>
      </c>
      <c r="N269">
        <v>11540.32</v>
      </c>
    </row>
    <row r="270" spans="1:14" x14ac:dyDescent="0.3">
      <c r="A270" t="s">
        <v>279</v>
      </c>
      <c r="B270" t="s">
        <v>4196</v>
      </c>
      <c r="C270" t="s">
        <v>7405</v>
      </c>
      <c r="D270" t="s">
        <v>7409</v>
      </c>
      <c r="E270" t="s">
        <v>7424</v>
      </c>
      <c r="F270" t="s">
        <v>7431</v>
      </c>
      <c r="G270">
        <v>4236.32</v>
      </c>
      <c r="H270">
        <v>1</v>
      </c>
      <c r="I270" t="s">
        <v>7654</v>
      </c>
      <c r="J270" t="s">
        <v>8164</v>
      </c>
      <c r="K270" t="s">
        <v>8167</v>
      </c>
      <c r="L270" t="s">
        <v>8169</v>
      </c>
      <c r="M270">
        <v>3388.89</v>
      </c>
      <c r="N270">
        <v>4236.32</v>
      </c>
    </row>
    <row r="271" spans="1:14" x14ac:dyDescent="0.3">
      <c r="A271" t="s">
        <v>280</v>
      </c>
      <c r="B271" t="s">
        <v>4197</v>
      </c>
      <c r="C271" t="s">
        <v>7408</v>
      </c>
      <c r="D271" t="s">
        <v>7422</v>
      </c>
      <c r="E271" t="s">
        <v>7427</v>
      </c>
      <c r="F271" t="s">
        <v>7429</v>
      </c>
      <c r="G271">
        <v>16166.74</v>
      </c>
      <c r="H271">
        <v>8</v>
      </c>
      <c r="I271" t="s">
        <v>7444</v>
      </c>
      <c r="J271" t="s">
        <v>8164</v>
      </c>
      <c r="K271" t="s">
        <v>8167</v>
      </c>
      <c r="L271" t="s">
        <v>8170</v>
      </c>
      <c r="M271">
        <v>129333.92</v>
      </c>
      <c r="N271">
        <v>129333.92</v>
      </c>
    </row>
    <row r="272" spans="1:14" x14ac:dyDescent="0.3">
      <c r="A272" t="s">
        <v>281</v>
      </c>
      <c r="B272" t="s">
        <v>4198</v>
      </c>
      <c r="C272" t="s">
        <v>7408</v>
      </c>
      <c r="D272" t="s">
        <v>7420</v>
      </c>
      <c r="E272" t="s">
        <v>7427</v>
      </c>
      <c r="F272" t="s">
        <v>7433</v>
      </c>
      <c r="G272">
        <v>13514.89</v>
      </c>
      <c r="H272">
        <v>6</v>
      </c>
      <c r="I272" t="s">
        <v>7655</v>
      </c>
      <c r="J272" t="s">
        <v>8163</v>
      </c>
      <c r="K272" t="s">
        <v>8168</v>
      </c>
      <c r="L272" t="s">
        <v>8170</v>
      </c>
      <c r="M272">
        <v>81089.34</v>
      </c>
      <c r="N272">
        <v>81089.34</v>
      </c>
    </row>
    <row r="273" spans="1:14" x14ac:dyDescent="0.3">
      <c r="A273" t="s">
        <v>282</v>
      </c>
      <c r="B273" t="s">
        <v>4199</v>
      </c>
      <c r="C273" t="s">
        <v>7406</v>
      </c>
      <c r="D273" t="s">
        <v>7412</v>
      </c>
      <c r="E273" t="s">
        <v>7425</v>
      </c>
      <c r="F273" t="s">
        <v>7433</v>
      </c>
      <c r="G273">
        <v>12598.57</v>
      </c>
      <c r="H273">
        <v>14</v>
      </c>
      <c r="I273" t="s">
        <v>7576</v>
      </c>
      <c r="J273" t="s">
        <v>8165</v>
      </c>
      <c r="K273" t="s">
        <v>8168</v>
      </c>
      <c r="L273" t="s">
        <v>8170</v>
      </c>
      <c r="M273">
        <v>176379.98</v>
      </c>
      <c r="N273">
        <v>176379.97999999998</v>
      </c>
    </row>
    <row r="274" spans="1:14" x14ac:dyDescent="0.3">
      <c r="A274" t="s">
        <v>283</v>
      </c>
      <c r="B274" t="s">
        <v>4200</v>
      </c>
      <c r="C274" t="s">
        <v>7407</v>
      </c>
      <c r="D274" t="s">
        <v>7415</v>
      </c>
      <c r="E274" t="s">
        <v>7424</v>
      </c>
      <c r="F274" t="s">
        <v>7428</v>
      </c>
      <c r="G274">
        <v>3748.28</v>
      </c>
      <c r="H274">
        <v>13</v>
      </c>
      <c r="I274" t="s">
        <v>7656</v>
      </c>
      <c r="J274" t="s">
        <v>8162</v>
      </c>
      <c r="K274" t="s">
        <v>8167</v>
      </c>
      <c r="L274" t="s">
        <v>8169</v>
      </c>
      <c r="M274">
        <v>38981.78</v>
      </c>
      <c r="N274">
        <v>48727.64</v>
      </c>
    </row>
    <row r="275" spans="1:14" x14ac:dyDescent="0.3">
      <c r="A275" t="s">
        <v>284</v>
      </c>
      <c r="B275" t="s">
        <v>4201</v>
      </c>
      <c r="C275" t="s">
        <v>7407</v>
      </c>
      <c r="D275" t="s">
        <v>7417</v>
      </c>
      <c r="E275" t="s">
        <v>7423</v>
      </c>
      <c r="F275" t="s">
        <v>7430</v>
      </c>
      <c r="G275">
        <v>5745.26</v>
      </c>
      <c r="H275">
        <v>11</v>
      </c>
      <c r="I275" t="s">
        <v>7532</v>
      </c>
      <c r="J275" t="s">
        <v>8163</v>
      </c>
      <c r="K275" t="s">
        <v>8167</v>
      </c>
      <c r="L275" t="s">
        <v>8170</v>
      </c>
      <c r="M275">
        <v>63197.86</v>
      </c>
      <c r="N275">
        <v>63197.86</v>
      </c>
    </row>
    <row r="276" spans="1:14" x14ac:dyDescent="0.3">
      <c r="A276" t="s">
        <v>285</v>
      </c>
      <c r="B276" t="s">
        <v>4202</v>
      </c>
      <c r="C276" t="s">
        <v>7405</v>
      </c>
      <c r="D276" t="s">
        <v>7409</v>
      </c>
      <c r="E276" t="s">
        <v>7426</v>
      </c>
      <c r="F276" t="s">
        <v>7430</v>
      </c>
      <c r="G276">
        <v>5057.1899999999996</v>
      </c>
      <c r="H276">
        <v>1</v>
      </c>
      <c r="I276" t="s">
        <v>7657</v>
      </c>
      <c r="J276" t="s">
        <v>8162</v>
      </c>
      <c r="K276" t="s">
        <v>8168</v>
      </c>
      <c r="L276" t="s">
        <v>8170</v>
      </c>
      <c r="M276">
        <v>5057.1899999999996</v>
      </c>
      <c r="N276">
        <v>5057.1899999999996</v>
      </c>
    </row>
    <row r="277" spans="1:14" x14ac:dyDescent="0.3">
      <c r="A277" t="s">
        <v>286</v>
      </c>
      <c r="B277" t="s">
        <v>4203</v>
      </c>
      <c r="C277" t="s">
        <v>7407</v>
      </c>
      <c r="D277" t="s">
        <v>7413</v>
      </c>
      <c r="E277" t="s">
        <v>7423</v>
      </c>
      <c r="F277" t="s">
        <v>7432</v>
      </c>
      <c r="G277">
        <v>4291.1000000000004</v>
      </c>
      <c r="H277">
        <v>19</v>
      </c>
      <c r="I277" t="s">
        <v>7577</v>
      </c>
      <c r="J277" t="s">
        <v>8166</v>
      </c>
      <c r="K277" t="s">
        <v>8167</v>
      </c>
      <c r="L277" t="s">
        <v>8170</v>
      </c>
      <c r="M277">
        <v>81530.899999999994</v>
      </c>
      <c r="N277">
        <v>81530.900000000009</v>
      </c>
    </row>
    <row r="278" spans="1:14" x14ac:dyDescent="0.3">
      <c r="A278" t="s">
        <v>287</v>
      </c>
      <c r="B278" t="s">
        <v>4204</v>
      </c>
      <c r="C278" t="s">
        <v>7408</v>
      </c>
      <c r="D278" t="s">
        <v>7417</v>
      </c>
      <c r="E278" t="s">
        <v>7426</v>
      </c>
      <c r="F278" t="s">
        <v>7428</v>
      </c>
      <c r="G278">
        <v>10835.65</v>
      </c>
      <c r="H278">
        <v>20</v>
      </c>
      <c r="I278" t="s">
        <v>7658</v>
      </c>
      <c r="J278" t="s">
        <v>8164</v>
      </c>
      <c r="K278" t="s">
        <v>8168</v>
      </c>
      <c r="L278" t="s">
        <v>8169</v>
      </c>
      <c r="M278">
        <v>173370.4</v>
      </c>
      <c r="N278">
        <v>216713</v>
      </c>
    </row>
    <row r="279" spans="1:14" x14ac:dyDescent="0.3">
      <c r="A279" t="s">
        <v>288</v>
      </c>
      <c r="B279" t="s">
        <v>4205</v>
      </c>
      <c r="C279" t="s">
        <v>7407</v>
      </c>
      <c r="D279" t="s">
        <v>7417</v>
      </c>
      <c r="E279" t="s">
        <v>7425</v>
      </c>
      <c r="F279" t="s">
        <v>7430</v>
      </c>
      <c r="G279">
        <v>5532.78</v>
      </c>
      <c r="H279">
        <v>19</v>
      </c>
      <c r="I279" t="s">
        <v>7659</v>
      </c>
      <c r="J279" t="s">
        <v>8164</v>
      </c>
      <c r="K279" t="s">
        <v>8167</v>
      </c>
      <c r="L279" t="s">
        <v>8169</v>
      </c>
      <c r="M279">
        <v>84098.09</v>
      </c>
      <c r="N279">
        <v>105122.81999999999</v>
      </c>
    </row>
    <row r="280" spans="1:14" x14ac:dyDescent="0.3">
      <c r="A280" t="s">
        <v>289</v>
      </c>
      <c r="B280" t="s">
        <v>4206</v>
      </c>
      <c r="C280" t="s">
        <v>7405</v>
      </c>
      <c r="D280" t="s">
        <v>7411</v>
      </c>
      <c r="E280" t="s">
        <v>7424</v>
      </c>
      <c r="F280" t="s">
        <v>7431</v>
      </c>
      <c r="G280">
        <v>1566.21</v>
      </c>
      <c r="H280">
        <v>9</v>
      </c>
      <c r="I280" t="s">
        <v>7660</v>
      </c>
      <c r="J280" t="s">
        <v>8165</v>
      </c>
      <c r="K280" t="s">
        <v>8168</v>
      </c>
      <c r="L280" t="s">
        <v>8170</v>
      </c>
      <c r="M280">
        <v>14095.89</v>
      </c>
      <c r="N280">
        <v>14095.89</v>
      </c>
    </row>
    <row r="281" spans="1:14" x14ac:dyDescent="0.3">
      <c r="A281" t="s">
        <v>290</v>
      </c>
      <c r="B281" t="s">
        <v>4207</v>
      </c>
      <c r="C281" t="s">
        <v>7408</v>
      </c>
      <c r="D281" t="s">
        <v>7422</v>
      </c>
      <c r="E281" t="s">
        <v>7424</v>
      </c>
      <c r="F281" t="s">
        <v>7428</v>
      </c>
      <c r="G281">
        <v>9001.35</v>
      </c>
      <c r="H281">
        <v>2</v>
      </c>
      <c r="I281" t="s">
        <v>7630</v>
      </c>
      <c r="J281" t="s">
        <v>8162</v>
      </c>
      <c r="K281" t="s">
        <v>8168</v>
      </c>
      <c r="L281" t="s">
        <v>8170</v>
      </c>
      <c r="M281">
        <v>18002.7</v>
      </c>
      <c r="N281">
        <v>18002.7</v>
      </c>
    </row>
    <row r="282" spans="1:14" x14ac:dyDescent="0.3">
      <c r="A282" t="s">
        <v>291</v>
      </c>
      <c r="B282" t="s">
        <v>4208</v>
      </c>
      <c r="C282" t="s">
        <v>7406</v>
      </c>
      <c r="D282" t="s">
        <v>7412</v>
      </c>
      <c r="E282" t="s">
        <v>7427</v>
      </c>
      <c r="F282" t="s">
        <v>7432</v>
      </c>
      <c r="G282">
        <v>13934.04</v>
      </c>
      <c r="H282">
        <v>16</v>
      </c>
      <c r="I282" t="s">
        <v>7661</v>
      </c>
      <c r="J282" t="s">
        <v>8162</v>
      </c>
      <c r="K282" t="s">
        <v>8168</v>
      </c>
      <c r="L282" t="s">
        <v>8170</v>
      </c>
      <c r="M282">
        <v>222944.64000000001</v>
      </c>
      <c r="N282">
        <v>222944.64000000001</v>
      </c>
    </row>
    <row r="283" spans="1:14" x14ac:dyDescent="0.3">
      <c r="A283" t="s">
        <v>292</v>
      </c>
      <c r="B283" t="s">
        <v>4209</v>
      </c>
      <c r="C283" t="s">
        <v>7406</v>
      </c>
      <c r="D283" t="s">
        <v>7416</v>
      </c>
      <c r="E283" t="s">
        <v>7426</v>
      </c>
      <c r="F283" t="s">
        <v>7428</v>
      </c>
      <c r="G283">
        <v>2654.34</v>
      </c>
      <c r="H283">
        <v>15</v>
      </c>
      <c r="I283" t="s">
        <v>7662</v>
      </c>
      <c r="J283" t="s">
        <v>8163</v>
      </c>
      <c r="K283" t="s">
        <v>8167</v>
      </c>
      <c r="L283" t="s">
        <v>8170</v>
      </c>
      <c r="M283">
        <v>39815.1</v>
      </c>
      <c r="N283">
        <v>39815.100000000006</v>
      </c>
    </row>
    <row r="284" spans="1:14" x14ac:dyDescent="0.3">
      <c r="A284" t="s">
        <v>293</v>
      </c>
      <c r="B284" t="s">
        <v>4210</v>
      </c>
      <c r="C284" t="s">
        <v>7408</v>
      </c>
      <c r="D284" t="s">
        <v>7420</v>
      </c>
      <c r="E284" t="s">
        <v>7427</v>
      </c>
      <c r="F284" t="s">
        <v>7431</v>
      </c>
      <c r="G284">
        <v>8879.34</v>
      </c>
      <c r="H284">
        <v>19</v>
      </c>
      <c r="I284" t="s">
        <v>7663</v>
      </c>
      <c r="J284" t="s">
        <v>8162</v>
      </c>
      <c r="K284" t="s">
        <v>8168</v>
      </c>
      <c r="L284" t="s">
        <v>8170</v>
      </c>
      <c r="M284">
        <v>168707.46</v>
      </c>
      <c r="N284">
        <v>168707.46</v>
      </c>
    </row>
    <row r="285" spans="1:14" x14ac:dyDescent="0.3">
      <c r="A285" t="s">
        <v>294</v>
      </c>
      <c r="B285" t="s">
        <v>4211</v>
      </c>
      <c r="C285" t="s">
        <v>7408</v>
      </c>
      <c r="D285" t="s">
        <v>7422</v>
      </c>
      <c r="E285" t="s">
        <v>7427</v>
      </c>
      <c r="F285" t="s">
        <v>7430</v>
      </c>
      <c r="G285">
        <v>13568.01</v>
      </c>
      <c r="H285">
        <v>18</v>
      </c>
      <c r="I285" t="s">
        <v>7664</v>
      </c>
      <c r="J285" t="s">
        <v>8162</v>
      </c>
      <c r="K285" t="s">
        <v>8168</v>
      </c>
      <c r="L285" t="s">
        <v>8170</v>
      </c>
      <c r="M285">
        <v>244224.18</v>
      </c>
      <c r="N285">
        <v>244224.18</v>
      </c>
    </row>
    <row r="286" spans="1:14" x14ac:dyDescent="0.3">
      <c r="A286" t="s">
        <v>295</v>
      </c>
      <c r="B286" t="s">
        <v>4212</v>
      </c>
      <c r="C286" t="s">
        <v>7406</v>
      </c>
      <c r="D286" t="s">
        <v>7421</v>
      </c>
      <c r="E286" t="s">
        <v>7427</v>
      </c>
      <c r="F286" t="s">
        <v>7429</v>
      </c>
      <c r="G286">
        <v>14244.46</v>
      </c>
      <c r="H286">
        <v>1</v>
      </c>
      <c r="I286" t="s">
        <v>7480</v>
      </c>
      <c r="J286" t="s">
        <v>8163</v>
      </c>
      <c r="K286" t="s">
        <v>8167</v>
      </c>
      <c r="L286" t="s">
        <v>8170</v>
      </c>
      <c r="M286">
        <v>14244.46</v>
      </c>
      <c r="N286">
        <v>14244.46</v>
      </c>
    </row>
    <row r="287" spans="1:14" x14ac:dyDescent="0.3">
      <c r="A287" t="s">
        <v>296</v>
      </c>
      <c r="B287" t="s">
        <v>4213</v>
      </c>
      <c r="C287" t="s">
        <v>7407</v>
      </c>
      <c r="D287" t="s">
        <v>7413</v>
      </c>
      <c r="E287" t="s">
        <v>7425</v>
      </c>
      <c r="F287" t="s">
        <v>7434</v>
      </c>
      <c r="G287">
        <v>15267.02</v>
      </c>
      <c r="H287">
        <v>19</v>
      </c>
      <c r="I287" t="s">
        <v>7665</v>
      </c>
      <c r="J287" t="s">
        <v>8165</v>
      </c>
      <c r="K287" t="s">
        <v>8167</v>
      </c>
      <c r="L287" t="s">
        <v>8169</v>
      </c>
      <c r="M287">
        <v>232058.87</v>
      </c>
      <c r="N287">
        <v>290073.38</v>
      </c>
    </row>
    <row r="288" spans="1:14" x14ac:dyDescent="0.3">
      <c r="A288" t="s">
        <v>297</v>
      </c>
      <c r="B288" t="s">
        <v>4214</v>
      </c>
      <c r="C288" t="s">
        <v>7408</v>
      </c>
      <c r="D288" t="s">
        <v>7420</v>
      </c>
      <c r="E288" t="s">
        <v>7427</v>
      </c>
      <c r="F288" t="s">
        <v>7434</v>
      </c>
      <c r="G288">
        <v>4368.29</v>
      </c>
      <c r="H288">
        <v>7</v>
      </c>
      <c r="I288" t="s">
        <v>7558</v>
      </c>
      <c r="J288" t="s">
        <v>8163</v>
      </c>
      <c r="K288" t="s">
        <v>8167</v>
      </c>
      <c r="L288" t="s">
        <v>8170</v>
      </c>
      <c r="M288">
        <v>30578.03</v>
      </c>
      <c r="N288">
        <v>30578.03</v>
      </c>
    </row>
    <row r="289" spans="1:14" x14ac:dyDescent="0.3">
      <c r="A289" t="s">
        <v>298</v>
      </c>
      <c r="B289" t="s">
        <v>4215</v>
      </c>
      <c r="C289" t="s">
        <v>7407</v>
      </c>
      <c r="D289" t="s">
        <v>7418</v>
      </c>
      <c r="E289" t="s">
        <v>7426</v>
      </c>
      <c r="F289" t="s">
        <v>7433</v>
      </c>
      <c r="G289">
        <v>4560.0200000000004</v>
      </c>
      <c r="H289">
        <v>7</v>
      </c>
      <c r="I289" t="s">
        <v>7666</v>
      </c>
      <c r="J289" t="s">
        <v>8164</v>
      </c>
      <c r="K289" t="s">
        <v>8167</v>
      </c>
      <c r="L289" t="s">
        <v>8170</v>
      </c>
      <c r="M289">
        <v>31920.14</v>
      </c>
      <c r="N289">
        <v>31920.140000000003</v>
      </c>
    </row>
    <row r="290" spans="1:14" x14ac:dyDescent="0.3">
      <c r="A290" t="s">
        <v>299</v>
      </c>
      <c r="B290" t="s">
        <v>4216</v>
      </c>
      <c r="C290" t="s">
        <v>7407</v>
      </c>
      <c r="D290" t="s">
        <v>7415</v>
      </c>
      <c r="E290" t="s">
        <v>7424</v>
      </c>
      <c r="F290" t="s">
        <v>7430</v>
      </c>
      <c r="G290">
        <v>6668.22</v>
      </c>
      <c r="H290">
        <v>7</v>
      </c>
      <c r="I290" t="s">
        <v>7645</v>
      </c>
      <c r="J290" t="s">
        <v>8162</v>
      </c>
      <c r="K290" t="s">
        <v>8168</v>
      </c>
      <c r="L290" t="s">
        <v>8169</v>
      </c>
      <c r="M290">
        <v>37341.699999999997</v>
      </c>
      <c r="N290">
        <v>46677.54</v>
      </c>
    </row>
    <row r="291" spans="1:14" x14ac:dyDescent="0.3">
      <c r="A291" t="s">
        <v>300</v>
      </c>
      <c r="B291" t="s">
        <v>4147</v>
      </c>
      <c r="C291" t="s">
        <v>7408</v>
      </c>
      <c r="D291" t="s">
        <v>7417</v>
      </c>
      <c r="E291" t="s">
        <v>7426</v>
      </c>
      <c r="F291" t="s">
        <v>7431</v>
      </c>
      <c r="G291">
        <v>2837.77</v>
      </c>
      <c r="H291">
        <v>17</v>
      </c>
      <c r="I291" t="s">
        <v>7667</v>
      </c>
      <c r="J291" t="s">
        <v>8162</v>
      </c>
      <c r="K291" t="s">
        <v>8168</v>
      </c>
      <c r="L291" t="s">
        <v>8170</v>
      </c>
      <c r="M291">
        <v>48242.09</v>
      </c>
      <c r="N291">
        <v>48242.09</v>
      </c>
    </row>
    <row r="292" spans="1:14" x14ac:dyDescent="0.3">
      <c r="A292" t="s">
        <v>301</v>
      </c>
      <c r="B292" t="s">
        <v>4217</v>
      </c>
      <c r="C292" t="s">
        <v>7406</v>
      </c>
      <c r="D292" t="s">
        <v>7414</v>
      </c>
      <c r="E292" t="s">
        <v>7423</v>
      </c>
      <c r="F292" t="s">
        <v>7433</v>
      </c>
      <c r="G292">
        <v>16061.33</v>
      </c>
      <c r="H292">
        <v>1</v>
      </c>
      <c r="I292" t="s">
        <v>7616</v>
      </c>
      <c r="J292" t="s">
        <v>8165</v>
      </c>
      <c r="K292" t="s">
        <v>8168</v>
      </c>
      <c r="L292" t="s">
        <v>8170</v>
      </c>
      <c r="M292">
        <v>16061.33</v>
      </c>
      <c r="N292">
        <v>16061.33</v>
      </c>
    </row>
    <row r="293" spans="1:14" x14ac:dyDescent="0.3">
      <c r="A293" t="s">
        <v>302</v>
      </c>
      <c r="B293" t="s">
        <v>4218</v>
      </c>
      <c r="C293" t="s">
        <v>7408</v>
      </c>
      <c r="D293" t="s">
        <v>7419</v>
      </c>
      <c r="E293" t="s">
        <v>7424</v>
      </c>
      <c r="F293" t="s">
        <v>7429</v>
      </c>
      <c r="G293">
        <v>8524.93</v>
      </c>
      <c r="H293">
        <v>10</v>
      </c>
      <c r="I293" t="s">
        <v>7668</v>
      </c>
      <c r="J293" t="s">
        <v>8164</v>
      </c>
      <c r="K293" t="s">
        <v>8167</v>
      </c>
      <c r="L293" t="s">
        <v>8170</v>
      </c>
      <c r="M293">
        <v>85249.3</v>
      </c>
      <c r="N293">
        <v>85249.3</v>
      </c>
    </row>
    <row r="294" spans="1:14" x14ac:dyDescent="0.3">
      <c r="A294" t="s">
        <v>303</v>
      </c>
      <c r="B294" t="s">
        <v>4219</v>
      </c>
      <c r="C294" t="s">
        <v>7408</v>
      </c>
      <c r="D294" t="s">
        <v>7417</v>
      </c>
      <c r="E294" t="s">
        <v>7427</v>
      </c>
      <c r="F294" t="s">
        <v>7432</v>
      </c>
      <c r="G294">
        <v>8873.5300000000007</v>
      </c>
      <c r="H294">
        <v>4</v>
      </c>
      <c r="I294" t="s">
        <v>7669</v>
      </c>
      <c r="J294" t="s">
        <v>8165</v>
      </c>
      <c r="K294" t="s">
        <v>8167</v>
      </c>
      <c r="L294" t="s">
        <v>8169</v>
      </c>
      <c r="M294">
        <v>28395.13</v>
      </c>
      <c r="N294">
        <v>35494.120000000003</v>
      </c>
    </row>
    <row r="295" spans="1:14" x14ac:dyDescent="0.3">
      <c r="A295" t="s">
        <v>304</v>
      </c>
      <c r="B295" t="s">
        <v>4220</v>
      </c>
      <c r="C295" t="s">
        <v>7406</v>
      </c>
      <c r="D295" t="s">
        <v>7416</v>
      </c>
      <c r="E295" t="s">
        <v>7426</v>
      </c>
      <c r="F295" t="s">
        <v>7434</v>
      </c>
      <c r="G295">
        <v>13916.61</v>
      </c>
      <c r="H295">
        <v>13</v>
      </c>
      <c r="I295" t="s">
        <v>7563</v>
      </c>
      <c r="J295" t="s">
        <v>8163</v>
      </c>
      <c r="K295" t="s">
        <v>8168</v>
      </c>
      <c r="L295" t="s">
        <v>8170</v>
      </c>
      <c r="M295">
        <v>180915.93</v>
      </c>
      <c r="N295">
        <v>180915.93</v>
      </c>
    </row>
    <row r="296" spans="1:14" x14ac:dyDescent="0.3">
      <c r="A296" t="s">
        <v>305</v>
      </c>
      <c r="B296" t="s">
        <v>4221</v>
      </c>
      <c r="C296" t="s">
        <v>7408</v>
      </c>
      <c r="D296" t="s">
        <v>7417</v>
      </c>
      <c r="E296" t="s">
        <v>7423</v>
      </c>
      <c r="F296" t="s">
        <v>7430</v>
      </c>
      <c r="G296">
        <v>5090.3900000000003</v>
      </c>
      <c r="H296">
        <v>7</v>
      </c>
      <c r="I296" t="s">
        <v>7445</v>
      </c>
      <c r="J296" t="s">
        <v>8163</v>
      </c>
      <c r="K296" t="s">
        <v>8168</v>
      </c>
      <c r="L296" t="s">
        <v>8169</v>
      </c>
      <c r="M296">
        <v>28506.35</v>
      </c>
      <c r="N296">
        <v>35632.730000000003</v>
      </c>
    </row>
    <row r="297" spans="1:14" x14ac:dyDescent="0.3">
      <c r="A297" t="s">
        <v>306</v>
      </c>
      <c r="B297" t="s">
        <v>4222</v>
      </c>
      <c r="C297" t="s">
        <v>7408</v>
      </c>
      <c r="D297" t="s">
        <v>7417</v>
      </c>
      <c r="E297" t="s">
        <v>7423</v>
      </c>
      <c r="F297" t="s">
        <v>7433</v>
      </c>
      <c r="G297">
        <v>4960.08</v>
      </c>
      <c r="H297">
        <v>3</v>
      </c>
      <c r="I297" t="s">
        <v>7670</v>
      </c>
      <c r="J297" t="s">
        <v>8162</v>
      </c>
      <c r="K297" t="s">
        <v>8168</v>
      </c>
      <c r="L297" t="s">
        <v>8170</v>
      </c>
      <c r="M297">
        <v>14880.24</v>
      </c>
      <c r="N297">
        <v>14880.24</v>
      </c>
    </row>
    <row r="298" spans="1:14" x14ac:dyDescent="0.3">
      <c r="A298" t="s">
        <v>307</v>
      </c>
      <c r="B298" t="s">
        <v>4223</v>
      </c>
      <c r="C298" t="s">
        <v>7408</v>
      </c>
      <c r="D298" t="s">
        <v>7422</v>
      </c>
      <c r="E298" t="s">
        <v>7425</v>
      </c>
      <c r="F298" t="s">
        <v>7434</v>
      </c>
      <c r="G298">
        <v>4174.07</v>
      </c>
      <c r="H298">
        <v>3</v>
      </c>
      <c r="I298" t="s">
        <v>7465</v>
      </c>
      <c r="J298" t="s">
        <v>8166</v>
      </c>
      <c r="K298" t="s">
        <v>8167</v>
      </c>
      <c r="L298" t="s">
        <v>8170</v>
      </c>
      <c r="M298">
        <v>12522.21</v>
      </c>
      <c r="N298">
        <v>12522.21</v>
      </c>
    </row>
    <row r="299" spans="1:14" x14ac:dyDescent="0.3">
      <c r="A299" t="s">
        <v>308</v>
      </c>
      <c r="B299" t="s">
        <v>4224</v>
      </c>
      <c r="C299" t="s">
        <v>7405</v>
      </c>
      <c r="D299" t="s">
        <v>7417</v>
      </c>
      <c r="E299" t="s">
        <v>7425</v>
      </c>
      <c r="F299" t="s">
        <v>7433</v>
      </c>
      <c r="G299">
        <v>14569.82</v>
      </c>
      <c r="H299">
        <v>9</v>
      </c>
      <c r="I299" t="s">
        <v>7671</v>
      </c>
      <c r="J299" t="s">
        <v>8162</v>
      </c>
      <c r="K299" t="s">
        <v>8167</v>
      </c>
      <c r="L299" t="s">
        <v>8169</v>
      </c>
      <c r="M299">
        <v>104902.87</v>
      </c>
      <c r="N299">
        <v>131128.38</v>
      </c>
    </row>
    <row r="300" spans="1:14" x14ac:dyDescent="0.3">
      <c r="A300" t="s">
        <v>309</v>
      </c>
      <c r="B300" t="s">
        <v>4225</v>
      </c>
      <c r="C300" t="s">
        <v>7406</v>
      </c>
      <c r="D300" t="s">
        <v>7416</v>
      </c>
      <c r="E300" t="s">
        <v>7423</v>
      </c>
      <c r="F300" t="s">
        <v>7429</v>
      </c>
      <c r="G300">
        <v>16557.669999999998</v>
      </c>
      <c r="H300">
        <v>2</v>
      </c>
      <c r="I300" t="s">
        <v>7672</v>
      </c>
      <c r="J300" t="s">
        <v>8166</v>
      </c>
      <c r="K300" t="s">
        <v>8167</v>
      </c>
      <c r="L300" t="s">
        <v>8169</v>
      </c>
      <c r="M300">
        <v>26491.94</v>
      </c>
      <c r="N300">
        <v>33115.339999999997</v>
      </c>
    </row>
    <row r="301" spans="1:14" x14ac:dyDescent="0.3">
      <c r="A301" t="s">
        <v>310</v>
      </c>
      <c r="B301" t="s">
        <v>4226</v>
      </c>
      <c r="C301" t="s">
        <v>7406</v>
      </c>
      <c r="D301" t="s">
        <v>7412</v>
      </c>
      <c r="E301" t="s">
        <v>7423</v>
      </c>
      <c r="F301" t="s">
        <v>7428</v>
      </c>
      <c r="G301">
        <v>4350.03</v>
      </c>
      <c r="H301">
        <v>8</v>
      </c>
      <c r="I301" t="s">
        <v>7673</v>
      </c>
      <c r="J301" t="s">
        <v>8166</v>
      </c>
      <c r="K301" t="s">
        <v>8168</v>
      </c>
      <c r="L301" t="s">
        <v>8169</v>
      </c>
      <c r="M301">
        <v>27839.86</v>
      </c>
      <c r="N301">
        <v>34800.239999999998</v>
      </c>
    </row>
    <row r="302" spans="1:14" x14ac:dyDescent="0.3">
      <c r="A302" t="s">
        <v>311</v>
      </c>
      <c r="B302" t="s">
        <v>4227</v>
      </c>
      <c r="C302" t="s">
        <v>7408</v>
      </c>
      <c r="D302" t="s">
        <v>7422</v>
      </c>
      <c r="E302" t="s">
        <v>7423</v>
      </c>
      <c r="F302" t="s">
        <v>7428</v>
      </c>
      <c r="G302">
        <v>3335.77</v>
      </c>
      <c r="H302">
        <v>14</v>
      </c>
      <c r="I302" t="s">
        <v>7674</v>
      </c>
      <c r="J302" t="s">
        <v>8166</v>
      </c>
      <c r="K302" t="s">
        <v>8168</v>
      </c>
      <c r="L302" t="s">
        <v>8169</v>
      </c>
      <c r="M302">
        <v>37360.79</v>
      </c>
      <c r="N302">
        <v>46700.78</v>
      </c>
    </row>
    <row r="303" spans="1:14" x14ac:dyDescent="0.3">
      <c r="A303" t="s">
        <v>312</v>
      </c>
      <c r="B303" t="s">
        <v>4228</v>
      </c>
      <c r="C303" t="s">
        <v>7406</v>
      </c>
      <c r="D303" t="s">
        <v>7416</v>
      </c>
      <c r="E303" t="s">
        <v>7427</v>
      </c>
      <c r="F303" t="s">
        <v>7434</v>
      </c>
      <c r="G303">
        <v>12178.59</v>
      </c>
      <c r="H303">
        <v>8</v>
      </c>
      <c r="I303" t="s">
        <v>7675</v>
      </c>
      <c r="J303" t="s">
        <v>8163</v>
      </c>
      <c r="K303" t="s">
        <v>8167</v>
      </c>
      <c r="L303" t="s">
        <v>8170</v>
      </c>
      <c r="M303">
        <v>97428.72</v>
      </c>
      <c r="N303">
        <v>97428.72</v>
      </c>
    </row>
    <row r="304" spans="1:14" x14ac:dyDescent="0.3">
      <c r="A304" t="s">
        <v>313</v>
      </c>
      <c r="B304" t="s">
        <v>4229</v>
      </c>
      <c r="C304" t="s">
        <v>7408</v>
      </c>
      <c r="D304" t="s">
        <v>7422</v>
      </c>
      <c r="E304" t="s">
        <v>7426</v>
      </c>
      <c r="F304" t="s">
        <v>7433</v>
      </c>
      <c r="G304">
        <v>4214.74</v>
      </c>
      <c r="H304">
        <v>12</v>
      </c>
      <c r="I304" t="s">
        <v>7676</v>
      </c>
      <c r="J304" t="s">
        <v>8162</v>
      </c>
      <c r="K304" t="s">
        <v>8168</v>
      </c>
      <c r="L304" t="s">
        <v>8170</v>
      </c>
      <c r="M304">
        <v>50576.88</v>
      </c>
      <c r="N304">
        <v>50576.88</v>
      </c>
    </row>
    <row r="305" spans="1:14" x14ac:dyDescent="0.3">
      <c r="A305" t="s">
        <v>314</v>
      </c>
      <c r="B305" t="s">
        <v>4230</v>
      </c>
      <c r="C305" t="s">
        <v>7406</v>
      </c>
      <c r="D305" t="s">
        <v>7416</v>
      </c>
      <c r="E305" t="s">
        <v>7423</v>
      </c>
      <c r="F305" t="s">
        <v>7430</v>
      </c>
      <c r="G305">
        <v>5956.08</v>
      </c>
      <c r="H305">
        <v>16</v>
      </c>
      <c r="I305" t="s">
        <v>7677</v>
      </c>
      <c r="J305" t="s">
        <v>8162</v>
      </c>
      <c r="K305" t="s">
        <v>8168</v>
      </c>
      <c r="L305" t="s">
        <v>8169</v>
      </c>
      <c r="M305">
        <v>76237.990000000005</v>
      </c>
      <c r="N305">
        <v>95297.279999999999</v>
      </c>
    </row>
    <row r="306" spans="1:14" x14ac:dyDescent="0.3">
      <c r="A306" t="s">
        <v>315</v>
      </c>
      <c r="B306" t="s">
        <v>4231</v>
      </c>
      <c r="C306" t="s">
        <v>7407</v>
      </c>
      <c r="D306" t="s">
        <v>7417</v>
      </c>
      <c r="E306" t="s">
        <v>7423</v>
      </c>
      <c r="F306" t="s">
        <v>7432</v>
      </c>
      <c r="G306">
        <v>12115.51</v>
      </c>
      <c r="H306">
        <v>4</v>
      </c>
      <c r="I306" t="s">
        <v>7631</v>
      </c>
      <c r="J306" t="s">
        <v>8166</v>
      </c>
      <c r="K306" t="s">
        <v>8168</v>
      </c>
      <c r="L306" t="s">
        <v>8169</v>
      </c>
      <c r="M306">
        <v>38769.300000000003</v>
      </c>
      <c r="N306">
        <v>48462.04</v>
      </c>
    </row>
    <row r="307" spans="1:14" x14ac:dyDescent="0.3">
      <c r="A307" t="s">
        <v>316</v>
      </c>
      <c r="B307" t="s">
        <v>4232</v>
      </c>
      <c r="C307" t="s">
        <v>7405</v>
      </c>
      <c r="D307" t="s">
        <v>7409</v>
      </c>
      <c r="E307" t="s">
        <v>7427</v>
      </c>
      <c r="F307" t="s">
        <v>7428</v>
      </c>
      <c r="G307">
        <v>9354.93</v>
      </c>
      <c r="H307">
        <v>3</v>
      </c>
      <c r="I307" t="s">
        <v>7506</v>
      </c>
      <c r="J307" t="s">
        <v>8163</v>
      </c>
      <c r="K307" t="s">
        <v>8167</v>
      </c>
      <c r="L307" t="s">
        <v>8169</v>
      </c>
      <c r="M307">
        <v>22451.5</v>
      </c>
      <c r="N307">
        <v>28064.79</v>
      </c>
    </row>
    <row r="308" spans="1:14" x14ac:dyDescent="0.3">
      <c r="A308" t="s">
        <v>317</v>
      </c>
      <c r="B308" t="s">
        <v>4233</v>
      </c>
      <c r="C308" t="s">
        <v>7406</v>
      </c>
      <c r="D308" t="s">
        <v>7412</v>
      </c>
      <c r="E308" t="s">
        <v>7424</v>
      </c>
      <c r="F308" t="s">
        <v>7433</v>
      </c>
      <c r="G308">
        <v>7997.05</v>
      </c>
      <c r="H308">
        <v>20</v>
      </c>
      <c r="I308" t="s">
        <v>7475</v>
      </c>
      <c r="J308" t="s">
        <v>8166</v>
      </c>
      <c r="K308" t="s">
        <v>8168</v>
      </c>
      <c r="L308" t="s">
        <v>8169</v>
      </c>
      <c r="M308">
        <v>127952.8</v>
      </c>
      <c r="N308">
        <v>159941</v>
      </c>
    </row>
    <row r="309" spans="1:14" x14ac:dyDescent="0.3">
      <c r="A309" t="s">
        <v>318</v>
      </c>
      <c r="B309" t="s">
        <v>4234</v>
      </c>
      <c r="C309" t="s">
        <v>7407</v>
      </c>
      <c r="D309" t="s">
        <v>7413</v>
      </c>
      <c r="E309" t="s">
        <v>7424</v>
      </c>
      <c r="F309" t="s">
        <v>7429</v>
      </c>
      <c r="G309">
        <v>15911.93</v>
      </c>
      <c r="H309">
        <v>17</v>
      </c>
      <c r="I309" t="s">
        <v>7678</v>
      </c>
      <c r="J309" t="s">
        <v>8164</v>
      </c>
      <c r="K309" t="s">
        <v>8167</v>
      </c>
      <c r="L309" t="s">
        <v>8169</v>
      </c>
      <c r="M309">
        <v>216402.58</v>
      </c>
      <c r="N309">
        <v>270502.81</v>
      </c>
    </row>
    <row r="310" spans="1:14" x14ac:dyDescent="0.3">
      <c r="A310" t="s">
        <v>319</v>
      </c>
      <c r="B310" t="s">
        <v>4235</v>
      </c>
      <c r="C310" t="s">
        <v>7408</v>
      </c>
      <c r="D310" t="s">
        <v>7417</v>
      </c>
      <c r="E310" t="s">
        <v>7426</v>
      </c>
      <c r="F310" t="s">
        <v>7429</v>
      </c>
      <c r="G310">
        <v>5611.63</v>
      </c>
      <c r="H310">
        <v>6</v>
      </c>
      <c r="I310" t="s">
        <v>7679</v>
      </c>
      <c r="J310" t="s">
        <v>8166</v>
      </c>
      <c r="K310" t="s">
        <v>8167</v>
      </c>
      <c r="L310" t="s">
        <v>8170</v>
      </c>
      <c r="M310">
        <v>33669.78</v>
      </c>
      <c r="N310">
        <v>33669.78</v>
      </c>
    </row>
    <row r="311" spans="1:14" x14ac:dyDescent="0.3">
      <c r="A311" t="s">
        <v>320</v>
      </c>
      <c r="B311" t="s">
        <v>4236</v>
      </c>
      <c r="C311" t="s">
        <v>7405</v>
      </c>
      <c r="D311" t="s">
        <v>7410</v>
      </c>
      <c r="E311" t="s">
        <v>7423</v>
      </c>
      <c r="F311" t="s">
        <v>7428</v>
      </c>
      <c r="G311">
        <v>6342.03</v>
      </c>
      <c r="H311">
        <v>4</v>
      </c>
      <c r="I311" t="s">
        <v>7680</v>
      </c>
      <c r="J311" t="s">
        <v>8164</v>
      </c>
      <c r="K311" t="s">
        <v>8167</v>
      </c>
      <c r="L311" t="s">
        <v>8170</v>
      </c>
      <c r="M311">
        <v>25368.12</v>
      </c>
      <c r="N311">
        <v>25368.12</v>
      </c>
    </row>
    <row r="312" spans="1:14" x14ac:dyDescent="0.3">
      <c r="A312" t="s">
        <v>321</v>
      </c>
      <c r="B312" t="s">
        <v>4237</v>
      </c>
      <c r="C312" t="s">
        <v>7407</v>
      </c>
      <c r="D312" t="s">
        <v>7418</v>
      </c>
      <c r="E312" t="s">
        <v>7427</v>
      </c>
      <c r="F312" t="s">
        <v>7429</v>
      </c>
      <c r="G312">
        <v>9842.14</v>
      </c>
      <c r="H312">
        <v>5</v>
      </c>
      <c r="I312" t="s">
        <v>7681</v>
      </c>
      <c r="J312" t="s">
        <v>8162</v>
      </c>
      <c r="K312" t="s">
        <v>8167</v>
      </c>
      <c r="L312" t="s">
        <v>8170</v>
      </c>
      <c r="M312">
        <v>49210.7</v>
      </c>
      <c r="N312">
        <v>49210.7</v>
      </c>
    </row>
    <row r="313" spans="1:14" x14ac:dyDescent="0.3">
      <c r="A313" t="s">
        <v>322</v>
      </c>
      <c r="B313" t="s">
        <v>4238</v>
      </c>
      <c r="C313" t="s">
        <v>7407</v>
      </c>
      <c r="D313" t="s">
        <v>7418</v>
      </c>
      <c r="E313" t="s">
        <v>7427</v>
      </c>
      <c r="F313" t="s">
        <v>7430</v>
      </c>
      <c r="G313">
        <v>6534.59</v>
      </c>
      <c r="H313">
        <v>1</v>
      </c>
      <c r="I313" t="s">
        <v>7682</v>
      </c>
      <c r="J313" t="s">
        <v>8162</v>
      </c>
      <c r="K313" t="s">
        <v>8167</v>
      </c>
      <c r="L313" t="s">
        <v>8169</v>
      </c>
      <c r="M313">
        <v>5227.34</v>
      </c>
      <c r="N313">
        <v>6534.59</v>
      </c>
    </row>
    <row r="314" spans="1:14" x14ac:dyDescent="0.3">
      <c r="A314" t="s">
        <v>323</v>
      </c>
      <c r="B314" t="s">
        <v>4239</v>
      </c>
      <c r="C314" t="s">
        <v>7405</v>
      </c>
      <c r="D314" t="s">
        <v>7417</v>
      </c>
      <c r="E314" t="s">
        <v>7426</v>
      </c>
      <c r="F314" t="s">
        <v>7433</v>
      </c>
      <c r="G314">
        <v>12747.14</v>
      </c>
      <c r="H314">
        <v>19</v>
      </c>
      <c r="I314" t="s">
        <v>7683</v>
      </c>
      <c r="J314" t="s">
        <v>8166</v>
      </c>
      <c r="K314" t="s">
        <v>8167</v>
      </c>
      <c r="L314" t="s">
        <v>8170</v>
      </c>
      <c r="M314">
        <v>242195.66</v>
      </c>
      <c r="N314">
        <v>242195.65999999997</v>
      </c>
    </row>
    <row r="315" spans="1:14" x14ac:dyDescent="0.3">
      <c r="A315" t="s">
        <v>324</v>
      </c>
      <c r="B315" t="s">
        <v>4240</v>
      </c>
      <c r="C315" t="s">
        <v>7408</v>
      </c>
      <c r="D315" t="s">
        <v>7420</v>
      </c>
      <c r="E315" t="s">
        <v>7426</v>
      </c>
      <c r="F315" t="s">
        <v>7434</v>
      </c>
      <c r="G315">
        <v>12631.77</v>
      </c>
      <c r="H315">
        <v>1</v>
      </c>
      <c r="I315" t="s">
        <v>7684</v>
      </c>
      <c r="J315" t="s">
        <v>8163</v>
      </c>
      <c r="K315" t="s">
        <v>8167</v>
      </c>
      <c r="L315" t="s">
        <v>8169</v>
      </c>
      <c r="M315">
        <v>10105.25</v>
      </c>
      <c r="N315">
        <v>12631.77</v>
      </c>
    </row>
    <row r="316" spans="1:14" x14ac:dyDescent="0.3">
      <c r="A316" t="s">
        <v>325</v>
      </c>
      <c r="B316" t="s">
        <v>4241</v>
      </c>
      <c r="C316" t="s">
        <v>7406</v>
      </c>
      <c r="D316" t="s">
        <v>7421</v>
      </c>
      <c r="E316" t="s">
        <v>7424</v>
      </c>
      <c r="F316" t="s">
        <v>7432</v>
      </c>
      <c r="G316">
        <v>12132.94</v>
      </c>
      <c r="H316">
        <v>15</v>
      </c>
      <c r="I316" t="s">
        <v>7581</v>
      </c>
      <c r="J316" t="s">
        <v>8163</v>
      </c>
      <c r="K316" t="s">
        <v>8167</v>
      </c>
      <c r="L316" t="s">
        <v>8170</v>
      </c>
      <c r="M316">
        <v>181994.1</v>
      </c>
      <c r="N316">
        <v>181994.1</v>
      </c>
    </row>
    <row r="317" spans="1:14" x14ac:dyDescent="0.3">
      <c r="A317" t="s">
        <v>326</v>
      </c>
      <c r="B317" t="s">
        <v>4242</v>
      </c>
      <c r="C317" t="s">
        <v>7405</v>
      </c>
      <c r="D317" t="s">
        <v>7417</v>
      </c>
      <c r="E317" t="s">
        <v>7425</v>
      </c>
      <c r="F317" t="s">
        <v>7433</v>
      </c>
      <c r="G317">
        <v>9708.51</v>
      </c>
      <c r="H317">
        <v>10</v>
      </c>
      <c r="I317" t="s">
        <v>7494</v>
      </c>
      <c r="J317" t="s">
        <v>8165</v>
      </c>
      <c r="K317" t="s">
        <v>8168</v>
      </c>
      <c r="L317" t="s">
        <v>8169</v>
      </c>
      <c r="M317">
        <v>77668.08</v>
      </c>
      <c r="N317">
        <v>97085.1</v>
      </c>
    </row>
    <row r="318" spans="1:14" x14ac:dyDescent="0.3">
      <c r="A318" t="s">
        <v>327</v>
      </c>
      <c r="B318" t="s">
        <v>4243</v>
      </c>
      <c r="C318" t="s">
        <v>7407</v>
      </c>
      <c r="D318" t="s">
        <v>7415</v>
      </c>
      <c r="E318" t="s">
        <v>7424</v>
      </c>
      <c r="F318" t="s">
        <v>7434</v>
      </c>
      <c r="G318">
        <v>13035.15</v>
      </c>
      <c r="H318">
        <v>3</v>
      </c>
      <c r="I318" t="s">
        <v>7479</v>
      </c>
      <c r="J318" t="s">
        <v>8164</v>
      </c>
      <c r="K318" t="s">
        <v>8168</v>
      </c>
      <c r="L318" t="s">
        <v>8170</v>
      </c>
      <c r="M318">
        <v>39105.449999999997</v>
      </c>
      <c r="N318">
        <v>39105.449999999997</v>
      </c>
    </row>
    <row r="319" spans="1:14" x14ac:dyDescent="0.3">
      <c r="A319" t="s">
        <v>328</v>
      </c>
      <c r="B319" t="s">
        <v>4244</v>
      </c>
      <c r="C319" t="s">
        <v>7406</v>
      </c>
      <c r="D319" t="s">
        <v>7421</v>
      </c>
      <c r="E319" t="s">
        <v>7426</v>
      </c>
      <c r="F319" t="s">
        <v>7431</v>
      </c>
      <c r="G319">
        <v>6625.89</v>
      </c>
      <c r="H319">
        <v>17</v>
      </c>
      <c r="I319" t="s">
        <v>7685</v>
      </c>
      <c r="J319" t="s">
        <v>8164</v>
      </c>
      <c r="K319" t="s">
        <v>8168</v>
      </c>
      <c r="L319" t="s">
        <v>8170</v>
      </c>
      <c r="M319">
        <v>112640.13</v>
      </c>
      <c r="N319">
        <v>112640.13</v>
      </c>
    </row>
    <row r="320" spans="1:14" x14ac:dyDescent="0.3">
      <c r="A320" t="s">
        <v>329</v>
      </c>
      <c r="B320" t="s">
        <v>4245</v>
      </c>
      <c r="C320" t="s">
        <v>7408</v>
      </c>
      <c r="D320" t="s">
        <v>7420</v>
      </c>
      <c r="E320" t="s">
        <v>7427</v>
      </c>
      <c r="F320" t="s">
        <v>7432</v>
      </c>
      <c r="G320">
        <v>8500.0300000000007</v>
      </c>
      <c r="H320">
        <v>14</v>
      </c>
      <c r="I320" t="s">
        <v>7686</v>
      </c>
      <c r="J320" t="s">
        <v>8163</v>
      </c>
      <c r="K320" t="s">
        <v>8168</v>
      </c>
      <c r="L320" t="s">
        <v>8170</v>
      </c>
      <c r="M320">
        <v>119000.42</v>
      </c>
      <c r="N320">
        <v>119000.42000000001</v>
      </c>
    </row>
    <row r="321" spans="1:14" x14ac:dyDescent="0.3">
      <c r="A321" t="s">
        <v>330</v>
      </c>
      <c r="B321" t="s">
        <v>4246</v>
      </c>
      <c r="C321" t="s">
        <v>7405</v>
      </c>
      <c r="D321" t="s">
        <v>7417</v>
      </c>
      <c r="E321" t="s">
        <v>7423</v>
      </c>
      <c r="F321" t="s">
        <v>7433</v>
      </c>
      <c r="G321">
        <v>16357.64</v>
      </c>
      <c r="H321">
        <v>5</v>
      </c>
      <c r="I321" t="s">
        <v>7687</v>
      </c>
      <c r="J321" t="s">
        <v>8163</v>
      </c>
      <c r="K321" t="s">
        <v>8168</v>
      </c>
      <c r="L321" t="s">
        <v>8170</v>
      </c>
      <c r="M321">
        <v>81788.2</v>
      </c>
      <c r="N321">
        <v>81788.2</v>
      </c>
    </row>
    <row r="322" spans="1:14" x14ac:dyDescent="0.3">
      <c r="A322" t="s">
        <v>331</v>
      </c>
      <c r="B322" t="s">
        <v>4247</v>
      </c>
      <c r="C322" t="s">
        <v>7407</v>
      </c>
      <c r="D322" t="s">
        <v>7415</v>
      </c>
      <c r="E322" t="s">
        <v>7423</v>
      </c>
      <c r="F322" t="s">
        <v>7430</v>
      </c>
      <c r="G322">
        <v>8456.0400000000009</v>
      </c>
      <c r="H322">
        <v>7</v>
      </c>
      <c r="I322" t="s">
        <v>7688</v>
      </c>
      <c r="J322" t="s">
        <v>8162</v>
      </c>
      <c r="K322" t="s">
        <v>8167</v>
      </c>
      <c r="L322" t="s">
        <v>8169</v>
      </c>
      <c r="M322">
        <v>47353.99</v>
      </c>
      <c r="N322">
        <v>59192.280000000006</v>
      </c>
    </row>
    <row r="323" spans="1:14" x14ac:dyDescent="0.3">
      <c r="A323" t="s">
        <v>332</v>
      </c>
      <c r="B323" t="s">
        <v>4248</v>
      </c>
      <c r="C323" t="s">
        <v>7407</v>
      </c>
      <c r="D323" t="s">
        <v>7413</v>
      </c>
      <c r="E323" t="s">
        <v>7424</v>
      </c>
      <c r="F323" t="s">
        <v>7428</v>
      </c>
      <c r="G323">
        <v>4736.8100000000004</v>
      </c>
      <c r="H323">
        <v>18</v>
      </c>
      <c r="I323" t="s">
        <v>7689</v>
      </c>
      <c r="J323" t="s">
        <v>8162</v>
      </c>
      <c r="K323" t="s">
        <v>8168</v>
      </c>
      <c r="L323" t="s">
        <v>8169</v>
      </c>
      <c r="M323">
        <v>68210.23</v>
      </c>
      <c r="N323">
        <v>85262.58</v>
      </c>
    </row>
    <row r="324" spans="1:14" x14ac:dyDescent="0.3">
      <c r="A324" t="s">
        <v>333</v>
      </c>
      <c r="B324" t="s">
        <v>4249</v>
      </c>
      <c r="C324" t="s">
        <v>7408</v>
      </c>
      <c r="D324" t="s">
        <v>7417</v>
      </c>
      <c r="E324" t="s">
        <v>7424</v>
      </c>
      <c r="F324" t="s">
        <v>7430</v>
      </c>
      <c r="G324">
        <v>3886.06</v>
      </c>
      <c r="H324">
        <v>18</v>
      </c>
      <c r="I324" t="s">
        <v>7690</v>
      </c>
      <c r="J324" t="s">
        <v>8164</v>
      </c>
      <c r="K324" t="s">
        <v>8167</v>
      </c>
      <c r="L324" t="s">
        <v>8169</v>
      </c>
      <c r="M324">
        <v>55959.43</v>
      </c>
      <c r="N324">
        <v>69949.08</v>
      </c>
    </row>
    <row r="325" spans="1:14" x14ac:dyDescent="0.3">
      <c r="A325" t="s">
        <v>334</v>
      </c>
      <c r="B325" t="s">
        <v>4250</v>
      </c>
      <c r="C325" t="s">
        <v>7407</v>
      </c>
      <c r="D325" t="s">
        <v>7418</v>
      </c>
      <c r="E325" t="s">
        <v>7427</v>
      </c>
      <c r="F325" t="s">
        <v>7429</v>
      </c>
      <c r="G325">
        <v>14193</v>
      </c>
      <c r="H325">
        <v>3</v>
      </c>
      <c r="I325" t="s">
        <v>7691</v>
      </c>
      <c r="J325" t="s">
        <v>8162</v>
      </c>
      <c r="K325" t="s">
        <v>8167</v>
      </c>
      <c r="L325" t="s">
        <v>8170</v>
      </c>
      <c r="M325">
        <v>42579</v>
      </c>
      <c r="N325">
        <v>42579</v>
      </c>
    </row>
    <row r="326" spans="1:14" x14ac:dyDescent="0.3">
      <c r="A326" t="s">
        <v>335</v>
      </c>
      <c r="B326" t="s">
        <v>4251</v>
      </c>
      <c r="C326" t="s">
        <v>7406</v>
      </c>
      <c r="D326" t="s">
        <v>7416</v>
      </c>
      <c r="E326" t="s">
        <v>7427</v>
      </c>
      <c r="F326" t="s">
        <v>7428</v>
      </c>
      <c r="G326">
        <v>13370.47</v>
      </c>
      <c r="H326">
        <v>5</v>
      </c>
      <c r="I326" t="s">
        <v>7692</v>
      </c>
      <c r="J326" t="s">
        <v>8166</v>
      </c>
      <c r="K326" t="s">
        <v>8168</v>
      </c>
      <c r="L326" t="s">
        <v>8169</v>
      </c>
      <c r="M326">
        <v>53481.88</v>
      </c>
      <c r="N326">
        <v>66852.349999999991</v>
      </c>
    </row>
    <row r="327" spans="1:14" x14ac:dyDescent="0.3">
      <c r="A327" t="s">
        <v>336</v>
      </c>
      <c r="B327" t="s">
        <v>4252</v>
      </c>
      <c r="C327" t="s">
        <v>7407</v>
      </c>
      <c r="D327" t="s">
        <v>7417</v>
      </c>
      <c r="E327" t="s">
        <v>7423</v>
      </c>
      <c r="F327" t="s">
        <v>7433</v>
      </c>
      <c r="G327">
        <v>1803.59</v>
      </c>
      <c r="H327">
        <v>4</v>
      </c>
      <c r="I327" t="s">
        <v>7693</v>
      </c>
      <c r="J327" t="s">
        <v>8163</v>
      </c>
      <c r="K327" t="s">
        <v>8168</v>
      </c>
      <c r="L327" t="s">
        <v>8170</v>
      </c>
      <c r="M327">
        <v>7214.36</v>
      </c>
      <c r="N327">
        <v>7214.36</v>
      </c>
    </row>
    <row r="328" spans="1:14" x14ac:dyDescent="0.3">
      <c r="A328" t="s">
        <v>337</v>
      </c>
      <c r="B328" t="s">
        <v>4253</v>
      </c>
      <c r="C328" t="s">
        <v>7407</v>
      </c>
      <c r="D328" t="s">
        <v>7418</v>
      </c>
      <c r="E328" t="s">
        <v>7423</v>
      </c>
      <c r="F328" t="s">
        <v>7433</v>
      </c>
      <c r="G328">
        <v>11400.05</v>
      </c>
      <c r="H328">
        <v>12</v>
      </c>
      <c r="I328" t="s">
        <v>7694</v>
      </c>
      <c r="J328" t="s">
        <v>8165</v>
      </c>
      <c r="K328" t="s">
        <v>8168</v>
      </c>
      <c r="L328" t="s">
        <v>8170</v>
      </c>
      <c r="M328">
        <v>136800.6</v>
      </c>
      <c r="N328">
        <v>136800.59999999998</v>
      </c>
    </row>
    <row r="329" spans="1:14" x14ac:dyDescent="0.3">
      <c r="A329" t="s">
        <v>338</v>
      </c>
      <c r="B329" t="s">
        <v>4254</v>
      </c>
      <c r="C329" t="s">
        <v>7405</v>
      </c>
      <c r="D329" t="s">
        <v>7409</v>
      </c>
      <c r="E329" t="s">
        <v>7426</v>
      </c>
      <c r="F329" t="s">
        <v>7431</v>
      </c>
      <c r="G329">
        <v>5554.36</v>
      </c>
      <c r="H329">
        <v>8</v>
      </c>
      <c r="I329" t="s">
        <v>7695</v>
      </c>
      <c r="J329" t="s">
        <v>8166</v>
      </c>
      <c r="K329" t="s">
        <v>8168</v>
      </c>
      <c r="L329" t="s">
        <v>8170</v>
      </c>
      <c r="M329">
        <v>44434.879999999997</v>
      </c>
      <c r="N329">
        <v>44434.879999999997</v>
      </c>
    </row>
    <row r="330" spans="1:14" x14ac:dyDescent="0.3">
      <c r="A330" t="s">
        <v>339</v>
      </c>
      <c r="B330" t="s">
        <v>4255</v>
      </c>
      <c r="C330" t="s">
        <v>7408</v>
      </c>
      <c r="D330" t="s">
        <v>7420</v>
      </c>
      <c r="E330" t="s">
        <v>7425</v>
      </c>
      <c r="F330" t="s">
        <v>7429</v>
      </c>
      <c r="G330">
        <v>15899.48</v>
      </c>
      <c r="H330">
        <v>6</v>
      </c>
      <c r="I330" t="s">
        <v>7696</v>
      </c>
      <c r="J330" t="s">
        <v>8164</v>
      </c>
      <c r="K330" t="s">
        <v>8167</v>
      </c>
      <c r="L330" t="s">
        <v>8169</v>
      </c>
      <c r="M330">
        <v>76317.67</v>
      </c>
      <c r="N330">
        <v>95396.88</v>
      </c>
    </row>
    <row r="331" spans="1:14" x14ac:dyDescent="0.3">
      <c r="A331" t="s">
        <v>340</v>
      </c>
      <c r="B331" t="s">
        <v>4256</v>
      </c>
      <c r="C331" t="s">
        <v>7406</v>
      </c>
      <c r="D331" t="s">
        <v>7414</v>
      </c>
      <c r="E331" t="s">
        <v>7423</v>
      </c>
      <c r="F331" t="s">
        <v>7430</v>
      </c>
      <c r="G331">
        <v>9260.31</v>
      </c>
      <c r="H331">
        <v>13</v>
      </c>
      <c r="I331" t="s">
        <v>7697</v>
      </c>
      <c r="J331" t="s">
        <v>8162</v>
      </c>
      <c r="K331" t="s">
        <v>8168</v>
      </c>
      <c r="L331" t="s">
        <v>8170</v>
      </c>
      <c r="M331">
        <v>120384.03</v>
      </c>
      <c r="N331">
        <v>120384.03</v>
      </c>
    </row>
    <row r="332" spans="1:14" x14ac:dyDescent="0.3">
      <c r="A332" t="s">
        <v>341</v>
      </c>
      <c r="B332" t="s">
        <v>4257</v>
      </c>
      <c r="C332" t="s">
        <v>7405</v>
      </c>
      <c r="D332" t="s">
        <v>7417</v>
      </c>
      <c r="E332" t="s">
        <v>7423</v>
      </c>
      <c r="F332" t="s">
        <v>7432</v>
      </c>
      <c r="G332">
        <v>2510.75</v>
      </c>
      <c r="H332">
        <v>7</v>
      </c>
      <c r="I332" t="s">
        <v>7698</v>
      </c>
      <c r="J332" t="s">
        <v>8162</v>
      </c>
      <c r="K332" t="s">
        <v>8168</v>
      </c>
      <c r="L332" t="s">
        <v>8169</v>
      </c>
      <c r="M332">
        <v>14060.2</v>
      </c>
      <c r="N332">
        <v>17575.25</v>
      </c>
    </row>
    <row r="333" spans="1:14" x14ac:dyDescent="0.3">
      <c r="A333" t="s">
        <v>342</v>
      </c>
      <c r="B333" t="s">
        <v>4258</v>
      </c>
      <c r="C333" t="s">
        <v>7407</v>
      </c>
      <c r="D333" t="s">
        <v>7417</v>
      </c>
      <c r="E333" t="s">
        <v>7423</v>
      </c>
      <c r="F333" t="s">
        <v>7434</v>
      </c>
      <c r="G333">
        <v>16037.26</v>
      </c>
      <c r="H333">
        <v>14</v>
      </c>
      <c r="I333" t="s">
        <v>7504</v>
      </c>
      <c r="J333" t="s">
        <v>8165</v>
      </c>
      <c r="K333" t="s">
        <v>8168</v>
      </c>
      <c r="L333" t="s">
        <v>8169</v>
      </c>
      <c r="M333">
        <v>179616.98</v>
      </c>
      <c r="N333">
        <v>224521.64</v>
      </c>
    </row>
    <row r="334" spans="1:14" x14ac:dyDescent="0.3">
      <c r="A334" t="s">
        <v>343</v>
      </c>
      <c r="B334" t="s">
        <v>4259</v>
      </c>
      <c r="C334" t="s">
        <v>7408</v>
      </c>
      <c r="D334" t="s">
        <v>7417</v>
      </c>
      <c r="E334" t="s">
        <v>7425</v>
      </c>
      <c r="F334" t="s">
        <v>7431</v>
      </c>
      <c r="G334">
        <v>8738.24</v>
      </c>
      <c r="H334">
        <v>12</v>
      </c>
      <c r="I334" t="s">
        <v>7699</v>
      </c>
      <c r="J334" t="s">
        <v>8164</v>
      </c>
      <c r="K334" t="s">
        <v>8168</v>
      </c>
      <c r="L334" t="s">
        <v>8169</v>
      </c>
      <c r="M334">
        <v>83887.27</v>
      </c>
      <c r="N334">
        <v>104858.88</v>
      </c>
    </row>
    <row r="335" spans="1:14" x14ac:dyDescent="0.3">
      <c r="A335" t="s">
        <v>344</v>
      </c>
      <c r="B335" t="s">
        <v>4260</v>
      </c>
      <c r="C335" t="s">
        <v>7406</v>
      </c>
      <c r="D335" t="s">
        <v>7414</v>
      </c>
      <c r="E335" t="s">
        <v>7423</v>
      </c>
      <c r="F335" t="s">
        <v>7429</v>
      </c>
      <c r="G335">
        <v>15720.2</v>
      </c>
      <c r="H335">
        <v>20</v>
      </c>
      <c r="I335" t="s">
        <v>7501</v>
      </c>
      <c r="J335" t="s">
        <v>8163</v>
      </c>
      <c r="K335" t="s">
        <v>8167</v>
      </c>
      <c r="L335" t="s">
        <v>8170</v>
      </c>
      <c r="M335">
        <v>314404</v>
      </c>
      <c r="N335">
        <v>314404</v>
      </c>
    </row>
    <row r="336" spans="1:14" x14ac:dyDescent="0.3">
      <c r="A336" t="s">
        <v>345</v>
      </c>
      <c r="B336" t="s">
        <v>4261</v>
      </c>
      <c r="C336" t="s">
        <v>7405</v>
      </c>
      <c r="D336" t="s">
        <v>7410</v>
      </c>
      <c r="E336" t="s">
        <v>7427</v>
      </c>
      <c r="F336" t="s">
        <v>7430</v>
      </c>
      <c r="G336">
        <v>9634.64</v>
      </c>
      <c r="H336">
        <v>8</v>
      </c>
      <c r="I336" t="s">
        <v>7700</v>
      </c>
      <c r="J336" t="s">
        <v>8162</v>
      </c>
      <c r="K336" t="s">
        <v>8167</v>
      </c>
      <c r="L336" t="s">
        <v>8169</v>
      </c>
      <c r="M336">
        <v>61661.53</v>
      </c>
      <c r="N336">
        <v>77077.119999999995</v>
      </c>
    </row>
    <row r="337" spans="1:14" x14ac:dyDescent="0.3">
      <c r="A337" t="s">
        <v>346</v>
      </c>
      <c r="B337" t="s">
        <v>4262</v>
      </c>
      <c r="C337" t="s">
        <v>7406</v>
      </c>
      <c r="D337" t="s">
        <v>7412</v>
      </c>
      <c r="E337" t="s">
        <v>7424</v>
      </c>
      <c r="F337" t="s">
        <v>7429</v>
      </c>
      <c r="G337">
        <v>1316.38</v>
      </c>
      <c r="H337">
        <v>12</v>
      </c>
      <c r="I337" t="s">
        <v>7701</v>
      </c>
      <c r="J337" t="s">
        <v>8162</v>
      </c>
      <c r="K337" t="s">
        <v>8168</v>
      </c>
      <c r="L337" t="s">
        <v>8169</v>
      </c>
      <c r="M337">
        <v>12637.58</v>
      </c>
      <c r="N337">
        <v>15796.560000000001</v>
      </c>
    </row>
    <row r="338" spans="1:14" x14ac:dyDescent="0.3">
      <c r="A338" t="s">
        <v>347</v>
      </c>
      <c r="B338" t="s">
        <v>4263</v>
      </c>
      <c r="C338" t="s">
        <v>7407</v>
      </c>
      <c r="D338" t="s">
        <v>7415</v>
      </c>
      <c r="E338" t="s">
        <v>7425</v>
      </c>
      <c r="F338" t="s">
        <v>7433</v>
      </c>
      <c r="G338">
        <v>9947.5499999999993</v>
      </c>
      <c r="H338">
        <v>6</v>
      </c>
      <c r="I338" t="s">
        <v>7469</v>
      </c>
      <c r="J338" t="s">
        <v>8164</v>
      </c>
      <c r="K338" t="s">
        <v>8167</v>
      </c>
      <c r="L338" t="s">
        <v>8170</v>
      </c>
      <c r="M338">
        <v>59685.3</v>
      </c>
      <c r="N338">
        <v>59685.299999999996</v>
      </c>
    </row>
    <row r="339" spans="1:14" x14ac:dyDescent="0.3">
      <c r="A339" t="s">
        <v>348</v>
      </c>
      <c r="B339" t="s">
        <v>4264</v>
      </c>
      <c r="C339" t="s">
        <v>7405</v>
      </c>
      <c r="D339" t="s">
        <v>7411</v>
      </c>
      <c r="E339" t="s">
        <v>7426</v>
      </c>
      <c r="F339" t="s">
        <v>7429</v>
      </c>
      <c r="G339">
        <v>7323.09</v>
      </c>
      <c r="H339">
        <v>1</v>
      </c>
      <c r="I339" t="s">
        <v>7590</v>
      </c>
      <c r="J339" t="s">
        <v>8166</v>
      </c>
      <c r="K339" t="s">
        <v>8168</v>
      </c>
      <c r="L339" t="s">
        <v>8170</v>
      </c>
      <c r="M339">
        <v>7323.09</v>
      </c>
      <c r="N339">
        <v>7323.09</v>
      </c>
    </row>
    <row r="340" spans="1:14" x14ac:dyDescent="0.3">
      <c r="A340" t="s">
        <v>349</v>
      </c>
      <c r="B340" t="s">
        <v>4265</v>
      </c>
      <c r="C340" t="s">
        <v>7405</v>
      </c>
      <c r="D340" t="s">
        <v>7411</v>
      </c>
      <c r="E340" t="s">
        <v>7424</v>
      </c>
      <c r="F340" t="s">
        <v>7428</v>
      </c>
      <c r="G340">
        <v>1695.69</v>
      </c>
      <c r="H340">
        <v>3</v>
      </c>
      <c r="I340" t="s">
        <v>7447</v>
      </c>
      <c r="J340" t="s">
        <v>8163</v>
      </c>
      <c r="K340" t="s">
        <v>8167</v>
      </c>
      <c r="L340" t="s">
        <v>8169</v>
      </c>
      <c r="M340">
        <v>4069.49</v>
      </c>
      <c r="N340">
        <v>5087.07</v>
      </c>
    </row>
    <row r="341" spans="1:14" x14ac:dyDescent="0.3">
      <c r="A341" t="s">
        <v>350</v>
      </c>
      <c r="B341" t="s">
        <v>4266</v>
      </c>
      <c r="C341" t="s">
        <v>7408</v>
      </c>
      <c r="D341" t="s">
        <v>7420</v>
      </c>
      <c r="E341" t="s">
        <v>7423</v>
      </c>
      <c r="F341" t="s">
        <v>7431</v>
      </c>
      <c r="G341">
        <v>10743.52</v>
      </c>
      <c r="H341">
        <v>2</v>
      </c>
      <c r="I341" t="s">
        <v>7702</v>
      </c>
      <c r="J341" t="s">
        <v>8166</v>
      </c>
      <c r="K341" t="s">
        <v>8167</v>
      </c>
      <c r="L341" t="s">
        <v>8170</v>
      </c>
      <c r="M341">
        <v>21487.040000000001</v>
      </c>
      <c r="N341">
        <v>21487.040000000001</v>
      </c>
    </row>
    <row r="342" spans="1:14" x14ac:dyDescent="0.3">
      <c r="A342" t="s">
        <v>351</v>
      </c>
      <c r="B342" t="s">
        <v>4267</v>
      </c>
      <c r="C342" t="s">
        <v>7406</v>
      </c>
      <c r="D342" t="s">
        <v>7414</v>
      </c>
      <c r="E342" t="s">
        <v>7425</v>
      </c>
      <c r="F342" t="s">
        <v>7434</v>
      </c>
      <c r="G342">
        <v>14046.92</v>
      </c>
      <c r="H342">
        <v>15</v>
      </c>
      <c r="I342" t="s">
        <v>7638</v>
      </c>
      <c r="J342" t="s">
        <v>8163</v>
      </c>
      <c r="K342" t="s">
        <v>8167</v>
      </c>
      <c r="L342" t="s">
        <v>8170</v>
      </c>
      <c r="M342">
        <v>210703.8</v>
      </c>
      <c r="N342">
        <v>210703.8</v>
      </c>
    </row>
    <row r="343" spans="1:14" x14ac:dyDescent="0.3">
      <c r="A343" t="s">
        <v>352</v>
      </c>
      <c r="B343" t="s">
        <v>4268</v>
      </c>
      <c r="C343" t="s">
        <v>7408</v>
      </c>
      <c r="D343" t="s">
        <v>7417</v>
      </c>
      <c r="E343" t="s">
        <v>7427</v>
      </c>
      <c r="F343" t="s">
        <v>7434</v>
      </c>
      <c r="G343">
        <v>11292.98</v>
      </c>
      <c r="H343">
        <v>12</v>
      </c>
      <c r="I343" t="s">
        <v>7703</v>
      </c>
      <c r="J343" t="s">
        <v>8164</v>
      </c>
      <c r="K343" t="s">
        <v>8168</v>
      </c>
      <c r="L343" t="s">
        <v>8169</v>
      </c>
      <c r="M343">
        <v>108412.94</v>
      </c>
      <c r="N343">
        <v>135515.76</v>
      </c>
    </row>
    <row r="344" spans="1:14" x14ac:dyDescent="0.3">
      <c r="A344" t="s">
        <v>353</v>
      </c>
      <c r="B344" t="s">
        <v>4269</v>
      </c>
      <c r="C344" t="s">
        <v>7407</v>
      </c>
      <c r="D344" t="s">
        <v>7413</v>
      </c>
      <c r="E344" t="s">
        <v>7423</v>
      </c>
      <c r="F344" t="s">
        <v>7429</v>
      </c>
      <c r="G344">
        <v>9693.57</v>
      </c>
      <c r="H344">
        <v>9</v>
      </c>
      <c r="I344" t="s">
        <v>7704</v>
      </c>
      <c r="J344" t="s">
        <v>8164</v>
      </c>
      <c r="K344" t="s">
        <v>8168</v>
      </c>
      <c r="L344" t="s">
        <v>8169</v>
      </c>
      <c r="M344">
        <v>69793.87</v>
      </c>
      <c r="N344">
        <v>87242.13</v>
      </c>
    </row>
    <row r="345" spans="1:14" x14ac:dyDescent="0.3">
      <c r="A345" t="s">
        <v>354</v>
      </c>
      <c r="B345" t="s">
        <v>4270</v>
      </c>
      <c r="C345" t="s">
        <v>7406</v>
      </c>
      <c r="D345" t="s">
        <v>7421</v>
      </c>
      <c r="E345" t="s">
        <v>7425</v>
      </c>
      <c r="F345" t="s">
        <v>7431</v>
      </c>
      <c r="G345">
        <v>15026.32</v>
      </c>
      <c r="H345">
        <v>9</v>
      </c>
      <c r="I345" t="s">
        <v>7641</v>
      </c>
      <c r="J345" t="s">
        <v>8166</v>
      </c>
      <c r="K345" t="s">
        <v>8168</v>
      </c>
      <c r="L345" t="s">
        <v>8169</v>
      </c>
      <c r="M345">
        <v>108189.67</v>
      </c>
      <c r="N345">
        <v>135236.88</v>
      </c>
    </row>
    <row r="346" spans="1:14" x14ac:dyDescent="0.3">
      <c r="A346" t="s">
        <v>355</v>
      </c>
      <c r="B346" t="s">
        <v>4271</v>
      </c>
      <c r="C346" t="s">
        <v>7405</v>
      </c>
      <c r="D346" t="s">
        <v>7411</v>
      </c>
      <c r="E346" t="s">
        <v>7425</v>
      </c>
      <c r="F346" t="s">
        <v>7431</v>
      </c>
      <c r="G346">
        <v>7047.53</v>
      </c>
      <c r="H346">
        <v>20</v>
      </c>
      <c r="I346" t="s">
        <v>7556</v>
      </c>
      <c r="J346" t="s">
        <v>8163</v>
      </c>
      <c r="K346" t="s">
        <v>8167</v>
      </c>
      <c r="L346" t="s">
        <v>8170</v>
      </c>
      <c r="M346">
        <v>140950.6</v>
      </c>
      <c r="N346">
        <v>140950.6</v>
      </c>
    </row>
    <row r="347" spans="1:14" x14ac:dyDescent="0.3">
      <c r="A347" t="s">
        <v>356</v>
      </c>
      <c r="B347" t="s">
        <v>4272</v>
      </c>
      <c r="C347" t="s">
        <v>7408</v>
      </c>
      <c r="D347" t="s">
        <v>7422</v>
      </c>
      <c r="E347" t="s">
        <v>7423</v>
      </c>
      <c r="F347" t="s">
        <v>7434</v>
      </c>
      <c r="G347">
        <v>2399.5300000000002</v>
      </c>
      <c r="H347">
        <v>9</v>
      </c>
      <c r="I347" t="s">
        <v>7705</v>
      </c>
      <c r="J347" t="s">
        <v>8166</v>
      </c>
      <c r="K347" t="s">
        <v>8168</v>
      </c>
      <c r="L347" t="s">
        <v>8170</v>
      </c>
      <c r="M347">
        <v>21595.77</v>
      </c>
      <c r="N347">
        <v>21595.77</v>
      </c>
    </row>
    <row r="348" spans="1:14" x14ac:dyDescent="0.3">
      <c r="A348" t="s">
        <v>357</v>
      </c>
      <c r="B348" t="s">
        <v>4273</v>
      </c>
      <c r="C348" t="s">
        <v>7407</v>
      </c>
      <c r="D348" t="s">
        <v>7417</v>
      </c>
      <c r="E348" t="s">
        <v>7424</v>
      </c>
      <c r="F348" t="s">
        <v>7434</v>
      </c>
      <c r="G348">
        <v>9520.1</v>
      </c>
      <c r="H348">
        <v>9</v>
      </c>
      <c r="I348" t="s">
        <v>7655</v>
      </c>
      <c r="J348" t="s">
        <v>8163</v>
      </c>
      <c r="K348" t="s">
        <v>8167</v>
      </c>
      <c r="L348" t="s">
        <v>8169</v>
      </c>
      <c r="M348">
        <v>68544.72</v>
      </c>
      <c r="N348">
        <v>85680.900000000009</v>
      </c>
    </row>
    <row r="349" spans="1:14" x14ac:dyDescent="0.3">
      <c r="A349" t="s">
        <v>358</v>
      </c>
      <c r="B349" t="s">
        <v>4274</v>
      </c>
      <c r="C349" t="s">
        <v>7408</v>
      </c>
      <c r="D349" t="s">
        <v>7420</v>
      </c>
      <c r="E349" t="s">
        <v>7424</v>
      </c>
      <c r="F349" t="s">
        <v>7428</v>
      </c>
      <c r="G349">
        <v>15129.24</v>
      </c>
      <c r="H349">
        <v>16</v>
      </c>
      <c r="I349" t="s">
        <v>7706</v>
      </c>
      <c r="J349" t="s">
        <v>8163</v>
      </c>
      <c r="K349" t="s">
        <v>8168</v>
      </c>
      <c r="L349" t="s">
        <v>8169</v>
      </c>
      <c r="M349">
        <v>193653.94</v>
      </c>
      <c r="N349">
        <v>242067.84</v>
      </c>
    </row>
    <row r="350" spans="1:14" x14ac:dyDescent="0.3">
      <c r="A350" t="s">
        <v>359</v>
      </c>
      <c r="B350" t="s">
        <v>4275</v>
      </c>
      <c r="C350" t="s">
        <v>7405</v>
      </c>
      <c r="D350" t="s">
        <v>7417</v>
      </c>
      <c r="E350" t="s">
        <v>7425</v>
      </c>
      <c r="F350" t="s">
        <v>7431</v>
      </c>
      <c r="G350">
        <v>4365.8</v>
      </c>
      <c r="H350">
        <v>8</v>
      </c>
      <c r="I350" t="s">
        <v>7707</v>
      </c>
      <c r="J350" t="s">
        <v>8162</v>
      </c>
      <c r="K350" t="s">
        <v>8167</v>
      </c>
      <c r="L350" t="s">
        <v>8170</v>
      </c>
      <c r="M350">
        <v>34926.400000000001</v>
      </c>
      <c r="N350">
        <v>34926.400000000001</v>
      </c>
    </row>
    <row r="351" spans="1:14" x14ac:dyDescent="0.3">
      <c r="A351" t="s">
        <v>360</v>
      </c>
      <c r="B351" t="s">
        <v>4276</v>
      </c>
      <c r="C351" t="s">
        <v>7405</v>
      </c>
      <c r="D351" t="s">
        <v>7411</v>
      </c>
      <c r="E351" t="s">
        <v>7426</v>
      </c>
      <c r="F351" t="s">
        <v>7433</v>
      </c>
      <c r="G351">
        <v>859.05</v>
      </c>
      <c r="H351">
        <v>14</v>
      </c>
      <c r="I351" t="s">
        <v>7708</v>
      </c>
      <c r="J351" t="s">
        <v>8164</v>
      </c>
      <c r="K351" t="s">
        <v>8167</v>
      </c>
      <c r="L351" t="s">
        <v>8169</v>
      </c>
      <c r="M351">
        <v>9621.36</v>
      </c>
      <c r="N351">
        <v>12026.699999999999</v>
      </c>
    </row>
    <row r="352" spans="1:14" x14ac:dyDescent="0.3">
      <c r="A352" t="s">
        <v>361</v>
      </c>
      <c r="B352" t="s">
        <v>4277</v>
      </c>
      <c r="C352" t="s">
        <v>7408</v>
      </c>
      <c r="D352" t="s">
        <v>7422</v>
      </c>
      <c r="E352" t="s">
        <v>7424</v>
      </c>
      <c r="F352" t="s">
        <v>7430</v>
      </c>
      <c r="G352">
        <v>16535.259999999998</v>
      </c>
      <c r="H352">
        <v>15</v>
      </c>
      <c r="I352" t="s">
        <v>7709</v>
      </c>
      <c r="J352" t="s">
        <v>8165</v>
      </c>
      <c r="K352" t="s">
        <v>8167</v>
      </c>
      <c r="L352" t="s">
        <v>8169</v>
      </c>
      <c r="M352">
        <v>198423.12</v>
      </c>
      <c r="N352">
        <v>248028.89999999997</v>
      </c>
    </row>
    <row r="353" spans="1:14" x14ac:dyDescent="0.3">
      <c r="A353" t="s">
        <v>362</v>
      </c>
      <c r="B353" t="s">
        <v>4278</v>
      </c>
      <c r="C353" t="s">
        <v>7408</v>
      </c>
      <c r="D353" t="s">
        <v>7419</v>
      </c>
      <c r="E353" t="s">
        <v>7424</v>
      </c>
      <c r="F353" t="s">
        <v>7432</v>
      </c>
      <c r="G353">
        <v>13941.51</v>
      </c>
      <c r="H353">
        <v>18</v>
      </c>
      <c r="I353" t="s">
        <v>7447</v>
      </c>
      <c r="J353" t="s">
        <v>8164</v>
      </c>
      <c r="K353" t="s">
        <v>8167</v>
      </c>
      <c r="L353" t="s">
        <v>8170</v>
      </c>
      <c r="M353">
        <v>250947.18</v>
      </c>
      <c r="N353">
        <v>250947.18</v>
      </c>
    </row>
    <row r="354" spans="1:14" x14ac:dyDescent="0.3">
      <c r="A354" t="s">
        <v>363</v>
      </c>
      <c r="B354" t="s">
        <v>4279</v>
      </c>
      <c r="C354" t="s">
        <v>7408</v>
      </c>
      <c r="D354" t="s">
        <v>7417</v>
      </c>
      <c r="E354" t="s">
        <v>7424</v>
      </c>
      <c r="F354" t="s">
        <v>7432</v>
      </c>
      <c r="G354">
        <v>13156.33</v>
      </c>
      <c r="H354">
        <v>17</v>
      </c>
      <c r="I354" t="s">
        <v>7710</v>
      </c>
      <c r="J354" t="s">
        <v>8162</v>
      </c>
      <c r="K354" t="s">
        <v>8168</v>
      </c>
      <c r="L354" t="s">
        <v>8170</v>
      </c>
      <c r="M354">
        <v>223657.61</v>
      </c>
      <c r="N354">
        <v>223657.61</v>
      </c>
    </row>
    <row r="355" spans="1:14" x14ac:dyDescent="0.3">
      <c r="A355" t="s">
        <v>364</v>
      </c>
      <c r="B355" t="s">
        <v>4280</v>
      </c>
      <c r="C355" t="s">
        <v>7405</v>
      </c>
      <c r="D355" t="s">
        <v>7411</v>
      </c>
      <c r="E355" t="s">
        <v>7426</v>
      </c>
      <c r="F355" t="s">
        <v>7433</v>
      </c>
      <c r="G355">
        <v>6527.12</v>
      </c>
      <c r="H355">
        <v>15</v>
      </c>
      <c r="I355" t="s">
        <v>7563</v>
      </c>
      <c r="J355" t="s">
        <v>8162</v>
      </c>
      <c r="K355" t="s">
        <v>8168</v>
      </c>
      <c r="L355" t="s">
        <v>8169</v>
      </c>
      <c r="M355">
        <v>78325.440000000002</v>
      </c>
      <c r="N355">
        <v>97906.8</v>
      </c>
    </row>
    <row r="356" spans="1:14" x14ac:dyDescent="0.3">
      <c r="A356" t="s">
        <v>365</v>
      </c>
      <c r="B356" t="s">
        <v>4281</v>
      </c>
      <c r="C356" t="s">
        <v>7408</v>
      </c>
      <c r="D356" t="s">
        <v>7420</v>
      </c>
      <c r="E356" t="s">
        <v>7427</v>
      </c>
      <c r="F356" t="s">
        <v>7430</v>
      </c>
      <c r="G356">
        <v>15661.27</v>
      </c>
      <c r="H356">
        <v>6</v>
      </c>
      <c r="I356" t="s">
        <v>7711</v>
      </c>
      <c r="J356" t="s">
        <v>8165</v>
      </c>
      <c r="K356" t="s">
        <v>8168</v>
      </c>
      <c r="L356" t="s">
        <v>8170</v>
      </c>
      <c r="M356">
        <v>93967.62</v>
      </c>
      <c r="N356">
        <v>93967.62</v>
      </c>
    </row>
    <row r="357" spans="1:14" x14ac:dyDescent="0.3">
      <c r="A357" t="s">
        <v>366</v>
      </c>
      <c r="B357" t="s">
        <v>4282</v>
      </c>
      <c r="C357" t="s">
        <v>7405</v>
      </c>
      <c r="D357" t="s">
        <v>7417</v>
      </c>
      <c r="E357" t="s">
        <v>7423</v>
      </c>
      <c r="F357" t="s">
        <v>7429</v>
      </c>
      <c r="G357">
        <v>14212.92</v>
      </c>
      <c r="H357">
        <v>6</v>
      </c>
      <c r="I357" t="s">
        <v>7712</v>
      </c>
      <c r="J357" t="s">
        <v>8163</v>
      </c>
      <c r="K357" t="s">
        <v>8168</v>
      </c>
      <c r="L357" t="s">
        <v>8170</v>
      </c>
      <c r="M357">
        <v>85277.52</v>
      </c>
      <c r="N357">
        <v>85277.52</v>
      </c>
    </row>
    <row r="358" spans="1:14" x14ac:dyDescent="0.3">
      <c r="A358" t="s">
        <v>367</v>
      </c>
      <c r="B358" t="s">
        <v>4283</v>
      </c>
      <c r="C358" t="s">
        <v>7406</v>
      </c>
      <c r="D358" t="s">
        <v>7412</v>
      </c>
      <c r="E358" t="s">
        <v>7427</v>
      </c>
      <c r="F358" t="s">
        <v>7434</v>
      </c>
      <c r="G358">
        <v>3641.21</v>
      </c>
      <c r="H358">
        <v>6</v>
      </c>
      <c r="I358" t="s">
        <v>7713</v>
      </c>
      <c r="J358" t="s">
        <v>8163</v>
      </c>
      <c r="K358" t="s">
        <v>8167</v>
      </c>
      <c r="L358" t="s">
        <v>8170</v>
      </c>
      <c r="M358">
        <v>21847.26</v>
      </c>
      <c r="N358">
        <v>21847.260000000002</v>
      </c>
    </row>
    <row r="359" spans="1:14" x14ac:dyDescent="0.3">
      <c r="A359" t="s">
        <v>368</v>
      </c>
      <c r="B359" t="s">
        <v>4284</v>
      </c>
      <c r="C359" t="s">
        <v>7406</v>
      </c>
      <c r="D359" t="s">
        <v>7416</v>
      </c>
      <c r="E359" t="s">
        <v>7423</v>
      </c>
      <c r="F359" t="s">
        <v>7429</v>
      </c>
      <c r="G359">
        <v>16260.53</v>
      </c>
      <c r="H359">
        <v>10</v>
      </c>
      <c r="I359" t="s">
        <v>7714</v>
      </c>
      <c r="J359" t="s">
        <v>8162</v>
      </c>
      <c r="K359" t="s">
        <v>8168</v>
      </c>
      <c r="L359" t="s">
        <v>8170</v>
      </c>
      <c r="M359">
        <v>162605.29999999999</v>
      </c>
      <c r="N359">
        <v>162605.30000000002</v>
      </c>
    </row>
    <row r="360" spans="1:14" x14ac:dyDescent="0.3">
      <c r="A360" t="s">
        <v>369</v>
      </c>
      <c r="B360" t="s">
        <v>4285</v>
      </c>
      <c r="C360" t="s">
        <v>7405</v>
      </c>
      <c r="D360" t="s">
        <v>7410</v>
      </c>
      <c r="E360" t="s">
        <v>7423</v>
      </c>
      <c r="F360" t="s">
        <v>7433</v>
      </c>
      <c r="G360">
        <v>4877.91</v>
      </c>
      <c r="H360">
        <v>20</v>
      </c>
      <c r="I360" t="s">
        <v>7715</v>
      </c>
      <c r="J360" t="s">
        <v>8166</v>
      </c>
      <c r="K360" t="s">
        <v>8168</v>
      </c>
      <c r="L360" t="s">
        <v>8169</v>
      </c>
      <c r="M360">
        <v>78046.559999999998</v>
      </c>
      <c r="N360">
        <v>97558.2</v>
      </c>
    </row>
    <row r="361" spans="1:14" x14ac:dyDescent="0.3">
      <c r="A361" t="s">
        <v>370</v>
      </c>
      <c r="B361" t="s">
        <v>4286</v>
      </c>
      <c r="C361" t="s">
        <v>7406</v>
      </c>
      <c r="D361" t="s">
        <v>7414</v>
      </c>
      <c r="E361" t="s">
        <v>7424</v>
      </c>
      <c r="F361" t="s">
        <v>7431</v>
      </c>
      <c r="G361">
        <v>8349.7999999999993</v>
      </c>
      <c r="H361">
        <v>15</v>
      </c>
      <c r="I361" t="s">
        <v>7716</v>
      </c>
      <c r="J361" t="s">
        <v>8166</v>
      </c>
      <c r="K361" t="s">
        <v>8168</v>
      </c>
      <c r="L361" t="s">
        <v>8169</v>
      </c>
      <c r="M361">
        <v>100197.6</v>
      </c>
      <c r="N361">
        <v>125246.99999999999</v>
      </c>
    </row>
    <row r="362" spans="1:14" x14ac:dyDescent="0.3">
      <c r="A362" t="s">
        <v>371</v>
      </c>
      <c r="B362" t="s">
        <v>4287</v>
      </c>
      <c r="C362" t="s">
        <v>7407</v>
      </c>
      <c r="D362" t="s">
        <v>7413</v>
      </c>
      <c r="E362" t="s">
        <v>7423</v>
      </c>
      <c r="F362" t="s">
        <v>7432</v>
      </c>
      <c r="G362">
        <v>4560.8500000000004</v>
      </c>
      <c r="H362">
        <v>3</v>
      </c>
      <c r="I362" t="s">
        <v>7717</v>
      </c>
      <c r="J362" t="s">
        <v>8166</v>
      </c>
      <c r="K362" t="s">
        <v>8168</v>
      </c>
      <c r="L362" t="s">
        <v>8170</v>
      </c>
      <c r="M362">
        <v>13682.55</v>
      </c>
      <c r="N362">
        <v>13682.550000000001</v>
      </c>
    </row>
    <row r="363" spans="1:14" x14ac:dyDescent="0.3">
      <c r="A363" t="s">
        <v>372</v>
      </c>
      <c r="B363" t="s">
        <v>4288</v>
      </c>
      <c r="C363" t="s">
        <v>7406</v>
      </c>
      <c r="D363" t="s">
        <v>7414</v>
      </c>
      <c r="E363" t="s">
        <v>7424</v>
      </c>
      <c r="F363" t="s">
        <v>7434</v>
      </c>
      <c r="G363">
        <v>12553.75</v>
      </c>
      <c r="H363">
        <v>20</v>
      </c>
      <c r="I363" t="s">
        <v>7718</v>
      </c>
      <c r="J363" t="s">
        <v>8164</v>
      </c>
      <c r="K363" t="s">
        <v>8168</v>
      </c>
      <c r="L363" t="s">
        <v>8169</v>
      </c>
      <c r="M363">
        <v>200860</v>
      </c>
      <c r="N363">
        <v>251075</v>
      </c>
    </row>
    <row r="364" spans="1:14" x14ac:dyDescent="0.3">
      <c r="A364" t="s">
        <v>373</v>
      </c>
      <c r="B364" t="s">
        <v>4289</v>
      </c>
      <c r="C364" t="s">
        <v>7407</v>
      </c>
      <c r="D364" t="s">
        <v>7413</v>
      </c>
      <c r="E364" t="s">
        <v>7426</v>
      </c>
      <c r="F364" t="s">
        <v>7430</v>
      </c>
      <c r="G364">
        <v>10623.17</v>
      </c>
      <c r="H364">
        <v>10</v>
      </c>
      <c r="I364" t="s">
        <v>7719</v>
      </c>
      <c r="J364" t="s">
        <v>8163</v>
      </c>
      <c r="K364" t="s">
        <v>8167</v>
      </c>
      <c r="L364" t="s">
        <v>8170</v>
      </c>
      <c r="M364">
        <v>106231.7</v>
      </c>
      <c r="N364">
        <v>106231.7</v>
      </c>
    </row>
    <row r="365" spans="1:14" x14ac:dyDescent="0.3">
      <c r="A365" t="s">
        <v>374</v>
      </c>
      <c r="B365" t="s">
        <v>4290</v>
      </c>
      <c r="C365" t="s">
        <v>7408</v>
      </c>
      <c r="D365" t="s">
        <v>7420</v>
      </c>
      <c r="E365" t="s">
        <v>7423</v>
      </c>
      <c r="F365" t="s">
        <v>7429</v>
      </c>
      <c r="G365">
        <v>5183.3500000000004</v>
      </c>
      <c r="H365">
        <v>3</v>
      </c>
      <c r="I365" t="s">
        <v>7720</v>
      </c>
      <c r="J365" t="s">
        <v>8165</v>
      </c>
      <c r="K365" t="s">
        <v>8167</v>
      </c>
      <c r="L365" t="s">
        <v>8170</v>
      </c>
      <c r="M365">
        <v>15550.05</v>
      </c>
      <c r="N365">
        <v>15550.050000000001</v>
      </c>
    </row>
    <row r="366" spans="1:14" x14ac:dyDescent="0.3">
      <c r="A366" t="s">
        <v>375</v>
      </c>
      <c r="B366" t="s">
        <v>4291</v>
      </c>
      <c r="C366" t="s">
        <v>7405</v>
      </c>
      <c r="D366" t="s">
        <v>7410</v>
      </c>
      <c r="E366" t="s">
        <v>7423</v>
      </c>
      <c r="F366" t="s">
        <v>7434</v>
      </c>
      <c r="G366">
        <v>12982.03</v>
      </c>
      <c r="H366">
        <v>20</v>
      </c>
      <c r="I366" t="s">
        <v>7721</v>
      </c>
      <c r="J366" t="s">
        <v>8165</v>
      </c>
      <c r="K366" t="s">
        <v>8167</v>
      </c>
      <c r="L366" t="s">
        <v>8169</v>
      </c>
      <c r="M366">
        <v>207712.48</v>
      </c>
      <c r="N366">
        <v>259640.6</v>
      </c>
    </row>
    <row r="367" spans="1:14" x14ac:dyDescent="0.3">
      <c r="A367" t="s">
        <v>376</v>
      </c>
      <c r="B367" t="s">
        <v>4292</v>
      </c>
      <c r="C367" t="s">
        <v>7405</v>
      </c>
      <c r="D367" t="s">
        <v>7410</v>
      </c>
      <c r="E367" t="s">
        <v>7424</v>
      </c>
      <c r="F367" t="s">
        <v>7428</v>
      </c>
      <c r="G367">
        <v>3486.83</v>
      </c>
      <c r="H367">
        <v>9</v>
      </c>
      <c r="I367" t="s">
        <v>7705</v>
      </c>
      <c r="J367" t="s">
        <v>8165</v>
      </c>
      <c r="K367" t="s">
        <v>8168</v>
      </c>
      <c r="L367" t="s">
        <v>8169</v>
      </c>
      <c r="M367">
        <v>25105.01</v>
      </c>
      <c r="N367">
        <v>31381.47</v>
      </c>
    </row>
    <row r="368" spans="1:14" x14ac:dyDescent="0.3">
      <c r="A368" t="s">
        <v>377</v>
      </c>
      <c r="B368" t="s">
        <v>4293</v>
      </c>
      <c r="C368" t="s">
        <v>7407</v>
      </c>
      <c r="D368" t="s">
        <v>7413</v>
      </c>
      <c r="E368" t="s">
        <v>7427</v>
      </c>
      <c r="F368" t="s">
        <v>7430</v>
      </c>
      <c r="G368">
        <v>4597.37</v>
      </c>
      <c r="H368">
        <v>16</v>
      </c>
      <c r="I368" t="s">
        <v>7615</v>
      </c>
      <c r="J368" t="s">
        <v>8162</v>
      </c>
      <c r="K368" t="s">
        <v>8167</v>
      </c>
      <c r="L368" t="s">
        <v>8169</v>
      </c>
      <c r="M368">
        <v>58846.17</v>
      </c>
      <c r="N368">
        <v>73557.919999999998</v>
      </c>
    </row>
    <row r="369" spans="1:14" x14ac:dyDescent="0.3">
      <c r="A369" t="s">
        <v>378</v>
      </c>
      <c r="B369" t="s">
        <v>4294</v>
      </c>
      <c r="C369" t="s">
        <v>7408</v>
      </c>
      <c r="D369" t="s">
        <v>7420</v>
      </c>
      <c r="E369" t="s">
        <v>7425</v>
      </c>
      <c r="F369" t="s">
        <v>7432</v>
      </c>
      <c r="G369">
        <v>13997.95</v>
      </c>
      <c r="H369">
        <v>10</v>
      </c>
      <c r="I369" t="s">
        <v>7722</v>
      </c>
      <c r="J369" t="s">
        <v>8165</v>
      </c>
      <c r="K369" t="s">
        <v>8167</v>
      </c>
      <c r="L369" t="s">
        <v>8170</v>
      </c>
      <c r="M369">
        <v>139979.5</v>
      </c>
      <c r="N369">
        <v>139979.5</v>
      </c>
    </row>
    <row r="370" spans="1:14" x14ac:dyDescent="0.3">
      <c r="A370" t="s">
        <v>379</v>
      </c>
      <c r="B370" t="s">
        <v>4295</v>
      </c>
      <c r="C370" t="s">
        <v>7407</v>
      </c>
      <c r="D370" t="s">
        <v>7415</v>
      </c>
      <c r="E370" t="s">
        <v>7426</v>
      </c>
      <c r="F370" t="s">
        <v>7430</v>
      </c>
      <c r="G370">
        <v>7062.47</v>
      </c>
      <c r="H370">
        <v>3</v>
      </c>
      <c r="I370" t="s">
        <v>7723</v>
      </c>
      <c r="J370" t="s">
        <v>8162</v>
      </c>
      <c r="K370" t="s">
        <v>8167</v>
      </c>
      <c r="L370" t="s">
        <v>8169</v>
      </c>
      <c r="M370">
        <v>16950.259999999998</v>
      </c>
      <c r="N370">
        <v>21187.41</v>
      </c>
    </row>
    <row r="371" spans="1:14" x14ac:dyDescent="0.3">
      <c r="A371" t="s">
        <v>380</v>
      </c>
      <c r="B371" t="s">
        <v>4296</v>
      </c>
      <c r="C371" t="s">
        <v>7405</v>
      </c>
      <c r="D371" t="s">
        <v>7411</v>
      </c>
      <c r="E371" t="s">
        <v>7426</v>
      </c>
      <c r="F371" t="s">
        <v>7428</v>
      </c>
      <c r="G371">
        <v>3959.93</v>
      </c>
      <c r="H371">
        <v>14</v>
      </c>
      <c r="I371" t="s">
        <v>7724</v>
      </c>
      <c r="J371" t="s">
        <v>8165</v>
      </c>
      <c r="K371" t="s">
        <v>8167</v>
      </c>
      <c r="L371" t="s">
        <v>8170</v>
      </c>
      <c r="M371">
        <v>55439.02</v>
      </c>
      <c r="N371">
        <v>55439.02</v>
      </c>
    </row>
    <row r="372" spans="1:14" x14ac:dyDescent="0.3">
      <c r="A372" t="s">
        <v>381</v>
      </c>
      <c r="B372" t="s">
        <v>4297</v>
      </c>
      <c r="C372" t="s">
        <v>7408</v>
      </c>
      <c r="D372" t="s">
        <v>7417</v>
      </c>
      <c r="E372" t="s">
        <v>7423</v>
      </c>
      <c r="F372" t="s">
        <v>7429</v>
      </c>
      <c r="G372">
        <v>7670.86</v>
      </c>
      <c r="H372">
        <v>19</v>
      </c>
      <c r="I372" t="s">
        <v>7456</v>
      </c>
      <c r="J372" t="s">
        <v>8163</v>
      </c>
      <c r="K372" t="s">
        <v>8167</v>
      </c>
      <c r="L372" t="s">
        <v>8170</v>
      </c>
      <c r="M372">
        <v>145746.34</v>
      </c>
      <c r="N372">
        <v>145746.34</v>
      </c>
    </row>
    <row r="373" spans="1:14" x14ac:dyDescent="0.3">
      <c r="A373" t="s">
        <v>382</v>
      </c>
      <c r="B373" t="s">
        <v>4298</v>
      </c>
      <c r="C373" t="s">
        <v>7406</v>
      </c>
      <c r="D373" t="s">
        <v>7421</v>
      </c>
      <c r="E373" t="s">
        <v>7423</v>
      </c>
      <c r="F373" t="s">
        <v>7429</v>
      </c>
      <c r="G373">
        <v>2192.0300000000002</v>
      </c>
      <c r="H373">
        <v>15</v>
      </c>
      <c r="I373" t="s">
        <v>7725</v>
      </c>
      <c r="J373" t="s">
        <v>8164</v>
      </c>
      <c r="K373" t="s">
        <v>8168</v>
      </c>
      <c r="L373" t="s">
        <v>8169</v>
      </c>
      <c r="M373">
        <v>26304.36</v>
      </c>
      <c r="N373">
        <v>32880.450000000004</v>
      </c>
    </row>
    <row r="374" spans="1:14" x14ac:dyDescent="0.3">
      <c r="A374" t="s">
        <v>383</v>
      </c>
      <c r="B374" t="s">
        <v>4299</v>
      </c>
      <c r="C374" t="s">
        <v>7406</v>
      </c>
      <c r="D374" t="s">
        <v>7421</v>
      </c>
      <c r="E374" t="s">
        <v>7426</v>
      </c>
      <c r="F374" t="s">
        <v>7434</v>
      </c>
      <c r="G374">
        <v>7241.75</v>
      </c>
      <c r="H374">
        <v>3</v>
      </c>
      <c r="I374" t="s">
        <v>7726</v>
      </c>
      <c r="J374" t="s">
        <v>8163</v>
      </c>
      <c r="K374" t="s">
        <v>8167</v>
      </c>
      <c r="L374" t="s">
        <v>8170</v>
      </c>
      <c r="M374">
        <v>21725.25</v>
      </c>
      <c r="N374">
        <v>21725.25</v>
      </c>
    </row>
    <row r="375" spans="1:14" x14ac:dyDescent="0.3">
      <c r="A375" t="s">
        <v>384</v>
      </c>
      <c r="B375" t="s">
        <v>4300</v>
      </c>
      <c r="C375" t="s">
        <v>7406</v>
      </c>
      <c r="D375" t="s">
        <v>7416</v>
      </c>
      <c r="E375" t="s">
        <v>7425</v>
      </c>
      <c r="F375" t="s">
        <v>7432</v>
      </c>
      <c r="G375">
        <v>14590.57</v>
      </c>
      <c r="H375">
        <v>6</v>
      </c>
      <c r="I375" t="s">
        <v>7727</v>
      </c>
      <c r="J375" t="s">
        <v>8162</v>
      </c>
      <c r="K375" t="s">
        <v>8168</v>
      </c>
      <c r="L375" t="s">
        <v>8170</v>
      </c>
      <c r="M375">
        <v>87543.42</v>
      </c>
      <c r="N375">
        <v>87543.42</v>
      </c>
    </row>
    <row r="376" spans="1:14" x14ac:dyDescent="0.3">
      <c r="A376" t="s">
        <v>385</v>
      </c>
      <c r="B376" t="s">
        <v>4301</v>
      </c>
      <c r="C376" t="s">
        <v>7407</v>
      </c>
      <c r="D376" t="s">
        <v>7413</v>
      </c>
      <c r="E376" t="s">
        <v>7423</v>
      </c>
      <c r="F376" t="s">
        <v>7428</v>
      </c>
      <c r="G376">
        <v>12503.12</v>
      </c>
      <c r="H376">
        <v>4</v>
      </c>
      <c r="I376" t="s">
        <v>7492</v>
      </c>
      <c r="J376" t="s">
        <v>8163</v>
      </c>
      <c r="K376" t="s">
        <v>8168</v>
      </c>
      <c r="L376" t="s">
        <v>8170</v>
      </c>
      <c r="M376">
        <v>50012.480000000003</v>
      </c>
      <c r="N376">
        <v>50012.480000000003</v>
      </c>
    </row>
    <row r="377" spans="1:14" x14ac:dyDescent="0.3">
      <c r="A377" t="s">
        <v>386</v>
      </c>
      <c r="B377" t="s">
        <v>4302</v>
      </c>
      <c r="C377" t="s">
        <v>7406</v>
      </c>
      <c r="D377" t="s">
        <v>7416</v>
      </c>
      <c r="E377" t="s">
        <v>7424</v>
      </c>
      <c r="F377" t="s">
        <v>7428</v>
      </c>
      <c r="G377">
        <v>15795.73</v>
      </c>
      <c r="H377">
        <v>11</v>
      </c>
      <c r="I377" t="s">
        <v>7728</v>
      </c>
      <c r="J377" t="s">
        <v>8166</v>
      </c>
      <c r="K377" t="s">
        <v>8168</v>
      </c>
      <c r="L377" t="s">
        <v>8169</v>
      </c>
      <c r="M377">
        <v>139002.59</v>
      </c>
      <c r="N377">
        <v>173753.03</v>
      </c>
    </row>
    <row r="378" spans="1:14" x14ac:dyDescent="0.3">
      <c r="A378" t="s">
        <v>387</v>
      </c>
      <c r="B378" t="s">
        <v>4303</v>
      </c>
      <c r="C378" t="s">
        <v>7406</v>
      </c>
      <c r="D378" t="s">
        <v>7416</v>
      </c>
      <c r="E378" t="s">
        <v>7427</v>
      </c>
      <c r="F378" t="s">
        <v>7431</v>
      </c>
      <c r="G378">
        <v>14437.85</v>
      </c>
      <c r="H378">
        <v>7</v>
      </c>
      <c r="I378" t="s">
        <v>7473</v>
      </c>
      <c r="J378" t="s">
        <v>8165</v>
      </c>
      <c r="K378" t="s">
        <v>8167</v>
      </c>
      <c r="L378" t="s">
        <v>8169</v>
      </c>
      <c r="M378">
        <v>80851.960000000006</v>
      </c>
      <c r="N378">
        <v>101064.95</v>
      </c>
    </row>
    <row r="379" spans="1:14" x14ac:dyDescent="0.3">
      <c r="A379" t="s">
        <v>388</v>
      </c>
      <c r="B379" t="s">
        <v>4304</v>
      </c>
      <c r="C379" t="s">
        <v>7406</v>
      </c>
      <c r="D379" t="s">
        <v>7416</v>
      </c>
      <c r="E379" t="s">
        <v>7425</v>
      </c>
      <c r="F379" t="s">
        <v>7431</v>
      </c>
      <c r="G379">
        <v>13094.08</v>
      </c>
      <c r="H379">
        <v>2</v>
      </c>
      <c r="I379" t="s">
        <v>7729</v>
      </c>
      <c r="J379" t="s">
        <v>8163</v>
      </c>
      <c r="K379" t="s">
        <v>8167</v>
      </c>
      <c r="L379" t="s">
        <v>8170</v>
      </c>
      <c r="M379">
        <v>26188.16</v>
      </c>
      <c r="N379">
        <v>26188.16</v>
      </c>
    </row>
    <row r="380" spans="1:14" x14ac:dyDescent="0.3">
      <c r="A380" t="s">
        <v>389</v>
      </c>
      <c r="B380" t="s">
        <v>4305</v>
      </c>
      <c r="C380" t="s">
        <v>7408</v>
      </c>
      <c r="D380" t="s">
        <v>7420</v>
      </c>
      <c r="E380" t="s">
        <v>7427</v>
      </c>
      <c r="F380" t="s">
        <v>7434</v>
      </c>
      <c r="G380">
        <v>15830.59</v>
      </c>
      <c r="H380">
        <v>9</v>
      </c>
      <c r="I380" t="s">
        <v>7730</v>
      </c>
      <c r="J380" t="s">
        <v>8166</v>
      </c>
      <c r="K380" t="s">
        <v>8167</v>
      </c>
      <c r="L380" t="s">
        <v>8169</v>
      </c>
      <c r="M380">
        <v>113980.58</v>
      </c>
      <c r="N380">
        <v>142475.31</v>
      </c>
    </row>
    <row r="381" spans="1:14" x14ac:dyDescent="0.3">
      <c r="A381" t="s">
        <v>390</v>
      </c>
      <c r="B381" t="s">
        <v>4306</v>
      </c>
      <c r="C381" t="s">
        <v>7405</v>
      </c>
      <c r="D381" t="s">
        <v>7417</v>
      </c>
      <c r="E381" t="s">
        <v>7427</v>
      </c>
      <c r="F381" t="s">
        <v>7429</v>
      </c>
      <c r="G381">
        <v>9440.42</v>
      </c>
      <c r="H381">
        <v>19</v>
      </c>
      <c r="I381" t="s">
        <v>7731</v>
      </c>
      <c r="J381" t="s">
        <v>8164</v>
      </c>
      <c r="K381" t="s">
        <v>8168</v>
      </c>
      <c r="L381" t="s">
        <v>8169</v>
      </c>
      <c r="M381">
        <v>143494.54999999999</v>
      </c>
      <c r="N381">
        <v>179367.98</v>
      </c>
    </row>
    <row r="382" spans="1:14" x14ac:dyDescent="0.3">
      <c r="A382" t="s">
        <v>391</v>
      </c>
      <c r="B382" t="s">
        <v>4307</v>
      </c>
      <c r="C382" t="s">
        <v>7405</v>
      </c>
      <c r="D382" t="s">
        <v>7410</v>
      </c>
      <c r="E382" t="s">
        <v>7424</v>
      </c>
      <c r="F382" t="s">
        <v>7431</v>
      </c>
      <c r="G382">
        <v>3432.88</v>
      </c>
      <c r="H382">
        <v>19</v>
      </c>
      <c r="I382" t="s">
        <v>7732</v>
      </c>
      <c r="J382" t="s">
        <v>8163</v>
      </c>
      <c r="K382" t="s">
        <v>8168</v>
      </c>
      <c r="L382" t="s">
        <v>8169</v>
      </c>
      <c r="M382">
        <v>52179.61</v>
      </c>
      <c r="N382">
        <v>65224.72</v>
      </c>
    </row>
    <row r="383" spans="1:14" x14ac:dyDescent="0.3">
      <c r="A383" t="s">
        <v>392</v>
      </c>
      <c r="B383" t="s">
        <v>4308</v>
      </c>
      <c r="C383" t="s">
        <v>7408</v>
      </c>
      <c r="D383" t="s">
        <v>7417</v>
      </c>
      <c r="E383" t="s">
        <v>7424</v>
      </c>
      <c r="F383" t="s">
        <v>7428</v>
      </c>
      <c r="G383">
        <v>13773.85</v>
      </c>
      <c r="H383">
        <v>10</v>
      </c>
      <c r="I383" t="s">
        <v>7733</v>
      </c>
      <c r="J383" t="s">
        <v>8166</v>
      </c>
      <c r="K383" t="s">
        <v>8168</v>
      </c>
      <c r="L383" t="s">
        <v>8170</v>
      </c>
      <c r="M383">
        <v>137738.5</v>
      </c>
      <c r="N383">
        <v>137738.5</v>
      </c>
    </row>
    <row r="384" spans="1:14" x14ac:dyDescent="0.3">
      <c r="A384" t="s">
        <v>393</v>
      </c>
      <c r="B384" t="s">
        <v>4309</v>
      </c>
      <c r="C384" t="s">
        <v>7407</v>
      </c>
      <c r="D384" t="s">
        <v>7417</v>
      </c>
      <c r="E384" t="s">
        <v>7425</v>
      </c>
      <c r="F384" t="s">
        <v>7431</v>
      </c>
      <c r="G384">
        <v>13598.72</v>
      </c>
      <c r="H384">
        <v>3</v>
      </c>
      <c r="I384" t="s">
        <v>7734</v>
      </c>
      <c r="J384" t="s">
        <v>8166</v>
      </c>
      <c r="K384" t="s">
        <v>8168</v>
      </c>
      <c r="L384" t="s">
        <v>8170</v>
      </c>
      <c r="M384">
        <v>40796.160000000003</v>
      </c>
      <c r="N384">
        <v>40796.159999999996</v>
      </c>
    </row>
    <row r="385" spans="1:14" x14ac:dyDescent="0.3">
      <c r="A385" t="s">
        <v>394</v>
      </c>
      <c r="B385" t="s">
        <v>4310</v>
      </c>
      <c r="C385" t="s">
        <v>7408</v>
      </c>
      <c r="D385" t="s">
        <v>7420</v>
      </c>
      <c r="E385" t="s">
        <v>7426</v>
      </c>
      <c r="F385" t="s">
        <v>7433</v>
      </c>
      <c r="G385">
        <v>5326.11</v>
      </c>
      <c r="H385">
        <v>5</v>
      </c>
      <c r="I385" t="s">
        <v>7735</v>
      </c>
      <c r="J385" t="s">
        <v>8163</v>
      </c>
      <c r="K385" t="s">
        <v>8167</v>
      </c>
      <c r="L385" t="s">
        <v>8170</v>
      </c>
      <c r="M385">
        <v>26630.55</v>
      </c>
      <c r="N385">
        <v>26630.55</v>
      </c>
    </row>
    <row r="386" spans="1:14" x14ac:dyDescent="0.3">
      <c r="A386" t="s">
        <v>395</v>
      </c>
      <c r="B386" t="s">
        <v>4311</v>
      </c>
      <c r="C386" t="s">
        <v>7405</v>
      </c>
      <c r="D386" t="s">
        <v>7409</v>
      </c>
      <c r="E386" t="s">
        <v>7426</v>
      </c>
      <c r="F386" t="s">
        <v>7430</v>
      </c>
      <c r="G386">
        <v>5324.45</v>
      </c>
      <c r="H386">
        <v>12</v>
      </c>
      <c r="I386" t="s">
        <v>7736</v>
      </c>
      <c r="J386" t="s">
        <v>8162</v>
      </c>
      <c r="K386" t="s">
        <v>8167</v>
      </c>
      <c r="L386" t="s">
        <v>8169</v>
      </c>
      <c r="M386">
        <v>51114.720000000001</v>
      </c>
      <c r="N386">
        <v>63893.399999999994</v>
      </c>
    </row>
    <row r="387" spans="1:14" x14ac:dyDescent="0.3">
      <c r="A387" t="s">
        <v>396</v>
      </c>
      <c r="B387" t="s">
        <v>4312</v>
      </c>
      <c r="C387" t="s">
        <v>7406</v>
      </c>
      <c r="D387" t="s">
        <v>7421</v>
      </c>
      <c r="E387" t="s">
        <v>7424</v>
      </c>
      <c r="F387" t="s">
        <v>7429</v>
      </c>
      <c r="G387">
        <v>14659.46</v>
      </c>
      <c r="H387">
        <v>17</v>
      </c>
      <c r="I387" t="s">
        <v>7737</v>
      </c>
      <c r="J387" t="s">
        <v>8163</v>
      </c>
      <c r="K387" t="s">
        <v>8168</v>
      </c>
      <c r="L387" t="s">
        <v>8170</v>
      </c>
      <c r="M387">
        <v>249210.82</v>
      </c>
      <c r="N387">
        <v>249210.81999999998</v>
      </c>
    </row>
    <row r="388" spans="1:14" x14ac:dyDescent="0.3">
      <c r="A388" t="s">
        <v>397</v>
      </c>
      <c r="B388" t="s">
        <v>4313</v>
      </c>
      <c r="C388" t="s">
        <v>7405</v>
      </c>
      <c r="D388" t="s">
        <v>7410</v>
      </c>
      <c r="E388" t="s">
        <v>7424</v>
      </c>
      <c r="F388" t="s">
        <v>7428</v>
      </c>
      <c r="G388">
        <v>4826.45</v>
      </c>
      <c r="H388">
        <v>16</v>
      </c>
      <c r="I388" t="s">
        <v>7738</v>
      </c>
      <c r="J388" t="s">
        <v>8164</v>
      </c>
      <c r="K388" t="s">
        <v>8167</v>
      </c>
      <c r="L388" t="s">
        <v>8169</v>
      </c>
      <c r="M388">
        <v>61778.559999999998</v>
      </c>
      <c r="N388">
        <v>77223.199999999997</v>
      </c>
    </row>
    <row r="389" spans="1:14" x14ac:dyDescent="0.3">
      <c r="A389" t="s">
        <v>398</v>
      </c>
      <c r="B389" t="s">
        <v>4314</v>
      </c>
      <c r="C389" t="s">
        <v>7405</v>
      </c>
      <c r="D389" t="s">
        <v>7417</v>
      </c>
      <c r="E389" t="s">
        <v>7424</v>
      </c>
      <c r="F389" t="s">
        <v>7434</v>
      </c>
      <c r="G389">
        <v>1134.6099999999999</v>
      </c>
      <c r="H389">
        <v>19</v>
      </c>
      <c r="I389" t="s">
        <v>7739</v>
      </c>
      <c r="J389" t="s">
        <v>8164</v>
      </c>
      <c r="K389" t="s">
        <v>8168</v>
      </c>
      <c r="L389" t="s">
        <v>8170</v>
      </c>
      <c r="M389">
        <v>21557.59</v>
      </c>
      <c r="N389">
        <v>21557.589999999997</v>
      </c>
    </row>
    <row r="390" spans="1:14" x14ac:dyDescent="0.3">
      <c r="A390" t="s">
        <v>399</v>
      </c>
      <c r="B390" t="s">
        <v>4315</v>
      </c>
      <c r="C390" t="s">
        <v>7408</v>
      </c>
      <c r="D390" t="s">
        <v>7420</v>
      </c>
      <c r="E390" t="s">
        <v>7424</v>
      </c>
      <c r="F390" t="s">
        <v>7431</v>
      </c>
      <c r="G390">
        <v>5197.46</v>
      </c>
      <c r="H390">
        <v>3</v>
      </c>
      <c r="I390" t="s">
        <v>7740</v>
      </c>
      <c r="J390" t="s">
        <v>8165</v>
      </c>
      <c r="K390" t="s">
        <v>8167</v>
      </c>
      <c r="L390" t="s">
        <v>8169</v>
      </c>
      <c r="M390">
        <v>12474.07</v>
      </c>
      <c r="N390">
        <v>15592.380000000001</v>
      </c>
    </row>
    <row r="391" spans="1:14" x14ac:dyDescent="0.3">
      <c r="A391" t="s">
        <v>400</v>
      </c>
      <c r="B391" t="s">
        <v>4316</v>
      </c>
      <c r="C391" t="s">
        <v>7408</v>
      </c>
      <c r="D391" t="s">
        <v>7422</v>
      </c>
      <c r="E391" t="s">
        <v>7426</v>
      </c>
      <c r="F391" t="s">
        <v>7432</v>
      </c>
      <c r="G391">
        <v>15721.86</v>
      </c>
      <c r="H391">
        <v>9</v>
      </c>
      <c r="I391" t="s">
        <v>7741</v>
      </c>
      <c r="J391" t="s">
        <v>8164</v>
      </c>
      <c r="K391" t="s">
        <v>8168</v>
      </c>
      <c r="L391" t="s">
        <v>8170</v>
      </c>
      <c r="M391">
        <v>141496.74</v>
      </c>
      <c r="N391">
        <v>141496.74</v>
      </c>
    </row>
    <row r="392" spans="1:14" x14ac:dyDescent="0.3">
      <c r="A392" t="s">
        <v>401</v>
      </c>
      <c r="B392" t="s">
        <v>4317</v>
      </c>
      <c r="C392" t="s">
        <v>7406</v>
      </c>
      <c r="D392" t="s">
        <v>7412</v>
      </c>
      <c r="E392" t="s">
        <v>7423</v>
      </c>
      <c r="F392" t="s">
        <v>7430</v>
      </c>
      <c r="G392">
        <v>12250.8</v>
      </c>
      <c r="H392">
        <v>17</v>
      </c>
      <c r="I392" t="s">
        <v>7462</v>
      </c>
      <c r="J392" t="s">
        <v>8162</v>
      </c>
      <c r="K392" t="s">
        <v>8168</v>
      </c>
      <c r="L392" t="s">
        <v>8169</v>
      </c>
      <c r="M392">
        <v>166610.88</v>
      </c>
      <c r="N392">
        <v>208263.59999999998</v>
      </c>
    </row>
    <row r="393" spans="1:14" x14ac:dyDescent="0.3">
      <c r="A393" t="s">
        <v>402</v>
      </c>
      <c r="B393" t="s">
        <v>4318</v>
      </c>
      <c r="C393" t="s">
        <v>7407</v>
      </c>
      <c r="D393" t="s">
        <v>7415</v>
      </c>
      <c r="E393" t="s">
        <v>7427</v>
      </c>
      <c r="F393" t="s">
        <v>7434</v>
      </c>
      <c r="G393">
        <v>14646.18</v>
      </c>
      <c r="H393">
        <v>2</v>
      </c>
      <c r="I393" t="s">
        <v>7663</v>
      </c>
      <c r="J393" t="s">
        <v>8165</v>
      </c>
      <c r="K393" t="s">
        <v>8167</v>
      </c>
      <c r="L393" t="s">
        <v>8169</v>
      </c>
      <c r="M393">
        <v>23434.22</v>
      </c>
      <c r="N393">
        <v>29292.36</v>
      </c>
    </row>
    <row r="394" spans="1:14" x14ac:dyDescent="0.3">
      <c r="A394" t="s">
        <v>403</v>
      </c>
      <c r="B394" t="s">
        <v>4319</v>
      </c>
      <c r="C394" t="s">
        <v>7405</v>
      </c>
      <c r="D394" t="s">
        <v>7409</v>
      </c>
      <c r="E394" t="s">
        <v>7425</v>
      </c>
      <c r="F394" t="s">
        <v>7431</v>
      </c>
      <c r="G394">
        <v>5619.93</v>
      </c>
      <c r="H394">
        <v>7</v>
      </c>
      <c r="I394" t="s">
        <v>7742</v>
      </c>
      <c r="J394" t="s">
        <v>8165</v>
      </c>
      <c r="K394" t="s">
        <v>8167</v>
      </c>
      <c r="L394" t="s">
        <v>8169</v>
      </c>
      <c r="M394">
        <v>31471.94</v>
      </c>
      <c r="N394">
        <v>39339.51</v>
      </c>
    </row>
    <row r="395" spans="1:14" x14ac:dyDescent="0.3">
      <c r="A395" t="s">
        <v>404</v>
      </c>
      <c r="B395" t="s">
        <v>4320</v>
      </c>
      <c r="C395" t="s">
        <v>7405</v>
      </c>
      <c r="D395" t="s">
        <v>7417</v>
      </c>
      <c r="E395" t="s">
        <v>7426</v>
      </c>
      <c r="F395" t="s">
        <v>7432</v>
      </c>
      <c r="G395">
        <v>8957.36</v>
      </c>
      <c r="H395">
        <v>6</v>
      </c>
      <c r="I395" t="s">
        <v>7576</v>
      </c>
      <c r="J395" t="s">
        <v>8164</v>
      </c>
      <c r="K395" t="s">
        <v>8168</v>
      </c>
      <c r="L395" t="s">
        <v>8169</v>
      </c>
      <c r="M395">
        <v>42995.66</v>
      </c>
      <c r="N395">
        <v>53744.160000000003</v>
      </c>
    </row>
    <row r="396" spans="1:14" x14ac:dyDescent="0.3">
      <c r="A396" t="s">
        <v>405</v>
      </c>
      <c r="B396" t="s">
        <v>4321</v>
      </c>
      <c r="C396" t="s">
        <v>7407</v>
      </c>
      <c r="D396" t="s">
        <v>7418</v>
      </c>
      <c r="E396" t="s">
        <v>7424</v>
      </c>
      <c r="F396" t="s">
        <v>7433</v>
      </c>
      <c r="G396">
        <v>6976.98</v>
      </c>
      <c r="H396">
        <v>1</v>
      </c>
      <c r="I396" t="s">
        <v>7743</v>
      </c>
      <c r="J396" t="s">
        <v>8165</v>
      </c>
      <c r="K396" t="s">
        <v>8168</v>
      </c>
      <c r="L396" t="s">
        <v>8169</v>
      </c>
      <c r="M396">
        <v>5581.75</v>
      </c>
      <c r="N396">
        <v>6976.98</v>
      </c>
    </row>
    <row r="397" spans="1:14" x14ac:dyDescent="0.3">
      <c r="A397" t="s">
        <v>406</v>
      </c>
      <c r="B397" t="s">
        <v>4322</v>
      </c>
      <c r="C397" t="s">
        <v>7408</v>
      </c>
      <c r="D397" t="s">
        <v>7420</v>
      </c>
      <c r="E397" t="s">
        <v>7425</v>
      </c>
      <c r="F397" t="s">
        <v>7434</v>
      </c>
      <c r="G397">
        <v>4400.66</v>
      </c>
      <c r="H397">
        <v>20</v>
      </c>
      <c r="I397" t="s">
        <v>7744</v>
      </c>
      <c r="J397" t="s">
        <v>8164</v>
      </c>
      <c r="K397" t="s">
        <v>8168</v>
      </c>
      <c r="L397" t="s">
        <v>8169</v>
      </c>
      <c r="M397">
        <v>70410.559999999998</v>
      </c>
      <c r="N397">
        <v>88013.2</v>
      </c>
    </row>
    <row r="398" spans="1:14" x14ac:dyDescent="0.3">
      <c r="A398" t="s">
        <v>407</v>
      </c>
      <c r="B398" t="s">
        <v>4323</v>
      </c>
      <c r="C398" t="s">
        <v>7405</v>
      </c>
      <c r="D398" t="s">
        <v>7417</v>
      </c>
      <c r="E398" t="s">
        <v>7426</v>
      </c>
      <c r="F398" t="s">
        <v>7432</v>
      </c>
      <c r="G398">
        <v>14322.48</v>
      </c>
      <c r="H398">
        <v>20</v>
      </c>
      <c r="I398" t="s">
        <v>7745</v>
      </c>
      <c r="J398" t="s">
        <v>8166</v>
      </c>
      <c r="K398" t="s">
        <v>8168</v>
      </c>
      <c r="L398" t="s">
        <v>8169</v>
      </c>
      <c r="M398">
        <v>229159.67999999999</v>
      </c>
      <c r="N398">
        <v>286449.59999999998</v>
      </c>
    </row>
    <row r="399" spans="1:14" x14ac:dyDescent="0.3">
      <c r="A399" t="s">
        <v>408</v>
      </c>
      <c r="B399" t="s">
        <v>4324</v>
      </c>
      <c r="C399" t="s">
        <v>7407</v>
      </c>
      <c r="D399" t="s">
        <v>7415</v>
      </c>
      <c r="E399" t="s">
        <v>7427</v>
      </c>
      <c r="F399" t="s">
        <v>7430</v>
      </c>
      <c r="G399">
        <v>9422.16</v>
      </c>
      <c r="H399">
        <v>20</v>
      </c>
      <c r="I399" t="s">
        <v>7617</v>
      </c>
      <c r="J399" t="s">
        <v>8163</v>
      </c>
      <c r="K399" t="s">
        <v>8167</v>
      </c>
      <c r="L399" t="s">
        <v>8170</v>
      </c>
      <c r="M399">
        <v>188443.2</v>
      </c>
      <c r="N399">
        <v>188443.2</v>
      </c>
    </row>
    <row r="400" spans="1:14" x14ac:dyDescent="0.3">
      <c r="A400" t="s">
        <v>409</v>
      </c>
      <c r="B400" t="s">
        <v>4325</v>
      </c>
      <c r="C400" t="s">
        <v>7408</v>
      </c>
      <c r="D400" t="s">
        <v>7419</v>
      </c>
      <c r="E400" t="s">
        <v>7425</v>
      </c>
      <c r="F400" t="s">
        <v>7431</v>
      </c>
      <c r="G400">
        <v>9491.0499999999993</v>
      </c>
      <c r="H400">
        <v>19</v>
      </c>
      <c r="I400" t="s">
        <v>7621</v>
      </c>
      <c r="J400" t="s">
        <v>8163</v>
      </c>
      <c r="K400" t="s">
        <v>8168</v>
      </c>
      <c r="L400" t="s">
        <v>8170</v>
      </c>
      <c r="M400">
        <v>180329.95</v>
      </c>
      <c r="N400">
        <v>180329.94999999998</v>
      </c>
    </row>
    <row r="401" spans="1:14" x14ac:dyDescent="0.3">
      <c r="A401" t="s">
        <v>410</v>
      </c>
      <c r="B401" t="s">
        <v>4326</v>
      </c>
      <c r="C401" t="s">
        <v>7407</v>
      </c>
      <c r="D401" t="s">
        <v>7417</v>
      </c>
      <c r="E401" t="s">
        <v>7424</v>
      </c>
      <c r="F401" t="s">
        <v>7433</v>
      </c>
      <c r="G401">
        <v>1062.4000000000001</v>
      </c>
      <c r="H401">
        <v>8</v>
      </c>
      <c r="I401" t="s">
        <v>7746</v>
      </c>
      <c r="J401" t="s">
        <v>8162</v>
      </c>
      <c r="K401" t="s">
        <v>8168</v>
      </c>
      <c r="L401" t="s">
        <v>8169</v>
      </c>
      <c r="M401">
        <v>6799.36</v>
      </c>
      <c r="N401">
        <v>8499.2000000000007</v>
      </c>
    </row>
    <row r="402" spans="1:14" x14ac:dyDescent="0.3">
      <c r="A402" t="s">
        <v>411</v>
      </c>
      <c r="B402" t="s">
        <v>4327</v>
      </c>
      <c r="C402" t="s">
        <v>7405</v>
      </c>
      <c r="D402" t="s">
        <v>7417</v>
      </c>
      <c r="E402" t="s">
        <v>7425</v>
      </c>
      <c r="F402" t="s">
        <v>7428</v>
      </c>
      <c r="G402">
        <v>2714.93</v>
      </c>
      <c r="H402">
        <v>8</v>
      </c>
      <c r="I402" t="s">
        <v>7747</v>
      </c>
      <c r="J402" t="s">
        <v>8163</v>
      </c>
      <c r="K402" t="s">
        <v>8167</v>
      </c>
      <c r="L402" t="s">
        <v>8170</v>
      </c>
      <c r="M402">
        <v>21719.439999999999</v>
      </c>
      <c r="N402">
        <v>21719.439999999999</v>
      </c>
    </row>
    <row r="403" spans="1:14" x14ac:dyDescent="0.3">
      <c r="A403" t="s">
        <v>412</v>
      </c>
      <c r="B403" t="s">
        <v>4328</v>
      </c>
      <c r="C403" t="s">
        <v>7406</v>
      </c>
      <c r="D403" t="s">
        <v>7421</v>
      </c>
      <c r="E403" t="s">
        <v>7427</v>
      </c>
      <c r="F403" t="s">
        <v>7430</v>
      </c>
      <c r="G403">
        <v>8162.22</v>
      </c>
      <c r="H403">
        <v>5</v>
      </c>
      <c r="I403" t="s">
        <v>7748</v>
      </c>
      <c r="J403" t="s">
        <v>8166</v>
      </c>
      <c r="K403" t="s">
        <v>8168</v>
      </c>
      <c r="L403" t="s">
        <v>8169</v>
      </c>
      <c r="M403">
        <v>32648.880000000001</v>
      </c>
      <c r="N403">
        <v>40811.1</v>
      </c>
    </row>
    <row r="404" spans="1:14" x14ac:dyDescent="0.3">
      <c r="A404" t="s">
        <v>413</v>
      </c>
      <c r="B404" t="s">
        <v>4329</v>
      </c>
      <c r="C404" t="s">
        <v>7405</v>
      </c>
      <c r="D404" t="s">
        <v>7411</v>
      </c>
      <c r="E404" t="s">
        <v>7425</v>
      </c>
      <c r="F404" t="s">
        <v>7433</v>
      </c>
      <c r="G404">
        <v>14077.63</v>
      </c>
      <c r="H404">
        <v>11</v>
      </c>
      <c r="I404" t="s">
        <v>7593</v>
      </c>
      <c r="J404" t="s">
        <v>8166</v>
      </c>
      <c r="K404" t="s">
        <v>8167</v>
      </c>
      <c r="L404" t="s">
        <v>8170</v>
      </c>
      <c r="M404">
        <v>154853.93</v>
      </c>
      <c r="N404">
        <v>154853.93</v>
      </c>
    </row>
    <row r="405" spans="1:14" x14ac:dyDescent="0.3">
      <c r="A405" t="s">
        <v>414</v>
      </c>
      <c r="B405" t="s">
        <v>4330</v>
      </c>
      <c r="C405" t="s">
        <v>7408</v>
      </c>
      <c r="D405" t="s">
        <v>7417</v>
      </c>
      <c r="E405" t="s">
        <v>7426</v>
      </c>
      <c r="F405" t="s">
        <v>7430</v>
      </c>
      <c r="G405">
        <v>3018.71</v>
      </c>
      <c r="H405">
        <v>19</v>
      </c>
      <c r="I405" t="s">
        <v>7749</v>
      </c>
      <c r="J405" t="s">
        <v>8165</v>
      </c>
      <c r="K405" t="s">
        <v>8168</v>
      </c>
      <c r="L405" t="s">
        <v>8170</v>
      </c>
      <c r="M405">
        <v>57355.49</v>
      </c>
      <c r="N405">
        <v>57355.49</v>
      </c>
    </row>
    <row r="406" spans="1:14" x14ac:dyDescent="0.3">
      <c r="A406" t="s">
        <v>415</v>
      </c>
      <c r="B406" t="s">
        <v>4331</v>
      </c>
      <c r="C406" t="s">
        <v>7406</v>
      </c>
      <c r="D406" t="s">
        <v>7416</v>
      </c>
      <c r="E406" t="s">
        <v>7424</v>
      </c>
      <c r="F406" t="s">
        <v>7430</v>
      </c>
      <c r="G406">
        <v>5789.25</v>
      </c>
      <c r="H406">
        <v>15</v>
      </c>
      <c r="I406" t="s">
        <v>7462</v>
      </c>
      <c r="J406" t="s">
        <v>8165</v>
      </c>
      <c r="K406" t="s">
        <v>8168</v>
      </c>
      <c r="L406" t="s">
        <v>8170</v>
      </c>
      <c r="M406">
        <v>86838.75</v>
      </c>
      <c r="N406">
        <v>86838.75</v>
      </c>
    </row>
    <row r="407" spans="1:14" x14ac:dyDescent="0.3">
      <c r="A407" t="s">
        <v>416</v>
      </c>
      <c r="B407" t="s">
        <v>4332</v>
      </c>
      <c r="C407" t="s">
        <v>7405</v>
      </c>
      <c r="D407" t="s">
        <v>7409</v>
      </c>
      <c r="E407" t="s">
        <v>7423</v>
      </c>
      <c r="F407" t="s">
        <v>7429</v>
      </c>
      <c r="G407">
        <v>3031.16</v>
      </c>
      <c r="H407">
        <v>17</v>
      </c>
      <c r="I407" t="s">
        <v>7701</v>
      </c>
      <c r="J407" t="s">
        <v>8162</v>
      </c>
      <c r="K407" t="s">
        <v>8168</v>
      </c>
      <c r="L407" t="s">
        <v>8170</v>
      </c>
      <c r="M407">
        <v>51529.72</v>
      </c>
      <c r="N407">
        <v>51529.72</v>
      </c>
    </row>
    <row r="408" spans="1:14" x14ac:dyDescent="0.3">
      <c r="A408" t="s">
        <v>417</v>
      </c>
      <c r="B408" t="s">
        <v>4333</v>
      </c>
      <c r="C408" t="s">
        <v>7406</v>
      </c>
      <c r="D408" t="s">
        <v>7416</v>
      </c>
      <c r="E408" t="s">
        <v>7424</v>
      </c>
      <c r="F408" t="s">
        <v>7434</v>
      </c>
      <c r="G408">
        <v>13553.9</v>
      </c>
      <c r="H408">
        <v>5</v>
      </c>
      <c r="I408" t="s">
        <v>7628</v>
      </c>
      <c r="J408" t="s">
        <v>8163</v>
      </c>
      <c r="K408" t="s">
        <v>8168</v>
      </c>
      <c r="L408" t="s">
        <v>8169</v>
      </c>
      <c r="M408">
        <v>54215.6</v>
      </c>
      <c r="N408">
        <v>67769.5</v>
      </c>
    </row>
    <row r="409" spans="1:14" x14ac:dyDescent="0.3">
      <c r="A409" t="s">
        <v>418</v>
      </c>
      <c r="B409" t="s">
        <v>4334</v>
      </c>
      <c r="C409" t="s">
        <v>7406</v>
      </c>
      <c r="D409" t="s">
        <v>7416</v>
      </c>
      <c r="E409" t="s">
        <v>7423</v>
      </c>
      <c r="F409" t="s">
        <v>7432</v>
      </c>
      <c r="G409">
        <v>11390.09</v>
      </c>
      <c r="H409">
        <v>15</v>
      </c>
      <c r="I409" t="s">
        <v>7750</v>
      </c>
      <c r="J409" t="s">
        <v>8162</v>
      </c>
      <c r="K409" t="s">
        <v>8168</v>
      </c>
      <c r="L409" t="s">
        <v>8170</v>
      </c>
      <c r="M409">
        <v>170851.35</v>
      </c>
      <c r="N409">
        <v>170851.35</v>
      </c>
    </row>
    <row r="410" spans="1:14" x14ac:dyDescent="0.3">
      <c r="A410" t="s">
        <v>419</v>
      </c>
      <c r="B410" t="s">
        <v>4335</v>
      </c>
      <c r="C410" t="s">
        <v>7406</v>
      </c>
      <c r="D410" t="s">
        <v>7412</v>
      </c>
      <c r="E410" t="s">
        <v>7423</v>
      </c>
      <c r="F410" t="s">
        <v>7431</v>
      </c>
      <c r="G410">
        <v>15826.44</v>
      </c>
      <c r="H410">
        <v>19</v>
      </c>
      <c r="I410" t="s">
        <v>7751</v>
      </c>
      <c r="J410" t="s">
        <v>8164</v>
      </c>
      <c r="K410" t="s">
        <v>8168</v>
      </c>
      <c r="L410" t="s">
        <v>8169</v>
      </c>
      <c r="M410">
        <v>240562.22</v>
      </c>
      <c r="N410">
        <v>300702.36</v>
      </c>
    </row>
    <row r="411" spans="1:14" x14ac:dyDescent="0.3">
      <c r="A411" t="s">
        <v>420</v>
      </c>
      <c r="B411" t="s">
        <v>4336</v>
      </c>
      <c r="C411" t="s">
        <v>7408</v>
      </c>
      <c r="D411" t="s">
        <v>7422</v>
      </c>
      <c r="E411" t="s">
        <v>7427</v>
      </c>
      <c r="F411" t="s">
        <v>7430</v>
      </c>
      <c r="G411">
        <v>1052.44</v>
      </c>
      <c r="H411">
        <v>3</v>
      </c>
      <c r="I411" t="s">
        <v>7723</v>
      </c>
      <c r="J411" t="s">
        <v>8162</v>
      </c>
      <c r="K411" t="s">
        <v>8167</v>
      </c>
      <c r="L411" t="s">
        <v>8169</v>
      </c>
      <c r="M411">
        <v>2525.69</v>
      </c>
      <c r="N411">
        <v>3157.32</v>
      </c>
    </row>
    <row r="412" spans="1:14" x14ac:dyDescent="0.3">
      <c r="A412" t="s">
        <v>421</v>
      </c>
      <c r="B412" t="s">
        <v>4337</v>
      </c>
      <c r="C412" t="s">
        <v>7408</v>
      </c>
      <c r="D412" t="s">
        <v>7420</v>
      </c>
      <c r="E412" t="s">
        <v>7426</v>
      </c>
      <c r="F412" t="s">
        <v>7433</v>
      </c>
      <c r="G412">
        <v>4900.32</v>
      </c>
      <c r="H412">
        <v>4</v>
      </c>
      <c r="I412" t="s">
        <v>7637</v>
      </c>
      <c r="J412" t="s">
        <v>8163</v>
      </c>
      <c r="K412" t="s">
        <v>8168</v>
      </c>
      <c r="L412" t="s">
        <v>8170</v>
      </c>
      <c r="M412">
        <v>19601.28</v>
      </c>
      <c r="N412">
        <v>19601.28</v>
      </c>
    </row>
    <row r="413" spans="1:14" x14ac:dyDescent="0.3">
      <c r="A413" t="s">
        <v>422</v>
      </c>
      <c r="B413" t="s">
        <v>4338</v>
      </c>
      <c r="C413" t="s">
        <v>7408</v>
      </c>
      <c r="D413" t="s">
        <v>7419</v>
      </c>
      <c r="E413" t="s">
        <v>7426</v>
      </c>
      <c r="F413" t="s">
        <v>7434</v>
      </c>
      <c r="G413">
        <v>12620.98</v>
      </c>
      <c r="H413">
        <v>6</v>
      </c>
      <c r="I413" t="s">
        <v>7752</v>
      </c>
      <c r="J413" t="s">
        <v>8164</v>
      </c>
      <c r="K413" t="s">
        <v>8167</v>
      </c>
      <c r="L413" t="s">
        <v>8170</v>
      </c>
      <c r="M413">
        <v>75725.88</v>
      </c>
      <c r="N413">
        <v>75725.88</v>
      </c>
    </row>
    <row r="414" spans="1:14" x14ac:dyDescent="0.3">
      <c r="A414" t="s">
        <v>423</v>
      </c>
      <c r="B414" t="s">
        <v>4339</v>
      </c>
      <c r="C414" t="s">
        <v>7406</v>
      </c>
      <c r="D414" t="s">
        <v>7412</v>
      </c>
      <c r="E414" t="s">
        <v>7425</v>
      </c>
      <c r="F414" t="s">
        <v>7432</v>
      </c>
      <c r="G414">
        <v>8926.65</v>
      </c>
      <c r="H414">
        <v>14</v>
      </c>
      <c r="I414" t="s">
        <v>7707</v>
      </c>
      <c r="J414" t="s">
        <v>8165</v>
      </c>
      <c r="K414" t="s">
        <v>8168</v>
      </c>
      <c r="L414" t="s">
        <v>8169</v>
      </c>
      <c r="M414">
        <v>99978.48</v>
      </c>
      <c r="N414">
        <v>124973.09999999999</v>
      </c>
    </row>
    <row r="415" spans="1:14" x14ac:dyDescent="0.3">
      <c r="A415" t="s">
        <v>424</v>
      </c>
      <c r="B415" t="s">
        <v>4340</v>
      </c>
      <c r="C415" t="s">
        <v>7405</v>
      </c>
      <c r="D415" t="s">
        <v>7409</v>
      </c>
      <c r="E415" t="s">
        <v>7424</v>
      </c>
      <c r="F415" t="s">
        <v>7430</v>
      </c>
      <c r="G415">
        <v>15472.03</v>
      </c>
      <c r="H415">
        <v>5</v>
      </c>
      <c r="I415" t="s">
        <v>7753</v>
      </c>
      <c r="J415" t="s">
        <v>8166</v>
      </c>
      <c r="K415" t="s">
        <v>8168</v>
      </c>
      <c r="L415" t="s">
        <v>8170</v>
      </c>
      <c r="M415">
        <v>77360.149999999994</v>
      </c>
      <c r="N415">
        <v>77360.150000000009</v>
      </c>
    </row>
    <row r="416" spans="1:14" x14ac:dyDescent="0.3">
      <c r="A416" t="s">
        <v>425</v>
      </c>
      <c r="B416" t="s">
        <v>4341</v>
      </c>
      <c r="C416" t="s">
        <v>7406</v>
      </c>
      <c r="D416" t="s">
        <v>7414</v>
      </c>
      <c r="E416" t="s">
        <v>7423</v>
      </c>
      <c r="F416" t="s">
        <v>7428</v>
      </c>
      <c r="G416">
        <v>7831.05</v>
      </c>
      <c r="H416">
        <v>14</v>
      </c>
      <c r="I416" t="s">
        <v>7754</v>
      </c>
      <c r="J416" t="s">
        <v>8163</v>
      </c>
      <c r="K416" t="s">
        <v>8168</v>
      </c>
      <c r="L416" t="s">
        <v>8169</v>
      </c>
      <c r="M416">
        <v>87707.76</v>
      </c>
      <c r="N416">
        <v>109634.7</v>
      </c>
    </row>
    <row r="417" spans="1:14" x14ac:dyDescent="0.3">
      <c r="A417" t="s">
        <v>426</v>
      </c>
      <c r="B417" t="s">
        <v>4342</v>
      </c>
      <c r="C417" t="s">
        <v>7408</v>
      </c>
      <c r="D417" t="s">
        <v>7419</v>
      </c>
      <c r="E417" t="s">
        <v>7425</v>
      </c>
      <c r="F417" t="s">
        <v>7431</v>
      </c>
      <c r="G417">
        <v>9422.16</v>
      </c>
      <c r="H417">
        <v>14</v>
      </c>
      <c r="I417" t="s">
        <v>7753</v>
      </c>
      <c r="J417" t="s">
        <v>8165</v>
      </c>
      <c r="K417" t="s">
        <v>8168</v>
      </c>
      <c r="L417" t="s">
        <v>8170</v>
      </c>
      <c r="M417">
        <v>131910.24</v>
      </c>
      <c r="N417">
        <v>131910.24</v>
      </c>
    </row>
    <row r="418" spans="1:14" x14ac:dyDescent="0.3">
      <c r="A418" t="s">
        <v>427</v>
      </c>
      <c r="B418" t="s">
        <v>3985</v>
      </c>
      <c r="C418" t="s">
        <v>7406</v>
      </c>
      <c r="D418" t="s">
        <v>7421</v>
      </c>
      <c r="E418" t="s">
        <v>7423</v>
      </c>
      <c r="F418" t="s">
        <v>7429</v>
      </c>
      <c r="G418">
        <v>16341.87</v>
      </c>
      <c r="H418">
        <v>8</v>
      </c>
      <c r="I418" t="s">
        <v>7435</v>
      </c>
      <c r="J418" t="s">
        <v>8164</v>
      </c>
      <c r="K418" t="s">
        <v>8168</v>
      </c>
      <c r="L418" t="s">
        <v>8169</v>
      </c>
      <c r="M418">
        <v>104588.3</v>
      </c>
      <c r="N418">
        <v>130734.96</v>
      </c>
    </row>
    <row r="419" spans="1:14" x14ac:dyDescent="0.3">
      <c r="A419" t="s">
        <v>428</v>
      </c>
      <c r="B419" t="s">
        <v>4343</v>
      </c>
      <c r="C419" t="s">
        <v>7405</v>
      </c>
      <c r="D419" t="s">
        <v>7417</v>
      </c>
      <c r="E419" t="s">
        <v>7424</v>
      </c>
      <c r="F419" t="s">
        <v>7428</v>
      </c>
      <c r="G419">
        <v>838.3</v>
      </c>
      <c r="H419">
        <v>14</v>
      </c>
      <c r="I419" t="s">
        <v>7755</v>
      </c>
      <c r="J419" t="s">
        <v>8164</v>
      </c>
      <c r="K419" t="s">
        <v>8167</v>
      </c>
      <c r="L419" t="s">
        <v>8170</v>
      </c>
      <c r="M419">
        <v>11736.2</v>
      </c>
      <c r="N419">
        <v>11736.199999999999</v>
      </c>
    </row>
    <row r="420" spans="1:14" x14ac:dyDescent="0.3">
      <c r="A420" t="s">
        <v>429</v>
      </c>
      <c r="B420" t="s">
        <v>4344</v>
      </c>
      <c r="C420" t="s">
        <v>7407</v>
      </c>
      <c r="D420" t="s">
        <v>7415</v>
      </c>
      <c r="E420" t="s">
        <v>7423</v>
      </c>
      <c r="F420" t="s">
        <v>7434</v>
      </c>
      <c r="G420">
        <v>6081.41</v>
      </c>
      <c r="H420">
        <v>10</v>
      </c>
      <c r="I420" t="s">
        <v>7756</v>
      </c>
      <c r="J420" t="s">
        <v>8162</v>
      </c>
      <c r="K420" t="s">
        <v>8167</v>
      </c>
      <c r="L420" t="s">
        <v>8169</v>
      </c>
      <c r="M420">
        <v>48651.28</v>
      </c>
      <c r="N420">
        <v>60814.1</v>
      </c>
    </row>
    <row r="421" spans="1:14" x14ac:dyDescent="0.3">
      <c r="A421" t="s">
        <v>430</v>
      </c>
      <c r="B421" t="s">
        <v>4345</v>
      </c>
      <c r="C421" t="s">
        <v>7406</v>
      </c>
      <c r="D421" t="s">
        <v>7416</v>
      </c>
      <c r="E421" t="s">
        <v>7425</v>
      </c>
      <c r="F421" t="s">
        <v>7432</v>
      </c>
      <c r="G421">
        <v>5506.22</v>
      </c>
      <c r="H421">
        <v>17</v>
      </c>
      <c r="I421" t="s">
        <v>7710</v>
      </c>
      <c r="J421" t="s">
        <v>8163</v>
      </c>
      <c r="K421" t="s">
        <v>8168</v>
      </c>
      <c r="L421" t="s">
        <v>8169</v>
      </c>
      <c r="M421">
        <v>74884.259999999995</v>
      </c>
      <c r="N421">
        <v>93605.74</v>
      </c>
    </row>
    <row r="422" spans="1:14" x14ac:dyDescent="0.3">
      <c r="A422" t="s">
        <v>431</v>
      </c>
      <c r="B422" t="s">
        <v>4346</v>
      </c>
      <c r="C422" t="s">
        <v>7408</v>
      </c>
      <c r="D422" t="s">
        <v>7422</v>
      </c>
      <c r="E422" t="s">
        <v>7424</v>
      </c>
      <c r="F422" t="s">
        <v>7433</v>
      </c>
      <c r="G422">
        <v>15915.25</v>
      </c>
      <c r="H422">
        <v>2</v>
      </c>
      <c r="I422" t="s">
        <v>7647</v>
      </c>
      <c r="J422" t="s">
        <v>8163</v>
      </c>
      <c r="K422" t="s">
        <v>8167</v>
      </c>
      <c r="L422" t="s">
        <v>8169</v>
      </c>
      <c r="M422">
        <v>25464.400000000001</v>
      </c>
      <c r="N422">
        <v>31830.5</v>
      </c>
    </row>
    <row r="423" spans="1:14" x14ac:dyDescent="0.3">
      <c r="A423" t="s">
        <v>432</v>
      </c>
      <c r="B423" t="s">
        <v>4347</v>
      </c>
      <c r="C423" t="s">
        <v>7408</v>
      </c>
      <c r="D423" t="s">
        <v>7417</v>
      </c>
      <c r="E423" t="s">
        <v>7423</v>
      </c>
      <c r="F423" t="s">
        <v>7429</v>
      </c>
      <c r="G423">
        <v>12885.75</v>
      </c>
      <c r="H423">
        <v>11</v>
      </c>
      <c r="I423" t="s">
        <v>7757</v>
      </c>
      <c r="J423" t="s">
        <v>8162</v>
      </c>
      <c r="K423" t="s">
        <v>8167</v>
      </c>
      <c r="L423" t="s">
        <v>8169</v>
      </c>
      <c r="M423">
        <v>113394.6</v>
      </c>
      <c r="N423">
        <v>141743.25</v>
      </c>
    </row>
    <row r="424" spans="1:14" x14ac:dyDescent="0.3">
      <c r="A424" t="s">
        <v>433</v>
      </c>
      <c r="B424" t="s">
        <v>4348</v>
      </c>
      <c r="C424" t="s">
        <v>7407</v>
      </c>
      <c r="D424" t="s">
        <v>7413</v>
      </c>
      <c r="E424" t="s">
        <v>7423</v>
      </c>
      <c r="F424" t="s">
        <v>7429</v>
      </c>
      <c r="G424">
        <v>1443.37</v>
      </c>
      <c r="H424">
        <v>10</v>
      </c>
      <c r="I424" t="s">
        <v>7758</v>
      </c>
      <c r="J424" t="s">
        <v>8164</v>
      </c>
      <c r="K424" t="s">
        <v>8168</v>
      </c>
      <c r="L424" t="s">
        <v>8170</v>
      </c>
      <c r="M424">
        <v>14433.7</v>
      </c>
      <c r="N424">
        <v>14433.699999999999</v>
      </c>
    </row>
    <row r="425" spans="1:14" x14ac:dyDescent="0.3">
      <c r="A425" t="s">
        <v>434</v>
      </c>
      <c r="B425" t="s">
        <v>4349</v>
      </c>
      <c r="C425" t="s">
        <v>7408</v>
      </c>
      <c r="D425" t="s">
        <v>7420</v>
      </c>
      <c r="E425" t="s">
        <v>7427</v>
      </c>
      <c r="F425" t="s">
        <v>7431</v>
      </c>
      <c r="G425">
        <v>14693.49</v>
      </c>
      <c r="H425">
        <v>16</v>
      </c>
      <c r="I425" t="s">
        <v>7759</v>
      </c>
      <c r="J425" t="s">
        <v>8166</v>
      </c>
      <c r="K425" t="s">
        <v>8168</v>
      </c>
      <c r="L425" t="s">
        <v>8169</v>
      </c>
      <c r="M425">
        <v>188076.34</v>
      </c>
      <c r="N425">
        <v>235095.84</v>
      </c>
    </row>
    <row r="426" spans="1:14" x14ac:dyDescent="0.3">
      <c r="A426" t="s">
        <v>435</v>
      </c>
      <c r="B426" t="s">
        <v>4350</v>
      </c>
      <c r="C426" t="s">
        <v>7407</v>
      </c>
      <c r="D426" t="s">
        <v>7413</v>
      </c>
      <c r="E426" t="s">
        <v>7424</v>
      </c>
      <c r="F426" t="s">
        <v>7430</v>
      </c>
      <c r="G426">
        <v>4018.86</v>
      </c>
      <c r="H426">
        <v>15</v>
      </c>
      <c r="I426" t="s">
        <v>7655</v>
      </c>
      <c r="J426" t="s">
        <v>8162</v>
      </c>
      <c r="K426" t="s">
        <v>8167</v>
      </c>
      <c r="L426" t="s">
        <v>8169</v>
      </c>
      <c r="M426">
        <v>48226.32</v>
      </c>
      <c r="N426">
        <v>60282.9</v>
      </c>
    </row>
    <row r="427" spans="1:14" x14ac:dyDescent="0.3">
      <c r="A427" t="s">
        <v>436</v>
      </c>
      <c r="B427" t="s">
        <v>4351</v>
      </c>
      <c r="C427" t="s">
        <v>7408</v>
      </c>
      <c r="D427" t="s">
        <v>7417</v>
      </c>
      <c r="E427" t="s">
        <v>7424</v>
      </c>
      <c r="F427" t="s">
        <v>7431</v>
      </c>
      <c r="G427">
        <v>8260.99</v>
      </c>
      <c r="H427">
        <v>10</v>
      </c>
      <c r="I427" t="s">
        <v>7760</v>
      </c>
      <c r="J427" t="s">
        <v>8162</v>
      </c>
      <c r="K427" t="s">
        <v>8167</v>
      </c>
      <c r="L427" t="s">
        <v>8169</v>
      </c>
      <c r="M427">
        <v>66087.92</v>
      </c>
      <c r="N427">
        <v>82609.899999999994</v>
      </c>
    </row>
    <row r="428" spans="1:14" x14ac:dyDescent="0.3">
      <c r="A428" t="s">
        <v>437</v>
      </c>
      <c r="B428" t="s">
        <v>4352</v>
      </c>
      <c r="C428" t="s">
        <v>7406</v>
      </c>
      <c r="D428" t="s">
        <v>7414</v>
      </c>
      <c r="E428" t="s">
        <v>7423</v>
      </c>
      <c r="F428" t="s">
        <v>7431</v>
      </c>
      <c r="G428">
        <v>2579.64</v>
      </c>
      <c r="H428">
        <v>12</v>
      </c>
      <c r="I428" t="s">
        <v>7761</v>
      </c>
      <c r="J428" t="s">
        <v>8164</v>
      </c>
      <c r="K428" t="s">
        <v>8167</v>
      </c>
      <c r="L428" t="s">
        <v>8169</v>
      </c>
      <c r="M428">
        <v>24764.71</v>
      </c>
      <c r="N428">
        <v>30955.68</v>
      </c>
    </row>
    <row r="429" spans="1:14" x14ac:dyDescent="0.3">
      <c r="A429" t="s">
        <v>438</v>
      </c>
      <c r="B429" t="s">
        <v>4353</v>
      </c>
      <c r="C429" t="s">
        <v>7405</v>
      </c>
      <c r="D429" t="s">
        <v>7410</v>
      </c>
      <c r="E429" t="s">
        <v>7426</v>
      </c>
      <c r="F429" t="s">
        <v>7429</v>
      </c>
      <c r="G429">
        <v>11994.33</v>
      </c>
      <c r="H429">
        <v>20</v>
      </c>
      <c r="I429" t="s">
        <v>7762</v>
      </c>
      <c r="J429" t="s">
        <v>8165</v>
      </c>
      <c r="K429" t="s">
        <v>8168</v>
      </c>
      <c r="L429" t="s">
        <v>8170</v>
      </c>
      <c r="M429">
        <v>239886.6</v>
      </c>
      <c r="N429">
        <v>239886.6</v>
      </c>
    </row>
    <row r="430" spans="1:14" x14ac:dyDescent="0.3">
      <c r="A430" t="s">
        <v>439</v>
      </c>
      <c r="B430" t="s">
        <v>4354</v>
      </c>
      <c r="C430" t="s">
        <v>7407</v>
      </c>
      <c r="D430" t="s">
        <v>7415</v>
      </c>
      <c r="E430" t="s">
        <v>7423</v>
      </c>
      <c r="F430" t="s">
        <v>7429</v>
      </c>
      <c r="G430">
        <v>838.3</v>
      </c>
      <c r="H430">
        <v>1</v>
      </c>
      <c r="I430" t="s">
        <v>7746</v>
      </c>
      <c r="J430" t="s">
        <v>8164</v>
      </c>
      <c r="K430" t="s">
        <v>8167</v>
      </c>
      <c r="L430" t="s">
        <v>8169</v>
      </c>
      <c r="M430">
        <v>670.64</v>
      </c>
      <c r="N430">
        <v>838.3</v>
      </c>
    </row>
    <row r="431" spans="1:14" x14ac:dyDescent="0.3">
      <c r="A431" t="s">
        <v>440</v>
      </c>
      <c r="B431" t="s">
        <v>4355</v>
      </c>
      <c r="C431" t="s">
        <v>7408</v>
      </c>
      <c r="D431" t="s">
        <v>7419</v>
      </c>
      <c r="E431" t="s">
        <v>7424</v>
      </c>
      <c r="F431" t="s">
        <v>7428</v>
      </c>
      <c r="G431">
        <v>2746.47</v>
      </c>
      <c r="H431">
        <v>16</v>
      </c>
      <c r="I431" t="s">
        <v>7675</v>
      </c>
      <c r="J431" t="s">
        <v>8163</v>
      </c>
      <c r="K431" t="s">
        <v>8168</v>
      </c>
      <c r="L431" t="s">
        <v>8170</v>
      </c>
      <c r="M431">
        <v>43943.519999999997</v>
      </c>
      <c r="N431">
        <v>43943.519999999997</v>
      </c>
    </row>
    <row r="432" spans="1:14" x14ac:dyDescent="0.3">
      <c r="A432" t="s">
        <v>441</v>
      </c>
      <c r="B432" t="s">
        <v>4356</v>
      </c>
      <c r="C432" t="s">
        <v>7406</v>
      </c>
      <c r="D432" t="s">
        <v>7416</v>
      </c>
      <c r="E432" t="s">
        <v>7425</v>
      </c>
      <c r="F432" t="s">
        <v>7429</v>
      </c>
      <c r="G432">
        <v>9495.2000000000007</v>
      </c>
      <c r="H432">
        <v>11</v>
      </c>
      <c r="I432" t="s">
        <v>7763</v>
      </c>
      <c r="J432" t="s">
        <v>8166</v>
      </c>
      <c r="K432" t="s">
        <v>8168</v>
      </c>
      <c r="L432" t="s">
        <v>8169</v>
      </c>
      <c r="M432">
        <v>83557.759999999995</v>
      </c>
      <c r="N432">
        <v>104447.20000000001</v>
      </c>
    </row>
    <row r="433" spans="1:14" x14ac:dyDescent="0.3">
      <c r="A433" t="s">
        <v>87</v>
      </c>
      <c r="B433" t="s">
        <v>4357</v>
      </c>
      <c r="C433" t="s">
        <v>7406</v>
      </c>
      <c r="D433" t="s">
        <v>7414</v>
      </c>
      <c r="E433" t="s">
        <v>7423</v>
      </c>
      <c r="F433" t="s">
        <v>7431</v>
      </c>
      <c r="G433">
        <v>13612.83</v>
      </c>
      <c r="H433">
        <v>13</v>
      </c>
      <c r="I433" t="s">
        <v>7764</v>
      </c>
      <c r="J433" t="s">
        <v>8165</v>
      </c>
      <c r="K433" t="s">
        <v>8167</v>
      </c>
      <c r="L433" t="s">
        <v>8170</v>
      </c>
      <c r="M433">
        <v>176966.79</v>
      </c>
      <c r="N433">
        <v>176966.79</v>
      </c>
    </row>
    <row r="434" spans="1:14" x14ac:dyDescent="0.3">
      <c r="A434" t="s">
        <v>442</v>
      </c>
      <c r="B434" t="s">
        <v>4358</v>
      </c>
      <c r="C434" t="s">
        <v>7407</v>
      </c>
      <c r="D434" t="s">
        <v>7417</v>
      </c>
      <c r="E434" t="s">
        <v>7426</v>
      </c>
      <c r="F434" t="s">
        <v>7432</v>
      </c>
      <c r="G434">
        <v>13297.43</v>
      </c>
      <c r="H434">
        <v>18</v>
      </c>
      <c r="I434" t="s">
        <v>7765</v>
      </c>
      <c r="J434" t="s">
        <v>8165</v>
      </c>
      <c r="K434" t="s">
        <v>8167</v>
      </c>
      <c r="L434" t="s">
        <v>8170</v>
      </c>
      <c r="M434">
        <v>239353.74</v>
      </c>
      <c r="N434">
        <v>239353.74</v>
      </c>
    </row>
    <row r="435" spans="1:14" x14ac:dyDescent="0.3">
      <c r="A435" t="s">
        <v>443</v>
      </c>
      <c r="B435" t="s">
        <v>4359</v>
      </c>
      <c r="C435" t="s">
        <v>7408</v>
      </c>
      <c r="D435" t="s">
        <v>7420</v>
      </c>
      <c r="E435" t="s">
        <v>7425</v>
      </c>
      <c r="F435" t="s">
        <v>7429</v>
      </c>
      <c r="G435">
        <v>5990.11</v>
      </c>
      <c r="H435">
        <v>2</v>
      </c>
      <c r="I435" t="s">
        <v>7766</v>
      </c>
      <c r="J435" t="s">
        <v>8162</v>
      </c>
      <c r="K435" t="s">
        <v>8167</v>
      </c>
      <c r="L435" t="s">
        <v>8170</v>
      </c>
      <c r="M435">
        <v>11980.22</v>
      </c>
      <c r="N435">
        <v>11980.22</v>
      </c>
    </row>
    <row r="436" spans="1:14" x14ac:dyDescent="0.3">
      <c r="A436" t="s">
        <v>444</v>
      </c>
      <c r="B436" t="s">
        <v>4360</v>
      </c>
      <c r="C436" t="s">
        <v>7408</v>
      </c>
      <c r="D436" t="s">
        <v>7419</v>
      </c>
      <c r="E436" t="s">
        <v>7423</v>
      </c>
      <c r="F436" t="s">
        <v>7433</v>
      </c>
      <c r="G436">
        <v>16435.66</v>
      </c>
      <c r="H436">
        <v>1</v>
      </c>
      <c r="I436" t="s">
        <v>7463</v>
      </c>
      <c r="J436" t="s">
        <v>8166</v>
      </c>
      <c r="K436" t="s">
        <v>8167</v>
      </c>
      <c r="L436" t="s">
        <v>8170</v>
      </c>
      <c r="M436">
        <v>16435.66</v>
      </c>
      <c r="N436">
        <v>16435.66</v>
      </c>
    </row>
    <row r="437" spans="1:14" x14ac:dyDescent="0.3">
      <c r="A437" t="s">
        <v>445</v>
      </c>
      <c r="B437" t="s">
        <v>4361</v>
      </c>
      <c r="C437" t="s">
        <v>7405</v>
      </c>
      <c r="D437" t="s">
        <v>7411</v>
      </c>
      <c r="E437" t="s">
        <v>7427</v>
      </c>
      <c r="F437" t="s">
        <v>7433</v>
      </c>
      <c r="G437">
        <v>15058.69</v>
      </c>
      <c r="H437">
        <v>16</v>
      </c>
      <c r="I437" t="s">
        <v>7692</v>
      </c>
      <c r="J437" t="s">
        <v>8163</v>
      </c>
      <c r="K437" t="s">
        <v>8167</v>
      </c>
      <c r="L437" t="s">
        <v>8170</v>
      </c>
      <c r="M437">
        <v>240939.04</v>
      </c>
      <c r="N437">
        <v>240939.04</v>
      </c>
    </row>
    <row r="438" spans="1:14" x14ac:dyDescent="0.3">
      <c r="A438" t="s">
        <v>446</v>
      </c>
      <c r="B438" t="s">
        <v>4362</v>
      </c>
      <c r="C438" t="s">
        <v>7405</v>
      </c>
      <c r="D438" t="s">
        <v>7410</v>
      </c>
      <c r="E438" t="s">
        <v>7427</v>
      </c>
      <c r="F438" t="s">
        <v>7433</v>
      </c>
      <c r="G438">
        <v>6454.91</v>
      </c>
      <c r="H438">
        <v>12</v>
      </c>
      <c r="I438" t="s">
        <v>7767</v>
      </c>
      <c r="J438" t="s">
        <v>8162</v>
      </c>
      <c r="K438" t="s">
        <v>8167</v>
      </c>
      <c r="L438" t="s">
        <v>8170</v>
      </c>
      <c r="M438">
        <v>77458.92</v>
      </c>
      <c r="N438">
        <v>77458.92</v>
      </c>
    </row>
    <row r="439" spans="1:14" x14ac:dyDescent="0.3">
      <c r="A439" t="s">
        <v>447</v>
      </c>
      <c r="B439" t="s">
        <v>4363</v>
      </c>
      <c r="C439" t="s">
        <v>7405</v>
      </c>
      <c r="D439" t="s">
        <v>7409</v>
      </c>
      <c r="E439" t="s">
        <v>7425</v>
      </c>
      <c r="F439" t="s">
        <v>7429</v>
      </c>
      <c r="G439">
        <v>11051.45</v>
      </c>
      <c r="H439">
        <v>17</v>
      </c>
      <c r="I439" t="s">
        <v>7568</v>
      </c>
      <c r="J439" t="s">
        <v>8164</v>
      </c>
      <c r="K439" t="s">
        <v>8167</v>
      </c>
      <c r="L439" t="s">
        <v>8170</v>
      </c>
      <c r="M439">
        <v>187874.65</v>
      </c>
      <c r="N439">
        <v>187874.65000000002</v>
      </c>
    </row>
    <row r="440" spans="1:14" x14ac:dyDescent="0.3">
      <c r="A440" t="s">
        <v>448</v>
      </c>
      <c r="B440" t="s">
        <v>4364</v>
      </c>
      <c r="C440" t="s">
        <v>7408</v>
      </c>
      <c r="D440" t="s">
        <v>7420</v>
      </c>
      <c r="E440" t="s">
        <v>7425</v>
      </c>
      <c r="F440" t="s">
        <v>7430</v>
      </c>
      <c r="G440">
        <v>11976.07</v>
      </c>
      <c r="H440">
        <v>4</v>
      </c>
      <c r="I440" t="s">
        <v>7707</v>
      </c>
      <c r="J440" t="s">
        <v>8164</v>
      </c>
      <c r="K440" t="s">
        <v>8167</v>
      </c>
      <c r="L440" t="s">
        <v>8170</v>
      </c>
      <c r="M440">
        <v>47904.28</v>
      </c>
      <c r="N440">
        <v>47904.28</v>
      </c>
    </row>
    <row r="441" spans="1:14" x14ac:dyDescent="0.3">
      <c r="A441" t="s">
        <v>449</v>
      </c>
      <c r="B441" t="s">
        <v>4365</v>
      </c>
      <c r="C441" t="s">
        <v>7408</v>
      </c>
      <c r="D441" t="s">
        <v>7422</v>
      </c>
      <c r="E441" t="s">
        <v>7425</v>
      </c>
      <c r="F441" t="s">
        <v>7431</v>
      </c>
      <c r="G441">
        <v>10103.59</v>
      </c>
      <c r="H441">
        <v>3</v>
      </c>
      <c r="I441" t="s">
        <v>7768</v>
      </c>
      <c r="J441" t="s">
        <v>8163</v>
      </c>
      <c r="K441" t="s">
        <v>8167</v>
      </c>
      <c r="L441" t="s">
        <v>8169</v>
      </c>
      <c r="M441">
        <v>24248.45</v>
      </c>
      <c r="N441">
        <v>30310.77</v>
      </c>
    </row>
    <row r="442" spans="1:14" x14ac:dyDescent="0.3">
      <c r="A442" t="s">
        <v>450</v>
      </c>
      <c r="B442" t="s">
        <v>4366</v>
      </c>
      <c r="C442" t="s">
        <v>7407</v>
      </c>
      <c r="D442" t="s">
        <v>7415</v>
      </c>
      <c r="E442" t="s">
        <v>7424</v>
      </c>
      <c r="F442" t="s">
        <v>7432</v>
      </c>
      <c r="G442">
        <v>16235.63</v>
      </c>
      <c r="H442">
        <v>1</v>
      </c>
      <c r="I442" t="s">
        <v>7769</v>
      </c>
      <c r="J442" t="s">
        <v>8165</v>
      </c>
      <c r="K442" t="s">
        <v>8168</v>
      </c>
      <c r="L442" t="s">
        <v>8169</v>
      </c>
      <c r="M442">
        <v>12988.67</v>
      </c>
      <c r="N442">
        <v>16235.63</v>
      </c>
    </row>
    <row r="443" spans="1:14" x14ac:dyDescent="0.3">
      <c r="A443" t="s">
        <v>451</v>
      </c>
      <c r="B443" t="s">
        <v>4367</v>
      </c>
      <c r="C443" t="s">
        <v>7406</v>
      </c>
      <c r="D443" t="s">
        <v>7414</v>
      </c>
      <c r="E443" t="s">
        <v>7426</v>
      </c>
      <c r="F443" t="s">
        <v>7430</v>
      </c>
      <c r="G443">
        <v>2763.07</v>
      </c>
      <c r="H443">
        <v>11</v>
      </c>
      <c r="I443" t="s">
        <v>7770</v>
      </c>
      <c r="J443" t="s">
        <v>8163</v>
      </c>
      <c r="K443" t="s">
        <v>8168</v>
      </c>
      <c r="L443" t="s">
        <v>8169</v>
      </c>
      <c r="M443">
        <v>24314.85</v>
      </c>
      <c r="N443">
        <v>30393.77</v>
      </c>
    </row>
    <row r="444" spans="1:14" x14ac:dyDescent="0.3">
      <c r="A444" t="s">
        <v>452</v>
      </c>
      <c r="B444" t="s">
        <v>4368</v>
      </c>
      <c r="C444" t="s">
        <v>7406</v>
      </c>
      <c r="D444" t="s">
        <v>7412</v>
      </c>
      <c r="E444" t="s">
        <v>7425</v>
      </c>
      <c r="F444" t="s">
        <v>7430</v>
      </c>
      <c r="G444">
        <v>1763.75</v>
      </c>
      <c r="H444">
        <v>10</v>
      </c>
      <c r="I444" t="s">
        <v>7771</v>
      </c>
      <c r="J444" t="s">
        <v>8164</v>
      </c>
      <c r="K444" t="s">
        <v>8167</v>
      </c>
      <c r="L444" t="s">
        <v>8169</v>
      </c>
      <c r="M444">
        <v>14110</v>
      </c>
      <c r="N444">
        <v>17637.5</v>
      </c>
    </row>
    <row r="445" spans="1:14" x14ac:dyDescent="0.3">
      <c r="A445" t="s">
        <v>453</v>
      </c>
      <c r="B445" t="s">
        <v>4369</v>
      </c>
      <c r="C445" t="s">
        <v>7405</v>
      </c>
      <c r="D445" t="s">
        <v>7410</v>
      </c>
      <c r="E445" t="s">
        <v>7423</v>
      </c>
      <c r="F445" t="s">
        <v>7433</v>
      </c>
      <c r="G445">
        <v>1194.3699999999999</v>
      </c>
      <c r="H445">
        <v>10</v>
      </c>
      <c r="I445" t="s">
        <v>7772</v>
      </c>
      <c r="J445" t="s">
        <v>8162</v>
      </c>
      <c r="K445" t="s">
        <v>8167</v>
      </c>
      <c r="L445" t="s">
        <v>8169</v>
      </c>
      <c r="M445">
        <v>9554.9599999999991</v>
      </c>
      <c r="N445">
        <v>11943.699999999999</v>
      </c>
    </row>
    <row r="446" spans="1:14" x14ac:dyDescent="0.3">
      <c r="A446" t="s">
        <v>454</v>
      </c>
      <c r="B446" t="s">
        <v>4370</v>
      </c>
      <c r="C446" t="s">
        <v>7407</v>
      </c>
      <c r="D446" t="s">
        <v>7417</v>
      </c>
      <c r="E446" t="s">
        <v>7427</v>
      </c>
      <c r="F446" t="s">
        <v>7434</v>
      </c>
      <c r="G446">
        <v>15704.43</v>
      </c>
      <c r="H446">
        <v>6</v>
      </c>
      <c r="I446" t="s">
        <v>7669</v>
      </c>
      <c r="J446" t="s">
        <v>8162</v>
      </c>
      <c r="K446" t="s">
        <v>8167</v>
      </c>
      <c r="L446" t="s">
        <v>8170</v>
      </c>
      <c r="M446">
        <v>94226.58</v>
      </c>
      <c r="N446">
        <v>94226.58</v>
      </c>
    </row>
    <row r="447" spans="1:14" x14ac:dyDescent="0.3">
      <c r="A447" t="s">
        <v>455</v>
      </c>
      <c r="B447" t="s">
        <v>4371</v>
      </c>
      <c r="C447" t="s">
        <v>7407</v>
      </c>
      <c r="D447" t="s">
        <v>7415</v>
      </c>
      <c r="E447" t="s">
        <v>7426</v>
      </c>
      <c r="F447" t="s">
        <v>7433</v>
      </c>
      <c r="G447">
        <v>11407.52</v>
      </c>
      <c r="H447">
        <v>14</v>
      </c>
      <c r="I447" t="s">
        <v>7438</v>
      </c>
      <c r="J447" t="s">
        <v>8166</v>
      </c>
      <c r="K447" t="s">
        <v>8168</v>
      </c>
      <c r="L447" t="s">
        <v>8170</v>
      </c>
      <c r="M447">
        <v>159705.28</v>
      </c>
      <c r="N447">
        <v>159705.28</v>
      </c>
    </row>
    <row r="448" spans="1:14" x14ac:dyDescent="0.3">
      <c r="A448" t="s">
        <v>456</v>
      </c>
      <c r="B448" t="s">
        <v>4372</v>
      </c>
      <c r="C448" t="s">
        <v>7405</v>
      </c>
      <c r="D448" t="s">
        <v>7409</v>
      </c>
      <c r="E448" t="s">
        <v>7425</v>
      </c>
      <c r="F448" t="s">
        <v>7434</v>
      </c>
      <c r="G448">
        <v>7314.79</v>
      </c>
      <c r="H448">
        <v>12</v>
      </c>
      <c r="I448" t="s">
        <v>7773</v>
      </c>
      <c r="J448" t="s">
        <v>8163</v>
      </c>
      <c r="K448" t="s">
        <v>8168</v>
      </c>
      <c r="L448" t="s">
        <v>8170</v>
      </c>
      <c r="M448">
        <v>87777.48</v>
      </c>
      <c r="N448">
        <v>87777.48</v>
      </c>
    </row>
    <row r="449" spans="1:14" x14ac:dyDescent="0.3">
      <c r="A449" t="s">
        <v>457</v>
      </c>
      <c r="B449" t="s">
        <v>4373</v>
      </c>
      <c r="C449" t="s">
        <v>7408</v>
      </c>
      <c r="D449" t="s">
        <v>7420</v>
      </c>
      <c r="E449" t="s">
        <v>7426</v>
      </c>
      <c r="F449" t="s">
        <v>7430</v>
      </c>
      <c r="G449">
        <v>8006.18</v>
      </c>
      <c r="H449">
        <v>18</v>
      </c>
      <c r="I449" t="s">
        <v>7774</v>
      </c>
      <c r="J449" t="s">
        <v>8164</v>
      </c>
      <c r="K449" t="s">
        <v>8167</v>
      </c>
      <c r="L449" t="s">
        <v>8170</v>
      </c>
      <c r="M449">
        <v>144111.24</v>
      </c>
      <c r="N449">
        <v>144111.24</v>
      </c>
    </row>
    <row r="450" spans="1:14" x14ac:dyDescent="0.3">
      <c r="A450" t="s">
        <v>458</v>
      </c>
      <c r="B450" t="s">
        <v>4374</v>
      </c>
      <c r="C450" t="s">
        <v>7405</v>
      </c>
      <c r="D450" t="s">
        <v>7409</v>
      </c>
      <c r="E450" t="s">
        <v>7424</v>
      </c>
      <c r="F450" t="s">
        <v>7430</v>
      </c>
      <c r="G450">
        <v>16078.76</v>
      </c>
      <c r="H450">
        <v>12</v>
      </c>
      <c r="I450" t="s">
        <v>7556</v>
      </c>
      <c r="J450" t="s">
        <v>8163</v>
      </c>
      <c r="K450" t="s">
        <v>8168</v>
      </c>
      <c r="L450" t="s">
        <v>8170</v>
      </c>
      <c r="M450">
        <v>192945.12</v>
      </c>
      <c r="N450">
        <v>192945.12</v>
      </c>
    </row>
    <row r="451" spans="1:14" x14ac:dyDescent="0.3">
      <c r="A451" t="s">
        <v>459</v>
      </c>
      <c r="B451" t="s">
        <v>4375</v>
      </c>
      <c r="C451" t="s">
        <v>7405</v>
      </c>
      <c r="D451" t="s">
        <v>7411</v>
      </c>
      <c r="E451" t="s">
        <v>7424</v>
      </c>
      <c r="F451" t="s">
        <v>7432</v>
      </c>
      <c r="G451">
        <v>8958.19</v>
      </c>
      <c r="H451">
        <v>10</v>
      </c>
      <c r="I451" t="s">
        <v>7727</v>
      </c>
      <c r="J451" t="s">
        <v>8164</v>
      </c>
      <c r="K451" t="s">
        <v>8167</v>
      </c>
      <c r="L451" t="s">
        <v>8170</v>
      </c>
      <c r="M451">
        <v>89581.9</v>
      </c>
      <c r="N451">
        <v>89581.900000000009</v>
      </c>
    </row>
    <row r="452" spans="1:14" x14ac:dyDescent="0.3">
      <c r="A452" t="s">
        <v>460</v>
      </c>
      <c r="B452" t="s">
        <v>4376</v>
      </c>
      <c r="C452" t="s">
        <v>7407</v>
      </c>
      <c r="D452" t="s">
        <v>7418</v>
      </c>
      <c r="E452" t="s">
        <v>7423</v>
      </c>
      <c r="F452" t="s">
        <v>7432</v>
      </c>
      <c r="G452">
        <v>16562.650000000001</v>
      </c>
      <c r="H452">
        <v>5</v>
      </c>
      <c r="I452" t="s">
        <v>7627</v>
      </c>
      <c r="J452" t="s">
        <v>8166</v>
      </c>
      <c r="K452" t="s">
        <v>8167</v>
      </c>
      <c r="L452" t="s">
        <v>8169</v>
      </c>
      <c r="M452">
        <v>66250.600000000006</v>
      </c>
      <c r="N452">
        <v>82813.25</v>
      </c>
    </row>
    <row r="453" spans="1:14" x14ac:dyDescent="0.3">
      <c r="A453" t="s">
        <v>461</v>
      </c>
      <c r="B453" t="s">
        <v>4377</v>
      </c>
      <c r="C453" t="s">
        <v>7406</v>
      </c>
      <c r="D453" t="s">
        <v>7414</v>
      </c>
      <c r="E453" t="s">
        <v>7424</v>
      </c>
      <c r="F453" t="s">
        <v>7428</v>
      </c>
      <c r="G453">
        <v>15262.87</v>
      </c>
      <c r="H453">
        <v>19</v>
      </c>
      <c r="I453" t="s">
        <v>7557</v>
      </c>
      <c r="J453" t="s">
        <v>8165</v>
      </c>
      <c r="K453" t="s">
        <v>8168</v>
      </c>
      <c r="L453" t="s">
        <v>8170</v>
      </c>
      <c r="M453">
        <v>289994.53000000003</v>
      </c>
      <c r="N453">
        <v>289994.53000000003</v>
      </c>
    </row>
    <row r="454" spans="1:14" x14ac:dyDescent="0.3">
      <c r="A454" t="s">
        <v>462</v>
      </c>
      <c r="B454" t="s">
        <v>4378</v>
      </c>
      <c r="C454" t="s">
        <v>7406</v>
      </c>
      <c r="D454" t="s">
        <v>7416</v>
      </c>
      <c r="E454" t="s">
        <v>7424</v>
      </c>
      <c r="F454" t="s">
        <v>7434</v>
      </c>
      <c r="G454">
        <v>12886.58</v>
      </c>
      <c r="H454">
        <v>15</v>
      </c>
      <c r="I454" t="s">
        <v>7775</v>
      </c>
      <c r="J454" t="s">
        <v>8164</v>
      </c>
      <c r="K454" t="s">
        <v>8167</v>
      </c>
      <c r="L454" t="s">
        <v>8169</v>
      </c>
      <c r="M454">
        <v>154638.96</v>
      </c>
      <c r="N454">
        <v>193298.7</v>
      </c>
    </row>
    <row r="455" spans="1:14" x14ac:dyDescent="0.3">
      <c r="A455" t="s">
        <v>463</v>
      </c>
      <c r="B455" t="s">
        <v>4379</v>
      </c>
      <c r="C455" t="s">
        <v>7406</v>
      </c>
      <c r="D455" t="s">
        <v>7421</v>
      </c>
      <c r="E455" t="s">
        <v>7424</v>
      </c>
      <c r="F455" t="s">
        <v>7430</v>
      </c>
      <c r="G455">
        <v>877.31</v>
      </c>
      <c r="H455">
        <v>16</v>
      </c>
      <c r="I455" t="s">
        <v>7458</v>
      </c>
      <c r="J455" t="s">
        <v>8165</v>
      </c>
      <c r="K455" t="s">
        <v>8168</v>
      </c>
      <c r="L455" t="s">
        <v>8169</v>
      </c>
      <c r="M455">
        <v>11229.9</v>
      </c>
      <c r="N455">
        <v>14036.96</v>
      </c>
    </row>
    <row r="456" spans="1:14" x14ac:dyDescent="0.3">
      <c r="A456" t="s">
        <v>464</v>
      </c>
      <c r="B456" t="s">
        <v>4380</v>
      </c>
      <c r="C456" t="s">
        <v>7405</v>
      </c>
      <c r="D456" t="s">
        <v>7409</v>
      </c>
      <c r="E456" t="s">
        <v>7423</v>
      </c>
      <c r="F456" t="s">
        <v>7432</v>
      </c>
      <c r="G456">
        <v>10619.85</v>
      </c>
      <c r="H456">
        <v>12</v>
      </c>
      <c r="I456" t="s">
        <v>7738</v>
      </c>
      <c r="J456" t="s">
        <v>8163</v>
      </c>
      <c r="K456" t="s">
        <v>8168</v>
      </c>
      <c r="L456" t="s">
        <v>8169</v>
      </c>
      <c r="M456">
        <v>101950.56</v>
      </c>
      <c r="N456">
        <v>127438.20000000001</v>
      </c>
    </row>
    <row r="457" spans="1:14" x14ac:dyDescent="0.3">
      <c r="A457" t="s">
        <v>465</v>
      </c>
      <c r="B457" t="s">
        <v>4381</v>
      </c>
      <c r="C457" t="s">
        <v>7405</v>
      </c>
      <c r="D457" t="s">
        <v>7410</v>
      </c>
      <c r="E457" t="s">
        <v>7425</v>
      </c>
      <c r="F457" t="s">
        <v>7429</v>
      </c>
      <c r="G457">
        <v>1396.89</v>
      </c>
      <c r="H457">
        <v>18</v>
      </c>
      <c r="I457" t="s">
        <v>7544</v>
      </c>
      <c r="J457" t="s">
        <v>8162</v>
      </c>
      <c r="K457" t="s">
        <v>8168</v>
      </c>
      <c r="L457" t="s">
        <v>8170</v>
      </c>
      <c r="M457">
        <v>25144.02</v>
      </c>
      <c r="N457">
        <v>25144.02</v>
      </c>
    </row>
    <row r="458" spans="1:14" x14ac:dyDescent="0.3">
      <c r="A458" t="s">
        <v>466</v>
      </c>
      <c r="B458" t="s">
        <v>4382</v>
      </c>
      <c r="C458" t="s">
        <v>7408</v>
      </c>
      <c r="D458" t="s">
        <v>7422</v>
      </c>
      <c r="E458" t="s">
        <v>7425</v>
      </c>
      <c r="F458" t="s">
        <v>7433</v>
      </c>
      <c r="G458">
        <v>5065.49</v>
      </c>
      <c r="H458">
        <v>12</v>
      </c>
      <c r="I458" t="s">
        <v>7600</v>
      </c>
      <c r="J458" t="s">
        <v>8162</v>
      </c>
      <c r="K458" t="s">
        <v>8168</v>
      </c>
      <c r="L458" t="s">
        <v>8170</v>
      </c>
      <c r="M458">
        <v>60785.88</v>
      </c>
      <c r="N458">
        <v>60785.88</v>
      </c>
    </row>
    <row r="459" spans="1:14" x14ac:dyDescent="0.3">
      <c r="A459" t="s">
        <v>467</v>
      </c>
      <c r="B459" t="s">
        <v>4383</v>
      </c>
      <c r="C459" t="s">
        <v>7406</v>
      </c>
      <c r="D459" t="s">
        <v>7414</v>
      </c>
      <c r="E459" t="s">
        <v>7426</v>
      </c>
      <c r="F459" t="s">
        <v>7429</v>
      </c>
      <c r="G459">
        <v>3156.49</v>
      </c>
      <c r="H459">
        <v>1</v>
      </c>
      <c r="I459" t="s">
        <v>7776</v>
      </c>
      <c r="J459" t="s">
        <v>8165</v>
      </c>
      <c r="K459" t="s">
        <v>8168</v>
      </c>
      <c r="L459" t="s">
        <v>8170</v>
      </c>
      <c r="M459">
        <v>3156.49</v>
      </c>
      <c r="N459">
        <v>3156.49</v>
      </c>
    </row>
    <row r="460" spans="1:14" x14ac:dyDescent="0.3">
      <c r="A460" t="s">
        <v>468</v>
      </c>
      <c r="B460" t="s">
        <v>4384</v>
      </c>
      <c r="C460" t="s">
        <v>7405</v>
      </c>
      <c r="D460" t="s">
        <v>7411</v>
      </c>
      <c r="E460" t="s">
        <v>7424</v>
      </c>
      <c r="F460" t="s">
        <v>7428</v>
      </c>
      <c r="G460">
        <v>4413.9399999999996</v>
      </c>
      <c r="H460">
        <v>11</v>
      </c>
      <c r="I460" t="s">
        <v>7538</v>
      </c>
      <c r="J460" t="s">
        <v>8165</v>
      </c>
      <c r="K460" t="s">
        <v>8167</v>
      </c>
      <c r="L460" t="s">
        <v>8169</v>
      </c>
      <c r="M460">
        <v>38842.339999999997</v>
      </c>
      <c r="N460">
        <v>48553.34</v>
      </c>
    </row>
    <row r="461" spans="1:14" x14ac:dyDescent="0.3">
      <c r="A461" t="s">
        <v>469</v>
      </c>
      <c r="B461" t="s">
        <v>4385</v>
      </c>
      <c r="C461" t="s">
        <v>7406</v>
      </c>
      <c r="D461" t="s">
        <v>7412</v>
      </c>
      <c r="E461" t="s">
        <v>7425</v>
      </c>
      <c r="F461" t="s">
        <v>7434</v>
      </c>
      <c r="G461">
        <v>16024.81</v>
      </c>
      <c r="H461">
        <v>5</v>
      </c>
      <c r="I461" t="s">
        <v>7777</v>
      </c>
      <c r="J461" t="s">
        <v>8166</v>
      </c>
      <c r="K461" t="s">
        <v>8167</v>
      </c>
      <c r="L461" t="s">
        <v>8169</v>
      </c>
      <c r="M461">
        <v>64099.24</v>
      </c>
      <c r="N461">
        <v>80124.05</v>
      </c>
    </row>
    <row r="462" spans="1:14" x14ac:dyDescent="0.3">
      <c r="A462" t="s">
        <v>470</v>
      </c>
      <c r="B462" t="s">
        <v>4386</v>
      </c>
      <c r="C462" t="s">
        <v>7405</v>
      </c>
      <c r="D462" t="s">
        <v>7410</v>
      </c>
      <c r="E462" t="s">
        <v>7424</v>
      </c>
      <c r="F462" t="s">
        <v>7433</v>
      </c>
      <c r="G462">
        <v>7660.9</v>
      </c>
      <c r="H462">
        <v>1</v>
      </c>
      <c r="I462" t="s">
        <v>7778</v>
      </c>
      <c r="J462" t="s">
        <v>8165</v>
      </c>
      <c r="K462" t="s">
        <v>8167</v>
      </c>
      <c r="L462" t="s">
        <v>8170</v>
      </c>
      <c r="M462">
        <v>7660.9</v>
      </c>
      <c r="N462">
        <v>7660.9</v>
      </c>
    </row>
    <row r="463" spans="1:14" x14ac:dyDescent="0.3">
      <c r="A463" t="s">
        <v>471</v>
      </c>
      <c r="B463" t="s">
        <v>4387</v>
      </c>
      <c r="C463" t="s">
        <v>7406</v>
      </c>
      <c r="D463" t="s">
        <v>7421</v>
      </c>
      <c r="E463" t="s">
        <v>7423</v>
      </c>
      <c r="F463" t="s">
        <v>7428</v>
      </c>
      <c r="G463">
        <v>14393.03</v>
      </c>
      <c r="H463">
        <v>8</v>
      </c>
      <c r="I463" t="s">
        <v>7602</v>
      </c>
      <c r="J463" t="s">
        <v>8164</v>
      </c>
      <c r="K463" t="s">
        <v>8167</v>
      </c>
      <c r="L463" t="s">
        <v>8170</v>
      </c>
      <c r="M463">
        <v>115144.24</v>
      </c>
      <c r="N463">
        <v>115144.24</v>
      </c>
    </row>
    <row r="464" spans="1:14" x14ac:dyDescent="0.3">
      <c r="A464" t="s">
        <v>472</v>
      </c>
      <c r="B464" t="s">
        <v>4388</v>
      </c>
      <c r="C464" t="s">
        <v>7408</v>
      </c>
      <c r="D464" t="s">
        <v>7422</v>
      </c>
      <c r="E464" t="s">
        <v>7423</v>
      </c>
      <c r="F464" t="s">
        <v>7431</v>
      </c>
      <c r="G464">
        <v>14544.09</v>
      </c>
      <c r="H464">
        <v>7</v>
      </c>
      <c r="I464" t="s">
        <v>7779</v>
      </c>
      <c r="J464" t="s">
        <v>8165</v>
      </c>
      <c r="K464" t="s">
        <v>8167</v>
      </c>
      <c r="L464" t="s">
        <v>8170</v>
      </c>
      <c r="M464">
        <v>101808.63</v>
      </c>
      <c r="N464">
        <v>101808.63</v>
      </c>
    </row>
    <row r="465" spans="1:14" x14ac:dyDescent="0.3">
      <c r="A465" t="s">
        <v>473</v>
      </c>
      <c r="B465" t="s">
        <v>4389</v>
      </c>
      <c r="C465" t="s">
        <v>7407</v>
      </c>
      <c r="D465" t="s">
        <v>7415</v>
      </c>
      <c r="E465" t="s">
        <v>7423</v>
      </c>
      <c r="F465" t="s">
        <v>7430</v>
      </c>
      <c r="G465">
        <v>3714.25</v>
      </c>
      <c r="H465">
        <v>2</v>
      </c>
      <c r="I465" t="s">
        <v>7500</v>
      </c>
      <c r="J465" t="s">
        <v>8165</v>
      </c>
      <c r="K465" t="s">
        <v>8167</v>
      </c>
      <c r="L465" t="s">
        <v>8169</v>
      </c>
      <c r="M465">
        <v>5942.8</v>
      </c>
      <c r="N465">
        <v>7428.5</v>
      </c>
    </row>
    <row r="466" spans="1:14" x14ac:dyDescent="0.3">
      <c r="A466" t="s">
        <v>474</v>
      </c>
      <c r="B466" t="s">
        <v>4390</v>
      </c>
      <c r="C466" t="s">
        <v>7406</v>
      </c>
      <c r="D466" t="s">
        <v>7421</v>
      </c>
      <c r="E466" t="s">
        <v>7425</v>
      </c>
      <c r="F466" t="s">
        <v>7431</v>
      </c>
      <c r="G466">
        <v>3841.24</v>
      </c>
      <c r="H466">
        <v>8</v>
      </c>
      <c r="I466" t="s">
        <v>7590</v>
      </c>
      <c r="J466" t="s">
        <v>8163</v>
      </c>
      <c r="K466" t="s">
        <v>8167</v>
      </c>
      <c r="L466" t="s">
        <v>8169</v>
      </c>
      <c r="M466">
        <v>24583.77</v>
      </c>
      <c r="N466">
        <v>30729.919999999998</v>
      </c>
    </row>
    <row r="467" spans="1:14" x14ac:dyDescent="0.3">
      <c r="A467" t="s">
        <v>475</v>
      </c>
      <c r="B467" t="s">
        <v>4391</v>
      </c>
      <c r="C467" t="s">
        <v>7405</v>
      </c>
      <c r="D467" t="s">
        <v>7417</v>
      </c>
      <c r="E467" t="s">
        <v>7426</v>
      </c>
      <c r="F467" t="s">
        <v>7429</v>
      </c>
      <c r="G467">
        <v>1385.27</v>
      </c>
      <c r="H467">
        <v>2</v>
      </c>
      <c r="I467" t="s">
        <v>7614</v>
      </c>
      <c r="J467" t="s">
        <v>8164</v>
      </c>
      <c r="K467" t="s">
        <v>8168</v>
      </c>
      <c r="L467" t="s">
        <v>8170</v>
      </c>
      <c r="M467">
        <v>2770.54</v>
      </c>
      <c r="N467">
        <v>2770.54</v>
      </c>
    </row>
    <row r="468" spans="1:14" x14ac:dyDescent="0.3">
      <c r="A468" t="s">
        <v>476</v>
      </c>
      <c r="B468" t="s">
        <v>4392</v>
      </c>
      <c r="C468" t="s">
        <v>7408</v>
      </c>
      <c r="D468" t="s">
        <v>7420</v>
      </c>
      <c r="E468" t="s">
        <v>7424</v>
      </c>
      <c r="F468" t="s">
        <v>7431</v>
      </c>
      <c r="G468">
        <v>9652.07</v>
      </c>
      <c r="H468">
        <v>12</v>
      </c>
      <c r="I468" t="s">
        <v>7713</v>
      </c>
      <c r="J468" t="s">
        <v>8165</v>
      </c>
      <c r="K468" t="s">
        <v>8168</v>
      </c>
      <c r="L468" t="s">
        <v>8170</v>
      </c>
      <c r="M468">
        <v>115824.84</v>
      </c>
      <c r="N468">
        <v>115824.84</v>
      </c>
    </row>
    <row r="469" spans="1:14" x14ac:dyDescent="0.3">
      <c r="A469" t="s">
        <v>477</v>
      </c>
      <c r="B469" t="s">
        <v>4393</v>
      </c>
      <c r="C469" t="s">
        <v>7407</v>
      </c>
      <c r="D469" t="s">
        <v>7415</v>
      </c>
      <c r="E469" t="s">
        <v>7427</v>
      </c>
      <c r="F469" t="s">
        <v>7432</v>
      </c>
      <c r="G469">
        <v>3870.29</v>
      </c>
      <c r="H469">
        <v>10</v>
      </c>
      <c r="I469" t="s">
        <v>7575</v>
      </c>
      <c r="J469" t="s">
        <v>8163</v>
      </c>
      <c r="K469" t="s">
        <v>8168</v>
      </c>
      <c r="L469" t="s">
        <v>8170</v>
      </c>
      <c r="M469">
        <v>38702.9</v>
      </c>
      <c r="N469">
        <v>38702.9</v>
      </c>
    </row>
    <row r="470" spans="1:14" x14ac:dyDescent="0.3">
      <c r="A470" t="s">
        <v>478</v>
      </c>
      <c r="B470" t="s">
        <v>4394</v>
      </c>
      <c r="C470" t="s">
        <v>7407</v>
      </c>
      <c r="D470" t="s">
        <v>7413</v>
      </c>
      <c r="E470" t="s">
        <v>7427</v>
      </c>
      <c r="F470" t="s">
        <v>7429</v>
      </c>
      <c r="G470">
        <v>3979.02</v>
      </c>
      <c r="H470">
        <v>19</v>
      </c>
      <c r="I470" t="s">
        <v>7560</v>
      </c>
      <c r="J470" t="s">
        <v>8162</v>
      </c>
      <c r="K470" t="s">
        <v>8167</v>
      </c>
      <c r="L470" t="s">
        <v>8169</v>
      </c>
      <c r="M470">
        <v>60481.27</v>
      </c>
      <c r="N470">
        <v>75601.38</v>
      </c>
    </row>
    <row r="471" spans="1:14" x14ac:dyDescent="0.3">
      <c r="A471" t="s">
        <v>479</v>
      </c>
      <c r="B471" t="s">
        <v>4395</v>
      </c>
      <c r="C471" t="s">
        <v>7405</v>
      </c>
      <c r="D471" t="s">
        <v>7411</v>
      </c>
      <c r="E471" t="s">
        <v>7427</v>
      </c>
      <c r="F471" t="s">
        <v>7434</v>
      </c>
      <c r="G471">
        <v>15667.08</v>
      </c>
      <c r="H471">
        <v>2</v>
      </c>
      <c r="I471" t="s">
        <v>7780</v>
      </c>
      <c r="J471" t="s">
        <v>8166</v>
      </c>
      <c r="K471" t="s">
        <v>8168</v>
      </c>
      <c r="L471" t="s">
        <v>8170</v>
      </c>
      <c r="M471">
        <v>31334.16</v>
      </c>
      <c r="N471">
        <v>31334.16</v>
      </c>
    </row>
    <row r="472" spans="1:14" x14ac:dyDescent="0.3">
      <c r="A472" t="s">
        <v>480</v>
      </c>
      <c r="B472" t="s">
        <v>4396</v>
      </c>
      <c r="C472" t="s">
        <v>7408</v>
      </c>
      <c r="D472" t="s">
        <v>7420</v>
      </c>
      <c r="E472" t="s">
        <v>7424</v>
      </c>
      <c r="F472" t="s">
        <v>7433</v>
      </c>
      <c r="G472">
        <v>7795.36</v>
      </c>
      <c r="H472">
        <v>8</v>
      </c>
      <c r="I472" t="s">
        <v>7566</v>
      </c>
      <c r="J472" t="s">
        <v>8166</v>
      </c>
      <c r="K472" t="s">
        <v>8167</v>
      </c>
      <c r="L472" t="s">
        <v>8170</v>
      </c>
      <c r="M472">
        <v>62362.879999999997</v>
      </c>
      <c r="N472">
        <v>62362.879999999997</v>
      </c>
    </row>
    <row r="473" spans="1:14" x14ac:dyDescent="0.3">
      <c r="A473" t="s">
        <v>481</v>
      </c>
      <c r="B473" t="s">
        <v>4397</v>
      </c>
      <c r="C473" t="s">
        <v>7405</v>
      </c>
      <c r="D473" t="s">
        <v>7417</v>
      </c>
      <c r="E473" t="s">
        <v>7426</v>
      </c>
      <c r="F473" t="s">
        <v>7431</v>
      </c>
      <c r="G473">
        <v>5947.78</v>
      </c>
      <c r="H473">
        <v>12</v>
      </c>
      <c r="I473" t="s">
        <v>7781</v>
      </c>
      <c r="J473" t="s">
        <v>8165</v>
      </c>
      <c r="K473" t="s">
        <v>8167</v>
      </c>
      <c r="L473" t="s">
        <v>8170</v>
      </c>
      <c r="M473">
        <v>71373.36</v>
      </c>
      <c r="N473">
        <v>71373.36</v>
      </c>
    </row>
    <row r="474" spans="1:14" x14ac:dyDescent="0.3">
      <c r="A474" t="s">
        <v>482</v>
      </c>
      <c r="B474" t="s">
        <v>4398</v>
      </c>
      <c r="C474" t="s">
        <v>7405</v>
      </c>
      <c r="D474" t="s">
        <v>7409</v>
      </c>
      <c r="E474" t="s">
        <v>7426</v>
      </c>
      <c r="F474" t="s">
        <v>7433</v>
      </c>
      <c r="G474">
        <v>4401.49</v>
      </c>
      <c r="H474">
        <v>18</v>
      </c>
      <c r="I474" t="s">
        <v>7782</v>
      </c>
      <c r="J474" t="s">
        <v>8163</v>
      </c>
      <c r="K474" t="s">
        <v>8167</v>
      </c>
      <c r="L474" t="s">
        <v>8169</v>
      </c>
      <c r="M474">
        <v>63381.29</v>
      </c>
      <c r="N474">
        <v>79226.819999999992</v>
      </c>
    </row>
    <row r="475" spans="1:14" x14ac:dyDescent="0.3">
      <c r="A475" t="s">
        <v>483</v>
      </c>
      <c r="B475" t="s">
        <v>4399</v>
      </c>
      <c r="C475" t="s">
        <v>7408</v>
      </c>
      <c r="D475" t="s">
        <v>7420</v>
      </c>
      <c r="E475" t="s">
        <v>7426</v>
      </c>
      <c r="F475" t="s">
        <v>7428</v>
      </c>
      <c r="G475">
        <v>4282.8</v>
      </c>
      <c r="H475">
        <v>9</v>
      </c>
      <c r="I475" t="s">
        <v>7783</v>
      </c>
      <c r="J475" t="s">
        <v>8162</v>
      </c>
      <c r="K475" t="s">
        <v>8167</v>
      </c>
      <c r="L475" t="s">
        <v>8170</v>
      </c>
      <c r="M475">
        <v>38545.199999999997</v>
      </c>
      <c r="N475">
        <v>38545.200000000004</v>
      </c>
    </row>
    <row r="476" spans="1:14" x14ac:dyDescent="0.3">
      <c r="A476" t="s">
        <v>484</v>
      </c>
      <c r="B476" t="s">
        <v>4400</v>
      </c>
      <c r="C476" t="s">
        <v>7407</v>
      </c>
      <c r="D476" t="s">
        <v>7417</v>
      </c>
      <c r="E476" t="s">
        <v>7425</v>
      </c>
      <c r="F476" t="s">
        <v>7430</v>
      </c>
      <c r="G476">
        <v>4944.3100000000004</v>
      </c>
      <c r="H476">
        <v>18</v>
      </c>
      <c r="I476" t="s">
        <v>7784</v>
      </c>
      <c r="J476" t="s">
        <v>8163</v>
      </c>
      <c r="K476" t="s">
        <v>8168</v>
      </c>
      <c r="L476" t="s">
        <v>8169</v>
      </c>
      <c r="M476">
        <v>71198.23</v>
      </c>
      <c r="N476">
        <v>88997.58</v>
      </c>
    </row>
    <row r="477" spans="1:14" x14ac:dyDescent="0.3">
      <c r="A477" t="s">
        <v>485</v>
      </c>
      <c r="B477" t="s">
        <v>4401</v>
      </c>
      <c r="C477" t="s">
        <v>7405</v>
      </c>
      <c r="D477" t="s">
        <v>7410</v>
      </c>
      <c r="E477" t="s">
        <v>7424</v>
      </c>
      <c r="F477" t="s">
        <v>7429</v>
      </c>
      <c r="G477">
        <v>15184.85</v>
      </c>
      <c r="H477">
        <v>18</v>
      </c>
      <c r="I477" t="s">
        <v>7508</v>
      </c>
      <c r="J477" t="s">
        <v>8164</v>
      </c>
      <c r="K477" t="s">
        <v>8168</v>
      </c>
      <c r="L477" t="s">
        <v>8169</v>
      </c>
      <c r="M477">
        <v>218661.84</v>
      </c>
      <c r="N477">
        <v>273327.3</v>
      </c>
    </row>
    <row r="478" spans="1:14" x14ac:dyDescent="0.3">
      <c r="A478" t="s">
        <v>486</v>
      </c>
      <c r="B478" t="s">
        <v>4402</v>
      </c>
      <c r="C478" t="s">
        <v>7407</v>
      </c>
      <c r="D478" t="s">
        <v>7415</v>
      </c>
      <c r="E478" t="s">
        <v>7426</v>
      </c>
      <c r="F478" t="s">
        <v>7429</v>
      </c>
      <c r="G478">
        <v>15340.06</v>
      </c>
      <c r="H478">
        <v>19</v>
      </c>
      <c r="I478" t="s">
        <v>7785</v>
      </c>
      <c r="J478" t="s">
        <v>8163</v>
      </c>
      <c r="K478" t="s">
        <v>8168</v>
      </c>
      <c r="L478" t="s">
        <v>8170</v>
      </c>
      <c r="M478">
        <v>291461.14</v>
      </c>
      <c r="N478">
        <v>291461.14</v>
      </c>
    </row>
    <row r="479" spans="1:14" x14ac:dyDescent="0.3">
      <c r="A479" t="s">
        <v>487</v>
      </c>
      <c r="B479" t="s">
        <v>4403</v>
      </c>
      <c r="C479" t="s">
        <v>7406</v>
      </c>
      <c r="D479" t="s">
        <v>7414</v>
      </c>
      <c r="E479" t="s">
        <v>7425</v>
      </c>
      <c r="F479" t="s">
        <v>7433</v>
      </c>
      <c r="G479">
        <v>2215.27</v>
      </c>
      <c r="H479">
        <v>15</v>
      </c>
      <c r="I479" t="s">
        <v>7436</v>
      </c>
      <c r="J479" t="s">
        <v>8163</v>
      </c>
      <c r="K479" t="s">
        <v>8168</v>
      </c>
      <c r="L479" t="s">
        <v>8169</v>
      </c>
      <c r="M479">
        <v>26583.24</v>
      </c>
      <c r="N479">
        <v>33229.050000000003</v>
      </c>
    </row>
    <row r="480" spans="1:14" x14ac:dyDescent="0.3">
      <c r="A480" t="s">
        <v>488</v>
      </c>
      <c r="B480" t="s">
        <v>4404</v>
      </c>
      <c r="C480" t="s">
        <v>7405</v>
      </c>
      <c r="D480" t="s">
        <v>7411</v>
      </c>
      <c r="E480" t="s">
        <v>7426</v>
      </c>
      <c r="F480" t="s">
        <v>7431</v>
      </c>
      <c r="G480">
        <v>2723.23</v>
      </c>
      <c r="H480">
        <v>3</v>
      </c>
      <c r="I480" t="s">
        <v>7519</v>
      </c>
      <c r="J480" t="s">
        <v>8163</v>
      </c>
      <c r="K480" t="s">
        <v>8167</v>
      </c>
      <c r="L480" t="s">
        <v>8169</v>
      </c>
      <c r="M480">
        <v>6535.42</v>
      </c>
      <c r="N480">
        <v>8169.6900000000005</v>
      </c>
    </row>
    <row r="481" spans="1:14" x14ac:dyDescent="0.3">
      <c r="A481" t="s">
        <v>489</v>
      </c>
      <c r="B481" t="s">
        <v>4405</v>
      </c>
      <c r="C481" t="s">
        <v>7406</v>
      </c>
      <c r="D481" t="s">
        <v>7412</v>
      </c>
      <c r="E481" t="s">
        <v>7427</v>
      </c>
      <c r="F481" t="s">
        <v>7429</v>
      </c>
      <c r="G481">
        <v>5939.48</v>
      </c>
      <c r="H481">
        <v>8</v>
      </c>
      <c r="I481" t="s">
        <v>7713</v>
      </c>
      <c r="J481" t="s">
        <v>8166</v>
      </c>
      <c r="K481" t="s">
        <v>8167</v>
      </c>
      <c r="L481" t="s">
        <v>8169</v>
      </c>
      <c r="M481">
        <v>38012.339999999997</v>
      </c>
      <c r="N481">
        <v>47515.839999999997</v>
      </c>
    </row>
    <row r="482" spans="1:14" x14ac:dyDescent="0.3">
      <c r="A482" t="s">
        <v>490</v>
      </c>
      <c r="B482" t="s">
        <v>4406</v>
      </c>
      <c r="C482" t="s">
        <v>7406</v>
      </c>
      <c r="D482" t="s">
        <v>7412</v>
      </c>
      <c r="E482" t="s">
        <v>7424</v>
      </c>
      <c r="F482" t="s">
        <v>7431</v>
      </c>
      <c r="G482">
        <v>9554.9599999999991</v>
      </c>
      <c r="H482">
        <v>5</v>
      </c>
      <c r="I482" t="s">
        <v>7443</v>
      </c>
      <c r="J482" t="s">
        <v>8162</v>
      </c>
      <c r="K482" t="s">
        <v>8168</v>
      </c>
      <c r="L482" t="s">
        <v>8169</v>
      </c>
      <c r="M482">
        <v>38219.839999999997</v>
      </c>
      <c r="N482">
        <v>47774.799999999996</v>
      </c>
    </row>
    <row r="483" spans="1:14" x14ac:dyDescent="0.3">
      <c r="A483" t="s">
        <v>491</v>
      </c>
      <c r="B483" t="s">
        <v>4407</v>
      </c>
      <c r="C483" t="s">
        <v>7406</v>
      </c>
      <c r="D483" t="s">
        <v>7416</v>
      </c>
      <c r="E483" t="s">
        <v>7427</v>
      </c>
      <c r="F483" t="s">
        <v>7431</v>
      </c>
      <c r="G483">
        <v>2895.04</v>
      </c>
      <c r="H483">
        <v>9</v>
      </c>
      <c r="I483" t="s">
        <v>7786</v>
      </c>
      <c r="J483" t="s">
        <v>8162</v>
      </c>
      <c r="K483" t="s">
        <v>8168</v>
      </c>
      <c r="L483" t="s">
        <v>8169</v>
      </c>
      <c r="M483">
        <v>20844.62</v>
      </c>
      <c r="N483">
        <v>26055.360000000001</v>
      </c>
    </row>
    <row r="484" spans="1:14" x14ac:dyDescent="0.3">
      <c r="A484" t="s">
        <v>492</v>
      </c>
      <c r="B484" t="s">
        <v>4408</v>
      </c>
      <c r="C484" t="s">
        <v>7406</v>
      </c>
      <c r="D484" t="s">
        <v>7412</v>
      </c>
      <c r="E484" t="s">
        <v>7427</v>
      </c>
      <c r="F484" t="s">
        <v>7428</v>
      </c>
      <c r="G484">
        <v>10065.41</v>
      </c>
      <c r="H484">
        <v>13</v>
      </c>
      <c r="I484" t="s">
        <v>7787</v>
      </c>
      <c r="J484" t="s">
        <v>8166</v>
      </c>
      <c r="K484" t="s">
        <v>8168</v>
      </c>
      <c r="L484" t="s">
        <v>8169</v>
      </c>
      <c r="M484">
        <v>104680.43</v>
      </c>
      <c r="N484">
        <v>130850.33</v>
      </c>
    </row>
    <row r="485" spans="1:14" x14ac:dyDescent="0.3">
      <c r="A485" t="s">
        <v>493</v>
      </c>
      <c r="B485" t="s">
        <v>4409</v>
      </c>
      <c r="C485" t="s">
        <v>7405</v>
      </c>
      <c r="D485" t="s">
        <v>7410</v>
      </c>
      <c r="E485" t="s">
        <v>7423</v>
      </c>
      <c r="F485" t="s">
        <v>7432</v>
      </c>
      <c r="G485">
        <v>12829.31</v>
      </c>
      <c r="H485">
        <v>3</v>
      </c>
      <c r="I485" t="s">
        <v>7788</v>
      </c>
      <c r="J485" t="s">
        <v>8164</v>
      </c>
      <c r="K485" t="s">
        <v>8168</v>
      </c>
      <c r="L485" t="s">
        <v>8170</v>
      </c>
      <c r="M485">
        <v>38487.93</v>
      </c>
      <c r="N485">
        <v>38487.93</v>
      </c>
    </row>
    <row r="486" spans="1:14" x14ac:dyDescent="0.3">
      <c r="A486" t="s">
        <v>494</v>
      </c>
      <c r="B486" t="s">
        <v>4410</v>
      </c>
      <c r="C486" t="s">
        <v>7408</v>
      </c>
      <c r="D486" t="s">
        <v>7422</v>
      </c>
      <c r="E486" t="s">
        <v>7425</v>
      </c>
      <c r="F486" t="s">
        <v>7430</v>
      </c>
      <c r="G486">
        <v>8587.18</v>
      </c>
      <c r="H486">
        <v>9</v>
      </c>
      <c r="I486" t="s">
        <v>7789</v>
      </c>
      <c r="J486" t="s">
        <v>8164</v>
      </c>
      <c r="K486" t="s">
        <v>8168</v>
      </c>
      <c r="L486" t="s">
        <v>8169</v>
      </c>
      <c r="M486">
        <v>61827.53</v>
      </c>
      <c r="N486">
        <v>77284.62</v>
      </c>
    </row>
    <row r="487" spans="1:14" x14ac:dyDescent="0.3">
      <c r="A487" t="s">
        <v>495</v>
      </c>
      <c r="B487" t="s">
        <v>4411</v>
      </c>
      <c r="C487" t="s">
        <v>7407</v>
      </c>
      <c r="D487" t="s">
        <v>7418</v>
      </c>
      <c r="E487" t="s">
        <v>7424</v>
      </c>
      <c r="F487" t="s">
        <v>7428</v>
      </c>
      <c r="G487">
        <v>9565.75</v>
      </c>
      <c r="H487">
        <v>16</v>
      </c>
      <c r="I487" t="s">
        <v>7608</v>
      </c>
      <c r="J487" t="s">
        <v>8162</v>
      </c>
      <c r="K487" t="s">
        <v>8167</v>
      </c>
      <c r="L487" t="s">
        <v>8170</v>
      </c>
      <c r="M487">
        <v>153052</v>
      </c>
      <c r="N487">
        <v>153052</v>
      </c>
    </row>
    <row r="488" spans="1:14" x14ac:dyDescent="0.3">
      <c r="A488" t="s">
        <v>496</v>
      </c>
      <c r="B488" t="s">
        <v>4412</v>
      </c>
      <c r="C488" t="s">
        <v>7407</v>
      </c>
      <c r="D488" t="s">
        <v>7417</v>
      </c>
      <c r="E488" t="s">
        <v>7427</v>
      </c>
      <c r="F488" t="s">
        <v>7428</v>
      </c>
      <c r="G488">
        <v>1533.84</v>
      </c>
      <c r="H488">
        <v>12</v>
      </c>
      <c r="I488" t="s">
        <v>7612</v>
      </c>
      <c r="J488" t="s">
        <v>8166</v>
      </c>
      <c r="K488" t="s">
        <v>8167</v>
      </c>
      <c r="L488" t="s">
        <v>8170</v>
      </c>
      <c r="M488">
        <v>18406.080000000002</v>
      </c>
      <c r="N488">
        <v>18406.079999999998</v>
      </c>
    </row>
    <row r="489" spans="1:14" x14ac:dyDescent="0.3">
      <c r="A489" t="s">
        <v>497</v>
      </c>
      <c r="B489" t="s">
        <v>4413</v>
      </c>
      <c r="C489" t="s">
        <v>7405</v>
      </c>
      <c r="D489" t="s">
        <v>7409</v>
      </c>
      <c r="E489" t="s">
        <v>7425</v>
      </c>
      <c r="F489" t="s">
        <v>7433</v>
      </c>
      <c r="G489">
        <v>6811.81</v>
      </c>
      <c r="H489">
        <v>5</v>
      </c>
      <c r="I489" t="s">
        <v>7493</v>
      </c>
      <c r="J489" t="s">
        <v>8162</v>
      </c>
      <c r="K489" t="s">
        <v>8167</v>
      </c>
      <c r="L489" t="s">
        <v>8169</v>
      </c>
      <c r="M489">
        <v>27247.24</v>
      </c>
      <c r="N489">
        <v>34059.050000000003</v>
      </c>
    </row>
    <row r="490" spans="1:14" x14ac:dyDescent="0.3">
      <c r="A490" t="s">
        <v>498</v>
      </c>
      <c r="B490" t="s">
        <v>4414</v>
      </c>
      <c r="C490" t="s">
        <v>7406</v>
      </c>
      <c r="D490" t="s">
        <v>7416</v>
      </c>
      <c r="E490" t="s">
        <v>7427</v>
      </c>
      <c r="F490" t="s">
        <v>7434</v>
      </c>
      <c r="G490">
        <v>15068.65</v>
      </c>
      <c r="H490">
        <v>6</v>
      </c>
      <c r="I490" t="s">
        <v>7790</v>
      </c>
      <c r="J490" t="s">
        <v>8162</v>
      </c>
      <c r="K490" t="s">
        <v>8168</v>
      </c>
      <c r="L490" t="s">
        <v>8170</v>
      </c>
      <c r="M490">
        <v>90411.9</v>
      </c>
      <c r="N490">
        <v>90411.9</v>
      </c>
    </row>
    <row r="491" spans="1:14" x14ac:dyDescent="0.3">
      <c r="A491" t="s">
        <v>499</v>
      </c>
      <c r="B491" t="s">
        <v>4415</v>
      </c>
      <c r="C491" t="s">
        <v>7408</v>
      </c>
      <c r="D491" t="s">
        <v>7422</v>
      </c>
      <c r="E491" t="s">
        <v>7427</v>
      </c>
      <c r="F491" t="s">
        <v>7429</v>
      </c>
      <c r="G491">
        <v>11505.46</v>
      </c>
      <c r="H491">
        <v>20</v>
      </c>
      <c r="I491" t="s">
        <v>7664</v>
      </c>
      <c r="J491" t="s">
        <v>8163</v>
      </c>
      <c r="K491" t="s">
        <v>8167</v>
      </c>
      <c r="L491" t="s">
        <v>8169</v>
      </c>
      <c r="M491">
        <v>184087.36</v>
      </c>
      <c r="N491">
        <v>230109.19999999998</v>
      </c>
    </row>
    <row r="492" spans="1:14" x14ac:dyDescent="0.3">
      <c r="A492" t="s">
        <v>500</v>
      </c>
      <c r="B492" t="s">
        <v>4416</v>
      </c>
      <c r="C492" t="s">
        <v>7407</v>
      </c>
      <c r="D492" t="s">
        <v>7417</v>
      </c>
      <c r="E492" t="s">
        <v>7427</v>
      </c>
      <c r="F492" t="s">
        <v>7431</v>
      </c>
      <c r="G492">
        <v>14070.99</v>
      </c>
      <c r="H492">
        <v>12</v>
      </c>
      <c r="I492" t="s">
        <v>7791</v>
      </c>
      <c r="J492" t="s">
        <v>8166</v>
      </c>
      <c r="K492" t="s">
        <v>8167</v>
      </c>
      <c r="L492" t="s">
        <v>8170</v>
      </c>
      <c r="M492">
        <v>168851.88</v>
      </c>
      <c r="N492">
        <v>168851.88</v>
      </c>
    </row>
    <row r="493" spans="1:14" x14ac:dyDescent="0.3">
      <c r="A493" t="s">
        <v>501</v>
      </c>
      <c r="B493" t="s">
        <v>4417</v>
      </c>
      <c r="C493" t="s">
        <v>7405</v>
      </c>
      <c r="D493" t="s">
        <v>7409</v>
      </c>
      <c r="E493" t="s">
        <v>7425</v>
      </c>
      <c r="F493" t="s">
        <v>7430</v>
      </c>
      <c r="G493">
        <v>9787.36</v>
      </c>
      <c r="H493">
        <v>13</v>
      </c>
      <c r="I493" t="s">
        <v>7792</v>
      </c>
      <c r="J493" t="s">
        <v>8162</v>
      </c>
      <c r="K493" t="s">
        <v>8167</v>
      </c>
      <c r="L493" t="s">
        <v>8170</v>
      </c>
      <c r="M493">
        <v>127235.68</v>
      </c>
      <c r="N493">
        <v>127235.68000000001</v>
      </c>
    </row>
    <row r="494" spans="1:14" x14ac:dyDescent="0.3">
      <c r="A494" t="s">
        <v>502</v>
      </c>
      <c r="B494" t="s">
        <v>4418</v>
      </c>
      <c r="C494" t="s">
        <v>7408</v>
      </c>
      <c r="D494" t="s">
        <v>7417</v>
      </c>
      <c r="E494" t="s">
        <v>7426</v>
      </c>
      <c r="F494" t="s">
        <v>7432</v>
      </c>
      <c r="G494">
        <v>11762.76</v>
      </c>
      <c r="H494">
        <v>18</v>
      </c>
      <c r="I494" t="s">
        <v>7575</v>
      </c>
      <c r="J494" t="s">
        <v>8166</v>
      </c>
      <c r="K494" t="s">
        <v>8167</v>
      </c>
      <c r="L494" t="s">
        <v>8169</v>
      </c>
      <c r="M494">
        <v>169383.91</v>
      </c>
      <c r="N494">
        <v>211729.68</v>
      </c>
    </row>
    <row r="495" spans="1:14" x14ac:dyDescent="0.3">
      <c r="A495" t="s">
        <v>503</v>
      </c>
      <c r="B495" t="s">
        <v>4419</v>
      </c>
      <c r="C495" t="s">
        <v>7407</v>
      </c>
      <c r="D495" t="s">
        <v>7415</v>
      </c>
      <c r="E495" t="s">
        <v>7423</v>
      </c>
      <c r="F495" t="s">
        <v>7433</v>
      </c>
      <c r="G495">
        <v>11022.4</v>
      </c>
      <c r="H495">
        <v>8</v>
      </c>
      <c r="I495" t="s">
        <v>7793</v>
      </c>
      <c r="J495" t="s">
        <v>8165</v>
      </c>
      <c r="K495" t="s">
        <v>8168</v>
      </c>
      <c r="L495" t="s">
        <v>8170</v>
      </c>
      <c r="M495">
        <v>88179.199999999997</v>
      </c>
      <c r="N495">
        <v>88179.199999999997</v>
      </c>
    </row>
    <row r="496" spans="1:14" x14ac:dyDescent="0.3">
      <c r="A496" t="s">
        <v>504</v>
      </c>
      <c r="B496" t="s">
        <v>4420</v>
      </c>
      <c r="C496" t="s">
        <v>7407</v>
      </c>
      <c r="D496" t="s">
        <v>7413</v>
      </c>
      <c r="E496" t="s">
        <v>7423</v>
      </c>
      <c r="F496" t="s">
        <v>7431</v>
      </c>
      <c r="G496">
        <v>2315.6999999999998</v>
      </c>
      <c r="H496">
        <v>9</v>
      </c>
      <c r="I496" t="s">
        <v>7546</v>
      </c>
      <c r="J496" t="s">
        <v>8162</v>
      </c>
      <c r="K496" t="s">
        <v>8167</v>
      </c>
      <c r="L496" t="s">
        <v>8169</v>
      </c>
      <c r="M496">
        <v>16673.04</v>
      </c>
      <c r="N496">
        <v>20841.3</v>
      </c>
    </row>
    <row r="497" spans="1:14" x14ac:dyDescent="0.3">
      <c r="A497" t="s">
        <v>505</v>
      </c>
      <c r="B497" t="s">
        <v>4421</v>
      </c>
      <c r="C497" t="s">
        <v>7408</v>
      </c>
      <c r="D497" t="s">
        <v>7419</v>
      </c>
      <c r="E497" t="s">
        <v>7424</v>
      </c>
      <c r="F497" t="s">
        <v>7430</v>
      </c>
      <c r="G497">
        <v>14032.81</v>
      </c>
      <c r="H497">
        <v>7</v>
      </c>
      <c r="I497" t="s">
        <v>7794</v>
      </c>
      <c r="J497" t="s">
        <v>8162</v>
      </c>
      <c r="K497" t="s">
        <v>8167</v>
      </c>
      <c r="L497" t="s">
        <v>8169</v>
      </c>
      <c r="M497">
        <v>78583.570000000007</v>
      </c>
      <c r="N497">
        <v>98229.67</v>
      </c>
    </row>
    <row r="498" spans="1:14" x14ac:dyDescent="0.3">
      <c r="A498" t="s">
        <v>506</v>
      </c>
      <c r="B498" t="s">
        <v>4422</v>
      </c>
      <c r="C498" t="s">
        <v>7405</v>
      </c>
      <c r="D498" t="s">
        <v>7409</v>
      </c>
      <c r="E498" t="s">
        <v>7423</v>
      </c>
      <c r="F498" t="s">
        <v>7434</v>
      </c>
      <c r="G498">
        <v>4345.05</v>
      </c>
      <c r="H498">
        <v>3</v>
      </c>
      <c r="I498" t="s">
        <v>7729</v>
      </c>
      <c r="J498" t="s">
        <v>8163</v>
      </c>
      <c r="K498" t="s">
        <v>8168</v>
      </c>
      <c r="L498" t="s">
        <v>8170</v>
      </c>
      <c r="M498">
        <v>13035.15</v>
      </c>
      <c r="N498">
        <v>13035.150000000001</v>
      </c>
    </row>
    <row r="499" spans="1:14" x14ac:dyDescent="0.3">
      <c r="A499" t="s">
        <v>507</v>
      </c>
      <c r="B499" t="s">
        <v>4423</v>
      </c>
      <c r="C499" t="s">
        <v>7407</v>
      </c>
      <c r="D499" t="s">
        <v>7417</v>
      </c>
      <c r="E499" t="s">
        <v>7427</v>
      </c>
      <c r="F499" t="s">
        <v>7431</v>
      </c>
      <c r="G499">
        <v>5337.73</v>
      </c>
      <c r="H499">
        <v>5</v>
      </c>
      <c r="I499" t="s">
        <v>7537</v>
      </c>
      <c r="J499" t="s">
        <v>8163</v>
      </c>
      <c r="K499" t="s">
        <v>8167</v>
      </c>
      <c r="L499" t="s">
        <v>8170</v>
      </c>
      <c r="M499">
        <v>26688.65</v>
      </c>
      <c r="N499">
        <v>26688.649999999998</v>
      </c>
    </row>
    <row r="500" spans="1:14" x14ac:dyDescent="0.3">
      <c r="A500" t="s">
        <v>508</v>
      </c>
      <c r="B500" t="s">
        <v>4424</v>
      </c>
      <c r="C500" t="s">
        <v>7407</v>
      </c>
      <c r="D500" t="s">
        <v>7415</v>
      </c>
      <c r="E500" t="s">
        <v>7426</v>
      </c>
      <c r="F500" t="s">
        <v>7428</v>
      </c>
      <c r="G500">
        <v>10184.1</v>
      </c>
      <c r="H500">
        <v>2</v>
      </c>
      <c r="I500" t="s">
        <v>7795</v>
      </c>
      <c r="J500" t="s">
        <v>8164</v>
      </c>
      <c r="K500" t="s">
        <v>8167</v>
      </c>
      <c r="L500" t="s">
        <v>8169</v>
      </c>
      <c r="M500">
        <v>16294.56</v>
      </c>
      <c r="N500">
        <v>20368.2</v>
      </c>
    </row>
    <row r="501" spans="1:14" x14ac:dyDescent="0.3">
      <c r="A501" t="s">
        <v>509</v>
      </c>
      <c r="B501" t="s">
        <v>4425</v>
      </c>
      <c r="C501" t="s">
        <v>7405</v>
      </c>
      <c r="D501" t="s">
        <v>7411</v>
      </c>
      <c r="E501" t="s">
        <v>7427</v>
      </c>
      <c r="F501" t="s">
        <v>7428</v>
      </c>
      <c r="G501">
        <v>6491.43</v>
      </c>
      <c r="H501">
        <v>14</v>
      </c>
      <c r="I501" t="s">
        <v>7648</v>
      </c>
      <c r="J501" t="s">
        <v>8163</v>
      </c>
      <c r="K501" t="s">
        <v>8168</v>
      </c>
      <c r="L501" t="s">
        <v>8169</v>
      </c>
      <c r="M501">
        <v>72703.850000000006</v>
      </c>
      <c r="N501">
        <v>90880.02</v>
      </c>
    </row>
    <row r="502" spans="1:14" x14ac:dyDescent="0.3">
      <c r="A502" t="s">
        <v>510</v>
      </c>
      <c r="B502" t="s">
        <v>4426</v>
      </c>
      <c r="C502" t="s">
        <v>7408</v>
      </c>
      <c r="D502" t="s">
        <v>7422</v>
      </c>
      <c r="E502" t="s">
        <v>7427</v>
      </c>
      <c r="F502" t="s">
        <v>7433</v>
      </c>
      <c r="G502">
        <v>10954.34</v>
      </c>
      <c r="H502">
        <v>2</v>
      </c>
      <c r="I502" t="s">
        <v>7796</v>
      </c>
      <c r="J502" t="s">
        <v>8165</v>
      </c>
      <c r="K502" t="s">
        <v>8167</v>
      </c>
      <c r="L502" t="s">
        <v>8169</v>
      </c>
      <c r="M502">
        <v>17527.11</v>
      </c>
      <c r="N502">
        <v>21908.68</v>
      </c>
    </row>
    <row r="503" spans="1:14" x14ac:dyDescent="0.3">
      <c r="A503" t="s">
        <v>511</v>
      </c>
      <c r="B503" t="s">
        <v>4427</v>
      </c>
      <c r="C503" t="s">
        <v>7408</v>
      </c>
      <c r="D503" t="s">
        <v>7420</v>
      </c>
      <c r="E503" t="s">
        <v>7424</v>
      </c>
      <c r="F503" t="s">
        <v>7430</v>
      </c>
      <c r="G503">
        <v>2162.15</v>
      </c>
      <c r="H503">
        <v>5</v>
      </c>
      <c r="I503" t="s">
        <v>7761</v>
      </c>
      <c r="J503" t="s">
        <v>8162</v>
      </c>
      <c r="K503" t="s">
        <v>8168</v>
      </c>
      <c r="L503" t="s">
        <v>8169</v>
      </c>
      <c r="M503">
        <v>8648.6</v>
      </c>
      <c r="N503">
        <v>10810.75</v>
      </c>
    </row>
    <row r="504" spans="1:14" x14ac:dyDescent="0.3">
      <c r="A504" t="s">
        <v>512</v>
      </c>
      <c r="B504" t="s">
        <v>4428</v>
      </c>
      <c r="C504" t="s">
        <v>7406</v>
      </c>
      <c r="D504" t="s">
        <v>7421</v>
      </c>
      <c r="E504" t="s">
        <v>7423</v>
      </c>
      <c r="F504" t="s">
        <v>7428</v>
      </c>
      <c r="G504">
        <v>8026.1</v>
      </c>
      <c r="H504">
        <v>5</v>
      </c>
      <c r="I504" t="s">
        <v>7797</v>
      </c>
      <c r="J504" t="s">
        <v>8164</v>
      </c>
      <c r="K504" t="s">
        <v>8167</v>
      </c>
      <c r="L504" t="s">
        <v>8169</v>
      </c>
      <c r="M504">
        <v>32104.400000000001</v>
      </c>
      <c r="N504">
        <v>40130.5</v>
      </c>
    </row>
    <row r="505" spans="1:14" x14ac:dyDescent="0.3">
      <c r="A505" t="s">
        <v>513</v>
      </c>
      <c r="B505" t="s">
        <v>4429</v>
      </c>
      <c r="C505" t="s">
        <v>7405</v>
      </c>
      <c r="D505" t="s">
        <v>7410</v>
      </c>
      <c r="E505" t="s">
        <v>7425</v>
      </c>
      <c r="F505" t="s">
        <v>7428</v>
      </c>
      <c r="G505">
        <v>15558.35</v>
      </c>
      <c r="H505">
        <v>5</v>
      </c>
      <c r="I505" t="s">
        <v>7763</v>
      </c>
      <c r="J505" t="s">
        <v>8166</v>
      </c>
      <c r="K505" t="s">
        <v>8168</v>
      </c>
      <c r="L505" t="s">
        <v>8169</v>
      </c>
      <c r="M505">
        <v>62233.4</v>
      </c>
      <c r="N505">
        <v>77791.75</v>
      </c>
    </row>
    <row r="506" spans="1:14" x14ac:dyDescent="0.3">
      <c r="A506" t="s">
        <v>514</v>
      </c>
      <c r="B506" t="s">
        <v>4430</v>
      </c>
      <c r="C506" t="s">
        <v>7406</v>
      </c>
      <c r="D506" t="s">
        <v>7416</v>
      </c>
      <c r="E506" t="s">
        <v>7423</v>
      </c>
      <c r="F506" t="s">
        <v>7430</v>
      </c>
      <c r="G506">
        <v>1094.77</v>
      </c>
      <c r="H506">
        <v>3</v>
      </c>
      <c r="I506" t="s">
        <v>7798</v>
      </c>
      <c r="J506" t="s">
        <v>8163</v>
      </c>
      <c r="K506" t="s">
        <v>8168</v>
      </c>
      <c r="L506" t="s">
        <v>8169</v>
      </c>
      <c r="M506">
        <v>2627.78</v>
      </c>
      <c r="N506">
        <v>3284.31</v>
      </c>
    </row>
    <row r="507" spans="1:14" x14ac:dyDescent="0.3">
      <c r="A507" t="s">
        <v>515</v>
      </c>
      <c r="B507" t="s">
        <v>4431</v>
      </c>
      <c r="C507" t="s">
        <v>7407</v>
      </c>
      <c r="D507" t="s">
        <v>7413</v>
      </c>
      <c r="E507" t="s">
        <v>7426</v>
      </c>
      <c r="F507" t="s">
        <v>7433</v>
      </c>
      <c r="G507">
        <v>13115.66</v>
      </c>
      <c r="H507">
        <v>20</v>
      </c>
      <c r="I507" t="s">
        <v>7799</v>
      </c>
      <c r="J507" t="s">
        <v>8162</v>
      </c>
      <c r="K507" t="s">
        <v>8168</v>
      </c>
      <c r="L507" t="s">
        <v>8170</v>
      </c>
      <c r="M507">
        <v>262313.2</v>
      </c>
      <c r="N507">
        <v>262313.2</v>
      </c>
    </row>
    <row r="508" spans="1:14" x14ac:dyDescent="0.3">
      <c r="A508" t="s">
        <v>516</v>
      </c>
      <c r="B508" t="s">
        <v>4432</v>
      </c>
      <c r="C508" t="s">
        <v>7406</v>
      </c>
      <c r="D508" t="s">
        <v>7421</v>
      </c>
      <c r="E508" t="s">
        <v>7424</v>
      </c>
      <c r="F508" t="s">
        <v>7429</v>
      </c>
      <c r="G508">
        <v>3307.55</v>
      </c>
      <c r="H508">
        <v>18</v>
      </c>
      <c r="I508" t="s">
        <v>7709</v>
      </c>
      <c r="J508" t="s">
        <v>8163</v>
      </c>
      <c r="K508" t="s">
        <v>8167</v>
      </c>
      <c r="L508" t="s">
        <v>8170</v>
      </c>
      <c r="M508">
        <v>59535.9</v>
      </c>
      <c r="N508">
        <v>59535.9</v>
      </c>
    </row>
    <row r="509" spans="1:14" x14ac:dyDescent="0.3">
      <c r="A509" t="s">
        <v>517</v>
      </c>
      <c r="B509" t="s">
        <v>4433</v>
      </c>
      <c r="C509" t="s">
        <v>7406</v>
      </c>
      <c r="D509" t="s">
        <v>7416</v>
      </c>
      <c r="E509" t="s">
        <v>7426</v>
      </c>
      <c r="F509" t="s">
        <v>7428</v>
      </c>
      <c r="G509">
        <v>9487.73</v>
      </c>
      <c r="H509">
        <v>5</v>
      </c>
      <c r="I509" t="s">
        <v>7558</v>
      </c>
      <c r="J509" t="s">
        <v>8165</v>
      </c>
      <c r="K509" t="s">
        <v>8167</v>
      </c>
      <c r="L509" t="s">
        <v>8170</v>
      </c>
      <c r="M509">
        <v>47438.65</v>
      </c>
      <c r="N509">
        <v>47438.649999999994</v>
      </c>
    </row>
    <row r="510" spans="1:14" x14ac:dyDescent="0.3">
      <c r="A510" t="s">
        <v>518</v>
      </c>
      <c r="B510" t="s">
        <v>4434</v>
      </c>
      <c r="C510" t="s">
        <v>7406</v>
      </c>
      <c r="D510" t="s">
        <v>7416</v>
      </c>
      <c r="E510" t="s">
        <v>7426</v>
      </c>
      <c r="F510" t="s">
        <v>7430</v>
      </c>
      <c r="G510">
        <v>4607.33</v>
      </c>
      <c r="H510">
        <v>16</v>
      </c>
      <c r="I510" t="s">
        <v>7800</v>
      </c>
      <c r="J510" t="s">
        <v>8165</v>
      </c>
      <c r="K510" t="s">
        <v>8167</v>
      </c>
      <c r="L510" t="s">
        <v>8170</v>
      </c>
      <c r="M510">
        <v>73717.279999999999</v>
      </c>
      <c r="N510">
        <v>73717.279999999999</v>
      </c>
    </row>
    <row r="511" spans="1:14" x14ac:dyDescent="0.3">
      <c r="A511" t="s">
        <v>519</v>
      </c>
      <c r="B511" t="s">
        <v>4435</v>
      </c>
      <c r="C511" t="s">
        <v>7406</v>
      </c>
      <c r="D511" t="s">
        <v>7421</v>
      </c>
      <c r="E511" t="s">
        <v>7426</v>
      </c>
      <c r="F511" t="s">
        <v>7432</v>
      </c>
      <c r="G511">
        <v>10160.86</v>
      </c>
      <c r="H511">
        <v>3</v>
      </c>
      <c r="I511" t="s">
        <v>7801</v>
      </c>
      <c r="J511" t="s">
        <v>8162</v>
      </c>
      <c r="K511" t="s">
        <v>8168</v>
      </c>
      <c r="L511" t="s">
        <v>8170</v>
      </c>
      <c r="M511">
        <v>30482.58</v>
      </c>
      <c r="N511">
        <v>30482.58</v>
      </c>
    </row>
    <row r="512" spans="1:14" x14ac:dyDescent="0.3">
      <c r="A512" t="s">
        <v>423</v>
      </c>
      <c r="B512" t="s">
        <v>4436</v>
      </c>
      <c r="C512" t="s">
        <v>7408</v>
      </c>
      <c r="D512" t="s">
        <v>7420</v>
      </c>
      <c r="E512" t="s">
        <v>7423</v>
      </c>
      <c r="F512" t="s">
        <v>7434</v>
      </c>
      <c r="G512">
        <v>2856.86</v>
      </c>
      <c r="H512">
        <v>12</v>
      </c>
      <c r="I512" t="s">
        <v>7802</v>
      </c>
      <c r="J512" t="s">
        <v>8166</v>
      </c>
      <c r="K512" t="s">
        <v>8168</v>
      </c>
      <c r="L512" t="s">
        <v>8170</v>
      </c>
      <c r="M512">
        <v>34282.32</v>
      </c>
      <c r="N512">
        <v>34282.32</v>
      </c>
    </row>
    <row r="513" spans="1:14" x14ac:dyDescent="0.3">
      <c r="A513" t="s">
        <v>520</v>
      </c>
      <c r="B513" t="s">
        <v>4437</v>
      </c>
      <c r="C513" t="s">
        <v>7406</v>
      </c>
      <c r="D513" t="s">
        <v>7421</v>
      </c>
      <c r="E513" t="s">
        <v>7424</v>
      </c>
      <c r="F513" t="s">
        <v>7434</v>
      </c>
      <c r="G513">
        <v>15207.26</v>
      </c>
      <c r="H513">
        <v>11</v>
      </c>
      <c r="I513" t="s">
        <v>7508</v>
      </c>
      <c r="J513" t="s">
        <v>8163</v>
      </c>
      <c r="K513" t="s">
        <v>8167</v>
      </c>
      <c r="L513" t="s">
        <v>8170</v>
      </c>
      <c r="M513">
        <v>167279.85999999999</v>
      </c>
      <c r="N513">
        <v>167279.86000000002</v>
      </c>
    </row>
    <row r="514" spans="1:14" x14ac:dyDescent="0.3">
      <c r="A514" t="s">
        <v>521</v>
      </c>
      <c r="B514" t="s">
        <v>4438</v>
      </c>
      <c r="C514" t="s">
        <v>7407</v>
      </c>
      <c r="D514" t="s">
        <v>7413</v>
      </c>
      <c r="E514" t="s">
        <v>7427</v>
      </c>
      <c r="F514" t="s">
        <v>7434</v>
      </c>
      <c r="G514">
        <v>2367.9899999999998</v>
      </c>
      <c r="H514">
        <v>15</v>
      </c>
      <c r="I514" t="s">
        <v>7598</v>
      </c>
      <c r="J514" t="s">
        <v>8163</v>
      </c>
      <c r="K514" t="s">
        <v>8167</v>
      </c>
      <c r="L514" t="s">
        <v>8169</v>
      </c>
      <c r="M514">
        <v>28415.88</v>
      </c>
      <c r="N514">
        <v>35519.85</v>
      </c>
    </row>
    <row r="515" spans="1:14" x14ac:dyDescent="0.3">
      <c r="A515" t="s">
        <v>522</v>
      </c>
      <c r="B515" t="s">
        <v>4112</v>
      </c>
      <c r="C515" t="s">
        <v>7406</v>
      </c>
      <c r="D515" t="s">
        <v>7414</v>
      </c>
      <c r="E515" t="s">
        <v>7427</v>
      </c>
      <c r="F515" t="s">
        <v>7431</v>
      </c>
      <c r="G515">
        <v>5798.38</v>
      </c>
      <c r="H515">
        <v>12</v>
      </c>
      <c r="I515" t="s">
        <v>7803</v>
      </c>
      <c r="J515" t="s">
        <v>8165</v>
      </c>
      <c r="K515" t="s">
        <v>8168</v>
      </c>
      <c r="L515" t="s">
        <v>8170</v>
      </c>
      <c r="M515">
        <v>69580.56</v>
      </c>
      <c r="N515">
        <v>69580.56</v>
      </c>
    </row>
    <row r="516" spans="1:14" x14ac:dyDescent="0.3">
      <c r="A516" t="s">
        <v>523</v>
      </c>
      <c r="B516" t="s">
        <v>4439</v>
      </c>
      <c r="C516" t="s">
        <v>7405</v>
      </c>
      <c r="D516" t="s">
        <v>7410</v>
      </c>
      <c r="E516" t="s">
        <v>7426</v>
      </c>
      <c r="F516" t="s">
        <v>7430</v>
      </c>
      <c r="G516">
        <v>3182.22</v>
      </c>
      <c r="H516">
        <v>10</v>
      </c>
      <c r="I516" t="s">
        <v>7804</v>
      </c>
      <c r="J516" t="s">
        <v>8164</v>
      </c>
      <c r="K516" t="s">
        <v>8167</v>
      </c>
      <c r="L516" t="s">
        <v>8169</v>
      </c>
      <c r="M516">
        <v>25457.759999999998</v>
      </c>
      <c r="N516">
        <v>31822.199999999997</v>
      </c>
    </row>
    <row r="517" spans="1:14" x14ac:dyDescent="0.3">
      <c r="A517" t="s">
        <v>524</v>
      </c>
      <c r="B517" t="s">
        <v>4341</v>
      </c>
      <c r="C517" t="s">
        <v>7406</v>
      </c>
      <c r="D517" t="s">
        <v>7414</v>
      </c>
      <c r="E517" t="s">
        <v>7424</v>
      </c>
      <c r="F517" t="s">
        <v>7430</v>
      </c>
      <c r="G517">
        <v>8823.73</v>
      </c>
      <c r="H517">
        <v>17</v>
      </c>
      <c r="I517" t="s">
        <v>7805</v>
      </c>
      <c r="J517" t="s">
        <v>8162</v>
      </c>
      <c r="K517" t="s">
        <v>8168</v>
      </c>
      <c r="L517" t="s">
        <v>8170</v>
      </c>
      <c r="M517">
        <v>150003.41</v>
      </c>
      <c r="N517">
        <v>150003.41</v>
      </c>
    </row>
    <row r="518" spans="1:14" x14ac:dyDescent="0.3">
      <c r="A518" t="s">
        <v>525</v>
      </c>
      <c r="B518" t="s">
        <v>4440</v>
      </c>
      <c r="C518" t="s">
        <v>7405</v>
      </c>
      <c r="D518" t="s">
        <v>7417</v>
      </c>
      <c r="E518" t="s">
        <v>7425</v>
      </c>
      <c r="F518" t="s">
        <v>7433</v>
      </c>
      <c r="G518">
        <v>16009.87</v>
      </c>
      <c r="H518">
        <v>10</v>
      </c>
      <c r="I518" t="s">
        <v>7806</v>
      </c>
      <c r="J518" t="s">
        <v>8163</v>
      </c>
      <c r="K518" t="s">
        <v>8167</v>
      </c>
      <c r="L518" t="s">
        <v>8169</v>
      </c>
      <c r="M518">
        <v>128078.96</v>
      </c>
      <c r="N518">
        <v>160098.70000000001</v>
      </c>
    </row>
    <row r="519" spans="1:14" x14ac:dyDescent="0.3">
      <c r="A519" t="s">
        <v>526</v>
      </c>
      <c r="B519" t="s">
        <v>4441</v>
      </c>
      <c r="C519" t="s">
        <v>7408</v>
      </c>
      <c r="D519" t="s">
        <v>7422</v>
      </c>
      <c r="E519" t="s">
        <v>7426</v>
      </c>
      <c r="F519" t="s">
        <v>7431</v>
      </c>
      <c r="G519">
        <v>5240.62</v>
      </c>
      <c r="H519">
        <v>10</v>
      </c>
      <c r="I519" t="s">
        <v>7807</v>
      </c>
      <c r="J519" t="s">
        <v>8162</v>
      </c>
      <c r="K519" t="s">
        <v>8168</v>
      </c>
      <c r="L519" t="s">
        <v>8169</v>
      </c>
      <c r="M519">
        <v>41924.959999999999</v>
      </c>
      <c r="N519">
        <v>52406.2</v>
      </c>
    </row>
    <row r="520" spans="1:14" x14ac:dyDescent="0.3">
      <c r="A520" t="s">
        <v>527</v>
      </c>
      <c r="B520" t="s">
        <v>4442</v>
      </c>
      <c r="C520" t="s">
        <v>7405</v>
      </c>
      <c r="D520" t="s">
        <v>7410</v>
      </c>
      <c r="E520" t="s">
        <v>7426</v>
      </c>
      <c r="F520" t="s">
        <v>7432</v>
      </c>
      <c r="G520">
        <v>6269.82</v>
      </c>
      <c r="H520">
        <v>18</v>
      </c>
      <c r="I520" t="s">
        <v>7615</v>
      </c>
      <c r="J520" t="s">
        <v>8165</v>
      </c>
      <c r="K520" t="s">
        <v>8168</v>
      </c>
      <c r="L520" t="s">
        <v>8170</v>
      </c>
      <c r="M520">
        <v>112856.76</v>
      </c>
      <c r="N520">
        <v>112856.76</v>
      </c>
    </row>
    <row r="521" spans="1:14" x14ac:dyDescent="0.3">
      <c r="A521" t="s">
        <v>528</v>
      </c>
      <c r="B521" t="s">
        <v>4443</v>
      </c>
      <c r="C521" t="s">
        <v>7406</v>
      </c>
      <c r="D521" t="s">
        <v>7416</v>
      </c>
      <c r="E521" t="s">
        <v>7425</v>
      </c>
      <c r="F521" t="s">
        <v>7430</v>
      </c>
      <c r="G521">
        <v>12409.33</v>
      </c>
      <c r="H521">
        <v>6</v>
      </c>
      <c r="I521" t="s">
        <v>7497</v>
      </c>
      <c r="J521" t="s">
        <v>8164</v>
      </c>
      <c r="K521" t="s">
        <v>8168</v>
      </c>
      <c r="L521" t="s">
        <v>8169</v>
      </c>
      <c r="M521">
        <v>59564.95</v>
      </c>
      <c r="N521">
        <v>74455.98</v>
      </c>
    </row>
    <row r="522" spans="1:14" x14ac:dyDescent="0.3">
      <c r="A522" t="s">
        <v>529</v>
      </c>
      <c r="B522" t="s">
        <v>4444</v>
      </c>
      <c r="C522" t="s">
        <v>7405</v>
      </c>
      <c r="D522" t="s">
        <v>7409</v>
      </c>
      <c r="E522" t="s">
        <v>7426</v>
      </c>
      <c r="F522" t="s">
        <v>7433</v>
      </c>
      <c r="G522">
        <v>2177.09</v>
      </c>
      <c r="H522">
        <v>18</v>
      </c>
      <c r="I522" t="s">
        <v>7627</v>
      </c>
      <c r="J522" t="s">
        <v>8163</v>
      </c>
      <c r="K522" t="s">
        <v>8168</v>
      </c>
      <c r="L522" t="s">
        <v>8169</v>
      </c>
      <c r="M522">
        <v>31349.93</v>
      </c>
      <c r="N522">
        <v>39187.620000000003</v>
      </c>
    </row>
    <row r="523" spans="1:14" x14ac:dyDescent="0.3">
      <c r="A523" t="s">
        <v>530</v>
      </c>
      <c r="B523" t="s">
        <v>4445</v>
      </c>
      <c r="C523" t="s">
        <v>7407</v>
      </c>
      <c r="D523" t="s">
        <v>7417</v>
      </c>
      <c r="E523" t="s">
        <v>7424</v>
      </c>
      <c r="F523" t="s">
        <v>7429</v>
      </c>
      <c r="G523">
        <v>4789.93</v>
      </c>
      <c r="H523">
        <v>9</v>
      </c>
      <c r="I523" t="s">
        <v>7599</v>
      </c>
      <c r="J523" t="s">
        <v>8165</v>
      </c>
      <c r="K523" t="s">
        <v>8167</v>
      </c>
      <c r="L523" t="s">
        <v>8170</v>
      </c>
      <c r="M523">
        <v>43109.37</v>
      </c>
      <c r="N523">
        <v>43109.37</v>
      </c>
    </row>
    <row r="524" spans="1:14" x14ac:dyDescent="0.3">
      <c r="A524" t="s">
        <v>531</v>
      </c>
      <c r="B524" t="s">
        <v>4446</v>
      </c>
      <c r="C524" t="s">
        <v>7407</v>
      </c>
      <c r="D524" t="s">
        <v>7418</v>
      </c>
      <c r="E524" t="s">
        <v>7427</v>
      </c>
      <c r="F524" t="s">
        <v>7428</v>
      </c>
      <c r="G524">
        <v>3245.3</v>
      </c>
      <c r="H524">
        <v>17</v>
      </c>
      <c r="I524" t="s">
        <v>7808</v>
      </c>
      <c r="J524" t="s">
        <v>8165</v>
      </c>
      <c r="K524" t="s">
        <v>8167</v>
      </c>
      <c r="L524" t="s">
        <v>8169</v>
      </c>
      <c r="M524">
        <v>44136.08</v>
      </c>
      <c r="N524">
        <v>55170.100000000006</v>
      </c>
    </row>
    <row r="525" spans="1:14" x14ac:dyDescent="0.3">
      <c r="A525" t="s">
        <v>532</v>
      </c>
      <c r="B525" t="s">
        <v>4447</v>
      </c>
      <c r="C525" t="s">
        <v>7406</v>
      </c>
      <c r="D525" t="s">
        <v>7421</v>
      </c>
      <c r="E525" t="s">
        <v>7424</v>
      </c>
      <c r="F525" t="s">
        <v>7431</v>
      </c>
      <c r="G525">
        <v>2724.89</v>
      </c>
      <c r="H525">
        <v>15</v>
      </c>
      <c r="I525" t="s">
        <v>7522</v>
      </c>
      <c r="J525" t="s">
        <v>8163</v>
      </c>
      <c r="K525" t="s">
        <v>8167</v>
      </c>
      <c r="L525" t="s">
        <v>8169</v>
      </c>
      <c r="M525">
        <v>32698.68</v>
      </c>
      <c r="N525">
        <v>40873.35</v>
      </c>
    </row>
    <row r="526" spans="1:14" x14ac:dyDescent="0.3">
      <c r="A526" t="s">
        <v>533</v>
      </c>
      <c r="B526" t="s">
        <v>4448</v>
      </c>
      <c r="C526" t="s">
        <v>7407</v>
      </c>
      <c r="D526" t="s">
        <v>7415</v>
      </c>
      <c r="E526" t="s">
        <v>7427</v>
      </c>
      <c r="F526" t="s">
        <v>7432</v>
      </c>
      <c r="G526">
        <v>6025.8</v>
      </c>
      <c r="H526">
        <v>8</v>
      </c>
      <c r="I526" t="s">
        <v>7809</v>
      </c>
      <c r="J526" t="s">
        <v>8166</v>
      </c>
      <c r="K526" t="s">
        <v>8167</v>
      </c>
      <c r="L526" t="s">
        <v>8170</v>
      </c>
      <c r="M526">
        <v>48206.400000000001</v>
      </c>
      <c r="N526">
        <v>48206.400000000001</v>
      </c>
    </row>
    <row r="527" spans="1:14" x14ac:dyDescent="0.3">
      <c r="A527" t="s">
        <v>534</v>
      </c>
      <c r="B527" t="s">
        <v>4262</v>
      </c>
      <c r="C527" t="s">
        <v>7406</v>
      </c>
      <c r="D527" t="s">
        <v>7412</v>
      </c>
      <c r="E527" t="s">
        <v>7423</v>
      </c>
      <c r="F527" t="s">
        <v>7428</v>
      </c>
      <c r="G527">
        <v>2119.8200000000002</v>
      </c>
      <c r="H527">
        <v>8</v>
      </c>
      <c r="I527" t="s">
        <v>7810</v>
      </c>
      <c r="J527" t="s">
        <v>8164</v>
      </c>
      <c r="K527" t="s">
        <v>8167</v>
      </c>
      <c r="L527" t="s">
        <v>8169</v>
      </c>
      <c r="M527">
        <v>13567.18</v>
      </c>
      <c r="N527">
        <v>16958.560000000001</v>
      </c>
    </row>
    <row r="528" spans="1:14" x14ac:dyDescent="0.3">
      <c r="A528" t="s">
        <v>535</v>
      </c>
      <c r="B528" t="s">
        <v>4449</v>
      </c>
      <c r="C528" t="s">
        <v>7406</v>
      </c>
      <c r="D528" t="s">
        <v>7412</v>
      </c>
      <c r="E528" t="s">
        <v>7426</v>
      </c>
      <c r="F528" t="s">
        <v>7429</v>
      </c>
      <c r="G528">
        <v>8808.7900000000009</v>
      </c>
      <c r="H528">
        <v>13</v>
      </c>
      <c r="I528" t="s">
        <v>7449</v>
      </c>
      <c r="J528" t="s">
        <v>8162</v>
      </c>
      <c r="K528" t="s">
        <v>8168</v>
      </c>
      <c r="L528" t="s">
        <v>8169</v>
      </c>
      <c r="M528">
        <v>91611.25</v>
      </c>
      <c r="N528">
        <v>114514.27000000002</v>
      </c>
    </row>
    <row r="529" spans="1:14" x14ac:dyDescent="0.3">
      <c r="A529" t="s">
        <v>536</v>
      </c>
      <c r="B529" t="s">
        <v>4450</v>
      </c>
      <c r="C529" t="s">
        <v>7405</v>
      </c>
      <c r="D529" t="s">
        <v>7417</v>
      </c>
      <c r="E529" t="s">
        <v>7427</v>
      </c>
      <c r="F529" t="s">
        <v>7428</v>
      </c>
      <c r="G529">
        <v>2270.88</v>
      </c>
      <c r="H529">
        <v>20</v>
      </c>
      <c r="I529" t="s">
        <v>7811</v>
      </c>
      <c r="J529" t="s">
        <v>8164</v>
      </c>
      <c r="K529" t="s">
        <v>8168</v>
      </c>
      <c r="L529" t="s">
        <v>8170</v>
      </c>
      <c r="M529">
        <v>45417.599999999999</v>
      </c>
      <c r="N529">
        <v>45417.600000000006</v>
      </c>
    </row>
    <row r="530" spans="1:14" x14ac:dyDescent="0.3">
      <c r="A530" t="s">
        <v>537</v>
      </c>
      <c r="B530" t="s">
        <v>4451</v>
      </c>
      <c r="C530" t="s">
        <v>7405</v>
      </c>
      <c r="D530" t="s">
        <v>7417</v>
      </c>
      <c r="E530" t="s">
        <v>7425</v>
      </c>
      <c r="F530" t="s">
        <v>7429</v>
      </c>
      <c r="G530">
        <v>9813.92</v>
      </c>
      <c r="H530">
        <v>9</v>
      </c>
      <c r="I530" t="s">
        <v>7685</v>
      </c>
      <c r="J530" t="s">
        <v>8166</v>
      </c>
      <c r="K530" t="s">
        <v>8167</v>
      </c>
      <c r="L530" t="s">
        <v>8170</v>
      </c>
      <c r="M530">
        <v>88325.28</v>
      </c>
      <c r="N530">
        <v>88325.28</v>
      </c>
    </row>
    <row r="531" spans="1:14" x14ac:dyDescent="0.3">
      <c r="A531" t="s">
        <v>538</v>
      </c>
      <c r="B531" t="s">
        <v>4452</v>
      </c>
      <c r="C531" t="s">
        <v>7407</v>
      </c>
      <c r="D531" t="s">
        <v>7413</v>
      </c>
      <c r="E531" t="s">
        <v>7426</v>
      </c>
      <c r="F531" t="s">
        <v>7430</v>
      </c>
      <c r="G531">
        <v>8226.9599999999991</v>
      </c>
      <c r="H531">
        <v>6</v>
      </c>
      <c r="I531" t="s">
        <v>7770</v>
      </c>
      <c r="J531" t="s">
        <v>8166</v>
      </c>
      <c r="K531" t="s">
        <v>8167</v>
      </c>
      <c r="L531" t="s">
        <v>8170</v>
      </c>
      <c r="M531">
        <v>49361.760000000002</v>
      </c>
      <c r="N531">
        <v>49361.759999999995</v>
      </c>
    </row>
    <row r="532" spans="1:14" x14ac:dyDescent="0.3">
      <c r="A532" t="s">
        <v>539</v>
      </c>
      <c r="B532" t="s">
        <v>4453</v>
      </c>
      <c r="C532" t="s">
        <v>7408</v>
      </c>
      <c r="D532" t="s">
        <v>7417</v>
      </c>
      <c r="E532" t="s">
        <v>7424</v>
      </c>
      <c r="F532" t="s">
        <v>7432</v>
      </c>
      <c r="G532">
        <v>3975.7</v>
      </c>
      <c r="H532">
        <v>3</v>
      </c>
      <c r="I532" t="s">
        <v>7812</v>
      </c>
      <c r="J532" t="s">
        <v>8164</v>
      </c>
      <c r="K532" t="s">
        <v>8167</v>
      </c>
      <c r="L532" t="s">
        <v>8169</v>
      </c>
      <c r="M532">
        <v>9541.68</v>
      </c>
      <c r="N532">
        <v>11927.099999999999</v>
      </c>
    </row>
    <row r="533" spans="1:14" x14ac:dyDescent="0.3">
      <c r="A533" t="s">
        <v>540</v>
      </c>
      <c r="B533" t="s">
        <v>4454</v>
      </c>
      <c r="C533" t="s">
        <v>7406</v>
      </c>
      <c r="D533" t="s">
        <v>7416</v>
      </c>
      <c r="E533" t="s">
        <v>7425</v>
      </c>
      <c r="F533" t="s">
        <v>7430</v>
      </c>
      <c r="G533">
        <v>10155.049999999999</v>
      </c>
      <c r="H533">
        <v>12</v>
      </c>
      <c r="I533" t="s">
        <v>7813</v>
      </c>
      <c r="J533" t="s">
        <v>8164</v>
      </c>
      <c r="K533" t="s">
        <v>8168</v>
      </c>
      <c r="L533" t="s">
        <v>8170</v>
      </c>
      <c r="M533">
        <v>121860.6</v>
      </c>
      <c r="N533">
        <v>121860.59999999999</v>
      </c>
    </row>
    <row r="534" spans="1:14" x14ac:dyDescent="0.3">
      <c r="A534" t="s">
        <v>541</v>
      </c>
      <c r="B534" t="s">
        <v>4455</v>
      </c>
      <c r="C534" t="s">
        <v>7408</v>
      </c>
      <c r="D534" t="s">
        <v>7420</v>
      </c>
      <c r="E534" t="s">
        <v>7426</v>
      </c>
      <c r="F534" t="s">
        <v>7431</v>
      </c>
      <c r="G534">
        <v>16004.06</v>
      </c>
      <c r="H534">
        <v>9</v>
      </c>
      <c r="I534" t="s">
        <v>7814</v>
      </c>
      <c r="J534" t="s">
        <v>8164</v>
      </c>
      <c r="K534" t="s">
        <v>8168</v>
      </c>
      <c r="L534" t="s">
        <v>8169</v>
      </c>
      <c r="M534">
        <v>115228.9</v>
      </c>
      <c r="N534">
        <v>144036.54</v>
      </c>
    </row>
    <row r="535" spans="1:14" x14ac:dyDescent="0.3">
      <c r="A535" t="s">
        <v>542</v>
      </c>
      <c r="B535" t="s">
        <v>4456</v>
      </c>
      <c r="C535" t="s">
        <v>7405</v>
      </c>
      <c r="D535" t="s">
        <v>7417</v>
      </c>
      <c r="E535" t="s">
        <v>7423</v>
      </c>
      <c r="F535" t="s">
        <v>7433</v>
      </c>
      <c r="G535">
        <v>4662.1099999999997</v>
      </c>
      <c r="H535">
        <v>16</v>
      </c>
      <c r="I535" t="s">
        <v>7815</v>
      </c>
      <c r="J535" t="s">
        <v>8165</v>
      </c>
      <c r="K535" t="s">
        <v>8168</v>
      </c>
      <c r="L535" t="s">
        <v>8170</v>
      </c>
      <c r="M535">
        <v>74593.759999999995</v>
      </c>
      <c r="N535">
        <v>74593.759999999995</v>
      </c>
    </row>
    <row r="536" spans="1:14" x14ac:dyDescent="0.3">
      <c r="A536" t="s">
        <v>543</v>
      </c>
      <c r="B536" t="s">
        <v>4457</v>
      </c>
      <c r="C536" t="s">
        <v>7408</v>
      </c>
      <c r="D536" t="s">
        <v>7419</v>
      </c>
      <c r="E536" t="s">
        <v>7427</v>
      </c>
      <c r="F536" t="s">
        <v>7428</v>
      </c>
      <c r="G536">
        <v>4138.38</v>
      </c>
      <c r="H536">
        <v>2</v>
      </c>
      <c r="I536" t="s">
        <v>7780</v>
      </c>
      <c r="J536" t="s">
        <v>8162</v>
      </c>
      <c r="K536" t="s">
        <v>8167</v>
      </c>
      <c r="L536" t="s">
        <v>8170</v>
      </c>
      <c r="M536">
        <v>8276.76</v>
      </c>
      <c r="N536">
        <v>8276.76</v>
      </c>
    </row>
    <row r="537" spans="1:14" x14ac:dyDescent="0.3">
      <c r="A537" t="s">
        <v>544</v>
      </c>
      <c r="B537" t="s">
        <v>4458</v>
      </c>
      <c r="C537" t="s">
        <v>7407</v>
      </c>
      <c r="D537" t="s">
        <v>7415</v>
      </c>
      <c r="E537" t="s">
        <v>7426</v>
      </c>
      <c r="F537" t="s">
        <v>7430</v>
      </c>
      <c r="G537">
        <v>4261.22</v>
      </c>
      <c r="H537">
        <v>12</v>
      </c>
      <c r="I537" t="s">
        <v>7816</v>
      </c>
      <c r="J537" t="s">
        <v>8164</v>
      </c>
      <c r="K537" t="s">
        <v>8168</v>
      </c>
      <c r="L537" t="s">
        <v>8170</v>
      </c>
      <c r="M537">
        <v>51134.64</v>
      </c>
      <c r="N537">
        <v>51134.64</v>
      </c>
    </row>
    <row r="538" spans="1:14" x14ac:dyDescent="0.3">
      <c r="A538" t="s">
        <v>545</v>
      </c>
      <c r="B538" t="s">
        <v>4459</v>
      </c>
      <c r="C538" t="s">
        <v>7406</v>
      </c>
      <c r="D538" t="s">
        <v>7416</v>
      </c>
      <c r="E538" t="s">
        <v>7423</v>
      </c>
      <c r="F538" t="s">
        <v>7428</v>
      </c>
      <c r="G538">
        <v>12012.59</v>
      </c>
      <c r="H538">
        <v>14</v>
      </c>
      <c r="I538" t="s">
        <v>7817</v>
      </c>
      <c r="J538" t="s">
        <v>8165</v>
      </c>
      <c r="K538" t="s">
        <v>8168</v>
      </c>
      <c r="L538" t="s">
        <v>8170</v>
      </c>
      <c r="M538">
        <v>168176.26</v>
      </c>
      <c r="N538">
        <v>168176.26</v>
      </c>
    </row>
    <row r="539" spans="1:14" x14ac:dyDescent="0.3">
      <c r="A539" t="s">
        <v>546</v>
      </c>
      <c r="B539" t="s">
        <v>4460</v>
      </c>
      <c r="C539" t="s">
        <v>7407</v>
      </c>
      <c r="D539" t="s">
        <v>7417</v>
      </c>
      <c r="E539" t="s">
        <v>7423</v>
      </c>
      <c r="F539" t="s">
        <v>7433</v>
      </c>
      <c r="G539">
        <v>5788.42</v>
      </c>
      <c r="H539">
        <v>3</v>
      </c>
      <c r="I539" t="s">
        <v>7470</v>
      </c>
      <c r="J539" t="s">
        <v>8164</v>
      </c>
      <c r="K539" t="s">
        <v>8168</v>
      </c>
      <c r="L539" t="s">
        <v>8170</v>
      </c>
      <c r="M539">
        <v>17365.259999999998</v>
      </c>
      <c r="N539">
        <v>17365.260000000002</v>
      </c>
    </row>
    <row r="540" spans="1:14" x14ac:dyDescent="0.3">
      <c r="A540" t="s">
        <v>547</v>
      </c>
      <c r="B540" t="s">
        <v>4461</v>
      </c>
      <c r="C540" t="s">
        <v>7406</v>
      </c>
      <c r="D540" t="s">
        <v>7416</v>
      </c>
      <c r="E540" t="s">
        <v>7424</v>
      </c>
      <c r="F540" t="s">
        <v>7431</v>
      </c>
      <c r="G540">
        <v>14083.44</v>
      </c>
      <c r="H540">
        <v>20</v>
      </c>
      <c r="I540" t="s">
        <v>7613</v>
      </c>
      <c r="J540" t="s">
        <v>8166</v>
      </c>
      <c r="K540" t="s">
        <v>8168</v>
      </c>
      <c r="L540" t="s">
        <v>8169</v>
      </c>
      <c r="M540">
        <v>225335.04000000001</v>
      </c>
      <c r="N540">
        <v>281668.8</v>
      </c>
    </row>
    <row r="541" spans="1:14" x14ac:dyDescent="0.3">
      <c r="A541" t="s">
        <v>548</v>
      </c>
      <c r="B541" t="s">
        <v>4462</v>
      </c>
      <c r="C541" t="s">
        <v>7408</v>
      </c>
      <c r="D541" t="s">
        <v>7422</v>
      </c>
      <c r="E541" t="s">
        <v>7424</v>
      </c>
      <c r="F541" t="s">
        <v>7429</v>
      </c>
      <c r="G541">
        <v>5175.05</v>
      </c>
      <c r="H541">
        <v>6</v>
      </c>
      <c r="I541" t="s">
        <v>7818</v>
      </c>
      <c r="J541" t="s">
        <v>8163</v>
      </c>
      <c r="K541" t="s">
        <v>8168</v>
      </c>
      <c r="L541" t="s">
        <v>8169</v>
      </c>
      <c r="M541">
        <v>24840.240000000002</v>
      </c>
      <c r="N541">
        <v>31050.300000000003</v>
      </c>
    </row>
    <row r="542" spans="1:14" x14ac:dyDescent="0.3">
      <c r="A542" t="s">
        <v>549</v>
      </c>
      <c r="B542" t="s">
        <v>4463</v>
      </c>
      <c r="C542" t="s">
        <v>7406</v>
      </c>
      <c r="D542" t="s">
        <v>7412</v>
      </c>
      <c r="E542" t="s">
        <v>7427</v>
      </c>
      <c r="F542" t="s">
        <v>7433</v>
      </c>
      <c r="G542">
        <v>10479.58</v>
      </c>
      <c r="H542">
        <v>1</v>
      </c>
      <c r="I542" t="s">
        <v>7509</v>
      </c>
      <c r="J542" t="s">
        <v>8162</v>
      </c>
      <c r="K542" t="s">
        <v>8167</v>
      </c>
      <c r="L542" t="s">
        <v>8170</v>
      </c>
      <c r="M542">
        <v>10479.58</v>
      </c>
      <c r="N542">
        <v>10479.58</v>
      </c>
    </row>
    <row r="543" spans="1:14" x14ac:dyDescent="0.3">
      <c r="A543" t="s">
        <v>550</v>
      </c>
      <c r="B543" t="s">
        <v>4464</v>
      </c>
      <c r="C543" t="s">
        <v>7405</v>
      </c>
      <c r="D543" t="s">
        <v>7409</v>
      </c>
      <c r="E543" t="s">
        <v>7426</v>
      </c>
      <c r="F543" t="s">
        <v>7430</v>
      </c>
      <c r="G543">
        <v>11453.17</v>
      </c>
      <c r="H543">
        <v>9</v>
      </c>
      <c r="I543" t="s">
        <v>7713</v>
      </c>
      <c r="J543" t="s">
        <v>8163</v>
      </c>
      <c r="K543" t="s">
        <v>8168</v>
      </c>
      <c r="L543" t="s">
        <v>8169</v>
      </c>
      <c r="M543">
        <v>82462.990000000005</v>
      </c>
      <c r="N543">
        <v>103078.53</v>
      </c>
    </row>
    <row r="544" spans="1:14" x14ac:dyDescent="0.3">
      <c r="A544" t="s">
        <v>551</v>
      </c>
      <c r="B544" t="s">
        <v>4465</v>
      </c>
      <c r="C544" t="s">
        <v>7408</v>
      </c>
      <c r="D544" t="s">
        <v>7422</v>
      </c>
      <c r="E544" t="s">
        <v>7426</v>
      </c>
      <c r="F544" t="s">
        <v>7433</v>
      </c>
      <c r="G544">
        <v>10322.709999999999</v>
      </c>
      <c r="H544">
        <v>14</v>
      </c>
      <c r="I544" t="s">
        <v>7819</v>
      </c>
      <c r="J544" t="s">
        <v>8162</v>
      </c>
      <c r="K544" t="s">
        <v>8167</v>
      </c>
      <c r="L544" t="s">
        <v>8169</v>
      </c>
      <c r="M544">
        <v>115614.02</v>
      </c>
      <c r="N544">
        <v>144517.94</v>
      </c>
    </row>
    <row r="545" spans="1:14" x14ac:dyDescent="0.3">
      <c r="A545" t="s">
        <v>552</v>
      </c>
      <c r="B545" t="s">
        <v>4466</v>
      </c>
      <c r="C545" t="s">
        <v>7405</v>
      </c>
      <c r="D545" t="s">
        <v>7410</v>
      </c>
      <c r="E545" t="s">
        <v>7427</v>
      </c>
      <c r="F545" t="s">
        <v>7428</v>
      </c>
      <c r="G545">
        <v>10213.98</v>
      </c>
      <c r="H545">
        <v>1</v>
      </c>
      <c r="I545" t="s">
        <v>7763</v>
      </c>
      <c r="J545" t="s">
        <v>8163</v>
      </c>
      <c r="K545" t="s">
        <v>8168</v>
      </c>
      <c r="L545" t="s">
        <v>8170</v>
      </c>
      <c r="M545">
        <v>10213.98</v>
      </c>
      <c r="N545">
        <v>10213.98</v>
      </c>
    </row>
    <row r="546" spans="1:14" x14ac:dyDescent="0.3">
      <c r="A546" t="s">
        <v>553</v>
      </c>
      <c r="B546" t="s">
        <v>4467</v>
      </c>
      <c r="C546" t="s">
        <v>7405</v>
      </c>
      <c r="D546" t="s">
        <v>7409</v>
      </c>
      <c r="E546" t="s">
        <v>7427</v>
      </c>
      <c r="F546" t="s">
        <v>7429</v>
      </c>
      <c r="G546">
        <v>1531.35</v>
      </c>
      <c r="H546">
        <v>16</v>
      </c>
      <c r="I546" t="s">
        <v>7820</v>
      </c>
      <c r="J546" t="s">
        <v>8163</v>
      </c>
      <c r="K546" t="s">
        <v>8167</v>
      </c>
      <c r="L546" t="s">
        <v>8169</v>
      </c>
      <c r="M546">
        <v>19601.28</v>
      </c>
      <c r="N546">
        <v>24501.599999999999</v>
      </c>
    </row>
    <row r="547" spans="1:14" x14ac:dyDescent="0.3">
      <c r="A547" t="s">
        <v>554</v>
      </c>
      <c r="B547" t="s">
        <v>4468</v>
      </c>
      <c r="C547" t="s">
        <v>7407</v>
      </c>
      <c r="D547" t="s">
        <v>7413</v>
      </c>
      <c r="E547" t="s">
        <v>7424</v>
      </c>
      <c r="F547" t="s">
        <v>7430</v>
      </c>
      <c r="G547">
        <v>13333.12</v>
      </c>
      <c r="H547">
        <v>7</v>
      </c>
      <c r="I547" t="s">
        <v>7821</v>
      </c>
      <c r="J547" t="s">
        <v>8162</v>
      </c>
      <c r="K547" t="s">
        <v>8167</v>
      </c>
      <c r="L547" t="s">
        <v>8170</v>
      </c>
      <c r="M547">
        <v>93331.839999999997</v>
      </c>
      <c r="N547">
        <v>93331.840000000011</v>
      </c>
    </row>
    <row r="548" spans="1:14" x14ac:dyDescent="0.3">
      <c r="A548" t="s">
        <v>555</v>
      </c>
      <c r="B548" t="s">
        <v>4469</v>
      </c>
      <c r="C548" t="s">
        <v>7405</v>
      </c>
      <c r="D548" t="s">
        <v>7411</v>
      </c>
      <c r="E548" t="s">
        <v>7427</v>
      </c>
      <c r="F548" t="s">
        <v>7434</v>
      </c>
      <c r="G548">
        <v>5178.37</v>
      </c>
      <c r="H548">
        <v>4</v>
      </c>
      <c r="I548" t="s">
        <v>7822</v>
      </c>
      <c r="J548" t="s">
        <v>8165</v>
      </c>
      <c r="K548" t="s">
        <v>8167</v>
      </c>
      <c r="L548" t="s">
        <v>8169</v>
      </c>
      <c r="M548">
        <v>16570.95</v>
      </c>
      <c r="N548">
        <v>20713.48</v>
      </c>
    </row>
    <row r="549" spans="1:14" x14ac:dyDescent="0.3">
      <c r="A549" t="s">
        <v>556</v>
      </c>
      <c r="B549" t="s">
        <v>4470</v>
      </c>
      <c r="C549" t="s">
        <v>7408</v>
      </c>
      <c r="D549" t="s">
        <v>7422</v>
      </c>
      <c r="E549" t="s">
        <v>7427</v>
      </c>
      <c r="F549" t="s">
        <v>7429</v>
      </c>
      <c r="G549">
        <v>9385.64</v>
      </c>
      <c r="H549">
        <v>6</v>
      </c>
      <c r="I549" t="s">
        <v>7586</v>
      </c>
      <c r="J549" t="s">
        <v>8166</v>
      </c>
      <c r="K549" t="s">
        <v>8168</v>
      </c>
      <c r="L549" t="s">
        <v>8169</v>
      </c>
      <c r="M549">
        <v>45050.74</v>
      </c>
      <c r="N549">
        <v>56313.84</v>
      </c>
    </row>
    <row r="550" spans="1:14" x14ac:dyDescent="0.3">
      <c r="A550" t="s">
        <v>557</v>
      </c>
      <c r="B550" t="s">
        <v>4102</v>
      </c>
      <c r="C550" t="s">
        <v>7406</v>
      </c>
      <c r="D550" t="s">
        <v>7412</v>
      </c>
      <c r="E550" t="s">
        <v>7424</v>
      </c>
      <c r="F550" t="s">
        <v>7431</v>
      </c>
      <c r="G550">
        <v>11849.08</v>
      </c>
      <c r="H550">
        <v>2</v>
      </c>
      <c r="I550" t="s">
        <v>7823</v>
      </c>
      <c r="J550" t="s">
        <v>8166</v>
      </c>
      <c r="K550" t="s">
        <v>8167</v>
      </c>
      <c r="L550" t="s">
        <v>8170</v>
      </c>
      <c r="M550">
        <v>23698.16</v>
      </c>
      <c r="N550">
        <v>23698.16</v>
      </c>
    </row>
    <row r="551" spans="1:14" x14ac:dyDescent="0.3">
      <c r="A551" t="s">
        <v>558</v>
      </c>
      <c r="B551" t="s">
        <v>4471</v>
      </c>
      <c r="C551" t="s">
        <v>7408</v>
      </c>
      <c r="D551" t="s">
        <v>7417</v>
      </c>
      <c r="E551" t="s">
        <v>7427</v>
      </c>
      <c r="F551" t="s">
        <v>7429</v>
      </c>
      <c r="G551">
        <v>12932.23</v>
      </c>
      <c r="H551">
        <v>15</v>
      </c>
      <c r="I551" t="s">
        <v>7824</v>
      </c>
      <c r="J551" t="s">
        <v>8165</v>
      </c>
      <c r="K551" t="s">
        <v>8168</v>
      </c>
      <c r="L551" t="s">
        <v>8169</v>
      </c>
      <c r="M551">
        <v>155186.76</v>
      </c>
      <c r="N551">
        <v>193983.44999999998</v>
      </c>
    </row>
    <row r="552" spans="1:14" x14ac:dyDescent="0.3">
      <c r="A552" t="s">
        <v>559</v>
      </c>
      <c r="B552" t="s">
        <v>4472</v>
      </c>
      <c r="C552" t="s">
        <v>7406</v>
      </c>
      <c r="D552" t="s">
        <v>7416</v>
      </c>
      <c r="E552" t="s">
        <v>7427</v>
      </c>
      <c r="F552" t="s">
        <v>7434</v>
      </c>
      <c r="G552">
        <v>11011.61</v>
      </c>
      <c r="H552">
        <v>17</v>
      </c>
      <c r="I552" t="s">
        <v>7825</v>
      </c>
      <c r="J552" t="s">
        <v>8163</v>
      </c>
      <c r="K552" t="s">
        <v>8167</v>
      </c>
      <c r="L552" t="s">
        <v>8169</v>
      </c>
      <c r="M552">
        <v>149757.73000000001</v>
      </c>
      <c r="N552">
        <v>187197.37</v>
      </c>
    </row>
    <row r="553" spans="1:14" x14ac:dyDescent="0.3">
      <c r="A553" t="s">
        <v>560</v>
      </c>
      <c r="B553" t="s">
        <v>4473</v>
      </c>
      <c r="C553" t="s">
        <v>7406</v>
      </c>
      <c r="D553" t="s">
        <v>7414</v>
      </c>
      <c r="E553" t="s">
        <v>7427</v>
      </c>
      <c r="F553" t="s">
        <v>7432</v>
      </c>
      <c r="G553">
        <v>11812.56</v>
      </c>
      <c r="H553">
        <v>14</v>
      </c>
      <c r="I553" t="s">
        <v>7457</v>
      </c>
      <c r="J553" t="s">
        <v>8164</v>
      </c>
      <c r="K553" t="s">
        <v>8168</v>
      </c>
      <c r="L553" t="s">
        <v>8169</v>
      </c>
      <c r="M553">
        <v>132300.34</v>
      </c>
      <c r="N553">
        <v>165375.84</v>
      </c>
    </row>
    <row r="554" spans="1:14" x14ac:dyDescent="0.3">
      <c r="A554" t="s">
        <v>561</v>
      </c>
      <c r="B554" t="s">
        <v>4474</v>
      </c>
      <c r="C554" t="s">
        <v>7408</v>
      </c>
      <c r="D554" t="s">
        <v>7422</v>
      </c>
      <c r="E554" t="s">
        <v>7423</v>
      </c>
      <c r="F554" t="s">
        <v>7428</v>
      </c>
      <c r="G554">
        <v>11058.92</v>
      </c>
      <c r="H554">
        <v>14</v>
      </c>
      <c r="I554" t="s">
        <v>7826</v>
      </c>
      <c r="J554" t="s">
        <v>8164</v>
      </c>
      <c r="K554" t="s">
        <v>8167</v>
      </c>
      <c r="L554" t="s">
        <v>8170</v>
      </c>
      <c r="M554">
        <v>154824.88</v>
      </c>
      <c r="N554">
        <v>154824.88</v>
      </c>
    </row>
    <row r="555" spans="1:14" x14ac:dyDescent="0.3">
      <c r="A555" t="s">
        <v>562</v>
      </c>
      <c r="B555" t="s">
        <v>4475</v>
      </c>
      <c r="C555" t="s">
        <v>7408</v>
      </c>
      <c r="D555" t="s">
        <v>7420</v>
      </c>
      <c r="E555" t="s">
        <v>7425</v>
      </c>
      <c r="F555" t="s">
        <v>7434</v>
      </c>
      <c r="G555">
        <v>10797.47</v>
      </c>
      <c r="H555">
        <v>7</v>
      </c>
      <c r="I555" t="s">
        <v>7827</v>
      </c>
      <c r="J555" t="s">
        <v>8162</v>
      </c>
      <c r="K555" t="s">
        <v>8168</v>
      </c>
      <c r="L555" t="s">
        <v>8169</v>
      </c>
      <c r="M555">
        <v>60465.5</v>
      </c>
      <c r="N555">
        <v>75582.289999999994</v>
      </c>
    </row>
    <row r="556" spans="1:14" x14ac:dyDescent="0.3">
      <c r="A556" t="s">
        <v>563</v>
      </c>
      <c r="B556" t="s">
        <v>4476</v>
      </c>
      <c r="C556" t="s">
        <v>7408</v>
      </c>
      <c r="D556" t="s">
        <v>7420</v>
      </c>
      <c r="E556" t="s">
        <v>7427</v>
      </c>
      <c r="F556" t="s">
        <v>7432</v>
      </c>
      <c r="G556">
        <v>10424.799999999999</v>
      </c>
      <c r="H556">
        <v>7</v>
      </c>
      <c r="I556" t="s">
        <v>7459</v>
      </c>
      <c r="J556" t="s">
        <v>8165</v>
      </c>
      <c r="K556" t="s">
        <v>8168</v>
      </c>
      <c r="L556" t="s">
        <v>8170</v>
      </c>
      <c r="M556">
        <v>72973.600000000006</v>
      </c>
      <c r="N556">
        <v>72973.599999999991</v>
      </c>
    </row>
    <row r="557" spans="1:14" x14ac:dyDescent="0.3">
      <c r="A557" t="s">
        <v>564</v>
      </c>
      <c r="B557" t="s">
        <v>4477</v>
      </c>
      <c r="C557" t="s">
        <v>7405</v>
      </c>
      <c r="D557" t="s">
        <v>7411</v>
      </c>
      <c r="E557" t="s">
        <v>7424</v>
      </c>
      <c r="F557" t="s">
        <v>7434</v>
      </c>
      <c r="G557">
        <v>9154.9</v>
      </c>
      <c r="H557">
        <v>5</v>
      </c>
      <c r="I557" t="s">
        <v>7720</v>
      </c>
      <c r="J557" t="s">
        <v>8164</v>
      </c>
      <c r="K557" t="s">
        <v>8168</v>
      </c>
      <c r="L557" t="s">
        <v>8170</v>
      </c>
      <c r="M557">
        <v>45774.5</v>
      </c>
      <c r="N557">
        <v>45774.5</v>
      </c>
    </row>
    <row r="558" spans="1:14" x14ac:dyDescent="0.3">
      <c r="A558" t="s">
        <v>565</v>
      </c>
      <c r="B558" t="s">
        <v>4478</v>
      </c>
      <c r="C558" t="s">
        <v>7408</v>
      </c>
      <c r="D558" t="s">
        <v>7420</v>
      </c>
      <c r="E558" t="s">
        <v>7423</v>
      </c>
      <c r="F558" t="s">
        <v>7432</v>
      </c>
      <c r="G558">
        <v>14306.71</v>
      </c>
      <c r="H558">
        <v>18</v>
      </c>
      <c r="I558" t="s">
        <v>7828</v>
      </c>
      <c r="J558" t="s">
        <v>8162</v>
      </c>
      <c r="K558" t="s">
        <v>8167</v>
      </c>
      <c r="L558" t="s">
        <v>8170</v>
      </c>
      <c r="M558">
        <v>257520.78</v>
      </c>
      <c r="N558">
        <v>257520.77999999997</v>
      </c>
    </row>
    <row r="559" spans="1:14" x14ac:dyDescent="0.3">
      <c r="A559" t="s">
        <v>566</v>
      </c>
      <c r="B559" t="s">
        <v>4479</v>
      </c>
      <c r="C559" t="s">
        <v>7405</v>
      </c>
      <c r="D559" t="s">
        <v>7411</v>
      </c>
      <c r="E559" t="s">
        <v>7425</v>
      </c>
      <c r="F559" t="s">
        <v>7433</v>
      </c>
      <c r="G559">
        <v>11453.17</v>
      </c>
      <c r="H559">
        <v>3</v>
      </c>
      <c r="I559" t="s">
        <v>7829</v>
      </c>
      <c r="J559" t="s">
        <v>8164</v>
      </c>
      <c r="K559" t="s">
        <v>8168</v>
      </c>
      <c r="L559" t="s">
        <v>8170</v>
      </c>
      <c r="M559">
        <v>34359.51</v>
      </c>
      <c r="N559">
        <v>34359.51</v>
      </c>
    </row>
    <row r="560" spans="1:14" x14ac:dyDescent="0.3">
      <c r="A560" t="s">
        <v>567</v>
      </c>
      <c r="B560" t="s">
        <v>4480</v>
      </c>
      <c r="C560" t="s">
        <v>7406</v>
      </c>
      <c r="D560" t="s">
        <v>7421</v>
      </c>
      <c r="E560" t="s">
        <v>7424</v>
      </c>
      <c r="F560" t="s">
        <v>7431</v>
      </c>
      <c r="G560">
        <v>10609.06</v>
      </c>
      <c r="H560">
        <v>19</v>
      </c>
      <c r="I560" t="s">
        <v>7830</v>
      </c>
      <c r="J560" t="s">
        <v>8164</v>
      </c>
      <c r="K560" t="s">
        <v>8168</v>
      </c>
      <c r="L560" t="s">
        <v>8169</v>
      </c>
      <c r="M560">
        <v>161257.38</v>
      </c>
      <c r="N560">
        <v>201572.13999999998</v>
      </c>
    </row>
    <row r="561" spans="1:14" x14ac:dyDescent="0.3">
      <c r="A561" t="s">
        <v>568</v>
      </c>
      <c r="B561" t="s">
        <v>4481</v>
      </c>
      <c r="C561" t="s">
        <v>7405</v>
      </c>
      <c r="D561" t="s">
        <v>7411</v>
      </c>
      <c r="E561" t="s">
        <v>7425</v>
      </c>
      <c r="F561" t="s">
        <v>7430</v>
      </c>
      <c r="G561">
        <v>2929.07</v>
      </c>
      <c r="H561">
        <v>3</v>
      </c>
      <c r="I561" t="s">
        <v>7831</v>
      </c>
      <c r="J561" t="s">
        <v>8162</v>
      </c>
      <c r="K561" t="s">
        <v>8167</v>
      </c>
      <c r="L561" t="s">
        <v>8170</v>
      </c>
      <c r="M561">
        <v>8787.2099999999991</v>
      </c>
      <c r="N561">
        <v>8787.2100000000009</v>
      </c>
    </row>
    <row r="562" spans="1:14" x14ac:dyDescent="0.3">
      <c r="A562" t="s">
        <v>569</v>
      </c>
      <c r="B562" t="s">
        <v>4482</v>
      </c>
      <c r="C562" t="s">
        <v>7405</v>
      </c>
      <c r="D562" t="s">
        <v>7410</v>
      </c>
      <c r="E562" t="s">
        <v>7423</v>
      </c>
      <c r="F562" t="s">
        <v>7431</v>
      </c>
      <c r="G562">
        <v>6449.93</v>
      </c>
      <c r="H562">
        <v>11</v>
      </c>
      <c r="I562" t="s">
        <v>7832</v>
      </c>
      <c r="J562" t="s">
        <v>8164</v>
      </c>
      <c r="K562" t="s">
        <v>8167</v>
      </c>
      <c r="L562" t="s">
        <v>8170</v>
      </c>
      <c r="M562">
        <v>70949.23</v>
      </c>
      <c r="N562">
        <v>70949.23000000001</v>
      </c>
    </row>
    <row r="563" spans="1:14" x14ac:dyDescent="0.3">
      <c r="A563" t="s">
        <v>570</v>
      </c>
      <c r="B563" t="s">
        <v>4483</v>
      </c>
      <c r="C563" t="s">
        <v>7406</v>
      </c>
      <c r="D563" t="s">
        <v>7416</v>
      </c>
      <c r="E563" t="s">
        <v>7427</v>
      </c>
      <c r="F563" t="s">
        <v>7428</v>
      </c>
      <c r="G563">
        <v>12389.41</v>
      </c>
      <c r="H563">
        <v>20</v>
      </c>
      <c r="I563" t="s">
        <v>7833</v>
      </c>
      <c r="J563" t="s">
        <v>8163</v>
      </c>
      <c r="K563" t="s">
        <v>8168</v>
      </c>
      <c r="L563" t="s">
        <v>8169</v>
      </c>
      <c r="M563">
        <v>198230.56</v>
      </c>
      <c r="N563">
        <v>247788.2</v>
      </c>
    </row>
    <row r="564" spans="1:14" x14ac:dyDescent="0.3">
      <c r="A564" t="s">
        <v>571</v>
      </c>
      <c r="B564" t="s">
        <v>4484</v>
      </c>
      <c r="C564" t="s">
        <v>7407</v>
      </c>
      <c r="D564" t="s">
        <v>7418</v>
      </c>
      <c r="E564" t="s">
        <v>7424</v>
      </c>
      <c r="F564" t="s">
        <v>7432</v>
      </c>
      <c r="G564">
        <v>9994.86</v>
      </c>
      <c r="H564">
        <v>9</v>
      </c>
      <c r="I564" t="s">
        <v>7570</v>
      </c>
      <c r="J564" t="s">
        <v>8162</v>
      </c>
      <c r="K564" t="s">
        <v>8167</v>
      </c>
      <c r="L564" t="s">
        <v>8169</v>
      </c>
      <c r="M564">
        <v>71962.66</v>
      </c>
      <c r="N564">
        <v>89953.74</v>
      </c>
    </row>
    <row r="565" spans="1:14" x14ac:dyDescent="0.3">
      <c r="A565" t="s">
        <v>572</v>
      </c>
      <c r="B565" t="s">
        <v>4485</v>
      </c>
      <c r="C565" t="s">
        <v>7405</v>
      </c>
      <c r="D565" t="s">
        <v>7409</v>
      </c>
      <c r="E565" t="s">
        <v>7425</v>
      </c>
      <c r="F565" t="s">
        <v>7432</v>
      </c>
      <c r="G565">
        <v>10287.02</v>
      </c>
      <c r="H565">
        <v>16</v>
      </c>
      <c r="I565" t="s">
        <v>7546</v>
      </c>
      <c r="J565" t="s">
        <v>8162</v>
      </c>
      <c r="K565" t="s">
        <v>8167</v>
      </c>
      <c r="L565" t="s">
        <v>8170</v>
      </c>
      <c r="M565">
        <v>164592.32000000001</v>
      </c>
      <c r="N565">
        <v>164592.32000000001</v>
      </c>
    </row>
    <row r="566" spans="1:14" x14ac:dyDescent="0.3">
      <c r="A566" t="s">
        <v>573</v>
      </c>
      <c r="B566" t="s">
        <v>4486</v>
      </c>
      <c r="C566" t="s">
        <v>7405</v>
      </c>
      <c r="D566" t="s">
        <v>7409</v>
      </c>
      <c r="E566" t="s">
        <v>7426</v>
      </c>
      <c r="F566" t="s">
        <v>7428</v>
      </c>
      <c r="G566">
        <v>5273.82</v>
      </c>
      <c r="H566">
        <v>18</v>
      </c>
      <c r="I566" t="s">
        <v>7764</v>
      </c>
      <c r="J566" t="s">
        <v>8163</v>
      </c>
      <c r="K566" t="s">
        <v>8168</v>
      </c>
      <c r="L566" t="s">
        <v>8169</v>
      </c>
      <c r="M566">
        <v>75943.34</v>
      </c>
      <c r="N566">
        <v>94928.76</v>
      </c>
    </row>
    <row r="567" spans="1:14" x14ac:dyDescent="0.3">
      <c r="A567" t="s">
        <v>574</v>
      </c>
      <c r="B567" t="s">
        <v>4487</v>
      </c>
      <c r="C567" t="s">
        <v>7408</v>
      </c>
      <c r="D567" t="s">
        <v>7422</v>
      </c>
      <c r="E567" t="s">
        <v>7424</v>
      </c>
      <c r="F567" t="s">
        <v>7434</v>
      </c>
      <c r="G567">
        <v>10013.120000000001</v>
      </c>
      <c r="H567">
        <v>12</v>
      </c>
      <c r="I567" t="s">
        <v>7599</v>
      </c>
      <c r="J567" t="s">
        <v>8163</v>
      </c>
      <c r="K567" t="s">
        <v>8167</v>
      </c>
      <c r="L567" t="s">
        <v>8169</v>
      </c>
      <c r="M567">
        <v>96125.62</v>
      </c>
      <c r="N567">
        <v>120157.44</v>
      </c>
    </row>
    <row r="568" spans="1:14" x14ac:dyDescent="0.3">
      <c r="A568" t="s">
        <v>575</v>
      </c>
      <c r="B568" t="s">
        <v>4488</v>
      </c>
      <c r="C568" t="s">
        <v>7408</v>
      </c>
      <c r="D568" t="s">
        <v>7420</v>
      </c>
      <c r="E568" t="s">
        <v>7427</v>
      </c>
      <c r="F568" t="s">
        <v>7431</v>
      </c>
      <c r="G568">
        <v>13773.85</v>
      </c>
      <c r="H568">
        <v>12</v>
      </c>
      <c r="I568" t="s">
        <v>7834</v>
      </c>
      <c r="J568" t="s">
        <v>8165</v>
      </c>
      <c r="K568" t="s">
        <v>8168</v>
      </c>
      <c r="L568" t="s">
        <v>8170</v>
      </c>
      <c r="M568">
        <v>165286.20000000001</v>
      </c>
      <c r="N568">
        <v>165286.20000000001</v>
      </c>
    </row>
    <row r="569" spans="1:14" x14ac:dyDescent="0.3">
      <c r="A569" t="s">
        <v>576</v>
      </c>
      <c r="B569" t="s">
        <v>4489</v>
      </c>
      <c r="C569" t="s">
        <v>7406</v>
      </c>
      <c r="D569" t="s">
        <v>7416</v>
      </c>
      <c r="E569" t="s">
        <v>7425</v>
      </c>
      <c r="F569" t="s">
        <v>7433</v>
      </c>
      <c r="G569">
        <v>4611.4799999999996</v>
      </c>
      <c r="H569">
        <v>12</v>
      </c>
      <c r="I569" t="s">
        <v>7835</v>
      </c>
      <c r="J569" t="s">
        <v>8163</v>
      </c>
      <c r="K569" t="s">
        <v>8168</v>
      </c>
      <c r="L569" t="s">
        <v>8169</v>
      </c>
      <c r="M569">
        <v>44270.54</v>
      </c>
      <c r="N569">
        <v>55337.759999999995</v>
      </c>
    </row>
    <row r="570" spans="1:14" x14ac:dyDescent="0.3">
      <c r="A570" t="s">
        <v>577</v>
      </c>
      <c r="B570" t="s">
        <v>4490</v>
      </c>
      <c r="C570" t="s">
        <v>7406</v>
      </c>
      <c r="D570" t="s">
        <v>7412</v>
      </c>
      <c r="E570" t="s">
        <v>7425</v>
      </c>
      <c r="F570" t="s">
        <v>7433</v>
      </c>
      <c r="G570">
        <v>14525</v>
      </c>
      <c r="H570">
        <v>6</v>
      </c>
      <c r="I570" t="s">
        <v>7733</v>
      </c>
      <c r="J570" t="s">
        <v>8166</v>
      </c>
      <c r="K570" t="s">
        <v>8167</v>
      </c>
      <c r="L570" t="s">
        <v>8170</v>
      </c>
      <c r="M570">
        <v>87150</v>
      </c>
      <c r="N570">
        <v>87150</v>
      </c>
    </row>
    <row r="571" spans="1:14" x14ac:dyDescent="0.3">
      <c r="A571" t="s">
        <v>578</v>
      </c>
      <c r="B571" t="s">
        <v>4491</v>
      </c>
      <c r="C571" t="s">
        <v>7408</v>
      </c>
      <c r="D571" t="s">
        <v>7417</v>
      </c>
      <c r="E571" t="s">
        <v>7427</v>
      </c>
      <c r="F571" t="s">
        <v>7428</v>
      </c>
      <c r="G571">
        <v>13801.24</v>
      </c>
      <c r="H571">
        <v>17</v>
      </c>
      <c r="I571" t="s">
        <v>7506</v>
      </c>
      <c r="J571" t="s">
        <v>8163</v>
      </c>
      <c r="K571" t="s">
        <v>8168</v>
      </c>
      <c r="L571" t="s">
        <v>8169</v>
      </c>
      <c r="M571">
        <v>187697.03</v>
      </c>
      <c r="N571">
        <v>234621.08</v>
      </c>
    </row>
    <row r="572" spans="1:14" x14ac:dyDescent="0.3">
      <c r="A572" t="s">
        <v>579</v>
      </c>
      <c r="B572" t="s">
        <v>4492</v>
      </c>
      <c r="C572" t="s">
        <v>7406</v>
      </c>
      <c r="D572" t="s">
        <v>7421</v>
      </c>
      <c r="E572" t="s">
        <v>7426</v>
      </c>
      <c r="F572" t="s">
        <v>7432</v>
      </c>
      <c r="G572">
        <v>15380.73</v>
      </c>
      <c r="H572">
        <v>13</v>
      </c>
      <c r="I572" t="s">
        <v>7836</v>
      </c>
      <c r="J572" t="s">
        <v>8162</v>
      </c>
      <c r="K572" t="s">
        <v>8168</v>
      </c>
      <c r="L572" t="s">
        <v>8170</v>
      </c>
      <c r="M572">
        <v>199949.49</v>
      </c>
      <c r="N572">
        <v>199949.49</v>
      </c>
    </row>
    <row r="573" spans="1:14" x14ac:dyDescent="0.3">
      <c r="A573" t="s">
        <v>580</v>
      </c>
      <c r="B573" t="s">
        <v>4493</v>
      </c>
      <c r="C573" t="s">
        <v>7407</v>
      </c>
      <c r="D573" t="s">
        <v>7413</v>
      </c>
      <c r="E573" t="s">
        <v>7427</v>
      </c>
      <c r="F573" t="s">
        <v>7434</v>
      </c>
      <c r="G573">
        <v>2432.73</v>
      </c>
      <c r="H573">
        <v>20</v>
      </c>
      <c r="I573" t="s">
        <v>7829</v>
      </c>
      <c r="J573" t="s">
        <v>8164</v>
      </c>
      <c r="K573" t="s">
        <v>8167</v>
      </c>
      <c r="L573" t="s">
        <v>8170</v>
      </c>
      <c r="M573">
        <v>48654.6</v>
      </c>
      <c r="N573">
        <v>48654.6</v>
      </c>
    </row>
    <row r="574" spans="1:14" x14ac:dyDescent="0.3">
      <c r="A574" t="s">
        <v>581</v>
      </c>
      <c r="B574" t="s">
        <v>4494</v>
      </c>
      <c r="C574" t="s">
        <v>7405</v>
      </c>
      <c r="D574" t="s">
        <v>7410</v>
      </c>
      <c r="E574" t="s">
        <v>7425</v>
      </c>
      <c r="F574" t="s">
        <v>7434</v>
      </c>
      <c r="G574">
        <v>1479.89</v>
      </c>
      <c r="H574">
        <v>2</v>
      </c>
      <c r="I574" t="s">
        <v>7837</v>
      </c>
      <c r="J574" t="s">
        <v>8165</v>
      </c>
      <c r="K574" t="s">
        <v>8168</v>
      </c>
      <c r="L574" t="s">
        <v>8169</v>
      </c>
      <c r="M574">
        <v>2367.9899999999998</v>
      </c>
      <c r="N574">
        <v>2959.78</v>
      </c>
    </row>
    <row r="575" spans="1:14" x14ac:dyDescent="0.3">
      <c r="A575" t="s">
        <v>582</v>
      </c>
      <c r="B575" t="s">
        <v>4495</v>
      </c>
      <c r="C575" t="s">
        <v>7405</v>
      </c>
      <c r="D575" t="s">
        <v>7411</v>
      </c>
      <c r="E575" t="s">
        <v>7423</v>
      </c>
      <c r="F575" t="s">
        <v>7429</v>
      </c>
      <c r="G575">
        <v>2818.68</v>
      </c>
      <c r="H575">
        <v>3</v>
      </c>
      <c r="I575" t="s">
        <v>7838</v>
      </c>
      <c r="J575" t="s">
        <v>8165</v>
      </c>
      <c r="K575" t="s">
        <v>8167</v>
      </c>
      <c r="L575" t="s">
        <v>8169</v>
      </c>
      <c r="M575">
        <v>6764.5</v>
      </c>
      <c r="N575">
        <v>8456.0399999999991</v>
      </c>
    </row>
    <row r="576" spans="1:14" x14ac:dyDescent="0.3">
      <c r="A576" t="s">
        <v>583</v>
      </c>
      <c r="B576" t="s">
        <v>4496</v>
      </c>
      <c r="C576" t="s">
        <v>7405</v>
      </c>
      <c r="D576" t="s">
        <v>7411</v>
      </c>
      <c r="E576" t="s">
        <v>7424</v>
      </c>
      <c r="F576" t="s">
        <v>7432</v>
      </c>
      <c r="G576">
        <v>3027.84</v>
      </c>
      <c r="H576">
        <v>15</v>
      </c>
      <c r="I576" t="s">
        <v>7663</v>
      </c>
      <c r="J576" t="s">
        <v>8165</v>
      </c>
      <c r="K576" t="s">
        <v>8167</v>
      </c>
      <c r="L576" t="s">
        <v>8170</v>
      </c>
      <c r="M576">
        <v>45417.599999999999</v>
      </c>
      <c r="N576">
        <v>45417.600000000006</v>
      </c>
    </row>
    <row r="577" spans="1:14" x14ac:dyDescent="0.3">
      <c r="A577" t="s">
        <v>584</v>
      </c>
      <c r="B577" t="s">
        <v>4497</v>
      </c>
      <c r="C577" t="s">
        <v>7408</v>
      </c>
      <c r="D577" t="s">
        <v>7419</v>
      </c>
      <c r="E577" t="s">
        <v>7426</v>
      </c>
      <c r="F577" t="s">
        <v>7433</v>
      </c>
      <c r="G577">
        <v>10755.14</v>
      </c>
      <c r="H577">
        <v>6</v>
      </c>
      <c r="I577" t="s">
        <v>7839</v>
      </c>
      <c r="J577" t="s">
        <v>8162</v>
      </c>
      <c r="K577" t="s">
        <v>8167</v>
      </c>
      <c r="L577" t="s">
        <v>8170</v>
      </c>
      <c r="M577">
        <v>64530.84</v>
      </c>
      <c r="N577">
        <v>64530.84</v>
      </c>
    </row>
    <row r="578" spans="1:14" x14ac:dyDescent="0.3">
      <c r="A578" t="s">
        <v>585</v>
      </c>
      <c r="B578" t="s">
        <v>4498</v>
      </c>
      <c r="C578" t="s">
        <v>7407</v>
      </c>
      <c r="D578" t="s">
        <v>7418</v>
      </c>
      <c r="E578" t="s">
        <v>7427</v>
      </c>
      <c r="F578" t="s">
        <v>7434</v>
      </c>
      <c r="G578">
        <v>4897</v>
      </c>
      <c r="H578">
        <v>6</v>
      </c>
      <c r="I578" t="s">
        <v>7704</v>
      </c>
      <c r="J578" t="s">
        <v>8166</v>
      </c>
      <c r="K578" t="s">
        <v>8168</v>
      </c>
      <c r="L578" t="s">
        <v>8169</v>
      </c>
      <c r="M578">
        <v>23505.599999999999</v>
      </c>
      <c r="N578">
        <v>29382</v>
      </c>
    </row>
    <row r="579" spans="1:14" x14ac:dyDescent="0.3">
      <c r="A579" t="s">
        <v>586</v>
      </c>
      <c r="B579" t="s">
        <v>4499</v>
      </c>
      <c r="C579" t="s">
        <v>7407</v>
      </c>
      <c r="D579" t="s">
        <v>7413</v>
      </c>
      <c r="E579" t="s">
        <v>7423</v>
      </c>
      <c r="F579" t="s">
        <v>7430</v>
      </c>
      <c r="G579">
        <v>1091.45</v>
      </c>
      <c r="H579">
        <v>14</v>
      </c>
      <c r="I579" t="s">
        <v>7840</v>
      </c>
      <c r="J579" t="s">
        <v>8164</v>
      </c>
      <c r="K579" t="s">
        <v>8168</v>
      </c>
      <c r="L579" t="s">
        <v>8169</v>
      </c>
      <c r="M579">
        <v>12224.24</v>
      </c>
      <c r="N579">
        <v>15280.300000000001</v>
      </c>
    </row>
    <row r="580" spans="1:14" x14ac:dyDescent="0.3">
      <c r="A580" t="s">
        <v>587</v>
      </c>
      <c r="B580" t="s">
        <v>4500</v>
      </c>
      <c r="C580" t="s">
        <v>7405</v>
      </c>
      <c r="D580" t="s">
        <v>7410</v>
      </c>
      <c r="E580" t="s">
        <v>7427</v>
      </c>
      <c r="F580" t="s">
        <v>7430</v>
      </c>
      <c r="G580">
        <v>8987.24</v>
      </c>
      <c r="H580">
        <v>14</v>
      </c>
      <c r="I580" t="s">
        <v>7841</v>
      </c>
      <c r="J580" t="s">
        <v>8165</v>
      </c>
      <c r="K580" t="s">
        <v>8168</v>
      </c>
      <c r="L580" t="s">
        <v>8169</v>
      </c>
      <c r="M580">
        <v>100657.42</v>
      </c>
      <c r="N580">
        <v>125821.36</v>
      </c>
    </row>
    <row r="581" spans="1:14" x14ac:dyDescent="0.3">
      <c r="A581" t="s">
        <v>588</v>
      </c>
      <c r="B581" t="s">
        <v>4501</v>
      </c>
      <c r="C581" t="s">
        <v>7405</v>
      </c>
      <c r="D581" t="s">
        <v>7409</v>
      </c>
      <c r="E581" t="s">
        <v>7427</v>
      </c>
      <c r="F581" t="s">
        <v>7430</v>
      </c>
      <c r="G581">
        <v>15018.02</v>
      </c>
      <c r="H581">
        <v>8</v>
      </c>
      <c r="I581" t="s">
        <v>7766</v>
      </c>
      <c r="J581" t="s">
        <v>8165</v>
      </c>
      <c r="K581" t="s">
        <v>8168</v>
      </c>
      <c r="L581" t="s">
        <v>8170</v>
      </c>
      <c r="M581">
        <v>120144.16</v>
      </c>
      <c r="N581">
        <v>120144.16</v>
      </c>
    </row>
    <row r="582" spans="1:14" x14ac:dyDescent="0.3">
      <c r="A582" t="s">
        <v>589</v>
      </c>
      <c r="B582" t="s">
        <v>4502</v>
      </c>
      <c r="C582" t="s">
        <v>7406</v>
      </c>
      <c r="D582" t="s">
        <v>7412</v>
      </c>
      <c r="E582" t="s">
        <v>7424</v>
      </c>
      <c r="F582" t="s">
        <v>7429</v>
      </c>
      <c r="G582">
        <v>4535.95</v>
      </c>
      <c r="H582">
        <v>14</v>
      </c>
      <c r="I582" t="s">
        <v>7791</v>
      </c>
      <c r="J582" t="s">
        <v>8163</v>
      </c>
      <c r="K582" t="s">
        <v>8167</v>
      </c>
      <c r="L582" t="s">
        <v>8169</v>
      </c>
      <c r="M582">
        <v>50802.64</v>
      </c>
      <c r="N582">
        <v>63503.299999999996</v>
      </c>
    </row>
    <row r="583" spans="1:14" x14ac:dyDescent="0.3">
      <c r="A583" t="s">
        <v>590</v>
      </c>
      <c r="B583" t="s">
        <v>4503</v>
      </c>
      <c r="C583" t="s">
        <v>7408</v>
      </c>
      <c r="D583" t="s">
        <v>7422</v>
      </c>
      <c r="E583" t="s">
        <v>7425</v>
      </c>
      <c r="F583" t="s">
        <v>7431</v>
      </c>
      <c r="G583">
        <v>7163.73</v>
      </c>
      <c r="H583">
        <v>20</v>
      </c>
      <c r="I583" t="s">
        <v>7488</v>
      </c>
      <c r="J583" t="s">
        <v>8164</v>
      </c>
      <c r="K583" t="s">
        <v>8168</v>
      </c>
      <c r="L583" t="s">
        <v>8169</v>
      </c>
      <c r="M583">
        <v>114619.68</v>
      </c>
      <c r="N583">
        <v>143274.59999999998</v>
      </c>
    </row>
    <row r="584" spans="1:14" x14ac:dyDescent="0.3">
      <c r="A584" t="s">
        <v>591</v>
      </c>
      <c r="B584" t="s">
        <v>4504</v>
      </c>
      <c r="C584" t="s">
        <v>7408</v>
      </c>
      <c r="D584" t="s">
        <v>7420</v>
      </c>
      <c r="E584" t="s">
        <v>7427</v>
      </c>
      <c r="F584" t="s">
        <v>7431</v>
      </c>
      <c r="G584">
        <v>11628.3</v>
      </c>
      <c r="H584">
        <v>8</v>
      </c>
      <c r="I584" t="s">
        <v>7842</v>
      </c>
      <c r="J584" t="s">
        <v>8166</v>
      </c>
      <c r="K584" t="s">
        <v>8167</v>
      </c>
      <c r="L584" t="s">
        <v>8169</v>
      </c>
      <c r="M584">
        <v>74421.119999999995</v>
      </c>
      <c r="N584">
        <v>93026.4</v>
      </c>
    </row>
    <row r="585" spans="1:14" x14ac:dyDescent="0.3">
      <c r="A585" t="s">
        <v>592</v>
      </c>
      <c r="B585" t="s">
        <v>4505</v>
      </c>
      <c r="C585" t="s">
        <v>7405</v>
      </c>
      <c r="D585" t="s">
        <v>7411</v>
      </c>
      <c r="E585" t="s">
        <v>7423</v>
      </c>
      <c r="F585" t="s">
        <v>7430</v>
      </c>
      <c r="G585">
        <v>16585.060000000001</v>
      </c>
      <c r="H585">
        <v>7</v>
      </c>
      <c r="I585" t="s">
        <v>7843</v>
      </c>
      <c r="J585" t="s">
        <v>8166</v>
      </c>
      <c r="K585" t="s">
        <v>8167</v>
      </c>
      <c r="L585" t="s">
        <v>8170</v>
      </c>
      <c r="M585">
        <v>116095.42</v>
      </c>
      <c r="N585">
        <v>116095.42000000001</v>
      </c>
    </row>
    <row r="586" spans="1:14" x14ac:dyDescent="0.3">
      <c r="A586" t="s">
        <v>593</v>
      </c>
      <c r="B586" t="s">
        <v>4506</v>
      </c>
      <c r="C586" t="s">
        <v>7408</v>
      </c>
      <c r="D586" t="s">
        <v>7419</v>
      </c>
      <c r="E586" t="s">
        <v>7427</v>
      </c>
      <c r="F586" t="s">
        <v>7429</v>
      </c>
      <c r="G586">
        <v>15207.26</v>
      </c>
      <c r="H586">
        <v>10</v>
      </c>
      <c r="I586" t="s">
        <v>7659</v>
      </c>
      <c r="J586" t="s">
        <v>8165</v>
      </c>
      <c r="K586" t="s">
        <v>8168</v>
      </c>
      <c r="L586" t="s">
        <v>8169</v>
      </c>
      <c r="M586">
        <v>121658.08</v>
      </c>
      <c r="N586">
        <v>152072.6</v>
      </c>
    </row>
    <row r="587" spans="1:14" x14ac:dyDescent="0.3">
      <c r="A587" t="s">
        <v>594</v>
      </c>
      <c r="B587" t="s">
        <v>4507</v>
      </c>
      <c r="C587" t="s">
        <v>7405</v>
      </c>
      <c r="D587" t="s">
        <v>7410</v>
      </c>
      <c r="E587" t="s">
        <v>7423</v>
      </c>
      <c r="F587" t="s">
        <v>7431</v>
      </c>
      <c r="G587">
        <v>5629.06</v>
      </c>
      <c r="H587">
        <v>17</v>
      </c>
      <c r="I587" t="s">
        <v>7530</v>
      </c>
      <c r="J587" t="s">
        <v>8162</v>
      </c>
      <c r="K587" t="s">
        <v>8168</v>
      </c>
      <c r="L587" t="s">
        <v>8169</v>
      </c>
      <c r="M587">
        <v>76555.05</v>
      </c>
      <c r="N587">
        <v>95694.02</v>
      </c>
    </row>
    <row r="588" spans="1:14" x14ac:dyDescent="0.3">
      <c r="A588" t="s">
        <v>595</v>
      </c>
      <c r="B588" t="s">
        <v>4508</v>
      </c>
      <c r="C588" t="s">
        <v>7408</v>
      </c>
      <c r="D588" t="s">
        <v>7420</v>
      </c>
      <c r="E588" t="s">
        <v>7427</v>
      </c>
      <c r="F588" t="s">
        <v>7430</v>
      </c>
      <c r="G588">
        <v>16250.57</v>
      </c>
      <c r="H588">
        <v>16</v>
      </c>
      <c r="I588" t="s">
        <v>7844</v>
      </c>
      <c r="J588" t="s">
        <v>8162</v>
      </c>
      <c r="K588" t="s">
        <v>8167</v>
      </c>
      <c r="L588" t="s">
        <v>8170</v>
      </c>
      <c r="M588">
        <v>260009.12</v>
      </c>
      <c r="N588">
        <v>260009.12</v>
      </c>
    </row>
    <row r="589" spans="1:14" x14ac:dyDescent="0.3">
      <c r="A589" t="s">
        <v>596</v>
      </c>
      <c r="B589" t="s">
        <v>4509</v>
      </c>
      <c r="C589" t="s">
        <v>7405</v>
      </c>
      <c r="D589" t="s">
        <v>7409</v>
      </c>
      <c r="E589" t="s">
        <v>7427</v>
      </c>
      <c r="F589" t="s">
        <v>7429</v>
      </c>
      <c r="G589">
        <v>8229.4500000000007</v>
      </c>
      <c r="H589">
        <v>17</v>
      </c>
      <c r="I589" t="s">
        <v>7479</v>
      </c>
      <c r="J589" t="s">
        <v>8163</v>
      </c>
      <c r="K589" t="s">
        <v>8167</v>
      </c>
      <c r="L589" t="s">
        <v>8170</v>
      </c>
      <c r="M589">
        <v>139900.65</v>
      </c>
      <c r="N589">
        <v>139900.65000000002</v>
      </c>
    </row>
    <row r="590" spans="1:14" x14ac:dyDescent="0.3">
      <c r="A590" t="s">
        <v>597</v>
      </c>
      <c r="B590" t="s">
        <v>4510</v>
      </c>
      <c r="C590" t="s">
        <v>7405</v>
      </c>
      <c r="D590" t="s">
        <v>7410</v>
      </c>
      <c r="E590" t="s">
        <v>7426</v>
      </c>
      <c r="F590" t="s">
        <v>7429</v>
      </c>
      <c r="G590">
        <v>9143.2800000000007</v>
      </c>
      <c r="H590">
        <v>16</v>
      </c>
      <c r="I590" t="s">
        <v>7834</v>
      </c>
      <c r="J590" t="s">
        <v>8164</v>
      </c>
      <c r="K590" t="s">
        <v>8167</v>
      </c>
      <c r="L590" t="s">
        <v>8170</v>
      </c>
      <c r="M590">
        <v>146292.48000000001</v>
      </c>
      <c r="N590">
        <v>146292.48000000001</v>
      </c>
    </row>
    <row r="591" spans="1:14" x14ac:dyDescent="0.3">
      <c r="A591" t="s">
        <v>598</v>
      </c>
      <c r="B591" t="s">
        <v>4511</v>
      </c>
      <c r="C591" t="s">
        <v>7405</v>
      </c>
      <c r="D591" t="s">
        <v>7417</v>
      </c>
      <c r="E591" t="s">
        <v>7426</v>
      </c>
      <c r="F591" t="s">
        <v>7430</v>
      </c>
      <c r="G591">
        <v>2397.04</v>
      </c>
      <c r="H591">
        <v>17</v>
      </c>
      <c r="I591" t="s">
        <v>7453</v>
      </c>
      <c r="J591" t="s">
        <v>8166</v>
      </c>
      <c r="K591" t="s">
        <v>8168</v>
      </c>
      <c r="L591" t="s">
        <v>8170</v>
      </c>
      <c r="M591">
        <v>40749.68</v>
      </c>
      <c r="N591">
        <v>40749.68</v>
      </c>
    </row>
    <row r="592" spans="1:14" x14ac:dyDescent="0.3">
      <c r="A592" t="s">
        <v>599</v>
      </c>
      <c r="B592" t="s">
        <v>4512</v>
      </c>
      <c r="C592" t="s">
        <v>7407</v>
      </c>
      <c r="D592" t="s">
        <v>7417</v>
      </c>
      <c r="E592" t="s">
        <v>7425</v>
      </c>
      <c r="F592" t="s">
        <v>7429</v>
      </c>
      <c r="G592">
        <v>6450.76</v>
      </c>
      <c r="H592">
        <v>18</v>
      </c>
      <c r="I592" t="s">
        <v>7776</v>
      </c>
      <c r="J592" t="s">
        <v>8163</v>
      </c>
      <c r="K592" t="s">
        <v>8168</v>
      </c>
      <c r="L592" t="s">
        <v>8169</v>
      </c>
      <c r="M592">
        <v>92891.11</v>
      </c>
      <c r="N592">
        <v>116113.68000000001</v>
      </c>
    </row>
    <row r="593" spans="1:14" x14ac:dyDescent="0.3">
      <c r="A593" t="s">
        <v>600</v>
      </c>
      <c r="B593" t="s">
        <v>4513</v>
      </c>
      <c r="C593" t="s">
        <v>7407</v>
      </c>
      <c r="D593" t="s">
        <v>7418</v>
      </c>
      <c r="E593" t="s">
        <v>7424</v>
      </c>
      <c r="F593" t="s">
        <v>7430</v>
      </c>
      <c r="G593">
        <v>15048.73</v>
      </c>
      <c r="H593">
        <v>17</v>
      </c>
      <c r="I593" t="s">
        <v>7494</v>
      </c>
      <c r="J593" t="s">
        <v>8163</v>
      </c>
      <c r="K593" t="s">
        <v>8167</v>
      </c>
      <c r="L593" t="s">
        <v>8170</v>
      </c>
      <c r="M593">
        <v>255828.41</v>
      </c>
      <c r="N593">
        <v>255828.41</v>
      </c>
    </row>
    <row r="594" spans="1:14" x14ac:dyDescent="0.3">
      <c r="A594" t="s">
        <v>601</v>
      </c>
      <c r="B594" t="s">
        <v>4501</v>
      </c>
      <c r="C594" t="s">
        <v>7405</v>
      </c>
      <c r="D594" t="s">
        <v>7409</v>
      </c>
      <c r="E594" t="s">
        <v>7427</v>
      </c>
      <c r="F594" t="s">
        <v>7429</v>
      </c>
      <c r="G594">
        <v>13536.47</v>
      </c>
      <c r="H594">
        <v>14</v>
      </c>
      <c r="I594" t="s">
        <v>7807</v>
      </c>
      <c r="J594" t="s">
        <v>8163</v>
      </c>
      <c r="K594" t="s">
        <v>8167</v>
      </c>
      <c r="L594" t="s">
        <v>8170</v>
      </c>
      <c r="M594">
        <v>189510.58</v>
      </c>
      <c r="N594">
        <v>189510.58</v>
      </c>
    </row>
    <row r="595" spans="1:14" x14ac:dyDescent="0.3">
      <c r="A595" t="s">
        <v>602</v>
      </c>
      <c r="B595" t="s">
        <v>4514</v>
      </c>
      <c r="C595" t="s">
        <v>7408</v>
      </c>
      <c r="D595" t="s">
        <v>7419</v>
      </c>
      <c r="E595" t="s">
        <v>7427</v>
      </c>
      <c r="F595" t="s">
        <v>7429</v>
      </c>
      <c r="G595">
        <v>12469.92</v>
      </c>
      <c r="H595">
        <v>13</v>
      </c>
      <c r="I595" t="s">
        <v>7673</v>
      </c>
      <c r="J595" t="s">
        <v>8165</v>
      </c>
      <c r="K595" t="s">
        <v>8167</v>
      </c>
      <c r="L595" t="s">
        <v>8169</v>
      </c>
      <c r="M595">
        <v>129687.5</v>
      </c>
      <c r="N595">
        <v>162108.96</v>
      </c>
    </row>
    <row r="596" spans="1:14" x14ac:dyDescent="0.3">
      <c r="A596" t="s">
        <v>603</v>
      </c>
      <c r="B596" t="s">
        <v>4515</v>
      </c>
      <c r="C596" t="s">
        <v>7408</v>
      </c>
      <c r="D596" t="s">
        <v>7422</v>
      </c>
      <c r="E596" t="s">
        <v>7426</v>
      </c>
      <c r="F596" t="s">
        <v>7431</v>
      </c>
      <c r="G596">
        <v>3365.65</v>
      </c>
      <c r="H596">
        <v>5</v>
      </c>
      <c r="I596" t="s">
        <v>7749</v>
      </c>
      <c r="J596" t="s">
        <v>8165</v>
      </c>
      <c r="K596" t="s">
        <v>8167</v>
      </c>
      <c r="L596" t="s">
        <v>8170</v>
      </c>
      <c r="M596">
        <v>16828.25</v>
      </c>
      <c r="N596">
        <v>16828.25</v>
      </c>
    </row>
    <row r="597" spans="1:14" x14ac:dyDescent="0.3">
      <c r="A597" t="s">
        <v>604</v>
      </c>
      <c r="B597" t="s">
        <v>4516</v>
      </c>
      <c r="C597" t="s">
        <v>7408</v>
      </c>
      <c r="D597" t="s">
        <v>7419</v>
      </c>
      <c r="E597" t="s">
        <v>7427</v>
      </c>
      <c r="F597" t="s">
        <v>7433</v>
      </c>
      <c r="G597">
        <v>1964.61</v>
      </c>
      <c r="H597">
        <v>18</v>
      </c>
      <c r="I597" t="s">
        <v>7845</v>
      </c>
      <c r="J597" t="s">
        <v>8163</v>
      </c>
      <c r="K597" t="s">
        <v>8167</v>
      </c>
      <c r="L597" t="s">
        <v>8170</v>
      </c>
      <c r="M597">
        <v>35362.980000000003</v>
      </c>
      <c r="N597">
        <v>35362.979999999996</v>
      </c>
    </row>
    <row r="598" spans="1:14" x14ac:dyDescent="0.3">
      <c r="A598" t="s">
        <v>605</v>
      </c>
      <c r="B598" t="s">
        <v>4517</v>
      </c>
      <c r="C598" t="s">
        <v>7406</v>
      </c>
      <c r="D598" t="s">
        <v>7421</v>
      </c>
      <c r="E598" t="s">
        <v>7424</v>
      </c>
      <c r="F598" t="s">
        <v>7433</v>
      </c>
      <c r="G598">
        <v>13114</v>
      </c>
      <c r="H598">
        <v>13</v>
      </c>
      <c r="I598" t="s">
        <v>7846</v>
      </c>
      <c r="J598" t="s">
        <v>8165</v>
      </c>
      <c r="K598" t="s">
        <v>8167</v>
      </c>
      <c r="L598" t="s">
        <v>8170</v>
      </c>
      <c r="M598">
        <v>170482</v>
      </c>
      <c r="N598">
        <v>170482</v>
      </c>
    </row>
    <row r="599" spans="1:14" x14ac:dyDescent="0.3">
      <c r="A599" t="s">
        <v>606</v>
      </c>
      <c r="B599" t="s">
        <v>4518</v>
      </c>
      <c r="C599" t="s">
        <v>7405</v>
      </c>
      <c r="D599" t="s">
        <v>7409</v>
      </c>
      <c r="E599" t="s">
        <v>7426</v>
      </c>
      <c r="F599" t="s">
        <v>7433</v>
      </c>
      <c r="G599">
        <v>7974.64</v>
      </c>
      <c r="H599">
        <v>15</v>
      </c>
      <c r="I599" t="s">
        <v>7847</v>
      </c>
      <c r="J599" t="s">
        <v>8164</v>
      </c>
      <c r="K599" t="s">
        <v>8168</v>
      </c>
      <c r="L599" t="s">
        <v>8169</v>
      </c>
      <c r="M599">
        <v>95695.679999999993</v>
      </c>
      <c r="N599">
        <v>119619.6</v>
      </c>
    </row>
    <row r="600" spans="1:14" x14ac:dyDescent="0.3">
      <c r="A600" t="s">
        <v>607</v>
      </c>
      <c r="B600" t="s">
        <v>4519</v>
      </c>
      <c r="C600" t="s">
        <v>7405</v>
      </c>
      <c r="D600" t="s">
        <v>7410</v>
      </c>
      <c r="E600" t="s">
        <v>7426</v>
      </c>
      <c r="F600" t="s">
        <v>7434</v>
      </c>
      <c r="G600">
        <v>8094.16</v>
      </c>
      <c r="H600">
        <v>2</v>
      </c>
      <c r="I600" t="s">
        <v>7505</v>
      </c>
      <c r="J600" t="s">
        <v>8165</v>
      </c>
      <c r="K600" t="s">
        <v>8167</v>
      </c>
      <c r="L600" t="s">
        <v>8170</v>
      </c>
      <c r="M600">
        <v>16188.32</v>
      </c>
      <c r="N600">
        <v>16188.32</v>
      </c>
    </row>
    <row r="601" spans="1:14" x14ac:dyDescent="0.3">
      <c r="A601" t="s">
        <v>608</v>
      </c>
      <c r="B601" t="s">
        <v>4520</v>
      </c>
      <c r="C601" t="s">
        <v>7405</v>
      </c>
      <c r="D601" t="s">
        <v>7417</v>
      </c>
      <c r="E601" t="s">
        <v>7427</v>
      </c>
      <c r="F601" t="s">
        <v>7430</v>
      </c>
      <c r="G601">
        <v>4921.8999999999996</v>
      </c>
      <c r="H601">
        <v>15</v>
      </c>
      <c r="I601" t="s">
        <v>7720</v>
      </c>
      <c r="J601" t="s">
        <v>8162</v>
      </c>
      <c r="K601" t="s">
        <v>8167</v>
      </c>
      <c r="L601" t="s">
        <v>8170</v>
      </c>
      <c r="M601">
        <v>73828.5</v>
      </c>
      <c r="N601">
        <v>73828.5</v>
      </c>
    </row>
    <row r="602" spans="1:14" x14ac:dyDescent="0.3">
      <c r="A602" t="s">
        <v>609</v>
      </c>
      <c r="B602" t="s">
        <v>4521</v>
      </c>
      <c r="C602" t="s">
        <v>7405</v>
      </c>
      <c r="D602" t="s">
        <v>7410</v>
      </c>
      <c r="E602" t="s">
        <v>7426</v>
      </c>
      <c r="F602" t="s">
        <v>7432</v>
      </c>
      <c r="G602">
        <v>5912.92</v>
      </c>
      <c r="H602">
        <v>19</v>
      </c>
      <c r="I602" t="s">
        <v>7848</v>
      </c>
      <c r="J602" t="s">
        <v>8162</v>
      </c>
      <c r="K602" t="s">
        <v>8168</v>
      </c>
      <c r="L602" t="s">
        <v>8169</v>
      </c>
      <c r="M602">
        <v>89876.55</v>
      </c>
      <c r="N602">
        <v>112345.48</v>
      </c>
    </row>
    <row r="603" spans="1:14" x14ac:dyDescent="0.3">
      <c r="A603" t="s">
        <v>610</v>
      </c>
      <c r="B603" t="s">
        <v>4522</v>
      </c>
      <c r="C603" t="s">
        <v>7406</v>
      </c>
      <c r="D603" t="s">
        <v>7416</v>
      </c>
      <c r="E603" t="s">
        <v>7423</v>
      </c>
      <c r="F603" t="s">
        <v>7433</v>
      </c>
      <c r="G603">
        <v>14532.47</v>
      </c>
      <c r="H603">
        <v>17</v>
      </c>
      <c r="I603" t="s">
        <v>7849</v>
      </c>
      <c r="J603" t="s">
        <v>8162</v>
      </c>
      <c r="K603" t="s">
        <v>8167</v>
      </c>
      <c r="L603" t="s">
        <v>8170</v>
      </c>
      <c r="M603">
        <v>247051.99</v>
      </c>
      <c r="N603">
        <v>247051.99</v>
      </c>
    </row>
    <row r="604" spans="1:14" x14ac:dyDescent="0.3">
      <c r="A604" t="s">
        <v>611</v>
      </c>
      <c r="B604" t="s">
        <v>4523</v>
      </c>
      <c r="C604" t="s">
        <v>7408</v>
      </c>
      <c r="D604" t="s">
        <v>7422</v>
      </c>
      <c r="E604" t="s">
        <v>7424</v>
      </c>
      <c r="F604" t="s">
        <v>7434</v>
      </c>
      <c r="G604">
        <v>14117.47</v>
      </c>
      <c r="H604">
        <v>10</v>
      </c>
      <c r="I604" t="s">
        <v>7655</v>
      </c>
      <c r="J604" t="s">
        <v>8163</v>
      </c>
      <c r="K604" t="s">
        <v>8167</v>
      </c>
      <c r="L604" t="s">
        <v>8169</v>
      </c>
      <c r="M604">
        <v>112939.76</v>
      </c>
      <c r="N604">
        <v>141174.69999999998</v>
      </c>
    </row>
    <row r="605" spans="1:14" x14ac:dyDescent="0.3">
      <c r="A605" t="s">
        <v>612</v>
      </c>
      <c r="B605" t="s">
        <v>4524</v>
      </c>
      <c r="C605" t="s">
        <v>7405</v>
      </c>
      <c r="D605" t="s">
        <v>7411</v>
      </c>
      <c r="E605" t="s">
        <v>7423</v>
      </c>
      <c r="F605" t="s">
        <v>7428</v>
      </c>
      <c r="G605">
        <v>4180.71</v>
      </c>
      <c r="H605">
        <v>16</v>
      </c>
      <c r="I605" t="s">
        <v>7850</v>
      </c>
      <c r="J605" t="s">
        <v>8164</v>
      </c>
      <c r="K605" t="s">
        <v>8167</v>
      </c>
      <c r="L605" t="s">
        <v>8169</v>
      </c>
      <c r="M605">
        <v>53513.42</v>
      </c>
      <c r="N605">
        <v>66891.360000000001</v>
      </c>
    </row>
    <row r="606" spans="1:14" x14ac:dyDescent="0.3">
      <c r="A606" t="s">
        <v>613</v>
      </c>
      <c r="B606" t="s">
        <v>4525</v>
      </c>
      <c r="C606" t="s">
        <v>7405</v>
      </c>
      <c r="D606" t="s">
        <v>7411</v>
      </c>
      <c r="E606" t="s">
        <v>7427</v>
      </c>
      <c r="F606" t="s">
        <v>7432</v>
      </c>
      <c r="G606">
        <v>5503.73</v>
      </c>
      <c r="H606">
        <v>7</v>
      </c>
      <c r="I606" t="s">
        <v>7851</v>
      </c>
      <c r="J606" t="s">
        <v>8162</v>
      </c>
      <c r="K606" t="s">
        <v>8167</v>
      </c>
      <c r="L606" t="s">
        <v>8169</v>
      </c>
      <c r="M606">
        <v>30821.22</v>
      </c>
      <c r="N606">
        <v>38526.11</v>
      </c>
    </row>
    <row r="607" spans="1:14" x14ac:dyDescent="0.3">
      <c r="A607" t="s">
        <v>614</v>
      </c>
      <c r="B607" t="s">
        <v>4526</v>
      </c>
      <c r="C607" t="s">
        <v>7408</v>
      </c>
      <c r="D607" t="s">
        <v>7419</v>
      </c>
      <c r="E607" t="s">
        <v>7423</v>
      </c>
      <c r="F607" t="s">
        <v>7429</v>
      </c>
      <c r="G607">
        <v>5995.92</v>
      </c>
      <c r="H607">
        <v>1</v>
      </c>
      <c r="I607" t="s">
        <v>7494</v>
      </c>
      <c r="J607" t="s">
        <v>8166</v>
      </c>
      <c r="K607" t="s">
        <v>8167</v>
      </c>
      <c r="L607" t="s">
        <v>8170</v>
      </c>
      <c r="M607">
        <v>5995.92</v>
      </c>
      <c r="N607">
        <v>5995.92</v>
      </c>
    </row>
    <row r="608" spans="1:14" x14ac:dyDescent="0.3">
      <c r="A608" t="s">
        <v>615</v>
      </c>
      <c r="B608" t="s">
        <v>4527</v>
      </c>
      <c r="C608" t="s">
        <v>7405</v>
      </c>
      <c r="D608" t="s">
        <v>7409</v>
      </c>
      <c r="E608" t="s">
        <v>7427</v>
      </c>
      <c r="F608" t="s">
        <v>7430</v>
      </c>
      <c r="G608">
        <v>3182.22</v>
      </c>
      <c r="H608">
        <v>11</v>
      </c>
      <c r="I608" t="s">
        <v>7832</v>
      </c>
      <c r="J608" t="s">
        <v>8166</v>
      </c>
      <c r="K608" t="s">
        <v>8168</v>
      </c>
      <c r="L608" t="s">
        <v>8169</v>
      </c>
      <c r="M608">
        <v>28003.37</v>
      </c>
      <c r="N608">
        <v>35004.42</v>
      </c>
    </row>
    <row r="609" spans="1:14" x14ac:dyDescent="0.3">
      <c r="A609" t="s">
        <v>616</v>
      </c>
      <c r="B609" t="s">
        <v>3997</v>
      </c>
      <c r="C609" t="s">
        <v>7407</v>
      </c>
      <c r="D609" t="s">
        <v>7418</v>
      </c>
      <c r="E609" t="s">
        <v>7423</v>
      </c>
      <c r="F609" t="s">
        <v>7430</v>
      </c>
      <c r="G609">
        <v>12448.34</v>
      </c>
      <c r="H609">
        <v>17</v>
      </c>
      <c r="I609" t="s">
        <v>7555</v>
      </c>
      <c r="J609" t="s">
        <v>8163</v>
      </c>
      <c r="K609" t="s">
        <v>8167</v>
      </c>
      <c r="L609" t="s">
        <v>8170</v>
      </c>
      <c r="M609">
        <v>211621.78</v>
      </c>
      <c r="N609">
        <v>211621.78</v>
      </c>
    </row>
    <row r="610" spans="1:14" x14ac:dyDescent="0.3">
      <c r="A610" t="s">
        <v>617</v>
      </c>
      <c r="B610" t="s">
        <v>4528</v>
      </c>
      <c r="C610" t="s">
        <v>7406</v>
      </c>
      <c r="D610" t="s">
        <v>7414</v>
      </c>
      <c r="E610" t="s">
        <v>7426</v>
      </c>
      <c r="F610" t="s">
        <v>7433</v>
      </c>
      <c r="G610">
        <v>11986.03</v>
      </c>
      <c r="H610">
        <v>2</v>
      </c>
      <c r="I610" t="s">
        <v>7508</v>
      </c>
      <c r="J610" t="s">
        <v>8162</v>
      </c>
      <c r="K610" t="s">
        <v>8167</v>
      </c>
      <c r="L610" t="s">
        <v>8170</v>
      </c>
      <c r="M610">
        <v>23972.06</v>
      </c>
      <c r="N610">
        <v>23972.06</v>
      </c>
    </row>
    <row r="611" spans="1:14" x14ac:dyDescent="0.3">
      <c r="A611" t="s">
        <v>618</v>
      </c>
      <c r="B611" t="s">
        <v>4529</v>
      </c>
      <c r="C611" t="s">
        <v>7407</v>
      </c>
      <c r="D611" t="s">
        <v>7418</v>
      </c>
      <c r="E611" t="s">
        <v>7427</v>
      </c>
      <c r="F611" t="s">
        <v>7429</v>
      </c>
      <c r="G611">
        <v>12150.37</v>
      </c>
      <c r="H611">
        <v>18</v>
      </c>
      <c r="I611" t="s">
        <v>7613</v>
      </c>
      <c r="J611" t="s">
        <v>8166</v>
      </c>
      <c r="K611" t="s">
        <v>8167</v>
      </c>
      <c r="L611" t="s">
        <v>8169</v>
      </c>
      <c r="M611">
        <v>174965.66</v>
      </c>
      <c r="N611">
        <v>218706.66</v>
      </c>
    </row>
    <row r="612" spans="1:14" x14ac:dyDescent="0.3">
      <c r="A612" t="s">
        <v>619</v>
      </c>
      <c r="B612" t="s">
        <v>4530</v>
      </c>
      <c r="C612" t="s">
        <v>7408</v>
      </c>
      <c r="D612" t="s">
        <v>7420</v>
      </c>
      <c r="E612" t="s">
        <v>7426</v>
      </c>
      <c r="F612" t="s">
        <v>7430</v>
      </c>
      <c r="G612">
        <v>9383.15</v>
      </c>
      <c r="H612">
        <v>6</v>
      </c>
      <c r="I612" t="s">
        <v>7644</v>
      </c>
      <c r="J612" t="s">
        <v>8162</v>
      </c>
      <c r="K612" t="s">
        <v>8167</v>
      </c>
      <c r="L612" t="s">
        <v>8170</v>
      </c>
      <c r="M612">
        <v>56298.9</v>
      </c>
      <c r="N612">
        <v>56298.899999999994</v>
      </c>
    </row>
    <row r="613" spans="1:14" x14ac:dyDescent="0.3">
      <c r="A613" t="s">
        <v>620</v>
      </c>
      <c r="B613" t="s">
        <v>4430</v>
      </c>
      <c r="C613" t="s">
        <v>7406</v>
      </c>
      <c r="D613" t="s">
        <v>7416</v>
      </c>
      <c r="E613" t="s">
        <v>7423</v>
      </c>
      <c r="F613" t="s">
        <v>7429</v>
      </c>
      <c r="G613">
        <v>1817.7</v>
      </c>
      <c r="H613">
        <v>7</v>
      </c>
      <c r="I613" t="s">
        <v>7852</v>
      </c>
      <c r="J613" t="s">
        <v>8162</v>
      </c>
      <c r="K613" t="s">
        <v>8167</v>
      </c>
      <c r="L613" t="s">
        <v>8170</v>
      </c>
      <c r="M613">
        <v>12723.9</v>
      </c>
      <c r="N613">
        <v>12723.9</v>
      </c>
    </row>
    <row r="614" spans="1:14" x14ac:dyDescent="0.3">
      <c r="A614" t="s">
        <v>621</v>
      </c>
      <c r="B614" t="s">
        <v>4531</v>
      </c>
      <c r="C614" t="s">
        <v>7406</v>
      </c>
      <c r="D614" t="s">
        <v>7421</v>
      </c>
      <c r="E614" t="s">
        <v>7424</v>
      </c>
      <c r="F614" t="s">
        <v>7429</v>
      </c>
      <c r="G614">
        <v>976.91</v>
      </c>
      <c r="H614">
        <v>10</v>
      </c>
      <c r="I614" t="s">
        <v>7853</v>
      </c>
      <c r="J614" t="s">
        <v>8166</v>
      </c>
      <c r="K614" t="s">
        <v>8167</v>
      </c>
      <c r="L614" t="s">
        <v>8169</v>
      </c>
      <c r="M614">
        <v>7815.28</v>
      </c>
      <c r="N614">
        <v>9769.1</v>
      </c>
    </row>
    <row r="615" spans="1:14" x14ac:dyDescent="0.3">
      <c r="A615" t="s">
        <v>622</v>
      </c>
      <c r="B615" t="s">
        <v>4532</v>
      </c>
      <c r="C615" t="s">
        <v>7407</v>
      </c>
      <c r="D615" t="s">
        <v>7417</v>
      </c>
      <c r="E615" t="s">
        <v>7423</v>
      </c>
      <c r="F615" t="s">
        <v>7433</v>
      </c>
      <c r="G615">
        <v>8435.2900000000009</v>
      </c>
      <c r="H615">
        <v>13</v>
      </c>
      <c r="I615" t="s">
        <v>7854</v>
      </c>
      <c r="J615" t="s">
        <v>8166</v>
      </c>
      <c r="K615" t="s">
        <v>8168</v>
      </c>
      <c r="L615" t="s">
        <v>8170</v>
      </c>
      <c r="M615">
        <v>109658.77</v>
      </c>
      <c r="N615">
        <v>109658.77000000002</v>
      </c>
    </row>
    <row r="616" spans="1:14" x14ac:dyDescent="0.3">
      <c r="A616" t="s">
        <v>623</v>
      </c>
      <c r="B616" t="s">
        <v>4533</v>
      </c>
      <c r="C616" t="s">
        <v>7407</v>
      </c>
      <c r="D616" t="s">
        <v>7417</v>
      </c>
      <c r="E616" t="s">
        <v>7425</v>
      </c>
      <c r="F616" t="s">
        <v>7433</v>
      </c>
      <c r="G616">
        <v>13070.84</v>
      </c>
      <c r="H616">
        <v>11</v>
      </c>
      <c r="I616" t="s">
        <v>7553</v>
      </c>
      <c r="J616" t="s">
        <v>8162</v>
      </c>
      <c r="K616" t="s">
        <v>8167</v>
      </c>
      <c r="L616" t="s">
        <v>8169</v>
      </c>
      <c r="M616">
        <v>115023.06</v>
      </c>
      <c r="N616">
        <v>143779.24</v>
      </c>
    </row>
    <row r="617" spans="1:14" x14ac:dyDescent="0.3">
      <c r="A617" t="s">
        <v>624</v>
      </c>
      <c r="B617" t="s">
        <v>4534</v>
      </c>
      <c r="C617" t="s">
        <v>7407</v>
      </c>
      <c r="D617" t="s">
        <v>7418</v>
      </c>
      <c r="E617" t="s">
        <v>7427</v>
      </c>
      <c r="F617" t="s">
        <v>7432</v>
      </c>
      <c r="G617">
        <v>6933.82</v>
      </c>
      <c r="H617">
        <v>14</v>
      </c>
      <c r="I617" t="s">
        <v>7855</v>
      </c>
      <c r="J617" t="s">
        <v>8166</v>
      </c>
      <c r="K617" t="s">
        <v>8167</v>
      </c>
      <c r="L617" t="s">
        <v>8169</v>
      </c>
      <c r="M617">
        <v>77658.95</v>
      </c>
      <c r="N617">
        <v>97073.48</v>
      </c>
    </row>
    <row r="618" spans="1:14" x14ac:dyDescent="0.3">
      <c r="A618" t="s">
        <v>625</v>
      </c>
      <c r="B618" t="s">
        <v>4535</v>
      </c>
      <c r="C618" t="s">
        <v>7406</v>
      </c>
      <c r="D618" t="s">
        <v>7416</v>
      </c>
      <c r="E618" t="s">
        <v>7423</v>
      </c>
      <c r="F618" t="s">
        <v>7434</v>
      </c>
      <c r="G618">
        <v>15878.73</v>
      </c>
      <c r="H618">
        <v>4</v>
      </c>
      <c r="I618" t="s">
        <v>7694</v>
      </c>
      <c r="J618" t="s">
        <v>8164</v>
      </c>
      <c r="K618" t="s">
        <v>8168</v>
      </c>
      <c r="L618" t="s">
        <v>8170</v>
      </c>
      <c r="M618">
        <v>63514.92</v>
      </c>
      <c r="N618">
        <v>63514.92</v>
      </c>
    </row>
    <row r="619" spans="1:14" x14ac:dyDescent="0.3">
      <c r="A619" t="s">
        <v>626</v>
      </c>
      <c r="B619" t="s">
        <v>4536</v>
      </c>
      <c r="C619" t="s">
        <v>7406</v>
      </c>
      <c r="D619" t="s">
        <v>7414</v>
      </c>
      <c r="E619" t="s">
        <v>7423</v>
      </c>
      <c r="F619" t="s">
        <v>7430</v>
      </c>
      <c r="G619">
        <v>2985.51</v>
      </c>
      <c r="H619">
        <v>12</v>
      </c>
      <c r="I619" t="s">
        <v>7856</v>
      </c>
      <c r="J619" t="s">
        <v>8162</v>
      </c>
      <c r="K619" t="s">
        <v>8168</v>
      </c>
      <c r="L619" t="s">
        <v>8169</v>
      </c>
      <c r="M619">
        <v>28660.73</v>
      </c>
      <c r="N619">
        <v>35826.120000000003</v>
      </c>
    </row>
    <row r="620" spans="1:14" x14ac:dyDescent="0.3">
      <c r="A620" t="s">
        <v>627</v>
      </c>
      <c r="B620" t="s">
        <v>4537</v>
      </c>
      <c r="C620" t="s">
        <v>7406</v>
      </c>
      <c r="D620" t="s">
        <v>7421</v>
      </c>
      <c r="E620" t="s">
        <v>7423</v>
      </c>
      <c r="F620" t="s">
        <v>7432</v>
      </c>
      <c r="G620">
        <v>8929.14</v>
      </c>
      <c r="H620">
        <v>9</v>
      </c>
      <c r="I620" t="s">
        <v>7832</v>
      </c>
      <c r="J620" t="s">
        <v>8163</v>
      </c>
      <c r="K620" t="s">
        <v>8168</v>
      </c>
      <c r="L620" t="s">
        <v>8170</v>
      </c>
      <c r="M620">
        <v>80362.259999999995</v>
      </c>
      <c r="N620">
        <v>80362.259999999995</v>
      </c>
    </row>
    <row r="621" spans="1:14" x14ac:dyDescent="0.3">
      <c r="A621" t="s">
        <v>628</v>
      </c>
      <c r="B621" t="s">
        <v>4538</v>
      </c>
      <c r="C621" t="s">
        <v>7406</v>
      </c>
      <c r="D621" t="s">
        <v>7414</v>
      </c>
      <c r="E621" t="s">
        <v>7427</v>
      </c>
      <c r="F621" t="s">
        <v>7430</v>
      </c>
      <c r="G621">
        <v>8391.2999999999993</v>
      </c>
      <c r="H621">
        <v>14</v>
      </c>
      <c r="I621" t="s">
        <v>7857</v>
      </c>
      <c r="J621" t="s">
        <v>8164</v>
      </c>
      <c r="K621" t="s">
        <v>8168</v>
      </c>
      <c r="L621" t="s">
        <v>8170</v>
      </c>
      <c r="M621">
        <v>117478.2</v>
      </c>
      <c r="N621">
        <v>117478.19999999998</v>
      </c>
    </row>
    <row r="622" spans="1:14" x14ac:dyDescent="0.3">
      <c r="A622" t="s">
        <v>629</v>
      </c>
      <c r="B622" t="s">
        <v>4539</v>
      </c>
      <c r="C622" t="s">
        <v>7405</v>
      </c>
      <c r="D622" t="s">
        <v>7409</v>
      </c>
      <c r="E622" t="s">
        <v>7427</v>
      </c>
      <c r="F622" t="s">
        <v>7428</v>
      </c>
      <c r="G622">
        <v>1219.27</v>
      </c>
      <c r="H622">
        <v>6</v>
      </c>
      <c r="I622" t="s">
        <v>7834</v>
      </c>
      <c r="J622" t="s">
        <v>8166</v>
      </c>
      <c r="K622" t="s">
        <v>8167</v>
      </c>
      <c r="L622" t="s">
        <v>8169</v>
      </c>
      <c r="M622">
        <v>5852.33</v>
      </c>
      <c r="N622">
        <v>7315.62</v>
      </c>
    </row>
    <row r="623" spans="1:14" x14ac:dyDescent="0.3">
      <c r="A623" t="s">
        <v>630</v>
      </c>
      <c r="B623" t="s">
        <v>4540</v>
      </c>
      <c r="C623" t="s">
        <v>7407</v>
      </c>
      <c r="D623" t="s">
        <v>7415</v>
      </c>
      <c r="E623" t="s">
        <v>7423</v>
      </c>
      <c r="F623" t="s">
        <v>7434</v>
      </c>
      <c r="G623">
        <v>6683.99</v>
      </c>
      <c r="H623">
        <v>6</v>
      </c>
      <c r="I623" t="s">
        <v>7642</v>
      </c>
      <c r="J623" t="s">
        <v>8163</v>
      </c>
      <c r="K623" t="s">
        <v>8168</v>
      </c>
      <c r="L623" t="s">
        <v>8170</v>
      </c>
      <c r="M623">
        <v>40103.94</v>
      </c>
      <c r="N623">
        <v>40103.94</v>
      </c>
    </row>
    <row r="624" spans="1:14" x14ac:dyDescent="0.3">
      <c r="A624" t="s">
        <v>631</v>
      </c>
      <c r="B624" t="s">
        <v>4541</v>
      </c>
      <c r="C624" t="s">
        <v>7406</v>
      </c>
      <c r="D624" t="s">
        <v>7421</v>
      </c>
      <c r="E624" t="s">
        <v>7424</v>
      </c>
      <c r="F624" t="s">
        <v>7428</v>
      </c>
      <c r="G624">
        <v>5464.72</v>
      </c>
      <c r="H624">
        <v>19</v>
      </c>
      <c r="I624" t="s">
        <v>7659</v>
      </c>
      <c r="J624" t="s">
        <v>8162</v>
      </c>
      <c r="K624" t="s">
        <v>8167</v>
      </c>
      <c r="L624" t="s">
        <v>8170</v>
      </c>
      <c r="M624">
        <v>103829.68</v>
      </c>
      <c r="N624">
        <v>103829.68000000001</v>
      </c>
    </row>
    <row r="625" spans="1:14" x14ac:dyDescent="0.3">
      <c r="A625" t="s">
        <v>632</v>
      </c>
      <c r="B625" t="s">
        <v>4542</v>
      </c>
      <c r="C625" t="s">
        <v>7405</v>
      </c>
      <c r="D625" t="s">
        <v>7410</v>
      </c>
      <c r="E625" t="s">
        <v>7425</v>
      </c>
      <c r="F625" t="s">
        <v>7429</v>
      </c>
      <c r="G625">
        <v>15396.5</v>
      </c>
      <c r="H625">
        <v>5</v>
      </c>
      <c r="I625" t="s">
        <v>7499</v>
      </c>
      <c r="J625" t="s">
        <v>8162</v>
      </c>
      <c r="K625" t="s">
        <v>8167</v>
      </c>
      <c r="L625" t="s">
        <v>8169</v>
      </c>
      <c r="M625">
        <v>61586</v>
      </c>
      <c r="N625">
        <v>76982.5</v>
      </c>
    </row>
    <row r="626" spans="1:14" x14ac:dyDescent="0.3">
      <c r="A626" t="s">
        <v>633</v>
      </c>
      <c r="B626" t="s">
        <v>4543</v>
      </c>
      <c r="C626" t="s">
        <v>7405</v>
      </c>
      <c r="D626" t="s">
        <v>7409</v>
      </c>
      <c r="E626" t="s">
        <v>7427</v>
      </c>
      <c r="F626" t="s">
        <v>7428</v>
      </c>
      <c r="G626">
        <v>9020.44</v>
      </c>
      <c r="H626">
        <v>9</v>
      </c>
      <c r="I626" t="s">
        <v>7858</v>
      </c>
      <c r="J626" t="s">
        <v>8165</v>
      </c>
      <c r="K626" t="s">
        <v>8167</v>
      </c>
      <c r="L626" t="s">
        <v>8169</v>
      </c>
      <c r="M626">
        <v>64947.5</v>
      </c>
      <c r="N626">
        <v>81183.960000000006</v>
      </c>
    </row>
    <row r="627" spans="1:14" x14ac:dyDescent="0.3">
      <c r="A627" t="s">
        <v>634</v>
      </c>
      <c r="B627" t="s">
        <v>4544</v>
      </c>
      <c r="C627" t="s">
        <v>7406</v>
      </c>
      <c r="D627" t="s">
        <v>7412</v>
      </c>
      <c r="E627" t="s">
        <v>7427</v>
      </c>
      <c r="F627" t="s">
        <v>7433</v>
      </c>
      <c r="G627">
        <v>12826.82</v>
      </c>
      <c r="H627">
        <v>13</v>
      </c>
      <c r="I627" t="s">
        <v>7781</v>
      </c>
      <c r="J627" t="s">
        <v>8164</v>
      </c>
      <c r="K627" t="s">
        <v>8168</v>
      </c>
      <c r="L627" t="s">
        <v>8169</v>
      </c>
      <c r="M627">
        <v>133399.26</v>
      </c>
      <c r="N627">
        <v>166748.66</v>
      </c>
    </row>
    <row r="628" spans="1:14" x14ac:dyDescent="0.3">
      <c r="A628" t="s">
        <v>635</v>
      </c>
      <c r="B628" t="s">
        <v>4545</v>
      </c>
      <c r="C628" t="s">
        <v>7407</v>
      </c>
      <c r="D628" t="s">
        <v>7413</v>
      </c>
      <c r="E628" t="s">
        <v>7424</v>
      </c>
      <c r="F628" t="s">
        <v>7429</v>
      </c>
      <c r="G628">
        <v>4564.17</v>
      </c>
      <c r="H628">
        <v>14</v>
      </c>
      <c r="I628" t="s">
        <v>7859</v>
      </c>
      <c r="J628" t="s">
        <v>8166</v>
      </c>
      <c r="K628" t="s">
        <v>8167</v>
      </c>
      <c r="L628" t="s">
        <v>8169</v>
      </c>
      <c r="M628">
        <v>51118.87</v>
      </c>
      <c r="N628">
        <v>63898.380000000005</v>
      </c>
    </row>
    <row r="629" spans="1:14" x14ac:dyDescent="0.3">
      <c r="A629" t="s">
        <v>636</v>
      </c>
      <c r="B629" t="s">
        <v>4546</v>
      </c>
      <c r="C629" t="s">
        <v>7408</v>
      </c>
      <c r="D629" t="s">
        <v>7420</v>
      </c>
      <c r="E629" t="s">
        <v>7426</v>
      </c>
      <c r="F629" t="s">
        <v>7428</v>
      </c>
      <c r="G629">
        <v>7972.98</v>
      </c>
      <c r="H629">
        <v>10</v>
      </c>
      <c r="I629" t="s">
        <v>7845</v>
      </c>
      <c r="J629" t="s">
        <v>8164</v>
      </c>
      <c r="K629" t="s">
        <v>8168</v>
      </c>
      <c r="L629" t="s">
        <v>8170</v>
      </c>
      <c r="M629">
        <v>79729.8</v>
      </c>
      <c r="N629">
        <v>79729.799999999988</v>
      </c>
    </row>
    <row r="630" spans="1:14" x14ac:dyDescent="0.3">
      <c r="A630" t="s">
        <v>637</v>
      </c>
      <c r="B630" t="s">
        <v>4547</v>
      </c>
      <c r="C630" t="s">
        <v>7405</v>
      </c>
      <c r="D630" t="s">
        <v>7417</v>
      </c>
      <c r="E630" t="s">
        <v>7426</v>
      </c>
      <c r="F630" t="s">
        <v>7433</v>
      </c>
      <c r="G630">
        <v>9116.7199999999993</v>
      </c>
      <c r="H630">
        <v>12</v>
      </c>
      <c r="I630" t="s">
        <v>7556</v>
      </c>
      <c r="J630" t="s">
        <v>8164</v>
      </c>
      <c r="K630" t="s">
        <v>8168</v>
      </c>
      <c r="L630" t="s">
        <v>8170</v>
      </c>
      <c r="M630">
        <v>109400.64</v>
      </c>
      <c r="N630">
        <v>109400.63999999998</v>
      </c>
    </row>
    <row r="631" spans="1:14" x14ac:dyDescent="0.3">
      <c r="A631" t="s">
        <v>638</v>
      </c>
      <c r="B631" t="s">
        <v>4548</v>
      </c>
      <c r="C631" t="s">
        <v>7408</v>
      </c>
      <c r="D631" t="s">
        <v>7419</v>
      </c>
      <c r="E631" t="s">
        <v>7426</v>
      </c>
      <c r="F631" t="s">
        <v>7433</v>
      </c>
      <c r="G631">
        <v>1578.66</v>
      </c>
      <c r="H631">
        <v>3</v>
      </c>
      <c r="I631" t="s">
        <v>7794</v>
      </c>
      <c r="J631" t="s">
        <v>8163</v>
      </c>
      <c r="K631" t="s">
        <v>8168</v>
      </c>
      <c r="L631" t="s">
        <v>8170</v>
      </c>
      <c r="M631">
        <v>4735.9799999999996</v>
      </c>
      <c r="N631">
        <v>4735.9800000000005</v>
      </c>
    </row>
    <row r="632" spans="1:14" x14ac:dyDescent="0.3">
      <c r="A632" t="s">
        <v>639</v>
      </c>
      <c r="B632" t="s">
        <v>4549</v>
      </c>
      <c r="C632" t="s">
        <v>7407</v>
      </c>
      <c r="D632" t="s">
        <v>7418</v>
      </c>
      <c r="E632" t="s">
        <v>7427</v>
      </c>
      <c r="F632" t="s">
        <v>7434</v>
      </c>
      <c r="G632">
        <v>5116.95</v>
      </c>
      <c r="H632">
        <v>20</v>
      </c>
      <c r="I632" t="s">
        <v>7860</v>
      </c>
      <c r="J632" t="s">
        <v>8163</v>
      </c>
      <c r="K632" t="s">
        <v>8168</v>
      </c>
      <c r="L632" t="s">
        <v>8170</v>
      </c>
      <c r="M632">
        <v>102339</v>
      </c>
      <c r="N632">
        <v>102339</v>
      </c>
    </row>
    <row r="633" spans="1:14" x14ac:dyDescent="0.3">
      <c r="A633" t="s">
        <v>640</v>
      </c>
      <c r="B633" t="s">
        <v>4550</v>
      </c>
      <c r="C633" t="s">
        <v>7407</v>
      </c>
      <c r="D633" t="s">
        <v>7413</v>
      </c>
      <c r="E633" t="s">
        <v>7426</v>
      </c>
      <c r="F633" t="s">
        <v>7434</v>
      </c>
      <c r="G633">
        <v>14950.79</v>
      </c>
      <c r="H633">
        <v>13</v>
      </c>
      <c r="I633" t="s">
        <v>7683</v>
      </c>
      <c r="J633" t="s">
        <v>8163</v>
      </c>
      <c r="K633" t="s">
        <v>8167</v>
      </c>
      <c r="L633" t="s">
        <v>8170</v>
      </c>
      <c r="M633">
        <v>194360.27</v>
      </c>
      <c r="N633">
        <v>194360.27000000002</v>
      </c>
    </row>
    <row r="634" spans="1:14" x14ac:dyDescent="0.3">
      <c r="A634" t="s">
        <v>641</v>
      </c>
      <c r="B634" t="s">
        <v>4551</v>
      </c>
      <c r="C634" t="s">
        <v>7407</v>
      </c>
      <c r="D634" t="s">
        <v>7417</v>
      </c>
      <c r="E634" t="s">
        <v>7427</v>
      </c>
      <c r="F634" t="s">
        <v>7432</v>
      </c>
      <c r="G634">
        <v>9475.2800000000007</v>
      </c>
      <c r="H634">
        <v>18</v>
      </c>
      <c r="I634" t="s">
        <v>7861</v>
      </c>
      <c r="J634" t="s">
        <v>8162</v>
      </c>
      <c r="K634" t="s">
        <v>8168</v>
      </c>
      <c r="L634" t="s">
        <v>8170</v>
      </c>
      <c r="M634">
        <v>170555.04</v>
      </c>
      <c r="N634">
        <v>170555.04</v>
      </c>
    </row>
    <row r="635" spans="1:14" x14ac:dyDescent="0.3">
      <c r="A635" t="s">
        <v>642</v>
      </c>
      <c r="B635" t="s">
        <v>4552</v>
      </c>
      <c r="C635" t="s">
        <v>7408</v>
      </c>
      <c r="D635" t="s">
        <v>7417</v>
      </c>
      <c r="E635" t="s">
        <v>7426</v>
      </c>
      <c r="F635" t="s">
        <v>7430</v>
      </c>
      <c r="G635">
        <v>1968.76</v>
      </c>
      <c r="H635">
        <v>13</v>
      </c>
      <c r="I635" t="s">
        <v>7657</v>
      </c>
      <c r="J635" t="s">
        <v>8162</v>
      </c>
      <c r="K635" t="s">
        <v>8168</v>
      </c>
      <c r="L635" t="s">
        <v>8170</v>
      </c>
      <c r="M635">
        <v>25593.88</v>
      </c>
      <c r="N635">
        <v>25593.88</v>
      </c>
    </row>
    <row r="636" spans="1:14" x14ac:dyDescent="0.3">
      <c r="A636" t="s">
        <v>643</v>
      </c>
      <c r="B636" t="s">
        <v>4553</v>
      </c>
      <c r="C636" t="s">
        <v>7408</v>
      </c>
      <c r="D636" t="s">
        <v>7419</v>
      </c>
      <c r="E636" t="s">
        <v>7424</v>
      </c>
      <c r="F636" t="s">
        <v>7431</v>
      </c>
      <c r="G636">
        <v>15948.45</v>
      </c>
      <c r="H636">
        <v>9</v>
      </c>
      <c r="I636" t="s">
        <v>7516</v>
      </c>
      <c r="J636" t="s">
        <v>8162</v>
      </c>
      <c r="K636" t="s">
        <v>8168</v>
      </c>
      <c r="L636" t="s">
        <v>8170</v>
      </c>
      <c r="M636">
        <v>143536.04999999999</v>
      </c>
      <c r="N636">
        <v>143536.05000000002</v>
      </c>
    </row>
    <row r="637" spans="1:14" x14ac:dyDescent="0.3">
      <c r="A637" t="s">
        <v>644</v>
      </c>
      <c r="B637" t="s">
        <v>4554</v>
      </c>
      <c r="C637" t="s">
        <v>7408</v>
      </c>
      <c r="D637" t="s">
        <v>7417</v>
      </c>
      <c r="E637" t="s">
        <v>7427</v>
      </c>
      <c r="F637" t="s">
        <v>7430</v>
      </c>
      <c r="G637">
        <v>9591.48</v>
      </c>
      <c r="H637">
        <v>4</v>
      </c>
      <c r="I637" t="s">
        <v>7862</v>
      </c>
      <c r="J637" t="s">
        <v>8164</v>
      </c>
      <c r="K637" t="s">
        <v>8167</v>
      </c>
      <c r="L637" t="s">
        <v>8170</v>
      </c>
      <c r="M637">
        <v>38365.919999999998</v>
      </c>
      <c r="N637">
        <v>38365.919999999998</v>
      </c>
    </row>
    <row r="638" spans="1:14" x14ac:dyDescent="0.3">
      <c r="A638" t="s">
        <v>645</v>
      </c>
      <c r="B638" t="s">
        <v>4555</v>
      </c>
      <c r="C638" t="s">
        <v>7408</v>
      </c>
      <c r="D638" t="s">
        <v>7419</v>
      </c>
      <c r="E638" t="s">
        <v>7425</v>
      </c>
      <c r="F638" t="s">
        <v>7434</v>
      </c>
      <c r="G638">
        <v>5577.6</v>
      </c>
      <c r="H638">
        <v>8</v>
      </c>
      <c r="I638" t="s">
        <v>7863</v>
      </c>
      <c r="J638" t="s">
        <v>8165</v>
      </c>
      <c r="K638" t="s">
        <v>8167</v>
      </c>
      <c r="L638" t="s">
        <v>8170</v>
      </c>
      <c r="M638">
        <v>44620.800000000003</v>
      </c>
      <c r="N638">
        <v>44620.800000000003</v>
      </c>
    </row>
    <row r="639" spans="1:14" x14ac:dyDescent="0.3">
      <c r="A639" t="s">
        <v>646</v>
      </c>
      <c r="B639" t="s">
        <v>4556</v>
      </c>
      <c r="C639" t="s">
        <v>7407</v>
      </c>
      <c r="D639" t="s">
        <v>7417</v>
      </c>
      <c r="E639" t="s">
        <v>7427</v>
      </c>
      <c r="F639" t="s">
        <v>7434</v>
      </c>
      <c r="G639">
        <v>9789.85</v>
      </c>
      <c r="H639">
        <v>7</v>
      </c>
      <c r="I639" t="s">
        <v>7609</v>
      </c>
      <c r="J639" t="s">
        <v>8163</v>
      </c>
      <c r="K639" t="s">
        <v>8168</v>
      </c>
      <c r="L639" t="s">
        <v>8170</v>
      </c>
      <c r="M639">
        <v>68528.95</v>
      </c>
      <c r="N639">
        <v>68528.95</v>
      </c>
    </row>
    <row r="640" spans="1:14" x14ac:dyDescent="0.3">
      <c r="A640" t="s">
        <v>647</v>
      </c>
      <c r="B640" t="s">
        <v>4557</v>
      </c>
      <c r="C640" t="s">
        <v>7408</v>
      </c>
      <c r="D640" t="s">
        <v>7422</v>
      </c>
      <c r="E640" t="s">
        <v>7427</v>
      </c>
      <c r="F640" t="s">
        <v>7434</v>
      </c>
      <c r="G640">
        <v>8743.2199999999993</v>
      </c>
      <c r="H640">
        <v>11</v>
      </c>
      <c r="I640" t="s">
        <v>7864</v>
      </c>
      <c r="J640" t="s">
        <v>8164</v>
      </c>
      <c r="K640" t="s">
        <v>8168</v>
      </c>
      <c r="L640" t="s">
        <v>8170</v>
      </c>
      <c r="M640">
        <v>96175.42</v>
      </c>
      <c r="N640">
        <v>96175.42</v>
      </c>
    </row>
    <row r="641" spans="1:14" x14ac:dyDescent="0.3">
      <c r="A641" t="s">
        <v>648</v>
      </c>
      <c r="B641" t="s">
        <v>4513</v>
      </c>
      <c r="C641" t="s">
        <v>7407</v>
      </c>
      <c r="D641" t="s">
        <v>7418</v>
      </c>
      <c r="E641" t="s">
        <v>7424</v>
      </c>
      <c r="F641" t="s">
        <v>7428</v>
      </c>
      <c r="G641">
        <v>12903.18</v>
      </c>
      <c r="H641">
        <v>2</v>
      </c>
      <c r="I641" t="s">
        <v>7865</v>
      </c>
      <c r="J641" t="s">
        <v>8165</v>
      </c>
      <c r="K641" t="s">
        <v>8167</v>
      </c>
      <c r="L641" t="s">
        <v>8169</v>
      </c>
      <c r="M641">
        <v>20645.419999999998</v>
      </c>
      <c r="N641">
        <v>25806.36</v>
      </c>
    </row>
    <row r="642" spans="1:14" x14ac:dyDescent="0.3">
      <c r="A642" t="s">
        <v>649</v>
      </c>
      <c r="B642" t="s">
        <v>4558</v>
      </c>
      <c r="C642" t="s">
        <v>7406</v>
      </c>
      <c r="D642" t="s">
        <v>7412</v>
      </c>
      <c r="E642" t="s">
        <v>7423</v>
      </c>
      <c r="F642" t="s">
        <v>7428</v>
      </c>
      <c r="G642">
        <v>13148.03</v>
      </c>
      <c r="H642">
        <v>6</v>
      </c>
      <c r="I642" t="s">
        <v>7866</v>
      </c>
      <c r="J642" t="s">
        <v>8166</v>
      </c>
      <c r="K642" t="s">
        <v>8167</v>
      </c>
      <c r="L642" t="s">
        <v>8170</v>
      </c>
      <c r="M642">
        <v>78888.179999999993</v>
      </c>
      <c r="N642">
        <v>78888.180000000008</v>
      </c>
    </row>
    <row r="643" spans="1:14" x14ac:dyDescent="0.3">
      <c r="A643" t="s">
        <v>650</v>
      </c>
      <c r="B643" t="s">
        <v>4559</v>
      </c>
      <c r="C643" t="s">
        <v>7406</v>
      </c>
      <c r="D643" t="s">
        <v>7412</v>
      </c>
      <c r="E643" t="s">
        <v>7424</v>
      </c>
      <c r="F643" t="s">
        <v>7433</v>
      </c>
      <c r="G643">
        <v>10316.9</v>
      </c>
      <c r="H643">
        <v>9</v>
      </c>
      <c r="I643" t="s">
        <v>7534</v>
      </c>
      <c r="J643" t="s">
        <v>8166</v>
      </c>
      <c r="K643" t="s">
        <v>8168</v>
      </c>
      <c r="L643" t="s">
        <v>8169</v>
      </c>
      <c r="M643">
        <v>74281.679999999993</v>
      </c>
      <c r="N643">
        <v>92852.099999999991</v>
      </c>
    </row>
    <row r="644" spans="1:14" x14ac:dyDescent="0.3">
      <c r="A644" t="s">
        <v>651</v>
      </c>
      <c r="B644" t="s">
        <v>4560</v>
      </c>
      <c r="C644" t="s">
        <v>7408</v>
      </c>
      <c r="D644" t="s">
        <v>7419</v>
      </c>
      <c r="E644" t="s">
        <v>7426</v>
      </c>
      <c r="F644" t="s">
        <v>7430</v>
      </c>
      <c r="G644">
        <v>15088.57</v>
      </c>
      <c r="H644">
        <v>17</v>
      </c>
      <c r="I644" t="s">
        <v>7867</v>
      </c>
      <c r="J644" t="s">
        <v>8166</v>
      </c>
      <c r="K644" t="s">
        <v>8167</v>
      </c>
      <c r="L644" t="s">
        <v>8170</v>
      </c>
      <c r="M644">
        <v>256505.69</v>
      </c>
      <c r="N644">
        <v>256505.69</v>
      </c>
    </row>
    <row r="645" spans="1:14" x14ac:dyDescent="0.3">
      <c r="A645" t="s">
        <v>652</v>
      </c>
      <c r="B645" t="s">
        <v>4561</v>
      </c>
      <c r="C645" t="s">
        <v>7408</v>
      </c>
      <c r="D645" t="s">
        <v>7422</v>
      </c>
      <c r="E645" t="s">
        <v>7425</v>
      </c>
      <c r="F645" t="s">
        <v>7434</v>
      </c>
      <c r="G645">
        <v>6049.87</v>
      </c>
      <c r="H645">
        <v>2</v>
      </c>
      <c r="I645" t="s">
        <v>7609</v>
      </c>
      <c r="J645" t="s">
        <v>8163</v>
      </c>
      <c r="K645" t="s">
        <v>8167</v>
      </c>
      <c r="L645" t="s">
        <v>8169</v>
      </c>
      <c r="M645">
        <v>9679.4599999999991</v>
      </c>
      <c r="N645">
        <v>12099.74</v>
      </c>
    </row>
    <row r="646" spans="1:14" x14ac:dyDescent="0.3">
      <c r="A646" t="s">
        <v>653</v>
      </c>
      <c r="B646" t="s">
        <v>4562</v>
      </c>
      <c r="C646" t="s">
        <v>7408</v>
      </c>
      <c r="D646" t="s">
        <v>7420</v>
      </c>
      <c r="E646" t="s">
        <v>7423</v>
      </c>
      <c r="F646" t="s">
        <v>7429</v>
      </c>
      <c r="G646">
        <v>4630.57</v>
      </c>
      <c r="H646">
        <v>9</v>
      </c>
      <c r="I646" t="s">
        <v>7451</v>
      </c>
      <c r="J646" t="s">
        <v>8165</v>
      </c>
      <c r="K646" t="s">
        <v>8167</v>
      </c>
      <c r="L646" t="s">
        <v>8169</v>
      </c>
      <c r="M646">
        <v>33340.269999999997</v>
      </c>
      <c r="N646">
        <v>41675.129999999997</v>
      </c>
    </row>
    <row r="647" spans="1:14" x14ac:dyDescent="0.3">
      <c r="A647" t="s">
        <v>654</v>
      </c>
      <c r="B647" t="s">
        <v>4563</v>
      </c>
      <c r="C647" t="s">
        <v>7405</v>
      </c>
      <c r="D647" t="s">
        <v>7411</v>
      </c>
      <c r="E647" t="s">
        <v>7426</v>
      </c>
      <c r="F647" t="s">
        <v>7430</v>
      </c>
      <c r="G647">
        <v>5560.17</v>
      </c>
      <c r="H647">
        <v>7</v>
      </c>
      <c r="I647" t="s">
        <v>7789</v>
      </c>
      <c r="J647" t="s">
        <v>8164</v>
      </c>
      <c r="K647" t="s">
        <v>8167</v>
      </c>
      <c r="L647" t="s">
        <v>8170</v>
      </c>
      <c r="M647">
        <v>38921.19</v>
      </c>
      <c r="N647">
        <v>38921.19</v>
      </c>
    </row>
    <row r="648" spans="1:14" x14ac:dyDescent="0.3">
      <c r="A648" t="s">
        <v>655</v>
      </c>
      <c r="B648" t="s">
        <v>4564</v>
      </c>
      <c r="C648" t="s">
        <v>7408</v>
      </c>
      <c r="D648" t="s">
        <v>7422</v>
      </c>
      <c r="E648" t="s">
        <v>7424</v>
      </c>
      <c r="F648" t="s">
        <v>7430</v>
      </c>
      <c r="G648">
        <v>10888.77</v>
      </c>
      <c r="H648">
        <v>10</v>
      </c>
      <c r="I648" t="s">
        <v>7696</v>
      </c>
      <c r="J648" t="s">
        <v>8163</v>
      </c>
      <c r="K648" t="s">
        <v>8168</v>
      </c>
      <c r="L648" t="s">
        <v>8169</v>
      </c>
      <c r="M648">
        <v>87110.16</v>
      </c>
      <c r="N648">
        <v>108887.70000000001</v>
      </c>
    </row>
    <row r="649" spans="1:14" x14ac:dyDescent="0.3">
      <c r="A649" t="s">
        <v>656</v>
      </c>
      <c r="B649" t="s">
        <v>4565</v>
      </c>
      <c r="C649" t="s">
        <v>7406</v>
      </c>
      <c r="D649" t="s">
        <v>7421</v>
      </c>
      <c r="E649" t="s">
        <v>7425</v>
      </c>
      <c r="F649" t="s">
        <v>7432</v>
      </c>
      <c r="G649">
        <v>13895.86</v>
      </c>
      <c r="H649">
        <v>12</v>
      </c>
      <c r="I649" t="s">
        <v>7868</v>
      </c>
      <c r="J649" t="s">
        <v>8166</v>
      </c>
      <c r="K649" t="s">
        <v>8167</v>
      </c>
      <c r="L649" t="s">
        <v>8170</v>
      </c>
      <c r="M649">
        <v>166750.32</v>
      </c>
      <c r="N649">
        <v>166750.32</v>
      </c>
    </row>
    <row r="650" spans="1:14" x14ac:dyDescent="0.3">
      <c r="A650" t="s">
        <v>657</v>
      </c>
      <c r="B650" t="s">
        <v>4566</v>
      </c>
      <c r="C650" t="s">
        <v>7406</v>
      </c>
      <c r="D650" t="s">
        <v>7412</v>
      </c>
      <c r="E650" t="s">
        <v>7427</v>
      </c>
      <c r="F650" t="s">
        <v>7429</v>
      </c>
      <c r="G650">
        <v>1769.56</v>
      </c>
      <c r="H650">
        <v>8</v>
      </c>
      <c r="I650" t="s">
        <v>7728</v>
      </c>
      <c r="J650" t="s">
        <v>8163</v>
      </c>
      <c r="K650" t="s">
        <v>8167</v>
      </c>
      <c r="L650" t="s">
        <v>8170</v>
      </c>
      <c r="M650">
        <v>14156.48</v>
      </c>
      <c r="N650">
        <v>14156.48</v>
      </c>
    </row>
    <row r="651" spans="1:14" x14ac:dyDescent="0.3">
      <c r="A651" t="s">
        <v>658</v>
      </c>
      <c r="B651" t="s">
        <v>4567</v>
      </c>
      <c r="C651" t="s">
        <v>7405</v>
      </c>
      <c r="D651" t="s">
        <v>7410</v>
      </c>
      <c r="E651" t="s">
        <v>7425</v>
      </c>
      <c r="F651" t="s">
        <v>7429</v>
      </c>
      <c r="G651">
        <v>7255.03</v>
      </c>
      <c r="H651">
        <v>13</v>
      </c>
      <c r="I651" t="s">
        <v>7869</v>
      </c>
      <c r="J651" t="s">
        <v>8165</v>
      </c>
      <c r="K651" t="s">
        <v>8168</v>
      </c>
      <c r="L651" t="s">
        <v>8169</v>
      </c>
      <c r="M651">
        <v>75451.98</v>
      </c>
      <c r="N651">
        <v>94315.39</v>
      </c>
    </row>
    <row r="652" spans="1:14" x14ac:dyDescent="0.3">
      <c r="A652" t="s">
        <v>659</v>
      </c>
      <c r="B652" t="s">
        <v>4568</v>
      </c>
      <c r="C652" t="s">
        <v>7406</v>
      </c>
      <c r="D652" t="s">
        <v>7414</v>
      </c>
      <c r="E652" t="s">
        <v>7423</v>
      </c>
      <c r="F652" t="s">
        <v>7431</v>
      </c>
      <c r="G652">
        <v>10084.5</v>
      </c>
      <c r="H652">
        <v>11</v>
      </c>
      <c r="I652" t="s">
        <v>7686</v>
      </c>
      <c r="J652" t="s">
        <v>8165</v>
      </c>
      <c r="K652" t="s">
        <v>8168</v>
      </c>
      <c r="L652" t="s">
        <v>8169</v>
      </c>
      <c r="M652">
        <v>88743.6</v>
      </c>
      <c r="N652">
        <v>110929.5</v>
      </c>
    </row>
    <row r="653" spans="1:14" x14ac:dyDescent="0.3">
      <c r="A653" t="s">
        <v>660</v>
      </c>
      <c r="B653" t="s">
        <v>4569</v>
      </c>
      <c r="C653" t="s">
        <v>7407</v>
      </c>
      <c r="D653" t="s">
        <v>7413</v>
      </c>
      <c r="E653" t="s">
        <v>7426</v>
      </c>
      <c r="F653" t="s">
        <v>7432</v>
      </c>
      <c r="G653">
        <v>11801.77</v>
      </c>
      <c r="H653">
        <v>11</v>
      </c>
      <c r="I653" t="s">
        <v>7674</v>
      </c>
      <c r="J653" t="s">
        <v>8165</v>
      </c>
      <c r="K653" t="s">
        <v>8167</v>
      </c>
      <c r="L653" t="s">
        <v>8170</v>
      </c>
      <c r="M653">
        <v>129819.47</v>
      </c>
      <c r="N653">
        <v>129819.47</v>
      </c>
    </row>
    <row r="654" spans="1:14" x14ac:dyDescent="0.3">
      <c r="A654" t="s">
        <v>661</v>
      </c>
      <c r="B654" t="s">
        <v>4570</v>
      </c>
      <c r="C654" t="s">
        <v>7406</v>
      </c>
      <c r="D654" t="s">
        <v>7414</v>
      </c>
      <c r="E654" t="s">
        <v>7426</v>
      </c>
      <c r="F654" t="s">
        <v>7428</v>
      </c>
      <c r="G654">
        <v>10028.89</v>
      </c>
      <c r="H654">
        <v>12</v>
      </c>
      <c r="I654" t="s">
        <v>7581</v>
      </c>
      <c r="J654" t="s">
        <v>8166</v>
      </c>
      <c r="K654" t="s">
        <v>8168</v>
      </c>
      <c r="L654" t="s">
        <v>8169</v>
      </c>
      <c r="M654">
        <v>96277.51</v>
      </c>
      <c r="N654">
        <v>120346.68</v>
      </c>
    </row>
    <row r="655" spans="1:14" x14ac:dyDescent="0.3">
      <c r="A655" t="s">
        <v>662</v>
      </c>
      <c r="B655" t="s">
        <v>4571</v>
      </c>
      <c r="C655" t="s">
        <v>7406</v>
      </c>
      <c r="D655" t="s">
        <v>7414</v>
      </c>
      <c r="E655" t="s">
        <v>7427</v>
      </c>
      <c r="F655" t="s">
        <v>7430</v>
      </c>
      <c r="G655">
        <v>16189.15</v>
      </c>
      <c r="H655">
        <v>2</v>
      </c>
      <c r="I655" t="s">
        <v>7870</v>
      </c>
      <c r="J655" t="s">
        <v>8164</v>
      </c>
      <c r="K655" t="s">
        <v>8167</v>
      </c>
      <c r="L655" t="s">
        <v>8169</v>
      </c>
      <c r="M655">
        <v>25902.639999999999</v>
      </c>
      <c r="N655">
        <v>32378.3</v>
      </c>
    </row>
    <row r="656" spans="1:14" x14ac:dyDescent="0.3">
      <c r="A656" t="s">
        <v>663</v>
      </c>
      <c r="B656" t="s">
        <v>4572</v>
      </c>
      <c r="C656" t="s">
        <v>7405</v>
      </c>
      <c r="D656" t="s">
        <v>7411</v>
      </c>
      <c r="E656" t="s">
        <v>7424</v>
      </c>
      <c r="F656" t="s">
        <v>7433</v>
      </c>
      <c r="G656">
        <v>13091.59</v>
      </c>
      <c r="H656">
        <v>18</v>
      </c>
      <c r="I656" t="s">
        <v>7714</v>
      </c>
      <c r="J656" t="s">
        <v>8166</v>
      </c>
      <c r="K656" t="s">
        <v>8167</v>
      </c>
      <c r="L656" t="s">
        <v>8170</v>
      </c>
      <c r="M656">
        <v>235648.62</v>
      </c>
      <c r="N656">
        <v>235648.62</v>
      </c>
    </row>
    <row r="657" spans="1:14" x14ac:dyDescent="0.3">
      <c r="A657" t="s">
        <v>664</v>
      </c>
      <c r="B657" t="s">
        <v>4573</v>
      </c>
      <c r="C657" t="s">
        <v>7405</v>
      </c>
      <c r="D657" t="s">
        <v>7409</v>
      </c>
      <c r="E657" t="s">
        <v>7423</v>
      </c>
      <c r="F657" t="s">
        <v>7432</v>
      </c>
      <c r="G657">
        <v>8953.2099999999991</v>
      </c>
      <c r="H657">
        <v>16</v>
      </c>
      <c r="I657" t="s">
        <v>7871</v>
      </c>
      <c r="J657" t="s">
        <v>8163</v>
      </c>
      <c r="K657" t="s">
        <v>8167</v>
      </c>
      <c r="L657" t="s">
        <v>8169</v>
      </c>
      <c r="M657">
        <v>114601.42</v>
      </c>
      <c r="N657">
        <v>143251.35999999999</v>
      </c>
    </row>
    <row r="658" spans="1:14" x14ac:dyDescent="0.3">
      <c r="A658" t="s">
        <v>665</v>
      </c>
      <c r="B658" t="s">
        <v>4574</v>
      </c>
      <c r="C658" t="s">
        <v>7408</v>
      </c>
      <c r="D658" t="s">
        <v>7422</v>
      </c>
      <c r="E658" t="s">
        <v>7426</v>
      </c>
      <c r="F658" t="s">
        <v>7428</v>
      </c>
      <c r="G658">
        <v>10598.27</v>
      </c>
      <c r="H658">
        <v>11</v>
      </c>
      <c r="I658" t="s">
        <v>7755</v>
      </c>
      <c r="J658" t="s">
        <v>8163</v>
      </c>
      <c r="K658" t="s">
        <v>8168</v>
      </c>
      <c r="L658" t="s">
        <v>8169</v>
      </c>
      <c r="M658">
        <v>93264.61</v>
      </c>
      <c r="N658">
        <v>116580.97</v>
      </c>
    </row>
    <row r="659" spans="1:14" x14ac:dyDescent="0.3">
      <c r="A659" t="s">
        <v>666</v>
      </c>
      <c r="B659" t="s">
        <v>4575</v>
      </c>
      <c r="C659" t="s">
        <v>7405</v>
      </c>
      <c r="D659" t="s">
        <v>7417</v>
      </c>
      <c r="E659" t="s">
        <v>7427</v>
      </c>
      <c r="F659" t="s">
        <v>7431</v>
      </c>
      <c r="G659">
        <v>6199.27</v>
      </c>
      <c r="H659">
        <v>7</v>
      </c>
      <c r="I659" t="s">
        <v>7872</v>
      </c>
      <c r="J659" t="s">
        <v>8162</v>
      </c>
      <c r="K659" t="s">
        <v>8168</v>
      </c>
      <c r="L659" t="s">
        <v>8170</v>
      </c>
      <c r="M659">
        <v>43394.89</v>
      </c>
      <c r="N659">
        <v>43394.89</v>
      </c>
    </row>
    <row r="660" spans="1:14" x14ac:dyDescent="0.3">
      <c r="A660" t="s">
        <v>667</v>
      </c>
      <c r="B660" t="s">
        <v>4576</v>
      </c>
      <c r="C660" t="s">
        <v>7406</v>
      </c>
      <c r="D660" t="s">
        <v>7421</v>
      </c>
      <c r="E660" t="s">
        <v>7425</v>
      </c>
      <c r="F660" t="s">
        <v>7431</v>
      </c>
      <c r="G660">
        <v>1332.15</v>
      </c>
      <c r="H660">
        <v>4</v>
      </c>
      <c r="I660" t="s">
        <v>7454</v>
      </c>
      <c r="J660" t="s">
        <v>8162</v>
      </c>
      <c r="K660" t="s">
        <v>8168</v>
      </c>
      <c r="L660" t="s">
        <v>8170</v>
      </c>
      <c r="M660">
        <v>5328.6</v>
      </c>
      <c r="N660">
        <v>5328.6</v>
      </c>
    </row>
    <row r="661" spans="1:14" x14ac:dyDescent="0.3">
      <c r="A661" t="s">
        <v>668</v>
      </c>
      <c r="B661" t="s">
        <v>4577</v>
      </c>
      <c r="C661" t="s">
        <v>7407</v>
      </c>
      <c r="D661" t="s">
        <v>7418</v>
      </c>
      <c r="E661" t="s">
        <v>7427</v>
      </c>
      <c r="F661" t="s">
        <v>7431</v>
      </c>
      <c r="G661">
        <v>7717.34</v>
      </c>
      <c r="H661">
        <v>7</v>
      </c>
      <c r="I661" t="s">
        <v>7636</v>
      </c>
      <c r="J661" t="s">
        <v>8166</v>
      </c>
      <c r="K661" t="s">
        <v>8168</v>
      </c>
      <c r="L661" t="s">
        <v>8170</v>
      </c>
      <c r="M661">
        <v>54021.38</v>
      </c>
      <c r="N661">
        <v>54021.380000000005</v>
      </c>
    </row>
    <row r="662" spans="1:14" x14ac:dyDescent="0.3">
      <c r="A662" t="s">
        <v>669</v>
      </c>
      <c r="B662" t="s">
        <v>4578</v>
      </c>
      <c r="C662" t="s">
        <v>7408</v>
      </c>
      <c r="D662" t="s">
        <v>7420</v>
      </c>
      <c r="E662" t="s">
        <v>7427</v>
      </c>
      <c r="F662" t="s">
        <v>7431</v>
      </c>
      <c r="G662">
        <v>1417.64</v>
      </c>
      <c r="H662">
        <v>3</v>
      </c>
      <c r="I662" t="s">
        <v>7598</v>
      </c>
      <c r="J662" t="s">
        <v>8162</v>
      </c>
      <c r="K662" t="s">
        <v>8167</v>
      </c>
      <c r="L662" t="s">
        <v>8170</v>
      </c>
      <c r="M662">
        <v>4252.92</v>
      </c>
      <c r="N662">
        <v>4252.92</v>
      </c>
    </row>
    <row r="663" spans="1:14" x14ac:dyDescent="0.3">
      <c r="A663" t="s">
        <v>670</v>
      </c>
      <c r="B663" t="s">
        <v>4579</v>
      </c>
      <c r="C663" t="s">
        <v>7407</v>
      </c>
      <c r="D663" t="s">
        <v>7417</v>
      </c>
      <c r="E663" t="s">
        <v>7426</v>
      </c>
      <c r="F663" t="s">
        <v>7430</v>
      </c>
      <c r="G663">
        <v>10003.16</v>
      </c>
      <c r="H663">
        <v>5</v>
      </c>
      <c r="I663" t="s">
        <v>7705</v>
      </c>
      <c r="J663" t="s">
        <v>8164</v>
      </c>
      <c r="K663" t="s">
        <v>8168</v>
      </c>
      <c r="L663" t="s">
        <v>8170</v>
      </c>
      <c r="M663">
        <v>50015.8</v>
      </c>
      <c r="N663">
        <v>50015.8</v>
      </c>
    </row>
    <row r="664" spans="1:14" x14ac:dyDescent="0.3">
      <c r="A664" t="s">
        <v>671</v>
      </c>
      <c r="B664" t="s">
        <v>4580</v>
      </c>
      <c r="C664" t="s">
        <v>7407</v>
      </c>
      <c r="D664" t="s">
        <v>7415</v>
      </c>
      <c r="E664" t="s">
        <v>7424</v>
      </c>
      <c r="F664" t="s">
        <v>7433</v>
      </c>
      <c r="G664">
        <v>2017.73</v>
      </c>
      <c r="H664">
        <v>7</v>
      </c>
      <c r="I664" t="s">
        <v>7606</v>
      </c>
      <c r="J664" t="s">
        <v>8162</v>
      </c>
      <c r="K664" t="s">
        <v>8167</v>
      </c>
      <c r="L664" t="s">
        <v>8169</v>
      </c>
      <c r="M664">
        <v>11299.62</v>
      </c>
      <c r="N664">
        <v>14124.11</v>
      </c>
    </row>
    <row r="665" spans="1:14" x14ac:dyDescent="0.3">
      <c r="A665" t="s">
        <v>672</v>
      </c>
      <c r="B665" t="s">
        <v>4581</v>
      </c>
      <c r="C665" t="s">
        <v>7408</v>
      </c>
      <c r="D665" t="s">
        <v>7420</v>
      </c>
      <c r="E665" t="s">
        <v>7424</v>
      </c>
      <c r="F665" t="s">
        <v>7431</v>
      </c>
      <c r="G665">
        <v>2095.75</v>
      </c>
      <c r="H665">
        <v>20</v>
      </c>
      <c r="I665" t="s">
        <v>7873</v>
      </c>
      <c r="J665" t="s">
        <v>8163</v>
      </c>
      <c r="K665" t="s">
        <v>8168</v>
      </c>
      <c r="L665" t="s">
        <v>8170</v>
      </c>
      <c r="M665">
        <v>41915</v>
      </c>
      <c r="N665">
        <v>41915</v>
      </c>
    </row>
    <row r="666" spans="1:14" x14ac:dyDescent="0.3">
      <c r="A666" t="s">
        <v>673</v>
      </c>
      <c r="B666" t="s">
        <v>4085</v>
      </c>
      <c r="C666" t="s">
        <v>7407</v>
      </c>
      <c r="D666" t="s">
        <v>7417</v>
      </c>
      <c r="E666" t="s">
        <v>7426</v>
      </c>
      <c r="F666" t="s">
        <v>7434</v>
      </c>
      <c r="G666">
        <v>15961.73</v>
      </c>
      <c r="H666">
        <v>13</v>
      </c>
      <c r="I666" t="s">
        <v>7505</v>
      </c>
      <c r="J666" t="s">
        <v>8165</v>
      </c>
      <c r="K666" t="s">
        <v>8167</v>
      </c>
      <c r="L666" t="s">
        <v>8169</v>
      </c>
      <c r="M666">
        <v>166001.66</v>
      </c>
      <c r="N666">
        <v>207502.49</v>
      </c>
    </row>
    <row r="667" spans="1:14" x14ac:dyDescent="0.3">
      <c r="A667" t="s">
        <v>674</v>
      </c>
      <c r="B667" t="s">
        <v>4582</v>
      </c>
      <c r="C667" t="s">
        <v>7405</v>
      </c>
      <c r="D667" t="s">
        <v>7409</v>
      </c>
      <c r="E667" t="s">
        <v>7423</v>
      </c>
      <c r="F667" t="s">
        <v>7429</v>
      </c>
      <c r="G667">
        <v>3232.85</v>
      </c>
      <c r="H667">
        <v>13</v>
      </c>
      <c r="I667" t="s">
        <v>7782</v>
      </c>
      <c r="J667" t="s">
        <v>8166</v>
      </c>
      <c r="K667" t="s">
        <v>8168</v>
      </c>
      <c r="L667" t="s">
        <v>8169</v>
      </c>
      <c r="M667">
        <v>33621.64</v>
      </c>
      <c r="N667">
        <v>42027.049999999996</v>
      </c>
    </row>
    <row r="668" spans="1:14" x14ac:dyDescent="0.3">
      <c r="A668" t="s">
        <v>675</v>
      </c>
      <c r="B668" t="s">
        <v>4583</v>
      </c>
      <c r="C668" t="s">
        <v>7407</v>
      </c>
      <c r="D668" t="s">
        <v>7417</v>
      </c>
      <c r="E668" t="s">
        <v>7423</v>
      </c>
      <c r="F668" t="s">
        <v>7429</v>
      </c>
      <c r="G668">
        <v>4501.92</v>
      </c>
      <c r="H668">
        <v>14</v>
      </c>
      <c r="I668" t="s">
        <v>7874</v>
      </c>
      <c r="J668" t="s">
        <v>8163</v>
      </c>
      <c r="K668" t="s">
        <v>8168</v>
      </c>
      <c r="L668" t="s">
        <v>8170</v>
      </c>
      <c r="M668">
        <v>63026.879999999997</v>
      </c>
      <c r="N668">
        <v>63026.880000000005</v>
      </c>
    </row>
    <row r="669" spans="1:14" x14ac:dyDescent="0.3">
      <c r="A669" t="s">
        <v>676</v>
      </c>
      <c r="B669" t="s">
        <v>4584</v>
      </c>
      <c r="C669" t="s">
        <v>7406</v>
      </c>
      <c r="D669" t="s">
        <v>7416</v>
      </c>
      <c r="E669" t="s">
        <v>7426</v>
      </c>
      <c r="F669" t="s">
        <v>7430</v>
      </c>
      <c r="G669">
        <v>8475.9599999999991</v>
      </c>
      <c r="H669">
        <v>3</v>
      </c>
      <c r="I669" t="s">
        <v>7875</v>
      </c>
      <c r="J669" t="s">
        <v>8164</v>
      </c>
      <c r="K669" t="s">
        <v>8168</v>
      </c>
      <c r="L669" t="s">
        <v>8169</v>
      </c>
      <c r="M669">
        <v>20342.47</v>
      </c>
      <c r="N669">
        <v>25427.879999999997</v>
      </c>
    </row>
    <row r="670" spans="1:14" x14ac:dyDescent="0.3">
      <c r="A670" t="s">
        <v>677</v>
      </c>
      <c r="B670" t="s">
        <v>4178</v>
      </c>
      <c r="C670" t="s">
        <v>7405</v>
      </c>
      <c r="D670" t="s">
        <v>7417</v>
      </c>
      <c r="E670" t="s">
        <v>7425</v>
      </c>
      <c r="F670" t="s">
        <v>7432</v>
      </c>
      <c r="G670">
        <v>4339.24</v>
      </c>
      <c r="H670">
        <v>9</v>
      </c>
      <c r="I670" t="s">
        <v>7876</v>
      </c>
      <c r="J670" t="s">
        <v>8163</v>
      </c>
      <c r="K670" t="s">
        <v>8168</v>
      </c>
      <c r="L670" t="s">
        <v>8169</v>
      </c>
      <c r="M670">
        <v>31242.86</v>
      </c>
      <c r="N670">
        <v>39053.159999999996</v>
      </c>
    </row>
    <row r="671" spans="1:14" x14ac:dyDescent="0.3">
      <c r="A671" t="s">
        <v>678</v>
      </c>
      <c r="B671" t="s">
        <v>4585</v>
      </c>
      <c r="C671" t="s">
        <v>7408</v>
      </c>
      <c r="D671" t="s">
        <v>7420</v>
      </c>
      <c r="E671" t="s">
        <v>7425</v>
      </c>
      <c r="F671" t="s">
        <v>7434</v>
      </c>
      <c r="G671">
        <v>9806.4500000000007</v>
      </c>
      <c r="H671">
        <v>9</v>
      </c>
      <c r="I671" t="s">
        <v>7877</v>
      </c>
      <c r="J671" t="s">
        <v>8163</v>
      </c>
      <c r="K671" t="s">
        <v>8167</v>
      </c>
      <c r="L671" t="s">
        <v>8169</v>
      </c>
      <c r="M671">
        <v>70606.44</v>
      </c>
      <c r="N671">
        <v>88258.05</v>
      </c>
    </row>
    <row r="672" spans="1:14" x14ac:dyDescent="0.3">
      <c r="A672" t="s">
        <v>679</v>
      </c>
      <c r="B672" t="s">
        <v>4586</v>
      </c>
      <c r="C672" t="s">
        <v>7407</v>
      </c>
      <c r="D672" t="s">
        <v>7413</v>
      </c>
      <c r="E672" t="s">
        <v>7424</v>
      </c>
      <c r="F672" t="s">
        <v>7434</v>
      </c>
      <c r="G672">
        <v>15366.62</v>
      </c>
      <c r="H672">
        <v>2</v>
      </c>
      <c r="I672" t="s">
        <v>7807</v>
      </c>
      <c r="J672" t="s">
        <v>8165</v>
      </c>
      <c r="K672" t="s">
        <v>8167</v>
      </c>
      <c r="L672" t="s">
        <v>8170</v>
      </c>
      <c r="M672">
        <v>30733.24</v>
      </c>
      <c r="N672">
        <v>30733.24</v>
      </c>
    </row>
    <row r="673" spans="1:14" x14ac:dyDescent="0.3">
      <c r="A673" t="s">
        <v>680</v>
      </c>
      <c r="B673" t="s">
        <v>4587</v>
      </c>
      <c r="C673" t="s">
        <v>7407</v>
      </c>
      <c r="D673" t="s">
        <v>7418</v>
      </c>
      <c r="E673" t="s">
        <v>7423</v>
      </c>
      <c r="F673" t="s">
        <v>7431</v>
      </c>
      <c r="G673">
        <v>1881.61</v>
      </c>
      <c r="H673">
        <v>7</v>
      </c>
      <c r="I673" t="s">
        <v>7878</v>
      </c>
      <c r="J673" t="s">
        <v>8162</v>
      </c>
      <c r="K673" t="s">
        <v>8167</v>
      </c>
      <c r="L673" t="s">
        <v>8170</v>
      </c>
      <c r="M673">
        <v>13171.27</v>
      </c>
      <c r="N673">
        <v>13171.269999999999</v>
      </c>
    </row>
    <row r="674" spans="1:14" x14ac:dyDescent="0.3">
      <c r="A674" t="s">
        <v>681</v>
      </c>
      <c r="B674" t="s">
        <v>4588</v>
      </c>
      <c r="C674" t="s">
        <v>7406</v>
      </c>
      <c r="D674" t="s">
        <v>7412</v>
      </c>
      <c r="E674" t="s">
        <v>7423</v>
      </c>
      <c r="F674" t="s">
        <v>7431</v>
      </c>
      <c r="G674">
        <v>16507.87</v>
      </c>
      <c r="H674">
        <v>4</v>
      </c>
      <c r="I674" t="s">
        <v>7879</v>
      </c>
      <c r="J674" t="s">
        <v>8162</v>
      </c>
      <c r="K674" t="s">
        <v>8168</v>
      </c>
      <c r="L674" t="s">
        <v>8170</v>
      </c>
      <c r="M674">
        <v>66031.48</v>
      </c>
      <c r="N674">
        <v>66031.48</v>
      </c>
    </row>
    <row r="675" spans="1:14" x14ac:dyDescent="0.3">
      <c r="A675" t="s">
        <v>682</v>
      </c>
      <c r="B675" t="s">
        <v>4589</v>
      </c>
      <c r="C675" t="s">
        <v>7407</v>
      </c>
      <c r="D675" t="s">
        <v>7413</v>
      </c>
      <c r="E675" t="s">
        <v>7425</v>
      </c>
      <c r="F675" t="s">
        <v>7433</v>
      </c>
      <c r="G675">
        <v>12464.94</v>
      </c>
      <c r="H675">
        <v>2</v>
      </c>
      <c r="I675" t="s">
        <v>7542</v>
      </c>
      <c r="J675" t="s">
        <v>8166</v>
      </c>
      <c r="K675" t="s">
        <v>8167</v>
      </c>
      <c r="L675" t="s">
        <v>8170</v>
      </c>
      <c r="M675">
        <v>24929.88</v>
      </c>
      <c r="N675">
        <v>24929.88</v>
      </c>
    </row>
    <row r="676" spans="1:14" x14ac:dyDescent="0.3">
      <c r="A676" t="s">
        <v>683</v>
      </c>
      <c r="B676" t="s">
        <v>4590</v>
      </c>
      <c r="C676" t="s">
        <v>7405</v>
      </c>
      <c r="D676" t="s">
        <v>7417</v>
      </c>
      <c r="E676" t="s">
        <v>7426</v>
      </c>
      <c r="F676" t="s">
        <v>7430</v>
      </c>
      <c r="G676">
        <v>10169.16</v>
      </c>
      <c r="H676">
        <v>6</v>
      </c>
      <c r="I676" t="s">
        <v>7787</v>
      </c>
      <c r="J676" t="s">
        <v>8162</v>
      </c>
      <c r="K676" t="s">
        <v>8168</v>
      </c>
      <c r="L676" t="s">
        <v>8170</v>
      </c>
      <c r="M676">
        <v>61014.96</v>
      </c>
      <c r="N676">
        <v>61014.96</v>
      </c>
    </row>
    <row r="677" spans="1:14" x14ac:dyDescent="0.3">
      <c r="A677" t="s">
        <v>684</v>
      </c>
      <c r="B677" t="s">
        <v>4591</v>
      </c>
      <c r="C677" t="s">
        <v>7407</v>
      </c>
      <c r="D677" t="s">
        <v>7415</v>
      </c>
      <c r="E677" t="s">
        <v>7426</v>
      </c>
      <c r="F677" t="s">
        <v>7428</v>
      </c>
      <c r="G677">
        <v>9520.93</v>
      </c>
      <c r="H677">
        <v>13</v>
      </c>
      <c r="I677" t="s">
        <v>7478</v>
      </c>
      <c r="J677" t="s">
        <v>8164</v>
      </c>
      <c r="K677" t="s">
        <v>8167</v>
      </c>
      <c r="L677" t="s">
        <v>8169</v>
      </c>
      <c r="M677">
        <v>99017.34</v>
      </c>
      <c r="N677">
        <v>123772.09</v>
      </c>
    </row>
    <row r="678" spans="1:14" x14ac:dyDescent="0.3">
      <c r="A678" t="s">
        <v>685</v>
      </c>
      <c r="B678" t="s">
        <v>4592</v>
      </c>
      <c r="C678" t="s">
        <v>7406</v>
      </c>
      <c r="D678" t="s">
        <v>7421</v>
      </c>
      <c r="E678" t="s">
        <v>7427</v>
      </c>
      <c r="F678" t="s">
        <v>7429</v>
      </c>
      <c r="G678">
        <v>9830.52</v>
      </c>
      <c r="H678">
        <v>20</v>
      </c>
      <c r="I678" t="s">
        <v>7744</v>
      </c>
      <c r="J678" t="s">
        <v>8165</v>
      </c>
      <c r="K678" t="s">
        <v>8167</v>
      </c>
      <c r="L678" t="s">
        <v>8170</v>
      </c>
      <c r="M678">
        <v>196610.4</v>
      </c>
      <c r="N678">
        <v>196610.40000000002</v>
      </c>
    </row>
    <row r="679" spans="1:14" x14ac:dyDescent="0.3">
      <c r="A679" t="s">
        <v>686</v>
      </c>
      <c r="B679" t="s">
        <v>4593</v>
      </c>
      <c r="C679" t="s">
        <v>7407</v>
      </c>
      <c r="D679" t="s">
        <v>7413</v>
      </c>
      <c r="E679" t="s">
        <v>7423</v>
      </c>
      <c r="F679" t="s">
        <v>7428</v>
      </c>
      <c r="G679">
        <v>6566.96</v>
      </c>
      <c r="H679">
        <v>15</v>
      </c>
      <c r="I679" t="s">
        <v>7880</v>
      </c>
      <c r="J679" t="s">
        <v>8163</v>
      </c>
      <c r="K679" t="s">
        <v>8167</v>
      </c>
      <c r="L679" t="s">
        <v>8170</v>
      </c>
      <c r="M679">
        <v>98504.4</v>
      </c>
      <c r="N679">
        <v>98504.4</v>
      </c>
    </row>
    <row r="680" spans="1:14" x14ac:dyDescent="0.3">
      <c r="A680" t="s">
        <v>687</v>
      </c>
      <c r="B680" t="s">
        <v>4594</v>
      </c>
      <c r="C680" t="s">
        <v>7405</v>
      </c>
      <c r="D680" t="s">
        <v>7409</v>
      </c>
      <c r="E680" t="s">
        <v>7423</v>
      </c>
      <c r="F680" t="s">
        <v>7428</v>
      </c>
      <c r="G680">
        <v>4446.3100000000004</v>
      </c>
      <c r="H680">
        <v>17</v>
      </c>
      <c r="I680" t="s">
        <v>7799</v>
      </c>
      <c r="J680" t="s">
        <v>8162</v>
      </c>
      <c r="K680" t="s">
        <v>8168</v>
      </c>
      <c r="L680" t="s">
        <v>8170</v>
      </c>
      <c r="M680">
        <v>75587.27</v>
      </c>
      <c r="N680">
        <v>75587.27</v>
      </c>
    </row>
    <row r="681" spans="1:14" x14ac:dyDescent="0.3">
      <c r="A681" t="s">
        <v>688</v>
      </c>
      <c r="B681" t="s">
        <v>4595</v>
      </c>
      <c r="C681" t="s">
        <v>7407</v>
      </c>
      <c r="D681" t="s">
        <v>7415</v>
      </c>
      <c r="E681" t="s">
        <v>7426</v>
      </c>
      <c r="F681" t="s">
        <v>7431</v>
      </c>
      <c r="G681">
        <v>11305.43</v>
      </c>
      <c r="H681">
        <v>14</v>
      </c>
      <c r="I681" t="s">
        <v>7526</v>
      </c>
      <c r="J681" t="s">
        <v>8166</v>
      </c>
      <c r="K681" t="s">
        <v>8167</v>
      </c>
      <c r="L681" t="s">
        <v>8170</v>
      </c>
      <c r="M681">
        <v>158276.01999999999</v>
      </c>
      <c r="N681">
        <v>158276.02000000002</v>
      </c>
    </row>
    <row r="682" spans="1:14" x14ac:dyDescent="0.3">
      <c r="A682" t="s">
        <v>689</v>
      </c>
      <c r="B682" t="s">
        <v>4596</v>
      </c>
      <c r="C682" t="s">
        <v>7407</v>
      </c>
      <c r="D682" t="s">
        <v>7415</v>
      </c>
      <c r="E682" t="s">
        <v>7424</v>
      </c>
      <c r="F682" t="s">
        <v>7431</v>
      </c>
      <c r="G682">
        <v>10096.120000000001</v>
      </c>
      <c r="H682">
        <v>17</v>
      </c>
      <c r="I682" t="s">
        <v>7501</v>
      </c>
      <c r="J682" t="s">
        <v>8162</v>
      </c>
      <c r="K682" t="s">
        <v>8168</v>
      </c>
      <c r="L682" t="s">
        <v>8169</v>
      </c>
      <c r="M682">
        <v>137306.9</v>
      </c>
      <c r="N682">
        <v>171634.04</v>
      </c>
    </row>
    <row r="683" spans="1:14" x14ac:dyDescent="0.3">
      <c r="A683" t="s">
        <v>690</v>
      </c>
      <c r="B683" t="s">
        <v>4597</v>
      </c>
      <c r="C683" t="s">
        <v>7408</v>
      </c>
      <c r="D683" t="s">
        <v>7422</v>
      </c>
      <c r="E683" t="s">
        <v>7424</v>
      </c>
      <c r="F683" t="s">
        <v>7430</v>
      </c>
      <c r="G683">
        <v>10627.32</v>
      </c>
      <c r="H683">
        <v>7</v>
      </c>
      <c r="I683" t="s">
        <v>7881</v>
      </c>
      <c r="J683" t="s">
        <v>8162</v>
      </c>
      <c r="K683" t="s">
        <v>8167</v>
      </c>
      <c r="L683" t="s">
        <v>8170</v>
      </c>
      <c r="M683">
        <v>74391.240000000005</v>
      </c>
      <c r="N683">
        <v>74391.239999999991</v>
      </c>
    </row>
    <row r="684" spans="1:14" x14ac:dyDescent="0.3">
      <c r="A684" t="s">
        <v>691</v>
      </c>
      <c r="B684" t="s">
        <v>4473</v>
      </c>
      <c r="C684" t="s">
        <v>7406</v>
      </c>
      <c r="D684" t="s">
        <v>7414</v>
      </c>
      <c r="E684" t="s">
        <v>7427</v>
      </c>
      <c r="F684" t="s">
        <v>7431</v>
      </c>
      <c r="G684">
        <v>3915.94</v>
      </c>
      <c r="H684">
        <v>14</v>
      </c>
      <c r="I684" t="s">
        <v>7882</v>
      </c>
      <c r="J684" t="s">
        <v>8162</v>
      </c>
      <c r="K684" t="s">
        <v>8167</v>
      </c>
      <c r="L684" t="s">
        <v>8169</v>
      </c>
      <c r="M684">
        <v>43858.86</v>
      </c>
      <c r="N684">
        <v>54823.16</v>
      </c>
    </row>
    <row r="685" spans="1:14" x14ac:dyDescent="0.3">
      <c r="A685" t="s">
        <v>692</v>
      </c>
      <c r="B685" t="s">
        <v>4598</v>
      </c>
      <c r="C685" t="s">
        <v>7408</v>
      </c>
      <c r="D685" t="s">
        <v>7420</v>
      </c>
      <c r="E685" t="s">
        <v>7423</v>
      </c>
      <c r="F685" t="s">
        <v>7428</v>
      </c>
      <c r="G685">
        <v>14449.47</v>
      </c>
      <c r="H685">
        <v>11</v>
      </c>
      <c r="I685" t="s">
        <v>7883</v>
      </c>
      <c r="J685" t="s">
        <v>8164</v>
      </c>
      <c r="K685" t="s">
        <v>8167</v>
      </c>
      <c r="L685" t="s">
        <v>8169</v>
      </c>
      <c r="M685">
        <v>127155.17</v>
      </c>
      <c r="N685">
        <v>158944.16999999998</v>
      </c>
    </row>
    <row r="686" spans="1:14" x14ac:dyDescent="0.3">
      <c r="A686" t="s">
        <v>693</v>
      </c>
      <c r="B686" t="s">
        <v>4599</v>
      </c>
      <c r="C686" t="s">
        <v>7407</v>
      </c>
      <c r="D686" t="s">
        <v>7417</v>
      </c>
      <c r="E686" t="s">
        <v>7427</v>
      </c>
      <c r="F686" t="s">
        <v>7432</v>
      </c>
      <c r="G686">
        <v>3171.43</v>
      </c>
      <c r="H686">
        <v>13</v>
      </c>
      <c r="I686" t="s">
        <v>7884</v>
      </c>
      <c r="J686" t="s">
        <v>8163</v>
      </c>
      <c r="K686" t="s">
        <v>8167</v>
      </c>
      <c r="L686" t="s">
        <v>8169</v>
      </c>
      <c r="M686">
        <v>32982.54</v>
      </c>
      <c r="N686">
        <v>41228.589999999997</v>
      </c>
    </row>
    <row r="687" spans="1:14" x14ac:dyDescent="0.3">
      <c r="A687" t="s">
        <v>694</v>
      </c>
      <c r="B687" t="s">
        <v>4600</v>
      </c>
      <c r="C687" t="s">
        <v>7406</v>
      </c>
      <c r="D687" t="s">
        <v>7421</v>
      </c>
      <c r="E687" t="s">
        <v>7427</v>
      </c>
      <c r="F687" t="s">
        <v>7428</v>
      </c>
      <c r="G687">
        <v>16448.939999999999</v>
      </c>
      <c r="H687">
        <v>4</v>
      </c>
      <c r="I687" t="s">
        <v>7628</v>
      </c>
      <c r="J687" t="s">
        <v>8162</v>
      </c>
      <c r="K687" t="s">
        <v>8167</v>
      </c>
      <c r="L687" t="s">
        <v>8170</v>
      </c>
      <c r="M687">
        <v>65795.759999999995</v>
      </c>
      <c r="N687">
        <v>65795.759999999995</v>
      </c>
    </row>
    <row r="688" spans="1:14" x14ac:dyDescent="0.3">
      <c r="A688" t="s">
        <v>695</v>
      </c>
      <c r="B688" t="s">
        <v>4601</v>
      </c>
      <c r="C688" t="s">
        <v>7406</v>
      </c>
      <c r="D688" t="s">
        <v>7416</v>
      </c>
      <c r="E688" t="s">
        <v>7426</v>
      </c>
      <c r="F688" t="s">
        <v>7431</v>
      </c>
      <c r="G688">
        <v>3225.38</v>
      </c>
      <c r="H688">
        <v>9</v>
      </c>
      <c r="I688" t="s">
        <v>7529</v>
      </c>
      <c r="J688" t="s">
        <v>8166</v>
      </c>
      <c r="K688" t="s">
        <v>8168</v>
      </c>
      <c r="L688" t="s">
        <v>8170</v>
      </c>
      <c r="M688">
        <v>29028.42</v>
      </c>
      <c r="N688">
        <v>29028.420000000002</v>
      </c>
    </row>
    <row r="689" spans="1:14" x14ac:dyDescent="0.3">
      <c r="A689" t="s">
        <v>696</v>
      </c>
      <c r="B689" t="s">
        <v>4602</v>
      </c>
      <c r="C689" t="s">
        <v>7407</v>
      </c>
      <c r="D689" t="s">
        <v>7417</v>
      </c>
      <c r="E689" t="s">
        <v>7427</v>
      </c>
      <c r="F689" t="s">
        <v>7431</v>
      </c>
      <c r="G689">
        <v>14609.66</v>
      </c>
      <c r="H689">
        <v>19</v>
      </c>
      <c r="I689" t="s">
        <v>7885</v>
      </c>
      <c r="J689" t="s">
        <v>8165</v>
      </c>
      <c r="K689" t="s">
        <v>8167</v>
      </c>
      <c r="L689" t="s">
        <v>8169</v>
      </c>
      <c r="M689">
        <v>222066.5</v>
      </c>
      <c r="N689">
        <v>277583.53999999998</v>
      </c>
    </row>
    <row r="690" spans="1:14" x14ac:dyDescent="0.3">
      <c r="A690" t="s">
        <v>697</v>
      </c>
      <c r="B690" t="s">
        <v>4603</v>
      </c>
      <c r="C690" t="s">
        <v>7408</v>
      </c>
      <c r="D690" t="s">
        <v>7417</v>
      </c>
      <c r="E690" t="s">
        <v>7427</v>
      </c>
      <c r="F690" t="s">
        <v>7430</v>
      </c>
      <c r="G690">
        <v>7230.96</v>
      </c>
      <c r="H690">
        <v>2</v>
      </c>
      <c r="I690" t="s">
        <v>7753</v>
      </c>
      <c r="J690" t="s">
        <v>8165</v>
      </c>
      <c r="K690" t="s">
        <v>8168</v>
      </c>
      <c r="L690" t="s">
        <v>8169</v>
      </c>
      <c r="M690">
        <v>11569.37</v>
      </c>
      <c r="N690">
        <v>14461.92</v>
      </c>
    </row>
    <row r="691" spans="1:14" x14ac:dyDescent="0.3">
      <c r="A691" t="s">
        <v>698</v>
      </c>
      <c r="B691" t="s">
        <v>4604</v>
      </c>
      <c r="C691" t="s">
        <v>7408</v>
      </c>
      <c r="D691" t="s">
        <v>7417</v>
      </c>
      <c r="E691" t="s">
        <v>7427</v>
      </c>
      <c r="F691" t="s">
        <v>7434</v>
      </c>
      <c r="G691">
        <v>10277.06</v>
      </c>
      <c r="H691">
        <v>6</v>
      </c>
      <c r="I691" t="s">
        <v>7768</v>
      </c>
      <c r="J691" t="s">
        <v>8164</v>
      </c>
      <c r="K691" t="s">
        <v>8168</v>
      </c>
      <c r="L691" t="s">
        <v>8169</v>
      </c>
      <c r="M691">
        <v>49330.22</v>
      </c>
      <c r="N691">
        <v>61662.36</v>
      </c>
    </row>
    <row r="692" spans="1:14" x14ac:dyDescent="0.3">
      <c r="A692" t="s">
        <v>699</v>
      </c>
      <c r="B692" t="s">
        <v>4605</v>
      </c>
      <c r="C692" t="s">
        <v>7407</v>
      </c>
      <c r="D692" t="s">
        <v>7415</v>
      </c>
      <c r="E692" t="s">
        <v>7425</v>
      </c>
      <c r="F692" t="s">
        <v>7434</v>
      </c>
      <c r="G692">
        <v>1777.86</v>
      </c>
      <c r="H692">
        <v>14</v>
      </c>
      <c r="I692" t="s">
        <v>7476</v>
      </c>
      <c r="J692" t="s">
        <v>8164</v>
      </c>
      <c r="K692" t="s">
        <v>8168</v>
      </c>
      <c r="L692" t="s">
        <v>8170</v>
      </c>
      <c r="M692">
        <v>24890.04</v>
      </c>
      <c r="N692">
        <v>24890.039999999997</v>
      </c>
    </row>
    <row r="693" spans="1:14" x14ac:dyDescent="0.3">
      <c r="A693" t="s">
        <v>700</v>
      </c>
      <c r="B693" t="s">
        <v>4606</v>
      </c>
      <c r="C693" t="s">
        <v>7405</v>
      </c>
      <c r="D693" t="s">
        <v>7417</v>
      </c>
      <c r="E693" t="s">
        <v>7423</v>
      </c>
      <c r="F693" t="s">
        <v>7434</v>
      </c>
      <c r="G693">
        <v>3877.76</v>
      </c>
      <c r="H693">
        <v>6</v>
      </c>
      <c r="I693" t="s">
        <v>7798</v>
      </c>
      <c r="J693" t="s">
        <v>8164</v>
      </c>
      <c r="K693" t="s">
        <v>8168</v>
      </c>
      <c r="L693" t="s">
        <v>8169</v>
      </c>
      <c r="M693">
        <v>18613.580000000002</v>
      </c>
      <c r="N693">
        <v>23266.560000000001</v>
      </c>
    </row>
    <row r="694" spans="1:14" x14ac:dyDescent="0.3">
      <c r="A694" t="s">
        <v>701</v>
      </c>
      <c r="B694" t="s">
        <v>4008</v>
      </c>
      <c r="C694" t="s">
        <v>7405</v>
      </c>
      <c r="D694" t="s">
        <v>7411</v>
      </c>
      <c r="E694" t="s">
        <v>7426</v>
      </c>
      <c r="F694" t="s">
        <v>7434</v>
      </c>
      <c r="G694">
        <v>1220.93</v>
      </c>
      <c r="H694">
        <v>10</v>
      </c>
      <c r="I694" t="s">
        <v>7471</v>
      </c>
      <c r="J694" t="s">
        <v>8166</v>
      </c>
      <c r="K694" t="s">
        <v>8168</v>
      </c>
      <c r="L694" t="s">
        <v>8170</v>
      </c>
      <c r="M694">
        <v>12209.3</v>
      </c>
      <c r="N694">
        <v>12209.300000000001</v>
      </c>
    </row>
    <row r="695" spans="1:14" x14ac:dyDescent="0.3">
      <c r="A695" t="s">
        <v>702</v>
      </c>
      <c r="B695" t="s">
        <v>4607</v>
      </c>
      <c r="C695" t="s">
        <v>7407</v>
      </c>
      <c r="D695" t="s">
        <v>7417</v>
      </c>
      <c r="E695" t="s">
        <v>7426</v>
      </c>
      <c r="F695" t="s">
        <v>7428</v>
      </c>
      <c r="G695">
        <v>10288.68</v>
      </c>
      <c r="H695">
        <v>18</v>
      </c>
      <c r="I695" t="s">
        <v>7703</v>
      </c>
      <c r="J695" t="s">
        <v>8166</v>
      </c>
      <c r="K695" t="s">
        <v>8167</v>
      </c>
      <c r="L695" t="s">
        <v>8169</v>
      </c>
      <c r="M695">
        <v>148156.66</v>
      </c>
      <c r="N695">
        <v>185196.24</v>
      </c>
    </row>
    <row r="696" spans="1:14" x14ac:dyDescent="0.3">
      <c r="A696" t="s">
        <v>703</v>
      </c>
      <c r="B696" t="s">
        <v>4608</v>
      </c>
      <c r="C696" t="s">
        <v>7406</v>
      </c>
      <c r="D696" t="s">
        <v>7416</v>
      </c>
      <c r="E696" t="s">
        <v>7424</v>
      </c>
      <c r="F696" t="s">
        <v>7430</v>
      </c>
      <c r="G696">
        <v>10144.26</v>
      </c>
      <c r="H696">
        <v>6</v>
      </c>
      <c r="I696" t="s">
        <v>7886</v>
      </c>
      <c r="J696" t="s">
        <v>8163</v>
      </c>
      <c r="K696" t="s">
        <v>8168</v>
      </c>
      <c r="L696" t="s">
        <v>8169</v>
      </c>
      <c r="M696">
        <v>48692.78</v>
      </c>
      <c r="N696">
        <v>60865.56</v>
      </c>
    </row>
    <row r="697" spans="1:14" x14ac:dyDescent="0.3">
      <c r="A697" t="s">
        <v>704</v>
      </c>
      <c r="B697" t="s">
        <v>4609</v>
      </c>
      <c r="C697" t="s">
        <v>7405</v>
      </c>
      <c r="D697" t="s">
        <v>7411</v>
      </c>
      <c r="E697" t="s">
        <v>7424</v>
      </c>
      <c r="F697" t="s">
        <v>7428</v>
      </c>
      <c r="G697">
        <v>4519.3500000000004</v>
      </c>
      <c r="H697">
        <v>2</v>
      </c>
      <c r="I697" t="s">
        <v>7887</v>
      </c>
      <c r="J697" t="s">
        <v>8165</v>
      </c>
      <c r="K697" t="s">
        <v>8168</v>
      </c>
      <c r="L697" t="s">
        <v>8169</v>
      </c>
      <c r="M697">
        <v>7230.96</v>
      </c>
      <c r="N697">
        <v>9038.7000000000007</v>
      </c>
    </row>
    <row r="698" spans="1:14" x14ac:dyDescent="0.3">
      <c r="A698" t="s">
        <v>705</v>
      </c>
      <c r="B698" t="s">
        <v>4610</v>
      </c>
      <c r="C698" t="s">
        <v>7406</v>
      </c>
      <c r="D698" t="s">
        <v>7412</v>
      </c>
      <c r="E698" t="s">
        <v>7423</v>
      </c>
      <c r="F698" t="s">
        <v>7434</v>
      </c>
      <c r="G698">
        <v>3482.68</v>
      </c>
      <c r="H698">
        <v>17</v>
      </c>
      <c r="I698" t="s">
        <v>7506</v>
      </c>
      <c r="J698" t="s">
        <v>8165</v>
      </c>
      <c r="K698" t="s">
        <v>8167</v>
      </c>
      <c r="L698" t="s">
        <v>8169</v>
      </c>
      <c r="M698">
        <v>47364.78</v>
      </c>
      <c r="N698">
        <v>59205.56</v>
      </c>
    </row>
    <row r="699" spans="1:14" x14ac:dyDescent="0.3">
      <c r="A699" t="s">
        <v>706</v>
      </c>
      <c r="B699" t="s">
        <v>4611</v>
      </c>
      <c r="C699" t="s">
        <v>7405</v>
      </c>
      <c r="D699" t="s">
        <v>7410</v>
      </c>
      <c r="E699" t="s">
        <v>7427</v>
      </c>
      <c r="F699" t="s">
        <v>7428</v>
      </c>
      <c r="G699">
        <v>16031.45</v>
      </c>
      <c r="H699">
        <v>6</v>
      </c>
      <c r="I699" t="s">
        <v>7888</v>
      </c>
      <c r="J699" t="s">
        <v>8162</v>
      </c>
      <c r="K699" t="s">
        <v>8167</v>
      </c>
      <c r="L699" t="s">
        <v>8169</v>
      </c>
      <c r="M699">
        <v>76950.960000000006</v>
      </c>
      <c r="N699">
        <v>96188.700000000012</v>
      </c>
    </row>
    <row r="700" spans="1:14" x14ac:dyDescent="0.3">
      <c r="A700" t="s">
        <v>707</v>
      </c>
      <c r="B700" t="s">
        <v>4612</v>
      </c>
      <c r="C700" t="s">
        <v>7407</v>
      </c>
      <c r="D700" t="s">
        <v>7417</v>
      </c>
      <c r="E700" t="s">
        <v>7423</v>
      </c>
      <c r="F700" t="s">
        <v>7434</v>
      </c>
      <c r="G700">
        <v>8390.4699999999993</v>
      </c>
      <c r="H700">
        <v>16</v>
      </c>
      <c r="I700" t="s">
        <v>7889</v>
      </c>
      <c r="J700" t="s">
        <v>8166</v>
      </c>
      <c r="K700" t="s">
        <v>8168</v>
      </c>
      <c r="L700" t="s">
        <v>8170</v>
      </c>
      <c r="M700">
        <v>134247.51999999999</v>
      </c>
      <c r="N700">
        <v>134247.51999999999</v>
      </c>
    </row>
    <row r="701" spans="1:14" x14ac:dyDescent="0.3">
      <c r="A701" t="s">
        <v>708</v>
      </c>
      <c r="B701" t="s">
        <v>4613</v>
      </c>
      <c r="C701" t="s">
        <v>7408</v>
      </c>
      <c r="D701" t="s">
        <v>7422</v>
      </c>
      <c r="E701" t="s">
        <v>7424</v>
      </c>
      <c r="F701" t="s">
        <v>7428</v>
      </c>
      <c r="G701">
        <v>3731.68</v>
      </c>
      <c r="H701">
        <v>3</v>
      </c>
      <c r="I701" t="s">
        <v>7670</v>
      </c>
      <c r="J701" t="s">
        <v>8163</v>
      </c>
      <c r="K701" t="s">
        <v>8167</v>
      </c>
      <c r="L701" t="s">
        <v>8170</v>
      </c>
      <c r="M701">
        <v>11195.04</v>
      </c>
      <c r="N701">
        <v>11195.039999999999</v>
      </c>
    </row>
    <row r="702" spans="1:14" x14ac:dyDescent="0.3">
      <c r="A702" t="s">
        <v>709</v>
      </c>
      <c r="B702" t="s">
        <v>4614</v>
      </c>
      <c r="C702" t="s">
        <v>7408</v>
      </c>
      <c r="D702" t="s">
        <v>7417</v>
      </c>
      <c r="E702" t="s">
        <v>7425</v>
      </c>
      <c r="F702" t="s">
        <v>7433</v>
      </c>
      <c r="G702">
        <v>8782.23</v>
      </c>
      <c r="H702">
        <v>5</v>
      </c>
      <c r="I702" t="s">
        <v>7698</v>
      </c>
      <c r="J702" t="s">
        <v>8166</v>
      </c>
      <c r="K702" t="s">
        <v>8167</v>
      </c>
      <c r="L702" t="s">
        <v>8170</v>
      </c>
      <c r="M702">
        <v>43911.15</v>
      </c>
      <c r="N702">
        <v>43911.149999999994</v>
      </c>
    </row>
    <row r="703" spans="1:14" x14ac:dyDescent="0.3">
      <c r="A703" t="s">
        <v>710</v>
      </c>
      <c r="B703" t="s">
        <v>4615</v>
      </c>
      <c r="C703" t="s">
        <v>7408</v>
      </c>
      <c r="D703" t="s">
        <v>7419</v>
      </c>
      <c r="E703" t="s">
        <v>7427</v>
      </c>
      <c r="F703" t="s">
        <v>7428</v>
      </c>
      <c r="G703">
        <v>3147.36</v>
      </c>
      <c r="H703">
        <v>16</v>
      </c>
      <c r="I703" t="s">
        <v>7578</v>
      </c>
      <c r="J703" t="s">
        <v>8164</v>
      </c>
      <c r="K703" t="s">
        <v>8168</v>
      </c>
      <c r="L703" t="s">
        <v>8170</v>
      </c>
      <c r="M703">
        <v>50357.760000000002</v>
      </c>
      <c r="N703">
        <v>50357.760000000002</v>
      </c>
    </row>
    <row r="704" spans="1:14" x14ac:dyDescent="0.3">
      <c r="A704" t="s">
        <v>711</v>
      </c>
      <c r="B704" t="s">
        <v>4616</v>
      </c>
      <c r="C704" t="s">
        <v>7408</v>
      </c>
      <c r="D704" t="s">
        <v>7420</v>
      </c>
      <c r="E704" t="s">
        <v>7427</v>
      </c>
      <c r="F704" t="s">
        <v>7432</v>
      </c>
      <c r="G704">
        <v>11800.94</v>
      </c>
      <c r="H704">
        <v>5</v>
      </c>
      <c r="I704" t="s">
        <v>7882</v>
      </c>
      <c r="J704" t="s">
        <v>8166</v>
      </c>
      <c r="K704" t="s">
        <v>8168</v>
      </c>
      <c r="L704" t="s">
        <v>8170</v>
      </c>
      <c r="M704">
        <v>59004.7</v>
      </c>
      <c r="N704">
        <v>59004.700000000004</v>
      </c>
    </row>
    <row r="705" spans="1:14" x14ac:dyDescent="0.3">
      <c r="A705" t="s">
        <v>712</v>
      </c>
      <c r="B705" t="s">
        <v>4617</v>
      </c>
      <c r="C705" t="s">
        <v>7407</v>
      </c>
      <c r="D705" t="s">
        <v>7418</v>
      </c>
      <c r="E705" t="s">
        <v>7427</v>
      </c>
      <c r="F705" t="s">
        <v>7431</v>
      </c>
      <c r="G705">
        <v>15608.98</v>
      </c>
      <c r="H705">
        <v>10</v>
      </c>
      <c r="I705" t="s">
        <v>7890</v>
      </c>
      <c r="J705" t="s">
        <v>8164</v>
      </c>
      <c r="K705" t="s">
        <v>8168</v>
      </c>
      <c r="L705" t="s">
        <v>8170</v>
      </c>
      <c r="M705">
        <v>156089.79999999999</v>
      </c>
      <c r="N705">
        <v>156089.79999999999</v>
      </c>
    </row>
    <row r="706" spans="1:14" x14ac:dyDescent="0.3">
      <c r="A706" t="s">
        <v>713</v>
      </c>
      <c r="B706" t="s">
        <v>4618</v>
      </c>
      <c r="C706" t="s">
        <v>7407</v>
      </c>
      <c r="D706" t="s">
        <v>7413</v>
      </c>
      <c r="E706" t="s">
        <v>7424</v>
      </c>
      <c r="F706" t="s">
        <v>7434</v>
      </c>
      <c r="G706">
        <v>11437.4</v>
      </c>
      <c r="H706">
        <v>8</v>
      </c>
      <c r="I706" t="s">
        <v>7659</v>
      </c>
      <c r="J706" t="s">
        <v>8164</v>
      </c>
      <c r="K706" t="s">
        <v>8167</v>
      </c>
      <c r="L706" t="s">
        <v>8169</v>
      </c>
      <c r="M706">
        <v>73199.360000000001</v>
      </c>
      <c r="N706">
        <v>91499.199999999997</v>
      </c>
    </row>
    <row r="707" spans="1:14" x14ac:dyDescent="0.3">
      <c r="A707" t="s">
        <v>714</v>
      </c>
      <c r="B707" t="s">
        <v>4619</v>
      </c>
      <c r="C707" t="s">
        <v>7406</v>
      </c>
      <c r="D707" t="s">
        <v>7414</v>
      </c>
      <c r="E707" t="s">
        <v>7426</v>
      </c>
      <c r="F707" t="s">
        <v>7432</v>
      </c>
      <c r="G707">
        <v>12654.18</v>
      </c>
      <c r="H707">
        <v>5</v>
      </c>
      <c r="I707" t="s">
        <v>7805</v>
      </c>
      <c r="J707" t="s">
        <v>8163</v>
      </c>
      <c r="K707" t="s">
        <v>8167</v>
      </c>
      <c r="L707" t="s">
        <v>8169</v>
      </c>
      <c r="M707">
        <v>50616.72</v>
      </c>
      <c r="N707">
        <v>63270.9</v>
      </c>
    </row>
    <row r="708" spans="1:14" x14ac:dyDescent="0.3">
      <c r="A708" t="s">
        <v>715</v>
      </c>
      <c r="B708" t="s">
        <v>4620</v>
      </c>
      <c r="C708" t="s">
        <v>7406</v>
      </c>
      <c r="D708" t="s">
        <v>7421</v>
      </c>
      <c r="E708" t="s">
        <v>7423</v>
      </c>
      <c r="F708" t="s">
        <v>7433</v>
      </c>
      <c r="G708">
        <v>2909.98</v>
      </c>
      <c r="H708">
        <v>9</v>
      </c>
      <c r="I708" t="s">
        <v>7453</v>
      </c>
      <c r="J708" t="s">
        <v>8164</v>
      </c>
      <c r="K708" t="s">
        <v>8168</v>
      </c>
      <c r="L708" t="s">
        <v>8170</v>
      </c>
      <c r="M708">
        <v>26189.82</v>
      </c>
      <c r="N708">
        <v>26189.82</v>
      </c>
    </row>
    <row r="709" spans="1:14" x14ac:dyDescent="0.3">
      <c r="A709" t="s">
        <v>716</v>
      </c>
      <c r="B709" t="s">
        <v>4621</v>
      </c>
      <c r="C709" t="s">
        <v>7406</v>
      </c>
      <c r="D709" t="s">
        <v>7414</v>
      </c>
      <c r="E709" t="s">
        <v>7424</v>
      </c>
      <c r="F709" t="s">
        <v>7430</v>
      </c>
      <c r="G709">
        <v>2895.87</v>
      </c>
      <c r="H709">
        <v>20</v>
      </c>
      <c r="I709" t="s">
        <v>7483</v>
      </c>
      <c r="J709" t="s">
        <v>8165</v>
      </c>
      <c r="K709" t="s">
        <v>8167</v>
      </c>
      <c r="L709" t="s">
        <v>8170</v>
      </c>
      <c r="M709">
        <v>57917.4</v>
      </c>
      <c r="N709">
        <v>57917.399999999994</v>
      </c>
    </row>
    <row r="710" spans="1:14" x14ac:dyDescent="0.3">
      <c r="A710" t="s">
        <v>717</v>
      </c>
      <c r="B710" t="s">
        <v>4622</v>
      </c>
      <c r="C710" t="s">
        <v>7408</v>
      </c>
      <c r="D710" t="s">
        <v>7422</v>
      </c>
      <c r="E710" t="s">
        <v>7427</v>
      </c>
      <c r="F710" t="s">
        <v>7432</v>
      </c>
      <c r="G710">
        <v>7560.47</v>
      </c>
      <c r="H710">
        <v>15</v>
      </c>
      <c r="I710" t="s">
        <v>7759</v>
      </c>
      <c r="J710" t="s">
        <v>8162</v>
      </c>
      <c r="K710" t="s">
        <v>8168</v>
      </c>
      <c r="L710" t="s">
        <v>8169</v>
      </c>
      <c r="M710">
        <v>90725.64</v>
      </c>
      <c r="N710">
        <v>113407.05</v>
      </c>
    </row>
    <row r="711" spans="1:14" x14ac:dyDescent="0.3">
      <c r="A711" t="s">
        <v>718</v>
      </c>
      <c r="B711" t="s">
        <v>4623</v>
      </c>
      <c r="C711" t="s">
        <v>7405</v>
      </c>
      <c r="D711" t="s">
        <v>7417</v>
      </c>
      <c r="E711" t="s">
        <v>7424</v>
      </c>
      <c r="F711" t="s">
        <v>7432</v>
      </c>
      <c r="G711">
        <v>14627.92</v>
      </c>
      <c r="H711">
        <v>11</v>
      </c>
      <c r="I711" t="s">
        <v>7648</v>
      </c>
      <c r="J711" t="s">
        <v>8164</v>
      </c>
      <c r="K711" t="s">
        <v>8168</v>
      </c>
      <c r="L711" t="s">
        <v>8169</v>
      </c>
      <c r="M711">
        <v>128725.53</v>
      </c>
      <c r="N711">
        <v>160907.12</v>
      </c>
    </row>
    <row r="712" spans="1:14" x14ac:dyDescent="0.3">
      <c r="A712" t="s">
        <v>719</v>
      </c>
      <c r="B712" t="s">
        <v>4624</v>
      </c>
      <c r="C712" t="s">
        <v>7408</v>
      </c>
      <c r="D712" t="s">
        <v>7419</v>
      </c>
      <c r="E712" t="s">
        <v>7427</v>
      </c>
      <c r="F712" t="s">
        <v>7432</v>
      </c>
      <c r="G712">
        <v>16153.46</v>
      </c>
      <c r="H712">
        <v>11</v>
      </c>
      <c r="I712" t="s">
        <v>7891</v>
      </c>
      <c r="J712" t="s">
        <v>8164</v>
      </c>
      <c r="K712" t="s">
        <v>8168</v>
      </c>
      <c r="L712" t="s">
        <v>8169</v>
      </c>
      <c r="M712">
        <v>142150.78</v>
      </c>
      <c r="N712">
        <v>177688.06</v>
      </c>
    </row>
    <row r="713" spans="1:14" x14ac:dyDescent="0.3">
      <c r="A713" t="s">
        <v>720</v>
      </c>
      <c r="B713" t="s">
        <v>4625</v>
      </c>
      <c r="C713" t="s">
        <v>7408</v>
      </c>
      <c r="D713" t="s">
        <v>7417</v>
      </c>
      <c r="E713" t="s">
        <v>7423</v>
      </c>
      <c r="F713" t="s">
        <v>7429</v>
      </c>
      <c r="G713">
        <v>2815.36</v>
      </c>
      <c r="H713">
        <v>14</v>
      </c>
      <c r="I713" t="s">
        <v>7660</v>
      </c>
      <c r="J713" t="s">
        <v>8162</v>
      </c>
      <c r="K713" t="s">
        <v>8168</v>
      </c>
      <c r="L713" t="s">
        <v>8169</v>
      </c>
      <c r="M713">
        <v>31531.7</v>
      </c>
      <c r="N713">
        <v>39415.040000000001</v>
      </c>
    </row>
    <row r="714" spans="1:14" x14ac:dyDescent="0.3">
      <c r="A714" t="s">
        <v>721</v>
      </c>
      <c r="B714" t="s">
        <v>3984</v>
      </c>
      <c r="C714" t="s">
        <v>7408</v>
      </c>
      <c r="D714" t="s">
        <v>7417</v>
      </c>
      <c r="E714" t="s">
        <v>7426</v>
      </c>
      <c r="F714" t="s">
        <v>7431</v>
      </c>
      <c r="G714">
        <v>5487.96</v>
      </c>
      <c r="H714">
        <v>7</v>
      </c>
      <c r="I714" t="s">
        <v>7553</v>
      </c>
      <c r="J714" t="s">
        <v>8165</v>
      </c>
      <c r="K714" t="s">
        <v>8168</v>
      </c>
      <c r="L714" t="s">
        <v>8169</v>
      </c>
      <c r="M714">
        <v>30732.41</v>
      </c>
      <c r="N714">
        <v>38415.72</v>
      </c>
    </row>
    <row r="715" spans="1:14" x14ac:dyDescent="0.3">
      <c r="A715" t="s">
        <v>722</v>
      </c>
      <c r="B715" t="s">
        <v>4626</v>
      </c>
      <c r="C715" t="s">
        <v>7406</v>
      </c>
      <c r="D715" t="s">
        <v>7416</v>
      </c>
      <c r="E715" t="s">
        <v>7423</v>
      </c>
      <c r="F715" t="s">
        <v>7430</v>
      </c>
      <c r="G715">
        <v>13748.95</v>
      </c>
      <c r="H715">
        <v>9</v>
      </c>
      <c r="I715" t="s">
        <v>7892</v>
      </c>
      <c r="J715" t="s">
        <v>8163</v>
      </c>
      <c r="K715" t="s">
        <v>8168</v>
      </c>
      <c r="L715" t="s">
        <v>8169</v>
      </c>
      <c r="M715">
        <v>98992.44</v>
      </c>
      <c r="N715">
        <v>123740.55</v>
      </c>
    </row>
    <row r="716" spans="1:14" x14ac:dyDescent="0.3">
      <c r="A716" t="s">
        <v>723</v>
      </c>
      <c r="B716" t="s">
        <v>4627</v>
      </c>
      <c r="C716" t="s">
        <v>7405</v>
      </c>
      <c r="D716" t="s">
        <v>7410</v>
      </c>
      <c r="E716" t="s">
        <v>7427</v>
      </c>
      <c r="F716" t="s">
        <v>7432</v>
      </c>
      <c r="G716">
        <v>4938.5</v>
      </c>
      <c r="H716">
        <v>1</v>
      </c>
      <c r="I716" t="s">
        <v>7893</v>
      </c>
      <c r="J716" t="s">
        <v>8165</v>
      </c>
      <c r="K716" t="s">
        <v>8167</v>
      </c>
      <c r="L716" t="s">
        <v>8170</v>
      </c>
      <c r="M716">
        <v>4938.5</v>
      </c>
      <c r="N716">
        <v>4938.5</v>
      </c>
    </row>
    <row r="717" spans="1:14" x14ac:dyDescent="0.3">
      <c r="A717" t="s">
        <v>724</v>
      </c>
      <c r="B717" t="s">
        <v>4628</v>
      </c>
      <c r="C717" t="s">
        <v>7405</v>
      </c>
      <c r="D717" t="s">
        <v>7409</v>
      </c>
      <c r="E717" t="s">
        <v>7424</v>
      </c>
      <c r="F717" t="s">
        <v>7431</v>
      </c>
      <c r="G717">
        <v>3535.8</v>
      </c>
      <c r="H717">
        <v>1</v>
      </c>
      <c r="I717" t="s">
        <v>7522</v>
      </c>
      <c r="J717" t="s">
        <v>8165</v>
      </c>
      <c r="K717" t="s">
        <v>8167</v>
      </c>
      <c r="L717" t="s">
        <v>8169</v>
      </c>
      <c r="M717">
        <v>2828.64</v>
      </c>
      <c r="N717">
        <v>3535.8</v>
      </c>
    </row>
    <row r="718" spans="1:14" x14ac:dyDescent="0.3">
      <c r="A718" t="s">
        <v>725</v>
      </c>
      <c r="B718" t="s">
        <v>4629</v>
      </c>
      <c r="C718" t="s">
        <v>7406</v>
      </c>
      <c r="D718" t="s">
        <v>7421</v>
      </c>
      <c r="E718" t="s">
        <v>7424</v>
      </c>
      <c r="F718" t="s">
        <v>7433</v>
      </c>
      <c r="G718">
        <v>6025.8</v>
      </c>
      <c r="H718">
        <v>2</v>
      </c>
      <c r="I718" t="s">
        <v>7894</v>
      </c>
      <c r="J718" t="s">
        <v>8162</v>
      </c>
      <c r="K718" t="s">
        <v>8168</v>
      </c>
      <c r="L718" t="s">
        <v>8169</v>
      </c>
      <c r="M718">
        <v>9641.2800000000007</v>
      </c>
      <c r="N718">
        <v>12051.6</v>
      </c>
    </row>
    <row r="719" spans="1:14" x14ac:dyDescent="0.3">
      <c r="A719" t="s">
        <v>726</v>
      </c>
      <c r="B719" t="s">
        <v>4630</v>
      </c>
      <c r="C719" t="s">
        <v>7407</v>
      </c>
      <c r="D719" t="s">
        <v>7413</v>
      </c>
      <c r="E719" t="s">
        <v>7425</v>
      </c>
      <c r="F719" t="s">
        <v>7431</v>
      </c>
      <c r="G719">
        <v>6687.31</v>
      </c>
      <c r="H719">
        <v>14</v>
      </c>
      <c r="I719" t="s">
        <v>7846</v>
      </c>
      <c r="J719" t="s">
        <v>8164</v>
      </c>
      <c r="K719" t="s">
        <v>8168</v>
      </c>
      <c r="L719" t="s">
        <v>8169</v>
      </c>
      <c r="M719">
        <v>74897.539999999994</v>
      </c>
      <c r="N719">
        <v>93622.340000000011</v>
      </c>
    </row>
    <row r="720" spans="1:14" x14ac:dyDescent="0.3">
      <c r="A720" t="s">
        <v>727</v>
      </c>
      <c r="B720" t="s">
        <v>4631</v>
      </c>
      <c r="C720" t="s">
        <v>7406</v>
      </c>
      <c r="D720" t="s">
        <v>7416</v>
      </c>
      <c r="E720" t="s">
        <v>7423</v>
      </c>
      <c r="F720" t="s">
        <v>7429</v>
      </c>
      <c r="G720">
        <v>1640.91</v>
      </c>
      <c r="H720">
        <v>20</v>
      </c>
      <c r="I720" t="s">
        <v>7895</v>
      </c>
      <c r="J720" t="s">
        <v>8164</v>
      </c>
      <c r="K720" t="s">
        <v>8168</v>
      </c>
      <c r="L720" t="s">
        <v>8170</v>
      </c>
      <c r="M720">
        <v>32818.199999999997</v>
      </c>
      <c r="N720">
        <v>32818.200000000004</v>
      </c>
    </row>
    <row r="721" spans="1:14" x14ac:dyDescent="0.3">
      <c r="A721" t="s">
        <v>728</v>
      </c>
      <c r="B721" t="s">
        <v>4632</v>
      </c>
      <c r="C721" t="s">
        <v>7407</v>
      </c>
      <c r="D721" t="s">
        <v>7413</v>
      </c>
      <c r="E721" t="s">
        <v>7425</v>
      </c>
      <c r="F721" t="s">
        <v>7433</v>
      </c>
      <c r="G721">
        <v>2666.79</v>
      </c>
      <c r="H721">
        <v>8</v>
      </c>
      <c r="I721" t="s">
        <v>7507</v>
      </c>
      <c r="J721" t="s">
        <v>8166</v>
      </c>
      <c r="K721" t="s">
        <v>8168</v>
      </c>
      <c r="L721" t="s">
        <v>8170</v>
      </c>
      <c r="M721">
        <v>21334.32</v>
      </c>
      <c r="N721">
        <v>21334.32</v>
      </c>
    </row>
    <row r="722" spans="1:14" x14ac:dyDescent="0.3">
      <c r="A722" t="s">
        <v>729</v>
      </c>
      <c r="B722" t="s">
        <v>4633</v>
      </c>
      <c r="C722" t="s">
        <v>7405</v>
      </c>
      <c r="D722" t="s">
        <v>7410</v>
      </c>
      <c r="E722" t="s">
        <v>7426</v>
      </c>
      <c r="F722" t="s">
        <v>7434</v>
      </c>
      <c r="G722">
        <v>11225.75</v>
      </c>
      <c r="H722">
        <v>5</v>
      </c>
      <c r="I722" t="s">
        <v>7438</v>
      </c>
      <c r="J722" t="s">
        <v>8165</v>
      </c>
      <c r="K722" t="s">
        <v>8167</v>
      </c>
      <c r="L722" t="s">
        <v>8169</v>
      </c>
      <c r="M722">
        <v>44903</v>
      </c>
      <c r="N722">
        <v>56128.75</v>
      </c>
    </row>
    <row r="723" spans="1:14" x14ac:dyDescent="0.3">
      <c r="A723" t="s">
        <v>730</v>
      </c>
      <c r="B723" t="s">
        <v>4634</v>
      </c>
      <c r="C723" t="s">
        <v>7407</v>
      </c>
      <c r="D723" t="s">
        <v>7418</v>
      </c>
      <c r="E723" t="s">
        <v>7424</v>
      </c>
      <c r="F723" t="s">
        <v>7431</v>
      </c>
      <c r="G723">
        <v>2641.89</v>
      </c>
      <c r="H723">
        <v>12</v>
      </c>
      <c r="I723" t="s">
        <v>7888</v>
      </c>
      <c r="J723" t="s">
        <v>8165</v>
      </c>
      <c r="K723" t="s">
        <v>8167</v>
      </c>
      <c r="L723" t="s">
        <v>8170</v>
      </c>
      <c r="M723">
        <v>31702.68</v>
      </c>
      <c r="N723">
        <v>31702.68</v>
      </c>
    </row>
    <row r="724" spans="1:14" x14ac:dyDescent="0.3">
      <c r="A724" t="s">
        <v>731</v>
      </c>
      <c r="B724" t="s">
        <v>4635</v>
      </c>
      <c r="C724" t="s">
        <v>7407</v>
      </c>
      <c r="D724" t="s">
        <v>7413</v>
      </c>
      <c r="E724" t="s">
        <v>7424</v>
      </c>
      <c r="F724" t="s">
        <v>7434</v>
      </c>
      <c r="G724">
        <v>15509.38</v>
      </c>
      <c r="H724">
        <v>6</v>
      </c>
      <c r="I724" t="s">
        <v>7816</v>
      </c>
      <c r="J724" t="s">
        <v>8163</v>
      </c>
      <c r="K724" t="s">
        <v>8168</v>
      </c>
      <c r="L724" t="s">
        <v>8170</v>
      </c>
      <c r="M724">
        <v>93056.28</v>
      </c>
      <c r="N724">
        <v>93056.28</v>
      </c>
    </row>
    <row r="725" spans="1:14" x14ac:dyDescent="0.3">
      <c r="A725" t="s">
        <v>732</v>
      </c>
      <c r="B725" t="s">
        <v>4636</v>
      </c>
      <c r="C725" t="s">
        <v>7405</v>
      </c>
      <c r="D725" t="s">
        <v>7417</v>
      </c>
      <c r="E725" t="s">
        <v>7425</v>
      </c>
      <c r="F725" t="s">
        <v>7429</v>
      </c>
      <c r="G725">
        <v>1855.05</v>
      </c>
      <c r="H725">
        <v>17</v>
      </c>
      <c r="I725" t="s">
        <v>7894</v>
      </c>
      <c r="J725" t="s">
        <v>8164</v>
      </c>
      <c r="K725" t="s">
        <v>8168</v>
      </c>
      <c r="L725" t="s">
        <v>8170</v>
      </c>
      <c r="M725">
        <v>31535.85</v>
      </c>
      <c r="N725">
        <v>31535.85</v>
      </c>
    </row>
    <row r="726" spans="1:14" x14ac:dyDescent="0.3">
      <c r="A726" t="s">
        <v>733</v>
      </c>
      <c r="B726" t="s">
        <v>4637</v>
      </c>
      <c r="C726" t="s">
        <v>7407</v>
      </c>
      <c r="D726" t="s">
        <v>7413</v>
      </c>
      <c r="E726" t="s">
        <v>7425</v>
      </c>
      <c r="F726" t="s">
        <v>7428</v>
      </c>
      <c r="G726">
        <v>11996.82</v>
      </c>
      <c r="H726">
        <v>12</v>
      </c>
      <c r="I726" t="s">
        <v>7487</v>
      </c>
      <c r="J726" t="s">
        <v>8162</v>
      </c>
      <c r="K726" t="s">
        <v>8167</v>
      </c>
      <c r="L726" t="s">
        <v>8169</v>
      </c>
      <c r="M726">
        <v>115169.14</v>
      </c>
      <c r="N726">
        <v>143961.84</v>
      </c>
    </row>
    <row r="727" spans="1:14" x14ac:dyDescent="0.3">
      <c r="A727" t="s">
        <v>734</v>
      </c>
      <c r="B727" t="s">
        <v>4467</v>
      </c>
      <c r="C727" t="s">
        <v>7405</v>
      </c>
      <c r="D727" t="s">
        <v>7409</v>
      </c>
      <c r="E727" t="s">
        <v>7424</v>
      </c>
      <c r="F727" t="s">
        <v>7428</v>
      </c>
      <c r="G727">
        <v>14427.06</v>
      </c>
      <c r="H727">
        <v>11</v>
      </c>
      <c r="I727" t="s">
        <v>7821</v>
      </c>
      <c r="J727" t="s">
        <v>8162</v>
      </c>
      <c r="K727" t="s">
        <v>8168</v>
      </c>
      <c r="L727" t="s">
        <v>8169</v>
      </c>
      <c r="M727">
        <v>126958.46</v>
      </c>
      <c r="N727">
        <v>158697.66</v>
      </c>
    </row>
    <row r="728" spans="1:14" x14ac:dyDescent="0.3">
      <c r="A728" t="s">
        <v>735</v>
      </c>
      <c r="B728" t="s">
        <v>4638</v>
      </c>
      <c r="C728" t="s">
        <v>7405</v>
      </c>
      <c r="D728" t="s">
        <v>7409</v>
      </c>
      <c r="E728" t="s">
        <v>7426</v>
      </c>
      <c r="F728" t="s">
        <v>7431</v>
      </c>
      <c r="G728">
        <v>2695.84</v>
      </c>
      <c r="H728">
        <v>17</v>
      </c>
      <c r="I728" t="s">
        <v>7855</v>
      </c>
      <c r="J728" t="s">
        <v>8164</v>
      </c>
      <c r="K728" t="s">
        <v>8168</v>
      </c>
      <c r="L728" t="s">
        <v>8170</v>
      </c>
      <c r="M728">
        <v>45829.279999999999</v>
      </c>
      <c r="N728">
        <v>45829.279999999999</v>
      </c>
    </row>
    <row r="729" spans="1:14" x14ac:dyDescent="0.3">
      <c r="A729" t="s">
        <v>736</v>
      </c>
      <c r="B729" t="s">
        <v>4639</v>
      </c>
      <c r="C729" t="s">
        <v>7408</v>
      </c>
      <c r="D729" t="s">
        <v>7417</v>
      </c>
      <c r="E729" t="s">
        <v>7425</v>
      </c>
      <c r="F729" t="s">
        <v>7428</v>
      </c>
      <c r="G729">
        <v>16413.25</v>
      </c>
      <c r="H729">
        <v>7</v>
      </c>
      <c r="I729" t="s">
        <v>7780</v>
      </c>
      <c r="J729" t="s">
        <v>8162</v>
      </c>
      <c r="K729" t="s">
        <v>8167</v>
      </c>
      <c r="L729" t="s">
        <v>8170</v>
      </c>
      <c r="M729">
        <v>114892.75</v>
      </c>
      <c r="N729">
        <v>114892.75</v>
      </c>
    </row>
    <row r="730" spans="1:14" x14ac:dyDescent="0.3">
      <c r="A730" t="s">
        <v>737</v>
      </c>
      <c r="B730" t="s">
        <v>4640</v>
      </c>
      <c r="C730" t="s">
        <v>7405</v>
      </c>
      <c r="D730" t="s">
        <v>7417</v>
      </c>
      <c r="E730" t="s">
        <v>7427</v>
      </c>
      <c r="F730" t="s">
        <v>7433</v>
      </c>
      <c r="G730">
        <v>1778.69</v>
      </c>
      <c r="H730">
        <v>6</v>
      </c>
      <c r="I730" t="s">
        <v>7796</v>
      </c>
      <c r="J730" t="s">
        <v>8163</v>
      </c>
      <c r="K730" t="s">
        <v>8168</v>
      </c>
      <c r="L730" t="s">
        <v>8170</v>
      </c>
      <c r="M730">
        <v>10672.14</v>
      </c>
      <c r="N730">
        <v>10672.14</v>
      </c>
    </row>
    <row r="731" spans="1:14" x14ac:dyDescent="0.3">
      <c r="A731" t="s">
        <v>738</v>
      </c>
      <c r="B731" t="s">
        <v>4641</v>
      </c>
      <c r="C731" t="s">
        <v>7405</v>
      </c>
      <c r="D731" t="s">
        <v>7409</v>
      </c>
      <c r="E731" t="s">
        <v>7426</v>
      </c>
      <c r="F731" t="s">
        <v>7432</v>
      </c>
      <c r="G731">
        <v>877.31</v>
      </c>
      <c r="H731">
        <v>8</v>
      </c>
      <c r="I731" t="s">
        <v>7852</v>
      </c>
      <c r="J731" t="s">
        <v>8163</v>
      </c>
      <c r="K731" t="s">
        <v>8167</v>
      </c>
      <c r="L731" t="s">
        <v>8169</v>
      </c>
      <c r="M731">
        <v>5614.95</v>
      </c>
      <c r="N731">
        <v>7018.48</v>
      </c>
    </row>
    <row r="732" spans="1:14" x14ac:dyDescent="0.3">
      <c r="A732" t="s">
        <v>739</v>
      </c>
      <c r="B732" t="s">
        <v>4642</v>
      </c>
      <c r="C732" t="s">
        <v>7406</v>
      </c>
      <c r="D732" t="s">
        <v>7416</v>
      </c>
      <c r="E732" t="s">
        <v>7424</v>
      </c>
      <c r="F732" t="s">
        <v>7429</v>
      </c>
      <c r="G732">
        <v>15286.11</v>
      </c>
      <c r="H732">
        <v>8</v>
      </c>
      <c r="I732" t="s">
        <v>7568</v>
      </c>
      <c r="J732" t="s">
        <v>8165</v>
      </c>
      <c r="K732" t="s">
        <v>8168</v>
      </c>
      <c r="L732" t="s">
        <v>8170</v>
      </c>
      <c r="M732">
        <v>122288.88</v>
      </c>
      <c r="N732">
        <v>122288.88</v>
      </c>
    </row>
    <row r="733" spans="1:14" x14ac:dyDescent="0.3">
      <c r="A733" t="s">
        <v>740</v>
      </c>
      <c r="B733" t="s">
        <v>4643</v>
      </c>
      <c r="C733" t="s">
        <v>7406</v>
      </c>
      <c r="D733" t="s">
        <v>7421</v>
      </c>
      <c r="E733" t="s">
        <v>7425</v>
      </c>
      <c r="F733" t="s">
        <v>7434</v>
      </c>
      <c r="G733">
        <v>14663.61</v>
      </c>
      <c r="H733">
        <v>16</v>
      </c>
      <c r="I733" t="s">
        <v>7820</v>
      </c>
      <c r="J733" t="s">
        <v>8164</v>
      </c>
      <c r="K733" t="s">
        <v>8168</v>
      </c>
      <c r="L733" t="s">
        <v>8169</v>
      </c>
      <c r="M733">
        <v>187694.54</v>
      </c>
      <c r="N733">
        <v>234617.76</v>
      </c>
    </row>
    <row r="734" spans="1:14" x14ac:dyDescent="0.3">
      <c r="A734" t="s">
        <v>741</v>
      </c>
      <c r="B734" t="s">
        <v>4644</v>
      </c>
      <c r="C734" t="s">
        <v>7408</v>
      </c>
      <c r="D734" t="s">
        <v>7420</v>
      </c>
      <c r="E734" t="s">
        <v>7425</v>
      </c>
      <c r="F734" t="s">
        <v>7431</v>
      </c>
      <c r="G734">
        <v>14830.44</v>
      </c>
      <c r="H734">
        <v>18</v>
      </c>
      <c r="I734" t="s">
        <v>7720</v>
      </c>
      <c r="J734" t="s">
        <v>8162</v>
      </c>
      <c r="K734" t="s">
        <v>8168</v>
      </c>
      <c r="L734" t="s">
        <v>8169</v>
      </c>
      <c r="M734">
        <v>213558.17</v>
      </c>
      <c r="N734">
        <v>266947.92</v>
      </c>
    </row>
    <row r="735" spans="1:14" x14ac:dyDescent="0.3">
      <c r="A735" t="s">
        <v>742</v>
      </c>
      <c r="B735" t="s">
        <v>4645</v>
      </c>
      <c r="C735" t="s">
        <v>7408</v>
      </c>
      <c r="D735" t="s">
        <v>7420</v>
      </c>
      <c r="E735" t="s">
        <v>7424</v>
      </c>
      <c r="F735" t="s">
        <v>7429</v>
      </c>
      <c r="G735">
        <v>1331.32</v>
      </c>
      <c r="H735">
        <v>2</v>
      </c>
      <c r="I735" t="s">
        <v>7437</v>
      </c>
      <c r="J735" t="s">
        <v>8166</v>
      </c>
      <c r="K735" t="s">
        <v>8167</v>
      </c>
      <c r="L735" t="s">
        <v>8170</v>
      </c>
      <c r="M735">
        <v>2662.64</v>
      </c>
      <c r="N735">
        <v>2662.64</v>
      </c>
    </row>
    <row r="736" spans="1:14" x14ac:dyDescent="0.3">
      <c r="A736" t="s">
        <v>743</v>
      </c>
      <c r="B736" t="s">
        <v>4646</v>
      </c>
      <c r="C736" t="s">
        <v>7405</v>
      </c>
      <c r="D736" t="s">
        <v>7411</v>
      </c>
      <c r="E736" t="s">
        <v>7424</v>
      </c>
      <c r="F736" t="s">
        <v>7434</v>
      </c>
      <c r="G736">
        <v>7958.04</v>
      </c>
      <c r="H736">
        <v>18</v>
      </c>
      <c r="I736" t="s">
        <v>7850</v>
      </c>
      <c r="J736" t="s">
        <v>8166</v>
      </c>
      <c r="K736" t="s">
        <v>8167</v>
      </c>
      <c r="L736" t="s">
        <v>8170</v>
      </c>
      <c r="M736">
        <v>143244.72</v>
      </c>
      <c r="N736">
        <v>143244.72</v>
      </c>
    </row>
    <row r="737" spans="1:14" x14ac:dyDescent="0.3">
      <c r="A737" t="s">
        <v>744</v>
      </c>
      <c r="B737" t="s">
        <v>4647</v>
      </c>
      <c r="C737" t="s">
        <v>7405</v>
      </c>
      <c r="D737" t="s">
        <v>7409</v>
      </c>
      <c r="E737" t="s">
        <v>7427</v>
      </c>
      <c r="F737" t="s">
        <v>7430</v>
      </c>
      <c r="G737">
        <v>9935.1</v>
      </c>
      <c r="H737">
        <v>17</v>
      </c>
      <c r="I737" t="s">
        <v>7862</v>
      </c>
      <c r="J737" t="s">
        <v>8162</v>
      </c>
      <c r="K737" t="s">
        <v>8167</v>
      </c>
      <c r="L737" t="s">
        <v>8170</v>
      </c>
      <c r="M737">
        <v>168896.7</v>
      </c>
      <c r="N737">
        <v>168896.7</v>
      </c>
    </row>
    <row r="738" spans="1:14" x14ac:dyDescent="0.3">
      <c r="A738" t="s">
        <v>745</v>
      </c>
      <c r="B738" t="s">
        <v>4648</v>
      </c>
      <c r="C738" t="s">
        <v>7405</v>
      </c>
      <c r="D738" t="s">
        <v>7411</v>
      </c>
      <c r="E738" t="s">
        <v>7425</v>
      </c>
      <c r="F738" t="s">
        <v>7432</v>
      </c>
      <c r="G738">
        <v>2157.17</v>
      </c>
      <c r="H738">
        <v>14</v>
      </c>
      <c r="I738" t="s">
        <v>7723</v>
      </c>
      <c r="J738" t="s">
        <v>8164</v>
      </c>
      <c r="K738" t="s">
        <v>8167</v>
      </c>
      <c r="L738" t="s">
        <v>8170</v>
      </c>
      <c r="M738">
        <v>30200.38</v>
      </c>
      <c r="N738">
        <v>30200.38</v>
      </c>
    </row>
    <row r="739" spans="1:14" x14ac:dyDescent="0.3">
      <c r="A739" t="s">
        <v>746</v>
      </c>
      <c r="B739" t="s">
        <v>4423</v>
      </c>
      <c r="C739" t="s">
        <v>7407</v>
      </c>
      <c r="D739" t="s">
        <v>7417</v>
      </c>
      <c r="E739" t="s">
        <v>7423</v>
      </c>
      <c r="F739" t="s">
        <v>7429</v>
      </c>
      <c r="G739">
        <v>13642.71</v>
      </c>
      <c r="H739">
        <v>10</v>
      </c>
      <c r="I739" t="s">
        <v>7518</v>
      </c>
      <c r="J739" t="s">
        <v>8165</v>
      </c>
      <c r="K739" t="s">
        <v>8168</v>
      </c>
      <c r="L739" t="s">
        <v>8169</v>
      </c>
      <c r="M739">
        <v>109141.68</v>
      </c>
      <c r="N739">
        <v>136427.09999999998</v>
      </c>
    </row>
    <row r="740" spans="1:14" x14ac:dyDescent="0.3">
      <c r="A740" t="s">
        <v>747</v>
      </c>
      <c r="B740" t="s">
        <v>4649</v>
      </c>
      <c r="C740" t="s">
        <v>7405</v>
      </c>
      <c r="D740" t="s">
        <v>7410</v>
      </c>
      <c r="E740" t="s">
        <v>7427</v>
      </c>
      <c r="F740" t="s">
        <v>7433</v>
      </c>
      <c r="G740">
        <v>10228.09</v>
      </c>
      <c r="H740">
        <v>13</v>
      </c>
      <c r="I740" t="s">
        <v>7626</v>
      </c>
      <c r="J740" t="s">
        <v>8166</v>
      </c>
      <c r="K740" t="s">
        <v>8167</v>
      </c>
      <c r="L740" t="s">
        <v>8169</v>
      </c>
      <c r="M740">
        <v>106371.97</v>
      </c>
      <c r="N740">
        <v>132965.17000000001</v>
      </c>
    </row>
    <row r="741" spans="1:14" x14ac:dyDescent="0.3">
      <c r="A741" t="s">
        <v>748</v>
      </c>
      <c r="B741" t="s">
        <v>4650</v>
      </c>
      <c r="C741" t="s">
        <v>7408</v>
      </c>
      <c r="D741" t="s">
        <v>7420</v>
      </c>
      <c r="E741" t="s">
        <v>7427</v>
      </c>
      <c r="F741" t="s">
        <v>7429</v>
      </c>
      <c r="G741">
        <v>14549.9</v>
      </c>
      <c r="H741">
        <v>13</v>
      </c>
      <c r="I741" t="s">
        <v>7896</v>
      </c>
      <c r="J741" t="s">
        <v>8163</v>
      </c>
      <c r="K741" t="s">
        <v>8168</v>
      </c>
      <c r="L741" t="s">
        <v>8169</v>
      </c>
      <c r="M741">
        <v>151318.96</v>
      </c>
      <c r="N741">
        <v>189148.69999999998</v>
      </c>
    </row>
    <row r="742" spans="1:14" x14ac:dyDescent="0.3">
      <c r="A742" t="s">
        <v>749</v>
      </c>
      <c r="B742" t="s">
        <v>4618</v>
      </c>
      <c r="C742" t="s">
        <v>7407</v>
      </c>
      <c r="D742" t="s">
        <v>7413</v>
      </c>
      <c r="E742" t="s">
        <v>7426</v>
      </c>
      <c r="F742" t="s">
        <v>7430</v>
      </c>
      <c r="G742">
        <v>2735.68</v>
      </c>
      <c r="H742">
        <v>12</v>
      </c>
      <c r="I742" t="s">
        <v>7742</v>
      </c>
      <c r="J742" t="s">
        <v>8164</v>
      </c>
      <c r="K742" t="s">
        <v>8167</v>
      </c>
      <c r="L742" t="s">
        <v>8170</v>
      </c>
      <c r="M742">
        <v>32828.160000000003</v>
      </c>
      <c r="N742">
        <v>32828.159999999996</v>
      </c>
    </row>
    <row r="743" spans="1:14" x14ac:dyDescent="0.3">
      <c r="A743" t="s">
        <v>750</v>
      </c>
      <c r="B743" t="s">
        <v>4651</v>
      </c>
      <c r="C743" t="s">
        <v>7406</v>
      </c>
      <c r="D743" t="s">
        <v>7414</v>
      </c>
      <c r="E743" t="s">
        <v>7427</v>
      </c>
      <c r="F743" t="s">
        <v>7431</v>
      </c>
      <c r="G743">
        <v>8539.8700000000008</v>
      </c>
      <c r="H743">
        <v>12</v>
      </c>
      <c r="I743" t="s">
        <v>7897</v>
      </c>
      <c r="J743" t="s">
        <v>8162</v>
      </c>
      <c r="K743" t="s">
        <v>8167</v>
      </c>
      <c r="L743" t="s">
        <v>8169</v>
      </c>
      <c r="M743">
        <v>81982.42</v>
      </c>
      <c r="N743">
        <v>102478.44</v>
      </c>
    </row>
    <row r="744" spans="1:14" x14ac:dyDescent="0.3">
      <c r="A744" t="s">
        <v>751</v>
      </c>
      <c r="B744" t="s">
        <v>4652</v>
      </c>
      <c r="C744" t="s">
        <v>7406</v>
      </c>
      <c r="D744" t="s">
        <v>7421</v>
      </c>
      <c r="E744" t="s">
        <v>7427</v>
      </c>
      <c r="F744" t="s">
        <v>7429</v>
      </c>
      <c r="G744">
        <v>14187.19</v>
      </c>
      <c r="H744">
        <v>8</v>
      </c>
      <c r="I744" t="s">
        <v>7541</v>
      </c>
      <c r="J744" t="s">
        <v>8165</v>
      </c>
      <c r="K744" t="s">
        <v>8168</v>
      </c>
      <c r="L744" t="s">
        <v>8169</v>
      </c>
      <c r="M744">
        <v>90797.85</v>
      </c>
      <c r="N744">
        <v>113497.52</v>
      </c>
    </row>
    <row r="745" spans="1:14" x14ac:dyDescent="0.3">
      <c r="A745" t="s">
        <v>752</v>
      </c>
      <c r="B745" t="s">
        <v>4653</v>
      </c>
      <c r="C745" t="s">
        <v>7407</v>
      </c>
      <c r="D745" t="s">
        <v>7415</v>
      </c>
      <c r="E745" t="s">
        <v>7426</v>
      </c>
      <c r="F745" t="s">
        <v>7432</v>
      </c>
      <c r="G745">
        <v>14012.06</v>
      </c>
      <c r="H745">
        <v>13</v>
      </c>
      <c r="I745" t="s">
        <v>7647</v>
      </c>
      <c r="J745" t="s">
        <v>8164</v>
      </c>
      <c r="K745" t="s">
        <v>8168</v>
      </c>
      <c r="L745" t="s">
        <v>8169</v>
      </c>
      <c r="M745">
        <v>145725.59</v>
      </c>
      <c r="N745">
        <v>182156.78</v>
      </c>
    </row>
    <row r="746" spans="1:14" x14ac:dyDescent="0.3">
      <c r="A746" t="s">
        <v>753</v>
      </c>
      <c r="B746" t="s">
        <v>4654</v>
      </c>
      <c r="C746" t="s">
        <v>7407</v>
      </c>
      <c r="D746" t="s">
        <v>7413</v>
      </c>
      <c r="E746" t="s">
        <v>7425</v>
      </c>
      <c r="F746" t="s">
        <v>7431</v>
      </c>
      <c r="G746">
        <v>13306.56</v>
      </c>
      <c r="H746">
        <v>2</v>
      </c>
      <c r="I746" t="s">
        <v>7512</v>
      </c>
      <c r="J746" t="s">
        <v>8162</v>
      </c>
      <c r="K746" t="s">
        <v>8167</v>
      </c>
      <c r="L746" t="s">
        <v>8169</v>
      </c>
      <c r="M746">
        <v>21290.33</v>
      </c>
      <c r="N746">
        <v>26613.119999999999</v>
      </c>
    </row>
    <row r="747" spans="1:14" x14ac:dyDescent="0.3">
      <c r="A747" t="s">
        <v>754</v>
      </c>
      <c r="B747" t="s">
        <v>4655</v>
      </c>
      <c r="C747" t="s">
        <v>7406</v>
      </c>
      <c r="D747" t="s">
        <v>7416</v>
      </c>
      <c r="E747" t="s">
        <v>7425</v>
      </c>
      <c r="F747" t="s">
        <v>7431</v>
      </c>
      <c r="G747">
        <v>15053.71</v>
      </c>
      <c r="H747">
        <v>5</v>
      </c>
      <c r="I747" t="s">
        <v>7498</v>
      </c>
      <c r="J747" t="s">
        <v>8163</v>
      </c>
      <c r="K747" t="s">
        <v>8167</v>
      </c>
      <c r="L747" t="s">
        <v>8170</v>
      </c>
      <c r="M747">
        <v>75268.55</v>
      </c>
      <c r="N747">
        <v>75268.549999999988</v>
      </c>
    </row>
    <row r="748" spans="1:14" x14ac:dyDescent="0.3">
      <c r="A748" t="s">
        <v>755</v>
      </c>
      <c r="B748" t="s">
        <v>4656</v>
      </c>
      <c r="C748" t="s">
        <v>7405</v>
      </c>
      <c r="D748" t="s">
        <v>7409</v>
      </c>
      <c r="E748" t="s">
        <v>7427</v>
      </c>
      <c r="F748" t="s">
        <v>7429</v>
      </c>
      <c r="G748">
        <v>6906.43</v>
      </c>
      <c r="H748">
        <v>13</v>
      </c>
      <c r="I748" t="s">
        <v>7468</v>
      </c>
      <c r="J748" t="s">
        <v>8165</v>
      </c>
      <c r="K748" t="s">
        <v>8168</v>
      </c>
      <c r="L748" t="s">
        <v>8170</v>
      </c>
      <c r="M748">
        <v>89783.59</v>
      </c>
      <c r="N748">
        <v>89783.59</v>
      </c>
    </row>
    <row r="749" spans="1:14" x14ac:dyDescent="0.3">
      <c r="A749" t="s">
        <v>756</v>
      </c>
      <c r="B749" t="s">
        <v>4623</v>
      </c>
      <c r="C749" t="s">
        <v>7405</v>
      </c>
      <c r="D749" t="s">
        <v>7417</v>
      </c>
      <c r="E749" t="s">
        <v>7423</v>
      </c>
      <c r="F749" t="s">
        <v>7429</v>
      </c>
      <c r="G749">
        <v>9389.7900000000009</v>
      </c>
      <c r="H749">
        <v>6</v>
      </c>
      <c r="I749" t="s">
        <v>7866</v>
      </c>
      <c r="J749" t="s">
        <v>8163</v>
      </c>
      <c r="K749" t="s">
        <v>8168</v>
      </c>
      <c r="L749" t="s">
        <v>8170</v>
      </c>
      <c r="M749">
        <v>56338.74</v>
      </c>
      <c r="N749">
        <v>56338.740000000005</v>
      </c>
    </row>
    <row r="750" spans="1:14" x14ac:dyDescent="0.3">
      <c r="A750" t="s">
        <v>757</v>
      </c>
      <c r="B750" t="s">
        <v>4657</v>
      </c>
      <c r="C750" t="s">
        <v>7407</v>
      </c>
      <c r="D750" t="s">
        <v>7417</v>
      </c>
      <c r="E750" t="s">
        <v>7425</v>
      </c>
      <c r="F750" t="s">
        <v>7433</v>
      </c>
      <c r="G750">
        <v>16170.06</v>
      </c>
      <c r="H750">
        <v>19</v>
      </c>
      <c r="I750" t="s">
        <v>7733</v>
      </c>
      <c r="J750" t="s">
        <v>8162</v>
      </c>
      <c r="K750" t="s">
        <v>8168</v>
      </c>
      <c r="L750" t="s">
        <v>8170</v>
      </c>
      <c r="M750">
        <v>307231.14</v>
      </c>
      <c r="N750">
        <v>307231.14</v>
      </c>
    </row>
    <row r="751" spans="1:14" x14ac:dyDescent="0.3">
      <c r="A751" t="s">
        <v>758</v>
      </c>
      <c r="B751" t="s">
        <v>4658</v>
      </c>
      <c r="C751" t="s">
        <v>7407</v>
      </c>
      <c r="D751" t="s">
        <v>7417</v>
      </c>
      <c r="E751" t="s">
        <v>7423</v>
      </c>
      <c r="F751" t="s">
        <v>7431</v>
      </c>
      <c r="G751">
        <v>7965.51</v>
      </c>
      <c r="H751">
        <v>9</v>
      </c>
      <c r="I751" t="s">
        <v>7493</v>
      </c>
      <c r="J751" t="s">
        <v>8165</v>
      </c>
      <c r="K751" t="s">
        <v>8168</v>
      </c>
      <c r="L751" t="s">
        <v>8170</v>
      </c>
      <c r="M751">
        <v>71689.59</v>
      </c>
      <c r="N751">
        <v>71689.59</v>
      </c>
    </row>
    <row r="752" spans="1:14" x14ac:dyDescent="0.3">
      <c r="A752" t="s">
        <v>759</v>
      </c>
      <c r="B752" t="s">
        <v>4659</v>
      </c>
      <c r="C752" t="s">
        <v>7407</v>
      </c>
      <c r="D752" t="s">
        <v>7417</v>
      </c>
      <c r="E752" t="s">
        <v>7426</v>
      </c>
      <c r="F752" t="s">
        <v>7429</v>
      </c>
      <c r="G752">
        <v>3260.24</v>
      </c>
      <c r="H752">
        <v>6</v>
      </c>
      <c r="I752" t="s">
        <v>7661</v>
      </c>
      <c r="J752" t="s">
        <v>8164</v>
      </c>
      <c r="K752" t="s">
        <v>8168</v>
      </c>
      <c r="L752" t="s">
        <v>8169</v>
      </c>
      <c r="M752">
        <v>15648.82</v>
      </c>
      <c r="N752">
        <v>19561.439999999999</v>
      </c>
    </row>
    <row r="753" spans="1:14" x14ac:dyDescent="0.3">
      <c r="A753" t="s">
        <v>760</v>
      </c>
      <c r="B753" t="s">
        <v>4660</v>
      </c>
      <c r="C753" t="s">
        <v>7406</v>
      </c>
      <c r="D753" t="s">
        <v>7421</v>
      </c>
      <c r="E753" t="s">
        <v>7425</v>
      </c>
      <c r="F753" t="s">
        <v>7429</v>
      </c>
      <c r="G753">
        <v>13445.17</v>
      </c>
      <c r="H753">
        <v>11</v>
      </c>
      <c r="I753" t="s">
        <v>7894</v>
      </c>
      <c r="J753" t="s">
        <v>8162</v>
      </c>
      <c r="K753" t="s">
        <v>8168</v>
      </c>
      <c r="L753" t="s">
        <v>8170</v>
      </c>
      <c r="M753">
        <v>147896.87</v>
      </c>
      <c r="N753">
        <v>147896.87</v>
      </c>
    </row>
    <row r="754" spans="1:14" x14ac:dyDescent="0.3">
      <c r="A754" t="s">
        <v>761</v>
      </c>
      <c r="B754" t="s">
        <v>4661</v>
      </c>
      <c r="C754" t="s">
        <v>7406</v>
      </c>
      <c r="D754" t="s">
        <v>7421</v>
      </c>
      <c r="E754" t="s">
        <v>7423</v>
      </c>
      <c r="F754" t="s">
        <v>7428</v>
      </c>
      <c r="G754">
        <v>11125.32</v>
      </c>
      <c r="H754">
        <v>1</v>
      </c>
      <c r="I754" t="s">
        <v>7898</v>
      </c>
      <c r="J754" t="s">
        <v>8162</v>
      </c>
      <c r="K754" t="s">
        <v>8167</v>
      </c>
      <c r="L754" t="s">
        <v>8170</v>
      </c>
      <c r="M754">
        <v>11125.32</v>
      </c>
      <c r="N754">
        <v>11125.32</v>
      </c>
    </row>
    <row r="755" spans="1:14" x14ac:dyDescent="0.3">
      <c r="A755" t="s">
        <v>762</v>
      </c>
      <c r="B755" t="s">
        <v>4662</v>
      </c>
      <c r="C755" t="s">
        <v>7406</v>
      </c>
      <c r="D755" t="s">
        <v>7421</v>
      </c>
      <c r="E755" t="s">
        <v>7423</v>
      </c>
      <c r="F755" t="s">
        <v>7429</v>
      </c>
      <c r="G755">
        <v>8258.5</v>
      </c>
      <c r="H755">
        <v>18</v>
      </c>
      <c r="I755" t="s">
        <v>7899</v>
      </c>
      <c r="J755" t="s">
        <v>8163</v>
      </c>
      <c r="K755" t="s">
        <v>8168</v>
      </c>
      <c r="L755" t="s">
        <v>8169</v>
      </c>
      <c r="M755">
        <v>118922.4</v>
      </c>
      <c r="N755">
        <v>148653</v>
      </c>
    </row>
    <row r="756" spans="1:14" x14ac:dyDescent="0.3">
      <c r="A756" t="s">
        <v>763</v>
      </c>
      <c r="B756" t="s">
        <v>4663</v>
      </c>
      <c r="C756" t="s">
        <v>7408</v>
      </c>
      <c r="D756" t="s">
        <v>7420</v>
      </c>
      <c r="E756" t="s">
        <v>7425</v>
      </c>
      <c r="F756" t="s">
        <v>7434</v>
      </c>
      <c r="G756">
        <v>7075.75</v>
      </c>
      <c r="H756">
        <v>16</v>
      </c>
      <c r="I756" t="s">
        <v>7784</v>
      </c>
      <c r="J756" t="s">
        <v>8162</v>
      </c>
      <c r="K756" t="s">
        <v>8167</v>
      </c>
      <c r="L756" t="s">
        <v>8170</v>
      </c>
      <c r="M756">
        <v>113212</v>
      </c>
      <c r="N756">
        <v>113212</v>
      </c>
    </row>
    <row r="757" spans="1:14" x14ac:dyDescent="0.3">
      <c r="A757" t="s">
        <v>764</v>
      </c>
      <c r="B757" t="s">
        <v>4664</v>
      </c>
      <c r="C757" t="s">
        <v>7408</v>
      </c>
      <c r="D757" t="s">
        <v>7420</v>
      </c>
      <c r="E757" t="s">
        <v>7425</v>
      </c>
      <c r="F757" t="s">
        <v>7432</v>
      </c>
      <c r="G757">
        <v>11701.34</v>
      </c>
      <c r="H757">
        <v>11</v>
      </c>
      <c r="I757" t="s">
        <v>7449</v>
      </c>
      <c r="J757" t="s">
        <v>8165</v>
      </c>
      <c r="K757" t="s">
        <v>8168</v>
      </c>
      <c r="L757" t="s">
        <v>8170</v>
      </c>
      <c r="M757">
        <v>128714.74</v>
      </c>
      <c r="N757">
        <v>128714.74</v>
      </c>
    </row>
    <row r="758" spans="1:14" x14ac:dyDescent="0.3">
      <c r="A758" t="s">
        <v>765</v>
      </c>
      <c r="B758" t="s">
        <v>4665</v>
      </c>
      <c r="C758" t="s">
        <v>7406</v>
      </c>
      <c r="D758" t="s">
        <v>7421</v>
      </c>
      <c r="E758" t="s">
        <v>7425</v>
      </c>
      <c r="F758" t="s">
        <v>7429</v>
      </c>
      <c r="G758">
        <v>5753.56</v>
      </c>
      <c r="H758">
        <v>2</v>
      </c>
      <c r="I758" t="s">
        <v>7900</v>
      </c>
      <c r="J758" t="s">
        <v>8165</v>
      </c>
      <c r="K758" t="s">
        <v>8168</v>
      </c>
      <c r="L758" t="s">
        <v>8169</v>
      </c>
      <c r="M758">
        <v>9205.5300000000007</v>
      </c>
      <c r="N758">
        <v>11507.12</v>
      </c>
    </row>
    <row r="759" spans="1:14" x14ac:dyDescent="0.3">
      <c r="A759" t="s">
        <v>766</v>
      </c>
      <c r="B759" t="s">
        <v>4666</v>
      </c>
      <c r="C759" t="s">
        <v>7406</v>
      </c>
      <c r="D759" t="s">
        <v>7421</v>
      </c>
      <c r="E759" t="s">
        <v>7425</v>
      </c>
      <c r="F759" t="s">
        <v>7433</v>
      </c>
      <c r="G759">
        <v>7832.71</v>
      </c>
      <c r="H759">
        <v>9</v>
      </c>
      <c r="I759" t="s">
        <v>7901</v>
      </c>
      <c r="J759" t="s">
        <v>8166</v>
      </c>
      <c r="K759" t="s">
        <v>8168</v>
      </c>
      <c r="L759" t="s">
        <v>8169</v>
      </c>
      <c r="M759">
        <v>56395.18</v>
      </c>
      <c r="N759">
        <v>70494.39</v>
      </c>
    </row>
    <row r="760" spans="1:14" x14ac:dyDescent="0.3">
      <c r="A760" t="s">
        <v>767</v>
      </c>
      <c r="B760" t="s">
        <v>4667</v>
      </c>
      <c r="C760" t="s">
        <v>7407</v>
      </c>
      <c r="D760" t="s">
        <v>7415</v>
      </c>
      <c r="E760" t="s">
        <v>7423</v>
      </c>
      <c r="F760" t="s">
        <v>7430</v>
      </c>
      <c r="G760">
        <v>971.1</v>
      </c>
      <c r="H760">
        <v>9</v>
      </c>
      <c r="I760" t="s">
        <v>7902</v>
      </c>
      <c r="J760" t="s">
        <v>8162</v>
      </c>
      <c r="K760" t="s">
        <v>8168</v>
      </c>
      <c r="L760" t="s">
        <v>8169</v>
      </c>
      <c r="M760">
        <v>6991.92</v>
      </c>
      <c r="N760">
        <v>8739.9</v>
      </c>
    </row>
    <row r="761" spans="1:14" x14ac:dyDescent="0.3">
      <c r="A761" t="s">
        <v>768</v>
      </c>
      <c r="B761" t="s">
        <v>4668</v>
      </c>
      <c r="C761" t="s">
        <v>7405</v>
      </c>
      <c r="D761" t="s">
        <v>7411</v>
      </c>
      <c r="E761" t="s">
        <v>7426</v>
      </c>
      <c r="F761" t="s">
        <v>7434</v>
      </c>
      <c r="G761">
        <v>3099.22</v>
      </c>
      <c r="H761">
        <v>13</v>
      </c>
      <c r="I761" t="s">
        <v>7613</v>
      </c>
      <c r="J761" t="s">
        <v>8165</v>
      </c>
      <c r="K761" t="s">
        <v>8167</v>
      </c>
      <c r="L761" t="s">
        <v>8170</v>
      </c>
      <c r="M761">
        <v>40289.86</v>
      </c>
      <c r="N761">
        <v>40289.86</v>
      </c>
    </row>
    <row r="762" spans="1:14" x14ac:dyDescent="0.3">
      <c r="A762" t="s">
        <v>769</v>
      </c>
      <c r="B762" t="s">
        <v>4028</v>
      </c>
      <c r="C762" t="s">
        <v>7408</v>
      </c>
      <c r="D762" t="s">
        <v>7419</v>
      </c>
      <c r="E762" t="s">
        <v>7424</v>
      </c>
      <c r="F762" t="s">
        <v>7429</v>
      </c>
      <c r="G762">
        <v>7626.87</v>
      </c>
      <c r="H762">
        <v>19</v>
      </c>
      <c r="I762" t="s">
        <v>7903</v>
      </c>
      <c r="J762" t="s">
        <v>8163</v>
      </c>
      <c r="K762" t="s">
        <v>8168</v>
      </c>
      <c r="L762" t="s">
        <v>8169</v>
      </c>
      <c r="M762">
        <v>115928.59</v>
      </c>
      <c r="N762">
        <v>144910.53</v>
      </c>
    </row>
    <row r="763" spans="1:14" x14ac:dyDescent="0.3">
      <c r="A763" t="s">
        <v>770</v>
      </c>
      <c r="B763" t="s">
        <v>4669</v>
      </c>
      <c r="C763" t="s">
        <v>7405</v>
      </c>
      <c r="D763" t="s">
        <v>7411</v>
      </c>
      <c r="E763" t="s">
        <v>7427</v>
      </c>
      <c r="F763" t="s">
        <v>7431</v>
      </c>
      <c r="G763">
        <v>10980.9</v>
      </c>
      <c r="H763">
        <v>2</v>
      </c>
      <c r="I763" t="s">
        <v>7904</v>
      </c>
      <c r="J763" t="s">
        <v>8162</v>
      </c>
      <c r="K763" t="s">
        <v>8167</v>
      </c>
      <c r="L763" t="s">
        <v>8169</v>
      </c>
      <c r="M763">
        <v>17569.439999999999</v>
      </c>
      <c r="N763">
        <v>21961.8</v>
      </c>
    </row>
    <row r="764" spans="1:14" x14ac:dyDescent="0.3">
      <c r="A764" t="s">
        <v>771</v>
      </c>
      <c r="B764" t="s">
        <v>4670</v>
      </c>
      <c r="C764" t="s">
        <v>7408</v>
      </c>
      <c r="D764" t="s">
        <v>7420</v>
      </c>
      <c r="E764" t="s">
        <v>7426</v>
      </c>
      <c r="F764" t="s">
        <v>7432</v>
      </c>
      <c r="G764">
        <v>7756.35</v>
      </c>
      <c r="H764">
        <v>17</v>
      </c>
      <c r="I764" t="s">
        <v>7905</v>
      </c>
      <c r="J764" t="s">
        <v>8163</v>
      </c>
      <c r="K764" t="s">
        <v>8167</v>
      </c>
      <c r="L764" t="s">
        <v>8170</v>
      </c>
      <c r="M764">
        <v>131857.95000000001</v>
      </c>
      <c r="N764">
        <v>131857.95000000001</v>
      </c>
    </row>
    <row r="765" spans="1:14" x14ac:dyDescent="0.3">
      <c r="A765" t="s">
        <v>772</v>
      </c>
      <c r="B765" t="s">
        <v>4671</v>
      </c>
      <c r="C765" t="s">
        <v>7405</v>
      </c>
      <c r="D765" t="s">
        <v>7409</v>
      </c>
      <c r="E765" t="s">
        <v>7423</v>
      </c>
      <c r="F765" t="s">
        <v>7434</v>
      </c>
      <c r="G765">
        <v>15703.6</v>
      </c>
      <c r="H765">
        <v>17</v>
      </c>
      <c r="I765" t="s">
        <v>7545</v>
      </c>
      <c r="J765" t="s">
        <v>8163</v>
      </c>
      <c r="K765" t="s">
        <v>8168</v>
      </c>
      <c r="L765" t="s">
        <v>8170</v>
      </c>
      <c r="M765">
        <v>266961.2</v>
      </c>
      <c r="N765">
        <v>266961.2</v>
      </c>
    </row>
    <row r="766" spans="1:14" x14ac:dyDescent="0.3">
      <c r="A766" t="s">
        <v>773</v>
      </c>
      <c r="B766" t="s">
        <v>4672</v>
      </c>
      <c r="C766" t="s">
        <v>7408</v>
      </c>
      <c r="D766" t="s">
        <v>7417</v>
      </c>
      <c r="E766" t="s">
        <v>7423</v>
      </c>
      <c r="F766" t="s">
        <v>7430</v>
      </c>
      <c r="G766">
        <v>11829.99</v>
      </c>
      <c r="H766">
        <v>13</v>
      </c>
      <c r="I766" t="s">
        <v>7562</v>
      </c>
      <c r="J766" t="s">
        <v>8165</v>
      </c>
      <c r="K766" t="s">
        <v>8167</v>
      </c>
      <c r="L766" t="s">
        <v>8169</v>
      </c>
      <c r="M766">
        <v>123031.73</v>
      </c>
      <c r="N766">
        <v>153789.87</v>
      </c>
    </row>
    <row r="767" spans="1:14" x14ac:dyDescent="0.3">
      <c r="A767" t="s">
        <v>774</v>
      </c>
      <c r="B767" t="s">
        <v>4673</v>
      </c>
      <c r="C767" t="s">
        <v>7406</v>
      </c>
      <c r="D767" t="s">
        <v>7414</v>
      </c>
      <c r="E767" t="s">
        <v>7427</v>
      </c>
      <c r="F767" t="s">
        <v>7428</v>
      </c>
      <c r="G767">
        <v>15974.18</v>
      </c>
      <c r="H767">
        <v>6</v>
      </c>
      <c r="I767" t="s">
        <v>7906</v>
      </c>
      <c r="J767" t="s">
        <v>8164</v>
      </c>
      <c r="K767" t="s">
        <v>8168</v>
      </c>
      <c r="L767" t="s">
        <v>8169</v>
      </c>
      <c r="M767">
        <v>76676.23</v>
      </c>
      <c r="N767">
        <v>95845.08</v>
      </c>
    </row>
    <row r="768" spans="1:14" x14ac:dyDescent="0.3">
      <c r="A768" t="s">
        <v>775</v>
      </c>
      <c r="B768" t="s">
        <v>4674</v>
      </c>
      <c r="C768" t="s">
        <v>7407</v>
      </c>
      <c r="D768" t="s">
        <v>7418</v>
      </c>
      <c r="E768" t="s">
        <v>7427</v>
      </c>
      <c r="F768" t="s">
        <v>7429</v>
      </c>
      <c r="G768">
        <v>1171.96</v>
      </c>
      <c r="H768">
        <v>17</v>
      </c>
      <c r="I768" t="s">
        <v>7907</v>
      </c>
      <c r="J768" t="s">
        <v>8163</v>
      </c>
      <c r="K768" t="s">
        <v>8168</v>
      </c>
      <c r="L768" t="s">
        <v>8169</v>
      </c>
      <c r="M768">
        <v>15938.49</v>
      </c>
      <c r="N768">
        <v>19923.32</v>
      </c>
    </row>
    <row r="769" spans="1:14" x14ac:dyDescent="0.3">
      <c r="A769" t="s">
        <v>452</v>
      </c>
      <c r="B769" t="s">
        <v>4675</v>
      </c>
      <c r="C769" t="s">
        <v>7406</v>
      </c>
      <c r="D769" t="s">
        <v>7412</v>
      </c>
      <c r="E769" t="s">
        <v>7423</v>
      </c>
      <c r="F769" t="s">
        <v>7428</v>
      </c>
      <c r="G769">
        <v>12114.68</v>
      </c>
      <c r="H769">
        <v>5</v>
      </c>
      <c r="I769" t="s">
        <v>7561</v>
      </c>
      <c r="J769" t="s">
        <v>8165</v>
      </c>
      <c r="K769" t="s">
        <v>8167</v>
      </c>
      <c r="L769" t="s">
        <v>8169</v>
      </c>
      <c r="M769">
        <v>48458.720000000001</v>
      </c>
      <c r="N769">
        <v>60573.4</v>
      </c>
    </row>
    <row r="770" spans="1:14" x14ac:dyDescent="0.3">
      <c r="A770" t="s">
        <v>776</v>
      </c>
      <c r="B770" t="s">
        <v>4676</v>
      </c>
      <c r="C770" t="s">
        <v>7408</v>
      </c>
      <c r="D770" t="s">
        <v>7420</v>
      </c>
      <c r="E770" t="s">
        <v>7424</v>
      </c>
      <c r="F770" t="s">
        <v>7430</v>
      </c>
      <c r="G770">
        <v>1917.3</v>
      </c>
      <c r="H770">
        <v>5</v>
      </c>
      <c r="I770" t="s">
        <v>7908</v>
      </c>
      <c r="J770" t="s">
        <v>8164</v>
      </c>
      <c r="K770" t="s">
        <v>8167</v>
      </c>
      <c r="L770" t="s">
        <v>8169</v>
      </c>
      <c r="M770">
        <v>7669.2</v>
      </c>
      <c r="N770">
        <v>9586.5</v>
      </c>
    </row>
    <row r="771" spans="1:14" x14ac:dyDescent="0.3">
      <c r="A771" t="s">
        <v>777</v>
      </c>
      <c r="B771" t="s">
        <v>4677</v>
      </c>
      <c r="C771" t="s">
        <v>7407</v>
      </c>
      <c r="D771" t="s">
        <v>7418</v>
      </c>
      <c r="E771" t="s">
        <v>7424</v>
      </c>
      <c r="F771" t="s">
        <v>7431</v>
      </c>
      <c r="G771">
        <v>15694.47</v>
      </c>
      <c r="H771">
        <v>20</v>
      </c>
      <c r="I771" t="s">
        <v>7726</v>
      </c>
      <c r="J771" t="s">
        <v>8162</v>
      </c>
      <c r="K771" t="s">
        <v>8168</v>
      </c>
      <c r="L771" t="s">
        <v>8169</v>
      </c>
      <c r="M771">
        <v>251111.52</v>
      </c>
      <c r="N771">
        <v>313889.39999999997</v>
      </c>
    </row>
    <row r="772" spans="1:14" x14ac:dyDescent="0.3">
      <c r="A772" t="s">
        <v>778</v>
      </c>
      <c r="B772" t="s">
        <v>4678</v>
      </c>
      <c r="C772" t="s">
        <v>7407</v>
      </c>
      <c r="D772" t="s">
        <v>7417</v>
      </c>
      <c r="E772" t="s">
        <v>7425</v>
      </c>
      <c r="F772" t="s">
        <v>7433</v>
      </c>
      <c r="G772">
        <v>1983.7</v>
      </c>
      <c r="H772">
        <v>11</v>
      </c>
      <c r="I772" t="s">
        <v>7520</v>
      </c>
      <c r="J772" t="s">
        <v>8165</v>
      </c>
      <c r="K772" t="s">
        <v>8167</v>
      </c>
      <c r="L772" t="s">
        <v>8170</v>
      </c>
      <c r="M772">
        <v>21820.7</v>
      </c>
      <c r="N772">
        <v>21820.7</v>
      </c>
    </row>
    <row r="773" spans="1:14" x14ac:dyDescent="0.3">
      <c r="A773" t="s">
        <v>779</v>
      </c>
      <c r="B773" t="s">
        <v>4679</v>
      </c>
      <c r="C773" t="s">
        <v>7406</v>
      </c>
      <c r="D773" t="s">
        <v>7414</v>
      </c>
      <c r="E773" t="s">
        <v>7427</v>
      </c>
      <c r="F773" t="s">
        <v>7429</v>
      </c>
      <c r="G773">
        <v>11010.78</v>
      </c>
      <c r="H773">
        <v>10</v>
      </c>
      <c r="I773" t="s">
        <v>7909</v>
      </c>
      <c r="J773" t="s">
        <v>8165</v>
      </c>
      <c r="K773" t="s">
        <v>8167</v>
      </c>
      <c r="L773" t="s">
        <v>8170</v>
      </c>
      <c r="M773">
        <v>110107.8</v>
      </c>
      <c r="N773">
        <v>110107.8</v>
      </c>
    </row>
    <row r="774" spans="1:14" x14ac:dyDescent="0.3">
      <c r="A774" t="s">
        <v>780</v>
      </c>
      <c r="B774" t="s">
        <v>4680</v>
      </c>
      <c r="C774" t="s">
        <v>7405</v>
      </c>
      <c r="D774" t="s">
        <v>7409</v>
      </c>
      <c r="E774" t="s">
        <v>7425</v>
      </c>
      <c r="F774" t="s">
        <v>7430</v>
      </c>
      <c r="G774">
        <v>2186.2199999999998</v>
      </c>
      <c r="H774">
        <v>7</v>
      </c>
      <c r="I774" t="s">
        <v>7910</v>
      </c>
      <c r="J774" t="s">
        <v>8166</v>
      </c>
      <c r="K774" t="s">
        <v>8167</v>
      </c>
      <c r="L774" t="s">
        <v>8170</v>
      </c>
      <c r="M774">
        <v>15303.54</v>
      </c>
      <c r="N774">
        <v>15303.539999999999</v>
      </c>
    </row>
    <row r="775" spans="1:14" x14ac:dyDescent="0.3">
      <c r="A775" t="s">
        <v>781</v>
      </c>
      <c r="B775" t="s">
        <v>4681</v>
      </c>
      <c r="C775" t="s">
        <v>7406</v>
      </c>
      <c r="D775" t="s">
        <v>7412</v>
      </c>
      <c r="E775" t="s">
        <v>7427</v>
      </c>
      <c r="F775" t="s">
        <v>7434</v>
      </c>
      <c r="G775">
        <v>1738.85</v>
      </c>
      <c r="H775">
        <v>18</v>
      </c>
      <c r="I775" t="s">
        <v>7495</v>
      </c>
      <c r="J775" t="s">
        <v>8163</v>
      </c>
      <c r="K775" t="s">
        <v>8167</v>
      </c>
      <c r="L775" t="s">
        <v>8169</v>
      </c>
      <c r="M775">
        <v>25039.439999999999</v>
      </c>
      <c r="N775">
        <v>31299.3</v>
      </c>
    </row>
    <row r="776" spans="1:14" x14ac:dyDescent="0.3">
      <c r="A776" t="s">
        <v>782</v>
      </c>
      <c r="B776" t="s">
        <v>4197</v>
      </c>
      <c r="C776" t="s">
        <v>7408</v>
      </c>
      <c r="D776" t="s">
        <v>7422</v>
      </c>
      <c r="E776" t="s">
        <v>7423</v>
      </c>
      <c r="F776" t="s">
        <v>7432</v>
      </c>
      <c r="G776">
        <v>8702.5499999999993</v>
      </c>
      <c r="H776">
        <v>16</v>
      </c>
      <c r="I776" t="s">
        <v>7911</v>
      </c>
      <c r="J776" t="s">
        <v>8165</v>
      </c>
      <c r="K776" t="s">
        <v>8167</v>
      </c>
      <c r="L776" t="s">
        <v>8169</v>
      </c>
      <c r="M776">
        <v>111392.64</v>
      </c>
      <c r="N776">
        <v>139240.79999999999</v>
      </c>
    </row>
    <row r="777" spans="1:14" x14ac:dyDescent="0.3">
      <c r="A777" t="s">
        <v>783</v>
      </c>
      <c r="B777" t="s">
        <v>4682</v>
      </c>
      <c r="C777" t="s">
        <v>7407</v>
      </c>
      <c r="D777" t="s">
        <v>7418</v>
      </c>
      <c r="E777" t="s">
        <v>7426</v>
      </c>
      <c r="F777" t="s">
        <v>7434</v>
      </c>
      <c r="G777">
        <v>5846.52</v>
      </c>
      <c r="H777">
        <v>15</v>
      </c>
      <c r="I777" t="s">
        <v>7513</v>
      </c>
      <c r="J777" t="s">
        <v>8166</v>
      </c>
      <c r="K777" t="s">
        <v>8167</v>
      </c>
      <c r="L777" t="s">
        <v>8170</v>
      </c>
      <c r="M777">
        <v>87697.8</v>
      </c>
      <c r="N777">
        <v>87697.8</v>
      </c>
    </row>
    <row r="778" spans="1:14" x14ac:dyDescent="0.3">
      <c r="A778" t="s">
        <v>784</v>
      </c>
      <c r="B778" t="s">
        <v>4683</v>
      </c>
      <c r="C778" t="s">
        <v>7408</v>
      </c>
      <c r="D778" t="s">
        <v>7420</v>
      </c>
      <c r="E778" t="s">
        <v>7427</v>
      </c>
      <c r="F778" t="s">
        <v>7429</v>
      </c>
      <c r="G778">
        <v>9889.4500000000007</v>
      </c>
      <c r="H778">
        <v>19</v>
      </c>
      <c r="I778" t="s">
        <v>7912</v>
      </c>
      <c r="J778" t="s">
        <v>8166</v>
      </c>
      <c r="K778" t="s">
        <v>8167</v>
      </c>
      <c r="L778" t="s">
        <v>8169</v>
      </c>
      <c r="M778">
        <v>150319.64000000001</v>
      </c>
      <c r="N778">
        <v>187899.55000000002</v>
      </c>
    </row>
    <row r="779" spans="1:14" x14ac:dyDescent="0.3">
      <c r="A779" t="s">
        <v>785</v>
      </c>
      <c r="B779" t="s">
        <v>4684</v>
      </c>
      <c r="C779" t="s">
        <v>7406</v>
      </c>
      <c r="D779" t="s">
        <v>7414</v>
      </c>
      <c r="E779" t="s">
        <v>7427</v>
      </c>
      <c r="F779" t="s">
        <v>7431</v>
      </c>
      <c r="G779">
        <v>7800.34</v>
      </c>
      <c r="H779">
        <v>15</v>
      </c>
      <c r="I779" t="s">
        <v>7743</v>
      </c>
      <c r="J779" t="s">
        <v>8164</v>
      </c>
      <c r="K779" t="s">
        <v>8167</v>
      </c>
      <c r="L779" t="s">
        <v>8170</v>
      </c>
      <c r="M779">
        <v>117005.1</v>
      </c>
      <c r="N779">
        <v>117005.1</v>
      </c>
    </row>
    <row r="780" spans="1:14" x14ac:dyDescent="0.3">
      <c r="A780" t="s">
        <v>786</v>
      </c>
      <c r="B780" t="s">
        <v>4685</v>
      </c>
      <c r="C780" t="s">
        <v>7406</v>
      </c>
      <c r="D780" t="s">
        <v>7414</v>
      </c>
      <c r="E780" t="s">
        <v>7426</v>
      </c>
      <c r="F780" t="s">
        <v>7430</v>
      </c>
      <c r="G780">
        <v>11474.75</v>
      </c>
      <c r="H780">
        <v>16</v>
      </c>
      <c r="I780" t="s">
        <v>7913</v>
      </c>
      <c r="J780" t="s">
        <v>8166</v>
      </c>
      <c r="K780" t="s">
        <v>8168</v>
      </c>
      <c r="L780" t="s">
        <v>8170</v>
      </c>
      <c r="M780">
        <v>183596</v>
      </c>
      <c r="N780">
        <v>183596</v>
      </c>
    </row>
    <row r="781" spans="1:14" x14ac:dyDescent="0.3">
      <c r="A781" t="s">
        <v>787</v>
      </c>
      <c r="B781" t="s">
        <v>4686</v>
      </c>
      <c r="C781" t="s">
        <v>7406</v>
      </c>
      <c r="D781" t="s">
        <v>7421</v>
      </c>
      <c r="E781" t="s">
        <v>7424</v>
      </c>
      <c r="F781" t="s">
        <v>7434</v>
      </c>
      <c r="G781">
        <v>12632.6</v>
      </c>
      <c r="H781">
        <v>5</v>
      </c>
      <c r="I781" t="s">
        <v>7800</v>
      </c>
      <c r="J781" t="s">
        <v>8164</v>
      </c>
      <c r="K781" t="s">
        <v>8167</v>
      </c>
      <c r="L781" t="s">
        <v>8170</v>
      </c>
      <c r="M781">
        <v>63163</v>
      </c>
      <c r="N781">
        <v>63163</v>
      </c>
    </row>
    <row r="782" spans="1:14" x14ac:dyDescent="0.3">
      <c r="A782" t="s">
        <v>788</v>
      </c>
      <c r="B782" t="s">
        <v>4687</v>
      </c>
      <c r="C782" t="s">
        <v>7408</v>
      </c>
      <c r="D782" t="s">
        <v>7417</v>
      </c>
      <c r="E782" t="s">
        <v>7427</v>
      </c>
      <c r="F782" t="s">
        <v>7432</v>
      </c>
      <c r="G782">
        <v>8975.6200000000008</v>
      </c>
      <c r="H782">
        <v>3</v>
      </c>
      <c r="I782" t="s">
        <v>7678</v>
      </c>
      <c r="J782" t="s">
        <v>8165</v>
      </c>
      <c r="K782" t="s">
        <v>8167</v>
      </c>
      <c r="L782" t="s">
        <v>8169</v>
      </c>
      <c r="M782">
        <v>21541.82</v>
      </c>
      <c r="N782">
        <v>26926.86</v>
      </c>
    </row>
    <row r="783" spans="1:14" x14ac:dyDescent="0.3">
      <c r="A783" t="s">
        <v>789</v>
      </c>
      <c r="B783" t="s">
        <v>4688</v>
      </c>
      <c r="C783" t="s">
        <v>7406</v>
      </c>
      <c r="D783" t="s">
        <v>7421</v>
      </c>
      <c r="E783" t="s">
        <v>7427</v>
      </c>
      <c r="F783" t="s">
        <v>7432</v>
      </c>
      <c r="G783">
        <v>8449.4</v>
      </c>
      <c r="H783">
        <v>5</v>
      </c>
      <c r="I783" t="s">
        <v>7455</v>
      </c>
      <c r="J783" t="s">
        <v>8164</v>
      </c>
      <c r="K783" t="s">
        <v>8168</v>
      </c>
      <c r="L783" t="s">
        <v>8170</v>
      </c>
      <c r="M783">
        <v>42247</v>
      </c>
      <c r="N783">
        <v>42247</v>
      </c>
    </row>
    <row r="784" spans="1:14" x14ac:dyDescent="0.3">
      <c r="A784" t="s">
        <v>790</v>
      </c>
      <c r="B784" t="s">
        <v>4689</v>
      </c>
      <c r="C784" t="s">
        <v>7406</v>
      </c>
      <c r="D784" t="s">
        <v>7421</v>
      </c>
      <c r="E784" t="s">
        <v>7426</v>
      </c>
      <c r="F784" t="s">
        <v>7429</v>
      </c>
      <c r="G784">
        <v>10954.34</v>
      </c>
      <c r="H784">
        <v>7</v>
      </c>
      <c r="I784" t="s">
        <v>7914</v>
      </c>
      <c r="J784" t="s">
        <v>8164</v>
      </c>
      <c r="K784" t="s">
        <v>8167</v>
      </c>
      <c r="L784" t="s">
        <v>8169</v>
      </c>
      <c r="M784">
        <v>61344.47</v>
      </c>
      <c r="N784">
        <v>76680.38</v>
      </c>
    </row>
    <row r="785" spans="1:14" x14ac:dyDescent="0.3">
      <c r="A785" t="s">
        <v>791</v>
      </c>
      <c r="B785" t="s">
        <v>4690</v>
      </c>
      <c r="C785" t="s">
        <v>7405</v>
      </c>
      <c r="D785" t="s">
        <v>7410</v>
      </c>
      <c r="E785" t="s">
        <v>7423</v>
      </c>
      <c r="F785" t="s">
        <v>7428</v>
      </c>
      <c r="G785">
        <v>2382.1</v>
      </c>
      <c r="H785">
        <v>12</v>
      </c>
      <c r="I785" t="s">
        <v>7823</v>
      </c>
      <c r="J785" t="s">
        <v>8165</v>
      </c>
      <c r="K785" t="s">
        <v>8168</v>
      </c>
      <c r="L785" t="s">
        <v>8170</v>
      </c>
      <c r="M785">
        <v>28585.200000000001</v>
      </c>
      <c r="N785">
        <v>28585.199999999997</v>
      </c>
    </row>
    <row r="786" spans="1:14" x14ac:dyDescent="0.3">
      <c r="A786" t="s">
        <v>792</v>
      </c>
      <c r="B786" t="s">
        <v>4691</v>
      </c>
      <c r="C786" t="s">
        <v>7406</v>
      </c>
      <c r="D786" t="s">
        <v>7412</v>
      </c>
      <c r="E786" t="s">
        <v>7423</v>
      </c>
      <c r="F786" t="s">
        <v>7434</v>
      </c>
      <c r="G786">
        <v>4919.41</v>
      </c>
      <c r="H786">
        <v>18</v>
      </c>
      <c r="I786" t="s">
        <v>7915</v>
      </c>
      <c r="J786" t="s">
        <v>8164</v>
      </c>
      <c r="K786" t="s">
        <v>8168</v>
      </c>
      <c r="L786" t="s">
        <v>8169</v>
      </c>
      <c r="M786">
        <v>70839.67</v>
      </c>
      <c r="N786">
        <v>88549.38</v>
      </c>
    </row>
    <row r="787" spans="1:14" x14ac:dyDescent="0.3">
      <c r="A787" t="s">
        <v>793</v>
      </c>
      <c r="B787" t="s">
        <v>4692</v>
      </c>
      <c r="C787" t="s">
        <v>7405</v>
      </c>
      <c r="D787" t="s">
        <v>7409</v>
      </c>
      <c r="E787" t="s">
        <v>7426</v>
      </c>
      <c r="F787" t="s">
        <v>7431</v>
      </c>
      <c r="G787">
        <v>9592.31</v>
      </c>
      <c r="H787">
        <v>1</v>
      </c>
      <c r="I787" t="s">
        <v>7916</v>
      </c>
      <c r="J787" t="s">
        <v>8163</v>
      </c>
      <c r="K787" t="s">
        <v>8168</v>
      </c>
      <c r="L787" t="s">
        <v>8170</v>
      </c>
      <c r="M787">
        <v>9592.31</v>
      </c>
      <c r="N787">
        <v>9592.31</v>
      </c>
    </row>
    <row r="788" spans="1:14" x14ac:dyDescent="0.3">
      <c r="A788" t="s">
        <v>794</v>
      </c>
      <c r="B788" t="s">
        <v>4693</v>
      </c>
      <c r="C788" t="s">
        <v>7408</v>
      </c>
      <c r="D788" t="s">
        <v>7417</v>
      </c>
      <c r="E788" t="s">
        <v>7423</v>
      </c>
      <c r="F788" t="s">
        <v>7428</v>
      </c>
      <c r="G788">
        <v>5619.93</v>
      </c>
      <c r="H788">
        <v>3</v>
      </c>
      <c r="I788" t="s">
        <v>7742</v>
      </c>
      <c r="J788" t="s">
        <v>8166</v>
      </c>
      <c r="K788" t="s">
        <v>8168</v>
      </c>
      <c r="L788" t="s">
        <v>8170</v>
      </c>
      <c r="M788">
        <v>16859.79</v>
      </c>
      <c r="N788">
        <v>16859.79</v>
      </c>
    </row>
    <row r="789" spans="1:14" x14ac:dyDescent="0.3">
      <c r="A789" t="s">
        <v>795</v>
      </c>
      <c r="B789" t="s">
        <v>4694</v>
      </c>
      <c r="C789" t="s">
        <v>7406</v>
      </c>
      <c r="D789" t="s">
        <v>7416</v>
      </c>
      <c r="E789" t="s">
        <v>7425</v>
      </c>
      <c r="F789" t="s">
        <v>7428</v>
      </c>
      <c r="G789">
        <v>16507.87</v>
      </c>
      <c r="H789">
        <v>4</v>
      </c>
      <c r="I789" t="s">
        <v>7917</v>
      </c>
      <c r="J789" t="s">
        <v>8166</v>
      </c>
      <c r="K789" t="s">
        <v>8167</v>
      </c>
      <c r="L789" t="s">
        <v>8170</v>
      </c>
      <c r="M789">
        <v>66031.48</v>
      </c>
      <c r="N789">
        <v>66031.48</v>
      </c>
    </row>
    <row r="790" spans="1:14" x14ac:dyDescent="0.3">
      <c r="A790" t="s">
        <v>796</v>
      </c>
      <c r="B790" t="s">
        <v>4381</v>
      </c>
      <c r="C790" t="s">
        <v>7405</v>
      </c>
      <c r="D790" t="s">
        <v>7410</v>
      </c>
      <c r="E790" t="s">
        <v>7427</v>
      </c>
      <c r="F790" t="s">
        <v>7428</v>
      </c>
      <c r="G790">
        <v>14988.97</v>
      </c>
      <c r="H790">
        <v>7</v>
      </c>
      <c r="I790" t="s">
        <v>7588</v>
      </c>
      <c r="J790" t="s">
        <v>8166</v>
      </c>
      <c r="K790" t="s">
        <v>8167</v>
      </c>
      <c r="L790" t="s">
        <v>8169</v>
      </c>
      <c r="M790">
        <v>83937.9</v>
      </c>
      <c r="N790">
        <v>104922.79</v>
      </c>
    </row>
    <row r="791" spans="1:14" x14ac:dyDescent="0.3">
      <c r="A791" t="s">
        <v>797</v>
      </c>
      <c r="B791" t="s">
        <v>4695</v>
      </c>
      <c r="C791" t="s">
        <v>7408</v>
      </c>
      <c r="D791" t="s">
        <v>7422</v>
      </c>
      <c r="E791" t="s">
        <v>7427</v>
      </c>
      <c r="F791" t="s">
        <v>7432</v>
      </c>
      <c r="G791">
        <v>14076.8</v>
      </c>
      <c r="H791">
        <v>10</v>
      </c>
      <c r="I791" t="s">
        <v>7501</v>
      </c>
      <c r="J791" t="s">
        <v>8163</v>
      </c>
      <c r="K791" t="s">
        <v>8168</v>
      </c>
      <c r="L791" t="s">
        <v>8170</v>
      </c>
      <c r="M791">
        <v>140768</v>
      </c>
      <c r="N791">
        <v>140768</v>
      </c>
    </row>
    <row r="792" spans="1:14" x14ac:dyDescent="0.3">
      <c r="A792" t="s">
        <v>798</v>
      </c>
      <c r="B792" t="s">
        <v>4006</v>
      </c>
      <c r="C792" t="s">
        <v>7405</v>
      </c>
      <c r="D792" t="s">
        <v>7411</v>
      </c>
      <c r="E792" t="s">
        <v>7423</v>
      </c>
      <c r="F792" t="s">
        <v>7434</v>
      </c>
      <c r="G792">
        <v>12988.67</v>
      </c>
      <c r="H792">
        <v>11</v>
      </c>
      <c r="I792" t="s">
        <v>7610</v>
      </c>
      <c r="J792" t="s">
        <v>8164</v>
      </c>
      <c r="K792" t="s">
        <v>8167</v>
      </c>
      <c r="L792" t="s">
        <v>8170</v>
      </c>
      <c r="M792">
        <v>142875.37</v>
      </c>
      <c r="N792">
        <v>142875.37</v>
      </c>
    </row>
    <row r="793" spans="1:14" x14ac:dyDescent="0.3">
      <c r="A793" t="s">
        <v>799</v>
      </c>
      <c r="B793" t="s">
        <v>4696</v>
      </c>
      <c r="C793" t="s">
        <v>7406</v>
      </c>
      <c r="D793" t="s">
        <v>7412</v>
      </c>
      <c r="E793" t="s">
        <v>7424</v>
      </c>
      <c r="F793" t="s">
        <v>7428</v>
      </c>
      <c r="G793">
        <v>10648.9</v>
      </c>
      <c r="H793">
        <v>12</v>
      </c>
      <c r="I793" t="s">
        <v>7821</v>
      </c>
      <c r="J793" t="s">
        <v>8164</v>
      </c>
      <c r="K793" t="s">
        <v>8167</v>
      </c>
      <c r="L793" t="s">
        <v>8170</v>
      </c>
      <c r="M793">
        <v>127786.8</v>
      </c>
      <c r="N793">
        <v>127786.79999999999</v>
      </c>
    </row>
    <row r="794" spans="1:14" x14ac:dyDescent="0.3">
      <c r="A794" t="s">
        <v>800</v>
      </c>
      <c r="B794" t="s">
        <v>4697</v>
      </c>
      <c r="C794" t="s">
        <v>7408</v>
      </c>
      <c r="D794" t="s">
        <v>7417</v>
      </c>
      <c r="E794" t="s">
        <v>7425</v>
      </c>
      <c r="F794" t="s">
        <v>7432</v>
      </c>
      <c r="G794">
        <v>13222.73</v>
      </c>
      <c r="H794">
        <v>9</v>
      </c>
      <c r="I794" t="s">
        <v>7587</v>
      </c>
      <c r="J794" t="s">
        <v>8163</v>
      </c>
      <c r="K794" t="s">
        <v>8167</v>
      </c>
      <c r="L794" t="s">
        <v>8169</v>
      </c>
      <c r="M794">
        <v>95203.49</v>
      </c>
      <c r="N794">
        <v>119004.56999999999</v>
      </c>
    </row>
    <row r="795" spans="1:14" x14ac:dyDescent="0.3">
      <c r="A795" t="s">
        <v>801</v>
      </c>
      <c r="B795" t="s">
        <v>4698</v>
      </c>
      <c r="C795" t="s">
        <v>7405</v>
      </c>
      <c r="D795" t="s">
        <v>7409</v>
      </c>
      <c r="E795" t="s">
        <v>7426</v>
      </c>
      <c r="F795" t="s">
        <v>7431</v>
      </c>
      <c r="G795">
        <v>5693.8</v>
      </c>
      <c r="H795">
        <v>20</v>
      </c>
      <c r="I795" t="s">
        <v>7549</v>
      </c>
      <c r="J795" t="s">
        <v>8165</v>
      </c>
      <c r="K795" t="s">
        <v>8168</v>
      </c>
      <c r="L795" t="s">
        <v>8170</v>
      </c>
      <c r="M795">
        <v>113876</v>
      </c>
      <c r="N795">
        <v>113876</v>
      </c>
    </row>
    <row r="796" spans="1:14" x14ac:dyDescent="0.3">
      <c r="A796" t="s">
        <v>802</v>
      </c>
      <c r="B796" t="s">
        <v>4699</v>
      </c>
      <c r="C796" t="s">
        <v>7407</v>
      </c>
      <c r="D796" t="s">
        <v>7413</v>
      </c>
      <c r="E796" t="s">
        <v>7425</v>
      </c>
      <c r="F796" t="s">
        <v>7433</v>
      </c>
      <c r="G796">
        <v>7013.5</v>
      </c>
      <c r="H796">
        <v>17</v>
      </c>
      <c r="I796" t="s">
        <v>7689</v>
      </c>
      <c r="J796" t="s">
        <v>8163</v>
      </c>
      <c r="K796" t="s">
        <v>8168</v>
      </c>
      <c r="L796" t="s">
        <v>8169</v>
      </c>
      <c r="M796">
        <v>95383.6</v>
      </c>
      <c r="N796">
        <v>119229.5</v>
      </c>
    </row>
    <row r="797" spans="1:14" x14ac:dyDescent="0.3">
      <c r="A797" t="s">
        <v>803</v>
      </c>
      <c r="B797" t="s">
        <v>4700</v>
      </c>
      <c r="C797" t="s">
        <v>7405</v>
      </c>
      <c r="D797" t="s">
        <v>7417</v>
      </c>
      <c r="E797" t="s">
        <v>7425</v>
      </c>
      <c r="F797" t="s">
        <v>7433</v>
      </c>
      <c r="G797">
        <v>1280.69</v>
      </c>
      <c r="H797">
        <v>17</v>
      </c>
      <c r="I797" t="s">
        <v>7563</v>
      </c>
      <c r="J797" t="s">
        <v>8162</v>
      </c>
      <c r="K797" t="s">
        <v>8168</v>
      </c>
      <c r="L797" t="s">
        <v>8169</v>
      </c>
      <c r="M797">
        <v>17417.55</v>
      </c>
      <c r="N797">
        <v>21771.73</v>
      </c>
    </row>
    <row r="798" spans="1:14" x14ac:dyDescent="0.3">
      <c r="A798" t="s">
        <v>804</v>
      </c>
      <c r="B798" t="s">
        <v>4701</v>
      </c>
      <c r="C798" t="s">
        <v>7408</v>
      </c>
      <c r="D798" t="s">
        <v>7417</v>
      </c>
      <c r="E798" t="s">
        <v>7426</v>
      </c>
      <c r="F798" t="s">
        <v>7433</v>
      </c>
      <c r="G798">
        <v>9092.65</v>
      </c>
      <c r="H798">
        <v>1</v>
      </c>
      <c r="I798" t="s">
        <v>7591</v>
      </c>
      <c r="J798" t="s">
        <v>8165</v>
      </c>
      <c r="K798" t="s">
        <v>8168</v>
      </c>
      <c r="L798" t="s">
        <v>8170</v>
      </c>
      <c r="M798">
        <v>9092.65</v>
      </c>
      <c r="N798">
        <v>9092.65</v>
      </c>
    </row>
    <row r="799" spans="1:14" x14ac:dyDescent="0.3">
      <c r="A799" t="s">
        <v>805</v>
      </c>
      <c r="B799" t="s">
        <v>4702</v>
      </c>
      <c r="C799" t="s">
        <v>7408</v>
      </c>
      <c r="D799" t="s">
        <v>7419</v>
      </c>
      <c r="E799" t="s">
        <v>7424</v>
      </c>
      <c r="F799" t="s">
        <v>7433</v>
      </c>
      <c r="G799">
        <v>4269.5200000000004</v>
      </c>
      <c r="H799">
        <v>13</v>
      </c>
      <c r="I799" t="s">
        <v>7918</v>
      </c>
      <c r="J799" t="s">
        <v>8163</v>
      </c>
      <c r="K799" t="s">
        <v>8168</v>
      </c>
      <c r="L799" t="s">
        <v>8169</v>
      </c>
      <c r="M799">
        <v>44403.34</v>
      </c>
      <c r="N799">
        <v>55503.760000000009</v>
      </c>
    </row>
    <row r="800" spans="1:14" x14ac:dyDescent="0.3">
      <c r="A800" t="s">
        <v>806</v>
      </c>
      <c r="B800" t="s">
        <v>4703</v>
      </c>
      <c r="C800" t="s">
        <v>7407</v>
      </c>
      <c r="D800" t="s">
        <v>7415</v>
      </c>
      <c r="E800" t="s">
        <v>7425</v>
      </c>
      <c r="F800" t="s">
        <v>7430</v>
      </c>
      <c r="G800">
        <v>2364.67</v>
      </c>
      <c r="H800">
        <v>3</v>
      </c>
      <c r="I800" t="s">
        <v>7448</v>
      </c>
      <c r="J800" t="s">
        <v>8162</v>
      </c>
      <c r="K800" t="s">
        <v>8168</v>
      </c>
      <c r="L800" t="s">
        <v>8170</v>
      </c>
      <c r="M800">
        <v>7094.01</v>
      </c>
      <c r="N800">
        <v>7094.01</v>
      </c>
    </row>
    <row r="801" spans="1:14" x14ac:dyDescent="0.3">
      <c r="A801" t="s">
        <v>807</v>
      </c>
      <c r="B801" t="s">
        <v>4704</v>
      </c>
      <c r="C801" t="s">
        <v>7407</v>
      </c>
      <c r="D801" t="s">
        <v>7418</v>
      </c>
      <c r="E801" t="s">
        <v>7426</v>
      </c>
      <c r="F801" t="s">
        <v>7434</v>
      </c>
      <c r="G801">
        <v>8432.7999999999993</v>
      </c>
      <c r="H801">
        <v>14</v>
      </c>
      <c r="I801" t="s">
        <v>7584</v>
      </c>
      <c r="J801" t="s">
        <v>8163</v>
      </c>
      <c r="K801" t="s">
        <v>8168</v>
      </c>
      <c r="L801" t="s">
        <v>8170</v>
      </c>
      <c r="M801">
        <v>118059.2</v>
      </c>
      <c r="N801">
        <v>118059.19999999998</v>
      </c>
    </row>
    <row r="802" spans="1:14" x14ac:dyDescent="0.3">
      <c r="A802" t="s">
        <v>808</v>
      </c>
      <c r="B802" t="s">
        <v>4705</v>
      </c>
      <c r="C802" t="s">
        <v>7408</v>
      </c>
      <c r="D802" t="s">
        <v>7419</v>
      </c>
      <c r="E802" t="s">
        <v>7426</v>
      </c>
      <c r="F802" t="s">
        <v>7430</v>
      </c>
      <c r="G802">
        <v>9449.5499999999993</v>
      </c>
      <c r="H802">
        <v>7</v>
      </c>
      <c r="I802" t="s">
        <v>7873</v>
      </c>
      <c r="J802" t="s">
        <v>8165</v>
      </c>
      <c r="K802" t="s">
        <v>8168</v>
      </c>
      <c r="L802" t="s">
        <v>8170</v>
      </c>
      <c r="M802">
        <v>66146.850000000006</v>
      </c>
      <c r="N802">
        <v>66146.849999999991</v>
      </c>
    </row>
    <row r="803" spans="1:14" x14ac:dyDescent="0.3">
      <c r="A803" t="s">
        <v>809</v>
      </c>
      <c r="B803" t="s">
        <v>4706</v>
      </c>
      <c r="C803" t="s">
        <v>7405</v>
      </c>
      <c r="D803" t="s">
        <v>7410</v>
      </c>
      <c r="E803" t="s">
        <v>7425</v>
      </c>
      <c r="F803" t="s">
        <v>7434</v>
      </c>
      <c r="G803">
        <v>5649.81</v>
      </c>
      <c r="H803">
        <v>4</v>
      </c>
      <c r="I803" t="s">
        <v>7906</v>
      </c>
      <c r="J803" t="s">
        <v>8164</v>
      </c>
      <c r="K803" t="s">
        <v>8168</v>
      </c>
      <c r="L803" t="s">
        <v>8170</v>
      </c>
      <c r="M803">
        <v>22599.24</v>
      </c>
      <c r="N803">
        <v>22599.24</v>
      </c>
    </row>
    <row r="804" spans="1:14" x14ac:dyDescent="0.3">
      <c r="A804" t="s">
        <v>810</v>
      </c>
      <c r="B804" t="s">
        <v>4707</v>
      </c>
      <c r="C804" t="s">
        <v>7405</v>
      </c>
      <c r="D804" t="s">
        <v>7417</v>
      </c>
      <c r="E804" t="s">
        <v>7425</v>
      </c>
      <c r="F804" t="s">
        <v>7430</v>
      </c>
      <c r="G804">
        <v>14395.52</v>
      </c>
      <c r="H804">
        <v>4</v>
      </c>
      <c r="I804" t="s">
        <v>7919</v>
      </c>
      <c r="J804" t="s">
        <v>8166</v>
      </c>
      <c r="K804" t="s">
        <v>8167</v>
      </c>
      <c r="L804" t="s">
        <v>8170</v>
      </c>
      <c r="M804">
        <v>57582.080000000002</v>
      </c>
      <c r="N804">
        <v>57582.080000000002</v>
      </c>
    </row>
    <row r="805" spans="1:14" x14ac:dyDescent="0.3">
      <c r="A805" t="s">
        <v>811</v>
      </c>
      <c r="B805" t="s">
        <v>4708</v>
      </c>
      <c r="C805" t="s">
        <v>7406</v>
      </c>
      <c r="D805" t="s">
        <v>7421</v>
      </c>
      <c r="E805" t="s">
        <v>7424</v>
      </c>
      <c r="F805" t="s">
        <v>7432</v>
      </c>
      <c r="G805">
        <v>11657.35</v>
      </c>
      <c r="H805">
        <v>14</v>
      </c>
      <c r="I805" t="s">
        <v>7920</v>
      </c>
      <c r="J805" t="s">
        <v>8165</v>
      </c>
      <c r="K805" t="s">
        <v>8168</v>
      </c>
      <c r="L805" t="s">
        <v>8169</v>
      </c>
      <c r="M805">
        <v>130562.32</v>
      </c>
      <c r="N805">
        <v>163202.9</v>
      </c>
    </row>
    <row r="806" spans="1:14" x14ac:dyDescent="0.3">
      <c r="A806" t="s">
        <v>812</v>
      </c>
      <c r="B806" t="s">
        <v>4709</v>
      </c>
      <c r="C806" t="s">
        <v>7406</v>
      </c>
      <c r="D806" t="s">
        <v>7416</v>
      </c>
      <c r="E806" t="s">
        <v>7424</v>
      </c>
      <c r="F806" t="s">
        <v>7433</v>
      </c>
      <c r="G806">
        <v>10717.79</v>
      </c>
      <c r="H806">
        <v>6</v>
      </c>
      <c r="I806" t="s">
        <v>7806</v>
      </c>
      <c r="J806" t="s">
        <v>8163</v>
      </c>
      <c r="K806" t="s">
        <v>8168</v>
      </c>
      <c r="L806" t="s">
        <v>8169</v>
      </c>
      <c r="M806">
        <v>51445.06</v>
      </c>
      <c r="N806">
        <v>64306.740000000005</v>
      </c>
    </row>
    <row r="807" spans="1:14" x14ac:dyDescent="0.3">
      <c r="A807" t="s">
        <v>813</v>
      </c>
      <c r="B807" t="s">
        <v>4710</v>
      </c>
      <c r="C807" t="s">
        <v>7406</v>
      </c>
      <c r="D807" t="s">
        <v>7412</v>
      </c>
      <c r="E807" t="s">
        <v>7424</v>
      </c>
      <c r="F807" t="s">
        <v>7434</v>
      </c>
      <c r="G807">
        <v>15413.93</v>
      </c>
      <c r="H807">
        <v>19</v>
      </c>
      <c r="I807" t="s">
        <v>7492</v>
      </c>
      <c r="J807" t="s">
        <v>8163</v>
      </c>
      <c r="K807" t="s">
        <v>8167</v>
      </c>
      <c r="L807" t="s">
        <v>8169</v>
      </c>
      <c r="M807">
        <v>234291.57</v>
      </c>
      <c r="N807">
        <v>292864.67</v>
      </c>
    </row>
    <row r="808" spans="1:14" x14ac:dyDescent="0.3">
      <c r="A808" t="s">
        <v>814</v>
      </c>
      <c r="B808" t="s">
        <v>4711</v>
      </c>
      <c r="C808" t="s">
        <v>7407</v>
      </c>
      <c r="D808" t="s">
        <v>7413</v>
      </c>
      <c r="E808" t="s">
        <v>7423</v>
      </c>
      <c r="F808" t="s">
        <v>7432</v>
      </c>
      <c r="G808">
        <v>3014.56</v>
      </c>
      <c r="H808">
        <v>4</v>
      </c>
      <c r="I808" t="s">
        <v>7921</v>
      </c>
      <c r="J808" t="s">
        <v>8164</v>
      </c>
      <c r="K808" t="s">
        <v>8168</v>
      </c>
      <c r="L808" t="s">
        <v>8169</v>
      </c>
      <c r="M808">
        <v>9646.26</v>
      </c>
      <c r="N808">
        <v>12058.24</v>
      </c>
    </row>
    <row r="809" spans="1:14" x14ac:dyDescent="0.3">
      <c r="A809" t="s">
        <v>815</v>
      </c>
      <c r="B809" t="s">
        <v>4712</v>
      </c>
      <c r="C809" t="s">
        <v>7407</v>
      </c>
      <c r="D809" t="s">
        <v>7413</v>
      </c>
      <c r="E809" t="s">
        <v>7425</v>
      </c>
      <c r="F809" t="s">
        <v>7434</v>
      </c>
      <c r="G809">
        <v>9639.6200000000008</v>
      </c>
      <c r="H809">
        <v>14</v>
      </c>
      <c r="I809" t="s">
        <v>7922</v>
      </c>
      <c r="J809" t="s">
        <v>8165</v>
      </c>
      <c r="K809" t="s">
        <v>8168</v>
      </c>
      <c r="L809" t="s">
        <v>8170</v>
      </c>
      <c r="M809">
        <v>134954.68</v>
      </c>
      <c r="N809">
        <v>134954.68000000002</v>
      </c>
    </row>
    <row r="810" spans="1:14" x14ac:dyDescent="0.3">
      <c r="A810" t="s">
        <v>816</v>
      </c>
      <c r="B810" t="s">
        <v>4713</v>
      </c>
      <c r="C810" t="s">
        <v>7405</v>
      </c>
      <c r="D810" t="s">
        <v>7409</v>
      </c>
      <c r="E810" t="s">
        <v>7423</v>
      </c>
      <c r="F810" t="s">
        <v>7428</v>
      </c>
      <c r="G810">
        <v>2593.75</v>
      </c>
      <c r="H810">
        <v>11</v>
      </c>
      <c r="I810" t="s">
        <v>7571</v>
      </c>
      <c r="J810" t="s">
        <v>8163</v>
      </c>
      <c r="K810" t="s">
        <v>8167</v>
      </c>
      <c r="L810" t="s">
        <v>8169</v>
      </c>
      <c r="M810">
        <v>22825</v>
      </c>
      <c r="N810">
        <v>28531.25</v>
      </c>
    </row>
    <row r="811" spans="1:14" x14ac:dyDescent="0.3">
      <c r="A811" t="s">
        <v>817</v>
      </c>
      <c r="B811" t="s">
        <v>4714</v>
      </c>
      <c r="C811" t="s">
        <v>7407</v>
      </c>
      <c r="D811" t="s">
        <v>7417</v>
      </c>
      <c r="E811" t="s">
        <v>7425</v>
      </c>
      <c r="F811" t="s">
        <v>7434</v>
      </c>
      <c r="G811">
        <v>1245.83</v>
      </c>
      <c r="H811">
        <v>4</v>
      </c>
      <c r="I811" t="s">
        <v>7724</v>
      </c>
      <c r="J811" t="s">
        <v>8163</v>
      </c>
      <c r="K811" t="s">
        <v>8168</v>
      </c>
      <c r="L811" t="s">
        <v>8170</v>
      </c>
      <c r="M811">
        <v>4983.32</v>
      </c>
      <c r="N811">
        <v>4983.32</v>
      </c>
    </row>
    <row r="812" spans="1:14" x14ac:dyDescent="0.3">
      <c r="A812" t="s">
        <v>818</v>
      </c>
      <c r="B812" t="s">
        <v>4715</v>
      </c>
      <c r="C812" t="s">
        <v>7405</v>
      </c>
      <c r="D812" t="s">
        <v>7410</v>
      </c>
      <c r="E812" t="s">
        <v>7423</v>
      </c>
      <c r="F812" t="s">
        <v>7433</v>
      </c>
      <c r="G812">
        <v>15083.59</v>
      </c>
      <c r="H812">
        <v>17</v>
      </c>
      <c r="I812" t="s">
        <v>7665</v>
      </c>
      <c r="J812" t="s">
        <v>8162</v>
      </c>
      <c r="K812" t="s">
        <v>8167</v>
      </c>
      <c r="L812" t="s">
        <v>8169</v>
      </c>
      <c r="M812">
        <v>205136.99</v>
      </c>
      <c r="N812">
        <v>256421.03</v>
      </c>
    </row>
    <row r="813" spans="1:14" x14ac:dyDescent="0.3">
      <c r="A813" t="s">
        <v>819</v>
      </c>
      <c r="B813" t="s">
        <v>4716</v>
      </c>
      <c r="C813" t="s">
        <v>7406</v>
      </c>
      <c r="D813" t="s">
        <v>7416</v>
      </c>
      <c r="E813" t="s">
        <v>7423</v>
      </c>
      <c r="F813" t="s">
        <v>7432</v>
      </c>
      <c r="G813">
        <v>11410.01</v>
      </c>
      <c r="H813">
        <v>13</v>
      </c>
      <c r="I813" t="s">
        <v>7923</v>
      </c>
      <c r="J813" t="s">
        <v>8165</v>
      </c>
      <c r="K813" t="s">
        <v>8167</v>
      </c>
      <c r="L813" t="s">
        <v>8169</v>
      </c>
      <c r="M813">
        <v>118664.27</v>
      </c>
      <c r="N813">
        <v>148330.13</v>
      </c>
    </row>
    <row r="814" spans="1:14" x14ac:dyDescent="0.3">
      <c r="A814" t="s">
        <v>820</v>
      </c>
      <c r="B814" t="s">
        <v>4717</v>
      </c>
      <c r="C814" t="s">
        <v>7407</v>
      </c>
      <c r="D814" t="s">
        <v>7418</v>
      </c>
      <c r="E814" t="s">
        <v>7424</v>
      </c>
      <c r="F814" t="s">
        <v>7434</v>
      </c>
      <c r="G814">
        <v>3149.02</v>
      </c>
      <c r="H814">
        <v>17</v>
      </c>
      <c r="I814" t="s">
        <v>7924</v>
      </c>
      <c r="J814" t="s">
        <v>8166</v>
      </c>
      <c r="K814" t="s">
        <v>8168</v>
      </c>
      <c r="L814" t="s">
        <v>8169</v>
      </c>
      <c r="M814">
        <v>42826.34</v>
      </c>
      <c r="N814">
        <v>53533.34</v>
      </c>
    </row>
    <row r="815" spans="1:14" x14ac:dyDescent="0.3">
      <c r="A815" t="s">
        <v>821</v>
      </c>
      <c r="B815" t="s">
        <v>4718</v>
      </c>
      <c r="C815" t="s">
        <v>7406</v>
      </c>
      <c r="D815" t="s">
        <v>7421</v>
      </c>
      <c r="E815" t="s">
        <v>7427</v>
      </c>
      <c r="F815" t="s">
        <v>7431</v>
      </c>
      <c r="G815">
        <v>14066.84</v>
      </c>
      <c r="H815">
        <v>6</v>
      </c>
      <c r="I815" t="s">
        <v>7925</v>
      </c>
      <c r="J815" t="s">
        <v>8166</v>
      </c>
      <c r="K815" t="s">
        <v>8167</v>
      </c>
      <c r="L815" t="s">
        <v>8169</v>
      </c>
      <c r="M815">
        <v>67520.5</v>
      </c>
      <c r="N815">
        <v>84401.040000000008</v>
      </c>
    </row>
    <row r="816" spans="1:14" x14ac:dyDescent="0.3">
      <c r="A816" t="s">
        <v>822</v>
      </c>
      <c r="B816" t="s">
        <v>4719</v>
      </c>
      <c r="C816" t="s">
        <v>7407</v>
      </c>
      <c r="D816" t="s">
        <v>7418</v>
      </c>
      <c r="E816" t="s">
        <v>7425</v>
      </c>
      <c r="F816" t="s">
        <v>7429</v>
      </c>
      <c r="G816">
        <v>11849.91</v>
      </c>
      <c r="H816">
        <v>12</v>
      </c>
      <c r="I816" t="s">
        <v>7881</v>
      </c>
      <c r="J816" t="s">
        <v>8166</v>
      </c>
      <c r="K816" t="s">
        <v>8168</v>
      </c>
      <c r="L816" t="s">
        <v>8170</v>
      </c>
      <c r="M816">
        <v>142198.92000000001</v>
      </c>
      <c r="N816">
        <v>142198.91999999998</v>
      </c>
    </row>
    <row r="817" spans="1:14" x14ac:dyDescent="0.3">
      <c r="A817" t="s">
        <v>823</v>
      </c>
      <c r="B817" t="s">
        <v>4720</v>
      </c>
      <c r="C817" t="s">
        <v>7405</v>
      </c>
      <c r="D817" t="s">
        <v>7410</v>
      </c>
      <c r="E817" t="s">
        <v>7425</v>
      </c>
      <c r="F817" t="s">
        <v>7428</v>
      </c>
      <c r="G817">
        <v>990.19</v>
      </c>
      <c r="H817">
        <v>18</v>
      </c>
      <c r="I817" t="s">
        <v>7917</v>
      </c>
      <c r="J817" t="s">
        <v>8164</v>
      </c>
      <c r="K817" t="s">
        <v>8167</v>
      </c>
      <c r="L817" t="s">
        <v>8169</v>
      </c>
      <c r="M817">
        <v>14258.57</v>
      </c>
      <c r="N817">
        <v>17823.420000000002</v>
      </c>
    </row>
    <row r="818" spans="1:14" x14ac:dyDescent="0.3">
      <c r="A818" t="s">
        <v>824</v>
      </c>
      <c r="B818" t="s">
        <v>4721</v>
      </c>
      <c r="C818" t="s">
        <v>7405</v>
      </c>
      <c r="D818" t="s">
        <v>7410</v>
      </c>
      <c r="E818" t="s">
        <v>7424</v>
      </c>
      <c r="F818" t="s">
        <v>7429</v>
      </c>
      <c r="G818">
        <v>16358.47</v>
      </c>
      <c r="H818">
        <v>18</v>
      </c>
      <c r="I818" t="s">
        <v>7804</v>
      </c>
      <c r="J818" t="s">
        <v>8163</v>
      </c>
      <c r="K818" t="s">
        <v>8167</v>
      </c>
      <c r="L818" t="s">
        <v>8170</v>
      </c>
      <c r="M818">
        <v>294452.46000000002</v>
      </c>
      <c r="N818">
        <v>294452.45999999996</v>
      </c>
    </row>
    <row r="819" spans="1:14" x14ac:dyDescent="0.3">
      <c r="A819" t="s">
        <v>825</v>
      </c>
      <c r="B819" t="s">
        <v>4722</v>
      </c>
      <c r="C819" t="s">
        <v>7408</v>
      </c>
      <c r="D819" t="s">
        <v>7417</v>
      </c>
      <c r="E819" t="s">
        <v>7424</v>
      </c>
      <c r="F819" t="s">
        <v>7428</v>
      </c>
      <c r="G819">
        <v>10722.77</v>
      </c>
      <c r="H819">
        <v>11</v>
      </c>
      <c r="I819" t="s">
        <v>7582</v>
      </c>
      <c r="J819" t="s">
        <v>8162</v>
      </c>
      <c r="K819" t="s">
        <v>8167</v>
      </c>
      <c r="L819" t="s">
        <v>8170</v>
      </c>
      <c r="M819">
        <v>117950.47</v>
      </c>
      <c r="N819">
        <v>117950.47</v>
      </c>
    </row>
    <row r="820" spans="1:14" x14ac:dyDescent="0.3">
      <c r="A820" t="s">
        <v>826</v>
      </c>
      <c r="B820" t="s">
        <v>4723</v>
      </c>
      <c r="C820" t="s">
        <v>7408</v>
      </c>
      <c r="D820" t="s">
        <v>7417</v>
      </c>
      <c r="E820" t="s">
        <v>7426</v>
      </c>
      <c r="F820" t="s">
        <v>7431</v>
      </c>
      <c r="G820">
        <v>13524.02</v>
      </c>
      <c r="H820">
        <v>14</v>
      </c>
      <c r="I820" t="s">
        <v>7787</v>
      </c>
      <c r="J820" t="s">
        <v>8166</v>
      </c>
      <c r="K820" t="s">
        <v>8168</v>
      </c>
      <c r="L820" t="s">
        <v>8169</v>
      </c>
      <c r="M820">
        <v>151469.19</v>
      </c>
      <c r="N820">
        <v>189336.28</v>
      </c>
    </row>
    <row r="821" spans="1:14" x14ac:dyDescent="0.3">
      <c r="A821" t="s">
        <v>827</v>
      </c>
      <c r="B821" t="s">
        <v>4724</v>
      </c>
      <c r="C821" t="s">
        <v>7406</v>
      </c>
      <c r="D821" t="s">
        <v>7414</v>
      </c>
      <c r="E821" t="s">
        <v>7427</v>
      </c>
      <c r="F821" t="s">
        <v>7434</v>
      </c>
      <c r="G821">
        <v>7377.87</v>
      </c>
      <c r="H821">
        <v>17</v>
      </c>
      <c r="I821" t="s">
        <v>7623</v>
      </c>
      <c r="J821" t="s">
        <v>8166</v>
      </c>
      <c r="K821" t="s">
        <v>8167</v>
      </c>
      <c r="L821" t="s">
        <v>8169</v>
      </c>
      <c r="M821">
        <v>100338.7</v>
      </c>
      <c r="N821">
        <v>125423.79</v>
      </c>
    </row>
    <row r="822" spans="1:14" x14ac:dyDescent="0.3">
      <c r="A822" t="s">
        <v>828</v>
      </c>
      <c r="B822" t="s">
        <v>4725</v>
      </c>
      <c r="C822" t="s">
        <v>7407</v>
      </c>
      <c r="D822" t="s">
        <v>7417</v>
      </c>
      <c r="E822" t="s">
        <v>7424</v>
      </c>
      <c r="F822" t="s">
        <v>7433</v>
      </c>
      <c r="G822">
        <v>16351</v>
      </c>
      <c r="H822">
        <v>2</v>
      </c>
      <c r="I822" t="s">
        <v>7601</v>
      </c>
      <c r="J822" t="s">
        <v>8164</v>
      </c>
      <c r="K822" t="s">
        <v>8167</v>
      </c>
      <c r="L822" t="s">
        <v>8170</v>
      </c>
      <c r="M822">
        <v>32702</v>
      </c>
      <c r="N822">
        <v>32702</v>
      </c>
    </row>
    <row r="823" spans="1:14" x14ac:dyDescent="0.3">
      <c r="A823" t="s">
        <v>829</v>
      </c>
      <c r="B823" t="s">
        <v>4726</v>
      </c>
      <c r="C823" t="s">
        <v>7408</v>
      </c>
      <c r="D823" t="s">
        <v>7422</v>
      </c>
      <c r="E823" t="s">
        <v>7427</v>
      </c>
      <c r="F823" t="s">
        <v>7428</v>
      </c>
      <c r="G823">
        <v>8143.13</v>
      </c>
      <c r="H823">
        <v>16</v>
      </c>
      <c r="I823" t="s">
        <v>7906</v>
      </c>
      <c r="J823" t="s">
        <v>8162</v>
      </c>
      <c r="K823" t="s">
        <v>8167</v>
      </c>
      <c r="L823" t="s">
        <v>8170</v>
      </c>
      <c r="M823">
        <v>130290.08</v>
      </c>
      <c r="N823">
        <v>130290.08</v>
      </c>
    </row>
    <row r="824" spans="1:14" x14ac:dyDescent="0.3">
      <c r="A824" t="s">
        <v>830</v>
      </c>
      <c r="B824" t="s">
        <v>4727</v>
      </c>
      <c r="C824" t="s">
        <v>7405</v>
      </c>
      <c r="D824" t="s">
        <v>7410</v>
      </c>
      <c r="E824" t="s">
        <v>7427</v>
      </c>
      <c r="F824" t="s">
        <v>7429</v>
      </c>
      <c r="G824">
        <v>12246.65</v>
      </c>
      <c r="H824">
        <v>5</v>
      </c>
      <c r="I824" t="s">
        <v>7926</v>
      </c>
      <c r="J824" t="s">
        <v>8166</v>
      </c>
      <c r="K824" t="s">
        <v>8168</v>
      </c>
      <c r="L824" t="s">
        <v>8169</v>
      </c>
      <c r="M824">
        <v>48986.6</v>
      </c>
      <c r="N824">
        <v>61233.25</v>
      </c>
    </row>
    <row r="825" spans="1:14" x14ac:dyDescent="0.3">
      <c r="A825" t="s">
        <v>831</v>
      </c>
      <c r="B825" t="s">
        <v>4728</v>
      </c>
      <c r="C825" t="s">
        <v>7407</v>
      </c>
      <c r="D825" t="s">
        <v>7418</v>
      </c>
      <c r="E825" t="s">
        <v>7424</v>
      </c>
      <c r="F825" t="s">
        <v>7431</v>
      </c>
      <c r="G825">
        <v>15311.01</v>
      </c>
      <c r="H825">
        <v>1</v>
      </c>
      <c r="I825" t="s">
        <v>7533</v>
      </c>
      <c r="J825" t="s">
        <v>8165</v>
      </c>
      <c r="K825" t="s">
        <v>8168</v>
      </c>
      <c r="L825" t="s">
        <v>8169</v>
      </c>
      <c r="M825">
        <v>12249.14</v>
      </c>
      <c r="N825">
        <v>15311.01</v>
      </c>
    </row>
    <row r="826" spans="1:14" x14ac:dyDescent="0.3">
      <c r="A826" t="s">
        <v>832</v>
      </c>
      <c r="B826" t="s">
        <v>4729</v>
      </c>
      <c r="C826" t="s">
        <v>7405</v>
      </c>
      <c r="D826" t="s">
        <v>7410</v>
      </c>
      <c r="E826" t="s">
        <v>7425</v>
      </c>
      <c r="F826" t="s">
        <v>7430</v>
      </c>
      <c r="G826">
        <v>15231.33</v>
      </c>
      <c r="H826">
        <v>8</v>
      </c>
      <c r="I826" t="s">
        <v>7908</v>
      </c>
      <c r="J826" t="s">
        <v>8164</v>
      </c>
      <c r="K826" t="s">
        <v>8167</v>
      </c>
      <c r="L826" t="s">
        <v>8169</v>
      </c>
      <c r="M826">
        <v>97480.18</v>
      </c>
      <c r="N826">
        <v>121850.64</v>
      </c>
    </row>
    <row r="827" spans="1:14" x14ac:dyDescent="0.3">
      <c r="A827" t="s">
        <v>833</v>
      </c>
      <c r="B827" t="s">
        <v>4730</v>
      </c>
      <c r="C827" t="s">
        <v>7406</v>
      </c>
      <c r="D827" t="s">
        <v>7416</v>
      </c>
      <c r="E827" t="s">
        <v>7423</v>
      </c>
      <c r="F827" t="s">
        <v>7432</v>
      </c>
      <c r="G827">
        <v>9616.3799999999992</v>
      </c>
      <c r="H827">
        <v>19</v>
      </c>
      <c r="I827" t="s">
        <v>7927</v>
      </c>
      <c r="J827" t="s">
        <v>8165</v>
      </c>
      <c r="K827" t="s">
        <v>8168</v>
      </c>
      <c r="L827" t="s">
        <v>8169</v>
      </c>
      <c r="M827">
        <v>146168.81</v>
      </c>
      <c r="N827">
        <v>182711.21999999997</v>
      </c>
    </row>
    <row r="828" spans="1:14" x14ac:dyDescent="0.3">
      <c r="A828" t="s">
        <v>834</v>
      </c>
      <c r="B828" t="s">
        <v>4731</v>
      </c>
      <c r="C828" t="s">
        <v>7408</v>
      </c>
      <c r="D828" t="s">
        <v>7422</v>
      </c>
      <c r="E828" t="s">
        <v>7423</v>
      </c>
      <c r="F828" t="s">
        <v>7429</v>
      </c>
      <c r="G828">
        <v>5535.27</v>
      </c>
      <c r="H828">
        <v>5</v>
      </c>
      <c r="I828" t="s">
        <v>7843</v>
      </c>
      <c r="J828" t="s">
        <v>8166</v>
      </c>
      <c r="K828" t="s">
        <v>8167</v>
      </c>
      <c r="L828" t="s">
        <v>8169</v>
      </c>
      <c r="M828">
        <v>22141.08</v>
      </c>
      <c r="N828">
        <v>27676.350000000002</v>
      </c>
    </row>
    <row r="829" spans="1:14" x14ac:dyDescent="0.3">
      <c r="A829" t="s">
        <v>328</v>
      </c>
      <c r="B829" t="s">
        <v>4732</v>
      </c>
      <c r="C829" t="s">
        <v>7406</v>
      </c>
      <c r="D829" t="s">
        <v>7421</v>
      </c>
      <c r="E829" t="s">
        <v>7426</v>
      </c>
      <c r="F829" t="s">
        <v>7429</v>
      </c>
      <c r="G829">
        <v>3661.13</v>
      </c>
      <c r="H829">
        <v>7</v>
      </c>
      <c r="I829" t="s">
        <v>7801</v>
      </c>
      <c r="J829" t="s">
        <v>8162</v>
      </c>
      <c r="K829" t="s">
        <v>8168</v>
      </c>
      <c r="L829" t="s">
        <v>8170</v>
      </c>
      <c r="M829">
        <v>25627.91</v>
      </c>
      <c r="N829">
        <v>25627.91</v>
      </c>
    </row>
    <row r="830" spans="1:14" x14ac:dyDescent="0.3">
      <c r="A830" t="s">
        <v>835</v>
      </c>
      <c r="B830" t="s">
        <v>4733</v>
      </c>
      <c r="C830" t="s">
        <v>7407</v>
      </c>
      <c r="D830" t="s">
        <v>7417</v>
      </c>
      <c r="E830" t="s">
        <v>7424</v>
      </c>
      <c r="F830" t="s">
        <v>7432</v>
      </c>
      <c r="G830">
        <v>1337.13</v>
      </c>
      <c r="H830">
        <v>17</v>
      </c>
      <c r="I830" t="s">
        <v>7928</v>
      </c>
      <c r="J830" t="s">
        <v>8163</v>
      </c>
      <c r="K830" t="s">
        <v>8168</v>
      </c>
      <c r="L830" t="s">
        <v>8169</v>
      </c>
      <c r="M830">
        <v>18185.3</v>
      </c>
      <c r="N830">
        <v>22731.210000000003</v>
      </c>
    </row>
    <row r="831" spans="1:14" x14ac:dyDescent="0.3">
      <c r="A831" t="s">
        <v>836</v>
      </c>
      <c r="B831" t="s">
        <v>4734</v>
      </c>
      <c r="C831" t="s">
        <v>7408</v>
      </c>
      <c r="D831" t="s">
        <v>7417</v>
      </c>
      <c r="E831" t="s">
        <v>7426</v>
      </c>
      <c r="F831" t="s">
        <v>7433</v>
      </c>
      <c r="G831">
        <v>3039.46</v>
      </c>
      <c r="H831">
        <v>4</v>
      </c>
      <c r="I831" t="s">
        <v>7711</v>
      </c>
      <c r="J831" t="s">
        <v>8162</v>
      </c>
      <c r="K831" t="s">
        <v>8167</v>
      </c>
      <c r="L831" t="s">
        <v>8170</v>
      </c>
      <c r="M831">
        <v>12157.84</v>
      </c>
      <c r="N831">
        <v>12157.84</v>
      </c>
    </row>
    <row r="832" spans="1:14" x14ac:dyDescent="0.3">
      <c r="A832" t="s">
        <v>837</v>
      </c>
      <c r="B832" t="s">
        <v>4735</v>
      </c>
      <c r="C832" t="s">
        <v>7405</v>
      </c>
      <c r="D832" t="s">
        <v>7409</v>
      </c>
      <c r="E832" t="s">
        <v>7426</v>
      </c>
      <c r="F832" t="s">
        <v>7434</v>
      </c>
      <c r="G832">
        <v>8906.73</v>
      </c>
      <c r="H832">
        <v>13</v>
      </c>
      <c r="I832" t="s">
        <v>7929</v>
      </c>
      <c r="J832" t="s">
        <v>8163</v>
      </c>
      <c r="K832" t="s">
        <v>8167</v>
      </c>
      <c r="L832" t="s">
        <v>8170</v>
      </c>
      <c r="M832">
        <v>115787.49</v>
      </c>
      <c r="N832">
        <v>115787.48999999999</v>
      </c>
    </row>
    <row r="833" spans="1:14" x14ac:dyDescent="0.3">
      <c r="A833" t="s">
        <v>838</v>
      </c>
      <c r="B833" t="s">
        <v>4292</v>
      </c>
      <c r="C833" t="s">
        <v>7405</v>
      </c>
      <c r="D833" t="s">
        <v>7410</v>
      </c>
      <c r="E833" t="s">
        <v>7423</v>
      </c>
      <c r="F833" t="s">
        <v>7431</v>
      </c>
      <c r="G833">
        <v>9900.24</v>
      </c>
      <c r="H833">
        <v>1</v>
      </c>
      <c r="I833" t="s">
        <v>7930</v>
      </c>
      <c r="J833" t="s">
        <v>8166</v>
      </c>
      <c r="K833" t="s">
        <v>8167</v>
      </c>
      <c r="L833" t="s">
        <v>8170</v>
      </c>
      <c r="M833">
        <v>9900.24</v>
      </c>
      <c r="N833">
        <v>9900.24</v>
      </c>
    </row>
    <row r="834" spans="1:14" x14ac:dyDescent="0.3">
      <c r="A834" t="s">
        <v>839</v>
      </c>
      <c r="B834" t="s">
        <v>4131</v>
      </c>
      <c r="C834" t="s">
        <v>7405</v>
      </c>
      <c r="D834" t="s">
        <v>7417</v>
      </c>
      <c r="E834" t="s">
        <v>7424</v>
      </c>
      <c r="F834" t="s">
        <v>7434</v>
      </c>
      <c r="G834">
        <v>2062.5500000000002</v>
      </c>
      <c r="H834">
        <v>10</v>
      </c>
      <c r="I834" t="s">
        <v>7460</v>
      </c>
      <c r="J834" t="s">
        <v>8162</v>
      </c>
      <c r="K834" t="s">
        <v>8167</v>
      </c>
      <c r="L834" t="s">
        <v>8170</v>
      </c>
      <c r="M834">
        <v>20625.5</v>
      </c>
      <c r="N834">
        <v>20625.5</v>
      </c>
    </row>
    <row r="835" spans="1:14" x14ac:dyDescent="0.3">
      <c r="A835" t="s">
        <v>840</v>
      </c>
      <c r="B835" t="s">
        <v>4736</v>
      </c>
      <c r="C835" t="s">
        <v>7406</v>
      </c>
      <c r="D835" t="s">
        <v>7414</v>
      </c>
      <c r="E835" t="s">
        <v>7424</v>
      </c>
      <c r="F835" t="s">
        <v>7432</v>
      </c>
      <c r="G835">
        <v>13307.39</v>
      </c>
      <c r="H835">
        <v>15</v>
      </c>
      <c r="I835" t="s">
        <v>7781</v>
      </c>
      <c r="J835" t="s">
        <v>8166</v>
      </c>
      <c r="K835" t="s">
        <v>8168</v>
      </c>
      <c r="L835" t="s">
        <v>8170</v>
      </c>
      <c r="M835">
        <v>199610.85</v>
      </c>
      <c r="N835">
        <v>199610.84999999998</v>
      </c>
    </row>
    <row r="836" spans="1:14" x14ac:dyDescent="0.3">
      <c r="A836" t="s">
        <v>841</v>
      </c>
      <c r="B836" t="s">
        <v>4737</v>
      </c>
      <c r="C836" t="s">
        <v>7407</v>
      </c>
      <c r="D836" t="s">
        <v>7415</v>
      </c>
      <c r="E836" t="s">
        <v>7423</v>
      </c>
      <c r="F836" t="s">
        <v>7432</v>
      </c>
      <c r="G836">
        <v>11478.9</v>
      </c>
      <c r="H836">
        <v>4</v>
      </c>
      <c r="I836" t="s">
        <v>7609</v>
      </c>
      <c r="J836" t="s">
        <v>8163</v>
      </c>
      <c r="K836" t="s">
        <v>8168</v>
      </c>
      <c r="L836" t="s">
        <v>8170</v>
      </c>
      <c r="M836">
        <v>45915.6</v>
      </c>
      <c r="N836">
        <v>45915.6</v>
      </c>
    </row>
    <row r="837" spans="1:14" x14ac:dyDescent="0.3">
      <c r="A837" t="s">
        <v>842</v>
      </c>
      <c r="B837" t="s">
        <v>4738</v>
      </c>
      <c r="C837" t="s">
        <v>7408</v>
      </c>
      <c r="D837" t="s">
        <v>7422</v>
      </c>
      <c r="E837" t="s">
        <v>7426</v>
      </c>
      <c r="F837" t="s">
        <v>7431</v>
      </c>
      <c r="G837">
        <v>3018.71</v>
      </c>
      <c r="H837">
        <v>1</v>
      </c>
      <c r="I837" t="s">
        <v>7669</v>
      </c>
      <c r="J837" t="s">
        <v>8164</v>
      </c>
      <c r="K837" t="s">
        <v>8167</v>
      </c>
      <c r="L837" t="s">
        <v>8169</v>
      </c>
      <c r="M837">
        <v>2415.3000000000002</v>
      </c>
      <c r="N837">
        <v>3018.71</v>
      </c>
    </row>
    <row r="838" spans="1:14" x14ac:dyDescent="0.3">
      <c r="A838" t="s">
        <v>843</v>
      </c>
      <c r="B838" t="s">
        <v>4739</v>
      </c>
      <c r="C838" t="s">
        <v>7407</v>
      </c>
      <c r="D838" t="s">
        <v>7413</v>
      </c>
      <c r="E838" t="s">
        <v>7423</v>
      </c>
      <c r="F838" t="s">
        <v>7432</v>
      </c>
      <c r="G838">
        <v>14313.35</v>
      </c>
      <c r="H838">
        <v>16</v>
      </c>
      <c r="I838" t="s">
        <v>7897</v>
      </c>
      <c r="J838" t="s">
        <v>8165</v>
      </c>
      <c r="K838" t="s">
        <v>8167</v>
      </c>
      <c r="L838" t="s">
        <v>8169</v>
      </c>
      <c r="M838">
        <v>183210.88</v>
      </c>
      <c r="N838">
        <v>229013.6</v>
      </c>
    </row>
    <row r="839" spans="1:14" x14ac:dyDescent="0.3">
      <c r="A839" t="s">
        <v>844</v>
      </c>
      <c r="B839" t="s">
        <v>4740</v>
      </c>
      <c r="C839" t="s">
        <v>7408</v>
      </c>
      <c r="D839" t="s">
        <v>7417</v>
      </c>
      <c r="E839" t="s">
        <v>7426</v>
      </c>
      <c r="F839" t="s">
        <v>7432</v>
      </c>
      <c r="G839">
        <v>13202.81</v>
      </c>
      <c r="H839">
        <v>2</v>
      </c>
      <c r="I839" t="s">
        <v>7781</v>
      </c>
      <c r="J839" t="s">
        <v>8163</v>
      </c>
      <c r="K839" t="s">
        <v>8167</v>
      </c>
      <c r="L839" t="s">
        <v>8170</v>
      </c>
      <c r="M839">
        <v>26405.62</v>
      </c>
      <c r="N839">
        <v>26405.62</v>
      </c>
    </row>
    <row r="840" spans="1:14" x14ac:dyDescent="0.3">
      <c r="A840" t="s">
        <v>845</v>
      </c>
      <c r="B840" t="s">
        <v>4741</v>
      </c>
      <c r="C840" t="s">
        <v>7406</v>
      </c>
      <c r="D840" t="s">
        <v>7412</v>
      </c>
      <c r="E840" t="s">
        <v>7427</v>
      </c>
      <c r="F840" t="s">
        <v>7434</v>
      </c>
      <c r="G840">
        <v>4452.95</v>
      </c>
      <c r="H840">
        <v>4</v>
      </c>
      <c r="I840" t="s">
        <v>7735</v>
      </c>
      <c r="J840" t="s">
        <v>8163</v>
      </c>
      <c r="K840" t="s">
        <v>8167</v>
      </c>
      <c r="L840" t="s">
        <v>8170</v>
      </c>
      <c r="M840">
        <v>17811.8</v>
      </c>
      <c r="N840">
        <v>17811.8</v>
      </c>
    </row>
    <row r="841" spans="1:14" x14ac:dyDescent="0.3">
      <c r="A841" t="s">
        <v>846</v>
      </c>
      <c r="B841" t="s">
        <v>4742</v>
      </c>
      <c r="C841" t="s">
        <v>7408</v>
      </c>
      <c r="D841" t="s">
        <v>7417</v>
      </c>
      <c r="E841" t="s">
        <v>7423</v>
      </c>
      <c r="F841" t="s">
        <v>7434</v>
      </c>
      <c r="G841">
        <v>4173.24</v>
      </c>
      <c r="H841">
        <v>8</v>
      </c>
      <c r="I841" t="s">
        <v>7513</v>
      </c>
      <c r="J841" t="s">
        <v>8165</v>
      </c>
      <c r="K841" t="s">
        <v>8167</v>
      </c>
      <c r="L841" t="s">
        <v>8169</v>
      </c>
      <c r="M841">
        <v>26708.57</v>
      </c>
      <c r="N841">
        <v>33385.919999999998</v>
      </c>
    </row>
    <row r="842" spans="1:14" x14ac:dyDescent="0.3">
      <c r="A842" t="s">
        <v>847</v>
      </c>
      <c r="B842" t="s">
        <v>4743</v>
      </c>
      <c r="C842" t="s">
        <v>7406</v>
      </c>
      <c r="D842" t="s">
        <v>7416</v>
      </c>
      <c r="E842" t="s">
        <v>7424</v>
      </c>
      <c r="F842" t="s">
        <v>7429</v>
      </c>
      <c r="G842">
        <v>12616</v>
      </c>
      <c r="H842">
        <v>16</v>
      </c>
      <c r="I842" t="s">
        <v>7766</v>
      </c>
      <c r="J842" t="s">
        <v>8163</v>
      </c>
      <c r="K842" t="s">
        <v>8168</v>
      </c>
      <c r="L842" t="s">
        <v>8169</v>
      </c>
      <c r="M842">
        <v>161484.79999999999</v>
      </c>
      <c r="N842">
        <v>201856</v>
      </c>
    </row>
    <row r="843" spans="1:14" x14ac:dyDescent="0.3">
      <c r="A843" t="s">
        <v>848</v>
      </c>
      <c r="B843" t="s">
        <v>4744</v>
      </c>
      <c r="C843" t="s">
        <v>7407</v>
      </c>
      <c r="D843" t="s">
        <v>7418</v>
      </c>
      <c r="E843" t="s">
        <v>7427</v>
      </c>
      <c r="F843" t="s">
        <v>7430</v>
      </c>
      <c r="G843">
        <v>4199.8</v>
      </c>
      <c r="H843">
        <v>7</v>
      </c>
      <c r="I843" t="s">
        <v>7931</v>
      </c>
      <c r="J843" t="s">
        <v>8166</v>
      </c>
      <c r="K843" t="s">
        <v>8167</v>
      </c>
      <c r="L843" t="s">
        <v>8170</v>
      </c>
      <c r="M843">
        <v>29398.6</v>
      </c>
      <c r="N843">
        <v>29398.600000000002</v>
      </c>
    </row>
    <row r="844" spans="1:14" x14ac:dyDescent="0.3">
      <c r="A844" t="s">
        <v>849</v>
      </c>
      <c r="B844" t="s">
        <v>4745</v>
      </c>
      <c r="C844" t="s">
        <v>7405</v>
      </c>
      <c r="D844" t="s">
        <v>7409</v>
      </c>
      <c r="E844" t="s">
        <v>7423</v>
      </c>
      <c r="F844" t="s">
        <v>7432</v>
      </c>
      <c r="G844">
        <v>11112.04</v>
      </c>
      <c r="H844">
        <v>18</v>
      </c>
      <c r="I844" t="s">
        <v>7554</v>
      </c>
      <c r="J844" t="s">
        <v>8164</v>
      </c>
      <c r="K844" t="s">
        <v>8168</v>
      </c>
      <c r="L844" t="s">
        <v>8170</v>
      </c>
      <c r="M844">
        <v>200016.72</v>
      </c>
      <c r="N844">
        <v>200016.72000000003</v>
      </c>
    </row>
    <row r="845" spans="1:14" x14ac:dyDescent="0.3">
      <c r="A845" t="s">
        <v>850</v>
      </c>
      <c r="B845" t="s">
        <v>4746</v>
      </c>
      <c r="C845" t="s">
        <v>7405</v>
      </c>
      <c r="D845" t="s">
        <v>7411</v>
      </c>
      <c r="E845" t="s">
        <v>7427</v>
      </c>
      <c r="F845" t="s">
        <v>7433</v>
      </c>
      <c r="G845">
        <v>13985.5</v>
      </c>
      <c r="H845">
        <v>7</v>
      </c>
      <c r="I845" t="s">
        <v>7865</v>
      </c>
      <c r="J845" t="s">
        <v>8165</v>
      </c>
      <c r="K845" t="s">
        <v>8168</v>
      </c>
      <c r="L845" t="s">
        <v>8170</v>
      </c>
      <c r="M845">
        <v>97898.5</v>
      </c>
      <c r="N845">
        <v>97898.5</v>
      </c>
    </row>
    <row r="846" spans="1:14" x14ac:dyDescent="0.3">
      <c r="A846" t="s">
        <v>851</v>
      </c>
      <c r="B846" t="s">
        <v>4747</v>
      </c>
      <c r="C846" t="s">
        <v>7405</v>
      </c>
      <c r="D846" t="s">
        <v>7410</v>
      </c>
      <c r="E846" t="s">
        <v>7425</v>
      </c>
      <c r="F846" t="s">
        <v>7432</v>
      </c>
      <c r="G846">
        <v>8096.65</v>
      </c>
      <c r="H846">
        <v>5</v>
      </c>
      <c r="I846" t="s">
        <v>7907</v>
      </c>
      <c r="J846" t="s">
        <v>8162</v>
      </c>
      <c r="K846" t="s">
        <v>8167</v>
      </c>
      <c r="L846" t="s">
        <v>8170</v>
      </c>
      <c r="M846">
        <v>40483.25</v>
      </c>
      <c r="N846">
        <v>40483.25</v>
      </c>
    </row>
    <row r="847" spans="1:14" x14ac:dyDescent="0.3">
      <c r="A847" t="s">
        <v>852</v>
      </c>
      <c r="B847" t="s">
        <v>4748</v>
      </c>
      <c r="C847" t="s">
        <v>7405</v>
      </c>
      <c r="D847" t="s">
        <v>7409</v>
      </c>
      <c r="E847" t="s">
        <v>7427</v>
      </c>
      <c r="F847" t="s">
        <v>7432</v>
      </c>
      <c r="G847">
        <v>7255.03</v>
      </c>
      <c r="H847">
        <v>3</v>
      </c>
      <c r="I847" t="s">
        <v>7834</v>
      </c>
      <c r="J847" t="s">
        <v>8162</v>
      </c>
      <c r="K847" t="s">
        <v>8167</v>
      </c>
      <c r="L847" t="s">
        <v>8170</v>
      </c>
      <c r="M847">
        <v>21765.09</v>
      </c>
      <c r="N847">
        <v>21765.09</v>
      </c>
    </row>
    <row r="848" spans="1:14" x14ac:dyDescent="0.3">
      <c r="A848" t="s">
        <v>853</v>
      </c>
      <c r="B848" t="s">
        <v>4749</v>
      </c>
      <c r="C848" t="s">
        <v>7408</v>
      </c>
      <c r="D848" t="s">
        <v>7419</v>
      </c>
      <c r="E848" t="s">
        <v>7423</v>
      </c>
      <c r="F848" t="s">
        <v>7434</v>
      </c>
      <c r="G848">
        <v>1510.6</v>
      </c>
      <c r="H848">
        <v>16</v>
      </c>
      <c r="I848" t="s">
        <v>7932</v>
      </c>
      <c r="J848" t="s">
        <v>8162</v>
      </c>
      <c r="K848" t="s">
        <v>8167</v>
      </c>
      <c r="L848" t="s">
        <v>8170</v>
      </c>
      <c r="M848">
        <v>24169.599999999999</v>
      </c>
      <c r="N848">
        <v>24169.599999999999</v>
      </c>
    </row>
    <row r="849" spans="1:14" x14ac:dyDescent="0.3">
      <c r="A849" t="s">
        <v>854</v>
      </c>
      <c r="B849" t="s">
        <v>4750</v>
      </c>
      <c r="C849" t="s">
        <v>7406</v>
      </c>
      <c r="D849" t="s">
        <v>7414</v>
      </c>
      <c r="E849" t="s">
        <v>7424</v>
      </c>
      <c r="F849" t="s">
        <v>7433</v>
      </c>
      <c r="G849">
        <v>6669.05</v>
      </c>
      <c r="H849">
        <v>6</v>
      </c>
      <c r="I849" t="s">
        <v>7933</v>
      </c>
      <c r="J849" t="s">
        <v>8166</v>
      </c>
      <c r="K849" t="s">
        <v>8168</v>
      </c>
      <c r="L849" t="s">
        <v>8169</v>
      </c>
      <c r="M849">
        <v>32011.439999999999</v>
      </c>
      <c r="N849">
        <v>40014.300000000003</v>
      </c>
    </row>
    <row r="850" spans="1:14" x14ac:dyDescent="0.3">
      <c r="A850" t="s">
        <v>855</v>
      </c>
      <c r="B850" t="s">
        <v>4751</v>
      </c>
      <c r="C850" t="s">
        <v>7408</v>
      </c>
      <c r="D850" t="s">
        <v>7420</v>
      </c>
      <c r="E850" t="s">
        <v>7424</v>
      </c>
      <c r="F850" t="s">
        <v>7430</v>
      </c>
      <c r="G850">
        <v>2787.97</v>
      </c>
      <c r="H850">
        <v>3</v>
      </c>
      <c r="I850" t="s">
        <v>7785</v>
      </c>
      <c r="J850" t="s">
        <v>8163</v>
      </c>
      <c r="K850" t="s">
        <v>8167</v>
      </c>
      <c r="L850" t="s">
        <v>8170</v>
      </c>
      <c r="M850">
        <v>8363.91</v>
      </c>
      <c r="N850">
        <v>8363.91</v>
      </c>
    </row>
    <row r="851" spans="1:14" x14ac:dyDescent="0.3">
      <c r="A851" t="s">
        <v>856</v>
      </c>
      <c r="B851" t="s">
        <v>4752</v>
      </c>
      <c r="C851" t="s">
        <v>7406</v>
      </c>
      <c r="D851" t="s">
        <v>7416</v>
      </c>
      <c r="E851" t="s">
        <v>7427</v>
      </c>
      <c r="F851" t="s">
        <v>7432</v>
      </c>
      <c r="G851">
        <v>11823.35</v>
      </c>
      <c r="H851">
        <v>6</v>
      </c>
      <c r="I851" t="s">
        <v>7636</v>
      </c>
      <c r="J851" t="s">
        <v>8165</v>
      </c>
      <c r="K851" t="s">
        <v>8167</v>
      </c>
      <c r="L851" t="s">
        <v>8170</v>
      </c>
      <c r="M851">
        <v>70940.100000000006</v>
      </c>
      <c r="N851">
        <v>70940.100000000006</v>
      </c>
    </row>
    <row r="852" spans="1:14" x14ac:dyDescent="0.3">
      <c r="A852" t="s">
        <v>857</v>
      </c>
      <c r="B852" t="s">
        <v>4753</v>
      </c>
      <c r="C852" t="s">
        <v>7408</v>
      </c>
      <c r="D852" t="s">
        <v>7419</v>
      </c>
      <c r="E852" t="s">
        <v>7425</v>
      </c>
      <c r="F852" t="s">
        <v>7431</v>
      </c>
      <c r="G852">
        <v>8150.6</v>
      </c>
      <c r="H852">
        <v>16</v>
      </c>
      <c r="I852" t="s">
        <v>7934</v>
      </c>
      <c r="J852" t="s">
        <v>8162</v>
      </c>
      <c r="K852" t="s">
        <v>8168</v>
      </c>
      <c r="L852" t="s">
        <v>8170</v>
      </c>
      <c r="M852">
        <v>130409.60000000001</v>
      </c>
      <c r="N852">
        <v>130409.60000000001</v>
      </c>
    </row>
    <row r="853" spans="1:14" x14ac:dyDescent="0.3">
      <c r="A853" t="s">
        <v>858</v>
      </c>
      <c r="B853" t="s">
        <v>4754</v>
      </c>
      <c r="C853" t="s">
        <v>7405</v>
      </c>
      <c r="D853" t="s">
        <v>7417</v>
      </c>
      <c r="E853" t="s">
        <v>7423</v>
      </c>
      <c r="F853" t="s">
        <v>7433</v>
      </c>
      <c r="G853">
        <v>1048.29</v>
      </c>
      <c r="H853">
        <v>18</v>
      </c>
      <c r="I853" t="s">
        <v>7935</v>
      </c>
      <c r="J853" t="s">
        <v>8163</v>
      </c>
      <c r="K853" t="s">
        <v>8168</v>
      </c>
      <c r="L853" t="s">
        <v>8169</v>
      </c>
      <c r="M853">
        <v>15095.21</v>
      </c>
      <c r="N853">
        <v>18869.22</v>
      </c>
    </row>
    <row r="854" spans="1:14" x14ac:dyDescent="0.3">
      <c r="A854" t="s">
        <v>859</v>
      </c>
      <c r="B854" t="s">
        <v>4755</v>
      </c>
      <c r="C854" t="s">
        <v>7407</v>
      </c>
      <c r="D854" t="s">
        <v>7418</v>
      </c>
      <c r="E854" t="s">
        <v>7423</v>
      </c>
      <c r="F854" t="s">
        <v>7432</v>
      </c>
      <c r="G854">
        <v>2769.71</v>
      </c>
      <c r="H854">
        <v>4</v>
      </c>
      <c r="I854" t="s">
        <v>7786</v>
      </c>
      <c r="J854" t="s">
        <v>8163</v>
      </c>
      <c r="K854" t="s">
        <v>8167</v>
      </c>
      <c r="L854" t="s">
        <v>8170</v>
      </c>
      <c r="M854">
        <v>11078.84</v>
      </c>
      <c r="N854">
        <v>11078.84</v>
      </c>
    </row>
    <row r="855" spans="1:14" x14ac:dyDescent="0.3">
      <c r="A855" t="s">
        <v>860</v>
      </c>
      <c r="B855" t="s">
        <v>4756</v>
      </c>
      <c r="C855" t="s">
        <v>7405</v>
      </c>
      <c r="D855" t="s">
        <v>7417</v>
      </c>
      <c r="E855" t="s">
        <v>7423</v>
      </c>
      <c r="F855" t="s">
        <v>7428</v>
      </c>
      <c r="G855">
        <v>10596.61</v>
      </c>
      <c r="H855">
        <v>18</v>
      </c>
      <c r="I855" t="s">
        <v>7701</v>
      </c>
      <c r="J855" t="s">
        <v>8164</v>
      </c>
      <c r="K855" t="s">
        <v>8167</v>
      </c>
      <c r="L855" t="s">
        <v>8169</v>
      </c>
      <c r="M855">
        <v>152591.35</v>
      </c>
      <c r="N855">
        <v>190738.98</v>
      </c>
    </row>
    <row r="856" spans="1:14" x14ac:dyDescent="0.3">
      <c r="A856" t="s">
        <v>861</v>
      </c>
      <c r="B856" t="s">
        <v>4757</v>
      </c>
      <c r="C856" t="s">
        <v>7406</v>
      </c>
      <c r="D856" t="s">
        <v>7412</v>
      </c>
      <c r="E856" t="s">
        <v>7427</v>
      </c>
      <c r="F856" t="s">
        <v>7430</v>
      </c>
      <c r="G856">
        <v>7731.45</v>
      </c>
      <c r="H856">
        <v>12</v>
      </c>
      <c r="I856" t="s">
        <v>7747</v>
      </c>
      <c r="J856" t="s">
        <v>8166</v>
      </c>
      <c r="K856" t="s">
        <v>8167</v>
      </c>
      <c r="L856" t="s">
        <v>8169</v>
      </c>
      <c r="M856">
        <v>74221.919999999998</v>
      </c>
      <c r="N856">
        <v>92777.4</v>
      </c>
    </row>
    <row r="857" spans="1:14" x14ac:dyDescent="0.3">
      <c r="A857" t="s">
        <v>862</v>
      </c>
      <c r="B857" t="s">
        <v>4758</v>
      </c>
      <c r="C857" t="s">
        <v>7408</v>
      </c>
      <c r="D857" t="s">
        <v>7419</v>
      </c>
      <c r="E857" t="s">
        <v>7423</v>
      </c>
      <c r="F857" t="s">
        <v>7431</v>
      </c>
      <c r="G857">
        <v>4921.07</v>
      </c>
      <c r="H857">
        <v>18</v>
      </c>
      <c r="I857" t="s">
        <v>7523</v>
      </c>
      <c r="J857" t="s">
        <v>8162</v>
      </c>
      <c r="K857" t="s">
        <v>8167</v>
      </c>
      <c r="L857" t="s">
        <v>8169</v>
      </c>
      <c r="M857">
        <v>70863.740000000005</v>
      </c>
      <c r="N857">
        <v>88579.26</v>
      </c>
    </row>
    <row r="858" spans="1:14" x14ac:dyDescent="0.3">
      <c r="A858" t="s">
        <v>863</v>
      </c>
      <c r="B858" t="s">
        <v>4759</v>
      </c>
      <c r="C858" t="s">
        <v>7408</v>
      </c>
      <c r="D858" t="s">
        <v>7420</v>
      </c>
      <c r="E858" t="s">
        <v>7424</v>
      </c>
      <c r="F858" t="s">
        <v>7434</v>
      </c>
      <c r="G858">
        <v>2977.21</v>
      </c>
      <c r="H858">
        <v>6</v>
      </c>
      <c r="I858" t="s">
        <v>7894</v>
      </c>
      <c r="J858" t="s">
        <v>8163</v>
      </c>
      <c r="K858" t="s">
        <v>8167</v>
      </c>
      <c r="L858" t="s">
        <v>8170</v>
      </c>
      <c r="M858">
        <v>17863.259999999998</v>
      </c>
      <c r="N858">
        <v>17863.260000000002</v>
      </c>
    </row>
    <row r="859" spans="1:14" x14ac:dyDescent="0.3">
      <c r="A859" t="s">
        <v>864</v>
      </c>
      <c r="B859" t="s">
        <v>4760</v>
      </c>
      <c r="C859" t="s">
        <v>7405</v>
      </c>
      <c r="D859" t="s">
        <v>7410</v>
      </c>
      <c r="E859" t="s">
        <v>7423</v>
      </c>
      <c r="F859" t="s">
        <v>7430</v>
      </c>
      <c r="G859">
        <v>13050.92</v>
      </c>
      <c r="H859">
        <v>17</v>
      </c>
      <c r="I859" t="s">
        <v>7936</v>
      </c>
      <c r="J859" t="s">
        <v>8163</v>
      </c>
      <c r="K859" t="s">
        <v>8168</v>
      </c>
      <c r="L859" t="s">
        <v>8170</v>
      </c>
      <c r="M859">
        <v>221865.64</v>
      </c>
      <c r="N859">
        <v>221865.64</v>
      </c>
    </row>
    <row r="860" spans="1:14" x14ac:dyDescent="0.3">
      <c r="A860" t="s">
        <v>865</v>
      </c>
      <c r="B860" t="s">
        <v>4353</v>
      </c>
      <c r="C860" t="s">
        <v>7405</v>
      </c>
      <c r="D860" t="s">
        <v>7410</v>
      </c>
      <c r="E860" t="s">
        <v>7426</v>
      </c>
      <c r="F860" t="s">
        <v>7434</v>
      </c>
      <c r="G860">
        <v>5642.34</v>
      </c>
      <c r="H860">
        <v>16</v>
      </c>
      <c r="I860" t="s">
        <v>7937</v>
      </c>
      <c r="J860" t="s">
        <v>8164</v>
      </c>
      <c r="K860" t="s">
        <v>8167</v>
      </c>
      <c r="L860" t="s">
        <v>8169</v>
      </c>
      <c r="M860">
        <v>72221.62</v>
      </c>
      <c r="N860">
        <v>90277.440000000002</v>
      </c>
    </row>
    <row r="861" spans="1:14" x14ac:dyDescent="0.3">
      <c r="A861" t="s">
        <v>866</v>
      </c>
      <c r="B861" t="s">
        <v>4761</v>
      </c>
      <c r="C861" t="s">
        <v>7406</v>
      </c>
      <c r="D861" t="s">
        <v>7421</v>
      </c>
      <c r="E861" t="s">
        <v>7424</v>
      </c>
      <c r="F861" t="s">
        <v>7428</v>
      </c>
      <c r="G861">
        <v>12825.99</v>
      </c>
      <c r="H861">
        <v>18</v>
      </c>
      <c r="I861" t="s">
        <v>7650</v>
      </c>
      <c r="J861" t="s">
        <v>8166</v>
      </c>
      <c r="K861" t="s">
        <v>8167</v>
      </c>
      <c r="L861" t="s">
        <v>8169</v>
      </c>
      <c r="M861">
        <v>184694.09</v>
      </c>
      <c r="N861">
        <v>230867.82</v>
      </c>
    </row>
    <row r="862" spans="1:14" x14ac:dyDescent="0.3">
      <c r="A862" t="s">
        <v>867</v>
      </c>
      <c r="B862" t="s">
        <v>4762</v>
      </c>
      <c r="C862" t="s">
        <v>7407</v>
      </c>
      <c r="D862" t="s">
        <v>7413</v>
      </c>
      <c r="E862" t="s">
        <v>7424</v>
      </c>
      <c r="F862" t="s">
        <v>7429</v>
      </c>
      <c r="G862">
        <v>1636.76</v>
      </c>
      <c r="H862">
        <v>5</v>
      </c>
      <c r="I862" t="s">
        <v>7794</v>
      </c>
      <c r="J862" t="s">
        <v>8165</v>
      </c>
      <c r="K862" t="s">
        <v>8168</v>
      </c>
      <c r="L862" t="s">
        <v>8170</v>
      </c>
      <c r="M862">
        <v>8183.8</v>
      </c>
      <c r="N862">
        <v>8183.8</v>
      </c>
    </row>
    <row r="863" spans="1:14" x14ac:dyDescent="0.3">
      <c r="A863" t="s">
        <v>868</v>
      </c>
      <c r="B863" t="s">
        <v>4763</v>
      </c>
      <c r="C863" t="s">
        <v>7405</v>
      </c>
      <c r="D863" t="s">
        <v>7410</v>
      </c>
      <c r="E863" t="s">
        <v>7426</v>
      </c>
      <c r="F863" t="s">
        <v>7431</v>
      </c>
      <c r="G863">
        <v>8739.9</v>
      </c>
      <c r="H863">
        <v>11</v>
      </c>
      <c r="I863" t="s">
        <v>7938</v>
      </c>
      <c r="J863" t="s">
        <v>8165</v>
      </c>
      <c r="K863" t="s">
        <v>8167</v>
      </c>
      <c r="L863" t="s">
        <v>8170</v>
      </c>
      <c r="M863">
        <v>96138.9</v>
      </c>
      <c r="N863">
        <v>96138.9</v>
      </c>
    </row>
    <row r="864" spans="1:14" x14ac:dyDescent="0.3">
      <c r="A864" t="s">
        <v>869</v>
      </c>
      <c r="B864" t="s">
        <v>4764</v>
      </c>
      <c r="C864" t="s">
        <v>7407</v>
      </c>
      <c r="D864" t="s">
        <v>7418</v>
      </c>
      <c r="E864" t="s">
        <v>7426</v>
      </c>
      <c r="F864" t="s">
        <v>7430</v>
      </c>
      <c r="G864">
        <v>10529.38</v>
      </c>
      <c r="H864">
        <v>20</v>
      </c>
      <c r="I864" t="s">
        <v>7675</v>
      </c>
      <c r="J864" t="s">
        <v>8166</v>
      </c>
      <c r="K864" t="s">
        <v>8168</v>
      </c>
      <c r="L864" t="s">
        <v>8170</v>
      </c>
      <c r="M864">
        <v>210587.6</v>
      </c>
      <c r="N864">
        <v>210587.59999999998</v>
      </c>
    </row>
    <row r="865" spans="1:14" x14ac:dyDescent="0.3">
      <c r="A865" t="s">
        <v>870</v>
      </c>
      <c r="B865" t="s">
        <v>4765</v>
      </c>
      <c r="C865" t="s">
        <v>7406</v>
      </c>
      <c r="D865" t="s">
        <v>7412</v>
      </c>
      <c r="E865" t="s">
        <v>7427</v>
      </c>
      <c r="F865" t="s">
        <v>7433</v>
      </c>
      <c r="G865">
        <v>3691.84</v>
      </c>
      <c r="H865">
        <v>14</v>
      </c>
      <c r="I865" t="s">
        <v>7939</v>
      </c>
      <c r="J865" t="s">
        <v>8165</v>
      </c>
      <c r="K865" t="s">
        <v>8168</v>
      </c>
      <c r="L865" t="s">
        <v>8169</v>
      </c>
      <c r="M865">
        <v>41348.94</v>
      </c>
      <c r="N865">
        <v>51685.760000000002</v>
      </c>
    </row>
    <row r="866" spans="1:14" x14ac:dyDescent="0.3">
      <c r="A866" t="s">
        <v>871</v>
      </c>
      <c r="B866" t="s">
        <v>4766</v>
      </c>
      <c r="C866" t="s">
        <v>7405</v>
      </c>
      <c r="D866" t="s">
        <v>7409</v>
      </c>
      <c r="E866" t="s">
        <v>7424</v>
      </c>
      <c r="F866" t="s">
        <v>7434</v>
      </c>
      <c r="G866">
        <v>10896.24</v>
      </c>
      <c r="H866">
        <v>1</v>
      </c>
      <c r="I866" t="s">
        <v>7940</v>
      </c>
      <c r="J866" t="s">
        <v>8162</v>
      </c>
      <c r="K866" t="s">
        <v>8168</v>
      </c>
      <c r="L866" t="s">
        <v>8169</v>
      </c>
      <c r="M866">
        <v>8716.66</v>
      </c>
      <c r="N866">
        <v>10896.24</v>
      </c>
    </row>
    <row r="867" spans="1:14" x14ac:dyDescent="0.3">
      <c r="A867" t="s">
        <v>872</v>
      </c>
      <c r="B867" t="s">
        <v>4767</v>
      </c>
      <c r="C867" t="s">
        <v>7408</v>
      </c>
      <c r="D867" t="s">
        <v>7419</v>
      </c>
      <c r="E867" t="s">
        <v>7423</v>
      </c>
      <c r="F867" t="s">
        <v>7431</v>
      </c>
      <c r="G867">
        <v>9221.2999999999993</v>
      </c>
      <c r="H867">
        <v>7</v>
      </c>
      <c r="I867" t="s">
        <v>7873</v>
      </c>
      <c r="J867" t="s">
        <v>8164</v>
      </c>
      <c r="K867" t="s">
        <v>8167</v>
      </c>
      <c r="L867" t="s">
        <v>8169</v>
      </c>
      <c r="M867">
        <v>51639.28</v>
      </c>
      <c r="N867">
        <v>64549.099999999991</v>
      </c>
    </row>
    <row r="868" spans="1:14" x14ac:dyDescent="0.3">
      <c r="A868" t="s">
        <v>873</v>
      </c>
      <c r="B868" t="s">
        <v>4768</v>
      </c>
      <c r="C868" t="s">
        <v>7405</v>
      </c>
      <c r="D868" t="s">
        <v>7411</v>
      </c>
      <c r="E868" t="s">
        <v>7423</v>
      </c>
      <c r="F868" t="s">
        <v>7431</v>
      </c>
      <c r="G868">
        <v>15537.6</v>
      </c>
      <c r="H868">
        <v>18</v>
      </c>
      <c r="I868" t="s">
        <v>7941</v>
      </c>
      <c r="J868" t="s">
        <v>8162</v>
      </c>
      <c r="K868" t="s">
        <v>8168</v>
      </c>
      <c r="L868" t="s">
        <v>8169</v>
      </c>
      <c r="M868">
        <v>223741.44</v>
      </c>
      <c r="N868">
        <v>279676.79999999999</v>
      </c>
    </row>
    <row r="869" spans="1:14" x14ac:dyDescent="0.3">
      <c r="A869" t="s">
        <v>874</v>
      </c>
      <c r="B869" t="s">
        <v>4769</v>
      </c>
      <c r="C869" t="s">
        <v>7407</v>
      </c>
      <c r="D869" t="s">
        <v>7415</v>
      </c>
      <c r="E869" t="s">
        <v>7424</v>
      </c>
      <c r="F869" t="s">
        <v>7434</v>
      </c>
      <c r="G869">
        <v>15288.6</v>
      </c>
      <c r="H869">
        <v>4</v>
      </c>
      <c r="I869" t="s">
        <v>7798</v>
      </c>
      <c r="J869" t="s">
        <v>8163</v>
      </c>
      <c r="K869" t="s">
        <v>8167</v>
      </c>
      <c r="L869" t="s">
        <v>8169</v>
      </c>
      <c r="M869">
        <v>48923.519999999997</v>
      </c>
      <c r="N869">
        <v>61154.400000000001</v>
      </c>
    </row>
    <row r="870" spans="1:14" x14ac:dyDescent="0.3">
      <c r="A870" t="s">
        <v>875</v>
      </c>
      <c r="B870" t="s">
        <v>4770</v>
      </c>
      <c r="C870" t="s">
        <v>7406</v>
      </c>
      <c r="D870" t="s">
        <v>7416</v>
      </c>
      <c r="E870" t="s">
        <v>7425</v>
      </c>
      <c r="F870" t="s">
        <v>7431</v>
      </c>
      <c r="G870">
        <v>15293.58</v>
      </c>
      <c r="H870">
        <v>2</v>
      </c>
      <c r="I870" t="s">
        <v>7853</v>
      </c>
      <c r="J870" t="s">
        <v>8163</v>
      </c>
      <c r="K870" t="s">
        <v>8168</v>
      </c>
      <c r="L870" t="s">
        <v>8170</v>
      </c>
      <c r="M870">
        <v>30587.16</v>
      </c>
      <c r="N870">
        <v>30587.16</v>
      </c>
    </row>
    <row r="871" spans="1:14" x14ac:dyDescent="0.3">
      <c r="A871" t="s">
        <v>876</v>
      </c>
      <c r="B871" t="s">
        <v>4771</v>
      </c>
      <c r="C871" t="s">
        <v>7405</v>
      </c>
      <c r="D871" t="s">
        <v>7417</v>
      </c>
      <c r="E871" t="s">
        <v>7424</v>
      </c>
      <c r="F871" t="s">
        <v>7433</v>
      </c>
      <c r="G871">
        <v>4337.58</v>
      </c>
      <c r="H871">
        <v>2</v>
      </c>
      <c r="I871" t="s">
        <v>7679</v>
      </c>
      <c r="J871" t="s">
        <v>8162</v>
      </c>
      <c r="K871" t="s">
        <v>8168</v>
      </c>
      <c r="L871" t="s">
        <v>8169</v>
      </c>
      <c r="M871">
        <v>6940.46</v>
      </c>
      <c r="N871">
        <v>8675.16</v>
      </c>
    </row>
    <row r="872" spans="1:14" x14ac:dyDescent="0.3">
      <c r="A872" t="s">
        <v>877</v>
      </c>
      <c r="B872" t="s">
        <v>4772</v>
      </c>
      <c r="C872" t="s">
        <v>7406</v>
      </c>
      <c r="D872" t="s">
        <v>7416</v>
      </c>
      <c r="E872" t="s">
        <v>7423</v>
      </c>
      <c r="F872" t="s">
        <v>7432</v>
      </c>
      <c r="G872">
        <v>14736.65</v>
      </c>
      <c r="H872">
        <v>14</v>
      </c>
      <c r="I872" t="s">
        <v>7593</v>
      </c>
      <c r="J872" t="s">
        <v>8162</v>
      </c>
      <c r="K872" t="s">
        <v>8168</v>
      </c>
      <c r="L872" t="s">
        <v>8169</v>
      </c>
      <c r="M872">
        <v>165050.48000000001</v>
      </c>
      <c r="N872">
        <v>206313.1</v>
      </c>
    </row>
    <row r="873" spans="1:14" x14ac:dyDescent="0.3">
      <c r="A873" t="s">
        <v>878</v>
      </c>
      <c r="B873" t="s">
        <v>4773</v>
      </c>
      <c r="C873" t="s">
        <v>7407</v>
      </c>
      <c r="D873" t="s">
        <v>7415</v>
      </c>
      <c r="E873" t="s">
        <v>7423</v>
      </c>
      <c r="F873" t="s">
        <v>7428</v>
      </c>
      <c r="G873">
        <v>12097.25</v>
      </c>
      <c r="H873">
        <v>15</v>
      </c>
      <c r="I873" t="s">
        <v>7540</v>
      </c>
      <c r="J873" t="s">
        <v>8162</v>
      </c>
      <c r="K873" t="s">
        <v>8168</v>
      </c>
      <c r="L873" t="s">
        <v>8169</v>
      </c>
      <c r="M873">
        <v>145167</v>
      </c>
      <c r="N873">
        <v>181458.75</v>
      </c>
    </row>
    <row r="874" spans="1:14" x14ac:dyDescent="0.3">
      <c r="A874" t="s">
        <v>879</v>
      </c>
      <c r="B874" t="s">
        <v>4774</v>
      </c>
      <c r="C874" t="s">
        <v>7406</v>
      </c>
      <c r="D874" t="s">
        <v>7421</v>
      </c>
      <c r="E874" t="s">
        <v>7427</v>
      </c>
      <c r="F874" t="s">
        <v>7431</v>
      </c>
      <c r="G874">
        <v>13153.01</v>
      </c>
      <c r="H874">
        <v>17</v>
      </c>
      <c r="I874" t="s">
        <v>7585</v>
      </c>
      <c r="J874" t="s">
        <v>8163</v>
      </c>
      <c r="K874" t="s">
        <v>8168</v>
      </c>
      <c r="L874" t="s">
        <v>8169</v>
      </c>
      <c r="M874">
        <v>178880.77</v>
      </c>
      <c r="N874">
        <v>223601.17</v>
      </c>
    </row>
    <row r="875" spans="1:14" x14ac:dyDescent="0.3">
      <c r="A875" t="s">
        <v>880</v>
      </c>
      <c r="B875" t="s">
        <v>4775</v>
      </c>
      <c r="C875" t="s">
        <v>7407</v>
      </c>
      <c r="D875" t="s">
        <v>7413</v>
      </c>
      <c r="E875" t="s">
        <v>7425</v>
      </c>
      <c r="F875" t="s">
        <v>7431</v>
      </c>
      <c r="G875">
        <v>13975.54</v>
      </c>
      <c r="H875">
        <v>14</v>
      </c>
      <c r="I875" t="s">
        <v>7517</v>
      </c>
      <c r="J875" t="s">
        <v>8163</v>
      </c>
      <c r="K875" t="s">
        <v>8168</v>
      </c>
      <c r="L875" t="s">
        <v>8169</v>
      </c>
      <c r="M875">
        <v>156526.38</v>
      </c>
      <c r="N875">
        <v>195657.56</v>
      </c>
    </row>
    <row r="876" spans="1:14" x14ac:dyDescent="0.3">
      <c r="A876" t="s">
        <v>881</v>
      </c>
      <c r="B876" t="s">
        <v>4776</v>
      </c>
      <c r="C876" t="s">
        <v>7406</v>
      </c>
      <c r="D876" t="s">
        <v>7416</v>
      </c>
      <c r="E876" t="s">
        <v>7427</v>
      </c>
      <c r="F876" t="s">
        <v>7429</v>
      </c>
      <c r="G876">
        <v>8884.32</v>
      </c>
      <c r="H876">
        <v>6</v>
      </c>
      <c r="I876" t="s">
        <v>7942</v>
      </c>
      <c r="J876" t="s">
        <v>8164</v>
      </c>
      <c r="K876" t="s">
        <v>8167</v>
      </c>
      <c r="L876" t="s">
        <v>8169</v>
      </c>
      <c r="M876">
        <v>42644.57</v>
      </c>
      <c r="N876">
        <v>53305.919999999998</v>
      </c>
    </row>
    <row r="877" spans="1:14" x14ac:dyDescent="0.3">
      <c r="A877" t="s">
        <v>882</v>
      </c>
      <c r="B877" t="s">
        <v>4777</v>
      </c>
      <c r="C877" t="s">
        <v>7407</v>
      </c>
      <c r="D877" t="s">
        <v>7415</v>
      </c>
      <c r="E877" t="s">
        <v>7426</v>
      </c>
      <c r="F877" t="s">
        <v>7429</v>
      </c>
      <c r="G877">
        <v>16468.03</v>
      </c>
      <c r="H877">
        <v>1</v>
      </c>
      <c r="I877" t="s">
        <v>7943</v>
      </c>
      <c r="J877" t="s">
        <v>8166</v>
      </c>
      <c r="K877" t="s">
        <v>8168</v>
      </c>
      <c r="L877" t="s">
        <v>8170</v>
      </c>
      <c r="M877">
        <v>16468.03</v>
      </c>
      <c r="N877">
        <v>16468.03</v>
      </c>
    </row>
    <row r="878" spans="1:14" x14ac:dyDescent="0.3">
      <c r="A878" t="s">
        <v>883</v>
      </c>
      <c r="B878" t="s">
        <v>4778</v>
      </c>
      <c r="C878" t="s">
        <v>7405</v>
      </c>
      <c r="D878" t="s">
        <v>7417</v>
      </c>
      <c r="E878" t="s">
        <v>7423</v>
      </c>
      <c r="F878" t="s">
        <v>7434</v>
      </c>
      <c r="G878">
        <v>5343.54</v>
      </c>
      <c r="H878">
        <v>5</v>
      </c>
      <c r="I878" t="s">
        <v>7483</v>
      </c>
      <c r="J878" t="s">
        <v>8163</v>
      </c>
      <c r="K878" t="s">
        <v>8167</v>
      </c>
      <c r="L878" t="s">
        <v>8169</v>
      </c>
      <c r="M878">
        <v>21374.16</v>
      </c>
      <c r="N878">
        <v>26717.7</v>
      </c>
    </row>
    <row r="879" spans="1:14" x14ac:dyDescent="0.3">
      <c r="A879" t="s">
        <v>884</v>
      </c>
      <c r="B879" t="s">
        <v>4779</v>
      </c>
      <c r="C879" t="s">
        <v>7406</v>
      </c>
      <c r="D879" t="s">
        <v>7421</v>
      </c>
      <c r="E879" t="s">
        <v>7427</v>
      </c>
      <c r="F879" t="s">
        <v>7432</v>
      </c>
      <c r="G879">
        <v>7415.22</v>
      </c>
      <c r="H879">
        <v>6</v>
      </c>
      <c r="I879" t="s">
        <v>7556</v>
      </c>
      <c r="J879" t="s">
        <v>8163</v>
      </c>
      <c r="K879" t="s">
        <v>8168</v>
      </c>
      <c r="L879" t="s">
        <v>8170</v>
      </c>
      <c r="M879">
        <v>44491.32</v>
      </c>
      <c r="N879">
        <v>44491.32</v>
      </c>
    </row>
    <row r="880" spans="1:14" x14ac:dyDescent="0.3">
      <c r="A880" t="s">
        <v>885</v>
      </c>
      <c r="B880" t="s">
        <v>4780</v>
      </c>
      <c r="C880" t="s">
        <v>7405</v>
      </c>
      <c r="D880" t="s">
        <v>7411</v>
      </c>
      <c r="E880" t="s">
        <v>7423</v>
      </c>
      <c r="F880" t="s">
        <v>7430</v>
      </c>
      <c r="G880">
        <v>1127.97</v>
      </c>
      <c r="H880">
        <v>18</v>
      </c>
      <c r="I880" t="s">
        <v>7600</v>
      </c>
      <c r="J880" t="s">
        <v>8166</v>
      </c>
      <c r="K880" t="s">
        <v>8167</v>
      </c>
      <c r="L880" t="s">
        <v>8170</v>
      </c>
      <c r="M880">
        <v>20303.46</v>
      </c>
      <c r="N880">
        <v>20303.46</v>
      </c>
    </row>
    <row r="881" spans="1:14" x14ac:dyDescent="0.3">
      <c r="A881" t="s">
        <v>886</v>
      </c>
      <c r="B881" t="s">
        <v>4781</v>
      </c>
      <c r="C881" t="s">
        <v>7408</v>
      </c>
      <c r="D881" t="s">
        <v>7419</v>
      </c>
      <c r="E881" t="s">
        <v>7426</v>
      </c>
      <c r="F881" t="s">
        <v>7430</v>
      </c>
      <c r="G881">
        <v>11903.03</v>
      </c>
      <c r="H881">
        <v>3</v>
      </c>
      <c r="I881" t="s">
        <v>7715</v>
      </c>
      <c r="J881" t="s">
        <v>8166</v>
      </c>
      <c r="K881" t="s">
        <v>8168</v>
      </c>
      <c r="L881" t="s">
        <v>8169</v>
      </c>
      <c r="M881">
        <v>28566.94</v>
      </c>
      <c r="N881">
        <v>35709.090000000004</v>
      </c>
    </row>
    <row r="882" spans="1:14" x14ac:dyDescent="0.3">
      <c r="A882" t="s">
        <v>887</v>
      </c>
      <c r="B882" t="s">
        <v>4782</v>
      </c>
      <c r="C882" t="s">
        <v>7407</v>
      </c>
      <c r="D882" t="s">
        <v>7413</v>
      </c>
      <c r="E882" t="s">
        <v>7424</v>
      </c>
      <c r="F882" t="s">
        <v>7434</v>
      </c>
      <c r="G882">
        <v>4255.41</v>
      </c>
      <c r="H882">
        <v>3</v>
      </c>
      <c r="I882" t="s">
        <v>7944</v>
      </c>
      <c r="J882" t="s">
        <v>8164</v>
      </c>
      <c r="K882" t="s">
        <v>8167</v>
      </c>
      <c r="L882" t="s">
        <v>8169</v>
      </c>
      <c r="M882">
        <v>10213.15</v>
      </c>
      <c r="N882">
        <v>12766.23</v>
      </c>
    </row>
    <row r="883" spans="1:14" x14ac:dyDescent="0.3">
      <c r="A883" t="s">
        <v>888</v>
      </c>
      <c r="B883" t="s">
        <v>4783</v>
      </c>
      <c r="C883" t="s">
        <v>7405</v>
      </c>
      <c r="D883" t="s">
        <v>7410</v>
      </c>
      <c r="E883" t="s">
        <v>7425</v>
      </c>
      <c r="F883" t="s">
        <v>7434</v>
      </c>
      <c r="G883">
        <v>16173.38</v>
      </c>
      <c r="H883">
        <v>11</v>
      </c>
      <c r="I883" t="s">
        <v>7838</v>
      </c>
      <c r="J883" t="s">
        <v>8166</v>
      </c>
      <c r="K883" t="s">
        <v>8167</v>
      </c>
      <c r="L883" t="s">
        <v>8170</v>
      </c>
      <c r="M883">
        <v>177907.18</v>
      </c>
      <c r="N883">
        <v>177907.18</v>
      </c>
    </row>
    <row r="884" spans="1:14" x14ac:dyDescent="0.3">
      <c r="A884" t="s">
        <v>889</v>
      </c>
      <c r="B884" t="s">
        <v>4784</v>
      </c>
      <c r="C884" t="s">
        <v>7407</v>
      </c>
      <c r="D884" t="s">
        <v>7417</v>
      </c>
      <c r="E884" t="s">
        <v>7424</v>
      </c>
      <c r="F884" t="s">
        <v>7431</v>
      </c>
      <c r="G884">
        <v>11668.14</v>
      </c>
      <c r="H884">
        <v>20</v>
      </c>
      <c r="I884" t="s">
        <v>7945</v>
      </c>
      <c r="J884" t="s">
        <v>8166</v>
      </c>
      <c r="K884" t="s">
        <v>8167</v>
      </c>
      <c r="L884" t="s">
        <v>8169</v>
      </c>
      <c r="M884">
        <v>186690.24</v>
      </c>
      <c r="N884">
        <v>233362.8</v>
      </c>
    </row>
    <row r="885" spans="1:14" x14ac:dyDescent="0.3">
      <c r="A885" t="s">
        <v>890</v>
      </c>
      <c r="B885" t="s">
        <v>4785</v>
      </c>
      <c r="C885" t="s">
        <v>7408</v>
      </c>
      <c r="D885" t="s">
        <v>7420</v>
      </c>
      <c r="E885" t="s">
        <v>7424</v>
      </c>
      <c r="F885" t="s">
        <v>7433</v>
      </c>
      <c r="G885">
        <v>3861.16</v>
      </c>
      <c r="H885">
        <v>10</v>
      </c>
      <c r="I885" t="s">
        <v>7946</v>
      </c>
      <c r="J885" t="s">
        <v>8164</v>
      </c>
      <c r="K885" t="s">
        <v>8167</v>
      </c>
      <c r="L885" t="s">
        <v>8169</v>
      </c>
      <c r="M885">
        <v>30889.279999999999</v>
      </c>
      <c r="N885">
        <v>38611.599999999999</v>
      </c>
    </row>
    <row r="886" spans="1:14" x14ac:dyDescent="0.3">
      <c r="A886" t="s">
        <v>891</v>
      </c>
      <c r="B886" t="s">
        <v>4786</v>
      </c>
      <c r="C886" t="s">
        <v>7408</v>
      </c>
      <c r="D886" t="s">
        <v>7420</v>
      </c>
      <c r="E886" t="s">
        <v>7424</v>
      </c>
      <c r="F886" t="s">
        <v>7433</v>
      </c>
      <c r="G886">
        <v>3874.44</v>
      </c>
      <c r="H886">
        <v>12</v>
      </c>
      <c r="I886" t="s">
        <v>7674</v>
      </c>
      <c r="J886" t="s">
        <v>8166</v>
      </c>
      <c r="K886" t="s">
        <v>8168</v>
      </c>
      <c r="L886" t="s">
        <v>8169</v>
      </c>
      <c r="M886">
        <v>37194.79</v>
      </c>
      <c r="N886">
        <v>46493.279999999999</v>
      </c>
    </row>
    <row r="887" spans="1:14" x14ac:dyDescent="0.3">
      <c r="A887" t="s">
        <v>892</v>
      </c>
      <c r="B887" t="s">
        <v>4787</v>
      </c>
      <c r="C887" t="s">
        <v>7408</v>
      </c>
      <c r="D887" t="s">
        <v>7422</v>
      </c>
      <c r="E887" t="s">
        <v>7423</v>
      </c>
      <c r="F887" t="s">
        <v>7433</v>
      </c>
      <c r="G887">
        <v>14647.01</v>
      </c>
      <c r="H887">
        <v>2</v>
      </c>
      <c r="I887" t="s">
        <v>7492</v>
      </c>
      <c r="J887" t="s">
        <v>8166</v>
      </c>
      <c r="K887" t="s">
        <v>8168</v>
      </c>
      <c r="L887" t="s">
        <v>8169</v>
      </c>
      <c r="M887">
        <v>23435.05</v>
      </c>
      <c r="N887">
        <v>29294.02</v>
      </c>
    </row>
    <row r="888" spans="1:14" x14ac:dyDescent="0.3">
      <c r="A888" t="s">
        <v>893</v>
      </c>
      <c r="B888" t="s">
        <v>4788</v>
      </c>
      <c r="C888" t="s">
        <v>7408</v>
      </c>
      <c r="D888" t="s">
        <v>7417</v>
      </c>
      <c r="E888" t="s">
        <v>7424</v>
      </c>
      <c r="F888" t="s">
        <v>7433</v>
      </c>
      <c r="G888">
        <v>16508.7</v>
      </c>
      <c r="H888">
        <v>12</v>
      </c>
      <c r="I888" t="s">
        <v>7487</v>
      </c>
      <c r="J888" t="s">
        <v>8164</v>
      </c>
      <c r="K888" t="s">
        <v>8168</v>
      </c>
      <c r="L888" t="s">
        <v>8169</v>
      </c>
      <c r="M888">
        <v>158483.51999999999</v>
      </c>
      <c r="N888">
        <v>198104.40000000002</v>
      </c>
    </row>
    <row r="889" spans="1:14" x14ac:dyDescent="0.3">
      <c r="A889" t="s">
        <v>894</v>
      </c>
      <c r="B889" t="s">
        <v>4789</v>
      </c>
      <c r="C889" t="s">
        <v>7407</v>
      </c>
      <c r="D889" t="s">
        <v>7413</v>
      </c>
      <c r="E889" t="s">
        <v>7423</v>
      </c>
      <c r="F889" t="s">
        <v>7428</v>
      </c>
      <c r="G889">
        <v>2781.33</v>
      </c>
      <c r="H889">
        <v>3</v>
      </c>
      <c r="I889" t="s">
        <v>7772</v>
      </c>
      <c r="J889" t="s">
        <v>8162</v>
      </c>
      <c r="K889" t="s">
        <v>8167</v>
      </c>
      <c r="L889" t="s">
        <v>8169</v>
      </c>
      <c r="M889">
        <v>6674.86</v>
      </c>
      <c r="N889">
        <v>8343.99</v>
      </c>
    </row>
    <row r="890" spans="1:14" x14ac:dyDescent="0.3">
      <c r="A890" t="s">
        <v>895</v>
      </c>
      <c r="B890" t="s">
        <v>4790</v>
      </c>
      <c r="C890" t="s">
        <v>7408</v>
      </c>
      <c r="D890" t="s">
        <v>7417</v>
      </c>
      <c r="E890" t="s">
        <v>7425</v>
      </c>
      <c r="F890" t="s">
        <v>7432</v>
      </c>
      <c r="G890">
        <v>1663.32</v>
      </c>
      <c r="H890">
        <v>15</v>
      </c>
      <c r="I890" t="s">
        <v>7673</v>
      </c>
      <c r="J890" t="s">
        <v>8165</v>
      </c>
      <c r="K890" t="s">
        <v>8168</v>
      </c>
      <c r="L890" t="s">
        <v>8169</v>
      </c>
      <c r="M890">
        <v>19959.84</v>
      </c>
      <c r="N890">
        <v>24949.8</v>
      </c>
    </row>
    <row r="891" spans="1:14" x14ac:dyDescent="0.3">
      <c r="A891" t="s">
        <v>896</v>
      </c>
      <c r="B891" t="s">
        <v>4791</v>
      </c>
      <c r="C891" t="s">
        <v>7406</v>
      </c>
      <c r="D891" t="s">
        <v>7414</v>
      </c>
      <c r="E891" t="s">
        <v>7426</v>
      </c>
      <c r="F891" t="s">
        <v>7434</v>
      </c>
      <c r="G891">
        <v>7952.23</v>
      </c>
      <c r="H891">
        <v>19</v>
      </c>
      <c r="I891" t="s">
        <v>7671</v>
      </c>
      <c r="J891" t="s">
        <v>8162</v>
      </c>
      <c r="K891" t="s">
        <v>8167</v>
      </c>
      <c r="L891" t="s">
        <v>8170</v>
      </c>
      <c r="M891">
        <v>151092.37</v>
      </c>
      <c r="N891">
        <v>151092.37</v>
      </c>
    </row>
    <row r="892" spans="1:14" x14ac:dyDescent="0.3">
      <c r="A892" t="s">
        <v>897</v>
      </c>
      <c r="B892" t="s">
        <v>4792</v>
      </c>
      <c r="C892" t="s">
        <v>7408</v>
      </c>
      <c r="D892" t="s">
        <v>7422</v>
      </c>
      <c r="E892" t="s">
        <v>7426</v>
      </c>
      <c r="F892" t="s">
        <v>7428</v>
      </c>
      <c r="G892">
        <v>5683.84</v>
      </c>
      <c r="H892">
        <v>7</v>
      </c>
      <c r="I892" t="s">
        <v>7947</v>
      </c>
      <c r="J892" t="s">
        <v>8163</v>
      </c>
      <c r="K892" t="s">
        <v>8167</v>
      </c>
      <c r="L892" t="s">
        <v>8170</v>
      </c>
      <c r="M892">
        <v>39786.879999999997</v>
      </c>
      <c r="N892">
        <v>39786.880000000005</v>
      </c>
    </row>
    <row r="893" spans="1:14" x14ac:dyDescent="0.3">
      <c r="A893" t="s">
        <v>898</v>
      </c>
      <c r="B893" t="s">
        <v>4199</v>
      </c>
      <c r="C893" t="s">
        <v>7406</v>
      </c>
      <c r="D893" t="s">
        <v>7412</v>
      </c>
      <c r="E893" t="s">
        <v>7427</v>
      </c>
      <c r="F893" t="s">
        <v>7431</v>
      </c>
      <c r="G893">
        <v>7230.13</v>
      </c>
      <c r="H893">
        <v>20</v>
      </c>
      <c r="I893" t="s">
        <v>7894</v>
      </c>
      <c r="J893" t="s">
        <v>8164</v>
      </c>
      <c r="K893" t="s">
        <v>8168</v>
      </c>
      <c r="L893" t="s">
        <v>8169</v>
      </c>
      <c r="M893">
        <v>115682.08</v>
      </c>
      <c r="N893">
        <v>144602.6</v>
      </c>
    </row>
    <row r="894" spans="1:14" x14ac:dyDescent="0.3">
      <c r="A894" t="s">
        <v>899</v>
      </c>
      <c r="B894" t="s">
        <v>4793</v>
      </c>
      <c r="C894" t="s">
        <v>7407</v>
      </c>
      <c r="D894" t="s">
        <v>7415</v>
      </c>
      <c r="E894" t="s">
        <v>7426</v>
      </c>
      <c r="F894" t="s">
        <v>7429</v>
      </c>
      <c r="G894">
        <v>2312.38</v>
      </c>
      <c r="H894">
        <v>5</v>
      </c>
      <c r="I894" t="s">
        <v>7911</v>
      </c>
      <c r="J894" t="s">
        <v>8165</v>
      </c>
      <c r="K894" t="s">
        <v>8168</v>
      </c>
      <c r="L894" t="s">
        <v>8170</v>
      </c>
      <c r="M894">
        <v>11561.9</v>
      </c>
      <c r="N894">
        <v>11561.900000000001</v>
      </c>
    </row>
    <row r="895" spans="1:14" x14ac:dyDescent="0.3">
      <c r="A895" t="s">
        <v>900</v>
      </c>
      <c r="B895" t="s">
        <v>4794</v>
      </c>
      <c r="C895" t="s">
        <v>7405</v>
      </c>
      <c r="D895" t="s">
        <v>7417</v>
      </c>
      <c r="E895" t="s">
        <v>7423</v>
      </c>
      <c r="F895" t="s">
        <v>7433</v>
      </c>
      <c r="G895">
        <v>2589.6</v>
      </c>
      <c r="H895">
        <v>17</v>
      </c>
      <c r="I895" t="s">
        <v>7837</v>
      </c>
      <c r="J895" t="s">
        <v>8165</v>
      </c>
      <c r="K895" t="s">
        <v>8167</v>
      </c>
      <c r="L895" t="s">
        <v>8170</v>
      </c>
      <c r="M895">
        <v>44023.199999999997</v>
      </c>
      <c r="N895">
        <v>44023.199999999997</v>
      </c>
    </row>
    <row r="896" spans="1:14" x14ac:dyDescent="0.3">
      <c r="A896" t="s">
        <v>901</v>
      </c>
      <c r="B896" t="s">
        <v>4795</v>
      </c>
      <c r="C896" t="s">
        <v>7408</v>
      </c>
      <c r="D896" t="s">
        <v>7419</v>
      </c>
      <c r="E896" t="s">
        <v>7427</v>
      </c>
      <c r="F896" t="s">
        <v>7429</v>
      </c>
      <c r="G896">
        <v>14499.27</v>
      </c>
      <c r="H896">
        <v>17</v>
      </c>
      <c r="I896" t="s">
        <v>7766</v>
      </c>
      <c r="J896" t="s">
        <v>8164</v>
      </c>
      <c r="K896" t="s">
        <v>8167</v>
      </c>
      <c r="L896" t="s">
        <v>8170</v>
      </c>
      <c r="M896">
        <v>246487.59</v>
      </c>
      <c r="N896">
        <v>246487.59</v>
      </c>
    </row>
    <row r="897" spans="1:14" x14ac:dyDescent="0.3">
      <c r="A897" t="s">
        <v>902</v>
      </c>
      <c r="B897" t="s">
        <v>4796</v>
      </c>
      <c r="C897" t="s">
        <v>7406</v>
      </c>
      <c r="D897" t="s">
        <v>7416</v>
      </c>
      <c r="E897" t="s">
        <v>7424</v>
      </c>
      <c r="F897" t="s">
        <v>7429</v>
      </c>
      <c r="G897">
        <v>8529.91</v>
      </c>
      <c r="H897">
        <v>18</v>
      </c>
      <c r="I897" t="s">
        <v>7501</v>
      </c>
      <c r="J897" t="s">
        <v>8162</v>
      </c>
      <c r="K897" t="s">
        <v>8167</v>
      </c>
      <c r="L897" t="s">
        <v>8169</v>
      </c>
      <c r="M897">
        <v>122830.87</v>
      </c>
      <c r="N897">
        <v>153538.38</v>
      </c>
    </row>
    <row r="898" spans="1:14" x14ac:dyDescent="0.3">
      <c r="A898" t="s">
        <v>903</v>
      </c>
      <c r="B898" t="s">
        <v>4797</v>
      </c>
      <c r="C898" t="s">
        <v>7406</v>
      </c>
      <c r="D898" t="s">
        <v>7414</v>
      </c>
      <c r="E898" t="s">
        <v>7425</v>
      </c>
      <c r="F898" t="s">
        <v>7434</v>
      </c>
      <c r="G898">
        <v>7050.02</v>
      </c>
      <c r="H898">
        <v>7</v>
      </c>
      <c r="I898" t="s">
        <v>7948</v>
      </c>
      <c r="J898" t="s">
        <v>8166</v>
      </c>
      <c r="K898" t="s">
        <v>8168</v>
      </c>
      <c r="L898" t="s">
        <v>8170</v>
      </c>
      <c r="M898">
        <v>49350.14</v>
      </c>
      <c r="N898">
        <v>49350.14</v>
      </c>
    </row>
    <row r="899" spans="1:14" x14ac:dyDescent="0.3">
      <c r="A899" t="s">
        <v>904</v>
      </c>
      <c r="B899" t="s">
        <v>4798</v>
      </c>
      <c r="C899" t="s">
        <v>7405</v>
      </c>
      <c r="D899" t="s">
        <v>7410</v>
      </c>
      <c r="E899" t="s">
        <v>7426</v>
      </c>
      <c r="F899" t="s">
        <v>7431</v>
      </c>
      <c r="G899">
        <v>13499.12</v>
      </c>
      <c r="H899">
        <v>12</v>
      </c>
      <c r="I899" t="s">
        <v>7623</v>
      </c>
      <c r="J899" t="s">
        <v>8166</v>
      </c>
      <c r="K899" t="s">
        <v>8167</v>
      </c>
      <c r="L899" t="s">
        <v>8170</v>
      </c>
      <c r="M899">
        <v>161989.44</v>
      </c>
      <c r="N899">
        <v>161989.44</v>
      </c>
    </row>
    <row r="900" spans="1:14" x14ac:dyDescent="0.3">
      <c r="A900" t="s">
        <v>905</v>
      </c>
      <c r="B900" t="s">
        <v>4799</v>
      </c>
      <c r="C900" t="s">
        <v>7405</v>
      </c>
      <c r="D900" t="s">
        <v>7410</v>
      </c>
      <c r="E900" t="s">
        <v>7424</v>
      </c>
      <c r="F900" t="s">
        <v>7434</v>
      </c>
      <c r="G900">
        <v>2490</v>
      </c>
      <c r="H900">
        <v>8</v>
      </c>
      <c r="I900" t="s">
        <v>7783</v>
      </c>
      <c r="J900" t="s">
        <v>8165</v>
      </c>
      <c r="K900" t="s">
        <v>8168</v>
      </c>
      <c r="L900" t="s">
        <v>8169</v>
      </c>
      <c r="M900">
        <v>15936</v>
      </c>
      <c r="N900">
        <v>19920</v>
      </c>
    </row>
    <row r="901" spans="1:14" x14ac:dyDescent="0.3">
      <c r="A901" t="s">
        <v>906</v>
      </c>
      <c r="B901" t="s">
        <v>4800</v>
      </c>
      <c r="C901" t="s">
        <v>7408</v>
      </c>
      <c r="D901" t="s">
        <v>7420</v>
      </c>
      <c r="E901" t="s">
        <v>7427</v>
      </c>
      <c r="F901" t="s">
        <v>7428</v>
      </c>
      <c r="G901">
        <v>5253.07</v>
      </c>
      <c r="H901">
        <v>4</v>
      </c>
      <c r="I901" t="s">
        <v>7949</v>
      </c>
      <c r="J901" t="s">
        <v>8166</v>
      </c>
      <c r="K901" t="s">
        <v>8167</v>
      </c>
      <c r="L901" t="s">
        <v>8170</v>
      </c>
      <c r="M901">
        <v>21012.28</v>
      </c>
      <c r="N901">
        <v>21012.28</v>
      </c>
    </row>
    <row r="902" spans="1:14" x14ac:dyDescent="0.3">
      <c r="A902" t="s">
        <v>907</v>
      </c>
      <c r="B902" t="s">
        <v>4801</v>
      </c>
      <c r="C902" t="s">
        <v>7407</v>
      </c>
      <c r="D902" t="s">
        <v>7417</v>
      </c>
      <c r="E902" t="s">
        <v>7426</v>
      </c>
      <c r="F902" t="s">
        <v>7432</v>
      </c>
      <c r="G902">
        <v>9736.73</v>
      </c>
      <c r="H902">
        <v>20</v>
      </c>
      <c r="I902" t="s">
        <v>7722</v>
      </c>
      <c r="J902" t="s">
        <v>8164</v>
      </c>
      <c r="K902" t="s">
        <v>8168</v>
      </c>
      <c r="L902" t="s">
        <v>8169</v>
      </c>
      <c r="M902">
        <v>155787.68</v>
      </c>
      <c r="N902">
        <v>194734.59999999998</v>
      </c>
    </row>
    <row r="903" spans="1:14" x14ac:dyDescent="0.3">
      <c r="A903" t="s">
        <v>908</v>
      </c>
      <c r="B903" t="s">
        <v>4262</v>
      </c>
      <c r="C903" t="s">
        <v>7406</v>
      </c>
      <c r="D903" t="s">
        <v>7412</v>
      </c>
      <c r="E903" t="s">
        <v>7425</v>
      </c>
      <c r="F903" t="s">
        <v>7432</v>
      </c>
      <c r="G903">
        <v>13550.58</v>
      </c>
      <c r="H903">
        <v>8</v>
      </c>
      <c r="I903" t="s">
        <v>7577</v>
      </c>
      <c r="J903" t="s">
        <v>8165</v>
      </c>
      <c r="K903" t="s">
        <v>8167</v>
      </c>
      <c r="L903" t="s">
        <v>8169</v>
      </c>
      <c r="M903">
        <v>86723.38</v>
      </c>
      <c r="N903">
        <v>108404.64</v>
      </c>
    </row>
    <row r="904" spans="1:14" x14ac:dyDescent="0.3">
      <c r="A904" t="s">
        <v>909</v>
      </c>
      <c r="B904" t="s">
        <v>4802</v>
      </c>
      <c r="C904" t="s">
        <v>7408</v>
      </c>
      <c r="D904" t="s">
        <v>7422</v>
      </c>
      <c r="E904" t="s">
        <v>7427</v>
      </c>
      <c r="F904" t="s">
        <v>7429</v>
      </c>
      <c r="G904">
        <v>8324.07</v>
      </c>
      <c r="H904">
        <v>4</v>
      </c>
      <c r="I904" t="s">
        <v>7626</v>
      </c>
      <c r="J904" t="s">
        <v>8163</v>
      </c>
      <c r="K904" t="s">
        <v>8167</v>
      </c>
      <c r="L904" t="s">
        <v>8169</v>
      </c>
      <c r="M904">
        <v>26637.19</v>
      </c>
      <c r="N904">
        <v>33296.28</v>
      </c>
    </row>
    <row r="905" spans="1:14" x14ac:dyDescent="0.3">
      <c r="A905" t="s">
        <v>910</v>
      </c>
      <c r="B905" t="s">
        <v>4803</v>
      </c>
      <c r="C905" t="s">
        <v>7406</v>
      </c>
      <c r="D905" t="s">
        <v>7414</v>
      </c>
      <c r="E905" t="s">
        <v>7423</v>
      </c>
      <c r="F905" t="s">
        <v>7428</v>
      </c>
      <c r="G905">
        <v>16276.3</v>
      </c>
      <c r="H905">
        <v>1</v>
      </c>
      <c r="I905" t="s">
        <v>7856</v>
      </c>
      <c r="J905" t="s">
        <v>8164</v>
      </c>
      <c r="K905" t="s">
        <v>8168</v>
      </c>
      <c r="L905" t="s">
        <v>8170</v>
      </c>
      <c r="M905">
        <v>16276.3</v>
      </c>
      <c r="N905">
        <v>16276.3</v>
      </c>
    </row>
    <row r="906" spans="1:14" x14ac:dyDescent="0.3">
      <c r="A906" t="s">
        <v>911</v>
      </c>
      <c r="B906" t="s">
        <v>4804</v>
      </c>
      <c r="C906" t="s">
        <v>7405</v>
      </c>
      <c r="D906" t="s">
        <v>7410</v>
      </c>
      <c r="E906" t="s">
        <v>7426</v>
      </c>
      <c r="F906" t="s">
        <v>7429</v>
      </c>
      <c r="G906">
        <v>7189.46</v>
      </c>
      <c r="H906">
        <v>10</v>
      </c>
      <c r="I906" t="s">
        <v>7574</v>
      </c>
      <c r="J906" t="s">
        <v>8163</v>
      </c>
      <c r="K906" t="s">
        <v>8167</v>
      </c>
      <c r="L906" t="s">
        <v>8169</v>
      </c>
      <c r="M906">
        <v>57515.68</v>
      </c>
      <c r="N906">
        <v>71894.600000000006</v>
      </c>
    </row>
    <row r="907" spans="1:14" x14ac:dyDescent="0.3">
      <c r="A907" t="s">
        <v>912</v>
      </c>
      <c r="B907" t="s">
        <v>4805</v>
      </c>
      <c r="C907" t="s">
        <v>7408</v>
      </c>
      <c r="D907" t="s">
        <v>7422</v>
      </c>
      <c r="E907" t="s">
        <v>7425</v>
      </c>
      <c r="F907" t="s">
        <v>7432</v>
      </c>
      <c r="G907">
        <v>14941.66</v>
      </c>
      <c r="H907">
        <v>11</v>
      </c>
      <c r="I907" t="s">
        <v>7950</v>
      </c>
      <c r="J907" t="s">
        <v>8166</v>
      </c>
      <c r="K907" t="s">
        <v>8168</v>
      </c>
      <c r="L907" t="s">
        <v>8170</v>
      </c>
      <c r="M907">
        <v>164358.26</v>
      </c>
      <c r="N907">
        <v>164358.26</v>
      </c>
    </row>
    <row r="908" spans="1:14" x14ac:dyDescent="0.3">
      <c r="A908" t="s">
        <v>913</v>
      </c>
      <c r="B908" t="s">
        <v>4806</v>
      </c>
      <c r="C908" t="s">
        <v>7408</v>
      </c>
      <c r="D908" t="s">
        <v>7417</v>
      </c>
      <c r="E908" t="s">
        <v>7425</v>
      </c>
      <c r="F908" t="s">
        <v>7428</v>
      </c>
      <c r="G908">
        <v>6683.16</v>
      </c>
      <c r="H908">
        <v>19</v>
      </c>
      <c r="I908" t="s">
        <v>7775</v>
      </c>
      <c r="J908" t="s">
        <v>8165</v>
      </c>
      <c r="K908" t="s">
        <v>8168</v>
      </c>
      <c r="L908" t="s">
        <v>8169</v>
      </c>
      <c r="M908">
        <v>101583.7</v>
      </c>
      <c r="N908">
        <v>126980.04</v>
      </c>
    </row>
    <row r="909" spans="1:14" x14ac:dyDescent="0.3">
      <c r="A909" t="s">
        <v>914</v>
      </c>
      <c r="B909" t="s">
        <v>4807</v>
      </c>
      <c r="C909" t="s">
        <v>7406</v>
      </c>
      <c r="D909" t="s">
        <v>7412</v>
      </c>
      <c r="E909" t="s">
        <v>7424</v>
      </c>
      <c r="F909" t="s">
        <v>7431</v>
      </c>
      <c r="G909">
        <v>3466.91</v>
      </c>
      <c r="H909">
        <v>4</v>
      </c>
      <c r="I909" t="s">
        <v>7799</v>
      </c>
      <c r="J909" t="s">
        <v>8164</v>
      </c>
      <c r="K909" t="s">
        <v>8168</v>
      </c>
      <c r="L909" t="s">
        <v>8170</v>
      </c>
      <c r="M909">
        <v>13867.64</v>
      </c>
      <c r="N909">
        <v>13867.64</v>
      </c>
    </row>
    <row r="910" spans="1:14" x14ac:dyDescent="0.3">
      <c r="A910" t="s">
        <v>915</v>
      </c>
      <c r="B910" t="s">
        <v>4808</v>
      </c>
      <c r="C910" t="s">
        <v>7406</v>
      </c>
      <c r="D910" t="s">
        <v>7416</v>
      </c>
      <c r="E910" t="s">
        <v>7427</v>
      </c>
      <c r="F910" t="s">
        <v>7428</v>
      </c>
      <c r="G910">
        <v>6095.52</v>
      </c>
      <c r="H910">
        <v>16</v>
      </c>
      <c r="I910" t="s">
        <v>7735</v>
      </c>
      <c r="J910" t="s">
        <v>8163</v>
      </c>
      <c r="K910" t="s">
        <v>8167</v>
      </c>
      <c r="L910" t="s">
        <v>8169</v>
      </c>
      <c r="M910">
        <v>78022.490000000005</v>
      </c>
      <c r="N910">
        <v>97528.320000000007</v>
      </c>
    </row>
    <row r="911" spans="1:14" x14ac:dyDescent="0.3">
      <c r="A911" t="s">
        <v>916</v>
      </c>
      <c r="B911" t="s">
        <v>4809</v>
      </c>
      <c r="C911" t="s">
        <v>7405</v>
      </c>
      <c r="D911" t="s">
        <v>7409</v>
      </c>
      <c r="E911" t="s">
        <v>7427</v>
      </c>
      <c r="F911" t="s">
        <v>7428</v>
      </c>
      <c r="G911">
        <v>6263.18</v>
      </c>
      <c r="H911">
        <v>17</v>
      </c>
      <c r="I911" t="s">
        <v>7864</v>
      </c>
      <c r="J911" t="s">
        <v>8165</v>
      </c>
      <c r="K911" t="s">
        <v>8167</v>
      </c>
      <c r="L911" t="s">
        <v>8170</v>
      </c>
      <c r="M911">
        <v>106474.06</v>
      </c>
      <c r="N911">
        <v>106474.06</v>
      </c>
    </row>
    <row r="912" spans="1:14" x14ac:dyDescent="0.3">
      <c r="A912" t="s">
        <v>917</v>
      </c>
      <c r="B912" t="s">
        <v>4810</v>
      </c>
      <c r="C912" t="s">
        <v>7407</v>
      </c>
      <c r="D912" t="s">
        <v>7417</v>
      </c>
      <c r="E912" t="s">
        <v>7424</v>
      </c>
      <c r="F912" t="s">
        <v>7432</v>
      </c>
      <c r="G912">
        <v>11869</v>
      </c>
      <c r="H912">
        <v>8</v>
      </c>
      <c r="I912" t="s">
        <v>7951</v>
      </c>
      <c r="J912" t="s">
        <v>8163</v>
      </c>
      <c r="K912" t="s">
        <v>8168</v>
      </c>
      <c r="L912" t="s">
        <v>8169</v>
      </c>
      <c r="M912">
        <v>75961.600000000006</v>
      </c>
      <c r="N912">
        <v>94952</v>
      </c>
    </row>
    <row r="913" spans="1:14" x14ac:dyDescent="0.3">
      <c r="A913" t="s">
        <v>918</v>
      </c>
      <c r="B913" t="s">
        <v>4811</v>
      </c>
      <c r="C913" t="s">
        <v>7408</v>
      </c>
      <c r="D913" t="s">
        <v>7419</v>
      </c>
      <c r="E913" t="s">
        <v>7424</v>
      </c>
      <c r="F913" t="s">
        <v>7431</v>
      </c>
      <c r="G913">
        <v>14736.65</v>
      </c>
      <c r="H913">
        <v>2</v>
      </c>
      <c r="I913" t="s">
        <v>7505</v>
      </c>
      <c r="J913" t="s">
        <v>8165</v>
      </c>
      <c r="K913" t="s">
        <v>8167</v>
      </c>
      <c r="L913" t="s">
        <v>8169</v>
      </c>
      <c r="M913">
        <v>23578.639999999999</v>
      </c>
      <c r="N913">
        <v>29473.3</v>
      </c>
    </row>
    <row r="914" spans="1:14" x14ac:dyDescent="0.3">
      <c r="A914" t="s">
        <v>919</v>
      </c>
      <c r="B914" t="s">
        <v>4812</v>
      </c>
      <c r="C914" t="s">
        <v>7408</v>
      </c>
      <c r="D914" t="s">
        <v>7422</v>
      </c>
      <c r="E914" t="s">
        <v>7426</v>
      </c>
      <c r="F914" t="s">
        <v>7432</v>
      </c>
      <c r="G914">
        <v>7003.54</v>
      </c>
      <c r="H914">
        <v>15</v>
      </c>
      <c r="I914" t="s">
        <v>7952</v>
      </c>
      <c r="J914" t="s">
        <v>8166</v>
      </c>
      <c r="K914" t="s">
        <v>8167</v>
      </c>
      <c r="L914" t="s">
        <v>8170</v>
      </c>
      <c r="M914">
        <v>105053.1</v>
      </c>
      <c r="N914">
        <v>105053.1</v>
      </c>
    </row>
    <row r="915" spans="1:14" x14ac:dyDescent="0.3">
      <c r="A915" t="s">
        <v>920</v>
      </c>
      <c r="B915" t="s">
        <v>4813</v>
      </c>
      <c r="C915" t="s">
        <v>7407</v>
      </c>
      <c r="D915" t="s">
        <v>7415</v>
      </c>
      <c r="E915" t="s">
        <v>7427</v>
      </c>
      <c r="F915" t="s">
        <v>7431</v>
      </c>
      <c r="G915">
        <v>16290.41</v>
      </c>
      <c r="H915">
        <v>12</v>
      </c>
      <c r="I915" t="s">
        <v>7951</v>
      </c>
      <c r="J915" t="s">
        <v>8165</v>
      </c>
      <c r="K915" t="s">
        <v>8167</v>
      </c>
      <c r="L915" t="s">
        <v>8169</v>
      </c>
      <c r="M915">
        <v>156387.76999999999</v>
      </c>
      <c r="N915">
        <v>195484.91999999998</v>
      </c>
    </row>
    <row r="916" spans="1:14" x14ac:dyDescent="0.3">
      <c r="A916" t="s">
        <v>921</v>
      </c>
      <c r="B916" t="s">
        <v>4814</v>
      </c>
      <c r="C916" t="s">
        <v>7405</v>
      </c>
      <c r="D916" t="s">
        <v>7409</v>
      </c>
      <c r="E916" t="s">
        <v>7426</v>
      </c>
      <c r="F916" t="s">
        <v>7433</v>
      </c>
      <c r="G916">
        <v>2131.44</v>
      </c>
      <c r="H916">
        <v>10</v>
      </c>
      <c r="I916" t="s">
        <v>7805</v>
      </c>
      <c r="J916" t="s">
        <v>8165</v>
      </c>
      <c r="K916" t="s">
        <v>8168</v>
      </c>
      <c r="L916" t="s">
        <v>8170</v>
      </c>
      <c r="M916">
        <v>21314.400000000001</v>
      </c>
      <c r="N916">
        <v>21314.400000000001</v>
      </c>
    </row>
    <row r="917" spans="1:14" x14ac:dyDescent="0.3">
      <c r="A917" t="s">
        <v>922</v>
      </c>
      <c r="B917" t="s">
        <v>4815</v>
      </c>
      <c r="C917" t="s">
        <v>7406</v>
      </c>
      <c r="D917" t="s">
        <v>7416</v>
      </c>
      <c r="E917" t="s">
        <v>7427</v>
      </c>
      <c r="F917" t="s">
        <v>7428</v>
      </c>
      <c r="G917">
        <v>3970.72</v>
      </c>
      <c r="H917">
        <v>5</v>
      </c>
      <c r="I917" t="s">
        <v>7642</v>
      </c>
      <c r="J917" t="s">
        <v>8163</v>
      </c>
      <c r="K917" t="s">
        <v>8167</v>
      </c>
      <c r="L917" t="s">
        <v>8169</v>
      </c>
      <c r="M917">
        <v>15882.88</v>
      </c>
      <c r="N917">
        <v>19853.599999999999</v>
      </c>
    </row>
    <row r="918" spans="1:14" x14ac:dyDescent="0.3">
      <c r="A918" t="s">
        <v>923</v>
      </c>
      <c r="B918" t="s">
        <v>4816</v>
      </c>
      <c r="C918" t="s">
        <v>7408</v>
      </c>
      <c r="D918" t="s">
        <v>7420</v>
      </c>
      <c r="E918" t="s">
        <v>7425</v>
      </c>
      <c r="F918" t="s">
        <v>7429</v>
      </c>
      <c r="G918">
        <v>5305.36</v>
      </c>
      <c r="H918">
        <v>18</v>
      </c>
      <c r="I918" t="s">
        <v>7641</v>
      </c>
      <c r="J918" t="s">
        <v>8163</v>
      </c>
      <c r="K918" t="s">
        <v>8167</v>
      </c>
      <c r="L918" t="s">
        <v>8169</v>
      </c>
      <c r="M918">
        <v>76397.350000000006</v>
      </c>
      <c r="N918">
        <v>95496.48</v>
      </c>
    </row>
    <row r="919" spans="1:14" x14ac:dyDescent="0.3">
      <c r="A919" t="s">
        <v>924</v>
      </c>
      <c r="B919" t="s">
        <v>4817</v>
      </c>
      <c r="C919" t="s">
        <v>7408</v>
      </c>
      <c r="D919" t="s">
        <v>7420</v>
      </c>
      <c r="E919" t="s">
        <v>7425</v>
      </c>
      <c r="F919" t="s">
        <v>7432</v>
      </c>
      <c r="G919">
        <v>13793.77</v>
      </c>
      <c r="H919">
        <v>19</v>
      </c>
      <c r="I919" t="s">
        <v>7632</v>
      </c>
      <c r="J919" t="s">
        <v>8162</v>
      </c>
      <c r="K919" t="s">
        <v>8168</v>
      </c>
      <c r="L919" t="s">
        <v>8170</v>
      </c>
      <c r="M919">
        <v>262081.63</v>
      </c>
      <c r="N919">
        <v>262081.63</v>
      </c>
    </row>
    <row r="920" spans="1:14" x14ac:dyDescent="0.3">
      <c r="A920" t="s">
        <v>925</v>
      </c>
      <c r="B920" t="s">
        <v>4711</v>
      </c>
      <c r="C920" t="s">
        <v>7407</v>
      </c>
      <c r="D920" t="s">
        <v>7413</v>
      </c>
      <c r="E920" t="s">
        <v>7426</v>
      </c>
      <c r="F920" t="s">
        <v>7429</v>
      </c>
      <c r="G920">
        <v>3778.99</v>
      </c>
      <c r="H920">
        <v>8</v>
      </c>
      <c r="I920" t="s">
        <v>7663</v>
      </c>
      <c r="J920" t="s">
        <v>8164</v>
      </c>
      <c r="K920" t="s">
        <v>8168</v>
      </c>
      <c r="L920" t="s">
        <v>8169</v>
      </c>
      <c r="M920">
        <v>24185.37</v>
      </c>
      <c r="N920">
        <v>30231.919999999998</v>
      </c>
    </row>
    <row r="921" spans="1:14" x14ac:dyDescent="0.3">
      <c r="A921" t="s">
        <v>926</v>
      </c>
      <c r="B921" t="s">
        <v>4818</v>
      </c>
      <c r="C921" t="s">
        <v>7407</v>
      </c>
      <c r="D921" t="s">
        <v>7415</v>
      </c>
      <c r="E921" t="s">
        <v>7426</v>
      </c>
      <c r="F921" t="s">
        <v>7428</v>
      </c>
      <c r="G921">
        <v>15894.5</v>
      </c>
      <c r="H921">
        <v>10</v>
      </c>
      <c r="I921" t="s">
        <v>7928</v>
      </c>
      <c r="J921" t="s">
        <v>8165</v>
      </c>
      <c r="K921" t="s">
        <v>8168</v>
      </c>
      <c r="L921" t="s">
        <v>8169</v>
      </c>
      <c r="M921">
        <v>127156</v>
      </c>
      <c r="N921">
        <v>158945</v>
      </c>
    </row>
    <row r="922" spans="1:14" x14ac:dyDescent="0.3">
      <c r="A922" t="s">
        <v>927</v>
      </c>
      <c r="B922" t="s">
        <v>4819</v>
      </c>
      <c r="C922" t="s">
        <v>7408</v>
      </c>
      <c r="D922" t="s">
        <v>7419</v>
      </c>
      <c r="E922" t="s">
        <v>7426</v>
      </c>
      <c r="F922" t="s">
        <v>7433</v>
      </c>
      <c r="G922">
        <v>13688.36</v>
      </c>
      <c r="H922">
        <v>2</v>
      </c>
      <c r="I922" t="s">
        <v>7953</v>
      </c>
      <c r="J922" t="s">
        <v>8163</v>
      </c>
      <c r="K922" t="s">
        <v>8168</v>
      </c>
      <c r="L922" t="s">
        <v>8170</v>
      </c>
      <c r="M922">
        <v>27376.720000000001</v>
      </c>
      <c r="N922">
        <v>27376.720000000001</v>
      </c>
    </row>
    <row r="923" spans="1:14" x14ac:dyDescent="0.3">
      <c r="A923" t="s">
        <v>928</v>
      </c>
      <c r="B923" t="s">
        <v>4820</v>
      </c>
      <c r="C923" t="s">
        <v>7407</v>
      </c>
      <c r="D923" t="s">
        <v>7418</v>
      </c>
      <c r="E923" t="s">
        <v>7424</v>
      </c>
      <c r="F923" t="s">
        <v>7428</v>
      </c>
      <c r="G923">
        <v>3551.57</v>
      </c>
      <c r="H923">
        <v>3</v>
      </c>
      <c r="I923" t="s">
        <v>7688</v>
      </c>
      <c r="J923" t="s">
        <v>8165</v>
      </c>
      <c r="K923" t="s">
        <v>8168</v>
      </c>
      <c r="L923" t="s">
        <v>8170</v>
      </c>
      <c r="M923">
        <v>10654.71</v>
      </c>
      <c r="N923">
        <v>10654.710000000001</v>
      </c>
    </row>
    <row r="924" spans="1:14" x14ac:dyDescent="0.3">
      <c r="A924" t="s">
        <v>929</v>
      </c>
      <c r="B924" t="s">
        <v>4821</v>
      </c>
      <c r="C924" t="s">
        <v>7406</v>
      </c>
      <c r="D924" t="s">
        <v>7412</v>
      </c>
      <c r="E924" t="s">
        <v>7425</v>
      </c>
      <c r="F924" t="s">
        <v>7434</v>
      </c>
      <c r="G924">
        <v>12806.9</v>
      </c>
      <c r="H924">
        <v>13</v>
      </c>
      <c r="I924" t="s">
        <v>7785</v>
      </c>
      <c r="J924" t="s">
        <v>8166</v>
      </c>
      <c r="K924" t="s">
        <v>8167</v>
      </c>
      <c r="L924" t="s">
        <v>8169</v>
      </c>
      <c r="M924">
        <v>133191.76</v>
      </c>
      <c r="N924">
        <v>166489.69999999998</v>
      </c>
    </row>
    <row r="925" spans="1:14" x14ac:dyDescent="0.3">
      <c r="A925" t="s">
        <v>930</v>
      </c>
      <c r="B925" t="s">
        <v>4822</v>
      </c>
      <c r="C925" t="s">
        <v>7405</v>
      </c>
      <c r="D925" t="s">
        <v>7410</v>
      </c>
      <c r="E925" t="s">
        <v>7427</v>
      </c>
      <c r="F925" t="s">
        <v>7433</v>
      </c>
      <c r="G925">
        <v>3168.11</v>
      </c>
      <c r="H925">
        <v>3</v>
      </c>
      <c r="I925" t="s">
        <v>7954</v>
      </c>
      <c r="J925" t="s">
        <v>8164</v>
      </c>
      <c r="K925" t="s">
        <v>8167</v>
      </c>
      <c r="L925" t="s">
        <v>8170</v>
      </c>
      <c r="M925">
        <v>9504.33</v>
      </c>
      <c r="N925">
        <v>9504.33</v>
      </c>
    </row>
    <row r="926" spans="1:14" x14ac:dyDescent="0.3">
      <c r="A926" t="s">
        <v>931</v>
      </c>
      <c r="B926" t="s">
        <v>4823</v>
      </c>
      <c r="C926" t="s">
        <v>7406</v>
      </c>
      <c r="D926" t="s">
        <v>7416</v>
      </c>
      <c r="E926" t="s">
        <v>7425</v>
      </c>
      <c r="F926" t="s">
        <v>7432</v>
      </c>
      <c r="G926">
        <v>12185.23</v>
      </c>
      <c r="H926">
        <v>18</v>
      </c>
      <c r="I926" t="s">
        <v>7766</v>
      </c>
      <c r="J926" t="s">
        <v>8165</v>
      </c>
      <c r="K926" t="s">
        <v>8167</v>
      </c>
      <c r="L926" t="s">
        <v>8169</v>
      </c>
      <c r="M926">
        <v>175466.98</v>
      </c>
      <c r="N926">
        <v>219334.13999999998</v>
      </c>
    </row>
    <row r="927" spans="1:14" x14ac:dyDescent="0.3">
      <c r="A927" t="s">
        <v>932</v>
      </c>
      <c r="B927" t="s">
        <v>4824</v>
      </c>
      <c r="C927" t="s">
        <v>7405</v>
      </c>
      <c r="D927" t="s">
        <v>7411</v>
      </c>
      <c r="E927" t="s">
        <v>7427</v>
      </c>
      <c r="F927" t="s">
        <v>7432</v>
      </c>
      <c r="G927">
        <v>11200.02</v>
      </c>
      <c r="H927">
        <v>7</v>
      </c>
      <c r="I927" t="s">
        <v>7955</v>
      </c>
      <c r="J927" t="s">
        <v>8162</v>
      </c>
      <c r="K927" t="s">
        <v>8168</v>
      </c>
      <c r="L927" t="s">
        <v>8170</v>
      </c>
      <c r="M927">
        <v>78400.14</v>
      </c>
      <c r="N927">
        <v>78400.14</v>
      </c>
    </row>
    <row r="928" spans="1:14" x14ac:dyDescent="0.3">
      <c r="A928" t="s">
        <v>933</v>
      </c>
      <c r="B928" t="s">
        <v>4825</v>
      </c>
      <c r="C928" t="s">
        <v>7407</v>
      </c>
      <c r="D928" t="s">
        <v>7418</v>
      </c>
      <c r="E928" t="s">
        <v>7423</v>
      </c>
      <c r="F928" t="s">
        <v>7434</v>
      </c>
      <c r="G928">
        <v>11449.02</v>
      </c>
      <c r="H928">
        <v>20</v>
      </c>
      <c r="I928" t="s">
        <v>7821</v>
      </c>
      <c r="J928" t="s">
        <v>8164</v>
      </c>
      <c r="K928" t="s">
        <v>8168</v>
      </c>
      <c r="L928" t="s">
        <v>8169</v>
      </c>
      <c r="M928">
        <v>183184.32</v>
      </c>
      <c r="N928">
        <v>228980.40000000002</v>
      </c>
    </row>
    <row r="929" spans="1:14" x14ac:dyDescent="0.3">
      <c r="A929" t="s">
        <v>934</v>
      </c>
      <c r="B929" t="s">
        <v>4666</v>
      </c>
      <c r="C929" t="s">
        <v>7406</v>
      </c>
      <c r="D929" t="s">
        <v>7421</v>
      </c>
      <c r="E929" t="s">
        <v>7427</v>
      </c>
      <c r="F929" t="s">
        <v>7429</v>
      </c>
      <c r="G929">
        <v>7327.24</v>
      </c>
      <c r="H929">
        <v>19</v>
      </c>
      <c r="I929" t="s">
        <v>7956</v>
      </c>
      <c r="J929" t="s">
        <v>8162</v>
      </c>
      <c r="K929" t="s">
        <v>8168</v>
      </c>
      <c r="L929" t="s">
        <v>8170</v>
      </c>
      <c r="M929">
        <v>139217.56</v>
      </c>
      <c r="N929">
        <v>139217.56</v>
      </c>
    </row>
    <row r="930" spans="1:14" x14ac:dyDescent="0.3">
      <c r="A930" t="s">
        <v>935</v>
      </c>
      <c r="B930" t="s">
        <v>4826</v>
      </c>
      <c r="C930" t="s">
        <v>7408</v>
      </c>
      <c r="D930" t="s">
        <v>7422</v>
      </c>
      <c r="E930" t="s">
        <v>7423</v>
      </c>
      <c r="F930" t="s">
        <v>7432</v>
      </c>
      <c r="G930">
        <v>14368.96</v>
      </c>
      <c r="H930">
        <v>6</v>
      </c>
      <c r="I930" t="s">
        <v>7708</v>
      </c>
      <c r="J930" t="s">
        <v>8162</v>
      </c>
      <c r="K930" t="s">
        <v>8168</v>
      </c>
      <c r="L930" t="s">
        <v>8170</v>
      </c>
      <c r="M930">
        <v>86213.759999999995</v>
      </c>
      <c r="N930">
        <v>86213.759999999995</v>
      </c>
    </row>
    <row r="931" spans="1:14" x14ac:dyDescent="0.3">
      <c r="A931" t="s">
        <v>936</v>
      </c>
      <c r="B931" t="s">
        <v>4827</v>
      </c>
      <c r="C931" t="s">
        <v>7406</v>
      </c>
      <c r="D931" t="s">
        <v>7421</v>
      </c>
      <c r="E931" t="s">
        <v>7427</v>
      </c>
      <c r="F931" t="s">
        <v>7430</v>
      </c>
      <c r="G931">
        <v>7533.08</v>
      </c>
      <c r="H931">
        <v>19</v>
      </c>
      <c r="I931" t="s">
        <v>7841</v>
      </c>
      <c r="J931" t="s">
        <v>8162</v>
      </c>
      <c r="K931" t="s">
        <v>8167</v>
      </c>
      <c r="L931" t="s">
        <v>8169</v>
      </c>
      <c r="M931">
        <v>114502.65</v>
      </c>
      <c r="N931">
        <v>143128.51999999999</v>
      </c>
    </row>
    <row r="932" spans="1:14" x14ac:dyDescent="0.3">
      <c r="A932" t="s">
        <v>937</v>
      </c>
      <c r="B932" t="s">
        <v>4828</v>
      </c>
      <c r="C932" t="s">
        <v>7405</v>
      </c>
      <c r="D932" t="s">
        <v>7411</v>
      </c>
      <c r="E932" t="s">
        <v>7427</v>
      </c>
      <c r="F932" t="s">
        <v>7433</v>
      </c>
      <c r="G932">
        <v>15440.49</v>
      </c>
      <c r="H932">
        <v>18</v>
      </c>
      <c r="I932" t="s">
        <v>7540</v>
      </c>
      <c r="J932" t="s">
        <v>8165</v>
      </c>
      <c r="K932" t="s">
        <v>8167</v>
      </c>
      <c r="L932" t="s">
        <v>8169</v>
      </c>
      <c r="M932">
        <v>222342.89</v>
      </c>
      <c r="N932">
        <v>277928.82</v>
      </c>
    </row>
    <row r="933" spans="1:14" x14ac:dyDescent="0.3">
      <c r="A933" t="s">
        <v>938</v>
      </c>
      <c r="B933" t="s">
        <v>4829</v>
      </c>
      <c r="C933" t="s">
        <v>7408</v>
      </c>
      <c r="D933" t="s">
        <v>7420</v>
      </c>
      <c r="E933" t="s">
        <v>7425</v>
      </c>
      <c r="F933" t="s">
        <v>7433</v>
      </c>
      <c r="G933">
        <v>1308.08</v>
      </c>
      <c r="H933">
        <v>2</v>
      </c>
      <c r="I933" t="s">
        <v>7769</v>
      </c>
      <c r="J933" t="s">
        <v>8162</v>
      </c>
      <c r="K933" t="s">
        <v>8167</v>
      </c>
      <c r="L933" t="s">
        <v>8170</v>
      </c>
      <c r="M933">
        <v>2616.16</v>
      </c>
      <c r="N933">
        <v>2616.16</v>
      </c>
    </row>
    <row r="934" spans="1:14" x14ac:dyDescent="0.3">
      <c r="A934" t="s">
        <v>214</v>
      </c>
      <c r="B934" t="s">
        <v>4830</v>
      </c>
      <c r="C934" t="s">
        <v>7406</v>
      </c>
      <c r="D934" t="s">
        <v>7414</v>
      </c>
      <c r="E934" t="s">
        <v>7427</v>
      </c>
      <c r="F934" t="s">
        <v>7434</v>
      </c>
      <c r="G934">
        <v>11751.97</v>
      </c>
      <c r="H934">
        <v>5</v>
      </c>
      <c r="I934" t="s">
        <v>7929</v>
      </c>
      <c r="J934" t="s">
        <v>8163</v>
      </c>
      <c r="K934" t="s">
        <v>8168</v>
      </c>
      <c r="L934" t="s">
        <v>8170</v>
      </c>
      <c r="M934">
        <v>58759.85</v>
      </c>
      <c r="N934">
        <v>58759.85</v>
      </c>
    </row>
    <row r="935" spans="1:14" x14ac:dyDescent="0.3">
      <c r="A935" t="s">
        <v>939</v>
      </c>
      <c r="B935" t="s">
        <v>4831</v>
      </c>
      <c r="C935" t="s">
        <v>7407</v>
      </c>
      <c r="D935" t="s">
        <v>7418</v>
      </c>
      <c r="E935" t="s">
        <v>7425</v>
      </c>
      <c r="F935" t="s">
        <v>7432</v>
      </c>
      <c r="G935">
        <v>7206.89</v>
      </c>
      <c r="H935">
        <v>11</v>
      </c>
      <c r="I935" t="s">
        <v>7680</v>
      </c>
      <c r="J935" t="s">
        <v>8166</v>
      </c>
      <c r="K935" t="s">
        <v>8167</v>
      </c>
      <c r="L935" t="s">
        <v>8170</v>
      </c>
      <c r="M935">
        <v>79275.789999999994</v>
      </c>
      <c r="N935">
        <v>79275.790000000008</v>
      </c>
    </row>
    <row r="936" spans="1:14" x14ac:dyDescent="0.3">
      <c r="A936" t="s">
        <v>940</v>
      </c>
      <c r="B936" t="s">
        <v>3952</v>
      </c>
      <c r="C936" t="s">
        <v>7407</v>
      </c>
      <c r="D936" t="s">
        <v>7415</v>
      </c>
      <c r="E936" t="s">
        <v>7427</v>
      </c>
      <c r="F936" t="s">
        <v>7431</v>
      </c>
      <c r="G936">
        <v>1485.7</v>
      </c>
      <c r="H936">
        <v>3</v>
      </c>
      <c r="I936" t="s">
        <v>7957</v>
      </c>
      <c r="J936" t="s">
        <v>8166</v>
      </c>
      <c r="K936" t="s">
        <v>8168</v>
      </c>
      <c r="L936" t="s">
        <v>8170</v>
      </c>
      <c r="M936">
        <v>4457.1000000000004</v>
      </c>
      <c r="N936">
        <v>4457.1000000000004</v>
      </c>
    </row>
    <row r="937" spans="1:14" x14ac:dyDescent="0.3">
      <c r="A937" t="s">
        <v>941</v>
      </c>
      <c r="B937" t="s">
        <v>4765</v>
      </c>
      <c r="C937" t="s">
        <v>7406</v>
      </c>
      <c r="D937" t="s">
        <v>7412</v>
      </c>
      <c r="E937" t="s">
        <v>7424</v>
      </c>
      <c r="F937" t="s">
        <v>7431</v>
      </c>
      <c r="G937">
        <v>1327.17</v>
      </c>
      <c r="H937">
        <v>15</v>
      </c>
      <c r="I937" t="s">
        <v>7767</v>
      </c>
      <c r="J937" t="s">
        <v>8163</v>
      </c>
      <c r="K937" t="s">
        <v>8167</v>
      </c>
      <c r="L937" t="s">
        <v>8169</v>
      </c>
      <c r="M937">
        <v>15926.04</v>
      </c>
      <c r="N937">
        <v>19907.550000000003</v>
      </c>
    </row>
    <row r="938" spans="1:14" x14ac:dyDescent="0.3">
      <c r="A938" t="s">
        <v>942</v>
      </c>
      <c r="B938" t="s">
        <v>4832</v>
      </c>
      <c r="C938" t="s">
        <v>7407</v>
      </c>
      <c r="D938" t="s">
        <v>7413</v>
      </c>
      <c r="E938" t="s">
        <v>7424</v>
      </c>
      <c r="F938" t="s">
        <v>7431</v>
      </c>
      <c r="G938">
        <v>15781.62</v>
      </c>
      <c r="H938">
        <v>4</v>
      </c>
      <c r="I938" t="s">
        <v>7868</v>
      </c>
      <c r="J938" t="s">
        <v>8164</v>
      </c>
      <c r="K938" t="s">
        <v>8168</v>
      </c>
      <c r="L938" t="s">
        <v>8169</v>
      </c>
      <c r="M938">
        <v>50501.35</v>
      </c>
      <c r="N938">
        <v>63126.48</v>
      </c>
    </row>
    <row r="939" spans="1:14" x14ac:dyDescent="0.3">
      <c r="A939" t="s">
        <v>943</v>
      </c>
      <c r="B939" t="s">
        <v>4833</v>
      </c>
      <c r="C939" t="s">
        <v>7408</v>
      </c>
      <c r="D939" t="s">
        <v>7419</v>
      </c>
      <c r="E939" t="s">
        <v>7425</v>
      </c>
      <c r="F939" t="s">
        <v>7429</v>
      </c>
      <c r="G939">
        <v>12272.38</v>
      </c>
      <c r="H939">
        <v>8</v>
      </c>
      <c r="I939" t="s">
        <v>7919</v>
      </c>
      <c r="J939" t="s">
        <v>8162</v>
      </c>
      <c r="K939" t="s">
        <v>8167</v>
      </c>
      <c r="L939" t="s">
        <v>8169</v>
      </c>
      <c r="M939">
        <v>78542.899999999994</v>
      </c>
      <c r="N939">
        <v>98179.04</v>
      </c>
    </row>
    <row r="940" spans="1:14" x14ac:dyDescent="0.3">
      <c r="A940" t="s">
        <v>944</v>
      </c>
      <c r="B940" t="s">
        <v>4834</v>
      </c>
      <c r="C940" t="s">
        <v>7408</v>
      </c>
      <c r="D940" t="s">
        <v>7422</v>
      </c>
      <c r="E940" t="s">
        <v>7425</v>
      </c>
      <c r="F940" t="s">
        <v>7434</v>
      </c>
      <c r="G940">
        <v>9548.32</v>
      </c>
      <c r="H940">
        <v>10</v>
      </c>
      <c r="I940" t="s">
        <v>7596</v>
      </c>
      <c r="J940" t="s">
        <v>8164</v>
      </c>
      <c r="K940" t="s">
        <v>8168</v>
      </c>
      <c r="L940" t="s">
        <v>8170</v>
      </c>
      <c r="M940">
        <v>95483.199999999997</v>
      </c>
      <c r="N940">
        <v>95483.199999999997</v>
      </c>
    </row>
    <row r="941" spans="1:14" x14ac:dyDescent="0.3">
      <c r="A941" t="s">
        <v>945</v>
      </c>
      <c r="B941" t="s">
        <v>4835</v>
      </c>
      <c r="C941" t="s">
        <v>7408</v>
      </c>
      <c r="D941" t="s">
        <v>7422</v>
      </c>
      <c r="E941" t="s">
        <v>7424</v>
      </c>
      <c r="F941" t="s">
        <v>7429</v>
      </c>
      <c r="G941">
        <v>16533.599999999999</v>
      </c>
      <c r="H941">
        <v>10</v>
      </c>
      <c r="I941" t="s">
        <v>7906</v>
      </c>
      <c r="J941" t="s">
        <v>8165</v>
      </c>
      <c r="K941" t="s">
        <v>8168</v>
      </c>
      <c r="L941" t="s">
        <v>8170</v>
      </c>
      <c r="M941">
        <v>165336</v>
      </c>
      <c r="N941">
        <v>165336</v>
      </c>
    </row>
    <row r="942" spans="1:14" x14ac:dyDescent="0.3">
      <c r="A942" t="s">
        <v>946</v>
      </c>
      <c r="B942" t="s">
        <v>4836</v>
      </c>
      <c r="C942" t="s">
        <v>7406</v>
      </c>
      <c r="D942" t="s">
        <v>7416</v>
      </c>
      <c r="E942" t="s">
        <v>7424</v>
      </c>
      <c r="F942" t="s">
        <v>7429</v>
      </c>
      <c r="G942">
        <v>10863.87</v>
      </c>
      <c r="H942">
        <v>8</v>
      </c>
      <c r="I942" t="s">
        <v>7520</v>
      </c>
      <c r="J942" t="s">
        <v>8165</v>
      </c>
      <c r="K942" t="s">
        <v>8167</v>
      </c>
      <c r="L942" t="s">
        <v>8170</v>
      </c>
      <c r="M942">
        <v>86910.96</v>
      </c>
      <c r="N942">
        <v>86910.96</v>
      </c>
    </row>
    <row r="943" spans="1:14" x14ac:dyDescent="0.3">
      <c r="A943" t="s">
        <v>947</v>
      </c>
      <c r="B943" t="s">
        <v>4837</v>
      </c>
      <c r="C943" t="s">
        <v>7408</v>
      </c>
      <c r="D943" t="s">
        <v>7419</v>
      </c>
      <c r="E943" t="s">
        <v>7426</v>
      </c>
      <c r="F943" t="s">
        <v>7434</v>
      </c>
      <c r="G943">
        <v>16166.74</v>
      </c>
      <c r="H943">
        <v>16</v>
      </c>
      <c r="I943" t="s">
        <v>7958</v>
      </c>
      <c r="J943" t="s">
        <v>8163</v>
      </c>
      <c r="K943" t="s">
        <v>8168</v>
      </c>
      <c r="L943" t="s">
        <v>8169</v>
      </c>
      <c r="M943">
        <v>206933.94</v>
      </c>
      <c r="N943">
        <v>258667.84</v>
      </c>
    </row>
    <row r="944" spans="1:14" x14ac:dyDescent="0.3">
      <c r="A944" t="s">
        <v>948</v>
      </c>
      <c r="B944" t="s">
        <v>4838</v>
      </c>
      <c r="C944" t="s">
        <v>7406</v>
      </c>
      <c r="D944" t="s">
        <v>7414</v>
      </c>
      <c r="E944" t="s">
        <v>7427</v>
      </c>
      <c r="F944" t="s">
        <v>7432</v>
      </c>
      <c r="G944">
        <v>8604.61</v>
      </c>
      <c r="H944">
        <v>8</v>
      </c>
      <c r="I944" t="s">
        <v>7594</v>
      </c>
      <c r="J944" t="s">
        <v>8162</v>
      </c>
      <c r="K944" t="s">
        <v>8167</v>
      </c>
      <c r="L944" t="s">
        <v>8169</v>
      </c>
      <c r="M944">
        <v>55069.67</v>
      </c>
      <c r="N944">
        <v>68836.88</v>
      </c>
    </row>
    <row r="945" spans="1:14" x14ac:dyDescent="0.3">
      <c r="A945" t="s">
        <v>949</v>
      </c>
      <c r="B945" t="s">
        <v>4839</v>
      </c>
      <c r="C945" t="s">
        <v>7405</v>
      </c>
      <c r="D945" t="s">
        <v>7409</v>
      </c>
      <c r="E945" t="s">
        <v>7425</v>
      </c>
      <c r="F945" t="s">
        <v>7429</v>
      </c>
      <c r="G945">
        <v>13406.16</v>
      </c>
      <c r="H945">
        <v>20</v>
      </c>
      <c r="I945" t="s">
        <v>7612</v>
      </c>
      <c r="J945" t="s">
        <v>8162</v>
      </c>
      <c r="K945" t="s">
        <v>8167</v>
      </c>
      <c r="L945" t="s">
        <v>8169</v>
      </c>
      <c r="M945">
        <v>214498.56</v>
      </c>
      <c r="N945">
        <v>268123.2</v>
      </c>
    </row>
    <row r="946" spans="1:14" x14ac:dyDescent="0.3">
      <c r="A946" t="s">
        <v>950</v>
      </c>
      <c r="B946" t="s">
        <v>4042</v>
      </c>
      <c r="C946" t="s">
        <v>7405</v>
      </c>
      <c r="D946" t="s">
        <v>7410</v>
      </c>
      <c r="E946" t="s">
        <v>7423</v>
      </c>
      <c r="F946" t="s">
        <v>7434</v>
      </c>
      <c r="G946">
        <v>7814.45</v>
      </c>
      <c r="H946">
        <v>4</v>
      </c>
      <c r="I946" t="s">
        <v>7600</v>
      </c>
      <c r="J946" t="s">
        <v>8166</v>
      </c>
      <c r="K946" t="s">
        <v>8168</v>
      </c>
      <c r="L946" t="s">
        <v>8169</v>
      </c>
      <c r="M946">
        <v>25006.240000000002</v>
      </c>
      <c r="N946">
        <v>31257.8</v>
      </c>
    </row>
    <row r="947" spans="1:14" x14ac:dyDescent="0.3">
      <c r="A947" t="s">
        <v>951</v>
      </c>
      <c r="B947" t="s">
        <v>4840</v>
      </c>
      <c r="C947" t="s">
        <v>7407</v>
      </c>
      <c r="D947" t="s">
        <v>7417</v>
      </c>
      <c r="E947" t="s">
        <v>7426</v>
      </c>
      <c r="F947" t="s">
        <v>7434</v>
      </c>
      <c r="G947">
        <v>11297.96</v>
      </c>
      <c r="H947">
        <v>13</v>
      </c>
      <c r="I947" t="s">
        <v>7639</v>
      </c>
      <c r="J947" t="s">
        <v>8164</v>
      </c>
      <c r="K947" t="s">
        <v>8168</v>
      </c>
      <c r="L947" t="s">
        <v>8169</v>
      </c>
      <c r="M947">
        <v>117498.95</v>
      </c>
      <c r="N947">
        <v>146873.47999999998</v>
      </c>
    </row>
    <row r="948" spans="1:14" x14ac:dyDescent="0.3">
      <c r="A948" t="s">
        <v>952</v>
      </c>
      <c r="B948" t="s">
        <v>4841</v>
      </c>
      <c r="C948" t="s">
        <v>7406</v>
      </c>
      <c r="D948" t="s">
        <v>7412</v>
      </c>
      <c r="E948" t="s">
        <v>7425</v>
      </c>
      <c r="F948" t="s">
        <v>7431</v>
      </c>
      <c r="G948">
        <v>10183.27</v>
      </c>
      <c r="H948">
        <v>20</v>
      </c>
      <c r="I948" t="s">
        <v>7912</v>
      </c>
      <c r="J948" t="s">
        <v>8164</v>
      </c>
      <c r="K948" t="s">
        <v>8167</v>
      </c>
      <c r="L948" t="s">
        <v>8169</v>
      </c>
      <c r="M948">
        <v>162932.32</v>
      </c>
      <c r="N948">
        <v>203665.40000000002</v>
      </c>
    </row>
    <row r="949" spans="1:14" x14ac:dyDescent="0.3">
      <c r="A949" t="s">
        <v>953</v>
      </c>
      <c r="B949" t="s">
        <v>4718</v>
      </c>
      <c r="C949" t="s">
        <v>7406</v>
      </c>
      <c r="D949" t="s">
        <v>7421</v>
      </c>
      <c r="E949" t="s">
        <v>7427</v>
      </c>
      <c r="F949" t="s">
        <v>7431</v>
      </c>
      <c r="G949">
        <v>5367.61</v>
      </c>
      <c r="H949">
        <v>15</v>
      </c>
      <c r="I949" t="s">
        <v>7730</v>
      </c>
      <c r="J949" t="s">
        <v>8162</v>
      </c>
      <c r="K949" t="s">
        <v>8168</v>
      </c>
      <c r="L949" t="s">
        <v>8170</v>
      </c>
      <c r="M949">
        <v>80514.149999999994</v>
      </c>
      <c r="N949">
        <v>80514.149999999994</v>
      </c>
    </row>
    <row r="950" spans="1:14" x14ac:dyDescent="0.3">
      <c r="A950" t="s">
        <v>954</v>
      </c>
      <c r="B950" t="s">
        <v>4842</v>
      </c>
      <c r="C950" t="s">
        <v>7405</v>
      </c>
      <c r="D950" t="s">
        <v>7417</v>
      </c>
      <c r="E950" t="s">
        <v>7424</v>
      </c>
      <c r="F950" t="s">
        <v>7433</v>
      </c>
      <c r="G950">
        <v>2591.2600000000002</v>
      </c>
      <c r="H950">
        <v>20</v>
      </c>
      <c r="I950" t="s">
        <v>7959</v>
      </c>
      <c r="J950" t="s">
        <v>8162</v>
      </c>
      <c r="K950" t="s">
        <v>8168</v>
      </c>
      <c r="L950" t="s">
        <v>8169</v>
      </c>
      <c r="M950">
        <v>41460.160000000003</v>
      </c>
      <c r="N950">
        <v>51825.200000000004</v>
      </c>
    </row>
    <row r="951" spans="1:14" x14ac:dyDescent="0.3">
      <c r="A951" t="s">
        <v>955</v>
      </c>
      <c r="B951" t="s">
        <v>4843</v>
      </c>
      <c r="C951" t="s">
        <v>7405</v>
      </c>
      <c r="D951" t="s">
        <v>7409</v>
      </c>
      <c r="E951" t="s">
        <v>7427</v>
      </c>
      <c r="F951" t="s">
        <v>7428</v>
      </c>
      <c r="G951">
        <v>1163.6600000000001</v>
      </c>
      <c r="H951">
        <v>6</v>
      </c>
      <c r="I951" t="s">
        <v>7618</v>
      </c>
      <c r="J951" t="s">
        <v>8163</v>
      </c>
      <c r="K951" t="s">
        <v>8168</v>
      </c>
      <c r="L951" t="s">
        <v>8169</v>
      </c>
      <c r="M951">
        <v>5585.9</v>
      </c>
      <c r="N951">
        <v>6981.9600000000009</v>
      </c>
    </row>
    <row r="952" spans="1:14" x14ac:dyDescent="0.3">
      <c r="A952" t="s">
        <v>956</v>
      </c>
      <c r="B952" t="s">
        <v>4844</v>
      </c>
      <c r="C952" t="s">
        <v>7407</v>
      </c>
      <c r="D952" t="s">
        <v>7415</v>
      </c>
      <c r="E952" t="s">
        <v>7423</v>
      </c>
      <c r="F952" t="s">
        <v>7429</v>
      </c>
      <c r="G952">
        <v>13265.89</v>
      </c>
      <c r="H952">
        <v>6</v>
      </c>
      <c r="I952" t="s">
        <v>7960</v>
      </c>
      <c r="J952" t="s">
        <v>8162</v>
      </c>
      <c r="K952" t="s">
        <v>8168</v>
      </c>
      <c r="L952" t="s">
        <v>8169</v>
      </c>
      <c r="M952">
        <v>63675.94</v>
      </c>
      <c r="N952">
        <v>79595.34</v>
      </c>
    </row>
    <row r="953" spans="1:14" x14ac:dyDescent="0.3">
      <c r="A953" t="s">
        <v>957</v>
      </c>
      <c r="B953" t="s">
        <v>4845</v>
      </c>
      <c r="C953" t="s">
        <v>7405</v>
      </c>
      <c r="D953" t="s">
        <v>7409</v>
      </c>
      <c r="E953" t="s">
        <v>7425</v>
      </c>
      <c r="F953" t="s">
        <v>7430</v>
      </c>
      <c r="G953">
        <v>9906.8799999999992</v>
      </c>
      <c r="H953">
        <v>16</v>
      </c>
      <c r="I953" t="s">
        <v>7465</v>
      </c>
      <c r="J953" t="s">
        <v>8165</v>
      </c>
      <c r="K953" t="s">
        <v>8167</v>
      </c>
      <c r="L953" t="s">
        <v>8169</v>
      </c>
      <c r="M953">
        <v>126808.23</v>
      </c>
      <c r="N953">
        <v>158510.07999999999</v>
      </c>
    </row>
    <row r="954" spans="1:14" x14ac:dyDescent="0.3">
      <c r="A954" t="s">
        <v>958</v>
      </c>
      <c r="B954" t="s">
        <v>4846</v>
      </c>
      <c r="C954" t="s">
        <v>7405</v>
      </c>
      <c r="D954" t="s">
        <v>7409</v>
      </c>
      <c r="E954" t="s">
        <v>7423</v>
      </c>
      <c r="F954" t="s">
        <v>7434</v>
      </c>
      <c r="G954">
        <v>11661.5</v>
      </c>
      <c r="H954">
        <v>5</v>
      </c>
      <c r="I954" t="s">
        <v>7831</v>
      </c>
      <c r="J954" t="s">
        <v>8164</v>
      </c>
      <c r="K954" t="s">
        <v>8167</v>
      </c>
      <c r="L954" t="s">
        <v>8170</v>
      </c>
      <c r="M954">
        <v>58307.5</v>
      </c>
      <c r="N954">
        <v>58307.5</v>
      </c>
    </row>
    <row r="955" spans="1:14" x14ac:dyDescent="0.3">
      <c r="A955" t="s">
        <v>959</v>
      </c>
      <c r="B955" t="s">
        <v>4847</v>
      </c>
      <c r="C955" t="s">
        <v>7405</v>
      </c>
      <c r="D955" t="s">
        <v>7411</v>
      </c>
      <c r="E955" t="s">
        <v>7427</v>
      </c>
      <c r="F955" t="s">
        <v>7429</v>
      </c>
      <c r="G955">
        <v>1428.43</v>
      </c>
      <c r="H955">
        <v>20</v>
      </c>
      <c r="I955" t="s">
        <v>7961</v>
      </c>
      <c r="J955" t="s">
        <v>8165</v>
      </c>
      <c r="K955" t="s">
        <v>8168</v>
      </c>
      <c r="L955" t="s">
        <v>8169</v>
      </c>
      <c r="M955">
        <v>22854.880000000001</v>
      </c>
      <c r="N955">
        <v>28568.600000000002</v>
      </c>
    </row>
    <row r="956" spans="1:14" x14ac:dyDescent="0.3">
      <c r="A956" t="s">
        <v>960</v>
      </c>
      <c r="B956" t="s">
        <v>4848</v>
      </c>
      <c r="C956" t="s">
        <v>7407</v>
      </c>
      <c r="D956" t="s">
        <v>7415</v>
      </c>
      <c r="E956" t="s">
        <v>7426</v>
      </c>
      <c r="F956" t="s">
        <v>7428</v>
      </c>
      <c r="G956">
        <v>8637.81</v>
      </c>
      <c r="H956">
        <v>5</v>
      </c>
      <c r="I956" t="s">
        <v>7713</v>
      </c>
      <c r="J956" t="s">
        <v>8165</v>
      </c>
      <c r="K956" t="s">
        <v>8167</v>
      </c>
      <c r="L956" t="s">
        <v>8169</v>
      </c>
      <c r="M956">
        <v>34551.24</v>
      </c>
      <c r="N956">
        <v>43189.049999999996</v>
      </c>
    </row>
    <row r="957" spans="1:14" x14ac:dyDescent="0.3">
      <c r="A957" t="s">
        <v>961</v>
      </c>
      <c r="B957" t="s">
        <v>4849</v>
      </c>
      <c r="C957" t="s">
        <v>7408</v>
      </c>
      <c r="D957" t="s">
        <v>7420</v>
      </c>
      <c r="E957" t="s">
        <v>7424</v>
      </c>
      <c r="F957" t="s">
        <v>7428</v>
      </c>
      <c r="G957">
        <v>915.49</v>
      </c>
      <c r="H957">
        <v>15</v>
      </c>
      <c r="I957" t="s">
        <v>7742</v>
      </c>
      <c r="J957" t="s">
        <v>8165</v>
      </c>
      <c r="K957" t="s">
        <v>8167</v>
      </c>
      <c r="L957" t="s">
        <v>8170</v>
      </c>
      <c r="M957">
        <v>13732.35</v>
      </c>
      <c r="N957">
        <v>13732.35</v>
      </c>
    </row>
    <row r="958" spans="1:14" x14ac:dyDescent="0.3">
      <c r="A958" t="s">
        <v>962</v>
      </c>
      <c r="B958" t="s">
        <v>4850</v>
      </c>
      <c r="C958" t="s">
        <v>7407</v>
      </c>
      <c r="D958" t="s">
        <v>7415</v>
      </c>
      <c r="E958" t="s">
        <v>7426</v>
      </c>
      <c r="F958" t="s">
        <v>7434</v>
      </c>
      <c r="G958">
        <v>8823.73</v>
      </c>
      <c r="H958">
        <v>6</v>
      </c>
      <c r="I958" t="s">
        <v>7887</v>
      </c>
      <c r="J958" t="s">
        <v>8164</v>
      </c>
      <c r="K958" t="s">
        <v>8168</v>
      </c>
      <c r="L958" t="s">
        <v>8170</v>
      </c>
      <c r="M958">
        <v>52942.38</v>
      </c>
      <c r="N958">
        <v>52942.38</v>
      </c>
    </row>
    <row r="959" spans="1:14" x14ac:dyDescent="0.3">
      <c r="A959" t="s">
        <v>963</v>
      </c>
      <c r="B959" t="s">
        <v>4851</v>
      </c>
      <c r="C959" t="s">
        <v>7406</v>
      </c>
      <c r="D959" t="s">
        <v>7412</v>
      </c>
      <c r="E959" t="s">
        <v>7425</v>
      </c>
      <c r="F959" t="s">
        <v>7433</v>
      </c>
      <c r="G959">
        <v>13349.72</v>
      </c>
      <c r="H959">
        <v>18</v>
      </c>
      <c r="I959" t="s">
        <v>7767</v>
      </c>
      <c r="J959" t="s">
        <v>8162</v>
      </c>
      <c r="K959" t="s">
        <v>8167</v>
      </c>
      <c r="L959" t="s">
        <v>8169</v>
      </c>
      <c r="M959">
        <v>192236.3</v>
      </c>
      <c r="N959">
        <v>240294.96</v>
      </c>
    </row>
    <row r="960" spans="1:14" x14ac:dyDescent="0.3">
      <c r="A960" t="s">
        <v>964</v>
      </c>
      <c r="B960" t="s">
        <v>4852</v>
      </c>
      <c r="C960" t="s">
        <v>7408</v>
      </c>
      <c r="D960" t="s">
        <v>7420</v>
      </c>
      <c r="E960" t="s">
        <v>7423</v>
      </c>
      <c r="F960" t="s">
        <v>7430</v>
      </c>
      <c r="G960">
        <v>15903.63</v>
      </c>
      <c r="H960">
        <v>14</v>
      </c>
      <c r="I960" t="s">
        <v>7962</v>
      </c>
      <c r="J960" t="s">
        <v>8165</v>
      </c>
      <c r="K960" t="s">
        <v>8168</v>
      </c>
      <c r="L960" t="s">
        <v>8170</v>
      </c>
      <c r="M960">
        <v>222650.82</v>
      </c>
      <c r="N960">
        <v>222650.81999999998</v>
      </c>
    </row>
    <row r="961" spans="1:14" x14ac:dyDescent="0.3">
      <c r="A961" t="s">
        <v>965</v>
      </c>
      <c r="B961" t="s">
        <v>4853</v>
      </c>
      <c r="C961" t="s">
        <v>7407</v>
      </c>
      <c r="D961" t="s">
        <v>7418</v>
      </c>
      <c r="E961" t="s">
        <v>7423</v>
      </c>
      <c r="F961" t="s">
        <v>7429</v>
      </c>
      <c r="G961">
        <v>8119.06</v>
      </c>
      <c r="H961">
        <v>17</v>
      </c>
      <c r="I961" t="s">
        <v>7535</v>
      </c>
      <c r="J961" t="s">
        <v>8166</v>
      </c>
      <c r="K961" t="s">
        <v>8167</v>
      </c>
      <c r="L961" t="s">
        <v>8169</v>
      </c>
      <c r="M961">
        <v>110419.05</v>
      </c>
      <c r="N961">
        <v>138024.02000000002</v>
      </c>
    </row>
    <row r="962" spans="1:14" x14ac:dyDescent="0.3">
      <c r="A962" t="s">
        <v>966</v>
      </c>
      <c r="B962" t="s">
        <v>4854</v>
      </c>
      <c r="C962" t="s">
        <v>7408</v>
      </c>
      <c r="D962" t="s">
        <v>7419</v>
      </c>
      <c r="E962" t="s">
        <v>7426</v>
      </c>
      <c r="F962" t="s">
        <v>7434</v>
      </c>
      <c r="G962">
        <v>3749.94</v>
      </c>
      <c r="H962">
        <v>6</v>
      </c>
      <c r="I962" t="s">
        <v>7746</v>
      </c>
      <c r="J962" t="s">
        <v>8164</v>
      </c>
      <c r="K962" t="s">
        <v>8167</v>
      </c>
      <c r="L962" t="s">
        <v>8169</v>
      </c>
      <c r="M962">
        <v>17999.38</v>
      </c>
      <c r="N962">
        <v>22499.64</v>
      </c>
    </row>
    <row r="963" spans="1:14" x14ac:dyDescent="0.3">
      <c r="A963" t="s">
        <v>967</v>
      </c>
      <c r="B963" t="s">
        <v>4855</v>
      </c>
      <c r="C963" t="s">
        <v>7407</v>
      </c>
      <c r="D963" t="s">
        <v>7415</v>
      </c>
      <c r="E963" t="s">
        <v>7423</v>
      </c>
      <c r="F963" t="s">
        <v>7430</v>
      </c>
      <c r="G963">
        <v>9592.31</v>
      </c>
      <c r="H963">
        <v>19</v>
      </c>
      <c r="I963" t="s">
        <v>7848</v>
      </c>
      <c r="J963" t="s">
        <v>8162</v>
      </c>
      <c r="K963" t="s">
        <v>8167</v>
      </c>
      <c r="L963" t="s">
        <v>8169</v>
      </c>
      <c r="M963">
        <v>145802.78</v>
      </c>
      <c r="N963">
        <v>182253.88999999998</v>
      </c>
    </row>
    <row r="964" spans="1:14" x14ac:dyDescent="0.3">
      <c r="A964" t="s">
        <v>968</v>
      </c>
      <c r="B964" t="s">
        <v>4856</v>
      </c>
      <c r="C964" t="s">
        <v>7405</v>
      </c>
      <c r="D964" t="s">
        <v>7409</v>
      </c>
      <c r="E964" t="s">
        <v>7423</v>
      </c>
      <c r="F964" t="s">
        <v>7429</v>
      </c>
      <c r="G964">
        <v>3814.68</v>
      </c>
      <c r="H964">
        <v>7</v>
      </c>
      <c r="I964" t="s">
        <v>7700</v>
      </c>
      <c r="J964" t="s">
        <v>8166</v>
      </c>
      <c r="K964" t="s">
        <v>8167</v>
      </c>
      <c r="L964" t="s">
        <v>8170</v>
      </c>
      <c r="M964">
        <v>26702.76</v>
      </c>
      <c r="N964">
        <v>26702.76</v>
      </c>
    </row>
    <row r="965" spans="1:14" x14ac:dyDescent="0.3">
      <c r="A965" t="s">
        <v>969</v>
      </c>
      <c r="B965" t="s">
        <v>4857</v>
      </c>
      <c r="C965" t="s">
        <v>7406</v>
      </c>
      <c r="D965" t="s">
        <v>7421</v>
      </c>
      <c r="E965" t="s">
        <v>7425</v>
      </c>
      <c r="F965" t="s">
        <v>7431</v>
      </c>
      <c r="G965">
        <v>3950.8</v>
      </c>
      <c r="H965">
        <v>3</v>
      </c>
      <c r="I965" t="s">
        <v>7591</v>
      </c>
      <c r="J965" t="s">
        <v>8165</v>
      </c>
      <c r="K965" t="s">
        <v>8168</v>
      </c>
      <c r="L965" t="s">
        <v>8169</v>
      </c>
      <c r="M965">
        <v>9481.92</v>
      </c>
      <c r="N965">
        <v>11852.400000000001</v>
      </c>
    </row>
    <row r="966" spans="1:14" x14ac:dyDescent="0.3">
      <c r="A966" t="s">
        <v>970</v>
      </c>
      <c r="B966" t="s">
        <v>4858</v>
      </c>
      <c r="C966" t="s">
        <v>7406</v>
      </c>
      <c r="D966" t="s">
        <v>7416</v>
      </c>
      <c r="E966" t="s">
        <v>7427</v>
      </c>
      <c r="F966" t="s">
        <v>7429</v>
      </c>
      <c r="G966">
        <v>9745.86</v>
      </c>
      <c r="H966">
        <v>19</v>
      </c>
      <c r="I966" t="s">
        <v>7893</v>
      </c>
      <c r="J966" t="s">
        <v>8164</v>
      </c>
      <c r="K966" t="s">
        <v>8167</v>
      </c>
      <c r="L966" t="s">
        <v>8169</v>
      </c>
      <c r="M966">
        <v>148136.74</v>
      </c>
      <c r="N966">
        <v>185171.34000000003</v>
      </c>
    </row>
    <row r="967" spans="1:14" x14ac:dyDescent="0.3">
      <c r="A967" t="s">
        <v>971</v>
      </c>
      <c r="B967" t="s">
        <v>4859</v>
      </c>
      <c r="C967" t="s">
        <v>7407</v>
      </c>
      <c r="D967" t="s">
        <v>7413</v>
      </c>
      <c r="E967" t="s">
        <v>7426</v>
      </c>
      <c r="F967" t="s">
        <v>7432</v>
      </c>
      <c r="G967">
        <v>12748.8</v>
      </c>
      <c r="H967">
        <v>14</v>
      </c>
      <c r="I967" t="s">
        <v>7963</v>
      </c>
      <c r="J967" t="s">
        <v>8165</v>
      </c>
      <c r="K967" t="s">
        <v>8168</v>
      </c>
      <c r="L967" t="s">
        <v>8170</v>
      </c>
      <c r="M967">
        <v>178483.20000000001</v>
      </c>
      <c r="N967">
        <v>178483.19999999998</v>
      </c>
    </row>
    <row r="968" spans="1:14" x14ac:dyDescent="0.3">
      <c r="A968" t="s">
        <v>972</v>
      </c>
      <c r="B968" t="s">
        <v>4860</v>
      </c>
      <c r="C968" t="s">
        <v>7406</v>
      </c>
      <c r="D968" t="s">
        <v>7414</v>
      </c>
      <c r="E968" t="s">
        <v>7425</v>
      </c>
      <c r="F968" t="s">
        <v>7429</v>
      </c>
      <c r="G968">
        <v>16023.15</v>
      </c>
      <c r="H968">
        <v>6</v>
      </c>
      <c r="I968" t="s">
        <v>7472</v>
      </c>
      <c r="J968" t="s">
        <v>8164</v>
      </c>
      <c r="K968" t="s">
        <v>8168</v>
      </c>
      <c r="L968" t="s">
        <v>8169</v>
      </c>
      <c r="M968">
        <v>76911.12</v>
      </c>
      <c r="N968">
        <v>96138.9</v>
      </c>
    </row>
    <row r="969" spans="1:14" x14ac:dyDescent="0.3">
      <c r="A969" t="s">
        <v>973</v>
      </c>
      <c r="B969" t="s">
        <v>4698</v>
      </c>
      <c r="C969" t="s">
        <v>7405</v>
      </c>
      <c r="D969" t="s">
        <v>7409</v>
      </c>
      <c r="E969" t="s">
        <v>7426</v>
      </c>
      <c r="F969" t="s">
        <v>7433</v>
      </c>
      <c r="G969">
        <v>14170.59</v>
      </c>
      <c r="H969">
        <v>11</v>
      </c>
      <c r="I969" t="s">
        <v>7709</v>
      </c>
      <c r="J969" t="s">
        <v>8165</v>
      </c>
      <c r="K969" t="s">
        <v>8168</v>
      </c>
      <c r="L969" t="s">
        <v>8170</v>
      </c>
      <c r="M969">
        <v>155876.49</v>
      </c>
      <c r="N969">
        <v>155876.49</v>
      </c>
    </row>
    <row r="970" spans="1:14" x14ac:dyDescent="0.3">
      <c r="A970" t="s">
        <v>974</v>
      </c>
      <c r="B970" t="s">
        <v>4861</v>
      </c>
      <c r="C970" t="s">
        <v>7408</v>
      </c>
      <c r="D970" t="s">
        <v>7422</v>
      </c>
      <c r="E970" t="s">
        <v>7424</v>
      </c>
      <c r="F970" t="s">
        <v>7428</v>
      </c>
      <c r="G970">
        <v>9958.34</v>
      </c>
      <c r="H970">
        <v>5</v>
      </c>
      <c r="I970" t="s">
        <v>7761</v>
      </c>
      <c r="J970" t="s">
        <v>8166</v>
      </c>
      <c r="K970" t="s">
        <v>8167</v>
      </c>
      <c r="L970" t="s">
        <v>8170</v>
      </c>
      <c r="M970">
        <v>49791.7</v>
      </c>
      <c r="N970">
        <v>49791.7</v>
      </c>
    </row>
    <row r="971" spans="1:14" x14ac:dyDescent="0.3">
      <c r="A971" t="s">
        <v>975</v>
      </c>
      <c r="B971" t="s">
        <v>4862</v>
      </c>
      <c r="C971" t="s">
        <v>7408</v>
      </c>
      <c r="D971" t="s">
        <v>7422</v>
      </c>
      <c r="E971" t="s">
        <v>7427</v>
      </c>
      <c r="F971" t="s">
        <v>7430</v>
      </c>
      <c r="G971">
        <v>12352.06</v>
      </c>
      <c r="H971">
        <v>10</v>
      </c>
      <c r="I971" t="s">
        <v>7672</v>
      </c>
      <c r="J971" t="s">
        <v>8165</v>
      </c>
      <c r="K971" t="s">
        <v>8167</v>
      </c>
      <c r="L971" t="s">
        <v>8169</v>
      </c>
      <c r="M971">
        <v>98816.48</v>
      </c>
      <c r="N971">
        <v>123520.59999999999</v>
      </c>
    </row>
    <row r="972" spans="1:14" x14ac:dyDescent="0.3">
      <c r="A972" t="s">
        <v>976</v>
      </c>
      <c r="B972" t="s">
        <v>4863</v>
      </c>
      <c r="C972" t="s">
        <v>7405</v>
      </c>
      <c r="D972" t="s">
        <v>7417</v>
      </c>
      <c r="E972" t="s">
        <v>7426</v>
      </c>
      <c r="F972" t="s">
        <v>7433</v>
      </c>
      <c r="G972">
        <v>2797.1</v>
      </c>
      <c r="H972">
        <v>9</v>
      </c>
      <c r="I972" t="s">
        <v>7611</v>
      </c>
      <c r="J972" t="s">
        <v>8162</v>
      </c>
      <c r="K972" t="s">
        <v>8168</v>
      </c>
      <c r="L972" t="s">
        <v>8169</v>
      </c>
      <c r="M972">
        <v>20139.12</v>
      </c>
      <c r="N972">
        <v>25173.899999999998</v>
      </c>
    </row>
    <row r="973" spans="1:14" x14ac:dyDescent="0.3">
      <c r="A973" t="s">
        <v>977</v>
      </c>
      <c r="B973" t="s">
        <v>4864</v>
      </c>
      <c r="C973" t="s">
        <v>7405</v>
      </c>
      <c r="D973" t="s">
        <v>7417</v>
      </c>
      <c r="E973" t="s">
        <v>7427</v>
      </c>
      <c r="F973" t="s">
        <v>7434</v>
      </c>
      <c r="G973">
        <v>3943.33</v>
      </c>
      <c r="H973">
        <v>19</v>
      </c>
      <c r="I973" t="s">
        <v>7510</v>
      </c>
      <c r="J973" t="s">
        <v>8163</v>
      </c>
      <c r="K973" t="s">
        <v>8168</v>
      </c>
      <c r="L973" t="s">
        <v>8169</v>
      </c>
      <c r="M973">
        <v>59938.45</v>
      </c>
      <c r="N973">
        <v>74923.27</v>
      </c>
    </row>
    <row r="974" spans="1:14" x14ac:dyDescent="0.3">
      <c r="A974" t="s">
        <v>978</v>
      </c>
      <c r="B974" t="s">
        <v>4865</v>
      </c>
      <c r="C974" t="s">
        <v>7407</v>
      </c>
      <c r="D974" t="s">
        <v>7418</v>
      </c>
      <c r="E974" t="s">
        <v>7423</v>
      </c>
      <c r="F974" t="s">
        <v>7434</v>
      </c>
      <c r="G974">
        <v>9097.6299999999992</v>
      </c>
      <c r="H974">
        <v>18</v>
      </c>
      <c r="I974" t="s">
        <v>7611</v>
      </c>
      <c r="J974" t="s">
        <v>8165</v>
      </c>
      <c r="K974" t="s">
        <v>8168</v>
      </c>
      <c r="L974" t="s">
        <v>8169</v>
      </c>
      <c r="M974">
        <v>131005.54</v>
      </c>
      <c r="N974">
        <v>163757.34</v>
      </c>
    </row>
    <row r="975" spans="1:14" x14ac:dyDescent="0.3">
      <c r="A975" t="s">
        <v>979</v>
      </c>
      <c r="B975" t="s">
        <v>4866</v>
      </c>
      <c r="C975" t="s">
        <v>7405</v>
      </c>
      <c r="D975" t="s">
        <v>7410</v>
      </c>
      <c r="E975" t="s">
        <v>7425</v>
      </c>
      <c r="F975" t="s">
        <v>7429</v>
      </c>
      <c r="G975">
        <v>3446.99</v>
      </c>
      <c r="H975">
        <v>5</v>
      </c>
      <c r="I975" t="s">
        <v>7472</v>
      </c>
      <c r="J975" t="s">
        <v>8166</v>
      </c>
      <c r="K975" t="s">
        <v>8168</v>
      </c>
      <c r="L975" t="s">
        <v>8170</v>
      </c>
      <c r="M975">
        <v>17234.95</v>
      </c>
      <c r="N975">
        <v>17234.949999999997</v>
      </c>
    </row>
    <row r="976" spans="1:14" x14ac:dyDescent="0.3">
      <c r="A976" t="s">
        <v>980</v>
      </c>
      <c r="B976" t="s">
        <v>4867</v>
      </c>
      <c r="C976" t="s">
        <v>7407</v>
      </c>
      <c r="D976" t="s">
        <v>7418</v>
      </c>
      <c r="E976" t="s">
        <v>7427</v>
      </c>
      <c r="F976" t="s">
        <v>7428</v>
      </c>
      <c r="G976">
        <v>5144.34</v>
      </c>
      <c r="H976">
        <v>19</v>
      </c>
      <c r="I976" t="s">
        <v>7964</v>
      </c>
      <c r="J976" t="s">
        <v>8166</v>
      </c>
      <c r="K976" t="s">
        <v>8168</v>
      </c>
      <c r="L976" t="s">
        <v>8170</v>
      </c>
      <c r="M976">
        <v>97742.46</v>
      </c>
      <c r="N976">
        <v>97742.46</v>
      </c>
    </row>
    <row r="977" spans="1:14" x14ac:dyDescent="0.3">
      <c r="A977" t="s">
        <v>981</v>
      </c>
      <c r="B977" t="s">
        <v>4757</v>
      </c>
      <c r="C977" t="s">
        <v>7406</v>
      </c>
      <c r="D977" t="s">
        <v>7412</v>
      </c>
      <c r="E977" t="s">
        <v>7423</v>
      </c>
      <c r="F977" t="s">
        <v>7431</v>
      </c>
      <c r="G977">
        <v>8672.67</v>
      </c>
      <c r="H977">
        <v>3</v>
      </c>
      <c r="I977" t="s">
        <v>7725</v>
      </c>
      <c r="J977" t="s">
        <v>8162</v>
      </c>
      <c r="K977" t="s">
        <v>8167</v>
      </c>
      <c r="L977" t="s">
        <v>8169</v>
      </c>
      <c r="M977">
        <v>20814.740000000002</v>
      </c>
      <c r="N977">
        <v>26018.010000000002</v>
      </c>
    </row>
    <row r="978" spans="1:14" x14ac:dyDescent="0.3">
      <c r="A978" t="s">
        <v>982</v>
      </c>
      <c r="B978" t="s">
        <v>4868</v>
      </c>
      <c r="C978" t="s">
        <v>7408</v>
      </c>
      <c r="D978" t="s">
        <v>7422</v>
      </c>
      <c r="E978" t="s">
        <v>7426</v>
      </c>
      <c r="F978" t="s">
        <v>7429</v>
      </c>
      <c r="G978">
        <v>8338.18</v>
      </c>
      <c r="H978">
        <v>8</v>
      </c>
      <c r="I978" t="s">
        <v>7810</v>
      </c>
      <c r="J978" t="s">
        <v>8165</v>
      </c>
      <c r="K978" t="s">
        <v>8167</v>
      </c>
      <c r="L978" t="s">
        <v>8170</v>
      </c>
      <c r="M978">
        <v>66705.440000000002</v>
      </c>
      <c r="N978">
        <v>66705.440000000002</v>
      </c>
    </row>
    <row r="979" spans="1:14" x14ac:dyDescent="0.3">
      <c r="A979" t="s">
        <v>983</v>
      </c>
      <c r="B979" t="s">
        <v>4869</v>
      </c>
      <c r="C979" t="s">
        <v>7406</v>
      </c>
      <c r="D979" t="s">
        <v>7416</v>
      </c>
      <c r="E979" t="s">
        <v>7424</v>
      </c>
      <c r="F979" t="s">
        <v>7430</v>
      </c>
      <c r="G979">
        <v>15986.63</v>
      </c>
      <c r="H979">
        <v>18</v>
      </c>
      <c r="I979" t="s">
        <v>7563</v>
      </c>
      <c r="J979" t="s">
        <v>8165</v>
      </c>
      <c r="K979" t="s">
        <v>8168</v>
      </c>
      <c r="L979" t="s">
        <v>8170</v>
      </c>
      <c r="M979">
        <v>287759.34000000003</v>
      </c>
      <c r="N979">
        <v>287759.33999999997</v>
      </c>
    </row>
    <row r="980" spans="1:14" x14ac:dyDescent="0.3">
      <c r="A980" t="s">
        <v>984</v>
      </c>
      <c r="B980" t="s">
        <v>4870</v>
      </c>
      <c r="C980" t="s">
        <v>7407</v>
      </c>
      <c r="D980" t="s">
        <v>7418</v>
      </c>
      <c r="E980" t="s">
        <v>7427</v>
      </c>
      <c r="F980" t="s">
        <v>7429</v>
      </c>
      <c r="G980">
        <v>14057.71</v>
      </c>
      <c r="H980">
        <v>19</v>
      </c>
      <c r="I980" t="s">
        <v>7809</v>
      </c>
      <c r="J980" t="s">
        <v>8165</v>
      </c>
      <c r="K980" t="s">
        <v>8168</v>
      </c>
      <c r="L980" t="s">
        <v>8169</v>
      </c>
      <c r="M980">
        <v>213676.86</v>
      </c>
      <c r="N980">
        <v>267096.49</v>
      </c>
    </row>
    <row r="981" spans="1:14" x14ac:dyDescent="0.3">
      <c r="A981" t="s">
        <v>985</v>
      </c>
      <c r="B981" t="s">
        <v>4871</v>
      </c>
      <c r="C981" t="s">
        <v>7408</v>
      </c>
      <c r="D981" t="s">
        <v>7422</v>
      </c>
      <c r="E981" t="s">
        <v>7427</v>
      </c>
      <c r="F981" t="s">
        <v>7429</v>
      </c>
      <c r="G981">
        <v>3235.34</v>
      </c>
      <c r="H981">
        <v>4</v>
      </c>
      <c r="I981" t="s">
        <v>7965</v>
      </c>
      <c r="J981" t="s">
        <v>8166</v>
      </c>
      <c r="K981" t="s">
        <v>8168</v>
      </c>
      <c r="L981" t="s">
        <v>8170</v>
      </c>
      <c r="M981">
        <v>12941.36</v>
      </c>
      <c r="N981">
        <v>12941.36</v>
      </c>
    </row>
    <row r="982" spans="1:14" x14ac:dyDescent="0.3">
      <c r="A982" t="s">
        <v>986</v>
      </c>
      <c r="B982" t="s">
        <v>4872</v>
      </c>
      <c r="C982" t="s">
        <v>7407</v>
      </c>
      <c r="D982" t="s">
        <v>7415</v>
      </c>
      <c r="E982" t="s">
        <v>7423</v>
      </c>
      <c r="F982" t="s">
        <v>7432</v>
      </c>
      <c r="G982">
        <v>4413.1099999999997</v>
      </c>
      <c r="H982">
        <v>20</v>
      </c>
      <c r="I982" t="s">
        <v>7450</v>
      </c>
      <c r="J982" t="s">
        <v>8166</v>
      </c>
      <c r="K982" t="s">
        <v>8168</v>
      </c>
      <c r="L982" t="s">
        <v>8170</v>
      </c>
      <c r="M982">
        <v>88262.2</v>
      </c>
      <c r="N982">
        <v>88262.2</v>
      </c>
    </row>
    <row r="983" spans="1:14" x14ac:dyDescent="0.3">
      <c r="A983" t="s">
        <v>987</v>
      </c>
      <c r="B983" t="s">
        <v>4224</v>
      </c>
      <c r="C983" t="s">
        <v>7405</v>
      </c>
      <c r="D983" t="s">
        <v>7417</v>
      </c>
      <c r="E983" t="s">
        <v>7426</v>
      </c>
      <c r="F983" t="s">
        <v>7428</v>
      </c>
      <c r="G983">
        <v>12757.93</v>
      </c>
      <c r="H983">
        <v>19</v>
      </c>
      <c r="I983" t="s">
        <v>7637</v>
      </c>
      <c r="J983" t="s">
        <v>8165</v>
      </c>
      <c r="K983" t="s">
        <v>8167</v>
      </c>
      <c r="L983" t="s">
        <v>8170</v>
      </c>
      <c r="M983">
        <v>242400.67</v>
      </c>
      <c r="N983">
        <v>242400.67</v>
      </c>
    </row>
    <row r="984" spans="1:14" x14ac:dyDescent="0.3">
      <c r="A984" t="s">
        <v>988</v>
      </c>
      <c r="B984" t="s">
        <v>4873</v>
      </c>
      <c r="C984" t="s">
        <v>7408</v>
      </c>
      <c r="D984" t="s">
        <v>7420</v>
      </c>
      <c r="E984" t="s">
        <v>7423</v>
      </c>
      <c r="F984" t="s">
        <v>7431</v>
      </c>
      <c r="G984">
        <v>5888.85</v>
      </c>
      <c r="H984">
        <v>20</v>
      </c>
      <c r="I984" t="s">
        <v>7905</v>
      </c>
      <c r="J984" t="s">
        <v>8162</v>
      </c>
      <c r="K984" t="s">
        <v>8167</v>
      </c>
      <c r="L984" t="s">
        <v>8169</v>
      </c>
      <c r="M984">
        <v>94221.6</v>
      </c>
      <c r="N984">
        <v>117777</v>
      </c>
    </row>
    <row r="985" spans="1:14" x14ac:dyDescent="0.3">
      <c r="A985" t="s">
        <v>989</v>
      </c>
      <c r="B985" t="s">
        <v>4874</v>
      </c>
      <c r="C985" t="s">
        <v>7408</v>
      </c>
      <c r="D985" t="s">
        <v>7420</v>
      </c>
      <c r="E985" t="s">
        <v>7424</v>
      </c>
      <c r="F985" t="s">
        <v>7430</v>
      </c>
      <c r="G985">
        <v>11170.14</v>
      </c>
      <c r="H985">
        <v>14</v>
      </c>
      <c r="I985" t="s">
        <v>7675</v>
      </c>
      <c r="J985" t="s">
        <v>8162</v>
      </c>
      <c r="K985" t="s">
        <v>8167</v>
      </c>
      <c r="L985" t="s">
        <v>8169</v>
      </c>
      <c r="M985">
        <v>125105.9</v>
      </c>
      <c r="N985">
        <v>156381.96</v>
      </c>
    </row>
    <row r="986" spans="1:14" x14ac:dyDescent="0.3">
      <c r="A986" t="s">
        <v>990</v>
      </c>
      <c r="B986" t="s">
        <v>4875</v>
      </c>
      <c r="C986" t="s">
        <v>7405</v>
      </c>
      <c r="D986" t="s">
        <v>7417</v>
      </c>
      <c r="E986" t="s">
        <v>7426</v>
      </c>
      <c r="F986" t="s">
        <v>7434</v>
      </c>
      <c r="G986">
        <v>14905.97</v>
      </c>
      <c r="H986">
        <v>12</v>
      </c>
      <c r="I986" t="s">
        <v>7869</v>
      </c>
      <c r="J986" t="s">
        <v>8165</v>
      </c>
      <c r="K986" t="s">
        <v>8167</v>
      </c>
      <c r="L986" t="s">
        <v>8169</v>
      </c>
      <c r="M986">
        <v>143096.98000000001</v>
      </c>
      <c r="N986">
        <v>178871.63999999998</v>
      </c>
    </row>
    <row r="987" spans="1:14" x14ac:dyDescent="0.3">
      <c r="A987" t="s">
        <v>991</v>
      </c>
      <c r="B987" t="s">
        <v>4876</v>
      </c>
      <c r="C987" t="s">
        <v>7406</v>
      </c>
      <c r="D987" t="s">
        <v>7414</v>
      </c>
      <c r="E987" t="s">
        <v>7423</v>
      </c>
      <c r="F987" t="s">
        <v>7428</v>
      </c>
      <c r="G987">
        <v>3023.69</v>
      </c>
      <c r="H987">
        <v>12</v>
      </c>
      <c r="I987" t="s">
        <v>7966</v>
      </c>
      <c r="J987" t="s">
        <v>8162</v>
      </c>
      <c r="K987" t="s">
        <v>8167</v>
      </c>
      <c r="L987" t="s">
        <v>8169</v>
      </c>
      <c r="M987">
        <v>29027.59</v>
      </c>
      <c r="N987">
        <v>36284.28</v>
      </c>
    </row>
    <row r="988" spans="1:14" x14ac:dyDescent="0.3">
      <c r="A988" t="s">
        <v>992</v>
      </c>
      <c r="B988" t="s">
        <v>4877</v>
      </c>
      <c r="C988" t="s">
        <v>7406</v>
      </c>
      <c r="D988" t="s">
        <v>7421</v>
      </c>
      <c r="E988" t="s">
        <v>7427</v>
      </c>
      <c r="F988" t="s">
        <v>7434</v>
      </c>
      <c r="G988">
        <v>5423.22</v>
      </c>
      <c r="H988">
        <v>3</v>
      </c>
      <c r="I988" t="s">
        <v>7587</v>
      </c>
      <c r="J988" t="s">
        <v>8164</v>
      </c>
      <c r="K988" t="s">
        <v>8168</v>
      </c>
      <c r="L988" t="s">
        <v>8170</v>
      </c>
      <c r="M988">
        <v>16269.66</v>
      </c>
      <c r="N988">
        <v>16269.66</v>
      </c>
    </row>
    <row r="989" spans="1:14" x14ac:dyDescent="0.3">
      <c r="A989" t="s">
        <v>993</v>
      </c>
      <c r="B989" t="s">
        <v>4878</v>
      </c>
      <c r="C989" t="s">
        <v>7408</v>
      </c>
      <c r="D989" t="s">
        <v>7420</v>
      </c>
      <c r="E989" t="s">
        <v>7426</v>
      </c>
      <c r="F989" t="s">
        <v>7433</v>
      </c>
      <c r="G989">
        <v>6345.35</v>
      </c>
      <c r="H989">
        <v>5</v>
      </c>
      <c r="I989" t="s">
        <v>7950</v>
      </c>
      <c r="J989" t="s">
        <v>8164</v>
      </c>
      <c r="K989" t="s">
        <v>8168</v>
      </c>
      <c r="L989" t="s">
        <v>8169</v>
      </c>
      <c r="M989">
        <v>25381.4</v>
      </c>
      <c r="N989">
        <v>31726.75</v>
      </c>
    </row>
    <row r="990" spans="1:14" x14ac:dyDescent="0.3">
      <c r="A990" t="s">
        <v>994</v>
      </c>
      <c r="B990" t="s">
        <v>4879</v>
      </c>
      <c r="C990" t="s">
        <v>7408</v>
      </c>
      <c r="D990" t="s">
        <v>7420</v>
      </c>
      <c r="E990" t="s">
        <v>7426</v>
      </c>
      <c r="F990" t="s">
        <v>7433</v>
      </c>
      <c r="G990">
        <v>6358.63</v>
      </c>
      <c r="H990">
        <v>18</v>
      </c>
      <c r="I990" t="s">
        <v>7690</v>
      </c>
      <c r="J990" t="s">
        <v>8162</v>
      </c>
      <c r="K990" t="s">
        <v>8167</v>
      </c>
      <c r="L990" t="s">
        <v>8170</v>
      </c>
      <c r="M990">
        <v>114455.34</v>
      </c>
      <c r="N990">
        <v>114455.34</v>
      </c>
    </row>
    <row r="991" spans="1:14" x14ac:dyDescent="0.3">
      <c r="A991" t="s">
        <v>995</v>
      </c>
      <c r="B991" t="s">
        <v>4483</v>
      </c>
      <c r="C991" t="s">
        <v>7406</v>
      </c>
      <c r="D991" t="s">
        <v>7416</v>
      </c>
      <c r="E991" t="s">
        <v>7426</v>
      </c>
      <c r="F991" t="s">
        <v>7434</v>
      </c>
      <c r="G991">
        <v>5242.28</v>
      </c>
      <c r="H991">
        <v>15</v>
      </c>
      <c r="I991" t="s">
        <v>7967</v>
      </c>
      <c r="J991" t="s">
        <v>8165</v>
      </c>
      <c r="K991" t="s">
        <v>8167</v>
      </c>
      <c r="L991" t="s">
        <v>8170</v>
      </c>
      <c r="M991">
        <v>78634.2</v>
      </c>
      <c r="N991">
        <v>78634.2</v>
      </c>
    </row>
    <row r="992" spans="1:14" x14ac:dyDescent="0.3">
      <c r="A992" t="s">
        <v>996</v>
      </c>
      <c r="B992" t="s">
        <v>4880</v>
      </c>
      <c r="C992" t="s">
        <v>7406</v>
      </c>
      <c r="D992" t="s">
        <v>7412</v>
      </c>
      <c r="E992" t="s">
        <v>7427</v>
      </c>
      <c r="F992" t="s">
        <v>7430</v>
      </c>
      <c r="G992">
        <v>13016.89</v>
      </c>
      <c r="H992">
        <v>15</v>
      </c>
      <c r="I992" t="s">
        <v>7811</v>
      </c>
      <c r="J992" t="s">
        <v>8165</v>
      </c>
      <c r="K992" t="s">
        <v>8168</v>
      </c>
      <c r="L992" t="s">
        <v>8169</v>
      </c>
      <c r="M992">
        <v>156202.68</v>
      </c>
      <c r="N992">
        <v>195253.34999999998</v>
      </c>
    </row>
    <row r="993" spans="1:14" x14ac:dyDescent="0.3">
      <c r="A993" t="s">
        <v>997</v>
      </c>
      <c r="B993" t="s">
        <v>4881</v>
      </c>
      <c r="C993" t="s">
        <v>7406</v>
      </c>
      <c r="D993" t="s">
        <v>7416</v>
      </c>
      <c r="E993" t="s">
        <v>7423</v>
      </c>
      <c r="F993" t="s">
        <v>7434</v>
      </c>
      <c r="G993">
        <v>8231.94</v>
      </c>
      <c r="H993">
        <v>1</v>
      </c>
      <c r="I993" t="s">
        <v>7826</v>
      </c>
      <c r="J993" t="s">
        <v>8162</v>
      </c>
      <c r="K993" t="s">
        <v>8167</v>
      </c>
      <c r="L993" t="s">
        <v>8169</v>
      </c>
      <c r="M993">
        <v>6585.22</v>
      </c>
      <c r="N993">
        <v>8231.94</v>
      </c>
    </row>
    <row r="994" spans="1:14" x14ac:dyDescent="0.3">
      <c r="A994" t="s">
        <v>998</v>
      </c>
      <c r="B994" t="s">
        <v>4113</v>
      </c>
      <c r="C994" t="s">
        <v>7405</v>
      </c>
      <c r="D994" t="s">
        <v>7411</v>
      </c>
      <c r="E994" t="s">
        <v>7424</v>
      </c>
      <c r="F994" t="s">
        <v>7431</v>
      </c>
      <c r="G994">
        <v>4296.08</v>
      </c>
      <c r="H994">
        <v>14</v>
      </c>
      <c r="I994" t="s">
        <v>7618</v>
      </c>
      <c r="J994" t="s">
        <v>8163</v>
      </c>
      <c r="K994" t="s">
        <v>8168</v>
      </c>
      <c r="L994" t="s">
        <v>8169</v>
      </c>
      <c r="M994">
        <v>48115.93</v>
      </c>
      <c r="N994">
        <v>60145.119999999995</v>
      </c>
    </row>
    <row r="995" spans="1:14" x14ac:dyDescent="0.3">
      <c r="A995" t="s">
        <v>999</v>
      </c>
      <c r="B995" t="s">
        <v>4882</v>
      </c>
      <c r="C995" t="s">
        <v>7407</v>
      </c>
      <c r="D995" t="s">
        <v>7415</v>
      </c>
      <c r="E995" t="s">
        <v>7427</v>
      </c>
      <c r="F995" t="s">
        <v>7432</v>
      </c>
      <c r="G995">
        <v>1907.34</v>
      </c>
      <c r="H995">
        <v>8</v>
      </c>
      <c r="I995" t="s">
        <v>7780</v>
      </c>
      <c r="J995" t="s">
        <v>8164</v>
      </c>
      <c r="K995" t="s">
        <v>8168</v>
      </c>
      <c r="L995" t="s">
        <v>8170</v>
      </c>
      <c r="M995">
        <v>15258.72</v>
      </c>
      <c r="N995">
        <v>15258.72</v>
      </c>
    </row>
    <row r="996" spans="1:14" x14ac:dyDescent="0.3">
      <c r="A996" t="s">
        <v>1000</v>
      </c>
      <c r="B996" t="s">
        <v>4883</v>
      </c>
      <c r="C996" t="s">
        <v>7408</v>
      </c>
      <c r="D996" t="s">
        <v>7419</v>
      </c>
      <c r="E996" t="s">
        <v>7426</v>
      </c>
      <c r="F996" t="s">
        <v>7432</v>
      </c>
      <c r="G996">
        <v>11983.54</v>
      </c>
      <c r="H996">
        <v>5</v>
      </c>
      <c r="I996" t="s">
        <v>7787</v>
      </c>
      <c r="J996" t="s">
        <v>8162</v>
      </c>
      <c r="K996" t="s">
        <v>8168</v>
      </c>
      <c r="L996" t="s">
        <v>8169</v>
      </c>
      <c r="M996">
        <v>47934.16</v>
      </c>
      <c r="N996">
        <v>59917.700000000004</v>
      </c>
    </row>
    <row r="997" spans="1:14" x14ac:dyDescent="0.3">
      <c r="A997" t="s">
        <v>1001</v>
      </c>
      <c r="B997" t="s">
        <v>4884</v>
      </c>
      <c r="C997" t="s">
        <v>7408</v>
      </c>
      <c r="D997" t="s">
        <v>7422</v>
      </c>
      <c r="E997" t="s">
        <v>7425</v>
      </c>
      <c r="F997" t="s">
        <v>7434</v>
      </c>
      <c r="G997">
        <v>1440.05</v>
      </c>
      <c r="H997">
        <v>14</v>
      </c>
      <c r="I997" t="s">
        <v>7443</v>
      </c>
      <c r="J997" t="s">
        <v>8166</v>
      </c>
      <c r="K997" t="s">
        <v>8168</v>
      </c>
      <c r="L997" t="s">
        <v>8169</v>
      </c>
      <c r="M997">
        <v>16128.56</v>
      </c>
      <c r="N997">
        <v>20160.7</v>
      </c>
    </row>
    <row r="998" spans="1:14" x14ac:dyDescent="0.3">
      <c r="A998" t="s">
        <v>1002</v>
      </c>
      <c r="B998" t="s">
        <v>4885</v>
      </c>
      <c r="C998" t="s">
        <v>7405</v>
      </c>
      <c r="D998" t="s">
        <v>7417</v>
      </c>
      <c r="E998" t="s">
        <v>7425</v>
      </c>
      <c r="F998" t="s">
        <v>7431</v>
      </c>
      <c r="G998">
        <v>13904.16</v>
      </c>
      <c r="H998">
        <v>12</v>
      </c>
      <c r="I998" t="s">
        <v>7968</v>
      </c>
      <c r="J998" t="s">
        <v>8166</v>
      </c>
      <c r="K998" t="s">
        <v>8168</v>
      </c>
      <c r="L998" t="s">
        <v>8169</v>
      </c>
      <c r="M998">
        <v>133479.76999999999</v>
      </c>
      <c r="N998">
        <v>166849.91999999998</v>
      </c>
    </row>
    <row r="999" spans="1:14" x14ac:dyDescent="0.3">
      <c r="A999" t="s">
        <v>1003</v>
      </c>
      <c r="B999" t="s">
        <v>4886</v>
      </c>
      <c r="C999" t="s">
        <v>7406</v>
      </c>
      <c r="D999" t="s">
        <v>7412</v>
      </c>
      <c r="E999" t="s">
        <v>7423</v>
      </c>
      <c r="F999" t="s">
        <v>7430</v>
      </c>
      <c r="G999">
        <v>14029.49</v>
      </c>
      <c r="H999">
        <v>3</v>
      </c>
      <c r="I999" t="s">
        <v>7436</v>
      </c>
      <c r="J999" t="s">
        <v>8162</v>
      </c>
      <c r="K999" t="s">
        <v>8168</v>
      </c>
      <c r="L999" t="s">
        <v>8169</v>
      </c>
      <c r="M999">
        <v>33670.61</v>
      </c>
      <c r="N999">
        <v>42088.47</v>
      </c>
    </row>
    <row r="1000" spans="1:14" x14ac:dyDescent="0.3">
      <c r="A1000" t="s">
        <v>1004</v>
      </c>
      <c r="B1000" t="s">
        <v>4887</v>
      </c>
      <c r="C1000" t="s">
        <v>7407</v>
      </c>
      <c r="D1000" t="s">
        <v>7418</v>
      </c>
      <c r="E1000" t="s">
        <v>7424</v>
      </c>
      <c r="F1000" t="s">
        <v>7429</v>
      </c>
      <c r="G1000">
        <v>11397.56</v>
      </c>
      <c r="H1000">
        <v>15</v>
      </c>
      <c r="I1000" t="s">
        <v>7737</v>
      </c>
      <c r="J1000" t="s">
        <v>8162</v>
      </c>
      <c r="K1000" t="s">
        <v>8167</v>
      </c>
      <c r="L1000" t="s">
        <v>8169</v>
      </c>
      <c r="M1000">
        <v>136770.72</v>
      </c>
      <c r="N1000">
        <v>170963.4</v>
      </c>
    </row>
    <row r="1001" spans="1:14" x14ac:dyDescent="0.3">
      <c r="A1001" t="s">
        <v>1005</v>
      </c>
      <c r="B1001" t="s">
        <v>4888</v>
      </c>
      <c r="C1001" t="s">
        <v>7407</v>
      </c>
      <c r="D1001" t="s">
        <v>7413</v>
      </c>
      <c r="E1001" t="s">
        <v>7423</v>
      </c>
      <c r="F1001" t="s">
        <v>7432</v>
      </c>
      <c r="G1001">
        <v>13972.22</v>
      </c>
      <c r="H1001">
        <v>13</v>
      </c>
      <c r="I1001" t="s">
        <v>7692</v>
      </c>
      <c r="J1001" t="s">
        <v>8163</v>
      </c>
      <c r="K1001" t="s">
        <v>8168</v>
      </c>
      <c r="L1001" t="s">
        <v>8170</v>
      </c>
      <c r="M1001">
        <v>181638.86</v>
      </c>
      <c r="N1001">
        <v>181638.86</v>
      </c>
    </row>
    <row r="1002" spans="1:14" x14ac:dyDescent="0.3">
      <c r="A1002" t="s">
        <v>1006</v>
      </c>
      <c r="B1002" t="s">
        <v>4889</v>
      </c>
      <c r="C1002" t="s">
        <v>7406</v>
      </c>
      <c r="D1002" t="s">
        <v>7414</v>
      </c>
      <c r="E1002" t="s">
        <v>7426</v>
      </c>
      <c r="F1002" t="s">
        <v>7430</v>
      </c>
      <c r="G1002">
        <v>12572.01</v>
      </c>
      <c r="H1002">
        <v>6</v>
      </c>
      <c r="I1002" t="s">
        <v>7763</v>
      </c>
      <c r="J1002" t="s">
        <v>8166</v>
      </c>
      <c r="K1002" t="s">
        <v>8168</v>
      </c>
      <c r="L1002" t="s">
        <v>8170</v>
      </c>
      <c r="M1002">
        <v>75432.06</v>
      </c>
      <c r="N1002">
        <v>75432.06</v>
      </c>
    </row>
    <row r="1003" spans="1:14" x14ac:dyDescent="0.3">
      <c r="A1003" t="s">
        <v>1007</v>
      </c>
      <c r="B1003" t="s">
        <v>4890</v>
      </c>
      <c r="C1003" t="s">
        <v>7405</v>
      </c>
      <c r="D1003" t="s">
        <v>7417</v>
      </c>
      <c r="E1003" t="s">
        <v>7423</v>
      </c>
      <c r="F1003" t="s">
        <v>7434</v>
      </c>
      <c r="G1003">
        <v>2958.12</v>
      </c>
      <c r="H1003">
        <v>6</v>
      </c>
      <c r="I1003" t="s">
        <v>7488</v>
      </c>
      <c r="J1003" t="s">
        <v>8162</v>
      </c>
      <c r="K1003" t="s">
        <v>8168</v>
      </c>
      <c r="L1003" t="s">
        <v>8169</v>
      </c>
      <c r="M1003">
        <v>14198.81</v>
      </c>
      <c r="N1003">
        <v>17748.72</v>
      </c>
    </row>
    <row r="1004" spans="1:14" x14ac:dyDescent="0.3">
      <c r="A1004" t="s">
        <v>1008</v>
      </c>
      <c r="B1004" t="s">
        <v>4891</v>
      </c>
      <c r="C1004" t="s">
        <v>7405</v>
      </c>
      <c r="D1004" t="s">
        <v>7417</v>
      </c>
      <c r="E1004" t="s">
        <v>7424</v>
      </c>
      <c r="F1004" t="s">
        <v>7431</v>
      </c>
      <c r="G1004">
        <v>2640.23</v>
      </c>
      <c r="H1004">
        <v>13</v>
      </c>
      <c r="I1004" t="s">
        <v>7969</v>
      </c>
      <c r="J1004" t="s">
        <v>8163</v>
      </c>
      <c r="K1004" t="s">
        <v>8167</v>
      </c>
      <c r="L1004" t="s">
        <v>8170</v>
      </c>
      <c r="M1004">
        <v>34322.99</v>
      </c>
      <c r="N1004">
        <v>34322.99</v>
      </c>
    </row>
    <row r="1005" spans="1:14" x14ac:dyDescent="0.3">
      <c r="A1005" t="s">
        <v>1009</v>
      </c>
      <c r="B1005" t="s">
        <v>4892</v>
      </c>
      <c r="C1005" t="s">
        <v>7405</v>
      </c>
      <c r="D1005" t="s">
        <v>7410</v>
      </c>
      <c r="E1005" t="s">
        <v>7423</v>
      </c>
      <c r="F1005" t="s">
        <v>7431</v>
      </c>
      <c r="G1005">
        <v>10789.17</v>
      </c>
      <c r="H1005">
        <v>15</v>
      </c>
      <c r="I1005" t="s">
        <v>7474</v>
      </c>
      <c r="J1005" t="s">
        <v>8163</v>
      </c>
      <c r="K1005" t="s">
        <v>8168</v>
      </c>
      <c r="L1005" t="s">
        <v>8170</v>
      </c>
      <c r="M1005">
        <v>161837.54999999999</v>
      </c>
      <c r="N1005">
        <v>161837.54999999999</v>
      </c>
    </row>
    <row r="1006" spans="1:14" x14ac:dyDescent="0.3">
      <c r="A1006" t="s">
        <v>1010</v>
      </c>
      <c r="B1006" t="s">
        <v>4893</v>
      </c>
      <c r="C1006" t="s">
        <v>7406</v>
      </c>
      <c r="D1006" t="s">
        <v>7412</v>
      </c>
      <c r="E1006" t="s">
        <v>7426</v>
      </c>
      <c r="F1006" t="s">
        <v>7428</v>
      </c>
      <c r="G1006">
        <v>8307.4699999999993</v>
      </c>
      <c r="H1006">
        <v>2</v>
      </c>
      <c r="I1006" t="s">
        <v>7720</v>
      </c>
      <c r="J1006" t="s">
        <v>8164</v>
      </c>
      <c r="K1006" t="s">
        <v>8168</v>
      </c>
      <c r="L1006" t="s">
        <v>8170</v>
      </c>
      <c r="M1006">
        <v>16614.939999999999</v>
      </c>
      <c r="N1006">
        <v>16614.939999999999</v>
      </c>
    </row>
    <row r="1007" spans="1:14" x14ac:dyDescent="0.3">
      <c r="A1007" t="s">
        <v>1011</v>
      </c>
      <c r="B1007" t="s">
        <v>4894</v>
      </c>
      <c r="C1007" t="s">
        <v>7405</v>
      </c>
      <c r="D1007" t="s">
        <v>7411</v>
      </c>
      <c r="E1007" t="s">
        <v>7426</v>
      </c>
      <c r="F1007" t="s">
        <v>7431</v>
      </c>
      <c r="G1007">
        <v>6179.35</v>
      </c>
      <c r="H1007">
        <v>5</v>
      </c>
      <c r="I1007" t="s">
        <v>7437</v>
      </c>
      <c r="J1007" t="s">
        <v>8165</v>
      </c>
      <c r="K1007" t="s">
        <v>8168</v>
      </c>
      <c r="L1007" t="s">
        <v>8169</v>
      </c>
      <c r="M1007">
        <v>24717.4</v>
      </c>
      <c r="N1007">
        <v>30896.75</v>
      </c>
    </row>
    <row r="1008" spans="1:14" x14ac:dyDescent="0.3">
      <c r="A1008" t="s">
        <v>1012</v>
      </c>
      <c r="B1008" t="s">
        <v>4895</v>
      </c>
      <c r="C1008" t="s">
        <v>7406</v>
      </c>
      <c r="D1008" t="s">
        <v>7421</v>
      </c>
      <c r="E1008" t="s">
        <v>7425</v>
      </c>
      <c r="F1008" t="s">
        <v>7434</v>
      </c>
      <c r="G1008">
        <v>13731.52</v>
      </c>
      <c r="H1008">
        <v>3</v>
      </c>
      <c r="I1008" t="s">
        <v>7528</v>
      </c>
      <c r="J1008" t="s">
        <v>8165</v>
      </c>
      <c r="K1008" t="s">
        <v>8168</v>
      </c>
      <c r="L1008" t="s">
        <v>8169</v>
      </c>
      <c r="M1008">
        <v>32955.980000000003</v>
      </c>
      <c r="N1008">
        <v>41194.559999999998</v>
      </c>
    </row>
    <row r="1009" spans="1:14" x14ac:dyDescent="0.3">
      <c r="A1009" t="s">
        <v>1013</v>
      </c>
      <c r="B1009" t="s">
        <v>4896</v>
      </c>
      <c r="C1009" t="s">
        <v>7407</v>
      </c>
      <c r="D1009" t="s">
        <v>7413</v>
      </c>
      <c r="E1009" t="s">
        <v>7423</v>
      </c>
      <c r="F1009" t="s">
        <v>7432</v>
      </c>
      <c r="G1009">
        <v>7122.23</v>
      </c>
      <c r="H1009">
        <v>13</v>
      </c>
      <c r="I1009" t="s">
        <v>7751</v>
      </c>
      <c r="J1009" t="s">
        <v>8163</v>
      </c>
      <c r="K1009" t="s">
        <v>8167</v>
      </c>
      <c r="L1009" t="s">
        <v>8170</v>
      </c>
      <c r="M1009">
        <v>92588.99</v>
      </c>
      <c r="N1009">
        <v>92588.989999999991</v>
      </c>
    </row>
    <row r="1010" spans="1:14" x14ac:dyDescent="0.3">
      <c r="A1010" t="s">
        <v>1014</v>
      </c>
      <c r="B1010" t="s">
        <v>4897</v>
      </c>
      <c r="C1010" t="s">
        <v>7407</v>
      </c>
      <c r="D1010" t="s">
        <v>7415</v>
      </c>
      <c r="E1010" t="s">
        <v>7424</v>
      </c>
      <c r="F1010" t="s">
        <v>7434</v>
      </c>
      <c r="G1010">
        <v>9052.81</v>
      </c>
      <c r="H1010">
        <v>17</v>
      </c>
      <c r="I1010" t="s">
        <v>7970</v>
      </c>
      <c r="J1010" t="s">
        <v>8163</v>
      </c>
      <c r="K1010" t="s">
        <v>8167</v>
      </c>
      <c r="L1010" t="s">
        <v>8170</v>
      </c>
      <c r="M1010">
        <v>153897.76999999999</v>
      </c>
      <c r="N1010">
        <v>153897.76999999999</v>
      </c>
    </row>
    <row r="1011" spans="1:14" x14ac:dyDescent="0.3">
      <c r="A1011" t="s">
        <v>1015</v>
      </c>
      <c r="B1011" t="s">
        <v>4898</v>
      </c>
      <c r="C1011" t="s">
        <v>7407</v>
      </c>
      <c r="D1011" t="s">
        <v>7418</v>
      </c>
      <c r="E1011" t="s">
        <v>7425</v>
      </c>
      <c r="F1011" t="s">
        <v>7431</v>
      </c>
      <c r="G1011">
        <v>8845.31</v>
      </c>
      <c r="H1011">
        <v>10</v>
      </c>
      <c r="I1011" t="s">
        <v>7616</v>
      </c>
      <c r="J1011" t="s">
        <v>8164</v>
      </c>
      <c r="K1011" t="s">
        <v>8167</v>
      </c>
      <c r="L1011" t="s">
        <v>8169</v>
      </c>
      <c r="M1011">
        <v>70762.48</v>
      </c>
      <c r="N1011">
        <v>88453.099999999991</v>
      </c>
    </row>
    <row r="1012" spans="1:14" x14ac:dyDescent="0.3">
      <c r="A1012" t="s">
        <v>1016</v>
      </c>
      <c r="B1012" t="s">
        <v>4899</v>
      </c>
      <c r="C1012" t="s">
        <v>7406</v>
      </c>
      <c r="D1012" t="s">
        <v>7421</v>
      </c>
      <c r="E1012" t="s">
        <v>7426</v>
      </c>
      <c r="F1012" t="s">
        <v>7434</v>
      </c>
      <c r="G1012">
        <v>1312.23</v>
      </c>
      <c r="H1012">
        <v>12</v>
      </c>
      <c r="I1012" t="s">
        <v>7856</v>
      </c>
      <c r="J1012" t="s">
        <v>8166</v>
      </c>
      <c r="K1012" t="s">
        <v>8168</v>
      </c>
      <c r="L1012" t="s">
        <v>8169</v>
      </c>
      <c r="M1012">
        <v>12597.74</v>
      </c>
      <c r="N1012">
        <v>15746.76</v>
      </c>
    </row>
    <row r="1013" spans="1:14" x14ac:dyDescent="0.3">
      <c r="A1013" t="s">
        <v>1017</v>
      </c>
      <c r="B1013" t="s">
        <v>4900</v>
      </c>
      <c r="C1013" t="s">
        <v>7406</v>
      </c>
      <c r="D1013" t="s">
        <v>7412</v>
      </c>
      <c r="E1013" t="s">
        <v>7427</v>
      </c>
      <c r="F1013" t="s">
        <v>7431</v>
      </c>
      <c r="G1013">
        <v>6606.8</v>
      </c>
      <c r="H1013">
        <v>1</v>
      </c>
      <c r="I1013" t="s">
        <v>7971</v>
      </c>
      <c r="J1013" t="s">
        <v>8166</v>
      </c>
      <c r="K1013" t="s">
        <v>8167</v>
      </c>
      <c r="L1013" t="s">
        <v>8169</v>
      </c>
      <c r="M1013">
        <v>5285.44</v>
      </c>
      <c r="N1013">
        <v>6606.8</v>
      </c>
    </row>
    <row r="1014" spans="1:14" x14ac:dyDescent="0.3">
      <c r="A1014" t="s">
        <v>1018</v>
      </c>
      <c r="B1014" t="s">
        <v>4100</v>
      </c>
      <c r="C1014" t="s">
        <v>7408</v>
      </c>
      <c r="D1014" t="s">
        <v>7419</v>
      </c>
      <c r="E1014" t="s">
        <v>7423</v>
      </c>
      <c r="F1014" t="s">
        <v>7434</v>
      </c>
      <c r="G1014">
        <v>4024.67</v>
      </c>
      <c r="H1014">
        <v>16</v>
      </c>
      <c r="I1014" t="s">
        <v>7874</v>
      </c>
      <c r="J1014" t="s">
        <v>8163</v>
      </c>
      <c r="K1014" t="s">
        <v>8167</v>
      </c>
      <c r="L1014" t="s">
        <v>8169</v>
      </c>
      <c r="M1014">
        <v>51515.61</v>
      </c>
      <c r="N1014">
        <v>64394.720000000001</v>
      </c>
    </row>
    <row r="1015" spans="1:14" x14ac:dyDescent="0.3">
      <c r="A1015" t="s">
        <v>1019</v>
      </c>
      <c r="B1015" t="s">
        <v>4901</v>
      </c>
      <c r="C1015" t="s">
        <v>7405</v>
      </c>
      <c r="D1015" t="s">
        <v>7409</v>
      </c>
      <c r="E1015" t="s">
        <v>7426</v>
      </c>
      <c r="F1015" t="s">
        <v>7432</v>
      </c>
      <c r="G1015">
        <v>8122.38</v>
      </c>
      <c r="H1015">
        <v>8</v>
      </c>
      <c r="I1015" t="s">
        <v>7436</v>
      </c>
      <c r="J1015" t="s">
        <v>8162</v>
      </c>
      <c r="K1015" t="s">
        <v>8167</v>
      </c>
      <c r="L1015" t="s">
        <v>8169</v>
      </c>
      <c r="M1015">
        <v>51982.9</v>
      </c>
      <c r="N1015">
        <v>64979.040000000001</v>
      </c>
    </row>
    <row r="1016" spans="1:14" x14ac:dyDescent="0.3">
      <c r="A1016" t="s">
        <v>1020</v>
      </c>
      <c r="B1016" t="s">
        <v>4902</v>
      </c>
      <c r="C1016" t="s">
        <v>7408</v>
      </c>
      <c r="D1016" t="s">
        <v>7422</v>
      </c>
      <c r="E1016" t="s">
        <v>7424</v>
      </c>
      <c r="F1016" t="s">
        <v>7428</v>
      </c>
      <c r="G1016">
        <v>14296.75</v>
      </c>
      <c r="H1016">
        <v>7</v>
      </c>
      <c r="I1016" t="s">
        <v>7484</v>
      </c>
      <c r="J1016" t="s">
        <v>8164</v>
      </c>
      <c r="K1016" t="s">
        <v>8167</v>
      </c>
      <c r="L1016" t="s">
        <v>8169</v>
      </c>
      <c r="M1016">
        <v>80061.8</v>
      </c>
      <c r="N1016">
        <v>100077.25</v>
      </c>
    </row>
    <row r="1017" spans="1:14" x14ac:dyDescent="0.3">
      <c r="A1017" t="s">
        <v>1021</v>
      </c>
      <c r="B1017" t="s">
        <v>4903</v>
      </c>
      <c r="C1017" t="s">
        <v>7408</v>
      </c>
      <c r="D1017" t="s">
        <v>7420</v>
      </c>
      <c r="E1017" t="s">
        <v>7425</v>
      </c>
      <c r="F1017" t="s">
        <v>7433</v>
      </c>
      <c r="G1017">
        <v>13781.32</v>
      </c>
      <c r="H1017">
        <v>18</v>
      </c>
      <c r="I1017" t="s">
        <v>7956</v>
      </c>
      <c r="J1017" t="s">
        <v>8164</v>
      </c>
      <c r="K1017" t="s">
        <v>8168</v>
      </c>
      <c r="L1017" t="s">
        <v>8170</v>
      </c>
      <c r="M1017">
        <v>248063.76</v>
      </c>
      <c r="N1017">
        <v>248063.76</v>
      </c>
    </row>
    <row r="1018" spans="1:14" x14ac:dyDescent="0.3">
      <c r="A1018" t="s">
        <v>1022</v>
      </c>
      <c r="B1018" t="s">
        <v>4904</v>
      </c>
      <c r="C1018" t="s">
        <v>7405</v>
      </c>
      <c r="D1018" t="s">
        <v>7411</v>
      </c>
      <c r="E1018" t="s">
        <v>7425</v>
      </c>
      <c r="F1018" t="s">
        <v>7429</v>
      </c>
      <c r="G1018">
        <v>15626.41</v>
      </c>
      <c r="H1018">
        <v>18</v>
      </c>
      <c r="I1018" t="s">
        <v>7820</v>
      </c>
      <c r="J1018" t="s">
        <v>8166</v>
      </c>
      <c r="K1018" t="s">
        <v>8167</v>
      </c>
      <c r="L1018" t="s">
        <v>8170</v>
      </c>
      <c r="M1018">
        <v>281275.38</v>
      </c>
      <c r="N1018">
        <v>281275.38</v>
      </c>
    </row>
    <row r="1019" spans="1:14" x14ac:dyDescent="0.3">
      <c r="A1019" t="s">
        <v>1023</v>
      </c>
      <c r="B1019" t="s">
        <v>4905</v>
      </c>
      <c r="C1019" t="s">
        <v>7405</v>
      </c>
      <c r="D1019" t="s">
        <v>7411</v>
      </c>
      <c r="E1019" t="s">
        <v>7424</v>
      </c>
      <c r="F1019" t="s">
        <v>7432</v>
      </c>
      <c r="G1019">
        <v>3487.66</v>
      </c>
      <c r="H1019">
        <v>12</v>
      </c>
      <c r="I1019" t="s">
        <v>7818</v>
      </c>
      <c r="J1019" t="s">
        <v>8165</v>
      </c>
      <c r="K1019" t="s">
        <v>8168</v>
      </c>
      <c r="L1019" t="s">
        <v>8169</v>
      </c>
      <c r="M1019">
        <v>33481.370000000003</v>
      </c>
      <c r="N1019">
        <v>41851.919999999998</v>
      </c>
    </row>
    <row r="1020" spans="1:14" x14ac:dyDescent="0.3">
      <c r="A1020" t="s">
        <v>1024</v>
      </c>
      <c r="B1020" t="s">
        <v>4906</v>
      </c>
      <c r="C1020" t="s">
        <v>7407</v>
      </c>
      <c r="D1020" t="s">
        <v>7418</v>
      </c>
      <c r="E1020" t="s">
        <v>7423</v>
      </c>
      <c r="F1020" t="s">
        <v>7431</v>
      </c>
      <c r="G1020">
        <v>13214.43</v>
      </c>
      <c r="H1020">
        <v>12</v>
      </c>
      <c r="I1020" t="s">
        <v>7442</v>
      </c>
      <c r="J1020" t="s">
        <v>8163</v>
      </c>
      <c r="K1020" t="s">
        <v>8168</v>
      </c>
      <c r="L1020" t="s">
        <v>8169</v>
      </c>
      <c r="M1020">
        <v>126858.86</v>
      </c>
      <c r="N1020">
        <v>158573.16</v>
      </c>
    </row>
    <row r="1021" spans="1:14" x14ac:dyDescent="0.3">
      <c r="A1021" t="s">
        <v>1025</v>
      </c>
      <c r="B1021" t="s">
        <v>4907</v>
      </c>
      <c r="C1021" t="s">
        <v>7405</v>
      </c>
      <c r="D1021" t="s">
        <v>7417</v>
      </c>
      <c r="E1021" t="s">
        <v>7424</v>
      </c>
      <c r="F1021" t="s">
        <v>7430</v>
      </c>
      <c r="G1021">
        <v>16145.16</v>
      </c>
      <c r="H1021">
        <v>6</v>
      </c>
      <c r="I1021" t="s">
        <v>7548</v>
      </c>
      <c r="J1021" t="s">
        <v>8162</v>
      </c>
      <c r="K1021" t="s">
        <v>8168</v>
      </c>
      <c r="L1021" t="s">
        <v>8169</v>
      </c>
      <c r="M1021">
        <v>77497.100000000006</v>
      </c>
      <c r="N1021">
        <v>96870.959999999992</v>
      </c>
    </row>
    <row r="1022" spans="1:14" x14ac:dyDescent="0.3">
      <c r="A1022" t="s">
        <v>1026</v>
      </c>
      <c r="B1022" t="s">
        <v>4908</v>
      </c>
      <c r="C1022" t="s">
        <v>7406</v>
      </c>
      <c r="D1022" t="s">
        <v>7414</v>
      </c>
      <c r="E1022" t="s">
        <v>7424</v>
      </c>
      <c r="F1022" t="s">
        <v>7431</v>
      </c>
      <c r="G1022">
        <v>8126.53</v>
      </c>
      <c r="H1022">
        <v>10</v>
      </c>
      <c r="I1022" t="s">
        <v>7972</v>
      </c>
      <c r="J1022" t="s">
        <v>8163</v>
      </c>
      <c r="K1022" t="s">
        <v>8167</v>
      </c>
      <c r="L1022" t="s">
        <v>8170</v>
      </c>
      <c r="M1022">
        <v>81265.3</v>
      </c>
      <c r="N1022">
        <v>81265.3</v>
      </c>
    </row>
    <row r="1023" spans="1:14" x14ac:dyDescent="0.3">
      <c r="A1023" t="s">
        <v>1027</v>
      </c>
      <c r="B1023" t="s">
        <v>4909</v>
      </c>
      <c r="C1023" t="s">
        <v>7405</v>
      </c>
      <c r="D1023" t="s">
        <v>7417</v>
      </c>
      <c r="E1023" t="s">
        <v>7424</v>
      </c>
      <c r="F1023" t="s">
        <v>7429</v>
      </c>
      <c r="G1023">
        <v>1804.42</v>
      </c>
      <c r="H1023">
        <v>11</v>
      </c>
      <c r="I1023" t="s">
        <v>7973</v>
      </c>
      <c r="J1023" t="s">
        <v>8165</v>
      </c>
      <c r="K1023" t="s">
        <v>8168</v>
      </c>
      <c r="L1023" t="s">
        <v>8169</v>
      </c>
      <c r="M1023">
        <v>15878.73</v>
      </c>
      <c r="N1023">
        <v>19848.620000000003</v>
      </c>
    </row>
    <row r="1024" spans="1:14" x14ac:dyDescent="0.3">
      <c r="A1024" t="s">
        <v>1028</v>
      </c>
      <c r="B1024" t="s">
        <v>4910</v>
      </c>
      <c r="C1024" t="s">
        <v>7407</v>
      </c>
      <c r="D1024" t="s">
        <v>7418</v>
      </c>
      <c r="E1024" t="s">
        <v>7426</v>
      </c>
      <c r="F1024" t="s">
        <v>7430</v>
      </c>
      <c r="G1024">
        <v>7636</v>
      </c>
      <c r="H1024">
        <v>8</v>
      </c>
      <c r="I1024" t="s">
        <v>7674</v>
      </c>
      <c r="J1024" t="s">
        <v>8165</v>
      </c>
      <c r="K1024" t="s">
        <v>8168</v>
      </c>
      <c r="L1024" t="s">
        <v>8169</v>
      </c>
      <c r="M1024">
        <v>48870.400000000001</v>
      </c>
      <c r="N1024">
        <v>61088</v>
      </c>
    </row>
    <row r="1025" spans="1:14" x14ac:dyDescent="0.3">
      <c r="A1025" t="s">
        <v>1029</v>
      </c>
      <c r="B1025" t="s">
        <v>4911</v>
      </c>
      <c r="C1025" t="s">
        <v>7405</v>
      </c>
      <c r="D1025" t="s">
        <v>7411</v>
      </c>
      <c r="E1025" t="s">
        <v>7424</v>
      </c>
      <c r="F1025" t="s">
        <v>7430</v>
      </c>
      <c r="G1025">
        <v>16056.35</v>
      </c>
      <c r="H1025">
        <v>2</v>
      </c>
      <c r="I1025" t="s">
        <v>7767</v>
      </c>
      <c r="J1025" t="s">
        <v>8163</v>
      </c>
      <c r="K1025" t="s">
        <v>8168</v>
      </c>
      <c r="L1025" t="s">
        <v>8170</v>
      </c>
      <c r="M1025">
        <v>32112.7</v>
      </c>
      <c r="N1025">
        <v>32112.7</v>
      </c>
    </row>
    <row r="1026" spans="1:14" x14ac:dyDescent="0.3">
      <c r="A1026" t="s">
        <v>1030</v>
      </c>
      <c r="B1026" t="s">
        <v>4912</v>
      </c>
      <c r="C1026" t="s">
        <v>7405</v>
      </c>
      <c r="D1026" t="s">
        <v>7411</v>
      </c>
      <c r="E1026" t="s">
        <v>7423</v>
      </c>
      <c r="F1026" t="s">
        <v>7432</v>
      </c>
      <c r="G1026">
        <v>2033.5</v>
      </c>
      <c r="H1026">
        <v>8</v>
      </c>
      <c r="I1026" t="s">
        <v>7655</v>
      </c>
      <c r="J1026" t="s">
        <v>8163</v>
      </c>
      <c r="K1026" t="s">
        <v>8168</v>
      </c>
      <c r="L1026" t="s">
        <v>8169</v>
      </c>
      <c r="M1026">
        <v>13014.4</v>
      </c>
      <c r="N1026">
        <v>16268</v>
      </c>
    </row>
    <row r="1027" spans="1:14" x14ac:dyDescent="0.3">
      <c r="A1027" t="s">
        <v>1031</v>
      </c>
      <c r="B1027" t="s">
        <v>4913</v>
      </c>
      <c r="C1027" t="s">
        <v>7405</v>
      </c>
      <c r="D1027" t="s">
        <v>7417</v>
      </c>
      <c r="E1027" t="s">
        <v>7424</v>
      </c>
      <c r="F1027" t="s">
        <v>7428</v>
      </c>
      <c r="G1027">
        <v>16228.99</v>
      </c>
      <c r="H1027">
        <v>5</v>
      </c>
      <c r="I1027" t="s">
        <v>7522</v>
      </c>
      <c r="J1027" t="s">
        <v>8164</v>
      </c>
      <c r="K1027" t="s">
        <v>8168</v>
      </c>
      <c r="L1027" t="s">
        <v>8170</v>
      </c>
      <c r="M1027">
        <v>81144.95</v>
      </c>
      <c r="N1027">
        <v>81144.95</v>
      </c>
    </row>
    <row r="1028" spans="1:14" x14ac:dyDescent="0.3">
      <c r="A1028" t="s">
        <v>1032</v>
      </c>
      <c r="B1028" t="s">
        <v>4914</v>
      </c>
      <c r="C1028" t="s">
        <v>7405</v>
      </c>
      <c r="D1028" t="s">
        <v>7417</v>
      </c>
      <c r="E1028" t="s">
        <v>7423</v>
      </c>
      <c r="F1028" t="s">
        <v>7428</v>
      </c>
      <c r="G1028">
        <v>3732.51</v>
      </c>
      <c r="H1028">
        <v>20</v>
      </c>
      <c r="I1028" t="s">
        <v>7974</v>
      </c>
      <c r="J1028" t="s">
        <v>8165</v>
      </c>
      <c r="K1028" t="s">
        <v>8168</v>
      </c>
      <c r="L1028" t="s">
        <v>8169</v>
      </c>
      <c r="M1028">
        <v>59720.160000000003</v>
      </c>
      <c r="N1028">
        <v>74650.200000000012</v>
      </c>
    </row>
    <row r="1029" spans="1:14" x14ac:dyDescent="0.3">
      <c r="A1029" t="s">
        <v>1033</v>
      </c>
      <c r="B1029" t="s">
        <v>4915</v>
      </c>
      <c r="C1029" t="s">
        <v>7407</v>
      </c>
      <c r="D1029" t="s">
        <v>7418</v>
      </c>
      <c r="E1029" t="s">
        <v>7427</v>
      </c>
      <c r="F1029" t="s">
        <v>7429</v>
      </c>
      <c r="G1029">
        <v>13945.66</v>
      </c>
      <c r="H1029">
        <v>16</v>
      </c>
      <c r="I1029" t="s">
        <v>7975</v>
      </c>
      <c r="J1029" t="s">
        <v>8166</v>
      </c>
      <c r="K1029" t="s">
        <v>8167</v>
      </c>
      <c r="L1029" t="s">
        <v>8170</v>
      </c>
      <c r="M1029">
        <v>223130.56</v>
      </c>
      <c r="N1029">
        <v>223130.56</v>
      </c>
    </row>
    <row r="1030" spans="1:14" x14ac:dyDescent="0.3">
      <c r="A1030" t="s">
        <v>1034</v>
      </c>
      <c r="B1030" t="s">
        <v>4916</v>
      </c>
      <c r="C1030" t="s">
        <v>7406</v>
      </c>
      <c r="D1030" t="s">
        <v>7416</v>
      </c>
      <c r="E1030" t="s">
        <v>7423</v>
      </c>
      <c r="F1030" t="s">
        <v>7430</v>
      </c>
      <c r="G1030">
        <v>3607.18</v>
      </c>
      <c r="H1030">
        <v>1</v>
      </c>
      <c r="I1030" t="s">
        <v>7747</v>
      </c>
      <c r="J1030" t="s">
        <v>8162</v>
      </c>
      <c r="K1030" t="s">
        <v>8168</v>
      </c>
      <c r="L1030" t="s">
        <v>8169</v>
      </c>
      <c r="M1030">
        <v>2885.91</v>
      </c>
      <c r="N1030">
        <v>3607.18</v>
      </c>
    </row>
    <row r="1031" spans="1:14" x14ac:dyDescent="0.3">
      <c r="A1031" t="s">
        <v>1035</v>
      </c>
      <c r="B1031" t="s">
        <v>4917</v>
      </c>
      <c r="C1031" t="s">
        <v>7408</v>
      </c>
      <c r="D1031" t="s">
        <v>7420</v>
      </c>
      <c r="E1031" t="s">
        <v>7427</v>
      </c>
      <c r="F1031" t="s">
        <v>7428</v>
      </c>
      <c r="G1031">
        <v>12021.72</v>
      </c>
      <c r="H1031">
        <v>10</v>
      </c>
      <c r="I1031" t="s">
        <v>7847</v>
      </c>
      <c r="J1031" t="s">
        <v>8162</v>
      </c>
      <c r="K1031" t="s">
        <v>8168</v>
      </c>
      <c r="L1031" t="s">
        <v>8170</v>
      </c>
      <c r="M1031">
        <v>120217.2</v>
      </c>
      <c r="N1031">
        <v>120217.2</v>
      </c>
    </row>
    <row r="1032" spans="1:14" x14ac:dyDescent="0.3">
      <c r="A1032" t="s">
        <v>1036</v>
      </c>
      <c r="B1032" t="s">
        <v>4918</v>
      </c>
      <c r="C1032" t="s">
        <v>7405</v>
      </c>
      <c r="D1032" t="s">
        <v>7411</v>
      </c>
      <c r="E1032" t="s">
        <v>7427</v>
      </c>
      <c r="F1032" t="s">
        <v>7431</v>
      </c>
      <c r="G1032">
        <v>9437.93</v>
      </c>
      <c r="H1032">
        <v>12</v>
      </c>
      <c r="I1032" t="s">
        <v>7976</v>
      </c>
      <c r="J1032" t="s">
        <v>8162</v>
      </c>
      <c r="K1032" t="s">
        <v>8168</v>
      </c>
      <c r="L1032" t="s">
        <v>8169</v>
      </c>
      <c r="M1032">
        <v>90604.46</v>
      </c>
      <c r="N1032">
        <v>113255.16</v>
      </c>
    </row>
    <row r="1033" spans="1:14" x14ac:dyDescent="0.3">
      <c r="A1033" t="s">
        <v>1037</v>
      </c>
      <c r="B1033" t="s">
        <v>4919</v>
      </c>
      <c r="C1033" t="s">
        <v>7408</v>
      </c>
      <c r="D1033" t="s">
        <v>7422</v>
      </c>
      <c r="E1033" t="s">
        <v>7425</v>
      </c>
      <c r="F1033" t="s">
        <v>7432</v>
      </c>
      <c r="G1033">
        <v>8845.31</v>
      </c>
      <c r="H1033">
        <v>11</v>
      </c>
      <c r="I1033" t="s">
        <v>7831</v>
      </c>
      <c r="J1033" t="s">
        <v>8166</v>
      </c>
      <c r="K1033" t="s">
        <v>8168</v>
      </c>
      <c r="L1033" t="s">
        <v>8169</v>
      </c>
      <c r="M1033">
        <v>77839.06</v>
      </c>
      <c r="N1033">
        <v>97298.409999999989</v>
      </c>
    </row>
    <row r="1034" spans="1:14" x14ac:dyDescent="0.3">
      <c r="A1034" t="s">
        <v>1038</v>
      </c>
      <c r="B1034" t="s">
        <v>4920</v>
      </c>
      <c r="C1034" t="s">
        <v>7405</v>
      </c>
      <c r="D1034" t="s">
        <v>7409</v>
      </c>
      <c r="E1034" t="s">
        <v>7424</v>
      </c>
      <c r="F1034" t="s">
        <v>7429</v>
      </c>
      <c r="G1034">
        <v>4922.7299999999996</v>
      </c>
      <c r="H1034">
        <v>4</v>
      </c>
      <c r="I1034" t="s">
        <v>7652</v>
      </c>
      <c r="J1034" t="s">
        <v>8163</v>
      </c>
      <c r="K1034" t="s">
        <v>8167</v>
      </c>
      <c r="L1034" t="s">
        <v>8169</v>
      </c>
      <c r="M1034">
        <v>15752.57</v>
      </c>
      <c r="N1034">
        <v>19690.919999999998</v>
      </c>
    </row>
    <row r="1035" spans="1:14" x14ac:dyDescent="0.3">
      <c r="A1035" t="s">
        <v>1039</v>
      </c>
      <c r="B1035" t="s">
        <v>4921</v>
      </c>
      <c r="C1035" t="s">
        <v>7408</v>
      </c>
      <c r="D1035" t="s">
        <v>7417</v>
      </c>
      <c r="E1035" t="s">
        <v>7425</v>
      </c>
      <c r="F1035" t="s">
        <v>7430</v>
      </c>
      <c r="G1035">
        <v>8383.83</v>
      </c>
      <c r="H1035">
        <v>14</v>
      </c>
      <c r="I1035" t="s">
        <v>7977</v>
      </c>
      <c r="J1035" t="s">
        <v>8162</v>
      </c>
      <c r="K1035" t="s">
        <v>8168</v>
      </c>
      <c r="L1035" t="s">
        <v>8169</v>
      </c>
      <c r="M1035">
        <v>93898.73</v>
      </c>
      <c r="N1035">
        <v>117373.62</v>
      </c>
    </row>
    <row r="1036" spans="1:14" x14ac:dyDescent="0.3">
      <c r="A1036" t="s">
        <v>1040</v>
      </c>
      <c r="B1036" t="s">
        <v>4922</v>
      </c>
      <c r="C1036" t="s">
        <v>7405</v>
      </c>
      <c r="D1036" t="s">
        <v>7409</v>
      </c>
      <c r="E1036" t="s">
        <v>7427</v>
      </c>
      <c r="F1036" t="s">
        <v>7433</v>
      </c>
      <c r="G1036">
        <v>6502.22</v>
      </c>
      <c r="H1036">
        <v>10</v>
      </c>
      <c r="I1036" t="s">
        <v>7978</v>
      </c>
      <c r="J1036" t="s">
        <v>8164</v>
      </c>
      <c r="K1036" t="s">
        <v>8167</v>
      </c>
      <c r="L1036" t="s">
        <v>8170</v>
      </c>
      <c r="M1036">
        <v>65022.2</v>
      </c>
      <c r="N1036">
        <v>65022.200000000004</v>
      </c>
    </row>
    <row r="1037" spans="1:14" x14ac:dyDescent="0.3">
      <c r="A1037" t="s">
        <v>1041</v>
      </c>
      <c r="B1037" t="s">
        <v>4923</v>
      </c>
      <c r="C1037" t="s">
        <v>7405</v>
      </c>
      <c r="D1037" t="s">
        <v>7409</v>
      </c>
      <c r="E1037" t="s">
        <v>7426</v>
      </c>
      <c r="F1037" t="s">
        <v>7428</v>
      </c>
      <c r="G1037">
        <v>14088.42</v>
      </c>
      <c r="H1037">
        <v>8</v>
      </c>
      <c r="I1037" t="s">
        <v>7979</v>
      </c>
      <c r="J1037" t="s">
        <v>8164</v>
      </c>
      <c r="K1037" t="s">
        <v>8168</v>
      </c>
      <c r="L1037" t="s">
        <v>8170</v>
      </c>
      <c r="M1037">
        <v>112707.36</v>
      </c>
      <c r="N1037">
        <v>112707.36</v>
      </c>
    </row>
    <row r="1038" spans="1:14" x14ac:dyDescent="0.3">
      <c r="A1038" t="s">
        <v>1042</v>
      </c>
      <c r="B1038" t="s">
        <v>4924</v>
      </c>
      <c r="C1038" t="s">
        <v>7407</v>
      </c>
      <c r="D1038" t="s">
        <v>7415</v>
      </c>
      <c r="E1038" t="s">
        <v>7423</v>
      </c>
      <c r="F1038" t="s">
        <v>7434</v>
      </c>
      <c r="G1038">
        <v>1329.66</v>
      </c>
      <c r="H1038">
        <v>11</v>
      </c>
      <c r="I1038" t="s">
        <v>7891</v>
      </c>
      <c r="J1038" t="s">
        <v>8166</v>
      </c>
      <c r="K1038" t="s">
        <v>8167</v>
      </c>
      <c r="L1038" t="s">
        <v>8170</v>
      </c>
      <c r="M1038">
        <v>14626.26</v>
      </c>
      <c r="N1038">
        <v>14626.26</v>
      </c>
    </row>
    <row r="1039" spans="1:14" x14ac:dyDescent="0.3">
      <c r="A1039" t="s">
        <v>1043</v>
      </c>
      <c r="B1039" t="s">
        <v>4925</v>
      </c>
      <c r="C1039" t="s">
        <v>7408</v>
      </c>
      <c r="D1039" t="s">
        <v>7420</v>
      </c>
      <c r="E1039" t="s">
        <v>7423</v>
      </c>
      <c r="F1039" t="s">
        <v>7432</v>
      </c>
      <c r="G1039">
        <v>2140.5700000000002</v>
      </c>
      <c r="H1039">
        <v>4</v>
      </c>
      <c r="I1039" t="s">
        <v>7674</v>
      </c>
      <c r="J1039" t="s">
        <v>8164</v>
      </c>
      <c r="K1039" t="s">
        <v>8167</v>
      </c>
      <c r="L1039" t="s">
        <v>8169</v>
      </c>
      <c r="M1039">
        <v>6849.99</v>
      </c>
      <c r="N1039">
        <v>8562.2800000000007</v>
      </c>
    </row>
    <row r="1040" spans="1:14" x14ac:dyDescent="0.3">
      <c r="A1040" t="s">
        <v>1044</v>
      </c>
      <c r="B1040" t="s">
        <v>4926</v>
      </c>
      <c r="C1040" t="s">
        <v>7405</v>
      </c>
      <c r="D1040" t="s">
        <v>7410</v>
      </c>
      <c r="E1040" t="s">
        <v>7425</v>
      </c>
      <c r="F1040" t="s">
        <v>7432</v>
      </c>
      <c r="G1040">
        <v>8169.69</v>
      </c>
      <c r="H1040">
        <v>17</v>
      </c>
      <c r="I1040" t="s">
        <v>7980</v>
      </c>
      <c r="J1040" t="s">
        <v>8165</v>
      </c>
      <c r="K1040" t="s">
        <v>8168</v>
      </c>
      <c r="L1040" t="s">
        <v>8169</v>
      </c>
      <c r="M1040">
        <v>111107.95</v>
      </c>
      <c r="N1040">
        <v>138884.72999999998</v>
      </c>
    </row>
    <row r="1041" spans="1:14" x14ac:dyDescent="0.3">
      <c r="A1041" t="s">
        <v>1045</v>
      </c>
      <c r="B1041" t="s">
        <v>4927</v>
      </c>
      <c r="C1041" t="s">
        <v>7408</v>
      </c>
      <c r="D1041" t="s">
        <v>7417</v>
      </c>
      <c r="E1041" t="s">
        <v>7425</v>
      </c>
      <c r="F1041" t="s">
        <v>7432</v>
      </c>
      <c r="G1041">
        <v>14788.11</v>
      </c>
      <c r="H1041">
        <v>19</v>
      </c>
      <c r="I1041" t="s">
        <v>7810</v>
      </c>
      <c r="J1041" t="s">
        <v>8166</v>
      </c>
      <c r="K1041" t="s">
        <v>8167</v>
      </c>
      <c r="L1041" t="s">
        <v>8169</v>
      </c>
      <c r="M1041">
        <v>224778.94</v>
      </c>
      <c r="N1041">
        <v>280974.09000000003</v>
      </c>
    </row>
    <row r="1042" spans="1:14" x14ac:dyDescent="0.3">
      <c r="A1042" t="s">
        <v>1046</v>
      </c>
      <c r="B1042" t="s">
        <v>4928</v>
      </c>
      <c r="C1042" t="s">
        <v>7405</v>
      </c>
      <c r="D1042" t="s">
        <v>7409</v>
      </c>
      <c r="E1042" t="s">
        <v>7423</v>
      </c>
      <c r="F1042" t="s">
        <v>7434</v>
      </c>
      <c r="G1042">
        <v>11175.95</v>
      </c>
      <c r="H1042">
        <v>10</v>
      </c>
      <c r="I1042" t="s">
        <v>7546</v>
      </c>
      <c r="J1042" t="s">
        <v>8162</v>
      </c>
      <c r="K1042" t="s">
        <v>8167</v>
      </c>
      <c r="L1042" t="s">
        <v>8169</v>
      </c>
      <c r="M1042">
        <v>89407.6</v>
      </c>
      <c r="N1042">
        <v>111759.5</v>
      </c>
    </row>
    <row r="1043" spans="1:14" x14ac:dyDescent="0.3">
      <c r="A1043" t="s">
        <v>1047</v>
      </c>
      <c r="B1043" t="s">
        <v>4929</v>
      </c>
      <c r="C1043" t="s">
        <v>7408</v>
      </c>
      <c r="D1043" t="s">
        <v>7417</v>
      </c>
      <c r="E1043" t="s">
        <v>7425</v>
      </c>
      <c r="F1043" t="s">
        <v>7434</v>
      </c>
      <c r="G1043">
        <v>14445.32</v>
      </c>
      <c r="H1043">
        <v>15</v>
      </c>
      <c r="I1043" t="s">
        <v>7778</v>
      </c>
      <c r="J1043" t="s">
        <v>8164</v>
      </c>
      <c r="K1043" t="s">
        <v>8167</v>
      </c>
      <c r="L1043" t="s">
        <v>8169</v>
      </c>
      <c r="M1043">
        <v>173343.84</v>
      </c>
      <c r="N1043">
        <v>216679.8</v>
      </c>
    </row>
    <row r="1044" spans="1:14" x14ac:dyDescent="0.3">
      <c r="A1044" t="s">
        <v>1048</v>
      </c>
      <c r="B1044" t="s">
        <v>4930</v>
      </c>
      <c r="C1044" t="s">
        <v>7405</v>
      </c>
      <c r="D1044" t="s">
        <v>7417</v>
      </c>
      <c r="E1044" t="s">
        <v>7427</v>
      </c>
      <c r="F1044" t="s">
        <v>7428</v>
      </c>
      <c r="G1044">
        <v>1079.83</v>
      </c>
      <c r="H1044">
        <v>6</v>
      </c>
      <c r="I1044" t="s">
        <v>7981</v>
      </c>
      <c r="J1044" t="s">
        <v>8164</v>
      </c>
      <c r="K1044" t="s">
        <v>8168</v>
      </c>
      <c r="L1044" t="s">
        <v>8170</v>
      </c>
      <c r="M1044">
        <v>6478.98</v>
      </c>
      <c r="N1044">
        <v>6478.98</v>
      </c>
    </row>
    <row r="1045" spans="1:14" x14ac:dyDescent="0.3">
      <c r="A1045" t="s">
        <v>1049</v>
      </c>
      <c r="B1045" t="s">
        <v>4931</v>
      </c>
      <c r="C1045" t="s">
        <v>7407</v>
      </c>
      <c r="D1045" t="s">
        <v>7415</v>
      </c>
      <c r="E1045" t="s">
        <v>7424</v>
      </c>
      <c r="F1045" t="s">
        <v>7432</v>
      </c>
      <c r="G1045">
        <v>3213.76</v>
      </c>
      <c r="H1045">
        <v>18</v>
      </c>
      <c r="I1045" t="s">
        <v>7982</v>
      </c>
      <c r="J1045" t="s">
        <v>8165</v>
      </c>
      <c r="K1045" t="s">
        <v>8167</v>
      </c>
      <c r="L1045" t="s">
        <v>8170</v>
      </c>
      <c r="M1045">
        <v>57847.68</v>
      </c>
      <c r="N1045">
        <v>57847.680000000008</v>
      </c>
    </row>
    <row r="1046" spans="1:14" x14ac:dyDescent="0.3">
      <c r="A1046" t="s">
        <v>1050</v>
      </c>
      <c r="B1046" t="s">
        <v>4932</v>
      </c>
      <c r="C1046" t="s">
        <v>7405</v>
      </c>
      <c r="D1046" t="s">
        <v>7409</v>
      </c>
      <c r="E1046" t="s">
        <v>7427</v>
      </c>
      <c r="F1046" t="s">
        <v>7429</v>
      </c>
      <c r="G1046">
        <v>2228.5500000000002</v>
      </c>
      <c r="H1046">
        <v>8</v>
      </c>
      <c r="I1046" t="s">
        <v>7983</v>
      </c>
      <c r="J1046" t="s">
        <v>8165</v>
      </c>
      <c r="K1046" t="s">
        <v>8168</v>
      </c>
      <c r="L1046" t="s">
        <v>8170</v>
      </c>
      <c r="M1046">
        <v>17828.400000000001</v>
      </c>
      <c r="N1046">
        <v>17828.400000000001</v>
      </c>
    </row>
    <row r="1047" spans="1:14" x14ac:dyDescent="0.3">
      <c r="A1047" t="s">
        <v>1051</v>
      </c>
      <c r="B1047" t="s">
        <v>4933</v>
      </c>
      <c r="C1047" t="s">
        <v>7405</v>
      </c>
      <c r="D1047" t="s">
        <v>7411</v>
      </c>
      <c r="E1047" t="s">
        <v>7423</v>
      </c>
      <c r="F1047" t="s">
        <v>7434</v>
      </c>
      <c r="G1047">
        <v>1123.82</v>
      </c>
      <c r="H1047">
        <v>6</v>
      </c>
      <c r="I1047" t="s">
        <v>7638</v>
      </c>
      <c r="J1047" t="s">
        <v>8164</v>
      </c>
      <c r="K1047" t="s">
        <v>8168</v>
      </c>
      <c r="L1047" t="s">
        <v>8169</v>
      </c>
      <c r="M1047">
        <v>5394.17</v>
      </c>
      <c r="N1047">
        <v>6742.92</v>
      </c>
    </row>
    <row r="1048" spans="1:14" x14ac:dyDescent="0.3">
      <c r="A1048" t="s">
        <v>1052</v>
      </c>
      <c r="B1048" t="s">
        <v>4934</v>
      </c>
      <c r="C1048" t="s">
        <v>7406</v>
      </c>
      <c r="D1048" t="s">
        <v>7421</v>
      </c>
      <c r="E1048" t="s">
        <v>7423</v>
      </c>
      <c r="F1048" t="s">
        <v>7429</v>
      </c>
      <c r="G1048">
        <v>7729.79</v>
      </c>
      <c r="H1048">
        <v>1</v>
      </c>
      <c r="I1048" t="s">
        <v>7815</v>
      </c>
      <c r="J1048" t="s">
        <v>8163</v>
      </c>
      <c r="K1048" t="s">
        <v>8168</v>
      </c>
      <c r="L1048" t="s">
        <v>8169</v>
      </c>
      <c r="M1048">
        <v>6183.5</v>
      </c>
      <c r="N1048">
        <v>7729.79</v>
      </c>
    </row>
    <row r="1049" spans="1:14" x14ac:dyDescent="0.3">
      <c r="A1049" t="s">
        <v>1053</v>
      </c>
      <c r="B1049" t="s">
        <v>4935</v>
      </c>
      <c r="C1049" t="s">
        <v>7406</v>
      </c>
      <c r="D1049" t="s">
        <v>7412</v>
      </c>
      <c r="E1049" t="s">
        <v>7424</v>
      </c>
      <c r="F1049" t="s">
        <v>7433</v>
      </c>
      <c r="G1049">
        <v>3211.27</v>
      </c>
      <c r="H1049">
        <v>18</v>
      </c>
      <c r="I1049" t="s">
        <v>7984</v>
      </c>
      <c r="J1049" t="s">
        <v>8163</v>
      </c>
      <c r="K1049" t="s">
        <v>8167</v>
      </c>
      <c r="L1049" t="s">
        <v>8169</v>
      </c>
      <c r="M1049">
        <v>46242.62</v>
      </c>
      <c r="N1049">
        <v>57802.86</v>
      </c>
    </row>
    <row r="1050" spans="1:14" x14ac:dyDescent="0.3">
      <c r="A1050" t="s">
        <v>1054</v>
      </c>
      <c r="B1050" t="s">
        <v>4936</v>
      </c>
      <c r="C1050" t="s">
        <v>7407</v>
      </c>
      <c r="D1050" t="s">
        <v>7415</v>
      </c>
      <c r="E1050" t="s">
        <v>7426</v>
      </c>
      <c r="F1050" t="s">
        <v>7434</v>
      </c>
      <c r="G1050">
        <v>3018.71</v>
      </c>
      <c r="H1050">
        <v>13</v>
      </c>
      <c r="I1050" t="s">
        <v>7653</v>
      </c>
      <c r="J1050" t="s">
        <v>8166</v>
      </c>
      <c r="K1050" t="s">
        <v>8167</v>
      </c>
      <c r="L1050" t="s">
        <v>8170</v>
      </c>
      <c r="M1050">
        <v>39243.230000000003</v>
      </c>
      <c r="N1050">
        <v>39243.230000000003</v>
      </c>
    </row>
    <row r="1051" spans="1:14" x14ac:dyDescent="0.3">
      <c r="A1051" t="s">
        <v>1055</v>
      </c>
      <c r="B1051" t="s">
        <v>4937</v>
      </c>
      <c r="C1051" t="s">
        <v>7406</v>
      </c>
      <c r="D1051" t="s">
        <v>7416</v>
      </c>
      <c r="E1051" t="s">
        <v>7427</v>
      </c>
      <c r="F1051" t="s">
        <v>7428</v>
      </c>
      <c r="G1051">
        <v>10453.02</v>
      </c>
      <c r="H1051">
        <v>17</v>
      </c>
      <c r="I1051" t="s">
        <v>7985</v>
      </c>
      <c r="J1051" t="s">
        <v>8163</v>
      </c>
      <c r="K1051" t="s">
        <v>8168</v>
      </c>
      <c r="L1051" t="s">
        <v>8170</v>
      </c>
      <c r="M1051">
        <v>177701.34</v>
      </c>
      <c r="N1051">
        <v>177701.34</v>
      </c>
    </row>
    <row r="1052" spans="1:14" x14ac:dyDescent="0.3">
      <c r="A1052" t="s">
        <v>1056</v>
      </c>
      <c r="B1052" t="s">
        <v>4938</v>
      </c>
      <c r="C1052" t="s">
        <v>7406</v>
      </c>
      <c r="D1052" t="s">
        <v>7412</v>
      </c>
      <c r="E1052" t="s">
        <v>7427</v>
      </c>
      <c r="F1052" t="s">
        <v>7432</v>
      </c>
      <c r="G1052">
        <v>6180.18</v>
      </c>
      <c r="H1052">
        <v>13</v>
      </c>
      <c r="I1052" t="s">
        <v>7871</v>
      </c>
      <c r="J1052" t="s">
        <v>8164</v>
      </c>
      <c r="K1052" t="s">
        <v>8168</v>
      </c>
      <c r="L1052" t="s">
        <v>8169</v>
      </c>
      <c r="M1052">
        <v>64273.54</v>
      </c>
      <c r="N1052">
        <v>80342.34</v>
      </c>
    </row>
    <row r="1053" spans="1:14" x14ac:dyDescent="0.3">
      <c r="A1053" t="s">
        <v>1057</v>
      </c>
      <c r="B1053" t="s">
        <v>4939</v>
      </c>
      <c r="C1053" t="s">
        <v>7405</v>
      </c>
      <c r="D1053" t="s">
        <v>7409</v>
      </c>
      <c r="E1053" t="s">
        <v>7426</v>
      </c>
      <c r="F1053" t="s">
        <v>7430</v>
      </c>
      <c r="G1053">
        <v>16599.169999999998</v>
      </c>
      <c r="H1053">
        <v>3</v>
      </c>
      <c r="I1053" t="s">
        <v>7646</v>
      </c>
      <c r="J1053" t="s">
        <v>8162</v>
      </c>
      <c r="K1053" t="s">
        <v>8168</v>
      </c>
      <c r="L1053" t="s">
        <v>8169</v>
      </c>
      <c r="M1053">
        <v>39838.339999999997</v>
      </c>
      <c r="N1053">
        <v>49797.509999999995</v>
      </c>
    </row>
    <row r="1054" spans="1:14" x14ac:dyDescent="0.3">
      <c r="A1054" t="s">
        <v>1058</v>
      </c>
      <c r="B1054" t="s">
        <v>4095</v>
      </c>
      <c r="C1054" t="s">
        <v>7407</v>
      </c>
      <c r="D1054" t="s">
        <v>7418</v>
      </c>
      <c r="E1054" t="s">
        <v>7426</v>
      </c>
      <c r="F1054" t="s">
        <v>7428</v>
      </c>
      <c r="G1054">
        <v>1935.56</v>
      </c>
      <c r="H1054">
        <v>1</v>
      </c>
      <c r="I1054" t="s">
        <v>7874</v>
      </c>
      <c r="J1054" t="s">
        <v>8163</v>
      </c>
      <c r="K1054" t="s">
        <v>8167</v>
      </c>
      <c r="L1054" t="s">
        <v>8169</v>
      </c>
      <c r="M1054">
        <v>1548.78</v>
      </c>
      <c r="N1054">
        <v>1935.56</v>
      </c>
    </row>
    <row r="1055" spans="1:14" x14ac:dyDescent="0.3">
      <c r="A1055" t="s">
        <v>1059</v>
      </c>
      <c r="B1055" t="s">
        <v>4768</v>
      </c>
      <c r="C1055" t="s">
        <v>7405</v>
      </c>
      <c r="D1055" t="s">
        <v>7411</v>
      </c>
      <c r="E1055" t="s">
        <v>7423</v>
      </c>
      <c r="F1055" t="s">
        <v>7428</v>
      </c>
      <c r="G1055">
        <v>1420.13</v>
      </c>
      <c r="H1055">
        <v>3</v>
      </c>
      <c r="I1055" t="s">
        <v>7717</v>
      </c>
      <c r="J1055" t="s">
        <v>8165</v>
      </c>
      <c r="K1055" t="s">
        <v>8167</v>
      </c>
      <c r="L1055" t="s">
        <v>8170</v>
      </c>
      <c r="M1055">
        <v>4260.3900000000003</v>
      </c>
      <c r="N1055">
        <v>4260.3900000000003</v>
      </c>
    </row>
    <row r="1056" spans="1:14" x14ac:dyDescent="0.3">
      <c r="A1056" t="s">
        <v>1060</v>
      </c>
      <c r="B1056" t="s">
        <v>4940</v>
      </c>
      <c r="C1056" t="s">
        <v>7406</v>
      </c>
      <c r="D1056" t="s">
        <v>7412</v>
      </c>
      <c r="E1056" t="s">
        <v>7427</v>
      </c>
      <c r="F1056" t="s">
        <v>7431</v>
      </c>
      <c r="G1056">
        <v>4264.54</v>
      </c>
      <c r="H1056">
        <v>12</v>
      </c>
      <c r="I1056" t="s">
        <v>7669</v>
      </c>
      <c r="J1056" t="s">
        <v>8162</v>
      </c>
      <c r="K1056" t="s">
        <v>8167</v>
      </c>
      <c r="L1056" t="s">
        <v>8169</v>
      </c>
      <c r="M1056">
        <v>40939.75</v>
      </c>
      <c r="N1056">
        <v>51174.479999999996</v>
      </c>
    </row>
    <row r="1057" spans="1:14" x14ac:dyDescent="0.3">
      <c r="A1057" t="s">
        <v>1061</v>
      </c>
      <c r="B1057" t="s">
        <v>4941</v>
      </c>
      <c r="C1057" t="s">
        <v>7405</v>
      </c>
      <c r="D1057" t="s">
        <v>7409</v>
      </c>
      <c r="E1057" t="s">
        <v>7425</v>
      </c>
      <c r="F1057" t="s">
        <v>7432</v>
      </c>
      <c r="G1057">
        <v>4659.62</v>
      </c>
      <c r="H1057">
        <v>2</v>
      </c>
      <c r="I1057" t="s">
        <v>7958</v>
      </c>
      <c r="J1057" t="s">
        <v>8164</v>
      </c>
      <c r="K1057" t="s">
        <v>8168</v>
      </c>
      <c r="L1057" t="s">
        <v>8169</v>
      </c>
      <c r="M1057">
        <v>7455.06</v>
      </c>
      <c r="N1057">
        <v>9319.24</v>
      </c>
    </row>
    <row r="1058" spans="1:14" x14ac:dyDescent="0.3">
      <c r="A1058" t="s">
        <v>1062</v>
      </c>
      <c r="B1058" t="s">
        <v>4942</v>
      </c>
      <c r="C1058" t="s">
        <v>7406</v>
      </c>
      <c r="D1058" t="s">
        <v>7416</v>
      </c>
      <c r="E1058" t="s">
        <v>7426</v>
      </c>
      <c r="F1058" t="s">
        <v>7429</v>
      </c>
      <c r="G1058">
        <v>15832.25</v>
      </c>
      <c r="H1058">
        <v>2</v>
      </c>
      <c r="I1058" t="s">
        <v>7589</v>
      </c>
      <c r="J1058" t="s">
        <v>8164</v>
      </c>
      <c r="K1058" t="s">
        <v>8167</v>
      </c>
      <c r="L1058" t="s">
        <v>8169</v>
      </c>
      <c r="M1058">
        <v>25331.599999999999</v>
      </c>
      <c r="N1058">
        <v>31664.5</v>
      </c>
    </row>
    <row r="1059" spans="1:14" x14ac:dyDescent="0.3">
      <c r="A1059" t="s">
        <v>1063</v>
      </c>
      <c r="B1059" t="s">
        <v>4943</v>
      </c>
      <c r="C1059" t="s">
        <v>7405</v>
      </c>
      <c r="D1059" t="s">
        <v>7410</v>
      </c>
      <c r="E1059" t="s">
        <v>7423</v>
      </c>
      <c r="F1059" t="s">
        <v>7432</v>
      </c>
      <c r="G1059">
        <v>15056.2</v>
      </c>
      <c r="H1059">
        <v>3</v>
      </c>
      <c r="I1059" t="s">
        <v>7973</v>
      </c>
      <c r="J1059" t="s">
        <v>8164</v>
      </c>
      <c r="K1059" t="s">
        <v>8168</v>
      </c>
      <c r="L1059" t="s">
        <v>8169</v>
      </c>
      <c r="M1059">
        <v>36134.879999999997</v>
      </c>
      <c r="N1059">
        <v>45168.600000000006</v>
      </c>
    </row>
    <row r="1060" spans="1:14" x14ac:dyDescent="0.3">
      <c r="A1060" t="s">
        <v>1064</v>
      </c>
      <c r="B1060" t="s">
        <v>4944</v>
      </c>
      <c r="C1060" t="s">
        <v>7408</v>
      </c>
      <c r="D1060" t="s">
        <v>7422</v>
      </c>
      <c r="E1060" t="s">
        <v>7427</v>
      </c>
      <c r="F1060" t="s">
        <v>7433</v>
      </c>
      <c r="G1060">
        <v>8146.45</v>
      </c>
      <c r="H1060">
        <v>9</v>
      </c>
      <c r="I1060" t="s">
        <v>7449</v>
      </c>
      <c r="J1060" t="s">
        <v>8164</v>
      </c>
      <c r="K1060" t="s">
        <v>8168</v>
      </c>
      <c r="L1060" t="s">
        <v>8169</v>
      </c>
      <c r="M1060">
        <v>58654.44</v>
      </c>
      <c r="N1060">
        <v>73318.05</v>
      </c>
    </row>
    <row r="1061" spans="1:14" x14ac:dyDescent="0.3">
      <c r="A1061" t="s">
        <v>1065</v>
      </c>
      <c r="B1061" t="s">
        <v>4945</v>
      </c>
      <c r="C1061" t="s">
        <v>7405</v>
      </c>
      <c r="D1061" t="s">
        <v>7417</v>
      </c>
      <c r="E1061" t="s">
        <v>7427</v>
      </c>
      <c r="F1061" t="s">
        <v>7431</v>
      </c>
      <c r="G1061">
        <v>1487.36</v>
      </c>
      <c r="H1061">
        <v>12</v>
      </c>
      <c r="I1061" t="s">
        <v>7559</v>
      </c>
      <c r="J1061" t="s">
        <v>8165</v>
      </c>
      <c r="K1061" t="s">
        <v>8168</v>
      </c>
      <c r="L1061" t="s">
        <v>8170</v>
      </c>
      <c r="M1061">
        <v>17848.32</v>
      </c>
      <c r="N1061">
        <v>17848.32</v>
      </c>
    </row>
    <row r="1062" spans="1:14" x14ac:dyDescent="0.3">
      <c r="A1062" t="s">
        <v>1066</v>
      </c>
      <c r="B1062" t="s">
        <v>4946</v>
      </c>
      <c r="C1062" t="s">
        <v>7408</v>
      </c>
      <c r="D1062" t="s">
        <v>7417</v>
      </c>
      <c r="E1062" t="s">
        <v>7423</v>
      </c>
      <c r="F1062" t="s">
        <v>7434</v>
      </c>
      <c r="G1062">
        <v>7992.9</v>
      </c>
      <c r="H1062">
        <v>8</v>
      </c>
      <c r="I1062" t="s">
        <v>7986</v>
      </c>
      <c r="J1062" t="s">
        <v>8166</v>
      </c>
      <c r="K1062" t="s">
        <v>8168</v>
      </c>
      <c r="L1062" t="s">
        <v>8170</v>
      </c>
      <c r="M1062">
        <v>63943.199999999997</v>
      </c>
      <c r="N1062">
        <v>63943.199999999997</v>
      </c>
    </row>
    <row r="1063" spans="1:14" x14ac:dyDescent="0.3">
      <c r="A1063" t="s">
        <v>1067</v>
      </c>
      <c r="B1063" t="s">
        <v>4947</v>
      </c>
      <c r="C1063" t="s">
        <v>7405</v>
      </c>
      <c r="D1063" t="s">
        <v>7411</v>
      </c>
      <c r="E1063" t="s">
        <v>7426</v>
      </c>
      <c r="F1063" t="s">
        <v>7432</v>
      </c>
      <c r="G1063">
        <v>11934.57</v>
      </c>
      <c r="H1063">
        <v>6</v>
      </c>
      <c r="I1063" t="s">
        <v>7987</v>
      </c>
      <c r="J1063" t="s">
        <v>8165</v>
      </c>
      <c r="K1063" t="s">
        <v>8167</v>
      </c>
      <c r="L1063" t="s">
        <v>8170</v>
      </c>
      <c r="M1063">
        <v>71607.42</v>
      </c>
      <c r="N1063">
        <v>71607.42</v>
      </c>
    </row>
    <row r="1064" spans="1:14" x14ac:dyDescent="0.3">
      <c r="A1064" t="s">
        <v>1068</v>
      </c>
      <c r="B1064" t="s">
        <v>4948</v>
      </c>
      <c r="C1064" t="s">
        <v>7406</v>
      </c>
      <c r="D1064" t="s">
        <v>7412</v>
      </c>
      <c r="E1064" t="s">
        <v>7424</v>
      </c>
      <c r="F1064" t="s">
        <v>7433</v>
      </c>
      <c r="G1064">
        <v>15021.34</v>
      </c>
      <c r="H1064">
        <v>2</v>
      </c>
      <c r="I1064" t="s">
        <v>7481</v>
      </c>
      <c r="J1064" t="s">
        <v>8165</v>
      </c>
      <c r="K1064" t="s">
        <v>8167</v>
      </c>
      <c r="L1064" t="s">
        <v>8169</v>
      </c>
      <c r="M1064">
        <v>24034.31</v>
      </c>
      <c r="N1064">
        <v>30042.68</v>
      </c>
    </row>
    <row r="1065" spans="1:14" x14ac:dyDescent="0.3">
      <c r="A1065" t="s">
        <v>1069</v>
      </c>
      <c r="B1065" t="s">
        <v>4949</v>
      </c>
      <c r="C1065" t="s">
        <v>7405</v>
      </c>
      <c r="D1065" t="s">
        <v>7410</v>
      </c>
      <c r="E1065" t="s">
        <v>7423</v>
      </c>
      <c r="F1065" t="s">
        <v>7434</v>
      </c>
      <c r="G1065">
        <v>12321.35</v>
      </c>
      <c r="H1065">
        <v>1</v>
      </c>
      <c r="I1065" t="s">
        <v>7698</v>
      </c>
      <c r="J1065" t="s">
        <v>8164</v>
      </c>
      <c r="K1065" t="s">
        <v>8168</v>
      </c>
      <c r="L1065" t="s">
        <v>8170</v>
      </c>
      <c r="M1065">
        <v>12321.35</v>
      </c>
      <c r="N1065">
        <v>12321.35</v>
      </c>
    </row>
    <row r="1066" spans="1:14" x14ac:dyDescent="0.3">
      <c r="A1066" t="s">
        <v>1070</v>
      </c>
      <c r="B1066" t="s">
        <v>4950</v>
      </c>
      <c r="C1066" t="s">
        <v>7406</v>
      </c>
      <c r="D1066" t="s">
        <v>7414</v>
      </c>
      <c r="E1066" t="s">
        <v>7423</v>
      </c>
      <c r="F1066" t="s">
        <v>7433</v>
      </c>
      <c r="G1066">
        <v>8131.51</v>
      </c>
      <c r="H1066">
        <v>19</v>
      </c>
      <c r="I1066" t="s">
        <v>7659</v>
      </c>
      <c r="J1066" t="s">
        <v>8163</v>
      </c>
      <c r="K1066" t="s">
        <v>8167</v>
      </c>
      <c r="L1066" t="s">
        <v>8170</v>
      </c>
      <c r="M1066">
        <v>154498.69</v>
      </c>
      <c r="N1066">
        <v>154498.69</v>
      </c>
    </row>
    <row r="1067" spans="1:14" x14ac:dyDescent="0.3">
      <c r="A1067" t="s">
        <v>1071</v>
      </c>
      <c r="B1067" t="s">
        <v>4951</v>
      </c>
      <c r="C1067" t="s">
        <v>7405</v>
      </c>
      <c r="D1067" t="s">
        <v>7410</v>
      </c>
      <c r="E1067" t="s">
        <v>7426</v>
      </c>
      <c r="F1067" t="s">
        <v>7430</v>
      </c>
      <c r="G1067">
        <v>16368.43</v>
      </c>
      <c r="H1067">
        <v>8</v>
      </c>
      <c r="I1067" t="s">
        <v>7988</v>
      </c>
      <c r="J1067" t="s">
        <v>8162</v>
      </c>
      <c r="K1067" t="s">
        <v>8168</v>
      </c>
      <c r="L1067" t="s">
        <v>8170</v>
      </c>
      <c r="M1067">
        <v>130947.44</v>
      </c>
      <c r="N1067">
        <v>130947.44</v>
      </c>
    </row>
    <row r="1068" spans="1:14" x14ac:dyDescent="0.3">
      <c r="A1068" t="s">
        <v>1072</v>
      </c>
      <c r="B1068" t="s">
        <v>4952</v>
      </c>
      <c r="C1068" t="s">
        <v>7405</v>
      </c>
      <c r="D1068" t="s">
        <v>7410</v>
      </c>
      <c r="E1068" t="s">
        <v>7423</v>
      </c>
      <c r="F1068" t="s">
        <v>7430</v>
      </c>
      <c r="G1068">
        <v>16093.7</v>
      </c>
      <c r="H1068">
        <v>13</v>
      </c>
      <c r="I1068" t="s">
        <v>7827</v>
      </c>
      <c r="J1068" t="s">
        <v>8165</v>
      </c>
      <c r="K1068" t="s">
        <v>8167</v>
      </c>
      <c r="L1068" t="s">
        <v>8169</v>
      </c>
      <c r="M1068">
        <v>167374.48000000001</v>
      </c>
      <c r="N1068">
        <v>209218.1</v>
      </c>
    </row>
    <row r="1069" spans="1:14" x14ac:dyDescent="0.3">
      <c r="A1069" t="s">
        <v>1073</v>
      </c>
      <c r="B1069" t="s">
        <v>4953</v>
      </c>
      <c r="C1069" t="s">
        <v>7405</v>
      </c>
      <c r="D1069" t="s">
        <v>7417</v>
      </c>
      <c r="E1069" t="s">
        <v>7427</v>
      </c>
      <c r="F1069" t="s">
        <v>7433</v>
      </c>
      <c r="G1069">
        <v>12448.34</v>
      </c>
      <c r="H1069">
        <v>2</v>
      </c>
      <c r="I1069" t="s">
        <v>7821</v>
      </c>
      <c r="J1069" t="s">
        <v>8166</v>
      </c>
      <c r="K1069" t="s">
        <v>8167</v>
      </c>
      <c r="L1069" t="s">
        <v>8169</v>
      </c>
      <c r="M1069">
        <v>19917.509999999998</v>
      </c>
      <c r="N1069">
        <v>24896.68</v>
      </c>
    </row>
    <row r="1070" spans="1:14" x14ac:dyDescent="0.3">
      <c r="A1070" t="s">
        <v>1074</v>
      </c>
      <c r="B1070" t="s">
        <v>4954</v>
      </c>
      <c r="C1070" t="s">
        <v>7408</v>
      </c>
      <c r="D1070" t="s">
        <v>7417</v>
      </c>
      <c r="E1070" t="s">
        <v>7427</v>
      </c>
      <c r="F1070" t="s">
        <v>7434</v>
      </c>
      <c r="G1070">
        <v>10154.219999999999</v>
      </c>
      <c r="H1070">
        <v>15</v>
      </c>
      <c r="I1070" t="s">
        <v>7989</v>
      </c>
      <c r="J1070" t="s">
        <v>8166</v>
      </c>
      <c r="K1070" t="s">
        <v>8168</v>
      </c>
      <c r="L1070" t="s">
        <v>8169</v>
      </c>
      <c r="M1070">
        <v>121850.64</v>
      </c>
      <c r="N1070">
        <v>152313.29999999999</v>
      </c>
    </row>
    <row r="1071" spans="1:14" x14ac:dyDescent="0.3">
      <c r="A1071" t="s">
        <v>1075</v>
      </c>
      <c r="B1071" t="s">
        <v>4955</v>
      </c>
      <c r="C1071" t="s">
        <v>7405</v>
      </c>
      <c r="D1071" t="s">
        <v>7410</v>
      </c>
      <c r="E1071" t="s">
        <v>7426</v>
      </c>
      <c r="F1071" t="s">
        <v>7434</v>
      </c>
      <c r="G1071">
        <v>14104.19</v>
      </c>
      <c r="H1071">
        <v>10</v>
      </c>
      <c r="I1071" t="s">
        <v>7918</v>
      </c>
      <c r="J1071" t="s">
        <v>8165</v>
      </c>
      <c r="K1071" t="s">
        <v>8167</v>
      </c>
      <c r="L1071" t="s">
        <v>8169</v>
      </c>
      <c r="M1071">
        <v>112833.52</v>
      </c>
      <c r="N1071">
        <v>141041.9</v>
      </c>
    </row>
    <row r="1072" spans="1:14" x14ac:dyDescent="0.3">
      <c r="A1072" t="s">
        <v>1076</v>
      </c>
      <c r="B1072" t="s">
        <v>4956</v>
      </c>
      <c r="C1072" t="s">
        <v>7405</v>
      </c>
      <c r="D1072" t="s">
        <v>7410</v>
      </c>
      <c r="E1072" t="s">
        <v>7426</v>
      </c>
      <c r="F1072" t="s">
        <v>7430</v>
      </c>
      <c r="G1072">
        <v>3056.06</v>
      </c>
      <c r="H1072">
        <v>14</v>
      </c>
      <c r="I1072" t="s">
        <v>7773</v>
      </c>
      <c r="J1072" t="s">
        <v>8163</v>
      </c>
      <c r="K1072" t="s">
        <v>8168</v>
      </c>
      <c r="L1072" t="s">
        <v>8170</v>
      </c>
      <c r="M1072">
        <v>42784.84</v>
      </c>
      <c r="N1072">
        <v>42784.84</v>
      </c>
    </row>
    <row r="1073" spans="1:14" x14ac:dyDescent="0.3">
      <c r="A1073" t="s">
        <v>1077</v>
      </c>
      <c r="B1073" t="s">
        <v>4553</v>
      </c>
      <c r="C1073" t="s">
        <v>7408</v>
      </c>
      <c r="D1073" t="s">
        <v>7419</v>
      </c>
      <c r="E1073" t="s">
        <v>7423</v>
      </c>
      <c r="F1073" t="s">
        <v>7432</v>
      </c>
      <c r="G1073">
        <v>5788.42</v>
      </c>
      <c r="H1073">
        <v>2</v>
      </c>
      <c r="I1073" t="s">
        <v>7837</v>
      </c>
      <c r="J1073" t="s">
        <v>8163</v>
      </c>
      <c r="K1073" t="s">
        <v>8168</v>
      </c>
      <c r="L1073" t="s">
        <v>8170</v>
      </c>
      <c r="M1073">
        <v>11576.84</v>
      </c>
      <c r="N1073">
        <v>11576.84</v>
      </c>
    </row>
    <row r="1074" spans="1:14" x14ac:dyDescent="0.3">
      <c r="A1074" t="s">
        <v>1078</v>
      </c>
      <c r="B1074" t="s">
        <v>4957</v>
      </c>
      <c r="C1074" t="s">
        <v>7408</v>
      </c>
      <c r="D1074" t="s">
        <v>7417</v>
      </c>
      <c r="E1074" t="s">
        <v>7424</v>
      </c>
      <c r="F1074" t="s">
        <v>7429</v>
      </c>
      <c r="G1074">
        <v>1343.77</v>
      </c>
      <c r="H1074">
        <v>17</v>
      </c>
      <c r="I1074" t="s">
        <v>7726</v>
      </c>
      <c r="J1074" t="s">
        <v>8163</v>
      </c>
      <c r="K1074" t="s">
        <v>8168</v>
      </c>
      <c r="L1074" t="s">
        <v>8169</v>
      </c>
      <c r="M1074">
        <v>18274.939999999999</v>
      </c>
      <c r="N1074">
        <v>22844.09</v>
      </c>
    </row>
    <row r="1075" spans="1:14" x14ac:dyDescent="0.3">
      <c r="A1075" t="s">
        <v>1079</v>
      </c>
      <c r="B1075" t="s">
        <v>4958</v>
      </c>
      <c r="C1075" t="s">
        <v>7405</v>
      </c>
      <c r="D1075" t="s">
        <v>7409</v>
      </c>
      <c r="E1075" t="s">
        <v>7424</v>
      </c>
      <c r="F1075" t="s">
        <v>7433</v>
      </c>
      <c r="G1075">
        <v>10508.63</v>
      </c>
      <c r="H1075">
        <v>14</v>
      </c>
      <c r="I1075" t="s">
        <v>7886</v>
      </c>
      <c r="J1075" t="s">
        <v>8165</v>
      </c>
      <c r="K1075" t="s">
        <v>8167</v>
      </c>
      <c r="L1075" t="s">
        <v>8170</v>
      </c>
      <c r="M1075">
        <v>147120.82</v>
      </c>
      <c r="N1075">
        <v>147120.81999999998</v>
      </c>
    </row>
    <row r="1076" spans="1:14" x14ac:dyDescent="0.3">
      <c r="A1076" t="s">
        <v>1080</v>
      </c>
      <c r="B1076" t="s">
        <v>4959</v>
      </c>
      <c r="C1076" t="s">
        <v>7406</v>
      </c>
      <c r="D1076" t="s">
        <v>7414</v>
      </c>
      <c r="E1076" t="s">
        <v>7423</v>
      </c>
      <c r="F1076" t="s">
        <v>7432</v>
      </c>
      <c r="G1076">
        <v>1144.57</v>
      </c>
      <c r="H1076">
        <v>2</v>
      </c>
      <c r="I1076" t="s">
        <v>7686</v>
      </c>
      <c r="J1076" t="s">
        <v>8162</v>
      </c>
      <c r="K1076" t="s">
        <v>8168</v>
      </c>
      <c r="L1076" t="s">
        <v>8170</v>
      </c>
      <c r="M1076">
        <v>2289.14</v>
      </c>
      <c r="N1076">
        <v>2289.14</v>
      </c>
    </row>
    <row r="1077" spans="1:14" x14ac:dyDescent="0.3">
      <c r="A1077" t="s">
        <v>1081</v>
      </c>
      <c r="B1077" t="s">
        <v>4960</v>
      </c>
      <c r="C1077" t="s">
        <v>7408</v>
      </c>
      <c r="D1077" t="s">
        <v>7420</v>
      </c>
      <c r="E1077" t="s">
        <v>7426</v>
      </c>
      <c r="F1077" t="s">
        <v>7434</v>
      </c>
      <c r="G1077">
        <v>5557.68</v>
      </c>
      <c r="H1077">
        <v>1</v>
      </c>
      <c r="I1077" t="s">
        <v>7990</v>
      </c>
      <c r="J1077" t="s">
        <v>8164</v>
      </c>
      <c r="K1077" t="s">
        <v>8168</v>
      </c>
      <c r="L1077" t="s">
        <v>8170</v>
      </c>
      <c r="M1077">
        <v>5557.68</v>
      </c>
      <c r="N1077">
        <v>5557.68</v>
      </c>
    </row>
    <row r="1078" spans="1:14" x14ac:dyDescent="0.3">
      <c r="A1078" t="s">
        <v>1082</v>
      </c>
      <c r="B1078" t="s">
        <v>4961</v>
      </c>
      <c r="C1078" t="s">
        <v>7405</v>
      </c>
      <c r="D1078" t="s">
        <v>7409</v>
      </c>
      <c r="E1078" t="s">
        <v>7425</v>
      </c>
      <c r="F1078" t="s">
        <v>7434</v>
      </c>
      <c r="G1078">
        <v>15559.18</v>
      </c>
      <c r="H1078">
        <v>11</v>
      </c>
      <c r="I1078" t="s">
        <v>7991</v>
      </c>
      <c r="J1078" t="s">
        <v>8164</v>
      </c>
      <c r="K1078" t="s">
        <v>8168</v>
      </c>
      <c r="L1078" t="s">
        <v>8169</v>
      </c>
      <c r="M1078">
        <v>136920.95000000001</v>
      </c>
      <c r="N1078">
        <v>171150.98</v>
      </c>
    </row>
    <row r="1079" spans="1:14" x14ac:dyDescent="0.3">
      <c r="A1079" t="s">
        <v>1083</v>
      </c>
      <c r="B1079" t="s">
        <v>4962</v>
      </c>
      <c r="C1079" t="s">
        <v>7406</v>
      </c>
      <c r="D1079" t="s">
        <v>7416</v>
      </c>
      <c r="E1079" t="s">
        <v>7425</v>
      </c>
      <c r="F1079" t="s">
        <v>7431</v>
      </c>
      <c r="G1079">
        <v>5240.62</v>
      </c>
      <c r="H1079">
        <v>15</v>
      </c>
      <c r="I1079" t="s">
        <v>7675</v>
      </c>
      <c r="J1079" t="s">
        <v>8163</v>
      </c>
      <c r="K1079" t="s">
        <v>8168</v>
      </c>
      <c r="L1079" t="s">
        <v>8170</v>
      </c>
      <c r="M1079">
        <v>78609.3</v>
      </c>
      <c r="N1079">
        <v>78609.3</v>
      </c>
    </row>
    <row r="1080" spans="1:14" x14ac:dyDescent="0.3">
      <c r="A1080" t="s">
        <v>1084</v>
      </c>
      <c r="B1080" t="s">
        <v>4963</v>
      </c>
      <c r="C1080" t="s">
        <v>7405</v>
      </c>
      <c r="D1080" t="s">
        <v>7410</v>
      </c>
      <c r="E1080" t="s">
        <v>7423</v>
      </c>
      <c r="F1080" t="s">
        <v>7428</v>
      </c>
      <c r="G1080">
        <v>8666.86</v>
      </c>
      <c r="H1080">
        <v>6</v>
      </c>
      <c r="I1080" t="s">
        <v>7838</v>
      </c>
      <c r="J1080" t="s">
        <v>8162</v>
      </c>
      <c r="K1080" t="s">
        <v>8168</v>
      </c>
      <c r="L1080" t="s">
        <v>8170</v>
      </c>
      <c r="M1080">
        <v>52001.16</v>
      </c>
      <c r="N1080">
        <v>52001.16</v>
      </c>
    </row>
    <row r="1081" spans="1:14" x14ac:dyDescent="0.3">
      <c r="A1081" t="s">
        <v>117</v>
      </c>
      <c r="B1081" t="s">
        <v>4964</v>
      </c>
      <c r="C1081" t="s">
        <v>7407</v>
      </c>
      <c r="D1081" t="s">
        <v>7417</v>
      </c>
      <c r="E1081" t="s">
        <v>7423</v>
      </c>
      <c r="F1081" t="s">
        <v>7432</v>
      </c>
      <c r="G1081">
        <v>4055.38</v>
      </c>
      <c r="H1081">
        <v>15</v>
      </c>
      <c r="I1081" t="s">
        <v>7992</v>
      </c>
      <c r="J1081" t="s">
        <v>8163</v>
      </c>
      <c r="K1081" t="s">
        <v>8168</v>
      </c>
      <c r="L1081" t="s">
        <v>8170</v>
      </c>
      <c r="M1081">
        <v>60830.7</v>
      </c>
      <c r="N1081">
        <v>60830.700000000004</v>
      </c>
    </row>
    <row r="1082" spans="1:14" x14ac:dyDescent="0.3">
      <c r="A1082" t="s">
        <v>1085</v>
      </c>
      <c r="B1082" t="s">
        <v>3989</v>
      </c>
      <c r="C1082" t="s">
        <v>7405</v>
      </c>
      <c r="D1082" t="s">
        <v>7409</v>
      </c>
      <c r="E1082" t="s">
        <v>7424</v>
      </c>
      <c r="F1082" t="s">
        <v>7431</v>
      </c>
      <c r="G1082">
        <v>13516.55</v>
      </c>
      <c r="H1082">
        <v>18</v>
      </c>
      <c r="I1082" t="s">
        <v>7544</v>
      </c>
      <c r="J1082" t="s">
        <v>8166</v>
      </c>
      <c r="K1082" t="s">
        <v>8167</v>
      </c>
      <c r="L1082" t="s">
        <v>8169</v>
      </c>
      <c r="M1082">
        <v>194638.32</v>
      </c>
      <c r="N1082">
        <v>243297.9</v>
      </c>
    </row>
    <row r="1083" spans="1:14" x14ac:dyDescent="0.3">
      <c r="A1083" t="s">
        <v>1086</v>
      </c>
      <c r="B1083" t="s">
        <v>4965</v>
      </c>
      <c r="C1083" t="s">
        <v>7405</v>
      </c>
      <c r="D1083" t="s">
        <v>7411</v>
      </c>
      <c r="E1083" t="s">
        <v>7423</v>
      </c>
      <c r="F1083" t="s">
        <v>7428</v>
      </c>
      <c r="G1083">
        <v>15924.38</v>
      </c>
      <c r="H1083">
        <v>17</v>
      </c>
      <c r="I1083" t="s">
        <v>7561</v>
      </c>
      <c r="J1083" t="s">
        <v>8163</v>
      </c>
      <c r="K1083" t="s">
        <v>8168</v>
      </c>
      <c r="L1083" t="s">
        <v>8169</v>
      </c>
      <c r="M1083">
        <v>216571.9</v>
      </c>
      <c r="N1083">
        <v>270714.45999999996</v>
      </c>
    </row>
    <row r="1084" spans="1:14" x14ac:dyDescent="0.3">
      <c r="A1084" t="s">
        <v>1087</v>
      </c>
      <c r="B1084" t="s">
        <v>4966</v>
      </c>
      <c r="C1084" t="s">
        <v>7408</v>
      </c>
      <c r="D1084" t="s">
        <v>7420</v>
      </c>
      <c r="E1084" t="s">
        <v>7426</v>
      </c>
      <c r="F1084" t="s">
        <v>7433</v>
      </c>
      <c r="G1084">
        <v>4274.5</v>
      </c>
      <c r="H1084">
        <v>14</v>
      </c>
      <c r="I1084" t="s">
        <v>7599</v>
      </c>
      <c r="J1084" t="s">
        <v>8166</v>
      </c>
      <c r="K1084" t="s">
        <v>8167</v>
      </c>
      <c r="L1084" t="s">
        <v>8169</v>
      </c>
      <c r="M1084">
        <v>47874.400000000001</v>
      </c>
      <c r="N1084">
        <v>59843</v>
      </c>
    </row>
    <row r="1085" spans="1:14" x14ac:dyDescent="0.3">
      <c r="A1085" t="s">
        <v>1088</v>
      </c>
      <c r="B1085" t="s">
        <v>4967</v>
      </c>
      <c r="C1085" t="s">
        <v>7408</v>
      </c>
      <c r="D1085" t="s">
        <v>7419</v>
      </c>
      <c r="E1085" t="s">
        <v>7425</v>
      </c>
      <c r="F1085" t="s">
        <v>7434</v>
      </c>
      <c r="G1085">
        <v>4837.24</v>
      </c>
      <c r="H1085">
        <v>20</v>
      </c>
      <c r="I1085" t="s">
        <v>7529</v>
      </c>
      <c r="J1085" t="s">
        <v>8162</v>
      </c>
      <c r="K1085" t="s">
        <v>8167</v>
      </c>
      <c r="L1085" t="s">
        <v>8170</v>
      </c>
      <c r="M1085">
        <v>96744.8</v>
      </c>
      <c r="N1085">
        <v>96744.799999999988</v>
      </c>
    </row>
    <row r="1086" spans="1:14" x14ac:dyDescent="0.3">
      <c r="A1086" t="s">
        <v>1089</v>
      </c>
      <c r="B1086" t="s">
        <v>4968</v>
      </c>
      <c r="C1086" t="s">
        <v>7407</v>
      </c>
      <c r="D1086" t="s">
        <v>7417</v>
      </c>
      <c r="E1086" t="s">
        <v>7423</v>
      </c>
      <c r="F1086" t="s">
        <v>7432</v>
      </c>
      <c r="G1086">
        <v>1029.2</v>
      </c>
      <c r="H1086">
        <v>2</v>
      </c>
      <c r="I1086" t="s">
        <v>7877</v>
      </c>
      <c r="J1086" t="s">
        <v>8164</v>
      </c>
      <c r="K1086" t="s">
        <v>8167</v>
      </c>
      <c r="L1086" t="s">
        <v>8169</v>
      </c>
      <c r="M1086">
        <v>1646.72</v>
      </c>
      <c r="N1086">
        <v>2058.4</v>
      </c>
    </row>
    <row r="1087" spans="1:14" x14ac:dyDescent="0.3">
      <c r="A1087" t="s">
        <v>1090</v>
      </c>
      <c r="B1087" t="s">
        <v>4969</v>
      </c>
      <c r="C1087" t="s">
        <v>7405</v>
      </c>
      <c r="D1087" t="s">
        <v>7417</v>
      </c>
      <c r="E1087" t="s">
        <v>7427</v>
      </c>
      <c r="F1087" t="s">
        <v>7431</v>
      </c>
      <c r="G1087">
        <v>4225.53</v>
      </c>
      <c r="H1087">
        <v>13</v>
      </c>
      <c r="I1087" t="s">
        <v>7974</v>
      </c>
      <c r="J1087" t="s">
        <v>8162</v>
      </c>
      <c r="K1087" t="s">
        <v>8168</v>
      </c>
      <c r="L1087" t="s">
        <v>8170</v>
      </c>
      <c r="M1087">
        <v>54931.89</v>
      </c>
      <c r="N1087">
        <v>54931.89</v>
      </c>
    </row>
    <row r="1088" spans="1:14" x14ac:dyDescent="0.3">
      <c r="A1088" t="s">
        <v>1091</v>
      </c>
      <c r="B1088" t="s">
        <v>4970</v>
      </c>
      <c r="C1088" t="s">
        <v>7407</v>
      </c>
      <c r="D1088" t="s">
        <v>7415</v>
      </c>
      <c r="E1088" t="s">
        <v>7425</v>
      </c>
      <c r="F1088" t="s">
        <v>7429</v>
      </c>
      <c r="G1088">
        <v>14879.41</v>
      </c>
      <c r="H1088">
        <v>20</v>
      </c>
      <c r="I1088" t="s">
        <v>7848</v>
      </c>
      <c r="J1088" t="s">
        <v>8162</v>
      </c>
      <c r="K1088" t="s">
        <v>8167</v>
      </c>
      <c r="L1088" t="s">
        <v>8169</v>
      </c>
      <c r="M1088">
        <v>238070.56</v>
      </c>
      <c r="N1088">
        <v>297588.2</v>
      </c>
    </row>
    <row r="1089" spans="1:14" x14ac:dyDescent="0.3">
      <c r="A1089" t="s">
        <v>1092</v>
      </c>
      <c r="B1089" t="s">
        <v>4971</v>
      </c>
      <c r="C1089" t="s">
        <v>7407</v>
      </c>
      <c r="D1089" t="s">
        <v>7415</v>
      </c>
      <c r="E1089" t="s">
        <v>7426</v>
      </c>
      <c r="F1089" t="s">
        <v>7433</v>
      </c>
      <c r="G1089">
        <v>5097.03</v>
      </c>
      <c r="H1089">
        <v>18</v>
      </c>
      <c r="I1089" t="s">
        <v>7993</v>
      </c>
      <c r="J1089" t="s">
        <v>8165</v>
      </c>
      <c r="K1089" t="s">
        <v>8167</v>
      </c>
      <c r="L1089" t="s">
        <v>8169</v>
      </c>
      <c r="M1089">
        <v>73396.899999999994</v>
      </c>
      <c r="N1089">
        <v>91746.54</v>
      </c>
    </row>
    <row r="1090" spans="1:14" x14ac:dyDescent="0.3">
      <c r="A1090" t="s">
        <v>1093</v>
      </c>
      <c r="B1090" t="s">
        <v>4972</v>
      </c>
      <c r="C1090" t="s">
        <v>7407</v>
      </c>
      <c r="D1090" t="s">
        <v>7417</v>
      </c>
      <c r="E1090" t="s">
        <v>7424</v>
      </c>
      <c r="F1090" t="s">
        <v>7432</v>
      </c>
      <c r="G1090">
        <v>15374.92</v>
      </c>
      <c r="H1090">
        <v>17</v>
      </c>
      <c r="I1090" t="s">
        <v>7564</v>
      </c>
      <c r="J1090" t="s">
        <v>8166</v>
      </c>
      <c r="K1090" t="s">
        <v>8167</v>
      </c>
      <c r="L1090" t="s">
        <v>8169</v>
      </c>
      <c r="M1090">
        <v>209098.58</v>
      </c>
      <c r="N1090">
        <v>261373.64</v>
      </c>
    </row>
    <row r="1091" spans="1:14" x14ac:dyDescent="0.3">
      <c r="A1091" t="s">
        <v>1094</v>
      </c>
      <c r="B1091" t="s">
        <v>4973</v>
      </c>
      <c r="C1091" t="s">
        <v>7407</v>
      </c>
      <c r="D1091" t="s">
        <v>7418</v>
      </c>
      <c r="E1091" t="s">
        <v>7427</v>
      </c>
      <c r="F1091" t="s">
        <v>7430</v>
      </c>
      <c r="G1091">
        <v>13339.76</v>
      </c>
      <c r="H1091">
        <v>18</v>
      </c>
      <c r="I1091" t="s">
        <v>7994</v>
      </c>
      <c r="J1091" t="s">
        <v>8165</v>
      </c>
      <c r="K1091" t="s">
        <v>8167</v>
      </c>
      <c r="L1091" t="s">
        <v>8169</v>
      </c>
      <c r="M1091">
        <v>192092.71</v>
      </c>
      <c r="N1091">
        <v>240115.68</v>
      </c>
    </row>
    <row r="1092" spans="1:14" x14ac:dyDescent="0.3">
      <c r="A1092" t="s">
        <v>1095</v>
      </c>
      <c r="B1092" t="s">
        <v>4974</v>
      </c>
      <c r="C1092" t="s">
        <v>7406</v>
      </c>
      <c r="D1092" t="s">
        <v>7416</v>
      </c>
      <c r="E1092" t="s">
        <v>7423</v>
      </c>
      <c r="F1092" t="s">
        <v>7434</v>
      </c>
      <c r="G1092">
        <v>1605.22</v>
      </c>
      <c r="H1092">
        <v>1</v>
      </c>
      <c r="I1092" t="s">
        <v>7742</v>
      </c>
      <c r="J1092" t="s">
        <v>8162</v>
      </c>
      <c r="K1092" t="s">
        <v>8167</v>
      </c>
      <c r="L1092" t="s">
        <v>8170</v>
      </c>
      <c r="M1092">
        <v>1605.22</v>
      </c>
      <c r="N1092">
        <v>1605.22</v>
      </c>
    </row>
    <row r="1093" spans="1:14" x14ac:dyDescent="0.3">
      <c r="A1093" t="s">
        <v>1096</v>
      </c>
      <c r="B1093" t="s">
        <v>4975</v>
      </c>
      <c r="C1093" t="s">
        <v>7406</v>
      </c>
      <c r="D1093" t="s">
        <v>7421</v>
      </c>
      <c r="E1093" t="s">
        <v>7425</v>
      </c>
      <c r="F1093" t="s">
        <v>7434</v>
      </c>
      <c r="G1093">
        <v>16097.85</v>
      </c>
      <c r="H1093">
        <v>16</v>
      </c>
      <c r="I1093" t="s">
        <v>7721</v>
      </c>
      <c r="J1093" t="s">
        <v>8164</v>
      </c>
      <c r="K1093" t="s">
        <v>8168</v>
      </c>
      <c r="L1093" t="s">
        <v>8170</v>
      </c>
      <c r="M1093">
        <v>257565.6</v>
      </c>
      <c r="N1093">
        <v>257565.6</v>
      </c>
    </row>
    <row r="1094" spans="1:14" x14ac:dyDescent="0.3">
      <c r="A1094" t="s">
        <v>1097</v>
      </c>
      <c r="B1094" t="s">
        <v>4976</v>
      </c>
      <c r="C1094" t="s">
        <v>7407</v>
      </c>
      <c r="D1094" t="s">
        <v>7418</v>
      </c>
      <c r="E1094" t="s">
        <v>7426</v>
      </c>
      <c r="F1094" t="s">
        <v>7430</v>
      </c>
      <c r="G1094">
        <v>5635.7</v>
      </c>
      <c r="H1094">
        <v>9</v>
      </c>
      <c r="I1094" t="s">
        <v>7962</v>
      </c>
      <c r="J1094" t="s">
        <v>8165</v>
      </c>
      <c r="K1094" t="s">
        <v>8167</v>
      </c>
      <c r="L1094" t="s">
        <v>8170</v>
      </c>
      <c r="M1094">
        <v>50721.3</v>
      </c>
      <c r="N1094">
        <v>50721.299999999996</v>
      </c>
    </row>
    <row r="1095" spans="1:14" x14ac:dyDescent="0.3">
      <c r="A1095" t="s">
        <v>1098</v>
      </c>
      <c r="B1095" t="s">
        <v>4977</v>
      </c>
      <c r="C1095" t="s">
        <v>7406</v>
      </c>
      <c r="D1095" t="s">
        <v>7416</v>
      </c>
      <c r="E1095" t="s">
        <v>7427</v>
      </c>
      <c r="F1095" t="s">
        <v>7430</v>
      </c>
      <c r="G1095">
        <v>2536.48</v>
      </c>
      <c r="H1095">
        <v>19</v>
      </c>
      <c r="I1095" t="s">
        <v>7837</v>
      </c>
      <c r="J1095" t="s">
        <v>8163</v>
      </c>
      <c r="K1095" t="s">
        <v>8167</v>
      </c>
      <c r="L1095" t="s">
        <v>8170</v>
      </c>
      <c r="M1095">
        <v>48193.120000000003</v>
      </c>
      <c r="N1095">
        <v>48193.120000000003</v>
      </c>
    </row>
    <row r="1096" spans="1:14" x14ac:dyDescent="0.3">
      <c r="A1096" t="s">
        <v>1099</v>
      </c>
      <c r="B1096" t="s">
        <v>4978</v>
      </c>
      <c r="C1096" t="s">
        <v>7408</v>
      </c>
      <c r="D1096" t="s">
        <v>7420</v>
      </c>
      <c r="E1096" t="s">
        <v>7427</v>
      </c>
      <c r="F1096" t="s">
        <v>7431</v>
      </c>
      <c r="G1096">
        <v>8904.24</v>
      </c>
      <c r="H1096">
        <v>18</v>
      </c>
      <c r="I1096" t="s">
        <v>7522</v>
      </c>
      <c r="J1096" t="s">
        <v>8163</v>
      </c>
      <c r="K1096" t="s">
        <v>8167</v>
      </c>
      <c r="L1096" t="s">
        <v>8170</v>
      </c>
      <c r="M1096">
        <v>160276.32</v>
      </c>
      <c r="N1096">
        <v>160276.32</v>
      </c>
    </row>
    <row r="1097" spans="1:14" x14ac:dyDescent="0.3">
      <c r="A1097" t="s">
        <v>1100</v>
      </c>
      <c r="B1097" t="s">
        <v>4979</v>
      </c>
      <c r="C1097" t="s">
        <v>7408</v>
      </c>
      <c r="D1097" t="s">
        <v>7417</v>
      </c>
      <c r="E1097" t="s">
        <v>7426</v>
      </c>
      <c r="F1097" t="s">
        <v>7428</v>
      </c>
      <c r="G1097">
        <v>6414.24</v>
      </c>
      <c r="H1097">
        <v>13</v>
      </c>
      <c r="I1097" t="s">
        <v>7847</v>
      </c>
      <c r="J1097" t="s">
        <v>8162</v>
      </c>
      <c r="K1097" t="s">
        <v>8168</v>
      </c>
      <c r="L1097" t="s">
        <v>8170</v>
      </c>
      <c r="M1097">
        <v>83385.119999999995</v>
      </c>
      <c r="N1097">
        <v>83385.119999999995</v>
      </c>
    </row>
    <row r="1098" spans="1:14" x14ac:dyDescent="0.3">
      <c r="A1098" t="s">
        <v>1101</v>
      </c>
      <c r="B1098" t="s">
        <v>4980</v>
      </c>
      <c r="C1098" t="s">
        <v>7407</v>
      </c>
      <c r="D1098" t="s">
        <v>7413</v>
      </c>
      <c r="E1098" t="s">
        <v>7427</v>
      </c>
      <c r="F1098" t="s">
        <v>7429</v>
      </c>
      <c r="G1098">
        <v>12142.07</v>
      </c>
      <c r="H1098">
        <v>1</v>
      </c>
      <c r="I1098" t="s">
        <v>7480</v>
      </c>
      <c r="J1098" t="s">
        <v>8165</v>
      </c>
      <c r="K1098" t="s">
        <v>8167</v>
      </c>
      <c r="L1098" t="s">
        <v>8169</v>
      </c>
      <c r="M1098">
        <v>9713.49</v>
      </c>
      <c r="N1098">
        <v>12142.07</v>
      </c>
    </row>
    <row r="1099" spans="1:14" x14ac:dyDescent="0.3">
      <c r="A1099" t="s">
        <v>1102</v>
      </c>
      <c r="B1099" t="s">
        <v>4981</v>
      </c>
      <c r="C1099" t="s">
        <v>7406</v>
      </c>
      <c r="D1099" t="s">
        <v>7412</v>
      </c>
      <c r="E1099" t="s">
        <v>7425</v>
      </c>
      <c r="F1099" t="s">
        <v>7432</v>
      </c>
      <c r="G1099">
        <v>15519.34</v>
      </c>
      <c r="H1099">
        <v>2</v>
      </c>
      <c r="I1099" t="s">
        <v>7535</v>
      </c>
      <c r="J1099" t="s">
        <v>8166</v>
      </c>
      <c r="K1099" t="s">
        <v>8168</v>
      </c>
      <c r="L1099" t="s">
        <v>8170</v>
      </c>
      <c r="M1099">
        <v>31038.68</v>
      </c>
      <c r="N1099">
        <v>31038.68</v>
      </c>
    </row>
    <row r="1100" spans="1:14" x14ac:dyDescent="0.3">
      <c r="A1100" t="s">
        <v>1103</v>
      </c>
      <c r="B1100" t="s">
        <v>4982</v>
      </c>
      <c r="C1100" t="s">
        <v>7408</v>
      </c>
      <c r="D1100" t="s">
        <v>7422</v>
      </c>
      <c r="E1100" t="s">
        <v>7423</v>
      </c>
      <c r="F1100" t="s">
        <v>7430</v>
      </c>
      <c r="G1100">
        <v>4351.6899999999996</v>
      </c>
      <c r="H1100">
        <v>1</v>
      </c>
      <c r="I1100" t="s">
        <v>7995</v>
      </c>
      <c r="J1100" t="s">
        <v>8162</v>
      </c>
      <c r="K1100" t="s">
        <v>8167</v>
      </c>
      <c r="L1100" t="s">
        <v>8169</v>
      </c>
      <c r="M1100">
        <v>3481.02</v>
      </c>
      <c r="N1100">
        <v>4351.6899999999996</v>
      </c>
    </row>
    <row r="1101" spans="1:14" x14ac:dyDescent="0.3">
      <c r="A1101" t="s">
        <v>1104</v>
      </c>
      <c r="B1101" t="s">
        <v>4983</v>
      </c>
      <c r="C1101" t="s">
        <v>7405</v>
      </c>
      <c r="D1101" t="s">
        <v>7411</v>
      </c>
      <c r="E1101" t="s">
        <v>7423</v>
      </c>
      <c r="F1101" t="s">
        <v>7431</v>
      </c>
      <c r="G1101">
        <v>5919.56</v>
      </c>
      <c r="H1101">
        <v>14</v>
      </c>
      <c r="I1101" t="s">
        <v>7711</v>
      </c>
      <c r="J1101" t="s">
        <v>8165</v>
      </c>
      <c r="K1101" t="s">
        <v>8168</v>
      </c>
      <c r="L1101" t="s">
        <v>8169</v>
      </c>
      <c r="M1101">
        <v>66298.740000000005</v>
      </c>
      <c r="N1101">
        <v>82873.840000000011</v>
      </c>
    </row>
    <row r="1102" spans="1:14" x14ac:dyDescent="0.3">
      <c r="A1102" t="s">
        <v>1105</v>
      </c>
      <c r="B1102" t="s">
        <v>4984</v>
      </c>
      <c r="C1102" t="s">
        <v>7407</v>
      </c>
      <c r="D1102" t="s">
        <v>7418</v>
      </c>
      <c r="E1102" t="s">
        <v>7424</v>
      </c>
      <c r="F1102" t="s">
        <v>7428</v>
      </c>
      <c r="G1102">
        <v>7879.19</v>
      </c>
      <c r="H1102">
        <v>16</v>
      </c>
      <c r="I1102" t="s">
        <v>7682</v>
      </c>
      <c r="J1102" t="s">
        <v>8165</v>
      </c>
      <c r="K1102" t="s">
        <v>8168</v>
      </c>
      <c r="L1102" t="s">
        <v>8170</v>
      </c>
      <c r="M1102">
        <v>126067.04</v>
      </c>
      <c r="N1102">
        <v>126067.04</v>
      </c>
    </row>
    <row r="1103" spans="1:14" x14ac:dyDescent="0.3">
      <c r="A1103" t="s">
        <v>1106</v>
      </c>
      <c r="B1103" t="s">
        <v>4985</v>
      </c>
      <c r="C1103" t="s">
        <v>7406</v>
      </c>
      <c r="D1103" t="s">
        <v>7414</v>
      </c>
      <c r="E1103" t="s">
        <v>7425</v>
      </c>
      <c r="F1103" t="s">
        <v>7430</v>
      </c>
      <c r="G1103">
        <v>6402.62</v>
      </c>
      <c r="H1103">
        <v>20</v>
      </c>
      <c r="I1103" t="s">
        <v>7906</v>
      </c>
      <c r="J1103" t="s">
        <v>8162</v>
      </c>
      <c r="K1103" t="s">
        <v>8167</v>
      </c>
      <c r="L1103" t="s">
        <v>8169</v>
      </c>
      <c r="M1103">
        <v>102441.92</v>
      </c>
      <c r="N1103">
        <v>128052.4</v>
      </c>
    </row>
    <row r="1104" spans="1:14" x14ac:dyDescent="0.3">
      <c r="A1104" t="s">
        <v>1107</v>
      </c>
      <c r="B1104" t="s">
        <v>4986</v>
      </c>
      <c r="C1104" t="s">
        <v>7406</v>
      </c>
      <c r="D1104" t="s">
        <v>7414</v>
      </c>
      <c r="E1104" t="s">
        <v>7427</v>
      </c>
      <c r="F1104" t="s">
        <v>7433</v>
      </c>
      <c r="G1104">
        <v>4185.6899999999996</v>
      </c>
      <c r="H1104">
        <v>1</v>
      </c>
      <c r="I1104" t="s">
        <v>7448</v>
      </c>
      <c r="J1104" t="s">
        <v>8162</v>
      </c>
      <c r="K1104" t="s">
        <v>8168</v>
      </c>
      <c r="L1104" t="s">
        <v>8169</v>
      </c>
      <c r="M1104">
        <v>3348.22</v>
      </c>
      <c r="N1104">
        <v>4185.6899999999996</v>
      </c>
    </row>
    <row r="1105" spans="1:14" x14ac:dyDescent="0.3">
      <c r="A1105" t="s">
        <v>1108</v>
      </c>
      <c r="B1105" t="s">
        <v>4987</v>
      </c>
      <c r="C1105" t="s">
        <v>7408</v>
      </c>
      <c r="D1105" t="s">
        <v>7419</v>
      </c>
      <c r="E1105" t="s">
        <v>7424</v>
      </c>
      <c r="F1105" t="s">
        <v>7428</v>
      </c>
      <c r="G1105">
        <v>1761.26</v>
      </c>
      <c r="H1105">
        <v>18</v>
      </c>
      <c r="I1105" t="s">
        <v>7556</v>
      </c>
      <c r="J1105" t="s">
        <v>8165</v>
      </c>
      <c r="K1105" t="s">
        <v>8168</v>
      </c>
      <c r="L1105" t="s">
        <v>8170</v>
      </c>
      <c r="M1105">
        <v>31702.68</v>
      </c>
      <c r="N1105">
        <v>31702.68</v>
      </c>
    </row>
    <row r="1106" spans="1:14" x14ac:dyDescent="0.3">
      <c r="A1106" t="s">
        <v>1109</v>
      </c>
      <c r="B1106" t="s">
        <v>4361</v>
      </c>
      <c r="C1106" t="s">
        <v>7405</v>
      </c>
      <c r="D1106" t="s">
        <v>7411</v>
      </c>
      <c r="E1106" t="s">
        <v>7424</v>
      </c>
      <c r="F1106" t="s">
        <v>7431</v>
      </c>
      <c r="G1106">
        <v>4728.51</v>
      </c>
      <c r="H1106">
        <v>1</v>
      </c>
      <c r="I1106" t="s">
        <v>7996</v>
      </c>
      <c r="J1106" t="s">
        <v>8163</v>
      </c>
      <c r="K1106" t="s">
        <v>8167</v>
      </c>
      <c r="L1106" t="s">
        <v>8169</v>
      </c>
      <c r="M1106">
        <v>3783.14</v>
      </c>
      <c r="N1106">
        <v>4728.51</v>
      </c>
    </row>
    <row r="1107" spans="1:14" x14ac:dyDescent="0.3">
      <c r="A1107" t="s">
        <v>1110</v>
      </c>
      <c r="B1107" t="s">
        <v>4988</v>
      </c>
      <c r="C1107" t="s">
        <v>7406</v>
      </c>
      <c r="D1107" t="s">
        <v>7416</v>
      </c>
      <c r="E1107" t="s">
        <v>7423</v>
      </c>
      <c r="F1107" t="s">
        <v>7430</v>
      </c>
      <c r="G1107">
        <v>6926.35</v>
      </c>
      <c r="H1107">
        <v>13</v>
      </c>
      <c r="I1107" t="s">
        <v>7700</v>
      </c>
      <c r="J1107" t="s">
        <v>8163</v>
      </c>
      <c r="K1107" t="s">
        <v>8167</v>
      </c>
      <c r="L1107" t="s">
        <v>8169</v>
      </c>
      <c r="M1107">
        <v>72034.039999999994</v>
      </c>
      <c r="N1107">
        <v>90042.55</v>
      </c>
    </row>
    <row r="1108" spans="1:14" x14ac:dyDescent="0.3">
      <c r="A1108" t="s">
        <v>1111</v>
      </c>
      <c r="B1108" t="s">
        <v>4989</v>
      </c>
      <c r="C1108" t="s">
        <v>7408</v>
      </c>
      <c r="D1108" t="s">
        <v>7422</v>
      </c>
      <c r="E1108" t="s">
        <v>7424</v>
      </c>
      <c r="F1108" t="s">
        <v>7431</v>
      </c>
      <c r="G1108">
        <v>14811.35</v>
      </c>
      <c r="H1108">
        <v>16</v>
      </c>
      <c r="I1108" t="s">
        <v>7939</v>
      </c>
      <c r="J1108" t="s">
        <v>8162</v>
      </c>
      <c r="K1108" t="s">
        <v>8168</v>
      </c>
      <c r="L1108" t="s">
        <v>8170</v>
      </c>
      <c r="M1108">
        <v>236981.6</v>
      </c>
      <c r="N1108">
        <v>236981.6</v>
      </c>
    </row>
    <row r="1109" spans="1:14" x14ac:dyDescent="0.3">
      <c r="A1109" t="s">
        <v>1112</v>
      </c>
      <c r="B1109" t="s">
        <v>4990</v>
      </c>
      <c r="C1109" t="s">
        <v>7407</v>
      </c>
      <c r="D1109" t="s">
        <v>7413</v>
      </c>
      <c r="E1109" t="s">
        <v>7424</v>
      </c>
      <c r="F1109" t="s">
        <v>7433</v>
      </c>
      <c r="G1109">
        <v>4741.79</v>
      </c>
      <c r="H1109">
        <v>16</v>
      </c>
      <c r="I1109" t="s">
        <v>7471</v>
      </c>
      <c r="J1109" t="s">
        <v>8165</v>
      </c>
      <c r="K1109" t="s">
        <v>8168</v>
      </c>
      <c r="L1109" t="s">
        <v>8169</v>
      </c>
      <c r="M1109">
        <v>60694.58</v>
      </c>
      <c r="N1109">
        <v>75868.639999999999</v>
      </c>
    </row>
    <row r="1110" spans="1:14" x14ac:dyDescent="0.3">
      <c r="A1110" t="s">
        <v>1113</v>
      </c>
      <c r="B1110" t="s">
        <v>4991</v>
      </c>
      <c r="C1110" t="s">
        <v>7407</v>
      </c>
      <c r="D1110" t="s">
        <v>7417</v>
      </c>
      <c r="E1110" t="s">
        <v>7424</v>
      </c>
      <c r="F1110" t="s">
        <v>7430</v>
      </c>
      <c r="G1110">
        <v>930.43</v>
      </c>
      <c r="H1110">
        <v>19</v>
      </c>
      <c r="I1110" t="s">
        <v>7450</v>
      </c>
      <c r="J1110" t="s">
        <v>8163</v>
      </c>
      <c r="K1110" t="s">
        <v>8168</v>
      </c>
      <c r="L1110" t="s">
        <v>8169</v>
      </c>
      <c r="M1110">
        <v>14142.37</v>
      </c>
      <c r="N1110">
        <v>17678.169999999998</v>
      </c>
    </row>
    <row r="1111" spans="1:14" x14ac:dyDescent="0.3">
      <c r="A1111" t="s">
        <v>1114</v>
      </c>
      <c r="B1111" t="s">
        <v>4992</v>
      </c>
      <c r="C1111" t="s">
        <v>7406</v>
      </c>
      <c r="D1111" t="s">
        <v>7414</v>
      </c>
      <c r="E1111" t="s">
        <v>7427</v>
      </c>
      <c r="F1111" t="s">
        <v>7434</v>
      </c>
      <c r="G1111">
        <v>9052.81</v>
      </c>
      <c r="H1111">
        <v>5</v>
      </c>
      <c r="I1111" t="s">
        <v>7997</v>
      </c>
      <c r="J1111" t="s">
        <v>8163</v>
      </c>
      <c r="K1111" t="s">
        <v>8168</v>
      </c>
      <c r="L1111" t="s">
        <v>8169</v>
      </c>
      <c r="M1111">
        <v>36211.24</v>
      </c>
      <c r="N1111">
        <v>45264.049999999996</v>
      </c>
    </row>
    <row r="1112" spans="1:14" x14ac:dyDescent="0.3">
      <c r="A1112" t="s">
        <v>1115</v>
      </c>
      <c r="B1112" t="s">
        <v>4993</v>
      </c>
      <c r="C1112" t="s">
        <v>7408</v>
      </c>
      <c r="D1112" t="s">
        <v>7420</v>
      </c>
      <c r="E1112" t="s">
        <v>7424</v>
      </c>
      <c r="F1112" t="s">
        <v>7434</v>
      </c>
      <c r="G1112">
        <v>4869.6099999999997</v>
      </c>
      <c r="H1112">
        <v>18</v>
      </c>
      <c r="I1112" t="s">
        <v>7471</v>
      </c>
      <c r="J1112" t="s">
        <v>8162</v>
      </c>
      <c r="K1112" t="s">
        <v>8167</v>
      </c>
      <c r="L1112" t="s">
        <v>8170</v>
      </c>
      <c r="M1112">
        <v>87652.98</v>
      </c>
      <c r="N1112">
        <v>87652.98</v>
      </c>
    </row>
    <row r="1113" spans="1:14" x14ac:dyDescent="0.3">
      <c r="A1113" t="s">
        <v>1116</v>
      </c>
      <c r="B1113" t="s">
        <v>4994</v>
      </c>
      <c r="C1113" t="s">
        <v>7406</v>
      </c>
      <c r="D1113" t="s">
        <v>7412</v>
      </c>
      <c r="E1113" t="s">
        <v>7424</v>
      </c>
      <c r="F1113" t="s">
        <v>7429</v>
      </c>
      <c r="G1113">
        <v>11215.79</v>
      </c>
      <c r="H1113">
        <v>6</v>
      </c>
      <c r="I1113" t="s">
        <v>7742</v>
      </c>
      <c r="J1113" t="s">
        <v>8165</v>
      </c>
      <c r="K1113" t="s">
        <v>8167</v>
      </c>
      <c r="L1113" t="s">
        <v>8169</v>
      </c>
      <c r="M1113">
        <v>53835.46</v>
      </c>
      <c r="N1113">
        <v>67294.740000000005</v>
      </c>
    </row>
    <row r="1114" spans="1:14" x14ac:dyDescent="0.3">
      <c r="A1114" t="s">
        <v>1117</v>
      </c>
      <c r="B1114" t="s">
        <v>4995</v>
      </c>
      <c r="C1114" t="s">
        <v>7405</v>
      </c>
      <c r="D1114" t="s">
        <v>7409</v>
      </c>
      <c r="E1114" t="s">
        <v>7425</v>
      </c>
      <c r="F1114" t="s">
        <v>7429</v>
      </c>
      <c r="G1114">
        <v>11307.92</v>
      </c>
      <c r="H1114">
        <v>5</v>
      </c>
      <c r="I1114" t="s">
        <v>7446</v>
      </c>
      <c r="J1114" t="s">
        <v>8164</v>
      </c>
      <c r="K1114" t="s">
        <v>8167</v>
      </c>
      <c r="L1114" t="s">
        <v>8170</v>
      </c>
      <c r="M1114">
        <v>56539.6</v>
      </c>
      <c r="N1114">
        <v>56539.6</v>
      </c>
    </row>
    <row r="1115" spans="1:14" x14ac:dyDescent="0.3">
      <c r="A1115" t="s">
        <v>1118</v>
      </c>
      <c r="B1115" t="s">
        <v>4996</v>
      </c>
      <c r="C1115" t="s">
        <v>7407</v>
      </c>
      <c r="D1115" t="s">
        <v>7415</v>
      </c>
      <c r="E1115" t="s">
        <v>7426</v>
      </c>
      <c r="F1115" t="s">
        <v>7434</v>
      </c>
      <c r="G1115">
        <v>4254.58</v>
      </c>
      <c r="H1115">
        <v>5</v>
      </c>
      <c r="I1115" t="s">
        <v>7998</v>
      </c>
      <c r="J1115" t="s">
        <v>8162</v>
      </c>
      <c r="K1115" t="s">
        <v>8168</v>
      </c>
      <c r="L1115" t="s">
        <v>8169</v>
      </c>
      <c r="M1115">
        <v>17018.32</v>
      </c>
      <c r="N1115">
        <v>21272.9</v>
      </c>
    </row>
    <row r="1116" spans="1:14" x14ac:dyDescent="0.3">
      <c r="A1116" t="s">
        <v>1119</v>
      </c>
      <c r="B1116" t="s">
        <v>4997</v>
      </c>
      <c r="C1116" t="s">
        <v>7406</v>
      </c>
      <c r="D1116" t="s">
        <v>7412</v>
      </c>
      <c r="E1116" t="s">
        <v>7426</v>
      </c>
      <c r="F1116" t="s">
        <v>7432</v>
      </c>
      <c r="G1116">
        <v>13538.96</v>
      </c>
      <c r="H1116">
        <v>12</v>
      </c>
      <c r="I1116" t="s">
        <v>7972</v>
      </c>
      <c r="J1116" t="s">
        <v>8162</v>
      </c>
      <c r="K1116" t="s">
        <v>8167</v>
      </c>
      <c r="L1116" t="s">
        <v>8170</v>
      </c>
      <c r="M1116">
        <v>162467.51999999999</v>
      </c>
      <c r="N1116">
        <v>162467.51999999999</v>
      </c>
    </row>
    <row r="1117" spans="1:14" x14ac:dyDescent="0.3">
      <c r="A1117" t="s">
        <v>1120</v>
      </c>
      <c r="B1117" t="s">
        <v>4998</v>
      </c>
      <c r="C1117" t="s">
        <v>7407</v>
      </c>
      <c r="D1117" t="s">
        <v>7415</v>
      </c>
      <c r="E1117" t="s">
        <v>7426</v>
      </c>
      <c r="F1117" t="s">
        <v>7433</v>
      </c>
      <c r="G1117">
        <v>16181.68</v>
      </c>
      <c r="H1117">
        <v>14</v>
      </c>
      <c r="I1117" t="s">
        <v>7533</v>
      </c>
      <c r="J1117" t="s">
        <v>8164</v>
      </c>
      <c r="K1117" t="s">
        <v>8167</v>
      </c>
      <c r="L1117" t="s">
        <v>8169</v>
      </c>
      <c r="M1117">
        <v>181234.65</v>
      </c>
      <c r="N1117">
        <v>226543.52000000002</v>
      </c>
    </row>
    <row r="1118" spans="1:14" x14ac:dyDescent="0.3">
      <c r="A1118" t="s">
        <v>1121</v>
      </c>
      <c r="B1118" t="s">
        <v>4999</v>
      </c>
      <c r="C1118" t="s">
        <v>7408</v>
      </c>
      <c r="D1118" t="s">
        <v>7422</v>
      </c>
      <c r="E1118" t="s">
        <v>7425</v>
      </c>
      <c r="F1118" t="s">
        <v>7432</v>
      </c>
      <c r="G1118">
        <v>1353.73</v>
      </c>
      <c r="H1118">
        <v>1</v>
      </c>
      <c r="I1118" t="s">
        <v>7863</v>
      </c>
      <c r="J1118" t="s">
        <v>8164</v>
      </c>
      <c r="K1118" t="s">
        <v>8167</v>
      </c>
      <c r="L1118" t="s">
        <v>8170</v>
      </c>
      <c r="M1118">
        <v>1353.73</v>
      </c>
      <c r="N1118">
        <v>1353.73</v>
      </c>
    </row>
    <row r="1119" spans="1:14" x14ac:dyDescent="0.3">
      <c r="A1119" t="s">
        <v>1122</v>
      </c>
      <c r="B1119" t="s">
        <v>5000</v>
      </c>
      <c r="C1119" t="s">
        <v>7405</v>
      </c>
      <c r="D1119" t="s">
        <v>7417</v>
      </c>
      <c r="E1119" t="s">
        <v>7426</v>
      </c>
      <c r="F1119" t="s">
        <v>7431</v>
      </c>
      <c r="G1119">
        <v>3637.06</v>
      </c>
      <c r="H1119">
        <v>9</v>
      </c>
      <c r="I1119" t="s">
        <v>7999</v>
      </c>
      <c r="J1119" t="s">
        <v>8165</v>
      </c>
      <c r="K1119" t="s">
        <v>8167</v>
      </c>
      <c r="L1119" t="s">
        <v>8170</v>
      </c>
      <c r="M1119">
        <v>32733.54</v>
      </c>
      <c r="N1119">
        <v>32733.54</v>
      </c>
    </row>
    <row r="1120" spans="1:14" x14ac:dyDescent="0.3">
      <c r="A1120" t="s">
        <v>1123</v>
      </c>
      <c r="B1120" t="s">
        <v>5001</v>
      </c>
      <c r="C1120" t="s">
        <v>7408</v>
      </c>
      <c r="D1120" t="s">
        <v>7419</v>
      </c>
      <c r="E1120" t="s">
        <v>7424</v>
      </c>
      <c r="F1120" t="s">
        <v>7431</v>
      </c>
      <c r="G1120">
        <v>2136.42</v>
      </c>
      <c r="H1120">
        <v>18</v>
      </c>
      <c r="I1120" t="s">
        <v>7687</v>
      </c>
      <c r="J1120" t="s">
        <v>8164</v>
      </c>
      <c r="K1120" t="s">
        <v>8168</v>
      </c>
      <c r="L1120" t="s">
        <v>8169</v>
      </c>
      <c r="M1120">
        <v>30764.78</v>
      </c>
      <c r="N1120">
        <v>38455.56</v>
      </c>
    </row>
    <row r="1121" spans="1:14" x14ac:dyDescent="0.3">
      <c r="A1121" t="s">
        <v>1124</v>
      </c>
      <c r="B1121" t="s">
        <v>5002</v>
      </c>
      <c r="C1121" t="s">
        <v>7407</v>
      </c>
      <c r="D1121" t="s">
        <v>7417</v>
      </c>
      <c r="E1121" t="s">
        <v>7425</v>
      </c>
      <c r="F1121" t="s">
        <v>7428</v>
      </c>
      <c r="G1121">
        <v>2034.33</v>
      </c>
      <c r="H1121">
        <v>18</v>
      </c>
      <c r="I1121" t="s">
        <v>7974</v>
      </c>
      <c r="J1121" t="s">
        <v>8166</v>
      </c>
      <c r="K1121" t="s">
        <v>8167</v>
      </c>
      <c r="L1121" t="s">
        <v>8170</v>
      </c>
      <c r="M1121">
        <v>36617.94</v>
      </c>
      <c r="N1121">
        <v>36617.94</v>
      </c>
    </row>
    <row r="1122" spans="1:14" x14ac:dyDescent="0.3">
      <c r="A1122" t="s">
        <v>1125</v>
      </c>
      <c r="B1122" t="s">
        <v>5003</v>
      </c>
      <c r="C1122" t="s">
        <v>7405</v>
      </c>
      <c r="D1122" t="s">
        <v>7409</v>
      </c>
      <c r="E1122" t="s">
        <v>7426</v>
      </c>
      <c r="F1122" t="s">
        <v>7432</v>
      </c>
      <c r="G1122">
        <v>16254.72</v>
      </c>
      <c r="H1122">
        <v>6</v>
      </c>
      <c r="I1122" t="s">
        <v>7752</v>
      </c>
      <c r="J1122" t="s">
        <v>8163</v>
      </c>
      <c r="K1122" t="s">
        <v>8168</v>
      </c>
      <c r="L1122" t="s">
        <v>8169</v>
      </c>
      <c r="M1122">
        <v>78022.490000000005</v>
      </c>
      <c r="N1122">
        <v>97528.319999999992</v>
      </c>
    </row>
    <row r="1123" spans="1:14" x14ac:dyDescent="0.3">
      <c r="A1123" t="s">
        <v>1126</v>
      </c>
      <c r="B1123" t="s">
        <v>5004</v>
      </c>
      <c r="C1123" t="s">
        <v>7407</v>
      </c>
      <c r="D1123" t="s">
        <v>7418</v>
      </c>
      <c r="E1123" t="s">
        <v>7423</v>
      </c>
      <c r="F1123" t="s">
        <v>7431</v>
      </c>
      <c r="G1123">
        <v>7686.63</v>
      </c>
      <c r="H1123">
        <v>14</v>
      </c>
      <c r="I1123" t="s">
        <v>7898</v>
      </c>
      <c r="J1123" t="s">
        <v>8165</v>
      </c>
      <c r="K1123" t="s">
        <v>8167</v>
      </c>
      <c r="L1123" t="s">
        <v>8170</v>
      </c>
      <c r="M1123">
        <v>107612.82</v>
      </c>
      <c r="N1123">
        <v>107612.82</v>
      </c>
    </row>
    <row r="1124" spans="1:14" x14ac:dyDescent="0.3">
      <c r="A1124" t="s">
        <v>1127</v>
      </c>
      <c r="B1124" t="s">
        <v>5005</v>
      </c>
      <c r="C1124" t="s">
        <v>7408</v>
      </c>
      <c r="D1124" t="s">
        <v>7420</v>
      </c>
      <c r="E1124" t="s">
        <v>7427</v>
      </c>
      <c r="F1124" t="s">
        <v>7432</v>
      </c>
      <c r="G1124">
        <v>7974.64</v>
      </c>
      <c r="H1124">
        <v>18</v>
      </c>
      <c r="I1124" t="s">
        <v>7516</v>
      </c>
      <c r="J1124" t="s">
        <v>8162</v>
      </c>
      <c r="K1124" t="s">
        <v>8167</v>
      </c>
      <c r="L1124" t="s">
        <v>8170</v>
      </c>
      <c r="M1124">
        <v>143543.51999999999</v>
      </c>
      <c r="N1124">
        <v>143543.52000000002</v>
      </c>
    </row>
    <row r="1125" spans="1:14" x14ac:dyDescent="0.3">
      <c r="A1125" t="s">
        <v>1128</v>
      </c>
      <c r="B1125" t="s">
        <v>5006</v>
      </c>
      <c r="C1125" t="s">
        <v>7407</v>
      </c>
      <c r="D1125" t="s">
        <v>7418</v>
      </c>
      <c r="E1125" t="s">
        <v>7426</v>
      </c>
      <c r="F1125" t="s">
        <v>7434</v>
      </c>
      <c r="G1125">
        <v>1648.38</v>
      </c>
      <c r="H1125">
        <v>19</v>
      </c>
      <c r="I1125" t="s">
        <v>8000</v>
      </c>
      <c r="J1125" t="s">
        <v>8163</v>
      </c>
      <c r="K1125" t="s">
        <v>8168</v>
      </c>
      <c r="L1125" t="s">
        <v>8169</v>
      </c>
      <c r="M1125">
        <v>25055.21</v>
      </c>
      <c r="N1125">
        <v>31319.22</v>
      </c>
    </row>
    <row r="1126" spans="1:14" x14ac:dyDescent="0.3">
      <c r="A1126" t="s">
        <v>1129</v>
      </c>
      <c r="B1126" t="s">
        <v>5007</v>
      </c>
      <c r="C1126" t="s">
        <v>7408</v>
      </c>
      <c r="D1126" t="s">
        <v>7417</v>
      </c>
      <c r="E1126" t="s">
        <v>7424</v>
      </c>
      <c r="F1126" t="s">
        <v>7432</v>
      </c>
      <c r="G1126">
        <v>4704.4399999999996</v>
      </c>
      <c r="H1126">
        <v>2</v>
      </c>
      <c r="I1126" t="s">
        <v>7878</v>
      </c>
      <c r="J1126" t="s">
        <v>8165</v>
      </c>
      <c r="K1126" t="s">
        <v>8167</v>
      </c>
      <c r="L1126" t="s">
        <v>8170</v>
      </c>
      <c r="M1126">
        <v>9408.8799999999992</v>
      </c>
      <c r="N1126">
        <v>9408.8799999999992</v>
      </c>
    </row>
    <row r="1127" spans="1:14" x14ac:dyDescent="0.3">
      <c r="A1127" t="s">
        <v>1130</v>
      </c>
      <c r="B1127" t="s">
        <v>5008</v>
      </c>
      <c r="C1127" t="s">
        <v>7408</v>
      </c>
      <c r="D1127" t="s">
        <v>7419</v>
      </c>
      <c r="E1127" t="s">
        <v>7424</v>
      </c>
      <c r="F1127" t="s">
        <v>7428</v>
      </c>
      <c r="G1127">
        <v>8246.0499999999993</v>
      </c>
      <c r="H1127">
        <v>9</v>
      </c>
      <c r="I1127" t="s">
        <v>8001</v>
      </c>
      <c r="J1127" t="s">
        <v>8164</v>
      </c>
      <c r="K1127" t="s">
        <v>8167</v>
      </c>
      <c r="L1127" t="s">
        <v>8169</v>
      </c>
      <c r="M1127">
        <v>59371.56</v>
      </c>
      <c r="N1127">
        <v>74214.45</v>
      </c>
    </row>
    <row r="1128" spans="1:14" x14ac:dyDescent="0.3">
      <c r="A1128" t="s">
        <v>1131</v>
      </c>
      <c r="B1128" t="s">
        <v>5009</v>
      </c>
      <c r="C1128" t="s">
        <v>7407</v>
      </c>
      <c r="D1128" t="s">
        <v>7417</v>
      </c>
      <c r="E1128" t="s">
        <v>7427</v>
      </c>
      <c r="F1128" t="s">
        <v>7429</v>
      </c>
      <c r="G1128">
        <v>3295.93</v>
      </c>
      <c r="H1128">
        <v>16</v>
      </c>
      <c r="I1128" t="s">
        <v>7449</v>
      </c>
      <c r="J1128" t="s">
        <v>8163</v>
      </c>
      <c r="K1128" t="s">
        <v>8168</v>
      </c>
      <c r="L1128" t="s">
        <v>8169</v>
      </c>
      <c r="M1128">
        <v>42188.07</v>
      </c>
      <c r="N1128">
        <v>52734.879999999997</v>
      </c>
    </row>
    <row r="1129" spans="1:14" x14ac:dyDescent="0.3">
      <c r="A1129" t="s">
        <v>1132</v>
      </c>
      <c r="B1129" t="s">
        <v>5010</v>
      </c>
      <c r="C1129" t="s">
        <v>7407</v>
      </c>
      <c r="D1129" t="s">
        <v>7415</v>
      </c>
      <c r="E1129" t="s">
        <v>7426</v>
      </c>
      <c r="F1129" t="s">
        <v>7430</v>
      </c>
      <c r="G1129">
        <v>1651.7</v>
      </c>
      <c r="H1129">
        <v>7</v>
      </c>
      <c r="I1129" t="s">
        <v>7578</v>
      </c>
      <c r="J1129" t="s">
        <v>8162</v>
      </c>
      <c r="K1129" t="s">
        <v>8167</v>
      </c>
      <c r="L1129" t="s">
        <v>8169</v>
      </c>
      <c r="M1129">
        <v>9249.52</v>
      </c>
      <c r="N1129">
        <v>11561.9</v>
      </c>
    </row>
    <row r="1130" spans="1:14" x14ac:dyDescent="0.3">
      <c r="A1130" t="s">
        <v>1133</v>
      </c>
      <c r="B1130" t="s">
        <v>5011</v>
      </c>
      <c r="C1130" t="s">
        <v>7407</v>
      </c>
      <c r="D1130" t="s">
        <v>7418</v>
      </c>
      <c r="E1130" t="s">
        <v>7423</v>
      </c>
      <c r="F1130" t="s">
        <v>7428</v>
      </c>
      <c r="G1130">
        <v>1155.3599999999999</v>
      </c>
      <c r="H1130">
        <v>6</v>
      </c>
      <c r="I1130" t="s">
        <v>7843</v>
      </c>
      <c r="J1130" t="s">
        <v>8164</v>
      </c>
      <c r="K1130" t="s">
        <v>8168</v>
      </c>
      <c r="L1130" t="s">
        <v>8169</v>
      </c>
      <c r="M1130">
        <v>5546.06</v>
      </c>
      <c r="N1130">
        <v>6932.16</v>
      </c>
    </row>
    <row r="1131" spans="1:14" x14ac:dyDescent="0.3">
      <c r="A1131" t="s">
        <v>1134</v>
      </c>
      <c r="B1131" t="s">
        <v>5012</v>
      </c>
      <c r="C1131" t="s">
        <v>7408</v>
      </c>
      <c r="D1131" t="s">
        <v>7419</v>
      </c>
      <c r="E1131" t="s">
        <v>7427</v>
      </c>
      <c r="F1131" t="s">
        <v>7434</v>
      </c>
      <c r="G1131">
        <v>3913.45</v>
      </c>
      <c r="H1131">
        <v>2</v>
      </c>
      <c r="I1131" t="s">
        <v>7473</v>
      </c>
      <c r="J1131" t="s">
        <v>8166</v>
      </c>
      <c r="K1131" t="s">
        <v>8168</v>
      </c>
      <c r="L1131" t="s">
        <v>8170</v>
      </c>
      <c r="M1131">
        <v>7826.9</v>
      </c>
      <c r="N1131">
        <v>7826.9</v>
      </c>
    </row>
    <row r="1132" spans="1:14" x14ac:dyDescent="0.3">
      <c r="A1132" t="s">
        <v>1135</v>
      </c>
      <c r="B1132" t="s">
        <v>5013</v>
      </c>
      <c r="C1132" t="s">
        <v>7407</v>
      </c>
      <c r="D1132" t="s">
        <v>7413</v>
      </c>
      <c r="E1132" t="s">
        <v>7426</v>
      </c>
      <c r="F1132" t="s">
        <v>7428</v>
      </c>
      <c r="G1132">
        <v>12036.66</v>
      </c>
      <c r="H1132">
        <v>6</v>
      </c>
      <c r="I1132" t="s">
        <v>7903</v>
      </c>
      <c r="J1132" t="s">
        <v>8164</v>
      </c>
      <c r="K1132" t="s">
        <v>8167</v>
      </c>
      <c r="L1132" t="s">
        <v>8170</v>
      </c>
      <c r="M1132">
        <v>72219.960000000006</v>
      </c>
      <c r="N1132">
        <v>72219.959999999992</v>
      </c>
    </row>
    <row r="1133" spans="1:14" x14ac:dyDescent="0.3">
      <c r="A1133" t="s">
        <v>1136</v>
      </c>
      <c r="B1133" t="s">
        <v>5014</v>
      </c>
      <c r="C1133" t="s">
        <v>7406</v>
      </c>
      <c r="D1133" t="s">
        <v>7414</v>
      </c>
      <c r="E1133" t="s">
        <v>7423</v>
      </c>
      <c r="F1133" t="s">
        <v>7429</v>
      </c>
      <c r="G1133">
        <v>6854.14</v>
      </c>
      <c r="H1133">
        <v>16</v>
      </c>
      <c r="I1133" t="s">
        <v>7455</v>
      </c>
      <c r="J1133" t="s">
        <v>8164</v>
      </c>
      <c r="K1133" t="s">
        <v>8167</v>
      </c>
      <c r="L1133" t="s">
        <v>8170</v>
      </c>
      <c r="M1133">
        <v>109666.24000000001</v>
      </c>
      <c r="N1133">
        <v>109666.24000000001</v>
      </c>
    </row>
    <row r="1134" spans="1:14" x14ac:dyDescent="0.3">
      <c r="A1134" t="s">
        <v>1137</v>
      </c>
      <c r="B1134" t="s">
        <v>5015</v>
      </c>
      <c r="C1134" t="s">
        <v>7405</v>
      </c>
      <c r="D1134" t="s">
        <v>7409</v>
      </c>
      <c r="E1134" t="s">
        <v>7427</v>
      </c>
      <c r="F1134" t="s">
        <v>7431</v>
      </c>
      <c r="G1134">
        <v>2835.28</v>
      </c>
      <c r="H1134">
        <v>11</v>
      </c>
      <c r="I1134" t="s">
        <v>7528</v>
      </c>
      <c r="J1134" t="s">
        <v>8163</v>
      </c>
      <c r="K1134" t="s">
        <v>8167</v>
      </c>
      <c r="L1134" t="s">
        <v>8169</v>
      </c>
      <c r="M1134">
        <v>24950.63</v>
      </c>
      <c r="N1134">
        <v>31188.080000000002</v>
      </c>
    </row>
    <row r="1135" spans="1:14" x14ac:dyDescent="0.3">
      <c r="A1135" t="s">
        <v>1138</v>
      </c>
      <c r="B1135" t="s">
        <v>5016</v>
      </c>
      <c r="C1135" t="s">
        <v>7405</v>
      </c>
      <c r="D1135" t="s">
        <v>7410</v>
      </c>
      <c r="E1135" t="s">
        <v>7424</v>
      </c>
      <c r="F1135" t="s">
        <v>7429</v>
      </c>
      <c r="G1135">
        <v>10072.049999999999</v>
      </c>
      <c r="H1135">
        <v>3</v>
      </c>
      <c r="I1135" t="s">
        <v>7516</v>
      </c>
      <c r="J1135" t="s">
        <v>8165</v>
      </c>
      <c r="K1135" t="s">
        <v>8168</v>
      </c>
      <c r="L1135" t="s">
        <v>8169</v>
      </c>
      <c r="M1135">
        <v>24172.92</v>
      </c>
      <c r="N1135">
        <v>30216.149999999998</v>
      </c>
    </row>
    <row r="1136" spans="1:14" x14ac:dyDescent="0.3">
      <c r="A1136" t="s">
        <v>1139</v>
      </c>
      <c r="B1136" t="s">
        <v>5017</v>
      </c>
      <c r="C1136" t="s">
        <v>7408</v>
      </c>
      <c r="D1136" t="s">
        <v>7420</v>
      </c>
      <c r="E1136" t="s">
        <v>7426</v>
      </c>
      <c r="F1136" t="s">
        <v>7434</v>
      </c>
      <c r="G1136">
        <v>12454.98</v>
      </c>
      <c r="H1136">
        <v>20</v>
      </c>
      <c r="I1136" t="s">
        <v>7577</v>
      </c>
      <c r="J1136" t="s">
        <v>8165</v>
      </c>
      <c r="K1136" t="s">
        <v>8168</v>
      </c>
      <c r="L1136" t="s">
        <v>8169</v>
      </c>
      <c r="M1136">
        <v>199279.68</v>
      </c>
      <c r="N1136">
        <v>249099.59999999998</v>
      </c>
    </row>
    <row r="1137" spans="1:14" x14ac:dyDescent="0.3">
      <c r="A1137" t="s">
        <v>1140</v>
      </c>
      <c r="B1137" t="s">
        <v>5018</v>
      </c>
      <c r="C1137" t="s">
        <v>7405</v>
      </c>
      <c r="D1137" t="s">
        <v>7417</v>
      </c>
      <c r="E1137" t="s">
        <v>7424</v>
      </c>
      <c r="F1137" t="s">
        <v>7431</v>
      </c>
      <c r="G1137">
        <v>6791.89</v>
      </c>
      <c r="H1137">
        <v>19</v>
      </c>
      <c r="I1137" t="s">
        <v>7979</v>
      </c>
      <c r="J1137" t="s">
        <v>8162</v>
      </c>
      <c r="K1137" t="s">
        <v>8167</v>
      </c>
      <c r="L1137" t="s">
        <v>8170</v>
      </c>
      <c r="M1137">
        <v>129045.91</v>
      </c>
      <c r="N1137">
        <v>129045.91</v>
      </c>
    </row>
    <row r="1138" spans="1:14" x14ac:dyDescent="0.3">
      <c r="A1138" t="s">
        <v>1141</v>
      </c>
      <c r="B1138" t="s">
        <v>5019</v>
      </c>
      <c r="C1138" t="s">
        <v>7405</v>
      </c>
      <c r="D1138" t="s">
        <v>7409</v>
      </c>
      <c r="E1138" t="s">
        <v>7423</v>
      </c>
      <c r="F1138" t="s">
        <v>7434</v>
      </c>
      <c r="G1138">
        <v>14163.95</v>
      </c>
      <c r="H1138">
        <v>7</v>
      </c>
      <c r="I1138" t="s">
        <v>7595</v>
      </c>
      <c r="J1138" t="s">
        <v>8162</v>
      </c>
      <c r="K1138" t="s">
        <v>8167</v>
      </c>
      <c r="L1138" t="s">
        <v>8169</v>
      </c>
      <c r="M1138">
        <v>79318.12</v>
      </c>
      <c r="N1138">
        <v>99147.650000000009</v>
      </c>
    </row>
    <row r="1139" spans="1:14" x14ac:dyDescent="0.3">
      <c r="A1139" t="s">
        <v>1142</v>
      </c>
      <c r="B1139" t="s">
        <v>5020</v>
      </c>
      <c r="C1139" t="s">
        <v>7406</v>
      </c>
      <c r="D1139" t="s">
        <v>7414</v>
      </c>
      <c r="E1139" t="s">
        <v>7423</v>
      </c>
      <c r="F1139" t="s">
        <v>7432</v>
      </c>
      <c r="G1139">
        <v>8874.36</v>
      </c>
      <c r="H1139">
        <v>5</v>
      </c>
      <c r="I1139" t="s">
        <v>7672</v>
      </c>
      <c r="J1139" t="s">
        <v>8166</v>
      </c>
      <c r="K1139" t="s">
        <v>8167</v>
      </c>
      <c r="L1139" t="s">
        <v>8169</v>
      </c>
      <c r="M1139">
        <v>35497.440000000002</v>
      </c>
      <c r="N1139">
        <v>44371.8</v>
      </c>
    </row>
    <row r="1140" spans="1:14" x14ac:dyDescent="0.3">
      <c r="A1140" t="s">
        <v>1143</v>
      </c>
      <c r="B1140" t="s">
        <v>5021</v>
      </c>
      <c r="C1140" t="s">
        <v>7406</v>
      </c>
      <c r="D1140" t="s">
        <v>7421</v>
      </c>
      <c r="E1140" t="s">
        <v>7427</v>
      </c>
      <c r="F1140" t="s">
        <v>7432</v>
      </c>
      <c r="G1140">
        <v>12255.78</v>
      </c>
      <c r="H1140">
        <v>15</v>
      </c>
      <c r="I1140" t="s">
        <v>7979</v>
      </c>
      <c r="J1140" t="s">
        <v>8165</v>
      </c>
      <c r="K1140" t="s">
        <v>8167</v>
      </c>
      <c r="L1140" t="s">
        <v>8170</v>
      </c>
      <c r="M1140">
        <v>183836.7</v>
      </c>
      <c r="N1140">
        <v>183836.7</v>
      </c>
    </row>
    <row r="1141" spans="1:14" x14ac:dyDescent="0.3">
      <c r="A1141" t="s">
        <v>1144</v>
      </c>
      <c r="B1141" t="s">
        <v>4883</v>
      </c>
      <c r="C1141" t="s">
        <v>7408</v>
      </c>
      <c r="D1141" t="s">
        <v>7419</v>
      </c>
      <c r="E1141" t="s">
        <v>7426</v>
      </c>
      <c r="F1141" t="s">
        <v>7434</v>
      </c>
      <c r="G1141">
        <v>11686.4</v>
      </c>
      <c r="H1141">
        <v>4</v>
      </c>
      <c r="I1141" t="s">
        <v>7448</v>
      </c>
      <c r="J1141" t="s">
        <v>8164</v>
      </c>
      <c r="K1141" t="s">
        <v>8168</v>
      </c>
      <c r="L1141" t="s">
        <v>8170</v>
      </c>
      <c r="M1141">
        <v>46745.599999999999</v>
      </c>
      <c r="N1141">
        <v>46745.599999999999</v>
      </c>
    </row>
    <row r="1142" spans="1:14" x14ac:dyDescent="0.3">
      <c r="A1142" t="s">
        <v>1145</v>
      </c>
      <c r="B1142" t="s">
        <v>5022</v>
      </c>
      <c r="C1142" t="s">
        <v>7408</v>
      </c>
      <c r="D1142" t="s">
        <v>7419</v>
      </c>
      <c r="E1142" t="s">
        <v>7425</v>
      </c>
      <c r="F1142" t="s">
        <v>7428</v>
      </c>
      <c r="G1142">
        <v>14820.48</v>
      </c>
      <c r="H1142">
        <v>11</v>
      </c>
      <c r="I1142" t="s">
        <v>7857</v>
      </c>
      <c r="J1142" t="s">
        <v>8163</v>
      </c>
      <c r="K1142" t="s">
        <v>8168</v>
      </c>
      <c r="L1142" t="s">
        <v>8170</v>
      </c>
      <c r="M1142">
        <v>163025.28</v>
      </c>
      <c r="N1142">
        <v>163025.28</v>
      </c>
    </row>
    <row r="1143" spans="1:14" x14ac:dyDescent="0.3">
      <c r="A1143" t="s">
        <v>1146</v>
      </c>
      <c r="B1143" t="s">
        <v>4093</v>
      </c>
      <c r="C1143" t="s">
        <v>7408</v>
      </c>
      <c r="D1143" t="s">
        <v>7422</v>
      </c>
      <c r="E1143" t="s">
        <v>7425</v>
      </c>
      <c r="F1143" t="s">
        <v>7432</v>
      </c>
      <c r="G1143">
        <v>9589.82</v>
      </c>
      <c r="H1143">
        <v>2</v>
      </c>
      <c r="I1143" t="s">
        <v>7884</v>
      </c>
      <c r="J1143" t="s">
        <v>8164</v>
      </c>
      <c r="K1143" t="s">
        <v>8168</v>
      </c>
      <c r="L1143" t="s">
        <v>8169</v>
      </c>
      <c r="M1143">
        <v>15343.38</v>
      </c>
      <c r="N1143">
        <v>19179.64</v>
      </c>
    </row>
    <row r="1144" spans="1:14" x14ac:dyDescent="0.3">
      <c r="A1144" t="s">
        <v>1147</v>
      </c>
      <c r="B1144" t="s">
        <v>5023</v>
      </c>
      <c r="C1144" t="s">
        <v>7405</v>
      </c>
      <c r="D1144" t="s">
        <v>7417</v>
      </c>
      <c r="E1144" t="s">
        <v>7427</v>
      </c>
      <c r="F1144" t="s">
        <v>7431</v>
      </c>
      <c r="G1144">
        <v>8329.8799999999992</v>
      </c>
      <c r="H1144">
        <v>11</v>
      </c>
      <c r="I1144" t="s">
        <v>7466</v>
      </c>
      <c r="J1144" t="s">
        <v>8166</v>
      </c>
      <c r="K1144" t="s">
        <v>8168</v>
      </c>
      <c r="L1144" t="s">
        <v>8169</v>
      </c>
      <c r="M1144">
        <v>73303.11</v>
      </c>
      <c r="N1144">
        <v>91628.68</v>
      </c>
    </row>
    <row r="1145" spans="1:14" x14ac:dyDescent="0.3">
      <c r="A1145" t="s">
        <v>1148</v>
      </c>
      <c r="B1145" t="s">
        <v>5024</v>
      </c>
      <c r="C1145" t="s">
        <v>7405</v>
      </c>
      <c r="D1145" t="s">
        <v>7417</v>
      </c>
      <c r="E1145" t="s">
        <v>7424</v>
      </c>
      <c r="F1145" t="s">
        <v>7429</v>
      </c>
      <c r="G1145">
        <v>14031.15</v>
      </c>
      <c r="H1145">
        <v>4</v>
      </c>
      <c r="I1145" t="s">
        <v>7625</v>
      </c>
      <c r="J1145" t="s">
        <v>8165</v>
      </c>
      <c r="K1145" t="s">
        <v>8167</v>
      </c>
      <c r="L1145" t="s">
        <v>8169</v>
      </c>
      <c r="M1145">
        <v>44899.68</v>
      </c>
      <c r="N1145">
        <v>56124.6</v>
      </c>
    </row>
    <row r="1146" spans="1:14" x14ac:dyDescent="0.3">
      <c r="A1146" t="s">
        <v>1149</v>
      </c>
      <c r="B1146" t="s">
        <v>5025</v>
      </c>
      <c r="C1146" t="s">
        <v>7405</v>
      </c>
      <c r="D1146" t="s">
        <v>7410</v>
      </c>
      <c r="E1146" t="s">
        <v>7425</v>
      </c>
      <c r="F1146" t="s">
        <v>7429</v>
      </c>
      <c r="G1146">
        <v>10011.459999999999</v>
      </c>
      <c r="H1146">
        <v>8</v>
      </c>
      <c r="I1146" t="s">
        <v>7476</v>
      </c>
      <c r="J1146" t="s">
        <v>8162</v>
      </c>
      <c r="K1146" t="s">
        <v>8167</v>
      </c>
      <c r="L1146" t="s">
        <v>8170</v>
      </c>
      <c r="M1146">
        <v>80091.679999999993</v>
      </c>
      <c r="N1146">
        <v>80091.679999999993</v>
      </c>
    </row>
    <row r="1147" spans="1:14" x14ac:dyDescent="0.3">
      <c r="A1147" t="s">
        <v>1150</v>
      </c>
      <c r="B1147" t="s">
        <v>5026</v>
      </c>
      <c r="C1147" t="s">
        <v>7405</v>
      </c>
      <c r="D1147" t="s">
        <v>7417</v>
      </c>
      <c r="E1147" t="s">
        <v>7424</v>
      </c>
      <c r="F1147" t="s">
        <v>7433</v>
      </c>
      <c r="G1147">
        <v>16077.93</v>
      </c>
      <c r="H1147">
        <v>19</v>
      </c>
      <c r="I1147" t="s">
        <v>7463</v>
      </c>
      <c r="J1147" t="s">
        <v>8166</v>
      </c>
      <c r="K1147" t="s">
        <v>8168</v>
      </c>
      <c r="L1147" t="s">
        <v>8170</v>
      </c>
      <c r="M1147">
        <v>305480.67</v>
      </c>
      <c r="N1147">
        <v>305480.67</v>
      </c>
    </row>
    <row r="1148" spans="1:14" x14ac:dyDescent="0.3">
      <c r="A1148" t="s">
        <v>1151</v>
      </c>
      <c r="B1148" t="s">
        <v>5027</v>
      </c>
      <c r="C1148" t="s">
        <v>7406</v>
      </c>
      <c r="D1148" t="s">
        <v>7412</v>
      </c>
      <c r="E1148" t="s">
        <v>7424</v>
      </c>
      <c r="F1148" t="s">
        <v>7430</v>
      </c>
      <c r="G1148">
        <v>9276.91</v>
      </c>
      <c r="H1148">
        <v>8</v>
      </c>
      <c r="I1148" t="s">
        <v>7530</v>
      </c>
      <c r="J1148" t="s">
        <v>8164</v>
      </c>
      <c r="K1148" t="s">
        <v>8168</v>
      </c>
      <c r="L1148" t="s">
        <v>8170</v>
      </c>
      <c r="M1148">
        <v>74215.28</v>
      </c>
      <c r="N1148">
        <v>74215.28</v>
      </c>
    </row>
    <row r="1149" spans="1:14" x14ac:dyDescent="0.3">
      <c r="A1149" t="s">
        <v>1152</v>
      </c>
      <c r="B1149" t="s">
        <v>5028</v>
      </c>
      <c r="C1149" t="s">
        <v>7407</v>
      </c>
      <c r="D1149" t="s">
        <v>7418</v>
      </c>
      <c r="E1149" t="s">
        <v>7426</v>
      </c>
      <c r="F1149" t="s">
        <v>7429</v>
      </c>
      <c r="G1149">
        <v>9655.39</v>
      </c>
      <c r="H1149">
        <v>11</v>
      </c>
      <c r="I1149" t="s">
        <v>7724</v>
      </c>
      <c r="J1149" t="s">
        <v>8166</v>
      </c>
      <c r="K1149" t="s">
        <v>8168</v>
      </c>
      <c r="L1149" t="s">
        <v>8169</v>
      </c>
      <c r="M1149">
        <v>84967.1</v>
      </c>
      <c r="N1149">
        <v>106209.29</v>
      </c>
    </row>
    <row r="1150" spans="1:14" x14ac:dyDescent="0.3">
      <c r="A1150" t="s">
        <v>1153</v>
      </c>
      <c r="B1150" t="s">
        <v>5029</v>
      </c>
      <c r="C1150" t="s">
        <v>7406</v>
      </c>
      <c r="D1150" t="s">
        <v>7412</v>
      </c>
      <c r="E1150" t="s">
        <v>7426</v>
      </c>
      <c r="F1150" t="s">
        <v>7434</v>
      </c>
      <c r="G1150">
        <v>8337.35</v>
      </c>
      <c r="H1150">
        <v>5</v>
      </c>
      <c r="I1150" t="s">
        <v>7976</v>
      </c>
      <c r="J1150" t="s">
        <v>8162</v>
      </c>
      <c r="K1150" t="s">
        <v>8168</v>
      </c>
      <c r="L1150" t="s">
        <v>8169</v>
      </c>
      <c r="M1150">
        <v>33349.4</v>
      </c>
      <c r="N1150">
        <v>41686.75</v>
      </c>
    </row>
    <row r="1151" spans="1:14" x14ac:dyDescent="0.3">
      <c r="A1151" t="s">
        <v>1154</v>
      </c>
      <c r="B1151" t="s">
        <v>5030</v>
      </c>
      <c r="C1151" t="s">
        <v>7405</v>
      </c>
      <c r="D1151" t="s">
        <v>7410</v>
      </c>
      <c r="E1151" t="s">
        <v>7425</v>
      </c>
      <c r="F1151" t="s">
        <v>7429</v>
      </c>
      <c r="G1151">
        <v>9887.7900000000009</v>
      </c>
      <c r="H1151">
        <v>19</v>
      </c>
      <c r="I1151" t="s">
        <v>7697</v>
      </c>
      <c r="J1151" t="s">
        <v>8163</v>
      </c>
      <c r="K1151" t="s">
        <v>8168</v>
      </c>
      <c r="L1151" t="s">
        <v>8170</v>
      </c>
      <c r="M1151">
        <v>187868.01</v>
      </c>
      <c r="N1151">
        <v>187868.01</v>
      </c>
    </row>
    <row r="1152" spans="1:14" x14ac:dyDescent="0.3">
      <c r="A1152" t="s">
        <v>1155</v>
      </c>
      <c r="B1152" t="s">
        <v>5031</v>
      </c>
      <c r="C1152" t="s">
        <v>7406</v>
      </c>
      <c r="D1152" t="s">
        <v>7416</v>
      </c>
      <c r="E1152" t="s">
        <v>7424</v>
      </c>
      <c r="F1152" t="s">
        <v>7431</v>
      </c>
      <c r="G1152">
        <v>8312.4500000000007</v>
      </c>
      <c r="H1152">
        <v>7</v>
      </c>
      <c r="I1152" t="s">
        <v>8002</v>
      </c>
      <c r="J1152" t="s">
        <v>8165</v>
      </c>
      <c r="K1152" t="s">
        <v>8167</v>
      </c>
      <c r="L1152" t="s">
        <v>8169</v>
      </c>
      <c r="M1152">
        <v>46549.72</v>
      </c>
      <c r="N1152">
        <v>58187.150000000009</v>
      </c>
    </row>
    <row r="1153" spans="1:14" x14ac:dyDescent="0.3">
      <c r="A1153" t="s">
        <v>1156</v>
      </c>
      <c r="B1153" t="s">
        <v>5032</v>
      </c>
      <c r="C1153" t="s">
        <v>7405</v>
      </c>
      <c r="D1153" t="s">
        <v>7409</v>
      </c>
      <c r="E1153" t="s">
        <v>7427</v>
      </c>
      <c r="F1153" t="s">
        <v>7428</v>
      </c>
      <c r="G1153">
        <v>14253.59</v>
      </c>
      <c r="H1153">
        <v>1</v>
      </c>
      <c r="I1153" t="s">
        <v>7697</v>
      </c>
      <c r="J1153" t="s">
        <v>8163</v>
      </c>
      <c r="K1153" t="s">
        <v>8167</v>
      </c>
      <c r="L1153" t="s">
        <v>8169</v>
      </c>
      <c r="M1153">
        <v>11402.54</v>
      </c>
      <c r="N1153">
        <v>14253.59</v>
      </c>
    </row>
    <row r="1154" spans="1:14" x14ac:dyDescent="0.3">
      <c r="A1154" t="s">
        <v>1157</v>
      </c>
      <c r="B1154" t="s">
        <v>4379</v>
      </c>
      <c r="C1154" t="s">
        <v>7406</v>
      </c>
      <c r="D1154" t="s">
        <v>7421</v>
      </c>
      <c r="E1154" t="s">
        <v>7423</v>
      </c>
      <c r="F1154" t="s">
        <v>7431</v>
      </c>
      <c r="G1154">
        <v>1356.22</v>
      </c>
      <c r="H1154">
        <v>14</v>
      </c>
      <c r="I1154" t="s">
        <v>8003</v>
      </c>
      <c r="J1154" t="s">
        <v>8164</v>
      </c>
      <c r="K1154" t="s">
        <v>8167</v>
      </c>
      <c r="L1154" t="s">
        <v>8169</v>
      </c>
      <c r="M1154">
        <v>15189.83</v>
      </c>
      <c r="N1154">
        <v>18987.080000000002</v>
      </c>
    </row>
    <row r="1155" spans="1:14" x14ac:dyDescent="0.3">
      <c r="A1155" t="s">
        <v>1158</v>
      </c>
      <c r="B1155" t="s">
        <v>5033</v>
      </c>
      <c r="C1155" t="s">
        <v>7406</v>
      </c>
      <c r="D1155" t="s">
        <v>7412</v>
      </c>
      <c r="E1155" t="s">
        <v>7427</v>
      </c>
      <c r="F1155" t="s">
        <v>7428</v>
      </c>
      <c r="G1155">
        <v>14603.85</v>
      </c>
      <c r="H1155">
        <v>7</v>
      </c>
      <c r="I1155" t="s">
        <v>8004</v>
      </c>
      <c r="J1155" t="s">
        <v>8164</v>
      </c>
      <c r="K1155" t="s">
        <v>8167</v>
      </c>
      <c r="L1155" t="s">
        <v>8170</v>
      </c>
      <c r="M1155">
        <v>102226.95</v>
      </c>
      <c r="N1155">
        <v>102226.95</v>
      </c>
    </row>
    <row r="1156" spans="1:14" x14ac:dyDescent="0.3">
      <c r="A1156" t="s">
        <v>1159</v>
      </c>
      <c r="B1156" t="s">
        <v>5034</v>
      </c>
      <c r="C1156" t="s">
        <v>7407</v>
      </c>
      <c r="D1156" t="s">
        <v>7417</v>
      </c>
      <c r="E1156" t="s">
        <v>7426</v>
      </c>
      <c r="F1156" t="s">
        <v>7433</v>
      </c>
      <c r="G1156">
        <v>14808.03</v>
      </c>
      <c r="H1156">
        <v>5</v>
      </c>
      <c r="I1156" t="s">
        <v>7559</v>
      </c>
      <c r="J1156" t="s">
        <v>8162</v>
      </c>
      <c r="K1156" t="s">
        <v>8167</v>
      </c>
      <c r="L1156" t="s">
        <v>8170</v>
      </c>
      <c r="M1156">
        <v>74040.149999999994</v>
      </c>
      <c r="N1156">
        <v>74040.150000000009</v>
      </c>
    </row>
    <row r="1157" spans="1:14" x14ac:dyDescent="0.3">
      <c r="A1157" t="s">
        <v>1160</v>
      </c>
      <c r="B1157" t="s">
        <v>5035</v>
      </c>
      <c r="C1157" t="s">
        <v>7408</v>
      </c>
      <c r="D1157" t="s">
        <v>7420</v>
      </c>
      <c r="E1157" t="s">
        <v>7423</v>
      </c>
      <c r="F1157" t="s">
        <v>7428</v>
      </c>
      <c r="G1157">
        <v>13422.76</v>
      </c>
      <c r="H1157">
        <v>13</v>
      </c>
      <c r="I1157" t="s">
        <v>7946</v>
      </c>
      <c r="J1157" t="s">
        <v>8162</v>
      </c>
      <c r="K1157" t="s">
        <v>8167</v>
      </c>
      <c r="L1157" t="s">
        <v>8169</v>
      </c>
      <c r="M1157">
        <v>139596.87</v>
      </c>
      <c r="N1157">
        <v>174495.88</v>
      </c>
    </row>
    <row r="1158" spans="1:14" x14ac:dyDescent="0.3">
      <c r="A1158" t="s">
        <v>1161</v>
      </c>
      <c r="B1158" t="s">
        <v>5036</v>
      </c>
      <c r="C1158" t="s">
        <v>7406</v>
      </c>
      <c r="D1158" t="s">
        <v>7414</v>
      </c>
      <c r="E1158" t="s">
        <v>7423</v>
      </c>
      <c r="F1158" t="s">
        <v>7434</v>
      </c>
      <c r="G1158">
        <v>1521.39</v>
      </c>
      <c r="H1158">
        <v>15</v>
      </c>
      <c r="I1158" t="s">
        <v>7662</v>
      </c>
      <c r="J1158" t="s">
        <v>8164</v>
      </c>
      <c r="K1158" t="s">
        <v>8168</v>
      </c>
      <c r="L1158" t="s">
        <v>8170</v>
      </c>
      <c r="M1158">
        <v>22820.85</v>
      </c>
      <c r="N1158">
        <v>22820.850000000002</v>
      </c>
    </row>
    <row r="1159" spans="1:14" x14ac:dyDescent="0.3">
      <c r="A1159" t="s">
        <v>1162</v>
      </c>
      <c r="B1159" t="s">
        <v>5037</v>
      </c>
      <c r="C1159" t="s">
        <v>7405</v>
      </c>
      <c r="D1159" t="s">
        <v>7410</v>
      </c>
      <c r="E1159" t="s">
        <v>7425</v>
      </c>
      <c r="F1159" t="s">
        <v>7432</v>
      </c>
      <c r="G1159">
        <v>13554.73</v>
      </c>
      <c r="H1159">
        <v>1</v>
      </c>
      <c r="I1159" t="s">
        <v>7543</v>
      </c>
      <c r="J1159" t="s">
        <v>8166</v>
      </c>
      <c r="K1159" t="s">
        <v>8167</v>
      </c>
      <c r="L1159" t="s">
        <v>8170</v>
      </c>
      <c r="M1159">
        <v>13554.73</v>
      </c>
      <c r="N1159">
        <v>13554.73</v>
      </c>
    </row>
    <row r="1160" spans="1:14" x14ac:dyDescent="0.3">
      <c r="A1160" t="s">
        <v>1163</v>
      </c>
      <c r="B1160" t="s">
        <v>5038</v>
      </c>
      <c r="C1160" t="s">
        <v>7405</v>
      </c>
      <c r="D1160" t="s">
        <v>7411</v>
      </c>
      <c r="E1160" t="s">
        <v>7426</v>
      </c>
      <c r="F1160" t="s">
        <v>7430</v>
      </c>
      <c r="G1160">
        <v>16461.39</v>
      </c>
      <c r="H1160">
        <v>9</v>
      </c>
      <c r="I1160" t="s">
        <v>7698</v>
      </c>
      <c r="J1160" t="s">
        <v>8163</v>
      </c>
      <c r="K1160" t="s">
        <v>8168</v>
      </c>
      <c r="L1160" t="s">
        <v>8170</v>
      </c>
      <c r="M1160">
        <v>148152.51</v>
      </c>
      <c r="N1160">
        <v>148152.51</v>
      </c>
    </row>
    <row r="1161" spans="1:14" x14ac:dyDescent="0.3">
      <c r="A1161" t="s">
        <v>1164</v>
      </c>
      <c r="B1161" t="s">
        <v>5039</v>
      </c>
      <c r="C1161" t="s">
        <v>7408</v>
      </c>
      <c r="D1161" t="s">
        <v>7417</v>
      </c>
      <c r="E1161" t="s">
        <v>7427</v>
      </c>
      <c r="F1161" t="s">
        <v>7433</v>
      </c>
      <c r="G1161">
        <v>10654.71</v>
      </c>
      <c r="H1161">
        <v>17</v>
      </c>
      <c r="I1161" t="s">
        <v>7594</v>
      </c>
      <c r="J1161" t="s">
        <v>8162</v>
      </c>
      <c r="K1161" t="s">
        <v>8168</v>
      </c>
      <c r="L1161" t="s">
        <v>8169</v>
      </c>
      <c r="M1161">
        <v>144903.89000000001</v>
      </c>
      <c r="N1161">
        <v>181130.06999999998</v>
      </c>
    </row>
    <row r="1162" spans="1:14" x14ac:dyDescent="0.3">
      <c r="A1162" t="s">
        <v>1165</v>
      </c>
      <c r="B1162" t="s">
        <v>5040</v>
      </c>
      <c r="C1162" t="s">
        <v>7408</v>
      </c>
      <c r="D1162" t="s">
        <v>7419</v>
      </c>
      <c r="E1162" t="s">
        <v>7425</v>
      </c>
      <c r="F1162" t="s">
        <v>7428</v>
      </c>
      <c r="G1162">
        <v>13225.22</v>
      </c>
      <c r="H1162">
        <v>13</v>
      </c>
      <c r="I1162" t="s">
        <v>7925</v>
      </c>
      <c r="J1162" t="s">
        <v>8163</v>
      </c>
      <c r="K1162" t="s">
        <v>8168</v>
      </c>
      <c r="L1162" t="s">
        <v>8169</v>
      </c>
      <c r="M1162">
        <v>137542.62</v>
      </c>
      <c r="N1162">
        <v>171927.86</v>
      </c>
    </row>
    <row r="1163" spans="1:14" x14ac:dyDescent="0.3">
      <c r="A1163" t="s">
        <v>1166</v>
      </c>
      <c r="B1163" t="s">
        <v>5041</v>
      </c>
      <c r="C1163" t="s">
        <v>7405</v>
      </c>
      <c r="D1163" t="s">
        <v>7409</v>
      </c>
      <c r="E1163" t="s">
        <v>7426</v>
      </c>
      <c r="F1163" t="s">
        <v>7431</v>
      </c>
      <c r="G1163">
        <v>6077.26</v>
      </c>
      <c r="H1163">
        <v>2</v>
      </c>
      <c r="I1163" t="s">
        <v>7718</v>
      </c>
      <c r="J1163" t="s">
        <v>8163</v>
      </c>
      <c r="K1163" t="s">
        <v>8168</v>
      </c>
      <c r="L1163" t="s">
        <v>8169</v>
      </c>
      <c r="M1163">
        <v>9723.4500000000007</v>
      </c>
      <c r="N1163">
        <v>12154.52</v>
      </c>
    </row>
    <row r="1164" spans="1:14" x14ac:dyDescent="0.3">
      <c r="A1164" t="s">
        <v>1167</v>
      </c>
      <c r="B1164" t="s">
        <v>4869</v>
      </c>
      <c r="C1164" t="s">
        <v>7406</v>
      </c>
      <c r="D1164" t="s">
        <v>7416</v>
      </c>
      <c r="E1164" t="s">
        <v>7424</v>
      </c>
      <c r="F1164" t="s">
        <v>7433</v>
      </c>
      <c r="G1164">
        <v>8844.48</v>
      </c>
      <c r="H1164">
        <v>16</v>
      </c>
      <c r="I1164" t="s">
        <v>7795</v>
      </c>
      <c r="J1164" t="s">
        <v>8165</v>
      </c>
      <c r="K1164" t="s">
        <v>8168</v>
      </c>
      <c r="L1164" t="s">
        <v>8169</v>
      </c>
      <c r="M1164">
        <v>113209.51</v>
      </c>
      <c r="N1164">
        <v>141511.67999999999</v>
      </c>
    </row>
    <row r="1165" spans="1:14" x14ac:dyDescent="0.3">
      <c r="A1165" t="s">
        <v>1168</v>
      </c>
      <c r="B1165" t="s">
        <v>5042</v>
      </c>
      <c r="C1165" t="s">
        <v>7405</v>
      </c>
      <c r="D1165" t="s">
        <v>7417</v>
      </c>
      <c r="E1165" t="s">
        <v>7423</v>
      </c>
      <c r="F1165" t="s">
        <v>7429</v>
      </c>
      <c r="G1165">
        <v>4623.93</v>
      </c>
      <c r="H1165">
        <v>17</v>
      </c>
      <c r="I1165" t="s">
        <v>8005</v>
      </c>
      <c r="J1165" t="s">
        <v>8166</v>
      </c>
      <c r="K1165" t="s">
        <v>8167</v>
      </c>
      <c r="L1165" t="s">
        <v>8169</v>
      </c>
      <c r="M1165">
        <v>62885.78</v>
      </c>
      <c r="N1165">
        <v>78606.81</v>
      </c>
    </row>
    <row r="1166" spans="1:14" x14ac:dyDescent="0.3">
      <c r="A1166" t="s">
        <v>1169</v>
      </c>
      <c r="B1166" t="s">
        <v>5043</v>
      </c>
      <c r="C1166" t="s">
        <v>7405</v>
      </c>
      <c r="D1166" t="s">
        <v>7417</v>
      </c>
      <c r="E1166" t="s">
        <v>7426</v>
      </c>
      <c r="F1166" t="s">
        <v>7431</v>
      </c>
      <c r="G1166">
        <v>16390.009999999998</v>
      </c>
      <c r="H1166">
        <v>1</v>
      </c>
      <c r="I1166" t="s">
        <v>7910</v>
      </c>
      <c r="J1166" t="s">
        <v>8164</v>
      </c>
      <c r="K1166" t="s">
        <v>8167</v>
      </c>
      <c r="L1166" t="s">
        <v>8169</v>
      </c>
      <c r="M1166">
        <v>13112.34</v>
      </c>
      <c r="N1166">
        <v>16390.009999999998</v>
      </c>
    </row>
    <row r="1167" spans="1:14" x14ac:dyDescent="0.3">
      <c r="A1167" t="s">
        <v>1170</v>
      </c>
      <c r="B1167" t="s">
        <v>5044</v>
      </c>
      <c r="C1167" t="s">
        <v>7407</v>
      </c>
      <c r="D1167" t="s">
        <v>7415</v>
      </c>
      <c r="E1167" t="s">
        <v>7425</v>
      </c>
      <c r="F1167" t="s">
        <v>7429</v>
      </c>
      <c r="G1167">
        <v>15109.32</v>
      </c>
      <c r="H1167">
        <v>11</v>
      </c>
      <c r="I1167" t="s">
        <v>7872</v>
      </c>
      <c r="J1167" t="s">
        <v>8163</v>
      </c>
      <c r="K1167" t="s">
        <v>8167</v>
      </c>
      <c r="L1167" t="s">
        <v>8170</v>
      </c>
      <c r="M1167">
        <v>166202.51999999999</v>
      </c>
      <c r="N1167">
        <v>166202.51999999999</v>
      </c>
    </row>
    <row r="1168" spans="1:14" x14ac:dyDescent="0.3">
      <c r="A1168" t="s">
        <v>1171</v>
      </c>
      <c r="B1168" t="s">
        <v>5045</v>
      </c>
      <c r="C1168" t="s">
        <v>7406</v>
      </c>
      <c r="D1168" t="s">
        <v>7416</v>
      </c>
      <c r="E1168" t="s">
        <v>7425</v>
      </c>
      <c r="F1168" t="s">
        <v>7433</v>
      </c>
      <c r="G1168">
        <v>13888.39</v>
      </c>
      <c r="H1168">
        <v>16</v>
      </c>
      <c r="I1168" t="s">
        <v>7596</v>
      </c>
      <c r="J1168" t="s">
        <v>8164</v>
      </c>
      <c r="K1168" t="s">
        <v>8167</v>
      </c>
      <c r="L1168" t="s">
        <v>8169</v>
      </c>
      <c r="M1168">
        <v>177771.06</v>
      </c>
      <c r="N1168">
        <v>222214.24</v>
      </c>
    </row>
    <row r="1169" spans="1:14" x14ac:dyDescent="0.3">
      <c r="A1169" t="s">
        <v>1172</v>
      </c>
      <c r="B1169" t="s">
        <v>5046</v>
      </c>
      <c r="C1169" t="s">
        <v>7407</v>
      </c>
      <c r="D1169" t="s">
        <v>7417</v>
      </c>
      <c r="E1169" t="s">
        <v>7424</v>
      </c>
      <c r="F1169" t="s">
        <v>7433</v>
      </c>
      <c r="G1169">
        <v>6768.65</v>
      </c>
      <c r="H1169">
        <v>9</v>
      </c>
      <c r="I1169" t="s">
        <v>7674</v>
      </c>
      <c r="J1169" t="s">
        <v>8162</v>
      </c>
      <c r="K1169" t="s">
        <v>8168</v>
      </c>
      <c r="L1169" t="s">
        <v>8170</v>
      </c>
      <c r="M1169">
        <v>60917.85</v>
      </c>
      <c r="N1169">
        <v>60917.85</v>
      </c>
    </row>
    <row r="1170" spans="1:14" x14ac:dyDescent="0.3">
      <c r="A1170" t="s">
        <v>1173</v>
      </c>
      <c r="B1170" t="s">
        <v>5047</v>
      </c>
      <c r="C1170" t="s">
        <v>7406</v>
      </c>
      <c r="D1170" t="s">
        <v>7412</v>
      </c>
      <c r="E1170" t="s">
        <v>7424</v>
      </c>
      <c r="F1170" t="s">
        <v>7428</v>
      </c>
      <c r="G1170">
        <v>3785.63</v>
      </c>
      <c r="H1170">
        <v>6</v>
      </c>
      <c r="I1170" t="s">
        <v>8006</v>
      </c>
      <c r="J1170" t="s">
        <v>8165</v>
      </c>
      <c r="K1170" t="s">
        <v>8168</v>
      </c>
      <c r="L1170" t="s">
        <v>8169</v>
      </c>
      <c r="M1170">
        <v>18171.189999999999</v>
      </c>
      <c r="N1170">
        <v>22713.78</v>
      </c>
    </row>
    <row r="1171" spans="1:14" x14ac:dyDescent="0.3">
      <c r="A1171" t="s">
        <v>1174</v>
      </c>
      <c r="B1171" t="s">
        <v>5048</v>
      </c>
      <c r="C1171" t="s">
        <v>7406</v>
      </c>
      <c r="D1171" t="s">
        <v>7414</v>
      </c>
      <c r="E1171" t="s">
        <v>7426</v>
      </c>
      <c r="F1171" t="s">
        <v>7432</v>
      </c>
      <c r="G1171">
        <v>4288.6099999999997</v>
      </c>
      <c r="H1171">
        <v>6</v>
      </c>
      <c r="I1171" t="s">
        <v>7529</v>
      </c>
      <c r="J1171" t="s">
        <v>8164</v>
      </c>
      <c r="K1171" t="s">
        <v>8168</v>
      </c>
      <c r="L1171" t="s">
        <v>8170</v>
      </c>
      <c r="M1171">
        <v>25731.66</v>
      </c>
      <c r="N1171">
        <v>25731.659999999996</v>
      </c>
    </row>
    <row r="1172" spans="1:14" x14ac:dyDescent="0.3">
      <c r="A1172" t="s">
        <v>1175</v>
      </c>
      <c r="B1172" t="s">
        <v>5049</v>
      </c>
      <c r="C1172" t="s">
        <v>7405</v>
      </c>
      <c r="D1172" t="s">
        <v>7417</v>
      </c>
      <c r="E1172" t="s">
        <v>7426</v>
      </c>
      <c r="F1172" t="s">
        <v>7429</v>
      </c>
      <c r="G1172">
        <v>11018.25</v>
      </c>
      <c r="H1172">
        <v>15</v>
      </c>
      <c r="I1172" t="s">
        <v>7857</v>
      </c>
      <c r="J1172" t="s">
        <v>8165</v>
      </c>
      <c r="K1172" t="s">
        <v>8167</v>
      </c>
      <c r="L1172" t="s">
        <v>8169</v>
      </c>
      <c r="M1172">
        <v>132219</v>
      </c>
      <c r="N1172">
        <v>165273.75</v>
      </c>
    </row>
    <row r="1173" spans="1:14" x14ac:dyDescent="0.3">
      <c r="A1173" t="s">
        <v>1176</v>
      </c>
      <c r="B1173" t="s">
        <v>5050</v>
      </c>
      <c r="C1173" t="s">
        <v>7408</v>
      </c>
      <c r="D1173" t="s">
        <v>7420</v>
      </c>
      <c r="E1173" t="s">
        <v>7424</v>
      </c>
      <c r="F1173" t="s">
        <v>7434</v>
      </c>
      <c r="G1173">
        <v>11907.18</v>
      </c>
      <c r="H1173">
        <v>8</v>
      </c>
      <c r="I1173" t="s">
        <v>7929</v>
      </c>
      <c r="J1173" t="s">
        <v>8165</v>
      </c>
      <c r="K1173" t="s">
        <v>8168</v>
      </c>
      <c r="L1173" t="s">
        <v>8169</v>
      </c>
      <c r="M1173">
        <v>76205.62</v>
      </c>
      <c r="N1173">
        <v>95257.44</v>
      </c>
    </row>
    <row r="1174" spans="1:14" x14ac:dyDescent="0.3">
      <c r="A1174" t="s">
        <v>1177</v>
      </c>
      <c r="B1174" t="s">
        <v>5051</v>
      </c>
      <c r="C1174" t="s">
        <v>7408</v>
      </c>
      <c r="D1174" t="s">
        <v>7417</v>
      </c>
      <c r="E1174" t="s">
        <v>7425</v>
      </c>
      <c r="F1174" t="s">
        <v>7431</v>
      </c>
      <c r="G1174">
        <v>10647.24</v>
      </c>
      <c r="H1174">
        <v>6</v>
      </c>
      <c r="I1174" t="s">
        <v>7970</v>
      </c>
      <c r="J1174" t="s">
        <v>8164</v>
      </c>
      <c r="K1174" t="s">
        <v>8167</v>
      </c>
      <c r="L1174" t="s">
        <v>8170</v>
      </c>
      <c r="M1174">
        <v>63883.44</v>
      </c>
      <c r="N1174">
        <v>63883.44</v>
      </c>
    </row>
    <row r="1175" spans="1:14" x14ac:dyDescent="0.3">
      <c r="A1175" t="s">
        <v>1178</v>
      </c>
      <c r="B1175" t="s">
        <v>5052</v>
      </c>
      <c r="C1175" t="s">
        <v>7405</v>
      </c>
      <c r="D1175" t="s">
        <v>7409</v>
      </c>
      <c r="E1175" t="s">
        <v>7423</v>
      </c>
      <c r="F1175" t="s">
        <v>7432</v>
      </c>
      <c r="G1175">
        <v>9744.2000000000007</v>
      </c>
      <c r="H1175">
        <v>16</v>
      </c>
      <c r="I1175" t="s">
        <v>8007</v>
      </c>
      <c r="J1175" t="s">
        <v>8166</v>
      </c>
      <c r="K1175" t="s">
        <v>8167</v>
      </c>
      <c r="L1175" t="s">
        <v>8170</v>
      </c>
      <c r="M1175">
        <v>155907.20000000001</v>
      </c>
      <c r="N1175">
        <v>155907.20000000001</v>
      </c>
    </row>
    <row r="1176" spans="1:14" x14ac:dyDescent="0.3">
      <c r="A1176" t="s">
        <v>1179</v>
      </c>
      <c r="B1176" t="s">
        <v>5053</v>
      </c>
      <c r="C1176" t="s">
        <v>7407</v>
      </c>
      <c r="D1176" t="s">
        <v>7417</v>
      </c>
      <c r="E1176" t="s">
        <v>7423</v>
      </c>
      <c r="F1176" t="s">
        <v>7428</v>
      </c>
      <c r="G1176">
        <v>3940.01</v>
      </c>
      <c r="H1176">
        <v>10</v>
      </c>
      <c r="I1176" t="s">
        <v>8007</v>
      </c>
      <c r="J1176" t="s">
        <v>8162</v>
      </c>
      <c r="K1176" t="s">
        <v>8167</v>
      </c>
      <c r="L1176" t="s">
        <v>8170</v>
      </c>
      <c r="M1176">
        <v>39400.1</v>
      </c>
      <c r="N1176">
        <v>39400.100000000006</v>
      </c>
    </row>
    <row r="1177" spans="1:14" x14ac:dyDescent="0.3">
      <c r="A1177" t="s">
        <v>1180</v>
      </c>
      <c r="B1177" t="s">
        <v>5054</v>
      </c>
      <c r="C1177" t="s">
        <v>7407</v>
      </c>
      <c r="D1177" t="s">
        <v>7418</v>
      </c>
      <c r="E1177" t="s">
        <v>7425</v>
      </c>
      <c r="F1177" t="s">
        <v>7428</v>
      </c>
      <c r="G1177">
        <v>13974.71</v>
      </c>
      <c r="H1177">
        <v>18</v>
      </c>
      <c r="I1177" t="s">
        <v>7578</v>
      </c>
      <c r="J1177" t="s">
        <v>8162</v>
      </c>
      <c r="K1177" t="s">
        <v>8168</v>
      </c>
      <c r="L1177" t="s">
        <v>8169</v>
      </c>
      <c r="M1177">
        <v>201235.99</v>
      </c>
      <c r="N1177">
        <v>251544.77999999997</v>
      </c>
    </row>
    <row r="1178" spans="1:14" x14ac:dyDescent="0.3">
      <c r="A1178" t="s">
        <v>1181</v>
      </c>
      <c r="B1178" t="s">
        <v>5055</v>
      </c>
      <c r="C1178" t="s">
        <v>7408</v>
      </c>
      <c r="D1178" t="s">
        <v>7420</v>
      </c>
      <c r="E1178" t="s">
        <v>7425</v>
      </c>
      <c r="F1178" t="s">
        <v>7433</v>
      </c>
      <c r="G1178">
        <v>8075.9</v>
      </c>
      <c r="H1178">
        <v>10</v>
      </c>
      <c r="I1178" t="s">
        <v>7630</v>
      </c>
      <c r="J1178" t="s">
        <v>8165</v>
      </c>
      <c r="K1178" t="s">
        <v>8167</v>
      </c>
      <c r="L1178" t="s">
        <v>8169</v>
      </c>
      <c r="M1178">
        <v>64607.199999999997</v>
      </c>
      <c r="N1178">
        <v>80759</v>
      </c>
    </row>
    <row r="1179" spans="1:14" x14ac:dyDescent="0.3">
      <c r="A1179" t="s">
        <v>1182</v>
      </c>
      <c r="B1179" t="s">
        <v>4634</v>
      </c>
      <c r="C1179" t="s">
        <v>7407</v>
      </c>
      <c r="D1179" t="s">
        <v>7418</v>
      </c>
      <c r="E1179" t="s">
        <v>7425</v>
      </c>
      <c r="F1179" t="s">
        <v>7434</v>
      </c>
      <c r="G1179">
        <v>8998.86</v>
      </c>
      <c r="H1179">
        <v>7</v>
      </c>
      <c r="I1179" t="s">
        <v>7789</v>
      </c>
      <c r="J1179" t="s">
        <v>8163</v>
      </c>
      <c r="K1179" t="s">
        <v>8168</v>
      </c>
      <c r="L1179" t="s">
        <v>8170</v>
      </c>
      <c r="M1179">
        <v>62992.02</v>
      </c>
      <c r="N1179">
        <v>62992.020000000004</v>
      </c>
    </row>
    <row r="1180" spans="1:14" x14ac:dyDescent="0.3">
      <c r="A1180" t="s">
        <v>1183</v>
      </c>
      <c r="B1180" t="s">
        <v>4450</v>
      </c>
      <c r="C1180" t="s">
        <v>7405</v>
      </c>
      <c r="D1180" t="s">
        <v>7417</v>
      </c>
      <c r="E1180" t="s">
        <v>7426</v>
      </c>
      <c r="F1180" t="s">
        <v>7433</v>
      </c>
      <c r="G1180">
        <v>12960.45</v>
      </c>
      <c r="H1180">
        <v>14</v>
      </c>
      <c r="I1180" t="s">
        <v>7630</v>
      </c>
      <c r="J1180" t="s">
        <v>8166</v>
      </c>
      <c r="K1180" t="s">
        <v>8167</v>
      </c>
      <c r="L1180" t="s">
        <v>8170</v>
      </c>
      <c r="M1180">
        <v>181446.3</v>
      </c>
      <c r="N1180">
        <v>181446.30000000002</v>
      </c>
    </row>
    <row r="1181" spans="1:14" x14ac:dyDescent="0.3">
      <c r="A1181" t="s">
        <v>1184</v>
      </c>
      <c r="B1181" t="s">
        <v>5056</v>
      </c>
      <c r="C1181" t="s">
        <v>7406</v>
      </c>
      <c r="D1181" t="s">
        <v>7421</v>
      </c>
      <c r="E1181" t="s">
        <v>7425</v>
      </c>
      <c r="F1181" t="s">
        <v>7429</v>
      </c>
      <c r="G1181">
        <v>2428.58</v>
      </c>
      <c r="H1181">
        <v>6</v>
      </c>
      <c r="I1181" t="s">
        <v>8008</v>
      </c>
      <c r="J1181" t="s">
        <v>8165</v>
      </c>
      <c r="K1181" t="s">
        <v>8167</v>
      </c>
      <c r="L1181" t="s">
        <v>8169</v>
      </c>
      <c r="M1181">
        <v>11657.35</v>
      </c>
      <c r="N1181">
        <v>14571.48</v>
      </c>
    </row>
    <row r="1182" spans="1:14" x14ac:dyDescent="0.3">
      <c r="A1182" t="s">
        <v>1185</v>
      </c>
      <c r="B1182" t="s">
        <v>5057</v>
      </c>
      <c r="C1182" t="s">
        <v>7407</v>
      </c>
      <c r="D1182" t="s">
        <v>7413</v>
      </c>
      <c r="E1182" t="s">
        <v>7423</v>
      </c>
      <c r="F1182" t="s">
        <v>7434</v>
      </c>
      <c r="G1182">
        <v>8062.62</v>
      </c>
      <c r="H1182">
        <v>10</v>
      </c>
      <c r="I1182" t="s">
        <v>7573</v>
      </c>
      <c r="J1182" t="s">
        <v>8165</v>
      </c>
      <c r="K1182" t="s">
        <v>8167</v>
      </c>
      <c r="L1182" t="s">
        <v>8170</v>
      </c>
      <c r="M1182">
        <v>80626.2</v>
      </c>
      <c r="N1182">
        <v>80626.2</v>
      </c>
    </row>
    <row r="1183" spans="1:14" x14ac:dyDescent="0.3">
      <c r="A1183" t="s">
        <v>1186</v>
      </c>
      <c r="B1183" t="s">
        <v>5058</v>
      </c>
      <c r="C1183" t="s">
        <v>7405</v>
      </c>
      <c r="D1183" t="s">
        <v>7417</v>
      </c>
      <c r="E1183" t="s">
        <v>7424</v>
      </c>
      <c r="F1183" t="s">
        <v>7429</v>
      </c>
      <c r="G1183">
        <v>11369.34</v>
      </c>
      <c r="H1183">
        <v>16</v>
      </c>
      <c r="I1183" t="s">
        <v>7597</v>
      </c>
      <c r="J1183" t="s">
        <v>8164</v>
      </c>
      <c r="K1183" t="s">
        <v>8167</v>
      </c>
      <c r="L1183" t="s">
        <v>8170</v>
      </c>
      <c r="M1183">
        <v>181909.44</v>
      </c>
      <c r="N1183">
        <v>181909.44</v>
      </c>
    </row>
    <row r="1184" spans="1:14" x14ac:dyDescent="0.3">
      <c r="A1184" t="s">
        <v>1187</v>
      </c>
      <c r="B1184" t="s">
        <v>5059</v>
      </c>
      <c r="C1184" t="s">
        <v>7406</v>
      </c>
      <c r="D1184" t="s">
        <v>7414</v>
      </c>
      <c r="E1184" t="s">
        <v>7426</v>
      </c>
      <c r="F1184" t="s">
        <v>7430</v>
      </c>
      <c r="G1184">
        <v>5893.83</v>
      </c>
      <c r="H1184">
        <v>9</v>
      </c>
      <c r="I1184" t="s">
        <v>8009</v>
      </c>
      <c r="J1184" t="s">
        <v>8163</v>
      </c>
      <c r="K1184" t="s">
        <v>8168</v>
      </c>
      <c r="L1184" t="s">
        <v>8169</v>
      </c>
      <c r="M1184">
        <v>42435.41</v>
      </c>
      <c r="N1184">
        <v>53044.47</v>
      </c>
    </row>
    <row r="1185" spans="1:14" x14ac:dyDescent="0.3">
      <c r="A1185" t="s">
        <v>1188</v>
      </c>
      <c r="B1185" t="s">
        <v>5060</v>
      </c>
      <c r="C1185" t="s">
        <v>7407</v>
      </c>
      <c r="D1185" t="s">
        <v>7413</v>
      </c>
      <c r="E1185" t="s">
        <v>7427</v>
      </c>
      <c r="F1185" t="s">
        <v>7428</v>
      </c>
      <c r="G1185">
        <v>1108.8800000000001</v>
      </c>
      <c r="H1185">
        <v>6</v>
      </c>
      <c r="I1185" t="s">
        <v>7509</v>
      </c>
      <c r="J1185" t="s">
        <v>8163</v>
      </c>
      <c r="K1185" t="s">
        <v>8167</v>
      </c>
      <c r="L1185" t="s">
        <v>8170</v>
      </c>
      <c r="M1185">
        <v>6653.28</v>
      </c>
      <c r="N1185">
        <v>6653.2800000000007</v>
      </c>
    </row>
    <row r="1186" spans="1:14" x14ac:dyDescent="0.3">
      <c r="A1186" t="s">
        <v>1189</v>
      </c>
      <c r="B1186" t="s">
        <v>5061</v>
      </c>
      <c r="C1186" t="s">
        <v>7405</v>
      </c>
      <c r="D1186" t="s">
        <v>7410</v>
      </c>
      <c r="E1186" t="s">
        <v>7423</v>
      </c>
      <c r="F1186" t="s">
        <v>7434</v>
      </c>
      <c r="G1186">
        <v>3423.75</v>
      </c>
      <c r="H1186">
        <v>1</v>
      </c>
      <c r="I1186" t="s">
        <v>7643</v>
      </c>
      <c r="J1186" t="s">
        <v>8165</v>
      </c>
      <c r="K1186" t="s">
        <v>8167</v>
      </c>
      <c r="L1186" t="s">
        <v>8170</v>
      </c>
      <c r="M1186">
        <v>3423.75</v>
      </c>
      <c r="N1186">
        <v>3423.75</v>
      </c>
    </row>
    <row r="1187" spans="1:14" x14ac:dyDescent="0.3">
      <c r="A1187" t="s">
        <v>1190</v>
      </c>
      <c r="B1187" t="s">
        <v>5062</v>
      </c>
      <c r="C1187" t="s">
        <v>7406</v>
      </c>
      <c r="D1187" t="s">
        <v>7412</v>
      </c>
      <c r="E1187" t="s">
        <v>7426</v>
      </c>
      <c r="F1187" t="s">
        <v>7431</v>
      </c>
      <c r="G1187">
        <v>9048.66</v>
      </c>
      <c r="H1187">
        <v>10</v>
      </c>
      <c r="I1187" t="s">
        <v>8010</v>
      </c>
      <c r="J1187" t="s">
        <v>8166</v>
      </c>
      <c r="K1187" t="s">
        <v>8167</v>
      </c>
      <c r="L1187" t="s">
        <v>8170</v>
      </c>
      <c r="M1187">
        <v>90486.6</v>
      </c>
      <c r="N1187">
        <v>90486.6</v>
      </c>
    </row>
    <row r="1188" spans="1:14" x14ac:dyDescent="0.3">
      <c r="A1188" t="s">
        <v>1191</v>
      </c>
      <c r="B1188" t="s">
        <v>5063</v>
      </c>
      <c r="C1188" t="s">
        <v>7408</v>
      </c>
      <c r="D1188" t="s">
        <v>7422</v>
      </c>
      <c r="E1188" t="s">
        <v>7425</v>
      </c>
      <c r="F1188" t="s">
        <v>7429</v>
      </c>
      <c r="G1188">
        <v>3520.86</v>
      </c>
      <c r="H1188">
        <v>2</v>
      </c>
      <c r="I1188" t="s">
        <v>7701</v>
      </c>
      <c r="J1188" t="s">
        <v>8163</v>
      </c>
      <c r="K1188" t="s">
        <v>8167</v>
      </c>
      <c r="L1188" t="s">
        <v>8170</v>
      </c>
      <c r="M1188">
        <v>7041.72</v>
      </c>
      <c r="N1188">
        <v>7041.72</v>
      </c>
    </row>
    <row r="1189" spans="1:14" x14ac:dyDescent="0.3">
      <c r="A1189" t="s">
        <v>1192</v>
      </c>
      <c r="B1189" t="s">
        <v>5064</v>
      </c>
      <c r="C1189" t="s">
        <v>7408</v>
      </c>
      <c r="D1189" t="s">
        <v>7419</v>
      </c>
      <c r="E1189" t="s">
        <v>7424</v>
      </c>
      <c r="F1189" t="s">
        <v>7430</v>
      </c>
      <c r="G1189">
        <v>4598.2</v>
      </c>
      <c r="H1189">
        <v>20</v>
      </c>
      <c r="I1189" t="s">
        <v>7554</v>
      </c>
      <c r="J1189" t="s">
        <v>8162</v>
      </c>
      <c r="K1189" t="s">
        <v>8168</v>
      </c>
      <c r="L1189" t="s">
        <v>8169</v>
      </c>
      <c r="M1189">
        <v>73571.199999999997</v>
      </c>
      <c r="N1189">
        <v>91964</v>
      </c>
    </row>
    <row r="1190" spans="1:14" x14ac:dyDescent="0.3">
      <c r="A1190" t="s">
        <v>1193</v>
      </c>
      <c r="B1190" t="s">
        <v>5065</v>
      </c>
      <c r="C1190" t="s">
        <v>7406</v>
      </c>
      <c r="D1190" t="s">
        <v>7414</v>
      </c>
      <c r="E1190" t="s">
        <v>7424</v>
      </c>
      <c r="F1190" t="s">
        <v>7431</v>
      </c>
      <c r="G1190">
        <v>9351.61</v>
      </c>
      <c r="H1190">
        <v>5</v>
      </c>
      <c r="I1190" t="s">
        <v>8011</v>
      </c>
      <c r="J1190" t="s">
        <v>8164</v>
      </c>
      <c r="K1190" t="s">
        <v>8168</v>
      </c>
      <c r="L1190" t="s">
        <v>8170</v>
      </c>
      <c r="M1190">
        <v>46758.05</v>
      </c>
      <c r="N1190">
        <v>46758.05</v>
      </c>
    </row>
    <row r="1191" spans="1:14" x14ac:dyDescent="0.3">
      <c r="A1191" t="s">
        <v>1194</v>
      </c>
      <c r="B1191" t="s">
        <v>5066</v>
      </c>
      <c r="C1191" t="s">
        <v>7407</v>
      </c>
      <c r="D1191" t="s">
        <v>7417</v>
      </c>
      <c r="E1191" t="s">
        <v>7426</v>
      </c>
      <c r="F1191" t="s">
        <v>7433</v>
      </c>
      <c r="G1191">
        <v>6960.38</v>
      </c>
      <c r="H1191">
        <v>11</v>
      </c>
      <c r="I1191" t="s">
        <v>7549</v>
      </c>
      <c r="J1191" t="s">
        <v>8162</v>
      </c>
      <c r="K1191" t="s">
        <v>8167</v>
      </c>
      <c r="L1191" t="s">
        <v>8169</v>
      </c>
      <c r="M1191">
        <v>61251.51</v>
      </c>
      <c r="N1191">
        <v>76564.180000000008</v>
      </c>
    </row>
    <row r="1192" spans="1:14" x14ac:dyDescent="0.3">
      <c r="A1192" t="s">
        <v>1195</v>
      </c>
      <c r="B1192" t="s">
        <v>5067</v>
      </c>
      <c r="C1192" t="s">
        <v>7406</v>
      </c>
      <c r="D1192" t="s">
        <v>7416</v>
      </c>
      <c r="E1192" t="s">
        <v>7423</v>
      </c>
      <c r="F1192" t="s">
        <v>7433</v>
      </c>
      <c r="G1192">
        <v>7313.13</v>
      </c>
      <c r="H1192">
        <v>15</v>
      </c>
      <c r="I1192" t="s">
        <v>7520</v>
      </c>
      <c r="J1192" t="s">
        <v>8163</v>
      </c>
      <c r="K1192" t="s">
        <v>8167</v>
      </c>
      <c r="L1192" t="s">
        <v>8169</v>
      </c>
      <c r="M1192">
        <v>87757.56</v>
      </c>
      <c r="N1192">
        <v>109696.95</v>
      </c>
    </row>
    <row r="1193" spans="1:14" x14ac:dyDescent="0.3">
      <c r="A1193" t="s">
        <v>1196</v>
      </c>
      <c r="B1193" t="s">
        <v>5068</v>
      </c>
      <c r="C1193" t="s">
        <v>7405</v>
      </c>
      <c r="D1193" t="s">
        <v>7410</v>
      </c>
      <c r="E1193" t="s">
        <v>7424</v>
      </c>
      <c r="F1193" t="s">
        <v>7431</v>
      </c>
      <c r="G1193">
        <v>15016.36</v>
      </c>
      <c r="H1193">
        <v>6</v>
      </c>
      <c r="I1193" t="s">
        <v>7683</v>
      </c>
      <c r="J1193" t="s">
        <v>8163</v>
      </c>
      <c r="K1193" t="s">
        <v>8168</v>
      </c>
      <c r="L1193" t="s">
        <v>8170</v>
      </c>
      <c r="M1193">
        <v>90098.16</v>
      </c>
      <c r="N1193">
        <v>90098.16</v>
      </c>
    </row>
    <row r="1194" spans="1:14" x14ac:dyDescent="0.3">
      <c r="A1194" t="s">
        <v>1197</v>
      </c>
      <c r="B1194" t="s">
        <v>5069</v>
      </c>
      <c r="C1194" t="s">
        <v>7408</v>
      </c>
      <c r="D1194" t="s">
        <v>7417</v>
      </c>
      <c r="E1194" t="s">
        <v>7425</v>
      </c>
      <c r="F1194" t="s">
        <v>7430</v>
      </c>
      <c r="G1194">
        <v>2255.11</v>
      </c>
      <c r="H1194">
        <v>12</v>
      </c>
      <c r="I1194" t="s">
        <v>8012</v>
      </c>
      <c r="J1194" t="s">
        <v>8165</v>
      </c>
      <c r="K1194" t="s">
        <v>8168</v>
      </c>
      <c r="L1194" t="s">
        <v>8170</v>
      </c>
      <c r="M1194">
        <v>27061.32</v>
      </c>
      <c r="N1194">
        <v>27061.32</v>
      </c>
    </row>
    <row r="1195" spans="1:14" x14ac:dyDescent="0.3">
      <c r="A1195" t="s">
        <v>1198</v>
      </c>
      <c r="B1195" t="s">
        <v>3967</v>
      </c>
      <c r="C1195" t="s">
        <v>7405</v>
      </c>
      <c r="D1195" t="s">
        <v>7409</v>
      </c>
      <c r="E1195" t="s">
        <v>7423</v>
      </c>
      <c r="F1195" t="s">
        <v>7434</v>
      </c>
      <c r="G1195">
        <v>11174.29</v>
      </c>
      <c r="H1195">
        <v>19</v>
      </c>
      <c r="I1195" t="s">
        <v>7983</v>
      </c>
      <c r="J1195" t="s">
        <v>8162</v>
      </c>
      <c r="K1195" t="s">
        <v>8167</v>
      </c>
      <c r="L1195" t="s">
        <v>8169</v>
      </c>
      <c r="M1195">
        <v>169849.54</v>
      </c>
      <c r="N1195">
        <v>212311.51</v>
      </c>
    </row>
    <row r="1196" spans="1:14" x14ac:dyDescent="0.3">
      <c r="A1196" t="s">
        <v>1199</v>
      </c>
      <c r="B1196" t="s">
        <v>4324</v>
      </c>
      <c r="C1196" t="s">
        <v>7407</v>
      </c>
      <c r="D1196" t="s">
        <v>7415</v>
      </c>
      <c r="E1196" t="s">
        <v>7427</v>
      </c>
      <c r="F1196" t="s">
        <v>7429</v>
      </c>
      <c r="G1196">
        <v>887.27</v>
      </c>
      <c r="H1196">
        <v>6</v>
      </c>
      <c r="I1196" t="s">
        <v>7545</v>
      </c>
      <c r="J1196" t="s">
        <v>8166</v>
      </c>
      <c r="K1196" t="s">
        <v>8167</v>
      </c>
      <c r="L1196" t="s">
        <v>8169</v>
      </c>
      <c r="M1196">
        <v>4258.7299999999996</v>
      </c>
      <c r="N1196">
        <v>5323.62</v>
      </c>
    </row>
    <row r="1197" spans="1:14" x14ac:dyDescent="0.3">
      <c r="A1197" t="s">
        <v>1200</v>
      </c>
      <c r="B1197" t="s">
        <v>5070</v>
      </c>
      <c r="C1197" t="s">
        <v>7406</v>
      </c>
      <c r="D1197" t="s">
        <v>7412</v>
      </c>
      <c r="E1197" t="s">
        <v>7426</v>
      </c>
      <c r="F1197" t="s">
        <v>7429</v>
      </c>
      <c r="G1197">
        <v>14162.29</v>
      </c>
      <c r="H1197">
        <v>18</v>
      </c>
      <c r="I1197" t="s">
        <v>7609</v>
      </c>
      <c r="J1197" t="s">
        <v>8165</v>
      </c>
      <c r="K1197" t="s">
        <v>8167</v>
      </c>
      <c r="L1197" t="s">
        <v>8169</v>
      </c>
      <c r="M1197">
        <v>203936.81</v>
      </c>
      <c r="N1197">
        <v>254921.22000000003</v>
      </c>
    </row>
    <row r="1198" spans="1:14" x14ac:dyDescent="0.3">
      <c r="A1198" t="s">
        <v>1201</v>
      </c>
      <c r="B1198" t="s">
        <v>5071</v>
      </c>
      <c r="C1198" t="s">
        <v>7408</v>
      </c>
      <c r="D1198" t="s">
        <v>7419</v>
      </c>
      <c r="E1198" t="s">
        <v>7425</v>
      </c>
      <c r="F1198" t="s">
        <v>7428</v>
      </c>
      <c r="G1198">
        <v>10012.290000000001</v>
      </c>
      <c r="H1198">
        <v>9</v>
      </c>
      <c r="I1198" t="s">
        <v>7493</v>
      </c>
      <c r="J1198" t="s">
        <v>8163</v>
      </c>
      <c r="K1198" t="s">
        <v>8168</v>
      </c>
      <c r="L1198" t="s">
        <v>8170</v>
      </c>
      <c r="M1198">
        <v>90110.61</v>
      </c>
      <c r="N1198">
        <v>90110.610000000015</v>
      </c>
    </row>
    <row r="1199" spans="1:14" x14ac:dyDescent="0.3">
      <c r="A1199" t="s">
        <v>1202</v>
      </c>
      <c r="B1199" t="s">
        <v>5072</v>
      </c>
      <c r="C1199" t="s">
        <v>7406</v>
      </c>
      <c r="D1199" t="s">
        <v>7421</v>
      </c>
      <c r="E1199" t="s">
        <v>7427</v>
      </c>
      <c r="F1199" t="s">
        <v>7429</v>
      </c>
      <c r="G1199">
        <v>12461.62</v>
      </c>
      <c r="H1199">
        <v>9</v>
      </c>
      <c r="I1199" t="s">
        <v>7697</v>
      </c>
      <c r="J1199" t="s">
        <v>8165</v>
      </c>
      <c r="K1199" t="s">
        <v>8167</v>
      </c>
      <c r="L1199" t="s">
        <v>8170</v>
      </c>
      <c r="M1199">
        <v>112154.58</v>
      </c>
      <c r="N1199">
        <v>112154.58</v>
      </c>
    </row>
    <row r="1200" spans="1:14" x14ac:dyDescent="0.3">
      <c r="A1200" t="s">
        <v>1203</v>
      </c>
      <c r="B1200" t="s">
        <v>5073</v>
      </c>
      <c r="C1200" t="s">
        <v>7405</v>
      </c>
      <c r="D1200" t="s">
        <v>7411</v>
      </c>
      <c r="E1200" t="s">
        <v>7427</v>
      </c>
      <c r="F1200" t="s">
        <v>7429</v>
      </c>
      <c r="G1200">
        <v>1586.13</v>
      </c>
      <c r="H1200">
        <v>8</v>
      </c>
      <c r="I1200" t="s">
        <v>7731</v>
      </c>
      <c r="J1200" t="s">
        <v>8163</v>
      </c>
      <c r="K1200" t="s">
        <v>8167</v>
      </c>
      <c r="L1200" t="s">
        <v>8169</v>
      </c>
      <c r="M1200">
        <v>10150.9</v>
      </c>
      <c r="N1200">
        <v>12689.04</v>
      </c>
    </row>
    <row r="1201" spans="1:14" x14ac:dyDescent="0.3">
      <c r="A1201" t="s">
        <v>1204</v>
      </c>
      <c r="B1201" t="s">
        <v>5074</v>
      </c>
      <c r="C1201" t="s">
        <v>7408</v>
      </c>
      <c r="D1201" t="s">
        <v>7417</v>
      </c>
      <c r="E1201" t="s">
        <v>7423</v>
      </c>
      <c r="F1201" t="s">
        <v>7431</v>
      </c>
      <c r="G1201">
        <v>4983.32</v>
      </c>
      <c r="H1201">
        <v>10</v>
      </c>
      <c r="I1201" t="s">
        <v>7590</v>
      </c>
      <c r="J1201" t="s">
        <v>8163</v>
      </c>
      <c r="K1201" t="s">
        <v>8168</v>
      </c>
      <c r="L1201" t="s">
        <v>8169</v>
      </c>
      <c r="M1201">
        <v>39866.559999999998</v>
      </c>
      <c r="N1201">
        <v>49833.2</v>
      </c>
    </row>
    <row r="1202" spans="1:14" x14ac:dyDescent="0.3">
      <c r="A1202" t="s">
        <v>1205</v>
      </c>
      <c r="B1202" t="s">
        <v>5075</v>
      </c>
      <c r="C1202" t="s">
        <v>7408</v>
      </c>
      <c r="D1202" t="s">
        <v>7420</v>
      </c>
      <c r="E1202" t="s">
        <v>7426</v>
      </c>
      <c r="F1202" t="s">
        <v>7431</v>
      </c>
      <c r="G1202">
        <v>6294.72</v>
      </c>
      <c r="H1202">
        <v>11</v>
      </c>
      <c r="I1202" t="s">
        <v>7623</v>
      </c>
      <c r="J1202" t="s">
        <v>8163</v>
      </c>
      <c r="K1202" t="s">
        <v>8168</v>
      </c>
      <c r="L1202" t="s">
        <v>8169</v>
      </c>
      <c r="M1202">
        <v>55393.37</v>
      </c>
      <c r="N1202">
        <v>69241.919999999998</v>
      </c>
    </row>
    <row r="1203" spans="1:14" x14ac:dyDescent="0.3">
      <c r="A1203" t="s">
        <v>1206</v>
      </c>
      <c r="B1203" t="s">
        <v>5076</v>
      </c>
      <c r="C1203" t="s">
        <v>7408</v>
      </c>
      <c r="D1203" t="s">
        <v>7422</v>
      </c>
      <c r="E1203" t="s">
        <v>7425</v>
      </c>
      <c r="F1203" t="s">
        <v>7434</v>
      </c>
      <c r="G1203">
        <v>8771.44</v>
      </c>
      <c r="H1203">
        <v>10</v>
      </c>
      <c r="I1203" t="s">
        <v>7564</v>
      </c>
      <c r="J1203" t="s">
        <v>8164</v>
      </c>
      <c r="K1203" t="s">
        <v>8167</v>
      </c>
      <c r="L1203" t="s">
        <v>8170</v>
      </c>
      <c r="M1203">
        <v>87714.4</v>
      </c>
      <c r="N1203">
        <v>87714.400000000009</v>
      </c>
    </row>
    <row r="1204" spans="1:14" x14ac:dyDescent="0.3">
      <c r="A1204" t="s">
        <v>1207</v>
      </c>
      <c r="B1204" t="s">
        <v>5077</v>
      </c>
      <c r="C1204" t="s">
        <v>7407</v>
      </c>
      <c r="D1204" t="s">
        <v>7415</v>
      </c>
      <c r="E1204" t="s">
        <v>7424</v>
      </c>
      <c r="F1204" t="s">
        <v>7432</v>
      </c>
      <c r="G1204">
        <v>3570.66</v>
      </c>
      <c r="H1204">
        <v>1</v>
      </c>
      <c r="I1204" t="s">
        <v>7627</v>
      </c>
      <c r="J1204" t="s">
        <v>8166</v>
      </c>
      <c r="K1204" t="s">
        <v>8167</v>
      </c>
      <c r="L1204" t="s">
        <v>8170</v>
      </c>
      <c r="M1204">
        <v>3570.66</v>
      </c>
      <c r="N1204">
        <v>3570.66</v>
      </c>
    </row>
    <row r="1205" spans="1:14" x14ac:dyDescent="0.3">
      <c r="A1205" t="s">
        <v>1208</v>
      </c>
      <c r="B1205" t="s">
        <v>5078</v>
      </c>
      <c r="C1205" t="s">
        <v>7406</v>
      </c>
      <c r="D1205" t="s">
        <v>7416</v>
      </c>
      <c r="E1205" t="s">
        <v>7424</v>
      </c>
      <c r="F1205" t="s">
        <v>7433</v>
      </c>
      <c r="G1205">
        <v>2807.89</v>
      </c>
      <c r="H1205">
        <v>13</v>
      </c>
      <c r="I1205" t="s">
        <v>7674</v>
      </c>
      <c r="J1205" t="s">
        <v>8162</v>
      </c>
      <c r="K1205" t="s">
        <v>8168</v>
      </c>
      <c r="L1205" t="s">
        <v>8170</v>
      </c>
      <c r="M1205">
        <v>36502.57</v>
      </c>
      <c r="N1205">
        <v>36502.57</v>
      </c>
    </row>
    <row r="1206" spans="1:14" x14ac:dyDescent="0.3">
      <c r="A1206" t="s">
        <v>1209</v>
      </c>
      <c r="B1206" t="s">
        <v>5079</v>
      </c>
      <c r="C1206" t="s">
        <v>7406</v>
      </c>
      <c r="D1206" t="s">
        <v>7414</v>
      </c>
      <c r="E1206" t="s">
        <v>7425</v>
      </c>
      <c r="F1206" t="s">
        <v>7431</v>
      </c>
      <c r="G1206">
        <v>12777.02</v>
      </c>
      <c r="H1206">
        <v>7</v>
      </c>
      <c r="I1206" t="s">
        <v>8013</v>
      </c>
      <c r="J1206" t="s">
        <v>8163</v>
      </c>
      <c r="K1206" t="s">
        <v>8167</v>
      </c>
      <c r="L1206" t="s">
        <v>8170</v>
      </c>
      <c r="M1206">
        <v>89439.14</v>
      </c>
      <c r="N1206">
        <v>89439.14</v>
      </c>
    </row>
    <row r="1207" spans="1:14" x14ac:dyDescent="0.3">
      <c r="A1207" t="s">
        <v>1210</v>
      </c>
      <c r="B1207" t="s">
        <v>5080</v>
      </c>
      <c r="C1207" t="s">
        <v>7406</v>
      </c>
      <c r="D1207" t="s">
        <v>7416</v>
      </c>
      <c r="E1207" t="s">
        <v>7426</v>
      </c>
      <c r="F1207" t="s">
        <v>7430</v>
      </c>
      <c r="G1207">
        <v>5120.2700000000004</v>
      </c>
      <c r="H1207">
        <v>3</v>
      </c>
      <c r="I1207" t="s">
        <v>7837</v>
      </c>
      <c r="J1207" t="s">
        <v>8163</v>
      </c>
      <c r="K1207" t="s">
        <v>8168</v>
      </c>
      <c r="L1207" t="s">
        <v>8169</v>
      </c>
      <c r="M1207">
        <v>12288.98</v>
      </c>
      <c r="N1207">
        <v>15360.810000000001</v>
      </c>
    </row>
    <row r="1208" spans="1:14" x14ac:dyDescent="0.3">
      <c r="A1208" t="s">
        <v>1211</v>
      </c>
      <c r="B1208" t="s">
        <v>5081</v>
      </c>
      <c r="C1208" t="s">
        <v>7406</v>
      </c>
      <c r="D1208" t="s">
        <v>7416</v>
      </c>
      <c r="E1208" t="s">
        <v>7426</v>
      </c>
      <c r="F1208" t="s">
        <v>7430</v>
      </c>
      <c r="G1208">
        <v>7624.38</v>
      </c>
      <c r="H1208">
        <v>15</v>
      </c>
      <c r="I1208" t="s">
        <v>7655</v>
      </c>
      <c r="J1208" t="s">
        <v>8163</v>
      </c>
      <c r="K1208" t="s">
        <v>8167</v>
      </c>
      <c r="L1208" t="s">
        <v>8170</v>
      </c>
      <c r="M1208">
        <v>114365.7</v>
      </c>
      <c r="N1208">
        <v>114365.7</v>
      </c>
    </row>
    <row r="1209" spans="1:14" x14ac:dyDescent="0.3">
      <c r="A1209" t="s">
        <v>1212</v>
      </c>
      <c r="B1209" t="s">
        <v>4493</v>
      </c>
      <c r="C1209" t="s">
        <v>7407</v>
      </c>
      <c r="D1209" t="s">
        <v>7413</v>
      </c>
      <c r="E1209" t="s">
        <v>7426</v>
      </c>
      <c r="F1209" t="s">
        <v>7434</v>
      </c>
      <c r="G1209">
        <v>9614.7199999999993</v>
      </c>
      <c r="H1209">
        <v>15</v>
      </c>
      <c r="I1209" t="s">
        <v>7571</v>
      </c>
      <c r="J1209" t="s">
        <v>8163</v>
      </c>
      <c r="K1209" t="s">
        <v>8168</v>
      </c>
      <c r="L1209" t="s">
        <v>8169</v>
      </c>
      <c r="M1209">
        <v>115376.64</v>
      </c>
      <c r="N1209">
        <v>144220.79999999999</v>
      </c>
    </row>
    <row r="1210" spans="1:14" x14ac:dyDescent="0.3">
      <c r="A1210" t="s">
        <v>1213</v>
      </c>
      <c r="B1210" t="s">
        <v>5082</v>
      </c>
      <c r="C1210" t="s">
        <v>7405</v>
      </c>
      <c r="D1210" t="s">
        <v>7410</v>
      </c>
      <c r="E1210" t="s">
        <v>7427</v>
      </c>
      <c r="F1210" t="s">
        <v>7428</v>
      </c>
      <c r="G1210">
        <v>9984.07</v>
      </c>
      <c r="H1210">
        <v>17</v>
      </c>
      <c r="I1210" t="s">
        <v>7843</v>
      </c>
      <c r="J1210" t="s">
        <v>8165</v>
      </c>
      <c r="K1210" t="s">
        <v>8167</v>
      </c>
      <c r="L1210" t="s">
        <v>8169</v>
      </c>
      <c r="M1210">
        <v>135783.01999999999</v>
      </c>
      <c r="N1210">
        <v>169729.19</v>
      </c>
    </row>
    <row r="1211" spans="1:14" x14ac:dyDescent="0.3">
      <c r="A1211" t="s">
        <v>1214</v>
      </c>
      <c r="B1211" t="s">
        <v>5083</v>
      </c>
      <c r="C1211" t="s">
        <v>7405</v>
      </c>
      <c r="D1211" t="s">
        <v>7409</v>
      </c>
      <c r="E1211" t="s">
        <v>7427</v>
      </c>
      <c r="F1211" t="s">
        <v>7430</v>
      </c>
      <c r="G1211">
        <v>11239.03</v>
      </c>
      <c r="H1211">
        <v>18</v>
      </c>
      <c r="I1211" t="s">
        <v>7580</v>
      </c>
      <c r="J1211" t="s">
        <v>8162</v>
      </c>
      <c r="K1211" t="s">
        <v>8168</v>
      </c>
      <c r="L1211" t="s">
        <v>8170</v>
      </c>
      <c r="M1211">
        <v>202302.54</v>
      </c>
      <c r="N1211">
        <v>202302.54</v>
      </c>
    </row>
    <row r="1212" spans="1:14" x14ac:dyDescent="0.3">
      <c r="A1212" t="s">
        <v>1215</v>
      </c>
      <c r="B1212" t="s">
        <v>5084</v>
      </c>
      <c r="C1212" t="s">
        <v>7408</v>
      </c>
      <c r="D1212" t="s">
        <v>7422</v>
      </c>
      <c r="E1212" t="s">
        <v>7425</v>
      </c>
      <c r="F1212" t="s">
        <v>7434</v>
      </c>
      <c r="G1212">
        <v>13550.58</v>
      </c>
      <c r="H1212">
        <v>12</v>
      </c>
      <c r="I1212" t="s">
        <v>7798</v>
      </c>
      <c r="J1212" t="s">
        <v>8163</v>
      </c>
      <c r="K1212" t="s">
        <v>8168</v>
      </c>
      <c r="L1212" t="s">
        <v>8170</v>
      </c>
      <c r="M1212">
        <v>162606.96</v>
      </c>
      <c r="N1212">
        <v>162606.96</v>
      </c>
    </row>
    <row r="1213" spans="1:14" x14ac:dyDescent="0.3">
      <c r="A1213" t="s">
        <v>1216</v>
      </c>
      <c r="B1213" t="s">
        <v>5085</v>
      </c>
      <c r="C1213" t="s">
        <v>7408</v>
      </c>
      <c r="D1213" t="s">
        <v>7422</v>
      </c>
      <c r="E1213" t="s">
        <v>7426</v>
      </c>
      <c r="F1213" t="s">
        <v>7428</v>
      </c>
      <c r="G1213">
        <v>6795.21</v>
      </c>
      <c r="H1213">
        <v>16</v>
      </c>
      <c r="I1213" t="s">
        <v>7983</v>
      </c>
      <c r="J1213" t="s">
        <v>8162</v>
      </c>
      <c r="K1213" t="s">
        <v>8167</v>
      </c>
      <c r="L1213" t="s">
        <v>8170</v>
      </c>
      <c r="M1213">
        <v>108723.36</v>
      </c>
      <c r="N1213">
        <v>108723.36</v>
      </c>
    </row>
    <row r="1214" spans="1:14" x14ac:dyDescent="0.3">
      <c r="A1214" t="s">
        <v>1217</v>
      </c>
      <c r="B1214" t="s">
        <v>5086</v>
      </c>
      <c r="C1214" t="s">
        <v>7408</v>
      </c>
      <c r="D1214" t="s">
        <v>7422</v>
      </c>
      <c r="E1214" t="s">
        <v>7427</v>
      </c>
      <c r="F1214" t="s">
        <v>7433</v>
      </c>
      <c r="G1214">
        <v>9484.41</v>
      </c>
      <c r="H1214">
        <v>17</v>
      </c>
      <c r="I1214" t="s">
        <v>7534</v>
      </c>
      <c r="J1214" t="s">
        <v>8163</v>
      </c>
      <c r="K1214" t="s">
        <v>8167</v>
      </c>
      <c r="L1214" t="s">
        <v>8170</v>
      </c>
      <c r="M1214">
        <v>161234.97</v>
      </c>
      <c r="N1214">
        <v>161234.97</v>
      </c>
    </row>
    <row r="1215" spans="1:14" x14ac:dyDescent="0.3">
      <c r="A1215" t="s">
        <v>1218</v>
      </c>
      <c r="B1215" t="s">
        <v>5087</v>
      </c>
      <c r="C1215" t="s">
        <v>7408</v>
      </c>
      <c r="D1215" t="s">
        <v>7417</v>
      </c>
      <c r="E1215" t="s">
        <v>7425</v>
      </c>
      <c r="F1215" t="s">
        <v>7433</v>
      </c>
      <c r="G1215">
        <v>11248.16</v>
      </c>
      <c r="H1215">
        <v>7</v>
      </c>
      <c r="I1215" t="s">
        <v>8014</v>
      </c>
      <c r="J1215" t="s">
        <v>8163</v>
      </c>
      <c r="K1215" t="s">
        <v>8168</v>
      </c>
      <c r="L1215" t="s">
        <v>8170</v>
      </c>
      <c r="M1215">
        <v>78737.119999999995</v>
      </c>
      <c r="N1215">
        <v>78737.119999999995</v>
      </c>
    </row>
    <row r="1216" spans="1:14" x14ac:dyDescent="0.3">
      <c r="A1216" t="s">
        <v>1219</v>
      </c>
      <c r="B1216" t="s">
        <v>5088</v>
      </c>
      <c r="C1216" t="s">
        <v>7407</v>
      </c>
      <c r="D1216" t="s">
        <v>7417</v>
      </c>
      <c r="E1216" t="s">
        <v>7425</v>
      </c>
      <c r="F1216" t="s">
        <v>7433</v>
      </c>
      <c r="G1216">
        <v>14130.75</v>
      </c>
      <c r="H1216">
        <v>15</v>
      </c>
      <c r="I1216" t="s">
        <v>7622</v>
      </c>
      <c r="J1216" t="s">
        <v>8165</v>
      </c>
      <c r="K1216" t="s">
        <v>8167</v>
      </c>
      <c r="L1216" t="s">
        <v>8170</v>
      </c>
      <c r="M1216">
        <v>211961.25</v>
      </c>
      <c r="N1216">
        <v>211961.25</v>
      </c>
    </row>
    <row r="1217" spans="1:14" x14ac:dyDescent="0.3">
      <c r="A1217" t="s">
        <v>1220</v>
      </c>
      <c r="B1217" t="s">
        <v>5089</v>
      </c>
      <c r="C1217" t="s">
        <v>7406</v>
      </c>
      <c r="D1217" t="s">
        <v>7414</v>
      </c>
      <c r="E1217" t="s">
        <v>7424</v>
      </c>
      <c r="F1217" t="s">
        <v>7428</v>
      </c>
      <c r="G1217">
        <v>15066.99</v>
      </c>
      <c r="H1217">
        <v>9</v>
      </c>
      <c r="I1217" t="s">
        <v>7763</v>
      </c>
      <c r="J1217" t="s">
        <v>8164</v>
      </c>
      <c r="K1217" t="s">
        <v>8168</v>
      </c>
      <c r="L1217" t="s">
        <v>8169</v>
      </c>
      <c r="M1217">
        <v>108482.66</v>
      </c>
      <c r="N1217">
        <v>135602.91</v>
      </c>
    </row>
    <row r="1218" spans="1:14" x14ac:dyDescent="0.3">
      <c r="A1218" t="s">
        <v>1221</v>
      </c>
      <c r="B1218" t="s">
        <v>5090</v>
      </c>
      <c r="C1218" t="s">
        <v>7406</v>
      </c>
      <c r="D1218" t="s">
        <v>7416</v>
      </c>
      <c r="E1218" t="s">
        <v>7423</v>
      </c>
      <c r="F1218" t="s">
        <v>7433</v>
      </c>
      <c r="G1218">
        <v>3078.47</v>
      </c>
      <c r="H1218">
        <v>3</v>
      </c>
      <c r="I1218" t="s">
        <v>7690</v>
      </c>
      <c r="J1218" t="s">
        <v>8163</v>
      </c>
      <c r="K1218" t="s">
        <v>8168</v>
      </c>
      <c r="L1218" t="s">
        <v>8170</v>
      </c>
      <c r="M1218">
        <v>9235.41</v>
      </c>
      <c r="N1218">
        <v>9235.41</v>
      </c>
    </row>
    <row r="1219" spans="1:14" x14ac:dyDescent="0.3">
      <c r="A1219" t="s">
        <v>1222</v>
      </c>
      <c r="B1219" t="s">
        <v>4433</v>
      </c>
      <c r="C1219" t="s">
        <v>7406</v>
      </c>
      <c r="D1219" t="s">
        <v>7416</v>
      </c>
      <c r="E1219" t="s">
        <v>7424</v>
      </c>
      <c r="F1219" t="s">
        <v>7430</v>
      </c>
      <c r="G1219">
        <v>7168.71</v>
      </c>
      <c r="H1219">
        <v>9</v>
      </c>
      <c r="I1219" t="s">
        <v>7808</v>
      </c>
      <c r="J1219" t="s">
        <v>8164</v>
      </c>
      <c r="K1219" t="s">
        <v>8167</v>
      </c>
      <c r="L1219" t="s">
        <v>8169</v>
      </c>
      <c r="M1219">
        <v>51614.38</v>
      </c>
      <c r="N1219">
        <v>64518.39</v>
      </c>
    </row>
    <row r="1220" spans="1:14" x14ac:dyDescent="0.3">
      <c r="A1220" t="s">
        <v>1223</v>
      </c>
      <c r="B1220" t="s">
        <v>5091</v>
      </c>
      <c r="C1220" t="s">
        <v>7405</v>
      </c>
      <c r="D1220" t="s">
        <v>7409</v>
      </c>
      <c r="E1220" t="s">
        <v>7426</v>
      </c>
      <c r="F1220" t="s">
        <v>7433</v>
      </c>
      <c r="G1220">
        <v>10377.49</v>
      </c>
      <c r="H1220">
        <v>1</v>
      </c>
      <c r="I1220" t="s">
        <v>8015</v>
      </c>
      <c r="J1220" t="s">
        <v>8164</v>
      </c>
      <c r="K1220" t="s">
        <v>8167</v>
      </c>
      <c r="L1220" t="s">
        <v>8170</v>
      </c>
      <c r="M1220">
        <v>10377.49</v>
      </c>
      <c r="N1220">
        <v>10377.49</v>
      </c>
    </row>
    <row r="1221" spans="1:14" x14ac:dyDescent="0.3">
      <c r="A1221" t="s">
        <v>1224</v>
      </c>
      <c r="B1221" t="s">
        <v>5092</v>
      </c>
      <c r="C1221" t="s">
        <v>7407</v>
      </c>
      <c r="D1221" t="s">
        <v>7418</v>
      </c>
      <c r="E1221" t="s">
        <v>7424</v>
      </c>
      <c r="F1221" t="s">
        <v>7429</v>
      </c>
      <c r="G1221">
        <v>11390.92</v>
      </c>
      <c r="H1221">
        <v>7</v>
      </c>
      <c r="I1221" t="s">
        <v>7786</v>
      </c>
      <c r="J1221" t="s">
        <v>8164</v>
      </c>
      <c r="K1221" t="s">
        <v>8168</v>
      </c>
      <c r="L1221" t="s">
        <v>8170</v>
      </c>
      <c r="M1221">
        <v>79736.44</v>
      </c>
      <c r="N1221">
        <v>79736.44</v>
      </c>
    </row>
    <row r="1222" spans="1:14" x14ac:dyDescent="0.3">
      <c r="A1222" t="s">
        <v>1225</v>
      </c>
      <c r="B1222" t="s">
        <v>5093</v>
      </c>
      <c r="C1222" t="s">
        <v>7408</v>
      </c>
      <c r="D1222" t="s">
        <v>7420</v>
      </c>
      <c r="E1222" t="s">
        <v>7427</v>
      </c>
      <c r="F1222" t="s">
        <v>7428</v>
      </c>
      <c r="G1222">
        <v>5781.78</v>
      </c>
      <c r="H1222">
        <v>9</v>
      </c>
      <c r="I1222" t="s">
        <v>8016</v>
      </c>
      <c r="J1222" t="s">
        <v>8163</v>
      </c>
      <c r="K1222" t="s">
        <v>8168</v>
      </c>
      <c r="L1222" t="s">
        <v>8169</v>
      </c>
      <c r="M1222">
        <v>41628.65</v>
      </c>
      <c r="N1222">
        <v>52036.02</v>
      </c>
    </row>
    <row r="1223" spans="1:14" x14ac:dyDescent="0.3">
      <c r="A1223" t="s">
        <v>1226</v>
      </c>
      <c r="B1223" t="s">
        <v>5094</v>
      </c>
      <c r="C1223" t="s">
        <v>7407</v>
      </c>
      <c r="D1223" t="s">
        <v>7415</v>
      </c>
      <c r="E1223" t="s">
        <v>7426</v>
      </c>
      <c r="F1223" t="s">
        <v>7433</v>
      </c>
      <c r="G1223">
        <v>15573.29</v>
      </c>
      <c r="H1223">
        <v>17</v>
      </c>
      <c r="I1223" t="s">
        <v>7443</v>
      </c>
      <c r="J1223" t="s">
        <v>8163</v>
      </c>
      <c r="K1223" t="s">
        <v>8167</v>
      </c>
      <c r="L1223" t="s">
        <v>8170</v>
      </c>
      <c r="M1223">
        <v>264745.93</v>
      </c>
      <c r="N1223">
        <v>264745.93</v>
      </c>
    </row>
    <row r="1224" spans="1:14" x14ac:dyDescent="0.3">
      <c r="A1224" t="s">
        <v>1227</v>
      </c>
      <c r="B1224" t="s">
        <v>5095</v>
      </c>
      <c r="C1224" t="s">
        <v>7408</v>
      </c>
      <c r="D1224" t="s">
        <v>7419</v>
      </c>
      <c r="E1224" t="s">
        <v>7426</v>
      </c>
      <c r="F1224" t="s">
        <v>7432</v>
      </c>
      <c r="G1224">
        <v>1440.88</v>
      </c>
      <c r="H1224">
        <v>15</v>
      </c>
      <c r="I1224" t="s">
        <v>7585</v>
      </c>
      <c r="J1224" t="s">
        <v>8162</v>
      </c>
      <c r="K1224" t="s">
        <v>8167</v>
      </c>
      <c r="L1224" t="s">
        <v>8169</v>
      </c>
      <c r="M1224">
        <v>17290.560000000001</v>
      </c>
      <c r="N1224">
        <v>21613.200000000001</v>
      </c>
    </row>
    <row r="1225" spans="1:14" x14ac:dyDescent="0.3">
      <c r="A1225" t="s">
        <v>1228</v>
      </c>
      <c r="B1225" t="s">
        <v>5096</v>
      </c>
      <c r="C1225" t="s">
        <v>7408</v>
      </c>
      <c r="D1225" t="s">
        <v>7417</v>
      </c>
      <c r="E1225" t="s">
        <v>7424</v>
      </c>
      <c r="F1225" t="s">
        <v>7428</v>
      </c>
      <c r="G1225">
        <v>7460.04</v>
      </c>
      <c r="H1225">
        <v>4</v>
      </c>
      <c r="I1225" t="s">
        <v>7998</v>
      </c>
      <c r="J1225" t="s">
        <v>8165</v>
      </c>
      <c r="K1225" t="s">
        <v>8167</v>
      </c>
      <c r="L1225" t="s">
        <v>8169</v>
      </c>
      <c r="M1225">
        <v>23872.46</v>
      </c>
      <c r="N1225">
        <v>29840.16</v>
      </c>
    </row>
    <row r="1226" spans="1:14" x14ac:dyDescent="0.3">
      <c r="A1226" t="s">
        <v>1229</v>
      </c>
      <c r="B1226" t="s">
        <v>5097</v>
      </c>
      <c r="C1226" t="s">
        <v>7408</v>
      </c>
      <c r="D1226" t="s">
        <v>7419</v>
      </c>
      <c r="E1226" t="s">
        <v>7423</v>
      </c>
      <c r="F1226" t="s">
        <v>7430</v>
      </c>
      <c r="G1226">
        <v>16537.75</v>
      </c>
      <c r="H1226">
        <v>14</v>
      </c>
      <c r="I1226" t="s">
        <v>7542</v>
      </c>
      <c r="J1226" t="s">
        <v>8166</v>
      </c>
      <c r="K1226" t="s">
        <v>8167</v>
      </c>
      <c r="L1226" t="s">
        <v>8169</v>
      </c>
      <c r="M1226">
        <v>185222.8</v>
      </c>
      <c r="N1226">
        <v>231528.5</v>
      </c>
    </row>
    <row r="1227" spans="1:14" x14ac:dyDescent="0.3">
      <c r="A1227" t="s">
        <v>1230</v>
      </c>
      <c r="B1227" t="s">
        <v>5098</v>
      </c>
      <c r="C1227" t="s">
        <v>7408</v>
      </c>
      <c r="D1227" t="s">
        <v>7422</v>
      </c>
      <c r="E1227" t="s">
        <v>7427</v>
      </c>
      <c r="F1227" t="s">
        <v>7432</v>
      </c>
      <c r="G1227">
        <v>2622.8</v>
      </c>
      <c r="H1227">
        <v>18</v>
      </c>
      <c r="I1227" t="s">
        <v>8017</v>
      </c>
      <c r="J1227" t="s">
        <v>8166</v>
      </c>
      <c r="K1227" t="s">
        <v>8167</v>
      </c>
      <c r="L1227" t="s">
        <v>8170</v>
      </c>
      <c r="M1227">
        <v>47210.400000000001</v>
      </c>
      <c r="N1227">
        <v>47210.400000000001</v>
      </c>
    </row>
    <row r="1228" spans="1:14" x14ac:dyDescent="0.3">
      <c r="A1228" t="s">
        <v>1231</v>
      </c>
      <c r="B1228" t="s">
        <v>5099</v>
      </c>
      <c r="C1228" t="s">
        <v>7406</v>
      </c>
      <c r="D1228" t="s">
        <v>7414</v>
      </c>
      <c r="E1228" t="s">
        <v>7426</v>
      </c>
      <c r="F1228" t="s">
        <v>7428</v>
      </c>
      <c r="G1228">
        <v>12867.49</v>
      </c>
      <c r="H1228">
        <v>1</v>
      </c>
      <c r="I1228" t="s">
        <v>7718</v>
      </c>
      <c r="J1228" t="s">
        <v>8166</v>
      </c>
      <c r="K1228" t="s">
        <v>8168</v>
      </c>
      <c r="L1228" t="s">
        <v>8169</v>
      </c>
      <c r="M1228">
        <v>10293.66</v>
      </c>
      <c r="N1228">
        <v>12867.49</v>
      </c>
    </row>
    <row r="1229" spans="1:14" x14ac:dyDescent="0.3">
      <c r="A1229" t="s">
        <v>1232</v>
      </c>
      <c r="B1229" t="s">
        <v>5100</v>
      </c>
      <c r="C1229" t="s">
        <v>7407</v>
      </c>
      <c r="D1229" t="s">
        <v>7417</v>
      </c>
      <c r="E1229" t="s">
        <v>7423</v>
      </c>
      <c r="F1229" t="s">
        <v>7434</v>
      </c>
      <c r="G1229">
        <v>2711.61</v>
      </c>
      <c r="H1229">
        <v>1</v>
      </c>
      <c r="I1229" t="s">
        <v>7622</v>
      </c>
      <c r="J1229" t="s">
        <v>8166</v>
      </c>
      <c r="K1229" t="s">
        <v>8167</v>
      </c>
      <c r="L1229" t="s">
        <v>8169</v>
      </c>
      <c r="M1229">
        <v>2169.62</v>
      </c>
      <c r="N1229">
        <v>2711.61</v>
      </c>
    </row>
    <row r="1230" spans="1:14" x14ac:dyDescent="0.3">
      <c r="A1230" t="s">
        <v>1233</v>
      </c>
      <c r="B1230" t="s">
        <v>4416</v>
      </c>
      <c r="C1230" t="s">
        <v>7407</v>
      </c>
      <c r="D1230" t="s">
        <v>7417</v>
      </c>
      <c r="E1230" t="s">
        <v>7427</v>
      </c>
      <c r="F1230" t="s">
        <v>7434</v>
      </c>
      <c r="G1230">
        <v>4840.5600000000004</v>
      </c>
      <c r="H1230">
        <v>13</v>
      </c>
      <c r="I1230" t="s">
        <v>7707</v>
      </c>
      <c r="J1230" t="s">
        <v>8166</v>
      </c>
      <c r="K1230" t="s">
        <v>8168</v>
      </c>
      <c r="L1230" t="s">
        <v>8169</v>
      </c>
      <c r="M1230">
        <v>50341.99</v>
      </c>
      <c r="N1230">
        <v>62927.280000000006</v>
      </c>
    </row>
    <row r="1231" spans="1:14" x14ac:dyDescent="0.3">
      <c r="A1231" t="s">
        <v>1234</v>
      </c>
      <c r="B1231" t="s">
        <v>5101</v>
      </c>
      <c r="C1231" t="s">
        <v>7405</v>
      </c>
      <c r="D1231" t="s">
        <v>7409</v>
      </c>
      <c r="E1231" t="s">
        <v>7426</v>
      </c>
      <c r="F1231" t="s">
        <v>7430</v>
      </c>
      <c r="G1231">
        <v>13739.82</v>
      </c>
      <c r="H1231">
        <v>8</v>
      </c>
      <c r="I1231" t="s">
        <v>7685</v>
      </c>
      <c r="J1231" t="s">
        <v>8162</v>
      </c>
      <c r="K1231" t="s">
        <v>8167</v>
      </c>
      <c r="L1231" t="s">
        <v>8169</v>
      </c>
      <c r="M1231">
        <v>87935.18</v>
      </c>
      <c r="N1231">
        <v>109918.56</v>
      </c>
    </row>
    <row r="1232" spans="1:14" x14ac:dyDescent="0.3">
      <c r="A1232" t="s">
        <v>1235</v>
      </c>
      <c r="B1232" t="s">
        <v>5102</v>
      </c>
      <c r="C1232" t="s">
        <v>7406</v>
      </c>
      <c r="D1232" t="s">
        <v>7421</v>
      </c>
      <c r="E1232" t="s">
        <v>7425</v>
      </c>
      <c r="F1232" t="s">
        <v>7430</v>
      </c>
      <c r="G1232">
        <v>3429.56</v>
      </c>
      <c r="H1232">
        <v>14</v>
      </c>
      <c r="I1232" t="s">
        <v>7448</v>
      </c>
      <c r="J1232" t="s">
        <v>8163</v>
      </c>
      <c r="K1232" t="s">
        <v>8167</v>
      </c>
      <c r="L1232" t="s">
        <v>8170</v>
      </c>
      <c r="M1232">
        <v>48013.84</v>
      </c>
      <c r="N1232">
        <v>48013.84</v>
      </c>
    </row>
    <row r="1233" spans="1:14" x14ac:dyDescent="0.3">
      <c r="A1233" t="s">
        <v>1236</v>
      </c>
      <c r="B1233" t="s">
        <v>5103</v>
      </c>
      <c r="C1233" t="s">
        <v>7408</v>
      </c>
      <c r="D1233" t="s">
        <v>7417</v>
      </c>
      <c r="E1233" t="s">
        <v>7427</v>
      </c>
      <c r="F1233" t="s">
        <v>7431</v>
      </c>
      <c r="G1233">
        <v>15887.03</v>
      </c>
      <c r="H1233">
        <v>11</v>
      </c>
      <c r="I1233" t="s">
        <v>7723</v>
      </c>
      <c r="J1233" t="s">
        <v>8166</v>
      </c>
      <c r="K1233" t="s">
        <v>8168</v>
      </c>
      <c r="L1233" t="s">
        <v>8170</v>
      </c>
      <c r="M1233">
        <v>174757.33</v>
      </c>
      <c r="N1233">
        <v>174757.33000000002</v>
      </c>
    </row>
    <row r="1234" spans="1:14" x14ac:dyDescent="0.3">
      <c r="A1234" t="s">
        <v>1237</v>
      </c>
      <c r="B1234" t="s">
        <v>5104</v>
      </c>
      <c r="C1234" t="s">
        <v>7407</v>
      </c>
      <c r="D1234" t="s">
        <v>7415</v>
      </c>
      <c r="E1234" t="s">
        <v>7427</v>
      </c>
      <c r="F1234" t="s">
        <v>7434</v>
      </c>
      <c r="G1234">
        <v>3871.12</v>
      </c>
      <c r="H1234">
        <v>3</v>
      </c>
      <c r="I1234" t="s">
        <v>7671</v>
      </c>
      <c r="J1234" t="s">
        <v>8162</v>
      </c>
      <c r="K1234" t="s">
        <v>8167</v>
      </c>
      <c r="L1234" t="s">
        <v>8170</v>
      </c>
      <c r="M1234">
        <v>11613.36</v>
      </c>
      <c r="N1234">
        <v>11613.36</v>
      </c>
    </row>
    <row r="1235" spans="1:14" x14ac:dyDescent="0.3">
      <c r="A1235" t="s">
        <v>1238</v>
      </c>
      <c r="B1235" t="s">
        <v>5105</v>
      </c>
      <c r="C1235" t="s">
        <v>7406</v>
      </c>
      <c r="D1235" t="s">
        <v>7416</v>
      </c>
      <c r="E1235" t="s">
        <v>7424</v>
      </c>
      <c r="F1235" t="s">
        <v>7432</v>
      </c>
      <c r="G1235">
        <v>14289.28</v>
      </c>
      <c r="H1235">
        <v>13</v>
      </c>
      <c r="I1235" t="s">
        <v>8018</v>
      </c>
      <c r="J1235" t="s">
        <v>8164</v>
      </c>
      <c r="K1235" t="s">
        <v>8168</v>
      </c>
      <c r="L1235" t="s">
        <v>8170</v>
      </c>
      <c r="M1235">
        <v>185760.64000000001</v>
      </c>
      <c r="N1235">
        <v>185760.64000000001</v>
      </c>
    </row>
    <row r="1236" spans="1:14" x14ac:dyDescent="0.3">
      <c r="A1236" t="s">
        <v>1239</v>
      </c>
      <c r="B1236" t="s">
        <v>5106</v>
      </c>
      <c r="C1236" t="s">
        <v>7407</v>
      </c>
      <c r="D1236" t="s">
        <v>7417</v>
      </c>
      <c r="E1236" t="s">
        <v>7426</v>
      </c>
      <c r="F1236" t="s">
        <v>7430</v>
      </c>
      <c r="G1236">
        <v>12880.77</v>
      </c>
      <c r="H1236">
        <v>19</v>
      </c>
      <c r="I1236" t="s">
        <v>8019</v>
      </c>
      <c r="J1236" t="s">
        <v>8164</v>
      </c>
      <c r="K1236" t="s">
        <v>8167</v>
      </c>
      <c r="L1236" t="s">
        <v>8169</v>
      </c>
      <c r="M1236">
        <v>195787.87</v>
      </c>
      <c r="N1236">
        <v>244734.63</v>
      </c>
    </row>
    <row r="1237" spans="1:14" x14ac:dyDescent="0.3">
      <c r="A1237" t="s">
        <v>1240</v>
      </c>
      <c r="B1237" t="s">
        <v>5107</v>
      </c>
      <c r="C1237" t="s">
        <v>7407</v>
      </c>
      <c r="D1237" t="s">
        <v>7413</v>
      </c>
      <c r="E1237" t="s">
        <v>7426</v>
      </c>
      <c r="F1237" t="s">
        <v>7428</v>
      </c>
      <c r="G1237">
        <v>13553.9</v>
      </c>
      <c r="H1237">
        <v>17</v>
      </c>
      <c r="I1237" t="s">
        <v>7488</v>
      </c>
      <c r="J1237" t="s">
        <v>8162</v>
      </c>
      <c r="K1237" t="s">
        <v>8167</v>
      </c>
      <c r="L1237" t="s">
        <v>8170</v>
      </c>
      <c r="M1237">
        <v>230416.3</v>
      </c>
      <c r="N1237">
        <v>230416.3</v>
      </c>
    </row>
    <row r="1238" spans="1:14" x14ac:dyDescent="0.3">
      <c r="A1238" t="s">
        <v>1241</v>
      </c>
      <c r="B1238" t="s">
        <v>5108</v>
      </c>
      <c r="C1238" t="s">
        <v>7408</v>
      </c>
      <c r="D1238" t="s">
        <v>7419</v>
      </c>
      <c r="E1238" t="s">
        <v>7426</v>
      </c>
      <c r="F1238" t="s">
        <v>7433</v>
      </c>
      <c r="G1238">
        <v>7825.24</v>
      </c>
      <c r="H1238">
        <v>8</v>
      </c>
      <c r="I1238" t="s">
        <v>8020</v>
      </c>
      <c r="J1238" t="s">
        <v>8163</v>
      </c>
      <c r="K1238" t="s">
        <v>8167</v>
      </c>
      <c r="L1238" t="s">
        <v>8170</v>
      </c>
      <c r="M1238">
        <v>62601.919999999998</v>
      </c>
      <c r="N1238">
        <v>62601.919999999998</v>
      </c>
    </row>
    <row r="1239" spans="1:14" x14ac:dyDescent="0.3">
      <c r="A1239" t="s">
        <v>1242</v>
      </c>
      <c r="B1239" t="s">
        <v>4860</v>
      </c>
      <c r="C1239" t="s">
        <v>7406</v>
      </c>
      <c r="D1239" t="s">
        <v>7414</v>
      </c>
      <c r="E1239" t="s">
        <v>7423</v>
      </c>
      <c r="F1239" t="s">
        <v>7429</v>
      </c>
      <c r="G1239">
        <v>3896.85</v>
      </c>
      <c r="H1239">
        <v>9</v>
      </c>
      <c r="I1239" t="s">
        <v>7511</v>
      </c>
      <c r="J1239" t="s">
        <v>8165</v>
      </c>
      <c r="K1239" t="s">
        <v>8168</v>
      </c>
      <c r="L1239" t="s">
        <v>8169</v>
      </c>
      <c r="M1239">
        <v>28057.32</v>
      </c>
      <c r="N1239">
        <v>35071.65</v>
      </c>
    </row>
    <row r="1240" spans="1:14" x14ac:dyDescent="0.3">
      <c r="A1240" t="s">
        <v>1243</v>
      </c>
      <c r="B1240" t="s">
        <v>5109</v>
      </c>
      <c r="C1240" t="s">
        <v>7405</v>
      </c>
      <c r="D1240" t="s">
        <v>7409</v>
      </c>
      <c r="E1240" t="s">
        <v>7425</v>
      </c>
      <c r="F1240" t="s">
        <v>7429</v>
      </c>
      <c r="G1240">
        <v>4433.03</v>
      </c>
      <c r="H1240">
        <v>1</v>
      </c>
      <c r="I1240" t="s">
        <v>7488</v>
      </c>
      <c r="J1240" t="s">
        <v>8164</v>
      </c>
      <c r="K1240" t="s">
        <v>8168</v>
      </c>
      <c r="L1240" t="s">
        <v>8170</v>
      </c>
      <c r="M1240">
        <v>4433.03</v>
      </c>
      <c r="N1240">
        <v>4433.03</v>
      </c>
    </row>
    <row r="1241" spans="1:14" x14ac:dyDescent="0.3">
      <c r="A1241" t="s">
        <v>1244</v>
      </c>
      <c r="B1241" t="s">
        <v>5110</v>
      </c>
      <c r="C1241" t="s">
        <v>7406</v>
      </c>
      <c r="D1241" t="s">
        <v>7416</v>
      </c>
      <c r="E1241" t="s">
        <v>7425</v>
      </c>
      <c r="F1241" t="s">
        <v>7431</v>
      </c>
      <c r="G1241">
        <v>1760.43</v>
      </c>
      <c r="H1241">
        <v>1</v>
      </c>
      <c r="I1241" t="s">
        <v>7578</v>
      </c>
      <c r="J1241" t="s">
        <v>8165</v>
      </c>
      <c r="K1241" t="s">
        <v>8167</v>
      </c>
      <c r="L1241" t="s">
        <v>8170</v>
      </c>
      <c r="M1241">
        <v>1760.43</v>
      </c>
      <c r="N1241">
        <v>1760.43</v>
      </c>
    </row>
    <row r="1242" spans="1:14" x14ac:dyDescent="0.3">
      <c r="A1242" t="s">
        <v>1245</v>
      </c>
      <c r="B1242" t="s">
        <v>5111</v>
      </c>
      <c r="C1242" t="s">
        <v>7408</v>
      </c>
      <c r="D1242" t="s">
        <v>7419</v>
      </c>
      <c r="E1242" t="s">
        <v>7426</v>
      </c>
      <c r="F1242" t="s">
        <v>7431</v>
      </c>
      <c r="G1242">
        <v>12651.69</v>
      </c>
      <c r="H1242">
        <v>18</v>
      </c>
      <c r="I1242" t="s">
        <v>7660</v>
      </c>
      <c r="J1242" t="s">
        <v>8166</v>
      </c>
      <c r="K1242" t="s">
        <v>8167</v>
      </c>
      <c r="L1242" t="s">
        <v>8169</v>
      </c>
      <c r="M1242">
        <v>182184.17</v>
      </c>
      <c r="N1242">
        <v>227730.42</v>
      </c>
    </row>
    <row r="1243" spans="1:14" x14ac:dyDescent="0.3">
      <c r="A1243" t="s">
        <v>1246</v>
      </c>
      <c r="B1243" t="s">
        <v>5112</v>
      </c>
      <c r="C1243" t="s">
        <v>7407</v>
      </c>
      <c r="D1243" t="s">
        <v>7417</v>
      </c>
      <c r="E1243" t="s">
        <v>7423</v>
      </c>
      <c r="F1243" t="s">
        <v>7434</v>
      </c>
      <c r="G1243">
        <v>14155.65</v>
      </c>
      <c r="H1243">
        <v>17</v>
      </c>
      <c r="I1243" t="s">
        <v>7743</v>
      </c>
      <c r="J1243" t="s">
        <v>8163</v>
      </c>
      <c r="K1243" t="s">
        <v>8167</v>
      </c>
      <c r="L1243" t="s">
        <v>8170</v>
      </c>
      <c r="M1243">
        <v>240646.05</v>
      </c>
      <c r="N1243">
        <v>240646.05</v>
      </c>
    </row>
    <row r="1244" spans="1:14" x14ac:dyDescent="0.3">
      <c r="A1244" t="s">
        <v>1247</v>
      </c>
      <c r="B1244" t="s">
        <v>5113</v>
      </c>
      <c r="C1244" t="s">
        <v>7408</v>
      </c>
      <c r="D1244" t="s">
        <v>7422</v>
      </c>
      <c r="E1244" t="s">
        <v>7425</v>
      </c>
      <c r="F1244" t="s">
        <v>7428</v>
      </c>
      <c r="G1244">
        <v>10360.06</v>
      </c>
      <c r="H1244">
        <v>11</v>
      </c>
      <c r="I1244" t="s">
        <v>7899</v>
      </c>
      <c r="J1244" t="s">
        <v>8164</v>
      </c>
      <c r="K1244" t="s">
        <v>8168</v>
      </c>
      <c r="L1244" t="s">
        <v>8169</v>
      </c>
      <c r="M1244">
        <v>91168.86</v>
      </c>
      <c r="N1244">
        <v>113960.65999999999</v>
      </c>
    </row>
    <row r="1245" spans="1:14" x14ac:dyDescent="0.3">
      <c r="A1245" t="s">
        <v>1248</v>
      </c>
      <c r="B1245" t="s">
        <v>5114</v>
      </c>
      <c r="C1245" t="s">
        <v>7408</v>
      </c>
      <c r="D1245" t="s">
        <v>7417</v>
      </c>
      <c r="E1245" t="s">
        <v>7426</v>
      </c>
      <c r="F1245" t="s">
        <v>7429</v>
      </c>
      <c r="G1245">
        <v>11217.45</v>
      </c>
      <c r="H1245">
        <v>11</v>
      </c>
      <c r="I1245" t="s">
        <v>7443</v>
      </c>
      <c r="J1245" t="s">
        <v>8163</v>
      </c>
      <c r="K1245" t="s">
        <v>8167</v>
      </c>
      <c r="L1245" t="s">
        <v>8169</v>
      </c>
      <c r="M1245">
        <v>98713.56</v>
      </c>
      <c r="N1245">
        <v>123391.95000000001</v>
      </c>
    </row>
    <row r="1246" spans="1:14" x14ac:dyDescent="0.3">
      <c r="A1246" t="s">
        <v>138</v>
      </c>
      <c r="B1246" t="s">
        <v>4403</v>
      </c>
      <c r="C1246" t="s">
        <v>7406</v>
      </c>
      <c r="D1246" t="s">
        <v>7414</v>
      </c>
      <c r="E1246" t="s">
        <v>7426</v>
      </c>
      <c r="F1246" t="s">
        <v>7433</v>
      </c>
      <c r="G1246">
        <v>14952.45</v>
      </c>
      <c r="H1246">
        <v>10</v>
      </c>
      <c r="I1246" t="s">
        <v>8021</v>
      </c>
      <c r="J1246" t="s">
        <v>8165</v>
      </c>
      <c r="K1246" t="s">
        <v>8168</v>
      </c>
      <c r="L1246" t="s">
        <v>8170</v>
      </c>
      <c r="M1246">
        <v>149524.5</v>
      </c>
      <c r="N1246">
        <v>149524.5</v>
      </c>
    </row>
    <row r="1247" spans="1:14" x14ac:dyDescent="0.3">
      <c r="A1247" t="s">
        <v>1249</v>
      </c>
      <c r="B1247" t="s">
        <v>5115</v>
      </c>
      <c r="C1247" t="s">
        <v>7407</v>
      </c>
      <c r="D1247" t="s">
        <v>7415</v>
      </c>
      <c r="E1247" t="s">
        <v>7426</v>
      </c>
      <c r="F1247" t="s">
        <v>7433</v>
      </c>
      <c r="G1247">
        <v>13363.83</v>
      </c>
      <c r="H1247">
        <v>3</v>
      </c>
      <c r="I1247" t="s">
        <v>7459</v>
      </c>
      <c r="J1247" t="s">
        <v>8164</v>
      </c>
      <c r="K1247" t="s">
        <v>8167</v>
      </c>
      <c r="L1247" t="s">
        <v>8169</v>
      </c>
      <c r="M1247">
        <v>32072.86</v>
      </c>
      <c r="N1247">
        <v>40091.49</v>
      </c>
    </row>
    <row r="1248" spans="1:14" x14ac:dyDescent="0.3">
      <c r="A1248" t="s">
        <v>1250</v>
      </c>
      <c r="B1248" t="s">
        <v>5116</v>
      </c>
      <c r="C1248" t="s">
        <v>7408</v>
      </c>
      <c r="D1248" t="s">
        <v>7417</v>
      </c>
      <c r="E1248" t="s">
        <v>7426</v>
      </c>
      <c r="F1248" t="s">
        <v>7431</v>
      </c>
      <c r="G1248">
        <v>16550.2</v>
      </c>
      <c r="H1248">
        <v>16</v>
      </c>
      <c r="I1248" t="s">
        <v>7459</v>
      </c>
      <c r="J1248" t="s">
        <v>8165</v>
      </c>
      <c r="K1248" t="s">
        <v>8168</v>
      </c>
      <c r="L1248" t="s">
        <v>8169</v>
      </c>
      <c r="M1248">
        <v>211842.56</v>
      </c>
      <c r="N1248">
        <v>264803.20000000001</v>
      </c>
    </row>
    <row r="1249" spans="1:14" x14ac:dyDescent="0.3">
      <c r="A1249" t="s">
        <v>1251</v>
      </c>
      <c r="B1249" t="s">
        <v>5117</v>
      </c>
      <c r="C1249" t="s">
        <v>7406</v>
      </c>
      <c r="D1249" t="s">
        <v>7421</v>
      </c>
      <c r="E1249" t="s">
        <v>7426</v>
      </c>
      <c r="F1249" t="s">
        <v>7429</v>
      </c>
      <c r="G1249">
        <v>14839.57</v>
      </c>
      <c r="H1249">
        <v>19</v>
      </c>
      <c r="I1249" t="s">
        <v>7704</v>
      </c>
      <c r="J1249" t="s">
        <v>8165</v>
      </c>
      <c r="K1249" t="s">
        <v>8167</v>
      </c>
      <c r="L1249" t="s">
        <v>8170</v>
      </c>
      <c r="M1249">
        <v>281951.83</v>
      </c>
      <c r="N1249">
        <v>281951.83</v>
      </c>
    </row>
    <row r="1250" spans="1:14" x14ac:dyDescent="0.3">
      <c r="A1250" t="s">
        <v>1252</v>
      </c>
      <c r="B1250" t="s">
        <v>4072</v>
      </c>
      <c r="C1250" t="s">
        <v>7405</v>
      </c>
      <c r="D1250" t="s">
        <v>7417</v>
      </c>
      <c r="E1250" t="s">
        <v>7426</v>
      </c>
      <c r="F1250" t="s">
        <v>7428</v>
      </c>
      <c r="G1250">
        <v>4570.8100000000004</v>
      </c>
      <c r="H1250">
        <v>11</v>
      </c>
      <c r="I1250" t="s">
        <v>7795</v>
      </c>
      <c r="J1250" t="s">
        <v>8165</v>
      </c>
      <c r="K1250" t="s">
        <v>8167</v>
      </c>
      <c r="L1250" t="s">
        <v>8169</v>
      </c>
      <c r="M1250">
        <v>40223.46</v>
      </c>
      <c r="N1250">
        <v>50278.91</v>
      </c>
    </row>
    <row r="1251" spans="1:14" x14ac:dyDescent="0.3">
      <c r="A1251" t="s">
        <v>1253</v>
      </c>
      <c r="B1251" t="s">
        <v>5118</v>
      </c>
      <c r="C1251" t="s">
        <v>7408</v>
      </c>
      <c r="D1251" t="s">
        <v>7419</v>
      </c>
      <c r="E1251" t="s">
        <v>7427</v>
      </c>
      <c r="F1251" t="s">
        <v>7431</v>
      </c>
      <c r="G1251">
        <v>11792.64</v>
      </c>
      <c r="H1251">
        <v>12</v>
      </c>
      <c r="I1251" t="s">
        <v>7889</v>
      </c>
      <c r="J1251" t="s">
        <v>8165</v>
      </c>
      <c r="K1251" t="s">
        <v>8168</v>
      </c>
      <c r="L1251" t="s">
        <v>8170</v>
      </c>
      <c r="M1251">
        <v>141511.67999999999</v>
      </c>
      <c r="N1251">
        <v>141511.67999999999</v>
      </c>
    </row>
    <row r="1252" spans="1:14" x14ac:dyDescent="0.3">
      <c r="A1252" t="s">
        <v>1254</v>
      </c>
      <c r="B1252" t="s">
        <v>5119</v>
      </c>
      <c r="C1252" t="s">
        <v>7405</v>
      </c>
      <c r="D1252" t="s">
        <v>7417</v>
      </c>
      <c r="E1252" t="s">
        <v>7426</v>
      </c>
      <c r="F1252" t="s">
        <v>7434</v>
      </c>
      <c r="G1252">
        <v>4765.8599999999997</v>
      </c>
      <c r="H1252">
        <v>16</v>
      </c>
      <c r="I1252" t="s">
        <v>7977</v>
      </c>
      <c r="J1252" t="s">
        <v>8165</v>
      </c>
      <c r="K1252" t="s">
        <v>8168</v>
      </c>
      <c r="L1252" t="s">
        <v>8170</v>
      </c>
      <c r="M1252">
        <v>76253.759999999995</v>
      </c>
      <c r="N1252">
        <v>76253.759999999995</v>
      </c>
    </row>
    <row r="1253" spans="1:14" x14ac:dyDescent="0.3">
      <c r="A1253" t="s">
        <v>1255</v>
      </c>
      <c r="B1253" t="s">
        <v>5120</v>
      </c>
      <c r="C1253" t="s">
        <v>7407</v>
      </c>
      <c r="D1253" t="s">
        <v>7418</v>
      </c>
      <c r="E1253" t="s">
        <v>7425</v>
      </c>
      <c r="F1253" t="s">
        <v>7432</v>
      </c>
      <c r="G1253">
        <v>11960.3</v>
      </c>
      <c r="H1253">
        <v>12</v>
      </c>
      <c r="I1253" t="s">
        <v>8022</v>
      </c>
      <c r="J1253" t="s">
        <v>8164</v>
      </c>
      <c r="K1253" t="s">
        <v>8167</v>
      </c>
      <c r="L1253" t="s">
        <v>8170</v>
      </c>
      <c r="M1253">
        <v>143523.6</v>
      </c>
      <c r="N1253">
        <v>143523.59999999998</v>
      </c>
    </row>
    <row r="1254" spans="1:14" x14ac:dyDescent="0.3">
      <c r="A1254" t="s">
        <v>1256</v>
      </c>
      <c r="B1254" t="s">
        <v>5121</v>
      </c>
      <c r="C1254" t="s">
        <v>7405</v>
      </c>
      <c r="D1254" t="s">
        <v>7409</v>
      </c>
      <c r="E1254" t="s">
        <v>7424</v>
      </c>
      <c r="F1254" t="s">
        <v>7428</v>
      </c>
      <c r="G1254">
        <v>8022.78</v>
      </c>
      <c r="H1254">
        <v>19</v>
      </c>
      <c r="I1254" t="s">
        <v>7972</v>
      </c>
      <c r="J1254" t="s">
        <v>8164</v>
      </c>
      <c r="K1254" t="s">
        <v>8168</v>
      </c>
      <c r="L1254" t="s">
        <v>8170</v>
      </c>
      <c r="M1254">
        <v>152432.82</v>
      </c>
      <c r="N1254">
        <v>152432.82</v>
      </c>
    </row>
    <row r="1255" spans="1:14" x14ac:dyDescent="0.3">
      <c r="A1255" t="s">
        <v>1257</v>
      </c>
      <c r="B1255" t="s">
        <v>5122</v>
      </c>
      <c r="C1255" t="s">
        <v>7407</v>
      </c>
      <c r="D1255" t="s">
        <v>7418</v>
      </c>
      <c r="E1255" t="s">
        <v>7425</v>
      </c>
      <c r="F1255" t="s">
        <v>7434</v>
      </c>
      <c r="G1255">
        <v>5915.41</v>
      </c>
      <c r="H1255">
        <v>13</v>
      </c>
      <c r="I1255" t="s">
        <v>7736</v>
      </c>
      <c r="J1255" t="s">
        <v>8166</v>
      </c>
      <c r="K1255" t="s">
        <v>8168</v>
      </c>
      <c r="L1255" t="s">
        <v>8170</v>
      </c>
      <c r="M1255">
        <v>76900.33</v>
      </c>
      <c r="N1255">
        <v>76900.33</v>
      </c>
    </row>
    <row r="1256" spans="1:14" x14ac:dyDescent="0.3">
      <c r="A1256" t="s">
        <v>1258</v>
      </c>
      <c r="B1256" t="s">
        <v>5123</v>
      </c>
      <c r="C1256" t="s">
        <v>7405</v>
      </c>
      <c r="D1256" t="s">
        <v>7411</v>
      </c>
      <c r="E1256" t="s">
        <v>7426</v>
      </c>
      <c r="F1256" t="s">
        <v>7429</v>
      </c>
      <c r="G1256">
        <v>4293.59</v>
      </c>
      <c r="H1256">
        <v>12</v>
      </c>
      <c r="I1256" t="s">
        <v>8023</v>
      </c>
      <c r="J1256" t="s">
        <v>8162</v>
      </c>
      <c r="K1256" t="s">
        <v>8167</v>
      </c>
      <c r="L1256" t="s">
        <v>8169</v>
      </c>
      <c r="M1256">
        <v>41218.629999999997</v>
      </c>
      <c r="N1256">
        <v>51523.08</v>
      </c>
    </row>
    <row r="1257" spans="1:14" x14ac:dyDescent="0.3">
      <c r="A1257" t="s">
        <v>1259</v>
      </c>
      <c r="B1257" t="s">
        <v>5124</v>
      </c>
      <c r="C1257" t="s">
        <v>7405</v>
      </c>
      <c r="D1257" t="s">
        <v>7410</v>
      </c>
      <c r="E1257" t="s">
        <v>7426</v>
      </c>
      <c r="F1257" t="s">
        <v>7430</v>
      </c>
      <c r="G1257">
        <v>8704.2099999999991</v>
      </c>
      <c r="H1257">
        <v>6</v>
      </c>
      <c r="I1257" t="s">
        <v>8024</v>
      </c>
      <c r="J1257" t="s">
        <v>8162</v>
      </c>
      <c r="K1257" t="s">
        <v>8168</v>
      </c>
      <c r="L1257" t="s">
        <v>8170</v>
      </c>
      <c r="M1257">
        <v>52225.26</v>
      </c>
      <c r="N1257">
        <v>52225.259999999995</v>
      </c>
    </row>
    <row r="1258" spans="1:14" x14ac:dyDescent="0.3">
      <c r="A1258" t="s">
        <v>1260</v>
      </c>
      <c r="B1258" t="s">
        <v>5125</v>
      </c>
      <c r="C1258" t="s">
        <v>7407</v>
      </c>
      <c r="D1258" t="s">
        <v>7417</v>
      </c>
      <c r="E1258" t="s">
        <v>7424</v>
      </c>
      <c r="F1258" t="s">
        <v>7433</v>
      </c>
      <c r="G1258">
        <v>16093.7</v>
      </c>
      <c r="H1258">
        <v>18</v>
      </c>
      <c r="I1258" t="s">
        <v>7534</v>
      </c>
      <c r="J1258" t="s">
        <v>8163</v>
      </c>
      <c r="K1258" t="s">
        <v>8167</v>
      </c>
      <c r="L1258" t="s">
        <v>8170</v>
      </c>
      <c r="M1258">
        <v>289686.59999999998</v>
      </c>
      <c r="N1258">
        <v>289686.60000000003</v>
      </c>
    </row>
    <row r="1259" spans="1:14" x14ac:dyDescent="0.3">
      <c r="A1259" t="s">
        <v>1261</v>
      </c>
      <c r="B1259" t="s">
        <v>5126</v>
      </c>
      <c r="C1259" t="s">
        <v>7408</v>
      </c>
      <c r="D1259" t="s">
        <v>7422</v>
      </c>
      <c r="E1259" t="s">
        <v>7425</v>
      </c>
      <c r="F1259" t="s">
        <v>7432</v>
      </c>
      <c r="G1259">
        <v>13408.65</v>
      </c>
      <c r="H1259">
        <v>5</v>
      </c>
      <c r="I1259" t="s">
        <v>8025</v>
      </c>
      <c r="J1259" t="s">
        <v>8165</v>
      </c>
      <c r="K1259" t="s">
        <v>8168</v>
      </c>
      <c r="L1259" t="s">
        <v>8170</v>
      </c>
      <c r="M1259">
        <v>67043.25</v>
      </c>
      <c r="N1259">
        <v>67043.25</v>
      </c>
    </row>
    <row r="1260" spans="1:14" x14ac:dyDescent="0.3">
      <c r="A1260" t="s">
        <v>1262</v>
      </c>
      <c r="B1260" t="s">
        <v>5127</v>
      </c>
      <c r="C1260" t="s">
        <v>7408</v>
      </c>
      <c r="D1260" t="s">
        <v>7419</v>
      </c>
      <c r="E1260" t="s">
        <v>7423</v>
      </c>
      <c r="F1260" t="s">
        <v>7430</v>
      </c>
      <c r="G1260">
        <v>5976</v>
      </c>
      <c r="H1260">
        <v>5</v>
      </c>
      <c r="I1260" t="s">
        <v>7779</v>
      </c>
      <c r="J1260" t="s">
        <v>8166</v>
      </c>
      <c r="K1260" t="s">
        <v>8168</v>
      </c>
      <c r="L1260" t="s">
        <v>8170</v>
      </c>
      <c r="M1260">
        <v>29880</v>
      </c>
      <c r="N1260">
        <v>29880</v>
      </c>
    </row>
    <row r="1261" spans="1:14" x14ac:dyDescent="0.3">
      <c r="A1261" t="s">
        <v>1263</v>
      </c>
      <c r="B1261" t="s">
        <v>5128</v>
      </c>
      <c r="C1261" t="s">
        <v>7408</v>
      </c>
      <c r="D1261" t="s">
        <v>7422</v>
      </c>
      <c r="E1261" t="s">
        <v>7425</v>
      </c>
      <c r="F1261" t="s">
        <v>7430</v>
      </c>
      <c r="G1261">
        <v>14831.27</v>
      </c>
      <c r="H1261">
        <v>11</v>
      </c>
      <c r="I1261" t="s">
        <v>7958</v>
      </c>
      <c r="J1261" t="s">
        <v>8162</v>
      </c>
      <c r="K1261" t="s">
        <v>8167</v>
      </c>
      <c r="L1261" t="s">
        <v>8170</v>
      </c>
      <c r="M1261">
        <v>163143.97</v>
      </c>
      <c r="N1261">
        <v>163143.97</v>
      </c>
    </row>
    <row r="1262" spans="1:14" x14ac:dyDescent="0.3">
      <c r="A1262" t="s">
        <v>1264</v>
      </c>
      <c r="B1262" t="s">
        <v>5129</v>
      </c>
      <c r="C1262" t="s">
        <v>7406</v>
      </c>
      <c r="D1262" t="s">
        <v>7416</v>
      </c>
      <c r="E1262" t="s">
        <v>7424</v>
      </c>
      <c r="F1262" t="s">
        <v>7434</v>
      </c>
      <c r="G1262">
        <v>6292.23</v>
      </c>
      <c r="H1262">
        <v>18</v>
      </c>
      <c r="I1262" t="s">
        <v>7551</v>
      </c>
      <c r="J1262" t="s">
        <v>8164</v>
      </c>
      <c r="K1262" t="s">
        <v>8168</v>
      </c>
      <c r="L1262" t="s">
        <v>8170</v>
      </c>
      <c r="M1262">
        <v>113260.14</v>
      </c>
      <c r="N1262">
        <v>113260.13999999998</v>
      </c>
    </row>
    <row r="1263" spans="1:14" x14ac:dyDescent="0.3">
      <c r="A1263" t="s">
        <v>1265</v>
      </c>
      <c r="B1263" t="s">
        <v>5130</v>
      </c>
      <c r="C1263" t="s">
        <v>7408</v>
      </c>
      <c r="D1263" t="s">
        <v>7420</v>
      </c>
      <c r="E1263" t="s">
        <v>7426</v>
      </c>
      <c r="F1263" t="s">
        <v>7429</v>
      </c>
      <c r="G1263">
        <v>13679.23</v>
      </c>
      <c r="H1263">
        <v>16</v>
      </c>
      <c r="I1263" t="s">
        <v>8026</v>
      </c>
      <c r="J1263" t="s">
        <v>8165</v>
      </c>
      <c r="K1263" t="s">
        <v>8167</v>
      </c>
      <c r="L1263" t="s">
        <v>8169</v>
      </c>
      <c r="M1263">
        <v>175094.31</v>
      </c>
      <c r="N1263">
        <v>218867.68</v>
      </c>
    </row>
    <row r="1264" spans="1:14" x14ac:dyDescent="0.3">
      <c r="A1264" t="s">
        <v>1266</v>
      </c>
      <c r="B1264" t="s">
        <v>5131</v>
      </c>
      <c r="C1264" t="s">
        <v>7408</v>
      </c>
      <c r="D1264" t="s">
        <v>7420</v>
      </c>
      <c r="E1264" t="s">
        <v>7425</v>
      </c>
      <c r="F1264" t="s">
        <v>7432</v>
      </c>
      <c r="G1264">
        <v>3727.53</v>
      </c>
      <c r="H1264">
        <v>16</v>
      </c>
      <c r="I1264" t="s">
        <v>7847</v>
      </c>
      <c r="J1264" t="s">
        <v>8164</v>
      </c>
      <c r="K1264" t="s">
        <v>8168</v>
      </c>
      <c r="L1264" t="s">
        <v>8169</v>
      </c>
      <c r="M1264">
        <v>47712.55</v>
      </c>
      <c r="N1264">
        <v>59640.480000000003</v>
      </c>
    </row>
    <row r="1265" spans="1:14" x14ac:dyDescent="0.3">
      <c r="A1265" t="s">
        <v>1267</v>
      </c>
      <c r="B1265" t="s">
        <v>5132</v>
      </c>
      <c r="C1265" t="s">
        <v>7405</v>
      </c>
      <c r="D1265" t="s">
        <v>7410</v>
      </c>
      <c r="E1265" t="s">
        <v>7426</v>
      </c>
      <c r="F1265" t="s">
        <v>7428</v>
      </c>
      <c r="G1265">
        <v>12121.32</v>
      </c>
      <c r="H1265">
        <v>20</v>
      </c>
      <c r="I1265" t="s">
        <v>7942</v>
      </c>
      <c r="J1265" t="s">
        <v>8164</v>
      </c>
      <c r="K1265" t="s">
        <v>8167</v>
      </c>
      <c r="L1265" t="s">
        <v>8169</v>
      </c>
      <c r="M1265">
        <v>193941.12</v>
      </c>
      <c r="N1265">
        <v>242426.4</v>
      </c>
    </row>
    <row r="1266" spans="1:14" x14ac:dyDescent="0.3">
      <c r="A1266" t="s">
        <v>1268</v>
      </c>
      <c r="B1266" t="s">
        <v>5133</v>
      </c>
      <c r="C1266" t="s">
        <v>7406</v>
      </c>
      <c r="D1266" t="s">
        <v>7421</v>
      </c>
      <c r="E1266" t="s">
        <v>7426</v>
      </c>
      <c r="F1266" t="s">
        <v>7432</v>
      </c>
      <c r="G1266">
        <v>5259.71</v>
      </c>
      <c r="H1266">
        <v>18</v>
      </c>
      <c r="I1266" t="s">
        <v>7498</v>
      </c>
      <c r="J1266" t="s">
        <v>8164</v>
      </c>
      <c r="K1266" t="s">
        <v>8168</v>
      </c>
      <c r="L1266" t="s">
        <v>8170</v>
      </c>
      <c r="M1266">
        <v>94674.78</v>
      </c>
      <c r="N1266">
        <v>94674.78</v>
      </c>
    </row>
    <row r="1267" spans="1:14" x14ac:dyDescent="0.3">
      <c r="A1267" t="s">
        <v>1269</v>
      </c>
      <c r="B1267" t="s">
        <v>5134</v>
      </c>
      <c r="C1267" t="s">
        <v>7405</v>
      </c>
      <c r="D1267" t="s">
        <v>7409</v>
      </c>
      <c r="E1267" t="s">
        <v>7426</v>
      </c>
      <c r="F1267" t="s">
        <v>7428</v>
      </c>
      <c r="G1267">
        <v>6191.8</v>
      </c>
      <c r="H1267">
        <v>2</v>
      </c>
      <c r="I1267" t="s">
        <v>7508</v>
      </c>
      <c r="J1267" t="s">
        <v>8165</v>
      </c>
      <c r="K1267" t="s">
        <v>8167</v>
      </c>
      <c r="L1267" t="s">
        <v>8169</v>
      </c>
      <c r="M1267">
        <v>9906.8799999999992</v>
      </c>
      <c r="N1267">
        <v>12383.6</v>
      </c>
    </row>
    <row r="1268" spans="1:14" x14ac:dyDescent="0.3">
      <c r="A1268" t="s">
        <v>1270</v>
      </c>
      <c r="B1268" t="s">
        <v>5135</v>
      </c>
      <c r="C1268" t="s">
        <v>7405</v>
      </c>
      <c r="D1268" t="s">
        <v>7411</v>
      </c>
      <c r="E1268" t="s">
        <v>7427</v>
      </c>
      <c r="F1268" t="s">
        <v>7428</v>
      </c>
      <c r="G1268">
        <v>12154.52</v>
      </c>
      <c r="H1268">
        <v>6</v>
      </c>
      <c r="I1268" t="s">
        <v>7669</v>
      </c>
      <c r="J1268" t="s">
        <v>8166</v>
      </c>
      <c r="K1268" t="s">
        <v>8168</v>
      </c>
      <c r="L1268" t="s">
        <v>8170</v>
      </c>
      <c r="M1268">
        <v>72927.12</v>
      </c>
      <c r="N1268">
        <v>72927.12</v>
      </c>
    </row>
    <row r="1269" spans="1:14" x14ac:dyDescent="0.3">
      <c r="A1269" t="s">
        <v>1271</v>
      </c>
      <c r="B1269" t="s">
        <v>3972</v>
      </c>
      <c r="C1269" t="s">
        <v>7405</v>
      </c>
      <c r="D1269" t="s">
        <v>7409</v>
      </c>
      <c r="E1269" t="s">
        <v>7425</v>
      </c>
      <c r="F1269" t="s">
        <v>7432</v>
      </c>
      <c r="G1269">
        <v>14916.76</v>
      </c>
      <c r="H1269">
        <v>19</v>
      </c>
      <c r="I1269" t="s">
        <v>7598</v>
      </c>
      <c r="J1269" t="s">
        <v>8162</v>
      </c>
      <c r="K1269" t="s">
        <v>8167</v>
      </c>
      <c r="L1269" t="s">
        <v>8170</v>
      </c>
      <c r="M1269">
        <v>283418.44</v>
      </c>
      <c r="N1269">
        <v>283418.44</v>
      </c>
    </row>
    <row r="1270" spans="1:14" x14ac:dyDescent="0.3">
      <c r="A1270" t="s">
        <v>1272</v>
      </c>
      <c r="B1270" t="s">
        <v>5136</v>
      </c>
      <c r="C1270" t="s">
        <v>7407</v>
      </c>
      <c r="D1270" t="s">
        <v>7418</v>
      </c>
      <c r="E1270" t="s">
        <v>7426</v>
      </c>
      <c r="F1270" t="s">
        <v>7432</v>
      </c>
      <c r="G1270">
        <v>7005.2</v>
      </c>
      <c r="H1270">
        <v>6</v>
      </c>
      <c r="I1270" t="s">
        <v>7543</v>
      </c>
      <c r="J1270" t="s">
        <v>8163</v>
      </c>
      <c r="K1270" t="s">
        <v>8168</v>
      </c>
      <c r="L1270" t="s">
        <v>8170</v>
      </c>
      <c r="M1270">
        <v>42031.199999999997</v>
      </c>
      <c r="N1270">
        <v>42031.199999999997</v>
      </c>
    </row>
    <row r="1271" spans="1:14" x14ac:dyDescent="0.3">
      <c r="A1271" t="s">
        <v>1273</v>
      </c>
      <c r="B1271" t="s">
        <v>5137</v>
      </c>
      <c r="C1271" t="s">
        <v>7408</v>
      </c>
      <c r="D1271" t="s">
        <v>7420</v>
      </c>
      <c r="E1271" t="s">
        <v>7424</v>
      </c>
      <c r="F1271" t="s">
        <v>7430</v>
      </c>
      <c r="G1271">
        <v>15323.46</v>
      </c>
      <c r="H1271">
        <v>7</v>
      </c>
      <c r="I1271" t="s">
        <v>7990</v>
      </c>
      <c r="J1271" t="s">
        <v>8163</v>
      </c>
      <c r="K1271" t="s">
        <v>8168</v>
      </c>
      <c r="L1271" t="s">
        <v>8169</v>
      </c>
      <c r="M1271">
        <v>85811.21</v>
      </c>
      <c r="N1271">
        <v>107264.22</v>
      </c>
    </row>
    <row r="1272" spans="1:14" x14ac:dyDescent="0.3">
      <c r="A1272" t="s">
        <v>1274</v>
      </c>
      <c r="B1272" t="s">
        <v>4718</v>
      </c>
      <c r="C1272" t="s">
        <v>7406</v>
      </c>
      <c r="D1272" t="s">
        <v>7421</v>
      </c>
      <c r="E1272" t="s">
        <v>7427</v>
      </c>
      <c r="F1272" t="s">
        <v>7430</v>
      </c>
      <c r="G1272">
        <v>9128.34</v>
      </c>
      <c r="H1272">
        <v>12</v>
      </c>
      <c r="I1272" t="s">
        <v>7862</v>
      </c>
      <c r="J1272" t="s">
        <v>8164</v>
      </c>
      <c r="K1272" t="s">
        <v>8168</v>
      </c>
      <c r="L1272" t="s">
        <v>8170</v>
      </c>
      <c r="M1272">
        <v>109540.08</v>
      </c>
      <c r="N1272">
        <v>109540.08</v>
      </c>
    </row>
    <row r="1273" spans="1:14" x14ac:dyDescent="0.3">
      <c r="A1273" t="s">
        <v>1275</v>
      </c>
      <c r="B1273" t="s">
        <v>5138</v>
      </c>
      <c r="C1273" t="s">
        <v>7407</v>
      </c>
      <c r="D1273" t="s">
        <v>7415</v>
      </c>
      <c r="E1273" t="s">
        <v>7427</v>
      </c>
      <c r="F1273" t="s">
        <v>7433</v>
      </c>
      <c r="G1273">
        <v>6037.42</v>
      </c>
      <c r="H1273">
        <v>15</v>
      </c>
      <c r="I1273" t="s">
        <v>7938</v>
      </c>
      <c r="J1273" t="s">
        <v>8163</v>
      </c>
      <c r="K1273" t="s">
        <v>8168</v>
      </c>
      <c r="L1273" t="s">
        <v>8170</v>
      </c>
      <c r="M1273">
        <v>90561.3</v>
      </c>
      <c r="N1273">
        <v>90561.3</v>
      </c>
    </row>
    <row r="1274" spans="1:14" x14ac:dyDescent="0.3">
      <c r="A1274" t="s">
        <v>1276</v>
      </c>
      <c r="B1274" t="s">
        <v>5139</v>
      </c>
      <c r="C1274" t="s">
        <v>7407</v>
      </c>
      <c r="D1274" t="s">
        <v>7413</v>
      </c>
      <c r="E1274" t="s">
        <v>7426</v>
      </c>
      <c r="F1274" t="s">
        <v>7433</v>
      </c>
      <c r="G1274">
        <v>5206.59</v>
      </c>
      <c r="H1274">
        <v>3</v>
      </c>
      <c r="I1274" t="s">
        <v>8027</v>
      </c>
      <c r="J1274" t="s">
        <v>8163</v>
      </c>
      <c r="K1274" t="s">
        <v>8168</v>
      </c>
      <c r="L1274" t="s">
        <v>8170</v>
      </c>
      <c r="M1274">
        <v>15619.77</v>
      </c>
      <c r="N1274">
        <v>15619.77</v>
      </c>
    </row>
    <row r="1275" spans="1:14" x14ac:dyDescent="0.3">
      <c r="A1275" t="s">
        <v>1277</v>
      </c>
      <c r="B1275" t="s">
        <v>5140</v>
      </c>
      <c r="C1275" t="s">
        <v>7405</v>
      </c>
      <c r="D1275" t="s">
        <v>7417</v>
      </c>
      <c r="E1275" t="s">
        <v>7425</v>
      </c>
      <c r="F1275" t="s">
        <v>7434</v>
      </c>
      <c r="G1275">
        <v>8287.5499999999993</v>
      </c>
      <c r="H1275">
        <v>15</v>
      </c>
      <c r="I1275" t="s">
        <v>7876</v>
      </c>
      <c r="J1275" t="s">
        <v>8164</v>
      </c>
      <c r="K1275" t="s">
        <v>8167</v>
      </c>
      <c r="L1275" t="s">
        <v>8170</v>
      </c>
      <c r="M1275">
        <v>124313.25</v>
      </c>
      <c r="N1275">
        <v>124313.24999999999</v>
      </c>
    </row>
    <row r="1276" spans="1:14" x14ac:dyDescent="0.3">
      <c r="A1276" t="s">
        <v>1278</v>
      </c>
      <c r="B1276" t="s">
        <v>5141</v>
      </c>
      <c r="C1276" t="s">
        <v>7406</v>
      </c>
      <c r="D1276" t="s">
        <v>7412</v>
      </c>
      <c r="E1276" t="s">
        <v>7427</v>
      </c>
      <c r="F1276" t="s">
        <v>7433</v>
      </c>
      <c r="G1276">
        <v>11350.25</v>
      </c>
      <c r="H1276">
        <v>11</v>
      </c>
      <c r="I1276" t="s">
        <v>7626</v>
      </c>
      <c r="J1276" t="s">
        <v>8162</v>
      </c>
      <c r="K1276" t="s">
        <v>8168</v>
      </c>
      <c r="L1276" t="s">
        <v>8169</v>
      </c>
      <c r="M1276">
        <v>99882.2</v>
      </c>
      <c r="N1276">
        <v>124852.75</v>
      </c>
    </row>
    <row r="1277" spans="1:14" x14ac:dyDescent="0.3">
      <c r="A1277" t="s">
        <v>1279</v>
      </c>
      <c r="B1277" t="s">
        <v>5142</v>
      </c>
      <c r="C1277" t="s">
        <v>7405</v>
      </c>
      <c r="D1277" t="s">
        <v>7409</v>
      </c>
      <c r="E1277" t="s">
        <v>7425</v>
      </c>
      <c r="F1277" t="s">
        <v>7428</v>
      </c>
      <c r="G1277">
        <v>14947.47</v>
      </c>
      <c r="H1277">
        <v>10</v>
      </c>
      <c r="I1277" t="s">
        <v>7681</v>
      </c>
      <c r="J1277" t="s">
        <v>8163</v>
      </c>
      <c r="K1277" t="s">
        <v>8168</v>
      </c>
      <c r="L1277" t="s">
        <v>8170</v>
      </c>
      <c r="M1277">
        <v>149474.70000000001</v>
      </c>
      <c r="N1277">
        <v>149474.69999999998</v>
      </c>
    </row>
    <row r="1278" spans="1:14" x14ac:dyDescent="0.3">
      <c r="A1278" t="s">
        <v>1280</v>
      </c>
      <c r="B1278" t="s">
        <v>5143</v>
      </c>
      <c r="C1278" t="s">
        <v>7408</v>
      </c>
      <c r="D1278" t="s">
        <v>7420</v>
      </c>
      <c r="E1278" t="s">
        <v>7423</v>
      </c>
      <c r="F1278" t="s">
        <v>7428</v>
      </c>
      <c r="G1278">
        <v>1813.55</v>
      </c>
      <c r="H1278">
        <v>4</v>
      </c>
      <c r="I1278" t="s">
        <v>7491</v>
      </c>
      <c r="J1278" t="s">
        <v>8165</v>
      </c>
      <c r="K1278" t="s">
        <v>8168</v>
      </c>
      <c r="L1278" t="s">
        <v>8169</v>
      </c>
      <c r="M1278">
        <v>5803.36</v>
      </c>
      <c r="N1278">
        <v>7254.2</v>
      </c>
    </row>
    <row r="1279" spans="1:14" x14ac:dyDescent="0.3">
      <c r="A1279" t="s">
        <v>1281</v>
      </c>
      <c r="B1279" t="s">
        <v>5144</v>
      </c>
      <c r="C1279" t="s">
        <v>7407</v>
      </c>
      <c r="D1279" t="s">
        <v>7413</v>
      </c>
      <c r="E1279" t="s">
        <v>7425</v>
      </c>
      <c r="F1279" t="s">
        <v>7434</v>
      </c>
      <c r="G1279">
        <v>16181.68</v>
      </c>
      <c r="H1279">
        <v>8</v>
      </c>
      <c r="I1279" t="s">
        <v>7913</v>
      </c>
      <c r="J1279" t="s">
        <v>8165</v>
      </c>
      <c r="K1279" t="s">
        <v>8168</v>
      </c>
      <c r="L1279" t="s">
        <v>8170</v>
      </c>
      <c r="M1279">
        <v>129453.44</v>
      </c>
      <c r="N1279">
        <v>129453.44</v>
      </c>
    </row>
    <row r="1280" spans="1:14" x14ac:dyDescent="0.3">
      <c r="A1280" t="s">
        <v>1282</v>
      </c>
      <c r="B1280" t="s">
        <v>5145</v>
      </c>
      <c r="C1280" t="s">
        <v>7406</v>
      </c>
      <c r="D1280" t="s">
        <v>7414</v>
      </c>
      <c r="E1280" t="s">
        <v>7425</v>
      </c>
      <c r="F1280" t="s">
        <v>7432</v>
      </c>
      <c r="G1280">
        <v>15810.67</v>
      </c>
      <c r="H1280">
        <v>8</v>
      </c>
      <c r="I1280" t="s">
        <v>7877</v>
      </c>
      <c r="J1280" t="s">
        <v>8166</v>
      </c>
      <c r="K1280" t="s">
        <v>8168</v>
      </c>
      <c r="L1280" t="s">
        <v>8170</v>
      </c>
      <c r="M1280">
        <v>126485.36</v>
      </c>
      <c r="N1280">
        <v>126485.36</v>
      </c>
    </row>
    <row r="1281" spans="1:14" x14ac:dyDescent="0.3">
      <c r="A1281" t="s">
        <v>1283</v>
      </c>
      <c r="B1281" t="s">
        <v>5146</v>
      </c>
      <c r="C1281" t="s">
        <v>7406</v>
      </c>
      <c r="D1281" t="s">
        <v>7416</v>
      </c>
      <c r="E1281" t="s">
        <v>7424</v>
      </c>
      <c r="F1281" t="s">
        <v>7432</v>
      </c>
      <c r="G1281">
        <v>2538.14</v>
      </c>
      <c r="H1281">
        <v>9</v>
      </c>
      <c r="I1281" t="s">
        <v>8028</v>
      </c>
      <c r="J1281" t="s">
        <v>8165</v>
      </c>
      <c r="K1281" t="s">
        <v>8168</v>
      </c>
      <c r="L1281" t="s">
        <v>8170</v>
      </c>
      <c r="M1281">
        <v>22843.26</v>
      </c>
      <c r="N1281">
        <v>22843.26</v>
      </c>
    </row>
    <row r="1282" spans="1:14" x14ac:dyDescent="0.3">
      <c r="A1282" t="s">
        <v>1284</v>
      </c>
      <c r="B1282" t="s">
        <v>5147</v>
      </c>
      <c r="C1282" t="s">
        <v>7408</v>
      </c>
      <c r="D1282" t="s">
        <v>7419</v>
      </c>
      <c r="E1282" t="s">
        <v>7427</v>
      </c>
      <c r="F1282" t="s">
        <v>7433</v>
      </c>
      <c r="G1282">
        <v>11421.63</v>
      </c>
      <c r="H1282">
        <v>6</v>
      </c>
      <c r="I1282" t="s">
        <v>8029</v>
      </c>
      <c r="J1282" t="s">
        <v>8164</v>
      </c>
      <c r="K1282" t="s">
        <v>8167</v>
      </c>
      <c r="L1282" t="s">
        <v>8169</v>
      </c>
      <c r="M1282">
        <v>54823.99</v>
      </c>
      <c r="N1282">
        <v>68529.78</v>
      </c>
    </row>
    <row r="1283" spans="1:14" x14ac:dyDescent="0.3">
      <c r="A1283" t="s">
        <v>1285</v>
      </c>
      <c r="B1283" t="s">
        <v>5148</v>
      </c>
      <c r="C1283" t="s">
        <v>7406</v>
      </c>
      <c r="D1283" t="s">
        <v>7412</v>
      </c>
      <c r="E1283" t="s">
        <v>7424</v>
      </c>
      <c r="F1283" t="s">
        <v>7430</v>
      </c>
      <c r="G1283">
        <v>1750.47</v>
      </c>
      <c r="H1283">
        <v>14</v>
      </c>
      <c r="I1283" t="s">
        <v>7738</v>
      </c>
      <c r="J1283" t="s">
        <v>8164</v>
      </c>
      <c r="K1283" t="s">
        <v>8167</v>
      </c>
      <c r="L1283" t="s">
        <v>8170</v>
      </c>
      <c r="M1283">
        <v>24506.58</v>
      </c>
      <c r="N1283">
        <v>24506.58</v>
      </c>
    </row>
    <row r="1284" spans="1:14" x14ac:dyDescent="0.3">
      <c r="A1284" t="s">
        <v>1286</v>
      </c>
      <c r="B1284" t="s">
        <v>5149</v>
      </c>
      <c r="C1284" t="s">
        <v>7405</v>
      </c>
      <c r="D1284" t="s">
        <v>7410</v>
      </c>
      <c r="E1284" t="s">
        <v>7424</v>
      </c>
      <c r="F1284" t="s">
        <v>7432</v>
      </c>
      <c r="G1284">
        <v>5291.25</v>
      </c>
      <c r="H1284">
        <v>6</v>
      </c>
      <c r="I1284" t="s">
        <v>8002</v>
      </c>
      <c r="J1284" t="s">
        <v>8163</v>
      </c>
      <c r="K1284" t="s">
        <v>8168</v>
      </c>
      <c r="L1284" t="s">
        <v>8170</v>
      </c>
      <c r="M1284">
        <v>31747.5</v>
      </c>
      <c r="N1284">
        <v>31747.5</v>
      </c>
    </row>
    <row r="1285" spans="1:14" x14ac:dyDescent="0.3">
      <c r="A1285" t="s">
        <v>1287</v>
      </c>
      <c r="B1285" t="s">
        <v>5150</v>
      </c>
      <c r="C1285" t="s">
        <v>7405</v>
      </c>
      <c r="D1285" t="s">
        <v>7410</v>
      </c>
      <c r="E1285" t="s">
        <v>7426</v>
      </c>
      <c r="F1285" t="s">
        <v>7428</v>
      </c>
      <c r="G1285">
        <v>3193.01</v>
      </c>
      <c r="H1285">
        <v>7</v>
      </c>
      <c r="I1285" t="s">
        <v>8030</v>
      </c>
      <c r="J1285" t="s">
        <v>8166</v>
      </c>
      <c r="K1285" t="s">
        <v>8167</v>
      </c>
      <c r="L1285" t="s">
        <v>8169</v>
      </c>
      <c r="M1285">
        <v>17880.689999999999</v>
      </c>
      <c r="N1285">
        <v>22351.07</v>
      </c>
    </row>
    <row r="1286" spans="1:14" x14ac:dyDescent="0.3">
      <c r="A1286" t="s">
        <v>1288</v>
      </c>
      <c r="B1286" t="s">
        <v>5151</v>
      </c>
      <c r="C1286" t="s">
        <v>7407</v>
      </c>
      <c r="D1286" t="s">
        <v>7413</v>
      </c>
      <c r="E1286" t="s">
        <v>7425</v>
      </c>
      <c r="F1286" t="s">
        <v>7431</v>
      </c>
      <c r="G1286">
        <v>6547.04</v>
      </c>
      <c r="H1286">
        <v>14</v>
      </c>
      <c r="I1286" t="s">
        <v>7493</v>
      </c>
      <c r="J1286" t="s">
        <v>8164</v>
      </c>
      <c r="K1286" t="s">
        <v>8167</v>
      </c>
      <c r="L1286" t="s">
        <v>8169</v>
      </c>
      <c r="M1286">
        <v>73327.179999999993</v>
      </c>
      <c r="N1286">
        <v>91658.559999999998</v>
      </c>
    </row>
    <row r="1287" spans="1:14" x14ac:dyDescent="0.3">
      <c r="A1287" t="s">
        <v>1289</v>
      </c>
      <c r="B1287" t="s">
        <v>5152</v>
      </c>
      <c r="C1287" t="s">
        <v>7407</v>
      </c>
      <c r="D1287" t="s">
        <v>7418</v>
      </c>
      <c r="E1287" t="s">
        <v>7427</v>
      </c>
      <c r="F1287" t="s">
        <v>7428</v>
      </c>
      <c r="G1287">
        <v>12266.57</v>
      </c>
      <c r="H1287">
        <v>8</v>
      </c>
      <c r="I1287" t="s">
        <v>8031</v>
      </c>
      <c r="J1287" t="s">
        <v>8165</v>
      </c>
      <c r="K1287" t="s">
        <v>8168</v>
      </c>
      <c r="L1287" t="s">
        <v>8170</v>
      </c>
      <c r="M1287">
        <v>98132.56</v>
      </c>
      <c r="N1287">
        <v>98132.56</v>
      </c>
    </row>
    <row r="1288" spans="1:14" x14ac:dyDescent="0.3">
      <c r="A1288" t="s">
        <v>1290</v>
      </c>
      <c r="B1288" t="s">
        <v>5153</v>
      </c>
      <c r="C1288" t="s">
        <v>7405</v>
      </c>
      <c r="D1288" t="s">
        <v>7411</v>
      </c>
      <c r="E1288" t="s">
        <v>7426</v>
      </c>
      <c r="F1288" t="s">
        <v>7431</v>
      </c>
      <c r="G1288">
        <v>13283.32</v>
      </c>
      <c r="H1288">
        <v>11</v>
      </c>
      <c r="I1288" t="s">
        <v>8032</v>
      </c>
      <c r="J1288" t="s">
        <v>8166</v>
      </c>
      <c r="K1288" t="s">
        <v>8168</v>
      </c>
      <c r="L1288" t="s">
        <v>8170</v>
      </c>
      <c r="M1288">
        <v>146116.51999999999</v>
      </c>
      <c r="N1288">
        <v>146116.51999999999</v>
      </c>
    </row>
    <row r="1289" spans="1:14" x14ac:dyDescent="0.3">
      <c r="A1289" t="s">
        <v>1291</v>
      </c>
      <c r="B1289" t="s">
        <v>5154</v>
      </c>
      <c r="C1289" t="s">
        <v>7408</v>
      </c>
      <c r="D1289" t="s">
        <v>7419</v>
      </c>
      <c r="E1289" t="s">
        <v>7423</v>
      </c>
      <c r="F1289" t="s">
        <v>7428</v>
      </c>
      <c r="G1289">
        <v>14471.05</v>
      </c>
      <c r="H1289">
        <v>6</v>
      </c>
      <c r="I1289" t="s">
        <v>7481</v>
      </c>
      <c r="J1289" t="s">
        <v>8163</v>
      </c>
      <c r="K1289" t="s">
        <v>8167</v>
      </c>
      <c r="L1289" t="s">
        <v>8170</v>
      </c>
      <c r="M1289">
        <v>86826.3</v>
      </c>
      <c r="N1289">
        <v>86826.299999999988</v>
      </c>
    </row>
    <row r="1290" spans="1:14" x14ac:dyDescent="0.3">
      <c r="A1290" t="s">
        <v>1292</v>
      </c>
      <c r="B1290" t="s">
        <v>4486</v>
      </c>
      <c r="C1290" t="s">
        <v>7405</v>
      </c>
      <c r="D1290" t="s">
        <v>7409</v>
      </c>
      <c r="E1290" t="s">
        <v>7423</v>
      </c>
      <c r="F1290" t="s">
        <v>7429</v>
      </c>
      <c r="G1290">
        <v>16139.35</v>
      </c>
      <c r="H1290">
        <v>5</v>
      </c>
      <c r="I1290" t="s">
        <v>7740</v>
      </c>
      <c r="J1290" t="s">
        <v>8162</v>
      </c>
      <c r="K1290" t="s">
        <v>8168</v>
      </c>
      <c r="L1290" t="s">
        <v>8170</v>
      </c>
      <c r="M1290">
        <v>80696.75</v>
      </c>
      <c r="N1290">
        <v>80696.75</v>
      </c>
    </row>
    <row r="1291" spans="1:14" x14ac:dyDescent="0.3">
      <c r="A1291" t="s">
        <v>1293</v>
      </c>
      <c r="B1291" t="s">
        <v>5155</v>
      </c>
      <c r="C1291" t="s">
        <v>7407</v>
      </c>
      <c r="D1291" t="s">
        <v>7417</v>
      </c>
      <c r="E1291" t="s">
        <v>7424</v>
      </c>
      <c r="F1291" t="s">
        <v>7431</v>
      </c>
      <c r="G1291">
        <v>13102.38</v>
      </c>
      <c r="H1291">
        <v>18</v>
      </c>
      <c r="I1291" t="s">
        <v>7762</v>
      </c>
      <c r="J1291" t="s">
        <v>8165</v>
      </c>
      <c r="K1291" t="s">
        <v>8167</v>
      </c>
      <c r="L1291" t="s">
        <v>8169</v>
      </c>
      <c r="M1291">
        <v>188673.94</v>
      </c>
      <c r="N1291">
        <v>235842.84</v>
      </c>
    </row>
    <row r="1292" spans="1:14" x14ac:dyDescent="0.3">
      <c r="A1292" t="s">
        <v>1294</v>
      </c>
      <c r="B1292" t="s">
        <v>5156</v>
      </c>
      <c r="C1292" t="s">
        <v>7407</v>
      </c>
      <c r="D1292" t="s">
        <v>7415</v>
      </c>
      <c r="E1292" t="s">
        <v>7425</v>
      </c>
      <c r="F1292" t="s">
        <v>7433</v>
      </c>
      <c r="G1292">
        <v>11741.18</v>
      </c>
      <c r="H1292">
        <v>3</v>
      </c>
      <c r="I1292" t="s">
        <v>7635</v>
      </c>
      <c r="J1292" t="s">
        <v>8166</v>
      </c>
      <c r="K1292" t="s">
        <v>8167</v>
      </c>
      <c r="L1292" t="s">
        <v>8169</v>
      </c>
      <c r="M1292">
        <v>28178.5</v>
      </c>
      <c r="N1292">
        <v>35223.54</v>
      </c>
    </row>
    <row r="1293" spans="1:14" x14ac:dyDescent="0.3">
      <c r="A1293" t="s">
        <v>1295</v>
      </c>
      <c r="B1293" t="s">
        <v>5157</v>
      </c>
      <c r="C1293" t="s">
        <v>7406</v>
      </c>
      <c r="D1293" t="s">
        <v>7416</v>
      </c>
      <c r="E1293" t="s">
        <v>7425</v>
      </c>
      <c r="F1293" t="s">
        <v>7430</v>
      </c>
      <c r="G1293">
        <v>6102.99</v>
      </c>
      <c r="H1293">
        <v>15</v>
      </c>
      <c r="I1293" t="s">
        <v>8031</v>
      </c>
      <c r="J1293" t="s">
        <v>8163</v>
      </c>
      <c r="K1293" t="s">
        <v>8167</v>
      </c>
      <c r="L1293" t="s">
        <v>8169</v>
      </c>
      <c r="M1293">
        <v>73235.88</v>
      </c>
      <c r="N1293">
        <v>91544.849999999991</v>
      </c>
    </row>
    <row r="1294" spans="1:14" x14ac:dyDescent="0.3">
      <c r="A1294" t="s">
        <v>1296</v>
      </c>
      <c r="B1294" t="s">
        <v>5158</v>
      </c>
      <c r="C1294" t="s">
        <v>7405</v>
      </c>
      <c r="D1294" t="s">
        <v>7417</v>
      </c>
      <c r="E1294" t="s">
        <v>7423</v>
      </c>
      <c r="F1294" t="s">
        <v>7428</v>
      </c>
      <c r="G1294">
        <v>10998.33</v>
      </c>
      <c r="H1294">
        <v>17</v>
      </c>
      <c r="I1294" t="s">
        <v>7595</v>
      </c>
      <c r="J1294" t="s">
        <v>8165</v>
      </c>
      <c r="K1294" t="s">
        <v>8167</v>
      </c>
      <c r="L1294" t="s">
        <v>8169</v>
      </c>
      <c r="M1294">
        <v>149577.62</v>
      </c>
      <c r="N1294">
        <v>186971.61</v>
      </c>
    </row>
    <row r="1295" spans="1:14" x14ac:dyDescent="0.3">
      <c r="A1295" t="s">
        <v>1297</v>
      </c>
      <c r="B1295" t="s">
        <v>5159</v>
      </c>
      <c r="C1295" t="s">
        <v>7406</v>
      </c>
      <c r="D1295" t="s">
        <v>7414</v>
      </c>
      <c r="E1295" t="s">
        <v>7425</v>
      </c>
      <c r="F1295" t="s">
        <v>7432</v>
      </c>
      <c r="G1295">
        <v>7861.76</v>
      </c>
      <c r="H1295">
        <v>19</v>
      </c>
      <c r="I1295" t="s">
        <v>8033</v>
      </c>
      <c r="J1295" t="s">
        <v>8166</v>
      </c>
      <c r="K1295" t="s">
        <v>8168</v>
      </c>
      <c r="L1295" t="s">
        <v>8169</v>
      </c>
      <c r="M1295">
        <v>119498.42</v>
      </c>
      <c r="N1295">
        <v>149373.44</v>
      </c>
    </row>
    <row r="1296" spans="1:14" x14ac:dyDescent="0.3">
      <c r="A1296" t="s">
        <v>1298</v>
      </c>
      <c r="B1296" t="s">
        <v>5160</v>
      </c>
      <c r="C1296" t="s">
        <v>7408</v>
      </c>
      <c r="D1296" t="s">
        <v>7417</v>
      </c>
      <c r="E1296" t="s">
        <v>7424</v>
      </c>
      <c r="F1296" t="s">
        <v>7432</v>
      </c>
      <c r="G1296">
        <v>11761.1</v>
      </c>
      <c r="H1296">
        <v>11</v>
      </c>
      <c r="I1296" t="s">
        <v>8034</v>
      </c>
      <c r="J1296" t="s">
        <v>8165</v>
      </c>
      <c r="K1296" t="s">
        <v>8167</v>
      </c>
      <c r="L1296" t="s">
        <v>8169</v>
      </c>
      <c r="M1296">
        <v>103497.68</v>
      </c>
      <c r="N1296">
        <v>129372.1</v>
      </c>
    </row>
    <row r="1297" spans="1:14" x14ac:dyDescent="0.3">
      <c r="A1297" t="s">
        <v>1299</v>
      </c>
      <c r="B1297" t="s">
        <v>5161</v>
      </c>
      <c r="C1297" t="s">
        <v>7408</v>
      </c>
      <c r="D1297" t="s">
        <v>7419</v>
      </c>
      <c r="E1297" t="s">
        <v>7424</v>
      </c>
      <c r="F1297" t="s">
        <v>7428</v>
      </c>
      <c r="G1297">
        <v>12333.8</v>
      </c>
      <c r="H1297">
        <v>19</v>
      </c>
      <c r="I1297" t="s">
        <v>7952</v>
      </c>
      <c r="J1297" t="s">
        <v>8166</v>
      </c>
      <c r="K1297" t="s">
        <v>8168</v>
      </c>
      <c r="L1297" t="s">
        <v>8169</v>
      </c>
      <c r="M1297">
        <v>187473.76</v>
      </c>
      <c r="N1297">
        <v>234342.19999999998</v>
      </c>
    </row>
    <row r="1298" spans="1:14" x14ac:dyDescent="0.3">
      <c r="A1298" t="s">
        <v>1300</v>
      </c>
      <c r="B1298" t="s">
        <v>5162</v>
      </c>
      <c r="C1298" t="s">
        <v>7408</v>
      </c>
      <c r="D1298" t="s">
        <v>7419</v>
      </c>
      <c r="E1298" t="s">
        <v>7424</v>
      </c>
      <c r="F1298" t="s">
        <v>7432</v>
      </c>
      <c r="G1298">
        <v>14677.72</v>
      </c>
      <c r="H1298">
        <v>10</v>
      </c>
      <c r="I1298" t="s">
        <v>7799</v>
      </c>
      <c r="J1298" t="s">
        <v>8166</v>
      </c>
      <c r="K1298" t="s">
        <v>8168</v>
      </c>
      <c r="L1298" t="s">
        <v>8170</v>
      </c>
      <c r="M1298">
        <v>146777.20000000001</v>
      </c>
      <c r="N1298">
        <v>146777.19999999998</v>
      </c>
    </row>
    <row r="1299" spans="1:14" x14ac:dyDescent="0.3">
      <c r="A1299" t="s">
        <v>1301</v>
      </c>
      <c r="B1299" t="s">
        <v>5163</v>
      </c>
      <c r="C1299" t="s">
        <v>7408</v>
      </c>
      <c r="D1299" t="s">
        <v>7419</v>
      </c>
      <c r="E1299" t="s">
        <v>7425</v>
      </c>
      <c r="F1299" t="s">
        <v>7430</v>
      </c>
      <c r="G1299">
        <v>9115.06</v>
      </c>
      <c r="H1299">
        <v>15</v>
      </c>
      <c r="I1299" t="s">
        <v>7807</v>
      </c>
      <c r="J1299" t="s">
        <v>8166</v>
      </c>
      <c r="K1299" t="s">
        <v>8168</v>
      </c>
      <c r="L1299" t="s">
        <v>8170</v>
      </c>
      <c r="M1299">
        <v>136725.9</v>
      </c>
      <c r="N1299">
        <v>136725.9</v>
      </c>
    </row>
    <row r="1300" spans="1:14" x14ac:dyDescent="0.3">
      <c r="A1300" t="s">
        <v>1302</v>
      </c>
      <c r="B1300" t="s">
        <v>5164</v>
      </c>
      <c r="C1300" t="s">
        <v>7407</v>
      </c>
      <c r="D1300" t="s">
        <v>7413</v>
      </c>
      <c r="E1300" t="s">
        <v>7424</v>
      </c>
      <c r="F1300" t="s">
        <v>7430</v>
      </c>
      <c r="G1300">
        <v>13558.88</v>
      </c>
      <c r="H1300">
        <v>20</v>
      </c>
      <c r="I1300" t="s">
        <v>7650</v>
      </c>
      <c r="J1300" t="s">
        <v>8165</v>
      </c>
      <c r="K1300" t="s">
        <v>8168</v>
      </c>
      <c r="L1300" t="s">
        <v>8170</v>
      </c>
      <c r="M1300">
        <v>271177.59999999998</v>
      </c>
      <c r="N1300">
        <v>271177.59999999998</v>
      </c>
    </row>
    <row r="1301" spans="1:14" x14ac:dyDescent="0.3">
      <c r="A1301" t="s">
        <v>1303</v>
      </c>
      <c r="B1301" t="s">
        <v>5165</v>
      </c>
      <c r="C1301" t="s">
        <v>7407</v>
      </c>
      <c r="D1301" t="s">
        <v>7413</v>
      </c>
      <c r="E1301" t="s">
        <v>7426</v>
      </c>
      <c r="F1301" t="s">
        <v>7432</v>
      </c>
      <c r="G1301">
        <v>5487.96</v>
      </c>
      <c r="H1301">
        <v>2</v>
      </c>
      <c r="I1301" t="s">
        <v>7763</v>
      </c>
      <c r="J1301" t="s">
        <v>8163</v>
      </c>
      <c r="K1301" t="s">
        <v>8167</v>
      </c>
      <c r="L1301" t="s">
        <v>8170</v>
      </c>
      <c r="M1301">
        <v>10975.92</v>
      </c>
      <c r="N1301">
        <v>10975.92</v>
      </c>
    </row>
    <row r="1302" spans="1:14" x14ac:dyDescent="0.3">
      <c r="A1302" t="s">
        <v>1304</v>
      </c>
      <c r="B1302" t="s">
        <v>5166</v>
      </c>
      <c r="C1302" t="s">
        <v>7408</v>
      </c>
      <c r="D1302" t="s">
        <v>7417</v>
      </c>
      <c r="E1302" t="s">
        <v>7425</v>
      </c>
      <c r="F1302" t="s">
        <v>7430</v>
      </c>
      <c r="G1302">
        <v>2563.87</v>
      </c>
      <c r="H1302">
        <v>20</v>
      </c>
      <c r="I1302" t="s">
        <v>7481</v>
      </c>
      <c r="J1302" t="s">
        <v>8166</v>
      </c>
      <c r="K1302" t="s">
        <v>8168</v>
      </c>
      <c r="L1302" t="s">
        <v>8169</v>
      </c>
      <c r="M1302">
        <v>41021.919999999998</v>
      </c>
      <c r="N1302">
        <v>51277.399999999994</v>
      </c>
    </row>
    <row r="1303" spans="1:14" x14ac:dyDescent="0.3">
      <c r="A1303" t="s">
        <v>1305</v>
      </c>
      <c r="B1303" t="s">
        <v>5167</v>
      </c>
      <c r="C1303" t="s">
        <v>7407</v>
      </c>
      <c r="D1303" t="s">
        <v>7413</v>
      </c>
      <c r="E1303" t="s">
        <v>7426</v>
      </c>
      <c r="F1303" t="s">
        <v>7434</v>
      </c>
      <c r="G1303">
        <v>9921.82</v>
      </c>
      <c r="H1303">
        <v>19</v>
      </c>
      <c r="I1303" t="s">
        <v>8035</v>
      </c>
      <c r="J1303" t="s">
        <v>8166</v>
      </c>
      <c r="K1303" t="s">
        <v>8167</v>
      </c>
      <c r="L1303" t="s">
        <v>8170</v>
      </c>
      <c r="M1303">
        <v>188514.58</v>
      </c>
      <c r="N1303">
        <v>188514.58</v>
      </c>
    </row>
    <row r="1304" spans="1:14" x14ac:dyDescent="0.3">
      <c r="A1304" t="s">
        <v>1306</v>
      </c>
      <c r="B1304" t="s">
        <v>5168</v>
      </c>
      <c r="C1304" t="s">
        <v>7407</v>
      </c>
      <c r="D1304" t="s">
        <v>7413</v>
      </c>
      <c r="E1304" t="s">
        <v>7425</v>
      </c>
      <c r="F1304" t="s">
        <v>7433</v>
      </c>
      <c r="G1304">
        <v>3691.01</v>
      </c>
      <c r="H1304">
        <v>1</v>
      </c>
      <c r="I1304" t="s">
        <v>8036</v>
      </c>
      <c r="J1304" t="s">
        <v>8164</v>
      </c>
      <c r="K1304" t="s">
        <v>8167</v>
      </c>
      <c r="L1304" t="s">
        <v>8170</v>
      </c>
      <c r="M1304">
        <v>3691.01</v>
      </c>
      <c r="N1304">
        <v>3691.01</v>
      </c>
    </row>
    <row r="1305" spans="1:14" x14ac:dyDescent="0.3">
      <c r="A1305" t="s">
        <v>1307</v>
      </c>
      <c r="B1305" t="s">
        <v>5169</v>
      </c>
      <c r="C1305" t="s">
        <v>7405</v>
      </c>
      <c r="D1305" t="s">
        <v>7410</v>
      </c>
      <c r="E1305" t="s">
        <v>7427</v>
      </c>
      <c r="F1305" t="s">
        <v>7428</v>
      </c>
      <c r="G1305">
        <v>6423.37</v>
      </c>
      <c r="H1305">
        <v>11</v>
      </c>
      <c r="I1305" t="s">
        <v>7921</v>
      </c>
      <c r="J1305" t="s">
        <v>8163</v>
      </c>
      <c r="K1305" t="s">
        <v>8168</v>
      </c>
      <c r="L1305" t="s">
        <v>8169</v>
      </c>
      <c r="M1305">
        <v>56525.49</v>
      </c>
      <c r="N1305">
        <v>70657.069999999992</v>
      </c>
    </row>
    <row r="1306" spans="1:14" x14ac:dyDescent="0.3">
      <c r="A1306" t="s">
        <v>1308</v>
      </c>
      <c r="B1306" t="s">
        <v>5170</v>
      </c>
      <c r="C1306" t="s">
        <v>7406</v>
      </c>
      <c r="D1306" t="s">
        <v>7414</v>
      </c>
      <c r="E1306" t="s">
        <v>7423</v>
      </c>
      <c r="F1306" t="s">
        <v>7430</v>
      </c>
      <c r="G1306">
        <v>8788.0400000000009</v>
      </c>
      <c r="H1306">
        <v>14</v>
      </c>
      <c r="I1306" t="s">
        <v>7738</v>
      </c>
      <c r="J1306" t="s">
        <v>8165</v>
      </c>
      <c r="K1306" t="s">
        <v>8167</v>
      </c>
      <c r="L1306" t="s">
        <v>8170</v>
      </c>
      <c r="M1306">
        <v>123032.56</v>
      </c>
      <c r="N1306">
        <v>123032.56000000001</v>
      </c>
    </row>
    <row r="1307" spans="1:14" x14ac:dyDescent="0.3">
      <c r="A1307" t="s">
        <v>1309</v>
      </c>
      <c r="B1307" t="s">
        <v>5171</v>
      </c>
      <c r="C1307" t="s">
        <v>7408</v>
      </c>
      <c r="D1307" t="s">
        <v>7422</v>
      </c>
      <c r="E1307" t="s">
        <v>7426</v>
      </c>
      <c r="F1307" t="s">
        <v>7433</v>
      </c>
      <c r="G1307">
        <v>1513.92</v>
      </c>
      <c r="H1307">
        <v>1</v>
      </c>
      <c r="I1307" t="s">
        <v>7526</v>
      </c>
      <c r="J1307" t="s">
        <v>8163</v>
      </c>
      <c r="K1307" t="s">
        <v>8168</v>
      </c>
      <c r="L1307" t="s">
        <v>8170</v>
      </c>
      <c r="M1307">
        <v>1513.92</v>
      </c>
      <c r="N1307">
        <v>1513.92</v>
      </c>
    </row>
    <row r="1308" spans="1:14" x14ac:dyDescent="0.3">
      <c r="A1308" t="s">
        <v>1310</v>
      </c>
      <c r="B1308" t="s">
        <v>5172</v>
      </c>
      <c r="C1308" t="s">
        <v>7405</v>
      </c>
      <c r="D1308" t="s">
        <v>7409</v>
      </c>
      <c r="E1308" t="s">
        <v>7426</v>
      </c>
      <c r="F1308" t="s">
        <v>7431</v>
      </c>
      <c r="G1308">
        <v>6423.37</v>
      </c>
      <c r="H1308">
        <v>7</v>
      </c>
      <c r="I1308" t="s">
        <v>7647</v>
      </c>
      <c r="J1308" t="s">
        <v>8165</v>
      </c>
      <c r="K1308" t="s">
        <v>8167</v>
      </c>
      <c r="L1308" t="s">
        <v>8169</v>
      </c>
      <c r="M1308">
        <v>35970.54</v>
      </c>
      <c r="N1308">
        <v>44963.59</v>
      </c>
    </row>
    <row r="1309" spans="1:14" x14ac:dyDescent="0.3">
      <c r="A1309" t="s">
        <v>1311</v>
      </c>
      <c r="B1309" t="s">
        <v>5173</v>
      </c>
      <c r="C1309" t="s">
        <v>7406</v>
      </c>
      <c r="D1309" t="s">
        <v>7416</v>
      </c>
      <c r="E1309" t="s">
        <v>7423</v>
      </c>
      <c r="F1309" t="s">
        <v>7431</v>
      </c>
      <c r="G1309">
        <v>11433.25</v>
      </c>
      <c r="H1309">
        <v>9</v>
      </c>
      <c r="I1309" t="s">
        <v>7884</v>
      </c>
      <c r="J1309" t="s">
        <v>8163</v>
      </c>
      <c r="K1309" t="s">
        <v>8167</v>
      </c>
      <c r="L1309" t="s">
        <v>8170</v>
      </c>
      <c r="M1309">
        <v>102899.25</v>
      </c>
      <c r="N1309">
        <v>102899.25</v>
      </c>
    </row>
    <row r="1310" spans="1:14" x14ac:dyDescent="0.3">
      <c r="A1310" t="s">
        <v>1312</v>
      </c>
      <c r="B1310" t="s">
        <v>5174</v>
      </c>
      <c r="C1310" t="s">
        <v>7407</v>
      </c>
      <c r="D1310" t="s">
        <v>7417</v>
      </c>
      <c r="E1310" t="s">
        <v>7426</v>
      </c>
      <c r="F1310" t="s">
        <v>7428</v>
      </c>
      <c r="G1310">
        <v>3061.04</v>
      </c>
      <c r="H1310">
        <v>3</v>
      </c>
      <c r="I1310" t="s">
        <v>8037</v>
      </c>
      <c r="J1310" t="s">
        <v>8164</v>
      </c>
      <c r="K1310" t="s">
        <v>8167</v>
      </c>
      <c r="L1310" t="s">
        <v>8169</v>
      </c>
      <c r="M1310">
        <v>7346.33</v>
      </c>
      <c r="N1310">
        <v>9183.119999999999</v>
      </c>
    </row>
    <row r="1311" spans="1:14" x14ac:dyDescent="0.3">
      <c r="A1311" t="s">
        <v>1300</v>
      </c>
      <c r="B1311" t="s">
        <v>5175</v>
      </c>
      <c r="C1311" t="s">
        <v>7406</v>
      </c>
      <c r="D1311" t="s">
        <v>7416</v>
      </c>
      <c r="E1311" t="s">
        <v>7425</v>
      </c>
      <c r="F1311" t="s">
        <v>7429</v>
      </c>
      <c r="G1311">
        <v>14176.4</v>
      </c>
      <c r="H1311">
        <v>16</v>
      </c>
      <c r="I1311" t="s">
        <v>8038</v>
      </c>
      <c r="J1311" t="s">
        <v>8163</v>
      </c>
      <c r="K1311" t="s">
        <v>8167</v>
      </c>
      <c r="L1311" t="s">
        <v>8169</v>
      </c>
      <c r="M1311">
        <v>181457.92000000001</v>
      </c>
      <c r="N1311">
        <v>226822.39999999999</v>
      </c>
    </row>
    <row r="1312" spans="1:14" x14ac:dyDescent="0.3">
      <c r="A1312" t="s">
        <v>1313</v>
      </c>
      <c r="B1312" t="s">
        <v>4730</v>
      </c>
      <c r="C1312" t="s">
        <v>7406</v>
      </c>
      <c r="D1312" t="s">
        <v>7416</v>
      </c>
      <c r="E1312" t="s">
        <v>7427</v>
      </c>
      <c r="F1312" t="s">
        <v>7429</v>
      </c>
      <c r="G1312">
        <v>13535.64</v>
      </c>
      <c r="H1312">
        <v>9</v>
      </c>
      <c r="I1312" t="s">
        <v>7915</v>
      </c>
      <c r="J1312" t="s">
        <v>8163</v>
      </c>
      <c r="K1312" t="s">
        <v>8168</v>
      </c>
      <c r="L1312" t="s">
        <v>8170</v>
      </c>
      <c r="M1312">
        <v>121820.76</v>
      </c>
      <c r="N1312">
        <v>121820.76</v>
      </c>
    </row>
    <row r="1313" spans="1:14" x14ac:dyDescent="0.3">
      <c r="A1313" t="s">
        <v>1314</v>
      </c>
      <c r="B1313" t="s">
        <v>5176</v>
      </c>
      <c r="C1313" t="s">
        <v>7406</v>
      </c>
      <c r="D1313" t="s">
        <v>7421</v>
      </c>
      <c r="E1313" t="s">
        <v>7426</v>
      </c>
      <c r="F1313" t="s">
        <v>7429</v>
      </c>
      <c r="G1313">
        <v>7850.14</v>
      </c>
      <c r="H1313">
        <v>15</v>
      </c>
      <c r="I1313" t="s">
        <v>8039</v>
      </c>
      <c r="J1313" t="s">
        <v>8164</v>
      </c>
      <c r="K1313" t="s">
        <v>8167</v>
      </c>
      <c r="L1313" t="s">
        <v>8170</v>
      </c>
      <c r="M1313">
        <v>117752.1</v>
      </c>
      <c r="N1313">
        <v>117752.1</v>
      </c>
    </row>
    <row r="1314" spans="1:14" x14ac:dyDescent="0.3">
      <c r="A1314" t="s">
        <v>1315</v>
      </c>
      <c r="B1314" t="s">
        <v>5177</v>
      </c>
      <c r="C1314" t="s">
        <v>7408</v>
      </c>
      <c r="D1314" t="s">
        <v>7419</v>
      </c>
      <c r="E1314" t="s">
        <v>7424</v>
      </c>
      <c r="F1314" t="s">
        <v>7428</v>
      </c>
      <c r="G1314">
        <v>13773.85</v>
      </c>
      <c r="H1314">
        <v>20</v>
      </c>
      <c r="I1314" t="s">
        <v>7728</v>
      </c>
      <c r="J1314" t="s">
        <v>8164</v>
      </c>
      <c r="K1314" t="s">
        <v>8167</v>
      </c>
      <c r="L1314" t="s">
        <v>8170</v>
      </c>
      <c r="M1314">
        <v>275477</v>
      </c>
      <c r="N1314">
        <v>275477</v>
      </c>
    </row>
    <row r="1315" spans="1:14" x14ac:dyDescent="0.3">
      <c r="A1315" t="s">
        <v>1316</v>
      </c>
      <c r="B1315" t="s">
        <v>5113</v>
      </c>
      <c r="C1315" t="s">
        <v>7408</v>
      </c>
      <c r="D1315" t="s">
        <v>7422</v>
      </c>
      <c r="E1315" t="s">
        <v>7426</v>
      </c>
      <c r="F1315" t="s">
        <v>7428</v>
      </c>
      <c r="G1315">
        <v>923.79</v>
      </c>
      <c r="H1315">
        <v>11</v>
      </c>
      <c r="I1315" t="s">
        <v>7719</v>
      </c>
      <c r="J1315" t="s">
        <v>8162</v>
      </c>
      <c r="K1315" t="s">
        <v>8167</v>
      </c>
      <c r="L1315" t="s">
        <v>8170</v>
      </c>
      <c r="M1315">
        <v>10161.69</v>
      </c>
      <c r="N1315">
        <v>10161.689999999999</v>
      </c>
    </row>
    <row r="1316" spans="1:14" x14ac:dyDescent="0.3">
      <c r="A1316" t="s">
        <v>1317</v>
      </c>
      <c r="B1316" t="s">
        <v>5178</v>
      </c>
      <c r="C1316" t="s">
        <v>7405</v>
      </c>
      <c r="D1316" t="s">
        <v>7417</v>
      </c>
      <c r="E1316" t="s">
        <v>7425</v>
      </c>
      <c r="F1316" t="s">
        <v>7428</v>
      </c>
      <c r="G1316">
        <v>11243.18</v>
      </c>
      <c r="H1316">
        <v>15</v>
      </c>
      <c r="I1316" t="s">
        <v>7812</v>
      </c>
      <c r="J1316" t="s">
        <v>8165</v>
      </c>
      <c r="K1316" t="s">
        <v>8167</v>
      </c>
      <c r="L1316" t="s">
        <v>8170</v>
      </c>
      <c r="M1316">
        <v>168647.7</v>
      </c>
      <c r="N1316">
        <v>168647.7</v>
      </c>
    </row>
    <row r="1317" spans="1:14" x14ac:dyDescent="0.3">
      <c r="A1317" t="s">
        <v>1318</v>
      </c>
      <c r="B1317" t="s">
        <v>5179</v>
      </c>
      <c r="C1317" t="s">
        <v>7408</v>
      </c>
      <c r="D1317" t="s">
        <v>7419</v>
      </c>
      <c r="E1317" t="s">
        <v>7426</v>
      </c>
      <c r="F1317" t="s">
        <v>7433</v>
      </c>
      <c r="G1317">
        <v>4154.9799999999996</v>
      </c>
      <c r="H1317">
        <v>15</v>
      </c>
      <c r="I1317" t="s">
        <v>7767</v>
      </c>
      <c r="J1317" t="s">
        <v>8165</v>
      </c>
      <c r="K1317" t="s">
        <v>8168</v>
      </c>
      <c r="L1317" t="s">
        <v>8169</v>
      </c>
      <c r="M1317">
        <v>49859.76</v>
      </c>
      <c r="N1317">
        <v>62324.7</v>
      </c>
    </row>
    <row r="1318" spans="1:14" x14ac:dyDescent="0.3">
      <c r="A1318" t="s">
        <v>1319</v>
      </c>
      <c r="B1318" t="s">
        <v>5180</v>
      </c>
      <c r="C1318" t="s">
        <v>7408</v>
      </c>
      <c r="D1318" t="s">
        <v>7422</v>
      </c>
      <c r="E1318" t="s">
        <v>7426</v>
      </c>
      <c r="F1318" t="s">
        <v>7434</v>
      </c>
      <c r="G1318">
        <v>7718.17</v>
      </c>
      <c r="H1318">
        <v>15</v>
      </c>
      <c r="I1318" t="s">
        <v>8008</v>
      </c>
      <c r="J1318" t="s">
        <v>8163</v>
      </c>
      <c r="K1318" t="s">
        <v>8168</v>
      </c>
      <c r="L1318" t="s">
        <v>8170</v>
      </c>
      <c r="M1318">
        <v>115772.55</v>
      </c>
      <c r="N1318">
        <v>115772.55</v>
      </c>
    </row>
    <row r="1319" spans="1:14" x14ac:dyDescent="0.3">
      <c r="A1319" t="s">
        <v>1320</v>
      </c>
      <c r="B1319" t="s">
        <v>4355</v>
      </c>
      <c r="C1319" t="s">
        <v>7408</v>
      </c>
      <c r="D1319" t="s">
        <v>7419</v>
      </c>
      <c r="E1319" t="s">
        <v>7424</v>
      </c>
      <c r="F1319" t="s">
        <v>7434</v>
      </c>
      <c r="G1319">
        <v>9281.06</v>
      </c>
      <c r="H1319">
        <v>4</v>
      </c>
      <c r="I1319" t="s">
        <v>7702</v>
      </c>
      <c r="J1319" t="s">
        <v>8164</v>
      </c>
      <c r="K1319" t="s">
        <v>8167</v>
      </c>
      <c r="L1319" t="s">
        <v>8169</v>
      </c>
      <c r="M1319">
        <v>29699.06</v>
      </c>
      <c r="N1319">
        <v>37124.239999999998</v>
      </c>
    </row>
    <row r="1320" spans="1:14" x14ac:dyDescent="0.3">
      <c r="A1320" t="s">
        <v>1321</v>
      </c>
      <c r="B1320" t="s">
        <v>5181</v>
      </c>
      <c r="C1320" t="s">
        <v>7406</v>
      </c>
      <c r="D1320" t="s">
        <v>7414</v>
      </c>
      <c r="E1320" t="s">
        <v>7424</v>
      </c>
      <c r="F1320" t="s">
        <v>7432</v>
      </c>
      <c r="G1320">
        <v>13467.58</v>
      </c>
      <c r="H1320">
        <v>11</v>
      </c>
      <c r="I1320" t="s">
        <v>8040</v>
      </c>
      <c r="J1320" t="s">
        <v>8162</v>
      </c>
      <c r="K1320" t="s">
        <v>8168</v>
      </c>
      <c r="L1320" t="s">
        <v>8170</v>
      </c>
      <c r="M1320">
        <v>148143.38</v>
      </c>
      <c r="N1320">
        <v>148143.38</v>
      </c>
    </row>
    <row r="1321" spans="1:14" x14ac:dyDescent="0.3">
      <c r="A1321" t="s">
        <v>1322</v>
      </c>
      <c r="B1321" t="s">
        <v>5182</v>
      </c>
      <c r="C1321" t="s">
        <v>7406</v>
      </c>
      <c r="D1321" t="s">
        <v>7416</v>
      </c>
      <c r="E1321" t="s">
        <v>7425</v>
      </c>
      <c r="F1321" t="s">
        <v>7432</v>
      </c>
      <c r="G1321">
        <v>11109.55</v>
      </c>
      <c r="H1321">
        <v>20</v>
      </c>
      <c r="I1321" t="s">
        <v>8019</v>
      </c>
      <c r="J1321" t="s">
        <v>8162</v>
      </c>
      <c r="K1321" t="s">
        <v>8167</v>
      </c>
      <c r="L1321" t="s">
        <v>8169</v>
      </c>
      <c r="M1321">
        <v>177752.8</v>
      </c>
      <c r="N1321">
        <v>222191</v>
      </c>
    </row>
    <row r="1322" spans="1:14" x14ac:dyDescent="0.3">
      <c r="A1322" t="s">
        <v>1323</v>
      </c>
      <c r="B1322" t="s">
        <v>5183</v>
      </c>
      <c r="C1322" t="s">
        <v>7406</v>
      </c>
      <c r="D1322" t="s">
        <v>7416</v>
      </c>
      <c r="E1322" t="s">
        <v>7426</v>
      </c>
      <c r="F1322" t="s">
        <v>7432</v>
      </c>
      <c r="G1322">
        <v>12382.77</v>
      </c>
      <c r="H1322">
        <v>19</v>
      </c>
      <c r="I1322" t="s">
        <v>7923</v>
      </c>
      <c r="J1322" t="s">
        <v>8162</v>
      </c>
      <c r="K1322" t="s">
        <v>8167</v>
      </c>
      <c r="L1322" t="s">
        <v>8170</v>
      </c>
      <c r="M1322">
        <v>235272.63</v>
      </c>
      <c r="N1322">
        <v>235272.63</v>
      </c>
    </row>
    <row r="1323" spans="1:14" x14ac:dyDescent="0.3">
      <c r="A1323" t="s">
        <v>1324</v>
      </c>
      <c r="B1323" t="s">
        <v>5184</v>
      </c>
      <c r="C1323" t="s">
        <v>7405</v>
      </c>
      <c r="D1323" t="s">
        <v>7409</v>
      </c>
      <c r="E1323" t="s">
        <v>7426</v>
      </c>
      <c r="F1323" t="s">
        <v>7432</v>
      </c>
      <c r="G1323">
        <v>6197.61</v>
      </c>
      <c r="H1323">
        <v>4</v>
      </c>
      <c r="I1323" t="s">
        <v>8041</v>
      </c>
      <c r="J1323" t="s">
        <v>8162</v>
      </c>
      <c r="K1323" t="s">
        <v>8168</v>
      </c>
      <c r="L1323" t="s">
        <v>8170</v>
      </c>
      <c r="M1323">
        <v>24790.44</v>
      </c>
      <c r="N1323">
        <v>24790.44</v>
      </c>
    </row>
    <row r="1324" spans="1:14" x14ac:dyDescent="0.3">
      <c r="A1324" t="s">
        <v>1325</v>
      </c>
      <c r="B1324" t="s">
        <v>5185</v>
      </c>
      <c r="C1324" t="s">
        <v>7406</v>
      </c>
      <c r="D1324" t="s">
        <v>7414</v>
      </c>
      <c r="E1324" t="s">
        <v>7427</v>
      </c>
      <c r="F1324" t="s">
        <v>7429</v>
      </c>
      <c r="G1324">
        <v>6620.91</v>
      </c>
      <c r="H1324">
        <v>15</v>
      </c>
      <c r="I1324" t="s">
        <v>7711</v>
      </c>
      <c r="J1324" t="s">
        <v>8165</v>
      </c>
      <c r="K1324" t="s">
        <v>8167</v>
      </c>
      <c r="L1324" t="s">
        <v>8170</v>
      </c>
      <c r="M1324">
        <v>99313.65</v>
      </c>
      <c r="N1324">
        <v>99313.65</v>
      </c>
    </row>
    <row r="1325" spans="1:14" x14ac:dyDescent="0.3">
      <c r="A1325" t="s">
        <v>1326</v>
      </c>
      <c r="B1325" t="s">
        <v>5186</v>
      </c>
      <c r="C1325" t="s">
        <v>7406</v>
      </c>
      <c r="D1325" t="s">
        <v>7414</v>
      </c>
      <c r="E1325" t="s">
        <v>7426</v>
      </c>
      <c r="F1325" t="s">
        <v>7433</v>
      </c>
      <c r="G1325">
        <v>12329.65</v>
      </c>
      <c r="H1325">
        <v>13</v>
      </c>
      <c r="I1325" t="s">
        <v>7983</v>
      </c>
      <c r="J1325" t="s">
        <v>8163</v>
      </c>
      <c r="K1325" t="s">
        <v>8168</v>
      </c>
      <c r="L1325" t="s">
        <v>8170</v>
      </c>
      <c r="M1325">
        <v>160285.45000000001</v>
      </c>
      <c r="N1325">
        <v>160285.44999999998</v>
      </c>
    </row>
    <row r="1326" spans="1:14" x14ac:dyDescent="0.3">
      <c r="A1326" t="s">
        <v>1327</v>
      </c>
      <c r="B1326" t="s">
        <v>5187</v>
      </c>
      <c r="C1326" t="s">
        <v>7408</v>
      </c>
      <c r="D1326" t="s">
        <v>7417</v>
      </c>
      <c r="E1326" t="s">
        <v>7427</v>
      </c>
      <c r="F1326" t="s">
        <v>7428</v>
      </c>
      <c r="G1326">
        <v>12925.59</v>
      </c>
      <c r="H1326">
        <v>20</v>
      </c>
      <c r="I1326" t="s">
        <v>7619</v>
      </c>
      <c r="J1326" t="s">
        <v>8162</v>
      </c>
      <c r="K1326" t="s">
        <v>8167</v>
      </c>
      <c r="L1326" t="s">
        <v>8170</v>
      </c>
      <c r="M1326">
        <v>258511.8</v>
      </c>
      <c r="N1326">
        <v>258511.8</v>
      </c>
    </row>
    <row r="1327" spans="1:14" x14ac:dyDescent="0.3">
      <c r="A1327" t="s">
        <v>1328</v>
      </c>
      <c r="B1327" t="s">
        <v>5188</v>
      </c>
      <c r="C1327" t="s">
        <v>7408</v>
      </c>
      <c r="D1327" t="s">
        <v>7420</v>
      </c>
      <c r="E1327" t="s">
        <v>7427</v>
      </c>
      <c r="F1327" t="s">
        <v>7432</v>
      </c>
      <c r="G1327">
        <v>9662.0300000000007</v>
      </c>
      <c r="H1327">
        <v>8</v>
      </c>
      <c r="I1327" t="s">
        <v>7480</v>
      </c>
      <c r="J1327" t="s">
        <v>8164</v>
      </c>
      <c r="K1327" t="s">
        <v>8168</v>
      </c>
      <c r="L1327" t="s">
        <v>8170</v>
      </c>
      <c r="M1327">
        <v>77296.240000000005</v>
      </c>
      <c r="N1327">
        <v>77296.240000000005</v>
      </c>
    </row>
    <row r="1328" spans="1:14" x14ac:dyDescent="0.3">
      <c r="A1328" t="s">
        <v>1329</v>
      </c>
      <c r="B1328" t="s">
        <v>5189</v>
      </c>
      <c r="C1328" t="s">
        <v>7405</v>
      </c>
      <c r="D1328" t="s">
        <v>7409</v>
      </c>
      <c r="E1328" t="s">
        <v>7427</v>
      </c>
      <c r="F1328" t="s">
        <v>7430</v>
      </c>
      <c r="G1328">
        <v>6634.19</v>
      </c>
      <c r="H1328">
        <v>16</v>
      </c>
      <c r="I1328" t="s">
        <v>7961</v>
      </c>
      <c r="J1328" t="s">
        <v>8165</v>
      </c>
      <c r="K1328" t="s">
        <v>8168</v>
      </c>
      <c r="L1328" t="s">
        <v>8169</v>
      </c>
      <c r="M1328">
        <v>84917.3</v>
      </c>
      <c r="N1328">
        <v>106147.04</v>
      </c>
    </row>
    <row r="1329" spans="1:14" x14ac:dyDescent="0.3">
      <c r="A1329" t="s">
        <v>1330</v>
      </c>
      <c r="B1329" t="s">
        <v>5190</v>
      </c>
      <c r="C1329" t="s">
        <v>7407</v>
      </c>
      <c r="D1329" t="s">
        <v>7415</v>
      </c>
      <c r="E1329" t="s">
        <v>7427</v>
      </c>
      <c r="F1329" t="s">
        <v>7433</v>
      </c>
      <c r="G1329">
        <v>14720.05</v>
      </c>
      <c r="H1329">
        <v>18</v>
      </c>
      <c r="I1329" t="s">
        <v>7675</v>
      </c>
      <c r="J1329" t="s">
        <v>8166</v>
      </c>
      <c r="K1329" t="s">
        <v>8168</v>
      </c>
      <c r="L1329" t="s">
        <v>8169</v>
      </c>
      <c r="M1329">
        <v>211968.72</v>
      </c>
      <c r="N1329">
        <v>264960.89999999997</v>
      </c>
    </row>
    <row r="1330" spans="1:14" x14ac:dyDescent="0.3">
      <c r="A1330" t="s">
        <v>1331</v>
      </c>
      <c r="B1330" t="s">
        <v>4947</v>
      </c>
      <c r="C1330" t="s">
        <v>7405</v>
      </c>
      <c r="D1330" t="s">
        <v>7411</v>
      </c>
      <c r="E1330" t="s">
        <v>7424</v>
      </c>
      <c r="F1330" t="s">
        <v>7430</v>
      </c>
      <c r="G1330">
        <v>5189.99</v>
      </c>
      <c r="H1330">
        <v>16</v>
      </c>
      <c r="I1330" t="s">
        <v>8042</v>
      </c>
      <c r="J1330" t="s">
        <v>8165</v>
      </c>
      <c r="K1330" t="s">
        <v>8168</v>
      </c>
      <c r="L1330" t="s">
        <v>8169</v>
      </c>
      <c r="M1330">
        <v>66431.539999999994</v>
      </c>
      <c r="N1330">
        <v>83039.839999999997</v>
      </c>
    </row>
    <row r="1331" spans="1:14" x14ac:dyDescent="0.3">
      <c r="A1331" t="s">
        <v>1332</v>
      </c>
      <c r="B1331" t="s">
        <v>5191</v>
      </c>
      <c r="C1331" t="s">
        <v>7407</v>
      </c>
      <c r="D1331" t="s">
        <v>7417</v>
      </c>
      <c r="E1331" t="s">
        <v>7424</v>
      </c>
      <c r="F1331" t="s">
        <v>7428</v>
      </c>
      <c r="G1331">
        <v>11857.38</v>
      </c>
      <c r="H1331">
        <v>8</v>
      </c>
      <c r="I1331" t="s">
        <v>7530</v>
      </c>
      <c r="J1331" t="s">
        <v>8162</v>
      </c>
      <c r="K1331" t="s">
        <v>8168</v>
      </c>
      <c r="L1331" t="s">
        <v>8169</v>
      </c>
      <c r="M1331">
        <v>75886.899999999994</v>
      </c>
      <c r="N1331">
        <v>94859.04</v>
      </c>
    </row>
    <row r="1332" spans="1:14" x14ac:dyDescent="0.3">
      <c r="A1332" t="s">
        <v>1333</v>
      </c>
      <c r="B1332" t="s">
        <v>5192</v>
      </c>
      <c r="C1332" t="s">
        <v>7405</v>
      </c>
      <c r="D1332" t="s">
        <v>7409</v>
      </c>
      <c r="E1332" t="s">
        <v>7427</v>
      </c>
      <c r="F1332" t="s">
        <v>7432</v>
      </c>
      <c r="G1332">
        <v>3182.22</v>
      </c>
      <c r="H1332">
        <v>18</v>
      </c>
      <c r="I1332" t="s">
        <v>7997</v>
      </c>
      <c r="J1332" t="s">
        <v>8162</v>
      </c>
      <c r="K1332" t="s">
        <v>8168</v>
      </c>
      <c r="L1332" t="s">
        <v>8169</v>
      </c>
      <c r="M1332">
        <v>45824.3</v>
      </c>
      <c r="N1332">
        <v>57279.96</v>
      </c>
    </row>
    <row r="1333" spans="1:14" x14ac:dyDescent="0.3">
      <c r="A1333" t="s">
        <v>1334</v>
      </c>
      <c r="B1333" t="s">
        <v>5193</v>
      </c>
      <c r="C1333" t="s">
        <v>7407</v>
      </c>
      <c r="D1333" t="s">
        <v>7417</v>
      </c>
      <c r="E1333" t="s">
        <v>7426</v>
      </c>
      <c r="F1333" t="s">
        <v>7428</v>
      </c>
      <c r="G1333">
        <v>8999.69</v>
      </c>
      <c r="H1333">
        <v>13</v>
      </c>
      <c r="I1333" t="s">
        <v>7591</v>
      </c>
      <c r="J1333" t="s">
        <v>8164</v>
      </c>
      <c r="K1333" t="s">
        <v>8167</v>
      </c>
      <c r="L1333" t="s">
        <v>8169</v>
      </c>
      <c r="M1333">
        <v>93596.61</v>
      </c>
      <c r="N1333">
        <v>116995.97</v>
      </c>
    </row>
    <row r="1334" spans="1:14" x14ac:dyDescent="0.3">
      <c r="A1334" t="s">
        <v>1335</v>
      </c>
      <c r="B1334" t="s">
        <v>3968</v>
      </c>
      <c r="C1334" t="s">
        <v>7408</v>
      </c>
      <c r="D1334" t="s">
        <v>7419</v>
      </c>
      <c r="E1334" t="s">
        <v>7427</v>
      </c>
      <c r="F1334" t="s">
        <v>7428</v>
      </c>
      <c r="G1334">
        <v>14782.3</v>
      </c>
      <c r="H1334">
        <v>20</v>
      </c>
      <c r="I1334" t="s">
        <v>7481</v>
      </c>
      <c r="J1334" t="s">
        <v>8162</v>
      </c>
      <c r="K1334" t="s">
        <v>8167</v>
      </c>
      <c r="L1334" t="s">
        <v>8170</v>
      </c>
      <c r="M1334">
        <v>295646</v>
      </c>
      <c r="N1334">
        <v>295646</v>
      </c>
    </row>
    <row r="1335" spans="1:14" x14ac:dyDescent="0.3">
      <c r="A1335" t="s">
        <v>1336</v>
      </c>
      <c r="B1335" t="s">
        <v>5194</v>
      </c>
      <c r="C1335" t="s">
        <v>7407</v>
      </c>
      <c r="D1335" t="s">
        <v>7417</v>
      </c>
      <c r="E1335" t="s">
        <v>7425</v>
      </c>
      <c r="F1335" t="s">
        <v>7433</v>
      </c>
      <c r="G1335">
        <v>1796.12</v>
      </c>
      <c r="H1335">
        <v>1</v>
      </c>
      <c r="I1335" t="s">
        <v>7770</v>
      </c>
      <c r="J1335" t="s">
        <v>8164</v>
      </c>
      <c r="K1335" t="s">
        <v>8168</v>
      </c>
      <c r="L1335" t="s">
        <v>8169</v>
      </c>
      <c r="M1335">
        <v>1436.73</v>
      </c>
      <c r="N1335">
        <v>1796.12</v>
      </c>
    </row>
    <row r="1336" spans="1:14" x14ac:dyDescent="0.3">
      <c r="A1336" t="s">
        <v>1337</v>
      </c>
      <c r="B1336" t="s">
        <v>5195</v>
      </c>
      <c r="C1336" t="s">
        <v>7405</v>
      </c>
      <c r="D1336" t="s">
        <v>7417</v>
      </c>
      <c r="E1336" t="s">
        <v>7423</v>
      </c>
      <c r="F1336" t="s">
        <v>7431</v>
      </c>
      <c r="G1336">
        <v>10877.15</v>
      </c>
      <c r="H1336">
        <v>15</v>
      </c>
      <c r="I1336" t="s">
        <v>7624</v>
      </c>
      <c r="J1336" t="s">
        <v>8162</v>
      </c>
      <c r="K1336" t="s">
        <v>8168</v>
      </c>
      <c r="L1336" t="s">
        <v>8170</v>
      </c>
      <c r="M1336">
        <v>163157.25</v>
      </c>
      <c r="N1336">
        <v>163157.25</v>
      </c>
    </row>
    <row r="1337" spans="1:14" x14ac:dyDescent="0.3">
      <c r="A1337" t="s">
        <v>1338</v>
      </c>
      <c r="B1337" t="s">
        <v>5196</v>
      </c>
      <c r="C1337" t="s">
        <v>7406</v>
      </c>
      <c r="D1337" t="s">
        <v>7412</v>
      </c>
      <c r="E1337" t="s">
        <v>7423</v>
      </c>
      <c r="F1337" t="s">
        <v>7431</v>
      </c>
      <c r="G1337">
        <v>3939.18</v>
      </c>
      <c r="H1337">
        <v>17</v>
      </c>
      <c r="I1337" t="s">
        <v>8043</v>
      </c>
      <c r="J1337" t="s">
        <v>8164</v>
      </c>
      <c r="K1337" t="s">
        <v>8168</v>
      </c>
      <c r="L1337" t="s">
        <v>8169</v>
      </c>
      <c r="M1337">
        <v>53573.18</v>
      </c>
      <c r="N1337">
        <v>66966.06</v>
      </c>
    </row>
    <row r="1338" spans="1:14" x14ac:dyDescent="0.3">
      <c r="A1338" t="s">
        <v>1339</v>
      </c>
      <c r="B1338" t="s">
        <v>5197</v>
      </c>
      <c r="C1338" t="s">
        <v>7406</v>
      </c>
      <c r="D1338" t="s">
        <v>7414</v>
      </c>
      <c r="E1338" t="s">
        <v>7423</v>
      </c>
      <c r="F1338" t="s">
        <v>7429</v>
      </c>
      <c r="G1338">
        <v>10827.35</v>
      </c>
      <c r="H1338">
        <v>8</v>
      </c>
      <c r="I1338" t="s">
        <v>7525</v>
      </c>
      <c r="J1338" t="s">
        <v>8164</v>
      </c>
      <c r="K1338" t="s">
        <v>8167</v>
      </c>
      <c r="L1338" t="s">
        <v>8170</v>
      </c>
      <c r="M1338">
        <v>86618.8</v>
      </c>
      <c r="N1338">
        <v>86618.8</v>
      </c>
    </row>
    <row r="1339" spans="1:14" x14ac:dyDescent="0.3">
      <c r="A1339" t="s">
        <v>1340</v>
      </c>
      <c r="B1339" t="s">
        <v>5198</v>
      </c>
      <c r="C1339" t="s">
        <v>7406</v>
      </c>
      <c r="D1339" t="s">
        <v>7412</v>
      </c>
      <c r="E1339" t="s">
        <v>7423</v>
      </c>
      <c r="F1339" t="s">
        <v>7431</v>
      </c>
      <c r="G1339">
        <v>12366.17</v>
      </c>
      <c r="H1339">
        <v>13</v>
      </c>
      <c r="I1339" t="s">
        <v>7670</v>
      </c>
      <c r="J1339" t="s">
        <v>8165</v>
      </c>
      <c r="K1339" t="s">
        <v>8167</v>
      </c>
      <c r="L1339" t="s">
        <v>8169</v>
      </c>
      <c r="M1339">
        <v>128608.5</v>
      </c>
      <c r="N1339">
        <v>160760.21</v>
      </c>
    </row>
    <row r="1340" spans="1:14" x14ac:dyDescent="0.3">
      <c r="A1340" t="s">
        <v>1341</v>
      </c>
      <c r="B1340" t="s">
        <v>5199</v>
      </c>
      <c r="C1340" t="s">
        <v>7408</v>
      </c>
      <c r="D1340" t="s">
        <v>7420</v>
      </c>
      <c r="E1340" t="s">
        <v>7426</v>
      </c>
      <c r="F1340" t="s">
        <v>7433</v>
      </c>
      <c r="G1340">
        <v>2485.02</v>
      </c>
      <c r="H1340">
        <v>12</v>
      </c>
      <c r="I1340" t="s">
        <v>7642</v>
      </c>
      <c r="J1340" t="s">
        <v>8165</v>
      </c>
      <c r="K1340" t="s">
        <v>8168</v>
      </c>
      <c r="L1340" t="s">
        <v>8170</v>
      </c>
      <c r="M1340">
        <v>29820.240000000002</v>
      </c>
      <c r="N1340">
        <v>29820.239999999998</v>
      </c>
    </row>
    <row r="1341" spans="1:14" x14ac:dyDescent="0.3">
      <c r="A1341" t="s">
        <v>1342</v>
      </c>
      <c r="B1341" t="s">
        <v>5200</v>
      </c>
      <c r="C1341" t="s">
        <v>7407</v>
      </c>
      <c r="D1341" t="s">
        <v>7417</v>
      </c>
      <c r="E1341" t="s">
        <v>7423</v>
      </c>
      <c r="F1341" t="s">
        <v>7429</v>
      </c>
      <c r="G1341">
        <v>13060.88</v>
      </c>
      <c r="H1341">
        <v>18</v>
      </c>
      <c r="I1341" t="s">
        <v>8012</v>
      </c>
      <c r="J1341" t="s">
        <v>8162</v>
      </c>
      <c r="K1341" t="s">
        <v>8168</v>
      </c>
      <c r="L1341" t="s">
        <v>8170</v>
      </c>
      <c r="M1341">
        <v>235095.84</v>
      </c>
      <c r="N1341">
        <v>235095.84</v>
      </c>
    </row>
    <row r="1342" spans="1:14" x14ac:dyDescent="0.3">
      <c r="A1342" t="s">
        <v>1343</v>
      </c>
      <c r="B1342" t="s">
        <v>5201</v>
      </c>
      <c r="C1342" t="s">
        <v>7406</v>
      </c>
      <c r="D1342" t="s">
        <v>7421</v>
      </c>
      <c r="E1342" t="s">
        <v>7423</v>
      </c>
      <c r="F1342" t="s">
        <v>7433</v>
      </c>
      <c r="G1342">
        <v>16387.52</v>
      </c>
      <c r="H1342">
        <v>18</v>
      </c>
      <c r="I1342" t="s">
        <v>7700</v>
      </c>
      <c r="J1342" t="s">
        <v>8162</v>
      </c>
      <c r="K1342" t="s">
        <v>8168</v>
      </c>
      <c r="L1342" t="s">
        <v>8170</v>
      </c>
      <c r="M1342">
        <v>294975.35999999999</v>
      </c>
      <c r="N1342">
        <v>294975.35999999999</v>
      </c>
    </row>
    <row r="1343" spans="1:14" x14ac:dyDescent="0.3">
      <c r="A1343" t="s">
        <v>1344</v>
      </c>
      <c r="B1343" t="s">
        <v>5202</v>
      </c>
      <c r="C1343" t="s">
        <v>7407</v>
      </c>
      <c r="D1343" t="s">
        <v>7417</v>
      </c>
      <c r="E1343" t="s">
        <v>7423</v>
      </c>
      <c r="F1343" t="s">
        <v>7428</v>
      </c>
      <c r="G1343">
        <v>10115.209999999999</v>
      </c>
      <c r="H1343">
        <v>14</v>
      </c>
      <c r="I1343" t="s">
        <v>7874</v>
      </c>
      <c r="J1343" t="s">
        <v>8166</v>
      </c>
      <c r="K1343" t="s">
        <v>8168</v>
      </c>
      <c r="L1343" t="s">
        <v>8169</v>
      </c>
      <c r="M1343">
        <v>113290.02</v>
      </c>
      <c r="N1343">
        <v>141612.94</v>
      </c>
    </row>
    <row r="1344" spans="1:14" x14ac:dyDescent="0.3">
      <c r="A1344" t="s">
        <v>1345</v>
      </c>
      <c r="B1344" t="s">
        <v>5203</v>
      </c>
      <c r="C1344" t="s">
        <v>7408</v>
      </c>
      <c r="D1344" t="s">
        <v>7419</v>
      </c>
      <c r="E1344" t="s">
        <v>7427</v>
      </c>
      <c r="F1344" t="s">
        <v>7429</v>
      </c>
      <c r="G1344">
        <v>2563.87</v>
      </c>
      <c r="H1344">
        <v>8</v>
      </c>
      <c r="I1344" t="s">
        <v>7794</v>
      </c>
      <c r="J1344" t="s">
        <v>8163</v>
      </c>
      <c r="K1344" t="s">
        <v>8168</v>
      </c>
      <c r="L1344" t="s">
        <v>8170</v>
      </c>
      <c r="M1344">
        <v>20510.96</v>
      </c>
      <c r="N1344">
        <v>20510.96</v>
      </c>
    </row>
    <row r="1345" spans="1:14" x14ac:dyDescent="0.3">
      <c r="A1345" t="s">
        <v>1346</v>
      </c>
      <c r="B1345" t="s">
        <v>5204</v>
      </c>
      <c r="C1345" t="s">
        <v>7407</v>
      </c>
      <c r="D1345" t="s">
        <v>7415</v>
      </c>
      <c r="E1345" t="s">
        <v>7427</v>
      </c>
      <c r="F1345" t="s">
        <v>7429</v>
      </c>
      <c r="G1345">
        <v>5777.63</v>
      </c>
      <c r="H1345">
        <v>19</v>
      </c>
      <c r="I1345" t="s">
        <v>7821</v>
      </c>
      <c r="J1345" t="s">
        <v>8165</v>
      </c>
      <c r="K1345" t="s">
        <v>8167</v>
      </c>
      <c r="L1345" t="s">
        <v>8170</v>
      </c>
      <c r="M1345">
        <v>109774.97</v>
      </c>
      <c r="N1345">
        <v>109774.97</v>
      </c>
    </row>
    <row r="1346" spans="1:14" x14ac:dyDescent="0.3">
      <c r="A1346" t="s">
        <v>1347</v>
      </c>
      <c r="B1346" t="s">
        <v>5205</v>
      </c>
      <c r="C1346" t="s">
        <v>7407</v>
      </c>
      <c r="D1346" t="s">
        <v>7413</v>
      </c>
      <c r="E1346" t="s">
        <v>7427</v>
      </c>
      <c r="F1346" t="s">
        <v>7433</v>
      </c>
      <c r="G1346">
        <v>14044.43</v>
      </c>
      <c r="H1346">
        <v>10</v>
      </c>
      <c r="I1346" t="s">
        <v>7847</v>
      </c>
      <c r="J1346" t="s">
        <v>8166</v>
      </c>
      <c r="K1346" t="s">
        <v>8167</v>
      </c>
      <c r="L1346" t="s">
        <v>8170</v>
      </c>
      <c r="M1346">
        <v>140444.29999999999</v>
      </c>
      <c r="N1346">
        <v>140444.29999999999</v>
      </c>
    </row>
    <row r="1347" spans="1:14" x14ac:dyDescent="0.3">
      <c r="A1347" t="s">
        <v>1348</v>
      </c>
      <c r="B1347" t="s">
        <v>5206</v>
      </c>
      <c r="C1347" t="s">
        <v>7407</v>
      </c>
      <c r="D1347" t="s">
        <v>7418</v>
      </c>
      <c r="E1347" t="s">
        <v>7427</v>
      </c>
      <c r="F1347" t="s">
        <v>7429</v>
      </c>
      <c r="G1347">
        <v>9909.3700000000008</v>
      </c>
      <c r="H1347">
        <v>17</v>
      </c>
      <c r="I1347" t="s">
        <v>8040</v>
      </c>
      <c r="J1347" t="s">
        <v>8163</v>
      </c>
      <c r="K1347" t="s">
        <v>8167</v>
      </c>
      <c r="L1347" t="s">
        <v>8170</v>
      </c>
      <c r="M1347">
        <v>168459.29</v>
      </c>
      <c r="N1347">
        <v>168459.29</v>
      </c>
    </row>
    <row r="1348" spans="1:14" x14ac:dyDescent="0.3">
      <c r="A1348" t="s">
        <v>1349</v>
      </c>
      <c r="B1348" t="s">
        <v>5207</v>
      </c>
      <c r="C1348" t="s">
        <v>7408</v>
      </c>
      <c r="D1348" t="s">
        <v>7417</v>
      </c>
      <c r="E1348" t="s">
        <v>7427</v>
      </c>
      <c r="F1348" t="s">
        <v>7432</v>
      </c>
      <c r="G1348">
        <v>7860.1</v>
      </c>
      <c r="H1348">
        <v>1</v>
      </c>
      <c r="I1348" t="s">
        <v>7715</v>
      </c>
      <c r="J1348" t="s">
        <v>8163</v>
      </c>
      <c r="K1348" t="s">
        <v>8168</v>
      </c>
      <c r="L1348" t="s">
        <v>8169</v>
      </c>
      <c r="M1348">
        <v>6288.08</v>
      </c>
      <c r="N1348">
        <v>7860.1</v>
      </c>
    </row>
    <row r="1349" spans="1:14" x14ac:dyDescent="0.3">
      <c r="A1349" t="s">
        <v>1350</v>
      </c>
      <c r="B1349" t="s">
        <v>5208</v>
      </c>
      <c r="C1349" t="s">
        <v>7406</v>
      </c>
      <c r="D1349" t="s">
        <v>7416</v>
      </c>
      <c r="E1349" t="s">
        <v>7427</v>
      </c>
      <c r="F1349" t="s">
        <v>7428</v>
      </c>
      <c r="G1349">
        <v>4146.68</v>
      </c>
      <c r="H1349">
        <v>13</v>
      </c>
      <c r="I1349" t="s">
        <v>8044</v>
      </c>
      <c r="J1349" t="s">
        <v>8163</v>
      </c>
      <c r="K1349" t="s">
        <v>8168</v>
      </c>
      <c r="L1349" t="s">
        <v>8170</v>
      </c>
      <c r="M1349">
        <v>53906.84</v>
      </c>
      <c r="N1349">
        <v>53906.840000000004</v>
      </c>
    </row>
    <row r="1350" spans="1:14" x14ac:dyDescent="0.3">
      <c r="A1350" t="s">
        <v>1351</v>
      </c>
      <c r="B1350" t="s">
        <v>5209</v>
      </c>
      <c r="C1350" t="s">
        <v>7405</v>
      </c>
      <c r="D1350" t="s">
        <v>7409</v>
      </c>
      <c r="E1350" t="s">
        <v>7427</v>
      </c>
      <c r="F1350" t="s">
        <v>7429</v>
      </c>
      <c r="G1350">
        <v>11324.52</v>
      </c>
      <c r="H1350">
        <v>12</v>
      </c>
      <c r="I1350" t="s">
        <v>7788</v>
      </c>
      <c r="J1350" t="s">
        <v>8162</v>
      </c>
      <c r="K1350" t="s">
        <v>8168</v>
      </c>
      <c r="L1350" t="s">
        <v>8170</v>
      </c>
      <c r="M1350">
        <v>135894.24</v>
      </c>
      <c r="N1350">
        <v>135894.24</v>
      </c>
    </row>
    <row r="1351" spans="1:14" x14ac:dyDescent="0.3">
      <c r="A1351" t="s">
        <v>1352</v>
      </c>
      <c r="B1351" t="s">
        <v>5210</v>
      </c>
      <c r="C1351" t="s">
        <v>7408</v>
      </c>
      <c r="D1351" t="s">
        <v>7417</v>
      </c>
      <c r="E1351" t="s">
        <v>7426</v>
      </c>
      <c r="F1351" t="s">
        <v>7430</v>
      </c>
      <c r="G1351">
        <v>1069.04</v>
      </c>
      <c r="H1351">
        <v>8</v>
      </c>
      <c r="I1351" t="s">
        <v>7832</v>
      </c>
      <c r="J1351" t="s">
        <v>8166</v>
      </c>
      <c r="K1351" t="s">
        <v>8167</v>
      </c>
      <c r="L1351" t="s">
        <v>8170</v>
      </c>
      <c r="M1351">
        <v>8552.32</v>
      </c>
      <c r="N1351">
        <v>8552.32</v>
      </c>
    </row>
    <row r="1352" spans="1:14" x14ac:dyDescent="0.3">
      <c r="A1352" t="s">
        <v>1353</v>
      </c>
      <c r="B1352" t="s">
        <v>5211</v>
      </c>
      <c r="C1352" t="s">
        <v>7405</v>
      </c>
      <c r="D1352" t="s">
        <v>7417</v>
      </c>
      <c r="E1352" t="s">
        <v>7426</v>
      </c>
      <c r="F1352" t="s">
        <v>7431</v>
      </c>
      <c r="G1352">
        <v>14816.33</v>
      </c>
      <c r="H1352">
        <v>8</v>
      </c>
      <c r="I1352" t="s">
        <v>7618</v>
      </c>
      <c r="J1352" t="s">
        <v>8165</v>
      </c>
      <c r="K1352" t="s">
        <v>8168</v>
      </c>
      <c r="L1352" t="s">
        <v>8170</v>
      </c>
      <c r="M1352">
        <v>118530.64</v>
      </c>
      <c r="N1352">
        <v>118530.64</v>
      </c>
    </row>
    <row r="1353" spans="1:14" x14ac:dyDescent="0.3">
      <c r="A1353" t="s">
        <v>1354</v>
      </c>
      <c r="B1353" t="s">
        <v>5212</v>
      </c>
      <c r="C1353" t="s">
        <v>7405</v>
      </c>
      <c r="D1353" t="s">
        <v>7410</v>
      </c>
      <c r="E1353" t="s">
        <v>7424</v>
      </c>
      <c r="F1353" t="s">
        <v>7428</v>
      </c>
      <c r="G1353">
        <v>7846.82</v>
      </c>
      <c r="H1353">
        <v>20</v>
      </c>
      <c r="I1353" t="s">
        <v>7525</v>
      </c>
      <c r="J1353" t="s">
        <v>8166</v>
      </c>
      <c r="K1353" t="s">
        <v>8168</v>
      </c>
      <c r="L1353" t="s">
        <v>8170</v>
      </c>
      <c r="M1353">
        <v>156936.4</v>
      </c>
      <c r="N1353">
        <v>156936.4</v>
      </c>
    </row>
    <row r="1354" spans="1:14" x14ac:dyDescent="0.3">
      <c r="A1354" t="s">
        <v>1355</v>
      </c>
      <c r="B1354" t="s">
        <v>5213</v>
      </c>
      <c r="C1354" t="s">
        <v>7406</v>
      </c>
      <c r="D1354" t="s">
        <v>7416</v>
      </c>
      <c r="E1354" t="s">
        <v>7423</v>
      </c>
      <c r="F1354" t="s">
        <v>7431</v>
      </c>
      <c r="G1354">
        <v>16228.99</v>
      </c>
      <c r="H1354">
        <v>11</v>
      </c>
      <c r="I1354" t="s">
        <v>7789</v>
      </c>
      <c r="J1354" t="s">
        <v>8163</v>
      </c>
      <c r="K1354" t="s">
        <v>8168</v>
      </c>
      <c r="L1354" t="s">
        <v>8170</v>
      </c>
      <c r="M1354">
        <v>178518.89</v>
      </c>
      <c r="N1354">
        <v>178518.88999999998</v>
      </c>
    </row>
    <row r="1355" spans="1:14" x14ac:dyDescent="0.3">
      <c r="A1355" t="s">
        <v>1356</v>
      </c>
      <c r="B1355" t="s">
        <v>4851</v>
      </c>
      <c r="C1355" t="s">
        <v>7406</v>
      </c>
      <c r="D1355" t="s">
        <v>7412</v>
      </c>
      <c r="E1355" t="s">
        <v>7425</v>
      </c>
      <c r="F1355" t="s">
        <v>7432</v>
      </c>
      <c r="G1355">
        <v>14016.21</v>
      </c>
      <c r="H1355">
        <v>12</v>
      </c>
      <c r="I1355" t="s">
        <v>7764</v>
      </c>
      <c r="J1355" t="s">
        <v>8163</v>
      </c>
      <c r="K1355" t="s">
        <v>8167</v>
      </c>
      <c r="L1355" t="s">
        <v>8169</v>
      </c>
      <c r="M1355">
        <v>134555.45000000001</v>
      </c>
      <c r="N1355">
        <v>168194.52</v>
      </c>
    </row>
    <row r="1356" spans="1:14" x14ac:dyDescent="0.3">
      <c r="A1356" t="s">
        <v>1357</v>
      </c>
      <c r="B1356" t="s">
        <v>4191</v>
      </c>
      <c r="C1356" t="s">
        <v>7407</v>
      </c>
      <c r="D1356" t="s">
        <v>7413</v>
      </c>
      <c r="E1356" t="s">
        <v>7427</v>
      </c>
      <c r="F1356" t="s">
        <v>7428</v>
      </c>
      <c r="G1356">
        <v>7077.41</v>
      </c>
      <c r="H1356">
        <v>4</v>
      </c>
      <c r="I1356" t="s">
        <v>7679</v>
      </c>
      <c r="J1356" t="s">
        <v>8163</v>
      </c>
      <c r="K1356" t="s">
        <v>8168</v>
      </c>
      <c r="L1356" t="s">
        <v>8170</v>
      </c>
      <c r="M1356">
        <v>28309.64</v>
      </c>
      <c r="N1356">
        <v>28309.64</v>
      </c>
    </row>
    <row r="1357" spans="1:14" x14ac:dyDescent="0.3">
      <c r="A1357" t="s">
        <v>1358</v>
      </c>
      <c r="B1357" t="s">
        <v>5214</v>
      </c>
      <c r="C1357" t="s">
        <v>7405</v>
      </c>
      <c r="D1357" t="s">
        <v>7411</v>
      </c>
      <c r="E1357" t="s">
        <v>7425</v>
      </c>
      <c r="F1357" t="s">
        <v>7432</v>
      </c>
      <c r="G1357">
        <v>12975.39</v>
      </c>
      <c r="H1357">
        <v>16</v>
      </c>
      <c r="I1357" t="s">
        <v>8045</v>
      </c>
      <c r="J1357" t="s">
        <v>8165</v>
      </c>
      <c r="K1357" t="s">
        <v>8167</v>
      </c>
      <c r="L1357" t="s">
        <v>8170</v>
      </c>
      <c r="M1357">
        <v>207606.24</v>
      </c>
      <c r="N1357">
        <v>207606.24</v>
      </c>
    </row>
    <row r="1358" spans="1:14" x14ac:dyDescent="0.3">
      <c r="A1358" t="s">
        <v>1359</v>
      </c>
      <c r="B1358" t="s">
        <v>5215</v>
      </c>
      <c r="C1358" t="s">
        <v>7408</v>
      </c>
      <c r="D1358" t="s">
        <v>7419</v>
      </c>
      <c r="E1358" t="s">
        <v>7427</v>
      </c>
      <c r="F1358" t="s">
        <v>7428</v>
      </c>
      <c r="G1358">
        <v>1572.02</v>
      </c>
      <c r="H1358">
        <v>3</v>
      </c>
      <c r="I1358" t="s">
        <v>8046</v>
      </c>
      <c r="J1358" t="s">
        <v>8164</v>
      </c>
      <c r="K1358" t="s">
        <v>8167</v>
      </c>
      <c r="L1358" t="s">
        <v>8170</v>
      </c>
      <c r="M1358">
        <v>4716.0600000000004</v>
      </c>
      <c r="N1358">
        <v>4716.0599999999995</v>
      </c>
    </row>
    <row r="1359" spans="1:14" x14ac:dyDescent="0.3">
      <c r="A1359" t="s">
        <v>1360</v>
      </c>
      <c r="B1359" t="s">
        <v>5216</v>
      </c>
      <c r="C1359" t="s">
        <v>7408</v>
      </c>
      <c r="D1359" t="s">
        <v>7422</v>
      </c>
      <c r="E1359" t="s">
        <v>7425</v>
      </c>
      <c r="F1359" t="s">
        <v>7432</v>
      </c>
      <c r="G1359">
        <v>3600.54</v>
      </c>
      <c r="H1359">
        <v>15</v>
      </c>
      <c r="I1359" t="s">
        <v>7496</v>
      </c>
      <c r="J1359" t="s">
        <v>8165</v>
      </c>
      <c r="K1359" t="s">
        <v>8167</v>
      </c>
      <c r="L1359" t="s">
        <v>8170</v>
      </c>
      <c r="M1359">
        <v>54008.1</v>
      </c>
      <c r="N1359">
        <v>54008.1</v>
      </c>
    </row>
    <row r="1360" spans="1:14" x14ac:dyDescent="0.3">
      <c r="A1360" t="s">
        <v>1361</v>
      </c>
      <c r="B1360" t="s">
        <v>5217</v>
      </c>
      <c r="C1360" t="s">
        <v>7406</v>
      </c>
      <c r="D1360" t="s">
        <v>7421</v>
      </c>
      <c r="E1360" t="s">
        <v>7423</v>
      </c>
      <c r="F1360" t="s">
        <v>7431</v>
      </c>
      <c r="G1360">
        <v>2288.31</v>
      </c>
      <c r="H1360">
        <v>5</v>
      </c>
      <c r="I1360" t="s">
        <v>7979</v>
      </c>
      <c r="J1360" t="s">
        <v>8162</v>
      </c>
      <c r="K1360" t="s">
        <v>8167</v>
      </c>
      <c r="L1360" t="s">
        <v>8169</v>
      </c>
      <c r="M1360">
        <v>9153.24</v>
      </c>
      <c r="N1360">
        <v>11441.55</v>
      </c>
    </row>
    <row r="1361" spans="1:14" x14ac:dyDescent="0.3">
      <c r="A1361" t="s">
        <v>1362</v>
      </c>
      <c r="B1361" t="s">
        <v>5218</v>
      </c>
      <c r="C1361" t="s">
        <v>7408</v>
      </c>
      <c r="D1361" t="s">
        <v>7422</v>
      </c>
      <c r="E1361" t="s">
        <v>7426</v>
      </c>
      <c r="F1361" t="s">
        <v>7432</v>
      </c>
      <c r="G1361">
        <v>15124.26</v>
      </c>
      <c r="H1361">
        <v>13</v>
      </c>
      <c r="I1361" t="s">
        <v>7845</v>
      </c>
      <c r="J1361" t="s">
        <v>8163</v>
      </c>
      <c r="K1361" t="s">
        <v>8167</v>
      </c>
      <c r="L1361" t="s">
        <v>8169</v>
      </c>
      <c r="M1361">
        <v>157292.47</v>
      </c>
      <c r="N1361">
        <v>196615.38</v>
      </c>
    </row>
    <row r="1362" spans="1:14" x14ac:dyDescent="0.3">
      <c r="A1362" t="s">
        <v>1363</v>
      </c>
      <c r="B1362" t="s">
        <v>5219</v>
      </c>
      <c r="C1362" t="s">
        <v>7405</v>
      </c>
      <c r="D1362" t="s">
        <v>7411</v>
      </c>
      <c r="E1362" t="s">
        <v>7425</v>
      </c>
      <c r="F1362" t="s">
        <v>7433</v>
      </c>
      <c r="G1362">
        <v>12850.89</v>
      </c>
      <c r="H1362">
        <v>19</v>
      </c>
      <c r="I1362" t="s">
        <v>8023</v>
      </c>
      <c r="J1362" t="s">
        <v>8166</v>
      </c>
      <c r="K1362" t="s">
        <v>8168</v>
      </c>
      <c r="L1362" t="s">
        <v>8169</v>
      </c>
      <c r="M1362">
        <v>195333.86</v>
      </c>
      <c r="N1362">
        <v>244166.90999999997</v>
      </c>
    </row>
    <row r="1363" spans="1:14" x14ac:dyDescent="0.3">
      <c r="A1363" t="s">
        <v>1364</v>
      </c>
      <c r="B1363" t="s">
        <v>5220</v>
      </c>
      <c r="C1363" t="s">
        <v>7408</v>
      </c>
      <c r="D1363" t="s">
        <v>7419</v>
      </c>
      <c r="E1363" t="s">
        <v>7423</v>
      </c>
      <c r="F1363" t="s">
        <v>7432</v>
      </c>
      <c r="G1363">
        <v>4845.54</v>
      </c>
      <c r="H1363">
        <v>17</v>
      </c>
      <c r="I1363" t="s">
        <v>7613</v>
      </c>
      <c r="J1363" t="s">
        <v>8165</v>
      </c>
      <c r="K1363" t="s">
        <v>8168</v>
      </c>
      <c r="L1363" t="s">
        <v>8170</v>
      </c>
      <c r="M1363">
        <v>82374.179999999993</v>
      </c>
      <c r="N1363">
        <v>82374.179999999993</v>
      </c>
    </row>
    <row r="1364" spans="1:14" x14ac:dyDescent="0.3">
      <c r="A1364" t="s">
        <v>1365</v>
      </c>
      <c r="B1364" t="s">
        <v>5221</v>
      </c>
      <c r="C1364" t="s">
        <v>7405</v>
      </c>
      <c r="D1364" t="s">
        <v>7410</v>
      </c>
      <c r="E1364" t="s">
        <v>7424</v>
      </c>
      <c r="F1364" t="s">
        <v>7433</v>
      </c>
      <c r="G1364">
        <v>8371.3799999999992</v>
      </c>
      <c r="H1364">
        <v>1</v>
      </c>
      <c r="I1364" t="s">
        <v>7971</v>
      </c>
      <c r="J1364" t="s">
        <v>8166</v>
      </c>
      <c r="K1364" t="s">
        <v>8168</v>
      </c>
      <c r="L1364" t="s">
        <v>8170</v>
      </c>
      <c r="M1364">
        <v>8371.3799999999992</v>
      </c>
      <c r="N1364">
        <v>8371.3799999999992</v>
      </c>
    </row>
    <row r="1365" spans="1:14" x14ac:dyDescent="0.3">
      <c r="A1365" t="s">
        <v>1366</v>
      </c>
      <c r="B1365" t="s">
        <v>5222</v>
      </c>
      <c r="C1365" t="s">
        <v>7408</v>
      </c>
      <c r="D1365" t="s">
        <v>7419</v>
      </c>
      <c r="E1365" t="s">
        <v>7426</v>
      </c>
      <c r="F1365" t="s">
        <v>7433</v>
      </c>
      <c r="G1365">
        <v>846.6</v>
      </c>
      <c r="H1365">
        <v>2</v>
      </c>
      <c r="I1365" t="s">
        <v>7670</v>
      </c>
      <c r="J1365" t="s">
        <v>8163</v>
      </c>
      <c r="K1365" t="s">
        <v>8168</v>
      </c>
      <c r="L1365" t="s">
        <v>8169</v>
      </c>
      <c r="M1365">
        <v>1354.56</v>
      </c>
      <c r="N1365">
        <v>1693.2</v>
      </c>
    </row>
    <row r="1366" spans="1:14" x14ac:dyDescent="0.3">
      <c r="A1366" t="s">
        <v>1367</v>
      </c>
      <c r="B1366" t="s">
        <v>5223</v>
      </c>
      <c r="C1366" t="s">
        <v>7405</v>
      </c>
      <c r="D1366" t="s">
        <v>7411</v>
      </c>
      <c r="E1366" t="s">
        <v>7424</v>
      </c>
      <c r="F1366" t="s">
        <v>7433</v>
      </c>
      <c r="G1366">
        <v>3731.68</v>
      </c>
      <c r="H1366">
        <v>20</v>
      </c>
      <c r="I1366" t="s">
        <v>8029</v>
      </c>
      <c r="J1366" t="s">
        <v>8162</v>
      </c>
      <c r="K1366" t="s">
        <v>8168</v>
      </c>
      <c r="L1366" t="s">
        <v>8170</v>
      </c>
      <c r="M1366">
        <v>74633.600000000006</v>
      </c>
      <c r="N1366">
        <v>74633.599999999991</v>
      </c>
    </row>
    <row r="1367" spans="1:14" x14ac:dyDescent="0.3">
      <c r="A1367" t="s">
        <v>1368</v>
      </c>
      <c r="B1367" t="s">
        <v>5224</v>
      </c>
      <c r="C1367" t="s">
        <v>7408</v>
      </c>
      <c r="D1367" t="s">
        <v>7417</v>
      </c>
      <c r="E1367" t="s">
        <v>7423</v>
      </c>
      <c r="F1367" t="s">
        <v>7428</v>
      </c>
      <c r="G1367">
        <v>15716.05</v>
      </c>
      <c r="H1367">
        <v>17</v>
      </c>
      <c r="I1367" t="s">
        <v>7440</v>
      </c>
      <c r="J1367" t="s">
        <v>8162</v>
      </c>
      <c r="K1367" t="s">
        <v>8167</v>
      </c>
      <c r="L1367" t="s">
        <v>8170</v>
      </c>
      <c r="M1367">
        <v>267172.84999999998</v>
      </c>
      <c r="N1367">
        <v>267172.84999999998</v>
      </c>
    </row>
    <row r="1368" spans="1:14" x14ac:dyDescent="0.3">
      <c r="A1368" t="s">
        <v>1369</v>
      </c>
      <c r="B1368" t="s">
        <v>5225</v>
      </c>
      <c r="C1368" t="s">
        <v>7405</v>
      </c>
      <c r="D1368" t="s">
        <v>7410</v>
      </c>
      <c r="E1368" t="s">
        <v>7425</v>
      </c>
      <c r="F1368" t="s">
        <v>7429</v>
      </c>
      <c r="G1368">
        <v>2787.97</v>
      </c>
      <c r="H1368">
        <v>12</v>
      </c>
      <c r="I1368" t="s">
        <v>7863</v>
      </c>
      <c r="J1368" t="s">
        <v>8163</v>
      </c>
      <c r="K1368" t="s">
        <v>8167</v>
      </c>
      <c r="L1368" t="s">
        <v>8170</v>
      </c>
      <c r="M1368">
        <v>33455.64</v>
      </c>
      <c r="N1368">
        <v>33455.64</v>
      </c>
    </row>
    <row r="1369" spans="1:14" x14ac:dyDescent="0.3">
      <c r="A1369" t="s">
        <v>1370</v>
      </c>
      <c r="B1369" t="s">
        <v>5226</v>
      </c>
      <c r="C1369" t="s">
        <v>7408</v>
      </c>
      <c r="D1369" t="s">
        <v>7422</v>
      </c>
      <c r="E1369" t="s">
        <v>7424</v>
      </c>
      <c r="F1369" t="s">
        <v>7429</v>
      </c>
      <c r="G1369">
        <v>7434.31</v>
      </c>
      <c r="H1369">
        <v>2</v>
      </c>
      <c r="I1369" t="s">
        <v>7579</v>
      </c>
      <c r="J1369" t="s">
        <v>8166</v>
      </c>
      <c r="K1369" t="s">
        <v>8167</v>
      </c>
      <c r="L1369" t="s">
        <v>8170</v>
      </c>
      <c r="M1369">
        <v>14868.62</v>
      </c>
      <c r="N1369">
        <v>14868.62</v>
      </c>
    </row>
    <row r="1370" spans="1:14" x14ac:dyDescent="0.3">
      <c r="A1370" t="s">
        <v>601</v>
      </c>
      <c r="B1370" t="s">
        <v>5227</v>
      </c>
      <c r="C1370" t="s">
        <v>7408</v>
      </c>
      <c r="D1370" t="s">
        <v>7422</v>
      </c>
      <c r="E1370" t="s">
        <v>7425</v>
      </c>
      <c r="F1370" t="s">
        <v>7430</v>
      </c>
      <c r="G1370">
        <v>12338.78</v>
      </c>
      <c r="H1370">
        <v>16</v>
      </c>
      <c r="I1370" t="s">
        <v>7924</v>
      </c>
      <c r="J1370" t="s">
        <v>8165</v>
      </c>
      <c r="K1370" t="s">
        <v>8167</v>
      </c>
      <c r="L1370" t="s">
        <v>8170</v>
      </c>
      <c r="M1370">
        <v>197420.48</v>
      </c>
      <c r="N1370">
        <v>197420.48</v>
      </c>
    </row>
    <row r="1371" spans="1:14" x14ac:dyDescent="0.3">
      <c r="A1371" t="s">
        <v>1371</v>
      </c>
      <c r="B1371" t="s">
        <v>5228</v>
      </c>
      <c r="C1371" t="s">
        <v>7407</v>
      </c>
      <c r="D1371" t="s">
        <v>7418</v>
      </c>
      <c r="E1371" t="s">
        <v>7427</v>
      </c>
      <c r="F1371" t="s">
        <v>7429</v>
      </c>
      <c r="G1371">
        <v>7909.07</v>
      </c>
      <c r="H1371">
        <v>2</v>
      </c>
      <c r="I1371" t="s">
        <v>7813</v>
      </c>
      <c r="J1371" t="s">
        <v>8166</v>
      </c>
      <c r="K1371" t="s">
        <v>8168</v>
      </c>
      <c r="L1371" t="s">
        <v>8169</v>
      </c>
      <c r="M1371">
        <v>12654.18</v>
      </c>
      <c r="N1371">
        <v>15818.14</v>
      </c>
    </row>
    <row r="1372" spans="1:14" x14ac:dyDescent="0.3">
      <c r="A1372" t="s">
        <v>1372</v>
      </c>
      <c r="B1372" t="s">
        <v>5229</v>
      </c>
      <c r="C1372" t="s">
        <v>7408</v>
      </c>
      <c r="D1372" t="s">
        <v>7420</v>
      </c>
      <c r="E1372" t="s">
        <v>7427</v>
      </c>
      <c r="F1372" t="s">
        <v>7431</v>
      </c>
      <c r="G1372">
        <v>4705.2700000000004</v>
      </c>
      <c r="H1372">
        <v>11</v>
      </c>
      <c r="I1372" t="s">
        <v>7564</v>
      </c>
      <c r="J1372" t="s">
        <v>8162</v>
      </c>
      <c r="K1372" t="s">
        <v>8167</v>
      </c>
      <c r="L1372" t="s">
        <v>8170</v>
      </c>
      <c r="M1372">
        <v>51757.97</v>
      </c>
      <c r="N1372">
        <v>51757.97</v>
      </c>
    </row>
    <row r="1373" spans="1:14" x14ac:dyDescent="0.3">
      <c r="A1373" t="s">
        <v>1373</v>
      </c>
      <c r="B1373" t="s">
        <v>5230</v>
      </c>
      <c r="C1373" t="s">
        <v>7405</v>
      </c>
      <c r="D1373" t="s">
        <v>7410</v>
      </c>
      <c r="E1373" t="s">
        <v>7426</v>
      </c>
      <c r="F1373" t="s">
        <v>7430</v>
      </c>
      <c r="G1373">
        <v>2612.0100000000002</v>
      </c>
      <c r="H1373">
        <v>12</v>
      </c>
      <c r="I1373" t="s">
        <v>8047</v>
      </c>
      <c r="J1373" t="s">
        <v>8166</v>
      </c>
      <c r="K1373" t="s">
        <v>8167</v>
      </c>
      <c r="L1373" t="s">
        <v>8169</v>
      </c>
      <c r="M1373">
        <v>25075.13</v>
      </c>
      <c r="N1373">
        <v>31344.120000000003</v>
      </c>
    </row>
    <row r="1374" spans="1:14" x14ac:dyDescent="0.3">
      <c r="A1374" t="s">
        <v>1374</v>
      </c>
      <c r="B1374" t="s">
        <v>5231</v>
      </c>
      <c r="C1374" t="s">
        <v>7408</v>
      </c>
      <c r="D1374" t="s">
        <v>7417</v>
      </c>
      <c r="E1374" t="s">
        <v>7425</v>
      </c>
      <c r="F1374" t="s">
        <v>7431</v>
      </c>
      <c r="G1374">
        <v>15146.67</v>
      </c>
      <c r="H1374">
        <v>3</v>
      </c>
      <c r="I1374" t="s">
        <v>7997</v>
      </c>
      <c r="J1374" t="s">
        <v>8163</v>
      </c>
      <c r="K1374" t="s">
        <v>8168</v>
      </c>
      <c r="L1374" t="s">
        <v>8169</v>
      </c>
      <c r="M1374">
        <v>36352.339999999997</v>
      </c>
      <c r="N1374">
        <v>45440.01</v>
      </c>
    </row>
    <row r="1375" spans="1:14" x14ac:dyDescent="0.3">
      <c r="A1375" t="s">
        <v>1375</v>
      </c>
      <c r="B1375" t="s">
        <v>5232</v>
      </c>
      <c r="C1375" t="s">
        <v>7408</v>
      </c>
      <c r="D1375" t="s">
        <v>7419</v>
      </c>
      <c r="E1375" t="s">
        <v>7423</v>
      </c>
      <c r="F1375" t="s">
        <v>7430</v>
      </c>
      <c r="G1375">
        <v>12453.32</v>
      </c>
      <c r="H1375">
        <v>3</v>
      </c>
      <c r="I1375" t="s">
        <v>7943</v>
      </c>
      <c r="J1375" t="s">
        <v>8162</v>
      </c>
      <c r="K1375" t="s">
        <v>8167</v>
      </c>
      <c r="L1375" t="s">
        <v>8170</v>
      </c>
      <c r="M1375">
        <v>37359.96</v>
      </c>
      <c r="N1375">
        <v>37359.96</v>
      </c>
    </row>
    <row r="1376" spans="1:14" x14ac:dyDescent="0.3">
      <c r="A1376" t="s">
        <v>1376</v>
      </c>
      <c r="B1376" t="s">
        <v>5233</v>
      </c>
      <c r="C1376" t="s">
        <v>7406</v>
      </c>
      <c r="D1376" t="s">
        <v>7421</v>
      </c>
      <c r="E1376" t="s">
        <v>7423</v>
      </c>
      <c r="F1376" t="s">
        <v>7433</v>
      </c>
      <c r="G1376">
        <v>12880.77</v>
      </c>
      <c r="H1376">
        <v>18</v>
      </c>
      <c r="I1376" t="s">
        <v>8030</v>
      </c>
      <c r="J1376" t="s">
        <v>8162</v>
      </c>
      <c r="K1376" t="s">
        <v>8168</v>
      </c>
      <c r="L1376" t="s">
        <v>8170</v>
      </c>
      <c r="M1376">
        <v>231853.86</v>
      </c>
      <c r="N1376">
        <v>231853.86000000002</v>
      </c>
    </row>
    <row r="1377" spans="1:14" x14ac:dyDescent="0.3">
      <c r="A1377" t="s">
        <v>1377</v>
      </c>
      <c r="B1377" t="s">
        <v>5234</v>
      </c>
      <c r="C1377" t="s">
        <v>7408</v>
      </c>
      <c r="D1377" t="s">
        <v>7420</v>
      </c>
      <c r="E1377" t="s">
        <v>7423</v>
      </c>
      <c r="F1377" t="s">
        <v>7430</v>
      </c>
      <c r="G1377">
        <v>1196.03</v>
      </c>
      <c r="H1377">
        <v>12</v>
      </c>
      <c r="I1377" t="s">
        <v>8048</v>
      </c>
      <c r="J1377" t="s">
        <v>8164</v>
      </c>
      <c r="K1377" t="s">
        <v>8168</v>
      </c>
      <c r="L1377" t="s">
        <v>8170</v>
      </c>
      <c r="M1377">
        <v>14352.36</v>
      </c>
      <c r="N1377">
        <v>14352.36</v>
      </c>
    </row>
    <row r="1378" spans="1:14" x14ac:dyDescent="0.3">
      <c r="A1378" t="s">
        <v>1378</v>
      </c>
      <c r="B1378" t="s">
        <v>5235</v>
      </c>
      <c r="C1378" t="s">
        <v>7406</v>
      </c>
      <c r="D1378" t="s">
        <v>7412</v>
      </c>
      <c r="E1378" t="s">
        <v>7423</v>
      </c>
      <c r="F1378" t="s">
        <v>7433</v>
      </c>
      <c r="G1378">
        <v>4208.1000000000004</v>
      </c>
      <c r="H1378">
        <v>4</v>
      </c>
      <c r="I1378" t="s">
        <v>7985</v>
      </c>
      <c r="J1378" t="s">
        <v>8163</v>
      </c>
      <c r="K1378" t="s">
        <v>8168</v>
      </c>
      <c r="L1378" t="s">
        <v>8170</v>
      </c>
      <c r="M1378">
        <v>16832.400000000001</v>
      </c>
      <c r="N1378">
        <v>16832.400000000001</v>
      </c>
    </row>
    <row r="1379" spans="1:14" x14ac:dyDescent="0.3">
      <c r="A1379" t="s">
        <v>1379</v>
      </c>
      <c r="B1379" t="s">
        <v>5236</v>
      </c>
      <c r="C1379" t="s">
        <v>7408</v>
      </c>
      <c r="D1379" t="s">
        <v>7419</v>
      </c>
      <c r="E1379" t="s">
        <v>7427</v>
      </c>
      <c r="F1379" t="s">
        <v>7430</v>
      </c>
      <c r="G1379">
        <v>10785.02</v>
      </c>
      <c r="H1379">
        <v>20</v>
      </c>
      <c r="I1379" t="s">
        <v>7984</v>
      </c>
      <c r="J1379" t="s">
        <v>8164</v>
      </c>
      <c r="K1379" t="s">
        <v>8167</v>
      </c>
      <c r="L1379" t="s">
        <v>8169</v>
      </c>
      <c r="M1379">
        <v>172560.32</v>
      </c>
      <c r="N1379">
        <v>215700.40000000002</v>
      </c>
    </row>
    <row r="1380" spans="1:14" x14ac:dyDescent="0.3">
      <c r="A1380" t="s">
        <v>1380</v>
      </c>
      <c r="B1380" t="s">
        <v>5237</v>
      </c>
      <c r="C1380" t="s">
        <v>7406</v>
      </c>
      <c r="D1380" t="s">
        <v>7412</v>
      </c>
      <c r="E1380" t="s">
        <v>7425</v>
      </c>
      <c r="F1380" t="s">
        <v>7434</v>
      </c>
      <c r="G1380">
        <v>12871.64</v>
      </c>
      <c r="H1380">
        <v>13</v>
      </c>
      <c r="I1380" t="s">
        <v>7698</v>
      </c>
      <c r="J1380" t="s">
        <v>8164</v>
      </c>
      <c r="K1380" t="s">
        <v>8167</v>
      </c>
      <c r="L1380" t="s">
        <v>8170</v>
      </c>
      <c r="M1380">
        <v>167331.32</v>
      </c>
      <c r="N1380">
        <v>167331.32</v>
      </c>
    </row>
    <row r="1381" spans="1:14" x14ac:dyDescent="0.3">
      <c r="A1381" t="s">
        <v>1381</v>
      </c>
      <c r="B1381" t="s">
        <v>5238</v>
      </c>
      <c r="C1381" t="s">
        <v>7407</v>
      </c>
      <c r="D1381" t="s">
        <v>7415</v>
      </c>
      <c r="E1381" t="s">
        <v>7426</v>
      </c>
      <c r="F1381" t="s">
        <v>7430</v>
      </c>
      <c r="G1381">
        <v>14344.06</v>
      </c>
      <c r="H1381">
        <v>14</v>
      </c>
      <c r="I1381" t="s">
        <v>7986</v>
      </c>
      <c r="J1381" t="s">
        <v>8163</v>
      </c>
      <c r="K1381" t="s">
        <v>8167</v>
      </c>
      <c r="L1381" t="s">
        <v>8170</v>
      </c>
      <c r="M1381">
        <v>200816.84</v>
      </c>
      <c r="N1381">
        <v>200816.84</v>
      </c>
    </row>
    <row r="1382" spans="1:14" x14ac:dyDescent="0.3">
      <c r="A1382" t="s">
        <v>1382</v>
      </c>
      <c r="B1382" t="s">
        <v>5239</v>
      </c>
      <c r="C1382" t="s">
        <v>7405</v>
      </c>
      <c r="D1382" t="s">
        <v>7410</v>
      </c>
      <c r="E1382" t="s">
        <v>7425</v>
      </c>
      <c r="F1382" t="s">
        <v>7433</v>
      </c>
      <c r="G1382">
        <v>2057.5700000000002</v>
      </c>
      <c r="H1382">
        <v>4</v>
      </c>
      <c r="I1382" t="s">
        <v>7774</v>
      </c>
      <c r="J1382" t="s">
        <v>8165</v>
      </c>
      <c r="K1382" t="s">
        <v>8167</v>
      </c>
      <c r="L1382" t="s">
        <v>8170</v>
      </c>
      <c r="M1382">
        <v>8230.2800000000007</v>
      </c>
      <c r="N1382">
        <v>8230.2800000000007</v>
      </c>
    </row>
    <row r="1383" spans="1:14" x14ac:dyDescent="0.3">
      <c r="A1383" t="s">
        <v>1383</v>
      </c>
      <c r="B1383" t="s">
        <v>5240</v>
      </c>
      <c r="C1383" t="s">
        <v>7407</v>
      </c>
      <c r="D1383" t="s">
        <v>7417</v>
      </c>
      <c r="E1383" t="s">
        <v>7423</v>
      </c>
      <c r="F1383" t="s">
        <v>7429</v>
      </c>
      <c r="G1383">
        <v>8783.89</v>
      </c>
      <c r="H1383">
        <v>3</v>
      </c>
      <c r="I1383" t="s">
        <v>7548</v>
      </c>
      <c r="J1383" t="s">
        <v>8163</v>
      </c>
      <c r="K1383" t="s">
        <v>8168</v>
      </c>
      <c r="L1383" t="s">
        <v>8169</v>
      </c>
      <c r="M1383">
        <v>21081.17</v>
      </c>
      <c r="N1383">
        <v>26351.67</v>
      </c>
    </row>
    <row r="1384" spans="1:14" x14ac:dyDescent="0.3">
      <c r="A1384" t="s">
        <v>1384</v>
      </c>
      <c r="B1384" t="s">
        <v>5241</v>
      </c>
      <c r="C1384" t="s">
        <v>7408</v>
      </c>
      <c r="D1384" t="s">
        <v>7417</v>
      </c>
      <c r="E1384" t="s">
        <v>7426</v>
      </c>
      <c r="F1384" t="s">
        <v>7432</v>
      </c>
      <c r="G1384">
        <v>14918.42</v>
      </c>
      <c r="H1384">
        <v>17</v>
      </c>
      <c r="I1384" t="s">
        <v>7695</v>
      </c>
      <c r="J1384" t="s">
        <v>8164</v>
      </c>
      <c r="K1384" t="s">
        <v>8167</v>
      </c>
      <c r="L1384" t="s">
        <v>8169</v>
      </c>
      <c r="M1384">
        <v>202890.18</v>
      </c>
      <c r="N1384">
        <v>253613.14</v>
      </c>
    </row>
    <row r="1385" spans="1:14" x14ac:dyDescent="0.3">
      <c r="A1385" t="s">
        <v>1385</v>
      </c>
      <c r="B1385" t="s">
        <v>5242</v>
      </c>
      <c r="C1385" t="s">
        <v>7407</v>
      </c>
      <c r="D1385" t="s">
        <v>7415</v>
      </c>
      <c r="E1385" t="s">
        <v>7425</v>
      </c>
      <c r="F1385" t="s">
        <v>7431</v>
      </c>
      <c r="G1385">
        <v>7422.69</v>
      </c>
      <c r="H1385">
        <v>19</v>
      </c>
      <c r="I1385" t="s">
        <v>7536</v>
      </c>
      <c r="J1385" t="s">
        <v>8162</v>
      </c>
      <c r="K1385" t="s">
        <v>8168</v>
      </c>
      <c r="L1385" t="s">
        <v>8169</v>
      </c>
      <c r="M1385">
        <v>112825.22</v>
      </c>
      <c r="N1385">
        <v>141031.10999999999</v>
      </c>
    </row>
    <row r="1386" spans="1:14" x14ac:dyDescent="0.3">
      <c r="A1386" t="s">
        <v>1386</v>
      </c>
      <c r="B1386" t="s">
        <v>5243</v>
      </c>
      <c r="C1386" t="s">
        <v>7408</v>
      </c>
      <c r="D1386" t="s">
        <v>7417</v>
      </c>
      <c r="E1386" t="s">
        <v>7426</v>
      </c>
      <c r="F1386" t="s">
        <v>7428</v>
      </c>
      <c r="G1386">
        <v>6783.59</v>
      </c>
      <c r="H1386">
        <v>17</v>
      </c>
      <c r="I1386" t="s">
        <v>7507</v>
      </c>
      <c r="J1386" t="s">
        <v>8165</v>
      </c>
      <c r="K1386" t="s">
        <v>8167</v>
      </c>
      <c r="L1386" t="s">
        <v>8169</v>
      </c>
      <c r="M1386">
        <v>92256.99</v>
      </c>
      <c r="N1386">
        <v>115321.03</v>
      </c>
    </row>
    <row r="1387" spans="1:14" x14ac:dyDescent="0.3">
      <c r="A1387" t="s">
        <v>1387</v>
      </c>
      <c r="B1387" t="s">
        <v>5244</v>
      </c>
      <c r="C1387" t="s">
        <v>7405</v>
      </c>
      <c r="D1387" t="s">
        <v>7409</v>
      </c>
      <c r="E1387" t="s">
        <v>7423</v>
      </c>
      <c r="F1387" t="s">
        <v>7429</v>
      </c>
      <c r="G1387">
        <v>11210.81</v>
      </c>
      <c r="H1387">
        <v>17</v>
      </c>
      <c r="I1387" t="s">
        <v>7982</v>
      </c>
      <c r="J1387" t="s">
        <v>8166</v>
      </c>
      <c r="K1387" t="s">
        <v>8167</v>
      </c>
      <c r="L1387" t="s">
        <v>8170</v>
      </c>
      <c r="M1387">
        <v>190583.77</v>
      </c>
      <c r="N1387">
        <v>190583.77</v>
      </c>
    </row>
    <row r="1388" spans="1:14" x14ac:dyDescent="0.3">
      <c r="A1388" t="s">
        <v>1388</v>
      </c>
      <c r="B1388" t="s">
        <v>5245</v>
      </c>
      <c r="C1388" t="s">
        <v>7405</v>
      </c>
      <c r="D1388" t="s">
        <v>7409</v>
      </c>
      <c r="E1388" t="s">
        <v>7423</v>
      </c>
      <c r="F1388" t="s">
        <v>7431</v>
      </c>
      <c r="G1388">
        <v>14606.34</v>
      </c>
      <c r="H1388">
        <v>8</v>
      </c>
      <c r="I1388" t="s">
        <v>7658</v>
      </c>
      <c r="J1388" t="s">
        <v>8165</v>
      </c>
      <c r="K1388" t="s">
        <v>8167</v>
      </c>
      <c r="L1388" t="s">
        <v>8169</v>
      </c>
      <c r="M1388">
        <v>93480.41</v>
      </c>
      <c r="N1388">
        <v>116850.72</v>
      </c>
    </row>
    <row r="1389" spans="1:14" x14ac:dyDescent="0.3">
      <c r="A1389" t="s">
        <v>1389</v>
      </c>
      <c r="B1389" t="s">
        <v>4378</v>
      </c>
      <c r="C1389" t="s">
        <v>7406</v>
      </c>
      <c r="D1389" t="s">
        <v>7416</v>
      </c>
      <c r="E1389" t="s">
        <v>7426</v>
      </c>
      <c r="F1389" t="s">
        <v>7430</v>
      </c>
      <c r="G1389">
        <v>8672.67</v>
      </c>
      <c r="H1389">
        <v>1</v>
      </c>
      <c r="I1389" t="s">
        <v>7941</v>
      </c>
      <c r="J1389" t="s">
        <v>8162</v>
      </c>
      <c r="K1389" t="s">
        <v>8168</v>
      </c>
      <c r="L1389" t="s">
        <v>8170</v>
      </c>
      <c r="M1389">
        <v>8672.67</v>
      </c>
      <c r="N1389">
        <v>8672.67</v>
      </c>
    </row>
    <row r="1390" spans="1:14" x14ac:dyDescent="0.3">
      <c r="A1390" t="s">
        <v>1390</v>
      </c>
      <c r="B1390" t="s">
        <v>5142</v>
      </c>
      <c r="C1390" t="s">
        <v>7405</v>
      </c>
      <c r="D1390" t="s">
        <v>7409</v>
      </c>
      <c r="E1390" t="s">
        <v>7426</v>
      </c>
      <c r="F1390" t="s">
        <v>7434</v>
      </c>
      <c r="G1390">
        <v>12141.24</v>
      </c>
      <c r="H1390">
        <v>14</v>
      </c>
      <c r="I1390" t="s">
        <v>7688</v>
      </c>
      <c r="J1390" t="s">
        <v>8163</v>
      </c>
      <c r="K1390" t="s">
        <v>8168</v>
      </c>
      <c r="L1390" t="s">
        <v>8169</v>
      </c>
      <c r="M1390">
        <v>135982.22</v>
      </c>
      <c r="N1390">
        <v>169977.36</v>
      </c>
    </row>
    <row r="1391" spans="1:14" x14ac:dyDescent="0.3">
      <c r="A1391" t="s">
        <v>1391</v>
      </c>
      <c r="B1391" t="s">
        <v>5246</v>
      </c>
      <c r="C1391" t="s">
        <v>7408</v>
      </c>
      <c r="D1391" t="s">
        <v>7419</v>
      </c>
      <c r="E1391" t="s">
        <v>7425</v>
      </c>
      <c r="F1391" t="s">
        <v>7434</v>
      </c>
      <c r="G1391">
        <v>13038.47</v>
      </c>
      <c r="H1391">
        <v>18</v>
      </c>
      <c r="I1391" t="s">
        <v>8049</v>
      </c>
      <c r="J1391" t="s">
        <v>8162</v>
      </c>
      <c r="K1391" t="s">
        <v>8168</v>
      </c>
      <c r="L1391" t="s">
        <v>8170</v>
      </c>
      <c r="M1391">
        <v>234692.46</v>
      </c>
      <c r="N1391">
        <v>234692.46</v>
      </c>
    </row>
    <row r="1392" spans="1:14" x14ac:dyDescent="0.3">
      <c r="A1392" t="s">
        <v>1392</v>
      </c>
      <c r="B1392" t="s">
        <v>5247</v>
      </c>
      <c r="C1392" t="s">
        <v>7405</v>
      </c>
      <c r="D1392" t="s">
        <v>7411</v>
      </c>
      <c r="E1392" t="s">
        <v>7423</v>
      </c>
      <c r="F1392" t="s">
        <v>7434</v>
      </c>
      <c r="G1392">
        <v>11136.94</v>
      </c>
      <c r="H1392">
        <v>7</v>
      </c>
      <c r="I1392" t="s">
        <v>7946</v>
      </c>
      <c r="J1392" t="s">
        <v>8164</v>
      </c>
      <c r="K1392" t="s">
        <v>8168</v>
      </c>
      <c r="L1392" t="s">
        <v>8170</v>
      </c>
      <c r="M1392">
        <v>77958.58</v>
      </c>
      <c r="N1392">
        <v>77958.58</v>
      </c>
    </row>
    <row r="1393" spans="1:14" x14ac:dyDescent="0.3">
      <c r="A1393" t="s">
        <v>1393</v>
      </c>
      <c r="B1393" t="s">
        <v>5248</v>
      </c>
      <c r="C1393" t="s">
        <v>7405</v>
      </c>
      <c r="D1393" t="s">
        <v>7411</v>
      </c>
      <c r="E1393" t="s">
        <v>7424</v>
      </c>
      <c r="F1393" t="s">
        <v>7431</v>
      </c>
      <c r="G1393">
        <v>8849.4599999999991</v>
      </c>
      <c r="H1393">
        <v>16</v>
      </c>
      <c r="I1393" t="s">
        <v>7813</v>
      </c>
      <c r="J1393" t="s">
        <v>8162</v>
      </c>
      <c r="K1393" t="s">
        <v>8168</v>
      </c>
      <c r="L1393" t="s">
        <v>8169</v>
      </c>
      <c r="M1393">
        <v>113273.42</v>
      </c>
      <c r="N1393">
        <v>141591.35999999999</v>
      </c>
    </row>
    <row r="1394" spans="1:14" x14ac:dyDescent="0.3">
      <c r="A1394" t="s">
        <v>1394</v>
      </c>
      <c r="B1394" t="s">
        <v>5249</v>
      </c>
      <c r="C1394" t="s">
        <v>7407</v>
      </c>
      <c r="D1394" t="s">
        <v>7418</v>
      </c>
      <c r="E1394" t="s">
        <v>7423</v>
      </c>
      <c r="F1394" t="s">
        <v>7431</v>
      </c>
      <c r="G1394">
        <v>7843.5</v>
      </c>
      <c r="H1394">
        <v>3</v>
      </c>
      <c r="I1394" t="s">
        <v>8050</v>
      </c>
      <c r="J1394" t="s">
        <v>8166</v>
      </c>
      <c r="K1394" t="s">
        <v>8167</v>
      </c>
      <c r="L1394" t="s">
        <v>8170</v>
      </c>
      <c r="M1394">
        <v>23530.5</v>
      </c>
      <c r="N1394">
        <v>23530.5</v>
      </c>
    </row>
    <row r="1395" spans="1:14" x14ac:dyDescent="0.3">
      <c r="A1395" t="s">
        <v>1395</v>
      </c>
      <c r="B1395" t="s">
        <v>5250</v>
      </c>
      <c r="C1395" t="s">
        <v>7405</v>
      </c>
      <c r="D1395" t="s">
        <v>7417</v>
      </c>
      <c r="E1395" t="s">
        <v>7423</v>
      </c>
      <c r="F1395" t="s">
        <v>7429</v>
      </c>
      <c r="G1395">
        <v>10306.11</v>
      </c>
      <c r="H1395">
        <v>5</v>
      </c>
      <c r="I1395" t="s">
        <v>7641</v>
      </c>
      <c r="J1395" t="s">
        <v>8162</v>
      </c>
      <c r="K1395" t="s">
        <v>8168</v>
      </c>
      <c r="L1395" t="s">
        <v>8170</v>
      </c>
      <c r="M1395">
        <v>51530.55</v>
      </c>
      <c r="N1395">
        <v>51530.55</v>
      </c>
    </row>
    <row r="1396" spans="1:14" x14ac:dyDescent="0.3">
      <c r="A1396" t="s">
        <v>1396</v>
      </c>
      <c r="B1396" t="s">
        <v>5251</v>
      </c>
      <c r="C1396" t="s">
        <v>7406</v>
      </c>
      <c r="D1396" t="s">
        <v>7421</v>
      </c>
      <c r="E1396" t="s">
        <v>7423</v>
      </c>
      <c r="F1396" t="s">
        <v>7429</v>
      </c>
      <c r="G1396">
        <v>6383.53</v>
      </c>
      <c r="H1396">
        <v>17</v>
      </c>
      <c r="I1396" t="s">
        <v>7440</v>
      </c>
      <c r="J1396" t="s">
        <v>8164</v>
      </c>
      <c r="K1396" t="s">
        <v>8167</v>
      </c>
      <c r="L1396" t="s">
        <v>8170</v>
      </c>
      <c r="M1396">
        <v>108520.01</v>
      </c>
      <c r="N1396">
        <v>108520.01</v>
      </c>
    </row>
    <row r="1397" spans="1:14" x14ac:dyDescent="0.3">
      <c r="A1397" t="s">
        <v>1397</v>
      </c>
      <c r="B1397" t="s">
        <v>5252</v>
      </c>
      <c r="C1397" t="s">
        <v>7405</v>
      </c>
      <c r="D1397" t="s">
        <v>7411</v>
      </c>
      <c r="E1397" t="s">
        <v>7423</v>
      </c>
      <c r="F1397" t="s">
        <v>7433</v>
      </c>
      <c r="G1397">
        <v>15743.44</v>
      </c>
      <c r="H1397">
        <v>11</v>
      </c>
      <c r="I1397" t="s">
        <v>8022</v>
      </c>
      <c r="J1397" t="s">
        <v>8165</v>
      </c>
      <c r="K1397" t="s">
        <v>8168</v>
      </c>
      <c r="L1397" t="s">
        <v>8170</v>
      </c>
      <c r="M1397">
        <v>173177.84</v>
      </c>
      <c r="N1397">
        <v>173177.84</v>
      </c>
    </row>
    <row r="1398" spans="1:14" x14ac:dyDescent="0.3">
      <c r="A1398" t="s">
        <v>1398</v>
      </c>
      <c r="B1398" t="s">
        <v>5253</v>
      </c>
      <c r="C1398" t="s">
        <v>7407</v>
      </c>
      <c r="D1398" t="s">
        <v>7415</v>
      </c>
      <c r="E1398" t="s">
        <v>7425</v>
      </c>
      <c r="F1398" t="s">
        <v>7434</v>
      </c>
      <c r="G1398">
        <v>13290.79</v>
      </c>
      <c r="H1398">
        <v>17</v>
      </c>
      <c r="I1398" t="s">
        <v>8051</v>
      </c>
      <c r="J1398" t="s">
        <v>8166</v>
      </c>
      <c r="K1398" t="s">
        <v>8167</v>
      </c>
      <c r="L1398" t="s">
        <v>8169</v>
      </c>
      <c r="M1398">
        <v>180754.91</v>
      </c>
      <c r="N1398">
        <v>225943.43000000002</v>
      </c>
    </row>
    <row r="1399" spans="1:14" x14ac:dyDescent="0.3">
      <c r="A1399" t="s">
        <v>1399</v>
      </c>
      <c r="B1399" t="s">
        <v>5254</v>
      </c>
      <c r="C1399" t="s">
        <v>7407</v>
      </c>
      <c r="D1399" t="s">
        <v>7413</v>
      </c>
      <c r="E1399" t="s">
        <v>7426</v>
      </c>
      <c r="F1399" t="s">
        <v>7431</v>
      </c>
      <c r="G1399">
        <v>11790.15</v>
      </c>
      <c r="H1399">
        <v>1</v>
      </c>
      <c r="I1399" t="s">
        <v>8002</v>
      </c>
      <c r="J1399" t="s">
        <v>8163</v>
      </c>
      <c r="K1399" t="s">
        <v>8167</v>
      </c>
      <c r="L1399" t="s">
        <v>8170</v>
      </c>
      <c r="M1399">
        <v>11790.15</v>
      </c>
      <c r="N1399">
        <v>11790.15</v>
      </c>
    </row>
    <row r="1400" spans="1:14" x14ac:dyDescent="0.3">
      <c r="A1400" t="s">
        <v>1400</v>
      </c>
      <c r="B1400" t="s">
        <v>5255</v>
      </c>
      <c r="C1400" t="s">
        <v>7407</v>
      </c>
      <c r="D1400" t="s">
        <v>7417</v>
      </c>
      <c r="E1400" t="s">
        <v>7423</v>
      </c>
      <c r="F1400" t="s">
        <v>7433</v>
      </c>
      <c r="G1400">
        <v>7072.43</v>
      </c>
      <c r="H1400">
        <v>7</v>
      </c>
      <c r="I1400" t="s">
        <v>7775</v>
      </c>
      <c r="J1400" t="s">
        <v>8165</v>
      </c>
      <c r="K1400" t="s">
        <v>8168</v>
      </c>
      <c r="L1400" t="s">
        <v>8169</v>
      </c>
      <c r="M1400">
        <v>39605.94</v>
      </c>
      <c r="N1400">
        <v>49507.01</v>
      </c>
    </row>
    <row r="1401" spans="1:14" x14ac:dyDescent="0.3">
      <c r="A1401" t="s">
        <v>1401</v>
      </c>
      <c r="B1401" t="s">
        <v>5256</v>
      </c>
      <c r="C1401" t="s">
        <v>7407</v>
      </c>
      <c r="D1401" t="s">
        <v>7417</v>
      </c>
      <c r="E1401" t="s">
        <v>7424</v>
      </c>
      <c r="F1401" t="s">
        <v>7433</v>
      </c>
      <c r="G1401">
        <v>8812.94</v>
      </c>
      <c r="H1401">
        <v>6</v>
      </c>
      <c r="I1401" t="s">
        <v>7737</v>
      </c>
      <c r="J1401" t="s">
        <v>8164</v>
      </c>
      <c r="K1401" t="s">
        <v>8168</v>
      </c>
      <c r="L1401" t="s">
        <v>8169</v>
      </c>
      <c r="M1401">
        <v>42301.78</v>
      </c>
      <c r="N1401">
        <v>52877.64</v>
      </c>
    </row>
    <row r="1402" spans="1:14" x14ac:dyDescent="0.3">
      <c r="A1402" t="s">
        <v>1402</v>
      </c>
      <c r="B1402" t="s">
        <v>5224</v>
      </c>
      <c r="C1402" t="s">
        <v>7408</v>
      </c>
      <c r="D1402" t="s">
        <v>7417</v>
      </c>
      <c r="E1402" t="s">
        <v>7423</v>
      </c>
      <c r="F1402" t="s">
        <v>7431</v>
      </c>
      <c r="G1402">
        <v>11316.22</v>
      </c>
      <c r="H1402">
        <v>2</v>
      </c>
      <c r="I1402" t="s">
        <v>7580</v>
      </c>
      <c r="J1402" t="s">
        <v>8164</v>
      </c>
      <c r="K1402" t="s">
        <v>8167</v>
      </c>
      <c r="L1402" t="s">
        <v>8169</v>
      </c>
      <c r="M1402">
        <v>18105.62</v>
      </c>
      <c r="N1402">
        <v>22632.44</v>
      </c>
    </row>
    <row r="1403" spans="1:14" x14ac:dyDescent="0.3">
      <c r="A1403" t="s">
        <v>1403</v>
      </c>
      <c r="B1403" t="s">
        <v>5257</v>
      </c>
      <c r="C1403" t="s">
        <v>7407</v>
      </c>
      <c r="D1403" t="s">
        <v>7417</v>
      </c>
      <c r="E1403" t="s">
        <v>7424</v>
      </c>
      <c r="F1403" t="s">
        <v>7433</v>
      </c>
      <c r="G1403">
        <v>12064.05</v>
      </c>
      <c r="H1403">
        <v>9</v>
      </c>
      <c r="I1403" t="s">
        <v>7968</v>
      </c>
      <c r="J1403" t="s">
        <v>8162</v>
      </c>
      <c r="K1403" t="s">
        <v>8168</v>
      </c>
      <c r="L1403" t="s">
        <v>8169</v>
      </c>
      <c r="M1403">
        <v>86861.16</v>
      </c>
      <c r="N1403">
        <v>108576.45</v>
      </c>
    </row>
    <row r="1404" spans="1:14" x14ac:dyDescent="0.3">
      <c r="A1404" t="s">
        <v>1404</v>
      </c>
      <c r="B1404" t="s">
        <v>5258</v>
      </c>
      <c r="C1404" t="s">
        <v>7408</v>
      </c>
      <c r="D1404" t="s">
        <v>7422</v>
      </c>
      <c r="E1404" t="s">
        <v>7426</v>
      </c>
      <c r="F1404" t="s">
        <v>7431</v>
      </c>
      <c r="G1404">
        <v>13408.65</v>
      </c>
      <c r="H1404">
        <v>14</v>
      </c>
      <c r="I1404" t="s">
        <v>7543</v>
      </c>
      <c r="J1404" t="s">
        <v>8162</v>
      </c>
      <c r="K1404" t="s">
        <v>8167</v>
      </c>
      <c r="L1404" t="s">
        <v>8170</v>
      </c>
      <c r="M1404">
        <v>187721.1</v>
      </c>
      <c r="N1404">
        <v>187721.1</v>
      </c>
    </row>
    <row r="1405" spans="1:14" x14ac:dyDescent="0.3">
      <c r="A1405" t="s">
        <v>1405</v>
      </c>
      <c r="B1405" t="s">
        <v>5259</v>
      </c>
      <c r="C1405" t="s">
        <v>7406</v>
      </c>
      <c r="D1405" t="s">
        <v>7421</v>
      </c>
      <c r="E1405" t="s">
        <v>7423</v>
      </c>
      <c r="F1405" t="s">
        <v>7432</v>
      </c>
      <c r="G1405">
        <v>1546.29</v>
      </c>
      <c r="H1405">
        <v>14</v>
      </c>
      <c r="I1405" t="s">
        <v>7450</v>
      </c>
      <c r="J1405" t="s">
        <v>8162</v>
      </c>
      <c r="K1405" t="s">
        <v>8168</v>
      </c>
      <c r="L1405" t="s">
        <v>8169</v>
      </c>
      <c r="M1405">
        <v>17318.78</v>
      </c>
      <c r="N1405">
        <v>21648.059999999998</v>
      </c>
    </row>
    <row r="1406" spans="1:14" x14ac:dyDescent="0.3">
      <c r="A1406" t="s">
        <v>1406</v>
      </c>
      <c r="B1406" t="s">
        <v>5260</v>
      </c>
      <c r="C1406" t="s">
        <v>7408</v>
      </c>
      <c r="D1406" t="s">
        <v>7422</v>
      </c>
      <c r="E1406" t="s">
        <v>7425</v>
      </c>
      <c r="F1406" t="s">
        <v>7428</v>
      </c>
      <c r="G1406">
        <v>970.27</v>
      </c>
      <c r="H1406">
        <v>9</v>
      </c>
      <c r="I1406" t="s">
        <v>7603</v>
      </c>
      <c r="J1406" t="s">
        <v>8164</v>
      </c>
      <c r="K1406" t="s">
        <v>8167</v>
      </c>
      <c r="L1406" t="s">
        <v>8169</v>
      </c>
      <c r="M1406">
        <v>6986.11</v>
      </c>
      <c r="N1406">
        <v>8732.43</v>
      </c>
    </row>
    <row r="1407" spans="1:14" x14ac:dyDescent="0.3">
      <c r="A1407" t="s">
        <v>1407</v>
      </c>
      <c r="B1407" t="s">
        <v>5261</v>
      </c>
      <c r="C1407" t="s">
        <v>7406</v>
      </c>
      <c r="D1407" t="s">
        <v>7412</v>
      </c>
      <c r="E1407" t="s">
        <v>7427</v>
      </c>
      <c r="F1407" t="s">
        <v>7432</v>
      </c>
      <c r="G1407">
        <v>8485.92</v>
      </c>
      <c r="H1407">
        <v>1</v>
      </c>
      <c r="I1407" t="s">
        <v>7587</v>
      </c>
      <c r="J1407" t="s">
        <v>8163</v>
      </c>
      <c r="K1407" t="s">
        <v>8168</v>
      </c>
      <c r="L1407" t="s">
        <v>8170</v>
      </c>
      <c r="M1407">
        <v>8485.92</v>
      </c>
      <c r="N1407">
        <v>8485.92</v>
      </c>
    </row>
    <row r="1408" spans="1:14" x14ac:dyDescent="0.3">
      <c r="A1408" t="s">
        <v>1408</v>
      </c>
      <c r="B1408" t="s">
        <v>5262</v>
      </c>
      <c r="C1408" t="s">
        <v>7406</v>
      </c>
      <c r="D1408" t="s">
        <v>7412</v>
      </c>
      <c r="E1408" t="s">
        <v>7427</v>
      </c>
      <c r="F1408" t="s">
        <v>7434</v>
      </c>
      <c r="G1408">
        <v>12062.39</v>
      </c>
      <c r="H1408">
        <v>14</v>
      </c>
      <c r="I1408" t="s">
        <v>7435</v>
      </c>
      <c r="J1408" t="s">
        <v>8166</v>
      </c>
      <c r="K1408" t="s">
        <v>8167</v>
      </c>
      <c r="L1408" t="s">
        <v>8169</v>
      </c>
      <c r="M1408">
        <v>135099.1</v>
      </c>
      <c r="N1408">
        <v>168873.46</v>
      </c>
    </row>
    <row r="1409" spans="1:14" x14ac:dyDescent="0.3">
      <c r="A1409" t="s">
        <v>1409</v>
      </c>
      <c r="B1409" t="s">
        <v>5263</v>
      </c>
      <c r="C1409" t="s">
        <v>7408</v>
      </c>
      <c r="D1409" t="s">
        <v>7422</v>
      </c>
      <c r="E1409" t="s">
        <v>7424</v>
      </c>
      <c r="F1409" t="s">
        <v>7428</v>
      </c>
      <c r="G1409">
        <v>10566.73</v>
      </c>
      <c r="H1409">
        <v>4</v>
      </c>
      <c r="I1409" t="s">
        <v>7918</v>
      </c>
      <c r="J1409" t="s">
        <v>8164</v>
      </c>
      <c r="K1409" t="s">
        <v>8168</v>
      </c>
      <c r="L1409" t="s">
        <v>8170</v>
      </c>
      <c r="M1409">
        <v>42266.92</v>
      </c>
      <c r="N1409">
        <v>42266.92</v>
      </c>
    </row>
    <row r="1410" spans="1:14" x14ac:dyDescent="0.3">
      <c r="A1410" t="s">
        <v>1410</v>
      </c>
      <c r="B1410" t="s">
        <v>5264</v>
      </c>
      <c r="C1410" t="s">
        <v>7408</v>
      </c>
      <c r="D1410" t="s">
        <v>7420</v>
      </c>
      <c r="E1410" t="s">
        <v>7424</v>
      </c>
      <c r="F1410" t="s">
        <v>7430</v>
      </c>
      <c r="G1410">
        <v>7278.27</v>
      </c>
      <c r="H1410">
        <v>8</v>
      </c>
      <c r="I1410" t="s">
        <v>7724</v>
      </c>
      <c r="J1410" t="s">
        <v>8162</v>
      </c>
      <c r="K1410" t="s">
        <v>8168</v>
      </c>
      <c r="L1410" t="s">
        <v>8169</v>
      </c>
      <c r="M1410">
        <v>46581.26</v>
      </c>
      <c r="N1410">
        <v>58226.16</v>
      </c>
    </row>
    <row r="1411" spans="1:14" x14ac:dyDescent="0.3">
      <c r="A1411" t="s">
        <v>1411</v>
      </c>
      <c r="B1411" t="s">
        <v>5265</v>
      </c>
      <c r="C1411" t="s">
        <v>7408</v>
      </c>
      <c r="D1411" t="s">
        <v>7422</v>
      </c>
      <c r="E1411" t="s">
        <v>7426</v>
      </c>
      <c r="F1411" t="s">
        <v>7433</v>
      </c>
      <c r="G1411">
        <v>5941.14</v>
      </c>
      <c r="H1411">
        <v>8</v>
      </c>
      <c r="I1411" t="s">
        <v>7821</v>
      </c>
      <c r="J1411" t="s">
        <v>8165</v>
      </c>
      <c r="K1411" t="s">
        <v>8167</v>
      </c>
      <c r="L1411" t="s">
        <v>8170</v>
      </c>
      <c r="M1411">
        <v>47529.120000000003</v>
      </c>
      <c r="N1411">
        <v>47529.120000000003</v>
      </c>
    </row>
    <row r="1412" spans="1:14" x14ac:dyDescent="0.3">
      <c r="A1412" t="s">
        <v>1412</v>
      </c>
      <c r="B1412" t="s">
        <v>5266</v>
      </c>
      <c r="C1412" t="s">
        <v>7407</v>
      </c>
      <c r="D1412" t="s">
        <v>7418</v>
      </c>
      <c r="E1412" t="s">
        <v>7424</v>
      </c>
      <c r="F1412" t="s">
        <v>7430</v>
      </c>
      <c r="G1412">
        <v>14451.96</v>
      </c>
      <c r="H1412">
        <v>9</v>
      </c>
      <c r="I1412" t="s">
        <v>7744</v>
      </c>
      <c r="J1412" t="s">
        <v>8162</v>
      </c>
      <c r="K1412" t="s">
        <v>8168</v>
      </c>
      <c r="L1412" t="s">
        <v>8169</v>
      </c>
      <c r="M1412">
        <v>104053.78</v>
      </c>
      <c r="N1412">
        <v>130067.63999999998</v>
      </c>
    </row>
    <row r="1413" spans="1:14" x14ac:dyDescent="0.3">
      <c r="A1413" t="s">
        <v>1413</v>
      </c>
      <c r="B1413" t="s">
        <v>5267</v>
      </c>
      <c r="C1413" t="s">
        <v>7405</v>
      </c>
      <c r="D1413" t="s">
        <v>7411</v>
      </c>
      <c r="E1413" t="s">
        <v>7425</v>
      </c>
      <c r="F1413" t="s">
        <v>7428</v>
      </c>
      <c r="G1413">
        <v>10506.97</v>
      </c>
      <c r="H1413">
        <v>19</v>
      </c>
      <c r="I1413" t="s">
        <v>7930</v>
      </c>
      <c r="J1413" t="s">
        <v>8166</v>
      </c>
      <c r="K1413" t="s">
        <v>8168</v>
      </c>
      <c r="L1413" t="s">
        <v>8170</v>
      </c>
      <c r="M1413">
        <v>199632.43</v>
      </c>
      <c r="N1413">
        <v>199632.43</v>
      </c>
    </row>
    <row r="1414" spans="1:14" x14ac:dyDescent="0.3">
      <c r="A1414" t="s">
        <v>1414</v>
      </c>
      <c r="B1414" t="s">
        <v>5268</v>
      </c>
      <c r="C1414" t="s">
        <v>7405</v>
      </c>
      <c r="D1414" t="s">
        <v>7417</v>
      </c>
      <c r="E1414" t="s">
        <v>7423</v>
      </c>
      <c r="F1414" t="s">
        <v>7434</v>
      </c>
      <c r="G1414">
        <v>1140.42</v>
      </c>
      <c r="H1414">
        <v>10</v>
      </c>
      <c r="I1414" t="s">
        <v>7495</v>
      </c>
      <c r="J1414" t="s">
        <v>8165</v>
      </c>
      <c r="K1414" t="s">
        <v>8168</v>
      </c>
      <c r="L1414" t="s">
        <v>8170</v>
      </c>
      <c r="M1414">
        <v>11404.2</v>
      </c>
      <c r="N1414">
        <v>11404.2</v>
      </c>
    </row>
    <row r="1415" spans="1:14" x14ac:dyDescent="0.3">
      <c r="A1415" t="s">
        <v>1415</v>
      </c>
      <c r="B1415" t="s">
        <v>5269</v>
      </c>
      <c r="C1415" t="s">
        <v>7408</v>
      </c>
      <c r="D1415" t="s">
        <v>7419</v>
      </c>
      <c r="E1415" t="s">
        <v>7423</v>
      </c>
      <c r="F1415" t="s">
        <v>7434</v>
      </c>
      <c r="G1415">
        <v>978.57</v>
      </c>
      <c r="H1415">
        <v>7</v>
      </c>
      <c r="I1415" t="s">
        <v>7646</v>
      </c>
      <c r="J1415" t="s">
        <v>8165</v>
      </c>
      <c r="K1415" t="s">
        <v>8167</v>
      </c>
      <c r="L1415" t="s">
        <v>8169</v>
      </c>
      <c r="M1415">
        <v>5479.66</v>
      </c>
      <c r="N1415">
        <v>6849.9900000000007</v>
      </c>
    </row>
    <row r="1416" spans="1:14" x14ac:dyDescent="0.3">
      <c r="A1416" t="s">
        <v>1416</v>
      </c>
      <c r="B1416" t="s">
        <v>5270</v>
      </c>
      <c r="C1416" t="s">
        <v>7407</v>
      </c>
      <c r="D1416" t="s">
        <v>7415</v>
      </c>
      <c r="E1416" t="s">
        <v>7426</v>
      </c>
      <c r="F1416" t="s">
        <v>7429</v>
      </c>
      <c r="G1416">
        <v>12444.19</v>
      </c>
      <c r="H1416">
        <v>18</v>
      </c>
      <c r="I1416" t="s">
        <v>7654</v>
      </c>
      <c r="J1416" t="s">
        <v>8163</v>
      </c>
      <c r="K1416" t="s">
        <v>8168</v>
      </c>
      <c r="L1416" t="s">
        <v>8169</v>
      </c>
      <c r="M1416">
        <v>179196.17</v>
      </c>
      <c r="N1416">
        <v>223995.42</v>
      </c>
    </row>
    <row r="1417" spans="1:14" x14ac:dyDescent="0.3">
      <c r="A1417" t="s">
        <v>1417</v>
      </c>
      <c r="B1417" t="s">
        <v>5271</v>
      </c>
      <c r="C1417" t="s">
        <v>7407</v>
      </c>
      <c r="D1417" t="s">
        <v>7418</v>
      </c>
      <c r="E1417" t="s">
        <v>7423</v>
      </c>
      <c r="F1417" t="s">
        <v>7430</v>
      </c>
      <c r="G1417">
        <v>3500.11</v>
      </c>
      <c r="H1417">
        <v>10</v>
      </c>
      <c r="I1417" t="s">
        <v>7967</v>
      </c>
      <c r="J1417" t="s">
        <v>8163</v>
      </c>
      <c r="K1417" t="s">
        <v>8167</v>
      </c>
      <c r="L1417" t="s">
        <v>8169</v>
      </c>
      <c r="M1417">
        <v>28000.880000000001</v>
      </c>
      <c r="N1417">
        <v>35001.1</v>
      </c>
    </row>
    <row r="1418" spans="1:14" x14ac:dyDescent="0.3">
      <c r="A1418" t="s">
        <v>1418</v>
      </c>
      <c r="B1418" t="s">
        <v>5272</v>
      </c>
      <c r="C1418" t="s">
        <v>7407</v>
      </c>
      <c r="D1418" t="s">
        <v>7417</v>
      </c>
      <c r="E1418" t="s">
        <v>7424</v>
      </c>
      <c r="F1418" t="s">
        <v>7429</v>
      </c>
      <c r="G1418">
        <v>9986.56</v>
      </c>
      <c r="H1418">
        <v>1</v>
      </c>
      <c r="I1418" t="s">
        <v>8052</v>
      </c>
      <c r="J1418" t="s">
        <v>8163</v>
      </c>
      <c r="K1418" t="s">
        <v>8168</v>
      </c>
      <c r="L1418" t="s">
        <v>8169</v>
      </c>
      <c r="M1418">
        <v>7989.58</v>
      </c>
      <c r="N1418">
        <v>9986.56</v>
      </c>
    </row>
    <row r="1419" spans="1:14" x14ac:dyDescent="0.3">
      <c r="A1419" t="s">
        <v>1419</v>
      </c>
      <c r="B1419" t="s">
        <v>5273</v>
      </c>
      <c r="C1419" t="s">
        <v>7405</v>
      </c>
      <c r="D1419" t="s">
        <v>7409</v>
      </c>
      <c r="E1419" t="s">
        <v>7423</v>
      </c>
      <c r="F1419" t="s">
        <v>7431</v>
      </c>
      <c r="G1419">
        <v>13335.61</v>
      </c>
      <c r="H1419">
        <v>20</v>
      </c>
      <c r="I1419" t="s">
        <v>7568</v>
      </c>
      <c r="J1419" t="s">
        <v>8162</v>
      </c>
      <c r="K1419" t="s">
        <v>8168</v>
      </c>
      <c r="L1419" t="s">
        <v>8169</v>
      </c>
      <c r="M1419">
        <v>213369.76</v>
      </c>
      <c r="N1419">
        <v>266712.2</v>
      </c>
    </row>
    <row r="1420" spans="1:14" x14ac:dyDescent="0.3">
      <c r="A1420" t="s">
        <v>1420</v>
      </c>
      <c r="B1420" t="s">
        <v>5274</v>
      </c>
      <c r="C1420" t="s">
        <v>7407</v>
      </c>
      <c r="D1420" t="s">
        <v>7417</v>
      </c>
      <c r="E1420" t="s">
        <v>7426</v>
      </c>
      <c r="F1420" t="s">
        <v>7432</v>
      </c>
      <c r="G1420">
        <v>10156.709999999999</v>
      </c>
      <c r="H1420">
        <v>17</v>
      </c>
      <c r="I1420" t="s">
        <v>7467</v>
      </c>
      <c r="J1420" t="s">
        <v>8165</v>
      </c>
      <c r="K1420" t="s">
        <v>8168</v>
      </c>
      <c r="L1420" t="s">
        <v>8169</v>
      </c>
      <c r="M1420">
        <v>138131.09</v>
      </c>
      <c r="N1420">
        <v>172664.06999999998</v>
      </c>
    </row>
    <row r="1421" spans="1:14" x14ac:dyDescent="0.3">
      <c r="A1421" t="s">
        <v>1421</v>
      </c>
      <c r="B1421" t="s">
        <v>5275</v>
      </c>
      <c r="C1421" t="s">
        <v>7408</v>
      </c>
      <c r="D1421" t="s">
        <v>7422</v>
      </c>
      <c r="E1421" t="s">
        <v>7426</v>
      </c>
      <c r="F1421" t="s">
        <v>7431</v>
      </c>
      <c r="G1421">
        <v>2790.46</v>
      </c>
      <c r="H1421">
        <v>5</v>
      </c>
      <c r="I1421" t="s">
        <v>8021</v>
      </c>
      <c r="J1421" t="s">
        <v>8164</v>
      </c>
      <c r="K1421" t="s">
        <v>8168</v>
      </c>
      <c r="L1421" t="s">
        <v>8169</v>
      </c>
      <c r="M1421">
        <v>11161.84</v>
      </c>
      <c r="N1421">
        <v>13952.3</v>
      </c>
    </row>
    <row r="1422" spans="1:14" x14ac:dyDescent="0.3">
      <c r="A1422" t="s">
        <v>1422</v>
      </c>
      <c r="B1422" t="s">
        <v>5276</v>
      </c>
      <c r="C1422" t="s">
        <v>7406</v>
      </c>
      <c r="D1422" t="s">
        <v>7412</v>
      </c>
      <c r="E1422" t="s">
        <v>7426</v>
      </c>
      <c r="F1422" t="s">
        <v>7431</v>
      </c>
      <c r="G1422">
        <v>1601.07</v>
      </c>
      <c r="H1422">
        <v>18</v>
      </c>
      <c r="I1422" t="s">
        <v>8011</v>
      </c>
      <c r="J1422" t="s">
        <v>8162</v>
      </c>
      <c r="K1422" t="s">
        <v>8167</v>
      </c>
      <c r="L1422" t="s">
        <v>8169</v>
      </c>
      <c r="M1422">
        <v>23055.74</v>
      </c>
      <c r="N1422">
        <v>28819.26</v>
      </c>
    </row>
    <row r="1423" spans="1:14" x14ac:dyDescent="0.3">
      <c r="A1423" t="s">
        <v>1423</v>
      </c>
      <c r="B1423" t="s">
        <v>5277</v>
      </c>
      <c r="C1423" t="s">
        <v>7405</v>
      </c>
      <c r="D1423" t="s">
        <v>7417</v>
      </c>
      <c r="E1423" t="s">
        <v>7423</v>
      </c>
      <c r="F1423" t="s">
        <v>7431</v>
      </c>
      <c r="G1423">
        <v>9066.09</v>
      </c>
      <c r="H1423">
        <v>14</v>
      </c>
      <c r="I1423" t="s">
        <v>7679</v>
      </c>
      <c r="J1423" t="s">
        <v>8164</v>
      </c>
      <c r="K1423" t="s">
        <v>8168</v>
      </c>
      <c r="L1423" t="s">
        <v>8169</v>
      </c>
      <c r="M1423">
        <v>101540.54</v>
      </c>
      <c r="N1423">
        <v>126925.26000000001</v>
      </c>
    </row>
    <row r="1424" spans="1:14" x14ac:dyDescent="0.3">
      <c r="A1424" t="s">
        <v>1424</v>
      </c>
      <c r="B1424" t="s">
        <v>5278</v>
      </c>
      <c r="C1424" t="s">
        <v>7406</v>
      </c>
      <c r="D1424" t="s">
        <v>7414</v>
      </c>
      <c r="E1424" t="s">
        <v>7425</v>
      </c>
      <c r="F1424" t="s">
        <v>7428</v>
      </c>
      <c r="G1424">
        <v>14642.03</v>
      </c>
      <c r="H1424">
        <v>16</v>
      </c>
      <c r="I1424" t="s">
        <v>7543</v>
      </c>
      <c r="J1424" t="s">
        <v>8162</v>
      </c>
      <c r="K1424" t="s">
        <v>8168</v>
      </c>
      <c r="L1424" t="s">
        <v>8170</v>
      </c>
      <c r="M1424">
        <v>234272.48</v>
      </c>
      <c r="N1424">
        <v>234272.48</v>
      </c>
    </row>
    <row r="1425" spans="1:14" x14ac:dyDescent="0.3">
      <c r="A1425" t="s">
        <v>1425</v>
      </c>
      <c r="B1425" t="s">
        <v>5279</v>
      </c>
      <c r="C1425" t="s">
        <v>7406</v>
      </c>
      <c r="D1425" t="s">
        <v>7414</v>
      </c>
      <c r="E1425" t="s">
        <v>7425</v>
      </c>
      <c r="F1425" t="s">
        <v>7433</v>
      </c>
      <c r="G1425">
        <v>10326.030000000001</v>
      </c>
      <c r="H1425">
        <v>5</v>
      </c>
      <c r="I1425" t="s">
        <v>8034</v>
      </c>
      <c r="J1425" t="s">
        <v>8162</v>
      </c>
      <c r="K1425" t="s">
        <v>8167</v>
      </c>
      <c r="L1425" t="s">
        <v>8169</v>
      </c>
      <c r="M1425">
        <v>41304.120000000003</v>
      </c>
      <c r="N1425">
        <v>51630.15</v>
      </c>
    </row>
    <row r="1426" spans="1:14" x14ac:dyDescent="0.3">
      <c r="A1426" t="s">
        <v>1426</v>
      </c>
      <c r="B1426" t="s">
        <v>5280</v>
      </c>
      <c r="C1426" t="s">
        <v>7408</v>
      </c>
      <c r="D1426" t="s">
        <v>7422</v>
      </c>
      <c r="E1426" t="s">
        <v>7424</v>
      </c>
      <c r="F1426" t="s">
        <v>7428</v>
      </c>
      <c r="G1426">
        <v>14904.31</v>
      </c>
      <c r="H1426">
        <v>13</v>
      </c>
      <c r="I1426" t="s">
        <v>7644</v>
      </c>
      <c r="J1426" t="s">
        <v>8166</v>
      </c>
      <c r="K1426" t="s">
        <v>8167</v>
      </c>
      <c r="L1426" t="s">
        <v>8170</v>
      </c>
      <c r="M1426">
        <v>193756.03</v>
      </c>
      <c r="N1426">
        <v>193756.03</v>
      </c>
    </row>
    <row r="1427" spans="1:14" x14ac:dyDescent="0.3">
      <c r="A1427" t="s">
        <v>1427</v>
      </c>
      <c r="B1427" t="s">
        <v>5281</v>
      </c>
      <c r="C1427" t="s">
        <v>7408</v>
      </c>
      <c r="D1427" t="s">
        <v>7417</v>
      </c>
      <c r="E1427" t="s">
        <v>7425</v>
      </c>
      <c r="F1427" t="s">
        <v>7430</v>
      </c>
      <c r="G1427">
        <v>11954.49</v>
      </c>
      <c r="H1427">
        <v>12</v>
      </c>
      <c r="I1427" t="s">
        <v>7823</v>
      </c>
      <c r="J1427" t="s">
        <v>8166</v>
      </c>
      <c r="K1427" t="s">
        <v>8167</v>
      </c>
      <c r="L1427" t="s">
        <v>8170</v>
      </c>
      <c r="M1427">
        <v>143453.88</v>
      </c>
      <c r="N1427">
        <v>143453.88</v>
      </c>
    </row>
    <row r="1428" spans="1:14" x14ac:dyDescent="0.3">
      <c r="A1428" t="s">
        <v>1428</v>
      </c>
      <c r="B1428" t="s">
        <v>5282</v>
      </c>
      <c r="C1428" t="s">
        <v>7405</v>
      </c>
      <c r="D1428" t="s">
        <v>7417</v>
      </c>
      <c r="E1428" t="s">
        <v>7427</v>
      </c>
      <c r="F1428" t="s">
        <v>7430</v>
      </c>
      <c r="G1428">
        <v>3784.8</v>
      </c>
      <c r="H1428">
        <v>7</v>
      </c>
      <c r="I1428" t="s">
        <v>7600</v>
      </c>
      <c r="J1428" t="s">
        <v>8164</v>
      </c>
      <c r="K1428" t="s">
        <v>8167</v>
      </c>
      <c r="L1428" t="s">
        <v>8169</v>
      </c>
      <c r="M1428">
        <v>21194.880000000001</v>
      </c>
      <c r="N1428">
        <v>26493.600000000002</v>
      </c>
    </row>
    <row r="1429" spans="1:14" x14ac:dyDescent="0.3">
      <c r="A1429" t="s">
        <v>1429</v>
      </c>
      <c r="B1429" t="s">
        <v>5283</v>
      </c>
      <c r="C1429" t="s">
        <v>7407</v>
      </c>
      <c r="D1429" t="s">
        <v>7415</v>
      </c>
      <c r="E1429" t="s">
        <v>7424</v>
      </c>
      <c r="F1429" t="s">
        <v>7434</v>
      </c>
      <c r="G1429">
        <v>3276.84</v>
      </c>
      <c r="H1429">
        <v>14</v>
      </c>
      <c r="I1429" t="s">
        <v>7783</v>
      </c>
      <c r="J1429" t="s">
        <v>8163</v>
      </c>
      <c r="K1429" t="s">
        <v>8167</v>
      </c>
      <c r="L1429" t="s">
        <v>8170</v>
      </c>
      <c r="M1429">
        <v>45875.76</v>
      </c>
      <c r="N1429">
        <v>45875.76</v>
      </c>
    </row>
    <row r="1430" spans="1:14" x14ac:dyDescent="0.3">
      <c r="A1430" t="s">
        <v>1430</v>
      </c>
      <c r="B1430" t="s">
        <v>5284</v>
      </c>
      <c r="C1430" t="s">
        <v>7407</v>
      </c>
      <c r="D1430" t="s">
        <v>7417</v>
      </c>
      <c r="E1430" t="s">
        <v>7427</v>
      </c>
      <c r="F1430" t="s">
        <v>7433</v>
      </c>
      <c r="G1430">
        <v>3880.25</v>
      </c>
      <c r="H1430">
        <v>15</v>
      </c>
      <c r="I1430" t="s">
        <v>7460</v>
      </c>
      <c r="J1430" t="s">
        <v>8164</v>
      </c>
      <c r="K1430" t="s">
        <v>8167</v>
      </c>
      <c r="L1430" t="s">
        <v>8169</v>
      </c>
      <c r="M1430">
        <v>46563</v>
      </c>
      <c r="N1430">
        <v>58203.75</v>
      </c>
    </row>
    <row r="1431" spans="1:14" x14ac:dyDescent="0.3">
      <c r="A1431" t="s">
        <v>1431</v>
      </c>
      <c r="B1431" t="s">
        <v>5285</v>
      </c>
      <c r="C1431" t="s">
        <v>7406</v>
      </c>
      <c r="D1431" t="s">
        <v>7421</v>
      </c>
      <c r="E1431" t="s">
        <v>7426</v>
      </c>
      <c r="F1431" t="s">
        <v>7430</v>
      </c>
      <c r="G1431">
        <v>9882.81</v>
      </c>
      <c r="H1431">
        <v>11</v>
      </c>
      <c r="I1431" t="s">
        <v>7443</v>
      </c>
      <c r="J1431" t="s">
        <v>8166</v>
      </c>
      <c r="K1431" t="s">
        <v>8168</v>
      </c>
      <c r="L1431" t="s">
        <v>8169</v>
      </c>
      <c r="M1431">
        <v>86969.06</v>
      </c>
      <c r="N1431">
        <v>108710.90999999999</v>
      </c>
    </row>
    <row r="1432" spans="1:14" x14ac:dyDescent="0.3">
      <c r="A1432" t="s">
        <v>1432</v>
      </c>
      <c r="B1432" t="s">
        <v>5286</v>
      </c>
      <c r="C1432" t="s">
        <v>7405</v>
      </c>
      <c r="D1432" t="s">
        <v>7411</v>
      </c>
      <c r="E1432" t="s">
        <v>7426</v>
      </c>
      <c r="F1432" t="s">
        <v>7430</v>
      </c>
      <c r="G1432">
        <v>5609.97</v>
      </c>
      <c r="H1432">
        <v>14</v>
      </c>
      <c r="I1432" t="s">
        <v>7516</v>
      </c>
      <c r="J1432" t="s">
        <v>8163</v>
      </c>
      <c r="K1432" t="s">
        <v>8168</v>
      </c>
      <c r="L1432" t="s">
        <v>8170</v>
      </c>
      <c r="M1432">
        <v>78539.58</v>
      </c>
      <c r="N1432">
        <v>78539.58</v>
      </c>
    </row>
    <row r="1433" spans="1:14" x14ac:dyDescent="0.3">
      <c r="A1433" t="s">
        <v>1433</v>
      </c>
      <c r="B1433" t="s">
        <v>5287</v>
      </c>
      <c r="C1433" t="s">
        <v>7408</v>
      </c>
      <c r="D1433" t="s">
        <v>7417</v>
      </c>
      <c r="E1433" t="s">
        <v>7423</v>
      </c>
      <c r="F1433" t="s">
        <v>7429</v>
      </c>
      <c r="G1433">
        <v>4925.22</v>
      </c>
      <c r="H1433">
        <v>15</v>
      </c>
      <c r="I1433" t="s">
        <v>7567</v>
      </c>
      <c r="J1433" t="s">
        <v>8163</v>
      </c>
      <c r="K1433" t="s">
        <v>8168</v>
      </c>
      <c r="L1433" t="s">
        <v>8170</v>
      </c>
      <c r="M1433">
        <v>73878.3</v>
      </c>
      <c r="N1433">
        <v>73878.3</v>
      </c>
    </row>
    <row r="1434" spans="1:14" x14ac:dyDescent="0.3">
      <c r="A1434" t="s">
        <v>1434</v>
      </c>
      <c r="B1434" t="s">
        <v>5288</v>
      </c>
      <c r="C1434" t="s">
        <v>7408</v>
      </c>
      <c r="D1434" t="s">
        <v>7419</v>
      </c>
      <c r="E1434" t="s">
        <v>7426</v>
      </c>
      <c r="F1434" t="s">
        <v>7434</v>
      </c>
      <c r="G1434">
        <v>15762.53</v>
      </c>
      <c r="H1434">
        <v>6</v>
      </c>
      <c r="I1434" t="s">
        <v>8053</v>
      </c>
      <c r="J1434" t="s">
        <v>8166</v>
      </c>
      <c r="K1434" t="s">
        <v>8168</v>
      </c>
      <c r="L1434" t="s">
        <v>8169</v>
      </c>
      <c r="M1434">
        <v>75660.31</v>
      </c>
      <c r="N1434">
        <v>94575.180000000008</v>
      </c>
    </row>
    <row r="1435" spans="1:14" x14ac:dyDescent="0.3">
      <c r="A1435" t="s">
        <v>1435</v>
      </c>
      <c r="B1435" t="s">
        <v>5289</v>
      </c>
      <c r="C1435" t="s">
        <v>7405</v>
      </c>
      <c r="D1435" t="s">
        <v>7409</v>
      </c>
      <c r="E1435" t="s">
        <v>7425</v>
      </c>
      <c r="F1435" t="s">
        <v>7429</v>
      </c>
      <c r="G1435">
        <v>13106.53</v>
      </c>
      <c r="H1435">
        <v>18</v>
      </c>
      <c r="I1435" t="s">
        <v>7843</v>
      </c>
      <c r="J1435" t="s">
        <v>8165</v>
      </c>
      <c r="K1435" t="s">
        <v>8168</v>
      </c>
      <c r="L1435" t="s">
        <v>8169</v>
      </c>
      <c r="M1435">
        <v>188733.7</v>
      </c>
      <c r="N1435">
        <v>235917.54</v>
      </c>
    </row>
    <row r="1436" spans="1:14" x14ac:dyDescent="0.3">
      <c r="A1436" t="s">
        <v>1436</v>
      </c>
      <c r="B1436" t="s">
        <v>5290</v>
      </c>
      <c r="C1436" t="s">
        <v>7405</v>
      </c>
      <c r="D1436" t="s">
        <v>7411</v>
      </c>
      <c r="E1436" t="s">
        <v>7424</v>
      </c>
      <c r="F1436" t="s">
        <v>7429</v>
      </c>
      <c r="G1436">
        <v>4455.4399999999996</v>
      </c>
      <c r="H1436">
        <v>10</v>
      </c>
      <c r="I1436" t="s">
        <v>7812</v>
      </c>
      <c r="J1436" t="s">
        <v>8163</v>
      </c>
      <c r="K1436" t="s">
        <v>8168</v>
      </c>
      <c r="L1436" t="s">
        <v>8170</v>
      </c>
      <c r="M1436">
        <v>44554.400000000001</v>
      </c>
      <c r="N1436">
        <v>44554.399999999994</v>
      </c>
    </row>
    <row r="1437" spans="1:14" x14ac:dyDescent="0.3">
      <c r="A1437" t="s">
        <v>1437</v>
      </c>
      <c r="B1437" t="s">
        <v>5291</v>
      </c>
      <c r="C1437" t="s">
        <v>7408</v>
      </c>
      <c r="D1437" t="s">
        <v>7417</v>
      </c>
      <c r="E1437" t="s">
        <v>7427</v>
      </c>
      <c r="F1437" t="s">
        <v>7430</v>
      </c>
      <c r="G1437">
        <v>11374.32</v>
      </c>
      <c r="H1437">
        <v>18</v>
      </c>
      <c r="I1437" t="s">
        <v>7577</v>
      </c>
      <c r="J1437" t="s">
        <v>8164</v>
      </c>
      <c r="K1437" t="s">
        <v>8167</v>
      </c>
      <c r="L1437" t="s">
        <v>8169</v>
      </c>
      <c r="M1437">
        <v>163790.54</v>
      </c>
      <c r="N1437">
        <v>204737.76</v>
      </c>
    </row>
    <row r="1438" spans="1:14" x14ac:dyDescent="0.3">
      <c r="A1438" t="s">
        <v>1438</v>
      </c>
      <c r="B1438" t="s">
        <v>5292</v>
      </c>
      <c r="C1438" t="s">
        <v>7407</v>
      </c>
      <c r="D1438" t="s">
        <v>7413</v>
      </c>
      <c r="E1438" t="s">
        <v>7424</v>
      </c>
      <c r="F1438" t="s">
        <v>7433</v>
      </c>
      <c r="G1438">
        <v>3984.83</v>
      </c>
      <c r="H1438">
        <v>13</v>
      </c>
      <c r="I1438" t="s">
        <v>7530</v>
      </c>
      <c r="J1438" t="s">
        <v>8163</v>
      </c>
      <c r="K1438" t="s">
        <v>8168</v>
      </c>
      <c r="L1438" t="s">
        <v>8169</v>
      </c>
      <c r="M1438">
        <v>41441.9</v>
      </c>
      <c r="N1438">
        <v>51802.79</v>
      </c>
    </row>
    <row r="1439" spans="1:14" x14ac:dyDescent="0.3">
      <c r="A1439" t="s">
        <v>1439</v>
      </c>
      <c r="B1439" t="s">
        <v>5293</v>
      </c>
      <c r="C1439" t="s">
        <v>7406</v>
      </c>
      <c r="D1439" t="s">
        <v>7412</v>
      </c>
      <c r="E1439" t="s">
        <v>7426</v>
      </c>
      <c r="F1439" t="s">
        <v>7428</v>
      </c>
      <c r="G1439">
        <v>11205</v>
      </c>
      <c r="H1439">
        <v>4</v>
      </c>
      <c r="I1439" t="s">
        <v>7490</v>
      </c>
      <c r="J1439" t="s">
        <v>8166</v>
      </c>
      <c r="K1439" t="s">
        <v>8167</v>
      </c>
      <c r="L1439" t="s">
        <v>8170</v>
      </c>
      <c r="M1439">
        <v>44820</v>
      </c>
      <c r="N1439">
        <v>44820</v>
      </c>
    </row>
    <row r="1440" spans="1:14" x14ac:dyDescent="0.3">
      <c r="A1440" t="s">
        <v>1440</v>
      </c>
      <c r="B1440" t="s">
        <v>5294</v>
      </c>
      <c r="C1440" t="s">
        <v>7407</v>
      </c>
      <c r="D1440" t="s">
        <v>7417</v>
      </c>
      <c r="E1440" t="s">
        <v>7424</v>
      </c>
      <c r="F1440" t="s">
        <v>7431</v>
      </c>
      <c r="G1440">
        <v>7274.12</v>
      </c>
      <c r="H1440">
        <v>2</v>
      </c>
      <c r="I1440" t="s">
        <v>7568</v>
      </c>
      <c r="J1440" t="s">
        <v>8165</v>
      </c>
      <c r="K1440" t="s">
        <v>8167</v>
      </c>
      <c r="L1440" t="s">
        <v>8170</v>
      </c>
      <c r="M1440">
        <v>14548.24</v>
      </c>
      <c r="N1440">
        <v>14548.24</v>
      </c>
    </row>
    <row r="1441" spans="1:14" x14ac:dyDescent="0.3">
      <c r="A1441" t="s">
        <v>1441</v>
      </c>
      <c r="B1441" t="s">
        <v>5295</v>
      </c>
      <c r="C1441" t="s">
        <v>7405</v>
      </c>
      <c r="D1441" t="s">
        <v>7410</v>
      </c>
      <c r="E1441" t="s">
        <v>7425</v>
      </c>
      <c r="F1441" t="s">
        <v>7429</v>
      </c>
      <c r="G1441">
        <v>4453.78</v>
      </c>
      <c r="H1441">
        <v>14</v>
      </c>
      <c r="I1441" t="s">
        <v>7843</v>
      </c>
      <c r="J1441" t="s">
        <v>8164</v>
      </c>
      <c r="K1441" t="s">
        <v>8168</v>
      </c>
      <c r="L1441" t="s">
        <v>8169</v>
      </c>
      <c r="M1441">
        <v>49882.17</v>
      </c>
      <c r="N1441">
        <v>62352.92</v>
      </c>
    </row>
    <row r="1442" spans="1:14" x14ac:dyDescent="0.3">
      <c r="A1442" t="s">
        <v>1442</v>
      </c>
      <c r="B1442" t="s">
        <v>5296</v>
      </c>
      <c r="C1442" t="s">
        <v>7405</v>
      </c>
      <c r="D1442" t="s">
        <v>7411</v>
      </c>
      <c r="E1442" t="s">
        <v>7426</v>
      </c>
      <c r="F1442" t="s">
        <v>7431</v>
      </c>
      <c r="G1442">
        <v>13486.67</v>
      </c>
      <c r="H1442">
        <v>17</v>
      </c>
      <c r="I1442" t="s">
        <v>7750</v>
      </c>
      <c r="J1442" t="s">
        <v>8164</v>
      </c>
      <c r="K1442" t="s">
        <v>8168</v>
      </c>
      <c r="L1442" t="s">
        <v>8169</v>
      </c>
      <c r="M1442">
        <v>183418.38</v>
      </c>
      <c r="N1442">
        <v>229273.39</v>
      </c>
    </row>
    <row r="1443" spans="1:14" x14ac:dyDescent="0.3">
      <c r="A1443" t="s">
        <v>1443</v>
      </c>
      <c r="B1443" t="s">
        <v>5297</v>
      </c>
      <c r="C1443" t="s">
        <v>7407</v>
      </c>
      <c r="D1443" t="s">
        <v>7415</v>
      </c>
      <c r="E1443" t="s">
        <v>7427</v>
      </c>
      <c r="F1443" t="s">
        <v>7432</v>
      </c>
      <c r="G1443">
        <v>4226.3599999999997</v>
      </c>
      <c r="H1443">
        <v>19</v>
      </c>
      <c r="I1443" t="s">
        <v>7439</v>
      </c>
      <c r="J1443" t="s">
        <v>8165</v>
      </c>
      <c r="K1443" t="s">
        <v>8167</v>
      </c>
      <c r="L1443" t="s">
        <v>8169</v>
      </c>
      <c r="M1443">
        <v>64240.34</v>
      </c>
      <c r="N1443">
        <v>80300.84</v>
      </c>
    </row>
    <row r="1444" spans="1:14" x14ac:dyDescent="0.3">
      <c r="A1444" t="s">
        <v>1444</v>
      </c>
      <c r="B1444" t="s">
        <v>5298</v>
      </c>
      <c r="C1444" t="s">
        <v>7407</v>
      </c>
      <c r="D1444" t="s">
        <v>7413</v>
      </c>
      <c r="E1444" t="s">
        <v>7425</v>
      </c>
      <c r="F1444" t="s">
        <v>7429</v>
      </c>
      <c r="G1444">
        <v>15491.95</v>
      </c>
      <c r="H1444">
        <v>20</v>
      </c>
      <c r="I1444" t="s">
        <v>7714</v>
      </c>
      <c r="J1444" t="s">
        <v>8165</v>
      </c>
      <c r="K1444" t="s">
        <v>8168</v>
      </c>
      <c r="L1444" t="s">
        <v>8170</v>
      </c>
      <c r="M1444">
        <v>309839</v>
      </c>
      <c r="N1444">
        <v>309839</v>
      </c>
    </row>
    <row r="1445" spans="1:14" x14ac:dyDescent="0.3">
      <c r="A1445" t="s">
        <v>1445</v>
      </c>
      <c r="B1445" t="s">
        <v>5299</v>
      </c>
      <c r="C1445" t="s">
        <v>7408</v>
      </c>
      <c r="D1445" t="s">
        <v>7419</v>
      </c>
      <c r="E1445" t="s">
        <v>7425</v>
      </c>
      <c r="F1445" t="s">
        <v>7433</v>
      </c>
      <c r="G1445">
        <v>4709.42</v>
      </c>
      <c r="H1445">
        <v>9</v>
      </c>
      <c r="I1445" t="s">
        <v>7560</v>
      </c>
      <c r="J1445" t="s">
        <v>8166</v>
      </c>
      <c r="K1445" t="s">
        <v>8168</v>
      </c>
      <c r="L1445" t="s">
        <v>8169</v>
      </c>
      <c r="M1445">
        <v>33907.99</v>
      </c>
      <c r="N1445">
        <v>42384.78</v>
      </c>
    </row>
    <row r="1446" spans="1:14" x14ac:dyDescent="0.3">
      <c r="A1446" t="s">
        <v>1446</v>
      </c>
      <c r="B1446" t="s">
        <v>5300</v>
      </c>
      <c r="C1446" t="s">
        <v>7407</v>
      </c>
      <c r="D1446" t="s">
        <v>7413</v>
      </c>
      <c r="E1446" t="s">
        <v>7425</v>
      </c>
      <c r="F1446" t="s">
        <v>7433</v>
      </c>
      <c r="G1446">
        <v>5991.77</v>
      </c>
      <c r="H1446">
        <v>14</v>
      </c>
      <c r="I1446" t="s">
        <v>7592</v>
      </c>
      <c r="J1446" t="s">
        <v>8162</v>
      </c>
      <c r="K1446" t="s">
        <v>8167</v>
      </c>
      <c r="L1446" t="s">
        <v>8170</v>
      </c>
      <c r="M1446">
        <v>83884.78</v>
      </c>
      <c r="N1446">
        <v>83884.78</v>
      </c>
    </row>
    <row r="1447" spans="1:14" x14ac:dyDescent="0.3">
      <c r="A1447" t="s">
        <v>1447</v>
      </c>
      <c r="B1447" t="s">
        <v>5301</v>
      </c>
      <c r="C1447" t="s">
        <v>7405</v>
      </c>
      <c r="D1447" t="s">
        <v>7417</v>
      </c>
      <c r="E1447" t="s">
        <v>7425</v>
      </c>
      <c r="F1447" t="s">
        <v>7431</v>
      </c>
      <c r="G1447">
        <v>15552.54</v>
      </c>
      <c r="H1447">
        <v>6</v>
      </c>
      <c r="I1447" t="s">
        <v>7467</v>
      </c>
      <c r="J1447" t="s">
        <v>8164</v>
      </c>
      <c r="K1447" t="s">
        <v>8167</v>
      </c>
      <c r="L1447" t="s">
        <v>8169</v>
      </c>
      <c r="M1447">
        <v>74651.86</v>
      </c>
      <c r="N1447">
        <v>93315.24</v>
      </c>
    </row>
    <row r="1448" spans="1:14" x14ac:dyDescent="0.3">
      <c r="A1448" t="s">
        <v>1448</v>
      </c>
      <c r="B1448" t="s">
        <v>5302</v>
      </c>
      <c r="C1448" t="s">
        <v>7408</v>
      </c>
      <c r="D1448" t="s">
        <v>7417</v>
      </c>
      <c r="E1448" t="s">
        <v>7424</v>
      </c>
      <c r="F1448" t="s">
        <v>7431</v>
      </c>
      <c r="G1448">
        <v>14252.76</v>
      </c>
      <c r="H1448">
        <v>5</v>
      </c>
      <c r="I1448" t="s">
        <v>8054</v>
      </c>
      <c r="J1448" t="s">
        <v>8164</v>
      </c>
      <c r="K1448" t="s">
        <v>8168</v>
      </c>
      <c r="L1448" t="s">
        <v>8169</v>
      </c>
      <c r="M1448">
        <v>57011.040000000001</v>
      </c>
      <c r="N1448">
        <v>71263.8</v>
      </c>
    </row>
    <row r="1449" spans="1:14" x14ac:dyDescent="0.3">
      <c r="A1449" t="s">
        <v>1449</v>
      </c>
      <c r="B1449" t="s">
        <v>5303</v>
      </c>
      <c r="C1449" t="s">
        <v>7407</v>
      </c>
      <c r="D1449" t="s">
        <v>7413</v>
      </c>
      <c r="E1449" t="s">
        <v>7426</v>
      </c>
      <c r="F1449" t="s">
        <v>7432</v>
      </c>
      <c r="G1449">
        <v>14013.72</v>
      </c>
      <c r="H1449">
        <v>3</v>
      </c>
      <c r="I1449" t="s">
        <v>7820</v>
      </c>
      <c r="J1449" t="s">
        <v>8166</v>
      </c>
      <c r="K1449" t="s">
        <v>8168</v>
      </c>
      <c r="L1449" t="s">
        <v>8169</v>
      </c>
      <c r="M1449">
        <v>33633.26</v>
      </c>
      <c r="N1449">
        <v>42041.159999999996</v>
      </c>
    </row>
    <row r="1450" spans="1:14" x14ac:dyDescent="0.3">
      <c r="A1450" t="s">
        <v>1450</v>
      </c>
      <c r="B1450" t="s">
        <v>5304</v>
      </c>
      <c r="C1450" t="s">
        <v>7406</v>
      </c>
      <c r="D1450" t="s">
        <v>7416</v>
      </c>
      <c r="E1450" t="s">
        <v>7424</v>
      </c>
      <c r="F1450" t="s">
        <v>7432</v>
      </c>
      <c r="G1450">
        <v>9960.83</v>
      </c>
      <c r="H1450">
        <v>13</v>
      </c>
      <c r="I1450" t="s">
        <v>7765</v>
      </c>
      <c r="J1450" t="s">
        <v>8162</v>
      </c>
      <c r="K1450" t="s">
        <v>8168</v>
      </c>
      <c r="L1450" t="s">
        <v>8169</v>
      </c>
      <c r="M1450">
        <v>103592.3</v>
      </c>
      <c r="N1450">
        <v>129490.79</v>
      </c>
    </row>
    <row r="1451" spans="1:14" x14ac:dyDescent="0.3">
      <c r="A1451" t="s">
        <v>1451</v>
      </c>
      <c r="B1451" t="s">
        <v>5305</v>
      </c>
      <c r="C1451" t="s">
        <v>7406</v>
      </c>
      <c r="D1451" t="s">
        <v>7421</v>
      </c>
      <c r="E1451" t="s">
        <v>7424</v>
      </c>
      <c r="F1451" t="s">
        <v>7434</v>
      </c>
      <c r="G1451">
        <v>9788.19</v>
      </c>
      <c r="H1451">
        <v>4</v>
      </c>
      <c r="I1451" t="s">
        <v>7545</v>
      </c>
      <c r="J1451" t="s">
        <v>8165</v>
      </c>
      <c r="K1451" t="s">
        <v>8167</v>
      </c>
      <c r="L1451" t="s">
        <v>8169</v>
      </c>
      <c r="M1451">
        <v>31322.54</v>
      </c>
      <c r="N1451">
        <v>39152.76</v>
      </c>
    </row>
    <row r="1452" spans="1:14" x14ac:dyDescent="0.3">
      <c r="A1452" t="s">
        <v>1452</v>
      </c>
      <c r="B1452" t="s">
        <v>5306</v>
      </c>
      <c r="C1452" t="s">
        <v>7405</v>
      </c>
      <c r="D1452" t="s">
        <v>7417</v>
      </c>
      <c r="E1452" t="s">
        <v>7425</v>
      </c>
      <c r="F1452" t="s">
        <v>7431</v>
      </c>
      <c r="G1452">
        <v>11566.88</v>
      </c>
      <c r="H1452">
        <v>2</v>
      </c>
      <c r="I1452" t="s">
        <v>7490</v>
      </c>
      <c r="J1452" t="s">
        <v>8163</v>
      </c>
      <c r="K1452" t="s">
        <v>8167</v>
      </c>
      <c r="L1452" t="s">
        <v>8170</v>
      </c>
      <c r="M1452">
        <v>23133.759999999998</v>
      </c>
      <c r="N1452">
        <v>23133.759999999998</v>
      </c>
    </row>
    <row r="1453" spans="1:14" x14ac:dyDescent="0.3">
      <c r="A1453" t="s">
        <v>1409</v>
      </c>
      <c r="B1453" t="s">
        <v>5307</v>
      </c>
      <c r="C1453" t="s">
        <v>7406</v>
      </c>
      <c r="D1453" t="s">
        <v>7414</v>
      </c>
      <c r="E1453" t="s">
        <v>7427</v>
      </c>
      <c r="F1453" t="s">
        <v>7433</v>
      </c>
      <c r="G1453">
        <v>4702.78</v>
      </c>
      <c r="H1453">
        <v>14</v>
      </c>
      <c r="I1453" t="s">
        <v>7932</v>
      </c>
      <c r="J1453" t="s">
        <v>8164</v>
      </c>
      <c r="K1453" t="s">
        <v>8167</v>
      </c>
      <c r="L1453" t="s">
        <v>8169</v>
      </c>
      <c r="M1453">
        <v>52670.97</v>
      </c>
      <c r="N1453">
        <v>65838.92</v>
      </c>
    </row>
    <row r="1454" spans="1:14" x14ac:dyDescent="0.3">
      <c r="A1454" t="s">
        <v>1453</v>
      </c>
      <c r="B1454" t="s">
        <v>5308</v>
      </c>
      <c r="C1454" t="s">
        <v>7405</v>
      </c>
      <c r="D1454" t="s">
        <v>7411</v>
      </c>
      <c r="E1454" t="s">
        <v>7425</v>
      </c>
      <c r="F1454" t="s">
        <v>7434</v>
      </c>
      <c r="G1454">
        <v>14433.7</v>
      </c>
      <c r="H1454">
        <v>7</v>
      </c>
      <c r="I1454" t="s">
        <v>8055</v>
      </c>
      <c r="J1454" t="s">
        <v>8162</v>
      </c>
      <c r="K1454" t="s">
        <v>8167</v>
      </c>
      <c r="L1454" t="s">
        <v>8170</v>
      </c>
      <c r="M1454">
        <v>101035.9</v>
      </c>
      <c r="N1454">
        <v>101035.90000000001</v>
      </c>
    </row>
    <row r="1455" spans="1:14" x14ac:dyDescent="0.3">
      <c r="A1455" t="s">
        <v>1454</v>
      </c>
      <c r="B1455" t="s">
        <v>5309</v>
      </c>
      <c r="C1455" t="s">
        <v>7405</v>
      </c>
      <c r="D1455" t="s">
        <v>7417</v>
      </c>
      <c r="E1455" t="s">
        <v>7423</v>
      </c>
      <c r="F1455" t="s">
        <v>7432</v>
      </c>
      <c r="G1455">
        <v>13123.96</v>
      </c>
      <c r="H1455">
        <v>17</v>
      </c>
      <c r="I1455" t="s">
        <v>8056</v>
      </c>
      <c r="J1455" t="s">
        <v>8164</v>
      </c>
      <c r="K1455" t="s">
        <v>8167</v>
      </c>
      <c r="L1455" t="s">
        <v>8169</v>
      </c>
      <c r="M1455">
        <v>178485.69</v>
      </c>
      <c r="N1455">
        <v>223107.31999999998</v>
      </c>
    </row>
    <row r="1456" spans="1:14" x14ac:dyDescent="0.3">
      <c r="A1456" t="s">
        <v>1455</v>
      </c>
      <c r="B1456" t="s">
        <v>4262</v>
      </c>
      <c r="C1456" t="s">
        <v>7406</v>
      </c>
      <c r="D1456" t="s">
        <v>7412</v>
      </c>
      <c r="E1456" t="s">
        <v>7425</v>
      </c>
      <c r="F1456" t="s">
        <v>7434</v>
      </c>
      <c r="G1456">
        <v>14509.23</v>
      </c>
      <c r="H1456">
        <v>11</v>
      </c>
      <c r="I1456" t="s">
        <v>7963</v>
      </c>
      <c r="J1456" t="s">
        <v>8166</v>
      </c>
      <c r="K1456" t="s">
        <v>8167</v>
      </c>
      <c r="L1456" t="s">
        <v>8169</v>
      </c>
      <c r="M1456">
        <v>127681.39</v>
      </c>
      <c r="N1456">
        <v>159601.53</v>
      </c>
    </row>
    <row r="1457" spans="1:14" x14ac:dyDescent="0.3">
      <c r="A1457" t="s">
        <v>1456</v>
      </c>
      <c r="B1457" t="s">
        <v>5310</v>
      </c>
      <c r="C1457" t="s">
        <v>7408</v>
      </c>
      <c r="D1457" t="s">
        <v>7422</v>
      </c>
      <c r="E1457" t="s">
        <v>7423</v>
      </c>
      <c r="F1457" t="s">
        <v>7428</v>
      </c>
      <c r="G1457">
        <v>3925.9</v>
      </c>
      <c r="H1457">
        <v>17</v>
      </c>
      <c r="I1457" t="s">
        <v>7897</v>
      </c>
      <c r="J1457" t="s">
        <v>8165</v>
      </c>
      <c r="K1457" t="s">
        <v>8167</v>
      </c>
      <c r="L1457" t="s">
        <v>8170</v>
      </c>
      <c r="M1457">
        <v>66740.3</v>
      </c>
      <c r="N1457">
        <v>66740.3</v>
      </c>
    </row>
    <row r="1458" spans="1:14" x14ac:dyDescent="0.3">
      <c r="A1458" t="s">
        <v>1457</v>
      </c>
      <c r="B1458" t="s">
        <v>5311</v>
      </c>
      <c r="C1458" t="s">
        <v>7408</v>
      </c>
      <c r="D1458" t="s">
        <v>7419</v>
      </c>
      <c r="E1458" t="s">
        <v>7427</v>
      </c>
      <c r="F1458" t="s">
        <v>7432</v>
      </c>
      <c r="G1458">
        <v>13530.66</v>
      </c>
      <c r="H1458">
        <v>19</v>
      </c>
      <c r="I1458" t="s">
        <v>7932</v>
      </c>
      <c r="J1458" t="s">
        <v>8166</v>
      </c>
      <c r="K1458" t="s">
        <v>8168</v>
      </c>
      <c r="L1458" t="s">
        <v>8170</v>
      </c>
      <c r="M1458">
        <v>257082.54</v>
      </c>
      <c r="N1458">
        <v>257082.54</v>
      </c>
    </row>
    <row r="1459" spans="1:14" x14ac:dyDescent="0.3">
      <c r="A1459" t="s">
        <v>1458</v>
      </c>
      <c r="B1459" t="s">
        <v>5312</v>
      </c>
      <c r="C1459" t="s">
        <v>7407</v>
      </c>
      <c r="D1459" t="s">
        <v>7415</v>
      </c>
      <c r="E1459" t="s">
        <v>7425</v>
      </c>
      <c r="F1459" t="s">
        <v>7428</v>
      </c>
      <c r="G1459">
        <v>13802.07</v>
      </c>
      <c r="H1459">
        <v>10</v>
      </c>
      <c r="I1459" t="s">
        <v>7909</v>
      </c>
      <c r="J1459" t="s">
        <v>8165</v>
      </c>
      <c r="K1459" t="s">
        <v>8168</v>
      </c>
      <c r="L1459" t="s">
        <v>8169</v>
      </c>
      <c r="M1459">
        <v>110416.56</v>
      </c>
      <c r="N1459">
        <v>138020.70000000001</v>
      </c>
    </row>
    <row r="1460" spans="1:14" x14ac:dyDescent="0.3">
      <c r="A1460" t="s">
        <v>1190</v>
      </c>
      <c r="B1460" t="s">
        <v>5313</v>
      </c>
      <c r="C1460" t="s">
        <v>7405</v>
      </c>
      <c r="D1460" t="s">
        <v>7411</v>
      </c>
      <c r="E1460" t="s">
        <v>7423</v>
      </c>
      <c r="F1460" t="s">
        <v>7429</v>
      </c>
      <c r="G1460">
        <v>10126.83</v>
      </c>
      <c r="H1460">
        <v>11</v>
      </c>
      <c r="I1460" t="s">
        <v>7920</v>
      </c>
      <c r="J1460" t="s">
        <v>8166</v>
      </c>
      <c r="K1460" t="s">
        <v>8167</v>
      </c>
      <c r="L1460" t="s">
        <v>8170</v>
      </c>
      <c r="M1460">
        <v>111395.13</v>
      </c>
      <c r="N1460">
        <v>111395.13</v>
      </c>
    </row>
    <row r="1461" spans="1:14" x14ac:dyDescent="0.3">
      <c r="A1461" t="s">
        <v>1459</v>
      </c>
      <c r="B1461" t="s">
        <v>5314</v>
      </c>
      <c r="C1461" t="s">
        <v>7406</v>
      </c>
      <c r="D1461" t="s">
        <v>7421</v>
      </c>
      <c r="E1461" t="s">
        <v>7424</v>
      </c>
      <c r="F1461" t="s">
        <v>7429</v>
      </c>
      <c r="G1461">
        <v>14648.67</v>
      </c>
      <c r="H1461">
        <v>11</v>
      </c>
      <c r="I1461" t="s">
        <v>7995</v>
      </c>
      <c r="J1461" t="s">
        <v>8165</v>
      </c>
      <c r="K1461" t="s">
        <v>8167</v>
      </c>
      <c r="L1461" t="s">
        <v>8169</v>
      </c>
      <c r="M1461">
        <v>128908.13</v>
      </c>
      <c r="N1461">
        <v>161135.37</v>
      </c>
    </row>
    <row r="1462" spans="1:14" x14ac:dyDescent="0.3">
      <c r="A1462" t="s">
        <v>1460</v>
      </c>
      <c r="B1462" t="s">
        <v>5315</v>
      </c>
      <c r="C1462" t="s">
        <v>7405</v>
      </c>
      <c r="D1462" t="s">
        <v>7409</v>
      </c>
      <c r="E1462" t="s">
        <v>7427</v>
      </c>
      <c r="F1462" t="s">
        <v>7431</v>
      </c>
      <c r="G1462">
        <v>7881.68</v>
      </c>
      <c r="H1462">
        <v>10</v>
      </c>
      <c r="I1462" t="s">
        <v>8057</v>
      </c>
      <c r="J1462" t="s">
        <v>8164</v>
      </c>
      <c r="K1462" t="s">
        <v>8167</v>
      </c>
      <c r="L1462" t="s">
        <v>8170</v>
      </c>
      <c r="M1462">
        <v>78816.800000000003</v>
      </c>
      <c r="N1462">
        <v>78816.800000000003</v>
      </c>
    </row>
    <row r="1463" spans="1:14" x14ac:dyDescent="0.3">
      <c r="A1463" t="s">
        <v>1461</v>
      </c>
      <c r="B1463" t="s">
        <v>5316</v>
      </c>
      <c r="C1463" t="s">
        <v>7407</v>
      </c>
      <c r="D1463" t="s">
        <v>7413</v>
      </c>
      <c r="E1463" t="s">
        <v>7424</v>
      </c>
      <c r="F1463" t="s">
        <v>7429</v>
      </c>
      <c r="G1463">
        <v>9843.7999999999993</v>
      </c>
      <c r="H1463">
        <v>9</v>
      </c>
      <c r="I1463" t="s">
        <v>7567</v>
      </c>
      <c r="J1463" t="s">
        <v>8165</v>
      </c>
      <c r="K1463" t="s">
        <v>8168</v>
      </c>
      <c r="L1463" t="s">
        <v>8169</v>
      </c>
      <c r="M1463">
        <v>70875.360000000001</v>
      </c>
      <c r="N1463">
        <v>88594.2</v>
      </c>
    </row>
    <row r="1464" spans="1:14" x14ac:dyDescent="0.3">
      <c r="A1464" t="s">
        <v>1462</v>
      </c>
      <c r="B1464" t="s">
        <v>5317</v>
      </c>
      <c r="C1464" t="s">
        <v>7406</v>
      </c>
      <c r="D1464" t="s">
        <v>7412</v>
      </c>
      <c r="E1464" t="s">
        <v>7427</v>
      </c>
      <c r="F1464" t="s">
        <v>7431</v>
      </c>
      <c r="G1464">
        <v>14801.39</v>
      </c>
      <c r="H1464">
        <v>3</v>
      </c>
      <c r="I1464" t="s">
        <v>8058</v>
      </c>
      <c r="J1464" t="s">
        <v>8165</v>
      </c>
      <c r="K1464" t="s">
        <v>8167</v>
      </c>
      <c r="L1464" t="s">
        <v>8170</v>
      </c>
      <c r="M1464">
        <v>44404.17</v>
      </c>
      <c r="N1464">
        <v>44404.17</v>
      </c>
    </row>
    <row r="1465" spans="1:14" x14ac:dyDescent="0.3">
      <c r="A1465" t="s">
        <v>1463</v>
      </c>
      <c r="B1465" t="s">
        <v>5318</v>
      </c>
      <c r="C1465" t="s">
        <v>7406</v>
      </c>
      <c r="D1465" t="s">
        <v>7416</v>
      </c>
      <c r="E1465" t="s">
        <v>7427</v>
      </c>
      <c r="F1465" t="s">
        <v>7434</v>
      </c>
      <c r="G1465">
        <v>13458.45</v>
      </c>
      <c r="H1465">
        <v>17</v>
      </c>
      <c r="I1465" t="s">
        <v>7658</v>
      </c>
      <c r="J1465" t="s">
        <v>8162</v>
      </c>
      <c r="K1465" t="s">
        <v>8168</v>
      </c>
      <c r="L1465" t="s">
        <v>8170</v>
      </c>
      <c r="M1465">
        <v>228793.65</v>
      </c>
      <c r="N1465">
        <v>228793.65000000002</v>
      </c>
    </row>
    <row r="1466" spans="1:14" x14ac:dyDescent="0.3">
      <c r="A1466" t="s">
        <v>1464</v>
      </c>
      <c r="B1466" t="s">
        <v>5319</v>
      </c>
      <c r="C1466" t="s">
        <v>7408</v>
      </c>
      <c r="D1466" t="s">
        <v>7419</v>
      </c>
      <c r="E1466" t="s">
        <v>7423</v>
      </c>
      <c r="F1466" t="s">
        <v>7429</v>
      </c>
      <c r="G1466">
        <v>3903.49</v>
      </c>
      <c r="H1466">
        <v>4</v>
      </c>
      <c r="I1466" t="s">
        <v>7770</v>
      </c>
      <c r="J1466" t="s">
        <v>8163</v>
      </c>
      <c r="K1466" t="s">
        <v>8167</v>
      </c>
      <c r="L1466" t="s">
        <v>8169</v>
      </c>
      <c r="M1466">
        <v>12491.5</v>
      </c>
      <c r="N1466">
        <v>15613.96</v>
      </c>
    </row>
    <row r="1467" spans="1:14" x14ac:dyDescent="0.3">
      <c r="A1467" t="s">
        <v>1465</v>
      </c>
      <c r="B1467" t="s">
        <v>5320</v>
      </c>
      <c r="C1467" t="s">
        <v>7408</v>
      </c>
      <c r="D1467" t="s">
        <v>7417</v>
      </c>
      <c r="E1467" t="s">
        <v>7426</v>
      </c>
      <c r="F1467" t="s">
        <v>7429</v>
      </c>
      <c r="G1467">
        <v>10169.16</v>
      </c>
      <c r="H1467">
        <v>7</v>
      </c>
      <c r="I1467" t="s">
        <v>7528</v>
      </c>
      <c r="J1467" t="s">
        <v>8164</v>
      </c>
      <c r="K1467" t="s">
        <v>8168</v>
      </c>
      <c r="L1467" t="s">
        <v>8170</v>
      </c>
      <c r="M1467">
        <v>71184.12</v>
      </c>
      <c r="N1467">
        <v>71184.12</v>
      </c>
    </row>
    <row r="1468" spans="1:14" x14ac:dyDescent="0.3">
      <c r="A1468" t="s">
        <v>1466</v>
      </c>
      <c r="B1468" t="s">
        <v>5321</v>
      </c>
      <c r="C1468" t="s">
        <v>7407</v>
      </c>
      <c r="D1468" t="s">
        <v>7418</v>
      </c>
      <c r="E1468" t="s">
        <v>7423</v>
      </c>
      <c r="F1468" t="s">
        <v>7430</v>
      </c>
      <c r="G1468">
        <v>16051.37</v>
      </c>
      <c r="H1468">
        <v>11</v>
      </c>
      <c r="I1468" t="s">
        <v>7531</v>
      </c>
      <c r="J1468" t="s">
        <v>8163</v>
      </c>
      <c r="K1468" t="s">
        <v>8167</v>
      </c>
      <c r="L1468" t="s">
        <v>8170</v>
      </c>
      <c r="M1468">
        <v>176565.07</v>
      </c>
      <c r="N1468">
        <v>176565.07</v>
      </c>
    </row>
    <row r="1469" spans="1:14" x14ac:dyDescent="0.3">
      <c r="A1469" t="s">
        <v>1467</v>
      </c>
      <c r="B1469" t="s">
        <v>5322</v>
      </c>
      <c r="C1469" t="s">
        <v>7406</v>
      </c>
      <c r="D1469" t="s">
        <v>7416</v>
      </c>
      <c r="E1469" t="s">
        <v>7427</v>
      </c>
      <c r="F1469" t="s">
        <v>7431</v>
      </c>
      <c r="G1469">
        <v>7748.88</v>
      </c>
      <c r="H1469">
        <v>13</v>
      </c>
      <c r="I1469" t="s">
        <v>7527</v>
      </c>
      <c r="J1469" t="s">
        <v>8164</v>
      </c>
      <c r="K1469" t="s">
        <v>8167</v>
      </c>
      <c r="L1469" t="s">
        <v>8169</v>
      </c>
      <c r="M1469">
        <v>80588.02</v>
      </c>
      <c r="N1469">
        <v>100735.44</v>
      </c>
    </row>
    <row r="1470" spans="1:14" x14ac:dyDescent="0.3">
      <c r="A1470" t="s">
        <v>1468</v>
      </c>
      <c r="B1470" t="s">
        <v>5323</v>
      </c>
      <c r="C1470" t="s">
        <v>7405</v>
      </c>
      <c r="D1470" t="s">
        <v>7411</v>
      </c>
      <c r="E1470" t="s">
        <v>7423</v>
      </c>
      <c r="F1470" t="s">
        <v>7428</v>
      </c>
      <c r="G1470">
        <v>3984</v>
      </c>
      <c r="H1470">
        <v>19</v>
      </c>
      <c r="I1470" t="s">
        <v>8037</v>
      </c>
      <c r="J1470" t="s">
        <v>8163</v>
      </c>
      <c r="K1470" t="s">
        <v>8168</v>
      </c>
      <c r="L1470" t="s">
        <v>8169</v>
      </c>
      <c r="M1470">
        <v>60556.800000000003</v>
      </c>
      <c r="N1470">
        <v>75696</v>
      </c>
    </row>
    <row r="1471" spans="1:14" x14ac:dyDescent="0.3">
      <c r="A1471" t="s">
        <v>1469</v>
      </c>
      <c r="B1471" t="s">
        <v>4598</v>
      </c>
      <c r="C1471" t="s">
        <v>7408</v>
      </c>
      <c r="D1471" t="s">
        <v>7420</v>
      </c>
      <c r="E1471" t="s">
        <v>7424</v>
      </c>
      <c r="F1471" t="s">
        <v>7431</v>
      </c>
      <c r="G1471">
        <v>12350.4</v>
      </c>
      <c r="H1471">
        <v>5</v>
      </c>
      <c r="I1471" t="s">
        <v>7815</v>
      </c>
      <c r="J1471" t="s">
        <v>8165</v>
      </c>
      <c r="K1471" t="s">
        <v>8168</v>
      </c>
      <c r="L1471" t="s">
        <v>8169</v>
      </c>
      <c r="M1471">
        <v>49401.599999999999</v>
      </c>
      <c r="N1471">
        <v>61752</v>
      </c>
    </row>
    <row r="1472" spans="1:14" x14ac:dyDescent="0.3">
      <c r="A1472" t="s">
        <v>1470</v>
      </c>
      <c r="B1472" t="s">
        <v>5324</v>
      </c>
      <c r="C1472" t="s">
        <v>7408</v>
      </c>
      <c r="D1472" t="s">
        <v>7419</v>
      </c>
      <c r="E1472" t="s">
        <v>7425</v>
      </c>
      <c r="F1472" t="s">
        <v>7428</v>
      </c>
      <c r="G1472">
        <v>14258.57</v>
      </c>
      <c r="H1472">
        <v>8</v>
      </c>
      <c r="I1472" t="s">
        <v>7531</v>
      </c>
      <c r="J1472" t="s">
        <v>8163</v>
      </c>
      <c r="K1472" t="s">
        <v>8168</v>
      </c>
      <c r="L1472" t="s">
        <v>8170</v>
      </c>
      <c r="M1472">
        <v>114068.56</v>
      </c>
      <c r="N1472">
        <v>114068.56</v>
      </c>
    </row>
    <row r="1473" spans="1:14" x14ac:dyDescent="0.3">
      <c r="A1473" t="s">
        <v>1471</v>
      </c>
      <c r="B1473" t="s">
        <v>5325</v>
      </c>
      <c r="C1473" t="s">
        <v>7408</v>
      </c>
      <c r="D1473" t="s">
        <v>7417</v>
      </c>
      <c r="E1473" t="s">
        <v>7426</v>
      </c>
      <c r="F1473" t="s">
        <v>7431</v>
      </c>
      <c r="G1473">
        <v>6584.39</v>
      </c>
      <c r="H1473">
        <v>9</v>
      </c>
      <c r="I1473" t="s">
        <v>7779</v>
      </c>
      <c r="J1473" t="s">
        <v>8163</v>
      </c>
      <c r="K1473" t="s">
        <v>8168</v>
      </c>
      <c r="L1473" t="s">
        <v>8169</v>
      </c>
      <c r="M1473">
        <v>47407.94</v>
      </c>
      <c r="N1473">
        <v>59259.51</v>
      </c>
    </row>
    <row r="1474" spans="1:14" x14ac:dyDescent="0.3">
      <c r="A1474" t="s">
        <v>1472</v>
      </c>
      <c r="B1474" t="s">
        <v>4191</v>
      </c>
      <c r="C1474" t="s">
        <v>7407</v>
      </c>
      <c r="D1474" t="s">
        <v>7413</v>
      </c>
      <c r="E1474" t="s">
        <v>7425</v>
      </c>
      <c r="F1474" t="s">
        <v>7434</v>
      </c>
      <c r="G1474">
        <v>7913.22</v>
      </c>
      <c r="H1474">
        <v>5</v>
      </c>
      <c r="I1474" t="s">
        <v>7898</v>
      </c>
      <c r="J1474" t="s">
        <v>8165</v>
      </c>
      <c r="K1474" t="s">
        <v>8167</v>
      </c>
      <c r="L1474" t="s">
        <v>8170</v>
      </c>
      <c r="M1474">
        <v>39566.1</v>
      </c>
      <c r="N1474">
        <v>39566.1</v>
      </c>
    </row>
    <row r="1475" spans="1:14" x14ac:dyDescent="0.3">
      <c r="A1475" t="s">
        <v>1473</v>
      </c>
      <c r="B1475" t="s">
        <v>4453</v>
      </c>
      <c r="C1475" t="s">
        <v>7408</v>
      </c>
      <c r="D1475" t="s">
        <v>7417</v>
      </c>
      <c r="E1475" t="s">
        <v>7425</v>
      </c>
      <c r="F1475" t="s">
        <v>7429</v>
      </c>
      <c r="G1475">
        <v>1734.7</v>
      </c>
      <c r="H1475">
        <v>2</v>
      </c>
      <c r="I1475" t="s">
        <v>7577</v>
      </c>
      <c r="J1475" t="s">
        <v>8162</v>
      </c>
      <c r="K1475" t="s">
        <v>8168</v>
      </c>
      <c r="L1475" t="s">
        <v>8169</v>
      </c>
      <c r="M1475">
        <v>2775.52</v>
      </c>
      <c r="N1475">
        <v>3469.4</v>
      </c>
    </row>
    <row r="1476" spans="1:14" x14ac:dyDescent="0.3">
      <c r="A1476" t="s">
        <v>1474</v>
      </c>
      <c r="B1476" t="s">
        <v>5326</v>
      </c>
      <c r="C1476" t="s">
        <v>7407</v>
      </c>
      <c r="D1476" t="s">
        <v>7417</v>
      </c>
      <c r="E1476" t="s">
        <v>7425</v>
      </c>
      <c r="F1476" t="s">
        <v>7430</v>
      </c>
      <c r="G1476">
        <v>5853.99</v>
      </c>
      <c r="H1476">
        <v>2</v>
      </c>
      <c r="I1476" t="s">
        <v>8059</v>
      </c>
      <c r="J1476" t="s">
        <v>8166</v>
      </c>
      <c r="K1476" t="s">
        <v>8167</v>
      </c>
      <c r="L1476" t="s">
        <v>8170</v>
      </c>
      <c r="M1476">
        <v>11707.98</v>
      </c>
      <c r="N1476">
        <v>11707.98</v>
      </c>
    </row>
    <row r="1477" spans="1:14" x14ac:dyDescent="0.3">
      <c r="A1477" t="s">
        <v>1475</v>
      </c>
      <c r="B1477" t="s">
        <v>5327</v>
      </c>
      <c r="C1477" t="s">
        <v>7408</v>
      </c>
      <c r="D1477" t="s">
        <v>7422</v>
      </c>
      <c r="E1477" t="s">
        <v>7427</v>
      </c>
      <c r="F1477" t="s">
        <v>7434</v>
      </c>
      <c r="G1477">
        <v>14789.77</v>
      </c>
      <c r="H1477">
        <v>5</v>
      </c>
      <c r="I1477" t="s">
        <v>7696</v>
      </c>
      <c r="J1477" t="s">
        <v>8165</v>
      </c>
      <c r="K1477" t="s">
        <v>8167</v>
      </c>
      <c r="L1477" t="s">
        <v>8169</v>
      </c>
      <c r="M1477">
        <v>59159.08</v>
      </c>
      <c r="N1477">
        <v>73948.850000000006</v>
      </c>
    </row>
    <row r="1478" spans="1:14" x14ac:dyDescent="0.3">
      <c r="A1478" t="s">
        <v>1476</v>
      </c>
      <c r="B1478" t="s">
        <v>5328</v>
      </c>
      <c r="C1478" t="s">
        <v>7406</v>
      </c>
      <c r="D1478" t="s">
        <v>7412</v>
      </c>
      <c r="E1478" t="s">
        <v>7426</v>
      </c>
      <c r="F1478" t="s">
        <v>7428</v>
      </c>
      <c r="G1478">
        <v>10812.41</v>
      </c>
      <c r="H1478">
        <v>3</v>
      </c>
      <c r="I1478" t="s">
        <v>7586</v>
      </c>
      <c r="J1478" t="s">
        <v>8162</v>
      </c>
      <c r="K1478" t="s">
        <v>8168</v>
      </c>
      <c r="L1478" t="s">
        <v>8169</v>
      </c>
      <c r="M1478">
        <v>25949.95</v>
      </c>
      <c r="N1478">
        <v>32437.23</v>
      </c>
    </row>
    <row r="1479" spans="1:14" x14ac:dyDescent="0.3">
      <c r="A1479" t="s">
        <v>1477</v>
      </c>
      <c r="B1479" t="s">
        <v>5329</v>
      </c>
      <c r="C1479" t="s">
        <v>7408</v>
      </c>
      <c r="D1479" t="s">
        <v>7417</v>
      </c>
      <c r="E1479" t="s">
        <v>7425</v>
      </c>
      <c r="F1479" t="s">
        <v>7428</v>
      </c>
      <c r="G1479">
        <v>1079</v>
      </c>
      <c r="H1479">
        <v>5</v>
      </c>
      <c r="I1479" t="s">
        <v>7452</v>
      </c>
      <c r="J1479" t="s">
        <v>8162</v>
      </c>
      <c r="K1479" t="s">
        <v>8167</v>
      </c>
      <c r="L1479" t="s">
        <v>8170</v>
      </c>
      <c r="M1479">
        <v>5395</v>
      </c>
      <c r="N1479">
        <v>5395</v>
      </c>
    </row>
    <row r="1480" spans="1:14" x14ac:dyDescent="0.3">
      <c r="A1480" t="s">
        <v>1478</v>
      </c>
      <c r="B1480" t="s">
        <v>4702</v>
      </c>
      <c r="C1480" t="s">
        <v>7408</v>
      </c>
      <c r="D1480" t="s">
        <v>7419</v>
      </c>
      <c r="E1480" t="s">
        <v>7426</v>
      </c>
      <c r="F1480" t="s">
        <v>7430</v>
      </c>
      <c r="G1480">
        <v>14591.4</v>
      </c>
      <c r="H1480">
        <v>5</v>
      </c>
      <c r="I1480" t="s">
        <v>7765</v>
      </c>
      <c r="J1480" t="s">
        <v>8162</v>
      </c>
      <c r="K1480" t="s">
        <v>8168</v>
      </c>
      <c r="L1480" t="s">
        <v>8170</v>
      </c>
      <c r="M1480">
        <v>72957</v>
      </c>
      <c r="N1480">
        <v>72957</v>
      </c>
    </row>
    <row r="1481" spans="1:14" x14ac:dyDescent="0.3">
      <c r="A1481" t="s">
        <v>1479</v>
      </c>
      <c r="B1481" t="s">
        <v>4692</v>
      </c>
      <c r="C1481" t="s">
        <v>7405</v>
      </c>
      <c r="D1481" t="s">
        <v>7409</v>
      </c>
      <c r="E1481" t="s">
        <v>7426</v>
      </c>
      <c r="F1481" t="s">
        <v>7431</v>
      </c>
      <c r="G1481">
        <v>7375.38</v>
      </c>
      <c r="H1481">
        <v>3</v>
      </c>
      <c r="I1481" t="s">
        <v>8060</v>
      </c>
      <c r="J1481" t="s">
        <v>8164</v>
      </c>
      <c r="K1481" t="s">
        <v>8167</v>
      </c>
      <c r="L1481" t="s">
        <v>8169</v>
      </c>
      <c r="M1481">
        <v>17700.580000000002</v>
      </c>
      <c r="N1481">
        <v>22126.14</v>
      </c>
    </row>
    <row r="1482" spans="1:14" x14ac:dyDescent="0.3">
      <c r="A1482" t="s">
        <v>1480</v>
      </c>
      <c r="B1482" t="s">
        <v>5330</v>
      </c>
      <c r="C1482" t="s">
        <v>7405</v>
      </c>
      <c r="D1482" t="s">
        <v>7409</v>
      </c>
      <c r="E1482" t="s">
        <v>7425</v>
      </c>
      <c r="F1482" t="s">
        <v>7428</v>
      </c>
      <c r="G1482">
        <v>2395.38</v>
      </c>
      <c r="H1482">
        <v>14</v>
      </c>
      <c r="I1482" t="s">
        <v>8061</v>
      </c>
      <c r="J1482" t="s">
        <v>8162</v>
      </c>
      <c r="K1482" t="s">
        <v>8167</v>
      </c>
      <c r="L1482" t="s">
        <v>8170</v>
      </c>
      <c r="M1482">
        <v>33535.32</v>
      </c>
      <c r="N1482">
        <v>33535.32</v>
      </c>
    </row>
    <row r="1483" spans="1:14" x14ac:dyDescent="0.3">
      <c r="A1483" t="s">
        <v>1481</v>
      </c>
      <c r="B1483" t="s">
        <v>4452</v>
      </c>
      <c r="C1483" t="s">
        <v>7407</v>
      </c>
      <c r="D1483" t="s">
        <v>7413</v>
      </c>
      <c r="E1483" t="s">
        <v>7423</v>
      </c>
      <c r="F1483" t="s">
        <v>7431</v>
      </c>
      <c r="G1483">
        <v>9479.43</v>
      </c>
      <c r="H1483">
        <v>13</v>
      </c>
      <c r="I1483" t="s">
        <v>7802</v>
      </c>
      <c r="J1483" t="s">
        <v>8162</v>
      </c>
      <c r="K1483" t="s">
        <v>8168</v>
      </c>
      <c r="L1483" t="s">
        <v>8170</v>
      </c>
      <c r="M1483">
        <v>123232.59</v>
      </c>
      <c r="N1483">
        <v>123232.59</v>
      </c>
    </row>
    <row r="1484" spans="1:14" x14ac:dyDescent="0.3">
      <c r="A1484" t="s">
        <v>1482</v>
      </c>
      <c r="B1484" t="s">
        <v>5331</v>
      </c>
      <c r="C1484" t="s">
        <v>7405</v>
      </c>
      <c r="D1484" t="s">
        <v>7409</v>
      </c>
      <c r="E1484" t="s">
        <v>7426</v>
      </c>
      <c r="F1484" t="s">
        <v>7431</v>
      </c>
      <c r="G1484">
        <v>2971.4</v>
      </c>
      <c r="H1484">
        <v>17</v>
      </c>
      <c r="I1484" t="s">
        <v>7678</v>
      </c>
      <c r="J1484" t="s">
        <v>8165</v>
      </c>
      <c r="K1484" t="s">
        <v>8167</v>
      </c>
      <c r="L1484" t="s">
        <v>8170</v>
      </c>
      <c r="M1484">
        <v>50513.8</v>
      </c>
      <c r="N1484">
        <v>50513.8</v>
      </c>
    </row>
    <row r="1485" spans="1:14" x14ac:dyDescent="0.3">
      <c r="A1485" t="s">
        <v>1483</v>
      </c>
      <c r="B1485" t="s">
        <v>5332</v>
      </c>
      <c r="C1485" t="s">
        <v>7408</v>
      </c>
      <c r="D1485" t="s">
        <v>7417</v>
      </c>
      <c r="E1485" t="s">
        <v>7426</v>
      </c>
      <c r="F1485" t="s">
        <v>7431</v>
      </c>
      <c r="G1485">
        <v>16124.41</v>
      </c>
      <c r="H1485">
        <v>10</v>
      </c>
      <c r="I1485" t="s">
        <v>7879</v>
      </c>
      <c r="J1485" t="s">
        <v>8165</v>
      </c>
      <c r="K1485" t="s">
        <v>8168</v>
      </c>
      <c r="L1485" t="s">
        <v>8169</v>
      </c>
      <c r="M1485">
        <v>128995.28</v>
      </c>
      <c r="N1485">
        <v>161244.1</v>
      </c>
    </row>
    <row r="1486" spans="1:14" x14ac:dyDescent="0.3">
      <c r="A1486" t="s">
        <v>1484</v>
      </c>
      <c r="B1486" t="s">
        <v>5333</v>
      </c>
      <c r="C1486" t="s">
        <v>7405</v>
      </c>
      <c r="D1486" t="s">
        <v>7409</v>
      </c>
      <c r="E1486" t="s">
        <v>7427</v>
      </c>
      <c r="F1486" t="s">
        <v>7431</v>
      </c>
      <c r="G1486">
        <v>13709.11</v>
      </c>
      <c r="H1486">
        <v>12</v>
      </c>
      <c r="I1486" t="s">
        <v>8062</v>
      </c>
      <c r="J1486" t="s">
        <v>8164</v>
      </c>
      <c r="K1486" t="s">
        <v>8168</v>
      </c>
      <c r="L1486" t="s">
        <v>8170</v>
      </c>
      <c r="M1486">
        <v>164509.32</v>
      </c>
      <c r="N1486">
        <v>164509.32</v>
      </c>
    </row>
    <row r="1487" spans="1:14" x14ac:dyDescent="0.3">
      <c r="A1487" t="s">
        <v>1485</v>
      </c>
      <c r="B1487" t="s">
        <v>4284</v>
      </c>
      <c r="C1487" t="s">
        <v>7406</v>
      </c>
      <c r="D1487" t="s">
        <v>7416</v>
      </c>
      <c r="E1487" t="s">
        <v>7426</v>
      </c>
      <c r="F1487" t="s">
        <v>7429</v>
      </c>
      <c r="G1487">
        <v>10932.76</v>
      </c>
      <c r="H1487">
        <v>2</v>
      </c>
      <c r="I1487" t="s">
        <v>7910</v>
      </c>
      <c r="J1487" t="s">
        <v>8166</v>
      </c>
      <c r="K1487" t="s">
        <v>8167</v>
      </c>
      <c r="L1487" t="s">
        <v>8170</v>
      </c>
      <c r="M1487">
        <v>21865.52</v>
      </c>
      <c r="N1487">
        <v>21865.52</v>
      </c>
    </row>
    <row r="1488" spans="1:14" x14ac:dyDescent="0.3">
      <c r="A1488" t="s">
        <v>1486</v>
      </c>
      <c r="B1488" t="s">
        <v>5334</v>
      </c>
      <c r="C1488" t="s">
        <v>7406</v>
      </c>
      <c r="D1488" t="s">
        <v>7412</v>
      </c>
      <c r="E1488" t="s">
        <v>7426</v>
      </c>
      <c r="F1488" t="s">
        <v>7428</v>
      </c>
      <c r="G1488">
        <v>6233.3</v>
      </c>
      <c r="H1488">
        <v>11</v>
      </c>
      <c r="I1488" t="s">
        <v>7858</v>
      </c>
      <c r="J1488" t="s">
        <v>8165</v>
      </c>
      <c r="K1488" t="s">
        <v>8167</v>
      </c>
      <c r="L1488" t="s">
        <v>8170</v>
      </c>
      <c r="M1488">
        <v>68566.3</v>
      </c>
      <c r="N1488">
        <v>68566.3</v>
      </c>
    </row>
    <row r="1489" spans="1:14" x14ac:dyDescent="0.3">
      <c r="A1489" t="s">
        <v>1487</v>
      </c>
      <c r="B1489" t="s">
        <v>5335</v>
      </c>
      <c r="C1489" t="s">
        <v>7407</v>
      </c>
      <c r="D1489" t="s">
        <v>7418</v>
      </c>
      <c r="E1489" t="s">
        <v>7423</v>
      </c>
      <c r="F1489" t="s">
        <v>7433</v>
      </c>
      <c r="G1489">
        <v>13223.56</v>
      </c>
      <c r="H1489">
        <v>20</v>
      </c>
      <c r="I1489" t="s">
        <v>7498</v>
      </c>
      <c r="J1489" t="s">
        <v>8164</v>
      </c>
      <c r="K1489" t="s">
        <v>8167</v>
      </c>
      <c r="L1489" t="s">
        <v>8169</v>
      </c>
      <c r="M1489">
        <v>211576.95999999999</v>
      </c>
      <c r="N1489">
        <v>264471.2</v>
      </c>
    </row>
    <row r="1490" spans="1:14" x14ac:dyDescent="0.3">
      <c r="A1490" t="s">
        <v>1488</v>
      </c>
      <c r="B1490" t="s">
        <v>5336</v>
      </c>
      <c r="C1490" t="s">
        <v>7405</v>
      </c>
      <c r="D1490" t="s">
        <v>7409</v>
      </c>
      <c r="E1490" t="s">
        <v>7424</v>
      </c>
      <c r="F1490" t="s">
        <v>7432</v>
      </c>
      <c r="G1490">
        <v>2701.65</v>
      </c>
      <c r="H1490">
        <v>12</v>
      </c>
      <c r="I1490" t="s">
        <v>7698</v>
      </c>
      <c r="J1490" t="s">
        <v>8165</v>
      </c>
      <c r="K1490" t="s">
        <v>8167</v>
      </c>
      <c r="L1490" t="s">
        <v>8169</v>
      </c>
      <c r="M1490">
        <v>25935.84</v>
      </c>
      <c r="N1490">
        <v>32419.800000000003</v>
      </c>
    </row>
    <row r="1491" spans="1:14" x14ac:dyDescent="0.3">
      <c r="A1491" t="s">
        <v>1489</v>
      </c>
      <c r="B1491" t="s">
        <v>5337</v>
      </c>
      <c r="C1491" t="s">
        <v>7406</v>
      </c>
      <c r="D1491" t="s">
        <v>7414</v>
      </c>
      <c r="E1491" t="s">
        <v>7427</v>
      </c>
      <c r="F1491" t="s">
        <v>7431</v>
      </c>
      <c r="G1491">
        <v>4921.8999999999996</v>
      </c>
      <c r="H1491">
        <v>17</v>
      </c>
      <c r="I1491" t="s">
        <v>7527</v>
      </c>
      <c r="J1491" t="s">
        <v>8162</v>
      </c>
      <c r="K1491" t="s">
        <v>8168</v>
      </c>
      <c r="L1491" t="s">
        <v>8169</v>
      </c>
      <c r="M1491">
        <v>66937.84</v>
      </c>
      <c r="N1491">
        <v>83672.299999999988</v>
      </c>
    </row>
    <row r="1492" spans="1:14" x14ac:dyDescent="0.3">
      <c r="A1492" t="s">
        <v>1490</v>
      </c>
      <c r="B1492" t="s">
        <v>5338</v>
      </c>
      <c r="C1492" t="s">
        <v>7408</v>
      </c>
      <c r="D1492" t="s">
        <v>7417</v>
      </c>
      <c r="E1492" t="s">
        <v>7425</v>
      </c>
      <c r="F1492" t="s">
        <v>7428</v>
      </c>
      <c r="G1492">
        <v>12656.67</v>
      </c>
      <c r="H1492">
        <v>9</v>
      </c>
      <c r="I1492" t="s">
        <v>7883</v>
      </c>
      <c r="J1492" t="s">
        <v>8163</v>
      </c>
      <c r="K1492" t="s">
        <v>8168</v>
      </c>
      <c r="L1492" t="s">
        <v>8169</v>
      </c>
      <c r="M1492">
        <v>91128.19</v>
      </c>
      <c r="N1492">
        <v>113910.03</v>
      </c>
    </row>
    <row r="1493" spans="1:14" x14ac:dyDescent="0.3">
      <c r="A1493" t="s">
        <v>1491</v>
      </c>
      <c r="B1493" t="s">
        <v>5339</v>
      </c>
      <c r="C1493" t="s">
        <v>7405</v>
      </c>
      <c r="D1493" t="s">
        <v>7409</v>
      </c>
      <c r="E1493" t="s">
        <v>7423</v>
      </c>
      <c r="F1493" t="s">
        <v>7431</v>
      </c>
      <c r="G1493">
        <v>6931.33</v>
      </c>
      <c r="H1493">
        <v>12</v>
      </c>
      <c r="I1493" t="s">
        <v>7545</v>
      </c>
      <c r="J1493" t="s">
        <v>8163</v>
      </c>
      <c r="K1493" t="s">
        <v>8167</v>
      </c>
      <c r="L1493" t="s">
        <v>8169</v>
      </c>
      <c r="M1493">
        <v>66541.100000000006</v>
      </c>
      <c r="N1493">
        <v>83175.959999999992</v>
      </c>
    </row>
    <row r="1494" spans="1:14" x14ac:dyDescent="0.3">
      <c r="A1494" t="s">
        <v>1492</v>
      </c>
      <c r="B1494" t="s">
        <v>5340</v>
      </c>
      <c r="C1494" t="s">
        <v>7407</v>
      </c>
      <c r="D1494" t="s">
        <v>7418</v>
      </c>
      <c r="E1494" t="s">
        <v>7427</v>
      </c>
      <c r="F1494" t="s">
        <v>7433</v>
      </c>
      <c r="G1494">
        <v>3773.18</v>
      </c>
      <c r="H1494">
        <v>8</v>
      </c>
      <c r="I1494" t="s">
        <v>7846</v>
      </c>
      <c r="J1494" t="s">
        <v>8166</v>
      </c>
      <c r="K1494" t="s">
        <v>8168</v>
      </c>
      <c r="L1494" t="s">
        <v>8170</v>
      </c>
      <c r="M1494">
        <v>30185.439999999999</v>
      </c>
      <c r="N1494">
        <v>30185.439999999999</v>
      </c>
    </row>
    <row r="1495" spans="1:14" x14ac:dyDescent="0.3">
      <c r="A1495" t="s">
        <v>1493</v>
      </c>
      <c r="B1495" t="s">
        <v>5341</v>
      </c>
      <c r="C1495" t="s">
        <v>7408</v>
      </c>
      <c r="D1495" t="s">
        <v>7422</v>
      </c>
      <c r="E1495" t="s">
        <v>7425</v>
      </c>
      <c r="F1495" t="s">
        <v>7432</v>
      </c>
      <c r="G1495">
        <v>13121.47</v>
      </c>
      <c r="H1495">
        <v>20</v>
      </c>
      <c r="I1495" t="s">
        <v>7503</v>
      </c>
      <c r="J1495" t="s">
        <v>8163</v>
      </c>
      <c r="K1495" t="s">
        <v>8167</v>
      </c>
      <c r="L1495" t="s">
        <v>8169</v>
      </c>
      <c r="M1495">
        <v>209943.52</v>
      </c>
      <c r="N1495">
        <v>262429.39999999997</v>
      </c>
    </row>
    <row r="1496" spans="1:14" x14ac:dyDescent="0.3">
      <c r="A1496" t="s">
        <v>1494</v>
      </c>
      <c r="B1496" t="s">
        <v>5342</v>
      </c>
      <c r="C1496" t="s">
        <v>7406</v>
      </c>
      <c r="D1496" t="s">
        <v>7421</v>
      </c>
      <c r="E1496" t="s">
        <v>7424</v>
      </c>
      <c r="F1496" t="s">
        <v>7430</v>
      </c>
      <c r="G1496">
        <v>12259.93</v>
      </c>
      <c r="H1496">
        <v>3</v>
      </c>
      <c r="I1496" t="s">
        <v>7466</v>
      </c>
      <c r="J1496" t="s">
        <v>8166</v>
      </c>
      <c r="K1496" t="s">
        <v>8167</v>
      </c>
      <c r="L1496" t="s">
        <v>8169</v>
      </c>
      <c r="M1496">
        <v>29423.5</v>
      </c>
      <c r="N1496">
        <v>36779.79</v>
      </c>
    </row>
    <row r="1497" spans="1:14" x14ac:dyDescent="0.3">
      <c r="A1497" t="s">
        <v>1367</v>
      </c>
      <c r="B1497" t="s">
        <v>5343</v>
      </c>
      <c r="C1497" t="s">
        <v>7407</v>
      </c>
      <c r="D1497" t="s">
        <v>7418</v>
      </c>
      <c r="E1497" t="s">
        <v>7426</v>
      </c>
      <c r="F1497" t="s">
        <v>7431</v>
      </c>
      <c r="G1497">
        <v>12190.21</v>
      </c>
      <c r="H1497">
        <v>4</v>
      </c>
      <c r="I1497" t="s">
        <v>7958</v>
      </c>
      <c r="J1497" t="s">
        <v>8163</v>
      </c>
      <c r="K1497" t="s">
        <v>8168</v>
      </c>
      <c r="L1497" t="s">
        <v>8170</v>
      </c>
      <c r="M1497">
        <v>48760.84</v>
      </c>
      <c r="N1497">
        <v>48760.84</v>
      </c>
    </row>
    <row r="1498" spans="1:14" x14ac:dyDescent="0.3">
      <c r="A1498" t="s">
        <v>1495</v>
      </c>
      <c r="B1498" t="s">
        <v>5344</v>
      </c>
      <c r="C1498" t="s">
        <v>7407</v>
      </c>
      <c r="D1498" t="s">
        <v>7417</v>
      </c>
      <c r="E1498" t="s">
        <v>7426</v>
      </c>
      <c r="F1498" t="s">
        <v>7431</v>
      </c>
      <c r="G1498">
        <v>2717.42</v>
      </c>
      <c r="H1498">
        <v>17</v>
      </c>
      <c r="I1498" t="s">
        <v>7686</v>
      </c>
      <c r="J1498" t="s">
        <v>8165</v>
      </c>
      <c r="K1498" t="s">
        <v>8168</v>
      </c>
      <c r="L1498" t="s">
        <v>8169</v>
      </c>
      <c r="M1498">
        <v>36956.58</v>
      </c>
      <c r="N1498">
        <v>46196.14</v>
      </c>
    </row>
    <row r="1499" spans="1:14" x14ac:dyDescent="0.3">
      <c r="A1499" t="s">
        <v>1496</v>
      </c>
      <c r="B1499" t="s">
        <v>5345</v>
      </c>
      <c r="C1499" t="s">
        <v>7406</v>
      </c>
      <c r="D1499" t="s">
        <v>7416</v>
      </c>
      <c r="E1499" t="s">
        <v>7427</v>
      </c>
      <c r="F1499" t="s">
        <v>7431</v>
      </c>
      <c r="G1499">
        <v>12565.37</v>
      </c>
      <c r="H1499">
        <v>20</v>
      </c>
      <c r="I1499" t="s">
        <v>7867</v>
      </c>
      <c r="J1499" t="s">
        <v>8165</v>
      </c>
      <c r="K1499" t="s">
        <v>8167</v>
      </c>
      <c r="L1499" t="s">
        <v>8170</v>
      </c>
      <c r="M1499">
        <v>251307.4</v>
      </c>
      <c r="N1499">
        <v>251307.40000000002</v>
      </c>
    </row>
    <row r="1500" spans="1:14" x14ac:dyDescent="0.3">
      <c r="A1500" t="s">
        <v>1497</v>
      </c>
      <c r="B1500" t="s">
        <v>5346</v>
      </c>
      <c r="C1500" t="s">
        <v>7408</v>
      </c>
      <c r="D1500" t="s">
        <v>7419</v>
      </c>
      <c r="E1500" t="s">
        <v>7426</v>
      </c>
      <c r="F1500" t="s">
        <v>7432</v>
      </c>
      <c r="G1500">
        <v>10040.51</v>
      </c>
      <c r="H1500">
        <v>12</v>
      </c>
      <c r="I1500" t="s">
        <v>8063</v>
      </c>
      <c r="J1500" t="s">
        <v>8162</v>
      </c>
      <c r="K1500" t="s">
        <v>8167</v>
      </c>
      <c r="L1500" t="s">
        <v>8169</v>
      </c>
      <c r="M1500">
        <v>96388.73</v>
      </c>
      <c r="N1500">
        <v>120486.12</v>
      </c>
    </row>
    <row r="1501" spans="1:14" x14ac:dyDescent="0.3">
      <c r="A1501" t="s">
        <v>1498</v>
      </c>
      <c r="B1501" t="s">
        <v>5347</v>
      </c>
      <c r="C1501" t="s">
        <v>7406</v>
      </c>
      <c r="D1501" t="s">
        <v>7412</v>
      </c>
      <c r="E1501" t="s">
        <v>7424</v>
      </c>
      <c r="F1501" t="s">
        <v>7429</v>
      </c>
      <c r="G1501">
        <v>15945.96</v>
      </c>
      <c r="H1501">
        <v>12</v>
      </c>
      <c r="I1501" t="s">
        <v>7591</v>
      </c>
      <c r="J1501" t="s">
        <v>8163</v>
      </c>
      <c r="K1501" t="s">
        <v>8168</v>
      </c>
      <c r="L1501" t="s">
        <v>8170</v>
      </c>
      <c r="M1501">
        <v>191351.52</v>
      </c>
      <c r="N1501">
        <v>191351.52</v>
      </c>
    </row>
    <row r="1502" spans="1:14" x14ac:dyDescent="0.3">
      <c r="A1502" t="s">
        <v>1499</v>
      </c>
      <c r="B1502" t="s">
        <v>5348</v>
      </c>
      <c r="C1502" t="s">
        <v>7407</v>
      </c>
      <c r="D1502" t="s">
        <v>7418</v>
      </c>
      <c r="E1502" t="s">
        <v>7424</v>
      </c>
      <c r="F1502" t="s">
        <v>7434</v>
      </c>
      <c r="G1502">
        <v>12838.44</v>
      </c>
      <c r="H1502">
        <v>1</v>
      </c>
      <c r="I1502" t="s">
        <v>7509</v>
      </c>
      <c r="J1502" t="s">
        <v>8163</v>
      </c>
      <c r="K1502" t="s">
        <v>8168</v>
      </c>
      <c r="L1502" t="s">
        <v>8169</v>
      </c>
      <c r="M1502">
        <v>10270.42</v>
      </c>
      <c r="N1502">
        <v>12838.44</v>
      </c>
    </row>
    <row r="1503" spans="1:14" x14ac:dyDescent="0.3">
      <c r="A1503" t="s">
        <v>1500</v>
      </c>
      <c r="B1503" t="s">
        <v>5349</v>
      </c>
      <c r="C1503" t="s">
        <v>7406</v>
      </c>
      <c r="D1503" t="s">
        <v>7412</v>
      </c>
      <c r="E1503" t="s">
        <v>7424</v>
      </c>
      <c r="F1503" t="s">
        <v>7432</v>
      </c>
      <c r="G1503">
        <v>14607.17</v>
      </c>
      <c r="H1503">
        <v>4</v>
      </c>
      <c r="I1503" t="s">
        <v>8064</v>
      </c>
      <c r="J1503" t="s">
        <v>8163</v>
      </c>
      <c r="K1503" t="s">
        <v>8168</v>
      </c>
      <c r="L1503" t="s">
        <v>8170</v>
      </c>
      <c r="M1503">
        <v>58428.68</v>
      </c>
      <c r="N1503">
        <v>58428.68</v>
      </c>
    </row>
    <row r="1504" spans="1:14" x14ac:dyDescent="0.3">
      <c r="A1504" t="s">
        <v>1501</v>
      </c>
      <c r="B1504" t="s">
        <v>4523</v>
      </c>
      <c r="C1504" t="s">
        <v>7408</v>
      </c>
      <c r="D1504" t="s">
        <v>7422</v>
      </c>
      <c r="E1504" t="s">
        <v>7427</v>
      </c>
      <c r="F1504" t="s">
        <v>7434</v>
      </c>
      <c r="G1504">
        <v>10480.41</v>
      </c>
      <c r="H1504">
        <v>15</v>
      </c>
      <c r="I1504" t="s">
        <v>7577</v>
      </c>
      <c r="J1504" t="s">
        <v>8163</v>
      </c>
      <c r="K1504" t="s">
        <v>8167</v>
      </c>
      <c r="L1504" t="s">
        <v>8169</v>
      </c>
      <c r="M1504">
        <v>125764.92</v>
      </c>
      <c r="N1504">
        <v>157206.15</v>
      </c>
    </row>
    <row r="1505" spans="1:14" x14ac:dyDescent="0.3">
      <c r="A1505" t="s">
        <v>1502</v>
      </c>
      <c r="B1505" t="s">
        <v>5350</v>
      </c>
      <c r="C1505" t="s">
        <v>7406</v>
      </c>
      <c r="D1505" t="s">
        <v>7421</v>
      </c>
      <c r="E1505" t="s">
        <v>7423</v>
      </c>
      <c r="F1505" t="s">
        <v>7428</v>
      </c>
      <c r="G1505">
        <v>2514.9</v>
      </c>
      <c r="H1505">
        <v>19</v>
      </c>
      <c r="I1505" t="s">
        <v>7785</v>
      </c>
      <c r="J1505" t="s">
        <v>8162</v>
      </c>
      <c r="K1505" t="s">
        <v>8167</v>
      </c>
      <c r="L1505" t="s">
        <v>8170</v>
      </c>
      <c r="M1505">
        <v>47783.1</v>
      </c>
      <c r="N1505">
        <v>47783.1</v>
      </c>
    </row>
    <row r="1506" spans="1:14" x14ac:dyDescent="0.3">
      <c r="A1506" t="s">
        <v>1503</v>
      </c>
      <c r="B1506" t="s">
        <v>5351</v>
      </c>
      <c r="C1506" t="s">
        <v>7405</v>
      </c>
      <c r="D1506" t="s">
        <v>7417</v>
      </c>
      <c r="E1506" t="s">
        <v>7427</v>
      </c>
      <c r="F1506" t="s">
        <v>7429</v>
      </c>
      <c r="G1506">
        <v>15448.79</v>
      </c>
      <c r="H1506">
        <v>13</v>
      </c>
      <c r="I1506" t="s">
        <v>7828</v>
      </c>
      <c r="J1506" t="s">
        <v>8166</v>
      </c>
      <c r="K1506" t="s">
        <v>8167</v>
      </c>
      <c r="L1506" t="s">
        <v>8170</v>
      </c>
      <c r="M1506">
        <v>200834.27</v>
      </c>
      <c r="N1506">
        <v>200834.27000000002</v>
      </c>
    </row>
    <row r="1507" spans="1:14" x14ac:dyDescent="0.3">
      <c r="A1507" t="s">
        <v>1504</v>
      </c>
      <c r="B1507" t="s">
        <v>5352</v>
      </c>
      <c r="C1507" t="s">
        <v>7406</v>
      </c>
      <c r="D1507" t="s">
        <v>7416</v>
      </c>
      <c r="E1507" t="s">
        <v>7427</v>
      </c>
      <c r="F1507" t="s">
        <v>7430</v>
      </c>
      <c r="G1507">
        <v>12927.25</v>
      </c>
      <c r="H1507">
        <v>12</v>
      </c>
      <c r="I1507" t="s">
        <v>7863</v>
      </c>
      <c r="J1507" t="s">
        <v>8165</v>
      </c>
      <c r="K1507" t="s">
        <v>8168</v>
      </c>
      <c r="L1507" t="s">
        <v>8169</v>
      </c>
      <c r="M1507">
        <v>124101.6</v>
      </c>
      <c r="N1507">
        <v>155127</v>
      </c>
    </row>
    <row r="1508" spans="1:14" x14ac:dyDescent="0.3">
      <c r="A1508" t="s">
        <v>1505</v>
      </c>
      <c r="B1508" t="s">
        <v>5353</v>
      </c>
      <c r="C1508" t="s">
        <v>7407</v>
      </c>
      <c r="D1508" t="s">
        <v>7417</v>
      </c>
      <c r="E1508" t="s">
        <v>7424</v>
      </c>
      <c r="F1508" t="s">
        <v>7434</v>
      </c>
      <c r="G1508">
        <v>3302.57</v>
      </c>
      <c r="H1508">
        <v>19</v>
      </c>
      <c r="I1508" t="s">
        <v>8065</v>
      </c>
      <c r="J1508" t="s">
        <v>8164</v>
      </c>
      <c r="K1508" t="s">
        <v>8168</v>
      </c>
      <c r="L1508" t="s">
        <v>8169</v>
      </c>
      <c r="M1508">
        <v>50199.23</v>
      </c>
      <c r="N1508">
        <v>62748.83</v>
      </c>
    </row>
    <row r="1509" spans="1:14" x14ac:dyDescent="0.3">
      <c r="A1509" t="s">
        <v>1506</v>
      </c>
      <c r="B1509" t="s">
        <v>5354</v>
      </c>
      <c r="C1509" t="s">
        <v>7408</v>
      </c>
      <c r="D1509" t="s">
        <v>7417</v>
      </c>
      <c r="E1509" t="s">
        <v>7427</v>
      </c>
      <c r="F1509" t="s">
        <v>7429</v>
      </c>
      <c r="G1509">
        <v>2576.3200000000002</v>
      </c>
      <c r="H1509">
        <v>3</v>
      </c>
      <c r="I1509" t="s">
        <v>7889</v>
      </c>
      <c r="J1509" t="s">
        <v>8164</v>
      </c>
      <c r="K1509" t="s">
        <v>8167</v>
      </c>
      <c r="L1509" t="s">
        <v>8169</v>
      </c>
      <c r="M1509">
        <v>6183.5</v>
      </c>
      <c r="N1509">
        <v>7728.9600000000009</v>
      </c>
    </row>
    <row r="1510" spans="1:14" x14ac:dyDescent="0.3">
      <c r="A1510" t="s">
        <v>1507</v>
      </c>
      <c r="B1510" t="s">
        <v>5355</v>
      </c>
      <c r="C1510" t="s">
        <v>7405</v>
      </c>
      <c r="D1510" t="s">
        <v>7409</v>
      </c>
      <c r="E1510" t="s">
        <v>7425</v>
      </c>
      <c r="F1510" t="s">
        <v>7428</v>
      </c>
      <c r="G1510">
        <v>7444.27</v>
      </c>
      <c r="H1510">
        <v>16</v>
      </c>
      <c r="I1510" t="s">
        <v>7968</v>
      </c>
      <c r="J1510" t="s">
        <v>8166</v>
      </c>
      <c r="K1510" t="s">
        <v>8168</v>
      </c>
      <c r="L1510" t="s">
        <v>8169</v>
      </c>
      <c r="M1510">
        <v>95286.49</v>
      </c>
      <c r="N1510">
        <v>119108.32</v>
      </c>
    </row>
    <row r="1511" spans="1:14" x14ac:dyDescent="0.3">
      <c r="A1511" t="s">
        <v>1508</v>
      </c>
      <c r="B1511" t="s">
        <v>5356</v>
      </c>
      <c r="C1511" t="s">
        <v>7408</v>
      </c>
      <c r="D1511" t="s">
        <v>7422</v>
      </c>
      <c r="E1511" t="s">
        <v>7427</v>
      </c>
      <c r="F1511" t="s">
        <v>7431</v>
      </c>
      <c r="G1511">
        <v>6733.79</v>
      </c>
      <c r="H1511">
        <v>20</v>
      </c>
      <c r="I1511" t="s">
        <v>7509</v>
      </c>
      <c r="J1511" t="s">
        <v>8162</v>
      </c>
      <c r="K1511" t="s">
        <v>8168</v>
      </c>
      <c r="L1511" t="s">
        <v>8169</v>
      </c>
      <c r="M1511">
        <v>107740.64</v>
      </c>
      <c r="N1511">
        <v>134675.79999999999</v>
      </c>
    </row>
    <row r="1512" spans="1:14" x14ac:dyDescent="0.3">
      <c r="A1512" t="s">
        <v>1509</v>
      </c>
      <c r="B1512" t="s">
        <v>5357</v>
      </c>
      <c r="C1512" t="s">
        <v>7405</v>
      </c>
      <c r="D1512" t="s">
        <v>7409</v>
      </c>
      <c r="E1512" t="s">
        <v>7425</v>
      </c>
      <c r="F1512" t="s">
        <v>7434</v>
      </c>
      <c r="G1512">
        <v>8929.14</v>
      </c>
      <c r="H1512">
        <v>13</v>
      </c>
      <c r="I1512" t="s">
        <v>7885</v>
      </c>
      <c r="J1512" t="s">
        <v>8164</v>
      </c>
      <c r="K1512" t="s">
        <v>8167</v>
      </c>
      <c r="L1512" t="s">
        <v>8169</v>
      </c>
      <c r="M1512">
        <v>92862.89</v>
      </c>
      <c r="N1512">
        <v>116078.81999999999</v>
      </c>
    </row>
    <row r="1513" spans="1:14" x14ac:dyDescent="0.3">
      <c r="A1513" t="s">
        <v>1510</v>
      </c>
      <c r="B1513" t="s">
        <v>5358</v>
      </c>
      <c r="C1513" t="s">
        <v>7408</v>
      </c>
      <c r="D1513" t="s">
        <v>7417</v>
      </c>
      <c r="E1513" t="s">
        <v>7423</v>
      </c>
      <c r="F1513" t="s">
        <v>7432</v>
      </c>
      <c r="G1513">
        <v>12737.18</v>
      </c>
      <c r="H1513">
        <v>5</v>
      </c>
      <c r="I1513" t="s">
        <v>8066</v>
      </c>
      <c r="J1513" t="s">
        <v>8163</v>
      </c>
      <c r="K1513" t="s">
        <v>8168</v>
      </c>
      <c r="L1513" t="s">
        <v>8170</v>
      </c>
      <c r="M1513">
        <v>63685.9</v>
      </c>
      <c r="N1513">
        <v>63685.9</v>
      </c>
    </row>
    <row r="1514" spans="1:14" x14ac:dyDescent="0.3">
      <c r="A1514" t="s">
        <v>1511</v>
      </c>
      <c r="B1514" t="s">
        <v>4062</v>
      </c>
      <c r="C1514" t="s">
        <v>7406</v>
      </c>
      <c r="D1514" t="s">
        <v>7412</v>
      </c>
      <c r="E1514" t="s">
        <v>7425</v>
      </c>
      <c r="F1514" t="s">
        <v>7434</v>
      </c>
      <c r="G1514">
        <v>6704.74</v>
      </c>
      <c r="H1514">
        <v>13</v>
      </c>
      <c r="I1514" t="s">
        <v>8067</v>
      </c>
      <c r="J1514" t="s">
        <v>8165</v>
      </c>
      <c r="K1514" t="s">
        <v>8167</v>
      </c>
      <c r="L1514" t="s">
        <v>8170</v>
      </c>
      <c r="M1514">
        <v>87161.62</v>
      </c>
      <c r="N1514">
        <v>87161.62</v>
      </c>
    </row>
    <row r="1515" spans="1:14" x14ac:dyDescent="0.3">
      <c r="A1515" t="s">
        <v>1512</v>
      </c>
      <c r="B1515" t="s">
        <v>5359</v>
      </c>
      <c r="C1515" t="s">
        <v>7407</v>
      </c>
      <c r="D1515" t="s">
        <v>7413</v>
      </c>
      <c r="E1515" t="s">
        <v>7423</v>
      </c>
      <c r="F1515" t="s">
        <v>7431</v>
      </c>
      <c r="G1515">
        <v>16303.69</v>
      </c>
      <c r="H1515">
        <v>17</v>
      </c>
      <c r="I1515" t="s">
        <v>7835</v>
      </c>
      <c r="J1515" t="s">
        <v>8166</v>
      </c>
      <c r="K1515" t="s">
        <v>8167</v>
      </c>
      <c r="L1515" t="s">
        <v>8169</v>
      </c>
      <c r="M1515">
        <v>221730.35</v>
      </c>
      <c r="N1515">
        <v>277162.73</v>
      </c>
    </row>
    <row r="1516" spans="1:14" x14ac:dyDescent="0.3">
      <c r="A1516" t="s">
        <v>1513</v>
      </c>
      <c r="B1516" t="s">
        <v>5360</v>
      </c>
      <c r="C1516" t="s">
        <v>7405</v>
      </c>
      <c r="D1516" t="s">
        <v>7411</v>
      </c>
      <c r="E1516" t="s">
        <v>7425</v>
      </c>
      <c r="F1516" t="s">
        <v>7430</v>
      </c>
      <c r="G1516">
        <v>10668.82</v>
      </c>
      <c r="H1516">
        <v>12</v>
      </c>
      <c r="I1516" t="s">
        <v>7672</v>
      </c>
      <c r="J1516" t="s">
        <v>8165</v>
      </c>
      <c r="K1516" t="s">
        <v>8167</v>
      </c>
      <c r="L1516" t="s">
        <v>8170</v>
      </c>
      <c r="M1516">
        <v>128025.84</v>
      </c>
      <c r="N1516">
        <v>128025.84</v>
      </c>
    </row>
    <row r="1517" spans="1:14" x14ac:dyDescent="0.3">
      <c r="A1517" t="s">
        <v>1514</v>
      </c>
      <c r="B1517" t="s">
        <v>5361</v>
      </c>
      <c r="C1517" t="s">
        <v>7408</v>
      </c>
      <c r="D1517" t="s">
        <v>7417</v>
      </c>
      <c r="E1517" t="s">
        <v>7426</v>
      </c>
      <c r="F1517" t="s">
        <v>7429</v>
      </c>
      <c r="G1517">
        <v>6109.63</v>
      </c>
      <c r="H1517">
        <v>11</v>
      </c>
      <c r="I1517" t="s">
        <v>8058</v>
      </c>
      <c r="J1517" t="s">
        <v>8164</v>
      </c>
      <c r="K1517" t="s">
        <v>8167</v>
      </c>
      <c r="L1517" t="s">
        <v>8170</v>
      </c>
      <c r="M1517">
        <v>67205.929999999993</v>
      </c>
      <c r="N1517">
        <v>67205.930000000008</v>
      </c>
    </row>
    <row r="1518" spans="1:14" x14ac:dyDescent="0.3">
      <c r="A1518" t="s">
        <v>1515</v>
      </c>
      <c r="B1518" t="s">
        <v>5362</v>
      </c>
      <c r="C1518" t="s">
        <v>7406</v>
      </c>
      <c r="D1518" t="s">
        <v>7412</v>
      </c>
      <c r="E1518" t="s">
        <v>7424</v>
      </c>
      <c r="F1518" t="s">
        <v>7434</v>
      </c>
      <c r="G1518">
        <v>4657.96</v>
      </c>
      <c r="H1518">
        <v>7</v>
      </c>
      <c r="I1518" t="s">
        <v>7469</v>
      </c>
      <c r="J1518" t="s">
        <v>8163</v>
      </c>
      <c r="K1518" t="s">
        <v>8168</v>
      </c>
      <c r="L1518" t="s">
        <v>8169</v>
      </c>
      <c r="M1518">
        <v>26084.41</v>
      </c>
      <c r="N1518">
        <v>32605.72</v>
      </c>
    </row>
    <row r="1519" spans="1:14" x14ac:dyDescent="0.3">
      <c r="A1519" t="s">
        <v>1516</v>
      </c>
      <c r="B1519" t="s">
        <v>5363</v>
      </c>
      <c r="C1519" t="s">
        <v>7405</v>
      </c>
      <c r="D1519" t="s">
        <v>7417</v>
      </c>
      <c r="E1519" t="s">
        <v>7424</v>
      </c>
      <c r="F1519" t="s">
        <v>7432</v>
      </c>
      <c r="G1519">
        <v>6938.8</v>
      </c>
      <c r="H1519">
        <v>6</v>
      </c>
      <c r="I1519" t="s">
        <v>7950</v>
      </c>
      <c r="J1519" t="s">
        <v>8163</v>
      </c>
      <c r="K1519" t="s">
        <v>8168</v>
      </c>
      <c r="L1519" t="s">
        <v>8169</v>
      </c>
      <c r="M1519">
        <v>33306.239999999998</v>
      </c>
      <c r="N1519">
        <v>41632.800000000003</v>
      </c>
    </row>
    <row r="1520" spans="1:14" x14ac:dyDescent="0.3">
      <c r="A1520" t="s">
        <v>1517</v>
      </c>
      <c r="B1520" t="s">
        <v>4797</v>
      </c>
      <c r="C1520" t="s">
        <v>7406</v>
      </c>
      <c r="D1520" t="s">
        <v>7414</v>
      </c>
      <c r="E1520" t="s">
        <v>7427</v>
      </c>
      <c r="F1520" t="s">
        <v>7431</v>
      </c>
      <c r="G1520">
        <v>5483.81</v>
      </c>
      <c r="H1520">
        <v>1</v>
      </c>
      <c r="I1520" t="s">
        <v>8068</v>
      </c>
      <c r="J1520" t="s">
        <v>8162</v>
      </c>
      <c r="K1520" t="s">
        <v>8168</v>
      </c>
      <c r="L1520" t="s">
        <v>8170</v>
      </c>
      <c r="M1520">
        <v>5483.81</v>
      </c>
      <c r="N1520">
        <v>5483.81</v>
      </c>
    </row>
    <row r="1521" spans="1:14" x14ac:dyDescent="0.3">
      <c r="A1521" t="s">
        <v>1518</v>
      </c>
      <c r="B1521" t="s">
        <v>5364</v>
      </c>
      <c r="C1521" t="s">
        <v>7407</v>
      </c>
      <c r="D1521" t="s">
        <v>7418</v>
      </c>
      <c r="E1521" t="s">
        <v>7423</v>
      </c>
      <c r="F1521" t="s">
        <v>7433</v>
      </c>
      <c r="G1521">
        <v>10063.75</v>
      </c>
      <c r="H1521">
        <v>13</v>
      </c>
      <c r="I1521" t="s">
        <v>7731</v>
      </c>
      <c r="J1521" t="s">
        <v>8165</v>
      </c>
      <c r="K1521" t="s">
        <v>8168</v>
      </c>
      <c r="L1521" t="s">
        <v>8170</v>
      </c>
      <c r="M1521">
        <v>130828.75</v>
      </c>
      <c r="N1521">
        <v>130828.75</v>
      </c>
    </row>
    <row r="1522" spans="1:14" x14ac:dyDescent="0.3">
      <c r="A1522" t="s">
        <v>1519</v>
      </c>
      <c r="B1522" t="s">
        <v>5365</v>
      </c>
      <c r="C1522" t="s">
        <v>7406</v>
      </c>
      <c r="D1522" t="s">
        <v>7412</v>
      </c>
      <c r="E1522" t="s">
        <v>7426</v>
      </c>
      <c r="F1522" t="s">
        <v>7433</v>
      </c>
      <c r="G1522">
        <v>2315.6999999999998</v>
      </c>
      <c r="H1522">
        <v>4</v>
      </c>
      <c r="I1522" t="s">
        <v>7991</v>
      </c>
      <c r="J1522" t="s">
        <v>8163</v>
      </c>
      <c r="K1522" t="s">
        <v>8168</v>
      </c>
      <c r="L1522" t="s">
        <v>8170</v>
      </c>
      <c r="M1522">
        <v>9262.7999999999993</v>
      </c>
      <c r="N1522">
        <v>9262.7999999999993</v>
      </c>
    </row>
    <row r="1523" spans="1:14" x14ac:dyDescent="0.3">
      <c r="A1523" t="s">
        <v>1520</v>
      </c>
      <c r="B1523" t="s">
        <v>5366</v>
      </c>
      <c r="C1523" t="s">
        <v>7405</v>
      </c>
      <c r="D1523" t="s">
        <v>7409</v>
      </c>
      <c r="E1523" t="s">
        <v>7423</v>
      </c>
      <c r="F1523" t="s">
        <v>7429</v>
      </c>
      <c r="G1523">
        <v>4769.18</v>
      </c>
      <c r="H1523">
        <v>14</v>
      </c>
      <c r="I1523" t="s">
        <v>7931</v>
      </c>
      <c r="J1523" t="s">
        <v>8166</v>
      </c>
      <c r="K1523" t="s">
        <v>8168</v>
      </c>
      <c r="L1523" t="s">
        <v>8169</v>
      </c>
      <c r="M1523">
        <v>53414.65</v>
      </c>
      <c r="N1523">
        <v>66768.52</v>
      </c>
    </row>
    <row r="1524" spans="1:14" x14ac:dyDescent="0.3">
      <c r="A1524" t="s">
        <v>1521</v>
      </c>
      <c r="B1524" t="s">
        <v>5367</v>
      </c>
      <c r="C1524" t="s">
        <v>7406</v>
      </c>
      <c r="D1524" t="s">
        <v>7421</v>
      </c>
      <c r="E1524" t="s">
        <v>7423</v>
      </c>
      <c r="F1524" t="s">
        <v>7430</v>
      </c>
      <c r="G1524">
        <v>1357.88</v>
      </c>
      <c r="H1524">
        <v>10</v>
      </c>
      <c r="I1524" t="s">
        <v>7471</v>
      </c>
      <c r="J1524" t="s">
        <v>8164</v>
      </c>
      <c r="K1524" t="s">
        <v>8168</v>
      </c>
      <c r="L1524" t="s">
        <v>8170</v>
      </c>
      <c r="M1524">
        <v>13578.8</v>
      </c>
      <c r="N1524">
        <v>13578.800000000001</v>
      </c>
    </row>
    <row r="1525" spans="1:14" x14ac:dyDescent="0.3">
      <c r="A1525" t="s">
        <v>1522</v>
      </c>
      <c r="B1525" t="s">
        <v>5368</v>
      </c>
      <c r="C1525" t="s">
        <v>7407</v>
      </c>
      <c r="D1525" t="s">
        <v>7413</v>
      </c>
      <c r="E1525" t="s">
        <v>7424</v>
      </c>
      <c r="F1525" t="s">
        <v>7431</v>
      </c>
      <c r="G1525">
        <v>3634.57</v>
      </c>
      <c r="H1525">
        <v>20</v>
      </c>
      <c r="I1525" t="s">
        <v>7483</v>
      </c>
      <c r="J1525" t="s">
        <v>8166</v>
      </c>
      <c r="K1525" t="s">
        <v>8167</v>
      </c>
      <c r="L1525" t="s">
        <v>8170</v>
      </c>
      <c r="M1525">
        <v>72691.399999999994</v>
      </c>
      <c r="N1525">
        <v>72691.400000000009</v>
      </c>
    </row>
    <row r="1526" spans="1:14" x14ac:dyDescent="0.3">
      <c r="A1526" t="s">
        <v>1523</v>
      </c>
      <c r="B1526" t="s">
        <v>4487</v>
      </c>
      <c r="C1526" t="s">
        <v>7408</v>
      </c>
      <c r="D1526" t="s">
        <v>7422</v>
      </c>
      <c r="E1526" t="s">
        <v>7426</v>
      </c>
      <c r="F1526" t="s">
        <v>7434</v>
      </c>
      <c r="G1526">
        <v>8848.6299999999992</v>
      </c>
      <c r="H1526">
        <v>5</v>
      </c>
      <c r="I1526" t="s">
        <v>8069</v>
      </c>
      <c r="J1526" t="s">
        <v>8164</v>
      </c>
      <c r="K1526" t="s">
        <v>8167</v>
      </c>
      <c r="L1526" t="s">
        <v>8170</v>
      </c>
      <c r="M1526">
        <v>44243.15</v>
      </c>
      <c r="N1526">
        <v>44243.149999999994</v>
      </c>
    </row>
    <row r="1527" spans="1:14" x14ac:dyDescent="0.3">
      <c r="A1527" t="s">
        <v>1524</v>
      </c>
      <c r="B1527" t="s">
        <v>5369</v>
      </c>
      <c r="C1527" t="s">
        <v>7407</v>
      </c>
      <c r="D1527" t="s">
        <v>7417</v>
      </c>
      <c r="E1527" t="s">
        <v>7426</v>
      </c>
      <c r="F1527" t="s">
        <v>7432</v>
      </c>
      <c r="G1527">
        <v>1798.61</v>
      </c>
      <c r="H1527">
        <v>4</v>
      </c>
      <c r="I1527" t="s">
        <v>8000</v>
      </c>
      <c r="J1527" t="s">
        <v>8162</v>
      </c>
      <c r="K1527" t="s">
        <v>8168</v>
      </c>
      <c r="L1527" t="s">
        <v>8170</v>
      </c>
      <c r="M1527">
        <v>7194.44</v>
      </c>
      <c r="N1527">
        <v>7194.44</v>
      </c>
    </row>
    <row r="1528" spans="1:14" x14ac:dyDescent="0.3">
      <c r="A1528" t="s">
        <v>1525</v>
      </c>
      <c r="B1528" t="s">
        <v>5370</v>
      </c>
      <c r="C1528" t="s">
        <v>7407</v>
      </c>
      <c r="D1528" t="s">
        <v>7417</v>
      </c>
      <c r="E1528" t="s">
        <v>7424</v>
      </c>
      <c r="F1528" t="s">
        <v>7434</v>
      </c>
      <c r="G1528">
        <v>5887.19</v>
      </c>
      <c r="H1528">
        <v>20</v>
      </c>
      <c r="I1528" t="s">
        <v>7890</v>
      </c>
      <c r="J1528" t="s">
        <v>8166</v>
      </c>
      <c r="K1528" t="s">
        <v>8167</v>
      </c>
      <c r="L1528" t="s">
        <v>8170</v>
      </c>
      <c r="M1528">
        <v>117743.8</v>
      </c>
      <c r="N1528">
        <v>117743.79999999999</v>
      </c>
    </row>
    <row r="1529" spans="1:14" x14ac:dyDescent="0.3">
      <c r="A1529" t="s">
        <v>1526</v>
      </c>
      <c r="B1529" t="s">
        <v>5371</v>
      </c>
      <c r="C1529" t="s">
        <v>7407</v>
      </c>
      <c r="D1529" t="s">
        <v>7418</v>
      </c>
      <c r="E1529" t="s">
        <v>7427</v>
      </c>
      <c r="F1529" t="s">
        <v>7431</v>
      </c>
      <c r="G1529">
        <v>7215.19</v>
      </c>
      <c r="H1529">
        <v>1</v>
      </c>
      <c r="I1529" t="s">
        <v>7839</v>
      </c>
      <c r="J1529" t="s">
        <v>8166</v>
      </c>
      <c r="K1529" t="s">
        <v>8168</v>
      </c>
      <c r="L1529" t="s">
        <v>8169</v>
      </c>
      <c r="M1529">
        <v>5771.82</v>
      </c>
      <c r="N1529">
        <v>7215.19</v>
      </c>
    </row>
    <row r="1530" spans="1:14" x14ac:dyDescent="0.3">
      <c r="A1530" t="s">
        <v>1527</v>
      </c>
      <c r="B1530" t="s">
        <v>5372</v>
      </c>
      <c r="C1530" t="s">
        <v>7407</v>
      </c>
      <c r="D1530" t="s">
        <v>7417</v>
      </c>
      <c r="E1530" t="s">
        <v>7426</v>
      </c>
      <c r="F1530" t="s">
        <v>7429</v>
      </c>
      <c r="G1530">
        <v>9422.99</v>
      </c>
      <c r="H1530">
        <v>16</v>
      </c>
      <c r="I1530" t="s">
        <v>7523</v>
      </c>
      <c r="J1530" t="s">
        <v>8165</v>
      </c>
      <c r="K1530" t="s">
        <v>8168</v>
      </c>
      <c r="L1530" t="s">
        <v>8170</v>
      </c>
      <c r="M1530">
        <v>150767.84</v>
      </c>
      <c r="N1530">
        <v>150767.84</v>
      </c>
    </row>
    <row r="1531" spans="1:14" x14ac:dyDescent="0.3">
      <c r="A1531" t="s">
        <v>1528</v>
      </c>
      <c r="B1531" t="s">
        <v>5373</v>
      </c>
      <c r="C1531" t="s">
        <v>7406</v>
      </c>
      <c r="D1531" t="s">
        <v>7421</v>
      </c>
      <c r="E1531" t="s">
        <v>7423</v>
      </c>
      <c r="F1531" t="s">
        <v>7434</v>
      </c>
      <c r="G1531">
        <v>14153.16</v>
      </c>
      <c r="H1531">
        <v>5</v>
      </c>
      <c r="I1531" t="s">
        <v>7630</v>
      </c>
      <c r="J1531" t="s">
        <v>8164</v>
      </c>
      <c r="K1531" t="s">
        <v>8167</v>
      </c>
      <c r="L1531" t="s">
        <v>8170</v>
      </c>
      <c r="M1531">
        <v>70765.8</v>
      </c>
      <c r="N1531">
        <v>70765.8</v>
      </c>
    </row>
    <row r="1532" spans="1:14" x14ac:dyDescent="0.3">
      <c r="A1532" t="s">
        <v>1529</v>
      </c>
      <c r="B1532" t="s">
        <v>5374</v>
      </c>
      <c r="C1532" t="s">
        <v>7405</v>
      </c>
      <c r="D1532" t="s">
        <v>7409</v>
      </c>
      <c r="E1532" t="s">
        <v>7427</v>
      </c>
      <c r="F1532" t="s">
        <v>7432</v>
      </c>
      <c r="G1532">
        <v>10863.04</v>
      </c>
      <c r="H1532">
        <v>7</v>
      </c>
      <c r="I1532" t="s">
        <v>7604</v>
      </c>
      <c r="J1532" t="s">
        <v>8162</v>
      </c>
      <c r="K1532" t="s">
        <v>8168</v>
      </c>
      <c r="L1532" t="s">
        <v>8169</v>
      </c>
      <c r="M1532">
        <v>60833.19</v>
      </c>
      <c r="N1532">
        <v>76041.279999999999</v>
      </c>
    </row>
    <row r="1533" spans="1:14" x14ac:dyDescent="0.3">
      <c r="A1533" t="s">
        <v>1530</v>
      </c>
      <c r="B1533" t="s">
        <v>5375</v>
      </c>
      <c r="C1533" t="s">
        <v>7408</v>
      </c>
      <c r="D1533" t="s">
        <v>7417</v>
      </c>
      <c r="E1533" t="s">
        <v>7427</v>
      </c>
      <c r="F1533" t="s">
        <v>7433</v>
      </c>
      <c r="G1533">
        <v>12962.94</v>
      </c>
      <c r="H1533">
        <v>2</v>
      </c>
      <c r="I1533" t="s">
        <v>7646</v>
      </c>
      <c r="J1533" t="s">
        <v>8165</v>
      </c>
      <c r="K1533" t="s">
        <v>8167</v>
      </c>
      <c r="L1533" t="s">
        <v>8170</v>
      </c>
      <c r="M1533">
        <v>25925.88</v>
      </c>
      <c r="N1533">
        <v>25925.88</v>
      </c>
    </row>
    <row r="1534" spans="1:14" x14ac:dyDescent="0.3">
      <c r="A1534" t="s">
        <v>1531</v>
      </c>
      <c r="B1534" t="s">
        <v>5376</v>
      </c>
      <c r="C1534" t="s">
        <v>7407</v>
      </c>
      <c r="D1534" t="s">
        <v>7417</v>
      </c>
      <c r="E1534" t="s">
        <v>7426</v>
      </c>
      <c r="F1534" t="s">
        <v>7432</v>
      </c>
      <c r="G1534">
        <v>1600.24</v>
      </c>
      <c r="H1534">
        <v>3</v>
      </c>
      <c r="I1534" t="s">
        <v>8070</v>
      </c>
      <c r="J1534" t="s">
        <v>8162</v>
      </c>
      <c r="K1534" t="s">
        <v>8168</v>
      </c>
      <c r="L1534" t="s">
        <v>8170</v>
      </c>
      <c r="M1534">
        <v>4800.72</v>
      </c>
      <c r="N1534">
        <v>4800.72</v>
      </c>
    </row>
    <row r="1535" spans="1:14" x14ac:dyDescent="0.3">
      <c r="A1535" t="s">
        <v>1532</v>
      </c>
      <c r="B1535" t="s">
        <v>5377</v>
      </c>
      <c r="C1535" t="s">
        <v>7408</v>
      </c>
      <c r="D1535" t="s">
        <v>7419</v>
      </c>
      <c r="E1535" t="s">
        <v>7427</v>
      </c>
      <c r="F1535" t="s">
        <v>7431</v>
      </c>
      <c r="G1535">
        <v>7142.98</v>
      </c>
      <c r="H1535">
        <v>18</v>
      </c>
      <c r="I1535" t="s">
        <v>8071</v>
      </c>
      <c r="J1535" t="s">
        <v>8163</v>
      </c>
      <c r="K1535" t="s">
        <v>8167</v>
      </c>
      <c r="L1535" t="s">
        <v>8170</v>
      </c>
      <c r="M1535">
        <v>128573.64</v>
      </c>
      <c r="N1535">
        <v>128573.63999999998</v>
      </c>
    </row>
    <row r="1536" spans="1:14" x14ac:dyDescent="0.3">
      <c r="A1536" t="s">
        <v>1533</v>
      </c>
      <c r="B1536" t="s">
        <v>5378</v>
      </c>
      <c r="C1536" t="s">
        <v>7406</v>
      </c>
      <c r="D1536" t="s">
        <v>7412</v>
      </c>
      <c r="E1536" t="s">
        <v>7423</v>
      </c>
      <c r="F1536" t="s">
        <v>7428</v>
      </c>
      <c r="G1536">
        <v>8245.2199999999993</v>
      </c>
      <c r="H1536">
        <v>19</v>
      </c>
      <c r="I1536" t="s">
        <v>7631</v>
      </c>
      <c r="J1536" t="s">
        <v>8163</v>
      </c>
      <c r="K1536" t="s">
        <v>8167</v>
      </c>
      <c r="L1536" t="s">
        <v>8170</v>
      </c>
      <c r="M1536">
        <v>156659.18</v>
      </c>
      <c r="N1536">
        <v>156659.18</v>
      </c>
    </row>
    <row r="1537" spans="1:14" x14ac:dyDescent="0.3">
      <c r="A1537" t="s">
        <v>1534</v>
      </c>
      <c r="B1537" t="s">
        <v>5379</v>
      </c>
      <c r="C1537" t="s">
        <v>7406</v>
      </c>
      <c r="D1537" t="s">
        <v>7416</v>
      </c>
      <c r="E1537" t="s">
        <v>7425</v>
      </c>
      <c r="F1537" t="s">
        <v>7431</v>
      </c>
      <c r="G1537">
        <v>4814.83</v>
      </c>
      <c r="H1537">
        <v>10</v>
      </c>
      <c r="I1537" t="s">
        <v>7443</v>
      </c>
      <c r="J1537" t="s">
        <v>8166</v>
      </c>
      <c r="K1537" t="s">
        <v>8167</v>
      </c>
      <c r="L1537" t="s">
        <v>8170</v>
      </c>
      <c r="M1537">
        <v>48148.3</v>
      </c>
      <c r="N1537">
        <v>48148.3</v>
      </c>
    </row>
    <row r="1538" spans="1:14" x14ac:dyDescent="0.3">
      <c r="A1538" t="s">
        <v>1535</v>
      </c>
      <c r="B1538" t="s">
        <v>5380</v>
      </c>
      <c r="C1538" t="s">
        <v>7407</v>
      </c>
      <c r="D1538" t="s">
        <v>7417</v>
      </c>
      <c r="E1538" t="s">
        <v>7426</v>
      </c>
      <c r="F1538" t="s">
        <v>7431</v>
      </c>
      <c r="G1538">
        <v>10350.1</v>
      </c>
      <c r="H1538">
        <v>20</v>
      </c>
      <c r="I1538" t="s">
        <v>7442</v>
      </c>
      <c r="J1538" t="s">
        <v>8166</v>
      </c>
      <c r="K1538" t="s">
        <v>8167</v>
      </c>
      <c r="L1538" t="s">
        <v>8169</v>
      </c>
      <c r="M1538">
        <v>165601.60000000001</v>
      </c>
      <c r="N1538">
        <v>207002</v>
      </c>
    </row>
    <row r="1539" spans="1:14" x14ac:dyDescent="0.3">
      <c r="A1539" t="s">
        <v>1536</v>
      </c>
      <c r="B1539" t="s">
        <v>5381</v>
      </c>
      <c r="C1539" t="s">
        <v>7407</v>
      </c>
      <c r="D1539" t="s">
        <v>7413</v>
      </c>
      <c r="E1539" t="s">
        <v>7424</v>
      </c>
      <c r="F1539" t="s">
        <v>7433</v>
      </c>
      <c r="G1539">
        <v>9188.1</v>
      </c>
      <c r="H1539">
        <v>20</v>
      </c>
      <c r="I1539" t="s">
        <v>8044</v>
      </c>
      <c r="J1539" t="s">
        <v>8163</v>
      </c>
      <c r="K1539" t="s">
        <v>8167</v>
      </c>
      <c r="L1539" t="s">
        <v>8169</v>
      </c>
      <c r="M1539">
        <v>147009.60000000001</v>
      </c>
      <c r="N1539">
        <v>183762</v>
      </c>
    </row>
    <row r="1540" spans="1:14" x14ac:dyDescent="0.3">
      <c r="A1540" t="s">
        <v>1537</v>
      </c>
      <c r="B1540" t="s">
        <v>5167</v>
      </c>
      <c r="C1540" t="s">
        <v>7407</v>
      </c>
      <c r="D1540" t="s">
        <v>7413</v>
      </c>
      <c r="E1540" t="s">
        <v>7427</v>
      </c>
      <c r="F1540" t="s">
        <v>7431</v>
      </c>
      <c r="G1540">
        <v>13531.49</v>
      </c>
      <c r="H1540">
        <v>2</v>
      </c>
      <c r="I1540" t="s">
        <v>8072</v>
      </c>
      <c r="J1540" t="s">
        <v>8162</v>
      </c>
      <c r="K1540" t="s">
        <v>8167</v>
      </c>
      <c r="L1540" t="s">
        <v>8170</v>
      </c>
      <c r="M1540">
        <v>27062.98</v>
      </c>
      <c r="N1540">
        <v>27062.98</v>
      </c>
    </row>
    <row r="1541" spans="1:14" x14ac:dyDescent="0.3">
      <c r="A1541" t="s">
        <v>1538</v>
      </c>
      <c r="B1541" t="s">
        <v>5382</v>
      </c>
      <c r="C1541" t="s">
        <v>7405</v>
      </c>
      <c r="D1541" t="s">
        <v>7417</v>
      </c>
      <c r="E1541" t="s">
        <v>7424</v>
      </c>
      <c r="F1541" t="s">
        <v>7430</v>
      </c>
      <c r="G1541">
        <v>16154.29</v>
      </c>
      <c r="H1541">
        <v>20</v>
      </c>
      <c r="I1541" t="s">
        <v>8073</v>
      </c>
      <c r="J1541" t="s">
        <v>8162</v>
      </c>
      <c r="K1541" t="s">
        <v>8167</v>
      </c>
      <c r="L1541" t="s">
        <v>8169</v>
      </c>
      <c r="M1541">
        <v>258468.64</v>
      </c>
      <c r="N1541">
        <v>323085.80000000005</v>
      </c>
    </row>
    <row r="1542" spans="1:14" x14ac:dyDescent="0.3">
      <c r="A1542" t="s">
        <v>1539</v>
      </c>
      <c r="B1542" t="s">
        <v>5383</v>
      </c>
      <c r="C1542" t="s">
        <v>7406</v>
      </c>
      <c r="D1542" t="s">
        <v>7414</v>
      </c>
      <c r="E1542" t="s">
        <v>7427</v>
      </c>
      <c r="F1542" t="s">
        <v>7428</v>
      </c>
      <c r="G1542">
        <v>4730.17</v>
      </c>
      <c r="H1542">
        <v>14</v>
      </c>
      <c r="I1542" t="s">
        <v>7653</v>
      </c>
      <c r="J1542" t="s">
        <v>8162</v>
      </c>
      <c r="K1542" t="s">
        <v>8168</v>
      </c>
      <c r="L1542" t="s">
        <v>8169</v>
      </c>
      <c r="M1542">
        <v>52978.07</v>
      </c>
      <c r="N1542">
        <v>66222.38</v>
      </c>
    </row>
    <row r="1543" spans="1:14" x14ac:dyDescent="0.3">
      <c r="A1543" t="s">
        <v>1540</v>
      </c>
      <c r="B1543" t="s">
        <v>5384</v>
      </c>
      <c r="C1543" t="s">
        <v>7406</v>
      </c>
      <c r="D1543" t="s">
        <v>7421</v>
      </c>
      <c r="E1543" t="s">
        <v>7426</v>
      </c>
      <c r="F1543" t="s">
        <v>7431</v>
      </c>
      <c r="G1543">
        <v>12946.34</v>
      </c>
      <c r="H1543">
        <v>11</v>
      </c>
      <c r="I1543" t="s">
        <v>7540</v>
      </c>
      <c r="J1543" t="s">
        <v>8162</v>
      </c>
      <c r="K1543" t="s">
        <v>8168</v>
      </c>
      <c r="L1543" t="s">
        <v>8169</v>
      </c>
      <c r="M1543">
        <v>113927.46</v>
      </c>
      <c r="N1543">
        <v>142409.74</v>
      </c>
    </row>
    <row r="1544" spans="1:14" x14ac:dyDescent="0.3">
      <c r="A1544" t="s">
        <v>1541</v>
      </c>
      <c r="B1544" t="s">
        <v>4217</v>
      </c>
      <c r="C1544" t="s">
        <v>7406</v>
      </c>
      <c r="D1544" t="s">
        <v>7414</v>
      </c>
      <c r="E1544" t="s">
        <v>7425</v>
      </c>
      <c r="F1544" t="s">
        <v>7431</v>
      </c>
      <c r="G1544">
        <v>5849.84</v>
      </c>
      <c r="H1544">
        <v>15</v>
      </c>
      <c r="I1544" t="s">
        <v>8074</v>
      </c>
      <c r="J1544" t="s">
        <v>8164</v>
      </c>
      <c r="K1544" t="s">
        <v>8168</v>
      </c>
      <c r="L1544" t="s">
        <v>8170</v>
      </c>
      <c r="M1544">
        <v>87747.6</v>
      </c>
      <c r="N1544">
        <v>87747.6</v>
      </c>
    </row>
    <row r="1545" spans="1:14" x14ac:dyDescent="0.3">
      <c r="A1545" t="s">
        <v>1542</v>
      </c>
      <c r="B1545" t="s">
        <v>5385</v>
      </c>
      <c r="C1545" t="s">
        <v>7405</v>
      </c>
      <c r="D1545" t="s">
        <v>7410</v>
      </c>
      <c r="E1545" t="s">
        <v>7423</v>
      </c>
      <c r="F1545" t="s">
        <v>7429</v>
      </c>
      <c r="G1545">
        <v>10566.73</v>
      </c>
      <c r="H1545">
        <v>16</v>
      </c>
      <c r="I1545" t="s">
        <v>7632</v>
      </c>
      <c r="J1545" t="s">
        <v>8162</v>
      </c>
      <c r="K1545" t="s">
        <v>8168</v>
      </c>
      <c r="L1545" t="s">
        <v>8169</v>
      </c>
      <c r="M1545">
        <v>135254.31</v>
      </c>
      <c r="N1545">
        <v>169067.68</v>
      </c>
    </row>
    <row r="1546" spans="1:14" x14ac:dyDescent="0.3">
      <c r="A1546" t="s">
        <v>1543</v>
      </c>
      <c r="B1546" t="s">
        <v>5386</v>
      </c>
      <c r="C1546" t="s">
        <v>7405</v>
      </c>
      <c r="D1546" t="s">
        <v>7417</v>
      </c>
      <c r="E1546" t="s">
        <v>7425</v>
      </c>
      <c r="F1546" t="s">
        <v>7428</v>
      </c>
      <c r="G1546">
        <v>2426.09</v>
      </c>
      <c r="H1546">
        <v>15</v>
      </c>
      <c r="I1546" t="s">
        <v>7939</v>
      </c>
      <c r="J1546" t="s">
        <v>8166</v>
      </c>
      <c r="K1546" t="s">
        <v>8168</v>
      </c>
      <c r="L1546" t="s">
        <v>8170</v>
      </c>
      <c r="M1546">
        <v>36391.35</v>
      </c>
      <c r="N1546">
        <v>36391.350000000006</v>
      </c>
    </row>
    <row r="1547" spans="1:14" x14ac:dyDescent="0.3">
      <c r="A1547" t="s">
        <v>1544</v>
      </c>
      <c r="B1547" t="s">
        <v>5387</v>
      </c>
      <c r="C1547" t="s">
        <v>7406</v>
      </c>
      <c r="D1547" t="s">
        <v>7421</v>
      </c>
      <c r="E1547" t="s">
        <v>7423</v>
      </c>
      <c r="F1547" t="s">
        <v>7432</v>
      </c>
      <c r="G1547">
        <v>1298.95</v>
      </c>
      <c r="H1547">
        <v>1</v>
      </c>
      <c r="I1547" t="s">
        <v>8075</v>
      </c>
      <c r="J1547" t="s">
        <v>8165</v>
      </c>
      <c r="K1547" t="s">
        <v>8168</v>
      </c>
      <c r="L1547" t="s">
        <v>8169</v>
      </c>
      <c r="M1547">
        <v>1039.1600000000001</v>
      </c>
      <c r="N1547">
        <v>1298.95</v>
      </c>
    </row>
    <row r="1548" spans="1:14" x14ac:dyDescent="0.3">
      <c r="A1548" t="s">
        <v>1545</v>
      </c>
      <c r="B1548" t="s">
        <v>4126</v>
      </c>
      <c r="C1548" t="s">
        <v>7406</v>
      </c>
      <c r="D1548" t="s">
        <v>7414</v>
      </c>
      <c r="E1548" t="s">
        <v>7424</v>
      </c>
      <c r="F1548" t="s">
        <v>7431</v>
      </c>
      <c r="G1548">
        <v>4859.6499999999996</v>
      </c>
      <c r="H1548">
        <v>16</v>
      </c>
      <c r="I1548" t="s">
        <v>7672</v>
      </c>
      <c r="J1548" t="s">
        <v>8162</v>
      </c>
      <c r="K1548" t="s">
        <v>8167</v>
      </c>
      <c r="L1548" t="s">
        <v>8169</v>
      </c>
      <c r="M1548">
        <v>62203.519999999997</v>
      </c>
      <c r="N1548">
        <v>77754.399999999994</v>
      </c>
    </row>
    <row r="1549" spans="1:14" x14ac:dyDescent="0.3">
      <c r="A1549" t="s">
        <v>1546</v>
      </c>
      <c r="B1549" t="s">
        <v>5388</v>
      </c>
      <c r="C1549" t="s">
        <v>7407</v>
      </c>
      <c r="D1549" t="s">
        <v>7413</v>
      </c>
      <c r="E1549" t="s">
        <v>7427</v>
      </c>
      <c r="F1549" t="s">
        <v>7430</v>
      </c>
      <c r="G1549">
        <v>2412.81</v>
      </c>
      <c r="H1549">
        <v>5</v>
      </c>
      <c r="I1549" t="s">
        <v>7854</v>
      </c>
      <c r="J1549" t="s">
        <v>8164</v>
      </c>
      <c r="K1549" t="s">
        <v>8168</v>
      </c>
      <c r="L1549" t="s">
        <v>8169</v>
      </c>
      <c r="M1549">
        <v>9651.24</v>
      </c>
      <c r="N1549">
        <v>12064.05</v>
      </c>
    </row>
    <row r="1550" spans="1:14" x14ac:dyDescent="0.3">
      <c r="A1550" t="s">
        <v>1547</v>
      </c>
      <c r="B1550" t="s">
        <v>4268</v>
      </c>
      <c r="C1550" t="s">
        <v>7408</v>
      </c>
      <c r="D1550" t="s">
        <v>7417</v>
      </c>
      <c r="E1550" t="s">
        <v>7427</v>
      </c>
      <c r="F1550" t="s">
        <v>7431</v>
      </c>
      <c r="G1550">
        <v>14610.49</v>
      </c>
      <c r="H1550">
        <v>6</v>
      </c>
      <c r="I1550" t="s">
        <v>8000</v>
      </c>
      <c r="J1550" t="s">
        <v>8162</v>
      </c>
      <c r="K1550" t="s">
        <v>8167</v>
      </c>
      <c r="L1550" t="s">
        <v>8169</v>
      </c>
      <c r="M1550">
        <v>70130.02</v>
      </c>
      <c r="N1550">
        <v>87662.94</v>
      </c>
    </row>
    <row r="1551" spans="1:14" x14ac:dyDescent="0.3">
      <c r="A1551" t="s">
        <v>1548</v>
      </c>
      <c r="B1551" t="s">
        <v>5389</v>
      </c>
      <c r="C1551" t="s">
        <v>7408</v>
      </c>
      <c r="D1551" t="s">
        <v>7417</v>
      </c>
      <c r="E1551" t="s">
        <v>7426</v>
      </c>
      <c r="F1551" t="s">
        <v>7431</v>
      </c>
      <c r="G1551">
        <v>8679.31</v>
      </c>
      <c r="H1551">
        <v>9</v>
      </c>
      <c r="I1551" t="s">
        <v>7553</v>
      </c>
      <c r="J1551" t="s">
        <v>8164</v>
      </c>
      <c r="K1551" t="s">
        <v>8167</v>
      </c>
      <c r="L1551" t="s">
        <v>8170</v>
      </c>
      <c r="M1551">
        <v>78113.789999999994</v>
      </c>
      <c r="N1551">
        <v>78113.789999999994</v>
      </c>
    </row>
    <row r="1552" spans="1:14" x14ac:dyDescent="0.3">
      <c r="A1552" t="s">
        <v>1549</v>
      </c>
      <c r="B1552" t="s">
        <v>5390</v>
      </c>
      <c r="C1552" t="s">
        <v>7408</v>
      </c>
      <c r="D1552" t="s">
        <v>7422</v>
      </c>
      <c r="E1552" t="s">
        <v>7425</v>
      </c>
      <c r="F1552" t="s">
        <v>7428</v>
      </c>
      <c r="G1552">
        <v>5858.14</v>
      </c>
      <c r="H1552">
        <v>9</v>
      </c>
      <c r="I1552" t="s">
        <v>7979</v>
      </c>
      <c r="J1552" t="s">
        <v>8163</v>
      </c>
      <c r="K1552" t="s">
        <v>8168</v>
      </c>
      <c r="L1552" t="s">
        <v>8170</v>
      </c>
      <c r="M1552">
        <v>52723.26</v>
      </c>
      <c r="N1552">
        <v>52723.26</v>
      </c>
    </row>
    <row r="1553" spans="1:14" x14ac:dyDescent="0.3">
      <c r="A1553" t="s">
        <v>1550</v>
      </c>
      <c r="B1553" t="s">
        <v>5391</v>
      </c>
      <c r="C1553" t="s">
        <v>7405</v>
      </c>
      <c r="D1553" t="s">
        <v>7417</v>
      </c>
      <c r="E1553" t="s">
        <v>7424</v>
      </c>
      <c r="F1553" t="s">
        <v>7433</v>
      </c>
      <c r="G1553">
        <v>16492.099999999999</v>
      </c>
      <c r="H1553">
        <v>9</v>
      </c>
      <c r="I1553" t="s">
        <v>8076</v>
      </c>
      <c r="J1553" t="s">
        <v>8164</v>
      </c>
      <c r="K1553" t="s">
        <v>8168</v>
      </c>
      <c r="L1553" t="s">
        <v>8170</v>
      </c>
      <c r="M1553">
        <v>148428.9</v>
      </c>
      <c r="N1553">
        <v>148428.9</v>
      </c>
    </row>
    <row r="1554" spans="1:14" x14ac:dyDescent="0.3">
      <c r="A1554" t="s">
        <v>1551</v>
      </c>
      <c r="B1554" t="s">
        <v>5392</v>
      </c>
      <c r="C1554" t="s">
        <v>7406</v>
      </c>
      <c r="D1554" t="s">
        <v>7412</v>
      </c>
      <c r="E1554" t="s">
        <v>7427</v>
      </c>
      <c r="F1554" t="s">
        <v>7431</v>
      </c>
      <c r="G1554">
        <v>8857.76</v>
      </c>
      <c r="H1554">
        <v>18</v>
      </c>
      <c r="I1554" t="s">
        <v>7774</v>
      </c>
      <c r="J1554" t="s">
        <v>8165</v>
      </c>
      <c r="K1554" t="s">
        <v>8167</v>
      </c>
      <c r="L1554" t="s">
        <v>8169</v>
      </c>
      <c r="M1554">
        <v>127551.91</v>
      </c>
      <c r="N1554">
        <v>159439.67999999999</v>
      </c>
    </row>
    <row r="1555" spans="1:14" x14ac:dyDescent="0.3">
      <c r="A1555" t="s">
        <v>1552</v>
      </c>
      <c r="B1555" t="s">
        <v>5393</v>
      </c>
      <c r="C1555" t="s">
        <v>7408</v>
      </c>
      <c r="D1555" t="s">
        <v>7419</v>
      </c>
      <c r="E1555" t="s">
        <v>7426</v>
      </c>
      <c r="F1555" t="s">
        <v>7434</v>
      </c>
      <c r="G1555">
        <v>11497.16</v>
      </c>
      <c r="H1555">
        <v>12</v>
      </c>
      <c r="I1555" t="s">
        <v>7595</v>
      </c>
      <c r="J1555" t="s">
        <v>8162</v>
      </c>
      <c r="K1555" t="s">
        <v>8168</v>
      </c>
      <c r="L1555" t="s">
        <v>8169</v>
      </c>
      <c r="M1555">
        <v>110372.57</v>
      </c>
      <c r="N1555">
        <v>137965.91999999998</v>
      </c>
    </row>
    <row r="1556" spans="1:14" x14ac:dyDescent="0.3">
      <c r="A1556" t="s">
        <v>1553</v>
      </c>
      <c r="B1556" t="s">
        <v>5394</v>
      </c>
      <c r="C1556" t="s">
        <v>7408</v>
      </c>
      <c r="D1556" t="s">
        <v>7417</v>
      </c>
      <c r="E1556" t="s">
        <v>7424</v>
      </c>
      <c r="F1556" t="s">
        <v>7429</v>
      </c>
      <c r="G1556">
        <v>3645.36</v>
      </c>
      <c r="H1556">
        <v>6</v>
      </c>
      <c r="I1556" t="s">
        <v>8012</v>
      </c>
      <c r="J1556" t="s">
        <v>8166</v>
      </c>
      <c r="K1556" t="s">
        <v>8167</v>
      </c>
      <c r="L1556" t="s">
        <v>8169</v>
      </c>
      <c r="M1556">
        <v>17498.060000000001</v>
      </c>
      <c r="N1556">
        <v>21872.16</v>
      </c>
    </row>
    <row r="1557" spans="1:14" x14ac:dyDescent="0.3">
      <c r="A1557" t="s">
        <v>1554</v>
      </c>
      <c r="B1557" t="s">
        <v>5395</v>
      </c>
      <c r="C1557" t="s">
        <v>7407</v>
      </c>
      <c r="D1557" t="s">
        <v>7417</v>
      </c>
      <c r="E1557" t="s">
        <v>7424</v>
      </c>
      <c r="F1557" t="s">
        <v>7429</v>
      </c>
      <c r="G1557">
        <v>7470.83</v>
      </c>
      <c r="H1557">
        <v>13</v>
      </c>
      <c r="I1557" t="s">
        <v>7738</v>
      </c>
      <c r="J1557" t="s">
        <v>8164</v>
      </c>
      <c r="K1557" t="s">
        <v>8168</v>
      </c>
      <c r="L1557" t="s">
        <v>8169</v>
      </c>
      <c r="M1557">
        <v>77696.3</v>
      </c>
      <c r="N1557">
        <v>97120.79</v>
      </c>
    </row>
    <row r="1558" spans="1:14" x14ac:dyDescent="0.3">
      <c r="A1558" t="s">
        <v>1555</v>
      </c>
      <c r="B1558" t="s">
        <v>4300</v>
      </c>
      <c r="C1558" t="s">
        <v>7406</v>
      </c>
      <c r="D1558" t="s">
        <v>7416</v>
      </c>
      <c r="E1558" t="s">
        <v>7426</v>
      </c>
      <c r="F1558" t="s">
        <v>7432</v>
      </c>
      <c r="G1558">
        <v>5589.22</v>
      </c>
      <c r="H1558">
        <v>11</v>
      </c>
      <c r="I1558" t="s">
        <v>8077</v>
      </c>
      <c r="J1558" t="s">
        <v>8165</v>
      </c>
      <c r="K1558" t="s">
        <v>8168</v>
      </c>
      <c r="L1558" t="s">
        <v>8170</v>
      </c>
      <c r="M1558">
        <v>61481.42</v>
      </c>
      <c r="N1558">
        <v>61481.420000000006</v>
      </c>
    </row>
    <row r="1559" spans="1:14" x14ac:dyDescent="0.3">
      <c r="A1559" t="s">
        <v>1556</v>
      </c>
      <c r="B1559" t="s">
        <v>5396</v>
      </c>
      <c r="C1559" t="s">
        <v>7405</v>
      </c>
      <c r="D1559" t="s">
        <v>7411</v>
      </c>
      <c r="E1559" t="s">
        <v>7427</v>
      </c>
      <c r="F1559" t="s">
        <v>7434</v>
      </c>
      <c r="G1559">
        <v>3679.39</v>
      </c>
      <c r="H1559">
        <v>7</v>
      </c>
      <c r="I1559" t="s">
        <v>7848</v>
      </c>
      <c r="J1559" t="s">
        <v>8164</v>
      </c>
      <c r="K1559" t="s">
        <v>8167</v>
      </c>
      <c r="L1559" t="s">
        <v>8170</v>
      </c>
      <c r="M1559">
        <v>25755.73</v>
      </c>
      <c r="N1559">
        <v>25755.73</v>
      </c>
    </row>
    <row r="1560" spans="1:14" x14ac:dyDescent="0.3">
      <c r="A1560" t="s">
        <v>1557</v>
      </c>
      <c r="B1560" t="s">
        <v>5397</v>
      </c>
      <c r="C1560" t="s">
        <v>7407</v>
      </c>
      <c r="D1560" t="s">
        <v>7418</v>
      </c>
      <c r="E1560" t="s">
        <v>7426</v>
      </c>
      <c r="F1560" t="s">
        <v>7428</v>
      </c>
      <c r="G1560">
        <v>13689.19</v>
      </c>
      <c r="H1560">
        <v>16</v>
      </c>
      <c r="I1560" t="s">
        <v>7507</v>
      </c>
      <c r="J1560" t="s">
        <v>8162</v>
      </c>
      <c r="K1560" t="s">
        <v>8168</v>
      </c>
      <c r="L1560" t="s">
        <v>8169</v>
      </c>
      <c r="M1560">
        <v>175221.3</v>
      </c>
      <c r="N1560">
        <v>219027.04</v>
      </c>
    </row>
    <row r="1561" spans="1:14" x14ac:dyDescent="0.3">
      <c r="A1561" t="s">
        <v>1558</v>
      </c>
      <c r="B1561" t="s">
        <v>5398</v>
      </c>
      <c r="C1561" t="s">
        <v>7408</v>
      </c>
      <c r="D1561" t="s">
        <v>7417</v>
      </c>
      <c r="E1561" t="s">
        <v>7424</v>
      </c>
      <c r="F1561" t="s">
        <v>7428</v>
      </c>
      <c r="G1561">
        <v>7319.77</v>
      </c>
      <c r="H1561">
        <v>5</v>
      </c>
      <c r="I1561" t="s">
        <v>7513</v>
      </c>
      <c r="J1561" t="s">
        <v>8165</v>
      </c>
      <c r="K1561" t="s">
        <v>8167</v>
      </c>
      <c r="L1561" t="s">
        <v>8170</v>
      </c>
      <c r="M1561">
        <v>36598.85</v>
      </c>
      <c r="N1561">
        <v>36598.850000000006</v>
      </c>
    </row>
    <row r="1562" spans="1:14" x14ac:dyDescent="0.3">
      <c r="A1562" t="s">
        <v>1559</v>
      </c>
      <c r="B1562" t="s">
        <v>5399</v>
      </c>
      <c r="C1562" t="s">
        <v>7405</v>
      </c>
      <c r="D1562" t="s">
        <v>7417</v>
      </c>
      <c r="E1562" t="s">
        <v>7425</v>
      </c>
      <c r="F1562" t="s">
        <v>7428</v>
      </c>
      <c r="G1562">
        <v>14942.49</v>
      </c>
      <c r="H1562">
        <v>19</v>
      </c>
      <c r="I1562" t="s">
        <v>7725</v>
      </c>
      <c r="J1562" t="s">
        <v>8163</v>
      </c>
      <c r="K1562" t="s">
        <v>8167</v>
      </c>
      <c r="L1562" t="s">
        <v>8169</v>
      </c>
      <c r="M1562">
        <v>227126.18</v>
      </c>
      <c r="N1562">
        <v>283907.31</v>
      </c>
    </row>
    <row r="1563" spans="1:14" x14ac:dyDescent="0.3">
      <c r="A1563" t="s">
        <v>1560</v>
      </c>
      <c r="B1563" t="s">
        <v>5400</v>
      </c>
      <c r="C1563" t="s">
        <v>7406</v>
      </c>
      <c r="D1563" t="s">
        <v>7414</v>
      </c>
      <c r="E1563" t="s">
        <v>7423</v>
      </c>
      <c r="F1563" t="s">
        <v>7432</v>
      </c>
      <c r="G1563">
        <v>13872.62</v>
      </c>
      <c r="H1563">
        <v>2</v>
      </c>
      <c r="I1563" t="s">
        <v>8052</v>
      </c>
      <c r="J1563" t="s">
        <v>8164</v>
      </c>
      <c r="K1563" t="s">
        <v>8167</v>
      </c>
      <c r="L1563" t="s">
        <v>8169</v>
      </c>
      <c r="M1563">
        <v>22195.86</v>
      </c>
      <c r="N1563">
        <v>27745.24</v>
      </c>
    </row>
    <row r="1564" spans="1:14" x14ac:dyDescent="0.3">
      <c r="A1564" t="s">
        <v>1561</v>
      </c>
      <c r="B1564" t="s">
        <v>5401</v>
      </c>
      <c r="C1564" t="s">
        <v>7407</v>
      </c>
      <c r="D1564" t="s">
        <v>7415</v>
      </c>
      <c r="E1564" t="s">
        <v>7424</v>
      </c>
      <c r="F1564" t="s">
        <v>7430</v>
      </c>
      <c r="G1564">
        <v>16348.51</v>
      </c>
      <c r="H1564">
        <v>12</v>
      </c>
      <c r="I1564" t="s">
        <v>7628</v>
      </c>
      <c r="J1564" t="s">
        <v>8166</v>
      </c>
      <c r="K1564" t="s">
        <v>8167</v>
      </c>
      <c r="L1564" t="s">
        <v>8169</v>
      </c>
      <c r="M1564">
        <v>156945.53</v>
      </c>
      <c r="N1564">
        <v>196182.12</v>
      </c>
    </row>
    <row r="1565" spans="1:14" x14ac:dyDescent="0.3">
      <c r="A1565" t="s">
        <v>1562</v>
      </c>
      <c r="B1565" t="s">
        <v>4497</v>
      </c>
      <c r="C1565" t="s">
        <v>7408</v>
      </c>
      <c r="D1565" t="s">
        <v>7419</v>
      </c>
      <c r="E1565" t="s">
        <v>7426</v>
      </c>
      <c r="F1565" t="s">
        <v>7429</v>
      </c>
      <c r="G1565">
        <v>917.98</v>
      </c>
      <c r="H1565">
        <v>6</v>
      </c>
      <c r="I1565" t="s">
        <v>8078</v>
      </c>
      <c r="J1565" t="s">
        <v>8166</v>
      </c>
      <c r="K1565" t="s">
        <v>8168</v>
      </c>
      <c r="L1565" t="s">
        <v>8170</v>
      </c>
      <c r="M1565">
        <v>5507.88</v>
      </c>
      <c r="N1565">
        <v>5507.88</v>
      </c>
    </row>
    <row r="1566" spans="1:14" x14ac:dyDescent="0.3">
      <c r="A1566" t="s">
        <v>1563</v>
      </c>
      <c r="B1566" t="s">
        <v>5402</v>
      </c>
      <c r="C1566" t="s">
        <v>7407</v>
      </c>
      <c r="D1566" t="s">
        <v>7415</v>
      </c>
      <c r="E1566" t="s">
        <v>7427</v>
      </c>
      <c r="F1566" t="s">
        <v>7429</v>
      </c>
      <c r="G1566">
        <v>14954.11</v>
      </c>
      <c r="H1566">
        <v>9</v>
      </c>
      <c r="I1566" t="s">
        <v>7597</v>
      </c>
      <c r="J1566" t="s">
        <v>8162</v>
      </c>
      <c r="K1566" t="s">
        <v>8168</v>
      </c>
      <c r="L1566" t="s">
        <v>8170</v>
      </c>
      <c r="M1566">
        <v>134586.99</v>
      </c>
      <c r="N1566">
        <v>134586.99</v>
      </c>
    </row>
    <row r="1567" spans="1:14" x14ac:dyDescent="0.3">
      <c r="A1567" t="s">
        <v>1564</v>
      </c>
      <c r="B1567" t="s">
        <v>5403</v>
      </c>
      <c r="C1567" t="s">
        <v>7407</v>
      </c>
      <c r="D1567" t="s">
        <v>7417</v>
      </c>
      <c r="E1567" t="s">
        <v>7424</v>
      </c>
      <c r="F1567" t="s">
        <v>7428</v>
      </c>
      <c r="G1567">
        <v>5312.83</v>
      </c>
      <c r="H1567">
        <v>7</v>
      </c>
      <c r="I1567" t="s">
        <v>7777</v>
      </c>
      <c r="J1567" t="s">
        <v>8166</v>
      </c>
      <c r="K1567" t="s">
        <v>8167</v>
      </c>
      <c r="L1567" t="s">
        <v>8170</v>
      </c>
      <c r="M1567">
        <v>37189.81</v>
      </c>
      <c r="N1567">
        <v>37189.81</v>
      </c>
    </row>
    <row r="1568" spans="1:14" x14ac:dyDescent="0.3">
      <c r="A1568" t="s">
        <v>1565</v>
      </c>
      <c r="B1568" t="s">
        <v>5404</v>
      </c>
      <c r="C1568" t="s">
        <v>7408</v>
      </c>
      <c r="D1568" t="s">
        <v>7419</v>
      </c>
      <c r="E1568" t="s">
        <v>7425</v>
      </c>
      <c r="F1568" t="s">
        <v>7434</v>
      </c>
      <c r="G1568">
        <v>14725.03</v>
      </c>
      <c r="H1568">
        <v>20</v>
      </c>
      <c r="I1568" t="s">
        <v>7467</v>
      </c>
      <c r="J1568" t="s">
        <v>8166</v>
      </c>
      <c r="K1568" t="s">
        <v>8167</v>
      </c>
      <c r="L1568" t="s">
        <v>8170</v>
      </c>
      <c r="M1568">
        <v>294500.59999999998</v>
      </c>
      <c r="N1568">
        <v>294500.60000000003</v>
      </c>
    </row>
    <row r="1569" spans="1:14" x14ac:dyDescent="0.3">
      <c r="A1569" t="s">
        <v>1566</v>
      </c>
      <c r="B1569" t="s">
        <v>5405</v>
      </c>
      <c r="C1569" t="s">
        <v>7405</v>
      </c>
      <c r="D1569" t="s">
        <v>7409</v>
      </c>
      <c r="E1569" t="s">
        <v>7423</v>
      </c>
      <c r="F1569" t="s">
        <v>7434</v>
      </c>
      <c r="G1569">
        <v>7076.58</v>
      </c>
      <c r="H1569">
        <v>5</v>
      </c>
      <c r="I1569" t="s">
        <v>7530</v>
      </c>
      <c r="J1569" t="s">
        <v>8166</v>
      </c>
      <c r="K1569" t="s">
        <v>8168</v>
      </c>
      <c r="L1569" t="s">
        <v>8170</v>
      </c>
      <c r="M1569">
        <v>35382.9</v>
      </c>
      <c r="N1569">
        <v>35382.9</v>
      </c>
    </row>
    <row r="1570" spans="1:14" x14ac:dyDescent="0.3">
      <c r="A1570" t="s">
        <v>1567</v>
      </c>
      <c r="B1570" t="s">
        <v>4639</v>
      </c>
      <c r="C1570" t="s">
        <v>7408</v>
      </c>
      <c r="D1570" t="s">
        <v>7417</v>
      </c>
      <c r="E1570" t="s">
        <v>7425</v>
      </c>
      <c r="F1570" t="s">
        <v>7429</v>
      </c>
      <c r="G1570">
        <v>8090.84</v>
      </c>
      <c r="H1570">
        <v>1</v>
      </c>
      <c r="I1570" t="s">
        <v>8025</v>
      </c>
      <c r="J1570" t="s">
        <v>8165</v>
      </c>
      <c r="K1570" t="s">
        <v>8168</v>
      </c>
      <c r="L1570" t="s">
        <v>8170</v>
      </c>
      <c r="M1570">
        <v>8090.84</v>
      </c>
      <c r="N1570">
        <v>8090.84</v>
      </c>
    </row>
    <row r="1571" spans="1:14" x14ac:dyDescent="0.3">
      <c r="A1571" t="s">
        <v>1568</v>
      </c>
      <c r="B1571" t="s">
        <v>5406</v>
      </c>
      <c r="C1571" t="s">
        <v>7407</v>
      </c>
      <c r="D1571" t="s">
        <v>7413</v>
      </c>
      <c r="E1571" t="s">
        <v>7425</v>
      </c>
      <c r="F1571" t="s">
        <v>7434</v>
      </c>
      <c r="G1571">
        <v>4527.6499999999996</v>
      </c>
      <c r="H1571">
        <v>13</v>
      </c>
      <c r="I1571" t="s">
        <v>7739</v>
      </c>
      <c r="J1571" t="s">
        <v>8164</v>
      </c>
      <c r="K1571" t="s">
        <v>8167</v>
      </c>
      <c r="L1571" t="s">
        <v>8170</v>
      </c>
      <c r="M1571">
        <v>58859.45</v>
      </c>
      <c r="N1571">
        <v>58859.45</v>
      </c>
    </row>
    <row r="1572" spans="1:14" x14ac:dyDescent="0.3">
      <c r="A1572" t="s">
        <v>1569</v>
      </c>
      <c r="B1572" t="s">
        <v>5407</v>
      </c>
      <c r="C1572" t="s">
        <v>7408</v>
      </c>
      <c r="D1572" t="s">
        <v>7420</v>
      </c>
      <c r="E1572" t="s">
        <v>7425</v>
      </c>
      <c r="F1572" t="s">
        <v>7429</v>
      </c>
      <c r="G1572">
        <v>10720.28</v>
      </c>
      <c r="H1572">
        <v>12</v>
      </c>
      <c r="I1572" t="s">
        <v>8079</v>
      </c>
      <c r="J1572" t="s">
        <v>8164</v>
      </c>
      <c r="K1572" t="s">
        <v>8167</v>
      </c>
      <c r="L1572" t="s">
        <v>8169</v>
      </c>
      <c r="M1572">
        <v>102915.02</v>
      </c>
      <c r="N1572">
        <v>128643.36000000002</v>
      </c>
    </row>
    <row r="1573" spans="1:14" x14ac:dyDescent="0.3">
      <c r="A1573" t="s">
        <v>1570</v>
      </c>
      <c r="B1573" t="s">
        <v>3984</v>
      </c>
      <c r="C1573" t="s">
        <v>7408</v>
      </c>
      <c r="D1573" t="s">
        <v>7417</v>
      </c>
      <c r="E1573" t="s">
        <v>7425</v>
      </c>
      <c r="F1573" t="s">
        <v>7428</v>
      </c>
      <c r="G1573">
        <v>5807.51</v>
      </c>
      <c r="H1573">
        <v>7</v>
      </c>
      <c r="I1573" t="s">
        <v>7575</v>
      </c>
      <c r="J1573" t="s">
        <v>8166</v>
      </c>
      <c r="K1573" t="s">
        <v>8167</v>
      </c>
      <c r="L1573" t="s">
        <v>8170</v>
      </c>
      <c r="M1573">
        <v>40652.57</v>
      </c>
      <c r="N1573">
        <v>40652.57</v>
      </c>
    </row>
    <row r="1574" spans="1:14" x14ac:dyDescent="0.3">
      <c r="A1574" t="s">
        <v>1571</v>
      </c>
      <c r="B1574" t="s">
        <v>5408</v>
      </c>
      <c r="C1574" t="s">
        <v>7406</v>
      </c>
      <c r="D1574" t="s">
        <v>7412</v>
      </c>
      <c r="E1574" t="s">
        <v>7425</v>
      </c>
      <c r="F1574" t="s">
        <v>7432</v>
      </c>
      <c r="G1574">
        <v>8187.95</v>
      </c>
      <c r="H1574">
        <v>3</v>
      </c>
      <c r="I1574" t="s">
        <v>7976</v>
      </c>
      <c r="J1574" t="s">
        <v>8164</v>
      </c>
      <c r="K1574" t="s">
        <v>8168</v>
      </c>
      <c r="L1574" t="s">
        <v>8169</v>
      </c>
      <c r="M1574">
        <v>19651.080000000002</v>
      </c>
      <c r="N1574">
        <v>24563.85</v>
      </c>
    </row>
    <row r="1575" spans="1:14" x14ac:dyDescent="0.3">
      <c r="A1575" t="s">
        <v>1572</v>
      </c>
      <c r="B1575" t="s">
        <v>5409</v>
      </c>
      <c r="C1575" t="s">
        <v>7405</v>
      </c>
      <c r="D1575" t="s">
        <v>7417</v>
      </c>
      <c r="E1575" t="s">
        <v>7423</v>
      </c>
      <c r="F1575" t="s">
        <v>7429</v>
      </c>
      <c r="G1575">
        <v>12667.46</v>
      </c>
      <c r="H1575">
        <v>10</v>
      </c>
      <c r="I1575" t="s">
        <v>8080</v>
      </c>
      <c r="J1575" t="s">
        <v>8162</v>
      </c>
      <c r="K1575" t="s">
        <v>8168</v>
      </c>
      <c r="L1575" t="s">
        <v>8170</v>
      </c>
      <c r="M1575">
        <v>126674.6</v>
      </c>
      <c r="N1575">
        <v>126674.59999999999</v>
      </c>
    </row>
    <row r="1576" spans="1:14" x14ac:dyDescent="0.3">
      <c r="A1576" t="s">
        <v>1573</v>
      </c>
      <c r="B1576" t="s">
        <v>5410</v>
      </c>
      <c r="C1576" t="s">
        <v>7408</v>
      </c>
      <c r="D1576" t="s">
        <v>7419</v>
      </c>
      <c r="E1576" t="s">
        <v>7424</v>
      </c>
      <c r="F1576" t="s">
        <v>7430</v>
      </c>
      <c r="G1576">
        <v>15049.56</v>
      </c>
      <c r="H1576">
        <v>2</v>
      </c>
      <c r="I1576" t="s">
        <v>7939</v>
      </c>
      <c r="J1576" t="s">
        <v>8162</v>
      </c>
      <c r="K1576" t="s">
        <v>8167</v>
      </c>
      <c r="L1576" t="s">
        <v>8170</v>
      </c>
      <c r="M1576">
        <v>30099.119999999999</v>
      </c>
      <c r="N1576">
        <v>30099.119999999999</v>
      </c>
    </row>
    <row r="1577" spans="1:14" x14ac:dyDescent="0.3">
      <c r="A1577" t="s">
        <v>1574</v>
      </c>
      <c r="B1577" t="s">
        <v>5411</v>
      </c>
      <c r="C1577" t="s">
        <v>7408</v>
      </c>
      <c r="D1577" t="s">
        <v>7417</v>
      </c>
      <c r="E1577" t="s">
        <v>7424</v>
      </c>
      <c r="F1577" t="s">
        <v>7429</v>
      </c>
      <c r="G1577">
        <v>11643.24</v>
      </c>
      <c r="H1577">
        <v>7</v>
      </c>
      <c r="I1577" t="s">
        <v>7629</v>
      </c>
      <c r="J1577" t="s">
        <v>8164</v>
      </c>
      <c r="K1577" t="s">
        <v>8167</v>
      </c>
      <c r="L1577" t="s">
        <v>8169</v>
      </c>
      <c r="M1577">
        <v>65202.31</v>
      </c>
      <c r="N1577">
        <v>81502.679999999993</v>
      </c>
    </row>
    <row r="1578" spans="1:14" x14ac:dyDescent="0.3">
      <c r="A1578" t="s">
        <v>1575</v>
      </c>
      <c r="B1578" t="s">
        <v>5412</v>
      </c>
      <c r="C1578" t="s">
        <v>7405</v>
      </c>
      <c r="D1578" t="s">
        <v>7410</v>
      </c>
      <c r="E1578" t="s">
        <v>7425</v>
      </c>
      <c r="F1578" t="s">
        <v>7430</v>
      </c>
      <c r="G1578">
        <v>6196.78</v>
      </c>
      <c r="H1578">
        <v>12</v>
      </c>
      <c r="I1578" t="s">
        <v>8081</v>
      </c>
      <c r="J1578" t="s">
        <v>8163</v>
      </c>
      <c r="K1578" t="s">
        <v>8167</v>
      </c>
      <c r="L1578" t="s">
        <v>8169</v>
      </c>
      <c r="M1578">
        <v>59489.42</v>
      </c>
      <c r="N1578">
        <v>74361.36</v>
      </c>
    </row>
    <row r="1579" spans="1:14" x14ac:dyDescent="0.3">
      <c r="A1579" t="s">
        <v>1576</v>
      </c>
      <c r="B1579" t="s">
        <v>5413</v>
      </c>
      <c r="C1579" t="s">
        <v>7407</v>
      </c>
      <c r="D1579" t="s">
        <v>7418</v>
      </c>
      <c r="E1579" t="s">
        <v>7425</v>
      </c>
      <c r="F1579" t="s">
        <v>7434</v>
      </c>
      <c r="G1579">
        <v>15019.68</v>
      </c>
      <c r="H1579">
        <v>20</v>
      </c>
      <c r="I1579" t="s">
        <v>7905</v>
      </c>
      <c r="J1579" t="s">
        <v>8165</v>
      </c>
      <c r="K1579" t="s">
        <v>8167</v>
      </c>
      <c r="L1579" t="s">
        <v>8170</v>
      </c>
      <c r="M1579">
        <v>300393.59999999998</v>
      </c>
      <c r="N1579">
        <v>300393.59999999998</v>
      </c>
    </row>
    <row r="1580" spans="1:14" x14ac:dyDescent="0.3">
      <c r="A1580" t="s">
        <v>1577</v>
      </c>
      <c r="B1580" t="s">
        <v>5414</v>
      </c>
      <c r="C1580" t="s">
        <v>7408</v>
      </c>
      <c r="D1580" t="s">
        <v>7417</v>
      </c>
      <c r="E1580" t="s">
        <v>7425</v>
      </c>
      <c r="F1580" t="s">
        <v>7431</v>
      </c>
      <c r="G1580">
        <v>1350.41</v>
      </c>
      <c r="H1580">
        <v>14</v>
      </c>
      <c r="I1580" t="s">
        <v>7497</v>
      </c>
      <c r="J1580" t="s">
        <v>8165</v>
      </c>
      <c r="K1580" t="s">
        <v>8167</v>
      </c>
      <c r="L1580" t="s">
        <v>8169</v>
      </c>
      <c r="M1580">
        <v>15124.26</v>
      </c>
      <c r="N1580">
        <v>18905.740000000002</v>
      </c>
    </row>
    <row r="1581" spans="1:14" x14ac:dyDescent="0.3">
      <c r="A1581" t="s">
        <v>1578</v>
      </c>
      <c r="B1581" t="s">
        <v>5415</v>
      </c>
      <c r="C1581" t="s">
        <v>7407</v>
      </c>
      <c r="D1581" t="s">
        <v>7418</v>
      </c>
      <c r="E1581" t="s">
        <v>7425</v>
      </c>
      <c r="F1581" t="s">
        <v>7430</v>
      </c>
      <c r="G1581">
        <v>2715.76</v>
      </c>
      <c r="H1581">
        <v>14</v>
      </c>
      <c r="I1581" t="s">
        <v>7815</v>
      </c>
      <c r="J1581" t="s">
        <v>8166</v>
      </c>
      <c r="K1581" t="s">
        <v>8167</v>
      </c>
      <c r="L1581" t="s">
        <v>8170</v>
      </c>
      <c r="M1581">
        <v>38020.639999999999</v>
      </c>
      <c r="N1581">
        <v>38020.639999999999</v>
      </c>
    </row>
    <row r="1582" spans="1:14" x14ac:dyDescent="0.3">
      <c r="A1582" t="s">
        <v>1579</v>
      </c>
      <c r="B1582" t="s">
        <v>5210</v>
      </c>
      <c r="C1582" t="s">
        <v>7408</v>
      </c>
      <c r="D1582" t="s">
        <v>7417</v>
      </c>
      <c r="E1582" t="s">
        <v>7425</v>
      </c>
      <c r="F1582" t="s">
        <v>7431</v>
      </c>
      <c r="G1582">
        <v>13437.7</v>
      </c>
      <c r="H1582">
        <v>20</v>
      </c>
      <c r="I1582" t="s">
        <v>8082</v>
      </c>
      <c r="J1582" t="s">
        <v>8166</v>
      </c>
      <c r="K1582" t="s">
        <v>8167</v>
      </c>
      <c r="L1582" t="s">
        <v>8170</v>
      </c>
      <c r="M1582">
        <v>268754</v>
      </c>
      <c r="N1582">
        <v>268754</v>
      </c>
    </row>
    <row r="1583" spans="1:14" x14ac:dyDescent="0.3">
      <c r="A1583" t="s">
        <v>1580</v>
      </c>
      <c r="B1583" t="s">
        <v>5416</v>
      </c>
      <c r="C1583" t="s">
        <v>7405</v>
      </c>
      <c r="D1583" t="s">
        <v>7410</v>
      </c>
      <c r="E1583" t="s">
        <v>7424</v>
      </c>
      <c r="F1583" t="s">
        <v>7428</v>
      </c>
      <c r="G1583">
        <v>15812.33</v>
      </c>
      <c r="H1583">
        <v>2</v>
      </c>
      <c r="I1583" t="s">
        <v>7754</v>
      </c>
      <c r="J1583" t="s">
        <v>8164</v>
      </c>
      <c r="K1583" t="s">
        <v>8168</v>
      </c>
      <c r="L1583" t="s">
        <v>8169</v>
      </c>
      <c r="M1583">
        <v>25300.06</v>
      </c>
      <c r="N1583">
        <v>31624.66</v>
      </c>
    </row>
    <row r="1584" spans="1:14" x14ac:dyDescent="0.3">
      <c r="A1584" t="s">
        <v>1581</v>
      </c>
      <c r="B1584" t="s">
        <v>5417</v>
      </c>
      <c r="C1584" t="s">
        <v>7406</v>
      </c>
      <c r="D1584" t="s">
        <v>7412</v>
      </c>
      <c r="E1584" t="s">
        <v>7423</v>
      </c>
      <c r="F1584" t="s">
        <v>7428</v>
      </c>
      <c r="G1584">
        <v>4962.57</v>
      </c>
      <c r="H1584">
        <v>20</v>
      </c>
      <c r="I1584" t="s">
        <v>7811</v>
      </c>
      <c r="J1584" t="s">
        <v>8162</v>
      </c>
      <c r="K1584" t="s">
        <v>8167</v>
      </c>
      <c r="L1584" t="s">
        <v>8170</v>
      </c>
      <c r="M1584">
        <v>99251.4</v>
      </c>
      <c r="N1584">
        <v>99251.4</v>
      </c>
    </row>
    <row r="1585" spans="1:14" x14ac:dyDescent="0.3">
      <c r="A1585" t="s">
        <v>271</v>
      </c>
      <c r="B1585" t="s">
        <v>5418</v>
      </c>
      <c r="C1585" t="s">
        <v>7407</v>
      </c>
      <c r="D1585" t="s">
        <v>7413</v>
      </c>
      <c r="E1585" t="s">
        <v>7427</v>
      </c>
      <c r="F1585" t="s">
        <v>7430</v>
      </c>
      <c r="G1585">
        <v>10159.200000000001</v>
      </c>
      <c r="H1585">
        <v>1</v>
      </c>
      <c r="I1585" t="s">
        <v>7995</v>
      </c>
      <c r="J1585" t="s">
        <v>8162</v>
      </c>
      <c r="K1585" t="s">
        <v>8167</v>
      </c>
      <c r="L1585" t="s">
        <v>8169</v>
      </c>
      <c r="M1585">
        <v>8127.36</v>
      </c>
      <c r="N1585">
        <v>10159.200000000001</v>
      </c>
    </row>
    <row r="1586" spans="1:14" x14ac:dyDescent="0.3">
      <c r="A1586" t="s">
        <v>1582</v>
      </c>
      <c r="B1586" t="s">
        <v>5419</v>
      </c>
      <c r="C1586" t="s">
        <v>7406</v>
      </c>
      <c r="D1586" t="s">
        <v>7412</v>
      </c>
      <c r="E1586" t="s">
        <v>7427</v>
      </c>
      <c r="F1586" t="s">
        <v>7428</v>
      </c>
      <c r="G1586">
        <v>5893.83</v>
      </c>
      <c r="H1586">
        <v>16</v>
      </c>
      <c r="I1586" t="s">
        <v>7773</v>
      </c>
      <c r="J1586" t="s">
        <v>8163</v>
      </c>
      <c r="K1586" t="s">
        <v>8168</v>
      </c>
      <c r="L1586" t="s">
        <v>8170</v>
      </c>
      <c r="M1586">
        <v>94301.28</v>
      </c>
      <c r="N1586">
        <v>94301.28</v>
      </c>
    </row>
    <row r="1587" spans="1:14" x14ac:dyDescent="0.3">
      <c r="A1587" t="s">
        <v>1583</v>
      </c>
      <c r="B1587" t="s">
        <v>5420</v>
      </c>
      <c r="C1587" t="s">
        <v>7405</v>
      </c>
      <c r="D1587" t="s">
        <v>7409</v>
      </c>
      <c r="E1587" t="s">
        <v>7426</v>
      </c>
      <c r="F1587" t="s">
        <v>7429</v>
      </c>
      <c r="G1587">
        <v>9250.35</v>
      </c>
      <c r="H1587">
        <v>4</v>
      </c>
      <c r="I1587" t="s">
        <v>8069</v>
      </c>
      <c r="J1587" t="s">
        <v>8162</v>
      </c>
      <c r="K1587" t="s">
        <v>8167</v>
      </c>
      <c r="L1587" t="s">
        <v>8169</v>
      </c>
      <c r="M1587">
        <v>29601.119999999999</v>
      </c>
      <c r="N1587">
        <v>37001.4</v>
      </c>
    </row>
    <row r="1588" spans="1:14" x14ac:dyDescent="0.3">
      <c r="A1588" t="s">
        <v>1584</v>
      </c>
      <c r="B1588" t="s">
        <v>5421</v>
      </c>
      <c r="C1588" t="s">
        <v>7408</v>
      </c>
      <c r="D1588" t="s">
        <v>7422</v>
      </c>
      <c r="E1588" t="s">
        <v>7425</v>
      </c>
      <c r="F1588" t="s">
        <v>7434</v>
      </c>
      <c r="G1588">
        <v>5873.91</v>
      </c>
      <c r="H1588">
        <v>2</v>
      </c>
      <c r="I1588" t="s">
        <v>7597</v>
      </c>
      <c r="J1588" t="s">
        <v>8164</v>
      </c>
      <c r="K1588" t="s">
        <v>8168</v>
      </c>
      <c r="L1588" t="s">
        <v>8170</v>
      </c>
      <c r="M1588">
        <v>11747.82</v>
      </c>
      <c r="N1588">
        <v>11747.82</v>
      </c>
    </row>
    <row r="1589" spans="1:14" x14ac:dyDescent="0.3">
      <c r="A1589" t="s">
        <v>1585</v>
      </c>
      <c r="B1589" t="s">
        <v>5422</v>
      </c>
      <c r="C1589" t="s">
        <v>7406</v>
      </c>
      <c r="D1589" t="s">
        <v>7421</v>
      </c>
      <c r="E1589" t="s">
        <v>7423</v>
      </c>
      <c r="F1589" t="s">
        <v>7432</v>
      </c>
      <c r="G1589">
        <v>16195.79</v>
      </c>
      <c r="H1589">
        <v>17</v>
      </c>
      <c r="I1589" t="s">
        <v>8062</v>
      </c>
      <c r="J1589" t="s">
        <v>8163</v>
      </c>
      <c r="K1589" t="s">
        <v>8168</v>
      </c>
      <c r="L1589" t="s">
        <v>8169</v>
      </c>
      <c r="M1589">
        <v>220262.91</v>
      </c>
      <c r="N1589">
        <v>275328.43</v>
      </c>
    </row>
    <row r="1590" spans="1:14" x14ac:dyDescent="0.3">
      <c r="A1590" t="s">
        <v>1586</v>
      </c>
      <c r="B1590" t="s">
        <v>5423</v>
      </c>
      <c r="C1590" t="s">
        <v>7407</v>
      </c>
      <c r="D1590" t="s">
        <v>7418</v>
      </c>
      <c r="E1590" t="s">
        <v>7423</v>
      </c>
      <c r="F1590" t="s">
        <v>7430</v>
      </c>
      <c r="G1590">
        <v>13972.22</v>
      </c>
      <c r="H1590">
        <v>18</v>
      </c>
      <c r="I1590" t="s">
        <v>7468</v>
      </c>
      <c r="J1590" t="s">
        <v>8164</v>
      </c>
      <c r="K1590" t="s">
        <v>8167</v>
      </c>
      <c r="L1590" t="s">
        <v>8170</v>
      </c>
      <c r="M1590">
        <v>251499.96</v>
      </c>
      <c r="N1590">
        <v>251499.96</v>
      </c>
    </row>
    <row r="1591" spans="1:14" x14ac:dyDescent="0.3">
      <c r="A1591" t="s">
        <v>1587</v>
      </c>
      <c r="B1591" t="s">
        <v>5424</v>
      </c>
      <c r="C1591" t="s">
        <v>7405</v>
      </c>
      <c r="D1591" t="s">
        <v>7411</v>
      </c>
      <c r="E1591" t="s">
        <v>7424</v>
      </c>
      <c r="F1591" t="s">
        <v>7431</v>
      </c>
      <c r="G1591">
        <v>8021.95</v>
      </c>
      <c r="H1591">
        <v>2</v>
      </c>
      <c r="I1591" t="s">
        <v>8083</v>
      </c>
      <c r="J1591" t="s">
        <v>8165</v>
      </c>
      <c r="K1591" t="s">
        <v>8167</v>
      </c>
      <c r="L1591" t="s">
        <v>8170</v>
      </c>
      <c r="M1591">
        <v>16043.9</v>
      </c>
      <c r="N1591">
        <v>16043.9</v>
      </c>
    </row>
    <row r="1592" spans="1:14" x14ac:dyDescent="0.3">
      <c r="A1592" t="s">
        <v>1588</v>
      </c>
      <c r="B1592" t="s">
        <v>5425</v>
      </c>
      <c r="C1592" t="s">
        <v>7406</v>
      </c>
      <c r="D1592" t="s">
        <v>7412</v>
      </c>
      <c r="E1592" t="s">
        <v>7426</v>
      </c>
      <c r="F1592" t="s">
        <v>7433</v>
      </c>
      <c r="G1592">
        <v>14166.44</v>
      </c>
      <c r="H1592">
        <v>2</v>
      </c>
      <c r="I1592" t="s">
        <v>8084</v>
      </c>
      <c r="J1592" t="s">
        <v>8162</v>
      </c>
      <c r="K1592" t="s">
        <v>8168</v>
      </c>
      <c r="L1592" t="s">
        <v>8170</v>
      </c>
      <c r="M1592">
        <v>28332.880000000001</v>
      </c>
      <c r="N1592">
        <v>28332.880000000001</v>
      </c>
    </row>
    <row r="1593" spans="1:14" x14ac:dyDescent="0.3">
      <c r="A1593" t="s">
        <v>1589</v>
      </c>
      <c r="B1593" t="s">
        <v>5426</v>
      </c>
      <c r="C1593" t="s">
        <v>7406</v>
      </c>
      <c r="D1593" t="s">
        <v>7412</v>
      </c>
      <c r="E1593" t="s">
        <v>7426</v>
      </c>
      <c r="F1593" t="s">
        <v>7428</v>
      </c>
      <c r="G1593">
        <v>14588.08</v>
      </c>
      <c r="H1593">
        <v>13</v>
      </c>
      <c r="I1593" t="s">
        <v>7981</v>
      </c>
      <c r="J1593" t="s">
        <v>8162</v>
      </c>
      <c r="K1593" t="s">
        <v>8167</v>
      </c>
      <c r="L1593" t="s">
        <v>8170</v>
      </c>
      <c r="M1593">
        <v>189645.04</v>
      </c>
      <c r="N1593">
        <v>189645.04</v>
      </c>
    </row>
    <row r="1594" spans="1:14" x14ac:dyDescent="0.3">
      <c r="A1594" t="s">
        <v>1590</v>
      </c>
      <c r="B1594" t="s">
        <v>5427</v>
      </c>
      <c r="C1594" t="s">
        <v>7406</v>
      </c>
      <c r="D1594" t="s">
        <v>7421</v>
      </c>
      <c r="E1594" t="s">
        <v>7426</v>
      </c>
      <c r="F1594" t="s">
        <v>7428</v>
      </c>
      <c r="G1594">
        <v>2177.09</v>
      </c>
      <c r="H1594">
        <v>2</v>
      </c>
      <c r="I1594" t="s">
        <v>7509</v>
      </c>
      <c r="J1594" t="s">
        <v>8164</v>
      </c>
      <c r="K1594" t="s">
        <v>8168</v>
      </c>
      <c r="L1594" t="s">
        <v>8169</v>
      </c>
      <c r="M1594">
        <v>3483.51</v>
      </c>
      <c r="N1594">
        <v>4354.18</v>
      </c>
    </row>
    <row r="1595" spans="1:14" x14ac:dyDescent="0.3">
      <c r="A1595" t="s">
        <v>1591</v>
      </c>
      <c r="B1595" t="s">
        <v>5428</v>
      </c>
      <c r="C1595" t="s">
        <v>7406</v>
      </c>
      <c r="D1595" t="s">
        <v>7421</v>
      </c>
      <c r="E1595" t="s">
        <v>7425</v>
      </c>
      <c r="F1595" t="s">
        <v>7434</v>
      </c>
      <c r="G1595">
        <v>11323.69</v>
      </c>
      <c r="H1595">
        <v>12</v>
      </c>
      <c r="I1595" t="s">
        <v>7835</v>
      </c>
      <c r="J1595" t="s">
        <v>8164</v>
      </c>
      <c r="K1595" t="s">
        <v>8168</v>
      </c>
      <c r="L1595" t="s">
        <v>8170</v>
      </c>
      <c r="M1595">
        <v>135884.28</v>
      </c>
      <c r="N1595">
        <v>135884.28</v>
      </c>
    </row>
    <row r="1596" spans="1:14" x14ac:dyDescent="0.3">
      <c r="A1596" t="s">
        <v>1592</v>
      </c>
      <c r="B1596" t="s">
        <v>5429</v>
      </c>
      <c r="C1596" t="s">
        <v>7405</v>
      </c>
      <c r="D1596" t="s">
        <v>7417</v>
      </c>
      <c r="E1596" t="s">
        <v>7426</v>
      </c>
      <c r="F1596" t="s">
        <v>7428</v>
      </c>
      <c r="G1596">
        <v>7470.83</v>
      </c>
      <c r="H1596">
        <v>18</v>
      </c>
      <c r="I1596" t="s">
        <v>7654</v>
      </c>
      <c r="J1596" t="s">
        <v>8165</v>
      </c>
      <c r="K1596" t="s">
        <v>8168</v>
      </c>
      <c r="L1596" t="s">
        <v>8169</v>
      </c>
      <c r="M1596">
        <v>107579.62</v>
      </c>
      <c r="N1596">
        <v>134474.94</v>
      </c>
    </row>
    <row r="1597" spans="1:14" x14ac:dyDescent="0.3">
      <c r="A1597" t="s">
        <v>1593</v>
      </c>
      <c r="B1597" t="s">
        <v>5430</v>
      </c>
      <c r="C1597" t="s">
        <v>7408</v>
      </c>
      <c r="D1597" t="s">
        <v>7419</v>
      </c>
      <c r="E1597" t="s">
        <v>7423</v>
      </c>
      <c r="F1597" t="s">
        <v>7433</v>
      </c>
      <c r="G1597">
        <v>2154.6799999999998</v>
      </c>
      <c r="H1597">
        <v>10</v>
      </c>
      <c r="I1597" t="s">
        <v>7591</v>
      </c>
      <c r="J1597" t="s">
        <v>8164</v>
      </c>
      <c r="K1597" t="s">
        <v>8167</v>
      </c>
      <c r="L1597" t="s">
        <v>8170</v>
      </c>
      <c r="M1597">
        <v>21546.799999999999</v>
      </c>
      <c r="N1597">
        <v>21546.799999999999</v>
      </c>
    </row>
    <row r="1598" spans="1:14" x14ac:dyDescent="0.3">
      <c r="A1598" t="s">
        <v>1594</v>
      </c>
      <c r="B1598" t="s">
        <v>5431</v>
      </c>
      <c r="C1598" t="s">
        <v>7407</v>
      </c>
      <c r="D1598" t="s">
        <v>7415</v>
      </c>
      <c r="E1598" t="s">
        <v>7426</v>
      </c>
      <c r="F1598" t="s">
        <v>7430</v>
      </c>
      <c r="G1598">
        <v>9613.06</v>
      </c>
      <c r="H1598">
        <v>3</v>
      </c>
      <c r="I1598" t="s">
        <v>8076</v>
      </c>
      <c r="J1598" t="s">
        <v>8165</v>
      </c>
      <c r="K1598" t="s">
        <v>8167</v>
      </c>
      <c r="L1598" t="s">
        <v>8169</v>
      </c>
      <c r="M1598">
        <v>23071.51</v>
      </c>
      <c r="N1598">
        <v>28839.18</v>
      </c>
    </row>
    <row r="1599" spans="1:14" x14ac:dyDescent="0.3">
      <c r="A1599" t="s">
        <v>1595</v>
      </c>
      <c r="B1599" t="s">
        <v>5432</v>
      </c>
      <c r="C1599" t="s">
        <v>7406</v>
      </c>
      <c r="D1599" t="s">
        <v>7421</v>
      </c>
      <c r="E1599" t="s">
        <v>7427</v>
      </c>
      <c r="F1599" t="s">
        <v>7431</v>
      </c>
      <c r="G1599">
        <v>5863.95</v>
      </c>
      <c r="H1599">
        <v>4</v>
      </c>
      <c r="I1599" t="s">
        <v>7607</v>
      </c>
      <c r="J1599" t="s">
        <v>8164</v>
      </c>
      <c r="K1599" t="s">
        <v>8168</v>
      </c>
      <c r="L1599" t="s">
        <v>8170</v>
      </c>
      <c r="M1599">
        <v>23455.8</v>
      </c>
      <c r="N1599">
        <v>23455.8</v>
      </c>
    </row>
    <row r="1600" spans="1:14" x14ac:dyDescent="0.3">
      <c r="A1600" t="s">
        <v>1596</v>
      </c>
      <c r="B1600" t="s">
        <v>5433</v>
      </c>
      <c r="C1600" t="s">
        <v>7407</v>
      </c>
      <c r="D1600" t="s">
        <v>7417</v>
      </c>
      <c r="E1600" t="s">
        <v>7425</v>
      </c>
      <c r="F1600" t="s">
        <v>7432</v>
      </c>
      <c r="G1600">
        <v>16190.81</v>
      </c>
      <c r="H1600">
        <v>16</v>
      </c>
      <c r="I1600" t="s">
        <v>7969</v>
      </c>
      <c r="J1600" t="s">
        <v>8166</v>
      </c>
      <c r="K1600" t="s">
        <v>8167</v>
      </c>
      <c r="L1600" t="s">
        <v>8170</v>
      </c>
      <c r="M1600">
        <v>259052.96</v>
      </c>
      <c r="N1600">
        <v>259052.96</v>
      </c>
    </row>
    <row r="1601" spans="1:14" x14ac:dyDescent="0.3">
      <c r="A1601" t="s">
        <v>1597</v>
      </c>
      <c r="B1601" t="s">
        <v>5434</v>
      </c>
      <c r="C1601" t="s">
        <v>7407</v>
      </c>
      <c r="D1601" t="s">
        <v>7413</v>
      </c>
      <c r="E1601" t="s">
        <v>7426</v>
      </c>
      <c r="F1601" t="s">
        <v>7429</v>
      </c>
      <c r="G1601">
        <v>1621.82</v>
      </c>
      <c r="H1601">
        <v>19</v>
      </c>
      <c r="I1601" t="s">
        <v>8044</v>
      </c>
      <c r="J1601" t="s">
        <v>8166</v>
      </c>
      <c r="K1601" t="s">
        <v>8168</v>
      </c>
      <c r="L1601" t="s">
        <v>8170</v>
      </c>
      <c r="M1601">
        <v>30814.58</v>
      </c>
      <c r="N1601">
        <v>30814.579999999998</v>
      </c>
    </row>
    <row r="1602" spans="1:14" x14ac:dyDescent="0.3">
      <c r="A1602" t="s">
        <v>1598</v>
      </c>
      <c r="B1602" t="s">
        <v>5435</v>
      </c>
      <c r="C1602" t="s">
        <v>7406</v>
      </c>
      <c r="D1602" t="s">
        <v>7421</v>
      </c>
      <c r="E1602" t="s">
        <v>7423</v>
      </c>
      <c r="F1602" t="s">
        <v>7428</v>
      </c>
      <c r="G1602">
        <v>11805.09</v>
      </c>
      <c r="H1602">
        <v>9</v>
      </c>
      <c r="I1602" t="s">
        <v>7894</v>
      </c>
      <c r="J1602" t="s">
        <v>8164</v>
      </c>
      <c r="K1602" t="s">
        <v>8167</v>
      </c>
      <c r="L1602" t="s">
        <v>8170</v>
      </c>
      <c r="M1602">
        <v>106245.81</v>
      </c>
      <c r="N1602">
        <v>106245.81</v>
      </c>
    </row>
    <row r="1603" spans="1:14" x14ac:dyDescent="0.3">
      <c r="A1603" t="s">
        <v>1599</v>
      </c>
      <c r="B1603" t="s">
        <v>5436</v>
      </c>
      <c r="C1603" t="s">
        <v>7407</v>
      </c>
      <c r="D1603" t="s">
        <v>7415</v>
      </c>
      <c r="E1603" t="s">
        <v>7424</v>
      </c>
      <c r="F1603" t="s">
        <v>7430</v>
      </c>
      <c r="G1603">
        <v>6856.63</v>
      </c>
      <c r="H1603">
        <v>11</v>
      </c>
      <c r="I1603" t="s">
        <v>7695</v>
      </c>
      <c r="J1603" t="s">
        <v>8165</v>
      </c>
      <c r="K1603" t="s">
        <v>8168</v>
      </c>
      <c r="L1603" t="s">
        <v>8170</v>
      </c>
      <c r="M1603">
        <v>75422.929999999993</v>
      </c>
      <c r="N1603">
        <v>75422.930000000008</v>
      </c>
    </row>
    <row r="1604" spans="1:14" x14ac:dyDescent="0.3">
      <c r="A1604" t="s">
        <v>1600</v>
      </c>
      <c r="B1604" t="s">
        <v>5437</v>
      </c>
      <c r="C1604" t="s">
        <v>7408</v>
      </c>
      <c r="D1604" t="s">
        <v>7417</v>
      </c>
      <c r="E1604" t="s">
        <v>7426</v>
      </c>
      <c r="F1604" t="s">
        <v>7433</v>
      </c>
      <c r="G1604">
        <v>4394.8500000000004</v>
      </c>
      <c r="H1604">
        <v>19</v>
      </c>
      <c r="I1604" t="s">
        <v>7495</v>
      </c>
      <c r="J1604" t="s">
        <v>8162</v>
      </c>
      <c r="K1604" t="s">
        <v>8167</v>
      </c>
      <c r="L1604" t="s">
        <v>8170</v>
      </c>
      <c r="M1604">
        <v>83502.149999999994</v>
      </c>
      <c r="N1604">
        <v>83502.150000000009</v>
      </c>
    </row>
    <row r="1605" spans="1:14" x14ac:dyDescent="0.3">
      <c r="A1605" t="s">
        <v>1601</v>
      </c>
      <c r="B1605" t="s">
        <v>5438</v>
      </c>
      <c r="C1605" t="s">
        <v>7407</v>
      </c>
      <c r="D1605" t="s">
        <v>7418</v>
      </c>
      <c r="E1605" t="s">
        <v>7425</v>
      </c>
      <c r="F1605" t="s">
        <v>7434</v>
      </c>
      <c r="G1605">
        <v>1189.3900000000001</v>
      </c>
      <c r="H1605">
        <v>7</v>
      </c>
      <c r="I1605" t="s">
        <v>7516</v>
      </c>
      <c r="J1605" t="s">
        <v>8165</v>
      </c>
      <c r="K1605" t="s">
        <v>8167</v>
      </c>
      <c r="L1605" t="s">
        <v>8170</v>
      </c>
      <c r="M1605">
        <v>8325.73</v>
      </c>
      <c r="N1605">
        <v>8325.7300000000014</v>
      </c>
    </row>
    <row r="1606" spans="1:14" x14ac:dyDescent="0.3">
      <c r="A1606" t="s">
        <v>1602</v>
      </c>
      <c r="B1606" t="s">
        <v>5439</v>
      </c>
      <c r="C1606" t="s">
        <v>7408</v>
      </c>
      <c r="D1606" t="s">
        <v>7419</v>
      </c>
      <c r="E1606" t="s">
        <v>7424</v>
      </c>
      <c r="F1606" t="s">
        <v>7429</v>
      </c>
      <c r="G1606">
        <v>15809.84</v>
      </c>
      <c r="H1606">
        <v>13</v>
      </c>
      <c r="I1606" t="s">
        <v>7721</v>
      </c>
      <c r="J1606" t="s">
        <v>8164</v>
      </c>
      <c r="K1606" t="s">
        <v>8168</v>
      </c>
      <c r="L1606" t="s">
        <v>8169</v>
      </c>
      <c r="M1606">
        <v>164422.17000000001</v>
      </c>
      <c r="N1606">
        <v>205527.92</v>
      </c>
    </row>
    <row r="1607" spans="1:14" x14ac:dyDescent="0.3">
      <c r="A1607" t="s">
        <v>1603</v>
      </c>
      <c r="B1607" t="s">
        <v>5440</v>
      </c>
      <c r="C1607" t="s">
        <v>7405</v>
      </c>
      <c r="D1607" t="s">
        <v>7417</v>
      </c>
      <c r="E1607" t="s">
        <v>7427</v>
      </c>
      <c r="F1607" t="s">
        <v>7433</v>
      </c>
      <c r="G1607">
        <v>8065.94</v>
      </c>
      <c r="H1607">
        <v>2</v>
      </c>
      <c r="I1607" t="s">
        <v>7839</v>
      </c>
      <c r="J1607" t="s">
        <v>8163</v>
      </c>
      <c r="K1607" t="s">
        <v>8167</v>
      </c>
      <c r="L1607" t="s">
        <v>8170</v>
      </c>
      <c r="M1607">
        <v>16131.88</v>
      </c>
      <c r="N1607">
        <v>16131.88</v>
      </c>
    </row>
    <row r="1608" spans="1:14" x14ac:dyDescent="0.3">
      <c r="A1608" t="s">
        <v>1604</v>
      </c>
      <c r="B1608" t="s">
        <v>5441</v>
      </c>
      <c r="C1608" t="s">
        <v>7406</v>
      </c>
      <c r="D1608" t="s">
        <v>7416</v>
      </c>
      <c r="E1608" t="s">
        <v>7425</v>
      </c>
      <c r="F1608" t="s">
        <v>7433</v>
      </c>
      <c r="G1608">
        <v>11786</v>
      </c>
      <c r="H1608">
        <v>13</v>
      </c>
      <c r="I1608" t="s">
        <v>8082</v>
      </c>
      <c r="J1608" t="s">
        <v>8165</v>
      </c>
      <c r="K1608" t="s">
        <v>8168</v>
      </c>
      <c r="L1608" t="s">
        <v>8169</v>
      </c>
      <c r="M1608">
        <v>122574.39999999999</v>
      </c>
      <c r="N1608">
        <v>153218</v>
      </c>
    </row>
    <row r="1609" spans="1:14" x14ac:dyDescent="0.3">
      <c r="A1609" t="s">
        <v>1605</v>
      </c>
      <c r="B1609" t="s">
        <v>5442</v>
      </c>
      <c r="C1609" t="s">
        <v>7407</v>
      </c>
      <c r="D1609" t="s">
        <v>7415</v>
      </c>
      <c r="E1609" t="s">
        <v>7427</v>
      </c>
      <c r="F1609" t="s">
        <v>7428</v>
      </c>
      <c r="G1609">
        <v>10804.94</v>
      </c>
      <c r="H1609">
        <v>14</v>
      </c>
      <c r="I1609" t="s">
        <v>7864</v>
      </c>
      <c r="J1609" t="s">
        <v>8163</v>
      </c>
      <c r="K1609" t="s">
        <v>8167</v>
      </c>
      <c r="L1609" t="s">
        <v>8169</v>
      </c>
      <c r="M1609">
        <v>121015.66</v>
      </c>
      <c r="N1609">
        <v>151269.16</v>
      </c>
    </row>
    <row r="1610" spans="1:14" x14ac:dyDescent="0.3">
      <c r="A1610" t="s">
        <v>1606</v>
      </c>
      <c r="B1610" t="s">
        <v>5443</v>
      </c>
      <c r="C1610" t="s">
        <v>7406</v>
      </c>
      <c r="D1610" t="s">
        <v>7414</v>
      </c>
      <c r="E1610" t="s">
        <v>7423</v>
      </c>
      <c r="F1610" t="s">
        <v>7434</v>
      </c>
      <c r="G1610">
        <v>3879.42</v>
      </c>
      <c r="H1610">
        <v>10</v>
      </c>
      <c r="I1610" t="s">
        <v>7773</v>
      </c>
      <c r="J1610" t="s">
        <v>8166</v>
      </c>
      <c r="K1610" t="s">
        <v>8168</v>
      </c>
      <c r="L1610" t="s">
        <v>8169</v>
      </c>
      <c r="M1610">
        <v>31035.360000000001</v>
      </c>
      <c r="N1610">
        <v>38794.199999999997</v>
      </c>
    </row>
    <row r="1611" spans="1:14" x14ac:dyDescent="0.3">
      <c r="A1611" t="s">
        <v>1607</v>
      </c>
      <c r="B1611" t="s">
        <v>5444</v>
      </c>
      <c r="C1611" t="s">
        <v>7406</v>
      </c>
      <c r="D1611" t="s">
        <v>7416</v>
      </c>
      <c r="E1611" t="s">
        <v>7427</v>
      </c>
      <c r="F1611" t="s">
        <v>7429</v>
      </c>
      <c r="G1611">
        <v>9797.32</v>
      </c>
      <c r="H1611">
        <v>12</v>
      </c>
      <c r="I1611" t="s">
        <v>7917</v>
      </c>
      <c r="J1611" t="s">
        <v>8166</v>
      </c>
      <c r="K1611" t="s">
        <v>8168</v>
      </c>
      <c r="L1611" t="s">
        <v>8170</v>
      </c>
      <c r="M1611">
        <v>117567.84</v>
      </c>
      <c r="N1611">
        <v>117567.84</v>
      </c>
    </row>
    <row r="1612" spans="1:14" x14ac:dyDescent="0.3">
      <c r="A1612" t="s">
        <v>1608</v>
      </c>
      <c r="B1612" t="s">
        <v>5445</v>
      </c>
      <c r="C1612" t="s">
        <v>7406</v>
      </c>
      <c r="D1612" t="s">
        <v>7416</v>
      </c>
      <c r="E1612" t="s">
        <v>7427</v>
      </c>
      <c r="F1612" t="s">
        <v>7433</v>
      </c>
      <c r="G1612">
        <v>16441.47</v>
      </c>
      <c r="H1612">
        <v>5</v>
      </c>
      <c r="I1612" t="s">
        <v>7639</v>
      </c>
      <c r="J1612" t="s">
        <v>8166</v>
      </c>
      <c r="K1612" t="s">
        <v>8168</v>
      </c>
      <c r="L1612" t="s">
        <v>8169</v>
      </c>
      <c r="M1612">
        <v>65765.88</v>
      </c>
      <c r="N1612">
        <v>82207.350000000006</v>
      </c>
    </row>
    <row r="1613" spans="1:14" x14ac:dyDescent="0.3">
      <c r="A1613" t="s">
        <v>1609</v>
      </c>
      <c r="B1613" t="s">
        <v>5446</v>
      </c>
      <c r="C1613" t="s">
        <v>7407</v>
      </c>
      <c r="D1613" t="s">
        <v>7413</v>
      </c>
      <c r="E1613" t="s">
        <v>7423</v>
      </c>
      <c r="F1613" t="s">
        <v>7434</v>
      </c>
      <c r="G1613">
        <v>3820.49</v>
      </c>
      <c r="H1613">
        <v>8</v>
      </c>
      <c r="I1613" t="s">
        <v>8085</v>
      </c>
      <c r="J1613" t="s">
        <v>8164</v>
      </c>
      <c r="K1613" t="s">
        <v>8167</v>
      </c>
      <c r="L1613" t="s">
        <v>8170</v>
      </c>
      <c r="M1613">
        <v>30563.919999999998</v>
      </c>
      <c r="N1613">
        <v>30563.919999999998</v>
      </c>
    </row>
    <row r="1614" spans="1:14" x14ac:dyDescent="0.3">
      <c r="A1614" t="s">
        <v>1610</v>
      </c>
      <c r="B1614" t="s">
        <v>5447</v>
      </c>
      <c r="C1614" t="s">
        <v>7405</v>
      </c>
      <c r="D1614" t="s">
        <v>7417</v>
      </c>
      <c r="E1614" t="s">
        <v>7423</v>
      </c>
      <c r="F1614" t="s">
        <v>7429</v>
      </c>
      <c r="G1614">
        <v>10506.97</v>
      </c>
      <c r="H1614">
        <v>5</v>
      </c>
      <c r="I1614" t="s">
        <v>7947</v>
      </c>
      <c r="J1614" t="s">
        <v>8162</v>
      </c>
      <c r="K1614" t="s">
        <v>8168</v>
      </c>
      <c r="L1614" t="s">
        <v>8170</v>
      </c>
      <c r="M1614">
        <v>52534.85</v>
      </c>
      <c r="N1614">
        <v>52534.85</v>
      </c>
    </row>
    <row r="1615" spans="1:14" x14ac:dyDescent="0.3">
      <c r="A1615" t="s">
        <v>1611</v>
      </c>
      <c r="B1615" t="s">
        <v>5448</v>
      </c>
      <c r="C1615" t="s">
        <v>7405</v>
      </c>
      <c r="D1615" t="s">
        <v>7409</v>
      </c>
      <c r="E1615" t="s">
        <v>7427</v>
      </c>
      <c r="F1615" t="s">
        <v>7428</v>
      </c>
      <c r="G1615">
        <v>13529.83</v>
      </c>
      <c r="H1615">
        <v>9</v>
      </c>
      <c r="I1615" t="s">
        <v>7666</v>
      </c>
      <c r="J1615" t="s">
        <v>8164</v>
      </c>
      <c r="K1615" t="s">
        <v>8167</v>
      </c>
      <c r="L1615" t="s">
        <v>8169</v>
      </c>
      <c r="M1615">
        <v>97414.61</v>
      </c>
      <c r="N1615">
        <v>121768.47</v>
      </c>
    </row>
    <row r="1616" spans="1:14" x14ac:dyDescent="0.3">
      <c r="A1616" t="s">
        <v>1612</v>
      </c>
      <c r="B1616" t="s">
        <v>5449</v>
      </c>
      <c r="C1616" t="s">
        <v>7405</v>
      </c>
      <c r="D1616" t="s">
        <v>7411</v>
      </c>
      <c r="E1616" t="s">
        <v>7424</v>
      </c>
      <c r="F1616" t="s">
        <v>7431</v>
      </c>
      <c r="G1616">
        <v>3603.86</v>
      </c>
      <c r="H1616">
        <v>19</v>
      </c>
      <c r="I1616" t="s">
        <v>7849</v>
      </c>
      <c r="J1616" t="s">
        <v>8164</v>
      </c>
      <c r="K1616" t="s">
        <v>8168</v>
      </c>
      <c r="L1616" t="s">
        <v>8170</v>
      </c>
      <c r="M1616">
        <v>68473.34</v>
      </c>
      <c r="N1616">
        <v>68473.34</v>
      </c>
    </row>
    <row r="1617" spans="1:14" x14ac:dyDescent="0.3">
      <c r="A1617" t="s">
        <v>1613</v>
      </c>
      <c r="B1617" t="s">
        <v>5450</v>
      </c>
      <c r="C1617" t="s">
        <v>7408</v>
      </c>
      <c r="D1617" t="s">
        <v>7420</v>
      </c>
      <c r="E1617" t="s">
        <v>7426</v>
      </c>
      <c r="F1617" t="s">
        <v>7432</v>
      </c>
      <c r="G1617">
        <v>2227.7199999999998</v>
      </c>
      <c r="H1617">
        <v>17</v>
      </c>
      <c r="I1617" t="s">
        <v>7764</v>
      </c>
      <c r="J1617" t="s">
        <v>8162</v>
      </c>
      <c r="K1617" t="s">
        <v>8168</v>
      </c>
      <c r="L1617" t="s">
        <v>8169</v>
      </c>
      <c r="M1617">
        <v>30296.66</v>
      </c>
      <c r="N1617">
        <v>37871.24</v>
      </c>
    </row>
    <row r="1618" spans="1:14" x14ac:dyDescent="0.3">
      <c r="A1618" t="s">
        <v>1614</v>
      </c>
      <c r="B1618" t="s">
        <v>5451</v>
      </c>
      <c r="C1618" t="s">
        <v>7408</v>
      </c>
      <c r="D1618" t="s">
        <v>7417</v>
      </c>
      <c r="E1618" t="s">
        <v>7425</v>
      </c>
      <c r="F1618" t="s">
        <v>7434</v>
      </c>
      <c r="G1618">
        <v>10111.06</v>
      </c>
      <c r="H1618">
        <v>2</v>
      </c>
      <c r="I1618" t="s">
        <v>7764</v>
      </c>
      <c r="J1618" t="s">
        <v>8165</v>
      </c>
      <c r="K1618" t="s">
        <v>8168</v>
      </c>
      <c r="L1618" t="s">
        <v>8169</v>
      </c>
      <c r="M1618">
        <v>16177.53</v>
      </c>
      <c r="N1618">
        <v>20222.12</v>
      </c>
    </row>
    <row r="1619" spans="1:14" x14ac:dyDescent="0.3">
      <c r="A1619" t="s">
        <v>1615</v>
      </c>
      <c r="B1619" t="s">
        <v>5452</v>
      </c>
      <c r="C1619" t="s">
        <v>7405</v>
      </c>
      <c r="D1619" t="s">
        <v>7411</v>
      </c>
      <c r="E1619" t="s">
        <v>7425</v>
      </c>
      <c r="F1619" t="s">
        <v>7431</v>
      </c>
      <c r="G1619">
        <v>11081.33</v>
      </c>
      <c r="H1619">
        <v>16</v>
      </c>
      <c r="I1619" t="s">
        <v>7938</v>
      </c>
      <c r="J1619" t="s">
        <v>8166</v>
      </c>
      <c r="K1619" t="s">
        <v>8167</v>
      </c>
      <c r="L1619" t="s">
        <v>8169</v>
      </c>
      <c r="M1619">
        <v>141841.19</v>
      </c>
      <c r="N1619">
        <v>177301.28</v>
      </c>
    </row>
    <row r="1620" spans="1:14" x14ac:dyDescent="0.3">
      <c r="A1620" t="s">
        <v>1616</v>
      </c>
      <c r="B1620" t="s">
        <v>5453</v>
      </c>
      <c r="C1620" t="s">
        <v>7405</v>
      </c>
      <c r="D1620" t="s">
        <v>7411</v>
      </c>
      <c r="E1620" t="s">
        <v>7427</v>
      </c>
      <c r="F1620" t="s">
        <v>7429</v>
      </c>
      <c r="G1620">
        <v>11509.61</v>
      </c>
      <c r="H1620">
        <v>10</v>
      </c>
      <c r="I1620" t="s">
        <v>8086</v>
      </c>
      <c r="J1620" t="s">
        <v>8164</v>
      </c>
      <c r="K1620" t="s">
        <v>8167</v>
      </c>
      <c r="L1620" t="s">
        <v>8170</v>
      </c>
      <c r="M1620">
        <v>115096.1</v>
      </c>
      <c r="N1620">
        <v>115096.1</v>
      </c>
    </row>
    <row r="1621" spans="1:14" x14ac:dyDescent="0.3">
      <c r="A1621" t="s">
        <v>1617</v>
      </c>
      <c r="B1621" t="s">
        <v>5454</v>
      </c>
      <c r="C1621" t="s">
        <v>7406</v>
      </c>
      <c r="D1621" t="s">
        <v>7416</v>
      </c>
      <c r="E1621" t="s">
        <v>7425</v>
      </c>
      <c r="F1621" t="s">
        <v>7428</v>
      </c>
      <c r="G1621">
        <v>14621.28</v>
      </c>
      <c r="H1621">
        <v>8</v>
      </c>
      <c r="I1621" t="s">
        <v>7847</v>
      </c>
      <c r="J1621" t="s">
        <v>8166</v>
      </c>
      <c r="K1621" t="s">
        <v>8167</v>
      </c>
      <c r="L1621" t="s">
        <v>8170</v>
      </c>
      <c r="M1621">
        <v>116970.24000000001</v>
      </c>
      <c r="N1621">
        <v>116970.24000000001</v>
      </c>
    </row>
    <row r="1622" spans="1:14" x14ac:dyDescent="0.3">
      <c r="A1622" t="s">
        <v>1618</v>
      </c>
      <c r="B1622" t="s">
        <v>5455</v>
      </c>
      <c r="C1622" t="s">
        <v>7407</v>
      </c>
      <c r="D1622" t="s">
        <v>7418</v>
      </c>
      <c r="E1622" t="s">
        <v>7424</v>
      </c>
      <c r="F1622" t="s">
        <v>7434</v>
      </c>
      <c r="G1622">
        <v>7704.06</v>
      </c>
      <c r="H1622">
        <v>17</v>
      </c>
      <c r="I1622" t="s">
        <v>8087</v>
      </c>
      <c r="J1622" t="s">
        <v>8162</v>
      </c>
      <c r="K1622" t="s">
        <v>8167</v>
      </c>
      <c r="L1622" t="s">
        <v>8170</v>
      </c>
      <c r="M1622">
        <v>130969.02</v>
      </c>
      <c r="N1622">
        <v>130969.02</v>
      </c>
    </row>
    <row r="1623" spans="1:14" x14ac:dyDescent="0.3">
      <c r="A1623" t="s">
        <v>1619</v>
      </c>
      <c r="B1623" t="s">
        <v>5456</v>
      </c>
      <c r="C1623" t="s">
        <v>7406</v>
      </c>
      <c r="D1623" t="s">
        <v>7416</v>
      </c>
      <c r="E1623" t="s">
        <v>7426</v>
      </c>
      <c r="F1623" t="s">
        <v>7432</v>
      </c>
      <c r="G1623">
        <v>7898.28</v>
      </c>
      <c r="H1623">
        <v>8</v>
      </c>
      <c r="I1623" t="s">
        <v>7764</v>
      </c>
      <c r="J1623" t="s">
        <v>8166</v>
      </c>
      <c r="K1623" t="s">
        <v>8167</v>
      </c>
      <c r="L1623" t="s">
        <v>8169</v>
      </c>
      <c r="M1623">
        <v>50548.66</v>
      </c>
      <c r="N1623">
        <v>63186.239999999998</v>
      </c>
    </row>
    <row r="1624" spans="1:14" x14ac:dyDescent="0.3">
      <c r="A1624" t="s">
        <v>1620</v>
      </c>
      <c r="B1624" t="s">
        <v>5457</v>
      </c>
      <c r="C1624" t="s">
        <v>7405</v>
      </c>
      <c r="D1624" t="s">
        <v>7417</v>
      </c>
      <c r="E1624" t="s">
        <v>7424</v>
      </c>
      <c r="F1624" t="s">
        <v>7429</v>
      </c>
      <c r="G1624">
        <v>3197.16</v>
      </c>
      <c r="H1624">
        <v>16</v>
      </c>
      <c r="I1624" t="s">
        <v>7589</v>
      </c>
      <c r="J1624" t="s">
        <v>8166</v>
      </c>
      <c r="K1624" t="s">
        <v>8168</v>
      </c>
      <c r="L1624" t="s">
        <v>8170</v>
      </c>
      <c r="M1624">
        <v>51154.559999999998</v>
      </c>
      <c r="N1624">
        <v>51154.559999999998</v>
      </c>
    </row>
    <row r="1625" spans="1:14" x14ac:dyDescent="0.3">
      <c r="A1625" t="s">
        <v>1621</v>
      </c>
      <c r="B1625" t="s">
        <v>5458</v>
      </c>
      <c r="C1625" t="s">
        <v>7405</v>
      </c>
      <c r="D1625" t="s">
        <v>7417</v>
      </c>
      <c r="E1625" t="s">
        <v>7425</v>
      </c>
      <c r="F1625" t="s">
        <v>7433</v>
      </c>
      <c r="G1625">
        <v>1191.05</v>
      </c>
      <c r="H1625">
        <v>2</v>
      </c>
      <c r="I1625" t="s">
        <v>7678</v>
      </c>
      <c r="J1625" t="s">
        <v>8162</v>
      </c>
      <c r="K1625" t="s">
        <v>8167</v>
      </c>
      <c r="L1625" t="s">
        <v>8169</v>
      </c>
      <c r="M1625">
        <v>1905.68</v>
      </c>
      <c r="N1625">
        <v>2382.1</v>
      </c>
    </row>
    <row r="1626" spans="1:14" x14ac:dyDescent="0.3">
      <c r="A1626" t="s">
        <v>1622</v>
      </c>
      <c r="B1626" t="s">
        <v>5459</v>
      </c>
      <c r="C1626" t="s">
        <v>7408</v>
      </c>
      <c r="D1626" t="s">
        <v>7422</v>
      </c>
      <c r="E1626" t="s">
        <v>7423</v>
      </c>
      <c r="F1626" t="s">
        <v>7433</v>
      </c>
      <c r="G1626">
        <v>12265.74</v>
      </c>
      <c r="H1626">
        <v>13</v>
      </c>
      <c r="I1626" t="s">
        <v>8088</v>
      </c>
      <c r="J1626" t="s">
        <v>8162</v>
      </c>
      <c r="K1626" t="s">
        <v>8167</v>
      </c>
      <c r="L1626" t="s">
        <v>8169</v>
      </c>
      <c r="M1626">
        <v>127563.53</v>
      </c>
      <c r="N1626">
        <v>159454.62</v>
      </c>
    </row>
    <row r="1627" spans="1:14" x14ac:dyDescent="0.3">
      <c r="A1627" t="s">
        <v>1623</v>
      </c>
      <c r="B1627" t="s">
        <v>4911</v>
      </c>
      <c r="C1627" t="s">
        <v>7405</v>
      </c>
      <c r="D1627" t="s">
        <v>7411</v>
      </c>
      <c r="E1627" t="s">
        <v>7423</v>
      </c>
      <c r="F1627" t="s">
        <v>7431</v>
      </c>
      <c r="G1627">
        <v>14666.93</v>
      </c>
      <c r="H1627">
        <v>16</v>
      </c>
      <c r="I1627" t="s">
        <v>8089</v>
      </c>
      <c r="J1627" t="s">
        <v>8165</v>
      </c>
      <c r="K1627" t="s">
        <v>8167</v>
      </c>
      <c r="L1627" t="s">
        <v>8170</v>
      </c>
      <c r="M1627">
        <v>234670.88</v>
      </c>
      <c r="N1627">
        <v>234670.88</v>
      </c>
    </row>
    <row r="1628" spans="1:14" x14ac:dyDescent="0.3">
      <c r="A1628" t="s">
        <v>1624</v>
      </c>
      <c r="B1628" t="s">
        <v>5460</v>
      </c>
      <c r="C1628" t="s">
        <v>7407</v>
      </c>
      <c r="D1628" t="s">
        <v>7415</v>
      </c>
      <c r="E1628" t="s">
        <v>7425</v>
      </c>
      <c r="F1628" t="s">
        <v>7429</v>
      </c>
      <c r="G1628">
        <v>4020.52</v>
      </c>
      <c r="H1628">
        <v>11</v>
      </c>
      <c r="I1628" t="s">
        <v>7525</v>
      </c>
      <c r="J1628" t="s">
        <v>8162</v>
      </c>
      <c r="K1628" t="s">
        <v>8168</v>
      </c>
      <c r="L1628" t="s">
        <v>8169</v>
      </c>
      <c r="M1628">
        <v>35380.410000000003</v>
      </c>
      <c r="N1628">
        <v>44225.72</v>
      </c>
    </row>
    <row r="1629" spans="1:14" x14ac:dyDescent="0.3">
      <c r="A1629" t="s">
        <v>1625</v>
      </c>
      <c r="B1629" t="s">
        <v>5461</v>
      </c>
      <c r="C1629" t="s">
        <v>7407</v>
      </c>
      <c r="D1629" t="s">
        <v>7417</v>
      </c>
      <c r="E1629" t="s">
        <v>7423</v>
      </c>
      <c r="F1629" t="s">
        <v>7431</v>
      </c>
      <c r="G1629">
        <v>13029.34</v>
      </c>
      <c r="H1629">
        <v>5</v>
      </c>
      <c r="I1629" t="s">
        <v>7534</v>
      </c>
      <c r="J1629" t="s">
        <v>8164</v>
      </c>
      <c r="K1629" t="s">
        <v>8168</v>
      </c>
      <c r="L1629" t="s">
        <v>8169</v>
      </c>
      <c r="M1629">
        <v>52117.36</v>
      </c>
      <c r="N1629">
        <v>65146.7</v>
      </c>
    </row>
    <row r="1630" spans="1:14" x14ac:dyDescent="0.3">
      <c r="A1630" t="s">
        <v>1626</v>
      </c>
      <c r="B1630" t="s">
        <v>5462</v>
      </c>
      <c r="C1630" t="s">
        <v>7408</v>
      </c>
      <c r="D1630" t="s">
        <v>7417</v>
      </c>
      <c r="E1630" t="s">
        <v>7423</v>
      </c>
      <c r="F1630" t="s">
        <v>7428</v>
      </c>
      <c r="G1630">
        <v>16092.04</v>
      </c>
      <c r="H1630">
        <v>9</v>
      </c>
      <c r="I1630" t="s">
        <v>7818</v>
      </c>
      <c r="J1630" t="s">
        <v>8162</v>
      </c>
      <c r="K1630" t="s">
        <v>8167</v>
      </c>
      <c r="L1630" t="s">
        <v>8169</v>
      </c>
      <c r="M1630">
        <v>115863.02</v>
      </c>
      <c r="N1630">
        <v>144828.36000000002</v>
      </c>
    </row>
    <row r="1631" spans="1:14" x14ac:dyDescent="0.3">
      <c r="A1631" t="s">
        <v>1627</v>
      </c>
      <c r="B1631" t="s">
        <v>5463</v>
      </c>
      <c r="C1631" t="s">
        <v>7408</v>
      </c>
      <c r="D1631" t="s">
        <v>7419</v>
      </c>
      <c r="E1631" t="s">
        <v>7425</v>
      </c>
      <c r="F1631" t="s">
        <v>7433</v>
      </c>
      <c r="G1631">
        <v>1861.69</v>
      </c>
      <c r="H1631">
        <v>15</v>
      </c>
      <c r="I1631" t="s">
        <v>7780</v>
      </c>
      <c r="J1631" t="s">
        <v>8163</v>
      </c>
      <c r="K1631" t="s">
        <v>8168</v>
      </c>
      <c r="L1631" t="s">
        <v>8169</v>
      </c>
      <c r="M1631">
        <v>22340.28</v>
      </c>
      <c r="N1631">
        <v>27925.350000000002</v>
      </c>
    </row>
    <row r="1632" spans="1:14" x14ac:dyDescent="0.3">
      <c r="A1632" t="s">
        <v>1628</v>
      </c>
      <c r="B1632" t="s">
        <v>5464</v>
      </c>
      <c r="C1632" t="s">
        <v>7407</v>
      </c>
      <c r="D1632" t="s">
        <v>7418</v>
      </c>
      <c r="E1632" t="s">
        <v>7427</v>
      </c>
      <c r="F1632" t="s">
        <v>7428</v>
      </c>
      <c r="G1632">
        <v>6158.6</v>
      </c>
      <c r="H1632">
        <v>14</v>
      </c>
      <c r="I1632" t="s">
        <v>7897</v>
      </c>
      <c r="J1632" t="s">
        <v>8163</v>
      </c>
      <c r="K1632" t="s">
        <v>8168</v>
      </c>
      <c r="L1632" t="s">
        <v>8170</v>
      </c>
      <c r="M1632">
        <v>86220.4</v>
      </c>
      <c r="N1632">
        <v>86220.400000000009</v>
      </c>
    </row>
    <row r="1633" spans="1:14" x14ac:dyDescent="0.3">
      <c r="A1633" t="s">
        <v>1629</v>
      </c>
      <c r="B1633" t="s">
        <v>5465</v>
      </c>
      <c r="C1633" t="s">
        <v>7407</v>
      </c>
      <c r="D1633" t="s">
        <v>7413</v>
      </c>
      <c r="E1633" t="s">
        <v>7426</v>
      </c>
      <c r="F1633" t="s">
        <v>7430</v>
      </c>
      <c r="G1633">
        <v>4277.82</v>
      </c>
      <c r="H1633">
        <v>11</v>
      </c>
      <c r="I1633" t="s">
        <v>7863</v>
      </c>
      <c r="J1633" t="s">
        <v>8164</v>
      </c>
      <c r="K1633" t="s">
        <v>8168</v>
      </c>
      <c r="L1633" t="s">
        <v>8170</v>
      </c>
      <c r="M1633">
        <v>47056.02</v>
      </c>
      <c r="N1633">
        <v>47056.02</v>
      </c>
    </row>
    <row r="1634" spans="1:14" x14ac:dyDescent="0.3">
      <c r="A1634" t="s">
        <v>1630</v>
      </c>
      <c r="B1634" t="s">
        <v>4992</v>
      </c>
      <c r="C1634" t="s">
        <v>7406</v>
      </c>
      <c r="D1634" t="s">
        <v>7414</v>
      </c>
      <c r="E1634" t="s">
        <v>7426</v>
      </c>
      <c r="F1634" t="s">
        <v>7433</v>
      </c>
      <c r="G1634">
        <v>9794.83</v>
      </c>
      <c r="H1634">
        <v>9</v>
      </c>
      <c r="I1634" t="s">
        <v>7801</v>
      </c>
      <c r="J1634" t="s">
        <v>8164</v>
      </c>
      <c r="K1634" t="s">
        <v>8168</v>
      </c>
      <c r="L1634" t="s">
        <v>8169</v>
      </c>
      <c r="M1634">
        <v>70522.61</v>
      </c>
      <c r="N1634">
        <v>88153.47</v>
      </c>
    </row>
    <row r="1635" spans="1:14" x14ac:dyDescent="0.3">
      <c r="A1635" t="s">
        <v>1631</v>
      </c>
      <c r="B1635" t="s">
        <v>4880</v>
      </c>
      <c r="C1635" t="s">
        <v>7406</v>
      </c>
      <c r="D1635" t="s">
        <v>7412</v>
      </c>
      <c r="E1635" t="s">
        <v>7424</v>
      </c>
      <c r="F1635" t="s">
        <v>7433</v>
      </c>
      <c r="G1635">
        <v>14751.59</v>
      </c>
      <c r="H1635">
        <v>5</v>
      </c>
      <c r="I1635" t="s">
        <v>7701</v>
      </c>
      <c r="J1635" t="s">
        <v>8162</v>
      </c>
      <c r="K1635" t="s">
        <v>8168</v>
      </c>
      <c r="L1635" t="s">
        <v>8169</v>
      </c>
      <c r="M1635">
        <v>59006.36</v>
      </c>
      <c r="N1635">
        <v>73757.95</v>
      </c>
    </row>
    <row r="1636" spans="1:14" x14ac:dyDescent="0.3">
      <c r="A1636" t="s">
        <v>1632</v>
      </c>
      <c r="B1636" t="s">
        <v>5466</v>
      </c>
      <c r="C1636" t="s">
        <v>7408</v>
      </c>
      <c r="D1636" t="s">
        <v>7419</v>
      </c>
      <c r="E1636" t="s">
        <v>7425</v>
      </c>
      <c r="F1636" t="s">
        <v>7434</v>
      </c>
      <c r="G1636">
        <v>15575.78</v>
      </c>
      <c r="H1636">
        <v>14</v>
      </c>
      <c r="I1636" t="s">
        <v>8003</v>
      </c>
      <c r="J1636" t="s">
        <v>8166</v>
      </c>
      <c r="K1636" t="s">
        <v>8167</v>
      </c>
      <c r="L1636" t="s">
        <v>8170</v>
      </c>
      <c r="M1636">
        <v>218060.92</v>
      </c>
      <c r="N1636">
        <v>218060.92</v>
      </c>
    </row>
    <row r="1637" spans="1:14" x14ac:dyDescent="0.3">
      <c r="A1637" t="s">
        <v>1633</v>
      </c>
      <c r="B1637" t="s">
        <v>5467</v>
      </c>
      <c r="C1637" t="s">
        <v>7405</v>
      </c>
      <c r="D1637" t="s">
        <v>7409</v>
      </c>
      <c r="E1637" t="s">
        <v>7427</v>
      </c>
      <c r="F1637" t="s">
        <v>7434</v>
      </c>
      <c r="G1637">
        <v>2652.68</v>
      </c>
      <c r="H1637">
        <v>4</v>
      </c>
      <c r="I1637" t="s">
        <v>7862</v>
      </c>
      <c r="J1637" t="s">
        <v>8165</v>
      </c>
      <c r="K1637" t="s">
        <v>8168</v>
      </c>
      <c r="L1637" t="s">
        <v>8170</v>
      </c>
      <c r="M1637">
        <v>10610.72</v>
      </c>
      <c r="N1637">
        <v>10610.72</v>
      </c>
    </row>
    <row r="1638" spans="1:14" x14ac:dyDescent="0.3">
      <c r="A1638" t="s">
        <v>1634</v>
      </c>
      <c r="B1638" t="s">
        <v>5053</v>
      </c>
      <c r="C1638" t="s">
        <v>7407</v>
      </c>
      <c r="D1638" t="s">
        <v>7417</v>
      </c>
      <c r="E1638" t="s">
        <v>7424</v>
      </c>
      <c r="F1638" t="s">
        <v>7433</v>
      </c>
      <c r="G1638">
        <v>13582.12</v>
      </c>
      <c r="H1638">
        <v>14</v>
      </c>
      <c r="I1638" t="s">
        <v>7484</v>
      </c>
      <c r="J1638" t="s">
        <v>8164</v>
      </c>
      <c r="K1638" t="s">
        <v>8168</v>
      </c>
      <c r="L1638" t="s">
        <v>8169</v>
      </c>
      <c r="M1638">
        <v>152119.91</v>
      </c>
      <c r="N1638">
        <v>190149.68000000002</v>
      </c>
    </row>
    <row r="1639" spans="1:14" x14ac:dyDescent="0.3">
      <c r="A1639" t="s">
        <v>705</v>
      </c>
      <c r="B1639" t="s">
        <v>4685</v>
      </c>
      <c r="C1639" t="s">
        <v>7406</v>
      </c>
      <c r="D1639" t="s">
        <v>7414</v>
      </c>
      <c r="E1639" t="s">
        <v>7425</v>
      </c>
      <c r="F1639" t="s">
        <v>7434</v>
      </c>
      <c r="G1639">
        <v>11473.09</v>
      </c>
      <c r="H1639">
        <v>15</v>
      </c>
      <c r="I1639" t="s">
        <v>8090</v>
      </c>
      <c r="J1639" t="s">
        <v>8163</v>
      </c>
      <c r="K1639" t="s">
        <v>8167</v>
      </c>
      <c r="L1639" t="s">
        <v>8170</v>
      </c>
      <c r="M1639">
        <v>172096.35</v>
      </c>
      <c r="N1639">
        <v>172096.35</v>
      </c>
    </row>
    <row r="1640" spans="1:14" x14ac:dyDescent="0.3">
      <c r="A1640" t="s">
        <v>1635</v>
      </c>
      <c r="B1640" t="s">
        <v>5468</v>
      </c>
      <c r="C1640" t="s">
        <v>7406</v>
      </c>
      <c r="D1640" t="s">
        <v>7414</v>
      </c>
      <c r="E1640" t="s">
        <v>7423</v>
      </c>
      <c r="F1640" t="s">
        <v>7433</v>
      </c>
      <c r="G1640">
        <v>1990.34</v>
      </c>
      <c r="H1640">
        <v>18</v>
      </c>
      <c r="I1640" t="s">
        <v>7639</v>
      </c>
      <c r="J1640" t="s">
        <v>8164</v>
      </c>
      <c r="K1640" t="s">
        <v>8167</v>
      </c>
      <c r="L1640" t="s">
        <v>8169</v>
      </c>
      <c r="M1640">
        <v>28660.73</v>
      </c>
      <c r="N1640">
        <v>35826.119999999995</v>
      </c>
    </row>
    <row r="1641" spans="1:14" x14ac:dyDescent="0.3">
      <c r="A1641" t="s">
        <v>1636</v>
      </c>
      <c r="B1641" t="s">
        <v>5469</v>
      </c>
      <c r="C1641" t="s">
        <v>7405</v>
      </c>
      <c r="D1641" t="s">
        <v>7417</v>
      </c>
      <c r="E1641" t="s">
        <v>7425</v>
      </c>
      <c r="F1641" t="s">
        <v>7433</v>
      </c>
      <c r="G1641">
        <v>8922.5</v>
      </c>
      <c r="H1641">
        <v>5</v>
      </c>
      <c r="I1641" t="s">
        <v>8079</v>
      </c>
      <c r="J1641" t="s">
        <v>8165</v>
      </c>
      <c r="K1641" t="s">
        <v>8168</v>
      </c>
      <c r="L1641" t="s">
        <v>8170</v>
      </c>
      <c r="M1641">
        <v>44612.5</v>
      </c>
      <c r="N1641">
        <v>44612.5</v>
      </c>
    </row>
    <row r="1642" spans="1:14" x14ac:dyDescent="0.3">
      <c r="A1642" t="s">
        <v>1637</v>
      </c>
      <c r="B1642" t="s">
        <v>5470</v>
      </c>
      <c r="C1642" t="s">
        <v>7405</v>
      </c>
      <c r="D1642" t="s">
        <v>7410</v>
      </c>
      <c r="E1642" t="s">
        <v>7426</v>
      </c>
      <c r="F1642" t="s">
        <v>7430</v>
      </c>
      <c r="G1642">
        <v>15828.93</v>
      </c>
      <c r="H1642">
        <v>7</v>
      </c>
      <c r="I1642" t="s">
        <v>7668</v>
      </c>
      <c r="J1642" t="s">
        <v>8163</v>
      </c>
      <c r="K1642" t="s">
        <v>8167</v>
      </c>
      <c r="L1642" t="s">
        <v>8169</v>
      </c>
      <c r="M1642">
        <v>88642.34</v>
      </c>
      <c r="N1642">
        <v>110802.51000000001</v>
      </c>
    </row>
    <row r="1643" spans="1:14" x14ac:dyDescent="0.3">
      <c r="A1643" t="s">
        <v>1638</v>
      </c>
      <c r="B1643" t="s">
        <v>4560</v>
      </c>
      <c r="C1643" t="s">
        <v>7408</v>
      </c>
      <c r="D1643" t="s">
        <v>7419</v>
      </c>
      <c r="E1643" t="s">
        <v>7423</v>
      </c>
      <c r="F1643" t="s">
        <v>7434</v>
      </c>
      <c r="G1643">
        <v>953.67</v>
      </c>
      <c r="H1643">
        <v>14</v>
      </c>
      <c r="I1643" t="s">
        <v>8091</v>
      </c>
      <c r="J1643" t="s">
        <v>8162</v>
      </c>
      <c r="K1643" t="s">
        <v>8167</v>
      </c>
      <c r="L1643" t="s">
        <v>8170</v>
      </c>
      <c r="M1643">
        <v>13351.38</v>
      </c>
      <c r="N1643">
        <v>13351.38</v>
      </c>
    </row>
    <row r="1644" spans="1:14" x14ac:dyDescent="0.3">
      <c r="A1644" t="s">
        <v>1639</v>
      </c>
      <c r="B1644" t="s">
        <v>5471</v>
      </c>
      <c r="C1644" t="s">
        <v>7405</v>
      </c>
      <c r="D1644" t="s">
        <v>7409</v>
      </c>
      <c r="E1644" t="s">
        <v>7423</v>
      </c>
      <c r="F1644" t="s">
        <v>7428</v>
      </c>
      <c r="G1644">
        <v>13109.02</v>
      </c>
      <c r="H1644">
        <v>14</v>
      </c>
      <c r="I1644" t="s">
        <v>7894</v>
      </c>
      <c r="J1644" t="s">
        <v>8166</v>
      </c>
      <c r="K1644" t="s">
        <v>8168</v>
      </c>
      <c r="L1644" t="s">
        <v>8169</v>
      </c>
      <c r="M1644">
        <v>146821.19</v>
      </c>
      <c r="N1644">
        <v>183526.28</v>
      </c>
    </row>
    <row r="1645" spans="1:14" x14ac:dyDescent="0.3">
      <c r="A1645" t="s">
        <v>1640</v>
      </c>
      <c r="B1645" t="s">
        <v>5472</v>
      </c>
      <c r="C1645" t="s">
        <v>7407</v>
      </c>
      <c r="D1645" t="s">
        <v>7413</v>
      </c>
      <c r="E1645" t="s">
        <v>7425</v>
      </c>
      <c r="F1645" t="s">
        <v>7430</v>
      </c>
      <c r="G1645">
        <v>6351.16</v>
      </c>
      <c r="H1645">
        <v>20</v>
      </c>
      <c r="I1645" t="s">
        <v>7496</v>
      </c>
      <c r="J1645" t="s">
        <v>8165</v>
      </c>
      <c r="K1645" t="s">
        <v>8168</v>
      </c>
      <c r="L1645" t="s">
        <v>8169</v>
      </c>
      <c r="M1645">
        <v>101618.56</v>
      </c>
      <c r="N1645">
        <v>127023.2</v>
      </c>
    </row>
    <row r="1646" spans="1:14" x14ac:dyDescent="0.3">
      <c r="A1646" t="s">
        <v>1641</v>
      </c>
      <c r="B1646" t="s">
        <v>5473</v>
      </c>
      <c r="C1646" t="s">
        <v>7407</v>
      </c>
      <c r="D1646" t="s">
        <v>7415</v>
      </c>
      <c r="E1646" t="s">
        <v>7423</v>
      </c>
      <c r="F1646" t="s">
        <v>7428</v>
      </c>
      <c r="G1646">
        <v>11915.48</v>
      </c>
      <c r="H1646">
        <v>18</v>
      </c>
      <c r="I1646" t="s">
        <v>8092</v>
      </c>
      <c r="J1646" t="s">
        <v>8164</v>
      </c>
      <c r="K1646" t="s">
        <v>8168</v>
      </c>
      <c r="L1646" t="s">
        <v>8170</v>
      </c>
      <c r="M1646">
        <v>214478.64</v>
      </c>
      <c r="N1646">
        <v>214478.63999999998</v>
      </c>
    </row>
    <row r="1647" spans="1:14" x14ac:dyDescent="0.3">
      <c r="A1647" t="s">
        <v>1642</v>
      </c>
      <c r="B1647" t="s">
        <v>5474</v>
      </c>
      <c r="C1647" t="s">
        <v>7405</v>
      </c>
      <c r="D1647" t="s">
        <v>7410</v>
      </c>
      <c r="E1647" t="s">
        <v>7427</v>
      </c>
      <c r="F1647" t="s">
        <v>7431</v>
      </c>
      <c r="G1647">
        <v>2519.88</v>
      </c>
      <c r="H1647">
        <v>12</v>
      </c>
      <c r="I1647" t="s">
        <v>7564</v>
      </c>
      <c r="J1647" t="s">
        <v>8164</v>
      </c>
      <c r="K1647" t="s">
        <v>8168</v>
      </c>
      <c r="L1647" t="s">
        <v>8170</v>
      </c>
      <c r="M1647">
        <v>30238.560000000001</v>
      </c>
      <c r="N1647">
        <v>30238.560000000001</v>
      </c>
    </row>
    <row r="1648" spans="1:14" x14ac:dyDescent="0.3">
      <c r="A1648" t="s">
        <v>1643</v>
      </c>
      <c r="B1648" t="s">
        <v>4858</v>
      </c>
      <c r="C1648" t="s">
        <v>7406</v>
      </c>
      <c r="D1648" t="s">
        <v>7416</v>
      </c>
      <c r="E1648" t="s">
        <v>7424</v>
      </c>
      <c r="F1648" t="s">
        <v>7428</v>
      </c>
      <c r="G1648">
        <v>3161.47</v>
      </c>
      <c r="H1648">
        <v>11</v>
      </c>
      <c r="I1648" t="s">
        <v>7846</v>
      </c>
      <c r="J1648" t="s">
        <v>8166</v>
      </c>
      <c r="K1648" t="s">
        <v>8168</v>
      </c>
      <c r="L1648" t="s">
        <v>8170</v>
      </c>
      <c r="M1648">
        <v>34776.17</v>
      </c>
      <c r="N1648">
        <v>34776.17</v>
      </c>
    </row>
    <row r="1649" spans="1:14" x14ac:dyDescent="0.3">
      <c r="A1649" t="s">
        <v>1644</v>
      </c>
      <c r="B1649" t="s">
        <v>5475</v>
      </c>
      <c r="C1649" t="s">
        <v>7405</v>
      </c>
      <c r="D1649" t="s">
        <v>7417</v>
      </c>
      <c r="E1649" t="s">
        <v>7423</v>
      </c>
      <c r="F1649" t="s">
        <v>7430</v>
      </c>
      <c r="G1649">
        <v>6698.93</v>
      </c>
      <c r="H1649">
        <v>8</v>
      </c>
      <c r="I1649" t="s">
        <v>7642</v>
      </c>
      <c r="J1649" t="s">
        <v>8162</v>
      </c>
      <c r="K1649" t="s">
        <v>8167</v>
      </c>
      <c r="L1649" t="s">
        <v>8170</v>
      </c>
      <c r="M1649">
        <v>53591.44</v>
      </c>
      <c r="N1649">
        <v>53591.44</v>
      </c>
    </row>
    <row r="1650" spans="1:14" x14ac:dyDescent="0.3">
      <c r="A1650" t="s">
        <v>1645</v>
      </c>
      <c r="B1650" t="s">
        <v>5476</v>
      </c>
      <c r="C1650" t="s">
        <v>7407</v>
      </c>
      <c r="D1650" t="s">
        <v>7415</v>
      </c>
      <c r="E1650" t="s">
        <v>7424</v>
      </c>
      <c r="F1650" t="s">
        <v>7432</v>
      </c>
      <c r="G1650">
        <v>16514.509999999998</v>
      </c>
      <c r="H1650">
        <v>16</v>
      </c>
      <c r="I1650" t="s">
        <v>7738</v>
      </c>
      <c r="J1650" t="s">
        <v>8166</v>
      </c>
      <c r="K1650" t="s">
        <v>8167</v>
      </c>
      <c r="L1650" t="s">
        <v>8170</v>
      </c>
      <c r="M1650">
        <v>264232.15999999997</v>
      </c>
      <c r="N1650">
        <v>264232.15999999997</v>
      </c>
    </row>
    <row r="1651" spans="1:14" x14ac:dyDescent="0.3">
      <c r="A1651" t="s">
        <v>1646</v>
      </c>
      <c r="B1651" t="s">
        <v>5477</v>
      </c>
      <c r="C1651" t="s">
        <v>7408</v>
      </c>
      <c r="D1651" t="s">
        <v>7420</v>
      </c>
      <c r="E1651" t="s">
        <v>7423</v>
      </c>
      <c r="F1651" t="s">
        <v>7434</v>
      </c>
      <c r="G1651">
        <v>11106.23</v>
      </c>
      <c r="H1651">
        <v>9</v>
      </c>
      <c r="I1651" t="s">
        <v>8093</v>
      </c>
      <c r="J1651" t="s">
        <v>8164</v>
      </c>
      <c r="K1651" t="s">
        <v>8167</v>
      </c>
      <c r="L1651" t="s">
        <v>8169</v>
      </c>
      <c r="M1651">
        <v>79964.69</v>
      </c>
      <c r="N1651">
        <v>99956.069999999992</v>
      </c>
    </row>
    <row r="1652" spans="1:14" x14ac:dyDescent="0.3">
      <c r="A1652" t="s">
        <v>1647</v>
      </c>
      <c r="B1652" t="s">
        <v>5478</v>
      </c>
      <c r="C1652" t="s">
        <v>7408</v>
      </c>
      <c r="D1652" t="s">
        <v>7419</v>
      </c>
      <c r="E1652" t="s">
        <v>7426</v>
      </c>
      <c r="F1652" t="s">
        <v>7433</v>
      </c>
      <c r="G1652">
        <v>15325.95</v>
      </c>
      <c r="H1652">
        <v>8</v>
      </c>
      <c r="I1652" t="s">
        <v>7781</v>
      </c>
      <c r="J1652" t="s">
        <v>8162</v>
      </c>
      <c r="K1652" t="s">
        <v>8168</v>
      </c>
      <c r="L1652" t="s">
        <v>8169</v>
      </c>
      <c r="M1652">
        <v>98086.080000000002</v>
      </c>
      <c r="N1652">
        <v>122607.6</v>
      </c>
    </row>
    <row r="1653" spans="1:14" x14ac:dyDescent="0.3">
      <c r="A1653" t="s">
        <v>1311</v>
      </c>
      <c r="B1653" t="s">
        <v>5479</v>
      </c>
      <c r="C1653" t="s">
        <v>7407</v>
      </c>
      <c r="D1653" t="s">
        <v>7417</v>
      </c>
      <c r="E1653" t="s">
        <v>7426</v>
      </c>
      <c r="F1653" t="s">
        <v>7433</v>
      </c>
      <c r="G1653">
        <v>13188.7</v>
      </c>
      <c r="H1653">
        <v>19</v>
      </c>
      <c r="I1653" t="s">
        <v>7710</v>
      </c>
      <c r="J1653" t="s">
        <v>8164</v>
      </c>
      <c r="K1653" t="s">
        <v>8168</v>
      </c>
      <c r="L1653" t="s">
        <v>8170</v>
      </c>
      <c r="M1653">
        <v>250585.3</v>
      </c>
      <c r="N1653">
        <v>250585.30000000002</v>
      </c>
    </row>
    <row r="1654" spans="1:14" x14ac:dyDescent="0.3">
      <c r="A1654" t="s">
        <v>1648</v>
      </c>
      <c r="B1654" t="s">
        <v>5480</v>
      </c>
      <c r="C1654" t="s">
        <v>7407</v>
      </c>
      <c r="D1654" t="s">
        <v>7415</v>
      </c>
      <c r="E1654" t="s">
        <v>7425</v>
      </c>
      <c r="F1654" t="s">
        <v>7433</v>
      </c>
      <c r="G1654">
        <v>12494.82</v>
      </c>
      <c r="H1654">
        <v>8</v>
      </c>
      <c r="I1654" t="s">
        <v>7923</v>
      </c>
      <c r="J1654" t="s">
        <v>8162</v>
      </c>
      <c r="K1654" t="s">
        <v>8167</v>
      </c>
      <c r="L1654" t="s">
        <v>8170</v>
      </c>
      <c r="M1654">
        <v>99958.56</v>
      </c>
      <c r="N1654">
        <v>99958.56</v>
      </c>
    </row>
    <row r="1655" spans="1:14" x14ac:dyDescent="0.3">
      <c r="A1655" t="s">
        <v>1649</v>
      </c>
      <c r="B1655" t="s">
        <v>5481</v>
      </c>
      <c r="C1655" t="s">
        <v>7407</v>
      </c>
      <c r="D1655" t="s">
        <v>7413</v>
      </c>
      <c r="E1655" t="s">
        <v>7427</v>
      </c>
      <c r="F1655" t="s">
        <v>7431</v>
      </c>
      <c r="G1655">
        <v>13947.32</v>
      </c>
      <c r="H1655">
        <v>10</v>
      </c>
      <c r="I1655" t="s">
        <v>7821</v>
      </c>
      <c r="J1655" t="s">
        <v>8165</v>
      </c>
      <c r="K1655" t="s">
        <v>8168</v>
      </c>
      <c r="L1655" t="s">
        <v>8170</v>
      </c>
      <c r="M1655">
        <v>139473.20000000001</v>
      </c>
      <c r="N1655">
        <v>139473.20000000001</v>
      </c>
    </row>
    <row r="1656" spans="1:14" x14ac:dyDescent="0.3">
      <c r="A1656" t="s">
        <v>1650</v>
      </c>
      <c r="B1656" t="s">
        <v>5482</v>
      </c>
      <c r="C1656" t="s">
        <v>7407</v>
      </c>
      <c r="D1656" t="s">
        <v>7413</v>
      </c>
      <c r="E1656" t="s">
        <v>7426</v>
      </c>
      <c r="F1656" t="s">
        <v>7429</v>
      </c>
      <c r="G1656">
        <v>14109.17</v>
      </c>
      <c r="H1656">
        <v>6</v>
      </c>
      <c r="I1656" t="s">
        <v>7837</v>
      </c>
      <c r="J1656" t="s">
        <v>8163</v>
      </c>
      <c r="K1656" t="s">
        <v>8167</v>
      </c>
      <c r="L1656" t="s">
        <v>8170</v>
      </c>
      <c r="M1656">
        <v>84655.02</v>
      </c>
      <c r="N1656">
        <v>84655.02</v>
      </c>
    </row>
    <row r="1657" spans="1:14" x14ac:dyDescent="0.3">
      <c r="A1657" t="s">
        <v>1651</v>
      </c>
      <c r="B1657" t="s">
        <v>4068</v>
      </c>
      <c r="C1657" t="s">
        <v>7405</v>
      </c>
      <c r="D1657" t="s">
        <v>7417</v>
      </c>
      <c r="E1657" t="s">
        <v>7427</v>
      </c>
      <c r="F1657" t="s">
        <v>7428</v>
      </c>
      <c r="G1657">
        <v>10073.709999999999</v>
      </c>
      <c r="H1657">
        <v>1</v>
      </c>
      <c r="I1657" t="s">
        <v>7759</v>
      </c>
      <c r="J1657" t="s">
        <v>8163</v>
      </c>
      <c r="K1657" t="s">
        <v>8167</v>
      </c>
      <c r="L1657" t="s">
        <v>8169</v>
      </c>
      <c r="M1657">
        <v>8059.3</v>
      </c>
      <c r="N1657">
        <v>10073.709999999999</v>
      </c>
    </row>
    <row r="1658" spans="1:14" x14ac:dyDescent="0.3">
      <c r="A1658" t="s">
        <v>1652</v>
      </c>
      <c r="B1658" t="s">
        <v>5483</v>
      </c>
      <c r="C1658" t="s">
        <v>7406</v>
      </c>
      <c r="D1658" t="s">
        <v>7421</v>
      </c>
      <c r="E1658" t="s">
        <v>7426</v>
      </c>
      <c r="F1658" t="s">
        <v>7432</v>
      </c>
      <c r="G1658">
        <v>7621.89</v>
      </c>
      <c r="H1658">
        <v>6</v>
      </c>
      <c r="I1658" t="s">
        <v>7972</v>
      </c>
      <c r="J1658" t="s">
        <v>8166</v>
      </c>
      <c r="K1658" t="s">
        <v>8167</v>
      </c>
      <c r="L1658" t="s">
        <v>8169</v>
      </c>
      <c r="M1658">
        <v>36584.74</v>
      </c>
      <c r="N1658">
        <v>45731.340000000004</v>
      </c>
    </row>
    <row r="1659" spans="1:14" x14ac:dyDescent="0.3">
      <c r="A1659" t="s">
        <v>1653</v>
      </c>
      <c r="B1659" t="s">
        <v>5484</v>
      </c>
      <c r="C1659" t="s">
        <v>7405</v>
      </c>
      <c r="D1659" t="s">
        <v>7417</v>
      </c>
      <c r="E1659" t="s">
        <v>7425</v>
      </c>
      <c r="F1659" t="s">
        <v>7434</v>
      </c>
      <c r="G1659">
        <v>7368.74</v>
      </c>
      <c r="H1659">
        <v>20</v>
      </c>
      <c r="I1659" t="s">
        <v>7646</v>
      </c>
      <c r="J1659" t="s">
        <v>8164</v>
      </c>
      <c r="K1659" t="s">
        <v>8167</v>
      </c>
      <c r="L1659" t="s">
        <v>8169</v>
      </c>
      <c r="M1659">
        <v>117899.84</v>
      </c>
      <c r="N1659">
        <v>147374.79999999999</v>
      </c>
    </row>
    <row r="1660" spans="1:14" x14ac:dyDescent="0.3">
      <c r="A1660" t="s">
        <v>1654</v>
      </c>
      <c r="B1660" t="s">
        <v>5485</v>
      </c>
      <c r="C1660" t="s">
        <v>7405</v>
      </c>
      <c r="D1660" t="s">
        <v>7410</v>
      </c>
      <c r="E1660" t="s">
        <v>7424</v>
      </c>
      <c r="F1660" t="s">
        <v>7429</v>
      </c>
      <c r="G1660">
        <v>13328.14</v>
      </c>
      <c r="H1660">
        <v>5</v>
      </c>
      <c r="I1660" t="s">
        <v>7466</v>
      </c>
      <c r="J1660" t="s">
        <v>8162</v>
      </c>
      <c r="K1660" t="s">
        <v>8167</v>
      </c>
      <c r="L1660" t="s">
        <v>8170</v>
      </c>
      <c r="M1660">
        <v>66640.7</v>
      </c>
      <c r="N1660">
        <v>66640.7</v>
      </c>
    </row>
    <row r="1661" spans="1:14" x14ac:dyDescent="0.3">
      <c r="A1661" t="s">
        <v>1655</v>
      </c>
      <c r="B1661" t="s">
        <v>5486</v>
      </c>
      <c r="C1661" t="s">
        <v>7407</v>
      </c>
      <c r="D1661" t="s">
        <v>7418</v>
      </c>
      <c r="E1661" t="s">
        <v>7426</v>
      </c>
      <c r="F1661" t="s">
        <v>7434</v>
      </c>
      <c r="G1661">
        <v>10965.13</v>
      </c>
      <c r="H1661">
        <v>7</v>
      </c>
      <c r="I1661" t="s">
        <v>7512</v>
      </c>
      <c r="J1661" t="s">
        <v>8165</v>
      </c>
      <c r="K1661" t="s">
        <v>8168</v>
      </c>
      <c r="L1661" t="s">
        <v>8170</v>
      </c>
      <c r="M1661">
        <v>76755.91</v>
      </c>
      <c r="N1661">
        <v>76755.909999999989</v>
      </c>
    </row>
    <row r="1662" spans="1:14" x14ac:dyDescent="0.3">
      <c r="A1662" t="s">
        <v>1656</v>
      </c>
      <c r="B1662" t="s">
        <v>5487</v>
      </c>
      <c r="C1662" t="s">
        <v>7406</v>
      </c>
      <c r="D1662" t="s">
        <v>7416</v>
      </c>
      <c r="E1662" t="s">
        <v>7426</v>
      </c>
      <c r="F1662" t="s">
        <v>7431</v>
      </c>
      <c r="G1662">
        <v>8559.7900000000009</v>
      </c>
      <c r="H1662">
        <v>17</v>
      </c>
      <c r="I1662" t="s">
        <v>7771</v>
      </c>
      <c r="J1662" t="s">
        <v>8163</v>
      </c>
      <c r="K1662" t="s">
        <v>8167</v>
      </c>
      <c r="L1662" t="s">
        <v>8170</v>
      </c>
      <c r="M1662">
        <v>145516.43</v>
      </c>
      <c r="N1662">
        <v>145516.43000000002</v>
      </c>
    </row>
    <row r="1663" spans="1:14" x14ac:dyDescent="0.3">
      <c r="A1663" t="s">
        <v>1657</v>
      </c>
      <c r="B1663" t="s">
        <v>5488</v>
      </c>
      <c r="C1663" t="s">
        <v>7407</v>
      </c>
      <c r="D1663" t="s">
        <v>7413</v>
      </c>
      <c r="E1663" t="s">
        <v>7427</v>
      </c>
      <c r="F1663" t="s">
        <v>7429</v>
      </c>
      <c r="G1663">
        <v>11080.5</v>
      </c>
      <c r="H1663">
        <v>1</v>
      </c>
      <c r="I1663" t="s">
        <v>8035</v>
      </c>
      <c r="J1663" t="s">
        <v>8163</v>
      </c>
      <c r="K1663" t="s">
        <v>8167</v>
      </c>
      <c r="L1663" t="s">
        <v>8169</v>
      </c>
      <c r="M1663">
        <v>8864.4</v>
      </c>
      <c r="N1663">
        <v>11080.5</v>
      </c>
    </row>
    <row r="1664" spans="1:14" x14ac:dyDescent="0.3">
      <c r="A1664" t="s">
        <v>1658</v>
      </c>
      <c r="B1664" t="s">
        <v>5489</v>
      </c>
      <c r="C1664" t="s">
        <v>7406</v>
      </c>
      <c r="D1664" t="s">
        <v>7414</v>
      </c>
      <c r="E1664" t="s">
        <v>7423</v>
      </c>
      <c r="F1664" t="s">
        <v>7432</v>
      </c>
      <c r="G1664">
        <v>4238.8100000000004</v>
      </c>
      <c r="H1664">
        <v>11</v>
      </c>
      <c r="I1664" t="s">
        <v>8069</v>
      </c>
      <c r="J1664" t="s">
        <v>8165</v>
      </c>
      <c r="K1664" t="s">
        <v>8167</v>
      </c>
      <c r="L1664" t="s">
        <v>8169</v>
      </c>
      <c r="M1664">
        <v>37301.86</v>
      </c>
      <c r="N1664">
        <v>46626.91</v>
      </c>
    </row>
    <row r="1665" spans="1:14" x14ac:dyDescent="0.3">
      <c r="A1665" t="s">
        <v>1659</v>
      </c>
      <c r="B1665" t="s">
        <v>5490</v>
      </c>
      <c r="C1665" t="s">
        <v>7405</v>
      </c>
      <c r="D1665" t="s">
        <v>7411</v>
      </c>
      <c r="E1665" t="s">
        <v>7423</v>
      </c>
      <c r="F1665" t="s">
        <v>7431</v>
      </c>
      <c r="G1665">
        <v>1931.41</v>
      </c>
      <c r="H1665">
        <v>19</v>
      </c>
      <c r="I1665" t="s">
        <v>8094</v>
      </c>
      <c r="J1665" t="s">
        <v>8163</v>
      </c>
      <c r="K1665" t="s">
        <v>8167</v>
      </c>
      <c r="L1665" t="s">
        <v>8170</v>
      </c>
      <c r="M1665">
        <v>36696.79</v>
      </c>
      <c r="N1665">
        <v>36696.79</v>
      </c>
    </row>
    <row r="1666" spans="1:14" x14ac:dyDescent="0.3">
      <c r="A1666" t="s">
        <v>1660</v>
      </c>
      <c r="B1666" t="s">
        <v>5491</v>
      </c>
      <c r="C1666" t="s">
        <v>7407</v>
      </c>
      <c r="D1666" t="s">
        <v>7418</v>
      </c>
      <c r="E1666" t="s">
        <v>7425</v>
      </c>
      <c r="F1666" t="s">
        <v>7433</v>
      </c>
      <c r="G1666">
        <v>13055.07</v>
      </c>
      <c r="H1666">
        <v>9</v>
      </c>
      <c r="I1666" t="s">
        <v>7770</v>
      </c>
      <c r="J1666" t="s">
        <v>8165</v>
      </c>
      <c r="K1666" t="s">
        <v>8167</v>
      </c>
      <c r="L1666" t="s">
        <v>8170</v>
      </c>
      <c r="M1666">
        <v>117495.63</v>
      </c>
      <c r="N1666">
        <v>117495.63</v>
      </c>
    </row>
    <row r="1667" spans="1:14" x14ac:dyDescent="0.3">
      <c r="A1667" t="s">
        <v>1661</v>
      </c>
      <c r="B1667" t="s">
        <v>5492</v>
      </c>
      <c r="C1667" t="s">
        <v>7405</v>
      </c>
      <c r="D1667" t="s">
        <v>7410</v>
      </c>
      <c r="E1667" t="s">
        <v>7424</v>
      </c>
      <c r="F1667" t="s">
        <v>7431</v>
      </c>
      <c r="G1667">
        <v>12469.09</v>
      </c>
      <c r="H1667">
        <v>10</v>
      </c>
      <c r="I1667" t="s">
        <v>7896</v>
      </c>
      <c r="J1667" t="s">
        <v>8165</v>
      </c>
      <c r="K1667" t="s">
        <v>8167</v>
      </c>
      <c r="L1667" t="s">
        <v>8169</v>
      </c>
      <c r="M1667">
        <v>99752.72</v>
      </c>
      <c r="N1667">
        <v>124690.9</v>
      </c>
    </row>
    <row r="1668" spans="1:14" x14ac:dyDescent="0.3">
      <c r="A1668" t="s">
        <v>1662</v>
      </c>
      <c r="B1668" t="s">
        <v>5493</v>
      </c>
      <c r="C1668" t="s">
        <v>7406</v>
      </c>
      <c r="D1668" t="s">
        <v>7421</v>
      </c>
      <c r="E1668" t="s">
        <v>7424</v>
      </c>
      <c r="F1668" t="s">
        <v>7434</v>
      </c>
      <c r="G1668">
        <v>10256.31</v>
      </c>
      <c r="H1668">
        <v>15</v>
      </c>
      <c r="I1668" t="s">
        <v>8095</v>
      </c>
      <c r="J1668" t="s">
        <v>8166</v>
      </c>
      <c r="K1668" t="s">
        <v>8167</v>
      </c>
      <c r="L1668" t="s">
        <v>8169</v>
      </c>
      <c r="M1668">
        <v>123075.72</v>
      </c>
      <c r="N1668">
        <v>153844.65</v>
      </c>
    </row>
    <row r="1669" spans="1:14" x14ac:dyDescent="0.3">
      <c r="A1669" t="s">
        <v>1663</v>
      </c>
      <c r="B1669" t="s">
        <v>5494</v>
      </c>
      <c r="C1669" t="s">
        <v>7407</v>
      </c>
      <c r="D1669" t="s">
        <v>7418</v>
      </c>
      <c r="E1669" t="s">
        <v>7423</v>
      </c>
      <c r="F1669" t="s">
        <v>7430</v>
      </c>
      <c r="G1669">
        <v>8964</v>
      </c>
      <c r="H1669">
        <v>20</v>
      </c>
      <c r="I1669" t="s">
        <v>7568</v>
      </c>
      <c r="J1669" t="s">
        <v>8163</v>
      </c>
      <c r="K1669" t="s">
        <v>8167</v>
      </c>
      <c r="L1669" t="s">
        <v>8169</v>
      </c>
      <c r="M1669">
        <v>143424</v>
      </c>
      <c r="N1669">
        <v>179280</v>
      </c>
    </row>
    <row r="1670" spans="1:14" x14ac:dyDescent="0.3">
      <c r="A1670" t="s">
        <v>1664</v>
      </c>
      <c r="B1670" t="s">
        <v>5257</v>
      </c>
      <c r="C1670" t="s">
        <v>7407</v>
      </c>
      <c r="D1670" t="s">
        <v>7417</v>
      </c>
      <c r="E1670" t="s">
        <v>7426</v>
      </c>
      <c r="F1670" t="s">
        <v>7428</v>
      </c>
      <c r="G1670">
        <v>7048.36</v>
      </c>
      <c r="H1670">
        <v>13</v>
      </c>
      <c r="I1670" t="s">
        <v>7758</v>
      </c>
      <c r="J1670" t="s">
        <v>8162</v>
      </c>
      <c r="K1670" t="s">
        <v>8168</v>
      </c>
      <c r="L1670" t="s">
        <v>8170</v>
      </c>
      <c r="M1670">
        <v>91628.68</v>
      </c>
      <c r="N1670">
        <v>91628.68</v>
      </c>
    </row>
    <row r="1671" spans="1:14" x14ac:dyDescent="0.3">
      <c r="A1671" t="s">
        <v>106</v>
      </c>
      <c r="B1671" t="s">
        <v>5495</v>
      </c>
      <c r="C1671" t="s">
        <v>7407</v>
      </c>
      <c r="D1671" t="s">
        <v>7417</v>
      </c>
      <c r="E1671" t="s">
        <v>7425</v>
      </c>
      <c r="F1671" t="s">
        <v>7429</v>
      </c>
      <c r="G1671">
        <v>15327.61</v>
      </c>
      <c r="H1671">
        <v>3</v>
      </c>
      <c r="I1671" t="s">
        <v>7498</v>
      </c>
      <c r="J1671" t="s">
        <v>8163</v>
      </c>
      <c r="K1671" t="s">
        <v>8168</v>
      </c>
      <c r="L1671" t="s">
        <v>8169</v>
      </c>
      <c r="M1671">
        <v>36786.43</v>
      </c>
      <c r="N1671">
        <v>45982.83</v>
      </c>
    </row>
    <row r="1672" spans="1:14" x14ac:dyDescent="0.3">
      <c r="A1672" t="s">
        <v>1665</v>
      </c>
      <c r="B1672" t="s">
        <v>5496</v>
      </c>
      <c r="C1672" t="s">
        <v>7407</v>
      </c>
      <c r="D1672" t="s">
        <v>7418</v>
      </c>
      <c r="E1672" t="s">
        <v>7425</v>
      </c>
      <c r="F1672" t="s">
        <v>7432</v>
      </c>
      <c r="G1672">
        <v>8185.46</v>
      </c>
      <c r="H1672">
        <v>9</v>
      </c>
      <c r="I1672" t="s">
        <v>7979</v>
      </c>
      <c r="J1672" t="s">
        <v>8165</v>
      </c>
      <c r="K1672" t="s">
        <v>8167</v>
      </c>
      <c r="L1672" t="s">
        <v>8170</v>
      </c>
      <c r="M1672">
        <v>73669.14</v>
      </c>
      <c r="N1672">
        <v>73669.14</v>
      </c>
    </row>
    <row r="1673" spans="1:14" x14ac:dyDescent="0.3">
      <c r="A1673" t="s">
        <v>1666</v>
      </c>
      <c r="B1673" t="s">
        <v>5497</v>
      </c>
      <c r="C1673" t="s">
        <v>7408</v>
      </c>
      <c r="D1673" t="s">
        <v>7417</v>
      </c>
      <c r="E1673" t="s">
        <v>7426</v>
      </c>
      <c r="F1673" t="s">
        <v>7432</v>
      </c>
      <c r="G1673">
        <v>12847.57</v>
      </c>
      <c r="H1673">
        <v>9</v>
      </c>
      <c r="I1673" t="s">
        <v>8037</v>
      </c>
      <c r="J1673" t="s">
        <v>8166</v>
      </c>
      <c r="K1673" t="s">
        <v>8168</v>
      </c>
      <c r="L1673" t="s">
        <v>8170</v>
      </c>
      <c r="M1673">
        <v>115628.13</v>
      </c>
      <c r="N1673">
        <v>115628.13</v>
      </c>
    </row>
    <row r="1674" spans="1:14" x14ac:dyDescent="0.3">
      <c r="A1674" t="s">
        <v>1667</v>
      </c>
      <c r="B1674" t="s">
        <v>5498</v>
      </c>
      <c r="C1674" t="s">
        <v>7406</v>
      </c>
      <c r="D1674" t="s">
        <v>7412</v>
      </c>
      <c r="E1674" t="s">
        <v>7425</v>
      </c>
      <c r="F1674" t="s">
        <v>7434</v>
      </c>
      <c r="G1674">
        <v>10599.1</v>
      </c>
      <c r="H1674">
        <v>10</v>
      </c>
      <c r="I1674" t="s">
        <v>7470</v>
      </c>
      <c r="J1674" t="s">
        <v>8166</v>
      </c>
      <c r="K1674" t="s">
        <v>8167</v>
      </c>
      <c r="L1674" t="s">
        <v>8169</v>
      </c>
      <c r="M1674">
        <v>84792.8</v>
      </c>
      <c r="N1674">
        <v>105991</v>
      </c>
    </row>
    <row r="1675" spans="1:14" x14ac:dyDescent="0.3">
      <c r="A1675" t="s">
        <v>1668</v>
      </c>
      <c r="B1675" t="s">
        <v>5499</v>
      </c>
      <c r="C1675" t="s">
        <v>7407</v>
      </c>
      <c r="D1675" t="s">
        <v>7417</v>
      </c>
      <c r="E1675" t="s">
        <v>7427</v>
      </c>
      <c r="F1675" t="s">
        <v>7434</v>
      </c>
      <c r="G1675">
        <v>11069.71</v>
      </c>
      <c r="H1675">
        <v>3</v>
      </c>
      <c r="I1675" t="s">
        <v>7484</v>
      </c>
      <c r="J1675" t="s">
        <v>8164</v>
      </c>
      <c r="K1675" t="s">
        <v>8168</v>
      </c>
      <c r="L1675" t="s">
        <v>8169</v>
      </c>
      <c r="M1675">
        <v>26567.47</v>
      </c>
      <c r="N1675">
        <v>33209.129999999997</v>
      </c>
    </row>
    <row r="1676" spans="1:14" x14ac:dyDescent="0.3">
      <c r="A1676" t="s">
        <v>1669</v>
      </c>
      <c r="B1676" t="s">
        <v>5500</v>
      </c>
      <c r="C1676" t="s">
        <v>7408</v>
      </c>
      <c r="D1676" t="s">
        <v>7419</v>
      </c>
      <c r="E1676" t="s">
        <v>7427</v>
      </c>
      <c r="F1676" t="s">
        <v>7432</v>
      </c>
      <c r="G1676">
        <v>10706.17</v>
      </c>
      <c r="H1676">
        <v>14</v>
      </c>
      <c r="I1676" t="s">
        <v>7811</v>
      </c>
      <c r="J1676" t="s">
        <v>8162</v>
      </c>
      <c r="K1676" t="s">
        <v>8168</v>
      </c>
      <c r="L1676" t="s">
        <v>8170</v>
      </c>
      <c r="M1676">
        <v>149886.38</v>
      </c>
      <c r="N1676">
        <v>149886.38</v>
      </c>
    </row>
    <row r="1677" spans="1:14" x14ac:dyDescent="0.3">
      <c r="A1677" t="s">
        <v>1670</v>
      </c>
      <c r="B1677" t="s">
        <v>5501</v>
      </c>
      <c r="C1677" t="s">
        <v>7408</v>
      </c>
      <c r="D1677" t="s">
        <v>7417</v>
      </c>
      <c r="E1677" t="s">
        <v>7424</v>
      </c>
      <c r="F1677" t="s">
        <v>7433</v>
      </c>
      <c r="G1677">
        <v>7168.71</v>
      </c>
      <c r="H1677">
        <v>16</v>
      </c>
      <c r="I1677" t="s">
        <v>7816</v>
      </c>
      <c r="J1677" t="s">
        <v>8164</v>
      </c>
      <c r="K1677" t="s">
        <v>8168</v>
      </c>
      <c r="L1677" t="s">
        <v>8169</v>
      </c>
      <c r="M1677">
        <v>91759.82</v>
      </c>
      <c r="N1677">
        <v>114699.36</v>
      </c>
    </row>
    <row r="1678" spans="1:14" x14ac:dyDescent="0.3">
      <c r="A1678" t="s">
        <v>1671</v>
      </c>
      <c r="B1678" t="s">
        <v>5502</v>
      </c>
      <c r="C1678" t="s">
        <v>7405</v>
      </c>
      <c r="D1678" t="s">
        <v>7411</v>
      </c>
      <c r="E1678" t="s">
        <v>7423</v>
      </c>
      <c r="F1678" t="s">
        <v>7429</v>
      </c>
      <c r="G1678">
        <v>12313.05</v>
      </c>
      <c r="H1678">
        <v>13</v>
      </c>
      <c r="I1678" t="s">
        <v>7440</v>
      </c>
      <c r="J1678" t="s">
        <v>8163</v>
      </c>
      <c r="K1678" t="s">
        <v>8167</v>
      </c>
      <c r="L1678" t="s">
        <v>8170</v>
      </c>
      <c r="M1678">
        <v>160069.65</v>
      </c>
      <c r="N1678">
        <v>160069.65</v>
      </c>
    </row>
    <row r="1679" spans="1:14" x14ac:dyDescent="0.3">
      <c r="A1679" t="s">
        <v>1672</v>
      </c>
      <c r="B1679" t="s">
        <v>5503</v>
      </c>
      <c r="C1679" t="s">
        <v>7408</v>
      </c>
      <c r="D1679" t="s">
        <v>7422</v>
      </c>
      <c r="E1679" t="s">
        <v>7426</v>
      </c>
      <c r="F1679" t="s">
        <v>7433</v>
      </c>
      <c r="G1679">
        <v>11254.8</v>
      </c>
      <c r="H1679">
        <v>3</v>
      </c>
      <c r="I1679" t="s">
        <v>7702</v>
      </c>
      <c r="J1679" t="s">
        <v>8164</v>
      </c>
      <c r="K1679" t="s">
        <v>8167</v>
      </c>
      <c r="L1679" t="s">
        <v>8170</v>
      </c>
      <c r="M1679">
        <v>33764.400000000001</v>
      </c>
      <c r="N1679">
        <v>33764.399999999994</v>
      </c>
    </row>
    <row r="1680" spans="1:14" x14ac:dyDescent="0.3">
      <c r="A1680" t="s">
        <v>1673</v>
      </c>
      <c r="B1680" t="s">
        <v>5504</v>
      </c>
      <c r="C1680" t="s">
        <v>7406</v>
      </c>
      <c r="D1680" t="s">
        <v>7414</v>
      </c>
      <c r="E1680" t="s">
        <v>7423</v>
      </c>
      <c r="F1680" t="s">
        <v>7428</v>
      </c>
      <c r="G1680">
        <v>9664.52</v>
      </c>
      <c r="H1680">
        <v>5</v>
      </c>
      <c r="I1680" t="s">
        <v>8096</v>
      </c>
      <c r="J1680" t="s">
        <v>8166</v>
      </c>
      <c r="K1680" t="s">
        <v>8168</v>
      </c>
      <c r="L1680" t="s">
        <v>8170</v>
      </c>
      <c r="M1680">
        <v>48322.6</v>
      </c>
      <c r="N1680">
        <v>48322.600000000006</v>
      </c>
    </row>
    <row r="1681" spans="1:14" x14ac:dyDescent="0.3">
      <c r="A1681" t="s">
        <v>1674</v>
      </c>
      <c r="B1681" t="s">
        <v>5505</v>
      </c>
      <c r="C1681" t="s">
        <v>7406</v>
      </c>
      <c r="D1681" t="s">
        <v>7416</v>
      </c>
      <c r="E1681" t="s">
        <v>7426</v>
      </c>
      <c r="F1681" t="s">
        <v>7432</v>
      </c>
      <c r="G1681">
        <v>11987.69</v>
      </c>
      <c r="H1681">
        <v>6</v>
      </c>
      <c r="I1681" t="s">
        <v>7628</v>
      </c>
      <c r="J1681" t="s">
        <v>8165</v>
      </c>
      <c r="K1681" t="s">
        <v>8168</v>
      </c>
      <c r="L1681" t="s">
        <v>8170</v>
      </c>
      <c r="M1681">
        <v>71926.14</v>
      </c>
      <c r="N1681">
        <v>71926.14</v>
      </c>
    </row>
    <row r="1682" spans="1:14" x14ac:dyDescent="0.3">
      <c r="A1682" t="s">
        <v>1675</v>
      </c>
      <c r="B1682" t="s">
        <v>5506</v>
      </c>
      <c r="C1682" t="s">
        <v>7407</v>
      </c>
      <c r="D1682" t="s">
        <v>7418</v>
      </c>
      <c r="E1682" t="s">
        <v>7426</v>
      </c>
      <c r="F1682" t="s">
        <v>7429</v>
      </c>
      <c r="G1682">
        <v>11052.28</v>
      </c>
      <c r="H1682">
        <v>3</v>
      </c>
      <c r="I1682" t="s">
        <v>7559</v>
      </c>
      <c r="J1682" t="s">
        <v>8162</v>
      </c>
      <c r="K1682" t="s">
        <v>8168</v>
      </c>
      <c r="L1682" t="s">
        <v>8170</v>
      </c>
      <c r="M1682">
        <v>33156.839999999997</v>
      </c>
      <c r="N1682">
        <v>33156.840000000004</v>
      </c>
    </row>
    <row r="1683" spans="1:14" x14ac:dyDescent="0.3">
      <c r="A1683" t="s">
        <v>1676</v>
      </c>
      <c r="B1683" t="s">
        <v>5507</v>
      </c>
      <c r="C1683" t="s">
        <v>7408</v>
      </c>
      <c r="D1683" t="s">
        <v>7417</v>
      </c>
      <c r="E1683" t="s">
        <v>7427</v>
      </c>
      <c r="F1683" t="s">
        <v>7430</v>
      </c>
      <c r="G1683">
        <v>14954.94</v>
      </c>
      <c r="H1683">
        <v>15</v>
      </c>
      <c r="I1683" t="s">
        <v>7972</v>
      </c>
      <c r="J1683" t="s">
        <v>8164</v>
      </c>
      <c r="K1683" t="s">
        <v>8168</v>
      </c>
      <c r="L1683" t="s">
        <v>8169</v>
      </c>
      <c r="M1683">
        <v>179459.28</v>
      </c>
      <c r="N1683">
        <v>224324.1</v>
      </c>
    </row>
    <row r="1684" spans="1:14" x14ac:dyDescent="0.3">
      <c r="A1684" t="s">
        <v>850</v>
      </c>
      <c r="B1684" t="s">
        <v>5508</v>
      </c>
      <c r="C1684" t="s">
        <v>7405</v>
      </c>
      <c r="D1684" t="s">
        <v>7411</v>
      </c>
      <c r="E1684" t="s">
        <v>7427</v>
      </c>
      <c r="F1684" t="s">
        <v>7431</v>
      </c>
      <c r="G1684">
        <v>15560.01</v>
      </c>
      <c r="H1684">
        <v>1</v>
      </c>
      <c r="I1684" t="s">
        <v>7774</v>
      </c>
      <c r="J1684" t="s">
        <v>8166</v>
      </c>
      <c r="K1684" t="s">
        <v>8168</v>
      </c>
      <c r="L1684" t="s">
        <v>8169</v>
      </c>
      <c r="M1684">
        <v>12448.34</v>
      </c>
      <c r="N1684">
        <v>15560.01</v>
      </c>
    </row>
    <row r="1685" spans="1:14" x14ac:dyDescent="0.3">
      <c r="A1685" t="s">
        <v>1677</v>
      </c>
      <c r="B1685" t="s">
        <v>5509</v>
      </c>
      <c r="C1685" t="s">
        <v>7405</v>
      </c>
      <c r="D1685" t="s">
        <v>7410</v>
      </c>
      <c r="E1685" t="s">
        <v>7425</v>
      </c>
      <c r="F1685" t="s">
        <v>7431</v>
      </c>
      <c r="G1685">
        <v>2192.0300000000002</v>
      </c>
      <c r="H1685">
        <v>14</v>
      </c>
      <c r="I1685" t="s">
        <v>7816</v>
      </c>
      <c r="J1685" t="s">
        <v>8164</v>
      </c>
      <c r="K1685" t="s">
        <v>8168</v>
      </c>
      <c r="L1685" t="s">
        <v>8170</v>
      </c>
      <c r="M1685">
        <v>30688.42</v>
      </c>
      <c r="N1685">
        <v>30688.420000000002</v>
      </c>
    </row>
    <row r="1686" spans="1:14" x14ac:dyDescent="0.3">
      <c r="A1686" t="s">
        <v>1678</v>
      </c>
      <c r="B1686" t="s">
        <v>5510</v>
      </c>
      <c r="C1686" t="s">
        <v>7405</v>
      </c>
      <c r="D1686" t="s">
        <v>7409</v>
      </c>
      <c r="E1686" t="s">
        <v>7424</v>
      </c>
      <c r="F1686" t="s">
        <v>7428</v>
      </c>
      <c r="G1686">
        <v>9940.08</v>
      </c>
      <c r="H1686">
        <v>10</v>
      </c>
      <c r="I1686" t="s">
        <v>7537</v>
      </c>
      <c r="J1686" t="s">
        <v>8163</v>
      </c>
      <c r="K1686" t="s">
        <v>8168</v>
      </c>
      <c r="L1686" t="s">
        <v>8170</v>
      </c>
      <c r="M1686">
        <v>99400.8</v>
      </c>
      <c r="N1686">
        <v>99400.8</v>
      </c>
    </row>
    <row r="1687" spans="1:14" x14ac:dyDescent="0.3">
      <c r="A1687" t="s">
        <v>1679</v>
      </c>
      <c r="B1687" t="s">
        <v>5511</v>
      </c>
      <c r="C1687" t="s">
        <v>7407</v>
      </c>
      <c r="D1687" t="s">
        <v>7417</v>
      </c>
      <c r="E1687" t="s">
        <v>7427</v>
      </c>
      <c r="F1687" t="s">
        <v>7433</v>
      </c>
      <c r="G1687">
        <v>16325.27</v>
      </c>
      <c r="H1687">
        <v>18</v>
      </c>
      <c r="I1687" t="s">
        <v>8097</v>
      </c>
      <c r="J1687" t="s">
        <v>8163</v>
      </c>
      <c r="K1687" t="s">
        <v>8168</v>
      </c>
      <c r="L1687" t="s">
        <v>8170</v>
      </c>
      <c r="M1687">
        <v>293854.86</v>
      </c>
      <c r="N1687">
        <v>293854.86</v>
      </c>
    </row>
    <row r="1688" spans="1:14" x14ac:dyDescent="0.3">
      <c r="A1688" t="s">
        <v>1680</v>
      </c>
      <c r="B1688" t="s">
        <v>5512</v>
      </c>
      <c r="C1688" t="s">
        <v>7405</v>
      </c>
      <c r="D1688" t="s">
        <v>7411</v>
      </c>
      <c r="E1688" t="s">
        <v>7426</v>
      </c>
      <c r="F1688" t="s">
        <v>7433</v>
      </c>
      <c r="G1688">
        <v>7801.17</v>
      </c>
      <c r="H1688">
        <v>18</v>
      </c>
      <c r="I1688" t="s">
        <v>7518</v>
      </c>
      <c r="J1688" t="s">
        <v>8165</v>
      </c>
      <c r="K1688" t="s">
        <v>8168</v>
      </c>
      <c r="L1688" t="s">
        <v>8170</v>
      </c>
      <c r="M1688">
        <v>140421.06</v>
      </c>
      <c r="N1688">
        <v>140421.06</v>
      </c>
    </row>
    <row r="1689" spans="1:14" x14ac:dyDescent="0.3">
      <c r="A1689" t="s">
        <v>1681</v>
      </c>
      <c r="B1689" t="s">
        <v>5513</v>
      </c>
      <c r="C1689" t="s">
        <v>7406</v>
      </c>
      <c r="D1689" t="s">
        <v>7416</v>
      </c>
      <c r="E1689" t="s">
        <v>7424</v>
      </c>
      <c r="F1689" t="s">
        <v>7429</v>
      </c>
      <c r="G1689">
        <v>15584.08</v>
      </c>
      <c r="H1689">
        <v>2</v>
      </c>
      <c r="I1689" t="s">
        <v>7879</v>
      </c>
      <c r="J1689" t="s">
        <v>8163</v>
      </c>
      <c r="K1689" t="s">
        <v>8168</v>
      </c>
      <c r="L1689" t="s">
        <v>8169</v>
      </c>
      <c r="M1689">
        <v>24934.86</v>
      </c>
      <c r="N1689">
        <v>31168.16</v>
      </c>
    </row>
    <row r="1690" spans="1:14" x14ac:dyDescent="0.3">
      <c r="A1690" t="s">
        <v>1682</v>
      </c>
      <c r="B1690" t="s">
        <v>5514</v>
      </c>
      <c r="C1690" t="s">
        <v>7406</v>
      </c>
      <c r="D1690" t="s">
        <v>7414</v>
      </c>
      <c r="E1690" t="s">
        <v>7424</v>
      </c>
      <c r="F1690" t="s">
        <v>7433</v>
      </c>
      <c r="G1690">
        <v>1861.69</v>
      </c>
      <c r="H1690">
        <v>1</v>
      </c>
      <c r="I1690" t="s">
        <v>7677</v>
      </c>
      <c r="J1690" t="s">
        <v>8163</v>
      </c>
      <c r="K1690" t="s">
        <v>8168</v>
      </c>
      <c r="L1690" t="s">
        <v>8170</v>
      </c>
      <c r="M1690">
        <v>1861.69</v>
      </c>
      <c r="N1690">
        <v>1861.69</v>
      </c>
    </row>
    <row r="1691" spans="1:14" x14ac:dyDescent="0.3">
      <c r="A1691" t="s">
        <v>1683</v>
      </c>
      <c r="B1691" t="s">
        <v>5515</v>
      </c>
      <c r="C1691" t="s">
        <v>7408</v>
      </c>
      <c r="D1691" t="s">
        <v>7417</v>
      </c>
      <c r="E1691" t="s">
        <v>7427</v>
      </c>
      <c r="F1691" t="s">
        <v>7428</v>
      </c>
      <c r="G1691">
        <v>4758.3900000000003</v>
      </c>
      <c r="H1691">
        <v>9</v>
      </c>
      <c r="I1691" t="s">
        <v>7784</v>
      </c>
      <c r="J1691" t="s">
        <v>8164</v>
      </c>
      <c r="K1691" t="s">
        <v>8167</v>
      </c>
      <c r="L1691" t="s">
        <v>8170</v>
      </c>
      <c r="M1691">
        <v>42825.51</v>
      </c>
      <c r="N1691">
        <v>42825.51</v>
      </c>
    </row>
    <row r="1692" spans="1:14" x14ac:dyDescent="0.3">
      <c r="A1692" t="s">
        <v>1684</v>
      </c>
      <c r="B1692" t="s">
        <v>5516</v>
      </c>
      <c r="C1692" t="s">
        <v>7408</v>
      </c>
      <c r="D1692" t="s">
        <v>7422</v>
      </c>
      <c r="E1692" t="s">
        <v>7423</v>
      </c>
      <c r="F1692" t="s">
        <v>7434</v>
      </c>
      <c r="G1692">
        <v>4274.5</v>
      </c>
      <c r="H1692">
        <v>4</v>
      </c>
      <c r="I1692" t="s">
        <v>7960</v>
      </c>
      <c r="J1692" t="s">
        <v>8162</v>
      </c>
      <c r="K1692" t="s">
        <v>8168</v>
      </c>
      <c r="L1692" t="s">
        <v>8170</v>
      </c>
      <c r="M1692">
        <v>17098</v>
      </c>
      <c r="N1692">
        <v>17098</v>
      </c>
    </row>
    <row r="1693" spans="1:14" x14ac:dyDescent="0.3">
      <c r="A1693" t="s">
        <v>1685</v>
      </c>
      <c r="B1693" t="s">
        <v>5517</v>
      </c>
      <c r="C1693" t="s">
        <v>7406</v>
      </c>
      <c r="D1693" t="s">
        <v>7421</v>
      </c>
      <c r="E1693" t="s">
        <v>7427</v>
      </c>
      <c r="F1693" t="s">
        <v>7429</v>
      </c>
      <c r="G1693">
        <v>16350.17</v>
      </c>
      <c r="H1693">
        <v>2</v>
      </c>
      <c r="I1693" t="s">
        <v>7913</v>
      </c>
      <c r="J1693" t="s">
        <v>8166</v>
      </c>
      <c r="K1693" t="s">
        <v>8167</v>
      </c>
      <c r="L1693" t="s">
        <v>8169</v>
      </c>
      <c r="M1693">
        <v>26159.94</v>
      </c>
      <c r="N1693">
        <v>32700.34</v>
      </c>
    </row>
    <row r="1694" spans="1:14" x14ac:dyDescent="0.3">
      <c r="A1694" t="s">
        <v>1686</v>
      </c>
      <c r="B1694" t="s">
        <v>5168</v>
      </c>
      <c r="C1694" t="s">
        <v>7407</v>
      </c>
      <c r="D1694" t="s">
        <v>7413</v>
      </c>
      <c r="E1694" t="s">
        <v>7427</v>
      </c>
      <c r="F1694" t="s">
        <v>7430</v>
      </c>
      <c r="G1694">
        <v>10840.63</v>
      </c>
      <c r="H1694">
        <v>14</v>
      </c>
      <c r="I1694" t="s">
        <v>8098</v>
      </c>
      <c r="J1694" t="s">
        <v>8165</v>
      </c>
      <c r="K1694" t="s">
        <v>8167</v>
      </c>
      <c r="L1694" t="s">
        <v>8170</v>
      </c>
      <c r="M1694">
        <v>151768.82</v>
      </c>
      <c r="N1694">
        <v>151768.81999999998</v>
      </c>
    </row>
    <row r="1695" spans="1:14" x14ac:dyDescent="0.3">
      <c r="A1695" t="s">
        <v>1687</v>
      </c>
      <c r="B1695" t="s">
        <v>5518</v>
      </c>
      <c r="C1695" t="s">
        <v>7406</v>
      </c>
      <c r="D1695" t="s">
        <v>7421</v>
      </c>
      <c r="E1695" t="s">
        <v>7427</v>
      </c>
      <c r="F1695" t="s">
        <v>7429</v>
      </c>
      <c r="G1695">
        <v>16266.34</v>
      </c>
      <c r="H1695">
        <v>16</v>
      </c>
      <c r="I1695" t="s">
        <v>8029</v>
      </c>
      <c r="J1695" t="s">
        <v>8164</v>
      </c>
      <c r="K1695" t="s">
        <v>8168</v>
      </c>
      <c r="L1695" t="s">
        <v>8169</v>
      </c>
      <c r="M1695">
        <v>208208.82</v>
      </c>
      <c r="N1695">
        <v>260261.44</v>
      </c>
    </row>
    <row r="1696" spans="1:14" x14ac:dyDescent="0.3">
      <c r="A1696" t="s">
        <v>1688</v>
      </c>
      <c r="B1696" t="s">
        <v>5519</v>
      </c>
      <c r="C1696" t="s">
        <v>7408</v>
      </c>
      <c r="D1696" t="s">
        <v>7417</v>
      </c>
      <c r="E1696" t="s">
        <v>7426</v>
      </c>
      <c r="F1696" t="s">
        <v>7429</v>
      </c>
      <c r="G1696">
        <v>12570.35</v>
      </c>
      <c r="H1696">
        <v>17</v>
      </c>
      <c r="I1696" t="s">
        <v>7869</v>
      </c>
      <c r="J1696" t="s">
        <v>8165</v>
      </c>
      <c r="K1696" t="s">
        <v>8168</v>
      </c>
      <c r="L1696" t="s">
        <v>8170</v>
      </c>
      <c r="M1696">
        <v>213695.95</v>
      </c>
      <c r="N1696">
        <v>213695.95</v>
      </c>
    </row>
    <row r="1697" spans="1:14" x14ac:dyDescent="0.3">
      <c r="A1697" t="s">
        <v>1689</v>
      </c>
      <c r="B1697" t="s">
        <v>5520</v>
      </c>
      <c r="C1697" t="s">
        <v>7407</v>
      </c>
      <c r="D1697" t="s">
        <v>7413</v>
      </c>
      <c r="E1697" t="s">
        <v>7424</v>
      </c>
      <c r="F1697" t="s">
        <v>7428</v>
      </c>
      <c r="G1697">
        <v>12305.58</v>
      </c>
      <c r="H1697">
        <v>10</v>
      </c>
      <c r="I1697" t="s">
        <v>8037</v>
      </c>
      <c r="J1697" t="s">
        <v>8163</v>
      </c>
      <c r="K1697" t="s">
        <v>8168</v>
      </c>
      <c r="L1697" t="s">
        <v>8170</v>
      </c>
      <c r="M1697">
        <v>123055.8</v>
      </c>
      <c r="N1697">
        <v>123055.8</v>
      </c>
    </row>
    <row r="1698" spans="1:14" x14ac:dyDescent="0.3">
      <c r="A1698" t="s">
        <v>1690</v>
      </c>
      <c r="B1698" t="s">
        <v>4164</v>
      </c>
      <c r="C1698" t="s">
        <v>7407</v>
      </c>
      <c r="D1698" t="s">
        <v>7413</v>
      </c>
      <c r="E1698" t="s">
        <v>7425</v>
      </c>
      <c r="F1698" t="s">
        <v>7434</v>
      </c>
      <c r="G1698">
        <v>5031.46</v>
      </c>
      <c r="H1698">
        <v>15</v>
      </c>
      <c r="I1698" t="s">
        <v>8024</v>
      </c>
      <c r="J1698" t="s">
        <v>8162</v>
      </c>
      <c r="K1698" t="s">
        <v>8167</v>
      </c>
      <c r="L1698" t="s">
        <v>8170</v>
      </c>
      <c r="M1698">
        <v>75471.899999999994</v>
      </c>
      <c r="N1698">
        <v>75471.899999999994</v>
      </c>
    </row>
    <row r="1699" spans="1:14" x14ac:dyDescent="0.3">
      <c r="A1699" t="s">
        <v>1691</v>
      </c>
      <c r="B1699" t="s">
        <v>5521</v>
      </c>
      <c r="C1699" t="s">
        <v>7408</v>
      </c>
      <c r="D1699" t="s">
        <v>7417</v>
      </c>
      <c r="E1699" t="s">
        <v>7427</v>
      </c>
      <c r="F1699" t="s">
        <v>7430</v>
      </c>
      <c r="G1699">
        <v>9862.06</v>
      </c>
      <c r="H1699">
        <v>14</v>
      </c>
      <c r="I1699" t="s">
        <v>7681</v>
      </c>
      <c r="J1699" t="s">
        <v>8163</v>
      </c>
      <c r="K1699" t="s">
        <v>8168</v>
      </c>
      <c r="L1699" t="s">
        <v>8169</v>
      </c>
      <c r="M1699">
        <v>110454.74</v>
      </c>
      <c r="N1699">
        <v>138068.84</v>
      </c>
    </row>
    <row r="1700" spans="1:14" x14ac:dyDescent="0.3">
      <c r="A1700" t="s">
        <v>1692</v>
      </c>
      <c r="B1700" t="s">
        <v>5522</v>
      </c>
      <c r="C1700" t="s">
        <v>7407</v>
      </c>
      <c r="D1700" t="s">
        <v>7413</v>
      </c>
      <c r="E1700" t="s">
        <v>7425</v>
      </c>
      <c r="F1700" t="s">
        <v>7430</v>
      </c>
      <c r="G1700">
        <v>3744.13</v>
      </c>
      <c r="H1700">
        <v>13</v>
      </c>
      <c r="I1700" t="s">
        <v>7690</v>
      </c>
      <c r="J1700" t="s">
        <v>8162</v>
      </c>
      <c r="K1700" t="s">
        <v>8168</v>
      </c>
      <c r="L1700" t="s">
        <v>8169</v>
      </c>
      <c r="M1700">
        <v>38938.620000000003</v>
      </c>
      <c r="N1700">
        <v>48673.69</v>
      </c>
    </row>
    <row r="1701" spans="1:14" x14ac:dyDescent="0.3">
      <c r="A1701" t="s">
        <v>1693</v>
      </c>
      <c r="B1701" t="s">
        <v>5523</v>
      </c>
      <c r="C1701" t="s">
        <v>7405</v>
      </c>
      <c r="D1701" t="s">
        <v>7417</v>
      </c>
      <c r="E1701" t="s">
        <v>7425</v>
      </c>
      <c r="F1701" t="s">
        <v>7433</v>
      </c>
      <c r="G1701">
        <v>944.54</v>
      </c>
      <c r="H1701">
        <v>4</v>
      </c>
      <c r="I1701" t="s">
        <v>7657</v>
      </c>
      <c r="J1701" t="s">
        <v>8165</v>
      </c>
      <c r="K1701" t="s">
        <v>8167</v>
      </c>
      <c r="L1701" t="s">
        <v>8170</v>
      </c>
      <c r="M1701">
        <v>3778.16</v>
      </c>
      <c r="N1701">
        <v>3778.16</v>
      </c>
    </row>
    <row r="1702" spans="1:14" x14ac:dyDescent="0.3">
      <c r="A1702" t="s">
        <v>1694</v>
      </c>
      <c r="B1702" t="s">
        <v>5524</v>
      </c>
      <c r="C1702" t="s">
        <v>7406</v>
      </c>
      <c r="D1702" t="s">
        <v>7414</v>
      </c>
      <c r="E1702" t="s">
        <v>7425</v>
      </c>
      <c r="F1702" t="s">
        <v>7428</v>
      </c>
      <c r="G1702">
        <v>15447.13</v>
      </c>
      <c r="H1702">
        <v>7</v>
      </c>
      <c r="I1702" t="s">
        <v>7678</v>
      </c>
      <c r="J1702" t="s">
        <v>8164</v>
      </c>
      <c r="K1702" t="s">
        <v>8167</v>
      </c>
      <c r="L1702" t="s">
        <v>8169</v>
      </c>
      <c r="M1702">
        <v>86504.26</v>
      </c>
      <c r="N1702">
        <v>108129.90999999999</v>
      </c>
    </row>
    <row r="1703" spans="1:14" x14ac:dyDescent="0.3">
      <c r="A1703" t="s">
        <v>1695</v>
      </c>
      <c r="B1703" t="s">
        <v>5525</v>
      </c>
      <c r="C1703" t="s">
        <v>7407</v>
      </c>
      <c r="D1703" t="s">
        <v>7417</v>
      </c>
      <c r="E1703" t="s">
        <v>7427</v>
      </c>
      <c r="F1703" t="s">
        <v>7429</v>
      </c>
      <c r="G1703">
        <v>1112.2</v>
      </c>
      <c r="H1703">
        <v>17</v>
      </c>
      <c r="I1703" t="s">
        <v>7768</v>
      </c>
      <c r="J1703" t="s">
        <v>8162</v>
      </c>
      <c r="K1703" t="s">
        <v>8167</v>
      </c>
      <c r="L1703" t="s">
        <v>8169</v>
      </c>
      <c r="M1703">
        <v>15125.92</v>
      </c>
      <c r="N1703">
        <v>18907.400000000001</v>
      </c>
    </row>
    <row r="1704" spans="1:14" x14ac:dyDescent="0.3">
      <c r="A1704" t="s">
        <v>1696</v>
      </c>
      <c r="B1704" t="s">
        <v>5526</v>
      </c>
      <c r="C1704" t="s">
        <v>7408</v>
      </c>
      <c r="D1704" t="s">
        <v>7422</v>
      </c>
      <c r="E1704" t="s">
        <v>7425</v>
      </c>
      <c r="F1704" t="s">
        <v>7428</v>
      </c>
      <c r="G1704">
        <v>15913.59</v>
      </c>
      <c r="H1704">
        <v>11</v>
      </c>
      <c r="I1704" t="s">
        <v>7721</v>
      </c>
      <c r="J1704" t="s">
        <v>8164</v>
      </c>
      <c r="K1704" t="s">
        <v>8167</v>
      </c>
      <c r="L1704" t="s">
        <v>8169</v>
      </c>
      <c r="M1704">
        <v>140039.26</v>
      </c>
      <c r="N1704">
        <v>175049.49</v>
      </c>
    </row>
    <row r="1705" spans="1:14" x14ac:dyDescent="0.3">
      <c r="A1705" t="s">
        <v>1697</v>
      </c>
      <c r="B1705" t="s">
        <v>5527</v>
      </c>
      <c r="C1705" t="s">
        <v>7408</v>
      </c>
      <c r="D1705" t="s">
        <v>7422</v>
      </c>
      <c r="E1705" t="s">
        <v>7423</v>
      </c>
      <c r="F1705" t="s">
        <v>7428</v>
      </c>
      <c r="G1705">
        <v>15874.58</v>
      </c>
      <c r="H1705">
        <v>12</v>
      </c>
      <c r="I1705" t="s">
        <v>8052</v>
      </c>
      <c r="J1705" t="s">
        <v>8165</v>
      </c>
      <c r="K1705" t="s">
        <v>8168</v>
      </c>
      <c r="L1705" t="s">
        <v>8169</v>
      </c>
      <c r="M1705">
        <v>152396.29999999999</v>
      </c>
      <c r="N1705">
        <v>190494.96</v>
      </c>
    </row>
    <row r="1706" spans="1:14" x14ac:dyDescent="0.3">
      <c r="A1706" t="s">
        <v>1698</v>
      </c>
      <c r="B1706" t="s">
        <v>5528</v>
      </c>
      <c r="C1706" t="s">
        <v>7407</v>
      </c>
      <c r="D1706" t="s">
        <v>7413</v>
      </c>
      <c r="E1706" t="s">
        <v>7425</v>
      </c>
      <c r="F1706" t="s">
        <v>7430</v>
      </c>
      <c r="G1706">
        <v>8425.33</v>
      </c>
      <c r="H1706">
        <v>6</v>
      </c>
      <c r="I1706" t="s">
        <v>7693</v>
      </c>
      <c r="J1706" t="s">
        <v>8166</v>
      </c>
      <c r="K1706" t="s">
        <v>8167</v>
      </c>
      <c r="L1706" t="s">
        <v>8170</v>
      </c>
      <c r="M1706">
        <v>50551.98</v>
      </c>
      <c r="N1706">
        <v>50551.979999999996</v>
      </c>
    </row>
    <row r="1707" spans="1:14" x14ac:dyDescent="0.3">
      <c r="A1707" t="s">
        <v>364</v>
      </c>
      <c r="B1707" t="s">
        <v>5529</v>
      </c>
      <c r="C1707" t="s">
        <v>7407</v>
      </c>
      <c r="D1707" t="s">
        <v>7413</v>
      </c>
      <c r="E1707" t="s">
        <v>7425</v>
      </c>
      <c r="F1707" t="s">
        <v>7429</v>
      </c>
      <c r="G1707">
        <v>10066.24</v>
      </c>
      <c r="H1707">
        <v>20</v>
      </c>
      <c r="I1707" t="s">
        <v>7940</v>
      </c>
      <c r="J1707" t="s">
        <v>8165</v>
      </c>
      <c r="K1707" t="s">
        <v>8168</v>
      </c>
      <c r="L1707" t="s">
        <v>8170</v>
      </c>
      <c r="M1707">
        <v>201324.79999999999</v>
      </c>
      <c r="N1707">
        <v>201324.79999999999</v>
      </c>
    </row>
    <row r="1708" spans="1:14" x14ac:dyDescent="0.3">
      <c r="A1708" t="s">
        <v>1699</v>
      </c>
      <c r="B1708" t="s">
        <v>5530</v>
      </c>
      <c r="C1708" t="s">
        <v>7407</v>
      </c>
      <c r="D1708" t="s">
        <v>7415</v>
      </c>
      <c r="E1708" t="s">
        <v>7426</v>
      </c>
      <c r="F1708" t="s">
        <v>7434</v>
      </c>
      <c r="G1708">
        <v>6181.01</v>
      </c>
      <c r="H1708">
        <v>11</v>
      </c>
      <c r="I1708" t="s">
        <v>7514</v>
      </c>
      <c r="J1708" t="s">
        <v>8163</v>
      </c>
      <c r="K1708" t="s">
        <v>8168</v>
      </c>
      <c r="L1708" t="s">
        <v>8170</v>
      </c>
      <c r="M1708">
        <v>67991.11</v>
      </c>
      <c r="N1708">
        <v>67991.11</v>
      </c>
    </row>
    <row r="1709" spans="1:14" x14ac:dyDescent="0.3">
      <c r="A1709" t="s">
        <v>1700</v>
      </c>
      <c r="B1709" t="s">
        <v>5531</v>
      </c>
      <c r="C1709" t="s">
        <v>7408</v>
      </c>
      <c r="D1709" t="s">
        <v>7422</v>
      </c>
      <c r="E1709" t="s">
        <v>7427</v>
      </c>
      <c r="F1709" t="s">
        <v>7431</v>
      </c>
      <c r="G1709">
        <v>9381.49</v>
      </c>
      <c r="H1709">
        <v>2</v>
      </c>
      <c r="I1709" t="s">
        <v>7766</v>
      </c>
      <c r="J1709" t="s">
        <v>8163</v>
      </c>
      <c r="K1709" t="s">
        <v>8167</v>
      </c>
      <c r="L1709" t="s">
        <v>8169</v>
      </c>
      <c r="M1709">
        <v>15010.55</v>
      </c>
      <c r="N1709">
        <v>18762.98</v>
      </c>
    </row>
    <row r="1710" spans="1:14" x14ac:dyDescent="0.3">
      <c r="A1710" t="s">
        <v>1701</v>
      </c>
      <c r="B1710" t="s">
        <v>5532</v>
      </c>
      <c r="C1710" t="s">
        <v>7407</v>
      </c>
      <c r="D1710" t="s">
        <v>7418</v>
      </c>
      <c r="E1710" t="s">
        <v>7423</v>
      </c>
      <c r="F1710" t="s">
        <v>7432</v>
      </c>
      <c r="G1710">
        <v>15120.94</v>
      </c>
      <c r="H1710">
        <v>11</v>
      </c>
      <c r="I1710" t="s">
        <v>7809</v>
      </c>
      <c r="J1710" t="s">
        <v>8162</v>
      </c>
      <c r="K1710" t="s">
        <v>8167</v>
      </c>
      <c r="L1710" t="s">
        <v>8169</v>
      </c>
      <c r="M1710">
        <v>133063.94</v>
      </c>
      <c r="N1710">
        <v>166330.34</v>
      </c>
    </row>
    <row r="1711" spans="1:14" x14ac:dyDescent="0.3">
      <c r="A1711" t="s">
        <v>1702</v>
      </c>
      <c r="B1711" t="s">
        <v>5533</v>
      </c>
      <c r="C1711" t="s">
        <v>7407</v>
      </c>
      <c r="D1711" t="s">
        <v>7417</v>
      </c>
      <c r="E1711" t="s">
        <v>7425</v>
      </c>
      <c r="F1711" t="s">
        <v>7428</v>
      </c>
      <c r="G1711">
        <v>14093.4</v>
      </c>
      <c r="H1711">
        <v>5</v>
      </c>
      <c r="I1711" t="s">
        <v>8087</v>
      </c>
      <c r="J1711" t="s">
        <v>8163</v>
      </c>
      <c r="K1711" t="s">
        <v>8167</v>
      </c>
      <c r="L1711" t="s">
        <v>8169</v>
      </c>
      <c r="M1711">
        <v>56373.599999999999</v>
      </c>
      <c r="N1711">
        <v>70467</v>
      </c>
    </row>
    <row r="1712" spans="1:14" x14ac:dyDescent="0.3">
      <c r="A1712" t="s">
        <v>1703</v>
      </c>
      <c r="B1712" t="s">
        <v>5534</v>
      </c>
      <c r="C1712" t="s">
        <v>7407</v>
      </c>
      <c r="D1712" t="s">
        <v>7415</v>
      </c>
      <c r="E1712" t="s">
        <v>7426</v>
      </c>
      <c r="F1712" t="s">
        <v>7433</v>
      </c>
      <c r="G1712">
        <v>8144.79</v>
      </c>
      <c r="H1712">
        <v>19</v>
      </c>
      <c r="I1712" t="s">
        <v>7789</v>
      </c>
      <c r="J1712" t="s">
        <v>8165</v>
      </c>
      <c r="K1712" t="s">
        <v>8167</v>
      </c>
      <c r="L1712" t="s">
        <v>8170</v>
      </c>
      <c r="M1712">
        <v>154751.01</v>
      </c>
      <c r="N1712">
        <v>154751.01</v>
      </c>
    </row>
    <row r="1713" spans="1:14" x14ac:dyDescent="0.3">
      <c r="A1713" t="s">
        <v>1704</v>
      </c>
      <c r="B1713" t="s">
        <v>5535</v>
      </c>
      <c r="C1713" t="s">
        <v>7408</v>
      </c>
      <c r="D1713" t="s">
        <v>7419</v>
      </c>
      <c r="E1713" t="s">
        <v>7424</v>
      </c>
      <c r="F1713" t="s">
        <v>7429</v>
      </c>
      <c r="G1713">
        <v>2585.4499999999998</v>
      </c>
      <c r="H1713">
        <v>7</v>
      </c>
      <c r="I1713" t="s">
        <v>7650</v>
      </c>
      <c r="J1713" t="s">
        <v>8163</v>
      </c>
      <c r="K1713" t="s">
        <v>8167</v>
      </c>
      <c r="L1713" t="s">
        <v>8169</v>
      </c>
      <c r="M1713">
        <v>14478.52</v>
      </c>
      <c r="N1713">
        <v>18098.149999999998</v>
      </c>
    </row>
    <row r="1714" spans="1:14" x14ac:dyDescent="0.3">
      <c r="A1714" t="s">
        <v>1705</v>
      </c>
      <c r="B1714" t="s">
        <v>5305</v>
      </c>
      <c r="C1714" t="s">
        <v>7406</v>
      </c>
      <c r="D1714" t="s">
        <v>7421</v>
      </c>
      <c r="E1714" t="s">
        <v>7427</v>
      </c>
      <c r="F1714" t="s">
        <v>7432</v>
      </c>
      <c r="G1714">
        <v>8769.7800000000007</v>
      </c>
      <c r="H1714">
        <v>19</v>
      </c>
      <c r="I1714" t="s">
        <v>8099</v>
      </c>
      <c r="J1714" t="s">
        <v>8165</v>
      </c>
      <c r="K1714" t="s">
        <v>8167</v>
      </c>
      <c r="L1714" t="s">
        <v>8169</v>
      </c>
      <c r="M1714">
        <v>133300.49</v>
      </c>
      <c r="N1714">
        <v>166625.82</v>
      </c>
    </row>
    <row r="1715" spans="1:14" x14ac:dyDescent="0.3">
      <c r="A1715" t="s">
        <v>1706</v>
      </c>
      <c r="B1715" t="s">
        <v>5536</v>
      </c>
      <c r="C1715" t="s">
        <v>7406</v>
      </c>
      <c r="D1715" t="s">
        <v>7412</v>
      </c>
      <c r="E1715" t="s">
        <v>7424</v>
      </c>
      <c r="F1715" t="s">
        <v>7433</v>
      </c>
      <c r="G1715">
        <v>4463.74</v>
      </c>
      <c r="H1715">
        <v>16</v>
      </c>
      <c r="I1715" t="s">
        <v>7784</v>
      </c>
      <c r="J1715" t="s">
        <v>8165</v>
      </c>
      <c r="K1715" t="s">
        <v>8168</v>
      </c>
      <c r="L1715" t="s">
        <v>8169</v>
      </c>
      <c r="M1715">
        <v>57135.54</v>
      </c>
      <c r="N1715">
        <v>71419.839999999997</v>
      </c>
    </row>
    <row r="1716" spans="1:14" x14ac:dyDescent="0.3">
      <c r="A1716" t="s">
        <v>1707</v>
      </c>
      <c r="B1716" t="s">
        <v>5376</v>
      </c>
      <c r="C1716" t="s">
        <v>7407</v>
      </c>
      <c r="D1716" t="s">
        <v>7417</v>
      </c>
      <c r="E1716" t="s">
        <v>7425</v>
      </c>
      <c r="F1716" t="s">
        <v>7429</v>
      </c>
      <c r="G1716">
        <v>14744.95</v>
      </c>
      <c r="H1716">
        <v>5</v>
      </c>
      <c r="I1716" t="s">
        <v>7820</v>
      </c>
      <c r="J1716" t="s">
        <v>8165</v>
      </c>
      <c r="K1716" t="s">
        <v>8167</v>
      </c>
      <c r="L1716" t="s">
        <v>8169</v>
      </c>
      <c r="M1716">
        <v>58979.8</v>
      </c>
      <c r="N1716">
        <v>73724.75</v>
      </c>
    </row>
    <row r="1717" spans="1:14" x14ac:dyDescent="0.3">
      <c r="A1717" t="s">
        <v>1708</v>
      </c>
      <c r="B1717" t="s">
        <v>5537</v>
      </c>
      <c r="C1717" t="s">
        <v>7407</v>
      </c>
      <c r="D1717" t="s">
        <v>7418</v>
      </c>
      <c r="E1717" t="s">
        <v>7423</v>
      </c>
      <c r="F1717" t="s">
        <v>7432</v>
      </c>
      <c r="G1717">
        <v>9740.8799999999992</v>
      </c>
      <c r="H1717">
        <v>15</v>
      </c>
      <c r="I1717" t="s">
        <v>7713</v>
      </c>
      <c r="J1717" t="s">
        <v>8162</v>
      </c>
      <c r="K1717" t="s">
        <v>8168</v>
      </c>
      <c r="L1717" t="s">
        <v>8170</v>
      </c>
      <c r="M1717">
        <v>146113.20000000001</v>
      </c>
      <c r="N1717">
        <v>146113.19999999998</v>
      </c>
    </row>
    <row r="1718" spans="1:14" x14ac:dyDescent="0.3">
      <c r="A1718" t="s">
        <v>1709</v>
      </c>
      <c r="B1718" t="s">
        <v>5353</v>
      </c>
      <c r="C1718" t="s">
        <v>7407</v>
      </c>
      <c r="D1718" t="s">
        <v>7417</v>
      </c>
      <c r="E1718" t="s">
        <v>7426</v>
      </c>
      <c r="F1718" t="s">
        <v>7431</v>
      </c>
      <c r="G1718">
        <v>13991.31</v>
      </c>
      <c r="H1718">
        <v>15</v>
      </c>
      <c r="I1718" t="s">
        <v>8023</v>
      </c>
      <c r="J1718" t="s">
        <v>8164</v>
      </c>
      <c r="K1718" t="s">
        <v>8167</v>
      </c>
      <c r="L1718" t="s">
        <v>8169</v>
      </c>
      <c r="M1718">
        <v>167895.72</v>
      </c>
      <c r="N1718">
        <v>209869.65</v>
      </c>
    </row>
    <row r="1719" spans="1:14" x14ac:dyDescent="0.3">
      <c r="A1719" t="s">
        <v>1710</v>
      </c>
      <c r="B1719" t="s">
        <v>5538</v>
      </c>
      <c r="C1719" t="s">
        <v>7408</v>
      </c>
      <c r="D1719" t="s">
        <v>7419</v>
      </c>
      <c r="E1719" t="s">
        <v>7424</v>
      </c>
      <c r="F1719" t="s">
        <v>7428</v>
      </c>
      <c r="G1719">
        <v>9214.66</v>
      </c>
      <c r="H1719">
        <v>2</v>
      </c>
      <c r="I1719" t="s">
        <v>7995</v>
      </c>
      <c r="J1719" t="s">
        <v>8166</v>
      </c>
      <c r="K1719" t="s">
        <v>8168</v>
      </c>
      <c r="L1719" t="s">
        <v>8170</v>
      </c>
      <c r="M1719">
        <v>18429.32</v>
      </c>
      <c r="N1719">
        <v>18429.32</v>
      </c>
    </row>
    <row r="1720" spans="1:14" x14ac:dyDescent="0.3">
      <c r="A1720" t="s">
        <v>1711</v>
      </c>
      <c r="B1720" t="s">
        <v>5539</v>
      </c>
      <c r="C1720" t="s">
        <v>7405</v>
      </c>
      <c r="D1720" t="s">
        <v>7417</v>
      </c>
      <c r="E1720" t="s">
        <v>7425</v>
      </c>
      <c r="F1720" t="s">
        <v>7428</v>
      </c>
      <c r="G1720">
        <v>10678.78</v>
      </c>
      <c r="H1720">
        <v>6</v>
      </c>
      <c r="I1720" t="s">
        <v>7670</v>
      </c>
      <c r="J1720" t="s">
        <v>8164</v>
      </c>
      <c r="K1720" t="s">
        <v>8167</v>
      </c>
      <c r="L1720" t="s">
        <v>8169</v>
      </c>
      <c r="M1720">
        <v>51258.31</v>
      </c>
      <c r="N1720">
        <v>64072.680000000008</v>
      </c>
    </row>
    <row r="1721" spans="1:14" x14ac:dyDescent="0.3">
      <c r="A1721" t="s">
        <v>1712</v>
      </c>
      <c r="B1721" t="s">
        <v>5540</v>
      </c>
      <c r="C1721" t="s">
        <v>7406</v>
      </c>
      <c r="D1721" t="s">
        <v>7416</v>
      </c>
      <c r="E1721" t="s">
        <v>7427</v>
      </c>
      <c r="F1721" t="s">
        <v>7430</v>
      </c>
      <c r="G1721">
        <v>12298.11</v>
      </c>
      <c r="H1721">
        <v>17</v>
      </c>
      <c r="I1721" t="s">
        <v>8008</v>
      </c>
      <c r="J1721" t="s">
        <v>8165</v>
      </c>
      <c r="K1721" t="s">
        <v>8168</v>
      </c>
      <c r="L1721" t="s">
        <v>8169</v>
      </c>
      <c r="M1721">
        <v>167254.13</v>
      </c>
      <c r="N1721">
        <v>209067.87</v>
      </c>
    </row>
    <row r="1722" spans="1:14" x14ac:dyDescent="0.3">
      <c r="A1722" t="s">
        <v>1713</v>
      </c>
      <c r="B1722" t="s">
        <v>5541</v>
      </c>
      <c r="C1722" t="s">
        <v>7407</v>
      </c>
      <c r="D1722" t="s">
        <v>7413</v>
      </c>
      <c r="E1722" t="s">
        <v>7425</v>
      </c>
      <c r="F1722" t="s">
        <v>7429</v>
      </c>
      <c r="G1722">
        <v>3524.18</v>
      </c>
      <c r="H1722">
        <v>13</v>
      </c>
      <c r="I1722" t="s">
        <v>7760</v>
      </c>
      <c r="J1722" t="s">
        <v>8165</v>
      </c>
      <c r="K1722" t="s">
        <v>8167</v>
      </c>
      <c r="L1722" t="s">
        <v>8170</v>
      </c>
      <c r="M1722">
        <v>45814.34</v>
      </c>
      <c r="N1722">
        <v>45814.34</v>
      </c>
    </row>
    <row r="1723" spans="1:14" x14ac:dyDescent="0.3">
      <c r="A1723" t="s">
        <v>1714</v>
      </c>
      <c r="B1723" t="s">
        <v>5542</v>
      </c>
      <c r="C1723" t="s">
        <v>7408</v>
      </c>
      <c r="D1723" t="s">
        <v>7419</v>
      </c>
      <c r="E1723" t="s">
        <v>7425</v>
      </c>
      <c r="F1723" t="s">
        <v>7434</v>
      </c>
      <c r="G1723">
        <v>1752.13</v>
      </c>
      <c r="H1723">
        <v>9</v>
      </c>
      <c r="I1723" t="s">
        <v>7480</v>
      </c>
      <c r="J1723" t="s">
        <v>8162</v>
      </c>
      <c r="K1723" t="s">
        <v>8168</v>
      </c>
      <c r="L1723" t="s">
        <v>8169</v>
      </c>
      <c r="M1723">
        <v>12615.17</v>
      </c>
      <c r="N1723">
        <v>15769.170000000002</v>
      </c>
    </row>
    <row r="1724" spans="1:14" x14ac:dyDescent="0.3">
      <c r="A1724" t="s">
        <v>1715</v>
      </c>
      <c r="B1724" t="s">
        <v>5487</v>
      </c>
      <c r="C1724" t="s">
        <v>7406</v>
      </c>
      <c r="D1724" t="s">
        <v>7416</v>
      </c>
      <c r="E1724" t="s">
        <v>7424</v>
      </c>
      <c r="F1724" t="s">
        <v>7430</v>
      </c>
      <c r="G1724">
        <v>2017.73</v>
      </c>
      <c r="H1724">
        <v>19</v>
      </c>
      <c r="I1724" t="s">
        <v>7679</v>
      </c>
      <c r="J1724" t="s">
        <v>8165</v>
      </c>
      <c r="K1724" t="s">
        <v>8168</v>
      </c>
      <c r="L1724" t="s">
        <v>8170</v>
      </c>
      <c r="M1724">
        <v>38336.870000000003</v>
      </c>
      <c r="N1724">
        <v>38336.870000000003</v>
      </c>
    </row>
    <row r="1725" spans="1:14" x14ac:dyDescent="0.3">
      <c r="A1725" t="s">
        <v>1716</v>
      </c>
      <c r="B1725" t="s">
        <v>5543</v>
      </c>
      <c r="C1725" t="s">
        <v>7408</v>
      </c>
      <c r="D1725" t="s">
        <v>7419</v>
      </c>
      <c r="E1725" t="s">
        <v>7423</v>
      </c>
      <c r="F1725" t="s">
        <v>7429</v>
      </c>
      <c r="G1725">
        <v>3510.9</v>
      </c>
      <c r="H1725">
        <v>9</v>
      </c>
      <c r="I1725" t="s">
        <v>7483</v>
      </c>
      <c r="J1725" t="s">
        <v>8164</v>
      </c>
      <c r="K1725" t="s">
        <v>8168</v>
      </c>
      <c r="L1725" t="s">
        <v>8170</v>
      </c>
      <c r="M1725">
        <v>31598.1</v>
      </c>
      <c r="N1725">
        <v>31598.100000000002</v>
      </c>
    </row>
    <row r="1726" spans="1:14" x14ac:dyDescent="0.3">
      <c r="A1726" t="s">
        <v>1717</v>
      </c>
      <c r="B1726" t="s">
        <v>5544</v>
      </c>
      <c r="C1726" t="s">
        <v>7407</v>
      </c>
      <c r="D1726" t="s">
        <v>7413</v>
      </c>
      <c r="E1726" t="s">
        <v>7424</v>
      </c>
      <c r="F1726" t="s">
        <v>7433</v>
      </c>
      <c r="G1726">
        <v>3258.58</v>
      </c>
      <c r="H1726">
        <v>12</v>
      </c>
      <c r="I1726" t="s">
        <v>8030</v>
      </c>
      <c r="J1726" t="s">
        <v>8166</v>
      </c>
      <c r="K1726" t="s">
        <v>8168</v>
      </c>
      <c r="L1726" t="s">
        <v>8169</v>
      </c>
      <c r="M1726">
        <v>31282.7</v>
      </c>
      <c r="N1726">
        <v>39102.959999999999</v>
      </c>
    </row>
    <row r="1727" spans="1:14" x14ac:dyDescent="0.3">
      <c r="A1727" t="s">
        <v>1718</v>
      </c>
      <c r="B1727" t="s">
        <v>5545</v>
      </c>
      <c r="C1727" t="s">
        <v>7407</v>
      </c>
      <c r="D1727" t="s">
        <v>7413</v>
      </c>
      <c r="E1727" t="s">
        <v>7426</v>
      </c>
      <c r="F1727" t="s">
        <v>7431</v>
      </c>
      <c r="G1727">
        <v>2079.15</v>
      </c>
      <c r="H1727">
        <v>10</v>
      </c>
      <c r="I1727" t="s">
        <v>7706</v>
      </c>
      <c r="J1727" t="s">
        <v>8162</v>
      </c>
      <c r="K1727" t="s">
        <v>8167</v>
      </c>
      <c r="L1727" t="s">
        <v>8170</v>
      </c>
      <c r="M1727">
        <v>20791.5</v>
      </c>
      <c r="N1727">
        <v>20791.5</v>
      </c>
    </row>
    <row r="1728" spans="1:14" x14ac:dyDescent="0.3">
      <c r="A1728" t="s">
        <v>1719</v>
      </c>
      <c r="B1728" t="s">
        <v>5546</v>
      </c>
      <c r="C1728" t="s">
        <v>7408</v>
      </c>
      <c r="D1728" t="s">
        <v>7422</v>
      </c>
      <c r="E1728" t="s">
        <v>7427</v>
      </c>
      <c r="F1728" t="s">
        <v>7434</v>
      </c>
      <c r="G1728">
        <v>3008.75</v>
      </c>
      <c r="H1728">
        <v>5</v>
      </c>
      <c r="I1728" t="s">
        <v>8059</v>
      </c>
      <c r="J1728" t="s">
        <v>8162</v>
      </c>
      <c r="K1728" t="s">
        <v>8167</v>
      </c>
      <c r="L1728" t="s">
        <v>8169</v>
      </c>
      <c r="M1728">
        <v>12035</v>
      </c>
      <c r="N1728">
        <v>15043.75</v>
      </c>
    </row>
    <row r="1729" spans="1:14" x14ac:dyDescent="0.3">
      <c r="A1729" t="s">
        <v>1720</v>
      </c>
      <c r="B1729" t="s">
        <v>5547</v>
      </c>
      <c r="C1729" t="s">
        <v>7405</v>
      </c>
      <c r="D1729" t="s">
        <v>7410</v>
      </c>
      <c r="E1729" t="s">
        <v>7425</v>
      </c>
      <c r="F1729" t="s">
        <v>7429</v>
      </c>
      <c r="G1729">
        <v>14834.59</v>
      </c>
      <c r="H1729">
        <v>6</v>
      </c>
      <c r="I1729" t="s">
        <v>8073</v>
      </c>
      <c r="J1729" t="s">
        <v>8165</v>
      </c>
      <c r="K1729" t="s">
        <v>8167</v>
      </c>
      <c r="L1729" t="s">
        <v>8170</v>
      </c>
      <c r="M1729">
        <v>89007.54</v>
      </c>
      <c r="N1729">
        <v>89007.540000000008</v>
      </c>
    </row>
    <row r="1730" spans="1:14" x14ac:dyDescent="0.3">
      <c r="A1730" t="s">
        <v>1721</v>
      </c>
      <c r="B1730" t="s">
        <v>5548</v>
      </c>
      <c r="C1730" t="s">
        <v>7405</v>
      </c>
      <c r="D1730" t="s">
        <v>7409</v>
      </c>
      <c r="E1730" t="s">
        <v>7426</v>
      </c>
      <c r="F1730" t="s">
        <v>7429</v>
      </c>
      <c r="G1730">
        <v>10099.44</v>
      </c>
      <c r="H1730">
        <v>1</v>
      </c>
      <c r="I1730" t="s">
        <v>8089</v>
      </c>
      <c r="J1730" t="s">
        <v>8163</v>
      </c>
      <c r="K1730" t="s">
        <v>8168</v>
      </c>
      <c r="L1730" t="s">
        <v>8169</v>
      </c>
      <c r="M1730">
        <v>8079.22</v>
      </c>
      <c r="N1730">
        <v>10099.44</v>
      </c>
    </row>
    <row r="1731" spans="1:14" x14ac:dyDescent="0.3">
      <c r="A1731" t="s">
        <v>1722</v>
      </c>
      <c r="B1731" t="s">
        <v>5247</v>
      </c>
      <c r="C1731" t="s">
        <v>7405</v>
      </c>
      <c r="D1731" t="s">
        <v>7411</v>
      </c>
      <c r="E1731" t="s">
        <v>7424</v>
      </c>
      <c r="F1731" t="s">
        <v>7428</v>
      </c>
      <c r="G1731">
        <v>13904.99</v>
      </c>
      <c r="H1731">
        <v>17</v>
      </c>
      <c r="I1731" t="s">
        <v>7665</v>
      </c>
      <c r="J1731" t="s">
        <v>8162</v>
      </c>
      <c r="K1731" t="s">
        <v>8168</v>
      </c>
      <c r="L1731" t="s">
        <v>8170</v>
      </c>
      <c r="M1731">
        <v>236384.83</v>
      </c>
      <c r="N1731">
        <v>236384.83</v>
      </c>
    </row>
    <row r="1732" spans="1:14" x14ac:dyDescent="0.3">
      <c r="A1732" t="s">
        <v>1723</v>
      </c>
      <c r="B1732" t="s">
        <v>5549</v>
      </c>
      <c r="C1732" t="s">
        <v>7407</v>
      </c>
      <c r="D1732" t="s">
        <v>7417</v>
      </c>
      <c r="E1732" t="s">
        <v>7427</v>
      </c>
      <c r="F1732" t="s">
        <v>7432</v>
      </c>
      <c r="G1732">
        <v>15374.92</v>
      </c>
      <c r="H1732">
        <v>2</v>
      </c>
      <c r="I1732" t="s">
        <v>7498</v>
      </c>
      <c r="J1732" t="s">
        <v>8165</v>
      </c>
      <c r="K1732" t="s">
        <v>8167</v>
      </c>
      <c r="L1732" t="s">
        <v>8169</v>
      </c>
      <c r="M1732">
        <v>24599.54</v>
      </c>
      <c r="N1732">
        <v>30749.84</v>
      </c>
    </row>
    <row r="1733" spans="1:14" x14ac:dyDescent="0.3">
      <c r="A1733" t="s">
        <v>1724</v>
      </c>
      <c r="B1733" t="s">
        <v>5550</v>
      </c>
      <c r="C1733" t="s">
        <v>7406</v>
      </c>
      <c r="D1733" t="s">
        <v>7421</v>
      </c>
      <c r="E1733" t="s">
        <v>7423</v>
      </c>
      <c r="F1733" t="s">
        <v>7428</v>
      </c>
      <c r="G1733">
        <v>14533.3</v>
      </c>
      <c r="H1733">
        <v>17</v>
      </c>
      <c r="I1733" t="s">
        <v>7577</v>
      </c>
      <c r="J1733" t="s">
        <v>8164</v>
      </c>
      <c r="K1733" t="s">
        <v>8168</v>
      </c>
      <c r="L1733" t="s">
        <v>8169</v>
      </c>
      <c r="M1733">
        <v>197652.88</v>
      </c>
      <c r="N1733">
        <v>247066.09999999998</v>
      </c>
    </row>
    <row r="1734" spans="1:14" x14ac:dyDescent="0.3">
      <c r="A1734" t="s">
        <v>1725</v>
      </c>
      <c r="B1734" t="s">
        <v>5551</v>
      </c>
      <c r="C1734" t="s">
        <v>7408</v>
      </c>
      <c r="D1734" t="s">
        <v>7417</v>
      </c>
      <c r="E1734" t="s">
        <v>7427</v>
      </c>
      <c r="F1734" t="s">
        <v>7428</v>
      </c>
      <c r="G1734">
        <v>13157.99</v>
      </c>
      <c r="H1734">
        <v>6</v>
      </c>
      <c r="I1734" t="s">
        <v>8091</v>
      </c>
      <c r="J1734" t="s">
        <v>8164</v>
      </c>
      <c r="K1734" t="s">
        <v>8168</v>
      </c>
      <c r="L1734" t="s">
        <v>8170</v>
      </c>
      <c r="M1734">
        <v>78947.94</v>
      </c>
      <c r="N1734">
        <v>78947.94</v>
      </c>
    </row>
    <row r="1735" spans="1:14" x14ac:dyDescent="0.3">
      <c r="A1735" t="s">
        <v>1726</v>
      </c>
      <c r="B1735" t="s">
        <v>5552</v>
      </c>
      <c r="C1735" t="s">
        <v>7407</v>
      </c>
      <c r="D1735" t="s">
        <v>7415</v>
      </c>
      <c r="E1735" t="s">
        <v>7424</v>
      </c>
      <c r="F1735" t="s">
        <v>7432</v>
      </c>
      <c r="G1735">
        <v>6267.33</v>
      </c>
      <c r="H1735">
        <v>5</v>
      </c>
      <c r="I1735" t="s">
        <v>7553</v>
      </c>
      <c r="J1735" t="s">
        <v>8164</v>
      </c>
      <c r="K1735" t="s">
        <v>8168</v>
      </c>
      <c r="L1735" t="s">
        <v>8170</v>
      </c>
      <c r="M1735">
        <v>31336.65</v>
      </c>
      <c r="N1735">
        <v>31336.65</v>
      </c>
    </row>
    <row r="1736" spans="1:14" x14ac:dyDescent="0.3">
      <c r="A1736" t="s">
        <v>1727</v>
      </c>
      <c r="B1736" t="s">
        <v>5553</v>
      </c>
      <c r="C1736" t="s">
        <v>7407</v>
      </c>
      <c r="D1736" t="s">
        <v>7418</v>
      </c>
      <c r="E1736" t="s">
        <v>7425</v>
      </c>
      <c r="F1736" t="s">
        <v>7434</v>
      </c>
      <c r="G1736">
        <v>3520.03</v>
      </c>
      <c r="H1736">
        <v>6</v>
      </c>
      <c r="I1736" t="s">
        <v>7888</v>
      </c>
      <c r="J1736" t="s">
        <v>8163</v>
      </c>
      <c r="K1736" t="s">
        <v>8167</v>
      </c>
      <c r="L1736" t="s">
        <v>8170</v>
      </c>
      <c r="M1736">
        <v>21120.18</v>
      </c>
      <c r="N1736">
        <v>21120.18</v>
      </c>
    </row>
    <row r="1737" spans="1:14" x14ac:dyDescent="0.3">
      <c r="A1737" t="s">
        <v>1728</v>
      </c>
      <c r="B1737" t="s">
        <v>5554</v>
      </c>
      <c r="C1737" t="s">
        <v>7407</v>
      </c>
      <c r="D1737" t="s">
        <v>7413</v>
      </c>
      <c r="E1737" t="s">
        <v>7425</v>
      </c>
      <c r="F1737" t="s">
        <v>7433</v>
      </c>
      <c r="G1737">
        <v>11493.84</v>
      </c>
      <c r="H1737">
        <v>14</v>
      </c>
      <c r="I1737" t="s">
        <v>7582</v>
      </c>
      <c r="J1737" t="s">
        <v>8166</v>
      </c>
      <c r="K1737" t="s">
        <v>8167</v>
      </c>
      <c r="L1737" t="s">
        <v>8170</v>
      </c>
      <c r="M1737">
        <v>160913.76</v>
      </c>
      <c r="N1737">
        <v>160913.76</v>
      </c>
    </row>
    <row r="1738" spans="1:14" x14ac:dyDescent="0.3">
      <c r="A1738" t="s">
        <v>1729</v>
      </c>
      <c r="B1738" t="s">
        <v>5555</v>
      </c>
      <c r="C1738" t="s">
        <v>7407</v>
      </c>
      <c r="D1738" t="s">
        <v>7418</v>
      </c>
      <c r="E1738" t="s">
        <v>7427</v>
      </c>
      <c r="F1738" t="s">
        <v>7433</v>
      </c>
      <c r="G1738">
        <v>16063.82</v>
      </c>
      <c r="H1738">
        <v>16</v>
      </c>
      <c r="I1738" t="s">
        <v>7583</v>
      </c>
      <c r="J1738" t="s">
        <v>8165</v>
      </c>
      <c r="K1738" t="s">
        <v>8167</v>
      </c>
      <c r="L1738" t="s">
        <v>8169</v>
      </c>
      <c r="M1738">
        <v>205616.73</v>
      </c>
      <c r="N1738">
        <v>257021.12</v>
      </c>
    </row>
    <row r="1739" spans="1:14" x14ac:dyDescent="0.3">
      <c r="A1739" t="s">
        <v>1730</v>
      </c>
      <c r="B1739" t="s">
        <v>5556</v>
      </c>
      <c r="C1739" t="s">
        <v>7408</v>
      </c>
      <c r="D1739" t="s">
        <v>7420</v>
      </c>
      <c r="E1739" t="s">
        <v>7424</v>
      </c>
      <c r="F1739" t="s">
        <v>7428</v>
      </c>
      <c r="G1739">
        <v>16112.79</v>
      </c>
      <c r="H1739">
        <v>12</v>
      </c>
      <c r="I1739" t="s">
        <v>8032</v>
      </c>
      <c r="J1739" t="s">
        <v>8165</v>
      </c>
      <c r="K1739" t="s">
        <v>8168</v>
      </c>
      <c r="L1739" t="s">
        <v>8169</v>
      </c>
      <c r="M1739">
        <v>154682.95000000001</v>
      </c>
      <c r="N1739">
        <v>193353.48</v>
      </c>
    </row>
    <row r="1740" spans="1:14" x14ac:dyDescent="0.3">
      <c r="A1740" t="s">
        <v>1731</v>
      </c>
      <c r="B1740" t="s">
        <v>5557</v>
      </c>
      <c r="C1740" t="s">
        <v>7406</v>
      </c>
      <c r="D1740" t="s">
        <v>7421</v>
      </c>
      <c r="E1740" t="s">
        <v>7426</v>
      </c>
      <c r="F1740" t="s">
        <v>7428</v>
      </c>
      <c r="G1740">
        <v>8134</v>
      </c>
      <c r="H1740">
        <v>12</v>
      </c>
      <c r="I1740" t="s">
        <v>7860</v>
      </c>
      <c r="J1740" t="s">
        <v>8164</v>
      </c>
      <c r="K1740" t="s">
        <v>8168</v>
      </c>
      <c r="L1740" t="s">
        <v>8169</v>
      </c>
      <c r="M1740">
        <v>78086.399999999994</v>
      </c>
      <c r="N1740">
        <v>97608</v>
      </c>
    </row>
    <row r="1741" spans="1:14" x14ac:dyDescent="0.3">
      <c r="A1741" t="s">
        <v>1732</v>
      </c>
      <c r="B1741" t="s">
        <v>5558</v>
      </c>
      <c r="C1741" t="s">
        <v>7408</v>
      </c>
      <c r="D1741" t="s">
        <v>7417</v>
      </c>
      <c r="E1741" t="s">
        <v>7424</v>
      </c>
      <c r="F1741" t="s">
        <v>7429</v>
      </c>
      <c r="G1741">
        <v>5775.14</v>
      </c>
      <c r="H1741">
        <v>7</v>
      </c>
      <c r="I1741" t="s">
        <v>7669</v>
      </c>
      <c r="J1741" t="s">
        <v>8163</v>
      </c>
      <c r="K1741" t="s">
        <v>8167</v>
      </c>
      <c r="L1741" t="s">
        <v>8170</v>
      </c>
      <c r="M1741">
        <v>40425.980000000003</v>
      </c>
      <c r="N1741">
        <v>40425.980000000003</v>
      </c>
    </row>
    <row r="1742" spans="1:14" x14ac:dyDescent="0.3">
      <c r="A1742" t="s">
        <v>1733</v>
      </c>
      <c r="B1742" t="s">
        <v>5559</v>
      </c>
      <c r="C1742" t="s">
        <v>7407</v>
      </c>
      <c r="D1742" t="s">
        <v>7417</v>
      </c>
      <c r="E1742" t="s">
        <v>7424</v>
      </c>
      <c r="F1742" t="s">
        <v>7428</v>
      </c>
      <c r="G1742">
        <v>11696.36</v>
      </c>
      <c r="H1742">
        <v>16</v>
      </c>
      <c r="I1742" t="s">
        <v>7535</v>
      </c>
      <c r="J1742" t="s">
        <v>8162</v>
      </c>
      <c r="K1742" t="s">
        <v>8167</v>
      </c>
      <c r="L1742" t="s">
        <v>8170</v>
      </c>
      <c r="M1742">
        <v>187141.76000000001</v>
      </c>
      <c r="N1742">
        <v>187141.76000000001</v>
      </c>
    </row>
    <row r="1743" spans="1:14" x14ac:dyDescent="0.3">
      <c r="A1743" t="s">
        <v>1734</v>
      </c>
      <c r="B1743" t="s">
        <v>5560</v>
      </c>
      <c r="C1743" t="s">
        <v>7407</v>
      </c>
      <c r="D1743" t="s">
        <v>7413</v>
      </c>
      <c r="E1743" t="s">
        <v>7423</v>
      </c>
      <c r="F1743" t="s">
        <v>7429</v>
      </c>
      <c r="G1743">
        <v>12102.23</v>
      </c>
      <c r="H1743">
        <v>13</v>
      </c>
      <c r="I1743" t="s">
        <v>7565</v>
      </c>
      <c r="J1743" t="s">
        <v>8165</v>
      </c>
      <c r="K1743" t="s">
        <v>8168</v>
      </c>
      <c r="L1743" t="s">
        <v>8169</v>
      </c>
      <c r="M1743">
        <v>125862.86</v>
      </c>
      <c r="N1743">
        <v>157328.99</v>
      </c>
    </row>
    <row r="1744" spans="1:14" x14ac:dyDescent="0.3">
      <c r="A1744" t="s">
        <v>1735</v>
      </c>
      <c r="B1744" t="s">
        <v>4124</v>
      </c>
      <c r="C1744" t="s">
        <v>7408</v>
      </c>
      <c r="D1744" t="s">
        <v>7422</v>
      </c>
      <c r="E1744" t="s">
        <v>7426</v>
      </c>
      <c r="F1744" t="s">
        <v>7429</v>
      </c>
      <c r="G1744">
        <v>10190.74</v>
      </c>
      <c r="H1744">
        <v>16</v>
      </c>
      <c r="I1744" t="s">
        <v>7969</v>
      </c>
      <c r="J1744" t="s">
        <v>8163</v>
      </c>
      <c r="K1744" t="s">
        <v>8168</v>
      </c>
      <c r="L1744" t="s">
        <v>8170</v>
      </c>
      <c r="M1744">
        <v>163051.84</v>
      </c>
      <c r="N1744">
        <v>163051.84</v>
      </c>
    </row>
    <row r="1745" spans="1:14" x14ac:dyDescent="0.3">
      <c r="A1745" t="s">
        <v>1736</v>
      </c>
      <c r="B1745" t="s">
        <v>5561</v>
      </c>
      <c r="C1745" t="s">
        <v>7405</v>
      </c>
      <c r="D1745" t="s">
        <v>7410</v>
      </c>
      <c r="E1745" t="s">
        <v>7427</v>
      </c>
      <c r="F1745" t="s">
        <v>7431</v>
      </c>
      <c r="G1745">
        <v>5462.23</v>
      </c>
      <c r="H1745">
        <v>12</v>
      </c>
      <c r="I1745" t="s">
        <v>7760</v>
      </c>
      <c r="J1745" t="s">
        <v>8164</v>
      </c>
      <c r="K1745" t="s">
        <v>8167</v>
      </c>
      <c r="L1745" t="s">
        <v>8169</v>
      </c>
      <c r="M1745">
        <v>52437.74</v>
      </c>
      <c r="N1745">
        <v>65546.759999999995</v>
      </c>
    </row>
    <row r="1746" spans="1:14" x14ac:dyDescent="0.3">
      <c r="A1746" t="s">
        <v>1737</v>
      </c>
      <c r="B1746" t="s">
        <v>5562</v>
      </c>
      <c r="C1746" t="s">
        <v>7405</v>
      </c>
      <c r="D1746" t="s">
        <v>7417</v>
      </c>
      <c r="E1746" t="s">
        <v>7427</v>
      </c>
      <c r="F1746" t="s">
        <v>7430</v>
      </c>
      <c r="G1746">
        <v>5804.19</v>
      </c>
      <c r="H1746">
        <v>14</v>
      </c>
      <c r="I1746" t="s">
        <v>8100</v>
      </c>
      <c r="J1746" t="s">
        <v>8162</v>
      </c>
      <c r="K1746" t="s">
        <v>8167</v>
      </c>
      <c r="L1746" t="s">
        <v>8169</v>
      </c>
      <c r="M1746">
        <v>65007.26</v>
      </c>
      <c r="N1746">
        <v>81258.659999999989</v>
      </c>
    </row>
    <row r="1747" spans="1:14" x14ac:dyDescent="0.3">
      <c r="A1747" t="s">
        <v>1738</v>
      </c>
      <c r="B1747" t="s">
        <v>5563</v>
      </c>
      <c r="C1747" t="s">
        <v>7406</v>
      </c>
      <c r="D1747" t="s">
        <v>7414</v>
      </c>
      <c r="E1747" t="s">
        <v>7423</v>
      </c>
      <c r="F1747" t="s">
        <v>7428</v>
      </c>
      <c r="G1747">
        <v>8039.38</v>
      </c>
      <c r="H1747">
        <v>18</v>
      </c>
      <c r="I1747" t="s">
        <v>7522</v>
      </c>
      <c r="J1747" t="s">
        <v>8163</v>
      </c>
      <c r="K1747" t="s">
        <v>8167</v>
      </c>
      <c r="L1747" t="s">
        <v>8170</v>
      </c>
      <c r="M1747">
        <v>144708.84</v>
      </c>
      <c r="N1747">
        <v>144708.84</v>
      </c>
    </row>
    <row r="1748" spans="1:14" x14ac:dyDescent="0.3">
      <c r="A1748" t="s">
        <v>1739</v>
      </c>
      <c r="B1748" t="s">
        <v>5564</v>
      </c>
      <c r="C1748" t="s">
        <v>7408</v>
      </c>
      <c r="D1748" t="s">
        <v>7417</v>
      </c>
      <c r="E1748" t="s">
        <v>7424</v>
      </c>
      <c r="F1748" t="s">
        <v>7432</v>
      </c>
      <c r="G1748">
        <v>8158.9</v>
      </c>
      <c r="H1748">
        <v>1</v>
      </c>
      <c r="I1748" t="s">
        <v>7611</v>
      </c>
      <c r="J1748" t="s">
        <v>8163</v>
      </c>
      <c r="K1748" t="s">
        <v>8167</v>
      </c>
      <c r="L1748" t="s">
        <v>8169</v>
      </c>
      <c r="M1748">
        <v>6527.12</v>
      </c>
      <c r="N1748">
        <v>8158.9</v>
      </c>
    </row>
    <row r="1749" spans="1:14" x14ac:dyDescent="0.3">
      <c r="A1749" t="s">
        <v>1740</v>
      </c>
      <c r="B1749" t="s">
        <v>5565</v>
      </c>
      <c r="C1749" t="s">
        <v>7408</v>
      </c>
      <c r="D1749" t="s">
        <v>7417</v>
      </c>
      <c r="E1749" t="s">
        <v>7423</v>
      </c>
      <c r="F1749" t="s">
        <v>7431</v>
      </c>
      <c r="G1749">
        <v>13709.11</v>
      </c>
      <c r="H1749">
        <v>8</v>
      </c>
      <c r="I1749" t="s">
        <v>7566</v>
      </c>
      <c r="J1749" t="s">
        <v>8163</v>
      </c>
      <c r="K1749" t="s">
        <v>8168</v>
      </c>
      <c r="L1749" t="s">
        <v>8170</v>
      </c>
      <c r="M1749">
        <v>109672.88</v>
      </c>
      <c r="N1749">
        <v>109672.88</v>
      </c>
    </row>
    <row r="1750" spans="1:14" x14ac:dyDescent="0.3">
      <c r="A1750" t="s">
        <v>1741</v>
      </c>
      <c r="B1750" t="s">
        <v>5566</v>
      </c>
      <c r="C1750" t="s">
        <v>7406</v>
      </c>
      <c r="D1750" t="s">
        <v>7421</v>
      </c>
      <c r="E1750" t="s">
        <v>7427</v>
      </c>
      <c r="F1750" t="s">
        <v>7433</v>
      </c>
      <c r="G1750">
        <v>1444.2</v>
      </c>
      <c r="H1750">
        <v>3</v>
      </c>
      <c r="I1750" t="s">
        <v>7746</v>
      </c>
      <c r="J1750" t="s">
        <v>8165</v>
      </c>
      <c r="K1750" t="s">
        <v>8167</v>
      </c>
      <c r="L1750" t="s">
        <v>8169</v>
      </c>
      <c r="M1750">
        <v>3466.08</v>
      </c>
      <c r="N1750">
        <v>4332.6000000000004</v>
      </c>
    </row>
    <row r="1751" spans="1:14" x14ac:dyDescent="0.3">
      <c r="A1751" t="s">
        <v>1742</v>
      </c>
      <c r="B1751" t="s">
        <v>5567</v>
      </c>
      <c r="C1751" t="s">
        <v>7407</v>
      </c>
      <c r="D1751" t="s">
        <v>7418</v>
      </c>
      <c r="E1751" t="s">
        <v>7426</v>
      </c>
      <c r="F1751" t="s">
        <v>7431</v>
      </c>
      <c r="G1751">
        <v>14608.83</v>
      </c>
      <c r="H1751">
        <v>8</v>
      </c>
      <c r="I1751" t="s">
        <v>7668</v>
      </c>
      <c r="J1751" t="s">
        <v>8164</v>
      </c>
      <c r="K1751" t="s">
        <v>8167</v>
      </c>
      <c r="L1751" t="s">
        <v>8170</v>
      </c>
      <c r="M1751">
        <v>116870.64</v>
      </c>
      <c r="N1751">
        <v>116870.64</v>
      </c>
    </row>
    <row r="1752" spans="1:14" x14ac:dyDescent="0.3">
      <c r="A1752" t="s">
        <v>1743</v>
      </c>
      <c r="B1752" t="s">
        <v>5568</v>
      </c>
      <c r="C1752" t="s">
        <v>7408</v>
      </c>
      <c r="D1752" t="s">
        <v>7417</v>
      </c>
      <c r="E1752" t="s">
        <v>7423</v>
      </c>
      <c r="F1752" t="s">
        <v>7434</v>
      </c>
      <c r="G1752">
        <v>2645.21</v>
      </c>
      <c r="H1752">
        <v>3</v>
      </c>
      <c r="I1752" t="s">
        <v>7719</v>
      </c>
      <c r="J1752" t="s">
        <v>8164</v>
      </c>
      <c r="K1752" t="s">
        <v>8167</v>
      </c>
      <c r="L1752" t="s">
        <v>8170</v>
      </c>
      <c r="M1752">
        <v>7935.63</v>
      </c>
      <c r="N1752">
        <v>7935.63</v>
      </c>
    </row>
    <row r="1753" spans="1:14" x14ac:dyDescent="0.3">
      <c r="A1753" t="s">
        <v>1744</v>
      </c>
      <c r="B1753" t="s">
        <v>5569</v>
      </c>
      <c r="C1753" t="s">
        <v>7405</v>
      </c>
      <c r="D1753" t="s">
        <v>7417</v>
      </c>
      <c r="E1753" t="s">
        <v>7426</v>
      </c>
      <c r="F1753" t="s">
        <v>7429</v>
      </c>
      <c r="G1753">
        <v>3246.96</v>
      </c>
      <c r="H1753">
        <v>6</v>
      </c>
      <c r="I1753" t="s">
        <v>7869</v>
      </c>
      <c r="J1753" t="s">
        <v>8162</v>
      </c>
      <c r="K1753" t="s">
        <v>8168</v>
      </c>
      <c r="L1753" t="s">
        <v>8169</v>
      </c>
      <c r="M1753">
        <v>15585.74</v>
      </c>
      <c r="N1753">
        <v>19481.760000000002</v>
      </c>
    </row>
    <row r="1754" spans="1:14" x14ac:dyDescent="0.3">
      <c r="A1754" t="s">
        <v>1745</v>
      </c>
      <c r="B1754" t="s">
        <v>5570</v>
      </c>
      <c r="C1754" t="s">
        <v>7405</v>
      </c>
      <c r="D1754" t="s">
        <v>7409</v>
      </c>
      <c r="E1754" t="s">
        <v>7427</v>
      </c>
      <c r="F1754" t="s">
        <v>7431</v>
      </c>
      <c r="G1754">
        <v>14301.73</v>
      </c>
      <c r="H1754">
        <v>2</v>
      </c>
      <c r="I1754" t="s">
        <v>7951</v>
      </c>
      <c r="J1754" t="s">
        <v>8162</v>
      </c>
      <c r="K1754" t="s">
        <v>8168</v>
      </c>
      <c r="L1754" t="s">
        <v>8169</v>
      </c>
      <c r="M1754">
        <v>22883.1</v>
      </c>
      <c r="N1754">
        <v>28603.46</v>
      </c>
    </row>
    <row r="1755" spans="1:14" x14ac:dyDescent="0.3">
      <c r="A1755" t="s">
        <v>1746</v>
      </c>
      <c r="B1755" t="s">
        <v>5571</v>
      </c>
      <c r="C1755" t="s">
        <v>7407</v>
      </c>
      <c r="D1755" t="s">
        <v>7415</v>
      </c>
      <c r="E1755" t="s">
        <v>7423</v>
      </c>
      <c r="F1755" t="s">
        <v>7433</v>
      </c>
      <c r="G1755">
        <v>11659.84</v>
      </c>
      <c r="H1755">
        <v>5</v>
      </c>
      <c r="I1755" t="s">
        <v>8101</v>
      </c>
      <c r="J1755" t="s">
        <v>8166</v>
      </c>
      <c r="K1755" t="s">
        <v>8168</v>
      </c>
      <c r="L1755" t="s">
        <v>8170</v>
      </c>
      <c r="M1755">
        <v>58299.199999999997</v>
      </c>
      <c r="N1755">
        <v>58299.199999999997</v>
      </c>
    </row>
    <row r="1756" spans="1:14" x14ac:dyDescent="0.3">
      <c r="A1756" t="s">
        <v>1747</v>
      </c>
      <c r="B1756" t="s">
        <v>5572</v>
      </c>
      <c r="C1756" t="s">
        <v>7408</v>
      </c>
      <c r="D1756" t="s">
        <v>7417</v>
      </c>
      <c r="E1756" t="s">
        <v>7424</v>
      </c>
      <c r="F1756" t="s">
        <v>7432</v>
      </c>
      <c r="G1756">
        <v>12634.26</v>
      </c>
      <c r="H1756">
        <v>5</v>
      </c>
      <c r="I1756" t="s">
        <v>7753</v>
      </c>
      <c r="J1756" t="s">
        <v>8165</v>
      </c>
      <c r="K1756" t="s">
        <v>8168</v>
      </c>
      <c r="L1756" t="s">
        <v>8170</v>
      </c>
      <c r="M1756">
        <v>63171.3</v>
      </c>
      <c r="N1756">
        <v>63171.3</v>
      </c>
    </row>
    <row r="1757" spans="1:14" x14ac:dyDescent="0.3">
      <c r="A1757" t="s">
        <v>1748</v>
      </c>
      <c r="B1757" t="s">
        <v>5573</v>
      </c>
      <c r="C1757" t="s">
        <v>7407</v>
      </c>
      <c r="D1757" t="s">
        <v>7418</v>
      </c>
      <c r="E1757" t="s">
        <v>7425</v>
      </c>
      <c r="F1757" t="s">
        <v>7434</v>
      </c>
      <c r="G1757">
        <v>9155.73</v>
      </c>
      <c r="H1757">
        <v>12</v>
      </c>
      <c r="I1757" t="s">
        <v>8102</v>
      </c>
      <c r="J1757" t="s">
        <v>8166</v>
      </c>
      <c r="K1757" t="s">
        <v>8168</v>
      </c>
      <c r="L1757" t="s">
        <v>8169</v>
      </c>
      <c r="M1757">
        <v>87895.34</v>
      </c>
      <c r="N1757">
        <v>109868.76</v>
      </c>
    </row>
    <row r="1758" spans="1:14" x14ac:dyDescent="0.3">
      <c r="A1758" t="s">
        <v>1749</v>
      </c>
      <c r="B1758" t="s">
        <v>5574</v>
      </c>
      <c r="C1758" t="s">
        <v>7408</v>
      </c>
      <c r="D1758" t="s">
        <v>7419</v>
      </c>
      <c r="E1758" t="s">
        <v>7427</v>
      </c>
      <c r="F1758" t="s">
        <v>7429</v>
      </c>
      <c r="G1758">
        <v>1925.6</v>
      </c>
      <c r="H1758">
        <v>12</v>
      </c>
      <c r="I1758" t="s">
        <v>7535</v>
      </c>
      <c r="J1758" t="s">
        <v>8163</v>
      </c>
      <c r="K1758" t="s">
        <v>8168</v>
      </c>
      <c r="L1758" t="s">
        <v>8170</v>
      </c>
      <c r="M1758">
        <v>23107.200000000001</v>
      </c>
      <c r="N1758">
        <v>23107.199999999997</v>
      </c>
    </row>
    <row r="1759" spans="1:14" x14ac:dyDescent="0.3">
      <c r="A1759" t="s">
        <v>1750</v>
      </c>
      <c r="B1759" t="s">
        <v>5575</v>
      </c>
      <c r="C1759" t="s">
        <v>7405</v>
      </c>
      <c r="D1759" t="s">
        <v>7417</v>
      </c>
      <c r="E1759" t="s">
        <v>7423</v>
      </c>
      <c r="F1759" t="s">
        <v>7429</v>
      </c>
      <c r="G1759">
        <v>7960.53</v>
      </c>
      <c r="H1759">
        <v>5</v>
      </c>
      <c r="I1759" t="s">
        <v>7526</v>
      </c>
      <c r="J1759" t="s">
        <v>8162</v>
      </c>
      <c r="K1759" t="s">
        <v>8168</v>
      </c>
      <c r="L1759" t="s">
        <v>8169</v>
      </c>
      <c r="M1759">
        <v>31842.12</v>
      </c>
      <c r="N1759">
        <v>39802.65</v>
      </c>
    </row>
    <row r="1760" spans="1:14" x14ac:dyDescent="0.3">
      <c r="A1760" t="s">
        <v>1751</v>
      </c>
      <c r="B1760" t="s">
        <v>5576</v>
      </c>
      <c r="C1760" t="s">
        <v>7405</v>
      </c>
      <c r="D1760" t="s">
        <v>7417</v>
      </c>
      <c r="E1760" t="s">
        <v>7425</v>
      </c>
      <c r="F1760" t="s">
        <v>7434</v>
      </c>
      <c r="G1760">
        <v>3922.58</v>
      </c>
      <c r="H1760">
        <v>4</v>
      </c>
      <c r="I1760" t="s">
        <v>8103</v>
      </c>
      <c r="J1760" t="s">
        <v>8165</v>
      </c>
      <c r="K1760" t="s">
        <v>8167</v>
      </c>
      <c r="L1760" t="s">
        <v>8170</v>
      </c>
      <c r="M1760">
        <v>15690.32</v>
      </c>
      <c r="N1760">
        <v>15690.32</v>
      </c>
    </row>
    <row r="1761" spans="1:14" x14ac:dyDescent="0.3">
      <c r="A1761" t="s">
        <v>1752</v>
      </c>
      <c r="B1761" t="s">
        <v>5577</v>
      </c>
      <c r="C1761" t="s">
        <v>7406</v>
      </c>
      <c r="D1761" t="s">
        <v>7416</v>
      </c>
      <c r="E1761" t="s">
        <v>7426</v>
      </c>
      <c r="F1761" t="s">
        <v>7430</v>
      </c>
      <c r="G1761">
        <v>9415.52</v>
      </c>
      <c r="H1761">
        <v>3</v>
      </c>
      <c r="I1761" t="s">
        <v>7680</v>
      </c>
      <c r="J1761" t="s">
        <v>8166</v>
      </c>
      <c r="K1761" t="s">
        <v>8168</v>
      </c>
      <c r="L1761" t="s">
        <v>8170</v>
      </c>
      <c r="M1761">
        <v>28246.560000000001</v>
      </c>
      <c r="N1761">
        <v>28246.560000000001</v>
      </c>
    </row>
    <row r="1762" spans="1:14" x14ac:dyDescent="0.3">
      <c r="A1762" t="s">
        <v>1167</v>
      </c>
      <c r="B1762" t="s">
        <v>5578</v>
      </c>
      <c r="C1762" t="s">
        <v>7406</v>
      </c>
      <c r="D1762" t="s">
        <v>7414</v>
      </c>
      <c r="E1762" t="s">
        <v>7426</v>
      </c>
      <c r="F1762" t="s">
        <v>7434</v>
      </c>
      <c r="G1762">
        <v>5922.05</v>
      </c>
      <c r="H1762">
        <v>15</v>
      </c>
      <c r="I1762" t="s">
        <v>7739</v>
      </c>
      <c r="J1762" t="s">
        <v>8163</v>
      </c>
      <c r="K1762" t="s">
        <v>8168</v>
      </c>
      <c r="L1762" t="s">
        <v>8169</v>
      </c>
      <c r="M1762">
        <v>71064.600000000006</v>
      </c>
      <c r="N1762">
        <v>88830.75</v>
      </c>
    </row>
    <row r="1763" spans="1:14" x14ac:dyDescent="0.3">
      <c r="A1763" t="s">
        <v>1753</v>
      </c>
      <c r="B1763" t="s">
        <v>5579</v>
      </c>
      <c r="C1763" t="s">
        <v>7407</v>
      </c>
      <c r="D1763" t="s">
        <v>7415</v>
      </c>
      <c r="E1763" t="s">
        <v>7424</v>
      </c>
      <c r="F1763" t="s">
        <v>7430</v>
      </c>
      <c r="G1763">
        <v>4360.82</v>
      </c>
      <c r="H1763">
        <v>12</v>
      </c>
      <c r="I1763" t="s">
        <v>7710</v>
      </c>
      <c r="J1763" t="s">
        <v>8162</v>
      </c>
      <c r="K1763" t="s">
        <v>8168</v>
      </c>
      <c r="L1763" t="s">
        <v>8169</v>
      </c>
      <c r="M1763">
        <v>41863.54</v>
      </c>
      <c r="N1763">
        <v>52329.84</v>
      </c>
    </row>
    <row r="1764" spans="1:14" x14ac:dyDescent="0.3">
      <c r="A1764" t="s">
        <v>1754</v>
      </c>
      <c r="B1764" t="s">
        <v>5580</v>
      </c>
      <c r="C1764" t="s">
        <v>7408</v>
      </c>
      <c r="D1764" t="s">
        <v>7419</v>
      </c>
      <c r="E1764" t="s">
        <v>7425</v>
      </c>
      <c r="F1764" t="s">
        <v>7431</v>
      </c>
      <c r="G1764">
        <v>5168.41</v>
      </c>
      <c r="H1764">
        <v>11</v>
      </c>
      <c r="I1764" t="s">
        <v>7595</v>
      </c>
      <c r="J1764" t="s">
        <v>8164</v>
      </c>
      <c r="K1764" t="s">
        <v>8168</v>
      </c>
      <c r="L1764" t="s">
        <v>8170</v>
      </c>
      <c r="M1764">
        <v>56852.51</v>
      </c>
      <c r="N1764">
        <v>56852.509999999995</v>
      </c>
    </row>
    <row r="1765" spans="1:14" x14ac:dyDescent="0.3">
      <c r="A1765" t="s">
        <v>1755</v>
      </c>
      <c r="B1765" t="s">
        <v>5581</v>
      </c>
      <c r="C1765" t="s">
        <v>7407</v>
      </c>
      <c r="D1765" t="s">
        <v>7413</v>
      </c>
      <c r="E1765" t="s">
        <v>7423</v>
      </c>
      <c r="F1765" t="s">
        <v>7430</v>
      </c>
      <c r="G1765">
        <v>4659.62</v>
      </c>
      <c r="H1765">
        <v>15</v>
      </c>
      <c r="I1765" t="s">
        <v>8083</v>
      </c>
      <c r="J1765" t="s">
        <v>8162</v>
      </c>
      <c r="K1765" t="s">
        <v>8167</v>
      </c>
      <c r="L1765" t="s">
        <v>8170</v>
      </c>
      <c r="M1765">
        <v>69894.3</v>
      </c>
      <c r="N1765">
        <v>69894.3</v>
      </c>
    </row>
    <row r="1766" spans="1:14" x14ac:dyDescent="0.3">
      <c r="A1766" t="s">
        <v>1756</v>
      </c>
      <c r="B1766" t="s">
        <v>5467</v>
      </c>
      <c r="C1766" t="s">
        <v>7405</v>
      </c>
      <c r="D1766" t="s">
        <v>7409</v>
      </c>
      <c r="E1766" t="s">
        <v>7427</v>
      </c>
      <c r="F1766" t="s">
        <v>7428</v>
      </c>
      <c r="G1766">
        <v>13951.47</v>
      </c>
      <c r="H1766">
        <v>17</v>
      </c>
      <c r="I1766" t="s">
        <v>8098</v>
      </c>
      <c r="J1766" t="s">
        <v>8166</v>
      </c>
      <c r="K1766" t="s">
        <v>8168</v>
      </c>
      <c r="L1766" t="s">
        <v>8170</v>
      </c>
      <c r="M1766">
        <v>237174.99</v>
      </c>
      <c r="N1766">
        <v>237174.99</v>
      </c>
    </row>
    <row r="1767" spans="1:14" x14ac:dyDescent="0.3">
      <c r="A1767" t="s">
        <v>1757</v>
      </c>
      <c r="B1767" t="s">
        <v>5582</v>
      </c>
      <c r="C1767" t="s">
        <v>7405</v>
      </c>
      <c r="D1767" t="s">
        <v>7410</v>
      </c>
      <c r="E1767" t="s">
        <v>7425</v>
      </c>
      <c r="F1767" t="s">
        <v>7432</v>
      </c>
      <c r="G1767">
        <v>12633.43</v>
      </c>
      <c r="H1767">
        <v>14</v>
      </c>
      <c r="I1767" t="s">
        <v>7937</v>
      </c>
      <c r="J1767" t="s">
        <v>8162</v>
      </c>
      <c r="K1767" t="s">
        <v>8168</v>
      </c>
      <c r="L1767" t="s">
        <v>8170</v>
      </c>
      <c r="M1767">
        <v>176868.02</v>
      </c>
      <c r="N1767">
        <v>176868.02000000002</v>
      </c>
    </row>
    <row r="1768" spans="1:14" x14ac:dyDescent="0.3">
      <c r="A1768" t="s">
        <v>1758</v>
      </c>
      <c r="B1768" t="s">
        <v>5583</v>
      </c>
      <c r="C1768" t="s">
        <v>7406</v>
      </c>
      <c r="D1768" t="s">
        <v>7412</v>
      </c>
      <c r="E1768" t="s">
        <v>7423</v>
      </c>
      <c r="F1768" t="s">
        <v>7434</v>
      </c>
      <c r="G1768">
        <v>2291.63</v>
      </c>
      <c r="H1768">
        <v>11</v>
      </c>
      <c r="I1768" t="s">
        <v>8090</v>
      </c>
      <c r="J1768" t="s">
        <v>8166</v>
      </c>
      <c r="K1768" t="s">
        <v>8168</v>
      </c>
      <c r="L1768" t="s">
        <v>8169</v>
      </c>
      <c r="M1768">
        <v>20166.509999999998</v>
      </c>
      <c r="N1768">
        <v>25207.93</v>
      </c>
    </row>
    <row r="1769" spans="1:14" x14ac:dyDescent="0.3">
      <c r="A1769" t="s">
        <v>1759</v>
      </c>
      <c r="B1769" t="s">
        <v>5584</v>
      </c>
      <c r="C1769" t="s">
        <v>7408</v>
      </c>
      <c r="D1769" t="s">
        <v>7422</v>
      </c>
      <c r="E1769" t="s">
        <v>7425</v>
      </c>
      <c r="F1769" t="s">
        <v>7428</v>
      </c>
      <c r="G1769">
        <v>13492.48</v>
      </c>
      <c r="H1769">
        <v>19</v>
      </c>
      <c r="I1769" t="s">
        <v>7849</v>
      </c>
      <c r="J1769" t="s">
        <v>8163</v>
      </c>
      <c r="K1769" t="s">
        <v>8168</v>
      </c>
      <c r="L1769" t="s">
        <v>8169</v>
      </c>
      <c r="M1769">
        <v>205085.53</v>
      </c>
      <c r="N1769">
        <v>256357.12</v>
      </c>
    </row>
    <row r="1770" spans="1:14" x14ac:dyDescent="0.3">
      <c r="A1770" t="s">
        <v>1760</v>
      </c>
      <c r="B1770" t="s">
        <v>5585</v>
      </c>
      <c r="C1770" t="s">
        <v>7406</v>
      </c>
      <c r="D1770" t="s">
        <v>7414</v>
      </c>
      <c r="E1770" t="s">
        <v>7427</v>
      </c>
      <c r="F1770" t="s">
        <v>7429</v>
      </c>
      <c r="G1770">
        <v>3700.97</v>
      </c>
      <c r="H1770">
        <v>2</v>
      </c>
      <c r="I1770" t="s">
        <v>8049</v>
      </c>
      <c r="J1770" t="s">
        <v>8163</v>
      </c>
      <c r="K1770" t="s">
        <v>8167</v>
      </c>
      <c r="L1770" t="s">
        <v>8170</v>
      </c>
      <c r="M1770">
        <v>7401.94</v>
      </c>
      <c r="N1770">
        <v>7401.94</v>
      </c>
    </row>
    <row r="1771" spans="1:14" x14ac:dyDescent="0.3">
      <c r="A1771" t="s">
        <v>1761</v>
      </c>
      <c r="B1771" t="s">
        <v>5586</v>
      </c>
      <c r="C1771" t="s">
        <v>7405</v>
      </c>
      <c r="D1771" t="s">
        <v>7417</v>
      </c>
      <c r="E1771" t="s">
        <v>7423</v>
      </c>
      <c r="F1771" t="s">
        <v>7433</v>
      </c>
      <c r="G1771">
        <v>13413.63</v>
      </c>
      <c r="H1771">
        <v>1</v>
      </c>
      <c r="I1771" t="s">
        <v>7836</v>
      </c>
      <c r="J1771" t="s">
        <v>8165</v>
      </c>
      <c r="K1771" t="s">
        <v>8168</v>
      </c>
      <c r="L1771" t="s">
        <v>8170</v>
      </c>
      <c r="M1771">
        <v>13413.63</v>
      </c>
      <c r="N1771">
        <v>13413.63</v>
      </c>
    </row>
    <row r="1772" spans="1:14" x14ac:dyDescent="0.3">
      <c r="A1772" t="s">
        <v>1762</v>
      </c>
      <c r="B1772" t="s">
        <v>5587</v>
      </c>
      <c r="C1772" t="s">
        <v>7405</v>
      </c>
      <c r="D1772" t="s">
        <v>7409</v>
      </c>
      <c r="E1772" t="s">
        <v>7426</v>
      </c>
      <c r="F1772" t="s">
        <v>7434</v>
      </c>
      <c r="G1772">
        <v>13212.77</v>
      </c>
      <c r="H1772">
        <v>7</v>
      </c>
      <c r="I1772" t="s">
        <v>7653</v>
      </c>
      <c r="J1772" t="s">
        <v>8162</v>
      </c>
      <c r="K1772" t="s">
        <v>8167</v>
      </c>
      <c r="L1772" t="s">
        <v>8170</v>
      </c>
      <c r="M1772">
        <v>92489.39</v>
      </c>
      <c r="N1772">
        <v>92489.39</v>
      </c>
    </row>
    <row r="1773" spans="1:14" x14ac:dyDescent="0.3">
      <c r="A1773" t="s">
        <v>1763</v>
      </c>
      <c r="B1773" t="s">
        <v>5588</v>
      </c>
      <c r="C1773" t="s">
        <v>7406</v>
      </c>
      <c r="D1773" t="s">
        <v>7421</v>
      </c>
      <c r="E1773" t="s">
        <v>7423</v>
      </c>
      <c r="F1773" t="s">
        <v>7429</v>
      </c>
      <c r="G1773">
        <v>11842.44</v>
      </c>
      <c r="H1773">
        <v>2</v>
      </c>
      <c r="I1773" t="s">
        <v>7537</v>
      </c>
      <c r="J1773" t="s">
        <v>8166</v>
      </c>
      <c r="K1773" t="s">
        <v>8168</v>
      </c>
      <c r="L1773" t="s">
        <v>8169</v>
      </c>
      <c r="M1773">
        <v>18948.07</v>
      </c>
      <c r="N1773">
        <v>23684.880000000001</v>
      </c>
    </row>
    <row r="1774" spans="1:14" x14ac:dyDescent="0.3">
      <c r="A1774" t="s">
        <v>1764</v>
      </c>
      <c r="B1774" t="s">
        <v>5589</v>
      </c>
      <c r="C1774" t="s">
        <v>7408</v>
      </c>
      <c r="D1774" t="s">
        <v>7422</v>
      </c>
      <c r="E1774" t="s">
        <v>7427</v>
      </c>
      <c r="F1774" t="s">
        <v>7430</v>
      </c>
      <c r="G1774">
        <v>5410.77</v>
      </c>
      <c r="H1774">
        <v>4</v>
      </c>
      <c r="I1774" t="s">
        <v>7898</v>
      </c>
      <c r="J1774" t="s">
        <v>8165</v>
      </c>
      <c r="K1774" t="s">
        <v>8167</v>
      </c>
      <c r="L1774" t="s">
        <v>8170</v>
      </c>
      <c r="M1774">
        <v>21643.08</v>
      </c>
      <c r="N1774">
        <v>21643.08</v>
      </c>
    </row>
    <row r="1775" spans="1:14" x14ac:dyDescent="0.3">
      <c r="A1775" t="s">
        <v>1765</v>
      </c>
      <c r="B1775" t="s">
        <v>5590</v>
      </c>
      <c r="C1775" t="s">
        <v>7407</v>
      </c>
      <c r="D1775" t="s">
        <v>7417</v>
      </c>
      <c r="E1775" t="s">
        <v>7427</v>
      </c>
      <c r="F1775" t="s">
        <v>7429</v>
      </c>
      <c r="G1775">
        <v>4760.88</v>
      </c>
      <c r="H1775">
        <v>3</v>
      </c>
      <c r="I1775" t="s">
        <v>8104</v>
      </c>
      <c r="J1775" t="s">
        <v>8165</v>
      </c>
      <c r="K1775" t="s">
        <v>8168</v>
      </c>
      <c r="L1775" t="s">
        <v>8169</v>
      </c>
      <c r="M1775">
        <v>11425.78</v>
      </c>
      <c r="N1775">
        <v>14282.64</v>
      </c>
    </row>
    <row r="1776" spans="1:14" x14ac:dyDescent="0.3">
      <c r="A1776" t="s">
        <v>1766</v>
      </c>
      <c r="B1776" t="s">
        <v>5591</v>
      </c>
      <c r="C1776" t="s">
        <v>7405</v>
      </c>
      <c r="D1776" t="s">
        <v>7417</v>
      </c>
      <c r="E1776" t="s">
        <v>7423</v>
      </c>
      <c r="F1776" t="s">
        <v>7428</v>
      </c>
      <c r="G1776">
        <v>14647.01</v>
      </c>
      <c r="H1776">
        <v>12</v>
      </c>
      <c r="I1776" t="s">
        <v>8067</v>
      </c>
      <c r="J1776" t="s">
        <v>8162</v>
      </c>
      <c r="K1776" t="s">
        <v>8167</v>
      </c>
      <c r="L1776" t="s">
        <v>8169</v>
      </c>
      <c r="M1776">
        <v>140611.13</v>
      </c>
      <c r="N1776">
        <v>175764.12</v>
      </c>
    </row>
    <row r="1777" spans="1:14" x14ac:dyDescent="0.3">
      <c r="A1777" t="s">
        <v>1767</v>
      </c>
      <c r="B1777" t="s">
        <v>5592</v>
      </c>
      <c r="C1777" t="s">
        <v>7407</v>
      </c>
      <c r="D1777" t="s">
        <v>7418</v>
      </c>
      <c r="E1777" t="s">
        <v>7423</v>
      </c>
      <c r="F1777" t="s">
        <v>7432</v>
      </c>
      <c r="G1777">
        <v>3714.25</v>
      </c>
      <c r="H1777">
        <v>11</v>
      </c>
      <c r="I1777" t="s">
        <v>7863</v>
      </c>
      <c r="J1777" t="s">
        <v>8162</v>
      </c>
      <c r="K1777" t="s">
        <v>8168</v>
      </c>
      <c r="L1777" t="s">
        <v>8169</v>
      </c>
      <c r="M1777">
        <v>32685.4</v>
      </c>
      <c r="N1777">
        <v>40856.75</v>
      </c>
    </row>
    <row r="1778" spans="1:14" x14ac:dyDescent="0.3">
      <c r="A1778" t="s">
        <v>1768</v>
      </c>
      <c r="B1778" t="s">
        <v>5593</v>
      </c>
      <c r="C1778" t="s">
        <v>7408</v>
      </c>
      <c r="D1778" t="s">
        <v>7422</v>
      </c>
      <c r="E1778" t="s">
        <v>7427</v>
      </c>
      <c r="F1778" t="s">
        <v>7428</v>
      </c>
      <c r="G1778">
        <v>7555.49</v>
      </c>
      <c r="H1778">
        <v>1</v>
      </c>
      <c r="I1778" t="s">
        <v>7776</v>
      </c>
      <c r="J1778" t="s">
        <v>8165</v>
      </c>
      <c r="K1778" t="s">
        <v>8167</v>
      </c>
      <c r="L1778" t="s">
        <v>8169</v>
      </c>
      <c r="M1778">
        <v>6044.06</v>
      </c>
      <c r="N1778">
        <v>7555.49</v>
      </c>
    </row>
    <row r="1779" spans="1:14" x14ac:dyDescent="0.3">
      <c r="A1779" t="s">
        <v>1769</v>
      </c>
      <c r="B1779" t="s">
        <v>5376</v>
      </c>
      <c r="C1779" t="s">
        <v>7407</v>
      </c>
      <c r="D1779" t="s">
        <v>7417</v>
      </c>
      <c r="E1779" t="s">
        <v>7424</v>
      </c>
      <c r="F1779" t="s">
        <v>7429</v>
      </c>
      <c r="G1779">
        <v>15485.31</v>
      </c>
      <c r="H1779">
        <v>18</v>
      </c>
      <c r="I1779" t="s">
        <v>7801</v>
      </c>
      <c r="J1779" t="s">
        <v>8163</v>
      </c>
      <c r="K1779" t="s">
        <v>8167</v>
      </c>
      <c r="L1779" t="s">
        <v>8169</v>
      </c>
      <c r="M1779">
        <v>222988.63</v>
      </c>
      <c r="N1779">
        <v>278735.58</v>
      </c>
    </row>
    <row r="1780" spans="1:14" x14ac:dyDescent="0.3">
      <c r="A1780" t="s">
        <v>1770</v>
      </c>
      <c r="B1780" t="s">
        <v>5594</v>
      </c>
      <c r="C1780" t="s">
        <v>7408</v>
      </c>
      <c r="D1780" t="s">
        <v>7417</v>
      </c>
      <c r="E1780" t="s">
        <v>7427</v>
      </c>
      <c r="F1780" t="s">
        <v>7430</v>
      </c>
      <c r="G1780">
        <v>5176.71</v>
      </c>
      <c r="H1780">
        <v>18</v>
      </c>
      <c r="I1780" t="s">
        <v>7921</v>
      </c>
      <c r="J1780" t="s">
        <v>8162</v>
      </c>
      <c r="K1780" t="s">
        <v>8168</v>
      </c>
      <c r="L1780" t="s">
        <v>8170</v>
      </c>
      <c r="M1780">
        <v>93180.78</v>
      </c>
      <c r="N1780">
        <v>93180.78</v>
      </c>
    </row>
    <row r="1781" spans="1:14" x14ac:dyDescent="0.3">
      <c r="A1781" t="s">
        <v>1771</v>
      </c>
      <c r="B1781" t="s">
        <v>5595</v>
      </c>
      <c r="C1781" t="s">
        <v>7406</v>
      </c>
      <c r="D1781" t="s">
        <v>7414</v>
      </c>
      <c r="E1781" t="s">
        <v>7424</v>
      </c>
      <c r="F1781" t="s">
        <v>7434</v>
      </c>
      <c r="G1781">
        <v>2318.19</v>
      </c>
      <c r="H1781">
        <v>20</v>
      </c>
      <c r="I1781" t="s">
        <v>7548</v>
      </c>
      <c r="J1781" t="s">
        <v>8166</v>
      </c>
      <c r="K1781" t="s">
        <v>8168</v>
      </c>
      <c r="L1781" t="s">
        <v>8169</v>
      </c>
      <c r="M1781">
        <v>37091.040000000001</v>
      </c>
      <c r="N1781">
        <v>46363.8</v>
      </c>
    </row>
    <row r="1782" spans="1:14" x14ac:dyDescent="0.3">
      <c r="A1782" t="s">
        <v>1772</v>
      </c>
      <c r="B1782" t="s">
        <v>5596</v>
      </c>
      <c r="C1782" t="s">
        <v>7407</v>
      </c>
      <c r="D1782" t="s">
        <v>7415</v>
      </c>
      <c r="E1782" t="s">
        <v>7424</v>
      </c>
      <c r="F1782" t="s">
        <v>7432</v>
      </c>
      <c r="G1782">
        <v>16216.54</v>
      </c>
      <c r="H1782">
        <v>8</v>
      </c>
      <c r="I1782" t="s">
        <v>7509</v>
      </c>
      <c r="J1782" t="s">
        <v>8164</v>
      </c>
      <c r="K1782" t="s">
        <v>8167</v>
      </c>
      <c r="L1782" t="s">
        <v>8169</v>
      </c>
      <c r="M1782">
        <v>103785.69</v>
      </c>
      <c r="N1782">
        <v>129732.32</v>
      </c>
    </row>
    <row r="1783" spans="1:14" x14ac:dyDescent="0.3">
      <c r="A1783" t="s">
        <v>1773</v>
      </c>
      <c r="B1783" t="s">
        <v>5597</v>
      </c>
      <c r="C1783" t="s">
        <v>7407</v>
      </c>
      <c r="D1783" t="s">
        <v>7415</v>
      </c>
      <c r="E1783" t="s">
        <v>7427</v>
      </c>
      <c r="F1783" t="s">
        <v>7428</v>
      </c>
      <c r="G1783">
        <v>16592.53</v>
      </c>
      <c r="H1783">
        <v>15</v>
      </c>
      <c r="I1783" t="s">
        <v>7677</v>
      </c>
      <c r="J1783" t="s">
        <v>8166</v>
      </c>
      <c r="K1783" t="s">
        <v>8168</v>
      </c>
      <c r="L1783" t="s">
        <v>8169</v>
      </c>
      <c r="M1783">
        <v>199110.36</v>
      </c>
      <c r="N1783">
        <v>248887.94999999998</v>
      </c>
    </row>
    <row r="1784" spans="1:14" x14ac:dyDescent="0.3">
      <c r="A1784" t="s">
        <v>1774</v>
      </c>
      <c r="B1784" t="s">
        <v>5598</v>
      </c>
      <c r="C1784" t="s">
        <v>7406</v>
      </c>
      <c r="D1784" t="s">
        <v>7421</v>
      </c>
      <c r="E1784" t="s">
        <v>7424</v>
      </c>
      <c r="F1784" t="s">
        <v>7428</v>
      </c>
      <c r="G1784">
        <v>10530.21</v>
      </c>
      <c r="H1784">
        <v>6</v>
      </c>
      <c r="I1784" t="s">
        <v>7494</v>
      </c>
      <c r="J1784" t="s">
        <v>8166</v>
      </c>
      <c r="K1784" t="s">
        <v>8167</v>
      </c>
      <c r="L1784" t="s">
        <v>8170</v>
      </c>
      <c r="M1784">
        <v>63181.26</v>
      </c>
      <c r="N1784">
        <v>63181.259999999995</v>
      </c>
    </row>
    <row r="1785" spans="1:14" x14ac:dyDescent="0.3">
      <c r="A1785" t="s">
        <v>1775</v>
      </c>
      <c r="B1785" t="s">
        <v>5599</v>
      </c>
      <c r="C1785" t="s">
        <v>7405</v>
      </c>
      <c r="D1785" t="s">
        <v>7411</v>
      </c>
      <c r="E1785" t="s">
        <v>7423</v>
      </c>
      <c r="F1785" t="s">
        <v>7431</v>
      </c>
      <c r="G1785">
        <v>8332.3700000000008</v>
      </c>
      <c r="H1785">
        <v>11</v>
      </c>
      <c r="I1785" t="s">
        <v>8105</v>
      </c>
      <c r="J1785" t="s">
        <v>8166</v>
      </c>
      <c r="K1785" t="s">
        <v>8167</v>
      </c>
      <c r="L1785" t="s">
        <v>8170</v>
      </c>
      <c r="M1785">
        <v>91656.07</v>
      </c>
      <c r="N1785">
        <v>91656.07</v>
      </c>
    </row>
    <row r="1786" spans="1:14" x14ac:dyDescent="0.3">
      <c r="A1786" t="s">
        <v>1776</v>
      </c>
      <c r="B1786" t="s">
        <v>5303</v>
      </c>
      <c r="C1786" t="s">
        <v>7407</v>
      </c>
      <c r="D1786" t="s">
        <v>7413</v>
      </c>
      <c r="E1786" t="s">
        <v>7427</v>
      </c>
      <c r="F1786" t="s">
        <v>7429</v>
      </c>
      <c r="G1786">
        <v>15270.34</v>
      </c>
      <c r="H1786">
        <v>10</v>
      </c>
      <c r="I1786" t="s">
        <v>8106</v>
      </c>
      <c r="J1786" t="s">
        <v>8163</v>
      </c>
      <c r="K1786" t="s">
        <v>8168</v>
      </c>
      <c r="L1786" t="s">
        <v>8169</v>
      </c>
      <c r="M1786">
        <v>122162.72</v>
      </c>
      <c r="N1786">
        <v>152703.4</v>
      </c>
    </row>
    <row r="1787" spans="1:14" x14ac:dyDescent="0.3">
      <c r="A1787" t="s">
        <v>1777</v>
      </c>
      <c r="B1787" t="s">
        <v>4586</v>
      </c>
      <c r="C1787" t="s">
        <v>7407</v>
      </c>
      <c r="D1787" t="s">
        <v>7413</v>
      </c>
      <c r="E1787" t="s">
        <v>7424</v>
      </c>
      <c r="F1787" t="s">
        <v>7429</v>
      </c>
      <c r="G1787">
        <v>13453.47</v>
      </c>
      <c r="H1787">
        <v>10</v>
      </c>
      <c r="I1787" t="s">
        <v>8107</v>
      </c>
      <c r="J1787" t="s">
        <v>8163</v>
      </c>
      <c r="K1787" t="s">
        <v>8167</v>
      </c>
      <c r="L1787" t="s">
        <v>8169</v>
      </c>
      <c r="M1787">
        <v>107627.76</v>
      </c>
      <c r="N1787">
        <v>134534.69999999998</v>
      </c>
    </row>
    <row r="1788" spans="1:14" x14ac:dyDescent="0.3">
      <c r="A1788" t="s">
        <v>1778</v>
      </c>
      <c r="B1788" t="s">
        <v>5600</v>
      </c>
      <c r="C1788" t="s">
        <v>7406</v>
      </c>
      <c r="D1788" t="s">
        <v>7421</v>
      </c>
      <c r="E1788" t="s">
        <v>7423</v>
      </c>
      <c r="F1788" t="s">
        <v>7432</v>
      </c>
      <c r="G1788">
        <v>7800.34</v>
      </c>
      <c r="H1788">
        <v>19</v>
      </c>
      <c r="I1788" t="s">
        <v>7767</v>
      </c>
      <c r="J1788" t="s">
        <v>8165</v>
      </c>
      <c r="K1788" t="s">
        <v>8168</v>
      </c>
      <c r="L1788" t="s">
        <v>8170</v>
      </c>
      <c r="M1788">
        <v>148206.46</v>
      </c>
      <c r="N1788">
        <v>148206.46</v>
      </c>
    </row>
    <row r="1789" spans="1:14" x14ac:dyDescent="0.3">
      <c r="A1789" t="s">
        <v>1779</v>
      </c>
      <c r="B1789" t="s">
        <v>5601</v>
      </c>
      <c r="C1789" t="s">
        <v>7406</v>
      </c>
      <c r="D1789" t="s">
        <v>7414</v>
      </c>
      <c r="E1789" t="s">
        <v>7423</v>
      </c>
      <c r="F1789" t="s">
        <v>7431</v>
      </c>
      <c r="G1789">
        <v>5739.45</v>
      </c>
      <c r="H1789">
        <v>17</v>
      </c>
      <c r="I1789" t="s">
        <v>7820</v>
      </c>
      <c r="J1789" t="s">
        <v>8163</v>
      </c>
      <c r="K1789" t="s">
        <v>8168</v>
      </c>
      <c r="L1789" t="s">
        <v>8170</v>
      </c>
      <c r="M1789">
        <v>97570.65</v>
      </c>
      <c r="N1789">
        <v>97570.65</v>
      </c>
    </row>
    <row r="1790" spans="1:14" x14ac:dyDescent="0.3">
      <c r="A1790" t="s">
        <v>1780</v>
      </c>
      <c r="B1790" t="s">
        <v>5602</v>
      </c>
      <c r="C1790" t="s">
        <v>7405</v>
      </c>
      <c r="D1790" t="s">
        <v>7417</v>
      </c>
      <c r="E1790" t="s">
        <v>7427</v>
      </c>
      <c r="F1790" t="s">
        <v>7433</v>
      </c>
      <c r="G1790">
        <v>3325.81</v>
      </c>
      <c r="H1790">
        <v>17</v>
      </c>
      <c r="I1790" t="s">
        <v>7768</v>
      </c>
      <c r="J1790" t="s">
        <v>8164</v>
      </c>
      <c r="K1790" t="s">
        <v>8167</v>
      </c>
      <c r="L1790" t="s">
        <v>8169</v>
      </c>
      <c r="M1790">
        <v>45230.85</v>
      </c>
      <c r="N1790">
        <v>56538.77</v>
      </c>
    </row>
    <row r="1791" spans="1:14" x14ac:dyDescent="0.3">
      <c r="A1791" t="s">
        <v>1781</v>
      </c>
      <c r="B1791" t="s">
        <v>5603</v>
      </c>
      <c r="C1791" t="s">
        <v>7406</v>
      </c>
      <c r="D1791" t="s">
        <v>7421</v>
      </c>
      <c r="E1791" t="s">
        <v>7425</v>
      </c>
      <c r="F1791" t="s">
        <v>7432</v>
      </c>
      <c r="G1791">
        <v>12508.1</v>
      </c>
      <c r="H1791">
        <v>11</v>
      </c>
      <c r="I1791" t="s">
        <v>7729</v>
      </c>
      <c r="J1791" t="s">
        <v>8163</v>
      </c>
      <c r="K1791" t="s">
        <v>8168</v>
      </c>
      <c r="L1791" t="s">
        <v>8169</v>
      </c>
      <c r="M1791">
        <v>110071.28</v>
      </c>
      <c r="N1791">
        <v>137589.1</v>
      </c>
    </row>
    <row r="1792" spans="1:14" x14ac:dyDescent="0.3">
      <c r="A1792" t="s">
        <v>1782</v>
      </c>
      <c r="B1792" t="s">
        <v>5604</v>
      </c>
      <c r="C1792" t="s">
        <v>7407</v>
      </c>
      <c r="D1792" t="s">
        <v>7415</v>
      </c>
      <c r="E1792" t="s">
        <v>7424</v>
      </c>
      <c r="F1792" t="s">
        <v>7428</v>
      </c>
      <c r="G1792">
        <v>14500.1</v>
      </c>
      <c r="H1792">
        <v>8</v>
      </c>
      <c r="I1792" t="s">
        <v>8073</v>
      </c>
      <c r="J1792" t="s">
        <v>8165</v>
      </c>
      <c r="K1792" t="s">
        <v>8168</v>
      </c>
      <c r="L1792" t="s">
        <v>8170</v>
      </c>
      <c r="M1792">
        <v>116000.8</v>
      </c>
      <c r="N1792">
        <v>116000.8</v>
      </c>
    </row>
    <row r="1793" spans="1:14" x14ac:dyDescent="0.3">
      <c r="A1793" t="s">
        <v>1783</v>
      </c>
      <c r="B1793" t="s">
        <v>5605</v>
      </c>
      <c r="C1793" t="s">
        <v>7405</v>
      </c>
      <c r="D1793" t="s">
        <v>7409</v>
      </c>
      <c r="E1793" t="s">
        <v>7427</v>
      </c>
      <c r="F1793" t="s">
        <v>7433</v>
      </c>
      <c r="G1793">
        <v>7410.24</v>
      </c>
      <c r="H1793">
        <v>12</v>
      </c>
      <c r="I1793" t="s">
        <v>7472</v>
      </c>
      <c r="J1793" t="s">
        <v>8164</v>
      </c>
      <c r="K1793" t="s">
        <v>8167</v>
      </c>
      <c r="L1793" t="s">
        <v>8169</v>
      </c>
      <c r="M1793">
        <v>71138.47</v>
      </c>
      <c r="N1793">
        <v>88922.880000000005</v>
      </c>
    </row>
    <row r="1794" spans="1:14" x14ac:dyDescent="0.3">
      <c r="A1794" t="s">
        <v>1784</v>
      </c>
      <c r="B1794" t="s">
        <v>5606</v>
      </c>
      <c r="C1794" t="s">
        <v>7407</v>
      </c>
      <c r="D1794" t="s">
        <v>7418</v>
      </c>
      <c r="E1794" t="s">
        <v>7423</v>
      </c>
      <c r="F1794" t="s">
        <v>7428</v>
      </c>
      <c r="G1794">
        <v>7617.74</v>
      </c>
      <c r="H1794">
        <v>9</v>
      </c>
      <c r="I1794" t="s">
        <v>7849</v>
      </c>
      <c r="J1794" t="s">
        <v>8166</v>
      </c>
      <c r="K1794" t="s">
        <v>8168</v>
      </c>
      <c r="L1794" t="s">
        <v>8170</v>
      </c>
      <c r="M1794">
        <v>68559.66</v>
      </c>
      <c r="N1794">
        <v>68559.66</v>
      </c>
    </row>
    <row r="1795" spans="1:14" x14ac:dyDescent="0.3">
      <c r="A1795" t="s">
        <v>1785</v>
      </c>
      <c r="B1795" t="s">
        <v>5607</v>
      </c>
      <c r="C1795" t="s">
        <v>7407</v>
      </c>
      <c r="D1795" t="s">
        <v>7417</v>
      </c>
      <c r="E1795" t="s">
        <v>7425</v>
      </c>
      <c r="F1795" t="s">
        <v>7434</v>
      </c>
      <c r="G1795">
        <v>7145.47</v>
      </c>
      <c r="H1795">
        <v>16</v>
      </c>
      <c r="I1795" t="s">
        <v>7615</v>
      </c>
      <c r="J1795" t="s">
        <v>8165</v>
      </c>
      <c r="K1795" t="s">
        <v>8168</v>
      </c>
      <c r="L1795" t="s">
        <v>8169</v>
      </c>
      <c r="M1795">
        <v>91461.85</v>
      </c>
      <c r="N1795">
        <v>114327.52</v>
      </c>
    </row>
    <row r="1796" spans="1:14" x14ac:dyDescent="0.3">
      <c r="A1796" t="s">
        <v>1786</v>
      </c>
      <c r="B1796" t="s">
        <v>5608</v>
      </c>
      <c r="C1796" t="s">
        <v>7408</v>
      </c>
      <c r="D1796" t="s">
        <v>7419</v>
      </c>
      <c r="E1796" t="s">
        <v>7425</v>
      </c>
      <c r="F1796" t="s">
        <v>7431</v>
      </c>
      <c r="G1796">
        <v>1099.75</v>
      </c>
      <c r="H1796">
        <v>8</v>
      </c>
      <c r="I1796" t="s">
        <v>7816</v>
      </c>
      <c r="J1796" t="s">
        <v>8163</v>
      </c>
      <c r="K1796" t="s">
        <v>8168</v>
      </c>
      <c r="L1796" t="s">
        <v>8170</v>
      </c>
      <c r="M1796">
        <v>8798</v>
      </c>
      <c r="N1796">
        <v>8798</v>
      </c>
    </row>
    <row r="1797" spans="1:14" x14ac:dyDescent="0.3">
      <c r="A1797" t="s">
        <v>1787</v>
      </c>
      <c r="B1797" t="s">
        <v>5609</v>
      </c>
      <c r="C1797" t="s">
        <v>7407</v>
      </c>
      <c r="D1797" t="s">
        <v>7415</v>
      </c>
      <c r="E1797" t="s">
        <v>7423</v>
      </c>
      <c r="F1797" t="s">
        <v>7428</v>
      </c>
      <c r="G1797">
        <v>16319.46</v>
      </c>
      <c r="H1797">
        <v>5</v>
      </c>
      <c r="I1797" t="s">
        <v>7459</v>
      </c>
      <c r="J1797" t="s">
        <v>8164</v>
      </c>
      <c r="K1797" t="s">
        <v>8167</v>
      </c>
      <c r="L1797" t="s">
        <v>8170</v>
      </c>
      <c r="M1797">
        <v>81597.3</v>
      </c>
      <c r="N1797">
        <v>81597.299999999988</v>
      </c>
    </row>
    <row r="1798" spans="1:14" x14ac:dyDescent="0.3">
      <c r="A1798" t="s">
        <v>1788</v>
      </c>
      <c r="B1798" t="s">
        <v>5610</v>
      </c>
      <c r="C1798" t="s">
        <v>7406</v>
      </c>
      <c r="D1798" t="s">
        <v>7414</v>
      </c>
      <c r="E1798" t="s">
        <v>7426</v>
      </c>
      <c r="F1798" t="s">
        <v>7434</v>
      </c>
      <c r="G1798">
        <v>10732.73</v>
      </c>
      <c r="H1798">
        <v>11</v>
      </c>
      <c r="I1798" t="s">
        <v>7814</v>
      </c>
      <c r="J1798" t="s">
        <v>8163</v>
      </c>
      <c r="K1798" t="s">
        <v>8168</v>
      </c>
      <c r="L1798" t="s">
        <v>8169</v>
      </c>
      <c r="M1798">
        <v>94448.19</v>
      </c>
      <c r="N1798">
        <v>118060.03</v>
      </c>
    </row>
    <row r="1799" spans="1:14" x14ac:dyDescent="0.3">
      <c r="A1799" t="s">
        <v>1789</v>
      </c>
      <c r="B1799" t="s">
        <v>4393</v>
      </c>
      <c r="C1799" t="s">
        <v>7407</v>
      </c>
      <c r="D1799" t="s">
        <v>7415</v>
      </c>
      <c r="E1799" t="s">
        <v>7424</v>
      </c>
      <c r="F1799" t="s">
        <v>7434</v>
      </c>
      <c r="G1799">
        <v>13631.92</v>
      </c>
      <c r="H1799">
        <v>16</v>
      </c>
      <c r="I1799" t="s">
        <v>7640</v>
      </c>
      <c r="J1799" t="s">
        <v>8163</v>
      </c>
      <c r="K1799" t="s">
        <v>8168</v>
      </c>
      <c r="L1799" t="s">
        <v>8169</v>
      </c>
      <c r="M1799">
        <v>174488.41</v>
      </c>
      <c r="N1799">
        <v>218110.72</v>
      </c>
    </row>
    <row r="1800" spans="1:14" x14ac:dyDescent="0.3">
      <c r="A1800" t="s">
        <v>1790</v>
      </c>
      <c r="B1800" t="s">
        <v>5147</v>
      </c>
      <c r="C1800" t="s">
        <v>7408</v>
      </c>
      <c r="D1800" t="s">
        <v>7419</v>
      </c>
      <c r="E1800" t="s">
        <v>7427</v>
      </c>
      <c r="F1800" t="s">
        <v>7429</v>
      </c>
      <c r="G1800">
        <v>3163.13</v>
      </c>
      <c r="H1800">
        <v>1</v>
      </c>
      <c r="I1800" t="s">
        <v>7579</v>
      </c>
      <c r="J1800" t="s">
        <v>8164</v>
      </c>
      <c r="K1800" t="s">
        <v>8167</v>
      </c>
      <c r="L1800" t="s">
        <v>8169</v>
      </c>
      <c r="M1800">
        <v>2530.67</v>
      </c>
      <c r="N1800">
        <v>3163.13</v>
      </c>
    </row>
    <row r="1801" spans="1:14" x14ac:dyDescent="0.3">
      <c r="A1801" t="s">
        <v>1791</v>
      </c>
      <c r="B1801" t="s">
        <v>5611</v>
      </c>
      <c r="C1801" t="s">
        <v>7405</v>
      </c>
      <c r="D1801" t="s">
        <v>7411</v>
      </c>
      <c r="E1801" t="s">
        <v>7427</v>
      </c>
      <c r="F1801" t="s">
        <v>7434</v>
      </c>
      <c r="G1801">
        <v>2577.98</v>
      </c>
      <c r="H1801">
        <v>20</v>
      </c>
      <c r="I1801" t="s">
        <v>7553</v>
      </c>
      <c r="J1801" t="s">
        <v>8163</v>
      </c>
      <c r="K1801" t="s">
        <v>8167</v>
      </c>
      <c r="L1801" t="s">
        <v>8170</v>
      </c>
      <c r="M1801">
        <v>51559.6</v>
      </c>
      <c r="N1801">
        <v>51559.6</v>
      </c>
    </row>
    <row r="1802" spans="1:14" x14ac:dyDescent="0.3">
      <c r="A1802" t="s">
        <v>1792</v>
      </c>
      <c r="B1802" t="s">
        <v>5612</v>
      </c>
      <c r="C1802" t="s">
        <v>7408</v>
      </c>
      <c r="D1802" t="s">
        <v>7422</v>
      </c>
      <c r="E1802" t="s">
        <v>7426</v>
      </c>
      <c r="F1802" t="s">
        <v>7431</v>
      </c>
      <c r="G1802">
        <v>10607.4</v>
      </c>
      <c r="H1802">
        <v>6</v>
      </c>
      <c r="I1802" t="s">
        <v>8070</v>
      </c>
      <c r="J1802" t="s">
        <v>8165</v>
      </c>
      <c r="K1802" t="s">
        <v>8168</v>
      </c>
      <c r="L1802" t="s">
        <v>8169</v>
      </c>
      <c r="M1802">
        <v>50915.519999999997</v>
      </c>
      <c r="N1802">
        <v>63644.399999999994</v>
      </c>
    </row>
    <row r="1803" spans="1:14" x14ac:dyDescent="0.3">
      <c r="A1803" t="s">
        <v>1793</v>
      </c>
      <c r="B1803" t="s">
        <v>5613</v>
      </c>
      <c r="C1803" t="s">
        <v>7405</v>
      </c>
      <c r="D1803" t="s">
        <v>7417</v>
      </c>
      <c r="E1803" t="s">
        <v>7424</v>
      </c>
      <c r="F1803" t="s">
        <v>7434</v>
      </c>
      <c r="G1803">
        <v>7259.18</v>
      </c>
      <c r="H1803">
        <v>9</v>
      </c>
      <c r="I1803" t="s">
        <v>8023</v>
      </c>
      <c r="J1803" t="s">
        <v>8164</v>
      </c>
      <c r="K1803" t="s">
        <v>8167</v>
      </c>
      <c r="L1803" t="s">
        <v>8170</v>
      </c>
      <c r="M1803">
        <v>65332.62</v>
      </c>
      <c r="N1803">
        <v>65332.62</v>
      </c>
    </row>
    <row r="1804" spans="1:14" x14ac:dyDescent="0.3">
      <c r="A1804" t="s">
        <v>1794</v>
      </c>
      <c r="B1804" t="s">
        <v>5614</v>
      </c>
      <c r="C1804" t="s">
        <v>7406</v>
      </c>
      <c r="D1804" t="s">
        <v>7414</v>
      </c>
      <c r="E1804" t="s">
        <v>7426</v>
      </c>
      <c r="F1804" t="s">
        <v>7429</v>
      </c>
      <c r="G1804">
        <v>14505.08</v>
      </c>
      <c r="H1804">
        <v>18</v>
      </c>
      <c r="I1804" t="s">
        <v>7745</v>
      </c>
      <c r="J1804" t="s">
        <v>8165</v>
      </c>
      <c r="K1804" t="s">
        <v>8168</v>
      </c>
      <c r="L1804" t="s">
        <v>8170</v>
      </c>
      <c r="M1804">
        <v>261091.44</v>
      </c>
      <c r="N1804">
        <v>261091.44</v>
      </c>
    </row>
    <row r="1805" spans="1:14" x14ac:dyDescent="0.3">
      <c r="A1805" t="s">
        <v>1795</v>
      </c>
      <c r="B1805" t="s">
        <v>5615</v>
      </c>
      <c r="C1805" t="s">
        <v>7406</v>
      </c>
      <c r="D1805" t="s">
        <v>7416</v>
      </c>
      <c r="E1805" t="s">
        <v>7423</v>
      </c>
      <c r="F1805" t="s">
        <v>7432</v>
      </c>
      <c r="G1805">
        <v>16393.330000000002</v>
      </c>
      <c r="H1805">
        <v>15</v>
      </c>
      <c r="I1805" t="s">
        <v>7770</v>
      </c>
      <c r="J1805" t="s">
        <v>8165</v>
      </c>
      <c r="K1805" t="s">
        <v>8167</v>
      </c>
      <c r="L1805" t="s">
        <v>8170</v>
      </c>
      <c r="M1805">
        <v>245899.95</v>
      </c>
      <c r="N1805">
        <v>245899.95</v>
      </c>
    </row>
    <row r="1806" spans="1:14" x14ac:dyDescent="0.3">
      <c r="A1806" t="s">
        <v>1796</v>
      </c>
      <c r="B1806" t="s">
        <v>5616</v>
      </c>
      <c r="C1806" t="s">
        <v>7406</v>
      </c>
      <c r="D1806" t="s">
        <v>7421</v>
      </c>
      <c r="E1806" t="s">
        <v>7427</v>
      </c>
      <c r="F1806" t="s">
        <v>7433</v>
      </c>
      <c r="G1806">
        <v>12009.27</v>
      </c>
      <c r="H1806">
        <v>2</v>
      </c>
      <c r="I1806" t="s">
        <v>7943</v>
      </c>
      <c r="J1806" t="s">
        <v>8162</v>
      </c>
      <c r="K1806" t="s">
        <v>8168</v>
      </c>
      <c r="L1806" t="s">
        <v>8170</v>
      </c>
      <c r="M1806">
        <v>24018.54</v>
      </c>
      <c r="N1806">
        <v>24018.54</v>
      </c>
    </row>
    <row r="1807" spans="1:14" x14ac:dyDescent="0.3">
      <c r="A1807" t="s">
        <v>1797</v>
      </c>
      <c r="B1807" t="s">
        <v>4511</v>
      </c>
      <c r="C1807" t="s">
        <v>7405</v>
      </c>
      <c r="D1807" t="s">
        <v>7417</v>
      </c>
      <c r="E1807" t="s">
        <v>7425</v>
      </c>
      <c r="F1807" t="s">
        <v>7431</v>
      </c>
      <c r="G1807">
        <v>2452.65</v>
      </c>
      <c r="H1807">
        <v>7</v>
      </c>
      <c r="I1807" t="s">
        <v>7822</v>
      </c>
      <c r="J1807" t="s">
        <v>8166</v>
      </c>
      <c r="K1807" t="s">
        <v>8168</v>
      </c>
      <c r="L1807" t="s">
        <v>8169</v>
      </c>
      <c r="M1807">
        <v>13734.84</v>
      </c>
      <c r="N1807">
        <v>17168.55</v>
      </c>
    </row>
    <row r="1808" spans="1:14" x14ac:dyDescent="0.3">
      <c r="A1808" t="s">
        <v>1798</v>
      </c>
      <c r="B1808" t="s">
        <v>5617</v>
      </c>
      <c r="C1808" t="s">
        <v>7408</v>
      </c>
      <c r="D1808" t="s">
        <v>7420</v>
      </c>
      <c r="E1808" t="s">
        <v>7425</v>
      </c>
      <c r="F1808" t="s">
        <v>7432</v>
      </c>
      <c r="G1808">
        <v>6425.03</v>
      </c>
      <c r="H1808">
        <v>8</v>
      </c>
      <c r="I1808" t="s">
        <v>7542</v>
      </c>
      <c r="J1808" t="s">
        <v>8163</v>
      </c>
      <c r="K1808" t="s">
        <v>8167</v>
      </c>
      <c r="L1808" t="s">
        <v>8169</v>
      </c>
      <c r="M1808">
        <v>41119.86</v>
      </c>
      <c r="N1808">
        <v>51400.24</v>
      </c>
    </row>
    <row r="1809" spans="1:14" x14ac:dyDescent="0.3">
      <c r="A1809" t="s">
        <v>1799</v>
      </c>
      <c r="B1809" t="s">
        <v>5618</v>
      </c>
      <c r="C1809" t="s">
        <v>7408</v>
      </c>
      <c r="D1809" t="s">
        <v>7420</v>
      </c>
      <c r="E1809" t="s">
        <v>7425</v>
      </c>
      <c r="F1809" t="s">
        <v>7432</v>
      </c>
      <c r="G1809">
        <v>4573.3</v>
      </c>
      <c r="H1809">
        <v>17</v>
      </c>
      <c r="I1809" t="s">
        <v>7623</v>
      </c>
      <c r="J1809" t="s">
        <v>8163</v>
      </c>
      <c r="K1809" t="s">
        <v>8167</v>
      </c>
      <c r="L1809" t="s">
        <v>8169</v>
      </c>
      <c r="M1809">
        <v>62196.88</v>
      </c>
      <c r="N1809">
        <v>77746.100000000006</v>
      </c>
    </row>
    <row r="1810" spans="1:14" x14ac:dyDescent="0.3">
      <c r="A1810" t="s">
        <v>1800</v>
      </c>
      <c r="B1810" t="s">
        <v>5619</v>
      </c>
      <c r="C1810" t="s">
        <v>7408</v>
      </c>
      <c r="D1810" t="s">
        <v>7422</v>
      </c>
      <c r="E1810" t="s">
        <v>7425</v>
      </c>
      <c r="F1810" t="s">
        <v>7432</v>
      </c>
      <c r="G1810">
        <v>8625.36</v>
      </c>
      <c r="H1810">
        <v>17</v>
      </c>
      <c r="I1810" t="s">
        <v>7796</v>
      </c>
      <c r="J1810" t="s">
        <v>8166</v>
      </c>
      <c r="K1810" t="s">
        <v>8168</v>
      </c>
      <c r="L1810" t="s">
        <v>8169</v>
      </c>
      <c r="M1810">
        <v>117304.73</v>
      </c>
      <c r="N1810">
        <v>146631.12</v>
      </c>
    </row>
    <row r="1811" spans="1:14" x14ac:dyDescent="0.3">
      <c r="A1811" t="s">
        <v>1801</v>
      </c>
      <c r="B1811" t="s">
        <v>5620</v>
      </c>
      <c r="C1811" t="s">
        <v>7408</v>
      </c>
      <c r="D1811" t="s">
        <v>7419</v>
      </c>
      <c r="E1811" t="s">
        <v>7426</v>
      </c>
      <c r="F1811" t="s">
        <v>7431</v>
      </c>
      <c r="G1811">
        <v>7329.73</v>
      </c>
      <c r="H1811">
        <v>3</v>
      </c>
      <c r="I1811" t="s">
        <v>8033</v>
      </c>
      <c r="J1811" t="s">
        <v>8162</v>
      </c>
      <c r="K1811" t="s">
        <v>8167</v>
      </c>
      <c r="L1811" t="s">
        <v>8169</v>
      </c>
      <c r="M1811">
        <v>17591.02</v>
      </c>
      <c r="N1811">
        <v>21989.19</v>
      </c>
    </row>
    <row r="1812" spans="1:14" x14ac:dyDescent="0.3">
      <c r="A1812" t="s">
        <v>1802</v>
      </c>
      <c r="B1812" t="s">
        <v>5621</v>
      </c>
      <c r="C1812" t="s">
        <v>7407</v>
      </c>
      <c r="D1812" t="s">
        <v>7417</v>
      </c>
      <c r="E1812" t="s">
        <v>7427</v>
      </c>
      <c r="F1812" t="s">
        <v>7431</v>
      </c>
      <c r="G1812">
        <v>11744.5</v>
      </c>
      <c r="H1812">
        <v>19</v>
      </c>
      <c r="I1812" t="s">
        <v>7757</v>
      </c>
      <c r="J1812" t="s">
        <v>8162</v>
      </c>
      <c r="K1812" t="s">
        <v>8168</v>
      </c>
      <c r="L1812" t="s">
        <v>8170</v>
      </c>
      <c r="M1812">
        <v>223145.5</v>
      </c>
      <c r="N1812">
        <v>223145.5</v>
      </c>
    </row>
    <row r="1813" spans="1:14" x14ac:dyDescent="0.3">
      <c r="A1813" t="s">
        <v>1803</v>
      </c>
      <c r="B1813" t="s">
        <v>5622</v>
      </c>
      <c r="C1813" t="s">
        <v>7407</v>
      </c>
      <c r="D1813" t="s">
        <v>7415</v>
      </c>
      <c r="E1813" t="s">
        <v>7424</v>
      </c>
      <c r="F1813" t="s">
        <v>7430</v>
      </c>
      <c r="G1813">
        <v>12904.01</v>
      </c>
      <c r="H1813">
        <v>7</v>
      </c>
      <c r="I1813" t="s">
        <v>8091</v>
      </c>
      <c r="J1813" t="s">
        <v>8165</v>
      </c>
      <c r="K1813" t="s">
        <v>8168</v>
      </c>
      <c r="L1813" t="s">
        <v>8170</v>
      </c>
      <c r="M1813">
        <v>90328.07</v>
      </c>
      <c r="N1813">
        <v>90328.07</v>
      </c>
    </row>
    <row r="1814" spans="1:14" x14ac:dyDescent="0.3">
      <c r="A1814" t="s">
        <v>1804</v>
      </c>
      <c r="B1814" t="s">
        <v>5623</v>
      </c>
      <c r="C1814" t="s">
        <v>7407</v>
      </c>
      <c r="D1814" t="s">
        <v>7418</v>
      </c>
      <c r="E1814" t="s">
        <v>7424</v>
      </c>
      <c r="F1814" t="s">
        <v>7433</v>
      </c>
      <c r="G1814">
        <v>1902.36</v>
      </c>
      <c r="H1814">
        <v>14</v>
      </c>
      <c r="I1814" t="s">
        <v>7769</v>
      </c>
      <c r="J1814" t="s">
        <v>8165</v>
      </c>
      <c r="K1814" t="s">
        <v>8167</v>
      </c>
      <c r="L1814" t="s">
        <v>8169</v>
      </c>
      <c r="M1814">
        <v>21306.1</v>
      </c>
      <c r="N1814">
        <v>26633.039999999997</v>
      </c>
    </row>
    <row r="1815" spans="1:14" x14ac:dyDescent="0.3">
      <c r="A1815" t="s">
        <v>1805</v>
      </c>
      <c r="B1815" t="s">
        <v>5624</v>
      </c>
      <c r="C1815" t="s">
        <v>7405</v>
      </c>
      <c r="D1815" t="s">
        <v>7411</v>
      </c>
      <c r="E1815" t="s">
        <v>7423</v>
      </c>
      <c r="F1815" t="s">
        <v>7432</v>
      </c>
      <c r="G1815">
        <v>8228.6200000000008</v>
      </c>
      <c r="H1815">
        <v>11</v>
      </c>
      <c r="I1815" t="s">
        <v>7447</v>
      </c>
      <c r="J1815" t="s">
        <v>8162</v>
      </c>
      <c r="K1815" t="s">
        <v>8167</v>
      </c>
      <c r="L1815" t="s">
        <v>8169</v>
      </c>
      <c r="M1815">
        <v>72411.69</v>
      </c>
      <c r="N1815">
        <v>90514.82</v>
      </c>
    </row>
    <row r="1816" spans="1:14" x14ac:dyDescent="0.3">
      <c r="A1816" t="s">
        <v>1806</v>
      </c>
      <c r="B1816" t="s">
        <v>5625</v>
      </c>
      <c r="C1816" t="s">
        <v>7405</v>
      </c>
      <c r="D1816" t="s">
        <v>7417</v>
      </c>
      <c r="E1816" t="s">
        <v>7423</v>
      </c>
      <c r="F1816" t="s">
        <v>7429</v>
      </c>
      <c r="G1816">
        <v>16487.95</v>
      </c>
      <c r="H1816">
        <v>10</v>
      </c>
      <c r="I1816" t="s">
        <v>7855</v>
      </c>
      <c r="J1816" t="s">
        <v>8164</v>
      </c>
      <c r="K1816" t="s">
        <v>8167</v>
      </c>
      <c r="L1816" t="s">
        <v>8169</v>
      </c>
      <c r="M1816">
        <v>131903.6</v>
      </c>
      <c r="N1816">
        <v>164879.5</v>
      </c>
    </row>
    <row r="1817" spans="1:14" x14ac:dyDescent="0.3">
      <c r="A1817" t="s">
        <v>1807</v>
      </c>
      <c r="B1817" t="s">
        <v>5626</v>
      </c>
      <c r="C1817" t="s">
        <v>7405</v>
      </c>
      <c r="D1817" t="s">
        <v>7410</v>
      </c>
      <c r="E1817" t="s">
        <v>7425</v>
      </c>
      <c r="F1817" t="s">
        <v>7434</v>
      </c>
      <c r="G1817">
        <v>13663.46</v>
      </c>
      <c r="H1817">
        <v>5</v>
      </c>
      <c r="I1817" t="s">
        <v>7780</v>
      </c>
      <c r="J1817" t="s">
        <v>8166</v>
      </c>
      <c r="K1817" t="s">
        <v>8168</v>
      </c>
      <c r="L1817" t="s">
        <v>8170</v>
      </c>
      <c r="M1817">
        <v>68317.3</v>
      </c>
      <c r="N1817">
        <v>68317.299999999988</v>
      </c>
    </row>
    <row r="1818" spans="1:14" x14ac:dyDescent="0.3">
      <c r="A1818" t="s">
        <v>1808</v>
      </c>
      <c r="B1818" t="s">
        <v>5627</v>
      </c>
      <c r="C1818" t="s">
        <v>7407</v>
      </c>
      <c r="D1818" t="s">
        <v>7418</v>
      </c>
      <c r="E1818" t="s">
        <v>7426</v>
      </c>
      <c r="F1818" t="s">
        <v>7431</v>
      </c>
      <c r="G1818">
        <v>7076.58</v>
      </c>
      <c r="H1818">
        <v>18</v>
      </c>
      <c r="I1818" t="s">
        <v>7809</v>
      </c>
      <c r="J1818" t="s">
        <v>8163</v>
      </c>
      <c r="K1818" t="s">
        <v>8167</v>
      </c>
      <c r="L1818" t="s">
        <v>8170</v>
      </c>
      <c r="M1818">
        <v>127378.44</v>
      </c>
      <c r="N1818">
        <v>127378.44</v>
      </c>
    </row>
    <row r="1819" spans="1:14" x14ac:dyDescent="0.3">
      <c r="A1819" t="s">
        <v>1809</v>
      </c>
      <c r="B1819" t="s">
        <v>5628</v>
      </c>
      <c r="C1819" t="s">
        <v>7407</v>
      </c>
      <c r="D1819" t="s">
        <v>7413</v>
      </c>
      <c r="E1819" t="s">
        <v>7424</v>
      </c>
      <c r="F1819" t="s">
        <v>7434</v>
      </c>
      <c r="G1819">
        <v>16404.12</v>
      </c>
      <c r="H1819">
        <v>7</v>
      </c>
      <c r="I1819" t="s">
        <v>7834</v>
      </c>
      <c r="J1819" t="s">
        <v>8163</v>
      </c>
      <c r="K1819" t="s">
        <v>8167</v>
      </c>
      <c r="L1819" t="s">
        <v>8169</v>
      </c>
      <c r="M1819">
        <v>91862.74</v>
      </c>
      <c r="N1819">
        <v>114828.84</v>
      </c>
    </row>
    <row r="1820" spans="1:14" x14ac:dyDescent="0.3">
      <c r="A1820" t="s">
        <v>1810</v>
      </c>
      <c r="B1820" t="s">
        <v>5629</v>
      </c>
      <c r="C1820" t="s">
        <v>7407</v>
      </c>
      <c r="D1820" t="s">
        <v>7418</v>
      </c>
      <c r="E1820" t="s">
        <v>7427</v>
      </c>
      <c r="F1820" t="s">
        <v>7429</v>
      </c>
      <c r="G1820">
        <v>2677.58</v>
      </c>
      <c r="H1820">
        <v>10</v>
      </c>
      <c r="I1820" t="s">
        <v>7613</v>
      </c>
      <c r="J1820" t="s">
        <v>8164</v>
      </c>
      <c r="K1820" t="s">
        <v>8168</v>
      </c>
      <c r="L1820" t="s">
        <v>8170</v>
      </c>
      <c r="M1820">
        <v>26775.8</v>
      </c>
      <c r="N1820">
        <v>26775.8</v>
      </c>
    </row>
    <row r="1821" spans="1:14" x14ac:dyDescent="0.3">
      <c r="A1821" t="s">
        <v>1811</v>
      </c>
      <c r="B1821" t="s">
        <v>5630</v>
      </c>
      <c r="C1821" t="s">
        <v>7408</v>
      </c>
      <c r="D1821" t="s">
        <v>7420</v>
      </c>
      <c r="E1821" t="s">
        <v>7426</v>
      </c>
      <c r="F1821" t="s">
        <v>7429</v>
      </c>
      <c r="G1821">
        <v>2745.64</v>
      </c>
      <c r="H1821">
        <v>4</v>
      </c>
      <c r="I1821" t="s">
        <v>8101</v>
      </c>
      <c r="J1821" t="s">
        <v>8165</v>
      </c>
      <c r="K1821" t="s">
        <v>8167</v>
      </c>
      <c r="L1821" t="s">
        <v>8169</v>
      </c>
      <c r="M1821">
        <v>8786.3799999999992</v>
      </c>
      <c r="N1821">
        <v>10982.56</v>
      </c>
    </row>
    <row r="1822" spans="1:14" x14ac:dyDescent="0.3">
      <c r="A1822" t="s">
        <v>1812</v>
      </c>
      <c r="B1822" t="s">
        <v>5631</v>
      </c>
      <c r="C1822" t="s">
        <v>7407</v>
      </c>
      <c r="D1822" t="s">
        <v>7417</v>
      </c>
      <c r="E1822" t="s">
        <v>7427</v>
      </c>
      <c r="F1822" t="s">
        <v>7430</v>
      </c>
      <c r="G1822">
        <v>10496.18</v>
      </c>
      <c r="H1822">
        <v>12</v>
      </c>
      <c r="I1822" t="s">
        <v>7887</v>
      </c>
      <c r="J1822" t="s">
        <v>8165</v>
      </c>
      <c r="K1822" t="s">
        <v>8167</v>
      </c>
      <c r="L1822" t="s">
        <v>8169</v>
      </c>
      <c r="M1822">
        <v>100763.66</v>
      </c>
      <c r="N1822">
        <v>125954.16</v>
      </c>
    </row>
    <row r="1823" spans="1:14" x14ac:dyDescent="0.3">
      <c r="A1823" t="s">
        <v>1813</v>
      </c>
      <c r="B1823" t="s">
        <v>5632</v>
      </c>
      <c r="C1823" t="s">
        <v>7407</v>
      </c>
      <c r="D1823" t="s">
        <v>7417</v>
      </c>
      <c r="E1823" t="s">
        <v>7425</v>
      </c>
      <c r="F1823" t="s">
        <v>7428</v>
      </c>
      <c r="G1823">
        <v>2885.91</v>
      </c>
      <c r="H1823">
        <v>1</v>
      </c>
      <c r="I1823" t="s">
        <v>7436</v>
      </c>
      <c r="J1823" t="s">
        <v>8163</v>
      </c>
      <c r="K1823" t="s">
        <v>8167</v>
      </c>
      <c r="L1823" t="s">
        <v>8169</v>
      </c>
      <c r="M1823">
        <v>2309.06</v>
      </c>
      <c r="N1823">
        <v>2885.91</v>
      </c>
    </row>
    <row r="1824" spans="1:14" x14ac:dyDescent="0.3">
      <c r="A1824" t="s">
        <v>1814</v>
      </c>
      <c r="B1824" t="s">
        <v>4056</v>
      </c>
      <c r="C1824" t="s">
        <v>7408</v>
      </c>
      <c r="D1824" t="s">
        <v>7419</v>
      </c>
      <c r="E1824" t="s">
        <v>7426</v>
      </c>
      <c r="F1824" t="s">
        <v>7429</v>
      </c>
      <c r="G1824">
        <v>14645.35</v>
      </c>
      <c r="H1824">
        <v>13</v>
      </c>
      <c r="I1824" t="s">
        <v>7890</v>
      </c>
      <c r="J1824" t="s">
        <v>8162</v>
      </c>
      <c r="K1824" t="s">
        <v>8167</v>
      </c>
      <c r="L1824" t="s">
        <v>8170</v>
      </c>
      <c r="M1824">
        <v>190389.55</v>
      </c>
      <c r="N1824">
        <v>190389.55000000002</v>
      </c>
    </row>
    <row r="1825" spans="1:14" x14ac:dyDescent="0.3">
      <c r="A1825" t="s">
        <v>1815</v>
      </c>
      <c r="B1825" t="s">
        <v>5633</v>
      </c>
      <c r="C1825" t="s">
        <v>7408</v>
      </c>
      <c r="D1825" t="s">
        <v>7419</v>
      </c>
      <c r="E1825" t="s">
        <v>7423</v>
      </c>
      <c r="F1825" t="s">
        <v>7431</v>
      </c>
      <c r="G1825">
        <v>2177.92</v>
      </c>
      <c r="H1825">
        <v>8</v>
      </c>
      <c r="I1825" t="s">
        <v>7500</v>
      </c>
      <c r="J1825" t="s">
        <v>8166</v>
      </c>
      <c r="K1825" t="s">
        <v>8167</v>
      </c>
      <c r="L1825" t="s">
        <v>8170</v>
      </c>
      <c r="M1825">
        <v>17423.36</v>
      </c>
      <c r="N1825">
        <v>17423.36</v>
      </c>
    </row>
    <row r="1826" spans="1:14" x14ac:dyDescent="0.3">
      <c r="A1826" t="s">
        <v>1816</v>
      </c>
      <c r="B1826" t="s">
        <v>5634</v>
      </c>
      <c r="C1826" t="s">
        <v>7408</v>
      </c>
      <c r="D1826" t="s">
        <v>7420</v>
      </c>
      <c r="E1826" t="s">
        <v>7425</v>
      </c>
      <c r="F1826" t="s">
        <v>7433</v>
      </c>
      <c r="G1826">
        <v>6355.31</v>
      </c>
      <c r="H1826">
        <v>7</v>
      </c>
      <c r="I1826" t="s">
        <v>7815</v>
      </c>
      <c r="J1826" t="s">
        <v>8163</v>
      </c>
      <c r="K1826" t="s">
        <v>8168</v>
      </c>
      <c r="L1826" t="s">
        <v>8169</v>
      </c>
      <c r="M1826">
        <v>35589.57</v>
      </c>
      <c r="N1826">
        <v>44487.170000000006</v>
      </c>
    </row>
    <row r="1827" spans="1:14" x14ac:dyDescent="0.3">
      <c r="A1827" t="s">
        <v>1817</v>
      </c>
      <c r="B1827" t="s">
        <v>5635</v>
      </c>
      <c r="C1827" t="s">
        <v>7405</v>
      </c>
      <c r="D1827" t="s">
        <v>7417</v>
      </c>
      <c r="E1827" t="s">
        <v>7425</v>
      </c>
      <c r="F1827" t="s">
        <v>7430</v>
      </c>
      <c r="G1827">
        <v>8569.75</v>
      </c>
      <c r="H1827">
        <v>16</v>
      </c>
      <c r="I1827" t="s">
        <v>7847</v>
      </c>
      <c r="J1827" t="s">
        <v>8166</v>
      </c>
      <c r="K1827" t="s">
        <v>8168</v>
      </c>
      <c r="L1827" t="s">
        <v>8170</v>
      </c>
      <c r="M1827">
        <v>137116</v>
      </c>
      <c r="N1827">
        <v>137116</v>
      </c>
    </row>
    <row r="1828" spans="1:14" x14ac:dyDescent="0.3">
      <c r="A1828" t="s">
        <v>1818</v>
      </c>
      <c r="B1828" t="s">
        <v>5636</v>
      </c>
      <c r="C1828" t="s">
        <v>7407</v>
      </c>
      <c r="D1828" t="s">
        <v>7417</v>
      </c>
      <c r="E1828" t="s">
        <v>7426</v>
      </c>
      <c r="F1828" t="s">
        <v>7429</v>
      </c>
      <c r="G1828">
        <v>2470.91</v>
      </c>
      <c r="H1828">
        <v>11</v>
      </c>
      <c r="I1828" t="s">
        <v>7578</v>
      </c>
      <c r="J1828" t="s">
        <v>8164</v>
      </c>
      <c r="K1828" t="s">
        <v>8167</v>
      </c>
      <c r="L1828" t="s">
        <v>8170</v>
      </c>
      <c r="M1828">
        <v>27180.01</v>
      </c>
      <c r="N1828">
        <v>27180.01</v>
      </c>
    </row>
    <row r="1829" spans="1:14" x14ac:dyDescent="0.3">
      <c r="A1829" t="s">
        <v>1819</v>
      </c>
      <c r="B1829" t="s">
        <v>5637</v>
      </c>
      <c r="C1829" t="s">
        <v>7408</v>
      </c>
      <c r="D1829" t="s">
        <v>7419</v>
      </c>
      <c r="E1829" t="s">
        <v>7424</v>
      </c>
      <c r="F1829" t="s">
        <v>7434</v>
      </c>
      <c r="G1829">
        <v>7035.91</v>
      </c>
      <c r="H1829">
        <v>12</v>
      </c>
      <c r="I1829" t="s">
        <v>7709</v>
      </c>
      <c r="J1829" t="s">
        <v>8165</v>
      </c>
      <c r="K1829" t="s">
        <v>8168</v>
      </c>
      <c r="L1829" t="s">
        <v>8170</v>
      </c>
      <c r="M1829">
        <v>84430.92</v>
      </c>
      <c r="N1829">
        <v>84430.92</v>
      </c>
    </row>
    <row r="1830" spans="1:14" x14ac:dyDescent="0.3">
      <c r="A1830" t="s">
        <v>1820</v>
      </c>
      <c r="B1830" t="s">
        <v>5638</v>
      </c>
      <c r="C1830" t="s">
        <v>7408</v>
      </c>
      <c r="D1830" t="s">
        <v>7417</v>
      </c>
      <c r="E1830" t="s">
        <v>7425</v>
      </c>
      <c r="F1830" t="s">
        <v>7429</v>
      </c>
      <c r="G1830">
        <v>13990.48</v>
      </c>
      <c r="H1830">
        <v>3</v>
      </c>
      <c r="I1830" t="s">
        <v>7623</v>
      </c>
      <c r="J1830" t="s">
        <v>8165</v>
      </c>
      <c r="K1830" t="s">
        <v>8168</v>
      </c>
      <c r="L1830" t="s">
        <v>8170</v>
      </c>
      <c r="M1830">
        <v>41971.44</v>
      </c>
      <c r="N1830">
        <v>41971.44</v>
      </c>
    </row>
    <row r="1831" spans="1:14" x14ac:dyDescent="0.3">
      <c r="A1831" t="s">
        <v>1821</v>
      </c>
      <c r="B1831" t="s">
        <v>5639</v>
      </c>
      <c r="C1831" t="s">
        <v>7408</v>
      </c>
      <c r="D1831" t="s">
        <v>7422</v>
      </c>
      <c r="E1831" t="s">
        <v>7427</v>
      </c>
      <c r="F1831" t="s">
        <v>7431</v>
      </c>
      <c r="G1831">
        <v>6921.37</v>
      </c>
      <c r="H1831">
        <v>14</v>
      </c>
      <c r="I1831" t="s">
        <v>7637</v>
      </c>
      <c r="J1831" t="s">
        <v>8166</v>
      </c>
      <c r="K1831" t="s">
        <v>8167</v>
      </c>
      <c r="L1831" t="s">
        <v>8170</v>
      </c>
      <c r="M1831">
        <v>96899.18</v>
      </c>
      <c r="N1831">
        <v>96899.18</v>
      </c>
    </row>
    <row r="1832" spans="1:14" x14ac:dyDescent="0.3">
      <c r="A1832" t="s">
        <v>831</v>
      </c>
      <c r="B1832" t="s">
        <v>5640</v>
      </c>
      <c r="C1832" t="s">
        <v>7405</v>
      </c>
      <c r="D1832" t="s">
        <v>7410</v>
      </c>
      <c r="E1832" t="s">
        <v>7425</v>
      </c>
      <c r="F1832" t="s">
        <v>7430</v>
      </c>
      <c r="G1832">
        <v>3964.91</v>
      </c>
      <c r="H1832">
        <v>9</v>
      </c>
      <c r="I1832" t="s">
        <v>7690</v>
      </c>
      <c r="J1832" t="s">
        <v>8166</v>
      </c>
      <c r="K1832" t="s">
        <v>8167</v>
      </c>
      <c r="L1832" t="s">
        <v>8170</v>
      </c>
      <c r="M1832">
        <v>35684.19</v>
      </c>
      <c r="N1832">
        <v>35684.19</v>
      </c>
    </row>
    <row r="1833" spans="1:14" x14ac:dyDescent="0.3">
      <c r="A1833" t="s">
        <v>1822</v>
      </c>
      <c r="B1833" t="s">
        <v>5641</v>
      </c>
      <c r="C1833" t="s">
        <v>7405</v>
      </c>
      <c r="D1833" t="s">
        <v>7417</v>
      </c>
      <c r="E1833" t="s">
        <v>7426</v>
      </c>
      <c r="F1833" t="s">
        <v>7434</v>
      </c>
      <c r="G1833">
        <v>10936.91</v>
      </c>
      <c r="H1833">
        <v>1</v>
      </c>
      <c r="I1833" t="s">
        <v>7477</v>
      </c>
      <c r="J1833" t="s">
        <v>8163</v>
      </c>
      <c r="K1833" t="s">
        <v>8168</v>
      </c>
      <c r="L1833" t="s">
        <v>8170</v>
      </c>
      <c r="M1833">
        <v>10936.91</v>
      </c>
      <c r="N1833">
        <v>10936.91</v>
      </c>
    </row>
    <row r="1834" spans="1:14" x14ac:dyDescent="0.3">
      <c r="A1834" t="s">
        <v>1823</v>
      </c>
      <c r="B1834" t="s">
        <v>5642</v>
      </c>
      <c r="C1834" t="s">
        <v>7407</v>
      </c>
      <c r="D1834" t="s">
        <v>7418</v>
      </c>
      <c r="E1834" t="s">
        <v>7427</v>
      </c>
      <c r="F1834" t="s">
        <v>7432</v>
      </c>
      <c r="G1834">
        <v>12060.73</v>
      </c>
      <c r="H1834">
        <v>19</v>
      </c>
      <c r="I1834" t="s">
        <v>7625</v>
      </c>
      <c r="J1834" t="s">
        <v>8166</v>
      </c>
      <c r="K1834" t="s">
        <v>8168</v>
      </c>
      <c r="L1834" t="s">
        <v>8170</v>
      </c>
      <c r="M1834">
        <v>229153.87</v>
      </c>
      <c r="N1834">
        <v>229153.87</v>
      </c>
    </row>
    <row r="1835" spans="1:14" x14ac:dyDescent="0.3">
      <c r="A1835" t="s">
        <v>1824</v>
      </c>
      <c r="B1835" t="s">
        <v>5643</v>
      </c>
      <c r="C1835" t="s">
        <v>7408</v>
      </c>
      <c r="D1835" t="s">
        <v>7422</v>
      </c>
      <c r="E1835" t="s">
        <v>7427</v>
      </c>
      <c r="F1835" t="s">
        <v>7434</v>
      </c>
      <c r="G1835">
        <v>3403</v>
      </c>
      <c r="H1835">
        <v>8</v>
      </c>
      <c r="I1835" t="s">
        <v>8007</v>
      </c>
      <c r="J1835" t="s">
        <v>8162</v>
      </c>
      <c r="K1835" t="s">
        <v>8168</v>
      </c>
      <c r="L1835" t="s">
        <v>8170</v>
      </c>
      <c r="M1835">
        <v>27224</v>
      </c>
      <c r="N1835">
        <v>27224</v>
      </c>
    </row>
    <row r="1836" spans="1:14" x14ac:dyDescent="0.3">
      <c r="A1836" t="s">
        <v>1825</v>
      </c>
      <c r="B1836" t="s">
        <v>5644</v>
      </c>
      <c r="C1836" t="s">
        <v>7406</v>
      </c>
      <c r="D1836" t="s">
        <v>7421</v>
      </c>
      <c r="E1836" t="s">
        <v>7426</v>
      </c>
      <c r="F1836" t="s">
        <v>7432</v>
      </c>
      <c r="G1836">
        <v>1452.5</v>
      </c>
      <c r="H1836">
        <v>2</v>
      </c>
      <c r="I1836" t="s">
        <v>7664</v>
      </c>
      <c r="J1836" t="s">
        <v>8166</v>
      </c>
      <c r="K1836" t="s">
        <v>8167</v>
      </c>
      <c r="L1836" t="s">
        <v>8169</v>
      </c>
      <c r="M1836">
        <v>2324</v>
      </c>
      <c r="N1836">
        <v>2905</v>
      </c>
    </row>
    <row r="1837" spans="1:14" x14ac:dyDescent="0.3">
      <c r="A1837" t="s">
        <v>1826</v>
      </c>
      <c r="B1837" t="s">
        <v>4360</v>
      </c>
      <c r="C1837" t="s">
        <v>7408</v>
      </c>
      <c r="D1837" t="s">
        <v>7419</v>
      </c>
      <c r="E1837" t="s">
        <v>7425</v>
      </c>
      <c r="F1837" t="s">
        <v>7430</v>
      </c>
      <c r="G1837">
        <v>3066.85</v>
      </c>
      <c r="H1837">
        <v>4</v>
      </c>
      <c r="I1837" t="s">
        <v>7705</v>
      </c>
      <c r="J1837" t="s">
        <v>8162</v>
      </c>
      <c r="K1837" t="s">
        <v>8168</v>
      </c>
      <c r="L1837" t="s">
        <v>8169</v>
      </c>
      <c r="M1837">
        <v>9813.92</v>
      </c>
      <c r="N1837">
        <v>12267.4</v>
      </c>
    </row>
    <row r="1838" spans="1:14" x14ac:dyDescent="0.3">
      <c r="A1838" t="s">
        <v>1827</v>
      </c>
      <c r="B1838" t="s">
        <v>4141</v>
      </c>
      <c r="C1838" t="s">
        <v>7406</v>
      </c>
      <c r="D1838" t="s">
        <v>7421</v>
      </c>
      <c r="E1838" t="s">
        <v>7423</v>
      </c>
      <c r="F1838" t="s">
        <v>7434</v>
      </c>
      <c r="G1838">
        <v>6478.98</v>
      </c>
      <c r="H1838">
        <v>6</v>
      </c>
      <c r="I1838" t="s">
        <v>7493</v>
      </c>
      <c r="J1838" t="s">
        <v>8165</v>
      </c>
      <c r="K1838" t="s">
        <v>8167</v>
      </c>
      <c r="L1838" t="s">
        <v>8170</v>
      </c>
      <c r="M1838">
        <v>38873.879999999997</v>
      </c>
      <c r="N1838">
        <v>38873.879999999997</v>
      </c>
    </row>
    <row r="1839" spans="1:14" x14ac:dyDescent="0.3">
      <c r="A1839" t="s">
        <v>1828</v>
      </c>
      <c r="B1839" t="s">
        <v>5645</v>
      </c>
      <c r="C1839" t="s">
        <v>7406</v>
      </c>
      <c r="D1839" t="s">
        <v>7412</v>
      </c>
      <c r="E1839" t="s">
        <v>7425</v>
      </c>
      <c r="F1839" t="s">
        <v>7434</v>
      </c>
      <c r="G1839">
        <v>8432.7999999999993</v>
      </c>
      <c r="H1839">
        <v>19</v>
      </c>
      <c r="I1839" t="s">
        <v>7552</v>
      </c>
      <c r="J1839" t="s">
        <v>8163</v>
      </c>
      <c r="K1839" t="s">
        <v>8167</v>
      </c>
      <c r="L1839" t="s">
        <v>8169</v>
      </c>
      <c r="M1839">
        <v>128178.56</v>
      </c>
      <c r="N1839">
        <v>160223.19999999998</v>
      </c>
    </row>
    <row r="1840" spans="1:14" x14ac:dyDescent="0.3">
      <c r="A1840" t="s">
        <v>1829</v>
      </c>
      <c r="B1840" t="s">
        <v>5646</v>
      </c>
      <c r="C1840" t="s">
        <v>7407</v>
      </c>
      <c r="D1840" t="s">
        <v>7417</v>
      </c>
      <c r="E1840" t="s">
        <v>7425</v>
      </c>
      <c r="F1840" t="s">
        <v>7430</v>
      </c>
      <c r="G1840">
        <v>8891.7900000000009</v>
      </c>
      <c r="H1840">
        <v>5</v>
      </c>
      <c r="I1840" t="s">
        <v>7445</v>
      </c>
      <c r="J1840" t="s">
        <v>8164</v>
      </c>
      <c r="K1840" t="s">
        <v>8167</v>
      </c>
      <c r="L1840" t="s">
        <v>8170</v>
      </c>
      <c r="M1840">
        <v>44458.95</v>
      </c>
      <c r="N1840">
        <v>44458.950000000004</v>
      </c>
    </row>
    <row r="1841" spans="1:14" x14ac:dyDescent="0.3">
      <c r="A1841" t="s">
        <v>1830</v>
      </c>
      <c r="B1841" t="s">
        <v>5647</v>
      </c>
      <c r="C1841" t="s">
        <v>7406</v>
      </c>
      <c r="D1841" t="s">
        <v>7421</v>
      </c>
      <c r="E1841" t="s">
        <v>7424</v>
      </c>
      <c r="F1841" t="s">
        <v>7431</v>
      </c>
      <c r="G1841">
        <v>5273.82</v>
      </c>
      <c r="H1841">
        <v>12</v>
      </c>
      <c r="I1841" t="s">
        <v>7873</v>
      </c>
      <c r="J1841" t="s">
        <v>8162</v>
      </c>
      <c r="K1841" t="s">
        <v>8168</v>
      </c>
      <c r="L1841" t="s">
        <v>8170</v>
      </c>
      <c r="M1841">
        <v>63285.84</v>
      </c>
      <c r="N1841">
        <v>63285.84</v>
      </c>
    </row>
    <row r="1842" spans="1:14" x14ac:dyDescent="0.3">
      <c r="A1842" t="s">
        <v>1831</v>
      </c>
      <c r="B1842" t="s">
        <v>5648</v>
      </c>
      <c r="C1842" t="s">
        <v>7407</v>
      </c>
      <c r="D1842" t="s">
        <v>7417</v>
      </c>
      <c r="E1842" t="s">
        <v>7423</v>
      </c>
      <c r="F1842" t="s">
        <v>7430</v>
      </c>
      <c r="G1842">
        <v>5382.55</v>
      </c>
      <c r="H1842">
        <v>20</v>
      </c>
      <c r="I1842" t="s">
        <v>8108</v>
      </c>
      <c r="J1842" t="s">
        <v>8165</v>
      </c>
      <c r="K1842" t="s">
        <v>8167</v>
      </c>
      <c r="L1842" t="s">
        <v>8169</v>
      </c>
      <c r="M1842">
        <v>86120.8</v>
      </c>
      <c r="N1842">
        <v>107651</v>
      </c>
    </row>
    <row r="1843" spans="1:14" x14ac:dyDescent="0.3">
      <c r="A1843" t="s">
        <v>1832</v>
      </c>
      <c r="B1843" t="s">
        <v>5649</v>
      </c>
      <c r="C1843" t="s">
        <v>7406</v>
      </c>
      <c r="D1843" t="s">
        <v>7414</v>
      </c>
      <c r="E1843" t="s">
        <v>7426</v>
      </c>
      <c r="F1843" t="s">
        <v>7434</v>
      </c>
      <c r="G1843">
        <v>1655.85</v>
      </c>
      <c r="H1843">
        <v>3</v>
      </c>
      <c r="I1843" t="s">
        <v>7892</v>
      </c>
      <c r="J1843" t="s">
        <v>8163</v>
      </c>
      <c r="K1843" t="s">
        <v>8168</v>
      </c>
      <c r="L1843" t="s">
        <v>8170</v>
      </c>
      <c r="M1843">
        <v>4967.55</v>
      </c>
      <c r="N1843">
        <v>4967.5499999999993</v>
      </c>
    </row>
    <row r="1844" spans="1:14" x14ac:dyDescent="0.3">
      <c r="A1844" t="s">
        <v>1833</v>
      </c>
      <c r="B1844" t="s">
        <v>5650</v>
      </c>
      <c r="C1844" t="s">
        <v>7407</v>
      </c>
      <c r="D1844" t="s">
        <v>7417</v>
      </c>
      <c r="E1844" t="s">
        <v>7426</v>
      </c>
      <c r="F1844" t="s">
        <v>7429</v>
      </c>
      <c r="G1844">
        <v>1245</v>
      </c>
      <c r="H1844">
        <v>18</v>
      </c>
      <c r="I1844" t="s">
        <v>7919</v>
      </c>
      <c r="J1844" t="s">
        <v>8166</v>
      </c>
      <c r="K1844" t="s">
        <v>8167</v>
      </c>
      <c r="L1844" t="s">
        <v>8170</v>
      </c>
      <c r="M1844">
        <v>22410</v>
      </c>
      <c r="N1844">
        <v>22410</v>
      </c>
    </row>
    <row r="1845" spans="1:14" x14ac:dyDescent="0.3">
      <c r="A1845" t="s">
        <v>1834</v>
      </c>
      <c r="B1845" t="s">
        <v>5651</v>
      </c>
      <c r="C1845" t="s">
        <v>7405</v>
      </c>
      <c r="D1845" t="s">
        <v>7411</v>
      </c>
      <c r="E1845" t="s">
        <v>7425</v>
      </c>
      <c r="F1845" t="s">
        <v>7433</v>
      </c>
      <c r="G1845">
        <v>5938.65</v>
      </c>
      <c r="H1845">
        <v>12</v>
      </c>
      <c r="I1845" t="s">
        <v>7912</v>
      </c>
      <c r="J1845" t="s">
        <v>8166</v>
      </c>
      <c r="K1845" t="s">
        <v>8168</v>
      </c>
      <c r="L1845" t="s">
        <v>8170</v>
      </c>
      <c r="M1845">
        <v>71263.8</v>
      </c>
      <c r="N1845">
        <v>71263.799999999988</v>
      </c>
    </row>
    <row r="1846" spans="1:14" x14ac:dyDescent="0.3">
      <c r="A1846" t="s">
        <v>1835</v>
      </c>
      <c r="B1846" t="s">
        <v>4046</v>
      </c>
      <c r="C1846" t="s">
        <v>7406</v>
      </c>
      <c r="D1846" t="s">
        <v>7412</v>
      </c>
      <c r="E1846" t="s">
        <v>7423</v>
      </c>
      <c r="F1846" t="s">
        <v>7429</v>
      </c>
      <c r="G1846">
        <v>10469.620000000001</v>
      </c>
      <c r="H1846">
        <v>1</v>
      </c>
      <c r="I1846" t="s">
        <v>7446</v>
      </c>
      <c r="J1846" t="s">
        <v>8165</v>
      </c>
      <c r="K1846" t="s">
        <v>8167</v>
      </c>
      <c r="L1846" t="s">
        <v>8170</v>
      </c>
      <c r="M1846">
        <v>10469.620000000001</v>
      </c>
      <c r="N1846">
        <v>10469.620000000001</v>
      </c>
    </row>
    <row r="1847" spans="1:14" x14ac:dyDescent="0.3">
      <c r="A1847" t="s">
        <v>1836</v>
      </c>
      <c r="B1847" t="s">
        <v>5652</v>
      </c>
      <c r="C1847" t="s">
        <v>7408</v>
      </c>
      <c r="D1847" t="s">
        <v>7419</v>
      </c>
      <c r="E1847" t="s">
        <v>7427</v>
      </c>
      <c r="F1847" t="s">
        <v>7430</v>
      </c>
      <c r="G1847">
        <v>9876.17</v>
      </c>
      <c r="H1847">
        <v>5</v>
      </c>
      <c r="I1847" t="s">
        <v>7484</v>
      </c>
      <c r="J1847" t="s">
        <v>8163</v>
      </c>
      <c r="K1847" t="s">
        <v>8167</v>
      </c>
      <c r="L1847" t="s">
        <v>8169</v>
      </c>
      <c r="M1847">
        <v>39504.68</v>
      </c>
      <c r="N1847">
        <v>49380.85</v>
      </c>
    </row>
    <row r="1848" spans="1:14" x14ac:dyDescent="0.3">
      <c r="A1848" t="s">
        <v>1837</v>
      </c>
      <c r="B1848" t="s">
        <v>5653</v>
      </c>
      <c r="C1848" t="s">
        <v>7405</v>
      </c>
      <c r="D1848" t="s">
        <v>7410</v>
      </c>
      <c r="E1848" t="s">
        <v>7426</v>
      </c>
      <c r="F1848" t="s">
        <v>7433</v>
      </c>
      <c r="G1848">
        <v>9068.58</v>
      </c>
      <c r="H1848">
        <v>11</v>
      </c>
      <c r="I1848" t="s">
        <v>7537</v>
      </c>
      <c r="J1848" t="s">
        <v>8163</v>
      </c>
      <c r="K1848" t="s">
        <v>8167</v>
      </c>
      <c r="L1848" t="s">
        <v>8169</v>
      </c>
      <c r="M1848">
        <v>79803.67</v>
      </c>
      <c r="N1848">
        <v>99754.38</v>
      </c>
    </row>
    <row r="1849" spans="1:14" x14ac:dyDescent="0.3">
      <c r="A1849" t="s">
        <v>1838</v>
      </c>
      <c r="B1849" t="s">
        <v>5654</v>
      </c>
      <c r="C1849" t="s">
        <v>7405</v>
      </c>
      <c r="D1849" t="s">
        <v>7409</v>
      </c>
      <c r="E1849" t="s">
        <v>7427</v>
      </c>
      <c r="F1849" t="s">
        <v>7429</v>
      </c>
      <c r="G1849">
        <v>8612.91</v>
      </c>
      <c r="H1849">
        <v>2</v>
      </c>
      <c r="I1849" t="s">
        <v>7464</v>
      </c>
      <c r="J1849" t="s">
        <v>8165</v>
      </c>
      <c r="K1849" t="s">
        <v>8167</v>
      </c>
      <c r="L1849" t="s">
        <v>8169</v>
      </c>
      <c r="M1849">
        <v>13780.49</v>
      </c>
      <c r="N1849">
        <v>17225.82</v>
      </c>
    </row>
    <row r="1850" spans="1:14" x14ac:dyDescent="0.3">
      <c r="A1850" t="s">
        <v>1839</v>
      </c>
      <c r="B1850" t="s">
        <v>5655</v>
      </c>
      <c r="C1850" t="s">
        <v>7405</v>
      </c>
      <c r="D1850" t="s">
        <v>7417</v>
      </c>
      <c r="E1850" t="s">
        <v>7424</v>
      </c>
      <c r="F1850" t="s">
        <v>7433</v>
      </c>
      <c r="G1850">
        <v>8984.75</v>
      </c>
      <c r="H1850">
        <v>1</v>
      </c>
      <c r="I1850" t="s">
        <v>7842</v>
      </c>
      <c r="J1850" t="s">
        <v>8165</v>
      </c>
      <c r="K1850" t="s">
        <v>8167</v>
      </c>
      <c r="L1850" t="s">
        <v>8170</v>
      </c>
      <c r="M1850">
        <v>8984.75</v>
      </c>
      <c r="N1850">
        <v>8984.75</v>
      </c>
    </row>
    <row r="1851" spans="1:14" x14ac:dyDescent="0.3">
      <c r="A1851" t="s">
        <v>1840</v>
      </c>
      <c r="B1851" t="s">
        <v>5656</v>
      </c>
      <c r="C1851" t="s">
        <v>7407</v>
      </c>
      <c r="D1851" t="s">
        <v>7415</v>
      </c>
      <c r="E1851" t="s">
        <v>7423</v>
      </c>
      <c r="F1851" t="s">
        <v>7434</v>
      </c>
      <c r="G1851">
        <v>1771.22</v>
      </c>
      <c r="H1851">
        <v>17</v>
      </c>
      <c r="I1851" t="s">
        <v>7740</v>
      </c>
      <c r="J1851" t="s">
        <v>8163</v>
      </c>
      <c r="K1851" t="s">
        <v>8167</v>
      </c>
      <c r="L1851" t="s">
        <v>8169</v>
      </c>
      <c r="M1851">
        <v>24088.26</v>
      </c>
      <c r="N1851">
        <v>30110.74</v>
      </c>
    </row>
    <row r="1852" spans="1:14" x14ac:dyDescent="0.3">
      <c r="A1852" t="s">
        <v>1841</v>
      </c>
      <c r="B1852" t="s">
        <v>5657</v>
      </c>
      <c r="C1852" t="s">
        <v>7408</v>
      </c>
      <c r="D1852" t="s">
        <v>7422</v>
      </c>
      <c r="E1852" t="s">
        <v>7425</v>
      </c>
      <c r="F1852" t="s">
        <v>7429</v>
      </c>
      <c r="G1852">
        <v>7417.71</v>
      </c>
      <c r="H1852">
        <v>8</v>
      </c>
      <c r="I1852" t="s">
        <v>8096</v>
      </c>
      <c r="J1852" t="s">
        <v>8164</v>
      </c>
      <c r="K1852" t="s">
        <v>8168</v>
      </c>
      <c r="L1852" t="s">
        <v>8170</v>
      </c>
      <c r="M1852">
        <v>59341.68</v>
      </c>
      <c r="N1852">
        <v>59341.68</v>
      </c>
    </row>
    <row r="1853" spans="1:14" x14ac:dyDescent="0.3">
      <c r="A1853" t="s">
        <v>1842</v>
      </c>
      <c r="B1853" t="s">
        <v>5658</v>
      </c>
      <c r="C1853" t="s">
        <v>7405</v>
      </c>
      <c r="D1853" t="s">
        <v>7409</v>
      </c>
      <c r="E1853" t="s">
        <v>7427</v>
      </c>
      <c r="F1853" t="s">
        <v>7431</v>
      </c>
      <c r="G1853">
        <v>9292.68</v>
      </c>
      <c r="H1853">
        <v>5</v>
      </c>
      <c r="I1853" t="s">
        <v>8000</v>
      </c>
      <c r="J1853" t="s">
        <v>8162</v>
      </c>
      <c r="K1853" t="s">
        <v>8168</v>
      </c>
      <c r="L1853" t="s">
        <v>8170</v>
      </c>
      <c r="M1853">
        <v>46463.4</v>
      </c>
      <c r="N1853">
        <v>46463.4</v>
      </c>
    </row>
    <row r="1854" spans="1:14" x14ac:dyDescent="0.3">
      <c r="A1854" t="s">
        <v>1843</v>
      </c>
      <c r="B1854" t="s">
        <v>5659</v>
      </c>
      <c r="C1854" t="s">
        <v>7408</v>
      </c>
      <c r="D1854" t="s">
        <v>7417</v>
      </c>
      <c r="E1854" t="s">
        <v>7426</v>
      </c>
      <c r="F1854" t="s">
        <v>7432</v>
      </c>
      <c r="G1854">
        <v>12609.36</v>
      </c>
      <c r="H1854">
        <v>15</v>
      </c>
      <c r="I1854" t="s">
        <v>7550</v>
      </c>
      <c r="J1854" t="s">
        <v>8162</v>
      </c>
      <c r="K1854" t="s">
        <v>8167</v>
      </c>
      <c r="L1854" t="s">
        <v>8169</v>
      </c>
      <c r="M1854">
        <v>151312.32000000001</v>
      </c>
      <c r="N1854">
        <v>189140.40000000002</v>
      </c>
    </row>
    <row r="1855" spans="1:14" x14ac:dyDescent="0.3">
      <c r="A1855" t="s">
        <v>1844</v>
      </c>
      <c r="B1855" t="s">
        <v>5660</v>
      </c>
      <c r="C1855" t="s">
        <v>7407</v>
      </c>
      <c r="D1855" t="s">
        <v>7413</v>
      </c>
      <c r="E1855" t="s">
        <v>7426</v>
      </c>
      <c r="F1855" t="s">
        <v>7432</v>
      </c>
      <c r="G1855">
        <v>13408.65</v>
      </c>
      <c r="H1855">
        <v>17</v>
      </c>
      <c r="I1855" t="s">
        <v>7613</v>
      </c>
      <c r="J1855" t="s">
        <v>8166</v>
      </c>
      <c r="K1855" t="s">
        <v>8167</v>
      </c>
      <c r="L1855" t="s">
        <v>8169</v>
      </c>
      <c r="M1855">
        <v>182357.64</v>
      </c>
      <c r="N1855">
        <v>227947.05</v>
      </c>
    </row>
    <row r="1856" spans="1:14" x14ac:dyDescent="0.3">
      <c r="A1856" t="s">
        <v>1845</v>
      </c>
      <c r="B1856" t="s">
        <v>5661</v>
      </c>
      <c r="C1856" t="s">
        <v>7406</v>
      </c>
      <c r="D1856" t="s">
        <v>7412</v>
      </c>
      <c r="E1856" t="s">
        <v>7427</v>
      </c>
      <c r="F1856" t="s">
        <v>7434</v>
      </c>
      <c r="G1856">
        <v>864.03</v>
      </c>
      <c r="H1856">
        <v>15</v>
      </c>
      <c r="I1856" t="s">
        <v>7982</v>
      </c>
      <c r="J1856" t="s">
        <v>8166</v>
      </c>
      <c r="K1856" t="s">
        <v>8167</v>
      </c>
      <c r="L1856" t="s">
        <v>8169</v>
      </c>
      <c r="M1856">
        <v>10368.36</v>
      </c>
      <c r="N1856">
        <v>12960.449999999999</v>
      </c>
    </row>
    <row r="1857" spans="1:14" x14ac:dyDescent="0.3">
      <c r="A1857" t="s">
        <v>1846</v>
      </c>
      <c r="B1857" t="s">
        <v>5662</v>
      </c>
      <c r="C1857" t="s">
        <v>7406</v>
      </c>
      <c r="D1857" t="s">
        <v>7414</v>
      </c>
      <c r="E1857" t="s">
        <v>7425</v>
      </c>
      <c r="F1857" t="s">
        <v>7429</v>
      </c>
      <c r="G1857">
        <v>5503.73</v>
      </c>
      <c r="H1857">
        <v>3</v>
      </c>
      <c r="I1857" t="s">
        <v>7920</v>
      </c>
      <c r="J1857" t="s">
        <v>8166</v>
      </c>
      <c r="K1857" t="s">
        <v>8168</v>
      </c>
      <c r="L1857" t="s">
        <v>8169</v>
      </c>
      <c r="M1857">
        <v>13208.62</v>
      </c>
      <c r="N1857">
        <v>16511.189999999999</v>
      </c>
    </row>
    <row r="1858" spans="1:14" x14ac:dyDescent="0.3">
      <c r="A1858" t="s">
        <v>1847</v>
      </c>
      <c r="B1858" t="s">
        <v>5663</v>
      </c>
      <c r="C1858" t="s">
        <v>7407</v>
      </c>
      <c r="D1858" t="s">
        <v>7417</v>
      </c>
      <c r="E1858" t="s">
        <v>7427</v>
      </c>
      <c r="F1858" t="s">
        <v>7433</v>
      </c>
      <c r="G1858">
        <v>7573.75</v>
      </c>
      <c r="H1858">
        <v>14</v>
      </c>
      <c r="I1858" t="s">
        <v>7662</v>
      </c>
      <c r="J1858" t="s">
        <v>8166</v>
      </c>
      <c r="K1858" t="s">
        <v>8168</v>
      </c>
      <c r="L1858" t="s">
        <v>8169</v>
      </c>
      <c r="M1858">
        <v>84826</v>
      </c>
      <c r="N1858">
        <v>106032.5</v>
      </c>
    </row>
    <row r="1859" spans="1:14" x14ac:dyDescent="0.3">
      <c r="A1859" t="s">
        <v>1848</v>
      </c>
      <c r="B1859" t="s">
        <v>5664</v>
      </c>
      <c r="C1859" t="s">
        <v>7407</v>
      </c>
      <c r="D1859" t="s">
        <v>7418</v>
      </c>
      <c r="E1859" t="s">
        <v>7423</v>
      </c>
      <c r="F1859" t="s">
        <v>7428</v>
      </c>
      <c r="G1859">
        <v>9930.1200000000008</v>
      </c>
      <c r="H1859">
        <v>5</v>
      </c>
      <c r="I1859" t="s">
        <v>7890</v>
      </c>
      <c r="J1859" t="s">
        <v>8166</v>
      </c>
      <c r="K1859" t="s">
        <v>8167</v>
      </c>
      <c r="L1859" t="s">
        <v>8170</v>
      </c>
      <c r="M1859">
        <v>49650.6</v>
      </c>
      <c r="N1859">
        <v>49650.600000000006</v>
      </c>
    </row>
    <row r="1860" spans="1:14" x14ac:dyDescent="0.3">
      <c r="A1860" t="s">
        <v>1849</v>
      </c>
      <c r="B1860" t="s">
        <v>5665</v>
      </c>
      <c r="C1860" t="s">
        <v>7407</v>
      </c>
      <c r="D1860" t="s">
        <v>7417</v>
      </c>
      <c r="E1860" t="s">
        <v>7426</v>
      </c>
      <c r="F1860" t="s">
        <v>7432</v>
      </c>
      <c r="G1860">
        <v>7818.6</v>
      </c>
      <c r="H1860">
        <v>5</v>
      </c>
      <c r="I1860" t="s">
        <v>7831</v>
      </c>
      <c r="J1860" t="s">
        <v>8162</v>
      </c>
      <c r="K1860" t="s">
        <v>8167</v>
      </c>
      <c r="L1860" t="s">
        <v>8170</v>
      </c>
      <c r="M1860">
        <v>39093</v>
      </c>
      <c r="N1860">
        <v>39093</v>
      </c>
    </row>
    <row r="1861" spans="1:14" x14ac:dyDescent="0.3">
      <c r="A1861" t="s">
        <v>1850</v>
      </c>
      <c r="B1861" t="s">
        <v>5666</v>
      </c>
      <c r="C1861" t="s">
        <v>7408</v>
      </c>
      <c r="D1861" t="s">
        <v>7419</v>
      </c>
      <c r="E1861" t="s">
        <v>7427</v>
      </c>
      <c r="F1861" t="s">
        <v>7429</v>
      </c>
      <c r="G1861">
        <v>1561.23</v>
      </c>
      <c r="H1861">
        <v>10</v>
      </c>
      <c r="I1861" t="s">
        <v>7546</v>
      </c>
      <c r="J1861" t="s">
        <v>8162</v>
      </c>
      <c r="K1861" t="s">
        <v>8167</v>
      </c>
      <c r="L1861" t="s">
        <v>8169</v>
      </c>
      <c r="M1861">
        <v>12489.84</v>
      </c>
      <c r="N1861">
        <v>15612.3</v>
      </c>
    </row>
    <row r="1862" spans="1:14" x14ac:dyDescent="0.3">
      <c r="A1862" t="s">
        <v>1851</v>
      </c>
      <c r="B1862" t="s">
        <v>4413</v>
      </c>
      <c r="C1862" t="s">
        <v>7405</v>
      </c>
      <c r="D1862" t="s">
        <v>7409</v>
      </c>
      <c r="E1862" t="s">
        <v>7423</v>
      </c>
      <c r="F1862" t="s">
        <v>7434</v>
      </c>
      <c r="G1862">
        <v>10885.45</v>
      </c>
      <c r="H1862">
        <v>11</v>
      </c>
      <c r="I1862" t="s">
        <v>8109</v>
      </c>
      <c r="J1862" t="s">
        <v>8166</v>
      </c>
      <c r="K1862" t="s">
        <v>8167</v>
      </c>
      <c r="L1862" t="s">
        <v>8170</v>
      </c>
      <c r="M1862">
        <v>119739.95</v>
      </c>
      <c r="N1862">
        <v>119739.95000000001</v>
      </c>
    </row>
    <row r="1863" spans="1:14" x14ac:dyDescent="0.3">
      <c r="A1863" t="s">
        <v>1852</v>
      </c>
      <c r="B1863" t="s">
        <v>5667</v>
      </c>
      <c r="C1863" t="s">
        <v>7406</v>
      </c>
      <c r="D1863" t="s">
        <v>7421</v>
      </c>
      <c r="E1863" t="s">
        <v>7423</v>
      </c>
      <c r="F1863" t="s">
        <v>7430</v>
      </c>
      <c r="G1863">
        <v>1557.08</v>
      </c>
      <c r="H1863">
        <v>16</v>
      </c>
      <c r="I1863" t="s">
        <v>7599</v>
      </c>
      <c r="J1863" t="s">
        <v>8162</v>
      </c>
      <c r="K1863" t="s">
        <v>8167</v>
      </c>
      <c r="L1863" t="s">
        <v>8170</v>
      </c>
      <c r="M1863">
        <v>24913.279999999999</v>
      </c>
      <c r="N1863">
        <v>24913.279999999999</v>
      </c>
    </row>
    <row r="1864" spans="1:14" x14ac:dyDescent="0.3">
      <c r="A1864" t="s">
        <v>1853</v>
      </c>
      <c r="B1864" t="s">
        <v>5668</v>
      </c>
      <c r="C1864" t="s">
        <v>7406</v>
      </c>
      <c r="D1864" t="s">
        <v>7412</v>
      </c>
      <c r="E1864" t="s">
        <v>7425</v>
      </c>
      <c r="F1864" t="s">
        <v>7432</v>
      </c>
      <c r="G1864">
        <v>4635.55</v>
      </c>
      <c r="H1864">
        <v>15</v>
      </c>
      <c r="I1864" t="s">
        <v>7566</v>
      </c>
      <c r="J1864" t="s">
        <v>8165</v>
      </c>
      <c r="K1864" t="s">
        <v>8167</v>
      </c>
      <c r="L1864" t="s">
        <v>8169</v>
      </c>
      <c r="M1864">
        <v>55626.6</v>
      </c>
      <c r="N1864">
        <v>69533.25</v>
      </c>
    </row>
    <row r="1865" spans="1:14" x14ac:dyDescent="0.3">
      <c r="A1865" t="s">
        <v>1854</v>
      </c>
      <c r="B1865" t="s">
        <v>5669</v>
      </c>
      <c r="C1865" t="s">
        <v>7406</v>
      </c>
      <c r="D1865" t="s">
        <v>7421</v>
      </c>
      <c r="E1865" t="s">
        <v>7427</v>
      </c>
      <c r="F1865" t="s">
        <v>7434</v>
      </c>
      <c r="G1865">
        <v>9119.2099999999991</v>
      </c>
      <c r="H1865">
        <v>3</v>
      </c>
      <c r="I1865" t="s">
        <v>7741</v>
      </c>
      <c r="J1865" t="s">
        <v>8163</v>
      </c>
      <c r="K1865" t="s">
        <v>8167</v>
      </c>
      <c r="L1865" t="s">
        <v>8170</v>
      </c>
      <c r="M1865">
        <v>27357.63</v>
      </c>
      <c r="N1865">
        <v>27357.629999999997</v>
      </c>
    </row>
    <row r="1866" spans="1:14" x14ac:dyDescent="0.3">
      <c r="A1866" t="s">
        <v>1855</v>
      </c>
      <c r="B1866" t="s">
        <v>5670</v>
      </c>
      <c r="C1866" t="s">
        <v>7408</v>
      </c>
      <c r="D1866" t="s">
        <v>7422</v>
      </c>
      <c r="E1866" t="s">
        <v>7425</v>
      </c>
      <c r="F1866" t="s">
        <v>7430</v>
      </c>
      <c r="G1866">
        <v>11054.77</v>
      </c>
      <c r="H1866">
        <v>15</v>
      </c>
      <c r="I1866" t="s">
        <v>7487</v>
      </c>
      <c r="J1866" t="s">
        <v>8164</v>
      </c>
      <c r="K1866" t="s">
        <v>8167</v>
      </c>
      <c r="L1866" t="s">
        <v>8170</v>
      </c>
      <c r="M1866">
        <v>165821.54999999999</v>
      </c>
      <c r="N1866">
        <v>165821.55000000002</v>
      </c>
    </row>
    <row r="1867" spans="1:14" x14ac:dyDescent="0.3">
      <c r="A1867" t="s">
        <v>1856</v>
      </c>
      <c r="B1867" t="s">
        <v>5671</v>
      </c>
      <c r="C1867" t="s">
        <v>7405</v>
      </c>
      <c r="D1867" t="s">
        <v>7409</v>
      </c>
      <c r="E1867" t="s">
        <v>7424</v>
      </c>
      <c r="F1867" t="s">
        <v>7429</v>
      </c>
      <c r="G1867">
        <v>6139.51</v>
      </c>
      <c r="H1867">
        <v>4</v>
      </c>
      <c r="I1867" t="s">
        <v>7751</v>
      </c>
      <c r="J1867" t="s">
        <v>8166</v>
      </c>
      <c r="K1867" t="s">
        <v>8167</v>
      </c>
      <c r="L1867" t="s">
        <v>8170</v>
      </c>
      <c r="M1867">
        <v>24558.04</v>
      </c>
      <c r="N1867">
        <v>24558.04</v>
      </c>
    </row>
    <row r="1868" spans="1:14" x14ac:dyDescent="0.3">
      <c r="A1868" t="s">
        <v>1857</v>
      </c>
      <c r="B1868" t="s">
        <v>5672</v>
      </c>
      <c r="C1868" t="s">
        <v>7405</v>
      </c>
      <c r="D1868" t="s">
        <v>7409</v>
      </c>
      <c r="E1868" t="s">
        <v>7426</v>
      </c>
      <c r="F1868" t="s">
        <v>7430</v>
      </c>
      <c r="G1868">
        <v>1742.17</v>
      </c>
      <c r="H1868">
        <v>4</v>
      </c>
      <c r="I1868" t="s">
        <v>8001</v>
      </c>
      <c r="J1868" t="s">
        <v>8162</v>
      </c>
      <c r="K1868" t="s">
        <v>8167</v>
      </c>
      <c r="L1868" t="s">
        <v>8169</v>
      </c>
      <c r="M1868">
        <v>5575.11</v>
      </c>
      <c r="N1868">
        <v>6968.68</v>
      </c>
    </row>
    <row r="1869" spans="1:14" x14ac:dyDescent="0.3">
      <c r="A1869" t="s">
        <v>1858</v>
      </c>
      <c r="B1869" t="s">
        <v>4586</v>
      </c>
      <c r="C1869" t="s">
        <v>7407</v>
      </c>
      <c r="D1869" t="s">
        <v>7413</v>
      </c>
      <c r="E1869" t="s">
        <v>7424</v>
      </c>
      <c r="F1869" t="s">
        <v>7434</v>
      </c>
      <c r="G1869">
        <v>8888.4699999999993</v>
      </c>
      <c r="H1869">
        <v>14</v>
      </c>
      <c r="I1869" t="s">
        <v>8008</v>
      </c>
      <c r="J1869" t="s">
        <v>8162</v>
      </c>
      <c r="K1869" t="s">
        <v>8168</v>
      </c>
      <c r="L1869" t="s">
        <v>8169</v>
      </c>
      <c r="M1869">
        <v>99551.03</v>
      </c>
      <c r="N1869">
        <v>124438.57999999999</v>
      </c>
    </row>
    <row r="1870" spans="1:14" x14ac:dyDescent="0.3">
      <c r="A1870" t="s">
        <v>1859</v>
      </c>
      <c r="B1870" t="s">
        <v>5673</v>
      </c>
      <c r="C1870" t="s">
        <v>7405</v>
      </c>
      <c r="D1870" t="s">
        <v>7410</v>
      </c>
      <c r="E1870" t="s">
        <v>7427</v>
      </c>
      <c r="F1870" t="s">
        <v>7432</v>
      </c>
      <c r="G1870">
        <v>12569.52</v>
      </c>
      <c r="H1870">
        <v>3</v>
      </c>
      <c r="I1870" t="s">
        <v>7569</v>
      </c>
      <c r="J1870" t="s">
        <v>8165</v>
      </c>
      <c r="K1870" t="s">
        <v>8167</v>
      </c>
      <c r="L1870" t="s">
        <v>8170</v>
      </c>
      <c r="M1870">
        <v>37708.559999999998</v>
      </c>
      <c r="N1870">
        <v>37708.559999999998</v>
      </c>
    </row>
    <row r="1871" spans="1:14" x14ac:dyDescent="0.3">
      <c r="A1871" t="s">
        <v>1860</v>
      </c>
      <c r="B1871" t="s">
        <v>5674</v>
      </c>
      <c r="C1871" t="s">
        <v>7406</v>
      </c>
      <c r="D1871" t="s">
        <v>7416</v>
      </c>
      <c r="E1871" t="s">
        <v>7426</v>
      </c>
      <c r="F1871" t="s">
        <v>7428</v>
      </c>
      <c r="G1871">
        <v>16304.52</v>
      </c>
      <c r="H1871">
        <v>7</v>
      </c>
      <c r="I1871" t="s">
        <v>7819</v>
      </c>
      <c r="J1871" t="s">
        <v>8163</v>
      </c>
      <c r="K1871" t="s">
        <v>8167</v>
      </c>
      <c r="L1871" t="s">
        <v>8169</v>
      </c>
      <c r="M1871">
        <v>91304.98</v>
      </c>
      <c r="N1871">
        <v>114131.64</v>
      </c>
    </row>
    <row r="1872" spans="1:14" x14ac:dyDescent="0.3">
      <c r="A1872" t="s">
        <v>1861</v>
      </c>
      <c r="B1872" t="s">
        <v>5675</v>
      </c>
      <c r="C1872" t="s">
        <v>7408</v>
      </c>
      <c r="D1872" t="s">
        <v>7422</v>
      </c>
      <c r="E1872" t="s">
        <v>7427</v>
      </c>
      <c r="F1872" t="s">
        <v>7432</v>
      </c>
      <c r="G1872">
        <v>4888.7</v>
      </c>
      <c r="H1872">
        <v>14</v>
      </c>
      <c r="I1872" t="s">
        <v>7743</v>
      </c>
      <c r="J1872" t="s">
        <v>8164</v>
      </c>
      <c r="K1872" t="s">
        <v>8168</v>
      </c>
      <c r="L1872" t="s">
        <v>8169</v>
      </c>
      <c r="M1872">
        <v>54753.440000000002</v>
      </c>
      <c r="N1872">
        <v>68441.8</v>
      </c>
    </row>
    <row r="1873" spans="1:14" x14ac:dyDescent="0.3">
      <c r="A1873" t="s">
        <v>1862</v>
      </c>
      <c r="B1873" t="s">
        <v>5676</v>
      </c>
      <c r="C1873" t="s">
        <v>7407</v>
      </c>
      <c r="D1873" t="s">
        <v>7415</v>
      </c>
      <c r="E1873" t="s">
        <v>7427</v>
      </c>
      <c r="F1873" t="s">
        <v>7429</v>
      </c>
      <c r="G1873">
        <v>14044.43</v>
      </c>
      <c r="H1873">
        <v>7</v>
      </c>
      <c r="I1873" t="s">
        <v>7682</v>
      </c>
      <c r="J1873" t="s">
        <v>8163</v>
      </c>
      <c r="K1873" t="s">
        <v>8167</v>
      </c>
      <c r="L1873" t="s">
        <v>8170</v>
      </c>
      <c r="M1873">
        <v>98311.01</v>
      </c>
      <c r="N1873">
        <v>98311.010000000009</v>
      </c>
    </row>
    <row r="1874" spans="1:14" x14ac:dyDescent="0.3">
      <c r="A1874" t="s">
        <v>1863</v>
      </c>
      <c r="B1874" t="s">
        <v>5677</v>
      </c>
      <c r="C1874" t="s">
        <v>7406</v>
      </c>
      <c r="D1874" t="s">
        <v>7412</v>
      </c>
      <c r="E1874" t="s">
        <v>7427</v>
      </c>
      <c r="F1874" t="s">
        <v>7430</v>
      </c>
      <c r="G1874">
        <v>5512.03</v>
      </c>
      <c r="H1874">
        <v>6</v>
      </c>
      <c r="I1874" t="s">
        <v>7587</v>
      </c>
      <c r="J1874" t="s">
        <v>8165</v>
      </c>
      <c r="K1874" t="s">
        <v>8168</v>
      </c>
      <c r="L1874" t="s">
        <v>8170</v>
      </c>
      <c r="M1874">
        <v>33072.18</v>
      </c>
      <c r="N1874">
        <v>33072.18</v>
      </c>
    </row>
    <row r="1875" spans="1:14" x14ac:dyDescent="0.3">
      <c r="A1875" t="s">
        <v>1864</v>
      </c>
      <c r="B1875" t="s">
        <v>4324</v>
      </c>
      <c r="C1875" t="s">
        <v>7407</v>
      </c>
      <c r="D1875" t="s">
        <v>7415</v>
      </c>
      <c r="E1875" t="s">
        <v>7426</v>
      </c>
      <c r="F1875" t="s">
        <v>7434</v>
      </c>
      <c r="G1875">
        <v>4764.2</v>
      </c>
      <c r="H1875">
        <v>19</v>
      </c>
      <c r="I1875" t="s">
        <v>7821</v>
      </c>
      <c r="J1875" t="s">
        <v>8164</v>
      </c>
      <c r="K1875" t="s">
        <v>8168</v>
      </c>
      <c r="L1875" t="s">
        <v>8169</v>
      </c>
      <c r="M1875">
        <v>72415.839999999997</v>
      </c>
      <c r="N1875">
        <v>90519.8</v>
      </c>
    </row>
    <row r="1876" spans="1:14" x14ac:dyDescent="0.3">
      <c r="A1876" t="s">
        <v>1865</v>
      </c>
      <c r="B1876" t="s">
        <v>5678</v>
      </c>
      <c r="C1876" t="s">
        <v>7408</v>
      </c>
      <c r="D1876" t="s">
        <v>7419</v>
      </c>
      <c r="E1876" t="s">
        <v>7425</v>
      </c>
      <c r="F1876" t="s">
        <v>7433</v>
      </c>
      <c r="G1876">
        <v>1528.86</v>
      </c>
      <c r="H1876">
        <v>20</v>
      </c>
      <c r="I1876" t="s">
        <v>8110</v>
      </c>
      <c r="J1876" t="s">
        <v>8162</v>
      </c>
      <c r="K1876" t="s">
        <v>8167</v>
      </c>
      <c r="L1876" t="s">
        <v>8170</v>
      </c>
      <c r="M1876">
        <v>30577.200000000001</v>
      </c>
      <c r="N1876">
        <v>30577.199999999997</v>
      </c>
    </row>
    <row r="1877" spans="1:14" x14ac:dyDescent="0.3">
      <c r="A1877" t="s">
        <v>1866</v>
      </c>
      <c r="B1877" t="s">
        <v>5679</v>
      </c>
      <c r="C1877" t="s">
        <v>7405</v>
      </c>
      <c r="D1877" t="s">
        <v>7411</v>
      </c>
      <c r="E1877" t="s">
        <v>7423</v>
      </c>
      <c r="F1877" t="s">
        <v>7430</v>
      </c>
      <c r="G1877">
        <v>2956.46</v>
      </c>
      <c r="H1877">
        <v>4</v>
      </c>
      <c r="I1877" t="s">
        <v>8098</v>
      </c>
      <c r="J1877" t="s">
        <v>8164</v>
      </c>
      <c r="K1877" t="s">
        <v>8168</v>
      </c>
      <c r="L1877" t="s">
        <v>8170</v>
      </c>
      <c r="M1877">
        <v>11825.84</v>
      </c>
      <c r="N1877">
        <v>11825.84</v>
      </c>
    </row>
    <row r="1878" spans="1:14" x14ac:dyDescent="0.3">
      <c r="A1878" t="s">
        <v>1867</v>
      </c>
      <c r="B1878" t="s">
        <v>5680</v>
      </c>
      <c r="C1878" t="s">
        <v>7407</v>
      </c>
      <c r="D1878" t="s">
        <v>7417</v>
      </c>
      <c r="E1878" t="s">
        <v>7427</v>
      </c>
      <c r="F1878" t="s">
        <v>7434</v>
      </c>
      <c r="G1878">
        <v>8683.4599999999991</v>
      </c>
      <c r="H1878">
        <v>7</v>
      </c>
      <c r="I1878" t="s">
        <v>7588</v>
      </c>
      <c r="J1878" t="s">
        <v>8162</v>
      </c>
      <c r="K1878" t="s">
        <v>8167</v>
      </c>
      <c r="L1878" t="s">
        <v>8169</v>
      </c>
      <c r="M1878">
        <v>48627.21</v>
      </c>
      <c r="N1878">
        <v>60784.219999999994</v>
      </c>
    </row>
    <row r="1879" spans="1:14" x14ac:dyDescent="0.3">
      <c r="A1879" t="s">
        <v>1868</v>
      </c>
      <c r="B1879" t="s">
        <v>5681</v>
      </c>
      <c r="C1879" t="s">
        <v>7408</v>
      </c>
      <c r="D1879" t="s">
        <v>7422</v>
      </c>
      <c r="E1879" t="s">
        <v>7426</v>
      </c>
      <c r="F1879" t="s">
        <v>7432</v>
      </c>
      <c r="G1879">
        <v>6200.1</v>
      </c>
      <c r="H1879">
        <v>2</v>
      </c>
      <c r="I1879" t="s">
        <v>7766</v>
      </c>
      <c r="J1879" t="s">
        <v>8165</v>
      </c>
      <c r="K1879" t="s">
        <v>8167</v>
      </c>
      <c r="L1879" t="s">
        <v>8170</v>
      </c>
      <c r="M1879">
        <v>12400.2</v>
      </c>
      <c r="N1879">
        <v>12400.2</v>
      </c>
    </row>
    <row r="1880" spans="1:14" x14ac:dyDescent="0.3">
      <c r="A1880" t="s">
        <v>1869</v>
      </c>
      <c r="B1880" t="s">
        <v>5682</v>
      </c>
      <c r="C1880" t="s">
        <v>7407</v>
      </c>
      <c r="D1880" t="s">
        <v>7418</v>
      </c>
      <c r="E1880" t="s">
        <v>7424</v>
      </c>
      <c r="F1880" t="s">
        <v>7430</v>
      </c>
      <c r="G1880">
        <v>1428.43</v>
      </c>
      <c r="H1880">
        <v>4</v>
      </c>
      <c r="I1880" t="s">
        <v>7630</v>
      </c>
      <c r="J1880" t="s">
        <v>8163</v>
      </c>
      <c r="K1880" t="s">
        <v>8168</v>
      </c>
      <c r="L1880" t="s">
        <v>8170</v>
      </c>
      <c r="M1880">
        <v>5713.72</v>
      </c>
      <c r="N1880">
        <v>5713.72</v>
      </c>
    </row>
    <row r="1881" spans="1:14" x14ac:dyDescent="0.3">
      <c r="A1881" t="s">
        <v>1870</v>
      </c>
      <c r="B1881" t="s">
        <v>5683</v>
      </c>
      <c r="C1881" t="s">
        <v>7408</v>
      </c>
      <c r="D1881" t="s">
        <v>7419</v>
      </c>
      <c r="E1881" t="s">
        <v>7425</v>
      </c>
      <c r="F1881" t="s">
        <v>7429</v>
      </c>
      <c r="G1881">
        <v>10899.56</v>
      </c>
      <c r="H1881">
        <v>13</v>
      </c>
      <c r="I1881" t="s">
        <v>7504</v>
      </c>
      <c r="J1881" t="s">
        <v>8163</v>
      </c>
      <c r="K1881" t="s">
        <v>8167</v>
      </c>
      <c r="L1881" t="s">
        <v>8170</v>
      </c>
      <c r="M1881">
        <v>141694.28</v>
      </c>
      <c r="N1881">
        <v>141694.28</v>
      </c>
    </row>
    <row r="1882" spans="1:14" x14ac:dyDescent="0.3">
      <c r="A1882" t="s">
        <v>1871</v>
      </c>
      <c r="B1882" t="s">
        <v>5684</v>
      </c>
      <c r="C1882" t="s">
        <v>7407</v>
      </c>
      <c r="D1882" t="s">
        <v>7415</v>
      </c>
      <c r="E1882" t="s">
        <v>7423</v>
      </c>
      <c r="F1882" t="s">
        <v>7431</v>
      </c>
      <c r="G1882">
        <v>2407</v>
      </c>
      <c r="H1882">
        <v>19</v>
      </c>
      <c r="I1882" t="s">
        <v>7442</v>
      </c>
      <c r="J1882" t="s">
        <v>8166</v>
      </c>
      <c r="K1882" t="s">
        <v>8167</v>
      </c>
      <c r="L1882" t="s">
        <v>8169</v>
      </c>
      <c r="M1882">
        <v>36586.400000000001</v>
      </c>
      <c r="N1882">
        <v>45733</v>
      </c>
    </row>
    <row r="1883" spans="1:14" x14ac:dyDescent="0.3">
      <c r="A1883" t="s">
        <v>1872</v>
      </c>
      <c r="B1883" t="s">
        <v>3967</v>
      </c>
      <c r="C1883" t="s">
        <v>7405</v>
      </c>
      <c r="D1883" t="s">
        <v>7409</v>
      </c>
      <c r="E1883" t="s">
        <v>7426</v>
      </c>
      <c r="F1883" t="s">
        <v>7433</v>
      </c>
      <c r="G1883">
        <v>8606.27</v>
      </c>
      <c r="H1883">
        <v>13</v>
      </c>
      <c r="I1883" t="s">
        <v>8111</v>
      </c>
      <c r="J1883" t="s">
        <v>8166</v>
      </c>
      <c r="K1883" t="s">
        <v>8168</v>
      </c>
      <c r="L1883" t="s">
        <v>8170</v>
      </c>
      <c r="M1883">
        <v>111881.51</v>
      </c>
      <c r="N1883">
        <v>111881.51000000001</v>
      </c>
    </row>
    <row r="1884" spans="1:14" x14ac:dyDescent="0.3">
      <c r="A1884" t="s">
        <v>1873</v>
      </c>
      <c r="B1884" t="s">
        <v>5349</v>
      </c>
      <c r="C1884" t="s">
        <v>7406</v>
      </c>
      <c r="D1884" t="s">
        <v>7412</v>
      </c>
      <c r="E1884" t="s">
        <v>7423</v>
      </c>
      <c r="F1884" t="s">
        <v>7429</v>
      </c>
      <c r="G1884">
        <v>842.45</v>
      </c>
      <c r="H1884">
        <v>18</v>
      </c>
      <c r="I1884" t="s">
        <v>7554</v>
      </c>
      <c r="J1884" t="s">
        <v>8165</v>
      </c>
      <c r="K1884" t="s">
        <v>8167</v>
      </c>
      <c r="L1884" t="s">
        <v>8170</v>
      </c>
      <c r="M1884">
        <v>15164.1</v>
      </c>
      <c r="N1884">
        <v>15164.1</v>
      </c>
    </row>
    <row r="1885" spans="1:14" x14ac:dyDescent="0.3">
      <c r="A1885" t="s">
        <v>1874</v>
      </c>
      <c r="B1885" t="s">
        <v>5685</v>
      </c>
      <c r="C1885" t="s">
        <v>7405</v>
      </c>
      <c r="D1885" t="s">
        <v>7417</v>
      </c>
      <c r="E1885" t="s">
        <v>7423</v>
      </c>
      <c r="F1885" t="s">
        <v>7428</v>
      </c>
      <c r="G1885">
        <v>1901.53</v>
      </c>
      <c r="H1885">
        <v>12</v>
      </c>
      <c r="I1885" t="s">
        <v>7627</v>
      </c>
      <c r="J1885" t="s">
        <v>8164</v>
      </c>
      <c r="K1885" t="s">
        <v>8168</v>
      </c>
      <c r="L1885" t="s">
        <v>8169</v>
      </c>
      <c r="M1885">
        <v>18255.02</v>
      </c>
      <c r="N1885">
        <v>22818.36</v>
      </c>
    </row>
    <row r="1886" spans="1:14" x14ac:dyDescent="0.3">
      <c r="A1886" t="s">
        <v>1875</v>
      </c>
      <c r="B1886" t="s">
        <v>5686</v>
      </c>
      <c r="C1886" t="s">
        <v>7405</v>
      </c>
      <c r="D1886" t="s">
        <v>7411</v>
      </c>
      <c r="E1886" t="s">
        <v>7425</v>
      </c>
      <c r="F1886" t="s">
        <v>7434</v>
      </c>
      <c r="G1886">
        <v>7812.79</v>
      </c>
      <c r="H1886">
        <v>16</v>
      </c>
      <c r="I1886" t="s">
        <v>7785</v>
      </c>
      <c r="J1886" t="s">
        <v>8164</v>
      </c>
      <c r="K1886" t="s">
        <v>8167</v>
      </c>
      <c r="L1886" t="s">
        <v>8170</v>
      </c>
      <c r="M1886">
        <v>125004.64</v>
      </c>
      <c r="N1886">
        <v>125004.64</v>
      </c>
    </row>
    <row r="1887" spans="1:14" x14ac:dyDescent="0.3">
      <c r="A1887" t="s">
        <v>1876</v>
      </c>
      <c r="B1887" t="s">
        <v>5687</v>
      </c>
      <c r="C1887" t="s">
        <v>7405</v>
      </c>
      <c r="D1887" t="s">
        <v>7411</v>
      </c>
      <c r="E1887" t="s">
        <v>7425</v>
      </c>
      <c r="F1887" t="s">
        <v>7428</v>
      </c>
      <c r="G1887">
        <v>8599.6299999999992</v>
      </c>
      <c r="H1887">
        <v>10</v>
      </c>
      <c r="I1887" t="s">
        <v>7486</v>
      </c>
      <c r="J1887" t="s">
        <v>8162</v>
      </c>
      <c r="K1887" t="s">
        <v>8167</v>
      </c>
      <c r="L1887" t="s">
        <v>8169</v>
      </c>
      <c r="M1887">
        <v>68797.039999999994</v>
      </c>
      <c r="N1887">
        <v>85996.299999999988</v>
      </c>
    </row>
    <row r="1888" spans="1:14" x14ac:dyDescent="0.3">
      <c r="A1888" t="s">
        <v>1877</v>
      </c>
      <c r="B1888" t="s">
        <v>5688</v>
      </c>
      <c r="C1888" t="s">
        <v>7406</v>
      </c>
      <c r="D1888" t="s">
        <v>7421</v>
      </c>
      <c r="E1888" t="s">
        <v>7424</v>
      </c>
      <c r="F1888" t="s">
        <v>7434</v>
      </c>
      <c r="G1888">
        <v>2729.04</v>
      </c>
      <c r="H1888">
        <v>11</v>
      </c>
      <c r="I1888" t="s">
        <v>7994</v>
      </c>
      <c r="J1888" t="s">
        <v>8164</v>
      </c>
      <c r="K1888" t="s">
        <v>8167</v>
      </c>
      <c r="L1888" t="s">
        <v>8170</v>
      </c>
      <c r="M1888">
        <v>30019.439999999999</v>
      </c>
      <c r="N1888">
        <v>30019.439999999999</v>
      </c>
    </row>
    <row r="1889" spans="1:14" x14ac:dyDescent="0.3">
      <c r="A1889" t="s">
        <v>1878</v>
      </c>
      <c r="B1889" t="s">
        <v>5689</v>
      </c>
      <c r="C1889" t="s">
        <v>7407</v>
      </c>
      <c r="D1889" t="s">
        <v>7417</v>
      </c>
      <c r="E1889" t="s">
        <v>7427</v>
      </c>
      <c r="F1889" t="s">
        <v>7433</v>
      </c>
      <c r="G1889">
        <v>13788.79</v>
      </c>
      <c r="H1889">
        <v>7</v>
      </c>
      <c r="I1889" t="s">
        <v>7476</v>
      </c>
      <c r="J1889" t="s">
        <v>8164</v>
      </c>
      <c r="K1889" t="s">
        <v>8168</v>
      </c>
      <c r="L1889" t="s">
        <v>8169</v>
      </c>
      <c r="M1889">
        <v>77217.39</v>
      </c>
      <c r="N1889">
        <v>96521.53</v>
      </c>
    </row>
    <row r="1890" spans="1:14" x14ac:dyDescent="0.3">
      <c r="A1890" t="s">
        <v>1879</v>
      </c>
      <c r="B1890" t="s">
        <v>5690</v>
      </c>
      <c r="C1890" t="s">
        <v>7405</v>
      </c>
      <c r="D1890" t="s">
        <v>7411</v>
      </c>
      <c r="E1890" t="s">
        <v>7425</v>
      </c>
      <c r="F1890" t="s">
        <v>7431</v>
      </c>
      <c r="G1890">
        <v>8597.9699999999993</v>
      </c>
      <c r="H1890">
        <v>16</v>
      </c>
      <c r="I1890" t="s">
        <v>7911</v>
      </c>
      <c r="J1890" t="s">
        <v>8162</v>
      </c>
      <c r="K1890" t="s">
        <v>8167</v>
      </c>
      <c r="L1890" t="s">
        <v>8170</v>
      </c>
      <c r="M1890">
        <v>137567.51999999999</v>
      </c>
      <c r="N1890">
        <v>137567.51999999999</v>
      </c>
    </row>
    <row r="1891" spans="1:14" x14ac:dyDescent="0.3">
      <c r="A1891" t="s">
        <v>1880</v>
      </c>
      <c r="B1891" t="s">
        <v>5691</v>
      </c>
      <c r="C1891" t="s">
        <v>7405</v>
      </c>
      <c r="D1891" t="s">
        <v>7410</v>
      </c>
      <c r="E1891" t="s">
        <v>7423</v>
      </c>
      <c r="F1891" t="s">
        <v>7428</v>
      </c>
      <c r="G1891">
        <v>11975.24</v>
      </c>
      <c r="H1891">
        <v>5</v>
      </c>
      <c r="I1891" t="s">
        <v>7628</v>
      </c>
      <c r="J1891" t="s">
        <v>8164</v>
      </c>
      <c r="K1891" t="s">
        <v>8167</v>
      </c>
      <c r="L1891" t="s">
        <v>8170</v>
      </c>
      <c r="M1891">
        <v>59876.2</v>
      </c>
      <c r="N1891">
        <v>59876.2</v>
      </c>
    </row>
    <row r="1892" spans="1:14" x14ac:dyDescent="0.3">
      <c r="A1892" t="s">
        <v>1881</v>
      </c>
      <c r="B1892" t="s">
        <v>5044</v>
      </c>
      <c r="C1892" t="s">
        <v>7407</v>
      </c>
      <c r="D1892" t="s">
        <v>7415</v>
      </c>
      <c r="E1892" t="s">
        <v>7427</v>
      </c>
      <c r="F1892" t="s">
        <v>7433</v>
      </c>
      <c r="G1892">
        <v>5670.56</v>
      </c>
      <c r="H1892">
        <v>4</v>
      </c>
      <c r="I1892" t="s">
        <v>7888</v>
      </c>
      <c r="J1892" t="s">
        <v>8164</v>
      </c>
      <c r="K1892" t="s">
        <v>8168</v>
      </c>
      <c r="L1892" t="s">
        <v>8170</v>
      </c>
      <c r="M1892">
        <v>22682.240000000002</v>
      </c>
      <c r="N1892">
        <v>22682.240000000002</v>
      </c>
    </row>
    <row r="1893" spans="1:14" x14ac:dyDescent="0.3">
      <c r="A1893" t="s">
        <v>1882</v>
      </c>
      <c r="B1893" t="s">
        <v>5692</v>
      </c>
      <c r="C1893" t="s">
        <v>7408</v>
      </c>
      <c r="D1893" t="s">
        <v>7417</v>
      </c>
      <c r="E1893" t="s">
        <v>7423</v>
      </c>
      <c r="F1893" t="s">
        <v>7433</v>
      </c>
      <c r="G1893">
        <v>10833.99</v>
      </c>
      <c r="H1893">
        <v>15</v>
      </c>
      <c r="I1893" t="s">
        <v>7548</v>
      </c>
      <c r="J1893" t="s">
        <v>8163</v>
      </c>
      <c r="K1893" t="s">
        <v>8167</v>
      </c>
      <c r="L1893" t="s">
        <v>8170</v>
      </c>
      <c r="M1893">
        <v>162509.85</v>
      </c>
      <c r="N1893">
        <v>162509.85</v>
      </c>
    </row>
    <row r="1894" spans="1:14" x14ac:dyDescent="0.3">
      <c r="A1894" t="s">
        <v>1883</v>
      </c>
      <c r="B1894" t="s">
        <v>5693</v>
      </c>
      <c r="C1894" t="s">
        <v>7405</v>
      </c>
      <c r="D1894" t="s">
        <v>7410</v>
      </c>
      <c r="E1894" t="s">
        <v>7423</v>
      </c>
      <c r="F1894" t="s">
        <v>7434</v>
      </c>
      <c r="G1894">
        <v>16085.4</v>
      </c>
      <c r="H1894">
        <v>6</v>
      </c>
      <c r="I1894" t="s">
        <v>7461</v>
      </c>
      <c r="J1894" t="s">
        <v>8162</v>
      </c>
      <c r="K1894" t="s">
        <v>8168</v>
      </c>
      <c r="L1894" t="s">
        <v>8169</v>
      </c>
      <c r="M1894">
        <v>77209.919999999998</v>
      </c>
      <c r="N1894">
        <v>96512.4</v>
      </c>
    </row>
    <row r="1895" spans="1:14" x14ac:dyDescent="0.3">
      <c r="A1895" t="s">
        <v>1884</v>
      </c>
      <c r="B1895" t="s">
        <v>5694</v>
      </c>
      <c r="C1895" t="s">
        <v>7405</v>
      </c>
      <c r="D1895" t="s">
        <v>7410</v>
      </c>
      <c r="E1895" t="s">
        <v>7427</v>
      </c>
      <c r="F1895" t="s">
        <v>7430</v>
      </c>
      <c r="G1895">
        <v>9427.9699999999993</v>
      </c>
      <c r="H1895">
        <v>12</v>
      </c>
      <c r="I1895" t="s">
        <v>7903</v>
      </c>
      <c r="J1895" t="s">
        <v>8162</v>
      </c>
      <c r="K1895" t="s">
        <v>8167</v>
      </c>
      <c r="L1895" t="s">
        <v>8170</v>
      </c>
      <c r="M1895">
        <v>113135.64</v>
      </c>
      <c r="N1895">
        <v>113135.63999999998</v>
      </c>
    </row>
    <row r="1896" spans="1:14" x14ac:dyDescent="0.3">
      <c r="A1896" t="s">
        <v>1885</v>
      </c>
      <c r="B1896" t="s">
        <v>5695</v>
      </c>
      <c r="C1896" t="s">
        <v>7407</v>
      </c>
      <c r="D1896" t="s">
        <v>7417</v>
      </c>
      <c r="E1896" t="s">
        <v>7424</v>
      </c>
      <c r="F1896" t="s">
        <v>7431</v>
      </c>
      <c r="G1896">
        <v>11629.13</v>
      </c>
      <c r="H1896">
        <v>14</v>
      </c>
      <c r="I1896" t="s">
        <v>7776</v>
      </c>
      <c r="J1896" t="s">
        <v>8162</v>
      </c>
      <c r="K1896" t="s">
        <v>8167</v>
      </c>
      <c r="L1896" t="s">
        <v>8170</v>
      </c>
      <c r="M1896">
        <v>162807.82</v>
      </c>
      <c r="N1896">
        <v>162807.81999999998</v>
      </c>
    </row>
    <row r="1897" spans="1:14" x14ac:dyDescent="0.3">
      <c r="A1897" t="s">
        <v>1886</v>
      </c>
      <c r="B1897" t="s">
        <v>5696</v>
      </c>
      <c r="C1897" t="s">
        <v>7408</v>
      </c>
      <c r="D1897" t="s">
        <v>7422</v>
      </c>
      <c r="E1897" t="s">
        <v>7423</v>
      </c>
      <c r="F1897" t="s">
        <v>7428</v>
      </c>
      <c r="G1897">
        <v>13265.06</v>
      </c>
      <c r="H1897">
        <v>20</v>
      </c>
      <c r="I1897" t="s">
        <v>7725</v>
      </c>
      <c r="J1897" t="s">
        <v>8165</v>
      </c>
      <c r="K1897" t="s">
        <v>8168</v>
      </c>
      <c r="L1897" t="s">
        <v>8170</v>
      </c>
      <c r="M1897">
        <v>265301.2</v>
      </c>
      <c r="N1897">
        <v>265301.2</v>
      </c>
    </row>
    <row r="1898" spans="1:14" x14ac:dyDescent="0.3">
      <c r="A1898" t="s">
        <v>1887</v>
      </c>
      <c r="B1898" t="s">
        <v>5697</v>
      </c>
      <c r="C1898" t="s">
        <v>7405</v>
      </c>
      <c r="D1898" t="s">
        <v>7411</v>
      </c>
      <c r="E1898" t="s">
        <v>7424</v>
      </c>
      <c r="F1898" t="s">
        <v>7431</v>
      </c>
      <c r="G1898">
        <v>5243.94</v>
      </c>
      <c r="H1898">
        <v>11</v>
      </c>
      <c r="I1898" t="s">
        <v>7575</v>
      </c>
      <c r="J1898" t="s">
        <v>8165</v>
      </c>
      <c r="K1898" t="s">
        <v>8167</v>
      </c>
      <c r="L1898" t="s">
        <v>8170</v>
      </c>
      <c r="M1898">
        <v>57683.34</v>
      </c>
      <c r="N1898">
        <v>57683.34</v>
      </c>
    </row>
    <row r="1899" spans="1:14" x14ac:dyDescent="0.3">
      <c r="A1899" t="s">
        <v>1888</v>
      </c>
      <c r="B1899" t="s">
        <v>5698</v>
      </c>
      <c r="C1899" t="s">
        <v>7405</v>
      </c>
      <c r="D1899" t="s">
        <v>7409</v>
      </c>
      <c r="E1899" t="s">
        <v>7425</v>
      </c>
      <c r="F1899" t="s">
        <v>7432</v>
      </c>
      <c r="G1899">
        <v>2739</v>
      </c>
      <c r="H1899">
        <v>18</v>
      </c>
      <c r="I1899" t="s">
        <v>8112</v>
      </c>
      <c r="J1899" t="s">
        <v>8164</v>
      </c>
      <c r="K1899" t="s">
        <v>8167</v>
      </c>
      <c r="L1899" t="s">
        <v>8170</v>
      </c>
      <c r="M1899">
        <v>49302</v>
      </c>
      <c r="N1899">
        <v>49302</v>
      </c>
    </row>
    <row r="1900" spans="1:14" x14ac:dyDescent="0.3">
      <c r="A1900" t="s">
        <v>1889</v>
      </c>
      <c r="B1900" t="s">
        <v>5699</v>
      </c>
      <c r="C1900" t="s">
        <v>7405</v>
      </c>
      <c r="D1900" t="s">
        <v>7410</v>
      </c>
      <c r="E1900" t="s">
        <v>7426</v>
      </c>
      <c r="F1900" t="s">
        <v>7431</v>
      </c>
      <c r="G1900">
        <v>10361.719999999999</v>
      </c>
      <c r="H1900">
        <v>17</v>
      </c>
      <c r="I1900" t="s">
        <v>8077</v>
      </c>
      <c r="J1900" t="s">
        <v>8165</v>
      </c>
      <c r="K1900" t="s">
        <v>8167</v>
      </c>
      <c r="L1900" t="s">
        <v>8170</v>
      </c>
      <c r="M1900">
        <v>176149.24</v>
      </c>
      <c r="N1900">
        <v>176149.24</v>
      </c>
    </row>
    <row r="1901" spans="1:14" x14ac:dyDescent="0.3">
      <c r="A1901" t="s">
        <v>1890</v>
      </c>
      <c r="B1901" t="s">
        <v>5700</v>
      </c>
      <c r="C1901" t="s">
        <v>7408</v>
      </c>
      <c r="D1901" t="s">
        <v>7422</v>
      </c>
      <c r="E1901" t="s">
        <v>7424</v>
      </c>
      <c r="F1901" t="s">
        <v>7431</v>
      </c>
      <c r="G1901">
        <v>5450.61</v>
      </c>
      <c r="H1901">
        <v>20</v>
      </c>
      <c r="I1901" t="s">
        <v>7468</v>
      </c>
      <c r="J1901" t="s">
        <v>8162</v>
      </c>
      <c r="K1901" t="s">
        <v>8167</v>
      </c>
      <c r="L1901" t="s">
        <v>8169</v>
      </c>
      <c r="M1901">
        <v>87209.76</v>
      </c>
      <c r="N1901">
        <v>109012.2</v>
      </c>
    </row>
    <row r="1902" spans="1:14" x14ac:dyDescent="0.3">
      <c r="A1902" t="s">
        <v>1891</v>
      </c>
      <c r="B1902" t="s">
        <v>5701</v>
      </c>
      <c r="C1902" t="s">
        <v>7406</v>
      </c>
      <c r="D1902" t="s">
        <v>7412</v>
      </c>
      <c r="E1902" t="s">
        <v>7424</v>
      </c>
      <c r="F1902" t="s">
        <v>7431</v>
      </c>
      <c r="G1902">
        <v>9495.2000000000007</v>
      </c>
      <c r="H1902">
        <v>20</v>
      </c>
      <c r="I1902" t="s">
        <v>8113</v>
      </c>
      <c r="J1902" t="s">
        <v>8163</v>
      </c>
      <c r="K1902" t="s">
        <v>8168</v>
      </c>
      <c r="L1902" t="s">
        <v>8170</v>
      </c>
      <c r="M1902">
        <v>189904</v>
      </c>
      <c r="N1902">
        <v>189904</v>
      </c>
    </row>
    <row r="1903" spans="1:14" x14ac:dyDescent="0.3">
      <c r="A1903" t="s">
        <v>1892</v>
      </c>
      <c r="B1903" t="s">
        <v>5702</v>
      </c>
      <c r="C1903" t="s">
        <v>7405</v>
      </c>
      <c r="D1903" t="s">
        <v>7410</v>
      </c>
      <c r="E1903" t="s">
        <v>7426</v>
      </c>
      <c r="F1903" t="s">
        <v>7428</v>
      </c>
      <c r="G1903">
        <v>8207.0400000000009</v>
      </c>
      <c r="H1903">
        <v>15</v>
      </c>
      <c r="I1903" t="s">
        <v>7956</v>
      </c>
      <c r="J1903" t="s">
        <v>8166</v>
      </c>
      <c r="K1903" t="s">
        <v>8168</v>
      </c>
      <c r="L1903" t="s">
        <v>8169</v>
      </c>
      <c r="M1903">
        <v>98484.479999999996</v>
      </c>
      <c r="N1903">
        <v>123105.60000000001</v>
      </c>
    </row>
    <row r="1904" spans="1:14" x14ac:dyDescent="0.3">
      <c r="A1904" t="s">
        <v>1893</v>
      </c>
      <c r="B1904" t="s">
        <v>5703</v>
      </c>
      <c r="C1904" t="s">
        <v>7408</v>
      </c>
      <c r="D1904" t="s">
        <v>7420</v>
      </c>
      <c r="E1904" t="s">
        <v>7423</v>
      </c>
      <c r="F1904" t="s">
        <v>7434</v>
      </c>
      <c r="G1904">
        <v>12551.26</v>
      </c>
      <c r="H1904">
        <v>2</v>
      </c>
      <c r="I1904" t="s">
        <v>8001</v>
      </c>
      <c r="J1904" t="s">
        <v>8166</v>
      </c>
      <c r="K1904" t="s">
        <v>8168</v>
      </c>
      <c r="L1904" t="s">
        <v>8170</v>
      </c>
      <c r="M1904">
        <v>25102.52</v>
      </c>
      <c r="N1904">
        <v>25102.52</v>
      </c>
    </row>
    <row r="1905" spans="1:14" x14ac:dyDescent="0.3">
      <c r="A1905" t="s">
        <v>1894</v>
      </c>
      <c r="B1905" t="s">
        <v>5704</v>
      </c>
      <c r="C1905" t="s">
        <v>7405</v>
      </c>
      <c r="D1905" t="s">
        <v>7410</v>
      </c>
      <c r="E1905" t="s">
        <v>7425</v>
      </c>
      <c r="F1905" t="s">
        <v>7429</v>
      </c>
      <c r="G1905">
        <v>1381.95</v>
      </c>
      <c r="H1905">
        <v>11</v>
      </c>
      <c r="I1905" t="s">
        <v>8099</v>
      </c>
      <c r="J1905" t="s">
        <v>8164</v>
      </c>
      <c r="K1905" t="s">
        <v>8168</v>
      </c>
      <c r="L1905" t="s">
        <v>8170</v>
      </c>
      <c r="M1905">
        <v>15201.45</v>
      </c>
      <c r="N1905">
        <v>15201.45</v>
      </c>
    </row>
    <row r="1906" spans="1:14" x14ac:dyDescent="0.3">
      <c r="A1906" t="s">
        <v>1895</v>
      </c>
      <c r="B1906" t="s">
        <v>5705</v>
      </c>
      <c r="C1906" t="s">
        <v>7406</v>
      </c>
      <c r="D1906" t="s">
        <v>7416</v>
      </c>
      <c r="E1906" t="s">
        <v>7427</v>
      </c>
      <c r="F1906" t="s">
        <v>7432</v>
      </c>
      <c r="G1906">
        <v>4875.42</v>
      </c>
      <c r="H1906">
        <v>16</v>
      </c>
      <c r="I1906" t="s">
        <v>7461</v>
      </c>
      <c r="J1906" t="s">
        <v>8163</v>
      </c>
      <c r="K1906" t="s">
        <v>8168</v>
      </c>
      <c r="L1906" t="s">
        <v>8170</v>
      </c>
      <c r="M1906">
        <v>78006.720000000001</v>
      </c>
      <c r="N1906">
        <v>78006.720000000001</v>
      </c>
    </row>
    <row r="1907" spans="1:14" x14ac:dyDescent="0.3">
      <c r="A1907" t="s">
        <v>1896</v>
      </c>
      <c r="B1907" t="s">
        <v>5706</v>
      </c>
      <c r="C1907" t="s">
        <v>7407</v>
      </c>
      <c r="D1907" t="s">
        <v>7415</v>
      </c>
      <c r="E1907" t="s">
        <v>7423</v>
      </c>
      <c r="F1907" t="s">
        <v>7431</v>
      </c>
      <c r="G1907">
        <v>8457.7000000000007</v>
      </c>
      <c r="H1907">
        <v>13</v>
      </c>
      <c r="I1907" t="s">
        <v>7771</v>
      </c>
      <c r="J1907" t="s">
        <v>8162</v>
      </c>
      <c r="K1907" t="s">
        <v>8168</v>
      </c>
      <c r="L1907" t="s">
        <v>8170</v>
      </c>
      <c r="M1907">
        <v>109950.1</v>
      </c>
      <c r="N1907">
        <v>109950.1</v>
      </c>
    </row>
    <row r="1908" spans="1:14" x14ac:dyDescent="0.3">
      <c r="A1908" t="s">
        <v>1897</v>
      </c>
      <c r="B1908" t="s">
        <v>5707</v>
      </c>
      <c r="C1908" t="s">
        <v>7406</v>
      </c>
      <c r="D1908" t="s">
        <v>7421</v>
      </c>
      <c r="E1908" t="s">
        <v>7424</v>
      </c>
      <c r="F1908" t="s">
        <v>7432</v>
      </c>
      <c r="G1908">
        <v>14689.34</v>
      </c>
      <c r="H1908">
        <v>13</v>
      </c>
      <c r="I1908" t="s">
        <v>8083</v>
      </c>
      <c r="J1908" t="s">
        <v>8162</v>
      </c>
      <c r="K1908" t="s">
        <v>8168</v>
      </c>
      <c r="L1908" t="s">
        <v>8170</v>
      </c>
      <c r="M1908">
        <v>190961.42</v>
      </c>
      <c r="N1908">
        <v>190961.42</v>
      </c>
    </row>
    <row r="1909" spans="1:14" x14ac:dyDescent="0.3">
      <c r="A1909" t="s">
        <v>1898</v>
      </c>
      <c r="B1909" t="s">
        <v>5708</v>
      </c>
      <c r="C1909" t="s">
        <v>7406</v>
      </c>
      <c r="D1909" t="s">
        <v>7412</v>
      </c>
      <c r="E1909" t="s">
        <v>7426</v>
      </c>
      <c r="F1909" t="s">
        <v>7431</v>
      </c>
      <c r="G1909">
        <v>9230.43</v>
      </c>
      <c r="H1909">
        <v>13</v>
      </c>
      <c r="I1909" t="s">
        <v>7684</v>
      </c>
      <c r="J1909" t="s">
        <v>8165</v>
      </c>
      <c r="K1909" t="s">
        <v>8167</v>
      </c>
      <c r="L1909" t="s">
        <v>8170</v>
      </c>
      <c r="M1909">
        <v>119995.59</v>
      </c>
      <c r="N1909">
        <v>119995.59</v>
      </c>
    </row>
    <row r="1910" spans="1:14" x14ac:dyDescent="0.3">
      <c r="A1910" t="s">
        <v>1899</v>
      </c>
      <c r="B1910" t="s">
        <v>5616</v>
      </c>
      <c r="C1910" t="s">
        <v>7406</v>
      </c>
      <c r="D1910" t="s">
        <v>7421</v>
      </c>
      <c r="E1910" t="s">
        <v>7424</v>
      </c>
      <c r="F1910" t="s">
        <v>7433</v>
      </c>
      <c r="G1910">
        <v>13563.86</v>
      </c>
      <c r="H1910">
        <v>14</v>
      </c>
      <c r="I1910" t="s">
        <v>8074</v>
      </c>
      <c r="J1910" t="s">
        <v>8166</v>
      </c>
      <c r="K1910" t="s">
        <v>8167</v>
      </c>
      <c r="L1910" t="s">
        <v>8170</v>
      </c>
      <c r="M1910">
        <v>189894.04</v>
      </c>
      <c r="N1910">
        <v>189894.04</v>
      </c>
    </row>
    <row r="1911" spans="1:14" x14ac:dyDescent="0.3">
      <c r="A1911" t="s">
        <v>1900</v>
      </c>
      <c r="B1911" t="s">
        <v>5709</v>
      </c>
      <c r="C1911" t="s">
        <v>7408</v>
      </c>
      <c r="D1911" t="s">
        <v>7419</v>
      </c>
      <c r="E1911" t="s">
        <v>7427</v>
      </c>
      <c r="F1911" t="s">
        <v>7432</v>
      </c>
      <c r="G1911">
        <v>4090.24</v>
      </c>
      <c r="H1911">
        <v>12</v>
      </c>
      <c r="I1911" t="s">
        <v>7906</v>
      </c>
      <c r="J1911" t="s">
        <v>8163</v>
      </c>
      <c r="K1911" t="s">
        <v>8168</v>
      </c>
      <c r="L1911" t="s">
        <v>8170</v>
      </c>
      <c r="M1911">
        <v>49082.879999999997</v>
      </c>
      <c r="N1911">
        <v>49082.879999999997</v>
      </c>
    </row>
    <row r="1912" spans="1:14" x14ac:dyDescent="0.3">
      <c r="A1912" t="s">
        <v>1901</v>
      </c>
      <c r="B1912" t="s">
        <v>4432</v>
      </c>
      <c r="C1912" t="s">
        <v>7406</v>
      </c>
      <c r="D1912" t="s">
        <v>7421</v>
      </c>
      <c r="E1912" t="s">
        <v>7426</v>
      </c>
      <c r="F1912" t="s">
        <v>7431</v>
      </c>
      <c r="G1912">
        <v>9932.61</v>
      </c>
      <c r="H1912">
        <v>10</v>
      </c>
      <c r="I1912" t="s">
        <v>7617</v>
      </c>
      <c r="J1912" t="s">
        <v>8162</v>
      </c>
      <c r="K1912" t="s">
        <v>8168</v>
      </c>
      <c r="L1912" t="s">
        <v>8169</v>
      </c>
      <c r="M1912">
        <v>79460.88</v>
      </c>
      <c r="N1912">
        <v>99326.1</v>
      </c>
    </row>
    <row r="1913" spans="1:14" x14ac:dyDescent="0.3">
      <c r="A1913" t="s">
        <v>1902</v>
      </c>
      <c r="B1913" t="s">
        <v>5710</v>
      </c>
      <c r="C1913" t="s">
        <v>7407</v>
      </c>
      <c r="D1913" t="s">
        <v>7413</v>
      </c>
      <c r="E1913" t="s">
        <v>7425</v>
      </c>
      <c r="F1913" t="s">
        <v>7432</v>
      </c>
      <c r="G1913">
        <v>6035.76</v>
      </c>
      <c r="H1913">
        <v>14</v>
      </c>
      <c r="I1913" t="s">
        <v>7686</v>
      </c>
      <c r="J1913" t="s">
        <v>8166</v>
      </c>
      <c r="K1913" t="s">
        <v>8167</v>
      </c>
      <c r="L1913" t="s">
        <v>8169</v>
      </c>
      <c r="M1913">
        <v>67600.179999999993</v>
      </c>
      <c r="N1913">
        <v>84500.64</v>
      </c>
    </row>
    <row r="1914" spans="1:14" x14ac:dyDescent="0.3">
      <c r="A1914" t="s">
        <v>1903</v>
      </c>
      <c r="B1914" t="s">
        <v>5711</v>
      </c>
      <c r="C1914" t="s">
        <v>7405</v>
      </c>
      <c r="D1914" t="s">
        <v>7409</v>
      </c>
      <c r="E1914" t="s">
        <v>7424</v>
      </c>
      <c r="F1914" t="s">
        <v>7434</v>
      </c>
      <c r="G1914">
        <v>10209.83</v>
      </c>
      <c r="H1914">
        <v>15</v>
      </c>
      <c r="I1914" t="s">
        <v>7556</v>
      </c>
      <c r="J1914" t="s">
        <v>8163</v>
      </c>
      <c r="K1914" t="s">
        <v>8167</v>
      </c>
      <c r="L1914" t="s">
        <v>8169</v>
      </c>
      <c r="M1914">
        <v>122517.96</v>
      </c>
      <c r="N1914">
        <v>153147.45000000001</v>
      </c>
    </row>
    <row r="1915" spans="1:14" x14ac:dyDescent="0.3">
      <c r="A1915" t="s">
        <v>1904</v>
      </c>
      <c r="B1915" t="s">
        <v>5712</v>
      </c>
      <c r="C1915" t="s">
        <v>7408</v>
      </c>
      <c r="D1915" t="s">
        <v>7422</v>
      </c>
      <c r="E1915" t="s">
        <v>7424</v>
      </c>
      <c r="F1915" t="s">
        <v>7432</v>
      </c>
      <c r="G1915">
        <v>8236.09</v>
      </c>
      <c r="H1915">
        <v>10</v>
      </c>
      <c r="I1915" t="s">
        <v>8095</v>
      </c>
      <c r="J1915" t="s">
        <v>8162</v>
      </c>
      <c r="K1915" t="s">
        <v>8168</v>
      </c>
      <c r="L1915" t="s">
        <v>8170</v>
      </c>
      <c r="M1915">
        <v>82360.899999999994</v>
      </c>
      <c r="N1915">
        <v>82360.899999999994</v>
      </c>
    </row>
    <row r="1916" spans="1:14" x14ac:dyDescent="0.3">
      <c r="A1916" t="s">
        <v>1905</v>
      </c>
      <c r="B1916" t="s">
        <v>4053</v>
      </c>
      <c r="C1916" t="s">
        <v>7408</v>
      </c>
      <c r="D1916" t="s">
        <v>7422</v>
      </c>
      <c r="E1916" t="s">
        <v>7426</v>
      </c>
      <c r="F1916" t="s">
        <v>7429</v>
      </c>
      <c r="G1916">
        <v>8484.26</v>
      </c>
      <c r="H1916">
        <v>6</v>
      </c>
      <c r="I1916" t="s">
        <v>7895</v>
      </c>
      <c r="J1916" t="s">
        <v>8162</v>
      </c>
      <c r="K1916" t="s">
        <v>8167</v>
      </c>
      <c r="L1916" t="s">
        <v>8169</v>
      </c>
      <c r="M1916">
        <v>40724.78</v>
      </c>
      <c r="N1916">
        <v>50905.56</v>
      </c>
    </row>
    <row r="1917" spans="1:14" x14ac:dyDescent="0.3">
      <c r="A1917" t="s">
        <v>1906</v>
      </c>
      <c r="B1917" t="s">
        <v>5713</v>
      </c>
      <c r="C1917" t="s">
        <v>7408</v>
      </c>
      <c r="D1917" t="s">
        <v>7420</v>
      </c>
      <c r="E1917" t="s">
        <v>7423</v>
      </c>
      <c r="F1917" t="s">
        <v>7433</v>
      </c>
      <c r="G1917">
        <v>5928.69</v>
      </c>
      <c r="H1917">
        <v>13</v>
      </c>
      <c r="I1917" t="s">
        <v>7883</v>
      </c>
      <c r="J1917" t="s">
        <v>8163</v>
      </c>
      <c r="K1917" t="s">
        <v>8167</v>
      </c>
      <c r="L1917" t="s">
        <v>8170</v>
      </c>
      <c r="M1917">
        <v>77072.97</v>
      </c>
      <c r="N1917">
        <v>77072.97</v>
      </c>
    </row>
    <row r="1918" spans="1:14" x14ac:dyDescent="0.3">
      <c r="A1918" t="s">
        <v>1907</v>
      </c>
      <c r="B1918" t="s">
        <v>5714</v>
      </c>
      <c r="C1918" t="s">
        <v>7407</v>
      </c>
      <c r="D1918" t="s">
        <v>7417</v>
      </c>
      <c r="E1918" t="s">
        <v>7423</v>
      </c>
      <c r="F1918" t="s">
        <v>7431</v>
      </c>
      <c r="G1918">
        <v>16503.72</v>
      </c>
      <c r="H1918">
        <v>13</v>
      </c>
      <c r="I1918" t="s">
        <v>7607</v>
      </c>
      <c r="J1918" t="s">
        <v>8166</v>
      </c>
      <c r="K1918" t="s">
        <v>8167</v>
      </c>
      <c r="L1918" t="s">
        <v>8170</v>
      </c>
      <c r="M1918">
        <v>214548.36</v>
      </c>
      <c r="N1918">
        <v>214548.36000000002</v>
      </c>
    </row>
    <row r="1919" spans="1:14" x14ac:dyDescent="0.3">
      <c r="A1919" t="s">
        <v>1908</v>
      </c>
      <c r="B1919" t="s">
        <v>5715</v>
      </c>
      <c r="C1919" t="s">
        <v>7407</v>
      </c>
      <c r="D1919" t="s">
        <v>7418</v>
      </c>
      <c r="E1919" t="s">
        <v>7426</v>
      </c>
      <c r="F1919" t="s">
        <v>7428</v>
      </c>
      <c r="G1919">
        <v>1031.69</v>
      </c>
      <c r="H1919">
        <v>2</v>
      </c>
      <c r="I1919" t="s">
        <v>7913</v>
      </c>
      <c r="J1919" t="s">
        <v>8162</v>
      </c>
      <c r="K1919" t="s">
        <v>8168</v>
      </c>
      <c r="L1919" t="s">
        <v>8170</v>
      </c>
      <c r="M1919">
        <v>2063.38</v>
      </c>
      <c r="N1919">
        <v>2063.38</v>
      </c>
    </row>
    <row r="1920" spans="1:14" x14ac:dyDescent="0.3">
      <c r="A1920" t="s">
        <v>1909</v>
      </c>
      <c r="B1920" t="s">
        <v>5716</v>
      </c>
      <c r="C1920" t="s">
        <v>7406</v>
      </c>
      <c r="D1920" t="s">
        <v>7412</v>
      </c>
      <c r="E1920" t="s">
        <v>7424</v>
      </c>
      <c r="F1920" t="s">
        <v>7429</v>
      </c>
      <c r="G1920">
        <v>12726.39</v>
      </c>
      <c r="H1920">
        <v>16</v>
      </c>
      <c r="I1920" t="s">
        <v>8114</v>
      </c>
      <c r="J1920" t="s">
        <v>8164</v>
      </c>
      <c r="K1920" t="s">
        <v>8168</v>
      </c>
      <c r="L1920" t="s">
        <v>8169</v>
      </c>
      <c r="M1920">
        <v>162897.46</v>
      </c>
      <c r="N1920">
        <v>203622.24</v>
      </c>
    </row>
    <row r="1921" spans="1:14" x14ac:dyDescent="0.3">
      <c r="A1921" t="s">
        <v>1910</v>
      </c>
      <c r="B1921" t="s">
        <v>5717</v>
      </c>
      <c r="C1921" t="s">
        <v>7408</v>
      </c>
      <c r="D1921" t="s">
        <v>7422</v>
      </c>
      <c r="E1921" t="s">
        <v>7427</v>
      </c>
      <c r="F1921" t="s">
        <v>7433</v>
      </c>
      <c r="G1921">
        <v>6068.96</v>
      </c>
      <c r="H1921">
        <v>15</v>
      </c>
      <c r="I1921" t="s">
        <v>7970</v>
      </c>
      <c r="J1921" t="s">
        <v>8163</v>
      </c>
      <c r="K1921" t="s">
        <v>8168</v>
      </c>
      <c r="L1921" t="s">
        <v>8170</v>
      </c>
      <c r="M1921">
        <v>91034.4</v>
      </c>
      <c r="N1921">
        <v>91034.4</v>
      </c>
    </row>
    <row r="1922" spans="1:14" x14ac:dyDescent="0.3">
      <c r="A1922" t="s">
        <v>1911</v>
      </c>
      <c r="B1922" t="s">
        <v>5718</v>
      </c>
      <c r="C1922" t="s">
        <v>7406</v>
      </c>
      <c r="D1922" t="s">
        <v>7412</v>
      </c>
      <c r="E1922" t="s">
        <v>7425</v>
      </c>
      <c r="F1922" t="s">
        <v>7431</v>
      </c>
      <c r="G1922">
        <v>10999.16</v>
      </c>
      <c r="H1922">
        <v>6</v>
      </c>
      <c r="I1922" t="s">
        <v>7527</v>
      </c>
      <c r="J1922" t="s">
        <v>8163</v>
      </c>
      <c r="K1922" t="s">
        <v>8168</v>
      </c>
      <c r="L1922" t="s">
        <v>8169</v>
      </c>
      <c r="M1922">
        <v>52796.3</v>
      </c>
      <c r="N1922">
        <v>65994.959999999992</v>
      </c>
    </row>
    <row r="1923" spans="1:14" x14ac:dyDescent="0.3">
      <c r="A1923" t="s">
        <v>1912</v>
      </c>
      <c r="B1923" t="s">
        <v>5719</v>
      </c>
      <c r="C1923" t="s">
        <v>7407</v>
      </c>
      <c r="D1923" t="s">
        <v>7413</v>
      </c>
      <c r="E1923" t="s">
        <v>7427</v>
      </c>
      <c r="F1923" t="s">
        <v>7428</v>
      </c>
      <c r="G1923">
        <v>5630.72</v>
      </c>
      <c r="H1923">
        <v>4</v>
      </c>
      <c r="I1923" t="s">
        <v>8115</v>
      </c>
      <c r="J1923" t="s">
        <v>8165</v>
      </c>
      <c r="K1923" t="s">
        <v>8167</v>
      </c>
      <c r="L1923" t="s">
        <v>8169</v>
      </c>
      <c r="M1923">
        <v>18018.47</v>
      </c>
      <c r="N1923">
        <v>22522.880000000001</v>
      </c>
    </row>
    <row r="1924" spans="1:14" x14ac:dyDescent="0.3">
      <c r="A1924" t="s">
        <v>1913</v>
      </c>
      <c r="B1924" t="s">
        <v>5720</v>
      </c>
      <c r="C1924" t="s">
        <v>7408</v>
      </c>
      <c r="D1924" t="s">
        <v>7422</v>
      </c>
      <c r="E1924" t="s">
        <v>7427</v>
      </c>
      <c r="F1924" t="s">
        <v>7433</v>
      </c>
      <c r="G1924">
        <v>8439.44</v>
      </c>
      <c r="H1924">
        <v>4</v>
      </c>
      <c r="I1924" t="s">
        <v>7848</v>
      </c>
      <c r="J1924" t="s">
        <v>8166</v>
      </c>
      <c r="K1924" t="s">
        <v>8167</v>
      </c>
      <c r="L1924" t="s">
        <v>8170</v>
      </c>
      <c r="M1924">
        <v>33757.760000000002</v>
      </c>
      <c r="N1924">
        <v>33757.760000000002</v>
      </c>
    </row>
    <row r="1925" spans="1:14" x14ac:dyDescent="0.3">
      <c r="A1925" t="s">
        <v>1914</v>
      </c>
      <c r="B1925" t="s">
        <v>5721</v>
      </c>
      <c r="C1925" t="s">
        <v>7407</v>
      </c>
      <c r="D1925" t="s">
        <v>7415</v>
      </c>
      <c r="E1925" t="s">
        <v>7423</v>
      </c>
      <c r="F1925" t="s">
        <v>7434</v>
      </c>
      <c r="G1925">
        <v>11561.07</v>
      </c>
      <c r="H1925">
        <v>14</v>
      </c>
      <c r="I1925" t="s">
        <v>7552</v>
      </c>
      <c r="J1925" t="s">
        <v>8165</v>
      </c>
      <c r="K1925" t="s">
        <v>8167</v>
      </c>
      <c r="L1925" t="s">
        <v>8170</v>
      </c>
      <c r="M1925">
        <v>161854.98000000001</v>
      </c>
      <c r="N1925">
        <v>161854.97999999998</v>
      </c>
    </row>
    <row r="1926" spans="1:14" x14ac:dyDescent="0.3">
      <c r="A1926" t="s">
        <v>1915</v>
      </c>
      <c r="B1926" t="s">
        <v>5722</v>
      </c>
      <c r="C1926" t="s">
        <v>7407</v>
      </c>
      <c r="D1926" t="s">
        <v>7417</v>
      </c>
      <c r="E1926" t="s">
        <v>7424</v>
      </c>
      <c r="F1926" t="s">
        <v>7430</v>
      </c>
      <c r="G1926">
        <v>9513.4599999999991</v>
      </c>
      <c r="H1926">
        <v>20</v>
      </c>
      <c r="I1926" t="s">
        <v>8037</v>
      </c>
      <c r="J1926" t="s">
        <v>8166</v>
      </c>
      <c r="K1926" t="s">
        <v>8168</v>
      </c>
      <c r="L1926" t="s">
        <v>8170</v>
      </c>
      <c r="M1926">
        <v>190269.2</v>
      </c>
      <c r="N1926">
        <v>190269.19999999998</v>
      </c>
    </row>
    <row r="1927" spans="1:14" x14ac:dyDescent="0.3">
      <c r="A1927" t="s">
        <v>1916</v>
      </c>
      <c r="B1927" t="s">
        <v>5723</v>
      </c>
      <c r="C1927" t="s">
        <v>7408</v>
      </c>
      <c r="D1927" t="s">
        <v>7422</v>
      </c>
      <c r="E1927" t="s">
        <v>7426</v>
      </c>
      <c r="F1927" t="s">
        <v>7429</v>
      </c>
      <c r="G1927">
        <v>5916.24</v>
      </c>
      <c r="H1927">
        <v>19</v>
      </c>
      <c r="I1927" t="s">
        <v>7959</v>
      </c>
      <c r="J1927" t="s">
        <v>8166</v>
      </c>
      <c r="K1927" t="s">
        <v>8167</v>
      </c>
      <c r="L1927" t="s">
        <v>8169</v>
      </c>
      <c r="M1927">
        <v>89927.18</v>
      </c>
      <c r="N1927">
        <v>112408.56</v>
      </c>
    </row>
    <row r="1928" spans="1:14" x14ac:dyDescent="0.3">
      <c r="A1928" t="s">
        <v>1917</v>
      </c>
      <c r="B1928" t="s">
        <v>5724</v>
      </c>
      <c r="C1928" t="s">
        <v>7408</v>
      </c>
      <c r="D1928" t="s">
        <v>7420</v>
      </c>
      <c r="E1928" t="s">
        <v>7425</v>
      </c>
      <c r="F1928" t="s">
        <v>7431</v>
      </c>
      <c r="G1928">
        <v>11187.57</v>
      </c>
      <c r="H1928">
        <v>13</v>
      </c>
      <c r="I1928" t="s">
        <v>7672</v>
      </c>
      <c r="J1928" t="s">
        <v>8162</v>
      </c>
      <c r="K1928" t="s">
        <v>8168</v>
      </c>
      <c r="L1928" t="s">
        <v>8169</v>
      </c>
      <c r="M1928">
        <v>116351.06</v>
      </c>
      <c r="N1928">
        <v>145438.41</v>
      </c>
    </row>
    <row r="1929" spans="1:14" x14ac:dyDescent="0.3">
      <c r="A1929" t="s">
        <v>1918</v>
      </c>
      <c r="B1929" t="s">
        <v>5725</v>
      </c>
      <c r="C1929" t="s">
        <v>7407</v>
      </c>
      <c r="D1929" t="s">
        <v>7418</v>
      </c>
      <c r="E1929" t="s">
        <v>7423</v>
      </c>
      <c r="F1929" t="s">
        <v>7431</v>
      </c>
      <c r="G1929">
        <v>11948.68</v>
      </c>
      <c r="H1929">
        <v>4</v>
      </c>
      <c r="I1929" t="s">
        <v>7435</v>
      </c>
      <c r="J1929" t="s">
        <v>8164</v>
      </c>
      <c r="K1929" t="s">
        <v>8168</v>
      </c>
      <c r="L1929" t="s">
        <v>8169</v>
      </c>
      <c r="M1929">
        <v>38235.61</v>
      </c>
      <c r="N1929">
        <v>47794.720000000001</v>
      </c>
    </row>
    <row r="1930" spans="1:14" x14ac:dyDescent="0.3">
      <c r="A1930" t="s">
        <v>1919</v>
      </c>
      <c r="B1930" t="s">
        <v>5726</v>
      </c>
      <c r="C1930" t="s">
        <v>7408</v>
      </c>
      <c r="D1930" t="s">
        <v>7419</v>
      </c>
      <c r="E1930" t="s">
        <v>7427</v>
      </c>
      <c r="F1930" t="s">
        <v>7431</v>
      </c>
      <c r="G1930">
        <v>1903.19</v>
      </c>
      <c r="H1930">
        <v>7</v>
      </c>
      <c r="I1930" t="s">
        <v>8040</v>
      </c>
      <c r="J1930" t="s">
        <v>8165</v>
      </c>
      <c r="K1930" t="s">
        <v>8168</v>
      </c>
      <c r="L1930" t="s">
        <v>8169</v>
      </c>
      <c r="M1930">
        <v>10658.03</v>
      </c>
      <c r="N1930">
        <v>13322.33</v>
      </c>
    </row>
    <row r="1931" spans="1:14" x14ac:dyDescent="0.3">
      <c r="A1931" t="s">
        <v>1920</v>
      </c>
      <c r="B1931" t="s">
        <v>5727</v>
      </c>
      <c r="C1931" t="s">
        <v>7408</v>
      </c>
      <c r="D1931" t="s">
        <v>7420</v>
      </c>
      <c r="E1931" t="s">
        <v>7426</v>
      </c>
      <c r="F1931" t="s">
        <v>7429</v>
      </c>
      <c r="G1931">
        <v>8921.67</v>
      </c>
      <c r="H1931">
        <v>18</v>
      </c>
      <c r="I1931" t="s">
        <v>7938</v>
      </c>
      <c r="J1931" t="s">
        <v>8166</v>
      </c>
      <c r="K1931" t="s">
        <v>8167</v>
      </c>
      <c r="L1931" t="s">
        <v>8169</v>
      </c>
      <c r="M1931">
        <v>128472.38</v>
      </c>
      <c r="N1931">
        <v>160590.06</v>
      </c>
    </row>
    <row r="1932" spans="1:14" x14ac:dyDescent="0.3">
      <c r="A1932" t="s">
        <v>1921</v>
      </c>
      <c r="B1932" t="s">
        <v>4376</v>
      </c>
      <c r="C1932" t="s">
        <v>7407</v>
      </c>
      <c r="D1932" t="s">
        <v>7418</v>
      </c>
      <c r="E1932" t="s">
        <v>7427</v>
      </c>
      <c r="F1932" t="s">
        <v>7430</v>
      </c>
      <c r="G1932">
        <v>1614.35</v>
      </c>
      <c r="H1932">
        <v>16</v>
      </c>
      <c r="I1932" t="s">
        <v>7467</v>
      </c>
      <c r="J1932" t="s">
        <v>8162</v>
      </c>
      <c r="K1932" t="s">
        <v>8168</v>
      </c>
      <c r="L1932" t="s">
        <v>8170</v>
      </c>
      <c r="M1932">
        <v>25829.599999999999</v>
      </c>
      <c r="N1932">
        <v>25829.599999999999</v>
      </c>
    </row>
    <row r="1933" spans="1:14" x14ac:dyDescent="0.3">
      <c r="A1933" t="s">
        <v>1922</v>
      </c>
      <c r="B1933" t="s">
        <v>4004</v>
      </c>
      <c r="C1933" t="s">
        <v>7407</v>
      </c>
      <c r="D1933" t="s">
        <v>7415</v>
      </c>
      <c r="E1933" t="s">
        <v>7426</v>
      </c>
      <c r="F1933" t="s">
        <v>7428</v>
      </c>
      <c r="G1933">
        <v>14104.19</v>
      </c>
      <c r="H1933">
        <v>1</v>
      </c>
      <c r="I1933" t="s">
        <v>7950</v>
      </c>
      <c r="J1933" t="s">
        <v>8166</v>
      </c>
      <c r="K1933" t="s">
        <v>8168</v>
      </c>
      <c r="L1933" t="s">
        <v>8170</v>
      </c>
      <c r="M1933">
        <v>14104.19</v>
      </c>
      <c r="N1933">
        <v>14104.19</v>
      </c>
    </row>
    <row r="1934" spans="1:14" x14ac:dyDescent="0.3">
      <c r="A1934" t="s">
        <v>1923</v>
      </c>
      <c r="B1934" t="s">
        <v>5728</v>
      </c>
      <c r="C1934" t="s">
        <v>7408</v>
      </c>
      <c r="D1934" t="s">
        <v>7420</v>
      </c>
      <c r="E1934" t="s">
        <v>7427</v>
      </c>
      <c r="F1934" t="s">
        <v>7431</v>
      </c>
      <c r="G1934">
        <v>2674.26</v>
      </c>
      <c r="H1934">
        <v>14</v>
      </c>
      <c r="I1934" t="s">
        <v>7905</v>
      </c>
      <c r="J1934" t="s">
        <v>8165</v>
      </c>
      <c r="K1934" t="s">
        <v>8168</v>
      </c>
      <c r="L1934" t="s">
        <v>8169</v>
      </c>
      <c r="M1934">
        <v>29951.38</v>
      </c>
      <c r="N1934">
        <v>37439.64</v>
      </c>
    </row>
    <row r="1935" spans="1:14" x14ac:dyDescent="0.3">
      <c r="A1935" t="s">
        <v>1924</v>
      </c>
      <c r="B1935" t="s">
        <v>5729</v>
      </c>
      <c r="C1935" t="s">
        <v>7407</v>
      </c>
      <c r="D1935" t="s">
        <v>7413</v>
      </c>
      <c r="E1935" t="s">
        <v>7423</v>
      </c>
      <c r="F1935" t="s">
        <v>7432</v>
      </c>
      <c r="G1935">
        <v>4464.57</v>
      </c>
      <c r="H1935">
        <v>9</v>
      </c>
      <c r="I1935" t="s">
        <v>7964</v>
      </c>
      <c r="J1935" t="s">
        <v>8165</v>
      </c>
      <c r="K1935" t="s">
        <v>8168</v>
      </c>
      <c r="L1935" t="s">
        <v>8169</v>
      </c>
      <c r="M1935">
        <v>32145.07</v>
      </c>
      <c r="N1935">
        <v>40181.129999999997</v>
      </c>
    </row>
    <row r="1936" spans="1:14" x14ac:dyDescent="0.3">
      <c r="A1936" t="s">
        <v>1925</v>
      </c>
      <c r="B1936" t="s">
        <v>5730</v>
      </c>
      <c r="C1936" t="s">
        <v>7405</v>
      </c>
      <c r="D1936" t="s">
        <v>7417</v>
      </c>
      <c r="E1936" t="s">
        <v>7423</v>
      </c>
      <c r="F1936" t="s">
        <v>7432</v>
      </c>
      <c r="G1936">
        <v>5419.07</v>
      </c>
      <c r="H1936">
        <v>17</v>
      </c>
      <c r="I1936" t="s">
        <v>7946</v>
      </c>
      <c r="J1936" t="s">
        <v>8165</v>
      </c>
      <c r="K1936" t="s">
        <v>8168</v>
      </c>
      <c r="L1936" t="s">
        <v>8170</v>
      </c>
      <c r="M1936">
        <v>92124.19</v>
      </c>
      <c r="N1936">
        <v>92124.19</v>
      </c>
    </row>
    <row r="1937" spans="1:14" x14ac:dyDescent="0.3">
      <c r="A1937" t="s">
        <v>1926</v>
      </c>
      <c r="B1937" t="s">
        <v>5731</v>
      </c>
      <c r="C1937" t="s">
        <v>7407</v>
      </c>
      <c r="D1937" t="s">
        <v>7415</v>
      </c>
      <c r="E1937" t="s">
        <v>7427</v>
      </c>
      <c r="F1937" t="s">
        <v>7434</v>
      </c>
      <c r="G1937">
        <v>10477.92</v>
      </c>
      <c r="H1937">
        <v>8</v>
      </c>
      <c r="I1937" t="s">
        <v>7551</v>
      </c>
      <c r="J1937" t="s">
        <v>8165</v>
      </c>
      <c r="K1937" t="s">
        <v>8167</v>
      </c>
      <c r="L1937" t="s">
        <v>8170</v>
      </c>
      <c r="M1937">
        <v>83823.360000000001</v>
      </c>
      <c r="N1937">
        <v>83823.360000000001</v>
      </c>
    </row>
    <row r="1938" spans="1:14" x14ac:dyDescent="0.3">
      <c r="A1938" t="s">
        <v>1927</v>
      </c>
      <c r="B1938" t="s">
        <v>5732</v>
      </c>
      <c r="C1938" t="s">
        <v>7406</v>
      </c>
      <c r="D1938" t="s">
        <v>7412</v>
      </c>
      <c r="E1938" t="s">
        <v>7425</v>
      </c>
      <c r="F1938" t="s">
        <v>7428</v>
      </c>
      <c r="G1938">
        <v>9804.7900000000009</v>
      </c>
      <c r="H1938">
        <v>11</v>
      </c>
      <c r="I1938" t="s">
        <v>7707</v>
      </c>
      <c r="J1938" t="s">
        <v>8164</v>
      </c>
      <c r="K1938" t="s">
        <v>8167</v>
      </c>
      <c r="L1938" t="s">
        <v>8169</v>
      </c>
      <c r="M1938">
        <v>86281.82</v>
      </c>
      <c r="N1938">
        <v>107852.69</v>
      </c>
    </row>
    <row r="1939" spans="1:14" x14ac:dyDescent="0.3">
      <c r="A1939" t="s">
        <v>1928</v>
      </c>
      <c r="B1939" t="s">
        <v>5733</v>
      </c>
      <c r="C1939" t="s">
        <v>7406</v>
      </c>
      <c r="D1939" t="s">
        <v>7412</v>
      </c>
      <c r="E1939" t="s">
        <v>7426</v>
      </c>
      <c r="F1939" t="s">
        <v>7428</v>
      </c>
      <c r="G1939">
        <v>14139.88</v>
      </c>
      <c r="H1939">
        <v>6</v>
      </c>
      <c r="I1939" t="s">
        <v>7965</v>
      </c>
      <c r="J1939" t="s">
        <v>8164</v>
      </c>
      <c r="K1939" t="s">
        <v>8168</v>
      </c>
      <c r="L1939" t="s">
        <v>8169</v>
      </c>
      <c r="M1939">
        <v>67871.59</v>
      </c>
      <c r="N1939">
        <v>84839.28</v>
      </c>
    </row>
    <row r="1940" spans="1:14" x14ac:dyDescent="0.3">
      <c r="A1940" t="s">
        <v>1929</v>
      </c>
      <c r="B1940" t="s">
        <v>5734</v>
      </c>
      <c r="C1940" t="s">
        <v>7408</v>
      </c>
      <c r="D1940" t="s">
        <v>7420</v>
      </c>
      <c r="E1940" t="s">
        <v>7424</v>
      </c>
      <c r="F1940" t="s">
        <v>7432</v>
      </c>
      <c r="G1940">
        <v>8152.26</v>
      </c>
      <c r="H1940">
        <v>12</v>
      </c>
      <c r="I1940" t="s">
        <v>7483</v>
      </c>
      <c r="J1940" t="s">
        <v>8162</v>
      </c>
      <c r="K1940" t="s">
        <v>8167</v>
      </c>
      <c r="L1940" t="s">
        <v>8170</v>
      </c>
      <c r="M1940">
        <v>97827.12</v>
      </c>
      <c r="N1940">
        <v>97827.12</v>
      </c>
    </row>
    <row r="1941" spans="1:14" x14ac:dyDescent="0.3">
      <c r="A1941" t="s">
        <v>580</v>
      </c>
      <c r="B1941" t="s">
        <v>5735</v>
      </c>
      <c r="C1941" t="s">
        <v>7407</v>
      </c>
      <c r="D1941" t="s">
        <v>7415</v>
      </c>
      <c r="E1941" t="s">
        <v>7425</v>
      </c>
      <c r="F1941" t="s">
        <v>7430</v>
      </c>
      <c r="G1941">
        <v>2961.44</v>
      </c>
      <c r="H1941">
        <v>7</v>
      </c>
      <c r="I1941" t="s">
        <v>7591</v>
      </c>
      <c r="J1941" t="s">
        <v>8164</v>
      </c>
      <c r="K1941" t="s">
        <v>8167</v>
      </c>
      <c r="L1941" t="s">
        <v>8170</v>
      </c>
      <c r="M1941">
        <v>20730.080000000002</v>
      </c>
      <c r="N1941">
        <v>20730.080000000002</v>
      </c>
    </row>
    <row r="1942" spans="1:14" x14ac:dyDescent="0.3">
      <c r="A1942" t="s">
        <v>1930</v>
      </c>
      <c r="B1942" t="s">
        <v>5736</v>
      </c>
      <c r="C1942" t="s">
        <v>7405</v>
      </c>
      <c r="D1942" t="s">
        <v>7417</v>
      </c>
      <c r="E1942" t="s">
        <v>7425</v>
      </c>
      <c r="F1942" t="s">
        <v>7431</v>
      </c>
      <c r="G1942">
        <v>14948.3</v>
      </c>
      <c r="H1942">
        <v>11</v>
      </c>
      <c r="I1942" t="s">
        <v>7498</v>
      </c>
      <c r="J1942" t="s">
        <v>8162</v>
      </c>
      <c r="K1942" t="s">
        <v>8167</v>
      </c>
      <c r="L1942" t="s">
        <v>8170</v>
      </c>
      <c r="M1942">
        <v>164431.29999999999</v>
      </c>
      <c r="N1942">
        <v>164431.29999999999</v>
      </c>
    </row>
    <row r="1943" spans="1:14" x14ac:dyDescent="0.3">
      <c r="A1943" t="s">
        <v>1931</v>
      </c>
      <c r="B1943" t="s">
        <v>5737</v>
      </c>
      <c r="C1943" t="s">
        <v>7405</v>
      </c>
      <c r="D1943" t="s">
        <v>7410</v>
      </c>
      <c r="E1943" t="s">
        <v>7426</v>
      </c>
      <c r="F1943" t="s">
        <v>7428</v>
      </c>
      <c r="G1943">
        <v>12949.66</v>
      </c>
      <c r="H1943">
        <v>14</v>
      </c>
      <c r="I1943" t="s">
        <v>7603</v>
      </c>
      <c r="J1943" t="s">
        <v>8166</v>
      </c>
      <c r="K1943" t="s">
        <v>8168</v>
      </c>
      <c r="L1943" t="s">
        <v>8170</v>
      </c>
      <c r="M1943">
        <v>181295.24</v>
      </c>
      <c r="N1943">
        <v>181295.24</v>
      </c>
    </row>
    <row r="1944" spans="1:14" x14ac:dyDescent="0.3">
      <c r="A1944" t="s">
        <v>1932</v>
      </c>
      <c r="B1944" t="s">
        <v>5738</v>
      </c>
      <c r="C1944" t="s">
        <v>7405</v>
      </c>
      <c r="D1944" t="s">
        <v>7417</v>
      </c>
      <c r="E1944" t="s">
        <v>7427</v>
      </c>
      <c r="F1944" t="s">
        <v>7430</v>
      </c>
      <c r="G1944">
        <v>13984.67</v>
      </c>
      <c r="H1944">
        <v>17</v>
      </c>
      <c r="I1944" t="s">
        <v>8116</v>
      </c>
      <c r="J1944" t="s">
        <v>8165</v>
      </c>
      <c r="K1944" t="s">
        <v>8167</v>
      </c>
      <c r="L1944" t="s">
        <v>8169</v>
      </c>
      <c r="M1944">
        <v>190191.18</v>
      </c>
      <c r="N1944">
        <v>237739.39</v>
      </c>
    </row>
    <row r="1945" spans="1:14" x14ac:dyDescent="0.3">
      <c r="A1945" t="s">
        <v>1933</v>
      </c>
      <c r="B1945" t="s">
        <v>5739</v>
      </c>
      <c r="C1945" t="s">
        <v>7405</v>
      </c>
      <c r="D1945" t="s">
        <v>7409</v>
      </c>
      <c r="E1945" t="s">
        <v>7424</v>
      </c>
      <c r="F1945" t="s">
        <v>7432</v>
      </c>
      <c r="G1945">
        <v>9923.48</v>
      </c>
      <c r="H1945">
        <v>18</v>
      </c>
      <c r="I1945" t="s">
        <v>7923</v>
      </c>
      <c r="J1945" t="s">
        <v>8163</v>
      </c>
      <c r="K1945" t="s">
        <v>8167</v>
      </c>
      <c r="L1945" t="s">
        <v>8170</v>
      </c>
      <c r="M1945">
        <v>178622.64</v>
      </c>
      <c r="N1945">
        <v>178622.63999999998</v>
      </c>
    </row>
    <row r="1946" spans="1:14" x14ac:dyDescent="0.3">
      <c r="A1946" t="s">
        <v>1934</v>
      </c>
      <c r="B1946" t="s">
        <v>5197</v>
      </c>
      <c r="C1946" t="s">
        <v>7406</v>
      </c>
      <c r="D1946" t="s">
        <v>7414</v>
      </c>
      <c r="E1946" t="s">
        <v>7424</v>
      </c>
      <c r="F1946" t="s">
        <v>7434</v>
      </c>
      <c r="G1946">
        <v>9393.11</v>
      </c>
      <c r="H1946">
        <v>10</v>
      </c>
      <c r="I1946" t="s">
        <v>7487</v>
      </c>
      <c r="J1946" t="s">
        <v>8162</v>
      </c>
      <c r="K1946" t="s">
        <v>8168</v>
      </c>
      <c r="L1946" t="s">
        <v>8169</v>
      </c>
      <c r="M1946">
        <v>75144.88</v>
      </c>
      <c r="N1946">
        <v>93931.1</v>
      </c>
    </row>
    <row r="1947" spans="1:14" x14ac:dyDescent="0.3">
      <c r="A1947" t="s">
        <v>1935</v>
      </c>
      <c r="B1947" t="s">
        <v>5740</v>
      </c>
      <c r="C1947" t="s">
        <v>7406</v>
      </c>
      <c r="D1947" t="s">
        <v>7416</v>
      </c>
      <c r="E1947" t="s">
        <v>7426</v>
      </c>
      <c r="F1947" t="s">
        <v>7433</v>
      </c>
      <c r="G1947">
        <v>5695.46</v>
      </c>
      <c r="H1947">
        <v>5</v>
      </c>
      <c r="I1947" t="s">
        <v>7656</v>
      </c>
      <c r="J1947" t="s">
        <v>8163</v>
      </c>
      <c r="K1947" t="s">
        <v>8168</v>
      </c>
      <c r="L1947" t="s">
        <v>8170</v>
      </c>
      <c r="M1947">
        <v>28477.3</v>
      </c>
      <c r="N1947">
        <v>28477.3</v>
      </c>
    </row>
    <row r="1948" spans="1:14" x14ac:dyDescent="0.3">
      <c r="A1948" t="s">
        <v>1936</v>
      </c>
      <c r="B1948" t="s">
        <v>5741</v>
      </c>
      <c r="C1948" t="s">
        <v>7407</v>
      </c>
      <c r="D1948" t="s">
        <v>7415</v>
      </c>
      <c r="E1948" t="s">
        <v>7425</v>
      </c>
      <c r="F1948" t="s">
        <v>7429</v>
      </c>
      <c r="G1948">
        <v>10341.799999999999</v>
      </c>
      <c r="H1948">
        <v>14</v>
      </c>
      <c r="I1948" t="s">
        <v>7891</v>
      </c>
      <c r="J1948" t="s">
        <v>8163</v>
      </c>
      <c r="K1948" t="s">
        <v>8167</v>
      </c>
      <c r="L1948" t="s">
        <v>8170</v>
      </c>
      <c r="M1948">
        <v>144785.20000000001</v>
      </c>
      <c r="N1948">
        <v>144785.19999999998</v>
      </c>
    </row>
    <row r="1949" spans="1:14" x14ac:dyDescent="0.3">
      <c r="A1949" t="s">
        <v>1937</v>
      </c>
      <c r="B1949" t="s">
        <v>5742</v>
      </c>
      <c r="C1949" t="s">
        <v>7407</v>
      </c>
      <c r="D1949" t="s">
        <v>7417</v>
      </c>
      <c r="E1949" t="s">
        <v>7427</v>
      </c>
      <c r="F1949" t="s">
        <v>7431</v>
      </c>
      <c r="G1949">
        <v>13109.85</v>
      </c>
      <c r="H1949">
        <v>6</v>
      </c>
      <c r="I1949" t="s">
        <v>7455</v>
      </c>
      <c r="J1949" t="s">
        <v>8164</v>
      </c>
      <c r="K1949" t="s">
        <v>8168</v>
      </c>
      <c r="L1949" t="s">
        <v>8170</v>
      </c>
      <c r="M1949">
        <v>78659.100000000006</v>
      </c>
      <c r="N1949">
        <v>78659.100000000006</v>
      </c>
    </row>
    <row r="1950" spans="1:14" x14ac:dyDescent="0.3">
      <c r="A1950" t="s">
        <v>1938</v>
      </c>
      <c r="B1950" t="s">
        <v>5743</v>
      </c>
      <c r="C1950" t="s">
        <v>7406</v>
      </c>
      <c r="D1950" t="s">
        <v>7412</v>
      </c>
      <c r="E1950" t="s">
        <v>7427</v>
      </c>
      <c r="F1950" t="s">
        <v>7431</v>
      </c>
      <c r="G1950">
        <v>8706.7000000000007</v>
      </c>
      <c r="H1950">
        <v>16</v>
      </c>
      <c r="I1950" t="s">
        <v>7996</v>
      </c>
      <c r="J1950" t="s">
        <v>8163</v>
      </c>
      <c r="K1950" t="s">
        <v>8167</v>
      </c>
      <c r="L1950" t="s">
        <v>8170</v>
      </c>
      <c r="M1950">
        <v>139307.20000000001</v>
      </c>
      <c r="N1950">
        <v>139307.20000000001</v>
      </c>
    </row>
    <row r="1951" spans="1:14" x14ac:dyDescent="0.3">
      <c r="A1951" t="s">
        <v>1939</v>
      </c>
      <c r="B1951" t="s">
        <v>5744</v>
      </c>
      <c r="C1951" t="s">
        <v>7407</v>
      </c>
      <c r="D1951" t="s">
        <v>7417</v>
      </c>
      <c r="E1951" t="s">
        <v>7425</v>
      </c>
      <c r="F1951" t="s">
        <v>7429</v>
      </c>
      <c r="G1951">
        <v>7908.24</v>
      </c>
      <c r="H1951">
        <v>13</v>
      </c>
      <c r="I1951" t="s">
        <v>7577</v>
      </c>
      <c r="J1951" t="s">
        <v>8162</v>
      </c>
      <c r="K1951" t="s">
        <v>8167</v>
      </c>
      <c r="L1951" t="s">
        <v>8169</v>
      </c>
      <c r="M1951">
        <v>82245.53</v>
      </c>
      <c r="N1951">
        <v>102807.12</v>
      </c>
    </row>
    <row r="1952" spans="1:14" x14ac:dyDescent="0.3">
      <c r="A1952" t="s">
        <v>1940</v>
      </c>
      <c r="B1952" t="s">
        <v>5745</v>
      </c>
      <c r="C1952" t="s">
        <v>7407</v>
      </c>
      <c r="D1952" t="s">
        <v>7415</v>
      </c>
      <c r="E1952" t="s">
        <v>7427</v>
      </c>
      <c r="F1952" t="s">
        <v>7433</v>
      </c>
      <c r="G1952">
        <v>3835.43</v>
      </c>
      <c r="H1952">
        <v>18</v>
      </c>
      <c r="I1952" t="s">
        <v>7625</v>
      </c>
      <c r="J1952" t="s">
        <v>8162</v>
      </c>
      <c r="K1952" t="s">
        <v>8167</v>
      </c>
      <c r="L1952" t="s">
        <v>8170</v>
      </c>
      <c r="M1952">
        <v>69037.740000000005</v>
      </c>
      <c r="N1952">
        <v>69037.739999999991</v>
      </c>
    </row>
    <row r="1953" spans="1:14" x14ac:dyDescent="0.3">
      <c r="A1953" t="s">
        <v>1941</v>
      </c>
      <c r="B1953" t="s">
        <v>5746</v>
      </c>
      <c r="C1953" t="s">
        <v>7407</v>
      </c>
      <c r="D1953" t="s">
        <v>7418</v>
      </c>
      <c r="E1953" t="s">
        <v>7426</v>
      </c>
      <c r="F1953" t="s">
        <v>7433</v>
      </c>
      <c r="G1953">
        <v>8163.88</v>
      </c>
      <c r="H1953">
        <v>4</v>
      </c>
      <c r="I1953" t="s">
        <v>7772</v>
      </c>
      <c r="J1953" t="s">
        <v>8166</v>
      </c>
      <c r="K1953" t="s">
        <v>8167</v>
      </c>
      <c r="L1953" t="s">
        <v>8170</v>
      </c>
      <c r="M1953">
        <v>32655.52</v>
      </c>
      <c r="N1953">
        <v>32655.52</v>
      </c>
    </row>
    <row r="1954" spans="1:14" x14ac:dyDescent="0.3">
      <c r="A1954" t="s">
        <v>1942</v>
      </c>
      <c r="B1954" t="s">
        <v>5747</v>
      </c>
      <c r="C1954" t="s">
        <v>7408</v>
      </c>
      <c r="D1954" t="s">
        <v>7422</v>
      </c>
      <c r="E1954" t="s">
        <v>7424</v>
      </c>
      <c r="F1954" t="s">
        <v>7430</v>
      </c>
      <c r="G1954">
        <v>10731.9</v>
      </c>
      <c r="H1954">
        <v>4</v>
      </c>
      <c r="I1954" t="s">
        <v>7757</v>
      </c>
      <c r="J1954" t="s">
        <v>8166</v>
      </c>
      <c r="K1954" t="s">
        <v>8167</v>
      </c>
      <c r="L1954" t="s">
        <v>8169</v>
      </c>
      <c r="M1954">
        <v>34342.080000000002</v>
      </c>
      <c r="N1954">
        <v>42927.6</v>
      </c>
    </row>
    <row r="1955" spans="1:14" x14ac:dyDescent="0.3">
      <c r="A1955" t="s">
        <v>1943</v>
      </c>
      <c r="B1955" t="s">
        <v>5748</v>
      </c>
      <c r="C1955" t="s">
        <v>7406</v>
      </c>
      <c r="D1955" t="s">
        <v>7421</v>
      </c>
      <c r="E1955" t="s">
        <v>7424</v>
      </c>
      <c r="F1955" t="s">
        <v>7434</v>
      </c>
      <c r="G1955">
        <v>13624.45</v>
      </c>
      <c r="H1955">
        <v>14</v>
      </c>
      <c r="I1955" t="s">
        <v>7617</v>
      </c>
      <c r="J1955" t="s">
        <v>8166</v>
      </c>
      <c r="K1955" t="s">
        <v>8168</v>
      </c>
      <c r="L1955" t="s">
        <v>8170</v>
      </c>
      <c r="M1955">
        <v>190742.3</v>
      </c>
      <c r="N1955">
        <v>190742.30000000002</v>
      </c>
    </row>
    <row r="1956" spans="1:14" x14ac:dyDescent="0.3">
      <c r="A1956" t="s">
        <v>1944</v>
      </c>
      <c r="B1956" t="s">
        <v>5749</v>
      </c>
      <c r="C1956" t="s">
        <v>7407</v>
      </c>
      <c r="D1956" t="s">
        <v>7418</v>
      </c>
      <c r="E1956" t="s">
        <v>7423</v>
      </c>
      <c r="F1956" t="s">
        <v>7430</v>
      </c>
      <c r="G1956">
        <v>1498.98</v>
      </c>
      <c r="H1956">
        <v>2</v>
      </c>
      <c r="I1956" t="s">
        <v>7565</v>
      </c>
      <c r="J1956" t="s">
        <v>8166</v>
      </c>
      <c r="K1956" t="s">
        <v>8167</v>
      </c>
      <c r="L1956" t="s">
        <v>8170</v>
      </c>
      <c r="M1956">
        <v>2997.96</v>
      </c>
      <c r="N1956">
        <v>2997.96</v>
      </c>
    </row>
    <row r="1957" spans="1:14" x14ac:dyDescent="0.3">
      <c r="A1957" t="s">
        <v>1945</v>
      </c>
      <c r="B1957" t="s">
        <v>5750</v>
      </c>
      <c r="C1957" t="s">
        <v>7406</v>
      </c>
      <c r="D1957" t="s">
        <v>7414</v>
      </c>
      <c r="E1957" t="s">
        <v>7425</v>
      </c>
      <c r="F1957" t="s">
        <v>7434</v>
      </c>
      <c r="G1957">
        <v>11593.44</v>
      </c>
      <c r="H1957">
        <v>2</v>
      </c>
      <c r="I1957" t="s">
        <v>7711</v>
      </c>
      <c r="J1957" t="s">
        <v>8164</v>
      </c>
      <c r="K1957" t="s">
        <v>8168</v>
      </c>
      <c r="L1957" t="s">
        <v>8170</v>
      </c>
      <c r="M1957">
        <v>23186.880000000001</v>
      </c>
      <c r="N1957">
        <v>23186.880000000001</v>
      </c>
    </row>
    <row r="1958" spans="1:14" x14ac:dyDescent="0.3">
      <c r="A1958" t="s">
        <v>1946</v>
      </c>
      <c r="B1958" t="s">
        <v>5751</v>
      </c>
      <c r="C1958" t="s">
        <v>7406</v>
      </c>
      <c r="D1958" t="s">
        <v>7416</v>
      </c>
      <c r="E1958" t="s">
        <v>7425</v>
      </c>
      <c r="F1958" t="s">
        <v>7433</v>
      </c>
      <c r="G1958">
        <v>12143.73</v>
      </c>
      <c r="H1958">
        <v>11</v>
      </c>
      <c r="I1958" t="s">
        <v>7437</v>
      </c>
      <c r="J1958" t="s">
        <v>8165</v>
      </c>
      <c r="K1958" t="s">
        <v>8168</v>
      </c>
      <c r="L1958" t="s">
        <v>8169</v>
      </c>
      <c r="M1958">
        <v>106864.99</v>
      </c>
      <c r="N1958">
        <v>133581.03</v>
      </c>
    </row>
    <row r="1959" spans="1:14" x14ac:dyDescent="0.3">
      <c r="A1959" t="s">
        <v>1947</v>
      </c>
      <c r="B1959" t="s">
        <v>5752</v>
      </c>
      <c r="C1959" t="s">
        <v>7405</v>
      </c>
      <c r="D1959" t="s">
        <v>7410</v>
      </c>
      <c r="E1959" t="s">
        <v>7425</v>
      </c>
      <c r="F1959" t="s">
        <v>7430</v>
      </c>
      <c r="G1959">
        <v>12520.55</v>
      </c>
      <c r="H1959">
        <v>6</v>
      </c>
      <c r="I1959" t="s">
        <v>7852</v>
      </c>
      <c r="J1959" t="s">
        <v>8162</v>
      </c>
      <c r="K1959" t="s">
        <v>8167</v>
      </c>
      <c r="L1959" t="s">
        <v>8170</v>
      </c>
      <c r="M1959">
        <v>75123.3</v>
      </c>
      <c r="N1959">
        <v>75123.299999999988</v>
      </c>
    </row>
    <row r="1960" spans="1:14" x14ac:dyDescent="0.3">
      <c r="A1960" t="s">
        <v>1948</v>
      </c>
      <c r="B1960" t="s">
        <v>5753</v>
      </c>
      <c r="C1960" t="s">
        <v>7407</v>
      </c>
      <c r="D1960" t="s">
        <v>7418</v>
      </c>
      <c r="E1960" t="s">
        <v>7427</v>
      </c>
      <c r="F1960" t="s">
        <v>7434</v>
      </c>
      <c r="G1960">
        <v>1127.1400000000001</v>
      </c>
      <c r="H1960">
        <v>12</v>
      </c>
      <c r="I1960" t="s">
        <v>7501</v>
      </c>
      <c r="J1960" t="s">
        <v>8163</v>
      </c>
      <c r="K1960" t="s">
        <v>8168</v>
      </c>
      <c r="L1960" t="s">
        <v>8169</v>
      </c>
      <c r="M1960">
        <v>10820.71</v>
      </c>
      <c r="N1960">
        <v>13525.68</v>
      </c>
    </row>
    <row r="1961" spans="1:14" x14ac:dyDescent="0.3">
      <c r="A1961" t="s">
        <v>1949</v>
      </c>
      <c r="B1961" t="s">
        <v>5754</v>
      </c>
      <c r="C1961" t="s">
        <v>7405</v>
      </c>
      <c r="D1961" t="s">
        <v>7410</v>
      </c>
      <c r="E1961" t="s">
        <v>7425</v>
      </c>
      <c r="F1961" t="s">
        <v>7431</v>
      </c>
      <c r="G1961">
        <v>13098.23</v>
      </c>
      <c r="H1961">
        <v>13</v>
      </c>
      <c r="I1961" t="s">
        <v>7894</v>
      </c>
      <c r="J1961" t="s">
        <v>8166</v>
      </c>
      <c r="K1961" t="s">
        <v>8168</v>
      </c>
      <c r="L1961" t="s">
        <v>8170</v>
      </c>
      <c r="M1961">
        <v>170276.99</v>
      </c>
      <c r="N1961">
        <v>170276.99</v>
      </c>
    </row>
    <row r="1962" spans="1:14" x14ac:dyDescent="0.3">
      <c r="A1962" t="s">
        <v>1950</v>
      </c>
      <c r="B1962" t="s">
        <v>5755</v>
      </c>
      <c r="C1962" t="s">
        <v>7406</v>
      </c>
      <c r="D1962" t="s">
        <v>7421</v>
      </c>
      <c r="E1962" t="s">
        <v>7424</v>
      </c>
      <c r="F1962" t="s">
        <v>7428</v>
      </c>
      <c r="G1962">
        <v>9365.7199999999993</v>
      </c>
      <c r="H1962">
        <v>1</v>
      </c>
      <c r="I1962" t="s">
        <v>7517</v>
      </c>
      <c r="J1962" t="s">
        <v>8166</v>
      </c>
      <c r="K1962" t="s">
        <v>8168</v>
      </c>
      <c r="L1962" t="s">
        <v>8170</v>
      </c>
      <c r="M1962">
        <v>9365.7199999999993</v>
      </c>
      <c r="N1962">
        <v>9365.7199999999993</v>
      </c>
    </row>
    <row r="1963" spans="1:14" x14ac:dyDescent="0.3">
      <c r="A1963" t="s">
        <v>1951</v>
      </c>
      <c r="B1963" t="s">
        <v>5756</v>
      </c>
      <c r="C1963" t="s">
        <v>7407</v>
      </c>
      <c r="D1963" t="s">
        <v>7417</v>
      </c>
      <c r="E1963" t="s">
        <v>7423</v>
      </c>
      <c r="F1963" t="s">
        <v>7428</v>
      </c>
      <c r="G1963">
        <v>4008.07</v>
      </c>
      <c r="H1963">
        <v>6</v>
      </c>
      <c r="I1963" t="s">
        <v>7463</v>
      </c>
      <c r="J1963" t="s">
        <v>8164</v>
      </c>
      <c r="K1963" t="s">
        <v>8167</v>
      </c>
      <c r="L1963" t="s">
        <v>8169</v>
      </c>
      <c r="M1963">
        <v>19238.57</v>
      </c>
      <c r="N1963">
        <v>24048.420000000002</v>
      </c>
    </row>
    <row r="1964" spans="1:14" x14ac:dyDescent="0.3">
      <c r="A1964" t="s">
        <v>1952</v>
      </c>
      <c r="B1964" t="s">
        <v>5757</v>
      </c>
      <c r="C1964" t="s">
        <v>7406</v>
      </c>
      <c r="D1964" t="s">
        <v>7414</v>
      </c>
      <c r="E1964" t="s">
        <v>7426</v>
      </c>
      <c r="F1964" t="s">
        <v>7430</v>
      </c>
      <c r="G1964">
        <v>10084.5</v>
      </c>
      <c r="H1964">
        <v>7</v>
      </c>
      <c r="I1964" t="s">
        <v>7835</v>
      </c>
      <c r="J1964" t="s">
        <v>8166</v>
      </c>
      <c r="K1964" t="s">
        <v>8167</v>
      </c>
      <c r="L1964" t="s">
        <v>8169</v>
      </c>
      <c r="M1964">
        <v>56473.2</v>
      </c>
      <c r="N1964">
        <v>70591.5</v>
      </c>
    </row>
    <row r="1965" spans="1:14" x14ac:dyDescent="0.3">
      <c r="A1965" t="s">
        <v>1953</v>
      </c>
      <c r="B1965" t="s">
        <v>5758</v>
      </c>
      <c r="C1965" t="s">
        <v>7406</v>
      </c>
      <c r="D1965" t="s">
        <v>7412</v>
      </c>
      <c r="E1965" t="s">
        <v>7423</v>
      </c>
      <c r="F1965" t="s">
        <v>7428</v>
      </c>
      <c r="G1965">
        <v>15349.19</v>
      </c>
      <c r="H1965">
        <v>6</v>
      </c>
      <c r="I1965" t="s">
        <v>7998</v>
      </c>
      <c r="J1965" t="s">
        <v>8164</v>
      </c>
      <c r="K1965" t="s">
        <v>8168</v>
      </c>
      <c r="L1965" t="s">
        <v>8169</v>
      </c>
      <c r="M1965">
        <v>73675.78</v>
      </c>
      <c r="N1965">
        <v>92095.14</v>
      </c>
    </row>
    <row r="1966" spans="1:14" x14ac:dyDescent="0.3">
      <c r="A1966" t="s">
        <v>1954</v>
      </c>
      <c r="B1966" t="s">
        <v>5759</v>
      </c>
      <c r="C1966" t="s">
        <v>7406</v>
      </c>
      <c r="D1966" t="s">
        <v>7416</v>
      </c>
      <c r="E1966" t="s">
        <v>7424</v>
      </c>
      <c r="F1966" t="s">
        <v>7434</v>
      </c>
      <c r="G1966">
        <v>7414.39</v>
      </c>
      <c r="H1966">
        <v>11</v>
      </c>
      <c r="I1966" t="s">
        <v>7605</v>
      </c>
      <c r="J1966" t="s">
        <v>8165</v>
      </c>
      <c r="K1966" t="s">
        <v>8167</v>
      </c>
      <c r="L1966" t="s">
        <v>8169</v>
      </c>
      <c r="M1966">
        <v>65246.3</v>
      </c>
      <c r="N1966">
        <v>81558.290000000008</v>
      </c>
    </row>
    <row r="1967" spans="1:14" x14ac:dyDescent="0.3">
      <c r="A1967" t="s">
        <v>1955</v>
      </c>
      <c r="B1967" t="s">
        <v>5760</v>
      </c>
      <c r="C1967" t="s">
        <v>7407</v>
      </c>
      <c r="D1967" t="s">
        <v>7417</v>
      </c>
      <c r="E1967" t="s">
        <v>7423</v>
      </c>
      <c r="F1967" t="s">
        <v>7433</v>
      </c>
      <c r="G1967">
        <v>12234.2</v>
      </c>
      <c r="H1967">
        <v>19</v>
      </c>
      <c r="I1967" t="s">
        <v>7666</v>
      </c>
      <c r="J1967" t="s">
        <v>8164</v>
      </c>
      <c r="K1967" t="s">
        <v>8168</v>
      </c>
      <c r="L1967" t="s">
        <v>8169</v>
      </c>
      <c r="M1967">
        <v>185959.84</v>
      </c>
      <c r="N1967">
        <v>232449.80000000002</v>
      </c>
    </row>
    <row r="1968" spans="1:14" x14ac:dyDescent="0.3">
      <c r="A1968" t="s">
        <v>1956</v>
      </c>
      <c r="B1968" t="s">
        <v>5761</v>
      </c>
      <c r="C1968" t="s">
        <v>7405</v>
      </c>
      <c r="D1968" t="s">
        <v>7409</v>
      </c>
      <c r="E1968" t="s">
        <v>7426</v>
      </c>
      <c r="F1968" t="s">
        <v>7428</v>
      </c>
      <c r="G1968">
        <v>6872.4</v>
      </c>
      <c r="H1968">
        <v>10</v>
      </c>
      <c r="I1968" t="s">
        <v>7992</v>
      </c>
      <c r="J1968" t="s">
        <v>8166</v>
      </c>
      <c r="K1968" t="s">
        <v>8168</v>
      </c>
      <c r="L1968" t="s">
        <v>8170</v>
      </c>
      <c r="M1968">
        <v>68724</v>
      </c>
      <c r="N1968">
        <v>68724</v>
      </c>
    </row>
    <row r="1969" spans="1:14" x14ac:dyDescent="0.3">
      <c r="A1969" t="s">
        <v>1957</v>
      </c>
      <c r="B1969" t="s">
        <v>5762</v>
      </c>
      <c r="C1969" t="s">
        <v>7406</v>
      </c>
      <c r="D1969" t="s">
        <v>7412</v>
      </c>
      <c r="E1969" t="s">
        <v>7427</v>
      </c>
      <c r="F1969" t="s">
        <v>7434</v>
      </c>
      <c r="G1969">
        <v>15955.09</v>
      </c>
      <c r="H1969">
        <v>7</v>
      </c>
      <c r="I1969" t="s">
        <v>7744</v>
      </c>
      <c r="J1969" t="s">
        <v>8163</v>
      </c>
      <c r="K1969" t="s">
        <v>8167</v>
      </c>
      <c r="L1969" t="s">
        <v>8169</v>
      </c>
      <c r="M1969">
        <v>89348.67</v>
      </c>
      <c r="N1969">
        <v>111685.63</v>
      </c>
    </row>
    <row r="1970" spans="1:14" x14ac:dyDescent="0.3">
      <c r="A1970" t="s">
        <v>1958</v>
      </c>
      <c r="B1970" t="s">
        <v>5763</v>
      </c>
      <c r="C1970" t="s">
        <v>7405</v>
      </c>
      <c r="D1970" t="s">
        <v>7411</v>
      </c>
      <c r="E1970" t="s">
        <v>7425</v>
      </c>
      <c r="F1970" t="s">
        <v>7430</v>
      </c>
      <c r="G1970">
        <v>13022.7</v>
      </c>
      <c r="H1970">
        <v>18</v>
      </c>
      <c r="I1970" t="s">
        <v>7660</v>
      </c>
      <c r="J1970" t="s">
        <v>8163</v>
      </c>
      <c r="K1970" t="s">
        <v>8167</v>
      </c>
      <c r="L1970" t="s">
        <v>8169</v>
      </c>
      <c r="M1970">
        <v>187526.88</v>
      </c>
      <c r="N1970">
        <v>234408.6</v>
      </c>
    </row>
    <row r="1971" spans="1:14" x14ac:dyDescent="0.3">
      <c r="A1971" t="s">
        <v>1959</v>
      </c>
      <c r="B1971" t="s">
        <v>5764</v>
      </c>
      <c r="C1971" t="s">
        <v>7408</v>
      </c>
      <c r="D1971" t="s">
        <v>7419</v>
      </c>
      <c r="E1971" t="s">
        <v>7424</v>
      </c>
      <c r="F1971" t="s">
        <v>7433</v>
      </c>
      <c r="G1971">
        <v>5745.26</v>
      </c>
      <c r="H1971">
        <v>3</v>
      </c>
      <c r="I1971" t="s">
        <v>7513</v>
      </c>
      <c r="J1971" t="s">
        <v>8166</v>
      </c>
      <c r="K1971" t="s">
        <v>8167</v>
      </c>
      <c r="L1971" t="s">
        <v>8170</v>
      </c>
      <c r="M1971">
        <v>17235.78</v>
      </c>
      <c r="N1971">
        <v>17235.78</v>
      </c>
    </row>
    <row r="1972" spans="1:14" x14ac:dyDescent="0.3">
      <c r="A1972" t="s">
        <v>1960</v>
      </c>
      <c r="B1972" t="s">
        <v>5765</v>
      </c>
      <c r="C1972" t="s">
        <v>7408</v>
      </c>
      <c r="D1972" t="s">
        <v>7422</v>
      </c>
      <c r="E1972" t="s">
        <v>7423</v>
      </c>
      <c r="F1972" t="s">
        <v>7432</v>
      </c>
      <c r="G1972">
        <v>7466.68</v>
      </c>
      <c r="H1972">
        <v>14</v>
      </c>
      <c r="I1972" t="s">
        <v>7654</v>
      </c>
      <c r="J1972" t="s">
        <v>8166</v>
      </c>
      <c r="K1972" t="s">
        <v>8168</v>
      </c>
      <c r="L1972" t="s">
        <v>8169</v>
      </c>
      <c r="M1972">
        <v>83626.649999999994</v>
      </c>
      <c r="N1972">
        <v>104533.52</v>
      </c>
    </row>
    <row r="1973" spans="1:14" x14ac:dyDescent="0.3">
      <c r="A1973" t="s">
        <v>1961</v>
      </c>
      <c r="B1973" t="s">
        <v>5766</v>
      </c>
      <c r="C1973" t="s">
        <v>7405</v>
      </c>
      <c r="D1973" t="s">
        <v>7417</v>
      </c>
      <c r="E1973" t="s">
        <v>7425</v>
      </c>
      <c r="F1973" t="s">
        <v>7433</v>
      </c>
      <c r="G1973">
        <v>16530.28</v>
      </c>
      <c r="H1973">
        <v>11</v>
      </c>
      <c r="I1973" t="s">
        <v>7852</v>
      </c>
      <c r="J1973" t="s">
        <v>8162</v>
      </c>
      <c r="K1973" t="s">
        <v>8168</v>
      </c>
      <c r="L1973" t="s">
        <v>8169</v>
      </c>
      <c r="M1973">
        <v>145466.63</v>
      </c>
      <c r="N1973">
        <v>181833.08</v>
      </c>
    </row>
    <row r="1974" spans="1:14" x14ac:dyDescent="0.3">
      <c r="A1974" t="s">
        <v>1962</v>
      </c>
      <c r="B1974" t="s">
        <v>5767</v>
      </c>
      <c r="C1974" t="s">
        <v>7407</v>
      </c>
      <c r="D1974" t="s">
        <v>7417</v>
      </c>
      <c r="E1974" t="s">
        <v>7427</v>
      </c>
      <c r="F1974" t="s">
        <v>7431</v>
      </c>
      <c r="G1974">
        <v>2524.86</v>
      </c>
      <c r="H1974">
        <v>19</v>
      </c>
      <c r="I1974" t="s">
        <v>7697</v>
      </c>
      <c r="J1974" t="s">
        <v>8166</v>
      </c>
      <c r="K1974" t="s">
        <v>8167</v>
      </c>
      <c r="L1974" t="s">
        <v>8169</v>
      </c>
      <c r="M1974">
        <v>38377.54</v>
      </c>
      <c r="N1974">
        <v>47972.340000000004</v>
      </c>
    </row>
    <row r="1975" spans="1:14" x14ac:dyDescent="0.3">
      <c r="A1975" t="s">
        <v>1963</v>
      </c>
      <c r="B1975" t="s">
        <v>5768</v>
      </c>
      <c r="C1975" t="s">
        <v>7405</v>
      </c>
      <c r="D1975" t="s">
        <v>7417</v>
      </c>
      <c r="E1975" t="s">
        <v>7425</v>
      </c>
      <c r="F1975" t="s">
        <v>7429</v>
      </c>
      <c r="G1975">
        <v>1012.6</v>
      </c>
      <c r="H1975">
        <v>17</v>
      </c>
      <c r="I1975" t="s">
        <v>7917</v>
      </c>
      <c r="J1975" t="s">
        <v>8165</v>
      </c>
      <c r="K1975" t="s">
        <v>8168</v>
      </c>
      <c r="L1975" t="s">
        <v>8170</v>
      </c>
      <c r="M1975">
        <v>17214.2</v>
      </c>
      <c r="N1975">
        <v>17214.2</v>
      </c>
    </row>
    <row r="1976" spans="1:14" x14ac:dyDescent="0.3">
      <c r="A1976" t="s">
        <v>1964</v>
      </c>
      <c r="B1976" t="s">
        <v>5769</v>
      </c>
      <c r="C1976" t="s">
        <v>7405</v>
      </c>
      <c r="D1976" t="s">
        <v>7417</v>
      </c>
      <c r="E1976" t="s">
        <v>7423</v>
      </c>
      <c r="F1976" t="s">
        <v>7429</v>
      </c>
      <c r="G1976">
        <v>3373.12</v>
      </c>
      <c r="H1976">
        <v>14</v>
      </c>
      <c r="I1976" t="s">
        <v>7869</v>
      </c>
      <c r="J1976" t="s">
        <v>8162</v>
      </c>
      <c r="K1976" t="s">
        <v>8167</v>
      </c>
      <c r="L1976" t="s">
        <v>8169</v>
      </c>
      <c r="M1976">
        <v>37779.11</v>
      </c>
      <c r="N1976">
        <v>47223.68</v>
      </c>
    </row>
    <row r="1977" spans="1:14" x14ac:dyDescent="0.3">
      <c r="A1977" t="s">
        <v>1965</v>
      </c>
      <c r="B1977" t="s">
        <v>5770</v>
      </c>
      <c r="C1977" t="s">
        <v>7407</v>
      </c>
      <c r="D1977" t="s">
        <v>7417</v>
      </c>
      <c r="E1977" t="s">
        <v>7423</v>
      </c>
      <c r="F1977" t="s">
        <v>7432</v>
      </c>
      <c r="G1977">
        <v>10081.18</v>
      </c>
      <c r="H1977">
        <v>8</v>
      </c>
      <c r="I1977" t="s">
        <v>7974</v>
      </c>
      <c r="J1977" t="s">
        <v>8166</v>
      </c>
      <c r="K1977" t="s">
        <v>8167</v>
      </c>
      <c r="L1977" t="s">
        <v>8170</v>
      </c>
      <c r="M1977">
        <v>80649.440000000002</v>
      </c>
      <c r="N1977">
        <v>80649.440000000002</v>
      </c>
    </row>
    <row r="1978" spans="1:14" x14ac:dyDescent="0.3">
      <c r="A1978" t="s">
        <v>1966</v>
      </c>
      <c r="B1978" t="s">
        <v>5254</v>
      </c>
      <c r="C1978" t="s">
        <v>7407</v>
      </c>
      <c r="D1978" t="s">
        <v>7413</v>
      </c>
      <c r="E1978" t="s">
        <v>7426</v>
      </c>
      <c r="F1978" t="s">
        <v>7430</v>
      </c>
      <c r="G1978">
        <v>5244.77</v>
      </c>
      <c r="H1978">
        <v>1</v>
      </c>
      <c r="I1978" t="s">
        <v>7825</v>
      </c>
      <c r="J1978" t="s">
        <v>8163</v>
      </c>
      <c r="K1978" t="s">
        <v>8167</v>
      </c>
      <c r="L1978" t="s">
        <v>8170</v>
      </c>
      <c r="M1978">
        <v>5244.77</v>
      </c>
      <c r="N1978">
        <v>5244.77</v>
      </c>
    </row>
    <row r="1979" spans="1:14" x14ac:dyDescent="0.3">
      <c r="A1979" t="s">
        <v>1967</v>
      </c>
      <c r="B1979" t="s">
        <v>5771</v>
      </c>
      <c r="C1979" t="s">
        <v>7405</v>
      </c>
      <c r="D1979" t="s">
        <v>7417</v>
      </c>
      <c r="E1979" t="s">
        <v>7426</v>
      </c>
      <c r="F1979" t="s">
        <v>7429</v>
      </c>
      <c r="G1979">
        <v>13997.12</v>
      </c>
      <c r="H1979">
        <v>11</v>
      </c>
      <c r="I1979" t="s">
        <v>7866</v>
      </c>
      <c r="J1979" t="s">
        <v>8166</v>
      </c>
      <c r="K1979" t="s">
        <v>8167</v>
      </c>
      <c r="L1979" t="s">
        <v>8169</v>
      </c>
      <c r="M1979">
        <v>123174.49</v>
      </c>
      <c r="N1979">
        <v>153968.32000000001</v>
      </c>
    </row>
    <row r="1980" spans="1:14" x14ac:dyDescent="0.3">
      <c r="A1980" t="s">
        <v>1968</v>
      </c>
      <c r="B1980" t="s">
        <v>5772</v>
      </c>
      <c r="C1980" t="s">
        <v>7405</v>
      </c>
      <c r="D1980" t="s">
        <v>7410</v>
      </c>
      <c r="E1980" t="s">
        <v>7425</v>
      </c>
      <c r="F1980" t="s">
        <v>7430</v>
      </c>
      <c r="G1980">
        <v>7662.56</v>
      </c>
      <c r="H1980">
        <v>9</v>
      </c>
      <c r="I1980" t="s">
        <v>7666</v>
      </c>
      <c r="J1980" t="s">
        <v>8166</v>
      </c>
      <c r="K1980" t="s">
        <v>8167</v>
      </c>
      <c r="L1980" t="s">
        <v>8169</v>
      </c>
      <c r="M1980">
        <v>55170.1</v>
      </c>
      <c r="N1980">
        <v>68963.040000000008</v>
      </c>
    </row>
    <row r="1981" spans="1:14" x14ac:dyDescent="0.3">
      <c r="A1981" t="s">
        <v>1969</v>
      </c>
      <c r="B1981" t="s">
        <v>5773</v>
      </c>
      <c r="C1981" t="s">
        <v>7406</v>
      </c>
      <c r="D1981" t="s">
        <v>7412</v>
      </c>
      <c r="E1981" t="s">
        <v>7423</v>
      </c>
      <c r="F1981" t="s">
        <v>7429</v>
      </c>
      <c r="G1981">
        <v>4989.13</v>
      </c>
      <c r="H1981">
        <v>20</v>
      </c>
      <c r="I1981" t="s">
        <v>7584</v>
      </c>
      <c r="J1981" t="s">
        <v>8163</v>
      </c>
      <c r="K1981" t="s">
        <v>8168</v>
      </c>
      <c r="L1981" t="s">
        <v>8170</v>
      </c>
      <c r="M1981">
        <v>99782.6</v>
      </c>
      <c r="N1981">
        <v>99782.6</v>
      </c>
    </row>
    <row r="1982" spans="1:14" x14ac:dyDescent="0.3">
      <c r="A1982" t="s">
        <v>1970</v>
      </c>
      <c r="B1982" t="s">
        <v>5774</v>
      </c>
      <c r="C1982" t="s">
        <v>7408</v>
      </c>
      <c r="D1982" t="s">
        <v>7422</v>
      </c>
      <c r="E1982" t="s">
        <v>7423</v>
      </c>
      <c r="F1982" t="s">
        <v>7428</v>
      </c>
      <c r="G1982">
        <v>15901.97</v>
      </c>
      <c r="H1982">
        <v>13</v>
      </c>
      <c r="I1982" t="s">
        <v>7832</v>
      </c>
      <c r="J1982" t="s">
        <v>8164</v>
      </c>
      <c r="K1982" t="s">
        <v>8167</v>
      </c>
      <c r="L1982" t="s">
        <v>8169</v>
      </c>
      <c r="M1982">
        <v>165380.82</v>
      </c>
      <c r="N1982">
        <v>206725.61</v>
      </c>
    </row>
    <row r="1983" spans="1:14" x14ac:dyDescent="0.3">
      <c r="A1983" t="s">
        <v>1971</v>
      </c>
      <c r="B1983" t="s">
        <v>5775</v>
      </c>
      <c r="C1983" t="s">
        <v>7406</v>
      </c>
      <c r="D1983" t="s">
        <v>7421</v>
      </c>
      <c r="E1983" t="s">
        <v>7424</v>
      </c>
      <c r="F1983" t="s">
        <v>7428</v>
      </c>
      <c r="G1983">
        <v>8258.5</v>
      </c>
      <c r="H1983">
        <v>19</v>
      </c>
      <c r="I1983" t="s">
        <v>7847</v>
      </c>
      <c r="J1983" t="s">
        <v>8165</v>
      </c>
      <c r="K1983" t="s">
        <v>8168</v>
      </c>
      <c r="L1983" t="s">
        <v>8170</v>
      </c>
      <c r="M1983">
        <v>156911.5</v>
      </c>
      <c r="N1983">
        <v>156911.5</v>
      </c>
    </row>
    <row r="1984" spans="1:14" x14ac:dyDescent="0.3">
      <c r="A1984" t="s">
        <v>1972</v>
      </c>
      <c r="B1984" t="s">
        <v>5776</v>
      </c>
      <c r="C1984" t="s">
        <v>7406</v>
      </c>
      <c r="D1984" t="s">
        <v>7416</v>
      </c>
      <c r="E1984" t="s">
        <v>7423</v>
      </c>
      <c r="F1984" t="s">
        <v>7432</v>
      </c>
      <c r="G1984">
        <v>7708.21</v>
      </c>
      <c r="H1984">
        <v>1</v>
      </c>
      <c r="I1984" t="s">
        <v>7447</v>
      </c>
      <c r="J1984" t="s">
        <v>8165</v>
      </c>
      <c r="K1984" t="s">
        <v>8168</v>
      </c>
      <c r="L1984" t="s">
        <v>8170</v>
      </c>
      <c r="M1984">
        <v>7708.21</v>
      </c>
      <c r="N1984">
        <v>7708.21</v>
      </c>
    </row>
    <row r="1985" spans="1:14" x14ac:dyDescent="0.3">
      <c r="A1985" t="s">
        <v>1973</v>
      </c>
      <c r="B1985" t="s">
        <v>5777</v>
      </c>
      <c r="C1985" t="s">
        <v>7406</v>
      </c>
      <c r="D1985" t="s">
        <v>7416</v>
      </c>
      <c r="E1985" t="s">
        <v>7426</v>
      </c>
      <c r="F1985" t="s">
        <v>7430</v>
      </c>
      <c r="G1985">
        <v>8383</v>
      </c>
      <c r="H1985">
        <v>9</v>
      </c>
      <c r="I1985" t="s">
        <v>7740</v>
      </c>
      <c r="J1985" t="s">
        <v>8162</v>
      </c>
      <c r="K1985" t="s">
        <v>8167</v>
      </c>
      <c r="L1985" t="s">
        <v>8169</v>
      </c>
      <c r="M1985">
        <v>60357.599999999999</v>
      </c>
      <c r="N1985">
        <v>75447</v>
      </c>
    </row>
    <row r="1986" spans="1:14" x14ac:dyDescent="0.3">
      <c r="A1986" t="s">
        <v>1974</v>
      </c>
      <c r="B1986" t="s">
        <v>5778</v>
      </c>
      <c r="C1986" t="s">
        <v>7406</v>
      </c>
      <c r="D1986" t="s">
        <v>7416</v>
      </c>
      <c r="E1986" t="s">
        <v>7423</v>
      </c>
      <c r="F1986" t="s">
        <v>7429</v>
      </c>
      <c r="G1986">
        <v>3012.9</v>
      </c>
      <c r="H1986">
        <v>8</v>
      </c>
      <c r="I1986" t="s">
        <v>7953</v>
      </c>
      <c r="J1986" t="s">
        <v>8163</v>
      </c>
      <c r="K1986" t="s">
        <v>8168</v>
      </c>
      <c r="L1986" t="s">
        <v>8169</v>
      </c>
      <c r="M1986">
        <v>19282.560000000001</v>
      </c>
      <c r="N1986">
        <v>24103.200000000001</v>
      </c>
    </row>
    <row r="1987" spans="1:14" x14ac:dyDescent="0.3">
      <c r="A1987" t="s">
        <v>1975</v>
      </c>
      <c r="B1987" t="s">
        <v>5779</v>
      </c>
      <c r="C1987" t="s">
        <v>7406</v>
      </c>
      <c r="D1987" t="s">
        <v>7412</v>
      </c>
      <c r="E1987" t="s">
        <v>7423</v>
      </c>
      <c r="F1987" t="s">
        <v>7428</v>
      </c>
      <c r="G1987">
        <v>13681.72</v>
      </c>
      <c r="H1987">
        <v>4</v>
      </c>
      <c r="I1987" t="s">
        <v>7922</v>
      </c>
      <c r="J1987" t="s">
        <v>8165</v>
      </c>
      <c r="K1987" t="s">
        <v>8167</v>
      </c>
      <c r="L1987" t="s">
        <v>8169</v>
      </c>
      <c r="M1987">
        <v>43781.67</v>
      </c>
      <c r="N1987">
        <v>54726.879999999997</v>
      </c>
    </row>
    <row r="1988" spans="1:14" x14ac:dyDescent="0.3">
      <c r="A1988" t="s">
        <v>1976</v>
      </c>
      <c r="B1988" t="s">
        <v>5780</v>
      </c>
      <c r="C1988" t="s">
        <v>7408</v>
      </c>
      <c r="D1988" t="s">
        <v>7419</v>
      </c>
      <c r="E1988" t="s">
        <v>7425</v>
      </c>
      <c r="F1988" t="s">
        <v>7432</v>
      </c>
      <c r="G1988">
        <v>11168.48</v>
      </c>
      <c r="H1988">
        <v>1</v>
      </c>
      <c r="I1988" t="s">
        <v>8021</v>
      </c>
      <c r="J1988" t="s">
        <v>8163</v>
      </c>
      <c r="K1988" t="s">
        <v>8167</v>
      </c>
      <c r="L1988" t="s">
        <v>8169</v>
      </c>
      <c r="M1988">
        <v>8934.9500000000007</v>
      </c>
      <c r="N1988">
        <v>11168.48</v>
      </c>
    </row>
    <row r="1989" spans="1:14" x14ac:dyDescent="0.3">
      <c r="A1989" t="s">
        <v>1977</v>
      </c>
      <c r="B1989" t="s">
        <v>5781</v>
      </c>
      <c r="C1989" t="s">
        <v>7405</v>
      </c>
      <c r="D1989" t="s">
        <v>7409</v>
      </c>
      <c r="E1989" t="s">
        <v>7427</v>
      </c>
      <c r="F1989" t="s">
        <v>7430</v>
      </c>
      <c r="G1989">
        <v>8270.1200000000008</v>
      </c>
      <c r="H1989">
        <v>5</v>
      </c>
      <c r="I1989" t="s">
        <v>7862</v>
      </c>
      <c r="J1989" t="s">
        <v>8166</v>
      </c>
      <c r="K1989" t="s">
        <v>8168</v>
      </c>
      <c r="L1989" t="s">
        <v>8169</v>
      </c>
      <c r="M1989">
        <v>33080.480000000003</v>
      </c>
      <c r="N1989">
        <v>41350.600000000006</v>
      </c>
    </row>
    <row r="1990" spans="1:14" x14ac:dyDescent="0.3">
      <c r="A1990" t="s">
        <v>1978</v>
      </c>
      <c r="B1990" t="s">
        <v>5782</v>
      </c>
      <c r="C1990" t="s">
        <v>7408</v>
      </c>
      <c r="D1990" t="s">
        <v>7419</v>
      </c>
      <c r="E1990" t="s">
        <v>7425</v>
      </c>
      <c r="F1990" t="s">
        <v>7434</v>
      </c>
      <c r="G1990">
        <v>16526.13</v>
      </c>
      <c r="H1990">
        <v>17</v>
      </c>
      <c r="I1990" t="s">
        <v>8073</v>
      </c>
      <c r="J1990" t="s">
        <v>8166</v>
      </c>
      <c r="K1990" t="s">
        <v>8167</v>
      </c>
      <c r="L1990" t="s">
        <v>8169</v>
      </c>
      <c r="M1990">
        <v>224755.7</v>
      </c>
      <c r="N1990">
        <v>280944.21000000002</v>
      </c>
    </row>
    <row r="1991" spans="1:14" x14ac:dyDescent="0.3">
      <c r="A1991" t="s">
        <v>1979</v>
      </c>
      <c r="B1991" t="s">
        <v>5783</v>
      </c>
      <c r="C1991" t="s">
        <v>7408</v>
      </c>
      <c r="D1991" t="s">
        <v>7419</v>
      </c>
      <c r="E1991" t="s">
        <v>7423</v>
      </c>
      <c r="F1991" t="s">
        <v>7432</v>
      </c>
      <c r="G1991">
        <v>14161.46</v>
      </c>
      <c r="H1991">
        <v>10</v>
      </c>
      <c r="I1991" t="s">
        <v>7455</v>
      </c>
      <c r="J1991" t="s">
        <v>8162</v>
      </c>
      <c r="K1991" t="s">
        <v>8167</v>
      </c>
      <c r="L1991" t="s">
        <v>8170</v>
      </c>
      <c r="M1991">
        <v>141614.6</v>
      </c>
      <c r="N1991">
        <v>141614.59999999998</v>
      </c>
    </row>
    <row r="1992" spans="1:14" x14ac:dyDescent="0.3">
      <c r="A1992" t="s">
        <v>1980</v>
      </c>
      <c r="B1992" t="s">
        <v>5784</v>
      </c>
      <c r="C1992" t="s">
        <v>7405</v>
      </c>
      <c r="D1992" t="s">
        <v>7411</v>
      </c>
      <c r="E1992" t="s">
        <v>7427</v>
      </c>
      <c r="F1992" t="s">
        <v>7434</v>
      </c>
      <c r="G1992">
        <v>2415.3000000000002</v>
      </c>
      <c r="H1992">
        <v>10</v>
      </c>
      <c r="I1992" t="s">
        <v>7480</v>
      </c>
      <c r="J1992" t="s">
        <v>8164</v>
      </c>
      <c r="K1992" t="s">
        <v>8167</v>
      </c>
      <c r="L1992" t="s">
        <v>8170</v>
      </c>
      <c r="M1992">
        <v>24153</v>
      </c>
      <c r="N1992">
        <v>24153</v>
      </c>
    </row>
    <row r="1993" spans="1:14" x14ac:dyDescent="0.3">
      <c r="A1993" t="s">
        <v>1981</v>
      </c>
      <c r="B1993" t="s">
        <v>5785</v>
      </c>
      <c r="C1993" t="s">
        <v>7405</v>
      </c>
      <c r="D1993" t="s">
        <v>7410</v>
      </c>
      <c r="E1993" t="s">
        <v>7427</v>
      </c>
      <c r="F1993" t="s">
        <v>7433</v>
      </c>
      <c r="G1993">
        <v>16499.57</v>
      </c>
      <c r="H1993">
        <v>12</v>
      </c>
      <c r="I1993" t="s">
        <v>7700</v>
      </c>
      <c r="J1993" t="s">
        <v>8164</v>
      </c>
      <c r="K1993" t="s">
        <v>8167</v>
      </c>
      <c r="L1993" t="s">
        <v>8170</v>
      </c>
      <c r="M1993">
        <v>197994.84</v>
      </c>
      <c r="N1993">
        <v>197994.84</v>
      </c>
    </row>
    <row r="1994" spans="1:14" x14ac:dyDescent="0.3">
      <c r="A1994" t="s">
        <v>1982</v>
      </c>
      <c r="B1994" t="s">
        <v>5786</v>
      </c>
      <c r="C1994" t="s">
        <v>7407</v>
      </c>
      <c r="D1994" t="s">
        <v>7417</v>
      </c>
      <c r="E1994" t="s">
        <v>7426</v>
      </c>
      <c r="F1994" t="s">
        <v>7430</v>
      </c>
      <c r="G1994">
        <v>7732.28</v>
      </c>
      <c r="H1994">
        <v>6</v>
      </c>
      <c r="I1994" t="s">
        <v>7737</v>
      </c>
      <c r="J1994" t="s">
        <v>8166</v>
      </c>
      <c r="K1994" t="s">
        <v>8167</v>
      </c>
      <c r="L1994" t="s">
        <v>8170</v>
      </c>
      <c r="M1994">
        <v>46393.68</v>
      </c>
      <c r="N1994">
        <v>46393.68</v>
      </c>
    </row>
    <row r="1995" spans="1:14" x14ac:dyDescent="0.3">
      <c r="A1995" t="s">
        <v>1983</v>
      </c>
      <c r="B1995" t="s">
        <v>5787</v>
      </c>
      <c r="C1995" t="s">
        <v>7405</v>
      </c>
      <c r="D1995" t="s">
        <v>7411</v>
      </c>
      <c r="E1995" t="s">
        <v>7424</v>
      </c>
      <c r="F1995" t="s">
        <v>7429</v>
      </c>
      <c r="G1995">
        <v>1786.99</v>
      </c>
      <c r="H1995">
        <v>8</v>
      </c>
      <c r="I1995" t="s">
        <v>8095</v>
      </c>
      <c r="J1995" t="s">
        <v>8165</v>
      </c>
      <c r="K1995" t="s">
        <v>8168</v>
      </c>
      <c r="L1995" t="s">
        <v>8170</v>
      </c>
      <c r="M1995">
        <v>14295.92</v>
      </c>
      <c r="N1995">
        <v>14295.92</v>
      </c>
    </row>
    <row r="1996" spans="1:14" x14ac:dyDescent="0.3">
      <c r="A1996" t="s">
        <v>1984</v>
      </c>
      <c r="B1996" t="s">
        <v>5788</v>
      </c>
      <c r="C1996" t="s">
        <v>7408</v>
      </c>
      <c r="D1996" t="s">
        <v>7417</v>
      </c>
      <c r="E1996" t="s">
        <v>7426</v>
      </c>
      <c r="F1996" t="s">
        <v>7428</v>
      </c>
      <c r="G1996">
        <v>1261.5999999999999</v>
      </c>
      <c r="H1996">
        <v>20</v>
      </c>
      <c r="I1996" t="s">
        <v>7840</v>
      </c>
      <c r="J1996" t="s">
        <v>8162</v>
      </c>
      <c r="K1996" t="s">
        <v>8167</v>
      </c>
      <c r="L1996" t="s">
        <v>8170</v>
      </c>
      <c r="M1996">
        <v>25232</v>
      </c>
      <c r="N1996">
        <v>25232</v>
      </c>
    </row>
    <row r="1997" spans="1:14" x14ac:dyDescent="0.3">
      <c r="A1997" t="s">
        <v>1985</v>
      </c>
      <c r="B1997" t="s">
        <v>5789</v>
      </c>
      <c r="C1997" t="s">
        <v>7408</v>
      </c>
      <c r="D1997" t="s">
        <v>7422</v>
      </c>
      <c r="E1997" t="s">
        <v>7423</v>
      </c>
      <c r="F1997" t="s">
        <v>7432</v>
      </c>
      <c r="G1997">
        <v>15746.76</v>
      </c>
      <c r="H1997">
        <v>16</v>
      </c>
      <c r="I1997" t="s">
        <v>7695</v>
      </c>
      <c r="J1997" t="s">
        <v>8166</v>
      </c>
      <c r="K1997" t="s">
        <v>8167</v>
      </c>
      <c r="L1997" t="s">
        <v>8169</v>
      </c>
      <c r="M1997">
        <v>201558.86</v>
      </c>
      <c r="N1997">
        <v>251948.16</v>
      </c>
    </row>
    <row r="1998" spans="1:14" x14ac:dyDescent="0.3">
      <c r="A1998" t="s">
        <v>1986</v>
      </c>
      <c r="B1998" t="s">
        <v>5790</v>
      </c>
      <c r="C1998" t="s">
        <v>7406</v>
      </c>
      <c r="D1998" t="s">
        <v>7412</v>
      </c>
      <c r="E1998" t="s">
        <v>7424</v>
      </c>
      <c r="F1998" t="s">
        <v>7434</v>
      </c>
      <c r="G1998">
        <v>12251.63</v>
      </c>
      <c r="H1998">
        <v>11</v>
      </c>
      <c r="I1998" t="s">
        <v>7491</v>
      </c>
      <c r="J1998" t="s">
        <v>8163</v>
      </c>
      <c r="K1998" t="s">
        <v>8167</v>
      </c>
      <c r="L1998" t="s">
        <v>8169</v>
      </c>
      <c r="M1998">
        <v>107814.51</v>
      </c>
      <c r="N1998">
        <v>134767.93</v>
      </c>
    </row>
    <row r="1999" spans="1:14" x14ac:dyDescent="0.3">
      <c r="A1999" t="s">
        <v>1987</v>
      </c>
      <c r="B1999" t="s">
        <v>5791</v>
      </c>
      <c r="C1999" t="s">
        <v>7407</v>
      </c>
      <c r="D1999" t="s">
        <v>7418</v>
      </c>
      <c r="E1999" t="s">
        <v>7424</v>
      </c>
      <c r="F1999" t="s">
        <v>7430</v>
      </c>
      <c r="G1999">
        <v>6156.11</v>
      </c>
      <c r="H1999">
        <v>10</v>
      </c>
      <c r="I1999" t="s">
        <v>7652</v>
      </c>
      <c r="J1999" t="s">
        <v>8164</v>
      </c>
      <c r="K1999" t="s">
        <v>8167</v>
      </c>
      <c r="L1999" t="s">
        <v>8169</v>
      </c>
      <c r="M1999">
        <v>49248.88</v>
      </c>
      <c r="N1999">
        <v>61561.1</v>
      </c>
    </row>
    <row r="2000" spans="1:14" x14ac:dyDescent="0.3">
      <c r="A2000" t="s">
        <v>1988</v>
      </c>
      <c r="B2000" t="s">
        <v>5792</v>
      </c>
      <c r="C2000" t="s">
        <v>7405</v>
      </c>
      <c r="D2000" t="s">
        <v>7411</v>
      </c>
      <c r="E2000" t="s">
        <v>7424</v>
      </c>
      <c r="F2000" t="s">
        <v>7428</v>
      </c>
      <c r="G2000">
        <v>1876.63</v>
      </c>
      <c r="H2000">
        <v>18</v>
      </c>
      <c r="I2000" t="s">
        <v>7661</v>
      </c>
      <c r="J2000" t="s">
        <v>8166</v>
      </c>
      <c r="K2000" t="s">
        <v>8168</v>
      </c>
      <c r="L2000" t="s">
        <v>8170</v>
      </c>
      <c r="M2000">
        <v>33779.339999999997</v>
      </c>
      <c r="N2000">
        <v>33779.340000000004</v>
      </c>
    </row>
    <row r="2001" spans="1:14" x14ac:dyDescent="0.3">
      <c r="A2001" t="s">
        <v>1989</v>
      </c>
      <c r="B2001" t="s">
        <v>5793</v>
      </c>
      <c r="C2001" t="s">
        <v>7406</v>
      </c>
      <c r="D2001" t="s">
        <v>7421</v>
      </c>
      <c r="E2001" t="s">
        <v>7425</v>
      </c>
      <c r="F2001" t="s">
        <v>7431</v>
      </c>
      <c r="G2001">
        <v>8553.15</v>
      </c>
      <c r="H2001">
        <v>8</v>
      </c>
      <c r="I2001" t="s">
        <v>7951</v>
      </c>
      <c r="J2001" t="s">
        <v>8166</v>
      </c>
      <c r="K2001" t="s">
        <v>8167</v>
      </c>
      <c r="L2001" t="s">
        <v>8170</v>
      </c>
      <c r="M2001">
        <v>68425.2</v>
      </c>
      <c r="N2001">
        <v>68425.2</v>
      </c>
    </row>
    <row r="2002" spans="1:14" x14ac:dyDescent="0.3">
      <c r="A2002" t="s">
        <v>1990</v>
      </c>
      <c r="B2002" t="s">
        <v>5794</v>
      </c>
      <c r="C2002" t="s">
        <v>7406</v>
      </c>
      <c r="D2002" t="s">
        <v>7416</v>
      </c>
      <c r="E2002" t="s">
        <v>7427</v>
      </c>
      <c r="F2002" t="s">
        <v>7431</v>
      </c>
      <c r="G2002">
        <v>11960.3</v>
      </c>
      <c r="H2002">
        <v>4</v>
      </c>
      <c r="I2002" t="s">
        <v>7822</v>
      </c>
      <c r="J2002" t="s">
        <v>8166</v>
      </c>
      <c r="K2002" t="s">
        <v>8167</v>
      </c>
      <c r="L2002" t="s">
        <v>8169</v>
      </c>
      <c r="M2002">
        <v>38272.959999999999</v>
      </c>
      <c r="N2002">
        <v>47841.2</v>
      </c>
    </row>
    <row r="2003" spans="1:14" x14ac:dyDescent="0.3">
      <c r="A2003" t="s">
        <v>1991</v>
      </c>
      <c r="B2003" t="s">
        <v>5795</v>
      </c>
      <c r="C2003" t="s">
        <v>7405</v>
      </c>
      <c r="D2003" t="s">
        <v>7411</v>
      </c>
      <c r="E2003" t="s">
        <v>7424</v>
      </c>
      <c r="F2003" t="s">
        <v>7429</v>
      </c>
      <c r="G2003">
        <v>2025.2</v>
      </c>
      <c r="H2003">
        <v>12</v>
      </c>
      <c r="I2003" t="s">
        <v>8089</v>
      </c>
      <c r="J2003" t="s">
        <v>8164</v>
      </c>
      <c r="K2003" t="s">
        <v>8167</v>
      </c>
      <c r="L2003" t="s">
        <v>8170</v>
      </c>
      <c r="M2003">
        <v>24302.400000000001</v>
      </c>
      <c r="N2003">
        <v>24302.400000000001</v>
      </c>
    </row>
    <row r="2004" spans="1:14" x14ac:dyDescent="0.3">
      <c r="A2004" t="s">
        <v>1992</v>
      </c>
      <c r="B2004" t="s">
        <v>5796</v>
      </c>
      <c r="C2004" t="s">
        <v>7405</v>
      </c>
      <c r="D2004" t="s">
        <v>7409</v>
      </c>
      <c r="E2004" t="s">
        <v>7424</v>
      </c>
      <c r="F2004" t="s">
        <v>7431</v>
      </c>
      <c r="G2004">
        <v>3011.24</v>
      </c>
      <c r="H2004">
        <v>8</v>
      </c>
      <c r="I2004" t="s">
        <v>7870</v>
      </c>
      <c r="J2004" t="s">
        <v>8163</v>
      </c>
      <c r="K2004" t="s">
        <v>8168</v>
      </c>
      <c r="L2004" t="s">
        <v>8170</v>
      </c>
      <c r="M2004">
        <v>24089.919999999998</v>
      </c>
      <c r="N2004">
        <v>24089.919999999998</v>
      </c>
    </row>
    <row r="2005" spans="1:14" x14ac:dyDescent="0.3">
      <c r="A2005" t="s">
        <v>1993</v>
      </c>
      <c r="B2005" t="s">
        <v>5797</v>
      </c>
      <c r="C2005" t="s">
        <v>7407</v>
      </c>
      <c r="D2005" t="s">
        <v>7413</v>
      </c>
      <c r="E2005" t="s">
        <v>7423</v>
      </c>
      <c r="F2005" t="s">
        <v>7430</v>
      </c>
      <c r="G2005">
        <v>8680.9699999999993</v>
      </c>
      <c r="H2005">
        <v>17</v>
      </c>
      <c r="I2005" t="s">
        <v>7765</v>
      </c>
      <c r="J2005" t="s">
        <v>8163</v>
      </c>
      <c r="K2005" t="s">
        <v>8167</v>
      </c>
      <c r="L2005" t="s">
        <v>8169</v>
      </c>
      <c r="M2005">
        <v>118060.86</v>
      </c>
      <c r="N2005">
        <v>147576.49</v>
      </c>
    </row>
    <row r="2006" spans="1:14" x14ac:dyDescent="0.3">
      <c r="A2006" t="s">
        <v>1994</v>
      </c>
      <c r="B2006" t="s">
        <v>5798</v>
      </c>
      <c r="C2006" t="s">
        <v>7408</v>
      </c>
      <c r="D2006" t="s">
        <v>7420</v>
      </c>
      <c r="E2006" t="s">
        <v>7427</v>
      </c>
      <c r="F2006" t="s">
        <v>7431</v>
      </c>
      <c r="G2006">
        <v>4120.95</v>
      </c>
      <c r="H2006">
        <v>14</v>
      </c>
      <c r="I2006" t="s">
        <v>7450</v>
      </c>
      <c r="J2006" t="s">
        <v>8166</v>
      </c>
      <c r="K2006" t="s">
        <v>8167</v>
      </c>
      <c r="L2006" t="s">
        <v>8170</v>
      </c>
      <c r="M2006">
        <v>57693.3</v>
      </c>
      <c r="N2006">
        <v>57693.299999999996</v>
      </c>
    </row>
    <row r="2007" spans="1:14" x14ac:dyDescent="0.3">
      <c r="A2007" t="s">
        <v>1995</v>
      </c>
      <c r="B2007" t="s">
        <v>5799</v>
      </c>
      <c r="C2007" t="s">
        <v>7407</v>
      </c>
      <c r="D2007" t="s">
        <v>7415</v>
      </c>
      <c r="E2007" t="s">
        <v>7423</v>
      </c>
      <c r="F2007" t="s">
        <v>7428</v>
      </c>
      <c r="G2007">
        <v>1664.98</v>
      </c>
      <c r="H2007">
        <v>2</v>
      </c>
      <c r="I2007" t="s">
        <v>8078</v>
      </c>
      <c r="J2007" t="s">
        <v>8165</v>
      </c>
      <c r="K2007" t="s">
        <v>8168</v>
      </c>
      <c r="L2007" t="s">
        <v>8170</v>
      </c>
      <c r="M2007">
        <v>3329.96</v>
      </c>
      <c r="N2007">
        <v>3329.96</v>
      </c>
    </row>
    <row r="2008" spans="1:14" x14ac:dyDescent="0.3">
      <c r="A2008" t="s">
        <v>1996</v>
      </c>
      <c r="B2008" t="s">
        <v>5800</v>
      </c>
      <c r="C2008" t="s">
        <v>7408</v>
      </c>
      <c r="D2008" t="s">
        <v>7420</v>
      </c>
      <c r="E2008" t="s">
        <v>7427</v>
      </c>
      <c r="F2008" t="s">
        <v>7434</v>
      </c>
      <c r="G2008">
        <v>15180.7</v>
      </c>
      <c r="H2008">
        <v>2</v>
      </c>
      <c r="I2008" t="s">
        <v>7816</v>
      </c>
      <c r="J2008" t="s">
        <v>8162</v>
      </c>
      <c r="K2008" t="s">
        <v>8167</v>
      </c>
      <c r="L2008" t="s">
        <v>8169</v>
      </c>
      <c r="M2008">
        <v>24289.119999999999</v>
      </c>
      <c r="N2008">
        <v>30361.4</v>
      </c>
    </row>
    <row r="2009" spans="1:14" x14ac:dyDescent="0.3">
      <c r="A2009" t="s">
        <v>1997</v>
      </c>
      <c r="B2009" t="s">
        <v>5801</v>
      </c>
      <c r="C2009" t="s">
        <v>7405</v>
      </c>
      <c r="D2009" t="s">
        <v>7409</v>
      </c>
      <c r="E2009" t="s">
        <v>7424</v>
      </c>
      <c r="F2009" t="s">
        <v>7434</v>
      </c>
      <c r="G2009">
        <v>15237.97</v>
      </c>
      <c r="H2009">
        <v>19</v>
      </c>
      <c r="I2009" t="s">
        <v>8019</v>
      </c>
      <c r="J2009" t="s">
        <v>8163</v>
      </c>
      <c r="K2009" t="s">
        <v>8167</v>
      </c>
      <c r="L2009" t="s">
        <v>8169</v>
      </c>
      <c r="M2009">
        <v>231617.31</v>
      </c>
      <c r="N2009">
        <v>289521.43</v>
      </c>
    </row>
    <row r="2010" spans="1:14" x14ac:dyDescent="0.3">
      <c r="A2010" t="s">
        <v>1998</v>
      </c>
      <c r="B2010" t="s">
        <v>5802</v>
      </c>
      <c r="C2010" t="s">
        <v>7407</v>
      </c>
      <c r="D2010" t="s">
        <v>7415</v>
      </c>
      <c r="E2010" t="s">
        <v>7427</v>
      </c>
      <c r="F2010" t="s">
        <v>7428</v>
      </c>
      <c r="G2010">
        <v>13551.41</v>
      </c>
      <c r="H2010">
        <v>7</v>
      </c>
      <c r="I2010" t="s">
        <v>7789</v>
      </c>
      <c r="J2010" t="s">
        <v>8163</v>
      </c>
      <c r="K2010" t="s">
        <v>8168</v>
      </c>
      <c r="L2010" t="s">
        <v>8170</v>
      </c>
      <c r="M2010">
        <v>94859.87</v>
      </c>
      <c r="N2010">
        <v>94859.87</v>
      </c>
    </row>
    <row r="2011" spans="1:14" x14ac:dyDescent="0.3">
      <c r="A2011" t="s">
        <v>1999</v>
      </c>
      <c r="B2011" t="s">
        <v>5803</v>
      </c>
      <c r="C2011" t="s">
        <v>7405</v>
      </c>
      <c r="D2011" t="s">
        <v>7411</v>
      </c>
      <c r="E2011" t="s">
        <v>7427</v>
      </c>
      <c r="F2011" t="s">
        <v>7432</v>
      </c>
      <c r="G2011">
        <v>3327.47</v>
      </c>
      <c r="H2011">
        <v>12</v>
      </c>
      <c r="I2011" t="s">
        <v>7519</v>
      </c>
      <c r="J2011" t="s">
        <v>8165</v>
      </c>
      <c r="K2011" t="s">
        <v>8167</v>
      </c>
      <c r="L2011" t="s">
        <v>8170</v>
      </c>
      <c r="M2011">
        <v>39929.64</v>
      </c>
      <c r="N2011">
        <v>39929.64</v>
      </c>
    </row>
    <row r="2012" spans="1:14" x14ac:dyDescent="0.3">
      <c r="A2012" t="s">
        <v>2000</v>
      </c>
      <c r="B2012" t="s">
        <v>5804</v>
      </c>
      <c r="C2012" t="s">
        <v>7405</v>
      </c>
      <c r="D2012" t="s">
        <v>7409</v>
      </c>
      <c r="E2012" t="s">
        <v>7426</v>
      </c>
      <c r="F2012" t="s">
        <v>7428</v>
      </c>
      <c r="G2012">
        <v>6093.86</v>
      </c>
      <c r="H2012">
        <v>13</v>
      </c>
      <c r="I2012" t="s">
        <v>7869</v>
      </c>
      <c r="J2012" t="s">
        <v>8164</v>
      </c>
      <c r="K2012" t="s">
        <v>8167</v>
      </c>
      <c r="L2012" t="s">
        <v>8169</v>
      </c>
      <c r="M2012">
        <v>63376.31</v>
      </c>
      <c r="N2012">
        <v>79220.179999999993</v>
      </c>
    </row>
    <row r="2013" spans="1:14" x14ac:dyDescent="0.3">
      <c r="A2013" t="s">
        <v>2001</v>
      </c>
      <c r="B2013" t="s">
        <v>5012</v>
      </c>
      <c r="C2013" t="s">
        <v>7408</v>
      </c>
      <c r="D2013" t="s">
        <v>7419</v>
      </c>
      <c r="E2013" t="s">
        <v>7425</v>
      </c>
      <c r="F2013" t="s">
        <v>7433</v>
      </c>
      <c r="G2013">
        <v>3165.62</v>
      </c>
      <c r="H2013">
        <v>11</v>
      </c>
      <c r="I2013" t="s">
        <v>7836</v>
      </c>
      <c r="J2013" t="s">
        <v>8164</v>
      </c>
      <c r="K2013" t="s">
        <v>8167</v>
      </c>
      <c r="L2013" t="s">
        <v>8170</v>
      </c>
      <c r="M2013">
        <v>34821.82</v>
      </c>
      <c r="N2013">
        <v>34821.82</v>
      </c>
    </row>
    <row r="2014" spans="1:14" x14ac:dyDescent="0.3">
      <c r="A2014" t="s">
        <v>2002</v>
      </c>
      <c r="B2014" t="s">
        <v>5805</v>
      </c>
      <c r="C2014" t="s">
        <v>7408</v>
      </c>
      <c r="D2014" t="s">
        <v>7417</v>
      </c>
      <c r="E2014" t="s">
        <v>7424</v>
      </c>
      <c r="F2014" t="s">
        <v>7433</v>
      </c>
      <c r="G2014">
        <v>7072.43</v>
      </c>
      <c r="H2014">
        <v>5</v>
      </c>
      <c r="I2014" t="s">
        <v>7453</v>
      </c>
      <c r="J2014" t="s">
        <v>8164</v>
      </c>
      <c r="K2014" t="s">
        <v>8167</v>
      </c>
      <c r="L2014" t="s">
        <v>8169</v>
      </c>
      <c r="M2014">
        <v>28289.72</v>
      </c>
      <c r="N2014">
        <v>35362.15</v>
      </c>
    </row>
    <row r="2015" spans="1:14" x14ac:dyDescent="0.3">
      <c r="A2015" t="s">
        <v>2003</v>
      </c>
      <c r="B2015" t="s">
        <v>5806</v>
      </c>
      <c r="C2015" t="s">
        <v>7406</v>
      </c>
      <c r="D2015" t="s">
        <v>7421</v>
      </c>
      <c r="E2015" t="s">
        <v>7426</v>
      </c>
      <c r="F2015" t="s">
        <v>7434</v>
      </c>
      <c r="G2015">
        <v>16071.29</v>
      </c>
      <c r="H2015">
        <v>4</v>
      </c>
      <c r="I2015" t="s">
        <v>7597</v>
      </c>
      <c r="J2015" t="s">
        <v>8163</v>
      </c>
      <c r="K2015" t="s">
        <v>8167</v>
      </c>
      <c r="L2015" t="s">
        <v>8170</v>
      </c>
      <c r="M2015">
        <v>64285.16</v>
      </c>
      <c r="N2015">
        <v>64285.16</v>
      </c>
    </row>
    <row r="2016" spans="1:14" x14ac:dyDescent="0.3">
      <c r="A2016" t="s">
        <v>2004</v>
      </c>
      <c r="B2016" t="s">
        <v>5807</v>
      </c>
      <c r="C2016" t="s">
        <v>7408</v>
      </c>
      <c r="D2016" t="s">
        <v>7419</v>
      </c>
      <c r="E2016" t="s">
        <v>7426</v>
      </c>
      <c r="F2016" t="s">
        <v>7432</v>
      </c>
      <c r="G2016">
        <v>2004.45</v>
      </c>
      <c r="H2016">
        <v>10</v>
      </c>
      <c r="I2016" t="s">
        <v>7646</v>
      </c>
      <c r="J2016" t="s">
        <v>8163</v>
      </c>
      <c r="K2016" t="s">
        <v>8168</v>
      </c>
      <c r="L2016" t="s">
        <v>8169</v>
      </c>
      <c r="M2016">
        <v>16035.6</v>
      </c>
      <c r="N2016">
        <v>20044.5</v>
      </c>
    </row>
    <row r="2017" spans="1:14" x14ac:dyDescent="0.3">
      <c r="A2017" t="s">
        <v>2005</v>
      </c>
      <c r="B2017" t="s">
        <v>5808</v>
      </c>
      <c r="C2017" t="s">
        <v>7407</v>
      </c>
      <c r="D2017" t="s">
        <v>7418</v>
      </c>
      <c r="E2017" t="s">
        <v>7423</v>
      </c>
      <c r="F2017" t="s">
        <v>7428</v>
      </c>
      <c r="G2017">
        <v>13635.24</v>
      </c>
      <c r="H2017">
        <v>3</v>
      </c>
      <c r="I2017" t="s">
        <v>8009</v>
      </c>
      <c r="J2017" t="s">
        <v>8165</v>
      </c>
      <c r="K2017" t="s">
        <v>8167</v>
      </c>
      <c r="L2017" t="s">
        <v>8170</v>
      </c>
      <c r="M2017">
        <v>40905.72</v>
      </c>
      <c r="N2017">
        <v>40905.72</v>
      </c>
    </row>
    <row r="2018" spans="1:14" x14ac:dyDescent="0.3">
      <c r="A2018" t="s">
        <v>2006</v>
      </c>
      <c r="B2018" t="s">
        <v>5809</v>
      </c>
      <c r="C2018" t="s">
        <v>7407</v>
      </c>
      <c r="D2018" t="s">
        <v>7415</v>
      </c>
      <c r="E2018" t="s">
        <v>7425</v>
      </c>
      <c r="F2018" t="s">
        <v>7433</v>
      </c>
      <c r="G2018">
        <v>1423.45</v>
      </c>
      <c r="H2018">
        <v>8</v>
      </c>
      <c r="I2018" t="s">
        <v>7860</v>
      </c>
      <c r="J2018" t="s">
        <v>8164</v>
      </c>
      <c r="K2018" t="s">
        <v>8168</v>
      </c>
      <c r="L2018" t="s">
        <v>8170</v>
      </c>
      <c r="M2018">
        <v>11387.6</v>
      </c>
      <c r="N2018">
        <v>11387.6</v>
      </c>
    </row>
    <row r="2019" spans="1:14" x14ac:dyDescent="0.3">
      <c r="A2019" t="s">
        <v>2007</v>
      </c>
      <c r="B2019" t="s">
        <v>4549</v>
      </c>
      <c r="C2019" t="s">
        <v>7407</v>
      </c>
      <c r="D2019" t="s">
        <v>7418</v>
      </c>
      <c r="E2019" t="s">
        <v>7423</v>
      </c>
      <c r="F2019" t="s">
        <v>7433</v>
      </c>
      <c r="G2019">
        <v>14027.83</v>
      </c>
      <c r="H2019">
        <v>15</v>
      </c>
      <c r="I2019" t="s">
        <v>7538</v>
      </c>
      <c r="J2019" t="s">
        <v>8163</v>
      </c>
      <c r="K2019" t="s">
        <v>8168</v>
      </c>
      <c r="L2019" t="s">
        <v>8170</v>
      </c>
      <c r="M2019">
        <v>210417.45</v>
      </c>
      <c r="N2019">
        <v>210417.45</v>
      </c>
    </row>
    <row r="2020" spans="1:14" x14ac:dyDescent="0.3">
      <c r="A2020" t="s">
        <v>2008</v>
      </c>
      <c r="B2020" t="s">
        <v>5810</v>
      </c>
      <c r="C2020" t="s">
        <v>7407</v>
      </c>
      <c r="D2020" t="s">
        <v>7415</v>
      </c>
      <c r="E2020" t="s">
        <v>7425</v>
      </c>
      <c r="F2020" t="s">
        <v>7431</v>
      </c>
      <c r="G2020">
        <v>10380.81</v>
      </c>
      <c r="H2020">
        <v>4</v>
      </c>
      <c r="I2020" t="s">
        <v>7437</v>
      </c>
      <c r="J2020" t="s">
        <v>8163</v>
      </c>
      <c r="K2020" t="s">
        <v>8168</v>
      </c>
      <c r="L2020" t="s">
        <v>8170</v>
      </c>
      <c r="M2020">
        <v>41523.24</v>
      </c>
      <c r="N2020">
        <v>41523.24</v>
      </c>
    </row>
    <row r="2021" spans="1:14" x14ac:dyDescent="0.3">
      <c r="A2021" t="s">
        <v>2009</v>
      </c>
      <c r="B2021" t="s">
        <v>5811</v>
      </c>
      <c r="C2021" t="s">
        <v>7405</v>
      </c>
      <c r="D2021" t="s">
        <v>7410</v>
      </c>
      <c r="E2021" t="s">
        <v>7426</v>
      </c>
      <c r="F2021" t="s">
        <v>7432</v>
      </c>
      <c r="G2021">
        <v>10710.32</v>
      </c>
      <c r="H2021">
        <v>7</v>
      </c>
      <c r="I2021" t="s">
        <v>8026</v>
      </c>
      <c r="J2021" t="s">
        <v>8162</v>
      </c>
      <c r="K2021" t="s">
        <v>8167</v>
      </c>
      <c r="L2021" t="s">
        <v>8170</v>
      </c>
      <c r="M2021">
        <v>74972.240000000005</v>
      </c>
      <c r="N2021">
        <v>74972.239999999991</v>
      </c>
    </row>
    <row r="2022" spans="1:14" x14ac:dyDescent="0.3">
      <c r="A2022" t="s">
        <v>2010</v>
      </c>
      <c r="B2022" t="s">
        <v>5812</v>
      </c>
      <c r="C2022" t="s">
        <v>7407</v>
      </c>
      <c r="D2022" t="s">
        <v>7415</v>
      </c>
      <c r="E2022" t="s">
        <v>7424</v>
      </c>
      <c r="F2022" t="s">
        <v>7430</v>
      </c>
      <c r="G2022">
        <v>6553.68</v>
      </c>
      <c r="H2022">
        <v>20</v>
      </c>
      <c r="I2022" t="s">
        <v>7615</v>
      </c>
      <c r="J2022" t="s">
        <v>8166</v>
      </c>
      <c r="K2022" t="s">
        <v>8167</v>
      </c>
      <c r="L2022" t="s">
        <v>8170</v>
      </c>
      <c r="M2022">
        <v>131073.60000000001</v>
      </c>
      <c r="N2022">
        <v>131073.60000000001</v>
      </c>
    </row>
    <row r="2023" spans="1:14" x14ac:dyDescent="0.3">
      <c r="A2023" t="s">
        <v>2011</v>
      </c>
      <c r="B2023" t="s">
        <v>5813</v>
      </c>
      <c r="C2023" t="s">
        <v>7405</v>
      </c>
      <c r="D2023" t="s">
        <v>7417</v>
      </c>
      <c r="E2023" t="s">
        <v>7426</v>
      </c>
      <c r="F2023" t="s">
        <v>7434</v>
      </c>
      <c r="G2023">
        <v>13474.22</v>
      </c>
      <c r="H2023">
        <v>14</v>
      </c>
      <c r="I2023" t="s">
        <v>7820</v>
      </c>
      <c r="J2023" t="s">
        <v>8162</v>
      </c>
      <c r="K2023" t="s">
        <v>8167</v>
      </c>
      <c r="L2023" t="s">
        <v>8169</v>
      </c>
      <c r="M2023">
        <v>150911.43</v>
      </c>
      <c r="N2023">
        <v>188639.08</v>
      </c>
    </row>
    <row r="2024" spans="1:14" x14ac:dyDescent="0.3">
      <c r="A2024" t="s">
        <v>2012</v>
      </c>
      <c r="B2024" t="s">
        <v>5814</v>
      </c>
      <c r="C2024" t="s">
        <v>7405</v>
      </c>
      <c r="D2024" t="s">
        <v>7417</v>
      </c>
      <c r="E2024" t="s">
        <v>7423</v>
      </c>
      <c r="F2024" t="s">
        <v>7433</v>
      </c>
      <c r="G2024">
        <v>1751.3</v>
      </c>
      <c r="H2024">
        <v>10</v>
      </c>
      <c r="I2024" t="s">
        <v>7924</v>
      </c>
      <c r="J2024" t="s">
        <v>8166</v>
      </c>
      <c r="K2024" t="s">
        <v>8168</v>
      </c>
      <c r="L2024" t="s">
        <v>8169</v>
      </c>
      <c r="M2024">
        <v>14010.4</v>
      </c>
      <c r="N2024">
        <v>17513</v>
      </c>
    </row>
    <row r="2025" spans="1:14" x14ac:dyDescent="0.3">
      <c r="A2025" t="s">
        <v>2013</v>
      </c>
      <c r="B2025" t="s">
        <v>5815</v>
      </c>
      <c r="C2025" t="s">
        <v>7408</v>
      </c>
      <c r="D2025" t="s">
        <v>7420</v>
      </c>
      <c r="E2025" t="s">
        <v>7425</v>
      </c>
      <c r="F2025" t="s">
        <v>7432</v>
      </c>
      <c r="G2025">
        <v>14469.39</v>
      </c>
      <c r="H2025">
        <v>19</v>
      </c>
      <c r="I2025" t="s">
        <v>8017</v>
      </c>
      <c r="J2025" t="s">
        <v>8164</v>
      </c>
      <c r="K2025" t="s">
        <v>8168</v>
      </c>
      <c r="L2025" t="s">
        <v>8170</v>
      </c>
      <c r="M2025">
        <v>274918.40999999997</v>
      </c>
      <c r="N2025">
        <v>274918.40999999997</v>
      </c>
    </row>
    <row r="2026" spans="1:14" x14ac:dyDescent="0.3">
      <c r="A2026" t="s">
        <v>2014</v>
      </c>
      <c r="B2026" t="s">
        <v>5816</v>
      </c>
      <c r="C2026" t="s">
        <v>7408</v>
      </c>
      <c r="D2026" t="s">
        <v>7420</v>
      </c>
      <c r="E2026" t="s">
        <v>7424</v>
      </c>
      <c r="F2026" t="s">
        <v>7432</v>
      </c>
      <c r="G2026">
        <v>10854.74</v>
      </c>
      <c r="H2026">
        <v>6</v>
      </c>
      <c r="I2026" t="s">
        <v>7897</v>
      </c>
      <c r="J2026" t="s">
        <v>8164</v>
      </c>
      <c r="K2026" t="s">
        <v>8168</v>
      </c>
      <c r="L2026" t="s">
        <v>8169</v>
      </c>
      <c r="M2026">
        <v>52102.42</v>
      </c>
      <c r="N2026">
        <v>65128.44</v>
      </c>
    </row>
    <row r="2027" spans="1:14" x14ac:dyDescent="0.3">
      <c r="A2027" t="s">
        <v>2015</v>
      </c>
      <c r="B2027" t="s">
        <v>5817</v>
      </c>
      <c r="C2027" t="s">
        <v>7407</v>
      </c>
      <c r="D2027" t="s">
        <v>7417</v>
      </c>
      <c r="E2027" t="s">
        <v>7423</v>
      </c>
      <c r="F2027" t="s">
        <v>7431</v>
      </c>
      <c r="G2027">
        <v>15565.82</v>
      </c>
      <c r="H2027">
        <v>4</v>
      </c>
      <c r="I2027" t="s">
        <v>7848</v>
      </c>
      <c r="J2027" t="s">
        <v>8162</v>
      </c>
      <c r="K2027" t="s">
        <v>8168</v>
      </c>
      <c r="L2027" t="s">
        <v>8169</v>
      </c>
      <c r="M2027">
        <v>49810.79</v>
      </c>
      <c r="N2027">
        <v>62263.28</v>
      </c>
    </row>
    <row r="2028" spans="1:14" x14ac:dyDescent="0.3">
      <c r="A2028" t="s">
        <v>2016</v>
      </c>
      <c r="B2028" t="s">
        <v>5818</v>
      </c>
      <c r="C2028" t="s">
        <v>7406</v>
      </c>
      <c r="D2028" t="s">
        <v>7414</v>
      </c>
      <c r="E2028" t="s">
        <v>7427</v>
      </c>
      <c r="F2028" t="s">
        <v>7432</v>
      </c>
      <c r="G2028">
        <v>16313.65</v>
      </c>
      <c r="H2028">
        <v>8</v>
      </c>
      <c r="I2028" t="s">
        <v>7855</v>
      </c>
      <c r="J2028" t="s">
        <v>8166</v>
      </c>
      <c r="K2028" t="s">
        <v>8167</v>
      </c>
      <c r="L2028" t="s">
        <v>8170</v>
      </c>
      <c r="M2028">
        <v>130509.2</v>
      </c>
      <c r="N2028">
        <v>130509.2</v>
      </c>
    </row>
    <row r="2029" spans="1:14" x14ac:dyDescent="0.3">
      <c r="A2029" t="s">
        <v>2017</v>
      </c>
      <c r="B2029" t="s">
        <v>4818</v>
      </c>
      <c r="C2029" t="s">
        <v>7407</v>
      </c>
      <c r="D2029" t="s">
        <v>7415</v>
      </c>
      <c r="E2029" t="s">
        <v>7424</v>
      </c>
      <c r="F2029" t="s">
        <v>7428</v>
      </c>
      <c r="G2029">
        <v>14737.48</v>
      </c>
      <c r="H2029">
        <v>17</v>
      </c>
      <c r="I2029" t="s">
        <v>7728</v>
      </c>
      <c r="J2029" t="s">
        <v>8162</v>
      </c>
      <c r="K2029" t="s">
        <v>8168</v>
      </c>
      <c r="L2029" t="s">
        <v>8169</v>
      </c>
      <c r="M2029">
        <v>200430.06</v>
      </c>
      <c r="N2029">
        <v>250537.16</v>
      </c>
    </row>
    <row r="2030" spans="1:14" x14ac:dyDescent="0.3">
      <c r="A2030" t="s">
        <v>2018</v>
      </c>
      <c r="B2030" t="s">
        <v>5819</v>
      </c>
      <c r="C2030" t="s">
        <v>7406</v>
      </c>
      <c r="D2030" t="s">
        <v>7412</v>
      </c>
      <c r="E2030" t="s">
        <v>7425</v>
      </c>
      <c r="F2030" t="s">
        <v>7432</v>
      </c>
      <c r="G2030">
        <v>11482.22</v>
      </c>
      <c r="H2030">
        <v>19</v>
      </c>
      <c r="I2030" t="s">
        <v>7573</v>
      </c>
      <c r="J2030" t="s">
        <v>8162</v>
      </c>
      <c r="K2030" t="s">
        <v>8167</v>
      </c>
      <c r="L2030" t="s">
        <v>8169</v>
      </c>
      <c r="M2030">
        <v>174529.91</v>
      </c>
      <c r="N2030">
        <v>218162.18</v>
      </c>
    </row>
    <row r="2031" spans="1:14" x14ac:dyDescent="0.3">
      <c r="A2031" t="s">
        <v>2019</v>
      </c>
      <c r="B2031" t="s">
        <v>5820</v>
      </c>
      <c r="C2031" t="s">
        <v>7408</v>
      </c>
      <c r="D2031" t="s">
        <v>7419</v>
      </c>
      <c r="E2031" t="s">
        <v>7423</v>
      </c>
      <c r="F2031" t="s">
        <v>7432</v>
      </c>
      <c r="G2031">
        <v>2747.3</v>
      </c>
      <c r="H2031">
        <v>19</v>
      </c>
      <c r="I2031" t="s">
        <v>7802</v>
      </c>
      <c r="J2031" t="s">
        <v>8162</v>
      </c>
      <c r="K2031" t="s">
        <v>8167</v>
      </c>
      <c r="L2031" t="s">
        <v>8170</v>
      </c>
      <c r="M2031">
        <v>52198.7</v>
      </c>
      <c r="N2031">
        <v>52198.700000000004</v>
      </c>
    </row>
    <row r="2032" spans="1:14" x14ac:dyDescent="0.3">
      <c r="A2032" t="s">
        <v>2020</v>
      </c>
      <c r="B2032" t="s">
        <v>5821</v>
      </c>
      <c r="C2032" t="s">
        <v>7407</v>
      </c>
      <c r="D2032" t="s">
        <v>7415</v>
      </c>
      <c r="E2032" t="s">
        <v>7423</v>
      </c>
      <c r="F2032" t="s">
        <v>7429</v>
      </c>
      <c r="G2032">
        <v>4002.26</v>
      </c>
      <c r="H2032">
        <v>7</v>
      </c>
      <c r="I2032" t="s">
        <v>7817</v>
      </c>
      <c r="J2032" t="s">
        <v>8165</v>
      </c>
      <c r="K2032" t="s">
        <v>8168</v>
      </c>
      <c r="L2032" t="s">
        <v>8170</v>
      </c>
      <c r="M2032">
        <v>28015.82</v>
      </c>
      <c r="N2032">
        <v>28015.82</v>
      </c>
    </row>
    <row r="2033" spans="1:14" x14ac:dyDescent="0.3">
      <c r="A2033" t="s">
        <v>2021</v>
      </c>
      <c r="B2033" t="s">
        <v>4825</v>
      </c>
      <c r="C2033" t="s">
        <v>7407</v>
      </c>
      <c r="D2033" t="s">
        <v>7418</v>
      </c>
      <c r="E2033" t="s">
        <v>7423</v>
      </c>
      <c r="F2033" t="s">
        <v>7431</v>
      </c>
      <c r="G2033">
        <v>7664.22</v>
      </c>
      <c r="H2033">
        <v>6</v>
      </c>
      <c r="I2033" t="s">
        <v>7672</v>
      </c>
      <c r="J2033" t="s">
        <v>8165</v>
      </c>
      <c r="K2033" t="s">
        <v>8167</v>
      </c>
      <c r="L2033" t="s">
        <v>8170</v>
      </c>
      <c r="M2033">
        <v>45985.32</v>
      </c>
      <c r="N2033">
        <v>45985.32</v>
      </c>
    </row>
    <row r="2034" spans="1:14" x14ac:dyDescent="0.3">
      <c r="A2034" t="s">
        <v>2022</v>
      </c>
      <c r="B2034" t="s">
        <v>5822</v>
      </c>
      <c r="C2034" t="s">
        <v>7406</v>
      </c>
      <c r="D2034" t="s">
        <v>7416</v>
      </c>
      <c r="E2034" t="s">
        <v>7426</v>
      </c>
      <c r="F2034" t="s">
        <v>7432</v>
      </c>
      <c r="G2034">
        <v>3012.9</v>
      </c>
      <c r="H2034">
        <v>20</v>
      </c>
      <c r="I2034" t="s">
        <v>7456</v>
      </c>
      <c r="J2034" t="s">
        <v>8163</v>
      </c>
      <c r="K2034" t="s">
        <v>8167</v>
      </c>
      <c r="L2034" t="s">
        <v>8169</v>
      </c>
      <c r="M2034">
        <v>48206.400000000001</v>
      </c>
      <c r="N2034">
        <v>60258</v>
      </c>
    </row>
    <row r="2035" spans="1:14" x14ac:dyDescent="0.3">
      <c r="A2035" t="s">
        <v>2023</v>
      </c>
      <c r="B2035" t="s">
        <v>5823</v>
      </c>
      <c r="C2035" t="s">
        <v>7405</v>
      </c>
      <c r="D2035" t="s">
        <v>7411</v>
      </c>
      <c r="E2035" t="s">
        <v>7423</v>
      </c>
      <c r="F2035" t="s">
        <v>7431</v>
      </c>
      <c r="G2035">
        <v>9804.7900000000009</v>
      </c>
      <c r="H2035">
        <v>7</v>
      </c>
      <c r="I2035" t="s">
        <v>7962</v>
      </c>
      <c r="J2035" t="s">
        <v>8164</v>
      </c>
      <c r="K2035" t="s">
        <v>8168</v>
      </c>
      <c r="L2035" t="s">
        <v>8170</v>
      </c>
      <c r="M2035">
        <v>68633.53</v>
      </c>
      <c r="N2035">
        <v>68633.53</v>
      </c>
    </row>
    <row r="2036" spans="1:14" x14ac:dyDescent="0.3">
      <c r="A2036" t="s">
        <v>2024</v>
      </c>
      <c r="B2036" t="s">
        <v>5824</v>
      </c>
      <c r="C2036" t="s">
        <v>7407</v>
      </c>
      <c r="D2036" t="s">
        <v>7415</v>
      </c>
      <c r="E2036" t="s">
        <v>7427</v>
      </c>
      <c r="F2036" t="s">
        <v>7431</v>
      </c>
      <c r="G2036">
        <v>2113.1799999999998</v>
      </c>
      <c r="H2036">
        <v>10</v>
      </c>
      <c r="I2036" t="s">
        <v>7868</v>
      </c>
      <c r="J2036" t="s">
        <v>8163</v>
      </c>
      <c r="K2036" t="s">
        <v>8167</v>
      </c>
      <c r="L2036" t="s">
        <v>8170</v>
      </c>
      <c r="M2036">
        <v>21131.8</v>
      </c>
      <c r="N2036">
        <v>21131.8</v>
      </c>
    </row>
    <row r="2037" spans="1:14" x14ac:dyDescent="0.3">
      <c r="A2037" t="s">
        <v>2025</v>
      </c>
      <c r="B2037" t="s">
        <v>5825</v>
      </c>
      <c r="C2037" t="s">
        <v>7405</v>
      </c>
      <c r="D2037" t="s">
        <v>7417</v>
      </c>
      <c r="E2037" t="s">
        <v>7427</v>
      </c>
      <c r="F2037" t="s">
        <v>7432</v>
      </c>
      <c r="G2037">
        <v>14833.76</v>
      </c>
      <c r="H2037">
        <v>3</v>
      </c>
      <c r="I2037" t="s">
        <v>7776</v>
      </c>
      <c r="J2037" t="s">
        <v>8165</v>
      </c>
      <c r="K2037" t="s">
        <v>8168</v>
      </c>
      <c r="L2037" t="s">
        <v>8169</v>
      </c>
      <c r="M2037">
        <v>35601.19</v>
      </c>
      <c r="N2037">
        <v>44501.279999999999</v>
      </c>
    </row>
    <row r="2038" spans="1:14" x14ac:dyDescent="0.3">
      <c r="A2038" t="s">
        <v>2026</v>
      </c>
      <c r="B2038" t="s">
        <v>5826</v>
      </c>
      <c r="C2038" t="s">
        <v>7407</v>
      </c>
      <c r="D2038" t="s">
        <v>7418</v>
      </c>
      <c r="E2038" t="s">
        <v>7424</v>
      </c>
      <c r="F2038" t="s">
        <v>7431</v>
      </c>
      <c r="G2038">
        <v>14342.4</v>
      </c>
      <c r="H2038">
        <v>8</v>
      </c>
      <c r="I2038" t="s">
        <v>7935</v>
      </c>
      <c r="J2038" t="s">
        <v>8165</v>
      </c>
      <c r="K2038" t="s">
        <v>8167</v>
      </c>
      <c r="L2038" t="s">
        <v>8170</v>
      </c>
      <c r="M2038">
        <v>114739.2</v>
      </c>
      <c r="N2038">
        <v>114739.2</v>
      </c>
    </row>
    <row r="2039" spans="1:14" x14ac:dyDescent="0.3">
      <c r="A2039" t="s">
        <v>2027</v>
      </c>
      <c r="B2039" t="s">
        <v>5827</v>
      </c>
      <c r="C2039" t="s">
        <v>7407</v>
      </c>
      <c r="D2039" t="s">
        <v>7413</v>
      </c>
      <c r="E2039" t="s">
        <v>7423</v>
      </c>
      <c r="F2039" t="s">
        <v>7431</v>
      </c>
      <c r="G2039">
        <v>13364.66</v>
      </c>
      <c r="H2039">
        <v>1</v>
      </c>
      <c r="I2039" t="s">
        <v>7643</v>
      </c>
      <c r="J2039" t="s">
        <v>8164</v>
      </c>
      <c r="K2039" t="s">
        <v>8167</v>
      </c>
      <c r="L2039" t="s">
        <v>8169</v>
      </c>
      <c r="M2039">
        <v>10692.06</v>
      </c>
      <c r="N2039">
        <v>13364.66</v>
      </c>
    </row>
    <row r="2040" spans="1:14" x14ac:dyDescent="0.3">
      <c r="A2040" t="s">
        <v>2028</v>
      </c>
      <c r="B2040" t="s">
        <v>5828</v>
      </c>
      <c r="C2040" t="s">
        <v>7406</v>
      </c>
      <c r="D2040" t="s">
        <v>7416</v>
      </c>
      <c r="E2040" t="s">
        <v>7424</v>
      </c>
      <c r="F2040" t="s">
        <v>7433</v>
      </c>
      <c r="G2040">
        <v>6380.21</v>
      </c>
      <c r="H2040">
        <v>16</v>
      </c>
      <c r="I2040" t="s">
        <v>7692</v>
      </c>
      <c r="J2040" t="s">
        <v>8165</v>
      </c>
      <c r="K2040" t="s">
        <v>8168</v>
      </c>
      <c r="L2040" t="s">
        <v>8169</v>
      </c>
      <c r="M2040">
        <v>81667.02</v>
      </c>
      <c r="N2040">
        <v>102083.36</v>
      </c>
    </row>
    <row r="2041" spans="1:14" x14ac:dyDescent="0.3">
      <c r="A2041" t="s">
        <v>2029</v>
      </c>
      <c r="B2041" t="s">
        <v>5829</v>
      </c>
      <c r="C2041" t="s">
        <v>7406</v>
      </c>
      <c r="D2041" t="s">
        <v>7414</v>
      </c>
      <c r="E2041" t="s">
        <v>7423</v>
      </c>
      <c r="F2041" t="s">
        <v>7434</v>
      </c>
      <c r="G2041">
        <v>16336.89</v>
      </c>
      <c r="H2041">
        <v>17</v>
      </c>
      <c r="I2041" t="s">
        <v>7583</v>
      </c>
      <c r="J2041" t="s">
        <v>8162</v>
      </c>
      <c r="K2041" t="s">
        <v>8168</v>
      </c>
      <c r="L2041" t="s">
        <v>8170</v>
      </c>
      <c r="M2041">
        <v>277727.13</v>
      </c>
      <c r="N2041">
        <v>277727.13</v>
      </c>
    </row>
    <row r="2042" spans="1:14" x14ac:dyDescent="0.3">
      <c r="A2042" t="s">
        <v>2030</v>
      </c>
      <c r="B2042" t="s">
        <v>5830</v>
      </c>
      <c r="C2042" t="s">
        <v>7407</v>
      </c>
      <c r="D2042" t="s">
        <v>7418</v>
      </c>
      <c r="E2042" t="s">
        <v>7425</v>
      </c>
      <c r="F2042" t="s">
        <v>7431</v>
      </c>
      <c r="G2042">
        <v>3585.6</v>
      </c>
      <c r="H2042">
        <v>5</v>
      </c>
      <c r="I2042" t="s">
        <v>8000</v>
      </c>
      <c r="J2042" t="s">
        <v>8162</v>
      </c>
      <c r="K2042" t="s">
        <v>8168</v>
      </c>
      <c r="L2042" t="s">
        <v>8169</v>
      </c>
      <c r="M2042">
        <v>14342.4</v>
      </c>
      <c r="N2042">
        <v>17928</v>
      </c>
    </row>
    <row r="2043" spans="1:14" x14ac:dyDescent="0.3">
      <c r="A2043" t="s">
        <v>2031</v>
      </c>
      <c r="B2043" t="s">
        <v>5831</v>
      </c>
      <c r="C2043" t="s">
        <v>7408</v>
      </c>
      <c r="D2043" t="s">
        <v>7422</v>
      </c>
      <c r="E2043" t="s">
        <v>7424</v>
      </c>
      <c r="F2043" t="s">
        <v>7432</v>
      </c>
      <c r="G2043">
        <v>2895.87</v>
      </c>
      <c r="H2043">
        <v>15</v>
      </c>
      <c r="I2043" t="s">
        <v>7786</v>
      </c>
      <c r="J2043" t="s">
        <v>8166</v>
      </c>
      <c r="K2043" t="s">
        <v>8168</v>
      </c>
      <c r="L2043" t="s">
        <v>8170</v>
      </c>
      <c r="M2043">
        <v>43438.05</v>
      </c>
      <c r="N2043">
        <v>43438.049999999996</v>
      </c>
    </row>
    <row r="2044" spans="1:14" x14ac:dyDescent="0.3">
      <c r="A2044" t="s">
        <v>2032</v>
      </c>
      <c r="B2044" t="s">
        <v>4436</v>
      </c>
      <c r="C2044" t="s">
        <v>7408</v>
      </c>
      <c r="D2044" t="s">
        <v>7420</v>
      </c>
      <c r="E2044" t="s">
        <v>7424</v>
      </c>
      <c r="F2044" t="s">
        <v>7431</v>
      </c>
      <c r="G2044">
        <v>4966.72</v>
      </c>
      <c r="H2044">
        <v>2</v>
      </c>
      <c r="I2044" t="s">
        <v>8040</v>
      </c>
      <c r="J2044" t="s">
        <v>8162</v>
      </c>
      <c r="K2044" t="s">
        <v>8168</v>
      </c>
      <c r="L2044" t="s">
        <v>8170</v>
      </c>
      <c r="M2044">
        <v>9933.44</v>
      </c>
      <c r="N2044">
        <v>9933.44</v>
      </c>
    </row>
    <row r="2045" spans="1:14" x14ac:dyDescent="0.3">
      <c r="A2045" t="s">
        <v>2033</v>
      </c>
      <c r="B2045" t="s">
        <v>5832</v>
      </c>
      <c r="C2045" t="s">
        <v>7408</v>
      </c>
      <c r="D2045" t="s">
        <v>7422</v>
      </c>
      <c r="E2045" t="s">
        <v>7426</v>
      </c>
      <c r="F2045" t="s">
        <v>7428</v>
      </c>
      <c r="G2045">
        <v>8960.68</v>
      </c>
      <c r="H2045">
        <v>3</v>
      </c>
      <c r="I2045" t="s">
        <v>7978</v>
      </c>
      <c r="J2045" t="s">
        <v>8166</v>
      </c>
      <c r="K2045" t="s">
        <v>8167</v>
      </c>
      <c r="L2045" t="s">
        <v>8170</v>
      </c>
      <c r="M2045">
        <v>26882.04</v>
      </c>
      <c r="N2045">
        <v>26882.04</v>
      </c>
    </row>
    <row r="2046" spans="1:14" x14ac:dyDescent="0.3">
      <c r="A2046" t="s">
        <v>2034</v>
      </c>
      <c r="B2046" t="s">
        <v>5833</v>
      </c>
      <c r="C2046" t="s">
        <v>7405</v>
      </c>
      <c r="D2046" t="s">
        <v>7417</v>
      </c>
      <c r="E2046" t="s">
        <v>7427</v>
      </c>
      <c r="F2046" t="s">
        <v>7428</v>
      </c>
      <c r="G2046">
        <v>3354.86</v>
      </c>
      <c r="H2046">
        <v>11</v>
      </c>
      <c r="I2046" t="s">
        <v>7912</v>
      </c>
      <c r="J2046" t="s">
        <v>8162</v>
      </c>
      <c r="K2046" t="s">
        <v>8167</v>
      </c>
      <c r="L2046" t="s">
        <v>8170</v>
      </c>
      <c r="M2046">
        <v>36903.46</v>
      </c>
      <c r="N2046">
        <v>36903.46</v>
      </c>
    </row>
    <row r="2047" spans="1:14" x14ac:dyDescent="0.3">
      <c r="A2047" t="s">
        <v>2035</v>
      </c>
      <c r="B2047" t="s">
        <v>5834</v>
      </c>
      <c r="C2047" t="s">
        <v>7405</v>
      </c>
      <c r="D2047" t="s">
        <v>7417</v>
      </c>
      <c r="E2047" t="s">
        <v>7425</v>
      </c>
      <c r="F2047" t="s">
        <v>7430</v>
      </c>
      <c r="G2047">
        <v>6008.37</v>
      </c>
      <c r="H2047">
        <v>1</v>
      </c>
      <c r="I2047" t="s">
        <v>7583</v>
      </c>
      <c r="J2047" t="s">
        <v>8164</v>
      </c>
      <c r="K2047" t="s">
        <v>8167</v>
      </c>
      <c r="L2047" t="s">
        <v>8169</v>
      </c>
      <c r="M2047">
        <v>4806.53</v>
      </c>
      <c r="N2047">
        <v>6008.37</v>
      </c>
    </row>
    <row r="2048" spans="1:14" x14ac:dyDescent="0.3">
      <c r="A2048" t="s">
        <v>2036</v>
      </c>
      <c r="B2048" t="s">
        <v>5835</v>
      </c>
      <c r="C2048" t="s">
        <v>7405</v>
      </c>
      <c r="D2048" t="s">
        <v>7410</v>
      </c>
      <c r="E2048" t="s">
        <v>7425</v>
      </c>
      <c r="F2048" t="s">
        <v>7429</v>
      </c>
      <c r="G2048">
        <v>4179.88</v>
      </c>
      <c r="H2048">
        <v>13</v>
      </c>
      <c r="I2048" t="s">
        <v>7931</v>
      </c>
      <c r="J2048" t="s">
        <v>8163</v>
      </c>
      <c r="K2048" t="s">
        <v>8168</v>
      </c>
      <c r="L2048" t="s">
        <v>8169</v>
      </c>
      <c r="M2048">
        <v>43470.42</v>
      </c>
      <c r="N2048">
        <v>54338.44</v>
      </c>
    </row>
    <row r="2049" spans="1:14" x14ac:dyDescent="0.3">
      <c r="A2049" t="s">
        <v>2037</v>
      </c>
      <c r="B2049" t="s">
        <v>5836</v>
      </c>
      <c r="C2049" t="s">
        <v>7406</v>
      </c>
      <c r="D2049" t="s">
        <v>7414</v>
      </c>
      <c r="E2049" t="s">
        <v>7425</v>
      </c>
      <c r="F2049" t="s">
        <v>7430</v>
      </c>
      <c r="G2049">
        <v>8148.11</v>
      </c>
      <c r="H2049">
        <v>16</v>
      </c>
      <c r="I2049" t="s">
        <v>7822</v>
      </c>
      <c r="J2049" t="s">
        <v>8162</v>
      </c>
      <c r="K2049" t="s">
        <v>8168</v>
      </c>
      <c r="L2049" t="s">
        <v>8169</v>
      </c>
      <c r="M2049">
        <v>104296.14</v>
      </c>
      <c r="N2049">
        <v>130369.76</v>
      </c>
    </row>
    <row r="2050" spans="1:14" x14ac:dyDescent="0.3">
      <c r="A2050" t="s">
        <v>2038</v>
      </c>
      <c r="B2050" t="s">
        <v>5837</v>
      </c>
      <c r="C2050" t="s">
        <v>7407</v>
      </c>
      <c r="D2050" t="s">
        <v>7418</v>
      </c>
      <c r="E2050" t="s">
        <v>7427</v>
      </c>
      <c r="F2050" t="s">
        <v>7429</v>
      </c>
      <c r="G2050">
        <v>8186.29</v>
      </c>
      <c r="H2050">
        <v>19</v>
      </c>
      <c r="I2050" t="s">
        <v>7928</v>
      </c>
      <c r="J2050" t="s">
        <v>8162</v>
      </c>
      <c r="K2050" t="s">
        <v>8167</v>
      </c>
      <c r="L2050" t="s">
        <v>8170</v>
      </c>
      <c r="M2050">
        <v>155539.51</v>
      </c>
      <c r="N2050">
        <v>155539.51</v>
      </c>
    </row>
    <row r="2051" spans="1:14" x14ac:dyDescent="0.3">
      <c r="A2051" t="s">
        <v>2039</v>
      </c>
      <c r="B2051" t="s">
        <v>5838</v>
      </c>
      <c r="C2051" t="s">
        <v>7407</v>
      </c>
      <c r="D2051" t="s">
        <v>7417</v>
      </c>
      <c r="E2051" t="s">
        <v>7424</v>
      </c>
      <c r="F2051" t="s">
        <v>7433</v>
      </c>
      <c r="G2051">
        <v>16097.85</v>
      </c>
      <c r="H2051">
        <v>7</v>
      </c>
      <c r="I2051" t="s">
        <v>8001</v>
      </c>
      <c r="J2051" t="s">
        <v>8162</v>
      </c>
      <c r="K2051" t="s">
        <v>8167</v>
      </c>
      <c r="L2051" t="s">
        <v>8169</v>
      </c>
      <c r="M2051">
        <v>90147.96</v>
      </c>
      <c r="N2051">
        <v>112684.95</v>
      </c>
    </row>
    <row r="2052" spans="1:14" x14ac:dyDescent="0.3">
      <c r="A2052" t="s">
        <v>2040</v>
      </c>
      <c r="B2052" t="s">
        <v>5839</v>
      </c>
      <c r="C2052" t="s">
        <v>7406</v>
      </c>
      <c r="D2052" t="s">
        <v>7414</v>
      </c>
      <c r="E2052" t="s">
        <v>7424</v>
      </c>
      <c r="F2052" t="s">
        <v>7428</v>
      </c>
      <c r="G2052">
        <v>6465.7</v>
      </c>
      <c r="H2052">
        <v>6</v>
      </c>
      <c r="I2052" t="s">
        <v>7662</v>
      </c>
      <c r="J2052" t="s">
        <v>8165</v>
      </c>
      <c r="K2052" t="s">
        <v>8167</v>
      </c>
      <c r="L2052" t="s">
        <v>8169</v>
      </c>
      <c r="M2052">
        <v>31035.360000000001</v>
      </c>
      <c r="N2052">
        <v>38794.199999999997</v>
      </c>
    </row>
    <row r="2053" spans="1:14" x14ac:dyDescent="0.3">
      <c r="A2053" t="s">
        <v>2041</v>
      </c>
      <c r="B2053" t="s">
        <v>5840</v>
      </c>
      <c r="C2053" t="s">
        <v>7407</v>
      </c>
      <c r="D2053" t="s">
        <v>7413</v>
      </c>
      <c r="E2053" t="s">
        <v>7425</v>
      </c>
      <c r="F2053" t="s">
        <v>7434</v>
      </c>
      <c r="G2053">
        <v>16540.240000000002</v>
      </c>
      <c r="H2053">
        <v>4</v>
      </c>
      <c r="I2053" t="s">
        <v>7882</v>
      </c>
      <c r="J2053" t="s">
        <v>8162</v>
      </c>
      <c r="K2053" t="s">
        <v>8168</v>
      </c>
      <c r="L2053" t="s">
        <v>8170</v>
      </c>
      <c r="M2053">
        <v>66160.960000000006</v>
      </c>
      <c r="N2053">
        <v>66160.960000000006</v>
      </c>
    </row>
    <row r="2054" spans="1:14" x14ac:dyDescent="0.3">
      <c r="A2054" t="s">
        <v>2042</v>
      </c>
      <c r="B2054" t="s">
        <v>5841</v>
      </c>
      <c r="C2054" t="s">
        <v>7408</v>
      </c>
      <c r="D2054" t="s">
        <v>7420</v>
      </c>
      <c r="E2054" t="s">
        <v>7423</v>
      </c>
      <c r="F2054" t="s">
        <v>7430</v>
      </c>
      <c r="G2054">
        <v>3940.84</v>
      </c>
      <c r="H2054">
        <v>17</v>
      </c>
      <c r="I2054" t="s">
        <v>8117</v>
      </c>
      <c r="J2054" t="s">
        <v>8165</v>
      </c>
      <c r="K2054" t="s">
        <v>8168</v>
      </c>
      <c r="L2054" t="s">
        <v>8170</v>
      </c>
      <c r="M2054">
        <v>66994.28</v>
      </c>
      <c r="N2054">
        <v>66994.28</v>
      </c>
    </row>
    <row r="2055" spans="1:14" x14ac:dyDescent="0.3">
      <c r="A2055" t="s">
        <v>2043</v>
      </c>
      <c r="B2055" t="s">
        <v>5842</v>
      </c>
      <c r="C2055" t="s">
        <v>7407</v>
      </c>
      <c r="D2055" t="s">
        <v>7413</v>
      </c>
      <c r="E2055" t="s">
        <v>7423</v>
      </c>
      <c r="F2055" t="s">
        <v>7429</v>
      </c>
      <c r="G2055">
        <v>12674.93</v>
      </c>
      <c r="H2055">
        <v>12</v>
      </c>
      <c r="I2055" t="s">
        <v>7653</v>
      </c>
      <c r="J2055" t="s">
        <v>8162</v>
      </c>
      <c r="K2055" t="s">
        <v>8167</v>
      </c>
      <c r="L2055" t="s">
        <v>8169</v>
      </c>
      <c r="M2055">
        <v>121679.66</v>
      </c>
      <c r="N2055">
        <v>152099.16</v>
      </c>
    </row>
    <row r="2056" spans="1:14" x14ac:dyDescent="0.3">
      <c r="A2056" t="s">
        <v>2044</v>
      </c>
      <c r="B2056" t="s">
        <v>5843</v>
      </c>
      <c r="C2056" t="s">
        <v>7406</v>
      </c>
      <c r="D2056" t="s">
        <v>7421</v>
      </c>
      <c r="E2056" t="s">
        <v>7423</v>
      </c>
      <c r="F2056" t="s">
        <v>7433</v>
      </c>
      <c r="G2056">
        <v>12398.54</v>
      </c>
      <c r="H2056">
        <v>19</v>
      </c>
      <c r="I2056" t="s">
        <v>7799</v>
      </c>
      <c r="J2056" t="s">
        <v>8162</v>
      </c>
      <c r="K2056" t="s">
        <v>8167</v>
      </c>
      <c r="L2056" t="s">
        <v>8170</v>
      </c>
      <c r="M2056">
        <v>235572.26</v>
      </c>
      <c r="N2056">
        <v>235572.26</v>
      </c>
    </row>
    <row r="2057" spans="1:14" x14ac:dyDescent="0.3">
      <c r="A2057" t="s">
        <v>2045</v>
      </c>
      <c r="B2057" t="s">
        <v>5844</v>
      </c>
      <c r="C2057" t="s">
        <v>7406</v>
      </c>
      <c r="D2057" t="s">
        <v>7414</v>
      </c>
      <c r="E2057" t="s">
        <v>7424</v>
      </c>
      <c r="F2057" t="s">
        <v>7432</v>
      </c>
      <c r="G2057">
        <v>3713.42</v>
      </c>
      <c r="H2057">
        <v>10</v>
      </c>
      <c r="I2057" t="s">
        <v>7497</v>
      </c>
      <c r="J2057" t="s">
        <v>8165</v>
      </c>
      <c r="K2057" t="s">
        <v>8167</v>
      </c>
      <c r="L2057" t="s">
        <v>8170</v>
      </c>
      <c r="M2057">
        <v>37134.199999999997</v>
      </c>
      <c r="N2057">
        <v>37134.199999999997</v>
      </c>
    </row>
    <row r="2058" spans="1:14" x14ac:dyDescent="0.3">
      <c r="A2058" t="s">
        <v>2046</v>
      </c>
      <c r="B2058" t="s">
        <v>5845</v>
      </c>
      <c r="C2058" t="s">
        <v>7405</v>
      </c>
      <c r="D2058" t="s">
        <v>7411</v>
      </c>
      <c r="E2058" t="s">
        <v>7426</v>
      </c>
      <c r="F2058" t="s">
        <v>7430</v>
      </c>
      <c r="G2058">
        <v>13088.27</v>
      </c>
      <c r="H2058">
        <v>12</v>
      </c>
      <c r="I2058" t="s">
        <v>7635</v>
      </c>
      <c r="J2058" t="s">
        <v>8166</v>
      </c>
      <c r="K2058" t="s">
        <v>8168</v>
      </c>
      <c r="L2058" t="s">
        <v>8170</v>
      </c>
      <c r="M2058">
        <v>157059.24</v>
      </c>
      <c r="N2058">
        <v>157059.24</v>
      </c>
    </row>
    <row r="2059" spans="1:14" x14ac:dyDescent="0.3">
      <c r="A2059" t="s">
        <v>2047</v>
      </c>
      <c r="B2059" t="s">
        <v>5846</v>
      </c>
      <c r="C2059" t="s">
        <v>7408</v>
      </c>
      <c r="D2059" t="s">
        <v>7419</v>
      </c>
      <c r="E2059" t="s">
        <v>7425</v>
      </c>
      <c r="F2059" t="s">
        <v>7429</v>
      </c>
      <c r="G2059">
        <v>4255.41</v>
      </c>
      <c r="H2059">
        <v>18</v>
      </c>
      <c r="I2059" t="s">
        <v>7814</v>
      </c>
      <c r="J2059" t="s">
        <v>8164</v>
      </c>
      <c r="K2059" t="s">
        <v>8168</v>
      </c>
      <c r="L2059" t="s">
        <v>8170</v>
      </c>
      <c r="M2059">
        <v>76597.38</v>
      </c>
      <c r="N2059">
        <v>76597.38</v>
      </c>
    </row>
    <row r="2060" spans="1:14" x14ac:dyDescent="0.3">
      <c r="A2060" t="s">
        <v>2048</v>
      </c>
      <c r="B2060" t="s">
        <v>5847</v>
      </c>
      <c r="C2060" t="s">
        <v>7408</v>
      </c>
      <c r="D2060" t="s">
        <v>7419</v>
      </c>
      <c r="E2060" t="s">
        <v>7423</v>
      </c>
      <c r="F2060" t="s">
        <v>7434</v>
      </c>
      <c r="G2060">
        <v>3662.79</v>
      </c>
      <c r="H2060">
        <v>20</v>
      </c>
      <c r="I2060" t="s">
        <v>7607</v>
      </c>
      <c r="J2060" t="s">
        <v>8166</v>
      </c>
      <c r="K2060" t="s">
        <v>8168</v>
      </c>
      <c r="L2060" t="s">
        <v>8169</v>
      </c>
      <c r="M2060">
        <v>58604.639999999999</v>
      </c>
      <c r="N2060">
        <v>73255.8</v>
      </c>
    </row>
    <row r="2061" spans="1:14" x14ac:dyDescent="0.3">
      <c r="A2061" t="s">
        <v>2049</v>
      </c>
      <c r="B2061" t="s">
        <v>5585</v>
      </c>
      <c r="C2061" t="s">
        <v>7406</v>
      </c>
      <c r="D2061" t="s">
        <v>7414</v>
      </c>
      <c r="E2061" t="s">
        <v>7424</v>
      </c>
      <c r="F2061" t="s">
        <v>7432</v>
      </c>
      <c r="G2061">
        <v>13620.3</v>
      </c>
      <c r="H2061">
        <v>11</v>
      </c>
      <c r="I2061" t="s">
        <v>7986</v>
      </c>
      <c r="J2061" t="s">
        <v>8165</v>
      </c>
      <c r="K2061" t="s">
        <v>8167</v>
      </c>
      <c r="L2061" t="s">
        <v>8170</v>
      </c>
      <c r="M2061">
        <v>149823.29999999999</v>
      </c>
      <c r="N2061">
        <v>149823.29999999999</v>
      </c>
    </row>
    <row r="2062" spans="1:14" x14ac:dyDescent="0.3">
      <c r="A2062" t="s">
        <v>2050</v>
      </c>
      <c r="B2062" t="s">
        <v>5848</v>
      </c>
      <c r="C2062" t="s">
        <v>7405</v>
      </c>
      <c r="D2062" t="s">
        <v>7410</v>
      </c>
      <c r="E2062" t="s">
        <v>7426</v>
      </c>
      <c r="F2062" t="s">
        <v>7430</v>
      </c>
      <c r="G2062">
        <v>8507.5</v>
      </c>
      <c r="H2062">
        <v>3</v>
      </c>
      <c r="I2062" t="s">
        <v>7929</v>
      </c>
      <c r="J2062" t="s">
        <v>8164</v>
      </c>
      <c r="K2062" t="s">
        <v>8167</v>
      </c>
      <c r="L2062" t="s">
        <v>8169</v>
      </c>
      <c r="M2062">
        <v>20418</v>
      </c>
      <c r="N2062">
        <v>25522.5</v>
      </c>
    </row>
    <row r="2063" spans="1:14" x14ac:dyDescent="0.3">
      <c r="A2063" t="s">
        <v>2051</v>
      </c>
      <c r="B2063" t="s">
        <v>4945</v>
      </c>
      <c r="C2063" t="s">
        <v>7405</v>
      </c>
      <c r="D2063" t="s">
        <v>7417</v>
      </c>
      <c r="E2063" t="s">
        <v>7426</v>
      </c>
      <c r="F2063" t="s">
        <v>7433</v>
      </c>
      <c r="G2063">
        <v>8854.44</v>
      </c>
      <c r="H2063">
        <v>18</v>
      </c>
      <c r="I2063" t="s">
        <v>8024</v>
      </c>
      <c r="J2063" t="s">
        <v>8164</v>
      </c>
      <c r="K2063" t="s">
        <v>8168</v>
      </c>
      <c r="L2063" t="s">
        <v>8169</v>
      </c>
      <c r="M2063">
        <v>127503.77</v>
      </c>
      <c r="N2063">
        <v>159379.92000000001</v>
      </c>
    </row>
    <row r="2064" spans="1:14" x14ac:dyDescent="0.3">
      <c r="A2064" t="s">
        <v>2052</v>
      </c>
      <c r="B2064" t="s">
        <v>5849</v>
      </c>
      <c r="C2064" t="s">
        <v>7405</v>
      </c>
      <c r="D2064" t="s">
        <v>7411</v>
      </c>
      <c r="E2064" t="s">
        <v>7423</v>
      </c>
      <c r="F2064" t="s">
        <v>7434</v>
      </c>
      <c r="G2064">
        <v>8720.81</v>
      </c>
      <c r="H2064">
        <v>1</v>
      </c>
      <c r="I2064" t="s">
        <v>7453</v>
      </c>
      <c r="J2064" t="s">
        <v>8163</v>
      </c>
      <c r="K2064" t="s">
        <v>8168</v>
      </c>
      <c r="L2064" t="s">
        <v>8170</v>
      </c>
      <c r="M2064">
        <v>8720.81</v>
      </c>
      <c r="N2064">
        <v>8720.81</v>
      </c>
    </row>
    <row r="2065" spans="1:14" x14ac:dyDescent="0.3">
      <c r="A2065" t="s">
        <v>2053</v>
      </c>
      <c r="B2065" t="s">
        <v>5850</v>
      </c>
      <c r="C2065" t="s">
        <v>7405</v>
      </c>
      <c r="D2065" t="s">
        <v>7411</v>
      </c>
      <c r="E2065" t="s">
        <v>7427</v>
      </c>
      <c r="F2065" t="s">
        <v>7429</v>
      </c>
      <c r="G2065">
        <v>4423.07</v>
      </c>
      <c r="H2065">
        <v>9</v>
      </c>
      <c r="I2065" t="s">
        <v>8051</v>
      </c>
      <c r="J2065" t="s">
        <v>8164</v>
      </c>
      <c r="K2065" t="s">
        <v>8167</v>
      </c>
      <c r="L2065" t="s">
        <v>8170</v>
      </c>
      <c r="M2065">
        <v>39807.629999999997</v>
      </c>
      <c r="N2065">
        <v>39807.629999999997</v>
      </c>
    </row>
    <row r="2066" spans="1:14" x14ac:dyDescent="0.3">
      <c r="A2066" t="s">
        <v>2054</v>
      </c>
      <c r="B2066" t="s">
        <v>5851</v>
      </c>
      <c r="C2066" t="s">
        <v>7408</v>
      </c>
      <c r="D2066" t="s">
        <v>7417</v>
      </c>
      <c r="E2066" t="s">
        <v>7425</v>
      </c>
      <c r="F2066" t="s">
        <v>7429</v>
      </c>
      <c r="G2066">
        <v>4740.13</v>
      </c>
      <c r="H2066">
        <v>2</v>
      </c>
      <c r="I2066" t="s">
        <v>7593</v>
      </c>
      <c r="J2066" t="s">
        <v>8162</v>
      </c>
      <c r="K2066" t="s">
        <v>8167</v>
      </c>
      <c r="L2066" t="s">
        <v>8169</v>
      </c>
      <c r="M2066">
        <v>7584.54</v>
      </c>
      <c r="N2066">
        <v>9480.26</v>
      </c>
    </row>
    <row r="2067" spans="1:14" x14ac:dyDescent="0.3">
      <c r="A2067" t="s">
        <v>2055</v>
      </c>
      <c r="B2067" t="s">
        <v>5852</v>
      </c>
      <c r="C2067" t="s">
        <v>7407</v>
      </c>
      <c r="D2067" t="s">
        <v>7418</v>
      </c>
      <c r="E2067" t="s">
        <v>7425</v>
      </c>
      <c r="F2067" t="s">
        <v>7432</v>
      </c>
      <c r="G2067">
        <v>15126.75</v>
      </c>
      <c r="H2067">
        <v>20</v>
      </c>
      <c r="I2067" t="s">
        <v>7478</v>
      </c>
      <c r="J2067" t="s">
        <v>8162</v>
      </c>
      <c r="K2067" t="s">
        <v>8168</v>
      </c>
      <c r="L2067" t="s">
        <v>8170</v>
      </c>
      <c r="M2067">
        <v>302535</v>
      </c>
      <c r="N2067">
        <v>302535</v>
      </c>
    </row>
    <row r="2068" spans="1:14" x14ac:dyDescent="0.3">
      <c r="A2068" t="s">
        <v>2056</v>
      </c>
      <c r="B2068" t="s">
        <v>5853</v>
      </c>
      <c r="C2068" t="s">
        <v>7408</v>
      </c>
      <c r="D2068" t="s">
        <v>7417</v>
      </c>
      <c r="E2068" t="s">
        <v>7427</v>
      </c>
      <c r="F2068" t="s">
        <v>7432</v>
      </c>
      <c r="G2068">
        <v>6113.78</v>
      </c>
      <c r="H2068">
        <v>16</v>
      </c>
      <c r="I2068" t="s">
        <v>7908</v>
      </c>
      <c r="J2068" t="s">
        <v>8163</v>
      </c>
      <c r="K2068" t="s">
        <v>8168</v>
      </c>
      <c r="L2068" t="s">
        <v>8170</v>
      </c>
      <c r="M2068">
        <v>97820.479999999996</v>
      </c>
      <c r="N2068">
        <v>97820.479999999996</v>
      </c>
    </row>
    <row r="2069" spans="1:14" x14ac:dyDescent="0.3">
      <c r="A2069" t="s">
        <v>2057</v>
      </c>
      <c r="B2069" t="s">
        <v>5854</v>
      </c>
      <c r="C2069" t="s">
        <v>7407</v>
      </c>
      <c r="D2069" t="s">
        <v>7418</v>
      </c>
      <c r="E2069" t="s">
        <v>7424</v>
      </c>
      <c r="F2069" t="s">
        <v>7433</v>
      </c>
      <c r="G2069">
        <v>15599.85</v>
      </c>
      <c r="H2069">
        <v>8</v>
      </c>
      <c r="I2069" t="s">
        <v>7693</v>
      </c>
      <c r="J2069" t="s">
        <v>8166</v>
      </c>
      <c r="K2069" t="s">
        <v>8167</v>
      </c>
      <c r="L2069" t="s">
        <v>8169</v>
      </c>
      <c r="M2069">
        <v>99839.039999999994</v>
      </c>
      <c r="N2069">
        <v>124798.8</v>
      </c>
    </row>
    <row r="2070" spans="1:14" x14ac:dyDescent="0.3">
      <c r="A2070" t="s">
        <v>2058</v>
      </c>
      <c r="B2070" t="s">
        <v>5804</v>
      </c>
      <c r="C2070" t="s">
        <v>7405</v>
      </c>
      <c r="D2070" t="s">
        <v>7409</v>
      </c>
      <c r="E2070" t="s">
        <v>7426</v>
      </c>
      <c r="F2070" t="s">
        <v>7433</v>
      </c>
      <c r="G2070">
        <v>1136.27</v>
      </c>
      <c r="H2070">
        <v>7</v>
      </c>
      <c r="I2070" t="s">
        <v>7989</v>
      </c>
      <c r="J2070" t="s">
        <v>8163</v>
      </c>
      <c r="K2070" t="s">
        <v>8167</v>
      </c>
      <c r="L2070" t="s">
        <v>8170</v>
      </c>
      <c r="M2070">
        <v>7953.89</v>
      </c>
      <c r="N2070">
        <v>7953.8899999999994</v>
      </c>
    </row>
    <row r="2071" spans="1:14" x14ac:dyDescent="0.3">
      <c r="A2071" t="s">
        <v>2059</v>
      </c>
      <c r="B2071" t="s">
        <v>5166</v>
      </c>
      <c r="C2071" t="s">
        <v>7408</v>
      </c>
      <c r="D2071" t="s">
        <v>7417</v>
      </c>
      <c r="E2071" t="s">
        <v>7425</v>
      </c>
      <c r="F2071" t="s">
        <v>7434</v>
      </c>
      <c r="G2071">
        <v>14562.35</v>
      </c>
      <c r="H2071">
        <v>20</v>
      </c>
      <c r="I2071" t="s">
        <v>7606</v>
      </c>
      <c r="J2071" t="s">
        <v>8163</v>
      </c>
      <c r="K2071" t="s">
        <v>8167</v>
      </c>
      <c r="L2071" t="s">
        <v>8170</v>
      </c>
      <c r="M2071">
        <v>291247</v>
      </c>
      <c r="N2071">
        <v>291247</v>
      </c>
    </row>
    <row r="2072" spans="1:14" x14ac:dyDescent="0.3">
      <c r="A2072" t="s">
        <v>2060</v>
      </c>
      <c r="B2072" t="s">
        <v>4958</v>
      </c>
      <c r="C2072" t="s">
        <v>7405</v>
      </c>
      <c r="D2072" t="s">
        <v>7409</v>
      </c>
      <c r="E2072" t="s">
        <v>7423</v>
      </c>
      <c r="F2072" t="s">
        <v>7428</v>
      </c>
      <c r="G2072">
        <v>7731.45</v>
      </c>
      <c r="H2072">
        <v>14</v>
      </c>
      <c r="I2072" t="s">
        <v>7469</v>
      </c>
      <c r="J2072" t="s">
        <v>8162</v>
      </c>
      <c r="K2072" t="s">
        <v>8168</v>
      </c>
      <c r="L2072" t="s">
        <v>8170</v>
      </c>
      <c r="M2072">
        <v>108240.3</v>
      </c>
      <c r="N2072">
        <v>108240.3</v>
      </c>
    </row>
    <row r="2073" spans="1:14" x14ac:dyDescent="0.3">
      <c r="A2073" t="s">
        <v>2061</v>
      </c>
      <c r="B2073" t="s">
        <v>5855</v>
      </c>
      <c r="C2073" t="s">
        <v>7405</v>
      </c>
      <c r="D2073" t="s">
        <v>7417</v>
      </c>
      <c r="E2073" t="s">
        <v>7424</v>
      </c>
      <c r="F2073" t="s">
        <v>7428</v>
      </c>
      <c r="G2073">
        <v>16081.25</v>
      </c>
      <c r="H2073">
        <v>10</v>
      </c>
      <c r="I2073" t="s">
        <v>7988</v>
      </c>
      <c r="J2073" t="s">
        <v>8166</v>
      </c>
      <c r="K2073" t="s">
        <v>8167</v>
      </c>
      <c r="L2073" t="s">
        <v>8170</v>
      </c>
      <c r="M2073">
        <v>160812.5</v>
      </c>
      <c r="N2073">
        <v>160812.5</v>
      </c>
    </row>
    <row r="2074" spans="1:14" x14ac:dyDescent="0.3">
      <c r="A2074" t="s">
        <v>2062</v>
      </c>
      <c r="B2074" t="s">
        <v>4259</v>
      </c>
      <c r="C2074" t="s">
        <v>7408</v>
      </c>
      <c r="D2074" t="s">
        <v>7417</v>
      </c>
      <c r="E2074" t="s">
        <v>7425</v>
      </c>
      <c r="F2074" t="s">
        <v>7434</v>
      </c>
      <c r="G2074">
        <v>3736.66</v>
      </c>
      <c r="H2074">
        <v>9</v>
      </c>
      <c r="I2074" t="s">
        <v>7907</v>
      </c>
      <c r="J2074" t="s">
        <v>8166</v>
      </c>
      <c r="K2074" t="s">
        <v>8167</v>
      </c>
      <c r="L2074" t="s">
        <v>8170</v>
      </c>
      <c r="M2074">
        <v>33629.94</v>
      </c>
      <c r="N2074">
        <v>33629.94</v>
      </c>
    </row>
    <row r="2075" spans="1:14" x14ac:dyDescent="0.3">
      <c r="A2075" t="s">
        <v>2063</v>
      </c>
      <c r="B2075" t="s">
        <v>5856</v>
      </c>
      <c r="C2075" t="s">
        <v>7408</v>
      </c>
      <c r="D2075" t="s">
        <v>7422</v>
      </c>
      <c r="E2075" t="s">
        <v>7427</v>
      </c>
      <c r="F2075" t="s">
        <v>7431</v>
      </c>
      <c r="G2075">
        <v>2128.12</v>
      </c>
      <c r="H2075">
        <v>16</v>
      </c>
      <c r="I2075" t="s">
        <v>7935</v>
      </c>
      <c r="J2075" t="s">
        <v>8166</v>
      </c>
      <c r="K2075" t="s">
        <v>8167</v>
      </c>
      <c r="L2075" t="s">
        <v>8169</v>
      </c>
      <c r="M2075">
        <v>27239.77</v>
      </c>
      <c r="N2075">
        <v>34049.919999999998</v>
      </c>
    </row>
    <row r="2076" spans="1:14" x14ac:dyDescent="0.3">
      <c r="A2076" t="s">
        <v>2064</v>
      </c>
      <c r="B2076" t="s">
        <v>5857</v>
      </c>
      <c r="C2076" t="s">
        <v>7405</v>
      </c>
      <c r="D2076" t="s">
        <v>7410</v>
      </c>
      <c r="E2076" t="s">
        <v>7426</v>
      </c>
      <c r="F2076" t="s">
        <v>7431</v>
      </c>
      <c r="G2076">
        <v>3558.21</v>
      </c>
      <c r="H2076">
        <v>14</v>
      </c>
      <c r="I2076" t="s">
        <v>8040</v>
      </c>
      <c r="J2076" t="s">
        <v>8166</v>
      </c>
      <c r="K2076" t="s">
        <v>8167</v>
      </c>
      <c r="L2076" t="s">
        <v>8169</v>
      </c>
      <c r="M2076">
        <v>39851.620000000003</v>
      </c>
      <c r="N2076">
        <v>49814.94</v>
      </c>
    </row>
    <row r="2077" spans="1:14" x14ac:dyDescent="0.3">
      <c r="A2077" t="s">
        <v>2065</v>
      </c>
      <c r="B2077" t="s">
        <v>5858</v>
      </c>
      <c r="C2077" t="s">
        <v>7405</v>
      </c>
      <c r="D2077" t="s">
        <v>7410</v>
      </c>
      <c r="E2077" t="s">
        <v>7424</v>
      </c>
      <c r="F2077" t="s">
        <v>7431</v>
      </c>
      <c r="G2077">
        <v>15820.63</v>
      </c>
      <c r="H2077">
        <v>14</v>
      </c>
      <c r="I2077" t="s">
        <v>7763</v>
      </c>
      <c r="J2077" t="s">
        <v>8162</v>
      </c>
      <c r="K2077" t="s">
        <v>8168</v>
      </c>
      <c r="L2077" t="s">
        <v>8170</v>
      </c>
      <c r="M2077">
        <v>221488.82</v>
      </c>
      <c r="N2077">
        <v>221488.81999999998</v>
      </c>
    </row>
    <row r="2078" spans="1:14" x14ac:dyDescent="0.3">
      <c r="A2078" t="s">
        <v>2066</v>
      </c>
      <c r="B2078" t="s">
        <v>5859</v>
      </c>
      <c r="C2078" t="s">
        <v>7405</v>
      </c>
      <c r="D2078" t="s">
        <v>7410</v>
      </c>
      <c r="E2078" t="s">
        <v>7423</v>
      </c>
      <c r="F2078" t="s">
        <v>7431</v>
      </c>
      <c r="G2078">
        <v>1375.31</v>
      </c>
      <c r="H2078">
        <v>14</v>
      </c>
      <c r="I2078" t="s">
        <v>8035</v>
      </c>
      <c r="J2078" t="s">
        <v>8163</v>
      </c>
      <c r="K2078" t="s">
        <v>8168</v>
      </c>
      <c r="L2078" t="s">
        <v>8169</v>
      </c>
      <c r="M2078">
        <v>15403.14</v>
      </c>
      <c r="N2078">
        <v>19254.34</v>
      </c>
    </row>
    <row r="2079" spans="1:14" x14ac:dyDescent="0.3">
      <c r="A2079" t="s">
        <v>2067</v>
      </c>
      <c r="B2079" t="s">
        <v>5860</v>
      </c>
      <c r="C2079" t="s">
        <v>7405</v>
      </c>
      <c r="D2079" t="s">
        <v>7417</v>
      </c>
      <c r="E2079" t="s">
        <v>7426</v>
      </c>
      <c r="F2079" t="s">
        <v>7431</v>
      </c>
      <c r="G2079">
        <v>9098.4599999999991</v>
      </c>
      <c r="H2079">
        <v>5</v>
      </c>
      <c r="I2079" t="s">
        <v>7600</v>
      </c>
      <c r="J2079" t="s">
        <v>8164</v>
      </c>
      <c r="K2079" t="s">
        <v>8168</v>
      </c>
      <c r="L2079" t="s">
        <v>8170</v>
      </c>
      <c r="M2079">
        <v>45492.3</v>
      </c>
      <c r="N2079">
        <v>45492.299999999996</v>
      </c>
    </row>
    <row r="2080" spans="1:14" x14ac:dyDescent="0.3">
      <c r="A2080" t="s">
        <v>2068</v>
      </c>
      <c r="B2080" t="s">
        <v>5861</v>
      </c>
      <c r="C2080" t="s">
        <v>7407</v>
      </c>
      <c r="D2080" t="s">
        <v>7415</v>
      </c>
      <c r="E2080" t="s">
        <v>7427</v>
      </c>
      <c r="F2080" t="s">
        <v>7429</v>
      </c>
      <c r="G2080">
        <v>15270.34</v>
      </c>
      <c r="H2080">
        <v>16</v>
      </c>
      <c r="I2080" t="s">
        <v>7925</v>
      </c>
      <c r="J2080" t="s">
        <v>8164</v>
      </c>
      <c r="K2080" t="s">
        <v>8167</v>
      </c>
      <c r="L2080" t="s">
        <v>8169</v>
      </c>
      <c r="M2080">
        <v>195460.02</v>
      </c>
      <c r="N2080">
        <v>244325.44</v>
      </c>
    </row>
    <row r="2081" spans="1:14" x14ac:dyDescent="0.3">
      <c r="A2081" t="s">
        <v>1460</v>
      </c>
      <c r="B2081" t="s">
        <v>5187</v>
      </c>
      <c r="C2081" t="s">
        <v>7408</v>
      </c>
      <c r="D2081" t="s">
        <v>7417</v>
      </c>
      <c r="E2081" t="s">
        <v>7425</v>
      </c>
      <c r="F2081" t="s">
        <v>7432</v>
      </c>
      <c r="G2081">
        <v>16438.150000000001</v>
      </c>
      <c r="H2081">
        <v>18</v>
      </c>
      <c r="I2081" t="s">
        <v>8027</v>
      </c>
      <c r="J2081" t="s">
        <v>8163</v>
      </c>
      <c r="K2081" t="s">
        <v>8168</v>
      </c>
      <c r="L2081" t="s">
        <v>8169</v>
      </c>
      <c r="M2081">
        <v>236709.36</v>
      </c>
      <c r="N2081">
        <v>295886.7</v>
      </c>
    </row>
    <row r="2082" spans="1:14" x14ac:dyDescent="0.3">
      <c r="A2082" t="s">
        <v>2069</v>
      </c>
      <c r="B2082" t="s">
        <v>5862</v>
      </c>
      <c r="C2082" t="s">
        <v>7406</v>
      </c>
      <c r="D2082" t="s">
        <v>7421</v>
      </c>
      <c r="E2082" t="s">
        <v>7424</v>
      </c>
      <c r="F2082" t="s">
        <v>7434</v>
      </c>
      <c r="G2082">
        <v>5939.48</v>
      </c>
      <c r="H2082">
        <v>3</v>
      </c>
      <c r="I2082" t="s">
        <v>7738</v>
      </c>
      <c r="J2082" t="s">
        <v>8164</v>
      </c>
      <c r="K2082" t="s">
        <v>8168</v>
      </c>
      <c r="L2082" t="s">
        <v>8169</v>
      </c>
      <c r="M2082">
        <v>14254.42</v>
      </c>
      <c r="N2082">
        <v>17818.439999999999</v>
      </c>
    </row>
    <row r="2083" spans="1:14" x14ac:dyDescent="0.3">
      <c r="A2083" t="s">
        <v>2070</v>
      </c>
      <c r="B2083" t="s">
        <v>5863</v>
      </c>
      <c r="C2083" t="s">
        <v>7406</v>
      </c>
      <c r="D2083" t="s">
        <v>7414</v>
      </c>
      <c r="E2083" t="s">
        <v>7427</v>
      </c>
      <c r="F2083" t="s">
        <v>7432</v>
      </c>
      <c r="G2083">
        <v>15330.1</v>
      </c>
      <c r="H2083">
        <v>18</v>
      </c>
      <c r="I2083" t="s">
        <v>7771</v>
      </c>
      <c r="J2083" t="s">
        <v>8165</v>
      </c>
      <c r="K2083" t="s">
        <v>8168</v>
      </c>
      <c r="L2083" t="s">
        <v>8169</v>
      </c>
      <c r="M2083">
        <v>220753.44</v>
      </c>
      <c r="N2083">
        <v>275941.8</v>
      </c>
    </row>
    <row r="2084" spans="1:14" x14ac:dyDescent="0.3">
      <c r="A2084" t="s">
        <v>2071</v>
      </c>
      <c r="B2084" t="s">
        <v>5864</v>
      </c>
      <c r="C2084" t="s">
        <v>7405</v>
      </c>
      <c r="D2084" t="s">
        <v>7409</v>
      </c>
      <c r="E2084" t="s">
        <v>7427</v>
      </c>
      <c r="F2084" t="s">
        <v>7429</v>
      </c>
      <c r="G2084">
        <v>4480.34</v>
      </c>
      <c r="H2084">
        <v>4</v>
      </c>
      <c r="I2084" t="s">
        <v>7582</v>
      </c>
      <c r="J2084" t="s">
        <v>8162</v>
      </c>
      <c r="K2084" t="s">
        <v>8167</v>
      </c>
      <c r="L2084" t="s">
        <v>8170</v>
      </c>
      <c r="M2084">
        <v>17921.36</v>
      </c>
      <c r="N2084">
        <v>17921.36</v>
      </c>
    </row>
    <row r="2085" spans="1:14" x14ac:dyDescent="0.3">
      <c r="A2085" t="s">
        <v>2072</v>
      </c>
      <c r="B2085" t="s">
        <v>5865</v>
      </c>
      <c r="C2085" t="s">
        <v>7407</v>
      </c>
      <c r="D2085" t="s">
        <v>7418</v>
      </c>
      <c r="E2085" t="s">
        <v>7425</v>
      </c>
      <c r="F2085" t="s">
        <v>7433</v>
      </c>
      <c r="G2085">
        <v>7909.9</v>
      </c>
      <c r="H2085">
        <v>16</v>
      </c>
      <c r="I2085" t="s">
        <v>8006</v>
      </c>
      <c r="J2085" t="s">
        <v>8163</v>
      </c>
      <c r="K2085" t="s">
        <v>8167</v>
      </c>
      <c r="L2085" t="s">
        <v>8169</v>
      </c>
      <c r="M2085">
        <v>101246.72</v>
      </c>
      <c r="N2085">
        <v>126558.39999999999</v>
      </c>
    </row>
    <row r="2086" spans="1:14" x14ac:dyDescent="0.3">
      <c r="A2086" t="s">
        <v>2073</v>
      </c>
      <c r="B2086" t="s">
        <v>5866</v>
      </c>
      <c r="C2086" t="s">
        <v>7408</v>
      </c>
      <c r="D2086" t="s">
        <v>7422</v>
      </c>
      <c r="E2086" t="s">
        <v>7425</v>
      </c>
      <c r="F2086" t="s">
        <v>7428</v>
      </c>
      <c r="G2086">
        <v>1152.8699999999999</v>
      </c>
      <c r="H2086">
        <v>18</v>
      </c>
      <c r="I2086" t="s">
        <v>7792</v>
      </c>
      <c r="J2086" t="s">
        <v>8163</v>
      </c>
      <c r="K2086" t="s">
        <v>8167</v>
      </c>
      <c r="L2086" t="s">
        <v>8170</v>
      </c>
      <c r="M2086">
        <v>20751.66</v>
      </c>
      <c r="N2086">
        <v>20751.659999999996</v>
      </c>
    </row>
    <row r="2087" spans="1:14" x14ac:dyDescent="0.3">
      <c r="A2087" t="s">
        <v>2074</v>
      </c>
      <c r="B2087" t="s">
        <v>5867</v>
      </c>
      <c r="C2087" t="s">
        <v>7406</v>
      </c>
      <c r="D2087" t="s">
        <v>7421</v>
      </c>
      <c r="E2087" t="s">
        <v>7427</v>
      </c>
      <c r="F2087" t="s">
        <v>7433</v>
      </c>
      <c r="G2087">
        <v>851.58</v>
      </c>
      <c r="H2087">
        <v>12</v>
      </c>
      <c r="I2087" t="s">
        <v>7503</v>
      </c>
      <c r="J2087" t="s">
        <v>8166</v>
      </c>
      <c r="K2087" t="s">
        <v>8167</v>
      </c>
      <c r="L2087" t="s">
        <v>8169</v>
      </c>
      <c r="M2087">
        <v>8175.5</v>
      </c>
      <c r="N2087">
        <v>10218.960000000001</v>
      </c>
    </row>
    <row r="2088" spans="1:14" x14ac:dyDescent="0.3">
      <c r="A2088" t="s">
        <v>2075</v>
      </c>
      <c r="B2088" t="s">
        <v>5868</v>
      </c>
      <c r="C2088" t="s">
        <v>7407</v>
      </c>
      <c r="D2088" t="s">
        <v>7417</v>
      </c>
      <c r="E2088" t="s">
        <v>7425</v>
      </c>
      <c r="F2088" t="s">
        <v>7433</v>
      </c>
      <c r="G2088">
        <v>989.36</v>
      </c>
      <c r="H2088">
        <v>7</v>
      </c>
      <c r="I2088" t="s">
        <v>7806</v>
      </c>
      <c r="J2088" t="s">
        <v>8165</v>
      </c>
      <c r="K2088" t="s">
        <v>8167</v>
      </c>
      <c r="L2088" t="s">
        <v>8169</v>
      </c>
      <c r="M2088">
        <v>5540.25</v>
      </c>
      <c r="N2088">
        <v>6925.52</v>
      </c>
    </row>
    <row r="2089" spans="1:14" x14ac:dyDescent="0.3">
      <c r="A2089" t="s">
        <v>2076</v>
      </c>
      <c r="B2089" t="s">
        <v>5869</v>
      </c>
      <c r="C2089" t="s">
        <v>7408</v>
      </c>
      <c r="D2089" t="s">
        <v>7417</v>
      </c>
      <c r="E2089" t="s">
        <v>7427</v>
      </c>
      <c r="F2089" t="s">
        <v>7431</v>
      </c>
      <c r="G2089">
        <v>8467.66</v>
      </c>
      <c r="H2089">
        <v>7</v>
      </c>
      <c r="I2089" t="s">
        <v>8047</v>
      </c>
      <c r="J2089" t="s">
        <v>8166</v>
      </c>
      <c r="K2089" t="s">
        <v>8167</v>
      </c>
      <c r="L2089" t="s">
        <v>8170</v>
      </c>
      <c r="M2089">
        <v>59273.62</v>
      </c>
      <c r="N2089">
        <v>59273.619999999995</v>
      </c>
    </row>
    <row r="2090" spans="1:14" x14ac:dyDescent="0.3">
      <c r="A2090" t="s">
        <v>2077</v>
      </c>
      <c r="B2090" t="s">
        <v>5327</v>
      </c>
      <c r="C2090" t="s">
        <v>7408</v>
      </c>
      <c r="D2090" t="s">
        <v>7422</v>
      </c>
      <c r="E2090" t="s">
        <v>7424</v>
      </c>
      <c r="F2090" t="s">
        <v>7433</v>
      </c>
      <c r="G2090">
        <v>2250.13</v>
      </c>
      <c r="H2090">
        <v>9</v>
      </c>
      <c r="I2090" t="s">
        <v>7546</v>
      </c>
      <c r="J2090" t="s">
        <v>8163</v>
      </c>
      <c r="K2090" t="s">
        <v>8167</v>
      </c>
      <c r="L2090" t="s">
        <v>8170</v>
      </c>
      <c r="M2090">
        <v>20251.169999999998</v>
      </c>
      <c r="N2090">
        <v>20251.170000000002</v>
      </c>
    </row>
    <row r="2091" spans="1:14" x14ac:dyDescent="0.3">
      <c r="A2091" t="s">
        <v>2078</v>
      </c>
      <c r="B2091" t="s">
        <v>5870</v>
      </c>
      <c r="C2091" t="s">
        <v>7406</v>
      </c>
      <c r="D2091" t="s">
        <v>7412</v>
      </c>
      <c r="E2091" t="s">
        <v>7426</v>
      </c>
      <c r="F2091" t="s">
        <v>7431</v>
      </c>
      <c r="G2091">
        <v>7858.44</v>
      </c>
      <c r="H2091">
        <v>1</v>
      </c>
      <c r="I2091" t="s">
        <v>8029</v>
      </c>
      <c r="J2091" t="s">
        <v>8165</v>
      </c>
      <c r="K2091" t="s">
        <v>8167</v>
      </c>
      <c r="L2091" t="s">
        <v>8170</v>
      </c>
      <c r="M2091">
        <v>7858.44</v>
      </c>
      <c r="N2091">
        <v>7858.44</v>
      </c>
    </row>
    <row r="2092" spans="1:14" x14ac:dyDescent="0.3">
      <c r="A2092" t="s">
        <v>2079</v>
      </c>
      <c r="B2092" t="s">
        <v>5871</v>
      </c>
      <c r="C2092" t="s">
        <v>7407</v>
      </c>
      <c r="D2092" t="s">
        <v>7418</v>
      </c>
      <c r="E2092" t="s">
        <v>7427</v>
      </c>
      <c r="F2092" t="s">
        <v>7434</v>
      </c>
      <c r="G2092">
        <v>15584.91</v>
      </c>
      <c r="H2092">
        <v>17</v>
      </c>
      <c r="I2092" t="s">
        <v>7981</v>
      </c>
      <c r="J2092" t="s">
        <v>8165</v>
      </c>
      <c r="K2092" t="s">
        <v>8168</v>
      </c>
      <c r="L2092" t="s">
        <v>8169</v>
      </c>
      <c r="M2092">
        <v>211954.61</v>
      </c>
      <c r="N2092">
        <v>264943.46999999997</v>
      </c>
    </row>
    <row r="2093" spans="1:14" x14ac:dyDescent="0.3">
      <c r="A2093" t="s">
        <v>2080</v>
      </c>
      <c r="B2093" t="s">
        <v>5872</v>
      </c>
      <c r="C2093" t="s">
        <v>7408</v>
      </c>
      <c r="D2093" t="s">
        <v>7417</v>
      </c>
      <c r="E2093" t="s">
        <v>7427</v>
      </c>
      <c r="F2093" t="s">
        <v>7434</v>
      </c>
      <c r="G2093">
        <v>12081.48</v>
      </c>
      <c r="H2093">
        <v>20</v>
      </c>
      <c r="I2093" t="s">
        <v>7926</v>
      </c>
      <c r="J2093" t="s">
        <v>8165</v>
      </c>
      <c r="K2093" t="s">
        <v>8167</v>
      </c>
      <c r="L2093" t="s">
        <v>8169</v>
      </c>
      <c r="M2093">
        <v>193303.67999999999</v>
      </c>
      <c r="N2093">
        <v>241629.59999999998</v>
      </c>
    </row>
    <row r="2094" spans="1:14" x14ac:dyDescent="0.3">
      <c r="A2094" t="s">
        <v>2081</v>
      </c>
      <c r="B2094" t="s">
        <v>5873</v>
      </c>
      <c r="C2094" t="s">
        <v>7406</v>
      </c>
      <c r="D2094" t="s">
        <v>7416</v>
      </c>
      <c r="E2094" t="s">
        <v>7427</v>
      </c>
      <c r="F2094" t="s">
        <v>7432</v>
      </c>
      <c r="G2094">
        <v>5729.49</v>
      </c>
      <c r="H2094">
        <v>8</v>
      </c>
      <c r="I2094" t="s">
        <v>7732</v>
      </c>
      <c r="J2094" t="s">
        <v>8165</v>
      </c>
      <c r="K2094" t="s">
        <v>8167</v>
      </c>
      <c r="L2094" t="s">
        <v>8170</v>
      </c>
      <c r="M2094">
        <v>45835.92</v>
      </c>
      <c r="N2094">
        <v>45835.92</v>
      </c>
    </row>
    <row r="2095" spans="1:14" x14ac:dyDescent="0.3">
      <c r="A2095" t="s">
        <v>2082</v>
      </c>
      <c r="B2095" t="s">
        <v>5874</v>
      </c>
      <c r="C2095" t="s">
        <v>7408</v>
      </c>
      <c r="D2095" t="s">
        <v>7417</v>
      </c>
      <c r="E2095" t="s">
        <v>7423</v>
      </c>
      <c r="F2095" t="s">
        <v>7431</v>
      </c>
      <c r="G2095">
        <v>9822.2199999999993</v>
      </c>
      <c r="H2095">
        <v>17</v>
      </c>
      <c r="I2095" t="s">
        <v>7860</v>
      </c>
      <c r="J2095" t="s">
        <v>8166</v>
      </c>
      <c r="K2095" t="s">
        <v>8168</v>
      </c>
      <c r="L2095" t="s">
        <v>8169</v>
      </c>
      <c r="M2095">
        <v>133581.85999999999</v>
      </c>
      <c r="N2095">
        <v>166977.74</v>
      </c>
    </row>
    <row r="2096" spans="1:14" x14ac:dyDescent="0.3">
      <c r="A2096" t="s">
        <v>2083</v>
      </c>
      <c r="B2096" t="s">
        <v>5875</v>
      </c>
      <c r="C2096" t="s">
        <v>7407</v>
      </c>
      <c r="D2096" t="s">
        <v>7415</v>
      </c>
      <c r="E2096" t="s">
        <v>7423</v>
      </c>
      <c r="F2096" t="s">
        <v>7431</v>
      </c>
      <c r="G2096">
        <v>14881.9</v>
      </c>
      <c r="H2096">
        <v>19</v>
      </c>
      <c r="I2096" t="s">
        <v>8118</v>
      </c>
      <c r="J2096" t="s">
        <v>8166</v>
      </c>
      <c r="K2096" t="s">
        <v>8167</v>
      </c>
      <c r="L2096" t="s">
        <v>8170</v>
      </c>
      <c r="M2096">
        <v>282756.09999999998</v>
      </c>
      <c r="N2096">
        <v>282756.09999999998</v>
      </c>
    </row>
    <row r="2097" spans="1:14" x14ac:dyDescent="0.3">
      <c r="A2097" t="s">
        <v>2084</v>
      </c>
      <c r="B2097" t="s">
        <v>5876</v>
      </c>
      <c r="C2097" t="s">
        <v>7406</v>
      </c>
      <c r="D2097" t="s">
        <v>7412</v>
      </c>
      <c r="E2097" t="s">
        <v>7423</v>
      </c>
      <c r="F2097" t="s">
        <v>7434</v>
      </c>
      <c r="G2097">
        <v>2114.84</v>
      </c>
      <c r="H2097">
        <v>7</v>
      </c>
      <c r="I2097" t="s">
        <v>7740</v>
      </c>
      <c r="J2097" t="s">
        <v>8162</v>
      </c>
      <c r="K2097" t="s">
        <v>8168</v>
      </c>
      <c r="L2097" t="s">
        <v>8170</v>
      </c>
      <c r="M2097">
        <v>14803.88</v>
      </c>
      <c r="N2097">
        <v>14803.880000000001</v>
      </c>
    </row>
    <row r="2098" spans="1:14" x14ac:dyDescent="0.3">
      <c r="A2098" t="s">
        <v>2085</v>
      </c>
      <c r="B2098" t="s">
        <v>5877</v>
      </c>
      <c r="C2098" t="s">
        <v>7408</v>
      </c>
      <c r="D2098" t="s">
        <v>7422</v>
      </c>
      <c r="E2098" t="s">
        <v>7424</v>
      </c>
      <c r="F2098" t="s">
        <v>7433</v>
      </c>
      <c r="G2098">
        <v>9769.93</v>
      </c>
      <c r="H2098">
        <v>18</v>
      </c>
      <c r="I2098" t="s">
        <v>7848</v>
      </c>
      <c r="J2098" t="s">
        <v>8163</v>
      </c>
      <c r="K2098" t="s">
        <v>8168</v>
      </c>
      <c r="L2098" t="s">
        <v>8170</v>
      </c>
      <c r="M2098">
        <v>175858.74</v>
      </c>
      <c r="N2098">
        <v>175858.74</v>
      </c>
    </row>
    <row r="2099" spans="1:14" x14ac:dyDescent="0.3">
      <c r="A2099" t="s">
        <v>2086</v>
      </c>
      <c r="B2099" t="s">
        <v>5878</v>
      </c>
      <c r="C2099" t="s">
        <v>7406</v>
      </c>
      <c r="D2099" t="s">
        <v>7416</v>
      </c>
      <c r="E2099" t="s">
        <v>7423</v>
      </c>
      <c r="F2099" t="s">
        <v>7429</v>
      </c>
      <c r="G2099">
        <v>2129.7800000000002</v>
      </c>
      <c r="H2099">
        <v>2</v>
      </c>
      <c r="I2099" t="s">
        <v>7936</v>
      </c>
      <c r="J2099" t="s">
        <v>8165</v>
      </c>
      <c r="K2099" t="s">
        <v>8167</v>
      </c>
      <c r="L2099" t="s">
        <v>8169</v>
      </c>
      <c r="M2099">
        <v>3407.98</v>
      </c>
      <c r="N2099">
        <v>4259.5600000000004</v>
      </c>
    </row>
    <row r="2100" spans="1:14" x14ac:dyDescent="0.3">
      <c r="A2100" t="s">
        <v>2087</v>
      </c>
      <c r="B2100" t="s">
        <v>5879</v>
      </c>
      <c r="C2100" t="s">
        <v>7407</v>
      </c>
      <c r="D2100" t="s">
        <v>7413</v>
      </c>
      <c r="E2100" t="s">
        <v>7423</v>
      </c>
      <c r="F2100" t="s">
        <v>7429</v>
      </c>
      <c r="G2100">
        <v>1384.44</v>
      </c>
      <c r="H2100">
        <v>17</v>
      </c>
      <c r="I2100" t="s">
        <v>7881</v>
      </c>
      <c r="J2100" t="s">
        <v>8164</v>
      </c>
      <c r="K2100" t="s">
        <v>8167</v>
      </c>
      <c r="L2100" t="s">
        <v>8170</v>
      </c>
      <c r="M2100">
        <v>23535.48</v>
      </c>
      <c r="N2100">
        <v>23535.48</v>
      </c>
    </row>
    <row r="2101" spans="1:14" x14ac:dyDescent="0.3">
      <c r="A2101" t="s">
        <v>2088</v>
      </c>
      <c r="B2101" t="s">
        <v>5880</v>
      </c>
      <c r="C2101" t="s">
        <v>7407</v>
      </c>
      <c r="D2101" t="s">
        <v>7415</v>
      </c>
      <c r="E2101" t="s">
        <v>7425</v>
      </c>
      <c r="F2101" t="s">
        <v>7434</v>
      </c>
      <c r="G2101">
        <v>14794.75</v>
      </c>
      <c r="H2101">
        <v>10</v>
      </c>
      <c r="I2101" t="s">
        <v>8101</v>
      </c>
      <c r="J2101" t="s">
        <v>8163</v>
      </c>
      <c r="K2101" t="s">
        <v>8167</v>
      </c>
      <c r="L2101" t="s">
        <v>8169</v>
      </c>
      <c r="M2101">
        <v>118358</v>
      </c>
      <c r="N2101">
        <v>147947.5</v>
      </c>
    </row>
    <row r="2102" spans="1:14" x14ac:dyDescent="0.3">
      <c r="A2102" t="s">
        <v>2089</v>
      </c>
      <c r="B2102" t="s">
        <v>5355</v>
      </c>
      <c r="C2102" t="s">
        <v>7405</v>
      </c>
      <c r="D2102" t="s">
        <v>7409</v>
      </c>
      <c r="E2102" t="s">
        <v>7423</v>
      </c>
      <c r="F2102" t="s">
        <v>7429</v>
      </c>
      <c r="G2102">
        <v>8162.22</v>
      </c>
      <c r="H2102">
        <v>1</v>
      </c>
      <c r="I2102" t="s">
        <v>8075</v>
      </c>
      <c r="J2102" t="s">
        <v>8166</v>
      </c>
      <c r="K2102" t="s">
        <v>8168</v>
      </c>
      <c r="L2102" t="s">
        <v>8169</v>
      </c>
      <c r="M2102">
        <v>6529.61</v>
      </c>
      <c r="N2102">
        <v>8162.22</v>
      </c>
    </row>
    <row r="2103" spans="1:14" x14ac:dyDescent="0.3">
      <c r="A2103" t="s">
        <v>2090</v>
      </c>
      <c r="B2103" t="s">
        <v>5881</v>
      </c>
      <c r="C2103" t="s">
        <v>7408</v>
      </c>
      <c r="D2103" t="s">
        <v>7422</v>
      </c>
      <c r="E2103" t="s">
        <v>7424</v>
      </c>
      <c r="F2103" t="s">
        <v>7433</v>
      </c>
      <c r="G2103">
        <v>6669.88</v>
      </c>
      <c r="H2103">
        <v>5</v>
      </c>
      <c r="I2103" t="s">
        <v>7463</v>
      </c>
      <c r="J2103" t="s">
        <v>8166</v>
      </c>
      <c r="K2103" t="s">
        <v>8168</v>
      </c>
      <c r="L2103" t="s">
        <v>8169</v>
      </c>
      <c r="M2103">
        <v>26679.52</v>
      </c>
      <c r="N2103">
        <v>33349.4</v>
      </c>
    </row>
    <row r="2104" spans="1:14" x14ac:dyDescent="0.3">
      <c r="A2104" t="s">
        <v>2091</v>
      </c>
      <c r="B2104" t="s">
        <v>5882</v>
      </c>
      <c r="C2104" t="s">
        <v>7408</v>
      </c>
      <c r="D2104" t="s">
        <v>7420</v>
      </c>
      <c r="E2104" t="s">
        <v>7425</v>
      </c>
      <c r="F2104" t="s">
        <v>7432</v>
      </c>
      <c r="G2104">
        <v>2680.07</v>
      </c>
      <c r="H2104">
        <v>9</v>
      </c>
      <c r="I2104" t="s">
        <v>7973</v>
      </c>
      <c r="J2104" t="s">
        <v>8164</v>
      </c>
      <c r="K2104" t="s">
        <v>8167</v>
      </c>
      <c r="L2104" t="s">
        <v>8170</v>
      </c>
      <c r="M2104">
        <v>24120.63</v>
      </c>
      <c r="N2104">
        <v>24120.63</v>
      </c>
    </row>
    <row r="2105" spans="1:14" x14ac:dyDescent="0.3">
      <c r="A2105" t="s">
        <v>2092</v>
      </c>
      <c r="B2105" t="s">
        <v>5883</v>
      </c>
      <c r="C2105" t="s">
        <v>7407</v>
      </c>
      <c r="D2105" t="s">
        <v>7415</v>
      </c>
      <c r="E2105" t="s">
        <v>7423</v>
      </c>
      <c r="F2105" t="s">
        <v>7433</v>
      </c>
      <c r="G2105">
        <v>5409.11</v>
      </c>
      <c r="H2105">
        <v>5</v>
      </c>
      <c r="I2105" t="s">
        <v>8119</v>
      </c>
      <c r="J2105" t="s">
        <v>8165</v>
      </c>
      <c r="K2105" t="s">
        <v>8168</v>
      </c>
      <c r="L2105" t="s">
        <v>8170</v>
      </c>
      <c r="M2105">
        <v>27045.55</v>
      </c>
      <c r="N2105">
        <v>27045.55</v>
      </c>
    </row>
    <row r="2106" spans="1:14" x14ac:dyDescent="0.3">
      <c r="A2106" t="s">
        <v>2093</v>
      </c>
      <c r="B2106" t="s">
        <v>5884</v>
      </c>
      <c r="C2106" t="s">
        <v>7406</v>
      </c>
      <c r="D2106" t="s">
        <v>7414</v>
      </c>
      <c r="E2106" t="s">
        <v>7424</v>
      </c>
      <c r="F2106" t="s">
        <v>7432</v>
      </c>
      <c r="G2106">
        <v>13451.81</v>
      </c>
      <c r="H2106">
        <v>5</v>
      </c>
      <c r="I2106" t="s">
        <v>7688</v>
      </c>
      <c r="J2106" t="s">
        <v>8165</v>
      </c>
      <c r="K2106" t="s">
        <v>8168</v>
      </c>
      <c r="L2106" t="s">
        <v>8169</v>
      </c>
      <c r="M2106">
        <v>53807.24</v>
      </c>
      <c r="N2106">
        <v>67259.05</v>
      </c>
    </row>
    <row r="2107" spans="1:14" x14ac:dyDescent="0.3">
      <c r="A2107" t="s">
        <v>2094</v>
      </c>
      <c r="B2107" t="s">
        <v>5504</v>
      </c>
      <c r="C2107" t="s">
        <v>7406</v>
      </c>
      <c r="D2107" t="s">
        <v>7414</v>
      </c>
      <c r="E2107" t="s">
        <v>7425</v>
      </c>
      <c r="F2107" t="s">
        <v>7428</v>
      </c>
      <c r="G2107">
        <v>11999.31</v>
      </c>
      <c r="H2107">
        <v>10</v>
      </c>
      <c r="I2107" t="s">
        <v>7931</v>
      </c>
      <c r="J2107" t="s">
        <v>8164</v>
      </c>
      <c r="K2107" t="s">
        <v>8168</v>
      </c>
      <c r="L2107" t="s">
        <v>8170</v>
      </c>
      <c r="M2107">
        <v>119993.1</v>
      </c>
      <c r="N2107">
        <v>119993.09999999999</v>
      </c>
    </row>
    <row r="2108" spans="1:14" x14ac:dyDescent="0.3">
      <c r="A2108" t="s">
        <v>2095</v>
      </c>
      <c r="B2108" t="s">
        <v>5885</v>
      </c>
      <c r="C2108" t="s">
        <v>7406</v>
      </c>
      <c r="D2108" t="s">
        <v>7412</v>
      </c>
      <c r="E2108" t="s">
        <v>7426</v>
      </c>
      <c r="F2108" t="s">
        <v>7433</v>
      </c>
      <c r="G2108">
        <v>11996.82</v>
      </c>
      <c r="H2108">
        <v>3</v>
      </c>
      <c r="I2108" t="s">
        <v>8027</v>
      </c>
      <c r="J2108" t="s">
        <v>8166</v>
      </c>
      <c r="K2108" t="s">
        <v>8167</v>
      </c>
      <c r="L2108" t="s">
        <v>8169</v>
      </c>
      <c r="M2108">
        <v>28792.7</v>
      </c>
      <c r="N2108">
        <v>35990.46</v>
      </c>
    </row>
    <row r="2109" spans="1:14" x14ac:dyDescent="0.3">
      <c r="A2109" t="s">
        <v>2096</v>
      </c>
      <c r="B2109" t="s">
        <v>5886</v>
      </c>
      <c r="C2109" t="s">
        <v>7407</v>
      </c>
      <c r="D2109" t="s">
        <v>7418</v>
      </c>
      <c r="E2109" t="s">
        <v>7425</v>
      </c>
      <c r="F2109" t="s">
        <v>7429</v>
      </c>
      <c r="G2109">
        <v>13020.21</v>
      </c>
      <c r="H2109">
        <v>12</v>
      </c>
      <c r="I2109" t="s">
        <v>7566</v>
      </c>
      <c r="J2109" t="s">
        <v>8166</v>
      </c>
      <c r="K2109" t="s">
        <v>8168</v>
      </c>
      <c r="L2109" t="s">
        <v>8169</v>
      </c>
      <c r="M2109">
        <v>124993.85</v>
      </c>
      <c r="N2109">
        <v>156242.51999999999</v>
      </c>
    </row>
    <row r="2110" spans="1:14" x14ac:dyDescent="0.3">
      <c r="A2110" t="s">
        <v>2097</v>
      </c>
      <c r="B2110" t="s">
        <v>4440</v>
      </c>
      <c r="C2110" t="s">
        <v>7405</v>
      </c>
      <c r="D2110" t="s">
        <v>7417</v>
      </c>
      <c r="E2110" t="s">
        <v>7425</v>
      </c>
      <c r="F2110" t="s">
        <v>7431</v>
      </c>
      <c r="G2110">
        <v>6003.39</v>
      </c>
      <c r="H2110">
        <v>1</v>
      </c>
      <c r="I2110" t="s">
        <v>7919</v>
      </c>
      <c r="J2110" t="s">
        <v>8166</v>
      </c>
      <c r="K2110" t="s">
        <v>8168</v>
      </c>
      <c r="L2110" t="s">
        <v>8170</v>
      </c>
      <c r="M2110">
        <v>6003.39</v>
      </c>
      <c r="N2110">
        <v>6003.39</v>
      </c>
    </row>
    <row r="2111" spans="1:14" x14ac:dyDescent="0.3">
      <c r="A2111" t="s">
        <v>2098</v>
      </c>
      <c r="B2111" t="s">
        <v>5887</v>
      </c>
      <c r="C2111" t="s">
        <v>7405</v>
      </c>
      <c r="D2111" t="s">
        <v>7411</v>
      </c>
      <c r="E2111" t="s">
        <v>7425</v>
      </c>
      <c r="F2111" t="s">
        <v>7432</v>
      </c>
      <c r="G2111">
        <v>8531.57</v>
      </c>
      <c r="H2111">
        <v>2</v>
      </c>
      <c r="I2111" t="s">
        <v>7485</v>
      </c>
      <c r="J2111" t="s">
        <v>8165</v>
      </c>
      <c r="K2111" t="s">
        <v>8168</v>
      </c>
      <c r="L2111" t="s">
        <v>8169</v>
      </c>
      <c r="M2111">
        <v>13650.18</v>
      </c>
      <c r="N2111">
        <v>17063.14</v>
      </c>
    </row>
    <row r="2112" spans="1:14" x14ac:dyDescent="0.3">
      <c r="A2112" t="s">
        <v>2099</v>
      </c>
      <c r="B2112" t="s">
        <v>5888</v>
      </c>
      <c r="C2112" t="s">
        <v>7408</v>
      </c>
      <c r="D2112" t="s">
        <v>7420</v>
      </c>
      <c r="E2112" t="s">
        <v>7426</v>
      </c>
      <c r="F2112" t="s">
        <v>7432</v>
      </c>
      <c r="G2112">
        <v>12669.95</v>
      </c>
      <c r="H2112">
        <v>19</v>
      </c>
      <c r="I2112" t="s">
        <v>7907</v>
      </c>
      <c r="J2112" t="s">
        <v>8164</v>
      </c>
      <c r="K2112" t="s">
        <v>8167</v>
      </c>
      <c r="L2112" t="s">
        <v>8170</v>
      </c>
      <c r="M2112">
        <v>240729.05</v>
      </c>
      <c r="N2112">
        <v>240729.05000000002</v>
      </c>
    </row>
    <row r="2113" spans="1:14" x14ac:dyDescent="0.3">
      <c r="A2113" t="s">
        <v>2100</v>
      </c>
      <c r="B2113" t="s">
        <v>5889</v>
      </c>
      <c r="C2113" t="s">
        <v>7408</v>
      </c>
      <c r="D2113" t="s">
        <v>7422</v>
      </c>
      <c r="E2113" t="s">
        <v>7426</v>
      </c>
      <c r="F2113" t="s">
        <v>7432</v>
      </c>
      <c r="G2113">
        <v>15424.72</v>
      </c>
      <c r="H2113">
        <v>20</v>
      </c>
      <c r="I2113" t="s">
        <v>7736</v>
      </c>
      <c r="J2113" t="s">
        <v>8162</v>
      </c>
      <c r="K2113" t="s">
        <v>8168</v>
      </c>
      <c r="L2113" t="s">
        <v>8170</v>
      </c>
      <c r="M2113">
        <v>308494.40000000002</v>
      </c>
      <c r="N2113">
        <v>308494.39999999997</v>
      </c>
    </row>
    <row r="2114" spans="1:14" x14ac:dyDescent="0.3">
      <c r="A2114" t="s">
        <v>2101</v>
      </c>
      <c r="B2114" t="s">
        <v>5890</v>
      </c>
      <c r="C2114" t="s">
        <v>7405</v>
      </c>
      <c r="D2114" t="s">
        <v>7411</v>
      </c>
      <c r="E2114" t="s">
        <v>7425</v>
      </c>
      <c r="F2114" t="s">
        <v>7432</v>
      </c>
      <c r="G2114">
        <v>14482.67</v>
      </c>
      <c r="H2114">
        <v>17</v>
      </c>
      <c r="I2114" t="s">
        <v>7746</v>
      </c>
      <c r="J2114" t="s">
        <v>8165</v>
      </c>
      <c r="K2114" t="s">
        <v>8167</v>
      </c>
      <c r="L2114" t="s">
        <v>8170</v>
      </c>
      <c r="M2114">
        <v>246205.39</v>
      </c>
      <c r="N2114">
        <v>246205.39</v>
      </c>
    </row>
    <row r="2115" spans="1:14" x14ac:dyDescent="0.3">
      <c r="A2115" t="s">
        <v>2102</v>
      </c>
      <c r="B2115" t="s">
        <v>5891</v>
      </c>
      <c r="C2115" t="s">
        <v>7406</v>
      </c>
      <c r="D2115" t="s">
        <v>7412</v>
      </c>
      <c r="E2115" t="s">
        <v>7427</v>
      </c>
      <c r="F2115" t="s">
        <v>7428</v>
      </c>
      <c r="G2115">
        <v>11052.28</v>
      </c>
      <c r="H2115">
        <v>3</v>
      </c>
      <c r="I2115" t="s">
        <v>7923</v>
      </c>
      <c r="J2115" t="s">
        <v>8162</v>
      </c>
      <c r="K2115" t="s">
        <v>8168</v>
      </c>
      <c r="L2115" t="s">
        <v>8170</v>
      </c>
      <c r="M2115">
        <v>33156.839999999997</v>
      </c>
      <c r="N2115">
        <v>33156.840000000004</v>
      </c>
    </row>
    <row r="2116" spans="1:14" x14ac:dyDescent="0.3">
      <c r="A2116" t="s">
        <v>2103</v>
      </c>
      <c r="B2116" t="s">
        <v>5892</v>
      </c>
      <c r="C2116" t="s">
        <v>7408</v>
      </c>
      <c r="D2116" t="s">
        <v>7417</v>
      </c>
      <c r="E2116" t="s">
        <v>7423</v>
      </c>
      <c r="F2116" t="s">
        <v>7428</v>
      </c>
      <c r="G2116">
        <v>15309.35</v>
      </c>
      <c r="H2116">
        <v>17</v>
      </c>
      <c r="I2116" t="s">
        <v>7798</v>
      </c>
      <c r="J2116" t="s">
        <v>8162</v>
      </c>
      <c r="K2116" t="s">
        <v>8167</v>
      </c>
      <c r="L2116" t="s">
        <v>8170</v>
      </c>
      <c r="M2116">
        <v>260258.95</v>
      </c>
      <c r="N2116">
        <v>260258.95</v>
      </c>
    </row>
    <row r="2117" spans="1:14" x14ac:dyDescent="0.3">
      <c r="A2117" t="s">
        <v>2104</v>
      </c>
      <c r="B2117" t="s">
        <v>5893</v>
      </c>
      <c r="C2117" t="s">
        <v>7406</v>
      </c>
      <c r="D2117" t="s">
        <v>7412</v>
      </c>
      <c r="E2117" t="s">
        <v>7427</v>
      </c>
      <c r="F2117" t="s">
        <v>7429</v>
      </c>
      <c r="G2117">
        <v>9345.7999999999993</v>
      </c>
      <c r="H2117">
        <v>15</v>
      </c>
      <c r="I2117" t="s">
        <v>7566</v>
      </c>
      <c r="J2117" t="s">
        <v>8165</v>
      </c>
      <c r="K2117" t="s">
        <v>8167</v>
      </c>
      <c r="L2117" t="s">
        <v>8169</v>
      </c>
      <c r="M2117">
        <v>112149.6</v>
      </c>
      <c r="N2117">
        <v>140187</v>
      </c>
    </row>
    <row r="2118" spans="1:14" x14ac:dyDescent="0.3">
      <c r="A2118" t="s">
        <v>2105</v>
      </c>
      <c r="B2118" t="s">
        <v>5061</v>
      </c>
      <c r="C2118" t="s">
        <v>7405</v>
      </c>
      <c r="D2118" t="s">
        <v>7410</v>
      </c>
      <c r="E2118" t="s">
        <v>7424</v>
      </c>
      <c r="F2118" t="s">
        <v>7434</v>
      </c>
      <c r="G2118">
        <v>11293.81</v>
      </c>
      <c r="H2118">
        <v>15</v>
      </c>
      <c r="I2118" t="s">
        <v>7443</v>
      </c>
      <c r="J2118" t="s">
        <v>8163</v>
      </c>
      <c r="K2118" t="s">
        <v>8168</v>
      </c>
      <c r="L2118" t="s">
        <v>8170</v>
      </c>
      <c r="M2118">
        <v>169407.15</v>
      </c>
      <c r="N2118">
        <v>169407.15</v>
      </c>
    </row>
    <row r="2119" spans="1:14" x14ac:dyDescent="0.3">
      <c r="A2119" t="s">
        <v>2106</v>
      </c>
      <c r="B2119" t="s">
        <v>5894</v>
      </c>
      <c r="C2119" t="s">
        <v>7406</v>
      </c>
      <c r="D2119" t="s">
        <v>7416</v>
      </c>
      <c r="E2119" t="s">
        <v>7423</v>
      </c>
      <c r="F2119" t="s">
        <v>7431</v>
      </c>
      <c r="G2119">
        <v>7510.67</v>
      </c>
      <c r="H2119">
        <v>19</v>
      </c>
      <c r="I2119" t="s">
        <v>8089</v>
      </c>
      <c r="J2119" t="s">
        <v>8164</v>
      </c>
      <c r="K2119" t="s">
        <v>8167</v>
      </c>
      <c r="L2119" t="s">
        <v>8169</v>
      </c>
      <c r="M2119">
        <v>114162.35</v>
      </c>
      <c r="N2119">
        <v>142702.73000000001</v>
      </c>
    </row>
    <row r="2120" spans="1:14" x14ac:dyDescent="0.3">
      <c r="A2120" t="s">
        <v>2107</v>
      </c>
      <c r="B2120" t="s">
        <v>5895</v>
      </c>
      <c r="C2120" t="s">
        <v>7405</v>
      </c>
      <c r="D2120" t="s">
        <v>7411</v>
      </c>
      <c r="E2120" t="s">
        <v>7423</v>
      </c>
      <c r="F2120" t="s">
        <v>7433</v>
      </c>
      <c r="G2120">
        <v>3201.31</v>
      </c>
      <c r="H2120">
        <v>19</v>
      </c>
      <c r="I2120" t="s">
        <v>7522</v>
      </c>
      <c r="J2120" t="s">
        <v>8162</v>
      </c>
      <c r="K2120" t="s">
        <v>8167</v>
      </c>
      <c r="L2120" t="s">
        <v>8170</v>
      </c>
      <c r="M2120">
        <v>60824.89</v>
      </c>
      <c r="N2120">
        <v>60824.89</v>
      </c>
    </row>
    <row r="2121" spans="1:14" x14ac:dyDescent="0.3">
      <c r="A2121" t="s">
        <v>2108</v>
      </c>
      <c r="B2121" t="s">
        <v>5896</v>
      </c>
      <c r="C2121" t="s">
        <v>7406</v>
      </c>
      <c r="D2121" t="s">
        <v>7421</v>
      </c>
      <c r="E2121" t="s">
        <v>7426</v>
      </c>
      <c r="F2121" t="s">
        <v>7430</v>
      </c>
      <c r="G2121">
        <v>5885.53</v>
      </c>
      <c r="H2121">
        <v>18</v>
      </c>
      <c r="I2121" t="s">
        <v>7886</v>
      </c>
      <c r="J2121" t="s">
        <v>8162</v>
      </c>
      <c r="K2121" t="s">
        <v>8167</v>
      </c>
      <c r="L2121" t="s">
        <v>8170</v>
      </c>
      <c r="M2121">
        <v>105939.54</v>
      </c>
      <c r="N2121">
        <v>105939.54</v>
      </c>
    </row>
    <row r="2122" spans="1:14" x14ac:dyDescent="0.3">
      <c r="A2122" t="s">
        <v>2109</v>
      </c>
      <c r="B2122" t="s">
        <v>5897</v>
      </c>
      <c r="C2122" t="s">
        <v>7406</v>
      </c>
      <c r="D2122" t="s">
        <v>7416</v>
      </c>
      <c r="E2122" t="s">
        <v>7427</v>
      </c>
      <c r="F2122" t="s">
        <v>7432</v>
      </c>
      <c r="G2122">
        <v>10929.44</v>
      </c>
      <c r="H2122">
        <v>3</v>
      </c>
      <c r="I2122" t="s">
        <v>7963</v>
      </c>
      <c r="J2122" t="s">
        <v>8162</v>
      </c>
      <c r="K2122" t="s">
        <v>8168</v>
      </c>
      <c r="L2122" t="s">
        <v>8170</v>
      </c>
      <c r="M2122">
        <v>32788.32</v>
      </c>
      <c r="N2122">
        <v>32788.32</v>
      </c>
    </row>
    <row r="2123" spans="1:14" x14ac:dyDescent="0.3">
      <c r="A2123" t="s">
        <v>2110</v>
      </c>
      <c r="B2123" t="s">
        <v>5898</v>
      </c>
      <c r="C2123" t="s">
        <v>7408</v>
      </c>
      <c r="D2123" t="s">
        <v>7422</v>
      </c>
      <c r="E2123" t="s">
        <v>7426</v>
      </c>
      <c r="F2123" t="s">
        <v>7434</v>
      </c>
      <c r="G2123">
        <v>1665.81</v>
      </c>
      <c r="H2123">
        <v>8</v>
      </c>
      <c r="I2123" t="s">
        <v>7492</v>
      </c>
      <c r="J2123" t="s">
        <v>8164</v>
      </c>
      <c r="K2123" t="s">
        <v>8167</v>
      </c>
      <c r="L2123" t="s">
        <v>8169</v>
      </c>
      <c r="M2123">
        <v>10661.35</v>
      </c>
      <c r="N2123">
        <v>13326.48</v>
      </c>
    </row>
    <row r="2124" spans="1:14" x14ac:dyDescent="0.3">
      <c r="A2124" t="s">
        <v>2111</v>
      </c>
      <c r="B2124" t="s">
        <v>5899</v>
      </c>
      <c r="C2124" t="s">
        <v>7406</v>
      </c>
      <c r="D2124" t="s">
        <v>7421</v>
      </c>
      <c r="E2124" t="s">
        <v>7426</v>
      </c>
      <c r="F2124" t="s">
        <v>7434</v>
      </c>
      <c r="G2124">
        <v>6791.89</v>
      </c>
      <c r="H2124">
        <v>4</v>
      </c>
      <c r="I2124" t="s">
        <v>7604</v>
      </c>
      <c r="J2124" t="s">
        <v>8164</v>
      </c>
      <c r="K2124" t="s">
        <v>8168</v>
      </c>
      <c r="L2124" t="s">
        <v>8170</v>
      </c>
      <c r="M2124">
        <v>27167.56</v>
      </c>
      <c r="N2124">
        <v>27167.56</v>
      </c>
    </row>
    <row r="2125" spans="1:14" x14ac:dyDescent="0.3">
      <c r="A2125" t="s">
        <v>2112</v>
      </c>
      <c r="B2125" t="s">
        <v>5900</v>
      </c>
      <c r="C2125" t="s">
        <v>7405</v>
      </c>
      <c r="D2125" t="s">
        <v>7411</v>
      </c>
      <c r="E2125" t="s">
        <v>7423</v>
      </c>
      <c r="F2125" t="s">
        <v>7433</v>
      </c>
      <c r="G2125">
        <v>9828.0300000000007</v>
      </c>
      <c r="H2125">
        <v>18</v>
      </c>
      <c r="I2125" t="s">
        <v>7980</v>
      </c>
      <c r="J2125" t="s">
        <v>8166</v>
      </c>
      <c r="K2125" t="s">
        <v>8168</v>
      </c>
      <c r="L2125" t="s">
        <v>8170</v>
      </c>
      <c r="M2125">
        <v>176904.54</v>
      </c>
      <c r="N2125">
        <v>176904.54</v>
      </c>
    </row>
    <row r="2126" spans="1:14" x14ac:dyDescent="0.3">
      <c r="A2126" t="s">
        <v>2113</v>
      </c>
      <c r="B2126" t="s">
        <v>5901</v>
      </c>
      <c r="C2126" t="s">
        <v>7408</v>
      </c>
      <c r="D2126" t="s">
        <v>7420</v>
      </c>
      <c r="E2126" t="s">
        <v>7427</v>
      </c>
      <c r="F2126" t="s">
        <v>7431</v>
      </c>
      <c r="G2126">
        <v>11213.3</v>
      </c>
      <c r="H2126">
        <v>16</v>
      </c>
      <c r="I2126" t="s">
        <v>7878</v>
      </c>
      <c r="J2126" t="s">
        <v>8163</v>
      </c>
      <c r="K2126" t="s">
        <v>8168</v>
      </c>
      <c r="L2126" t="s">
        <v>8169</v>
      </c>
      <c r="M2126">
        <v>143530.23999999999</v>
      </c>
      <c r="N2126">
        <v>179412.8</v>
      </c>
    </row>
    <row r="2127" spans="1:14" x14ac:dyDescent="0.3">
      <c r="A2127" t="s">
        <v>2114</v>
      </c>
      <c r="B2127" t="s">
        <v>5902</v>
      </c>
      <c r="C2127" t="s">
        <v>7406</v>
      </c>
      <c r="D2127" t="s">
        <v>7412</v>
      </c>
      <c r="E2127" t="s">
        <v>7425</v>
      </c>
      <c r="F2127" t="s">
        <v>7431</v>
      </c>
      <c r="G2127">
        <v>8957.36</v>
      </c>
      <c r="H2127">
        <v>10</v>
      </c>
      <c r="I2127" t="s">
        <v>7749</v>
      </c>
      <c r="J2127" t="s">
        <v>8163</v>
      </c>
      <c r="K2127" t="s">
        <v>8167</v>
      </c>
      <c r="L2127" t="s">
        <v>8169</v>
      </c>
      <c r="M2127">
        <v>71658.880000000005</v>
      </c>
      <c r="N2127">
        <v>89573.6</v>
      </c>
    </row>
    <row r="2128" spans="1:14" x14ac:dyDescent="0.3">
      <c r="A2128" t="s">
        <v>2115</v>
      </c>
      <c r="B2128" t="s">
        <v>5903</v>
      </c>
      <c r="C2128" t="s">
        <v>7407</v>
      </c>
      <c r="D2128" t="s">
        <v>7417</v>
      </c>
      <c r="E2128" t="s">
        <v>7425</v>
      </c>
      <c r="F2128" t="s">
        <v>7432</v>
      </c>
      <c r="G2128">
        <v>8857.76</v>
      </c>
      <c r="H2128">
        <v>2</v>
      </c>
      <c r="I2128" t="s">
        <v>7978</v>
      </c>
      <c r="J2128" t="s">
        <v>8164</v>
      </c>
      <c r="K2128" t="s">
        <v>8168</v>
      </c>
      <c r="L2128" t="s">
        <v>8170</v>
      </c>
      <c r="M2128">
        <v>17715.52</v>
      </c>
      <c r="N2128">
        <v>17715.52</v>
      </c>
    </row>
    <row r="2129" spans="1:14" x14ac:dyDescent="0.3">
      <c r="A2129" t="s">
        <v>2116</v>
      </c>
      <c r="B2129" t="s">
        <v>5904</v>
      </c>
      <c r="C2129" t="s">
        <v>7406</v>
      </c>
      <c r="D2129" t="s">
        <v>7414</v>
      </c>
      <c r="E2129" t="s">
        <v>7427</v>
      </c>
      <c r="F2129" t="s">
        <v>7434</v>
      </c>
      <c r="G2129">
        <v>13966.41</v>
      </c>
      <c r="H2129">
        <v>14</v>
      </c>
      <c r="I2129" t="s">
        <v>8120</v>
      </c>
      <c r="J2129" t="s">
        <v>8162</v>
      </c>
      <c r="K2129" t="s">
        <v>8168</v>
      </c>
      <c r="L2129" t="s">
        <v>8169</v>
      </c>
      <c r="M2129">
        <v>156423.46</v>
      </c>
      <c r="N2129">
        <v>195529.74</v>
      </c>
    </row>
    <row r="2130" spans="1:14" x14ac:dyDescent="0.3">
      <c r="A2130" t="s">
        <v>2117</v>
      </c>
      <c r="B2130" t="s">
        <v>5905</v>
      </c>
      <c r="C2130" t="s">
        <v>7407</v>
      </c>
      <c r="D2130" t="s">
        <v>7418</v>
      </c>
      <c r="E2130" t="s">
        <v>7425</v>
      </c>
      <c r="F2130" t="s">
        <v>7434</v>
      </c>
      <c r="G2130">
        <v>7050.02</v>
      </c>
      <c r="H2130">
        <v>5</v>
      </c>
      <c r="I2130" t="s">
        <v>8116</v>
      </c>
      <c r="J2130" t="s">
        <v>8163</v>
      </c>
      <c r="K2130" t="s">
        <v>8167</v>
      </c>
      <c r="L2130" t="s">
        <v>8169</v>
      </c>
      <c r="M2130">
        <v>28200.080000000002</v>
      </c>
      <c r="N2130">
        <v>35250.100000000006</v>
      </c>
    </row>
    <row r="2131" spans="1:14" x14ac:dyDescent="0.3">
      <c r="A2131" t="s">
        <v>2118</v>
      </c>
      <c r="B2131" t="s">
        <v>5906</v>
      </c>
      <c r="C2131" t="s">
        <v>7408</v>
      </c>
      <c r="D2131" t="s">
        <v>7419</v>
      </c>
      <c r="E2131" t="s">
        <v>7427</v>
      </c>
      <c r="F2131" t="s">
        <v>7428</v>
      </c>
      <c r="G2131">
        <v>6740.43</v>
      </c>
      <c r="H2131">
        <v>9</v>
      </c>
      <c r="I2131" t="s">
        <v>7723</v>
      </c>
      <c r="J2131" t="s">
        <v>8165</v>
      </c>
      <c r="K2131" t="s">
        <v>8168</v>
      </c>
      <c r="L2131" t="s">
        <v>8170</v>
      </c>
      <c r="M2131">
        <v>60663.87</v>
      </c>
      <c r="N2131">
        <v>60663.87</v>
      </c>
    </row>
    <row r="2132" spans="1:14" x14ac:dyDescent="0.3">
      <c r="A2132" t="s">
        <v>2119</v>
      </c>
      <c r="B2132" t="s">
        <v>5907</v>
      </c>
      <c r="C2132" t="s">
        <v>7406</v>
      </c>
      <c r="D2132" t="s">
        <v>7416</v>
      </c>
      <c r="E2132" t="s">
        <v>7423</v>
      </c>
      <c r="F2132" t="s">
        <v>7428</v>
      </c>
      <c r="G2132">
        <v>12318.86</v>
      </c>
      <c r="H2132">
        <v>6</v>
      </c>
      <c r="I2132" t="s">
        <v>7440</v>
      </c>
      <c r="J2132" t="s">
        <v>8164</v>
      </c>
      <c r="K2132" t="s">
        <v>8167</v>
      </c>
      <c r="L2132" t="s">
        <v>8170</v>
      </c>
      <c r="M2132">
        <v>73913.16</v>
      </c>
      <c r="N2132">
        <v>73913.16</v>
      </c>
    </row>
    <row r="2133" spans="1:14" x14ac:dyDescent="0.3">
      <c r="A2133" t="s">
        <v>2120</v>
      </c>
      <c r="B2133" t="s">
        <v>5908</v>
      </c>
      <c r="C2133" t="s">
        <v>7408</v>
      </c>
      <c r="D2133" t="s">
        <v>7420</v>
      </c>
      <c r="E2133" t="s">
        <v>7426</v>
      </c>
      <c r="F2133" t="s">
        <v>7434</v>
      </c>
      <c r="G2133">
        <v>1667.47</v>
      </c>
      <c r="H2133">
        <v>14</v>
      </c>
      <c r="I2133" t="s">
        <v>7550</v>
      </c>
      <c r="J2133" t="s">
        <v>8162</v>
      </c>
      <c r="K2133" t="s">
        <v>8168</v>
      </c>
      <c r="L2133" t="s">
        <v>8169</v>
      </c>
      <c r="M2133">
        <v>18675.830000000002</v>
      </c>
      <c r="N2133">
        <v>23344.58</v>
      </c>
    </row>
    <row r="2134" spans="1:14" x14ac:dyDescent="0.3">
      <c r="A2134" t="s">
        <v>2121</v>
      </c>
      <c r="B2134" t="s">
        <v>5909</v>
      </c>
      <c r="C2134" t="s">
        <v>7406</v>
      </c>
      <c r="D2134" t="s">
        <v>7414</v>
      </c>
      <c r="E2134" t="s">
        <v>7424</v>
      </c>
      <c r="F2134" t="s">
        <v>7430</v>
      </c>
      <c r="G2134">
        <v>2886.74</v>
      </c>
      <c r="H2134">
        <v>12</v>
      </c>
      <c r="I2134" t="s">
        <v>8082</v>
      </c>
      <c r="J2134" t="s">
        <v>8165</v>
      </c>
      <c r="K2134" t="s">
        <v>8167</v>
      </c>
      <c r="L2134" t="s">
        <v>8170</v>
      </c>
      <c r="M2134">
        <v>34640.879999999997</v>
      </c>
      <c r="N2134">
        <v>34640.879999999997</v>
      </c>
    </row>
    <row r="2135" spans="1:14" x14ac:dyDescent="0.3">
      <c r="A2135" t="s">
        <v>2122</v>
      </c>
      <c r="B2135" t="s">
        <v>5910</v>
      </c>
      <c r="C2135" t="s">
        <v>7406</v>
      </c>
      <c r="D2135" t="s">
        <v>7412</v>
      </c>
      <c r="E2135" t="s">
        <v>7426</v>
      </c>
      <c r="F2135" t="s">
        <v>7431</v>
      </c>
      <c r="G2135">
        <v>4342.5600000000004</v>
      </c>
      <c r="H2135">
        <v>19</v>
      </c>
      <c r="I2135" t="s">
        <v>7958</v>
      </c>
      <c r="J2135" t="s">
        <v>8163</v>
      </c>
      <c r="K2135" t="s">
        <v>8167</v>
      </c>
      <c r="L2135" t="s">
        <v>8170</v>
      </c>
      <c r="M2135">
        <v>82508.639999999999</v>
      </c>
      <c r="N2135">
        <v>82508.640000000014</v>
      </c>
    </row>
    <row r="2136" spans="1:14" x14ac:dyDescent="0.3">
      <c r="A2136" t="s">
        <v>2123</v>
      </c>
      <c r="B2136" t="s">
        <v>5911</v>
      </c>
      <c r="C2136" t="s">
        <v>7406</v>
      </c>
      <c r="D2136" t="s">
        <v>7421</v>
      </c>
      <c r="E2136" t="s">
        <v>7427</v>
      </c>
      <c r="F2136" t="s">
        <v>7433</v>
      </c>
      <c r="G2136">
        <v>11814.22</v>
      </c>
      <c r="H2136">
        <v>14</v>
      </c>
      <c r="I2136" t="s">
        <v>7982</v>
      </c>
      <c r="J2136" t="s">
        <v>8164</v>
      </c>
      <c r="K2136" t="s">
        <v>8168</v>
      </c>
      <c r="L2136" t="s">
        <v>8169</v>
      </c>
      <c r="M2136">
        <v>132319.43</v>
      </c>
      <c r="N2136">
        <v>165399.07999999999</v>
      </c>
    </row>
    <row r="2137" spans="1:14" x14ac:dyDescent="0.3">
      <c r="A2137" t="s">
        <v>2124</v>
      </c>
      <c r="B2137" t="s">
        <v>5367</v>
      </c>
      <c r="C2137" t="s">
        <v>7406</v>
      </c>
      <c r="D2137" t="s">
        <v>7421</v>
      </c>
      <c r="E2137" t="s">
        <v>7424</v>
      </c>
      <c r="F2137" t="s">
        <v>7434</v>
      </c>
      <c r="G2137">
        <v>10790.83</v>
      </c>
      <c r="H2137">
        <v>9</v>
      </c>
      <c r="I2137" t="s">
        <v>8025</v>
      </c>
      <c r="J2137" t="s">
        <v>8164</v>
      </c>
      <c r="K2137" t="s">
        <v>8168</v>
      </c>
      <c r="L2137" t="s">
        <v>8169</v>
      </c>
      <c r="M2137">
        <v>77693.81</v>
      </c>
      <c r="N2137">
        <v>97117.47</v>
      </c>
    </row>
    <row r="2138" spans="1:14" x14ac:dyDescent="0.3">
      <c r="A2138" t="s">
        <v>2125</v>
      </c>
      <c r="B2138" t="s">
        <v>5404</v>
      </c>
      <c r="C2138" t="s">
        <v>7408</v>
      </c>
      <c r="D2138" t="s">
        <v>7419</v>
      </c>
      <c r="E2138" t="s">
        <v>7423</v>
      </c>
      <c r="F2138" t="s">
        <v>7434</v>
      </c>
      <c r="G2138">
        <v>8011.16</v>
      </c>
      <c r="H2138">
        <v>6</v>
      </c>
      <c r="I2138" t="s">
        <v>8120</v>
      </c>
      <c r="J2138" t="s">
        <v>8162</v>
      </c>
      <c r="K2138" t="s">
        <v>8168</v>
      </c>
      <c r="L2138" t="s">
        <v>8169</v>
      </c>
      <c r="M2138">
        <v>38453.9</v>
      </c>
      <c r="N2138">
        <v>48066.96</v>
      </c>
    </row>
    <row r="2139" spans="1:14" x14ac:dyDescent="0.3">
      <c r="A2139" t="s">
        <v>2126</v>
      </c>
      <c r="B2139" t="s">
        <v>5912</v>
      </c>
      <c r="C2139" t="s">
        <v>7406</v>
      </c>
      <c r="D2139" t="s">
        <v>7416</v>
      </c>
      <c r="E2139" t="s">
        <v>7427</v>
      </c>
      <c r="F2139" t="s">
        <v>7434</v>
      </c>
      <c r="G2139">
        <v>5772.65</v>
      </c>
      <c r="H2139">
        <v>19</v>
      </c>
      <c r="I2139" t="s">
        <v>7482</v>
      </c>
      <c r="J2139" t="s">
        <v>8166</v>
      </c>
      <c r="K2139" t="s">
        <v>8167</v>
      </c>
      <c r="L2139" t="s">
        <v>8169</v>
      </c>
      <c r="M2139">
        <v>87744.28</v>
      </c>
      <c r="N2139">
        <v>109680.34999999999</v>
      </c>
    </row>
    <row r="2140" spans="1:14" x14ac:dyDescent="0.3">
      <c r="A2140" t="s">
        <v>2127</v>
      </c>
      <c r="B2140" t="s">
        <v>5913</v>
      </c>
      <c r="C2140" t="s">
        <v>7406</v>
      </c>
      <c r="D2140" t="s">
        <v>7421</v>
      </c>
      <c r="E2140" t="s">
        <v>7423</v>
      </c>
      <c r="F2140" t="s">
        <v>7430</v>
      </c>
      <c r="G2140">
        <v>3356.52</v>
      </c>
      <c r="H2140">
        <v>14</v>
      </c>
      <c r="I2140" t="s">
        <v>7617</v>
      </c>
      <c r="J2140" t="s">
        <v>8165</v>
      </c>
      <c r="K2140" t="s">
        <v>8168</v>
      </c>
      <c r="L2140" t="s">
        <v>8169</v>
      </c>
      <c r="M2140">
        <v>37593.19</v>
      </c>
      <c r="N2140">
        <v>46991.28</v>
      </c>
    </row>
    <row r="2141" spans="1:14" x14ac:dyDescent="0.3">
      <c r="A2141" t="s">
        <v>2128</v>
      </c>
      <c r="B2141" t="s">
        <v>5914</v>
      </c>
      <c r="C2141" t="s">
        <v>7405</v>
      </c>
      <c r="D2141" t="s">
        <v>7410</v>
      </c>
      <c r="E2141" t="s">
        <v>7427</v>
      </c>
      <c r="F2141" t="s">
        <v>7428</v>
      </c>
      <c r="G2141">
        <v>3931.71</v>
      </c>
      <c r="H2141">
        <v>14</v>
      </c>
      <c r="I2141" t="s">
        <v>7917</v>
      </c>
      <c r="J2141" t="s">
        <v>8165</v>
      </c>
      <c r="K2141" t="s">
        <v>8167</v>
      </c>
      <c r="L2141" t="s">
        <v>8170</v>
      </c>
      <c r="M2141">
        <v>55043.94</v>
      </c>
      <c r="N2141">
        <v>55043.94</v>
      </c>
    </row>
    <row r="2142" spans="1:14" x14ac:dyDescent="0.3">
      <c r="A2142" t="s">
        <v>2129</v>
      </c>
      <c r="B2142" t="s">
        <v>5395</v>
      </c>
      <c r="C2142" t="s">
        <v>7407</v>
      </c>
      <c r="D2142" t="s">
        <v>7417</v>
      </c>
      <c r="E2142" t="s">
        <v>7427</v>
      </c>
      <c r="F2142" t="s">
        <v>7429</v>
      </c>
      <c r="G2142">
        <v>14207.94</v>
      </c>
      <c r="H2142">
        <v>2</v>
      </c>
      <c r="I2142" t="s">
        <v>7580</v>
      </c>
      <c r="J2142" t="s">
        <v>8163</v>
      </c>
      <c r="K2142" t="s">
        <v>8168</v>
      </c>
      <c r="L2142" t="s">
        <v>8169</v>
      </c>
      <c r="M2142">
        <v>22732.87</v>
      </c>
      <c r="N2142">
        <v>28415.88</v>
      </c>
    </row>
    <row r="2143" spans="1:14" x14ac:dyDescent="0.3">
      <c r="A2143" t="s">
        <v>2130</v>
      </c>
      <c r="B2143" t="s">
        <v>5915</v>
      </c>
      <c r="C2143" t="s">
        <v>7406</v>
      </c>
      <c r="D2143" t="s">
        <v>7414</v>
      </c>
      <c r="E2143" t="s">
        <v>7425</v>
      </c>
      <c r="F2143" t="s">
        <v>7431</v>
      </c>
      <c r="G2143">
        <v>1262.43</v>
      </c>
      <c r="H2143">
        <v>20</v>
      </c>
      <c r="I2143" t="s">
        <v>7532</v>
      </c>
      <c r="J2143" t="s">
        <v>8166</v>
      </c>
      <c r="K2143" t="s">
        <v>8167</v>
      </c>
      <c r="L2143" t="s">
        <v>8169</v>
      </c>
      <c r="M2143">
        <v>20198.88</v>
      </c>
      <c r="N2143">
        <v>25248.600000000002</v>
      </c>
    </row>
    <row r="2144" spans="1:14" x14ac:dyDescent="0.3">
      <c r="A2144" t="s">
        <v>2131</v>
      </c>
      <c r="B2144" t="s">
        <v>4483</v>
      </c>
      <c r="C2144" t="s">
        <v>7406</v>
      </c>
      <c r="D2144" t="s">
        <v>7416</v>
      </c>
      <c r="E2144" t="s">
        <v>7425</v>
      </c>
      <c r="F2144" t="s">
        <v>7431</v>
      </c>
      <c r="G2144">
        <v>12270.72</v>
      </c>
      <c r="H2144">
        <v>20</v>
      </c>
      <c r="I2144" t="s">
        <v>8080</v>
      </c>
      <c r="J2144" t="s">
        <v>8163</v>
      </c>
      <c r="K2144" t="s">
        <v>8168</v>
      </c>
      <c r="L2144" t="s">
        <v>8170</v>
      </c>
      <c r="M2144">
        <v>245414.39999999999</v>
      </c>
      <c r="N2144">
        <v>245414.39999999999</v>
      </c>
    </row>
    <row r="2145" spans="1:14" x14ac:dyDescent="0.3">
      <c r="A2145" t="s">
        <v>2132</v>
      </c>
      <c r="B2145" t="s">
        <v>5916</v>
      </c>
      <c r="C2145" t="s">
        <v>7408</v>
      </c>
      <c r="D2145" t="s">
        <v>7417</v>
      </c>
      <c r="E2145" t="s">
        <v>7425</v>
      </c>
      <c r="F2145" t="s">
        <v>7433</v>
      </c>
      <c r="G2145">
        <v>12640.07</v>
      </c>
      <c r="H2145">
        <v>14</v>
      </c>
      <c r="I2145" t="s">
        <v>7886</v>
      </c>
      <c r="J2145" t="s">
        <v>8163</v>
      </c>
      <c r="K2145" t="s">
        <v>8167</v>
      </c>
      <c r="L2145" t="s">
        <v>8170</v>
      </c>
      <c r="M2145">
        <v>176960.98</v>
      </c>
      <c r="N2145">
        <v>176960.97999999998</v>
      </c>
    </row>
    <row r="2146" spans="1:14" x14ac:dyDescent="0.3">
      <c r="A2146" t="s">
        <v>2133</v>
      </c>
      <c r="B2146" t="s">
        <v>5917</v>
      </c>
      <c r="C2146" t="s">
        <v>7407</v>
      </c>
      <c r="D2146" t="s">
        <v>7413</v>
      </c>
      <c r="E2146" t="s">
        <v>7425</v>
      </c>
      <c r="F2146" t="s">
        <v>7429</v>
      </c>
      <c r="G2146">
        <v>3254.43</v>
      </c>
      <c r="H2146">
        <v>17</v>
      </c>
      <c r="I2146" t="s">
        <v>7675</v>
      </c>
      <c r="J2146" t="s">
        <v>8164</v>
      </c>
      <c r="K2146" t="s">
        <v>8168</v>
      </c>
      <c r="L2146" t="s">
        <v>8170</v>
      </c>
      <c r="M2146">
        <v>55325.31</v>
      </c>
      <c r="N2146">
        <v>55325.31</v>
      </c>
    </row>
    <row r="2147" spans="1:14" x14ac:dyDescent="0.3">
      <c r="A2147" t="s">
        <v>2134</v>
      </c>
      <c r="B2147" t="s">
        <v>5918</v>
      </c>
      <c r="C2147" t="s">
        <v>7407</v>
      </c>
      <c r="D2147" t="s">
        <v>7418</v>
      </c>
      <c r="E2147" t="s">
        <v>7424</v>
      </c>
      <c r="F2147" t="s">
        <v>7432</v>
      </c>
      <c r="G2147">
        <v>11414.16</v>
      </c>
      <c r="H2147">
        <v>11</v>
      </c>
      <c r="I2147" t="s">
        <v>8031</v>
      </c>
      <c r="J2147" t="s">
        <v>8166</v>
      </c>
      <c r="K2147" t="s">
        <v>8168</v>
      </c>
      <c r="L2147" t="s">
        <v>8169</v>
      </c>
      <c r="M2147">
        <v>100444.94</v>
      </c>
      <c r="N2147">
        <v>125555.76</v>
      </c>
    </row>
    <row r="2148" spans="1:14" x14ac:dyDescent="0.3">
      <c r="A2148" t="s">
        <v>2135</v>
      </c>
      <c r="B2148" t="s">
        <v>5919</v>
      </c>
      <c r="C2148" t="s">
        <v>7407</v>
      </c>
      <c r="D2148" t="s">
        <v>7413</v>
      </c>
      <c r="E2148" t="s">
        <v>7424</v>
      </c>
      <c r="F2148" t="s">
        <v>7428</v>
      </c>
      <c r="G2148">
        <v>12334.63</v>
      </c>
      <c r="H2148">
        <v>17</v>
      </c>
      <c r="I2148" t="s">
        <v>7679</v>
      </c>
      <c r="J2148" t="s">
        <v>8164</v>
      </c>
      <c r="K2148" t="s">
        <v>8168</v>
      </c>
      <c r="L2148" t="s">
        <v>8169</v>
      </c>
      <c r="M2148">
        <v>167751.29999999999</v>
      </c>
      <c r="N2148">
        <v>209688.71</v>
      </c>
    </row>
    <row r="2149" spans="1:14" x14ac:dyDescent="0.3">
      <c r="A2149" t="s">
        <v>2136</v>
      </c>
      <c r="B2149" t="s">
        <v>5920</v>
      </c>
      <c r="C2149" t="s">
        <v>7405</v>
      </c>
      <c r="D2149" t="s">
        <v>7410</v>
      </c>
      <c r="E2149" t="s">
        <v>7427</v>
      </c>
      <c r="F2149" t="s">
        <v>7433</v>
      </c>
      <c r="G2149">
        <v>6124.57</v>
      </c>
      <c r="H2149">
        <v>11</v>
      </c>
      <c r="I2149" t="s">
        <v>7836</v>
      </c>
      <c r="J2149" t="s">
        <v>8162</v>
      </c>
      <c r="K2149" t="s">
        <v>8167</v>
      </c>
      <c r="L2149" t="s">
        <v>8169</v>
      </c>
      <c r="M2149">
        <v>53896.05</v>
      </c>
      <c r="N2149">
        <v>67370.26999999999</v>
      </c>
    </row>
    <row r="2150" spans="1:14" x14ac:dyDescent="0.3">
      <c r="A2150" t="s">
        <v>2137</v>
      </c>
      <c r="B2150" t="s">
        <v>5921</v>
      </c>
      <c r="C2150" t="s">
        <v>7407</v>
      </c>
      <c r="D2150" t="s">
        <v>7413</v>
      </c>
      <c r="E2150" t="s">
        <v>7424</v>
      </c>
      <c r="F2150" t="s">
        <v>7434</v>
      </c>
      <c r="G2150">
        <v>1266.58</v>
      </c>
      <c r="H2150">
        <v>6</v>
      </c>
      <c r="I2150" t="s">
        <v>7533</v>
      </c>
      <c r="J2150" t="s">
        <v>8164</v>
      </c>
      <c r="K2150" t="s">
        <v>8167</v>
      </c>
      <c r="L2150" t="s">
        <v>8169</v>
      </c>
      <c r="M2150">
        <v>6079.75</v>
      </c>
      <c r="N2150">
        <v>7599.48</v>
      </c>
    </row>
    <row r="2151" spans="1:14" x14ac:dyDescent="0.3">
      <c r="A2151" t="s">
        <v>2138</v>
      </c>
      <c r="B2151" t="s">
        <v>5922</v>
      </c>
      <c r="C2151" t="s">
        <v>7406</v>
      </c>
      <c r="D2151" t="s">
        <v>7412</v>
      </c>
      <c r="E2151" t="s">
        <v>7423</v>
      </c>
      <c r="F2151" t="s">
        <v>7432</v>
      </c>
      <c r="G2151">
        <v>13696.66</v>
      </c>
      <c r="H2151">
        <v>4</v>
      </c>
      <c r="I2151" t="s">
        <v>7677</v>
      </c>
      <c r="J2151" t="s">
        <v>8163</v>
      </c>
      <c r="K2151" t="s">
        <v>8167</v>
      </c>
      <c r="L2151" t="s">
        <v>8170</v>
      </c>
      <c r="M2151">
        <v>54786.64</v>
      </c>
      <c r="N2151">
        <v>54786.64</v>
      </c>
    </row>
    <row r="2152" spans="1:14" x14ac:dyDescent="0.3">
      <c r="A2152" t="s">
        <v>2139</v>
      </c>
      <c r="B2152" t="s">
        <v>5923</v>
      </c>
      <c r="C2152" t="s">
        <v>7408</v>
      </c>
      <c r="D2152" t="s">
        <v>7422</v>
      </c>
      <c r="E2152" t="s">
        <v>7426</v>
      </c>
      <c r="F2152" t="s">
        <v>7428</v>
      </c>
      <c r="G2152">
        <v>13070.01</v>
      </c>
      <c r="H2152">
        <v>4</v>
      </c>
      <c r="I2152" t="s">
        <v>8121</v>
      </c>
      <c r="J2152" t="s">
        <v>8166</v>
      </c>
      <c r="K2152" t="s">
        <v>8168</v>
      </c>
      <c r="L2152" t="s">
        <v>8169</v>
      </c>
      <c r="M2152">
        <v>41823.699999999997</v>
      </c>
      <c r="N2152">
        <v>52280.04</v>
      </c>
    </row>
    <row r="2153" spans="1:14" x14ac:dyDescent="0.3">
      <c r="A2153" t="s">
        <v>2140</v>
      </c>
      <c r="B2153" t="s">
        <v>5914</v>
      </c>
      <c r="C2153" t="s">
        <v>7405</v>
      </c>
      <c r="D2153" t="s">
        <v>7410</v>
      </c>
      <c r="E2153" t="s">
        <v>7427</v>
      </c>
      <c r="F2153" t="s">
        <v>7429</v>
      </c>
      <c r="G2153">
        <v>11831.65</v>
      </c>
      <c r="H2153">
        <v>11</v>
      </c>
      <c r="I2153" t="s">
        <v>7637</v>
      </c>
      <c r="J2153" t="s">
        <v>8164</v>
      </c>
      <c r="K2153" t="s">
        <v>8168</v>
      </c>
      <c r="L2153" t="s">
        <v>8169</v>
      </c>
      <c r="M2153">
        <v>104118.52</v>
      </c>
      <c r="N2153">
        <v>130148.15</v>
      </c>
    </row>
    <row r="2154" spans="1:14" x14ac:dyDescent="0.3">
      <c r="A2154" t="s">
        <v>2141</v>
      </c>
      <c r="B2154" t="s">
        <v>5924</v>
      </c>
      <c r="C2154" t="s">
        <v>7405</v>
      </c>
      <c r="D2154" t="s">
        <v>7410</v>
      </c>
      <c r="E2154" t="s">
        <v>7425</v>
      </c>
      <c r="F2154" t="s">
        <v>7429</v>
      </c>
      <c r="G2154">
        <v>1071.53</v>
      </c>
      <c r="H2154">
        <v>18</v>
      </c>
      <c r="I2154" t="s">
        <v>7619</v>
      </c>
      <c r="J2154" t="s">
        <v>8164</v>
      </c>
      <c r="K2154" t="s">
        <v>8167</v>
      </c>
      <c r="L2154" t="s">
        <v>8170</v>
      </c>
      <c r="M2154">
        <v>19287.54</v>
      </c>
      <c r="N2154">
        <v>19287.54</v>
      </c>
    </row>
    <row r="2155" spans="1:14" x14ac:dyDescent="0.3">
      <c r="A2155" t="s">
        <v>2142</v>
      </c>
      <c r="B2155" t="s">
        <v>5925</v>
      </c>
      <c r="C2155" t="s">
        <v>7405</v>
      </c>
      <c r="D2155" t="s">
        <v>7411</v>
      </c>
      <c r="E2155" t="s">
        <v>7423</v>
      </c>
      <c r="F2155" t="s">
        <v>7433</v>
      </c>
      <c r="G2155">
        <v>4634.72</v>
      </c>
      <c r="H2155">
        <v>17</v>
      </c>
      <c r="I2155" t="s">
        <v>8015</v>
      </c>
      <c r="J2155" t="s">
        <v>8165</v>
      </c>
      <c r="K2155" t="s">
        <v>8167</v>
      </c>
      <c r="L2155" t="s">
        <v>8170</v>
      </c>
      <c r="M2155">
        <v>78790.240000000005</v>
      </c>
      <c r="N2155">
        <v>78790.240000000005</v>
      </c>
    </row>
    <row r="2156" spans="1:14" x14ac:dyDescent="0.3">
      <c r="A2156" t="s">
        <v>2143</v>
      </c>
      <c r="B2156" t="s">
        <v>5926</v>
      </c>
      <c r="C2156" t="s">
        <v>7406</v>
      </c>
      <c r="D2156" t="s">
        <v>7421</v>
      </c>
      <c r="E2156" t="s">
        <v>7424</v>
      </c>
      <c r="F2156" t="s">
        <v>7430</v>
      </c>
      <c r="G2156">
        <v>11704.66</v>
      </c>
      <c r="H2156">
        <v>14</v>
      </c>
      <c r="I2156" t="s">
        <v>7724</v>
      </c>
      <c r="J2156" t="s">
        <v>8165</v>
      </c>
      <c r="K2156" t="s">
        <v>8167</v>
      </c>
      <c r="L2156" t="s">
        <v>8170</v>
      </c>
      <c r="M2156">
        <v>163865.24</v>
      </c>
      <c r="N2156">
        <v>163865.24</v>
      </c>
    </row>
    <row r="2157" spans="1:14" x14ac:dyDescent="0.3">
      <c r="A2157" t="s">
        <v>2144</v>
      </c>
      <c r="B2157" t="s">
        <v>5927</v>
      </c>
      <c r="C2157" t="s">
        <v>7408</v>
      </c>
      <c r="D2157" t="s">
        <v>7422</v>
      </c>
      <c r="E2157" t="s">
        <v>7427</v>
      </c>
      <c r="F2157" t="s">
        <v>7433</v>
      </c>
      <c r="G2157">
        <v>12176.1</v>
      </c>
      <c r="H2157">
        <v>12</v>
      </c>
      <c r="I2157" t="s">
        <v>7866</v>
      </c>
      <c r="J2157" t="s">
        <v>8166</v>
      </c>
      <c r="K2157" t="s">
        <v>8167</v>
      </c>
      <c r="L2157" t="s">
        <v>8170</v>
      </c>
      <c r="M2157">
        <v>146113.20000000001</v>
      </c>
      <c r="N2157">
        <v>146113.20000000001</v>
      </c>
    </row>
    <row r="2158" spans="1:14" x14ac:dyDescent="0.3">
      <c r="A2158" t="s">
        <v>2145</v>
      </c>
      <c r="B2158" t="s">
        <v>5928</v>
      </c>
      <c r="C2158" t="s">
        <v>7406</v>
      </c>
      <c r="D2158" t="s">
        <v>7414</v>
      </c>
      <c r="E2158" t="s">
        <v>7424</v>
      </c>
      <c r="F2158" t="s">
        <v>7433</v>
      </c>
      <c r="G2158">
        <v>7323.92</v>
      </c>
      <c r="H2158">
        <v>18</v>
      </c>
      <c r="I2158" t="s">
        <v>8084</v>
      </c>
      <c r="J2158" t="s">
        <v>8166</v>
      </c>
      <c r="K2158" t="s">
        <v>8168</v>
      </c>
      <c r="L2158" t="s">
        <v>8169</v>
      </c>
      <c r="M2158">
        <v>105464.78</v>
      </c>
      <c r="N2158">
        <v>131830.56</v>
      </c>
    </row>
    <row r="2159" spans="1:14" x14ac:dyDescent="0.3">
      <c r="A2159" t="s">
        <v>2146</v>
      </c>
      <c r="B2159" t="s">
        <v>5929</v>
      </c>
      <c r="C2159" t="s">
        <v>7406</v>
      </c>
      <c r="D2159" t="s">
        <v>7421</v>
      </c>
      <c r="E2159" t="s">
        <v>7425</v>
      </c>
      <c r="F2159" t="s">
        <v>7431</v>
      </c>
      <c r="G2159">
        <v>11450.68</v>
      </c>
      <c r="H2159">
        <v>13</v>
      </c>
      <c r="I2159" t="s">
        <v>7889</v>
      </c>
      <c r="J2159" t="s">
        <v>8162</v>
      </c>
      <c r="K2159" t="s">
        <v>8168</v>
      </c>
      <c r="L2159" t="s">
        <v>8169</v>
      </c>
      <c r="M2159">
        <v>119086.74</v>
      </c>
      <c r="N2159">
        <v>148858.84</v>
      </c>
    </row>
    <row r="2160" spans="1:14" x14ac:dyDescent="0.3">
      <c r="A2160" t="s">
        <v>2147</v>
      </c>
      <c r="B2160" t="s">
        <v>5864</v>
      </c>
      <c r="C2160" t="s">
        <v>7405</v>
      </c>
      <c r="D2160" t="s">
        <v>7409</v>
      </c>
      <c r="E2160" t="s">
        <v>7423</v>
      </c>
      <c r="F2160" t="s">
        <v>7434</v>
      </c>
      <c r="G2160">
        <v>11092.95</v>
      </c>
      <c r="H2160">
        <v>16</v>
      </c>
      <c r="I2160" t="s">
        <v>8122</v>
      </c>
      <c r="J2160" t="s">
        <v>8166</v>
      </c>
      <c r="K2160" t="s">
        <v>8168</v>
      </c>
      <c r="L2160" t="s">
        <v>8170</v>
      </c>
      <c r="M2160">
        <v>177487.2</v>
      </c>
      <c r="N2160">
        <v>177487.2</v>
      </c>
    </row>
    <row r="2161" spans="1:14" x14ac:dyDescent="0.3">
      <c r="A2161" t="s">
        <v>2148</v>
      </c>
      <c r="B2161" t="s">
        <v>4274</v>
      </c>
      <c r="C2161" t="s">
        <v>7408</v>
      </c>
      <c r="D2161" t="s">
        <v>7420</v>
      </c>
      <c r="E2161" t="s">
        <v>7424</v>
      </c>
      <c r="F2161" t="s">
        <v>7430</v>
      </c>
      <c r="G2161">
        <v>2055.08</v>
      </c>
      <c r="H2161">
        <v>3</v>
      </c>
      <c r="I2161" t="s">
        <v>7901</v>
      </c>
      <c r="J2161" t="s">
        <v>8166</v>
      </c>
      <c r="K2161" t="s">
        <v>8167</v>
      </c>
      <c r="L2161" t="s">
        <v>8169</v>
      </c>
      <c r="M2161">
        <v>4931.8599999999997</v>
      </c>
      <c r="N2161">
        <v>6165.24</v>
      </c>
    </row>
    <row r="2162" spans="1:14" x14ac:dyDescent="0.3">
      <c r="A2162" t="s">
        <v>2149</v>
      </c>
      <c r="B2162" t="s">
        <v>5930</v>
      </c>
      <c r="C2162" t="s">
        <v>7408</v>
      </c>
      <c r="D2162" t="s">
        <v>7422</v>
      </c>
      <c r="E2162" t="s">
        <v>7425</v>
      </c>
      <c r="F2162" t="s">
        <v>7429</v>
      </c>
      <c r="G2162">
        <v>7118.91</v>
      </c>
      <c r="H2162">
        <v>6</v>
      </c>
      <c r="I2162" t="s">
        <v>7975</v>
      </c>
      <c r="J2162" t="s">
        <v>8165</v>
      </c>
      <c r="K2162" t="s">
        <v>8168</v>
      </c>
      <c r="L2162" t="s">
        <v>8170</v>
      </c>
      <c r="M2162">
        <v>42713.46</v>
      </c>
      <c r="N2162">
        <v>42713.46</v>
      </c>
    </row>
    <row r="2163" spans="1:14" x14ac:dyDescent="0.3">
      <c r="A2163" t="s">
        <v>2150</v>
      </c>
      <c r="B2163" t="s">
        <v>5931</v>
      </c>
      <c r="C2163" t="s">
        <v>7408</v>
      </c>
      <c r="D2163" t="s">
        <v>7422</v>
      </c>
      <c r="E2163" t="s">
        <v>7426</v>
      </c>
      <c r="F2163" t="s">
        <v>7429</v>
      </c>
      <c r="G2163">
        <v>14340.74</v>
      </c>
      <c r="H2163">
        <v>5</v>
      </c>
      <c r="I2163" t="s">
        <v>7778</v>
      </c>
      <c r="J2163" t="s">
        <v>8163</v>
      </c>
      <c r="K2163" t="s">
        <v>8167</v>
      </c>
      <c r="L2163" t="s">
        <v>8169</v>
      </c>
      <c r="M2163">
        <v>57362.96</v>
      </c>
      <c r="N2163">
        <v>71703.7</v>
      </c>
    </row>
    <row r="2164" spans="1:14" x14ac:dyDescent="0.3">
      <c r="A2164" t="s">
        <v>2151</v>
      </c>
      <c r="B2164" t="s">
        <v>5303</v>
      </c>
      <c r="C2164" t="s">
        <v>7407</v>
      </c>
      <c r="D2164" t="s">
        <v>7413</v>
      </c>
      <c r="E2164" t="s">
        <v>7424</v>
      </c>
      <c r="F2164" t="s">
        <v>7431</v>
      </c>
      <c r="G2164">
        <v>10731.9</v>
      </c>
      <c r="H2164">
        <v>16</v>
      </c>
      <c r="I2164" t="s">
        <v>7768</v>
      </c>
      <c r="J2164" t="s">
        <v>8162</v>
      </c>
      <c r="K2164" t="s">
        <v>8167</v>
      </c>
      <c r="L2164" t="s">
        <v>8170</v>
      </c>
      <c r="M2164">
        <v>171710.4</v>
      </c>
      <c r="N2164">
        <v>171710.4</v>
      </c>
    </row>
    <row r="2165" spans="1:14" x14ac:dyDescent="0.3">
      <c r="A2165" t="s">
        <v>2152</v>
      </c>
      <c r="B2165" t="s">
        <v>5932</v>
      </c>
      <c r="C2165" t="s">
        <v>7408</v>
      </c>
      <c r="D2165" t="s">
        <v>7422</v>
      </c>
      <c r="E2165" t="s">
        <v>7427</v>
      </c>
      <c r="F2165" t="s">
        <v>7428</v>
      </c>
      <c r="G2165">
        <v>2957.29</v>
      </c>
      <c r="H2165">
        <v>11</v>
      </c>
      <c r="I2165" t="s">
        <v>7676</v>
      </c>
      <c r="J2165" t="s">
        <v>8166</v>
      </c>
      <c r="K2165" t="s">
        <v>8168</v>
      </c>
      <c r="L2165" t="s">
        <v>8170</v>
      </c>
      <c r="M2165">
        <v>32530.19</v>
      </c>
      <c r="N2165">
        <v>32530.19</v>
      </c>
    </row>
    <row r="2166" spans="1:14" x14ac:dyDescent="0.3">
      <c r="A2166" t="s">
        <v>2153</v>
      </c>
      <c r="B2166" t="s">
        <v>5933</v>
      </c>
      <c r="C2166" t="s">
        <v>7405</v>
      </c>
      <c r="D2166" t="s">
        <v>7410</v>
      </c>
      <c r="E2166" t="s">
        <v>7426</v>
      </c>
      <c r="F2166" t="s">
        <v>7433</v>
      </c>
      <c r="G2166">
        <v>15106</v>
      </c>
      <c r="H2166">
        <v>11</v>
      </c>
      <c r="I2166" t="s">
        <v>7587</v>
      </c>
      <c r="J2166" t="s">
        <v>8164</v>
      </c>
      <c r="K2166" t="s">
        <v>8168</v>
      </c>
      <c r="L2166" t="s">
        <v>8169</v>
      </c>
      <c r="M2166">
        <v>132932.79999999999</v>
      </c>
      <c r="N2166">
        <v>166166</v>
      </c>
    </row>
    <row r="2167" spans="1:14" x14ac:dyDescent="0.3">
      <c r="A2167" t="s">
        <v>2154</v>
      </c>
      <c r="B2167" t="s">
        <v>5934</v>
      </c>
      <c r="C2167" t="s">
        <v>7408</v>
      </c>
      <c r="D2167" t="s">
        <v>7420</v>
      </c>
      <c r="E2167" t="s">
        <v>7425</v>
      </c>
      <c r="F2167" t="s">
        <v>7428</v>
      </c>
      <c r="G2167">
        <v>15384.05</v>
      </c>
      <c r="H2167">
        <v>19</v>
      </c>
      <c r="I2167" t="s">
        <v>8014</v>
      </c>
      <c r="J2167" t="s">
        <v>8163</v>
      </c>
      <c r="K2167" t="s">
        <v>8168</v>
      </c>
      <c r="L2167" t="s">
        <v>8169</v>
      </c>
      <c r="M2167">
        <v>233837.56</v>
      </c>
      <c r="N2167">
        <v>292296.95</v>
      </c>
    </row>
    <row r="2168" spans="1:14" x14ac:dyDescent="0.3">
      <c r="A2168" t="s">
        <v>2155</v>
      </c>
      <c r="B2168" t="s">
        <v>5935</v>
      </c>
      <c r="C2168" t="s">
        <v>7408</v>
      </c>
      <c r="D2168" t="s">
        <v>7417</v>
      </c>
      <c r="E2168" t="s">
        <v>7427</v>
      </c>
      <c r="F2168" t="s">
        <v>7431</v>
      </c>
      <c r="G2168">
        <v>9432.9500000000007</v>
      </c>
      <c r="H2168">
        <v>12</v>
      </c>
      <c r="I2168" t="s">
        <v>7840</v>
      </c>
      <c r="J2168" t="s">
        <v>8166</v>
      </c>
      <c r="K2168" t="s">
        <v>8168</v>
      </c>
      <c r="L2168" t="s">
        <v>8170</v>
      </c>
      <c r="M2168">
        <v>113195.4</v>
      </c>
      <c r="N2168">
        <v>113195.40000000001</v>
      </c>
    </row>
    <row r="2169" spans="1:14" x14ac:dyDescent="0.3">
      <c r="A2169" t="s">
        <v>2156</v>
      </c>
      <c r="B2169" t="s">
        <v>5936</v>
      </c>
      <c r="C2169" t="s">
        <v>7407</v>
      </c>
      <c r="D2169" t="s">
        <v>7415</v>
      </c>
      <c r="E2169" t="s">
        <v>7424</v>
      </c>
      <c r="F2169" t="s">
        <v>7434</v>
      </c>
      <c r="G2169">
        <v>15492.78</v>
      </c>
      <c r="H2169">
        <v>5</v>
      </c>
      <c r="I2169" t="s">
        <v>7767</v>
      </c>
      <c r="J2169" t="s">
        <v>8163</v>
      </c>
      <c r="K2169" t="s">
        <v>8167</v>
      </c>
      <c r="L2169" t="s">
        <v>8169</v>
      </c>
      <c r="M2169">
        <v>61971.12</v>
      </c>
      <c r="N2169">
        <v>77463.900000000009</v>
      </c>
    </row>
    <row r="2170" spans="1:14" x14ac:dyDescent="0.3">
      <c r="A2170" t="s">
        <v>2157</v>
      </c>
      <c r="B2170" t="s">
        <v>5937</v>
      </c>
      <c r="C2170" t="s">
        <v>7407</v>
      </c>
      <c r="D2170" t="s">
        <v>7413</v>
      </c>
      <c r="E2170" t="s">
        <v>7423</v>
      </c>
      <c r="F2170" t="s">
        <v>7432</v>
      </c>
      <c r="G2170">
        <v>12277.36</v>
      </c>
      <c r="H2170">
        <v>6</v>
      </c>
      <c r="I2170" t="s">
        <v>7866</v>
      </c>
      <c r="J2170" t="s">
        <v>8162</v>
      </c>
      <c r="K2170" t="s">
        <v>8168</v>
      </c>
      <c r="L2170" t="s">
        <v>8169</v>
      </c>
      <c r="M2170">
        <v>58931.66</v>
      </c>
      <c r="N2170">
        <v>73664.160000000003</v>
      </c>
    </row>
    <row r="2171" spans="1:14" x14ac:dyDescent="0.3">
      <c r="A2171" t="s">
        <v>2158</v>
      </c>
      <c r="B2171" t="s">
        <v>5938</v>
      </c>
      <c r="C2171" t="s">
        <v>7406</v>
      </c>
      <c r="D2171" t="s">
        <v>7416</v>
      </c>
      <c r="E2171" t="s">
        <v>7425</v>
      </c>
      <c r="F2171" t="s">
        <v>7431</v>
      </c>
      <c r="G2171">
        <v>9960</v>
      </c>
      <c r="H2171">
        <v>8</v>
      </c>
      <c r="I2171" t="s">
        <v>7956</v>
      </c>
      <c r="J2171" t="s">
        <v>8166</v>
      </c>
      <c r="K2171" t="s">
        <v>8168</v>
      </c>
      <c r="L2171" t="s">
        <v>8169</v>
      </c>
      <c r="M2171">
        <v>63744</v>
      </c>
      <c r="N2171">
        <v>79680</v>
      </c>
    </row>
    <row r="2172" spans="1:14" x14ac:dyDescent="0.3">
      <c r="A2172" t="s">
        <v>2159</v>
      </c>
      <c r="B2172" t="s">
        <v>5698</v>
      </c>
      <c r="C2172" t="s">
        <v>7405</v>
      </c>
      <c r="D2172" t="s">
        <v>7409</v>
      </c>
      <c r="E2172" t="s">
        <v>7423</v>
      </c>
      <c r="F2172" t="s">
        <v>7429</v>
      </c>
      <c r="G2172">
        <v>12606.87</v>
      </c>
      <c r="H2172">
        <v>5</v>
      </c>
      <c r="I2172" t="s">
        <v>7691</v>
      </c>
      <c r="J2172" t="s">
        <v>8165</v>
      </c>
      <c r="K2172" t="s">
        <v>8167</v>
      </c>
      <c r="L2172" t="s">
        <v>8169</v>
      </c>
      <c r="M2172">
        <v>50427.48</v>
      </c>
      <c r="N2172">
        <v>63034.350000000006</v>
      </c>
    </row>
    <row r="2173" spans="1:14" x14ac:dyDescent="0.3">
      <c r="A2173" t="s">
        <v>2160</v>
      </c>
      <c r="B2173" t="s">
        <v>5939</v>
      </c>
      <c r="C2173" t="s">
        <v>7407</v>
      </c>
      <c r="D2173" t="s">
        <v>7413</v>
      </c>
      <c r="E2173" t="s">
        <v>7424</v>
      </c>
      <c r="F2173" t="s">
        <v>7429</v>
      </c>
      <c r="G2173">
        <v>13074.99</v>
      </c>
      <c r="H2173">
        <v>3</v>
      </c>
      <c r="I2173" t="s">
        <v>7918</v>
      </c>
      <c r="J2173" t="s">
        <v>8166</v>
      </c>
      <c r="K2173" t="s">
        <v>8167</v>
      </c>
      <c r="L2173" t="s">
        <v>8169</v>
      </c>
      <c r="M2173">
        <v>31379.81</v>
      </c>
      <c r="N2173">
        <v>39224.97</v>
      </c>
    </row>
    <row r="2174" spans="1:14" x14ac:dyDescent="0.3">
      <c r="A2174" t="s">
        <v>2161</v>
      </c>
      <c r="B2174" t="s">
        <v>5833</v>
      </c>
      <c r="C2174" t="s">
        <v>7405</v>
      </c>
      <c r="D2174" t="s">
        <v>7417</v>
      </c>
      <c r="E2174" t="s">
        <v>7426</v>
      </c>
      <c r="F2174" t="s">
        <v>7434</v>
      </c>
      <c r="G2174">
        <v>13334.78</v>
      </c>
      <c r="H2174">
        <v>15</v>
      </c>
      <c r="I2174" t="s">
        <v>7634</v>
      </c>
      <c r="J2174" t="s">
        <v>8165</v>
      </c>
      <c r="K2174" t="s">
        <v>8168</v>
      </c>
      <c r="L2174" t="s">
        <v>8170</v>
      </c>
      <c r="M2174">
        <v>200021.7</v>
      </c>
      <c r="N2174">
        <v>200021.7</v>
      </c>
    </row>
    <row r="2175" spans="1:14" x14ac:dyDescent="0.3">
      <c r="A2175" t="s">
        <v>2162</v>
      </c>
      <c r="B2175" t="s">
        <v>5940</v>
      </c>
      <c r="C2175" t="s">
        <v>7408</v>
      </c>
      <c r="D2175" t="s">
        <v>7417</v>
      </c>
      <c r="E2175" t="s">
        <v>7426</v>
      </c>
      <c r="F2175" t="s">
        <v>7434</v>
      </c>
      <c r="G2175">
        <v>3541.61</v>
      </c>
      <c r="H2175">
        <v>8</v>
      </c>
      <c r="I2175" t="s">
        <v>7677</v>
      </c>
      <c r="J2175" t="s">
        <v>8166</v>
      </c>
      <c r="K2175" t="s">
        <v>8168</v>
      </c>
      <c r="L2175" t="s">
        <v>8169</v>
      </c>
      <c r="M2175">
        <v>22666.47</v>
      </c>
      <c r="N2175">
        <v>28332.880000000001</v>
      </c>
    </row>
    <row r="2176" spans="1:14" x14ac:dyDescent="0.3">
      <c r="A2176" t="s">
        <v>2163</v>
      </c>
      <c r="B2176" t="s">
        <v>5941</v>
      </c>
      <c r="C2176" t="s">
        <v>7408</v>
      </c>
      <c r="D2176" t="s">
        <v>7419</v>
      </c>
      <c r="E2176" t="s">
        <v>7427</v>
      </c>
      <c r="F2176" t="s">
        <v>7429</v>
      </c>
      <c r="G2176">
        <v>3283.48</v>
      </c>
      <c r="H2176">
        <v>1</v>
      </c>
      <c r="I2176" t="s">
        <v>8107</v>
      </c>
      <c r="J2176" t="s">
        <v>8163</v>
      </c>
      <c r="K2176" t="s">
        <v>8168</v>
      </c>
      <c r="L2176" t="s">
        <v>8170</v>
      </c>
      <c r="M2176">
        <v>3283.48</v>
      </c>
      <c r="N2176">
        <v>3283.48</v>
      </c>
    </row>
    <row r="2177" spans="1:14" x14ac:dyDescent="0.3">
      <c r="A2177" t="s">
        <v>2164</v>
      </c>
      <c r="B2177" t="s">
        <v>5942</v>
      </c>
      <c r="C2177" t="s">
        <v>7406</v>
      </c>
      <c r="D2177" t="s">
        <v>7414</v>
      </c>
      <c r="E2177" t="s">
        <v>7424</v>
      </c>
      <c r="F2177" t="s">
        <v>7429</v>
      </c>
      <c r="G2177">
        <v>4516.8599999999997</v>
      </c>
      <c r="H2177">
        <v>2</v>
      </c>
      <c r="I2177" t="s">
        <v>7840</v>
      </c>
      <c r="J2177" t="s">
        <v>8162</v>
      </c>
      <c r="K2177" t="s">
        <v>8167</v>
      </c>
      <c r="L2177" t="s">
        <v>8169</v>
      </c>
      <c r="M2177">
        <v>7226.81</v>
      </c>
      <c r="N2177">
        <v>9033.7199999999993</v>
      </c>
    </row>
    <row r="2178" spans="1:14" x14ac:dyDescent="0.3">
      <c r="A2178" t="s">
        <v>2165</v>
      </c>
      <c r="B2178" t="s">
        <v>5943</v>
      </c>
      <c r="C2178" t="s">
        <v>7405</v>
      </c>
      <c r="D2178" t="s">
        <v>7417</v>
      </c>
      <c r="E2178" t="s">
        <v>7423</v>
      </c>
      <c r="F2178" t="s">
        <v>7431</v>
      </c>
      <c r="G2178">
        <v>16504.55</v>
      </c>
      <c r="H2178">
        <v>13</v>
      </c>
      <c r="I2178" t="s">
        <v>7446</v>
      </c>
      <c r="J2178" t="s">
        <v>8164</v>
      </c>
      <c r="K2178" t="s">
        <v>8167</v>
      </c>
      <c r="L2178" t="s">
        <v>8169</v>
      </c>
      <c r="M2178">
        <v>171647.32</v>
      </c>
      <c r="N2178">
        <v>214559.15</v>
      </c>
    </row>
    <row r="2179" spans="1:14" x14ac:dyDescent="0.3">
      <c r="A2179" t="s">
        <v>2166</v>
      </c>
      <c r="B2179" t="s">
        <v>5944</v>
      </c>
      <c r="C2179" t="s">
        <v>7408</v>
      </c>
      <c r="D2179" t="s">
        <v>7422</v>
      </c>
      <c r="E2179" t="s">
        <v>7423</v>
      </c>
      <c r="F2179" t="s">
        <v>7428</v>
      </c>
      <c r="G2179">
        <v>15733.48</v>
      </c>
      <c r="H2179">
        <v>18</v>
      </c>
      <c r="I2179" t="s">
        <v>8123</v>
      </c>
      <c r="J2179" t="s">
        <v>8162</v>
      </c>
      <c r="K2179" t="s">
        <v>8168</v>
      </c>
      <c r="L2179" t="s">
        <v>8169</v>
      </c>
      <c r="M2179">
        <v>226561.78</v>
      </c>
      <c r="N2179">
        <v>283202.64</v>
      </c>
    </row>
    <row r="2180" spans="1:14" x14ac:dyDescent="0.3">
      <c r="A2180" t="s">
        <v>2167</v>
      </c>
      <c r="B2180" t="s">
        <v>5945</v>
      </c>
      <c r="C2180" t="s">
        <v>7406</v>
      </c>
      <c r="D2180" t="s">
        <v>7421</v>
      </c>
      <c r="E2180" t="s">
        <v>7425</v>
      </c>
      <c r="F2180" t="s">
        <v>7429</v>
      </c>
      <c r="G2180">
        <v>4341.7299999999996</v>
      </c>
      <c r="H2180">
        <v>18</v>
      </c>
      <c r="I2180" t="s">
        <v>7778</v>
      </c>
      <c r="J2180" t="s">
        <v>8164</v>
      </c>
      <c r="K2180" t="s">
        <v>8168</v>
      </c>
      <c r="L2180" t="s">
        <v>8169</v>
      </c>
      <c r="M2180">
        <v>62520.58</v>
      </c>
      <c r="N2180">
        <v>78151.139999999985</v>
      </c>
    </row>
    <row r="2181" spans="1:14" x14ac:dyDescent="0.3">
      <c r="A2181" t="s">
        <v>2168</v>
      </c>
      <c r="B2181" t="s">
        <v>5946</v>
      </c>
      <c r="C2181" t="s">
        <v>7407</v>
      </c>
      <c r="D2181" t="s">
        <v>7415</v>
      </c>
      <c r="E2181" t="s">
        <v>7426</v>
      </c>
      <c r="F2181" t="s">
        <v>7430</v>
      </c>
      <c r="G2181">
        <v>6597.67</v>
      </c>
      <c r="H2181">
        <v>11</v>
      </c>
      <c r="I2181" t="s">
        <v>8096</v>
      </c>
      <c r="J2181" t="s">
        <v>8166</v>
      </c>
      <c r="K2181" t="s">
        <v>8167</v>
      </c>
      <c r="L2181" t="s">
        <v>8170</v>
      </c>
      <c r="M2181">
        <v>72574.37</v>
      </c>
      <c r="N2181">
        <v>72574.37</v>
      </c>
    </row>
    <row r="2182" spans="1:14" x14ac:dyDescent="0.3">
      <c r="A2182" t="s">
        <v>2169</v>
      </c>
      <c r="B2182" t="s">
        <v>5947</v>
      </c>
      <c r="C2182" t="s">
        <v>7407</v>
      </c>
      <c r="D2182" t="s">
        <v>7413</v>
      </c>
      <c r="E2182" t="s">
        <v>7424</v>
      </c>
      <c r="F2182" t="s">
        <v>7433</v>
      </c>
      <c r="G2182">
        <v>8727.4500000000007</v>
      </c>
      <c r="H2182">
        <v>13</v>
      </c>
      <c r="I2182" t="s">
        <v>7670</v>
      </c>
      <c r="J2182" t="s">
        <v>8165</v>
      </c>
      <c r="K2182" t="s">
        <v>8168</v>
      </c>
      <c r="L2182" t="s">
        <v>8169</v>
      </c>
      <c r="M2182">
        <v>90765.48</v>
      </c>
      <c r="N2182">
        <v>113456.85</v>
      </c>
    </row>
    <row r="2183" spans="1:14" x14ac:dyDescent="0.3">
      <c r="A2183" t="s">
        <v>2170</v>
      </c>
      <c r="B2183" t="s">
        <v>5948</v>
      </c>
      <c r="C2183" t="s">
        <v>7407</v>
      </c>
      <c r="D2183" t="s">
        <v>7418</v>
      </c>
      <c r="E2183" t="s">
        <v>7427</v>
      </c>
      <c r="F2183" t="s">
        <v>7433</v>
      </c>
      <c r="G2183">
        <v>6738.77</v>
      </c>
      <c r="H2183">
        <v>5</v>
      </c>
      <c r="I2183" t="s">
        <v>7490</v>
      </c>
      <c r="J2183" t="s">
        <v>8165</v>
      </c>
      <c r="K2183" t="s">
        <v>8167</v>
      </c>
      <c r="L2183" t="s">
        <v>8170</v>
      </c>
      <c r="M2183">
        <v>33693.85</v>
      </c>
      <c r="N2183">
        <v>33693.850000000006</v>
      </c>
    </row>
    <row r="2184" spans="1:14" x14ac:dyDescent="0.3">
      <c r="A2184" t="s">
        <v>2171</v>
      </c>
      <c r="B2184" t="s">
        <v>5949</v>
      </c>
      <c r="C2184" t="s">
        <v>7405</v>
      </c>
      <c r="D2184" t="s">
        <v>7411</v>
      </c>
      <c r="E2184" t="s">
        <v>7423</v>
      </c>
      <c r="F2184" t="s">
        <v>7428</v>
      </c>
      <c r="G2184">
        <v>15364.96</v>
      </c>
      <c r="H2184">
        <v>19</v>
      </c>
      <c r="I2184" t="s">
        <v>7593</v>
      </c>
      <c r="J2184" t="s">
        <v>8163</v>
      </c>
      <c r="K2184" t="s">
        <v>8168</v>
      </c>
      <c r="L2184" t="s">
        <v>8170</v>
      </c>
      <c r="M2184">
        <v>291934.24</v>
      </c>
      <c r="N2184">
        <v>291934.24</v>
      </c>
    </row>
    <row r="2185" spans="1:14" x14ac:dyDescent="0.3">
      <c r="A2185" t="s">
        <v>2172</v>
      </c>
      <c r="B2185" t="s">
        <v>5950</v>
      </c>
      <c r="C2185" t="s">
        <v>7406</v>
      </c>
      <c r="D2185" t="s">
        <v>7421</v>
      </c>
      <c r="E2185" t="s">
        <v>7423</v>
      </c>
      <c r="F2185" t="s">
        <v>7429</v>
      </c>
      <c r="G2185">
        <v>12542.96</v>
      </c>
      <c r="H2185">
        <v>7</v>
      </c>
      <c r="I2185" t="s">
        <v>7767</v>
      </c>
      <c r="J2185" t="s">
        <v>8162</v>
      </c>
      <c r="K2185" t="s">
        <v>8168</v>
      </c>
      <c r="L2185" t="s">
        <v>8169</v>
      </c>
      <c r="M2185">
        <v>70240.41</v>
      </c>
      <c r="N2185">
        <v>87800.72</v>
      </c>
    </row>
    <row r="2186" spans="1:14" x14ac:dyDescent="0.3">
      <c r="A2186" t="s">
        <v>2173</v>
      </c>
      <c r="B2186" t="s">
        <v>5951</v>
      </c>
      <c r="C2186" t="s">
        <v>7407</v>
      </c>
      <c r="D2186" t="s">
        <v>7413</v>
      </c>
      <c r="E2186" t="s">
        <v>7424</v>
      </c>
      <c r="F2186" t="s">
        <v>7433</v>
      </c>
      <c r="G2186">
        <v>8250.2000000000007</v>
      </c>
      <c r="H2186">
        <v>20</v>
      </c>
      <c r="I2186" t="s">
        <v>8103</v>
      </c>
      <c r="J2186" t="s">
        <v>8166</v>
      </c>
      <c r="K2186" t="s">
        <v>8168</v>
      </c>
      <c r="L2186" t="s">
        <v>8170</v>
      </c>
      <c r="M2186">
        <v>165004</v>
      </c>
      <c r="N2186">
        <v>165004</v>
      </c>
    </row>
    <row r="2187" spans="1:14" x14ac:dyDescent="0.3">
      <c r="A2187" t="s">
        <v>2174</v>
      </c>
      <c r="B2187" t="s">
        <v>4344</v>
      </c>
      <c r="C2187" t="s">
        <v>7407</v>
      </c>
      <c r="D2187" t="s">
        <v>7415</v>
      </c>
      <c r="E2187" t="s">
        <v>7424</v>
      </c>
      <c r="F2187" t="s">
        <v>7432</v>
      </c>
      <c r="G2187">
        <v>4667.09</v>
      </c>
      <c r="H2187">
        <v>14</v>
      </c>
      <c r="I2187" t="s">
        <v>7910</v>
      </c>
      <c r="J2187" t="s">
        <v>8163</v>
      </c>
      <c r="K2187" t="s">
        <v>8168</v>
      </c>
      <c r="L2187" t="s">
        <v>8169</v>
      </c>
      <c r="M2187">
        <v>52271.74</v>
      </c>
      <c r="N2187">
        <v>65339.26</v>
      </c>
    </row>
    <row r="2188" spans="1:14" x14ac:dyDescent="0.3">
      <c r="A2188" t="s">
        <v>2175</v>
      </c>
      <c r="B2188" t="s">
        <v>5952</v>
      </c>
      <c r="C2188" t="s">
        <v>7407</v>
      </c>
      <c r="D2188" t="s">
        <v>7413</v>
      </c>
      <c r="E2188" t="s">
        <v>7427</v>
      </c>
      <c r="F2188" t="s">
        <v>7433</v>
      </c>
      <c r="G2188">
        <v>9870.36</v>
      </c>
      <c r="H2188">
        <v>4</v>
      </c>
      <c r="I2188" t="s">
        <v>7518</v>
      </c>
      <c r="J2188" t="s">
        <v>8166</v>
      </c>
      <c r="K2188" t="s">
        <v>8167</v>
      </c>
      <c r="L2188" t="s">
        <v>8169</v>
      </c>
      <c r="M2188">
        <v>31584.82</v>
      </c>
      <c r="N2188">
        <v>39481.440000000002</v>
      </c>
    </row>
    <row r="2189" spans="1:14" x14ac:dyDescent="0.3">
      <c r="A2189" t="s">
        <v>2176</v>
      </c>
      <c r="B2189" t="s">
        <v>5953</v>
      </c>
      <c r="C2189" t="s">
        <v>7408</v>
      </c>
      <c r="D2189" t="s">
        <v>7420</v>
      </c>
      <c r="E2189" t="s">
        <v>7425</v>
      </c>
      <c r="F2189" t="s">
        <v>7429</v>
      </c>
      <c r="G2189">
        <v>6386.02</v>
      </c>
      <c r="H2189">
        <v>3</v>
      </c>
      <c r="I2189" t="s">
        <v>7503</v>
      </c>
      <c r="J2189" t="s">
        <v>8165</v>
      </c>
      <c r="K2189" t="s">
        <v>8167</v>
      </c>
      <c r="L2189" t="s">
        <v>8169</v>
      </c>
      <c r="M2189">
        <v>15326.78</v>
      </c>
      <c r="N2189">
        <v>19158.060000000001</v>
      </c>
    </row>
    <row r="2190" spans="1:14" x14ac:dyDescent="0.3">
      <c r="A2190" t="s">
        <v>2177</v>
      </c>
      <c r="B2190" t="s">
        <v>5954</v>
      </c>
      <c r="C2190" t="s">
        <v>7408</v>
      </c>
      <c r="D2190" t="s">
        <v>7419</v>
      </c>
      <c r="E2190" t="s">
        <v>7423</v>
      </c>
      <c r="F2190" t="s">
        <v>7429</v>
      </c>
      <c r="G2190">
        <v>6679.84</v>
      </c>
      <c r="H2190">
        <v>13</v>
      </c>
      <c r="I2190" t="s">
        <v>8007</v>
      </c>
      <c r="J2190" t="s">
        <v>8164</v>
      </c>
      <c r="K2190" t="s">
        <v>8168</v>
      </c>
      <c r="L2190" t="s">
        <v>8169</v>
      </c>
      <c r="M2190">
        <v>69470.17</v>
      </c>
      <c r="N2190">
        <v>86837.92</v>
      </c>
    </row>
    <row r="2191" spans="1:14" x14ac:dyDescent="0.3">
      <c r="A2191" t="s">
        <v>2178</v>
      </c>
      <c r="B2191" t="s">
        <v>5955</v>
      </c>
      <c r="C2191" t="s">
        <v>7407</v>
      </c>
      <c r="D2191" t="s">
        <v>7415</v>
      </c>
      <c r="E2191" t="s">
        <v>7427</v>
      </c>
      <c r="F2191" t="s">
        <v>7433</v>
      </c>
      <c r="G2191">
        <v>8656.9</v>
      </c>
      <c r="H2191">
        <v>8</v>
      </c>
      <c r="I2191" t="s">
        <v>7877</v>
      </c>
      <c r="J2191" t="s">
        <v>8165</v>
      </c>
      <c r="K2191" t="s">
        <v>8168</v>
      </c>
      <c r="L2191" t="s">
        <v>8169</v>
      </c>
      <c r="M2191">
        <v>55404.160000000003</v>
      </c>
      <c r="N2191">
        <v>69255.199999999997</v>
      </c>
    </row>
    <row r="2192" spans="1:14" x14ac:dyDescent="0.3">
      <c r="A2192" t="s">
        <v>2179</v>
      </c>
      <c r="B2192" t="s">
        <v>5956</v>
      </c>
      <c r="C2192" t="s">
        <v>7405</v>
      </c>
      <c r="D2192" t="s">
        <v>7411</v>
      </c>
      <c r="E2192" t="s">
        <v>7427</v>
      </c>
      <c r="F2192" t="s">
        <v>7431</v>
      </c>
      <c r="G2192">
        <v>1235.8699999999999</v>
      </c>
      <c r="H2192">
        <v>10</v>
      </c>
      <c r="I2192" t="s">
        <v>7720</v>
      </c>
      <c r="J2192" t="s">
        <v>8165</v>
      </c>
      <c r="K2192" t="s">
        <v>8167</v>
      </c>
      <c r="L2192" t="s">
        <v>8169</v>
      </c>
      <c r="M2192">
        <v>9886.9599999999991</v>
      </c>
      <c r="N2192">
        <v>12358.699999999999</v>
      </c>
    </row>
    <row r="2193" spans="1:14" x14ac:dyDescent="0.3">
      <c r="A2193" t="s">
        <v>1999</v>
      </c>
      <c r="B2193" t="s">
        <v>5957</v>
      </c>
      <c r="C2193" t="s">
        <v>7408</v>
      </c>
      <c r="D2193" t="s">
        <v>7419</v>
      </c>
      <c r="E2193" t="s">
        <v>7427</v>
      </c>
      <c r="F2193" t="s">
        <v>7429</v>
      </c>
      <c r="G2193">
        <v>8270.9500000000007</v>
      </c>
      <c r="H2193">
        <v>5</v>
      </c>
      <c r="I2193" t="s">
        <v>7642</v>
      </c>
      <c r="J2193" t="s">
        <v>8163</v>
      </c>
      <c r="K2193" t="s">
        <v>8168</v>
      </c>
      <c r="L2193" t="s">
        <v>8169</v>
      </c>
      <c r="M2193">
        <v>33083.800000000003</v>
      </c>
      <c r="N2193">
        <v>41354.75</v>
      </c>
    </row>
    <row r="2194" spans="1:14" x14ac:dyDescent="0.3">
      <c r="A2194" t="s">
        <v>2180</v>
      </c>
      <c r="B2194" t="s">
        <v>5958</v>
      </c>
      <c r="C2194" t="s">
        <v>7407</v>
      </c>
      <c r="D2194" t="s">
        <v>7415</v>
      </c>
      <c r="E2194" t="s">
        <v>7424</v>
      </c>
      <c r="F2194" t="s">
        <v>7431</v>
      </c>
      <c r="G2194">
        <v>15776.64</v>
      </c>
      <c r="H2194">
        <v>6</v>
      </c>
      <c r="I2194" t="s">
        <v>7653</v>
      </c>
      <c r="J2194" t="s">
        <v>8166</v>
      </c>
      <c r="K2194" t="s">
        <v>8167</v>
      </c>
      <c r="L2194" t="s">
        <v>8170</v>
      </c>
      <c r="M2194">
        <v>94659.839999999997</v>
      </c>
      <c r="N2194">
        <v>94659.839999999997</v>
      </c>
    </row>
    <row r="2195" spans="1:14" x14ac:dyDescent="0.3">
      <c r="A2195" t="s">
        <v>2181</v>
      </c>
      <c r="B2195" t="s">
        <v>5959</v>
      </c>
      <c r="C2195" t="s">
        <v>7405</v>
      </c>
      <c r="D2195" t="s">
        <v>7409</v>
      </c>
      <c r="E2195" t="s">
        <v>7423</v>
      </c>
      <c r="F2195" t="s">
        <v>7433</v>
      </c>
      <c r="G2195">
        <v>9325.8799999999992</v>
      </c>
      <c r="H2195">
        <v>12</v>
      </c>
      <c r="I2195" t="s">
        <v>7450</v>
      </c>
      <c r="J2195" t="s">
        <v>8163</v>
      </c>
      <c r="K2195" t="s">
        <v>8167</v>
      </c>
      <c r="L2195" t="s">
        <v>8169</v>
      </c>
      <c r="M2195">
        <v>89528.78</v>
      </c>
      <c r="N2195">
        <v>111910.56</v>
      </c>
    </row>
    <row r="2196" spans="1:14" x14ac:dyDescent="0.3">
      <c r="A2196" t="s">
        <v>2182</v>
      </c>
      <c r="B2196" t="s">
        <v>5960</v>
      </c>
      <c r="C2196" t="s">
        <v>7405</v>
      </c>
      <c r="D2196" t="s">
        <v>7417</v>
      </c>
      <c r="E2196" t="s">
        <v>7424</v>
      </c>
      <c r="F2196" t="s">
        <v>7431</v>
      </c>
      <c r="G2196">
        <v>6609.29</v>
      </c>
      <c r="H2196">
        <v>2</v>
      </c>
      <c r="I2196" t="s">
        <v>7715</v>
      </c>
      <c r="J2196" t="s">
        <v>8164</v>
      </c>
      <c r="K2196" t="s">
        <v>8168</v>
      </c>
      <c r="L2196" t="s">
        <v>8169</v>
      </c>
      <c r="M2196">
        <v>10575.03</v>
      </c>
      <c r="N2196">
        <v>13218.58</v>
      </c>
    </row>
    <row r="2197" spans="1:14" x14ac:dyDescent="0.3">
      <c r="A2197" t="s">
        <v>2183</v>
      </c>
      <c r="B2197" t="s">
        <v>5961</v>
      </c>
      <c r="C2197" t="s">
        <v>7408</v>
      </c>
      <c r="D2197" t="s">
        <v>7417</v>
      </c>
      <c r="E2197" t="s">
        <v>7426</v>
      </c>
      <c r="F2197" t="s">
        <v>7428</v>
      </c>
      <c r="G2197">
        <v>11939.55</v>
      </c>
      <c r="H2197">
        <v>2</v>
      </c>
      <c r="I2197" t="s">
        <v>7570</v>
      </c>
      <c r="J2197" t="s">
        <v>8164</v>
      </c>
      <c r="K2197" t="s">
        <v>8167</v>
      </c>
      <c r="L2197" t="s">
        <v>8169</v>
      </c>
      <c r="M2197">
        <v>19103.28</v>
      </c>
      <c r="N2197">
        <v>23879.1</v>
      </c>
    </row>
    <row r="2198" spans="1:14" x14ac:dyDescent="0.3">
      <c r="A2198" t="s">
        <v>2184</v>
      </c>
      <c r="B2198" t="s">
        <v>5962</v>
      </c>
      <c r="C2198" t="s">
        <v>7407</v>
      </c>
      <c r="D2198" t="s">
        <v>7418</v>
      </c>
      <c r="E2198" t="s">
        <v>7424</v>
      </c>
      <c r="F2198" t="s">
        <v>7429</v>
      </c>
      <c r="G2198">
        <v>13507.42</v>
      </c>
      <c r="H2198">
        <v>17</v>
      </c>
      <c r="I2198" t="s">
        <v>7933</v>
      </c>
      <c r="J2198" t="s">
        <v>8163</v>
      </c>
      <c r="K2198" t="s">
        <v>8168</v>
      </c>
      <c r="L2198" t="s">
        <v>8169</v>
      </c>
      <c r="M2198">
        <v>183700.58</v>
      </c>
      <c r="N2198">
        <v>229626.14</v>
      </c>
    </row>
    <row r="2199" spans="1:14" x14ac:dyDescent="0.3">
      <c r="A2199" t="s">
        <v>2185</v>
      </c>
      <c r="B2199" t="s">
        <v>5963</v>
      </c>
      <c r="C2199" t="s">
        <v>7405</v>
      </c>
      <c r="D2199" t="s">
        <v>7409</v>
      </c>
      <c r="E2199" t="s">
        <v>7426</v>
      </c>
      <c r="F2199" t="s">
        <v>7429</v>
      </c>
      <c r="G2199">
        <v>12643.39</v>
      </c>
      <c r="H2199">
        <v>5</v>
      </c>
      <c r="I2199" t="s">
        <v>7465</v>
      </c>
      <c r="J2199" t="s">
        <v>8163</v>
      </c>
      <c r="K2199" t="s">
        <v>8168</v>
      </c>
      <c r="L2199" t="s">
        <v>8169</v>
      </c>
      <c r="M2199">
        <v>50573.56</v>
      </c>
      <c r="N2199">
        <v>63216.95</v>
      </c>
    </row>
    <row r="2200" spans="1:14" x14ac:dyDescent="0.3">
      <c r="A2200" t="s">
        <v>2186</v>
      </c>
      <c r="B2200" t="s">
        <v>5964</v>
      </c>
      <c r="C2200" t="s">
        <v>7408</v>
      </c>
      <c r="D2200" t="s">
        <v>7420</v>
      </c>
      <c r="E2200" t="s">
        <v>7424</v>
      </c>
      <c r="F2200" t="s">
        <v>7428</v>
      </c>
      <c r="G2200">
        <v>8495.8799999999992</v>
      </c>
      <c r="H2200">
        <v>5</v>
      </c>
      <c r="I2200" t="s">
        <v>7857</v>
      </c>
      <c r="J2200" t="s">
        <v>8162</v>
      </c>
      <c r="K2200" t="s">
        <v>8168</v>
      </c>
      <c r="L2200" t="s">
        <v>8169</v>
      </c>
      <c r="M2200">
        <v>33983.519999999997</v>
      </c>
      <c r="N2200">
        <v>42479.399999999994</v>
      </c>
    </row>
    <row r="2201" spans="1:14" x14ac:dyDescent="0.3">
      <c r="A2201" t="s">
        <v>2187</v>
      </c>
      <c r="B2201" t="s">
        <v>5965</v>
      </c>
      <c r="C2201" t="s">
        <v>7407</v>
      </c>
      <c r="D2201" t="s">
        <v>7417</v>
      </c>
      <c r="E2201" t="s">
        <v>7427</v>
      </c>
      <c r="F2201" t="s">
        <v>7430</v>
      </c>
      <c r="G2201">
        <v>6776.12</v>
      </c>
      <c r="H2201">
        <v>4</v>
      </c>
      <c r="I2201" t="s">
        <v>7869</v>
      </c>
      <c r="J2201" t="s">
        <v>8166</v>
      </c>
      <c r="K2201" t="s">
        <v>8168</v>
      </c>
      <c r="L2201" t="s">
        <v>8170</v>
      </c>
      <c r="M2201">
        <v>27104.48</v>
      </c>
      <c r="N2201">
        <v>27104.48</v>
      </c>
    </row>
    <row r="2202" spans="1:14" x14ac:dyDescent="0.3">
      <c r="A2202" t="s">
        <v>2188</v>
      </c>
      <c r="B2202" t="s">
        <v>5966</v>
      </c>
      <c r="C2202" t="s">
        <v>7408</v>
      </c>
      <c r="D2202" t="s">
        <v>7419</v>
      </c>
      <c r="E2202" t="s">
        <v>7426</v>
      </c>
      <c r="F2202" t="s">
        <v>7434</v>
      </c>
      <c r="G2202">
        <v>3655.32</v>
      </c>
      <c r="H2202">
        <v>4</v>
      </c>
      <c r="I2202" t="s">
        <v>8124</v>
      </c>
      <c r="J2202" t="s">
        <v>8166</v>
      </c>
      <c r="K2202" t="s">
        <v>8167</v>
      </c>
      <c r="L2202" t="s">
        <v>8170</v>
      </c>
      <c r="M2202">
        <v>14621.28</v>
      </c>
      <c r="N2202">
        <v>14621.28</v>
      </c>
    </row>
    <row r="2203" spans="1:14" x14ac:dyDescent="0.3">
      <c r="A2203" t="s">
        <v>2189</v>
      </c>
      <c r="B2203" t="s">
        <v>4562</v>
      </c>
      <c r="C2203" t="s">
        <v>7408</v>
      </c>
      <c r="D2203" t="s">
        <v>7420</v>
      </c>
      <c r="E2203" t="s">
        <v>7426</v>
      </c>
      <c r="F2203" t="s">
        <v>7434</v>
      </c>
      <c r="G2203">
        <v>8503.35</v>
      </c>
      <c r="H2203">
        <v>17</v>
      </c>
      <c r="I2203" t="s">
        <v>7967</v>
      </c>
      <c r="J2203" t="s">
        <v>8166</v>
      </c>
      <c r="K2203" t="s">
        <v>8168</v>
      </c>
      <c r="L2203" t="s">
        <v>8170</v>
      </c>
      <c r="M2203">
        <v>144556.95000000001</v>
      </c>
      <c r="N2203">
        <v>144556.95000000001</v>
      </c>
    </row>
    <row r="2204" spans="1:14" x14ac:dyDescent="0.3">
      <c r="A2204" t="s">
        <v>2190</v>
      </c>
      <c r="B2204" t="s">
        <v>4658</v>
      </c>
      <c r="C2204" t="s">
        <v>7407</v>
      </c>
      <c r="D2204" t="s">
        <v>7417</v>
      </c>
      <c r="E2204" t="s">
        <v>7423</v>
      </c>
      <c r="F2204" t="s">
        <v>7433</v>
      </c>
      <c r="G2204">
        <v>7156.26</v>
      </c>
      <c r="H2204">
        <v>8</v>
      </c>
      <c r="I2204" t="s">
        <v>7974</v>
      </c>
      <c r="J2204" t="s">
        <v>8162</v>
      </c>
      <c r="K2204" t="s">
        <v>8168</v>
      </c>
      <c r="L2204" t="s">
        <v>8169</v>
      </c>
      <c r="M2204">
        <v>45800.23</v>
      </c>
      <c r="N2204">
        <v>57250.080000000002</v>
      </c>
    </row>
    <row r="2205" spans="1:14" x14ac:dyDescent="0.3">
      <c r="A2205" t="s">
        <v>2191</v>
      </c>
      <c r="B2205" t="s">
        <v>5967</v>
      </c>
      <c r="C2205" t="s">
        <v>7405</v>
      </c>
      <c r="D2205" t="s">
        <v>7410</v>
      </c>
      <c r="E2205" t="s">
        <v>7424</v>
      </c>
      <c r="F2205" t="s">
        <v>7429</v>
      </c>
      <c r="G2205">
        <v>6549.53</v>
      </c>
      <c r="H2205">
        <v>14</v>
      </c>
      <c r="I2205" t="s">
        <v>8060</v>
      </c>
      <c r="J2205" t="s">
        <v>8164</v>
      </c>
      <c r="K2205" t="s">
        <v>8167</v>
      </c>
      <c r="L2205" t="s">
        <v>8169</v>
      </c>
      <c r="M2205">
        <v>73354.570000000007</v>
      </c>
      <c r="N2205">
        <v>91693.42</v>
      </c>
    </row>
    <row r="2206" spans="1:14" x14ac:dyDescent="0.3">
      <c r="A2206" t="s">
        <v>2192</v>
      </c>
      <c r="B2206" t="s">
        <v>4621</v>
      </c>
      <c r="C2206" t="s">
        <v>7406</v>
      </c>
      <c r="D2206" t="s">
        <v>7414</v>
      </c>
      <c r="E2206" t="s">
        <v>7427</v>
      </c>
      <c r="F2206" t="s">
        <v>7431</v>
      </c>
      <c r="G2206">
        <v>15251.25</v>
      </c>
      <c r="H2206">
        <v>18</v>
      </c>
      <c r="I2206" t="s">
        <v>8125</v>
      </c>
      <c r="J2206" t="s">
        <v>8166</v>
      </c>
      <c r="K2206" t="s">
        <v>8168</v>
      </c>
      <c r="L2206" t="s">
        <v>8169</v>
      </c>
      <c r="M2206">
        <v>219618</v>
      </c>
      <c r="N2206">
        <v>274522.5</v>
      </c>
    </row>
    <row r="2207" spans="1:14" x14ac:dyDescent="0.3">
      <c r="A2207" t="s">
        <v>2193</v>
      </c>
      <c r="B2207" t="s">
        <v>5968</v>
      </c>
      <c r="C2207" t="s">
        <v>7406</v>
      </c>
      <c r="D2207" t="s">
        <v>7412</v>
      </c>
      <c r="E2207" t="s">
        <v>7427</v>
      </c>
      <c r="F2207" t="s">
        <v>7429</v>
      </c>
      <c r="G2207">
        <v>13074.16</v>
      </c>
      <c r="H2207">
        <v>19</v>
      </c>
      <c r="I2207" t="s">
        <v>7947</v>
      </c>
      <c r="J2207" t="s">
        <v>8162</v>
      </c>
      <c r="K2207" t="s">
        <v>8168</v>
      </c>
      <c r="L2207" t="s">
        <v>8170</v>
      </c>
      <c r="M2207">
        <v>248409.04</v>
      </c>
      <c r="N2207">
        <v>248409.04</v>
      </c>
    </row>
    <row r="2208" spans="1:14" x14ac:dyDescent="0.3">
      <c r="A2208" t="s">
        <v>2194</v>
      </c>
      <c r="B2208" t="s">
        <v>5969</v>
      </c>
      <c r="C2208" t="s">
        <v>7408</v>
      </c>
      <c r="D2208" t="s">
        <v>7422</v>
      </c>
      <c r="E2208" t="s">
        <v>7425</v>
      </c>
      <c r="F2208" t="s">
        <v>7428</v>
      </c>
      <c r="G2208">
        <v>16053.86</v>
      </c>
      <c r="H2208">
        <v>7</v>
      </c>
      <c r="I2208" t="s">
        <v>7726</v>
      </c>
      <c r="J2208" t="s">
        <v>8164</v>
      </c>
      <c r="K2208" t="s">
        <v>8168</v>
      </c>
      <c r="L2208" t="s">
        <v>8169</v>
      </c>
      <c r="M2208">
        <v>89901.45</v>
      </c>
      <c r="N2208">
        <v>112377.02</v>
      </c>
    </row>
    <row r="2209" spans="1:14" x14ac:dyDescent="0.3">
      <c r="A2209" t="s">
        <v>2195</v>
      </c>
      <c r="B2209" t="s">
        <v>5970</v>
      </c>
      <c r="C2209" t="s">
        <v>7405</v>
      </c>
      <c r="D2209" t="s">
        <v>7409</v>
      </c>
      <c r="E2209" t="s">
        <v>7425</v>
      </c>
      <c r="F2209" t="s">
        <v>7431</v>
      </c>
      <c r="G2209">
        <v>7039.23</v>
      </c>
      <c r="H2209">
        <v>1</v>
      </c>
      <c r="I2209" t="s">
        <v>8112</v>
      </c>
      <c r="J2209" t="s">
        <v>8166</v>
      </c>
      <c r="K2209" t="s">
        <v>8167</v>
      </c>
      <c r="L2209" t="s">
        <v>8169</v>
      </c>
      <c r="M2209">
        <v>5631.55</v>
      </c>
      <c r="N2209">
        <v>7039.23</v>
      </c>
    </row>
    <row r="2210" spans="1:14" x14ac:dyDescent="0.3">
      <c r="A2210" t="s">
        <v>2196</v>
      </c>
      <c r="B2210" t="s">
        <v>4741</v>
      </c>
      <c r="C2210" t="s">
        <v>7406</v>
      </c>
      <c r="D2210" t="s">
        <v>7412</v>
      </c>
      <c r="E2210" t="s">
        <v>7427</v>
      </c>
      <c r="F2210" t="s">
        <v>7434</v>
      </c>
      <c r="G2210">
        <v>9172.33</v>
      </c>
      <c r="H2210">
        <v>19</v>
      </c>
      <c r="I2210" t="s">
        <v>7677</v>
      </c>
      <c r="J2210" t="s">
        <v>8165</v>
      </c>
      <c r="K2210" t="s">
        <v>8167</v>
      </c>
      <c r="L2210" t="s">
        <v>8170</v>
      </c>
      <c r="M2210">
        <v>174274.27</v>
      </c>
      <c r="N2210">
        <v>174274.27</v>
      </c>
    </row>
    <row r="2211" spans="1:14" x14ac:dyDescent="0.3">
      <c r="A2211" t="s">
        <v>2197</v>
      </c>
      <c r="B2211" t="s">
        <v>5971</v>
      </c>
      <c r="C2211" t="s">
        <v>7405</v>
      </c>
      <c r="D2211" t="s">
        <v>7410</v>
      </c>
      <c r="E2211" t="s">
        <v>7425</v>
      </c>
      <c r="F2211" t="s">
        <v>7434</v>
      </c>
      <c r="G2211">
        <v>5724.51</v>
      </c>
      <c r="H2211">
        <v>3</v>
      </c>
      <c r="I2211" t="s">
        <v>7696</v>
      </c>
      <c r="J2211" t="s">
        <v>8166</v>
      </c>
      <c r="K2211" t="s">
        <v>8168</v>
      </c>
      <c r="L2211" t="s">
        <v>8169</v>
      </c>
      <c r="M2211">
        <v>13738.99</v>
      </c>
      <c r="N2211">
        <v>17173.53</v>
      </c>
    </row>
    <row r="2212" spans="1:14" x14ac:dyDescent="0.3">
      <c r="A2212" t="s">
        <v>2198</v>
      </c>
      <c r="B2212" t="s">
        <v>5972</v>
      </c>
      <c r="C2212" t="s">
        <v>7408</v>
      </c>
      <c r="D2212" t="s">
        <v>7422</v>
      </c>
      <c r="E2212" t="s">
        <v>7425</v>
      </c>
      <c r="F2212" t="s">
        <v>7434</v>
      </c>
      <c r="G2212">
        <v>14969.05</v>
      </c>
      <c r="H2212">
        <v>1</v>
      </c>
      <c r="I2212" t="s">
        <v>8075</v>
      </c>
      <c r="J2212" t="s">
        <v>8166</v>
      </c>
      <c r="K2212" t="s">
        <v>8167</v>
      </c>
      <c r="L2212" t="s">
        <v>8169</v>
      </c>
      <c r="M2212">
        <v>11975.24</v>
      </c>
      <c r="N2212">
        <v>14969.05</v>
      </c>
    </row>
    <row r="2213" spans="1:14" x14ac:dyDescent="0.3">
      <c r="A2213" t="s">
        <v>2199</v>
      </c>
      <c r="B2213" t="s">
        <v>5973</v>
      </c>
      <c r="C2213" t="s">
        <v>7407</v>
      </c>
      <c r="D2213" t="s">
        <v>7418</v>
      </c>
      <c r="E2213" t="s">
        <v>7426</v>
      </c>
      <c r="F2213" t="s">
        <v>7432</v>
      </c>
      <c r="G2213">
        <v>11679.76</v>
      </c>
      <c r="H2213">
        <v>4</v>
      </c>
      <c r="I2213" t="s">
        <v>8111</v>
      </c>
      <c r="J2213" t="s">
        <v>8164</v>
      </c>
      <c r="K2213" t="s">
        <v>8167</v>
      </c>
      <c r="L2213" t="s">
        <v>8170</v>
      </c>
      <c r="M2213">
        <v>46719.040000000001</v>
      </c>
      <c r="N2213">
        <v>46719.040000000001</v>
      </c>
    </row>
    <row r="2214" spans="1:14" x14ac:dyDescent="0.3">
      <c r="A2214" t="s">
        <v>2200</v>
      </c>
      <c r="B2214" t="s">
        <v>5974</v>
      </c>
      <c r="C2214" t="s">
        <v>7406</v>
      </c>
      <c r="D2214" t="s">
        <v>7414</v>
      </c>
      <c r="E2214" t="s">
        <v>7425</v>
      </c>
      <c r="F2214" t="s">
        <v>7432</v>
      </c>
      <c r="G2214">
        <v>9237.9</v>
      </c>
      <c r="H2214">
        <v>6</v>
      </c>
      <c r="I2214" t="s">
        <v>7843</v>
      </c>
      <c r="J2214" t="s">
        <v>8162</v>
      </c>
      <c r="K2214" t="s">
        <v>8167</v>
      </c>
      <c r="L2214" t="s">
        <v>8169</v>
      </c>
      <c r="M2214">
        <v>44341.919999999998</v>
      </c>
      <c r="N2214">
        <v>55427.399999999994</v>
      </c>
    </row>
    <row r="2215" spans="1:14" x14ac:dyDescent="0.3">
      <c r="A2215" t="s">
        <v>2201</v>
      </c>
      <c r="B2215" t="s">
        <v>5975</v>
      </c>
      <c r="C2215" t="s">
        <v>7405</v>
      </c>
      <c r="D2215" t="s">
        <v>7410</v>
      </c>
      <c r="E2215" t="s">
        <v>7427</v>
      </c>
      <c r="F2215" t="s">
        <v>7434</v>
      </c>
      <c r="G2215">
        <v>7231.79</v>
      </c>
      <c r="H2215">
        <v>14</v>
      </c>
      <c r="I2215" t="s">
        <v>7542</v>
      </c>
      <c r="J2215" t="s">
        <v>8166</v>
      </c>
      <c r="K2215" t="s">
        <v>8167</v>
      </c>
      <c r="L2215" t="s">
        <v>8170</v>
      </c>
      <c r="M2215">
        <v>101245.06</v>
      </c>
      <c r="N2215">
        <v>101245.06</v>
      </c>
    </row>
    <row r="2216" spans="1:14" x14ac:dyDescent="0.3">
      <c r="A2216" t="s">
        <v>2202</v>
      </c>
      <c r="B2216" t="s">
        <v>5976</v>
      </c>
      <c r="C2216" t="s">
        <v>7407</v>
      </c>
      <c r="D2216" t="s">
        <v>7413</v>
      </c>
      <c r="E2216" t="s">
        <v>7426</v>
      </c>
      <c r="F2216" t="s">
        <v>7432</v>
      </c>
      <c r="G2216">
        <v>10405.709999999999</v>
      </c>
      <c r="H2216">
        <v>17</v>
      </c>
      <c r="I2216" t="s">
        <v>7582</v>
      </c>
      <c r="J2216" t="s">
        <v>8166</v>
      </c>
      <c r="K2216" t="s">
        <v>8167</v>
      </c>
      <c r="L2216" t="s">
        <v>8170</v>
      </c>
      <c r="M2216">
        <v>176897.07</v>
      </c>
      <c r="N2216">
        <v>176897.06999999998</v>
      </c>
    </row>
    <row r="2217" spans="1:14" x14ac:dyDescent="0.3">
      <c r="A2217" t="s">
        <v>2203</v>
      </c>
      <c r="B2217" t="s">
        <v>5977</v>
      </c>
      <c r="C2217" t="s">
        <v>7407</v>
      </c>
      <c r="D2217" t="s">
        <v>7418</v>
      </c>
      <c r="E2217" t="s">
        <v>7426</v>
      </c>
      <c r="F2217" t="s">
        <v>7434</v>
      </c>
      <c r="G2217">
        <v>4359.16</v>
      </c>
      <c r="H2217">
        <v>19</v>
      </c>
      <c r="I2217" t="s">
        <v>7924</v>
      </c>
      <c r="J2217" t="s">
        <v>8166</v>
      </c>
      <c r="K2217" t="s">
        <v>8168</v>
      </c>
      <c r="L2217" t="s">
        <v>8170</v>
      </c>
      <c r="M2217">
        <v>82824.039999999994</v>
      </c>
      <c r="N2217">
        <v>82824.039999999994</v>
      </c>
    </row>
    <row r="2218" spans="1:14" x14ac:dyDescent="0.3">
      <c r="A2218" t="s">
        <v>2204</v>
      </c>
      <c r="B2218" t="s">
        <v>5978</v>
      </c>
      <c r="C2218" t="s">
        <v>7408</v>
      </c>
      <c r="D2218" t="s">
        <v>7422</v>
      </c>
      <c r="E2218" t="s">
        <v>7424</v>
      </c>
      <c r="F2218" t="s">
        <v>7429</v>
      </c>
      <c r="G2218">
        <v>6994.41</v>
      </c>
      <c r="H2218">
        <v>6</v>
      </c>
      <c r="I2218" t="s">
        <v>7864</v>
      </c>
      <c r="J2218" t="s">
        <v>8166</v>
      </c>
      <c r="K2218" t="s">
        <v>8167</v>
      </c>
      <c r="L2218" t="s">
        <v>8169</v>
      </c>
      <c r="M2218">
        <v>33573.5</v>
      </c>
      <c r="N2218">
        <v>41966.46</v>
      </c>
    </row>
    <row r="2219" spans="1:14" x14ac:dyDescent="0.3">
      <c r="A2219" t="s">
        <v>2205</v>
      </c>
      <c r="B2219" t="s">
        <v>3947</v>
      </c>
      <c r="C2219" t="s">
        <v>7407</v>
      </c>
      <c r="D2219" t="s">
        <v>7418</v>
      </c>
      <c r="E2219" t="s">
        <v>7427</v>
      </c>
      <c r="F2219" t="s">
        <v>7433</v>
      </c>
      <c r="G2219">
        <v>5113.63</v>
      </c>
      <c r="H2219">
        <v>9</v>
      </c>
      <c r="I2219" t="s">
        <v>8050</v>
      </c>
      <c r="J2219" t="s">
        <v>8164</v>
      </c>
      <c r="K2219" t="s">
        <v>8167</v>
      </c>
      <c r="L2219" t="s">
        <v>8169</v>
      </c>
      <c r="M2219">
        <v>36817.97</v>
      </c>
      <c r="N2219">
        <v>46022.67</v>
      </c>
    </row>
    <row r="2220" spans="1:14" x14ac:dyDescent="0.3">
      <c r="A2220" t="s">
        <v>2206</v>
      </c>
      <c r="B2220" t="s">
        <v>5979</v>
      </c>
      <c r="C2220" t="s">
        <v>7406</v>
      </c>
      <c r="D2220" t="s">
        <v>7416</v>
      </c>
      <c r="E2220" t="s">
        <v>7423</v>
      </c>
      <c r="F2220" t="s">
        <v>7431</v>
      </c>
      <c r="G2220">
        <v>15106</v>
      </c>
      <c r="H2220">
        <v>17</v>
      </c>
      <c r="I2220" t="s">
        <v>8000</v>
      </c>
      <c r="J2220" t="s">
        <v>8165</v>
      </c>
      <c r="K2220" t="s">
        <v>8168</v>
      </c>
      <c r="L2220" t="s">
        <v>8169</v>
      </c>
      <c r="M2220">
        <v>205441.6</v>
      </c>
      <c r="N2220">
        <v>256802</v>
      </c>
    </row>
    <row r="2221" spans="1:14" x14ac:dyDescent="0.3">
      <c r="A2221" t="s">
        <v>2207</v>
      </c>
      <c r="B2221" t="s">
        <v>5980</v>
      </c>
      <c r="C2221" t="s">
        <v>7405</v>
      </c>
      <c r="D2221" t="s">
        <v>7409</v>
      </c>
      <c r="E2221" t="s">
        <v>7424</v>
      </c>
      <c r="F2221" t="s">
        <v>7428</v>
      </c>
      <c r="G2221">
        <v>14986.48</v>
      </c>
      <c r="H2221">
        <v>6</v>
      </c>
      <c r="I2221" t="s">
        <v>7912</v>
      </c>
      <c r="J2221" t="s">
        <v>8162</v>
      </c>
      <c r="K2221" t="s">
        <v>8167</v>
      </c>
      <c r="L2221" t="s">
        <v>8170</v>
      </c>
      <c r="M2221">
        <v>89918.88</v>
      </c>
      <c r="N2221">
        <v>89918.88</v>
      </c>
    </row>
    <row r="2222" spans="1:14" x14ac:dyDescent="0.3">
      <c r="A2222" t="s">
        <v>2208</v>
      </c>
      <c r="B2222" t="s">
        <v>5981</v>
      </c>
      <c r="C2222" t="s">
        <v>7408</v>
      </c>
      <c r="D2222" t="s">
        <v>7417</v>
      </c>
      <c r="E2222" t="s">
        <v>7425</v>
      </c>
      <c r="F2222" t="s">
        <v>7433</v>
      </c>
      <c r="G2222">
        <v>13760.57</v>
      </c>
      <c r="H2222">
        <v>16</v>
      </c>
      <c r="I2222" t="s">
        <v>7588</v>
      </c>
      <c r="J2222" t="s">
        <v>8163</v>
      </c>
      <c r="K2222" t="s">
        <v>8167</v>
      </c>
      <c r="L2222" t="s">
        <v>8169</v>
      </c>
      <c r="M2222">
        <v>176135.13</v>
      </c>
      <c r="N2222">
        <v>220169.12</v>
      </c>
    </row>
    <row r="2223" spans="1:14" x14ac:dyDescent="0.3">
      <c r="A2223" t="s">
        <v>2209</v>
      </c>
      <c r="B2223" t="s">
        <v>5982</v>
      </c>
      <c r="C2223" t="s">
        <v>7406</v>
      </c>
      <c r="D2223" t="s">
        <v>7412</v>
      </c>
      <c r="E2223" t="s">
        <v>7426</v>
      </c>
      <c r="F2223" t="s">
        <v>7428</v>
      </c>
      <c r="G2223">
        <v>6136.19</v>
      </c>
      <c r="H2223">
        <v>20</v>
      </c>
      <c r="I2223" t="s">
        <v>7715</v>
      </c>
      <c r="J2223" t="s">
        <v>8163</v>
      </c>
      <c r="K2223" t="s">
        <v>8168</v>
      </c>
      <c r="L2223" t="s">
        <v>8170</v>
      </c>
      <c r="M2223">
        <v>122723.8</v>
      </c>
      <c r="N2223">
        <v>122723.79999999999</v>
      </c>
    </row>
    <row r="2224" spans="1:14" x14ac:dyDescent="0.3">
      <c r="A2224" t="s">
        <v>2210</v>
      </c>
      <c r="B2224" t="s">
        <v>5983</v>
      </c>
      <c r="C2224" t="s">
        <v>7407</v>
      </c>
      <c r="D2224" t="s">
        <v>7415</v>
      </c>
      <c r="E2224" t="s">
        <v>7423</v>
      </c>
      <c r="F2224" t="s">
        <v>7430</v>
      </c>
      <c r="G2224">
        <v>6208.4</v>
      </c>
      <c r="H2224">
        <v>11</v>
      </c>
      <c r="I2224" t="s">
        <v>7506</v>
      </c>
      <c r="J2224" t="s">
        <v>8166</v>
      </c>
      <c r="K2224" t="s">
        <v>8168</v>
      </c>
      <c r="L2224" t="s">
        <v>8170</v>
      </c>
      <c r="M2224">
        <v>68292.399999999994</v>
      </c>
      <c r="N2224">
        <v>68292.399999999994</v>
      </c>
    </row>
    <row r="2225" spans="1:14" x14ac:dyDescent="0.3">
      <c r="A2225" t="s">
        <v>2211</v>
      </c>
      <c r="B2225" t="s">
        <v>5285</v>
      </c>
      <c r="C2225" t="s">
        <v>7406</v>
      </c>
      <c r="D2225" t="s">
        <v>7421</v>
      </c>
      <c r="E2225" t="s">
        <v>7426</v>
      </c>
      <c r="F2225" t="s">
        <v>7429</v>
      </c>
      <c r="G2225">
        <v>3607.18</v>
      </c>
      <c r="H2225">
        <v>3</v>
      </c>
      <c r="I2225" t="s">
        <v>8094</v>
      </c>
      <c r="J2225" t="s">
        <v>8164</v>
      </c>
      <c r="K2225" t="s">
        <v>8167</v>
      </c>
      <c r="L2225" t="s">
        <v>8170</v>
      </c>
      <c r="M2225">
        <v>10821.54</v>
      </c>
      <c r="N2225">
        <v>10821.539999999999</v>
      </c>
    </row>
    <row r="2226" spans="1:14" x14ac:dyDescent="0.3">
      <c r="A2226" t="s">
        <v>2212</v>
      </c>
      <c r="B2226" t="s">
        <v>5984</v>
      </c>
      <c r="C2226" t="s">
        <v>7405</v>
      </c>
      <c r="D2226" t="s">
        <v>7410</v>
      </c>
      <c r="E2226" t="s">
        <v>7423</v>
      </c>
      <c r="F2226" t="s">
        <v>7434</v>
      </c>
      <c r="G2226">
        <v>16370.92</v>
      </c>
      <c r="H2226">
        <v>2</v>
      </c>
      <c r="I2226" t="s">
        <v>7863</v>
      </c>
      <c r="J2226" t="s">
        <v>8165</v>
      </c>
      <c r="K2226" t="s">
        <v>8168</v>
      </c>
      <c r="L2226" t="s">
        <v>8170</v>
      </c>
      <c r="M2226">
        <v>32741.84</v>
      </c>
      <c r="N2226">
        <v>32741.84</v>
      </c>
    </row>
    <row r="2227" spans="1:14" x14ac:dyDescent="0.3">
      <c r="A2227" t="s">
        <v>2213</v>
      </c>
      <c r="B2227" t="s">
        <v>5985</v>
      </c>
      <c r="C2227" t="s">
        <v>7406</v>
      </c>
      <c r="D2227" t="s">
        <v>7421</v>
      </c>
      <c r="E2227" t="s">
        <v>7423</v>
      </c>
      <c r="F2227" t="s">
        <v>7428</v>
      </c>
      <c r="G2227">
        <v>15647.16</v>
      </c>
      <c r="H2227">
        <v>7</v>
      </c>
      <c r="I2227" t="s">
        <v>8026</v>
      </c>
      <c r="J2227" t="s">
        <v>8164</v>
      </c>
      <c r="K2227" t="s">
        <v>8168</v>
      </c>
      <c r="L2227" t="s">
        <v>8169</v>
      </c>
      <c r="M2227">
        <v>87623.93</v>
      </c>
      <c r="N2227">
        <v>109530.12</v>
      </c>
    </row>
    <row r="2228" spans="1:14" x14ac:dyDescent="0.3">
      <c r="A2228" t="s">
        <v>2214</v>
      </c>
      <c r="B2228" t="s">
        <v>5986</v>
      </c>
      <c r="C2228" t="s">
        <v>7408</v>
      </c>
      <c r="D2228" t="s">
        <v>7422</v>
      </c>
      <c r="E2228" t="s">
        <v>7423</v>
      </c>
      <c r="F2228" t="s">
        <v>7429</v>
      </c>
      <c r="G2228">
        <v>9879.49</v>
      </c>
      <c r="H2228">
        <v>4</v>
      </c>
      <c r="I2228" t="s">
        <v>7891</v>
      </c>
      <c r="J2228" t="s">
        <v>8164</v>
      </c>
      <c r="K2228" t="s">
        <v>8168</v>
      </c>
      <c r="L2228" t="s">
        <v>8170</v>
      </c>
      <c r="M2228">
        <v>39517.96</v>
      </c>
      <c r="N2228">
        <v>39517.96</v>
      </c>
    </row>
    <row r="2229" spans="1:14" x14ac:dyDescent="0.3">
      <c r="A2229" t="s">
        <v>2215</v>
      </c>
      <c r="B2229" t="s">
        <v>5987</v>
      </c>
      <c r="C2229" t="s">
        <v>7407</v>
      </c>
      <c r="D2229" t="s">
        <v>7417</v>
      </c>
      <c r="E2229" t="s">
        <v>7423</v>
      </c>
      <c r="F2229" t="s">
        <v>7429</v>
      </c>
      <c r="G2229">
        <v>3037.8</v>
      </c>
      <c r="H2229">
        <v>4</v>
      </c>
      <c r="I2229" t="s">
        <v>8114</v>
      </c>
      <c r="J2229" t="s">
        <v>8166</v>
      </c>
      <c r="K2229" t="s">
        <v>8168</v>
      </c>
      <c r="L2229" t="s">
        <v>8170</v>
      </c>
      <c r="M2229">
        <v>12151.2</v>
      </c>
      <c r="N2229">
        <v>12151.2</v>
      </c>
    </row>
    <row r="2230" spans="1:14" x14ac:dyDescent="0.3">
      <c r="A2230" t="s">
        <v>2216</v>
      </c>
      <c r="B2230" t="s">
        <v>5988</v>
      </c>
      <c r="C2230" t="s">
        <v>7405</v>
      </c>
      <c r="D2230" t="s">
        <v>7409</v>
      </c>
      <c r="E2230" t="s">
        <v>7426</v>
      </c>
      <c r="F2230" t="s">
        <v>7428</v>
      </c>
      <c r="G2230">
        <v>8701.7199999999993</v>
      </c>
      <c r="H2230">
        <v>4</v>
      </c>
      <c r="I2230" t="s">
        <v>7838</v>
      </c>
      <c r="J2230" t="s">
        <v>8164</v>
      </c>
      <c r="K2230" t="s">
        <v>8168</v>
      </c>
      <c r="L2230" t="s">
        <v>8169</v>
      </c>
      <c r="M2230">
        <v>27845.67</v>
      </c>
      <c r="N2230">
        <v>34806.879999999997</v>
      </c>
    </row>
    <row r="2231" spans="1:14" x14ac:dyDescent="0.3">
      <c r="A2231" t="s">
        <v>2217</v>
      </c>
      <c r="B2231" t="s">
        <v>5989</v>
      </c>
      <c r="C2231" t="s">
        <v>7405</v>
      </c>
      <c r="D2231" t="s">
        <v>7409</v>
      </c>
      <c r="E2231" t="s">
        <v>7424</v>
      </c>
      <c r="F2231" t="s">
        <v>7431</v>
      </c>
      <c r="G2231">
        <v>14746.61</v>
      </c>
      <c r="H2231">
        <v>2</v>
      </c>
      <c r="I2231" t="s">
        <v>7612</v>
      </c>
      <c r="J2231" t="s">
        <v>8162</v>
      </c>
      <c r="K2231" t="s">
        <v>8168</v>
      </c>
      <c r="L2231" t="s">
        <v>8170</v>
      </c>
      <c r="M2231">
        <v>29493.22</v>
      </c>
      <c r="N2231">
        <v>29493.22</v>
      </c>
    </row>
    <row r="2232" spans="1:14" x14ac:dyDescent="0.3">
      <c r="A2232" t="s">
        <v>2218</v>
      </c>
      <c r="B2232" t="s">
        <v>4857</v>
      </c>
      <c r="C2232" t="s">
        <v>7406</v>
      </c>
      <c r="D2232" t="s">
        <v>7421</v>
      </c>
      <c r="E2232" t="s">
        <v>7425</v>
      </c>
      <c r="F2232" t="s">
        <v>7434</v>
      </c>
      <c r="G2232">
        <v>16154.29</v>
      </c>
      <c r="H2232">
        <v>4</v>
      </c>
      <c r="I2232" t="s">
        <v>7998</v>
      </c>
      <c r="J2232" t="s">
        <v>8164</v>
      </c>
      <c r="K2232" t="s">
        <v>8168</v>
      </c>
      <c r="L2232" t="s">
        <v>8169</v>
      </c>
      <c r="M2232">
        <v>51694.06</v>
      </c>
      <c r="N2232">
        <v>64617.16</v>
      </c>
    </row>
    <row r="2233" spans="1:14" x14ac:dyDescent="0.3">
      <c r="A2233" t="s">
        <v>2219</v>
      </c>
      <c r="B2233" t="s">
        <v>5990</v>
      </c>
      <c r="C2233" t="s">
        <v>7405</v>
      </c>
      <c r="D2233" t="s">
        <v>7410</v>
      </c>
      <c r="E2233" t="s">
        <v>7424</v>
      </c>
      <c r="F2233" t="s">
        <v>7428</v>
      </c>
      <c r="G2233">
        <v>3970.72</v>
      </c>
      <c r="H2233">
        <v>6</v>
      </c>
      <c r="I2233" t="s">
        <v>7769</v>
      </c>
      <c r="J2233" t="s">
        <v>8165</v>
      </c>
      <c r="K2233" t="s">
        <v>8168</v>
      </c>
      <c r="L2233" t="s">
        <v>8170</v>
      </c>
      <c r="M2233">
        <v>23824.32</v>
      </c>
      <c r="N2233">
        <v>23824.32</v>
      </c>
    </row>
    <row r="2234" spans="1:14" x14ac:dyDescent="0.3">
      <c r="A2234" t="s">
        <v>2220</v>
      </c>
      <c r="B2234" t="s">
        <v>5991</v>
      </c>
      <c r="C2234" t="s">
        <v>7405</v>
      </c>
      <c r="D2234" t="s">
        <v>7411</v>
      </c>
      <c r="E2234" t="s">
        <v>7423</v>
      </c>
      <c r="F2234" t="s">
        <v>7433</v>
      </c>
      <c r="G2234">
        <v>2704.14</v>
      </c>
      <c r="H2234">
        <v>7</v>
      </c>
      <c r="I2234" t="s">
        <v>7577</v>
      </c>
      <c r="J2234" t="s">
        <v>8166</v>
      </c>
      <c r="K2234" t="s">
        <v>8167</v>
      </c>
      <c r="L2234" t="s">
        <v>8169</v>
      </c>
      <c r="M2234">
        <v>15143.35</v>
      </c>
      <c r="N2234">
        <v>18928.98</v>
      </c>
    </row>
    <row r="2235" spans="1:14" x14ac:dyDescent="0.3">
      <c r="A2235" t="s">
        <v>2221</v>
      </c>
      <c r="B2235" t="s">
        <v>5229</v>
      </c>
      <c r="C2235" t="s">
        <v>7408</v>
      </c>
      <c r="D2235" t="s">
        <v>7420</v>
      </c>
      <c r="E2235" t="s">
        <v>7425</v>
      </c>
      <c r="F2235" t="s">
        <v>7429</v>
      </c>
      <c r="G2235">
        <v>11704.66</v>
      </c>
      <c r="H2235">
        <v>13</v>
      </c>
      <c r="I2235" t="s">
        <v>7599</v>
      </c>
      <c r="J2235" t="s">
        <v>8163</v>
      </c>
      <c r="K2235" t="s">
        <v>8167</v>
      </c>
      <c r="L2235" t="s">
        <v>8169</v>
      </c>
      <c r="M2235">
        <v>121728.63</v>
      </c>
      <c r="N2235">
        <v>152160.57999999999</v>
      </c>
    </row>
    <row r="2236" spans="1:14" x14ac:dyDescent="0.3">
      <c r="A2236" t="s">
        <v>2222</v>
      </c>
      <c r="B2236" t="s">
        <v>5992</v>
      </c>
      <c r="C2236" t="s">
        <v>7408</v>
      </c>
      <c r="D2236" t="s">
        <v>7417</v>
      </c>
      <c r="E2236" t="s">
        <v>7426</v>
      </c>
      <c r="F2236" t="s">
        <v>7434</v>
      </c>
      <c r="G2236">
        <v>2601.2199999999998</v>
      </c>
      <c r="H2236">
        <v>13</v>
      </c>
      <c r="I2236" t="s">
        <v>8004</v>
      </c>
      <c r="J2236" t="s">
        <v>8163</v>
      </c>
      <c r="K2236" t="s">
        <v>8167</v>
      </c>
      <c r="L2236" t="s">
        <v>8170</v>
      </c>
      <c r="M2236">
        <v>33815.86</v>
      </c>
      <c r="N2236">
        <v>33815.86</v>
      </c>
    </row>
    <row r="2237" spans="1:14" x14ac:dyDescent="0.3">
      <c r="A2237" t="s">
        <v>2223</v>
      </c>
      <c r="B2237" t="s">
        <v>5993</v>
      </c>
      <c r="C2237" t="s">
        <v>7408</v>
      </c>
      <c r="D2237" t="s">
        <v>7422</v>
      </c>
      <c r="E2237" t="s">
        <v>7427</v>
      </c>
      <c r="F2237" t="s">
        <v>7433</v>
      </c>
      <c r="G2237">
        <v>6524.63</v>
      </c>
      <c r="H2237">
        <v>13</v>
      </c>
      <c r="I2237" t="s">
        <v>7576</v>
      </c>
      <c r="J2237" t="s">
        <v>8164</v>
      </c>
      <c r="K2237" t="s">
        <v>8168</v>
      </c>
      <c r="L2237" t="s">
        <v>8169</v>
      </c>
      <c r="M2237">
        <v>67855.820000000007</v>
      </c>
      <c r="N2237">
        <v>84820.19</v>
      </c>
    </row>
    <row r="2238" spans="1:14" x14ac:dyDescent="0.3">
      <c r="A2238" t="s">
        <v>2224</v>
      </c>
      <c r="B2238" t="s">
        <v>5994</v>
      </c>
      <c r="C2238" t="s">
        <v>7408</v>
      </c>
      <c r="D2238" t="s">
        <v>7422</v>
      </c>
      <c r="E2238" t="s">
        <v>7427</v>
      </c>
      <c r="F2238" t="s">
        <v>7434</v>
      </c>
      <c r="G2238">
        <v>11845.76</v>
      </c>
      <c r="H2238">
        <v>18</v>
      </c>
      <c r="I2238" t="s">
        <v>7822</v>
      </c>
      <c r="J2238" t="s">
        <v>8163</v>
      </c>
      <c r="K2238" t="s">
        <v>8168</v>
      </c>
      <c r="L2238" t="s">
        <v>8169</v>
      </c>
      <c r="M2238">
        <v>170579.11</v>
      </c>
      <c r="N2238">
        <v>213223.67999999999</v>
      </c>
    </row>
    <row r="2239" spans="1:14" x14ac:dyDescent="0.3">
      <c r="A2239" t="s">
        <v>2225</v>
      </c>
      <c r="B2239" t="s">
        <v>4007</v>
      </c>
      <c r="C2239" t="s">
        <v>7406</v>
      </c>
      <c r="D2239" t="s">
        <v>7416</v>
      </c>
      <c r="E2239" t="s">
        <v>7423</v>
      </c>
      <c r="F2239" t="s">
        <v>7431</v>
      </c>
      <c r="G2239">
        <v>15546.73</v>
      </c>
      <c r="H2239">
        <v>18</v>
      </c>
      <c r="I2239" t="s">
        <v>7762</v>
      </c>
      <c r="J2239" t="s">
        <v>8165</v>
      </c>
      <c r="K2239" t="s">
        <v>8168</v>
      </c>
      <c r="L2239" t="s">
        <v>8169</v>
      </c>
      <c r="M2239">
        <v>223872.58</v>
      </c>
      <c r="N2239">
        <v>279841.14</v>
      </c>
    </row>
    <row r="2240" spans="1:14" x14ac:dyDescent="0.3">
      <c r="A2240" t="s">
        <v>1379</v>
      </c>
      <c r="B2240" t="s">
        <v>5322</v>
      </c>
      <c r="C2240" t="s">
        <v>7406</v>
      </c>
      <c r="D2240" t="s">
        <v>7416</v>
      </c>
      <c r="E2240" t="s">
        <v>7425</v>
      </c>
      <c r="F2240" t="s">
        <v>7429</v>
      </c>
      <c r="G2240">
        <v>7628.53</v>
      </c>
      <c r="H2240">
        <v>13</v>
      </c>
      <c r="I2240" t="s">
        <v>7902</v>
      </c>
      <c r="J2240" t="s">
        <v>8164</v>
      </c>
      <c r="K2240" t="s">
        <v>8167</v>
      </c>
      <c r="L2240" t="s">
        <v>8170</v>
      </c>
      <c r="M2240">
        <v>99170.89</v>
      </c>
      <c r="N2240">
        <v>99170.89</v>
      </c>
    </row>
    <row r="2241" spans="1:14" x14ac:dyDescent="0.3">
      <c r="A2241" t="s">
        <v>2226</v>
      </c>
      <c r="B2241" t="s">
        <v>5995</v>
      </c>
      <c r="C2241" t="s">
        <v>7406</v>
      </c>
      <c r="D2241" t="s">
        <v>7412</v>
      </c>
      <c r="E2241" t="s">
        <v>7425</v>
      </c>
      <c r="F2241" t="s">
        <v>7429</v>
      </c>
      <c r="G2241">
        <v>9787.36</v>
      </c>
      <c r="H2241">
        <v>20</v>
      </c>
      <c r="I2241" t="s">
        <v>7908</v>
      </c>
      <c r="J2241" t="s">
        <v>8162</v>
      </c>
      <c r="K2241" t="s">
        <v>8168</v>
      </c>
      <c r="L2241" t="s">
        <v>8170</v>
      </c>
      <c r="M2241">
        <v>195747.20000000001</v>
      </c>
      <c r="N2241">
        <v>195747.20000000001</v>
      </c>
    </row>
    <row r="2242" spans="1:14" x14ac:dyDescent="0.3">
      <c r="A2242" t="s">
        <v>2227</v>
      </c>
      <c r="B2242" t="s">
        <v>5405</v>
      </c>
      <c r="C2242" t="s">
        <v>7405</v>
      </c>
      <c r="D2242" t="s">
        <v>7409</v>
      </c>
      <c r="E2242" t="s">
        <v>7424</v>
      </c>
      <c r="F2242" t="s">
        <v>7431</v>
      </c>
      <c r="G2242">
        <v>4106.84</v>
      </c>
      <c r="H2242">
        <v>13</v>
      </c>
      <c r="I2242" t="s">
        <v>7550</v>
      </c>
      <c r="J2242" t="s">
        <v>8162</v>
      </c>
      <c r="K2242" t="s">
        <v>8167</v>
      </c>
      <c r="L2242" t="s">
        <v>8169</v>
      </c>
      <c r="M2242">
        <v>42710.97</v>
      </c>
      <c r="N2242">
        <v>53388.92</v>
      </c>
    </row>
    <row r="2243" spans="1:14" x14ac:dyDescent="0.3">
      <c r="A2243" t="s">
        <v>2228</v>
      </c>
      <c r="B2243" t="s">
        <v>5996</v>
      </c>
      <c r="C2243" t="s">
        <v>7406</v>
      </c>
      <c r="D2243" t="s">
        <v>7414</v>
      </c>
      <c r="E2243" t="s">
        <v>7423</v>
      </c>
      <c r="F2243" t="s">
        <v>7431</v>
      </c>
      <c r="G2243">
        <v>2038.48</v>
      </c>
      <c r="H2243">
        <v>9</v>
      </c>
      <c r="I2243" t="s">
        <v>7846</v>
      </c>
      <c r="J2243" t="s">
        <v>8165</v>
      </c>
      <c r="K2243" t="s">
        <v>8168</v>
      </c>
      <c r="L2243" t="s">
        <v>8169</v>
      </c>
      <c r="M2243">
        <v>14676.89</v>
      </c>
      <c r="N2243">
        <v>18346.32</v>
      </c>
    </row>
    <row r="2244" spans="1:14" x14ac:dyDescent="0.3">
      <c r="A2244" t="s">
        <v>2229</v>
      </c>
      <c r="B2244" t="s">
        <v>5997</v>
      </c>
      <c r="C2244" t="s">
        <v>7406</v>
      </c>
      <c r="D2244" t="s">
        <v>7421</v>
      </c>
      <c r="E2244" t="s">
        <v>7423</v>
      </c>
      <c r="F2244" t="s">
        <v>7429</v>
      </c>
      <c r="G2244">
        <v>10499.5</v>
      </c>
      <c r="H2244">
        <v>1</v>
      </c>
      <c r="I2244" t="s">
        <v>7540</v>
      </c>
      <c r="J2244" t="s">
        <v>8163</v>
      </c>
      <c r="K2244" t="s">
        <v>8168</v>
      </c>
      <c r="L2244" t="s">
        <v>8170</v>
      </c>
      <c r="M2244">
        <v>10499.5</v>
      </c>
      <c r="N2244">
        <v>10499.5</v>
      </c>
    </row>
    <row r="2245" spans="1:14" x14ac:dyDescent="0.3">
      <c r="A2245" t="s">
        <v>2230</v>
      </c>
      <c r="B2245" t="s">
        <v>5998</v>
      </c>
      <c r="C2245" t="s">
        <v>7405</v>
      </c>
      <c r="D2245" t="s">
        <v>7410</v>
      </c>
      <c r="E2245" t="s">
        <v>7425</v>
      </c>
      <c r="F2245" t="s">
        <v>7430</v>
      </c>
      <c r="G2245">
        <v>10014.780000000001</v>
      </c>
      <c r="H2245">
        <v>13</v>
      </c>
      <c r="I2245" t="s">
        <v>8126</v>
      </c>
      <c r="J2245" t="s">
        <v>8165</v>
      </c>
      <c r="K2245" t="s">
        <v>8168</v>
      </c>
      <c r="L2245" t="s">
        <v>8170</v>
      </c>
      <c r="M2245">
        <v>130192.14</v>
      </c>
      <c r="N2245">
        <v>130192.14000000001</v>
      </c>
    </row>
    <row r="2246" spans="1:14" x14ac:dyDescent="0.3">
      <c r="A2246" t="s">
        <v>2231</v>
      </c>
      <c r="B2246" t="s">
        <v>5177</v>
      </c>
      <c r="C2246" t="s">
        <v>7408</v>
      </c>
      <c r="D2246" t="s">
        <v>7419</v>
      </c>
      <c r="E2246" t="s">
        <v>7425</v>
      </c>
      <c r="F2246" t="s">
        <v>7429</v>
      </c>
      <c r="G2246">
        <v>15680.36</v>
      </c>
      <c r="H2246">
        <v>6</v>
      </c>
      <c r="I2246" t="s">
        <v>7718</v>
      </c>
      <c r="J2246" t="s">
        <v>8164</v>
      </c>
      <c r="K2246" t="s">
        <v>8168</v>
      </c>
      <c r="L2246" t="s">
        <v>8170</v>
      </c>
      <c r="M2246">
        <v>94082.16</v>
      </c>
      <c r="N2246">
        <v>94082.16</v>
      </c>
    </row>
    <row r="2247" spans="1:14" x14ac:dyDescent="0.3">
      <c r="A2247" t="s">
        <v>2232</v>
      </c>
      <c r="B2247" t="s">
        <v>5999</v>
      </c>
      <c r="C2247" t="s">
        <v>7405</v>
      </c>
      <c r="D2247" t="s">
        <v>7409</v>
      </c>
      <c r="E2247" t="s">
        <v>7426</v>
      </c>
      <c r="F2247" t="s">
        <v>7433</v>
      </c>
      <c r="G2247">
        <v>919.64</v>
      </c>
      <c r="H2247">
        <v>16</v>
      </c>
      <c r="I2247" t="s">
        <v>7923</v>
      </c>
      <c r="J2247" t="s">
        <v>8164</v>
      </c>
      <c r="K2247" t="s">
        <v>8168</v>
      </c>
      <c r="L2247" t="s">
        <v>8169</v>
      </c>
      <c r="M2247">
        <v>11771.06</v>
      </c>
      <c r="N2247">
        <v>14714.24</v>
      </c>
    </row>
    <row r="2248" spans="1:14" x14ac:dyDescent="0.3">
      <c r="A2248" t="s">
        <v>2233</v>
      </c>
      <c r="B2248" t="s">
        <v>5543</v>
      </c>
      <c r="C2248" t="s">
        <v>7408</v>
      </c>
      <c r="D2248" t="s">
        <v>7419</v>
      </c>
      <c r="E2248" t="s">
        <v>7425</v>
      </c>
      <c r="F2248" t="s">
        <v>7429</v>
      </c>
      <c r="G2248">
        <v>12942.19</v>
      </c>
      <c r="H2248">
        <v>15</v>
      </c>
      <c r="I2248" t="s">
        <v>7503</v>
      </c>
      <c r="J2248" t="s">
        <v>8163</v>
      </c>
      <c r="K2248" t="s">
        <v>8167</v>
      </c>
      <c r="L2248" t="s">
        <v>8169</v>
      </c>
      <c r="M2248">
        <v>155306.28</v>
      </c>
      <c r="N2248">
        <v>194132.85</v>
      </c>
    </row>
    <row r="2249" spans="1:14" x14ac:dyDescent="0.3">
      <c r="A2249" t="s">
        <v>2234</v>
      </c>
      <c r="B2249" t="s">
        <v>6000</v>
      </c>
      <c r="C2249" t="s">
        <v>7407</v>
      </c>
      <c r="D2249" t="s">
        <v>7413</v>
      </c>
      <c r="E2249" t="s">
        <v>7425</v>
      </c>
      <c r="F2249" t="s">
        <v>7429</v>
      </c>
      <c r="G2249">
        <v>16072.95</v>
      </c>
      <c r="H2249">
        <v>1</v>
      </c>
      <c r="I2249" t="s">
        <v>7835</v>
      </c>
      <c r="J2249" t="s">
        <v>8165</v>
      </c>
      <c r="K2249" t="s">
        <v>8167</v>
      </c>
      <c r="L2249" t="s">
        <v>8170</v>
      </c>
      <c r="M2249">
        <v>16072.95</v>
      </c>
      <c r="N2249">
        <v>16072.95</v>
      </c>
    </row>
    <row r="2250" spans="1:14" x14ac:dyDescent="0.3">
      <c r="A2250" t="s">
        <v>2235</v>
      </c>
      <c r="B2250" t="s">
        <v>6001</v>
      </c>
      <c r="C2250" t="s">
        <v>7406</v>
      </c>
      <c r="D2250" t="s">
        <v>7416</v>
      </c>
      <c r="E2250" t="s">
        <v>7426</v>
      </c>
      <c r="F2250" t="s">
        <v>7432</v>
      </c>
      <c r="G2250">
        <v>7352.14</v>
      </c>
      <c r="H2250">
        <v>7</v>
      </c>
      <c r="I2250" t="s">
        <v>7741</v>
      </c>
      <c r="J2250" t="s">
        <v>8162</v>
      </c>
      <c r="K2250" t="s">
        <v>8168</v>
      </c>
      <c r="L2250" t="s">
        <v>8169</v>
      </c>
      <c r="M2250">
        <v>41172.15</v>
      </c>
      <c r="N2250">
        <v>51464.98</v>
      </c>
    </row>
    <row r="2251" spans="1:14" x14ac:dyDescent="0.3">
      <c r="A2251" t="s">
        <v>2236</v>
      </c>
      <c r="B2251" t="s">
        <v>6002</v>
      </c>
      <c r="C2251" t="s">
        <v>7405</v>
      </c>
      <c r="D2251" t="s">
        <v>7409</v>
      </c>
      <c r="E2251" t="s">
        <v>7423</v>
      </c>
      <c r="F2251" t="s">
        <v>7434</v>
      </c>
      <c r="G2251">
        <v>11602.57</v>
      </c>
      <c r="H2251">
        <v>12</v>
      </c>
      <c r="I2251" t="s">
        <v>8022</v>
      </c>
      <c r="J2251" t="s">
        <v>8165</v>
      </c>
      <c r="K2251" t="s">
        <v>8167</v>
      </c>
      <c r="L2251" t="s">
        <v>8169</v>
      </c>
      <c r="M2251">
        <v>111384.34</v>
      </c>
      <c r="N2251">
        <v>139230.84</v>
      </c>
    </row>
    <row r="2252" spans="1:14" x14ac:dyDescent="0.3">
      <c r="A2252" t="s">
        <v>2237</v>
      </c>
      <c r="B2252" t="s">
        <v>6003</v>
      </c>
      <c r="C2252" t="s">
        <v>7407</v>
      </c>
      <c r="D2252" t="s">
        <v>7413</v>
      </c>
      <c r="E2252" t="s">
        <v>7426</v>
      </c>
      <c r="F2252" t="s">
        <v>7433</v>
      </c>
      <c r="G2252">
        <v>2458.46</v>
      </c>
      <c r="H2252">
        <v>2</v>
      </c>
      <c r="I2252" t="s">
        <v>7653</v>
      </c>
      <c r="J2252" t="s">
        <v>8164</v>
      </c>
      <c r="K2252" t="s">
        <v>8167</v>
      </c>
      <c r="L2252" t="s">
        <v>8169</v>
      </c>
      <c r="M2252">
        <v>3933.37</v>
      </c>
      <c r="N2252">
        <v>4916.92</v>
      </c>
    </row>
    <row r="2253" spans="1:14" x14ac:dyDescent="0.3">
      <c r="A2253" t="s">
        <v>2238</v>
      </c>
      <c r="B2253" t="s">
        <v>6004</v>
      </c>
      <c r="C2253" t="s">
        <v>7406</v>
      </c>
      <c r="D2253" t="s">
        <v>7416</v>
      </c>
      <c r="E2253" t="s">
        <v>7427</v>
      </c>
      <c r="F2253" t="s">
        <v>7428</v>
      </c>
      <c r="G2253">
        <v>11587.63</v>
      </c>
      <c r="H2253">
        <v>15</v>
      </c>
      <c r="I2253" t="s">
        <v>7578</v>
      </c>
      <c r="J2253" t="s">
        <v>8162</v>
      </c>
      <c r="K2253" t="s">
        <v>8168</v>
      </c>
      <c r="L2253" t="s">
        <v>8169</v>
      </c>
      <c r="M2253">
        <v>139051.56</v>
      </c>
      <c r="N2253">
        <v>173814.44999999998</v>
      </c>
    </row>
    <row r="2254" spans="1:14" x14ac:dyDescent="0.3">
      <c r="A2254" t="s">
        <v>2239</v>
      </c>
      <c r="B2254" t="s">
        <v>5969</v>
      </c>
      <c r="C2254" t="s">
        <v>7408</v>
      </c>
      <c r="D2254" t="s">
        <v>7422</v>
      </c>
      <c r="E2254" t="s">
        <v>7425</v>
      </c>
      <c r="F2254" t="s">
        <v>7433</v>
      </c>
      <c r="G2254">
        <v>3101.71</v>
      </c>
      <c r="H2254">
        <v>11</v>
      </c>
      <c r="I2254" t="s">
        <v>7841</v>
      </c>
      <c r="J2254" t="s">
        <v>8162</v>
      </c>
      <c r="K2254" t="s">
        <v>8168</v>
      </c>
      <c r="L2254" t="s">
        <v>8170</v>
      </c>
      <c r="M2254">
        <v>34118.81</v>
      </c>
      <c r="N2254">
        <v>34118.81</v>
      </c>
    </row>
    <row r="2255" spans="1:14" x14ac:dyDescent="0.3">
      <c r="A2255" t="s">
        <v>2240</v>
      </c>
      <c r="B2255" t="s">
        <v>6005</v>
      </c>
      <c r="C2255" t="s">
        <v>7405</v>
      </c>
      <c r="D2255" t="s">
        <v>7410</v>
      </c>
      <c r="E2255" t="s">
        <v>7427</v>
      </c>
      <c r="F2255" t="s">
        <v>7434</v>
      </c>
      <c r="G2255">
        <v>16370.09</v>
      </c>
      <c r="H2255">
        <v>8</v>
      </c>
      <c r="I2255" t="s">
        <v>7551</v>
      </c>
      <c r="J2255" t="s">
        <v>8162</v>
      </c>
      <c r="K2255" t="s">
        <v>8168</v>
      </c>
      <c r="L2255" t="s">
        <v>8170</v>
      </c>
      <c r="M2255">
        <v>130960.72</v>
      </c>
      <c r="N2255">
        <v>130960.72</v>
      </c>
    </row>
    <row r="2256" spans="1:14" x14ac:dyDescent="0.3">
      <c r="A2256" t="s">
        <v>2241</v>
      </c>
      <c r="B2256" t="s">
        <v>6006</v>
      </c>
      <c r="C2256" t="s">
        <v>7405</v>
      </c>
      <c r="D2256" t="s">
        <v>7411</v>
      </c>
      <c r="E2256" t="s">
        <v>7425</v>
      </c>
      <c r="F2256" t="s">
        <v>7428</v>
      </c>
      <c r="G2256">
        <v>9298.49</v>
      </c>
      <c r="H2256">
        <v>19</v>
      </c>
      <c r="I2256" t="s">
        <v>7446</v>
      </c>
      <c r="J2256" t="s">
        <v>8166</v>
      </c>
      <c r="K2256" t="s">
        <v>8168</v>
      </c>
      <c r="L2256" t="s">
        <v>8170</v>
      </c>
      <c r="M2256">
        <v>176671.31</v>
      </c>
      <c r="N2256">
        <v>176671.31</v>
      </c>
    </row>
    <row r="2257" spans="1:14" x14ac:dyDescent="0.3">
      <c r="A2257" t="s">
        <v>2242</v>
      </c>
      <c r="B2257" t="s">
        <v>6007</v>
      </c>
      <c r="C2257" t="s">
        <v>7407</v>
      </c>
      <c r="D2257" t="s">
        <v>7418</v>
      </c>
      <c r="E2257" t="s">
        <v>7425</v>
      </c>
      <c r="F2257" t="s">
        <v>7431</v>
      </c>
      <c r="G2257">
        <v>14037.79</v>
      </c>
      <c r="H2257">
        <v>2</v>
      </c>
      <c r="I2257" t="s">
        <v>7828</v>
      </c>
      <c r="J2257" t="s">
        <v>8163</v>
      </c>
      <c r="K2257" t="s">
        <v>8167</v>
      </c>
      <c r="L2257" t="s">
        <v>8169</v>
      </c>
      <c r="M2257">
        <v>22460.63</v>
      </c>
      <c r="N2257">
        <v>28075.58</v>
      </c>
    </row>
    <row r="2258" spans="1:14" x14ac:dyDescent="0.3">
      <c r="A2258" t="s">
        <v>2243</v>
      </c>
      <c r="B2258" t="s">
        <v>6008</v>
      </c>
      <c r="C2258" t="s">
        <v>7408</v>
      </c>
      <c r="D2258" t="s">
        <v>7420</v>
      </c>
      <c r="E2258" t="s">
        <v>7427</v>
      </c>
      <c r="F2258" t="s">
        <v>7433</v>
      </c>
      <c r="G2258">
        <v>10061.26</v>
      </c>
      <c r="H2258">
        <v>11</v>
      </c>
      <c r="I2258" t="s">
        <v>7805</v>
      </c>
      <c r="J2258" t="s">
        <v>8165</v>
      </c>
      <c r="K2258" t="s">
        <v>8168</v>
      </c>
      <c r="L2258" t="s">
        <v>8170</v>
      </c>
      <c r="M2258">
        <v>110673.86</v>
      </c>
      <c r="N2258">
        <v>110673.86</v>
      </c>
    </row>
    <row r="2259" spans="1:14" x14ac:dyDescent="0.3">
      <c r="A2259" t="s">
        <v>2244</v>
      </c>
      <c r="B2259" t="s">
        <v>6009</v>
      </c>
      <c r="C2259" t="s">
        <v>7407</v>
      </c>
      <c r="D2259" t="s">
        <v>7413</v>
      </c>
      <c r="E2259" t="s">
        <v>7426</v>
      </c>
      <c r="F2259" t="s">
        <v>7428</v>
      </c>
      <c r="G2259">
        <v>5888.85</v>
      </c>
      <c r="H2259">
        <v>16</v>
      </c>
      <c r="I2259" t="s">
        <v>7901</v>
      </c>
      <c r="J2259" t="s">
        <v>8163</v>
      </c>
      <c r="K2259" t="s">
        <v>8167</v>
      </c>
      <c r="L2259" t="s">
        <v>8170</v>
      </c>
      <c r="M2259">
        <v>94221.6</v>
      </c>
      <c r="N2259">
        <v>94221.6</v>
      </c>
    </row>
    <row r="2260" spans="1:14" x14ac:dyDescent="0.3">
      <c r="A2260" t="s">
        <v>2245</v>
      </c>
      <c r="B2260" t="s">
        <v>6010</v>
      </c>
      <c r="C2260" t="s">
        <v>7405</v>
      </c>
      <c r="D2260" t="s">
        <v>7417</v>
      </c>
      <c r="E2260" t="s">
        <v>7423</v>
      </c>
      <c r="F2260" t="s">
        <v>7430</v>
      </c>
      <c r="G2260">
        <v>3754.09</v>
      </c>
      <c r="H2260">
        <v>18</v>
      </c>
      <c r="I2260" t="s">
        <v>7503</v>
      </c>
      <c r="J2260" t="s">
        <v>8165</v>
      </c>
      <c r="K2260" t="s">
        <v>8167</v>
      </c>
      <c r="L2260" t="s">
        <v>8169</v>
      </c>
      <c r="M2260">
        <v>54058.73</v>
      </c>
      <c r="N2260">
        <v>67573.62</v>
      </c>
    </row>
    <row r="2261" spans="1:14" x14ac:dyDescent="0.3">
      <c r="A2261" t="s">
        <v>2246</v>
      </c>
      <c r="B2261" t="s">
        <v>6011</v>
      </c>
      <c r="C2261" t="s">
        <v>7408</v>
      </c>
      <c r="D2261" t="s">
        <v>7417</v>
      </c>
      <c r="E2261" t="s">
        <v>7427</v>
      </c>
      <c r="F2261" t="s">
        <v>7431</v>
      </c>
      <c r="G2261">
        <v>16353.49</v>
      </c>
      <c r="H2261">
        <v>7</v>
      </c>
      <c r="I2261" t="s">
        <v>7447</v>
      </c>
      <c r="J2261" t="s">
        <v>8165</v>
      </c>
      <c r="K2261" t="s">
        <v>8167</v>
      </c>
      <c r="L2261" t="s">
        <v>8170</v>
      </c>
      <c r="M2261">
        <v>114474.43</v>
      </c>
      <c r="N2261">
        <v>114474.43</v>
      </c>
    </row>
    <row r="2262" spans="1:14" x14ac:dyDescent="0.3">
      <c r="A2262" t="s">
        <v>2247</v>
      </c>
      <c r="B2262" t="s">
        <v>6012</v>
      </c>
      <c r="C2262" t="s">
        <v>7405</v>
      </c>
      <c r="D2262" t="s">
        <v>7410</v>
      </c>
      <c r="E2262" t="s">
        <v>7426</v>
      </c>
      <c r="F2262" t="s">
        <v>7429</v>
      </c>
      <c r="G2262">
        <v>14754.08</v>
      </c>
      <c r="H2262">
        <v>19</v>
      </c>
      <c r="I2262" t="s">
        <v>8046</v>
      </c>
      <c r="J2262" t="s">
        <v>8163</v>
      </c>
      <c r="K2262" t="s">
        <v>8167</v>
      </c>
      <c r="L2262" t="s">
        <v>8170</v>
      </c>
      <c r="M2262">
        <v>280327.52</v>
      </c>
      <c r="N2262">
        <v>280327.52</v>
      </c>
    </row>
    <row r="2263" spans="1:14" x14ac:dyDescent="0.3">
      <c r="A2263" t="s">
        <v>2248</v>
      </c>
      <c r="B2263" t="s">
        <v>6013</v>
      </c>
      <c r="C2263" t="s">
        <v>7408</v>
      </c>
      <c r="D2263" t="s">
        <v>7419</v>
      </c>
      <c r="E2263" t="s">
        <v>7424</v>
      </c>
      <c r="F2263" t="s">
        <v>7432</v>
      </c>
      <c r="G2263">
        <v>6245.75</v>
      </c>
      <c r="H2263">
        <v>20</v>
      </c>
      <c r="I2263" t="s">
        <v>8110</v>
      </c>
      <c r="J2263" t="s">
        <v>8164</v>
      </c>
      <c r="K2263" t="s">
        <v>8167</v>
      </c>
      <c r="L2263" t="s">
        <v>8170</v>
      </c>
      <c r="M2263">
        <v>124915</v>
      </c>
      <c r="N2263">
        <v>124915</v>
      </c>
    </row>
    <row r="2264" spans="1:14" x14ac:dyDescent="0.3">
      <c r="A2264" t="s">
        <v>2249</v>
      </c>
      <c r="B2264" t="s">
        <v>6014</v>
      </c>
      <c r="C2264" t="s">
        <v>7408</v>
      </c>
      <c r="D2264" t="s">
        <v>7417</v>
      </c>
      <c r="E2264" t="s">
        <v>7424</v>
      </c>
      <c r="F2264" t="s">
        <v>7434</v>
      </c>
      <c r="G2264">
        <v>8768.9500000000007</v>
      </c>
      <c r="H2264">
        <v>3</v>
      </c>
      <c r="I2264" t="s">
        <v>7590</v>
      </c>
      <c r="J2264" t="s">
        <v>8164</v>
      </c>
      <c r="K2264" t="s">
        <v>8168</v>
      </c>
      <c r="L2264" t="s">
        <v>8169</v>
      </c>
      <c r="M2264">
        <v>21045.48</v>
      </c>
      <c r="N2264">
        <v>26306.850000000002</v>
      </c>
    </row>
    <row r="2265" spans="1:14" x14ac:dyDescent="0.3">
      <c r="A2265" t="s">
        <v>2250</v>
      </c>
      <c r="B2265" t="s">
        <v>6015</v>
      </c>
      <c r="C2265" t="s">
        <v>7408</v>
      </c>
      <c r="D2265" t="s">
        <v>7422</v>
      </c>
      <c r="E2265" t="s">
        <v>7423</v>
      </c>
      <c r="F2265" t="s">
        <v>7433</v>
      </c>
      <c r="G2265">
        <v>1147.06</v>
      </c>
      <c r="H2265">
        <v>14</v>
      </c>
      <c r="I2265" t="s">
        <v>7695</v>
      </c>
      <c r="J2265" t="s">
        <v>8163</v>
      </c>
      <c r="K2265" t="s">
        <v>8167</v>
      </c>
      <c r="L2265" t="s">
        <v>8170</v>
      </c>
      <c r="M2265">
        <v>16058.84</v>
      </c>
      <c r="N2265">
        <v>16058.84</v>
      </c>
    </row>
    <row r="2266" spans="1:14" x14ac:dyDescent="0.3">
      <c r="A2266" t="s">
        <v>2251</v>
      </c>
      <c r="B2266" t="s">
        <v>6016</v>
      </c>
      <c r="C2266" t="s">
        <v>7406</v>
      </c>
      <c r="D2266" t="s">
        <v>7414</v>
      </c>
      <c r="E2266" t="s">
        <v>7426</v>
      </c>
      <c r="F2266" t="s">
        <v>7433</v>
      </c>
      <c r="G2266">
        <v>8524.93</v>
      </c>
      <c r="H2266">
        <v>7</v>
      </c>
      <c r="I2266" t="s">
        <v>7673</v>
      </c>
      <c r="J2266" t="s">
        <v>8163</v>
      </c>
      <c r="K2266" t="s">
        <v>8167</v>
      </c>
      <c r="L2266" t="s">
        <v>8169</v>
      </c>
      <c r="M2266">
        <v>47739.94</v>
      </c>
      <c r="N2266">
        <v>59674.51</v>
      </c>
    </row>
    <row r="2267" spans="1:14" x14ac:dyDescent="0.3">
      <c r="A2267" t="s">
        <v>2252</v>
      </c>
      <c r="B2267" t="s">
        <v>6017</v>
      </c>
      <c r="C2267" t="s">
        <v>7406</v>
      </c>
      <c r="D2267" t="s">
        <v>7421</v>
      </c>
      <c r="E2267" t="s">
        <v>7426</v>
      </c>
      <c r="F2267" t="s">
        <v>7433</v>
      </c>
      <c r="G2267">
        <v>15138.37</v>
      </c>
      <c r="H2267">
        <v>18</v>
      </c>
      <c r="I2267" t="s">
        <v>8048</v>
      </c>
      <c r="J2267" t="s">
        <v>8165</v>
      </c>
      <c r="K2267" t="s">
        <v>8168</v>
      </c>
      <c r="L2267" t="s">
        <v>8169</v>
      </c>
      <c r="M2267">
        <v>217992.86</v>
      </c>
      <c r="N2267">
        <v>272490.66000000003</v>
      </c>
    </row>
    <row r="2268" spans="1:14" x14ac:dyDescent="0.3">
      <c r="A2268" t="s">
        <v>2253</v>
      </c>
      <c r="B2268" t="s">
        <v>6018</v>
      </c>
      <c r="C2268" t="s">
        <v>7406</v>
      </c>
      <c r="D2268" t="s">
        <v>7414</v>
      </c>
      <c r="E2268" t="s">
        <v>7427</v>
      </c>
      <c r="F2268" t="s">
        <v>7429</v>
      </c>
      <c r="G2268">
        <v>8669.35</v>
      </c>
      <c r="H2268">
        <v>8</v>
      </c>
      <c r="I2268" t="s">
        <v>7897</v>
      </c>
      <c r="J2268" t="s">
        <v>8163</v>
      </c>
      <c r="K2268" t="s">
        <v>8168</v>
      </c>
      <c r="L2268" t="s">
        <v>8170</v>
      </c>
      <c r="M2268">
        <v>69354.8</v>
      </c>
      <c r="N2268">
        <v>69354.8</v>
      </c>
    </row>
    <row r="2269" spans="1:14" x14ac:dyDescent="0.3">
      <c r="A2269" t="s">
        <v>2254</v>
      </c>
      <c r="B2269" t="s">
        <v>6019</v>
      </c>
      <c r="C2269" t="s">
        <v>7405</v>
      </c>
      <c r="D2269" t="s">
        <v>7410</v>
      </c>
      <c r="E2269" t="s">
        <v>7425</v>
      </c>
      <c r="F2269" t="s">
        <v>7434</v>
      </c>
      <c r="G2269">
        <v>15347.53</v>
      </c>
      <c r="H2269">
        <v>14</v>
      </c>
      <c r="I2269" t="s">
        <v>8054</v>
      </c>
      <c r="J2269" t="s">
        <v>8162</v>
      </c>
      <c r="K2269" t="s">
        <v>8167</v>
      </c>
      <c r="L2269" t="s">
        <v>8169</v>
      </c>
      <c r="M2269">
        <v>171892.17</v>
      </c>
      <c r="N2269">
        <v>214865.42</v>
      </c>
    </row>
    <row r="2270" spans="1:14" x14ac:dyDescent="0.3">
      <c r="A2270" t="s">
        <v>2255</v>
      </c>
      <c r="B2270" t="s">
        <v>4514</v>
      </c>
      <c r="C2270" t="s">
        <v>7408</v>
      </c>
      <c r="D2270" t="s">
        <v>7419</v>
      </c>
      <c r="E2270" t="s">
        <v>7426</v>
      </c>
      <c r="F2270" t="s">
        <v>7429</v>
      </c>
      <c r="G2270">
        <v>14824.63</v>
      </c>
      <c r="H2270">
        <v>3</v>
      </c>
      <c r="I2270" t="s">
        <v>7996</v>
      </c>
      <c r="J2270" t="s">
        <v>8162</v>
      </c>
      <c r="K2270" t="s">
        <v>8168</v>
      </c>
      <c r="L2270" t="s">
        <v>8170</v>
      </c>
      <c r="M2270">
        <v>44473.89</v>
      </c>
      <c r="N2270">
        <v>44473.89</v>
      </c>
    </row>
    <row r="2271" spans="1:14" x14ac:dyDescent="0.3">
      <c r="A2271" t="s">
        <v>2256</v>
      </c>
      <c r="B2271" t="s">
        <v>6020</v>
      </c>
      <c r="C2271" t="s">
        <v>7408</v>
      </c>
      <c r="D2271" t="s">
        <v>7417</v>
      </c>
      <c r="E2271" t="s">
        <v>7425</v>
      </c>
      <c r="F2271" t="s">
        <v>7433</v>
      </c>
      <c r="G2271">
        <v>14815.5</v>
      </c>
      <c r="H2271">
        <v>18</v>
      </c>
      <c r="I2271" t="s">
        <v>7830</v>
      </c>
      <c r="J2271" t="s">
        <v>8166</v>
      </c>
      <c r="K2271" t="s">
        <v>8168</v>
      </c>
      <c r="L2271" t="s">
        <v>8169</v>
      </c>
      <c r="M2271">
        <v>213343.2</v>
      </c>
      <c r="N2271">
        <v>266679</v>
      </c>
    </row>
    <row r="2272" spans="1:14" x14ac:dyDescent="0.3">
      <c r="A2272" t="s">
        <v>2257</v>
      </c>
      <c r="B2272" t="s">
        <v>6021</v>
      </c>
      <c r="C2272" t="s">
        <v>7405</v>
      </c>
      <c r="D2272" t="s">
        <v>7409</v>
      </c>
      <c r="E2272" t="s">
        <v>7424</v>
      </c>
      <c r="F2272" t="s">
        <v>7431</v>
      </c>
      <c r="G2272">
        <v>7626.04</v>
      </c>
      <c r="H2272">
        <v>20</v>
      </c>
      <c r="I2272" t="s">
        <v>7647</v>
      </c>
      <c r="J2272" t="s">
        <v>8166</v>
      </c>
      <c r="K2272" t="s">
        <v>8167</v>
      </c>
      <c r="L2272" t="s">
        <v>8169</v>
      </c>
      <c r="M2272">
        <v>122016.64</v>
      </c>
      <c r="N2272">
        <v>152520.79999999999</v>
      </c>
    </row>
    <row r="2273" spans="1:14" x14ac:dyDescent="0.3">
      <c r="A2273" t="s">
        <v>2258</v>
      </c>
      <c r="B2273" t="s">
        <v>6022</v>
      </c>
      <c r="C2273" t="s">
        <v>7406</v>
      </c>
      <c r="D2273" t="s">
        <v>7416</v>
      </c>
      <c r="E2273" t="s">
        <v>7425</v>
      </c>
      <c r="F2273" t="s">
        <v>7432</v>
      </c>
      <c r="G2273">
        <v>3971.55</v>
      </c>
      <c r="H2273">
        <v>4</v>
      </c>
      <c r="I2273" t="s">
        <v>7451</v>
      </c>
      <c r="J2273" t="s">
        <v>8164</v>
      </c>
      <c r="K2273" t="s">
        <v>8168</v>
      </c>
      <c r="L2273" t="s">
        <v>8170</v>
      </c>
      <c r="M2273">
        <v>15886.2</v>
      </c>
      <c r="N2273">
        <v>15886.2</v>
      </c>
    </row>
    <row r="2274" spans="1:14" x14ac:dyDescent="0.3">
      <c r="A2274" t="s">
        <v>2259</v>
      </c>
      <c r="B2274" t="s">
        <v>6023</v>
      </c>
      <c r="C2274" t="s">
        <v>7406</v>
      </c>
      <c r="D2274" t="s">
        <v>7416</v>
      </c>
      <c r="E2274" t="s">
        <v>7426</v>
      </c>
      <c r="F2274" t="s">
        <v>7429</v>
      </c>
      <c r="G2274">
        <v>13831.12</v>
      </c>
      <c r="H2274">
        <v>6</v>
      </c>
      <c r="I2274" t="s">
        <v>8092</v>
      </c>
      <c r="J2274" t="s">
        <v>8163</v>
      </c>
      <c r="K2274" t="s">
        <v>8167</v>
      </c>
      <c r="L2274" t="s">
        <v>8170</v>
      </c>
      <c r="M2274">
        <v>82986.720000000001</v>
      </c>
      <c r="N2274">
        <v>82986.720000000001</v>
      </c>
    </row>
    <row r="2275" spans="1:14" x14ac:dyDescent="0.3">
      <c r="A2275" t="s">
        <v>2260</v>
      </c>
      <c r="B2275" t="s">
        <v>6024</v>
      </c>
      <c r="C2275" t="s">
        <v>7406</v>
      </c>
      <c r="D2275" t="s">
        <v>7421</v>
      </c>
      <c r="E2275" t="s">
        <v>7425</v>
      </c>
      <c r="F2275" t="s">
        <v>7429</v>
      </c>
      <c r="G2275">
        <v>15009.72</v>
      </c>
      <c r="H2275">
        <v>16</v>
      </c>
      <c r="I2275" t="s">
        <v>8127</v>
      </c>
      <c r="J2275" t="s">
        <v>8166</v>
      </c>
      <c r="K2275" t="s">
        <v>8167</v>
      </c>
      <c r="L2275" t="s">
        <v>8169</v>
      </c>
      <c r="M2275">
        <v>192124.25</v>
      </c>
      <c r="N2275">
        <v>240155.51999999999</v>
      </c>
    </row>
    <row r="2276" spans="1:14" x14ac:dyDescent="0.3">
      <c r="A2276" t="s">
        <v>2261</v>
      </c>
      <c r="B2276" t="s">
        <v>6025</v>
      </c>
      <c r="C2276" t="s">
        <v>7408</v>
      </c>
      <c r="D2276" t="s">
        <v>7420</v>
      </c>
      <c r="E2276" t="s">
        <v>7424</v>
      </c>
      <c r="F2276" t="s">
        <v>7434</v>
      </c>
      <c r="G2276">
        <v>8632.83</v>
      </c>
      <c r="H2276">
        <v>18</v>
      </c>
      <c r="I2276" t="s">
        <v>7520</v>
      </c>
      <c r="J2276" t="s">
        <v>8164</v>
      </c>
      <c r="K2276" t="s">
        <v>8167</v>
      </c>
      <c r="L2276" t="s">
        <v>8169</v>
      </c>
      <c r="M2276">
        <v>124312.42</v>
      </c>
      <c r="N2276">
        <v>155390.94</v>
      </c>
    </row>
    <row r="2277" spans="1:14" x14ac:dyDescent="0.3">
      <c r="A2277" t="s">
        <v>2262</v>
      </c>
      <c r="B2277" t="s">
        <v>6026</v>
      </c>
      <c r="C2277" t="s">
        <v>7408</v>
      </c>
      <c r="D2277" t="s">
        <v>7417</v>
      </c>
      <c r="E2277" t="s">
        <v>7424</v>
      </c>
      <c r="F2277" t="s">
        <v>7428</v>
      </c>
      <c r="G2277">
        <v>12394.39</v>
      </c>
      <c r="H2277">
        <v>2</v>
      </c>
      <c r="I2277" t="s">
        <v>7900</v>
      </c>
      <c r="J2277" t="s">
        <v>8163</v>
      </c>
      <c r="K2277" t="s">
        <v>8167</v>
      </c>
      <c r="L2277" t="s">
        <v>8170</v>
      </c>
      <c r="M2277">
        <v>24788.78</v>
      </c>
      <c r="N2277">
        <v>24788.78</v>
      </c>
    </row>
    <row r="2278" spans="1:14" x14ac:dyDescent="0.3">
      <c r="A2278" t="s">
        <v>2263</v>
      </c>
      <c r="B2278" t="s">
        <v>6027</v>
      </c>
      <c r="C2278" t="s">
        <v>7407</v>
      </c>
      <c r="D2278" t="s">
        <v>7415</v>
      </c>
      <c r="E2278" t="s">
        <v>7427</v>
      </c>
      <c r="F2278" t="s">
        <v>7433</v>
      </c>
      <c r="G2278">
        <v>1435.07</v>
      </c>
      <c r="H2278">
        <v>14</v>
      </c>
      <c r="I2278" t="s">
        <v>7610</v>
      </c>
      <c r="J2278" t="s">
        <v>8162</v>
      </c>
      <c r="K2278" t="s">
        <v>8168</v>
      </c>
      <c r="L2278" t="s">
        <v>8170</v>
      </c>
      <c r="M2278">
        <v>20090.98</v>
      </c>
      <c r="N2278">
        <v>20090.98</v>
      </c>
    </row>
    <row r="2279" spans="1:14" x14ac:dyDescent="0.3">
      <c r="A2279" t="s">
        <v>2264</v>
      </c>
      <c r="B2279" t="s">
        <v>6028</v>
      </c>
      <c r="C2279" t="s">
        <v>7405</v>
      </c>
      <c r="D2279" t="s">
        <v>7417</v>
      </c>
      <c r="E2279" t="s">
        <v>7425</v>
      </c>
      <c r="F2279" t="s">
        <v>7429</v>
      </c>
      <c r="G2279">
        <v>3549.08</v>
      </c>
      <c r="H2279">
        <v>5</v>
      </c>
      <c r="I2279" t="s">
        <v>7753</v>
      </c>
      <c r="J2279" t="s">
        <v>8162</v>
      </c>
      <c r="K2279" t="s">
        <v>8167</v>
      </c>
      <c r="L2279" t="s">
        <v>8170</v>
      </c>
      <c r="M2279">
        <v>17745.400000000001</v>
      </c>
      <c r="N2279">
        <v>17745.400000000001</v>
      </c>
    </row>
    <row r="2280" spans="1:14" x14ac:dyDescent="0.3">
      <c r="A2280" t="s">
        <v>2265</v>
      </c>
      <c r="B2280" t="s">
        <v>6029</v>
      </c>
      <c r="C2280" t="s">
        <v>7406</v>
      </c>
      <c r="D2280" t="s">
        <v>7412</v>
      </c>
      <c r="E2280" t="s">
        <v>7426</v>
      </c>
      <c r="F2280" t="s">
        <v>7432</v>
      </c>
      <c r="G2280">
        <v>9507.65</v>
      </c>
      <c r="H2280">
        <v>12</v>
      </c>
      <c r="I2280" t="s">
        <v>7877</v>
      </c>
      <c r="J2280" t="s">
        <v>8164</v>
      </c>
      <c r="K2280" t="s">
        <v>8167</v>
      </c>
      <c r="L2280" t="s">
        <v>8169</v>
      </c>
      <c r="M2280">
        <v>91273.44</v>
      </c>
      <c r="N2280">
        <v>114091.79999999999</v>
      </c>
    </row>
    <row r="2281" spans="1:14" x14ac:dyDescent="0.3">
      <c r="A2281" t="s">
        <v>2266</v>
      </c>
      <c r="B2281" t="s">
        <v>6030</v>
      </c>
      <c r="C2281" t="s">
        <v>7405</v>
      </c>
      <c r="D2281" t="s">
        <v>7417</v>
      </c>
      <c r="E2281" t="s">
        <v>7424</v>
      </c>
      <c r="F2281" t="s">
        <v>7431</v>
      </c>
      <c r="G2281">
        <v>7040.06</v>
      </c>
      <c r="H2281">
        <v>20</v>
      </c>
      <c r="I2281" t="s">
        <v>7796</v>
      </c>
      <c r="J2281" t="s">
        <v>8163</v>
      </c>
      <c r="K2281" t="s">
        <v>8168</v>
      </c>
      <c r="L2281" t="s">
        <v>8170</v>
      </c>
      <c r="M2281">
        <v>140801.20000000001</v>
      </c>
      <c r="N2281">
        <v>140801.20000000001</v>
      </c>
    </row>
    <row r="2282" spans="1:14" x14ac:dyDescent="0.3">
      <c r="A2282" t="s">
        <v>2267</v>
      </c>
      <c r="B2282" t="s">
        <v>6031</v>
      </c>
      <c r="C2282" t="s">
        <v>7407</v>
      </c>
      <c r="D2282" t="s">
        <v>7418</v>
      </c>
      <c r="E2282" t="s">
        <v>7427</v>
      </c>
      <c r="F2282" t="s">
        <v>7428</v>
      </c>
      <c r="G2282">
        <v>9725.94</v>
      </c>
      <c r="H2282">
        <v>11</v>
      </c>
      <c r="I2282" t="s">
        <v>8012</v>
      </c>
      <c r="J2282" t="s">
        <v>8164</v>
      </c>
      <c r="K2282" t="s">
        <v>8168</v>
      </c>
      <c r="L2282" t="s">
        <v>8169</v>
      </c>
      <c r="M2282">
        <v>85587.94</v>
      </c>
      <c r="N2282">
        <v>106985.34000000001</v>
      </c>
    </row>
    <row r="2283" spans="1:14" x14ac:dyDescent="0.3">
      <c r="A2283" t="s">
        <v>2268</v>
      </c>
      <c r="B2283" t="s">
        <v>6032</v>
      </c>
      <c r="C2283" t="s">
        <v>7407</v>
      </c>
      <c r="D2283" t="s">
        <v>7415</v>
      </c>
      <c r="E2283" t="s">
        <v>7424</v>
      </c>
      <c r="F2283" t="s">
        <v>7434</v>
      </c>
      <c r="G2283">
        <v>9749.18</v>
      </c>
      <c r="H2283">
        <v>9</v>
      </c>
      <c r="I2283" t="s">
        <v>8063</v>
      </c>
      <c r="J2283" t="s">
        <v>8164</v>
      </c>
      <c r="K2283" t="s">
        <v>8168</v>
      </c>
      <c r="L2283" t="s">
        <v>8169</v>
      </c>
      <c r="M2283">
        <v>70193.929999999993</v>
      </c>
      <c r="N2283">
        <v>87742.62</v>
      </c>
    </row>
    <row r="2284" spans="1:14" x14ac:dyDescent="0.3">
      <c r="A2284" t="s">
        <v>2269</v>
      </c>
      <c r="B2284" t="s">
        <v>6033</v>
      </c>
      <c r="C2284" t="s">
        <v>7405</v>
      </c>
      <c r="D2284" t="s">
        <v>7409</v>
      </c>
      <c r="E2284" t="s">
        <v>7423</v>
      </c>
      <c r="F2284" t="s">
        <v>7433</v>
      </c>
      <c r="G2284">
        <v>8641.9599999999991</v>
      </c>
      <c r="H2284">
        <v>3</v>
      </c>
      <c r="I2284" t="s">
        <v>7600</v>
      </c>
      <c r="J2284" t="s">
        <v>8162</v>
      </c>
      <c r="K2284" t="s">
        <v>8167</v>
      </c>
      <c r="L2284" t="s">
        <v>8170</v>
      </c>
      <c r="M2284">
        <v>25925.88</v>
      </c>
      <c r="N2284">
        <v>25925.879999999997</v>
      </c>
    </row>
    <row r="2285" spans="1:14" x14ac:dyDescent="0.3">
      <c r="A2285" t="s">
        <v>2270</v>
      </c>
      <c r="B2285" t="s">
        <v>6034</v>
      </c>
      <c r="C2285" t="s">
        <v>7405</v>
      </c>
      <c r="D2285" t="s">
        <v>7417</v>
      </c>
      <c r="E2285" t="s">
        <v>7426</v>
      </c>
      <c r="F2285" t="s">
        <v>7434</v>
      </c>
      <c r="G2285">
        <v>15787.43</v>
      </c>
      <c r="H2285">
        <v>19</v>
      </c>
      <c r="I2285" t="s">
        <v>7947</v>
      </c>
      <c r="J2285" t="s">
        <v>8163</v>
      </c>
      <c r="K2285" t="s">
        <v>8168</v>
      </c>
      <c r="L2285" t="s">
        <v>8170</v>
      </c>
      <c r="M2285">
        <v>299961.17</v>
      </c>
      <c r="N2285">
        <v>299961.17</v>
      </c>
    </row>
    <row r="2286" spans="1:14" x14ac:dyDescent="0.3">
      <c r="A2286" t="s">
        <v>2271</v>
      </c>
      <c r="B2286" t="s">
        <v>6035</v>
      </c>
      <c r="C2286" t="s">
        <v>7406</v>
      </c>
      <c r="D2286" t="s">
        <v>7412</v>
      </c>
      <c r="E2286" t="s">
        <v>7427</v>
      </c>
      <c r="F2286" t="s">
        <v>7431</v>
      </c>
      <c r="G2286">
        <v>12697.34</v>
      </c>
      <c r="H2286">
        <v>11</v>
      </c>
      <c r="I2286" t="s">
        <v>7497</v>
      </c>
      <c r="J2286" t="s">
        <v>8163</v>
      </c>
      <c r="K2286" t="s">
        <v>8168</v>
      </c>
      <c r="L2286" t="s">
        <v>8169</v>
      </c>
      <c r="M2286">
        <v>111736.26</v>
      </c>
      <c r="N2286">
        <v>139670.74</v>
      </c>
    </row>
    <row r="2287" spans="1:14" x14ac:dyDescent="0.3">
      <c r="A2287" t="s">
        <v>2272</v>
      </c>
      <c r="B2287" t="s">
        <v>6036</v>
      </c>
      <c r="C2287" t="s">
        <v>7406</v>
      </c>
      <c r="D2287" t="s">
        <v>7421</v>
      </c>
      <c r="E2287" t="s">
        <v>7423</v>
      </c>
      <c r="F2287" t="s">
        <v>7431</v>
      </c>
      <c r="G2287">
        <v>9725.94</v>
      </c>
      <c r="H2287">
        <v>13</v>
      </c>
      <c r="I2287" t="s">
        <v>7649</v>
      </c>
      <c r="J2287" t="s">
        <v>8165</v>
      </c>
      <c r="K2287" t="s">
        <v>8168</v>
      </c>
      <c r="L2287" t="s">
        <v>8169</v>
      </c>
      <c r="M2287">
        <v>101149.61</v>
      </c>
      <c r="N2287">
        <v>126437.22</v>
      </c>
    </row>
    <row r="2288" spans="1:14" x14ac:dyDescent="0.3">
      <c r="A2288" t="s">
        <v>2273</v>
      </c>
      <c r="B2288" t="s">
        <v>6037</v>
      </c>
      <c r="C2288" t="s">
        <v>7408</v>
      </c>
      <c r="D2288" t="s">
        <v>7417</v>
      </c>
      <c r="E2288" t="s">
        <v>7425</v>
      </c>
      <c r="F2288" t="s">
        <v>7432</v>
      </c>
      <c r="G2288">
        <v>2087.4499999999998</v>
      </c>
      <c r="H2288">
        <v>1</v>
      </c>
      <c r="I2288" t="s">
        <v>7679</v>
      </c>
      <c r="J2288" t="s">
        <v>8162</v>
      </c>
      <c r="K2288" t="s">
        <v>8168</v>
      </c>
      <c r="L2288" t="s">
        <v>8169</v>
      </c>
      <c r="M2288">
        <v>1669.96</v>
      </c>
      <c r="N2288">
        <v>2087.4499999999998</v>
      </c>
    </row>
    <row r="2289" spans="1:14" x14ac:dyDescent="0.3">
      <c r="A2289" t="s">
        <v>2274</v>
      </c>
      <c r="B2289" t="s">
        <v>6038</v>
      </c>
      <c r="C2289" t="s">
        <v>7406</v>
      </c>
      <c r="D2289" t="s">
        <v>7416</v>
      </c>
      <c r="E2289" t="s">
        <v>7425</v>
      </c>
      <c r="F2289" t="s">
        <v>7431</v>
      </c>
      <c r="G2289">
        <v>13187.87</v>
      </c>
      <c r="H2289">
        <v>6</v>
      </c>
      <c r="I2289" t="s">
        <v>7806</v>
      </c>
      <c r="J2289" t="s">
        <v>8165</v>
      </c>
      <c r="K2289" t="s">
        <v>8167</v>
      </c>
      <c r="L2289" t="s">
        <v>8169</v>
      </c>
      <c r="M2289">
        <v>63301.61</v>
      </c>
      <c r="N2289">
        <v>79127.22</v>
      </c>
    </row>
    <row r="2290" spans="1:14" x14ac:dyDescent="0.3">
      <c r="A2290" t="s">
        <v>2275</v>
      </c>
      <c r="B2290" t="s">
        <v>6039</v>
      </c>
      <c r="C2290" t="s">
        <v>7405</v>
      </c>
      <c r="D2290" t="s">
        <v>7417</v>
      </c>
      <c r="E2290" t="s">
        <v>7425</v>
      </c>
      <c r="F2290" t="s">
        <v>7429</v>
      </c>
      <c r="G2290">
        <v>14910.12</v>
      </c>
      <c r="H2290">
        <v>19</v>
      </c>
      <c r="I2290" t="s">
        <v>7737</v>
      </c>
      <c r="J2290" t="s">
        <v>8164</v>
      </c>
      <c r="K2290" t="s">
        <v>8167</v>
      </c>
      <c r="L2290" t="s">
        <v>8169</v>
      </c>
      <c r="M2290">
        <v>226633.99</v>
      </c>
      <c r="N2290">
        <v>283292.28000000003</v>
      </c>
    </row>
    <row r="2291" spans="1:14" x14ac:dyDescent="0.3">
      <c r="A2291" t="s">
        <v>2276</v>
      </c>
      <c r="B2291" t="s">
        <v>5886</v>
      </c>
      <c r="C2291" t="s">
        <v>7407</v>
      </c>
      <c r="D2291" t="s">
        <v>7418</v>
      </c>
      <c r="E2291" t="s">
        <v>7424</v>
      </c>
      <c r="F2291" t="s">
        <v>7428</v>
      </c>
      <c r="G2291">
        <v>3704.29</v>
      </c>
      <c r="H2291">
        <v>10</v>
      </c>
      <c r="I2291" t="s">
        <v>8029</v>
      </c>
      <c r="J2291" t="s">
        <v>8162</v>
      </c>
      <c r="K2291" t="s">
        <v>8168</v>
      </c>
      <c r="L2291" t="s">
        <v>8170</v>
      </c>
      <c r="M2291">
        <v>37042.9</v>
      </c>
      <c r="N2291">
        <v>37042.9</v>
      </c>
    </row>
    <row r="2292" spans="1:14" x14ac:dyDescent="0.3">
      <c r="A2292" t="s">
        <v>2277</v>
      </c>
      <c r="B2292" t="s">
        <v>6040</v>
      </c>
      <c r="C2292" t="s">
        <v>7407</v>
      </c>
      <c r="D2292" t="s">
        <v>7413</v>
      </c>
      <c r="E2292" t="s">
        <v>7424</v>
      </c>
      <c r="F2292" t="s">
        <v>7428</v>
      </c>
      <c r="G2292">
        <v>9039.5300000000007</v>
      </c>
      <c r="H2292">
        <v>8</v>
      </c>
      <c r="I2292" t="s">
        <v>8016</v>
      </c>
      <c r="J2292" t="s">
        <v>8162</v>
      </c>
      <c r="K2292" t="s">
        <v>8168</v>
      </c>
      <c r="L2292" t="s">
        <v>8170</v>
      </c>
      <c r="M2292">
        <v>72316.240000000005</v>
      </c>
      <c r="N2292">
        <v>72316.240000000005</v>
      </c>
    </row>
    <row r="2293" spans="1:14" x14ac:dyDescent="0.3">
      <c r="A2293" t="s">
        <v>2278</v>
      </c>
      <c r="B2293" t="s">
        <v>6041</v>
      </c>
      <c r="C2293" t="s">
        <v>7406</v>
      </c>
      <c r="D2293" t="s">
        <v>7414</v>
      </c>
      <c r="E2293" t="s">
        <v>7427</v>
      </c>
      <c r="F2293" t="s">
        <v>7432</v>
      </c>
      <c r="G2293">
        <v>12734.69</v>
      </c>
      <c r="H2293">
        <v>14</v>
      </c>
      <c r="I2293" t="s">
        <v>7848</v>
      </c>
      <c r="J2293" t="s">
        <v>8164</v>
      </c>
      <c r="K2293" t="s">
        <v>8167</v>
      </c>
      <c r="L2293" t="s">
        <v>8169</v>
      </c>
      <c r="M2293">
        <v>142628.85999999999</v>
      </c>
      <c r="N2293">
        <v>178285.66</v>
      </c>
    </row>
    <row r="2294" spans="1:14" x14ac:dyDescent="0.3">
      <c r="A2294" t="s">
        <v>2279</v>
      </c>
      <c r="B2294" t="s">
        <v>6042</v>
      </c>
      <c r="C2294" t="s">
        <v>7406</v>
      </c>
      <c r="D2294" t="s">
        <v>7414</v>
      </c>
      <c r="E2294" t="s">
        <v>7424</v>
      </c>
      <c r="F2294" t="s">
        <v>7428</v>
      </c>
      <c r="G2294">
        <v>2318.19</v>
      </c>
      <c r="H2294">
        <v>14</v>
      </c>
      <c r="I2294" t="s">
        <v>7852</v>
      </c>
      <c r="J2294" t="s">
        <v>8166</v>
      </c>
      <c r="K2294" t="s">
        <v>8167</v>
      </c>
      <c r="L2294" t="s">
        <v>8169</v>
      </c>
      <c r="M2294">
        <v>25964.06</v>
      </c>
      <c r="N2294">
        <v>32454.66</v>
      </c>
    </row>
    <row r="2295" spans="1:14" x14ac:dyDescent="0.3">
      <c r="A2295" t="s">
        <v>2280</v>
      </c>
      <c r="B2295" t="s">
        <v>6043</v>
      </c>
      <c r="C2295" t="s">
        <v>7407</v>
      </c>
      <c r="D2295" t="s">
        <v>7417</v>
      </c>
      <c r="E2295" t="s">
        <v>7427</v>
      </c>
      <c r="F2295" t="s">
        <v>7433</v>
      </c>
      <c r="G2295">
        <v>13584.61</v>
      </c>
      <c r="H2295">
        <v>17</v>
      </c>
      <c r="I2295" t="s">
        <v>7466</v>
      </c>
      <c r="J2295" t="s">
        <v>8165</v>
      </c>
      <c r="K2295" t="s">
        <v>8168</v>
      </c>
      <c r="L2295" t="s">
        <v>8169</v>
      </c>
      <c r="M2295">
        <v>184750.53</v>
      </c>
      <c r="N2295">
        <v>230938.37</v>
      </c>
    </row>
    <row r="2296" spans="1:14" x14ac:dyDescent="0.3">
      <c r="A2296" t="s">
        <v>2281</v>
      </c>
      <c r="B2296" t="s">
        <v>6044</v>
      </c>
      <c r="C2296" t="s">
        <v>7405</v>
      </c>
      <c r="D2296" t="s">
        <v>7411</v>
      </c>
      <c r="E2296" t="s">
        <v>7423</v>
      </c>
      <c r="F2296" t="s">
        <v>7432</v>
      </c>
      <c r="G2296">
        <v>10398.24</v>
      </c>
      <c r="H2296">
        <v>5</v>
      </c>
      <c r="I2296" t="s">
        <v>7538</v>
      </c>
      <c r="J2296" t="s">
        <v>8166</v>
      </c>
      <c r="K2296" t="s">
        <v>8168</v>
      </c>
      <c r="L2296" t="s">
        <v>8170</v>
      </c>
      <c r="M2296">
        <v>51991.199999999997</v>
      </c>
      <c r="N2296">
        <v>51991.199999999997</v>
      </c>
    </row>
    <row r="2297" spans="1:14" x14ac:dyDescent="0.3">
      <c r="A2297" t="s">
        <v>2282</v>
      </c>
      <c r="B2297" t="s">
        <v>6045</v>
      </c>
      <c r="C2297" t="s">
        <v>7408</v>
      </c>
      <c r="D2297" t="s">
        <v>7417</v>
      </c>
      <c r="E2297" t="s">
        <v>7427</v>
      </c>
      <c r="F2297" t="s">
        <v>7428</v>
      </c>
      <c r="G2297">
        <v>11762.76</v>
      </c>
      <c r="H2297">
        <v>13</v>
      </c>
      <c r="I2297" t="s">
        <v>7569</v>
      </c>
      <c r="J2297" t="s">
        <v>8164</v>
      </c>
      <c r="K2297" t="s">
        <v>8167</v>
      </c>
      <c r="L2297" t="s">
        <v>8169</v>
      </c>
      <c r="M2297">
        <v>122332.87</v>
      </c>
      <c r="N2297">
        <v>152915.88</v>
      </c>
    </row>
    <row r="2298" spans="1:14" x14ac:dyDescent="0.3">
      <c r="A2298" t="s">
        <v>2283</v>
      </c>
      <c r="B2298" t="s">
        <v>6046</v>
      </c>
      <c r="C2298" t="s">
        <v>7408</v>
      </c>
      <c r="D2298" t="s">
        <v>7417</v>
      </c>
      <c r="E2298" t="s">
        <v>7424</v>
      </c>
      <c r="F2298" t="s">
        <v>7433</v>
      </c>
      <c r="G2298">
        <v>9445.4</v>
      </c>
      <c r="H2298">
        <v>13</v>
      </c>
      <c r="I2298" t="s">
        <v>7925</v>
      </c>
      <c r="J2298" t="s">
        <v>8162</v>
      </c>
      <c r="K2298" t="s">
        <v>8168</v>
      </c>
      <c r="L2298" t="s">
        <v>8170</v>
      </c>
      <c r="M2298">
        <v>122790.2</v>
      </c>
      <c r="N2298">
        <v>122790.2</v>
      </c>
    </row>
    <row r="2299" spans="1:14" x14ac:dyDescent="0.3">
      <c r="A2299" t="s">
        <v>2284</v>
      </c>
      <c r="B2299" t="s">
        <v>6047</v>
      </c>
      <c r="C2299" t="s">
        <v>7408</v>
      </c>
      <c r="D2299" t="s">
        <v>7422</v>
      </c>
      <c r="E2299" t="s">
        <v>7426</v>
      </c>
      <c r="F2299" t="s">
        <v>7430</v>
      </c>
      <c r="G2299">
        <v>5298.72</v>
      </c>
      <c r="H2299">
        <v>9</v>
      </c>
      <c r="I2299" t="s">
        <v>8015</v>
      </c>
      <c r="J2299" t="s">
        <v>8166</v>
      </c>
      <c r="K2299" t="s">
        <v>8167</v>
      </c>
      <c r="L2299" t="s">
        <v>8170</v>
      </c>
      <c r="M2299">
        <v>47688.480000000003</v>
      </c>
      <c r="N2299">
        <v>47688.480000000003</v>
      </c>
    </row>
    <row r="2300" spans="1:14" x14ac:dyDescent="0.3">
      <c r="A2300" t="s">
        <v>2285</v>
      </c>
      <c r="B2300" t="s">
        <v>6048</v>
      </c>
      <c r="C2300" t="s">
        <v>7407</v>
      </c>
      <c r="D2300" t="s">
        <v>7415</v>
      </c>
      <c r="E2300" t="s">
        <v>7424</v>
      </c>
      <c r="F2300" t="s">
        <v>7429</v>
      </c>
      <c r="G2300">
        <v>11086.31</v>
      </c>
      <c r="H2300">
        <v>7</v>
      </c>
      <c r="I2300" t="s">
        <v>7529</v>
      </c>
      <c r="J2300" t="s">
        <v>8163</v>
      </c>
      <c r="K2300" t="s">
        <v>8167</v>
      </c>
      <c r="L2300" t="s">
        <v>8170</v>
      </c>
      <c r="M2300">
        <v>77604.17</v>
      </c>
      <c r="N2300">
        <v>77604.17</v>
      </c>
    </row>
    <row r="2301" spans="1:14" x14ac:dyDescent="0.3">
      <c r="A2301" t="s">
        <v>2286</v>
      </c>
      <c r="B2301" t="s">
        <v>6049</v>
      </c>
      <c r="C2301" t="s">
        <v>7407</v>
      </c>
      <c r="D2301" t="s">
        <v>7415</v>
      </c>
      <c r="E2301" t="s">
        <v>7427</v>
      </c>
      <c r="F2301" t="s">
        <v>7433</v>
      </c>
      <c r="G2301">
        <v>10768.42</v>
      </c>
      <c r="H2301">
        <v>8</v>
      </c>
      <c r="I2301" t="s">
        <v>7685</v>
      </c>
      <c r="J2301" t="s">
        <v>8162</v>
      </c>
      <c r="K2301" t="s">
        <v>8168</v>
      </c>
      <c r="L2301" t="s">
        <v>8170</v>
      </c>
      <c r="M2301">
        <v>86147.36</v>
      </c>
      <c r="N2301">
        <v>86147.36</v>
      </c>
    </row>
    <row r="2302" spans="1:14" x14ac:dyDescent="0.3">
      <c r="A2302" t="s">
        <v>2287</v>
      </c>
      <c r="B2302" t="s">
        <v>4728</v>
      </c>
      <c r="C2302" t="s">
        <v>7407</v>
      </c>
      <c r="D2302" t="s">
        <v>7418</v>
      </c>
      <c r="E2302" t="s">
        <v>7427</v>
      </c>
      <c r="F2302" t="s">
        <v>7430</v>
      </c>
      <c r="G2302">
        <v>2816.19</v>
      </c>
      <c r="H2302">
        <v>18</v>
      </c>
      <c r="I2302" t="s">
        <v>7495</v>
      </c>
      <c r="J2302" t="s">
        <v>8164</v>
      </c>
      <c r="K2302" t="s">
        <v>8167</v>
      </c>
      <c r="L2302" t="s">
        <v>8170</v>
      </c>
      <c r="M2302">
        <v>50691.42</v>
      </c>
      <c r="N2302">
        <v>50691.42</v>
      </c>
    </row>
    <row r="2303" spans="1:14" x14ac:dyDescent="0.3">
      <c r="A2303" t="s">
        <v>2288</v>
      </c>
      <c r="B2303" t="s">
        <v>6050</v>
      </c>
      <c r="C2303" t="s">
        <v>7405</v>
      </c>
      <c r="D2303" t="s">
        <v>7409</v>
      </c>
      <c r="E2303" t="s">
        <v>7427</v>
      </c>
      <c r="F2303" t="s">
        <v>7428</v>
      </c>
      <c r="G2303">
        <v>4558.3599999999997</v>
      </c>
      <c r="H2303">
        <v>18</v>
      </c>
      <c r="I2303" t="s">
        <v>8022</v>
      </c>
      <c r="J2303" t="s">
        <v>8163</v>
      </c>
      <c r="K2303" t="s">
        <v>8168</v>
      </c>
      <c r="L2303" t="s">
        <v>8169</v>
      </c>
      <c r="M2303">
        <v>65640.55</v>
      </c>
      <c r="N2303">
        <v>82050.48</v>
      </c>
    </row>
    <row r="2304" spans="1:14" x14ac:dyDescent="0.3">
      <c r="A2304" t="s">
        <v>2289</v>
      </c>
      <c r="B2304" t="s">
        <v>6051</v>
      </c>
      <c r="C2304" t="s">
        <v>7406</v>
      </c>
      <c r="D2304" t="s">
        <v>7414</v>
      </c>
      <c r="E2304" t="s">
        <v>7425</v>
      </c>
      <c r="F2304" t="s">
        <v>7428</v>
      </c>
      <c r="G2304">
        <v>10885.45</v>
      </c>
      <c r="H2304">
        <v>12</v>
      </c>
      <c r="I2304" t="s">
        <v>7775</v>
      </c>
      <c r="J2304" t="s">
        <v>8162</v>
      </c>
      <c r="K2304" t="s">
        <v>8167</v>
      </c>
      <c r="L2304" t="s">
        <v>8169</v>
      </c>
      <c r="M2304">
        <v>104500.32</v>
      </c>
      <c r="N2304">
        <v>130625.40000000001</v>
      </c>
    </row>
    <row r="2305" spans="1:14" x14ac:dyDescent="0.3">
      <c r="A2305" t="s">
        <v>2290</v>
      </c>
      <c r="B2305" t="s">
        <v>6052</v>
      </c>
      <c r="C2305" t="s">
        <v>7408</v>
      </c>
      <c r="D2305" t="s">
        <v>7417</v>
      </c>
      <c r="E2305" t="s">
        <v>7425</v>
      </c>
      <c r="F2305" t="s">
        <v>7432</v>
      </c>
      <c r="G2305">
        <v>2015.24</v>
      </c>
      <c r="H2305">
        <v>7</v>
      </c>
      <c r="I2305" t="s">
        <v>7971</v>
      </c>
      <c r="J2305" t="s">
        <v>8164</v>
      </c>
      <c r="K2305" t="s">
        <v>8167</v>
      </c>
      <c r="L2305" t="s">
        <v>8170</v>
      </c>
      <c r="M2305">
        <v>14106.68</v>
      </c>
      <c r="N2305">
        <v>14106.68</v>
      </c>
    </row>
    <row r="2306" spans="1:14" x14ac:dyDescent="0.3">
      <c r="A2306" t="s">
        <v>2291</v>
      </c>
      <c r="B2306" t="s">
        <v>6053</v>
      </c>
      <c r="C2306" t="s">
        <v>7405</v>
      </c>
      <c r="D2306" t="s">
        <v>7417</v>
      </c>
      <c r="E2306" t="s">
        <v>7423</v>
      </c>
      <c r="F2306" t="s">
        <v>7428</v>
      </c>
      <c r="G2306">
        <v>3739.98</v>
      </c>
      <c r="H2306">
        <v>20</v>
      </c>
      <c r="I2306" t="s">
        <v>7970</v>
      </c>
      <c r="J2306" t="s">
        <v>8166</v>
      </c>
      <c r="K2306" t="s">
        <v>8167</v>
      </c>
      <c r="L2306" t="s">
        <v>8170</v>
      </c>
      <c r="M2306">
        <v>74799.600000000006</v>
      </c>
      <c r="N2306">
        <v>74799.600000000006</v>
      </c>
    </row>
    <row r="2307" spans="1:14" x14ac:dyDescent="0.3">
      <c r="A2307" t="s">
        <v>2292</v>
      </c>
      <c r="B2307" t="s">
        <v>6054</v>
      </c>
      <c r="C2307" t="s">
        <v>7406</v>
      </c>
      <c r="D2307" t="s">
        <v>7412</v>
      </c>
      <c r="E2307" t="s">
        <v>7423</v>
      </c>
      <c r="F2307" t="s">
        <v>7431</v>
      </c>
      <c r="G2307">
        <v>8236.09</v>
      </c>
      <c r="H2307">
        <v>16</v>
      </c>
      <c r="I2307" t="s">
        <v>7756</v>
      </c>
      <c r="J2307" t="s">
        <v>8162</v>
      </c>
      <c r="K2307" t="s">
        <v>8168</v>
      </c>
      <c r="L2307" t="s">
        <v>8169</v>
      </c>
      <c r="M2307">
        <v>105421.62</v>
      </c>
      <c r="N2307">
        <v>131777.44</v>
      </c>
    </row>
    <row r="2308" spans="1:14" x14ac:dyDescent="0.3">
      <c r="A2308" t="s">
        <v>2293</v>
      </c>
      <c r="B2308" t="s">
        <v>6055</v>
      </c>
      <c r="C2308" t="s">
        <v>7407</v>
      </c>
      <c r="D2308" t="s">
        <v>7415</v>
      </c>
      <c r="E2308" t="s">
        <v>7425</v>
      </c>
      <c r="F2308" t="s">
        <v>7433</v>
      </c>
      <c r="G2308">
        <v>13048.43</v>
      </c>
      <c r="H2308">
        <v>18</v>
      </c>
      <c r="I2308" t="s">
        <v>8128</v>
      </c>
      <c r="J2308" t="s">
        <v>8165</v>
      </c>
      <c r="K2308" t="s">
        <v>8168</v>
      </c>
      <c r="L2308" t="s">
        <v>8170</v>
      </c>
      <c r="M2308">
        <v>234871.74</v>
      </c>
      <c r="N2308">
        <v>234871.74</v>
      </c>
    </row>
    <row r="2309" spans="1:14" x14ac:dyDescent="0.3">
      <c r="A2309" t="s">
        <v>2294</v>
      </c>
      <c r="B2309" t="s">
        <v>6056</v>
      </c>
      <c r="C2309" t="s">
        <v>7408</v>
      </c>
      <c r="D2309" t="s">
        <v>7419</v>
      </c>
      <c r="E2309" t="s">
        <v>7427</v>
      </c>
      <c r="F2309" t="s">
        <v>7431</v>
      </c>
      <c r="G2309">
        <v>6678.18</v>
      </c>
      <c r="H2309">
        <v>13</v>
      </c>
      <c r="I2309" t="s">
        <v>7670</v>
      </c>
      <c r="J2309" t="s">
        <v>8166</v>
      </c>
      <c r="K2309" t="s">
        <v>8168</v>
      </c>
      <c r="L2309" t="s">
        <v>8169</v>
      </c>
      <c r="M2309">
        <v>69452.740000000005</v>
      </c>
      <c r="N2309">
        <v>86816.34</v>
      </c>
    </row>
    <row r="2310" spans="1:14" x14ac:dyDescent="0.3">
      <c r="A2310" t="s">
        <v>2295</v>
      </c>
      <c r="B2310" t="s">
        <v>5299</v>
      </c>
      <c r="C2310" t="s">
        <v>7408</v>
      </c>
      <c r="D2310" t="s">
        <v>7419</v>
      </c>
      <c r="E2310" t="s">
        <v>7424</v>
      </c>
      <c r="F2310" t="s">
        <v>7429</v>
      </c>
      <c r="G2310">
        <v>7151.28</v>
      </c>
      <c r="H2310">
        <v>17</v>
      </c>
      <c r="I2310" t="s">
        <v>7819</v>
      </c>
      <c r="J2310" t="s">
        <v>8163</v>
      </c>
      <c r="K2310" t="s">
        <v>8167</v>
      </c>
      <c r="L2310" t="s">
        <v>8170</v>
      </c>
      <c r="M2310">
        <v>121571.76</v>
      </c>
      <c r="N2310">
        <v>121571.76</v>
      </c>
    </row>
    <row r="2311" spans="1:14" x14ac:dyDescent="0.3">
      <c r="A2311" t="s">
        <v>2296</v>
      </c>
      <c r="B2311" t="s">
        <v>6057</v>
      </c>
      <c r="C2311" t="s">
        <v>7406</v>
      </c>
      <c r="D2311" t="s">
        <v>7416</v>
      </c>
      <c r="E2311" t="s">
        <v>7426</v>
      </c>
      <c r="F2311" t="s">
        <v>7429</v>
      </c>
      <c r="G2311">
        <v>14627.92</v>
      </c>
      <c r="H2311">
        <v>18</v>
      </c>
      <c r="I2311" t="s">
        <v>7692</v>
      </c>
      <c r="J2311" t="s">
        <v>8166</v>
      </c>
      <c r="K2311" t="s">
        <v>8167</v>
      </c>
      <c r="L2311" t="s">
        <v>8170</v>
      </c>
      <c r="M2311">
        <v>263302.56</v>
      </c>
      <c r="N2311">
        <v>263302.56</v>
      </c>
    </row>
    <row r="2312" spans="1:14" x14ac:dyDescent="0.3">
      <c r="A2312" t="s">
        <v>2297</v>
      </c>
      <c r="B2312" t="s">
        <v>6058</v>
      </c>
      <c r="C2312" t="s">
        <v>7406</v>
      </c>
      <c r="D2312" t="s">
        <v>7414</v>
      </c>
      <c r="E2312" t="s">
        <v>7427</v>
      </c>
      <c r="F2312" t="s">
        <v>7431</v>
      </c>
      <c r="G2312">
        <v>5869.76</v>
      </c>
      <c r="H2312">
        <v>4</v>
      </c>
      <c r="I2312" t="s">
        <v>7779</v>
      </c>
      <c r="J2312" t="s">
        <v>8166</v>
      </c>
      <c r="K2312" t="s">
        <v>8167</v>
      </c>
      <c r="L2312" t="s">
        <v>8170</v>
      </c>
      <c r="M2312">
        <v>23479.040000000001</v>
      </c>
      <c r="N2312">
        <v>23479.040000000001</v>
      </c>
    </row>
    <row r="2313" spans="1:14" x14ac:dyDescent="0.3">
      <c r="A2313" t="s">
        <v>2298</v>
      </c>
      <c r="B2313" t="s">
        <v>6059</v>
      </c>
      <c r="C2313" t="s">
        <v>7408</v>
      </c>
      <c r="D2313" t="s">
        <v>7419</v>
      </c>
      <c r="E2313" t="s">
        <v>7426</v>
      </c>
      <c r="F2313" t="s">
        <v>7433</v>
      </c>
      <c r="G2313">
        <v>1641.74</v>
      </c>
      <c r="H2313">
        <v>9</v>
      </c>
      <c r="I2313" t="s">
        <v>7816</v>
      </c>
      <c r="J2313" t="s">
        <v>8162</v>
      </c>
      <c r="K2313" t="s">
        <v>8167</v>
      </c>
      <c r="L2313" t="s">
        <v>8169</v>
      </c>
      <c r="M2313">
        <v>11820.86</v>
      </c>
      <c r="N2313">
        <v>14775.66</v>
      </c>
    </row>
    <row r="2314" spans="1:14" x14ac:dyDescent="0.3">
      <c r="A2314" t="s">
        <v>2299</v>
      </c>
      <c r="B2314" t="s">
        <v>6060</v>
      </c>
      <c r="C2314" t="s">
        <v>7406</v>
      </c>
      <c r="D2314" t="s">
        <v>7421</v>
      </c>
      <c r="E2314" t="s">
        <v>7426</v>
      </c>
      <c r="F2314" t="s">
        <v>7433</v>
      </c>
      <c r="G2314">
        <v>1342.94</v>
      </c>
      <c r="H2314">
        <v>3</v>
      </c>
      <c r="I2314" t="s">
        <v>7937</v>
      </c>
      <c r="J2314" t="s">
        <v>8163</v>
      </c>
      <c r="K2314" t="s">
        <v>8168</v>
      </c>
      <c r="L2314" t="s">
        <v>8170</v>
      </c>
      <c r="M2314">
        <v>4028.82</v>
      </c>
      <c r="N2314">
        <v>4028.82</v>
      </c>
    </row>
    <row r="2315" spans="1:14" x14ac:dyDescent="0.3">
      <c r="A2315" t="s">
        <v>2300</v>
      </c>
      <c r="B2315" t="s">
        <v>6061</v>
      </c>
      <c r="C2315" t="s">
        <v>7407</v>
      </c>
      <c r="D2315" t="s">
        <v>7417</v>
      </c>
      <c r="E2315" t="s">
        <v>7425</v>
      </c>
      <c r="F2315" t="s">
        <v>7434</v>
      </c>
      <c r="G2315">
        <v>14907.63</v>
      </c>
      <c r="H2315">
        <v>6</v>
      </c>
      <c r="I2315" t="s">
        <v>7844</v>
      </c>
      <c r="J2315" t="s">
        <v>8164</v>
      </c>
      <c r="K2315" t="s">
        <v>8168</v>
      </c>
      <c r="L2315" t="s">
        <v>8170</v>
      </c>
      <c r="M2315">
        <v>89445.78</v>
      </c>
      <c r="N2315">
        <v>89445.78</v>
      </c>
    </row>
    <row r="2316" spans="1:14" x14ac:dyDescent="0.3">
      <c r="A2316" t="s">
        <v>2301</v>
      </c>
      <c r="B2316" t="s">
        <v>6062</v>
      </c>
      <c r="C2316" t="s">
        <v>7405</v>
      </c>
      <c r="D2316" t="s">
        <v>7417</v>
      </c>
      <c r="E2316" t="s">
        <v>7425</v>
      </c>
      <c r="F2316" t="s">
        <v>7431</v>
      </c>
      <c r="G2316">
        <v>11176.78</v>
      </c>
      <c r="H2316">
        <v>13</v>
      </c>
      <c r="I2316" t="s">
        <v>7859</v>
      </c>
      <c r="J2316" t="s">
        <v>8163</v>
      </c>
      <c r="K2316" t="s">
        <v>8167</v>
      </c>
      <c r="L2316" t="s">
        <v>8170</v>
      </c>
      <c r="M2316">
        <v>145298.14000000001</v>
      </c>
      <c r="N2316">
        <v>145298.14000000001</v>
      </c>
    </row>
    <row r="2317" spans="1:14" x14ac:dyDescent="0.3">
      <c r="A2317" t="s">
        <v>2302</v>
      </c>
      <c r="B2317" t="s">
        <v>6063</v>
      </c>
      <c r="C2317" t="s">
        <v>7406</v>
      </c>
      <c r="D2317" t="s">
        <v>7414</v>
      </c>
      <c r="E2317" t="s">
        <v>7424</v>
      </c>
      <c r="F2317" t="s">
        <v>7430</v>
      </c>
      <c r="G2317">
        <v>7266.65</v>
      </c>
      <c r="H2317">
        <v>13</v>
      </c>
      <c r="I2317" t="s">
        <v>7636</v>
      </c>
      <c r="J2317" t="s">
        <v>8163</v>
      </c>
      <c r="K2317" t="s">
        <v>8168</v>
      </c>
      <c r="L2317" t="s">
        <v>8169</v>
      </c>
      <c r="M2317">
        <v>75573.16</v>
      </c>
      <c r="N2317">
        <v>94466.45</v>
      </c>
    </row>
    <row r="2318" spans="1:14" x14ac:dyDescent="0.3">
      <c r="A2318" t="s">
        <v>2303</v>
      </c>
      <c r="B2318" t="s">
        <v>6064</v>
      </c>
      <c r="C2318" t="s">
        <v>7405</v>
      </c>
      <c r="D2318" t="s">
        <v>7417</v>
      </c>
      <c r="E2318" t="s">
        <v>7426</v>
      </c>
      <c r="F2318" t="s">
        <v>7433</v>
      </c>
      <c r="G2318">
        <v>11429.1</v>
      </c>
      <c r="H2318">
        <v>5</v>
      </c>
      <c r="I2318" t="s">
        <v>8018</v>
      </c>
      <c r="J2318" t="s">
        <v>8162</v>
      </c>
      <c r="K2318" t="s">
        <v>8167</v>
      </c>
      <c r="L2318" t="s">
        <v>8170</v>
      </c>
      <c r="M2318">
        <v>57145.5</v>
      </c>
      <c r="N2318">
        <v>57145.5</v>
      </c>
    </row>
    <row r="2319" spans="1:14" x14ac:dyDescent="0.3">
      <c r="A2319" t="s">
        <v>2304</v>
      </c>
      <c r="B2319" t="s">
        <v>6065</v>
      </c>
      <c r="C2319" t="s">
        <v>7406</v>
      </c>
      <c r="D2319" t="s">
        <v>7421</v>
      </c>
      <c r="E2319" t="s">
        <v>7423</v>
      </c>
      <c r="F2319" t="s">
        <v>7429</v>
      </c>
      <c r="G2319">
        <v>11961.13</v>
      </c>
      <c r="H2319">
        <v>14</v>
      </c>
      <c r="I2319" t="s">
        <v>8114</v>
      </c>
      <c r="J2319" t="s">
        <v>8164</v>
      </c>
      <c r="K2319" t="s">
        <v>8168</v>
      </c>
      <c r="L2319" t="s">
        <v>8169</v>
      </c>
      <c r="M2319">
        <v>133964.49</v>
      </c>
      <c r="N2319">
        <v>167455.81999999998</v>
      </c>
    </row>
    <row r="2320" spans="1:14" x14ac:dyDescent="0.3">
      <c r="A2320" t="s">
        <v>2305</v>
      </c>
      <c r="B2320" t="s">
        <v>6066</v>
      </c>
      <c r="C2320" t="s">
        <v>7405</v>
      </c>
      <c r="D2320" t="s">
        <v>7417</v>
      </c>
      <c r="E2320" t="s">
        <v>7424</v>
      </c>
      <c r="F2320" t="s">
        <v>7429</v>
      </c>
      <c r="G2320">
        <v>12527.19</v>
      </c>
      <c r="H2320">
        <v>3</v>
      </c>
      <c r="I2320" t="s">
        <v>7782</v>
      </c>
      <c r="J2320" t="s">
        <v>8165</v>
      </c>
      <c r="K2320" t="s">
        <v>8167</v>
      </c>
      <c r="L2320" t="s">
        <v>8170</v>
      </c>
      <c r="M2320">
        <v>37581.57</v>
      </c>
      <c r="N2320">
        <v>37581.57</v>
      </c>
    </row>
    <row r="2321" spans="1:14" x14ac:dyDescent="0.3">
      <c r="A2321" t="s">
        <v>2306</v>
      </c>
      <c r="B2321" t="s">
        <v>6067</v>
      </c>
      <c r="C2321" t="s">
        <v>7406</v>
      </c>
      <c r="D2321" t="s">
        <v>7414</v>
      </c>
      <c r="E2321" t="s">
        <v>7424</v>
      </c>
      <c r="F2321" t="s">
        <v>7434</v>
      </c>
      <c r="G2321">
        <v>12077.33</v>
      </c>
      <c r="H2321">
        <v>3</v>
      </c>
      <c r="I2321" t="s">
        <v>8051</v>
      </c>
      <c r="J2321" t="s">
        <v>8164</v>
      </c>
      <c r="K2321" t="s">
        <v>8168</v>
      </c>
      <c r="L2321" t="s">
        <v>8170</v>
      </c>
      <c r="M2321">
        <v>36231.99</v>
      </c>
      <c r="N2321">
        <v>36231.99</v>
      </c>
    </row>
    <row r="2322" spans="1:14" x14ac:dyDescent="0.3">
      <c r="A2322" t="s">
        <v>2307</v>
      </c>
      <c r="B2322" t="s">
        <v>6068</v>
      </c>
      <c r="C2322" t="s">
        <v>7405</v>
      </c>
      <c r="D2322" t="s">
        <v>7410</v>
      </c>
      <c r="E2322" t="s">
        <v>7424</v>
      </c>
      <c r="F2322" t="s">
        <v>7430</v>
      </c>
      <c r="G2322">
        <v>8411.2199999999993</v>
      </c>
      <c r="H2322">
        <v>8</v>
      </c>
      <c r="I2322" t="s">
        <v>7682</v>
      </c>
      <c r="J2322" t="s">
        <v>8163</v>
      </c>
      <c r="K2322" t="s">
        <v>8167</v>
      </c>
      <c r="L2322" t="s">
        <v>8170</v>
      </c>
      <c r="M2322">
        <v>67289.759999999995</v>
      </c>
      <c r="N2322">
        <v>67289.759999999995</v>
      </c>
    </row>
    <row r="2323" spans="1:14" x14ac:dyDescent="0.3">
      <c r="A2323" t="s">
        <v>2308</v>
      </c>
      <c r="B2323" t="s">
        <v>5462</v>
      </c>
      <c r="C2323" t="s">
        <v>7408</v>
      </c>
      <c r="D2323" t="s">
        <v>7417</v>
      </c>
      <c r="E2323" t="s">
        <v>7425</v>
      </c>
      <c r="F2323" t="s">
        <v>7434</v>
      </c>
      <c r="G2323">
        <v>1773.71</v>
      </c>
      <c r="H2323">
        <v>6</v>
      </c>
      <c r="I2323" t="s">
        <v>8080</v>
      </c>
      <c r="J2323" t="s">
        <v>8162</v>
      </c>
      <c r="K2323" t="s">
        <v>8167</v>
      </c>
      <c r="L2323" t="s">
        <v>8169</v>
      </c>
      <c r="M2323">
        <v>8514.14</v>
      </c>
      <c r="N2323">
        <v>10642.26</v>
      </c>
    </row>
    <row r="2324" spans="1:14" x14ac:dyDescent="0.3">
      <c r="A2324" t="s">
        <v>2309</v>
      </c>
      <c r="B2324" t="s">
        <v>6069</v>
      </c>
      <c r="C2324" t="s">
        <v>7407</v>
      </c>
      <c r="D2324" t="s">
        <v>7415</v>
      </c>
      <c r="E2324" t="s">
        <v>7425</v>
      </c>
      <c r="F2324" t="s">
        <v>7431</v>
      </c>
      <c r="G2324">
        <v>15041.26</v>
      </c>
      <c r="H2324">
        <v>1</v>
      </c>
      <c r="I2324" t="s">
        <v>7965</v>
      </c>
      <c r="J2324" t="s">
        <v>8166</v>
      </c>
      <c r="K2324" t="s">
        <v>8168</v>
      </c>
      <c r="L2324" t="s">
        <v>8170</v>
      </c>
      <c r="M2324">
        <v>15041.26</v>
      </c>
      <c r="N2324">
        <v>15041.26</v>
      </c>
    </row>
    <row r="2325" spans="1:14" x14ac:dyDescent="0.3">
      <c r="A2325" t="s">
        <v>2310</v>
      </c>
      <c r="B2325" t="s">
        <v>6070</v>
      </c>
      <c r="C2325" t="s">
        <v>7406</v>
      </c>
      <c r="D2325" t="s">
        <v>7421</v>
      </c>
      <c r="E2325" t="s">
        <v>7424</v>
      </c>
      <c r="F2325" t="s">
        <v>7428</v>
      </c>
      <c r="G2325">
        <v>2867.65</v>
      </c>
      <c r="H2325">
        <v>2</v>
      </c>
      <c r="I2325" t="s">
        <v>7951</v>
      </c>
      <c r="J2325" t="s">
        <v>8163</v>
      </c>
      <c r="K2325" t="s">
        <v>8168</v>
      </c>
      <c r="L2325" t="s">
        <v>8169</v>
      </c>
      <c r="M2325">
        <v>4588.24</v>
      </c>
      <c r="N2325">
        <v>5735.3</v>
      </c>
    </row>
    <row r="2326" spans="1:14" x14ac:dyDescent="0.3">
      <c r="A2326" t="s">
        <v>2311</v>
      </c>
      <c r="B2326" t="s">
        <v>6071</v>
      </c>
      <c r="C2326" t="s">
        <v>7405</v>
      </c>
      <c r="D2326" t="s">
        <v>7409</v>
      </c>
      <c r="E2326" t="s">
        <v>7424</v>
      </c>
      <c r="F2326" t="s">
        <v>7434</v>
      </c>
      <c r="G2326">
        <v>1849.24</v>
      </c>
      <c r="H2326">
        <v>16</v>
      </c>
      <c r="I2326" t="s">
        <v>8129</v>
      </c>
      <c r="J2326" t="s">
        <v>8164</v>
      </c>
      <c r="K2326" t="s">
        <v>8168</v>
      </c>
      <c r="L2326" t="s">
        <v>8169</v>
      </c>
      <c r="M2326">
        <v>23669.94</v>
      </c>
      <c r="N2326">
        <v>29587.84</v>
      </c>
    </row>
    <row r="2327" spans="1:14" x14ac:dyDescent="0.3">
      <c r="A2327" t="s">
        <v>2312</v>
      </c>
      <c r="B2327" t="s">
        <v>6072</v>
      </c>
      <c r="C2327" t="s">
        <v>7407</v>
      </c>
      <c r="D2327" t="s">
        <v>7417</v>
      </c>
      <c r="E2327" t="s">
        <v>7425</v>
      </c>
      <c r="F2327" t="s">
        <v>7434</v>
      </c>
      <c r="G2327">
        <v>11092.12</v>
      </c>
      <c r="H2327">
        <v>3</v>
      </c>
      <c r="I2327" t="s">
        <v>7764</v>
      </c>
      <c r="J2327" t="s">
        <v>8165</v>
      </c>
      <c r="K2327" t="s">
        <v>8167</v>
      </c>
      <c r="L2327" t="s">
        <v>8169</v>
      </c>
      <c r="M2327">
        <v>26621.42</v>
      </c>
      <c r="N2327">
        <v>33276.36</v>
      </c>
    </row>
    <row r="2328" spans="1:14" x14ac:dyDescent="0.3">
      <c r="A2328" t="s">
        <v>2313</v>
      </c>
      <c r="B2328" t="s">
        <v>6073</v>
      </c>
      <c r="C2328" t="s">
        <v>7408</v>
      </c>
      <c r="D2328" t="s">
        <v>7422</v>
      </c>
      <c r="E2328" t="s">
        <v>7427</v>
      </c>
      <c r="F2328" t="s">
        <v>7433</v>
      </c>
      <c r="G2328">
        <v>3047.76</v>
      </c>
      <c r="H2328">
        <v>12</v>
      </c>
      <c r="I2328" t="s">
        <v>7589</v>
      </c>
      <c r="J2328" t="s">
        <v>8163</v>
      </c>
      <c r="K2328" t="s">
        <v>8168</v>
      </c>
      <c r="L2328" t="s">
        <v>8169</v>
      </c>
      <c r="M2328">
        <v>29258.33</v>
      </c>
      <c r="N2328">
        <v>36573.120000000003</v>
      </c>
    </row>
    <row r="2329" spans="1:14" x14ac:dyDescent="0.3">
      <c r="A2329" t="s">
        <v>2314</v>
      </c>
      <c r="B2329" t="s">
        <v>6074</v>
      </c>
      <c r="C2329" t="s">
        <v>7405</v>
      </c>
      <c r="D2329" t="s">
        <v>7417</v>
      </c>
      <c r="E2329" t="s">
        <v>7426</v>
      </c>
      <c r="F2329" t="s">
        <v>7434</v>
      </c>
      <c r="G2329">
        <v>15391.52</v>
      </c>
      <c r="H2329">
        <v>20</v>
      </c>
      <c r="I2329" t="s">
        <v>7879</v>
      </c>
      <c r="J2329" t="s">
        <v>8166</v>
      </c>
      <c r="K2329" t="s">
        <v>8168</v>
      </c>
      <c r="L2329" t="s">
        <v>8169</v>
      </c>
      <c r="M2329">
        <v>246264.32000000001</v>
      </c>
      <c r="N2329">
        <v>307830.40000000002</v>
      </c>
    </row>
    <row r="2330" spans="1:14" x14ac:dyDescent="0.3">
      <c r="A2330" t="s">
        <v>2315</v>
      </c>
      <c r="B2330" t="s">
        <v>6075</v>
      </c>
      <c r="C2330" t="s">
        <v>7405</v>
      </c>
      <c r="D2330" t="s">
        <v>7417</v>
      </c>
      <c r="E2330" t="s">
        <v>7423</v>
      </c>
      <c r="F2330" t="s">
        <v>7428</v>
      </c>
      <c r="G2330">
        <v>14141.54</v>
      </c>
      <c r="H2330">
        <v>7</v>
      </c>
      <c r="I2330" t="s">
        <v>7488</v>
      </c>
      <c r="J2330" t="s">
        <v>8162</v>
      </c>
      <c r="K2330" t="s">
        <v>8168</v>
      </c>
      <c r="L2330" t="s">
        <v>8169</v>
      </c>
      <c r="M2330">
        <v>79192.789999999994</v>
      </c>
      <c r="N2330">
        <v>98990.78</v>
      </c>
    </row>
    <row r="2331" spans="1:14" x14ac:dyDescent="0.3">
      <c r="A2331" t="s">
        <v>2316</v>
      </c>
      <c r="B2331" t="s">
        <v>5166</v>
      </c>
      <c r="C2331" t="s">
        <v>7408</v>
      </c>
      <c r="D2331" t="s">
        <v>7417</v>
      </c>
      <c r="E2331" t="s">
        <v>7425</v>
      </c>
      <c r="F2331" t="s">
        <v>7432</v>
      </c>
      <c r="G2331">
        <v>14066.01</v>
      </c>
      <c r="H2331">
        <v>16</v>
      </c>
      <c r="I2331" t="s">
        <v>8130</v>
      </c>
      <c r="J2331" t="s">
        <v>8163</v>
      </c>
      <c r="K2331" t="s">
        <v>8167</v>
      </c>
      <c r="L2331" t="s">
        <v>8170</v>
      </c>
      <c r="M2331">
        <v>225056.16</v>
      </c>
      <c r="N2331">
        <v>225056.16</v>
      </c>
    </row>
    <row r="2332" spans="1:14" x14ac:dyDescent="0.3">
      <c r="A2332" t="s">
        <v>2317</v>
      </c>
      <c r="B2332" t="s">
        <v>5615</v>
      </c>
      <c r="C2332" t="s">
        <v>7406</v>
      </c>
      <c r="D2332" t="s">
        <v>7416</v>
      </c>
      <c r="E2332" t="s">
        <v>7423</v>
      </c>
      <c r="F2332" t="s">
        <v>7429</v>
      </c>
      <c r="G2332">
        <v>9462.83</v>
      </c>
      <c r="H2332">
        <v>11</v>
      </c>
      <c r="I2332" t="s">
        <v>7747</v>
      </c>
      <c r="J2332" t="s">
        <v>8165</v>
      </c>
      <c r="K2332" t="s">
        <v>8168</v>
      </c>
      <c r="L2332" t="s">
        <v>8170</v>
      </c>
      <c r="M2332">
        <v>104091.13</v>
      </c>
      <c r="N2332">
        <v>104091.13</v>
      </c>
    </row>
    <row r="2333" spans="1:14" x14ac:dyDescent="0.3">
      <c r="A2333" t="s">
        <v>2318</v>
      </c>
      <c r="B2333" t="s">
        <v>6076</v>
      </c>
      <c r="C2333" t="s">
        <v>7407</v>
      </c>
      <c r="D2333" t="s">
        <v>7418</v>
      </c>
      <c r="E2333" t="s">
        <v>7427</v>
      </c>
      <c r="F2333" t="s">
        <v>7434</v>
      </c>
      <c r="G2333">
        <v>8897.6</v>
      </c>
      <c r="H2333">
        <v>6</v>
      </c>
      <c r="I2333" t="s">
        <v>7793</v>
      </c>
      <c r="J2333" t="s">
        <v>8166</v>
      </c>
      <c r="K2333" t="s">
        <v>8168</v>
      </c>
      <c r="L2333" t="s">
        <v>8170</v>
      </c>
      <c r="M2333">
        <v>53385.599999999999</v>
      </c>
      <c r="N2333">
        <v>53385.600000000006</v>
      </c>
    </row>
    <row r="2334" spans="1:14" x14ac:dyDescent="0.3">
      <c r="A2334" t="s">
        <v>2319</v>
      </c>
      <c r="B2334" t="s">
        <v>6077</v>
      </c>
      <c r="C2334" t="s">
        <v>7405</v>
      </c>
      <c r="D2334" t="s">
        <v>7409</v>
      </c>
      <c r="E2334" t="s">
        <v>7423</v>
      </c>
      <c r="F2334" t="s">
        <v>7429</v>
      </c>
      <c r="G2334">
        <v>15375.75</v>
      </c>
      <c r="H2334">
        <v>13</v>
      </c>
      <c r="I2334" t="s">
        <v>7605</v>
      </c>
      <c r="J2334" t="s">
        <v>8163</v>
      </c>
      <c r="K2334" t="s">
        <v>8168</v>
      </c>
      <c r="L2334" t="s">
        <v>8170</v>
      </c>
      <c r="M2334">
        <v>199884.75</v>
      </c>
      <c r="N2334">
        <v>199884.75</v>
      </c>
    </row>
    <row r="2335" spans="1:14" x14ac:dyDescent="0.3">
      <c r="A2335" t="s">
        <v>2320</v>
      </c>
      <c r="B2335" t="s">
        <v>6078</v>
      </c>
      <c r="C2335" t="s">
        <v>7408</v>
      </c>
      <c r="D2335" t="s">
        <v>7419</v>
      </c>
      <c r="E2335" t="s">
        <v>7423</v>
      </c>
      <c r="F2335" t="s">
        <v>7434</v>
      </c>
      <c r="G2335">
        <v>14305.05</v>
      </c>
      <c r="H2335">
        <v>6</v>
      </c>
      <c r="I2335" t="s">
        <v>7449</v>
      </c>
      <c r="J2335" t="s">
        <v>8166</v>
      </c>
      <c r="K2335" t="s">
        <v>8167</v>
      </c>
      <c r="L2335" t="s">
        <v>8170</v>
      </c>
      <c r="M2335">
        <v>85830.3</v>
      </c>
      <c r="N2335">
        <v>85830.299999999988</v>
      </c>
    </row>
    <row r="2336" spans="1:14" x14ac:dyDescent="0.3">
      <c r="A2336" t="s">
        <v>2321</v>
      </c>
      <c r="B2336" t="s">
        <v>6079</v>
      </c>
      <c r="C2336" t="s">
        <v>7406</v>
      </c>
      <c r="D2336" t="s">
        <v>7412</v>
      </c>
      <c r="E2336" t="s">
        <v>7424</v>
      </c>
      <c r="F2336" t="s">
        <v>7432</v>
      </c>
      <c r="G2336">
        <v>5653.13</v>
      </c>
      <c r="H2336">
        <v>16</v>
      </c>
      <c r="I2336" t="s">
        <v>8131</v>
      </c>
      <c r="J2336" t="s">
        <v>8162</v>
      </c>
      <c r="K2336" t="s">
        <v>8167</v>
      </c>
      <c r="L2336" t="s">
        <v>8169</v>
      </c>
      <c r="M2336">
        <v>72360.23</v>
      </c>
      <c r="N2336">
        <v>90450.08</v>
      </c>
    </row>
    <row r="2337" spans="1:14" x14ac:dyDescent="0.3">
      <c r="A2337" t="s">
        <v>2322</v>
      </c>
      <c r="B2337" t="s">
        <v>6080</v>
      </c>
      <c r="C2337" t="s">
        <v>7408</v>
      </c>
      <c r="D2337" t="s">
        <v>7417</v>
      </c>
      <c r="E2337" t="s">
        <v>7423</v>
      </c>
      <c r="F2337" t="s">
        <v>7428</v>
      </c>
      <c r="G2337">
        <v>12851.72</v>
      </c>
      <c r="H2337">
        <v>10</v>
      </c>
      <c r="I2337" t="s">
        <v>7443</v>
      </c>
      <c r="J2337" t="s">
        <v>8164</v>
      </c>
      <c r="K2337" t="s">
        <v>8167</v>
      </c>
      <c r="L2337" t="s">
        <v>8170</v>
      </c>
      <c r="M2337">
        <v>128517.2</v>
      </c>
      <c r="N2337">
        <v>128517.2</v>
      </c>
    </row>
    <row r="2338" spans="1:14" x14ac:dyDescent="0.3">
      <c r="A2338" t="s">
        <v>2323</v>
      </c>
      <c r="B2338" t="s">
        <v>6081</v>
      </c>
      <c r="C2338" t="s">
        <v>7407</v>
      </c>
      <c r="D2338" t="s">
        <v>7418</v>
      </c>
      <c r="E2338" t="s">
        <v>7427</v>
      </c>
      <c r="F2338" t="s">
        <v>7432</v>
      </c>
      <c r="G2338">
        <v>5326.11</v>
      </c>
      <c r="H2338">
        <v>3</v>
      </c>
      <c r="I2338" t="s">
        <v>8083</v>
      </c>
      <c r="J2338" t="s">
        <v>8165</v>
      </c>
      <c r="K2338" t="s">
        <v>8168</v>
      </c>
      <c r="L2338" t="s">
        <v>8170</v>
      </c>
      <c r="M2338">
        <v>15978.33</v>
      </c>
      <c r="N2338">
        <v>15978.329999999998</v>
      </c>
    </row>
    <row r="2339" spans="1:14" x14ac:dyDescent="0.3">
      <c r="A2339" t="s">
        <v>2324</v>
      </c>
      <c r="B2339" t="s">
        <v>6082</v>
      </c>
      <c r="C2339" t="s">
        <v>7408</v>
      </c>
      <c r="D2339" t="s">
        <v>7422</v>
      </c>
      <c r="E2339" t="s">
        <v>7424</v>
      </c>
      <c r="F2339" t="s">
        <v>7433</v>
      </c>
      <c r="G2339">
        <v>2153.02</v>
      </c>
      <c r="H2339">
        <v>7</v>
      </c>
      <c r="I2339" t="s">
        <v>7724</v>
      </c>
      <c r="J2339" t="s">
        <v>8165</v>
      </c>
      <c r="K2339" t="s">
        <v>8168</v>
      </c>
      <c r="L2339" t="s">
        <v>8170</v>
      </c>
      <c r="M2339">
        <v>15071.14</v>
      </c>
      <c r="N2339">
        <v>15071.14</v>
      </c>
    </row>
    <row r="2340" spans="1:14" x14ac:dyDescent="0.3">
      <c r="A2340" t="s">
        <v>2325</v>
      </c>
      <c r="B2340" t="s">
        <v>6083</v>
      </c>
      <c r="C2340" t="s">
        <v>7408</v>
      </c>
      <c r="D2340" t="s">
        <v>7419</v>
      </c>
      <c r="E2340" t="s">
        <v>7425</v>
      </c>
      <c r="F2340" t="s">
        <v>7433</v>
      </c>
      <c r="G2340">
        <v>11508.78</v>
      </c>
      <c r="H2340">
        <v>1</v>
      </c>
      <c r="I2340" t="s">
        <v>8046</v>
      </c>
      <c r="J2340" t="s">
        <v>8163</v>
      </c>
      <c r="K2340" t="s">
        <v>8168</v>
      </c>
      <c r="L2340" t="s">
        <v>8169</v>
      </c>
      <c r="M2340">
        <v>9207.19</v>
      </c>
      <c r="N2340">
        <v>11508.78</v>
      </c>
    </row>
    <row r="2341" spans="1:14" x14ac:dyDescent="0.3">
      <c r="A2341" t="s">
        <v>2326</v>
      </c>
      <c r="B2341" t="s">
        <v>6084</v>
      </c>
      <c r="C2341" t="s">
        <v>7407</v>
      </c>
      <c r="D2341" t="s">
        <v>7415</v>
      </c>
      <c r="E2341" t="s">
        <v>7425</v>
      </c>
      <c r="F2341" t="s">
        <v>7433</v>
      </c>
      <c r="G2341">
        <v>12307.24</v>
      </c>
      <c r="H2341">
        <v>3</v>
      </c>
      <c r="I2341" t="s">
        <v>7924</v>
      </c>
      <c r="J2341" t="s">
        <v>8166</v>
      </c>
      <c r="K2341" t="s">
        <v>8168</v>
      </c>
      <c r="L2341" t="s">
        <v>8169</v>
      </c>
      <c r="M2341">
        <v>29537.21</v>
      </c>
      <c r="N2341">
        <v>36921.72</v>
      </c>
    </row>
    <row r="2342" spans="1:14" x14ac:dyDescent="0.3">
      <c r="A2342" t="s">
        <v>2327</v>
      </c>
      <c r="B2342" t="s">
        <v>4848</v>
      </c>
      <c r="C2342" t="s">
        <v>7407</v>
      </c>
      <c r="D2342" t="s">
        <v>7415</v>
      </c>
      <c r="E2342" t="s">
        <v>7427</v>
      </c>
      <c r="F2342" t="s">
        <v>7429</v>
      </c>
      <c r="G2342">
        <v>7893.3</v>
      </c>
      <c r="H2342">
        <v>13</v>
      </c>
      <c r="I2342" t="s">
        <v>7472</v>
      </c>
      <c r="J2342" t="s">
        <v>8164</v>
      </c>
      <c r="K2342" t="s">
        <v>8168</v>
      </c>
      <c r="L2342" t="s">
        <v>8169</v>
      </c>
      <c r="M2342">
        <v>82090.320000000007</v>
      </c>
      <c r="N2342">
        <v>102612.90000000001</v>
      </c>
    </row>
    <row r="2343" spans="1:14" x14ac:dyDescent="0.3">
      <c r="A2343" t="s">
        <v>2328</v>
      </c>
      <c r="B2343" t="s">
        <v>6085</v>
      </c>
      <c r="C2343" t="s">
        <v>7408</v>
      </c>
      <c r="D2343" t="s">
        <v>7417</v>
      </c>
      <c r="E2343" t="s">
        <v>7427</v>
      </c>
      <c r="F2343" t="s">
        <v>7434</v>
      </c>
      <c r="G2343">
        <v>11302.94</v>
      </c>
      <c r="H2343">
        <v>8</v>
      </c>
      <c r="I2343" t="s">
        <v>7486</v>
      </c>
      <c r="J2343" t="s">
        <v>8163</v>
      </c>
      <c r="K2343" t="s">
        <v>8167</v>
      </c>
      <c r="L2343" t="s">
        <v>8170</v>
      </c>
      <c r="M2343">
        <v>90423.52</v>
      </c>
      <c r="N2343">
        <v>90423.52</v>
      </c>
    </row>
    <row r="2344" spans="1:14" x14ac:dyDescent="0.3">
      <c r="A2344" t="s">
        <v>2329</v>
      </c>
      <c r="B2344" t="s">
        <v>6086</v>
      </c>
      <c r="C2344" t="s">
        <v>7405</v>
      </c>
      <c r="D2344" t="s">
        <v>7417</v>
      </c>
      <c r="E2344" t="s">
        <v>7427</v>
      </c>
      <c r="F2344" t="s">
        <v>7434</v>
      </c>
      <c r="G2344">
        <v>15548.39</v>
      </c>
      <c r="H2344">
        <v>18</v>
      </c>
      <c r="I2344" t="s">
        <v>7724</v>
      </c>
      <c r="J2344" t="s">
        <v>8162</v>
      </c>
      <c r="K2344" t="s">
        <v>8167</v>
      </c>
      <c r="L2344" t="s">
        <v>8169</v>
      </c>
      <c r="M2344">
        <v>223896.65</v>
      </c>
      <c r="N2344">
        <v>279871.02</v>
      </c>
    </row>
    <row r="2345" spans="1:14" x14ac:dyDescent="0.3">
      <c r="A2345" t="s">
        <v>2330</v>
      </c>
      <c r="B2345" t="s">
        <v>6087</v>
      </c>
      <c r="C2345" t="s">
        <v>7407</v>
      </c>
      <c r="D2345" t="s">
        <v>7417</v>
      </c>
      <c r="E2345" t="s">
        <v>7427</v>
      </c>
      <c r="F2345" t="s">
        <v>7432</v>
      </c>
      <c r="G2345">
        <v>15110.98</v>
      </c>
      <c r="H2345">
        <v>14</v>
      </c>
      <c r="I2345" t="s">
        <v>7701</v>
      </c>
      <c r="J2345" t="s">
        <v>8164</v>
      </c>
      <c r="K2345" t="s">
        <v>8167</v>
      </c>
      <c r="L2345" t="s">
        <v>8170</v>
      </c>
      <c r="M2345">
        <v>211553.72</v>
      </c>
      <c r="N2345">
        <v>211553.72</v>
      </c>
    </row>
    <row r="2346" spans="1:14" x14ac:dyDescent="0.3">
      <c r="A2346" t="s">
        <v>2331</v>
      </c>
      <c r="B2346" t="s">
        <v>6088</v>
      </c>
      <c r="C2346" t="s">
        <v>7405</v>
      </c>
      <c r="D2346" t="s">
        <v>7409</v>
      </c>
      <c r="E2346" t="s">
        <v>7425</v>
      </c>
      <c r="F2346" t="s">
        <v>7430</v>
      </c>
      <c r="G2346">
        <v>16072.12</v>
      </c>
      <c r="H2346">
        <v>7</v>
      </c>
      <c r="I2346" t="s">
        <v>7921</v>
      </c>
      <c r="J2346" t="s">
        <v>8163</v>
      </c>
      <c r="K2346" t="s">
        <v>8168</v>
      </c>
      <c r="L2346" t="s">
        <v>8169</v>
      </c>
      <c r="M2346">
        <v>90003.54</v>
      </c>
      <c r="N2346">
        <v>112504.84000000001</v>
      </c>
    </row>
    <row r="2347" spans="1:14" x14ac:dyDescent="0.3">
      <c r="A2347" t="s">
        <v>2332</v>
      </c>
      <c r="B2347" t="s">
        <v>6089</v>
      </c>
      <c r="C2347" t="s">
        <v>7407</v>
      </c>
      <c r="D2347" t="s">
        <v>7415</v>
      </c>
      <c r="E2347" t="s">
        <v>7427</v>
      </c>
      <c r="F2347" t="s">
        <v>7431</v>
      </c>
      <c r="G2347">
        <v>2248.4699999999998</v>
      </c>
      <c r="H2347">
        <v>17</v>
      </c>
      <c r="I2347" t="s">
        <v>7836</v>
      </c>
      <c r="J2347" t="s">
        <v>8163</v>
      </c>
      <c r="K2347" t="s">
        <v>8167</v>
      </c>
      <c r="L2347" t="s">
        <v>8169</v>
      </c>
      <c r="M2347">
        <v>30578.86</v>
      </c>
      <c r="N2347">
        <v>38223.99</v>
      </c>
    </row>
    <row r="2348" spans="1:14" x14ac:dyDescent="0.3">
      <c r="A2348" t="s">
        <v>2333</v>
      </c>
      <c r="B2348" t="s">
        <v>6090</v>
      </c>
      <c r="C2348" t="s">
        <v>7406</v>
      </c>
      <c r="D2348" t="s">
        <v>7416</v>
      </c>
      <c r="E2348" t="s">
        <v>7426</v>
      </c>
      <c r="F2348" t="s">
        <v>7429</v>
      </c>
      <c r="G2348">
        <v>4581.6000000000004</v>
      </c>
      <c r="H2348">
        <v>3</v>
      </c>
      <c r="I2348" t="s">
        <v>8064</v>
      </c>
      <c r="J2348" t="s">
        <v>8163</v>
      </c>
      <c r="K2348" t="s">
        <v>8167</v>
      </c>
      <c r="L2348" t="s">
        <v>8169</v>
      </c>
      <c r="M2348">
        <v>10995.84</v>
      </c>
      <c r="N2348">
        <v>13744.800000000001</v>
      </c>
    </row>
    <row r="2349" spans="1:14" x14ac:dyDescent="0.3">
      <c r="A2349" t="s">
        <v>2334</v>
      </c>
      <c r="B2349" t="s">
        <v>6091</v>
      </c>
      <c r="C2349" t="s">
        <v>7406</v>
      </c>
      <c r="D2349" t="s">
        <v>7421</v>
      </c>
      <c r="E2349" t="s">
        <v>7425</v>
      </c>
      <c r="F2349" t="s">
        <v>7429</v>
      </c>
      <c r="G2349">
        <v>6578.58</v>
      </c>
      <c r="H2349">
        <v>5</v>
      </c>
      <c r="I2349" t="s">
        <v>7720</v>
      </c>
      <c r="J2349" t="s">
        <v>8164</v>
      </c>
      <c r="K2349" t="s">
        <v>8167</v>
      </c>
      <c r="L2349" t="s">
        <v>8170</v>
      </c>
      <c r="M2349">
        <v>32892.9</v>
      </c>
      <c r="N2349">
        <v>32892.9</v>
      </c>
    </row>
    <row r="2350" spans="1:14" x14ac:dyDescent="0.3">
      <c r="A2350" t="s">
        <v>2335</v>
      </c>
      <c r="B2350" t="s">
        <v>6092</v>
      </c>
      <c r="C2350" t="s">
        <v>7406</v>
      </c>
      <c r="D2350" t="s">
        <v>7412</v>
      </c>
      <c r="E2350" t="s">
        <v>7423</v>
      </c>
      <c r="F2350" t="s">
        <v>7434</v>
      </c>
      <c r="G2350">
        <v>11751.14</v>
      </c>
      <c r="H2350">
        <v>14</v>
      </c>
      <c r="I2350" t="s">
        <v>7650</v>
      </c>
      <c r="J2350" t="s">
        <v>8162</v>
      </c>
      <c r="K2350" t="s">
        <v>8167</v>
      </c>
      <c r="L2350" t="s">
        <v>8169</v>
      </c>
      <c r="M2350">
        <v>131613.1</v>
      </c>
      <c r="N2350">
        <v>164515.96</v>
      </c>
    </row>
    <row r="2351" spans="1:14" x14ac:dyDescent="0.3">
      <c r="A2351" t="s">
        <v>2336</v>
      </c>
      <c r="B2351" t="s">
        <v>6093</v>
      </c>
      <c r="C2351" t="s">
        <v>7408</v>
      </c>
      <c r="D2351" t="s">
        <v>7419</v>
      </c>
      <c r="E2351" t="s">
        <v>7426</v>
      </c>
      <c r="F2351" t="s">
        <v>7432</v>
      </c>
      <c r="G2351">
        <v>2641.89</v>
      </c>
      <c r="H2351">
        <v>5</v>
      </c>
      <c r="I2351" t="s">
        <v>8034</v>
      </c>
      <c r="J2351" t="s">
        <v>8163</v>
      </c>
      <c r="K2351" t="s">
        <v>8168</v>
      </c>
      <c r="L2351" t="s">
        <v>8169</v>
      </c>
      <c r="M2351">
        <v>10567.56</v>
      </c>
      <c r="N2351">
        <v>13209.449999999999</v>
      </c>
    </row>
    <row r="2352" spans="1:14" x14ac:dyDescent="0.3">
      <c r="A2352" t="s">
        <v>2337</v>
      </c>
      <c r="B2352" t="s">
        <v>6094</v>
      </c>
      <c r="C2352" t="s">
        <v>7406</v>
      </c>
      <c r="D2352" t="s">
        <v>7416</v>
      </c>
      <c r="E2352" t="s">
        <v>7426</v>
      </c>
      <c r="F2352" t="s">
        <v>7433</v>
      </c>
      <c r="G2352">
        <v>10152.56</v>
      </c>
      <c r="H2352">
        <v>2</v>
      </c>
      <c r="I2352" t="s">
        <v>7480</v>
      </c>
      <c r="J2352" t="s">
        <v>8166</v>
      </c>
      <c r="K2352" t="s">
        <v>8168</v>
      </c>
      <c r="L2352" t="s">
        <v>8169</v>
      </c>
      <c r="M2352">
        <v>16243.93</v>
      </c>
      <c r="N2352">
        <v>20305.12</v>
      </c>
    </row>
    <row r="2353" spans="1:14" x14ac:dyDescent="0.3">
      <c r="A2353" t="s">
        <v>2338</v>
      </c>
      <c r="B2353" t="s">
        <v>6095</v>
      </c>
      <c r="C2353" t="s">
        <v>7407</v>
      </c>
      <c r="D2353" t="s">
        <v>7417</v>
      </c>
      <c r="E2353" t="s">
        <v>7424</v>
      </c>
      <c r="F2353" t="s">
        <v>7434</v>
      </c>
      <c r="G2353">
        <v>1181.0899999999999</v>
      </c>
      <c r="H2353">
        <v>3</v>
      </c>
      <c r="I2353" t="s">
        <v>7957</v>
      </c>
      <c r="J2353" t="s">
        <v>8164</v>
      </c>
      <c r="K2353" t="s">
        <v>8167</v>
      </c>
      <c r="L2353" t="s">
        <v>8170</v>
      </c>
      <c r="M2353">
        <v>3543.27</v>
      </c>
      <c r="N2353">
        <v>3543.2699999999995</v>
      </c>
    </row>
    <row r="2354" spans="1:14" x14ac:dyDescent="0.3">
      <c r="A2354" t="s">
        <v>2339</v>
      </c>
      <c r="B2354" t="s">
        <v>6096</v>
      </c>
      <c r="C2354" t="s">
        <v>7408</v>
      </c>
      <c r="D2354" t="s">
        <v>7420</v>
      </c>
      <c r="E2354" t="s">
        <v>7423</v>
      </c>
      <c r="F2354" t="s">
        <v>7431</v>
      </c>
      <c r="G2354">
        <v>5253.07</v>
      </c>
      <c r="H2354">
        <v>9</v>
      </c>
      <c r="I2354" t="s">
        <v>7701</v>
      </c>
      <c r="J2354" t="s">
        <v>8166</v>
      </c>
      <c r="K2354" t="s">
        <v>8167</v>
      </c>
      <c r="L2354" t="s">
        <v>8169</v>
      </c>
      <c r="M2354">
        <v>37822.269999999997</v>
      </c>
      <c r="N2354">
        <v>47277.63</v>
      </c>
    </row>
    <row r="2355" spans="1:14" x14ac:dyDescent="0.3">
      <c r="A2355" t="s">
        <v>2340</v>
      </c>
      <c r="B2355" t="s">
        <v>6097</v>
      </c>
      <c r="C2355" t="s">
        <v>7405</v>
      </c>
      <c r="D2355" t="s">
        <v>7417</v>
      </c>
      <c r="E2355" t="s">
        <v>7427</v>
      </c>
      <c r="F2355" t="s">
        <v>7433</v>
      </c>
      <c r="G2355">
        <v>8582.2000000000007</v>
      </c>
      <c r="H2355">
        <v>2</v>
      </c>
      <c r="I2355" t="s">
        <v>7447</v>
      </c>
      <c r="J2355" t="s">
        <v>8162</v>
      </c>
      <c r="K2355" t="s">
        <v>8168</v>
      </c>
      <c r="L2355" t="s">
        <v>8169</v>
      </c>
      <c r="M2355">
        <v>13731.52</v>
      </c>
      <c r="N2355">
        <v>17164.400000000001</v>
      </c>
    </row>
    <row r="2356" spans="1:14" x14ac:dyDescent="0.3">
      <c r="A2356" t="s">
        <v>2341</v>
      </c>
      <c r="B2356" t="s">
        <v>6098</v>
      </c>
      <c r="C2356" t="s">
        <v>7407</v>
      </c>
      <c r="D2356" t="s">
        <v>7415</v>
      </c>
      <c r="E2356" t="s">
        <v>7426</v>
      </c>
      <c r="F2356" t="s">
        <v>7434</v>
      </c>
      <c r="G2356">
        <v>5943.63</v>
      </c>
      <c r="H2356">
        <v>19</v>
      </c>
      <c r="I2356" t="s">
        <v>7989</v>
      </c>
      <c r="J2356" t="s">
        <v>8163</v>
      </c>
      <c r="K2356" t="s">
        <v>8168</v>
      </c>
      <c r="L2356" t="s">
        <v>8169</v>
      </c>
      <c r="M2356">
        <v>90343.01</v>
      </c>
      <c r="N2356">
        <v>112928.97</v>
      </c>
    </row>
    <row r="2357" spans="1:14" x14ac:dyDescent="0.3">
      <c r="A2357" t="s">
        <v>2342</v>
      </c>
      <c r="B2357" t="s">
        <v>6099</v>
      </c>
      <c r="C2357" t="s">
        <v>7405</v>
      </c>
      <c r="D2357" t="s">
        <v>7410</v>
      </c>
      <c r="E2357" t="s">
        <v>7426</v>
      </c>
      <c r="F2357" t="s">
        <v>7431</v>
      </c>
      <c r="G2357">
        <v>3419.6</v>
      </c>
      <c r="H2357">
        <v>9</v>
      </c>
      <c r="I2357" t="s">
        <v>7845</v>
      </c>
      <c r="J2357" t="s">
        <v>8162</v>
      </c>
      <c r="K2357" t="s">
        <v>8168</v>
      </c>
      <c r="L2357" t="s">
        <v>8169</v>
      </c>
      <c r="M2357">
        <v>24621.119999999999</v>
      </c>
      <c r="N2357">
        <v>30776.399999999998</v>
      </c>
    </row>
    <row r="2358" spans="1:14" x14ac:dyDescent="0.3">
      <c r="A2358" t="s">
        <v>2343</v>
      </c>
      <c r="B2358" t="s">
        <v>6100</v>
      </c>
      <c r="C2358" t="s">
        <v>7406</v>
      </c>
      <c r="D2358" t="s">
        <v>7412</v>
      </c>
      <c r="E2358" t="s">
        <v>7425</v>
      </c>
      <c r="F2358" t="s">
        <v>7429</v>
      </c>
      <c r="G2358">
        <v>9274.42</v>
      </c>
      <c r="H2358">
        <v>13</v>
      </c>
      <c r="I2358" t="s">
        <v>7516</v>
      </c>
      <c r="J2358" t="s">
        <v>8164</v>
      </c>
      <c r="K2358" t="s">
        <v>8167</v>
      </c>
      <c r="L2358" t="s">
        <v>8170</v>
      </c>
      <c r="M2358">
        <v>120567.46</v>
      </c>
      <c r="N2358">
        <v>120567.46</v>
      </c>
    </row>
    <row r="2359" spans="1:14" x14ac:dyDescent="0.3">
      <c r="A2359" t="s">
        <v>2344</v>
      </c>
      <c r="B2359" t="s">
        <v>6101</v>
      </c>
      <c r="C2359" t="s">
        <v>7408</v>
      </c>
      <c r="D2359" t="s">
        <v>7417</v>
      </c>
      <c r="E2359" t="s">
        <v>7424</v>
      </c>
      <c r="F2359" t="s">
        <v>7434</v>
      </c>
      <c r="G2359">
        <v>15304.37</v>
      </c>
      <c r="H2359">
        <v>13</v>
      </c>
      <c r="I2359" t="s">
        <v>7993</v>
      </c>
      <c r="J2359" t="s">
        <v>8165</v>
      </c>
      <c r="K2359" t="s">
        <v>8168</v>
      </c>
      <c r="L2359" t="s">
        <v>8169</v>
      </c>
      <c r="M2359">
        <v>159165.78</v>
      </c>
      <c r="N2359">
        <v>198956.81</v>
      </c>
    </row>
    <row r="2360" spans="1:14" x14ac:dyDescent="0.3">
      <c r="A2360" t="s">
        <v>2345</v>
      </c>
      <c r="B2360" t="s">
        <v>6102</v>
      </c>
      <c r="C2360" t="s">
        <v>7408</v>
      </c>
      <c r="D2360" t="s">
        <v>7422</v>
      </c>
      <c r="E2360" t="s">
        <v>7425</v>
      </c>
      <c r="F2360" t="s">
        <v>7429</v>
      </c>
      <c r="G2360">
        <v>8396.2800000000007</v>
      </c>
      <c r="H2360">
        <v>19</v>
      </c>
      <c r="I2360" t="s">
        <v>7953</v>
      </c>
      <c r="J2360" t="s">
        <v>8166</v>
      </c>
      <c r="K2360" t="s">
        <v>8167</v>
      </c>
      <c r="L2360" t="s">
        <v>8170</v>
      </c>
      <c r="M2360">
        <v>159529.32</v>
      </c>
      <c r="N2360">
        <v>159529.32</v>
      </c>
    </row>
    <row r="2361" spans="1:14" x14ac:dyDescent="0.3">
      <c r="A2361" t="s">
        <v>2346</v>
      </c>
      <c r="B2361" t="s">
        <v>6103</v>
      </c>
      <c r="C2361" t="s">
        <v>7408</v>
      </c>
      <c r="D2361" t="s">
        <v>7422</v>
      </c>
      <c r="E2361" t="s">
        <v>7425</v>
      </c>
      <c r="F2361" t="s">
        <v>7431</v>
      </c>
      <c r="G2361">
        <v>911.34</v>
      </c>
      <c r="H2361">
        <v>5</v>
      </c>
      <c r="I2361" t="s">
        <v>8057</v>
      </c>
      <c r="J2361" t="s">
        <v>8166</v>
      </c>
      <c r="K2361" t="s">
        <v>8168</v>
      </c>
      <c r="L2361" t="s">
        <v>8170</v>
      </c>
      <c r="M2361">
        <v>4556.7</v>
      </c>
      <c r="N2361">
        <v>4556.7</v>
      </c>
    </row>
    <row r="2362" spans="1:14" x14ac:dyDescent="0.3">
      <c r="A2362" t="s">
        <v>2347</v>
      </c>
      <c r="B2362" t="s">
        <v>6104</v>
      </c>
      <c r="C2362" t="s">
        <v>7408</v>
      </c>
      <c r="D2362" t="s">
        <v>7417</v>
      </c>
      <c r="E2362" t="s">
        <v>7424</v>
      </c>
      <c r="F2362" t="s">
        <v>7430</v>
      </c>
      <c r="G2362">
        <v>5658.11</v>
      </c>
      <c r="H2362">
        <v>15</v>
      </c>
      <c r="I2362" t="s">
        <v>7628</v>
      </c>
      <c r="J2362" t="s">
        <v>8166</v>
      </c>
      <c r="K2362" t="s">
        <v>8168</v>
      </c>
      <c r="L2362" t="s">
        <v>8170</v>
      </c>
      <c r="M2362">
        <v>84871.65</v>
      </c>
      <c r="N2362">
        <v>84871.65</v>
      </c>
    </row>
    <row r="2363" spans="1:14" x14ac:dyDescent="0.3">
      <c r="A2363" t="s">
        <v>2348</v>
      </c>
      <c r="B2363" t="s">
        <v>6105</v>
      </c>
      <c r="C2363" t="s">
        <v>7407</v>
      </c>
      <c r="D2363" t="s">
        <v>7413</v>
      </c>
      <c r="E2363" t="s">
        <v>7427</v>
      </c>
      <c r="F2363" t="s">
        <v>7433</v>
      </c>
      <c r="G2363">
        <v>9888.6200000000008</v>
      </c>
      <c r="H2363">
        <v>13</v>
      </c>
      <c r="I2363" t="s">
        <v>7720</v>
      </c>
      <c r="J2363" t="s">
        <v>8163</v>
      </c>
      <c r="K2363" t="s">
        <v>8167</v>
      </c>
      <c r="L2363" t="s">
        <v>8169</v>
      </c>
      <c r="M2363">
        <v>102841.98</v>
      </c>
      <c r="N2363">
        <v>128552.06000000001</v>
      </c>
    </row>
    <row r="2364" spans="1:14" x14ac:dyDescent="0.3">
      <c r="A2364" t="s">
        <v>2349</v>
      </c>
      <c r="B2364" t="s">
        <v>6106</v>
      </c>
      <c r="C2364" t="s">
        <v>7407</v>
      </c>
      <c r="D2364" t="s">
        <v>7413</v>
      </c>
      <c r="E2364" t="s">
        <v>7424</v>
      </c>
      <c r="F2364" t="s">
        <v>7428</v>
      </c>
      <c r="G2364">
        <v>9722.6200000000008</v>
      </c>
      <c r="H2364">
        <v>1</v>
      </c>
      <c r="I2364" t="s">
        <v>8026</v>
      </c>
      <c r="J2364" t="s">
        <v>8164</v>
      </c>
      <c r="K2364" t="s">
        <v>8168</v>
      </c>
      <c r="L2364" t="s">
        <v>8170</v>
      </c>
      <c r="M2364">
        <v>9722.6200000000008</v>
      </c>
      <c r="N2364">
        <v>9722.6200000000008</v>
      </c>
    </row>
    <row r="2365" spans="1:14" x14ac:dyDescent="0.3">
      <c r="A2365" t="s">
        <v>2350</v>
      </c>
      <c r="B2365" t="s">
        <v>6107</v>
      </c>
      <c r="C2365" t="s">
        <v>7407</v>
      </c>
      <c r="D2365" t="s">
        <v>7415</v>
      </c>
      <c r="E2365" t="s">
        <v>7426</v>
      </c>
      <c r="F2365" t="s">
        <v>7432</v>
      </c>
      <c r="G2365">
        <v>6815.13</v>
      </c>
      <c r="H2365">
        <v>13</v>
      </c>
      <c r="I2365" t="s">
        <v>7474</v>
      </c>
      <c r="J2365" t="s">
        <v>8164</v>
      </c>
      <c r="K2365" t="s">
        <v>8168</v>
      </c>
      <c r="L2365" t="s">
        <v>8169</v>
      </c>
      <c r="M2365">
        <v>70877.02</v>
      </c>
      <c r="N2365">
        <v>88596.69</v>
      </c>
    </row>
    <row r="2366" spans="1:14" x14ac:dyDescent="0.3">
      <c r="A2366" t="s">
        <v>2351</v>
      </c>
      <c r="B2366" t="s">
        <v>6108</v>
      </c>
      <c r="C2366" t="s">
        <v>7406</v>
      </c>
      <c r="D2366" t="s">
        <v>7414</v>
      </c>
      <c r="E2366" t="s">
        <v>7423</v>
      </c>
      <c r="F2366" t="s">
        <v>7430</v>
      </c>
      <c r="G2366">
        <v>3978.19</v>
      </c>
      <c r="H2366">
        <v>9</v>
      </c>
      <c r="I2366" t="s">
        <v>7958</v>
      </c>
      <c r="J2366" t="s">
        <v>8163</v>
      </c>
      <c r="K2366" t="s">
        <v>8167</v>
      </c>
      <c r="L2366" t="s">
        <v>8170</v>
      </c>
      <c r="M2366">
        <v>35803.71</v>
      </c>
      <c r="N2366">
        <v>35803.71</v>
      </c>
    </row>
    <row r="2367" spans="1:14" x14ac:dyDescent="0.3">
      <c r="A2367" t="s">
        <v>2352</v>
      </c>
      <c r="B2367" t="s">
        <v>6109</v>
      </c>
      <c r="C2367" t="s">
        <v>7407</v>
      </c>
      <c r="D2367" t="s">
        <v>7417</v>
      </c>
      <c r="E2367" t="s">
        <v>7426</v>
      </c>
      <c r="F2367" t="s">
        <v>7432</v>
      </c>
      <c r="G2367">
        <v>12352.89</v>
      </c>
      <c r="H2367">
        <v>13</v>
      </c>
      <c r="I2367" t="s">
        <v>7465</v>
      </c>
      <c r="J2367" t="s">
        <v>8166</v>
      </c>
      <c r="K2367" t="s">
        <v>8168</v>
      </c>
      <c r="L2367" t="s">
        <v>8170</v>
      </c>
      <c r="M2367">
        <v>160587.57</v>
      </c>
      <c r="N2367">
        <v>160587.57</v>
      </c>
    </row>
    <row r="2368" spans="1:14" x14ac:dyDescent="0.3">
      <c r="A2368" t="s">
        <v>2353</v>
      </c>
      <c r="B2368" t="s">
        <v>6110</v>
      </c>
      <c r="C2368" t="s">
        <v>7406</v>
      </c>
      <c r="D2368" t="s">
        <v>7416</v>
      </c>
      <c r="E2368" t="s">
        <v>7424</v>
      </c>
      <c r="F2368" t="s">
        <v>7429</v>
      </c>
      <c r="G2368">
        <v>9299.32</v>
      </c>
      <c r="H2368">
        <v>6</v>
      </c>
      <c r="I2368" t="s">
        <v>7514</v>
      </c>
      <c r="J2368" t="s">
        <v>8163</v>
      </c>
      <c r="K2368" t="s">
        <v>8167</v>
      </c>
      <c r="L2368" t="s">
        <v>8169</v>
      </c>
      <c r="M2368">
        <v>44636.57</v>
      </c>
      <c r="N2368">
        <v>55795.92</v>
      </c>
    </row>
    <row r="2369" spans="1:14" x14ac:dyDescent="0.3">
      <c r="A2369" t="s">
        <v>2354</v>
      </c>
      <c r="B2369" t="s">
        <v>4148</v>
      </c>
      <c r="C2369" t="s">
        <v>7408</v>
      </c>
      <c r="D2369" t="s">
        <v>7419</v>
      </c>
      <c r="E2369" t="s">
        <v>7423</v>
      </c>
      <c r="F2369" t="s">
        <v>7429</v>
      </c>
      <c r="G2369">
        <v>5541.08</v>
      </c>
      <c r="H2369">
        <v>1</v>
      </c>
      <c r="I2369" t="s">
        <v>7858</v>
      </c>
      <c r="J2369" t="s">
        <v>8165</v>
      </c>
      <c r="K2369" t="s">
        <v>8167</v>
      </c>
      <c r="L2369" t="s">
        <v>8169</v>
      </c>
      <c r="M2369">
        <v>4433.03</v>
      </c>
      <c r="N2369">
        <v>5541.08</v>
      </c>
    </row>
    <row r="2370" spans="1:14" x14ac:dyDescent="0.3">
      <c r="A2370" t="s">
        <v>2355</v>
      </c>
      <c r="B2370" t="s">
        <v>6111</v>
      </c>
      <c r="C2370" t="s">
        <v>7405</v>
      </c>
      <c r="D2370" t="s">
        <v>7417</v>
      </c>
      <c r="E2370" t="s">
        <v>7427</v>
      </c>
      <c r="F2370" t="s">
        <v>7433</v>
      </c>
      <c r="G2370">
        <v>3549.08</v>
      </c>
      <c r="H2370">
        <v>15</v>
      </c>
      <c r="I2370" t="s">
        <v>7455</v>
      </c>
      <c r="J2370" t="s">
        <v>8162</v>
      </c>
      <c r="K2370" t="s">
        <v>8167</v>
      </c>
      <c r="L2370" t="s">
        <v>8170</v>
      </c>
      <c r="M2370">
        <v>53236.2</v>
      </c>
      <c r="N2370">
        <v>53236.2</v>
      </c>
    </row>
    <row r="2371" spans="1:14" x14ac:dyDescent="0.3">
      <c r="A2371" t="s">
        <v>2356</v>
      </c>
      <c r="B2371" t="s">
        <v>5561</v>
      </c>
      <c r="C2371" t="s">
        <v>7405</v>
      </c>
      <c r="D2371" t="s">
        <v>7410</v>
      </c>
      <c r="E2371" t="s">
        <v>7425</v>
      </c>
      <c r="F2371" t="s">
        <v>7431</v>
      </c>
      <c r="G2371">
        <v>3569.83</v>
      </c>
      <c r="H2371">
        <v>16</v>
      </c>
      <c r="I2371" t="s">
        <v>7678</v>
      </c>
      <c r="J2371" t="s">
        <v>8164</v>
      </c>
      <c r="K2371" t="s">
        <v>8168</v>
      </c>
      <c r="L2371" t="s">
        <v>8170</v>
      </c>
      <c r="M2371">
        <v>57117.279999999999</v>
      </c>
      <c r="N2371">
        <v>57117.279999999999</v>
      </c>
    </row>
    <row r="2372" spans="1:14" x14ac:dyDescent="0.3">
      <c r="A2372" t="s">
        <v>2357</v>
      </c>
      <c r="B2372" t="s">
        <v>6112</v>
      </c>
      <c r="C2372" t="s">
        <v>7405</v>
      </c>
      <c r="D2372" t="s">
        <v>7411</v>
      </c>
      <c r="E2372" t="s">
        <v>7423</v>
      </c>
      <c r="F2372" t="s">
        <v>7431</v>
      </c>
      <c r="G2372">
        <v>14824.63</v>
      </c>
      <c r="H2372">
        <v>18</v>
      </c>
      <c r="I2372" t="s">
        <v>7959</v>
      </c>
      <c r="J2372" t="s">
        <v>8162</v>
      </c>
      <c r="K2372" t="s">
        <v>8167</v>
      </c>
      <c r="L2372" t="s">
        <v>8169</v>
      </c>
      <c r="M2372">
        <v>213474.34</v>
      </c>
      <c r="N2372">
        <v>266843.33999999997</v>
      </c>
    </row>
    <row r="2373" spans="1:14" x14ac:dyDescent="0.3">
      <c r="A2373" t="s">
        <v>2358</v>
      </c>
      <c r="B2373" t="s">
        <v>5930</v>
      </c>
      <c r="C2373" t="s">
        <v>7408</v>
      </c>
      <c r="D2373" t="s">
        <v>7422</v>
      </c>
      <c r="E2373" t="s">
        <v>7426</v>
      </c>
      <c r="F2373" t="s">
        <v>7431</v>
      </c>
      <c r="G2373">
        <v>7812.79</v>
      </c>
      <c r="H2373">
        <v>14</v>
      </c>
      <c r="I2373" t="s">
        <v>7740</v>
      </c>
      <c r="J2373" t="s">
        <v>8164</v>
      </c>
      <c r="K2373" t="s">
        <v>8167</v>
      </c>
      <c r="L2373" t="s">
        <v>8170</v>
      </c>
      <c r="M2373">
        <v>109379.06</v>
      </c>
      <c r="N2373">
        <v>109379.06</v>
      </c>
    </row>
    <row r="2374" spans="1:14" x14ac:dyDescent="0.3">
      <c r="A2374" t="s">
        <v>2359</v>
      </c>
      <c r="B2374" t="s">
        <v>6113</v>
      </c>
      <c r="C2374" t="s">
        <v>7405</v>
      </c>
      <c r="D2374" t="s">
        <v>7417</v>
      </c>
      <c r="E2374" t="s">
        <v>7424</v>
      </c>
      <c r="F2374" t="s">
        <v>7433</v>
      </c>
      <c r="G2374">
        <v>16185</v>
      </c>
      <c r="H2374">
        <v>13</v>
      </c>
      <c r="I2374" t="s">
        <v>8020</v>
      </c>
      <c r="J2374" t="s">
        <v>8162</v>
      </c>
      <c r="K2374" t="s">
        <v>8168</v>
      </c>
      <c r="L2374" t="s">
        <v>8169</v>
      </c>
      <c r="M2374">
        <v>168324</v>
      </c>
      <c r="N2374">
        <v>210405</v>
      </c>
    </row>
    <row r="2375" spans="1:14" x14ac:dyDescent="0.3">
      <c r="A2375" t="s">
        <v>2360</v>
      </c>
      <c r="B2375" t="s">
        <v>6114</v>
      </c>
      <c r="C2375" t="s">
        <v>7405</v>
      </c>
      <c r="D2375" t="s">
        <v>7411</v>
      </c>
      <c r="E2375" t="s">
        <v>7424</v>
      </c>
      <c r="F2375" t="s">
        <v>7431</v>
      </c>
      <c r="G2375">
        <v>6864.93</v>
      </c>
      <c r="H2375">
        <v>19</v>
      </c>
      <c r="I2375" t="s">
        <v>7805</v>
      </c>
      <c r="J2375" t="s">
        <v>8164</v>
      </c>
      <c r="K2375" t="s">
        <v>8168</v>
      </c>
      <c r="L2375" t="s">
        <v>8170</v>
      </c>
      <c r="M2375">
        <v>130433.67</v>
      </c>
      <c r="N2375">
        <v>130433.67000000001</v>
      </c>
    </row>
    <row r="2376" spans="1:14" x14ac:dyDescent="0.3">
      <c r="A2376" t="s">
        <v>2361</v>
      </c>
      <c r="B2376" t="s">
        <v>6115</v>
      </c>
      <c r="C2376" t="s">
        <v>7406</v>
      </c>
      <c r="D2376" t="s">
        <v>7421</v>
      </c>
      <c r="E2376" t="s">
        <v>7425</v>
      </c>
      <c r="F2376" t="s">
        <v>7430</v>
      </c>
      <c r="G2376">
        <v>16040.58</v>
      </c>
      <c r="H2376">
        <v>7</v>
      </c>
      <c r="I2376" t="s">
        <v>8132</v>
      </c>
      <c r="J2376" t="s">
        <v>8162</v>
      </c>
      <c r="K2376" t="s">
        <v>8168</v>
      </c>
      <c r="L2376" t="s">
        <v>8170</v>
      </c>
      <c r="M2376">
        <v>112284.06</v>
      </c>
      <c r="N2376">
        <v>112284.06</v>
      </c>
    </row>
    <row r="2377" spans="1:14" x14ac:dyDescent="0.3">
      <c r="A2377" t="s">
        <v>2362</v>
      </c>
      <c r="B2377" t="s">
        <v>5902</v>
      </c>
      <c r="C2377" t="s">
        <v>7406</v>
      </c>
      <c r="D2377" t="s">
        <v>7412</v>
      </c>
      <c r="E2377" t="s">
        <v>7427</v>
      </c>
      <c r="F2377" t="s">
        <v>7429</v>
      </c>
      <c r="G2377">
        <v>9761.6299999999992</v>
      </c>
      <c r="H2377">
        <v>9</v>
      </c>
      <c r="I2377" t="s">
        <v>7751</v>
      </c>
      <c r="J2377" t="s">
        <v>8163</v>
      </c>
      <c r="K2377" t="s">
        <v>8168</v>
      </c>
      <c r="L2377" t="s">
        <v>8169</v>
      </c>
      <c r="M2377">
        <v>70283.570000000007</v>
      </c>
      <c r="N2377">
        <v>87854.67</v>
      </c>
    </row>
    <row r="2378" spans="1:14" x14ac:dyDescent="0.3">
      <c r="A2378" t="s">
        <v>2363</v>
      </c>
      <c r="B2378" t="s">
        <v>6116</v>
      </c>
      <c r="C2378" t="s">
        <v>7405</v>
      </c>
      <c r="D2378" t="s">
        <v>7410</v>
      </c>
      <c r="E2378" t="s">
        <v>7423</v>
      </c>
      <c r="F2378" t="s">
        <v>7434</v>
      </c>
      <c r="G2378">
        <v>12165.31</v>
      </c>
      <c r="H2378">
        <v>12</v>
      </c>
      <c r="I2378" t="s">
        <v>8098</v>
      </c>
      <c r="J2378" t="s">
        <v>8164</v>
      </c>
      <c r="K2378" t="s">
        <v>8167</v>
      </c>
      <c r="L2378" t="s">
        <v>8169</v>
      </c>
      <c r="M2378">
        <v>116786.81</v>
      </c>
      <c r="N2378">
        <v>145983.72</v>
      </c>
    </row>
    <row r="2379" spans="1:14" x14ac:dyDescent="0.3">
      <c r="A2379" t="s">
        <v>2364</v>
      </c>
      <c r="B2379" t="s">
        <v>6117</v>
      </c>
      <c r="C2379" t="s">
        <v>7405</v>
      </c>
      <c r="D2379" t="s">
        <v>7409</v>
      </c>
      <c r="E2379" t="s">
        <v>7423</v>
      </c>
      <c r="F2379" t="s">
        <v>7433</v>
      </c>
      <c r="G2379">
        <v>4229.68</v>
      </c>
      <c r="H2379">
        <v>17</v>
      </c>
      <c r="I2379" t="s">
        <v>8133</v>
      </c>
      <c r="J2379" t="s">
        <v>8162</v>
      </c>
      <c r="K2379" t="s">
        <v>8167</v>
      </c>
      <c r="L2379" t="s">
        <v>8170</v>
      </c>
      <c r="M2379">
        <v>71904.56</v>
      </c>
      <c r="N2379">
        <v>71904.56</v>
      </c>
    </row>
    <row r="2380" spans="1:14" x14ac:dyDescent="0.3">
      <c r="A2380" t="s">
        <v>2365</v>
      </c>
      <c r="B2380" t="s">
        <v>6118</v>
      </c>
      <c r="C2380" t="s">
        <v>7408</v>
      </c>
      <c r="D2380" t="s">
        <v>7417</v>
      </c>
      <c r="E2380" t="s">
        <v>7424</v>
      </c>
      <c r="F2380" t="s">
        <v>7429</v>
      </c>
      <c r="G2380">
        <v>7915.71</v>
      </c>
      <c r="H2380">
        <v>18</v>
      </c>
      <c r="I2380" t="s">
        <v>7673</v>
      </c>
      <c r="J2380" t="s">
        <v>8166</v>
      </c>
      <c r="K2380" t="s">
        <v>8168</v>
      </c>
      <c r="L2380" t="s">
        <v>8169</v>
      </c>
      <c r="M2380">
        <v>113986.39</v>
      </c>
      <c r="N2380">
        <v>142482.78</v>
      </c>
    </row>
    <row r="2381" spans="1:14" x14ac:dyDescent="0.3">
      <c r="A2381" t="s">
        <v>2366</v>
      </c>
      <c r="B2381" t="s">
        <v>6119</v>
      </c>
      <c r="C2381" t="s">
        <v>7407</v>
      </c>
      <c r="D2381" t="s">
        <v>7415</v>
      </c>
      <c r="E2381" t="s">
        <v>7427</v>
      </c>
      <c r="F2381" t="s">
        <v>7428</v>
      </c>
      <c r="G2381">
        <v>8527.42</v>
      </c>
      <c r="H2381">
        <v>9</v>
      </c>
      <c r="I2381" t="s">
        <v>8008</v>
      </c>
      <c r="J2381" t="s">
        <v>8163</v>
      </c>
      <c r="K2381" t="s">
        <v>8167</v>
      </c>
      <c r="L2381" t="s">
        <v>8170</v>
      </c>
      <c r="M2381">
        <v>76746.78</v>
      </c>
      <c r="N2381">
        <v>76746.78</v>
      </c>
    </row>
    <row r="2382" spans="1:14" x14ac:dyDescent="0.3">
      <c r="A2382" t="s">
        <v>2367</v>
      </c>
      <c r="B2382" t="s">
        <v>6120</v>
      </c>
      <c r="C2382" t="s">
        <v>7408</v>
      </c>
      <c r="D2382" t="s">
        <v>7422</v>
      </c>
      <c r="E2382" t="s">
        <v>7424</v>
      </c>
      <c r="F2382" t="s">
        <v>7430</v>
      </c>
      <c r="G2382">
        <v>14437.02</v>
      </c>
      <c r="H2382">
        <v>20</v>
      </c>
      <c r="I2382" t="s">
        <v>8125</v>
      </c>
      <c r="J2382" t="s">
        <v>8165</v>
      </c>
      <c r="K2382" t="s">
        <v>8167</v>
      </c>
      <c r="L2382" t="s">
        <v>8169</v>
      </c>
      <c r="M2382">
        <v>230992.32</v>
      </c>
      <c r="N2382">
        <v>288740.40000000002</v>
      </c>
    </row>
    <row r="2383" spans="1:14" x14ac:dyDescent="0.3">
      <c r="A2383" t="s">
        <v>2368</v>
      </c>
      <c r="B2383" t="s">
        <v>6121</v>
      </c>
      <c r="C2383" t="s">
        <v>7408</v>
      </c>
      <c r="D2383" t="s">
        <v>7422</v>
      </c>
      <c r="E2383" t="s">
        <v>7426</v>
      </c>
      <c r="F2383" t="s">
        <v>7431</v>
      </c>
      <c r="G2383">
        <v>4370.78</v>
      </c>
      <c r="H2383">
        <v>19</v>
      </c>
      <c r="I2383" t="s">
        <v>7841</v>
      </c>
      <c r="J2383" t="s">
        <v>8164</v>
      </c>
      <c r="K2383" t="s">
        <v>8168</v>
      </c>
      <c r="L2383" t="s">
        <v>8170</v>
      </c>
      <c r="M2383">
        <v>83044.820000000007</v>
      </c>
      <c r="N2383">
        <v>83044.819999999992</v>
      </c>
    </row>
    <row r="2384" spans="1:14" x14ac:dyDescent="0.3">
      <c r="A2384" t="s">
        <v>2369</v>
      </c>
      <c r="B2384" t="s">
        <v>4449</v>
      </c>
      <c r="C2384" t="s">
        <v>7406</v>
      </c>
      <c r="D2384" t="s">
        <v>7412</v>
      </c>
      <c r="E2384" t="s">
        <v>7426</v>
      </c>
      <c r="F2384" t="s">
        <v>7432</v>
      </c>
      <c r="G2384">
        <v>5960.23</v>
      </c>
      <c r="H2384">
        <v>6</v>
      </c>
      <c r="I2384" t="s">
        <v>7619</v>
      </c>
      <c r="J2384" t="s">
        <v>8163</v>
      </c>
      <c r="K2384" t="s">
        <v>8167</v>
      </c>
      <c r="L2384" t="s">
        <v>8170</v>
      </c>
      <c r="M2384">
        <v>35761.379999999997</v>
      </c>
      <c r="N2384">
        <v>35761.379999999997</v>
      </c>
    </row>
    <row r="2385" spans="1:14" x14ac:dyDescent="0.3">
      <c r="A2385" t="s">
        <v>2370</v>
      </c>
      <c r="B2385" t="s">
        <v>6122</v>
      </c>
      <c r="C2385" t="s">
        <v>7408</v>
      </c>
      <c r="D2385" t="s">
        <v>7419</v>
      </c>
      <c r="E2385" t="s">
        <v>7423</v>
      </c>
      <c r="F2385" t="s">
        <v>7430</v>
      </c>
      <c r="G2385">
        <v>6229.98</v>
      </c>
      <c r="H2385">
        <v>17</v>
      </c>
      <c r="I2385" t="s">
        <v>7581</v>
      </c>
      <c r="J2385" t="s">
        <v>8164</v>
      </c>
      <c r="K2385" t="s">
        <v>8168</v>
      </c>
      <c r="L2385" t="s">
        <v>8169</v>
      </c>
      <c r="M2385">
        <v>84728.06</v>
      </c>
      <c r="N2385">
        <v>105909.65999999999</v>
      </c>
    </row>
    <row r="2386" spans="1:14" x14ac:dyDescent="0.3">
      <c r="A2386" t="s">
        <v>2371</v>
      </c>
      <c r="B2386" t="s">
        <v>6123</v>
      </c>
      <c r="C2386" t="s">
        <v>7407</v>
      </c>
      <c r="D2386" t="s">
        <v>7418</v>
      </c>
      <c r="E2386" t="s">
        <v>7427</v>
      </c>
      <c r="F2386" t="s">
        <v>7428</v>
      </c>
      <c r="G2386">
        <v>10175.799999999999</v>
      </c>
      <c r="H2386">
        <v>1</v>
      </c>
      <c r="I2386" t="s">
        <v>7680</v>
      </c>
      <c r="J2386" t="s">
        <v>8165</v>
      </c>
      <c r="K2386" t="s">
        <v>8168</v>
      </c>
      <c r="L2386" t="s">
        <v>8170</v>
      </c>
      <c r="M2386">
        <v>10175.799999999999</v>
      </c>
      <c r="N2386">
        <v>10175.799999999999</v>
      </c>
    </row>
    <row r="2387" spans="1:14" x14ac:dyDescent="0.3">
      <c r="A2387" t="s">
        <v>2372</v>
      </c>
      <c r="B2387" t="s">
        <v>6124</v>
      </c>
      <c r="C2387" t="s">
        <v>7406</v>
      </c>
      <c r="D2387" t="s">
        <v>7412</v>
      </c>
      <c r="E2387" t="s">
        <v>7423</v>
      </c>
      <c r="F2387" t="s">
        <v>7429</v>
      </c>
      <c r="G2387">
        <v>3029.5</v>
      </c>
      <c r="H2387">
        <v>1</v>
      </c>
      <c r="I2387" t="s">
        <v>7464</v>
      </c>
      <c r="J2387" t="s">
        <v>8164</v>
      </c>
      <c r="K2387" t="s">
        <v>8168</v>
      </c>
      <c r="L2387" t="s">
        <v>8170</v>
      </c>
      <c r="M2387">
        <v>3029.5</v>
      </c>
      <c r="N2387">
        <v>3029.5</v>
      </c>
    </row>
    <row r="2388" spans="1:14" x14ac:dyDescent="0.3">
      <c r="A2388" t="s">
        <v>2373</v>
      </c>
      <c r="B2388" t="s">
        <v>6125</v>
      </c>
      <c r="C2388" t="s">
        <v>7405</v>
      </c>
      <c r="D2388" t="s">
        <v>7410</v>
      </c>
      <c r="E2388" t="s">
        <v>7426</v>
      </c>
      <c r="F2388" t="s">
        <v>7432</v>
      </c>
      <c r="G2388">
        <v>6815.13</v>
      </c>
      <c r="H2388">
        <v>16</v>
      </c>
      <c r="I2388" t="s">
        <v>7636</v>
      </c>
      <c r="J2388" t="s">
        <v>8166</v>
      </c>
      <c r="K2388" t="s">
        <v>8168</v>
      </c>
      <c r="L2388" t="s">
        <v>8170</v>
      </c>
      <c r="M2388">
        <v>109042.08</v>
      </c>
      <c r="N2388">
        <v>109042.08</v>
      </c>
    </row>
    <row r="2389" spans="1:14" x14ac:dyDescent="0.3">
      <c r="A2389" t="s">
        <v>2374</v>
      </c>
      <c r="B2389" t="s">
        <v>4190</v>
      </c>
      <c r="C2389" t="s">
        <v>7407</v>
      </c>
      <c r="D2389" t="s">
        <v>7417</v>
      </c>
      <c r="E2389" t="s">
        <v>7425</v>
      </c>
      <c r="F2389" t="s">
        <v>7431</v>
      </c>
      <c r="G2389">
        <v>9711</v>
      </c>
      <c r="H2389">
        <v>2</v>
      </c>
      <c r="I2389" t="s">
        <v>7816</v>
      </c>
      <c r="J2389" t="s">
        <v>8165</v>
      </c>
      <c r="K2389" t="s">
        <v>8167</v>
      </c>
      <c r="L2389" t="s">
        <v>8169</v>
      </c>
      <c r="M2389">
        <v>15537.6</v>
      </c>
      <c r="N2389">
        <v>19422</v>
      </c>
    </row>
    <row r="2390" spans="1:14" x14ac:dyDescent="0.3">
      <c r="A2390" t="s">
        <v>2375</v>
      </c>
      <c r="B2390" t="s">
        <v>6126</v>
      </c>
      <c r="C2390" t="s">
        <v>7407</v>
      </c>
      <c r="D2390" t="s">
        <v>7418</v>
      </c>
      <c r="E2390" t="s">
        <v>7423</v>
      </c>
      <c r="F2390" t="s">
        <v>7428</v>
      </c>
      <c r="G2390">
        <v>14106.68</v>
      </c>
      <c r="H2390">
        <v>20</v>
      </c>
      <c r="I2390" t="s">
        <v>7926</v>
      </c>
      <c r="J2390" t="s">
        <v>8166</v>
      </c>
      <c r="K2390" t="s">
        <v>8167</v>
      </c>
      <c r="L2390" t="s">
        <v>8169</v>
      </c>
      <c r="M2390">
        <v>225706.88</v>
      </c>
      <c r="N2390">
        <v>282133.59999999998</v>
      </c>
    </row>
    <row r="2391" spans="1:14" x14ac:dyDescent="0.3">
      <c r="A2391" t="s">
        <v>2376</v>
      </c>
      <c r="B2391" t="s">
        <v>6127</v>
      </c>
      <c r="C2391" t="s">
        <v>7405</v>
      </c>
      <c r="D2391" t="s">
        <v>7417</v>
      </c>
      <c r="E2391" t="s">
        <v>7427</v>
      </c>
      <c r="F2391" t="s">
        <v>7430</v>
      </c>
      <c r="G2391">
        <v>5916.24</v>
      </c>
      <c r="H2391">
        <v>12</v>
      </c>
      <c r="I2391" t="s">
        <v>8134</v>
      </c>
      <c r="J2391" t="s">
        <v>8163</v>
      </c>
      <c r="K2391" t="s">
        <v>8168</v>
      </c>
      <c r="L2391" t="s">
        <v>8170</v>
      </c>
      <c r="M2391">
        <v>70994.880000000005</v>
      </c>
      <c r="N2391">
        <v>70994.880000000005</v>
      </c>
    </row>
    <row r="2392" spans="1:14" x14ac:dyDescent="0.3">
      <c r="A2392" t="s">
        <v>2377</v>
      </c>
      <c r="B2392" t="s">
        <v>6128</v>
      </c>
      <c r="C2392" t="s">
        <v>7408</v>
      </c>
      <c r="D2392" t="s">
        <v>7419</v>
      </c>
      <c r="E2392" t="s">
        <v>7424</v>
      </c>
      <c r="F2392" t="s">
        <v>7429</v>
      </c>
      <c r="G2392">
        <v>8219.49</v>
      </c>
      <c r="H2392">
        <v>5</v>
      </c>
      <c r="I2392" t="s">
        <v>7606</v>
      </c>
      <c r="J2392" t="s">
        <v>8166</v>
      </c>
      <c r="K2392" t="s">
        <v>8168</v>
      </c>
      <c r="L2392" t="s">
        <v>8169</v>
      </c>
      <c r="M2392">
        <v>32877.96</v>
      </c>
      <c r="N2392">
        <v>41097.449999999997</v>
      </c>
    </row>
    <row r="2393" spans="1:14" x14ac:dyDescent="0.3">
      <c r="A2393" t="s">
        <v>2378</v>
      </c>
      <c r="B2393" t="s">
        <v>6129</v>
      </c>
      <c r="C2393" t="s">
        <v>7407</v>
      </c>
      <c r="D2393" t="s">
        <v>7418</v>
      </c>
      <c r="E2393" t="s">
        <v>7426</v>
      </c>
      <c r="F2393" t="s">
        <v>7434</v>
      </c>
      <c r="G2393">
        <v>2895.87</v>
      </c>
      <c r="H2393">
        <v>19</v>
      </c>
      <c r="I2393" t="s">
        <v>7467</v>
      </c>
      <c r="J2393" t="s">
        <v>8163</v>
      </c>
      <c r="K2393" t="s">
        <v>8168</v>
      </c>
      <c r="L2393" t="s">
        <v>8170</v>
      </c>
      <c r="M2393">
        <v>55021.53</v>
      </c>
      <c r="N2393">
        <v>55021.53</v>
      </c>
    </row>
    <row r="2394" spans="1:14" x14ac:dyDescent="0.3">
      <c r="A2394" t="s">
        <v>2379</v>
      </c>
      <c r="B2394" t="s">
        <v>3999</v>
      </c>
      <c r="C2394" t="s">
        <v>7408</v>
      </c>
      <c r="D2394" t="s">
        <v>7419</v>
      </c>
      <c r="E2394" t="s">
        <v>7423</v>
      </c>
      <c r="F2394" t="s">
        <v>7428</v>
      </c>
      <c r="G2394">
        <v>1744.66</v>
      </c>
      <c r="H2394">
        <v>11</v>
      </c>
      <c r="I2394" t="s">
        <v>7989</v>
      </c>
      <c r="J2394" t="s">
        <v>8162</v>
      </c>
      <c r="K2394" t="s">
        <v>8167</v>
      </c>
      <c r="L2394" t="s">
        <v>8169</v>
      </c>
      <c r="M2394">
        <v>15353.34</v>
      </c>
      <c r="N2394">
        <v>19191.260000000002</v>
      </c>
    </row>
    <row r="2395" spans="1:14" x14ac:dyDescent="0.3">
      <c r="A2395" t="s">
        <v>1762</v>
      </c>
      <c r="B2395" t="s">
        <v>6130</v>
      </c>
      <c r="C2395" t="s">
        <v>7408</v>
      </c>
      <c r="D2395" t="s">
        <v>7420</v>
      </c>
      <c r="E2395" t="s">
        <v>7426</v>
      </c>
      <c r="F2395" t="s">
        <v>7428</v>
      </c>
      <c r="G2395">
        <v>3382.25</v>
      </c>
      <c r="H2395">
        <v>2</v>
      </c>
      <c r="I2395" t="s">
        <v>8055</v>
      </c>
      <c r="J2395" t="s">
        <v>8163</v>
      </c>
      <c r="K2395" t="s">
        <v>8168</v>
      </c>
      <c r="L2395" t="s">
        <v>8170</v>
      </c>
      <c r="M2395">
        <v>6764.5</v>
      </c>
      <c r="N2395">
        <v>6764.5</v>
      </c>
    </row>
    <row r="2396" spans="1:14" x14ac:dyDescent="0.3">
      <c r="A2396" t="s">
        <v>2380</v>
      </c>
      <c r="B2396" t="s">
        <v>6131</v>
      </c>
      <c r="C2396" t="s">
        <v>7406</v>
      </c>
      <c r="D2396" t="s">
        <v>7416</v>
      </c>
      <c r="E2396" t="s">
        <v>7427</v>
      </c>
      <c r="F2396" t="s">
        <v>7434</v>
      </c>
      <c r="G2396">
        <v>1943.03</v>
      </c>
      <c r="H2396">
        <v>9</v>
      </c>
      <c r="I2396" t="s">
        <v>7952</v>
      </c>
      <c r="J2396" t="s">
        <v>8163</v>
      </c>
      <c r="K2396" t="s">
        <v>8168</v>
      </c>
      <c r="L2396" t="s">
        <v>8169</v>
      </c>
      <c r="M2396">
        <v>13989.65</v>
      </c>
      <c r="N2396">
        <v>17487.27</v>
      </c>
    </row>
    <row r="2397" spans="1:14" x14ac:dyDescent="0.3">
      <c r="A2397" t="s">
        <v>2381</v>
      </c>
      <c r="B2397" t="s">
        <v>6132</v>
      </c>
      <c r="C2397" t="s">
        <v>7406</v>
      </c>
      <c r="D2397" t="s">
        <v>7412</v>
      </c>
      <c r="E2397" t="s">
        <v>7427</v>
      </c>
      <c r="F2397" t="s">
        <v>7434</v>
      </c>
      <c r="G2397">
        <v>12249.97</v>
      </c>
      <c r="H2397">
        <v>6</v>
      </c>
      <c r="I2397" t="s">
        <v>7886</v>
      </c>
      <c r="J2397" t="s">
        <v>8166</v>
      </c>
      <c r="K2397" t="s">
        <v>8167</v>
      </c>
      <c r="L2397" t="s">
        <v>8170</v>
      </c>
      <c r="M2397">
        <v>73499.820000000007</v>
      </c>
      <c r="N2397">
        <v>73499.819999999992</v>
      </c>
    </row>
    <row r="2398" spans="1:14" x14ac:dyDescent="0.3">
      <c r="A2398" t="s">
        <v>2382</v>
      </c>
      <c r="B2398" t="s">
        <v>6133</v>
      </c>
      <c r="C2398" t="s">
        <v>7405</v>
      </c>
      <c r="D2398" t="s">
        <v>7417</v>
      </c>
      <c r="E2398" t="s">
        <v>7423</v>
      </c>
      <c r="F2398" t="s">
        <v>7433</v>
      </c>
      <c r="G2398">
        <v>11732.05</v>
      </c>
      <c r="H2398">
        <v>9</v>
      </c>
      <c r="I2398" t="s">
        <v>7775</v>
      </c>
      <c r="J2398" t="s">
        <v>8165</v>
      </c>
      <c r="K2398" t="s">
        <v>8168</v>
      </c>
      <c r="L2398" t="s">
        <v>8169</v>
      </c>
      <c r="M2398">
        <v>84470.76</v>
      </c>
      <c r="N2398">
        <v>105588.45</v>
      </c>
    </row>
    <row r="2399" spans="1:14" x14ac:dyDescent="0.3">
      <c r="A2399" t="s">
        <v>2383</v>
      </c>
      <c r="B2399" t="s">
        <v>6134</v>
      </c>
      <c r="C2399" t="s">
        <v>7406</v>
      </c>
      <c r="D2399" t="s">
        <v>7421</v>
      </c>
      <c r="E2399" t="s">
        <v>7426</v>
      </c>
      <c r="F2399" t="s">
        <v>7432</v>
      </c>
      <c r="G2399">
        <v>2970.57</v>
      </c>
      <c r="H2399">
        <v>8</v>
      </c>
      <c r="I2399" t="s">
        <v>8101</v>
      </c>
      <c r="J2399" t="s">
        <v>8166</v>
      </c>
      <c r="K2399" t="s">
        <v>8168</v>
      </c>
      <c r="L2399" t="s">
        <v>8170</v>
      </c>
      <c r="M2399">
        <v>23764.560000000001</v>
      </c>
      <c r="N2399">
        <v>23764.560000000001</v>
      </c>
    </row>
    <row r="2400" spans="1:14" x14ac:dyDescent="0.3">
      <c r="A2400" t="s">
        <v>2384</v>
      </c>
      <c r="B2400" t="s">
        <v>6135</v>
      </c>
      <c r="C2400" t="s">
        <v>7407</v>
      </c>
      <c r="D2400" t="s">
        <v>7415</v>
      </c>
      <c r="E2400" t="s">
        <v>7423</v>
      </c>
      <c r="F2400" t="s">
        <v>7432</v>
      </c>
      <c r="G2400">
        <v>5828.26</v>
      </c>
      <c r="H2400">
        <v>9</v>
      </c>
      <c r="I2400" t="s">
        <v>7565</v>
      </c>
      <c r="J2400" t="s">
        <v>8166</v>
      </c>
      <c r="K2400" t="s">
        <v>8168</v>
      </c>
      <c r="L2400" t="s">
        <v>8170</v>
      </c>
      <c r="M2400">
        <v>52454.34</v>
      </c>
      <c r="N2400">
        <v>52454.340000000004</v>
      </c>
    </row>
    <row r="2401" spans="1:14" x14ac:dyDescent="0.3">
      <c r="A2401" t="s">
        <v>2385</v>
      </c>
      <c r="B2401" t="s">
        <v>6136</v>
      </c>
      <c r="C2401" t="s">
        <v>7407</v>
      </c>
      <c r="D2401" t="s">
        <v>7418</v>
      </c>
      <c r="E2401" t="s">
        <v>7425</v>
      </c>
      <c r="F2401" t="s">
        <v>7434</v>
      </c>
      <c r="G2401">
        <v>4893.68</v>
      </c>
      <c r="H2401">
        <v>18</v>
      </c>
      <c r="I2401" t="s">
        <v>7994</v>
      </c>
      <c r="J2401" t="s">
        <v>8162</v>
      </c>
      <c r="K2401" t="s">
        <v>8168</v>
      </c>
      <c r="L2401" t="s">
        <v>8170</v>
      </c>
      <c r="M2401">
        <v>88086.24</v>
      </c>
      <c r="N2401">
        <v>88086.24</v>
      </c>
    </row>
    <row r="2402" spans="1:14" x14ac:dyDescent="0.3">
      <c r="A2402" t="s">
        <v>2386</v>
      </c>
      <c r="B2402" t="s">
        <v>6137</v>
      </c>
      <c r="C2402" t="s">
        <v>7408</v>
      </c>
      <c r="D2402" t="s">
        <v>7422</v>
      </c>
      <c r="E2402" t="s">
        <v>7423</v>
      </c>
      <c r="F2402" t="s">
        <v>7428</v>
      </c>
      <c r="G2402">
        <v>12572.84</v>
      </c>
      <c r="H2402">
        <v>13</v>
      </c>
      <c r="I2402" t="s">
        <v>7575</v>
      </c>
      <c r="J2402" t="s">
        <v>8166</v>
      </c>
      <c r="K2402" t="s">
        <v>8168</v>
      </c>
      <c r="L2402" t="s">
        <v>8170</v>
      </c>
      <c r="M2402">
        <v>163446.92000000001</v>
      </c>
      <c r="N2402">
        <v>163446.92000000001</v>
      </c>
    </row>
    <row r="2403" spans="1:14" x14ac:dyDescent="0.3">
      <c r="A2403" t="s">
        <v>2387</v>
      </c>
      <c r="B2403" t="s">
        <v>6138</v>
      </c>
      <c r="C2403" t="s">
        <v>7406</v>
      </c>
      <c r="D2403" t="s">
        <v>7416</v>
      </c>
      <c r="E2403" t="s">
        <v>7423</v>
      </c>
      <c r="F2403" t="s">
        <v>7432</v>
      </c>
      <c r="G2403">
        <v>6507.2</v>
      </c>
      <c r="H2403">
        <v>4</v>
      </c>
      <c r="I2403" t="s">
        <v>7863</v>
      </c>
      <c r="J2403" t="s">
        <v>8165</v>
      </c>
      <c r="K2403" t="s">
        <v>8168</v>
      </c>
      <c r="L2403" t="s">
        <v>8169</v>
      </c>
      <c r="M2403">
        <v>20823.04</v>
      </c>
      <c r="N2403">
        <v>26028.799999999999</v>
      </c>
    </row>
    <row r="2404" spans="1:14" x14ac:dyDescent="0.3">
      <c r="A2404" t="s">
        <v>2388</v>
      </c>
      <c r="B2404" t="s">
        <v>6139</v>
      </c>
      <c r="C2404" t="s">
        <v>7407</v>
      </c>
      <c r="D2404" t="s">
        <v>7413</v>
      </c>
      <c r="E2404" t="s">
        <v>7423</v>
      </c>
      <c r="F2404" t="s">
        <v>7431</v>
      </c>
      <c r="G2404">
        <v>6262.35</v>
      </c>
      <c r="H2404">
        <v>10</v>
      </c>
      <c r="I2404" t="s">
        <v>7893</v>
      </c>
      <c r="J2404" t="s">
        <v>8164</v>
      </c>
      <c r="K2404" t="s">
        <v>8168</v>
      </c>
      <c r="L2404" t="s">
        <v>8170</v>
      </c>
      <c r="M2404">
        <v>62623.5</v>
      </c>
      <c r="N2404">
        <v>62623.5</v>
      </c>
    </row>
    <row r="2405" spans="1:14" x14ac:dyDescent="0.3">
      <c r="A2405" t="s">
        <v>2389</v>
      </c>
      <c r="B2405" t="s">
        <v>6140</v>
      </c>
      <c r="C2405" t="s">
        <v>7408</v>
      </c>
      <c r="D2405" t="s">
        <v>7417</v>
      </c>
      <c r="E2405" t="s">
        <v>7426</v>
      </c>
      <c r="F2405" t="s">
        <v>7430</v>
      </c>
      <c r="G2405">
        <v>5507.05</v>
      </c>
      <c r="H2405">
        <v>13</v>
      </c>
      <c r="I2405" t="s">
        <v>8135</v>
      </c>
      <c r="J2405" t="s">
        <v>8165</v>
      </c>
      <c r="K2405" t="s">
        <v>8168</v>
      </c>
      <c r="L2405" t="s">
        <v>8169</v>
      </c>
      <c r="M2405">
        <v>57273.32</v>
      </c>
      <c r="N2405">
        <v>71591.650000000009</v>
      </c>
    </row>
    <row r="2406" spans="1:14" x14ac:dyDescent="0.3">
      <c r="A2406" t="s">
        <v>2390</v>
      </c>
      <c r="B2406" t="s">
        <v>5810</v>
      </c>
      <c r="C2406" t="s">
        <v>7407</v>
      </c>
      <c r="D2406" t="s">
        <v>7415</v>
      </c>
      <c r="E2406" t="s">
        <v>7426</v>
      </c>
      <c r="F2406" t="s">
        <v>7430</v>
      </c>
      <c r="G2406">
        <v>5162.6000000000004</v>
      </c>
      <c r="H2406">
        <v>20</v>
      </c>
      <c r="I2406" t="s">
        <v>7835</v>
      </c>
      <c r="J2406" t="s">
        <v>8165</v>
      </c>
      <c r="K2406" t="s">
        <v>8167</v>
      </c>
      <c r="L2406" t="s">
        <v>8169</v>
      </c>
      <c r="M2406">
        <v>82601.600000000006</v>
      </c>
      <c r="N2406">
        <v>103252</v>
      </c>
    </row>
    <row r="2407" spans="1:14" x14ac:dyDescent="0.3">
      <c r="A2407" t="s">
        <v>2391</v>
      </c>
      <c r="B2407" t="s">
        <v>6141</v>
      </c>
      <c r="C2407" t="s">
        <v>7405</v>
      </c>
      <c r="D2407" t="s">
        <v>7417</v>
      </c>
      <c r="E2407" t="s">
        <v>7426</v>
      </c>
      <c r="F2407" t="s">
        <v>7429</v>
      </c>
      <c r="G2407">
        <v>7769.63</v>
      </c>
      <c r="H2407">
        <v>5</v>
      </c>
      <c r="I2407" t="s">
        <v>7469</v>
      </c>
      <c r="J2407" t="s">
        <v>8164</v>
      </c>
      <c r="K2407" t="s">
        <v>8167</v>
      </c>
      <c r="L2407" t="s">
        <v>8169</v>
      </c>
      <c r="M2407">
        <v>31078.52</v>
      </c>
      <c r="N2407">
        <v>38848.15</v>
      </c>
    </row>
    <row r="2408" spans="1:14" x14ac:dyDescent="0.3">
      <c r="A2408" t="s">
        <v>2392</v>
      </c>
      <c r="B2408" t="s">
        <v>6142</v>
      </c>
      <c r="C2408" t="s">
        <v>7406</v>
      </c>
      <c r="D2408" t="s">
        <v>7412</v>
      </c>
      <c r="E2408" t="s">
        <v>7426</v>
      </c>
      <c r="F2408" t="s">
        <v>7431</v>
      </c>
      <c r="G2408">
        <v>7201.08</v>
      </c>
      <c r="H2408">
        <v>19</v>
      </c>
      <c r="I2408" t="s">
        <v>7998</v>
      </c>
      <c r="J2408" t="s">
        <v>8165</v>
      </c>
      <c r="K2408" t="s">
        <v>8167</v>
      </c>
      <c r="L2408" t="s">
        <v>8169</v>
      </c>
      <c r="M2408">
        <v>109456.25</v>
      </c>
      <c r="N2408">
        <v>136820.51999999999</v>
      </c>
    </row>
    <row r="2409" spans="1:14" x14ac:dyDescent="0.3">
      <c r="A2409" t="s">
        <v>2393</v>
      </c>
      <c r="B2409" t="s">
        <v>6143</v>
      </c>
      <c r="C2409" t="s">
        <v>7408</v>
      </c>
      <c r="D2409" t="s">
        <v>7419</v>
      </c>
      <c r="E2409" t="s">
        <v>7423</v>
      </c>
      <c r="F2409" t="s">
        <v>7434</v>
      </c>
      <c r="G2409">
        <v>7918.2</v>
      </c>
      <c r="H2409">
        <v>11</v>
      </c>
      <c r="I2409" t="s">
        <v>7793</v>
      </c>
      <c r="J2409" t="s">
        <v>8163</v>
      </c>
      <c r="K2409" t="s">
        <v>8168</v>
      </c>
      <c r="L2409" t="s">
        <v>8169</v>
      </c>
      <c r="M2409">
        <v>69680.160000000003</v>
      </c>
      <c r="N2409">
        <v>87100.2</v>
      </c>
    </row>
    <row r="2410" spans="1:14" x14ac:dyDescent="0.3">
      <c r="A2410" t="s">
        <v>2394</v>
      </c>
      <c r="B2410" t="s">
        <v>6144</v>
      </c>
      <c r="C2410" t="s">
        <v>7405</v>
      </c>
      <c r="D2410" t="s">
        <v>7410</v>
      </c>
      <c r="E2410" t="s">
        <v>7425</v>
      </c>
      <c r="F2410" t="s">
        <v>7428</v>
      </c>
      <c r="G2410">
        <v>14769.02</v>
      </c>
      <c r="H2410">
        <v>16</v>
      </c>
      <c r="I2410" t="s">
        <v>7567</v>
      </c>
      <c r="J2410" t="s">
        <v>8165</v>
      </c>
      <c r="K2410" t="s">
        <v>8167</v>
      </c>
      <c r="L2410" t="s">
        <v>8169</v>
      </c>
      <c r="M2410">
        <v>189043.29</v>
      </c>
      <c r="N2410">
        <v>236304.32</v>
      </c>
    </row>
    <row r="2411" spans="1:14" x14ac:dyDescent="0.3">
      <c r="A2411" t="s">
        <v>2395</v>
      </c>
      <c r="B2411" t="s">
        <v>6145</v>
      </c>
      <c r="C2411" t="s">
        <v>7408</v>
      </c>
      <c r="D2411" t="s">
        <v>7420</v>
      </c>
      <c r="E2411" t="s">
        <v>7425</v>
      </c>
      <c r="F2411" t="s">
        <v>7432</v>
      </c>
      <c r="G2411">
        <v>13943.17</v>
      </c>
      <c r="H2411">
        <v>8</v>
      </c>
      <c r="I2411" t="s">
        <v>7648</v>
      </c>
      <c r="J2411" t="s">
        <v>8163</v>
      </c>
      <c r="K2411" t="s">
        <v>8167</v>
      </c>
      <c r="L2411" t="s">
        <v>8169</v>
      </c>
      <c r="M2411">
        <v>89236.62</v>
      </c>
      <c r="N2411">
        <v>111545.36</v>
      </c>
    </row>
    <row r="2412" spans="1:14" x14ac:dyDescent="0.3">
      <c r="A2412" t="s">
        <v>2396</v>
      </c>
      <c r="B2412" t="s">
        <v>6146</v>
      </c>
      <c r="C2412" t="s">
        <v>7405</v>
      </c>
      <c r="D2412" t="s">
        <v>7417</v>
      </c>
      <c r="E2412" t="s">
        <v>7426</v>
      </c>
      <c r="F2412" t="s">
        <v>7432</v>
      </c>
      <c r="G2412">
        <v>11805.92</v>
      </c>
      <c r="H2412">
        <v>1</v>
      </c>
      <c r="I2412" t="s">
        <v>7566</v>
      </c>
      <c r="J2412" t="s">
        <v>8165</v>
      </c>
      <c r="K2412" t="s">
        <v>8168</v>
      </c>
      <c r="L2412" t="s">
        <v>8169</v>
      </c>
      <c r="M2412">
        <v>9444.57</v>
      </c>
      <c r="N2412">
        <v>11805.92</v>
      </c>
    </row>
    <row r="2413" spans="1:14" x14ac:dyDescent="0.3">
      <c r="A2413" t="s">
        <v>2397</v>
      </c>
      <c r="B2413" t="s">
        <v>6147</v>
      </c>
      <c r="C2413" t="s">
        <v>7406</v>
      </c>
      <c r="D2413" t="s">
        <v>7414</v>
      </c>
      <c r="E2413" t="s">
        <v>7425</v>
      </c>
      <c r="F2413" t="s">
        <v>7429</v>
      </c>
      <c r="G2413">
        <v>4710.25</v>
      </c>
      <c r="H2413">
        <v>7</v>
      </c>
      <c r="I2413" t="s">
        <v>7596</v>
      </c>
      <c r="J2413" t="s">
        <v>8163</v>
      </c>
      <c r="K2413" t="s">
        <v>8168</v>
      </c>
      <c r="L2413" t="s">
        <v>8170</v>
      </c>
      <c r="M2413">
        <v>32971.75</v>
      </c>
      <c r="N2413">
        <v>32971.75</v>
      </c>
    </row>
    <row r="2414" spans="1:14" x14ac:dyDescent="0.3">
      <c r="A2414" t="s">
        <v>2398</v>
      </c>
      <c r="B2414" t="s">
        <v>6148</v>
      </c>
      <c r="C2414" t="s">
        <v>7405</v>
      </c>
      <c r="D2414" t="s">
        <v>7411</v>
      </c>
      <c r="E2414" t="s">
        <v>7424</v>
      </c>
      <c r="F2414" t="s">
        <v>7428</v>
      </c>
      <c r="G2414">
        <v>11598.42</v>
      </c>
      <c r="H2414">
        <v>4</v>
      </c>
      <c r="I2414" t="s">
        <v>7546</v>
      </c>
      <c r="J2414" t="s">
        <v>8164</v>
      </c>
      <c r="K2414" t="s">
        <v>8168</v>
      </c>
      <c r="L2414" t="s">
        <v>8170</v>
      </c>
      <c r="M2414">
        <v>46393.68</v>
      </c>
      <c r="N2414">
        <v>46393.68</v>
      </c>
    </row>
    <row r="2415" spans="1:14" x14ac:dyDescent="0.3">
      <c r="A2415" t="s">
        <v>2399</v>
      </c>
      <c r="B2415" t="s">
        <v>6149</v>
      </c>
      <c r="C2415" t="s">
        <v>7407</v>
      </c>
      <c r="D2415" t="s">
        <v>7415</v>
      </c>
      <c r="E2415" t="s">
        <v>7423</v>
      </c>
      <c r="F2415" t="s">
        <v>7432</v>
      </c>
      <c r="G2415">
        <v>6846.67</v>
      </c>
      <c r="H2415">
        <v>10</v>
      </c>
      <c r="I2415" t="s">
        <v>7844</v>
      </c>
      <c r="J2415" t="s">
        <v>8165</v>
      </c>
      <c r="K2415" t="s">
        <v>8167</v>
      </c>
      <c r="L2415" t="s">
        <v>8170</v>
      </c>
      <c r="M2415">
        <v>68466.7</v>
      </c>
      <c r="N2415">
        <v>68466.7</v>
      </c>
    </row>
    <row r="2416" spans="1:14" x14ac:dyDescent="0.3">
      <c r="A2416" t="s">
        <v>2400</v>
      </c>
      <c r="B2416" t="s">
        <v>4999</v>
      </c>
      <c r="C2416" t="s">
        <v>7408</v>
      </c>
      <c r="D2416" t="s">
        <v>7422</v>
      </c>
      <c r="E2416" t="s">
        <v>7423</v>
      </c>
      <c r="F2416" t="s">
        <v>7433</v>
      </c>
      <c r="G2416">
        <v>8138.15</v>
      </c>
      <c r="H2416">
        <v>1</v>
      </c>
      <c r="I2416" t="s">
        <v>7518</v>
      </c>
      <c r="J2416" t="s">
        <v>8166</v>
      </c>
      <c r="K2416" t="s">
        <v>8168</v>
      </c>
      <c r="L2416" t="s">
        <v>8169</v>
      </c>
      <c r="M2416">
        <v>6510.52</v>
      </c>
      <c r="N2416">
        <v>8138.15</v>
      </c>
    </row>
    <row r="2417" spans="1:14" x14ac:dyDescent="0.3">
      <c r="A2417" t="s">
        <v>2401</v>
      </c>
      <c r="B2417" t="s">
        <v>6128</v>
      </c>
      <c r="C2417" t="s">
        <v>7408</v>
      </c>
      <c r="D2417" t="s">
        <v>7419</v>
      </c>
      <c r="E2417" t="s">
        <v>7425</v>
      </c>
      <c r="F2417" t="s">
        <v>7430</v>
      </c>
      <c r="G2417">
        <v>3286.8</v>
      </c>
      <c r="H2417">
        <v>17</v>
      </c>
      <c r="I2417" t="s">
        <v>7636</v>
      </c>
      <c r="J2417" t="s">
        <v>8162</v>
      </c>
      <c r="K2417" t="s">
        <v>8167</v>
      </c>
      <c r="L2417" t="s">
        <v>8170</v>
      </c>
      <c r="M2417">
        <v>55875.6</v>
      </c>
      <c r="N2417">
        <v>55875.600000000006</v>
      </c>
    </row>
    <row r="2418" spans="1:14" x14ac:dyDescent="0.3">
      <c r="A2418" t="s">
        <v>2402</v>
      </c>
      <c r="B2418" t="s">
        <v>6150</v>
      </c>
      <c r="C2418" t="s">
        <v>7406</v>
      </c>
      <c r="D2418" t="s">
        <v>7421</v>
      </c>
      <c r="E2418" t="s">
        <v>7424</v>
      </c>
      <c r="F2418" t="s">
        <v>7428</v>
      </c>
      <c r="G2418">
        <v>7164.56</v>
      </c>
      <c r="H2418">
        <v>20</v>
      </c>
      <c r="I2418" t="s">
        <v>7631</v>
      </c>
      <c r="J2418" t="s">
        <v>8164</v>
      </c>
      <c r="K2418" t="s">
        <v>8168</v>
      </c>
      <c r="L2418" t="s">
        <v>8169</v>
      </c>
      <c r="M2418">
        <v>114632.96000000001</v>
      </c>
      <c r="N2418">
        <v>143291.20000000001</v>
      </c>
    </row>
    <row r="2419" spans="1:14" x14ac:dyDescent="0.3">
      <c r="A2419" t="s">
        <v>2403</v>
      </c>
      <c r="B2419" t="s">
        <v>4733</v>
      </c>
      <c r="C2419" t="s">
        <v>7407</v>
      </c>
      <c r="D2419" t="s">
        <v>7417</v>
      </c>
      <c r="E2419" t="s">
        <v>7424</v>
      </c>
      <c r="F2419" t="s">
        <v>7430</v>
      </c>
      <c r="G2419">
        <v>5132.72</v>
      </c>
      <c r="H2419">
        <v>4</v>
      </c>
      <c r="I2419" t="s">
        <v>7932</v>
      </c>
      <c r="J2419" t="s">
        <v>8164</v>
      </c>
      <c r="K2419" t="s">
        <v>8168</v>
      </c>
      <c r="L2419" t="s">
        <v>8170</v>
      </c>
      <c r="M2419">
        <v>20530.88</v>
      </c>
      <c r="N2419">
        <v>20530.88</v>
      </c>
    </row>
    <row r="2420" spans="1:14" x14ac:dyDescent="0.3">
      <c r="A2420" t="s">
        <v>2404</v>
      </c>
      <c r="B2420" t="s">
        <v>6151</v>
      </c>
      <c r="C2420" t="s">
        <v>7407</v>
      </c>
      <c r="D2420" t="s">
        <v>7415</v>
      </c>
      <c r="E2420" t="s">
        <v>7426</v>
      </c>
      <c r="F2420" t="s">
        <v>7431</v>
      </c>
      <c r="G2420">
        <v>1968.76</v>
      </c>
      <c r="H2420">
        <v>11</v>
      </c>
      <c r="I2420" t="s">
        <v>8088</v>
      </c>
      <c r="J2420" t="s">
        <v>8162</v>
      </c>
      <c r="K2420" t="s">
        <v>8167</v>
      </c>
      <c r="L2420" t="s">
        <v>8170</v>
      </c>
      <c r="M2420">
        <v>21656.36</v>
      </c>
      <c r="N2420">
        <v>21656.36</v>
      </c>
    </row>
    <row r="2421" spans="1:14" x14ac:dyDescent="0.3">
      <c r="A2421" t="s">
        <v>2405</v>
      </c>
      <c r="B2421" t="s">
        <v>6152</v>
      </c>
      <c r="C2421" t="s">
        <v>7406</v>
      </c>
      <c r="D2421" t="s">
        <v>7414</v>
      </c>
      <c r="E2421" t="s">
        <v>7424</v>
      </c>
      <c r="F2421" t="s">
        <v>7431</v>
      </c>
      <c r="G2421">
        <v>7959.7</v>
      </c>
      <c r="H2421">
        <v>14</v>
      </c>
      <c r="I2421" t="s">
        <v>8064</v>
      </c>
      <c r="J2421" t="s">
        <v>8166</v>
      </c>
      <c r="K2421" t="s">
        <v>8168</v>
      </c>
      <c r="L2421" t="s">
        <v>8169</v>
      </c>
      <c r="M2421">
        <v>89148.64</v>
      </c>
      <c r="N2421">
        <v>111435.8</v>
      </c>
    </row>
    <row r="2422" spans="1:14" x14ac:dyDescent="0.3">
      <c r="A2422" t="s">
        <v>2406</v>
      </c>
      <c r="B2422" t="s">
        <v>6153</v>
      </c>
      <c r="C2422" t="s">
        <v>7408</v>
      </c>
      <c r="D2422" t="s">
        <v>7422</v>
      </c>
      <c r="E2422" t="s">
        <v>7427</v>
      </c>
      <c r="F2422" t="s">
        <v>7434</v>
      </c>
      <c r="G2422">
        <v>12900.69</v>
      </c>
      <c r="H2422">
        <v>9</v>
      </c>
      <c r="I2422" t="s">
        <v>7881</v>
      </c>
      <c r="J2422" t="s">
        <v>8165</v>
      </c>
      <c r="K2422" t="s">
        <v>8167</v>
      </c>
      <c r="L2422" t="s">
        <v>8169</v>
      </c>
      <c r="M2422">
        <v>92885.3</v>
      </c>
      <c r="N2422">
        <v>116106.21</v>
      </c>
    </row>
    <row r="2423" spans="1:14" x14ac:dyDescent="0.3">
      <c r="A2423" t="s">
        <v>2407</v>
      </c>
      <c r="B2423" t="s">
        <v>6154</v>
      </c>
      <c r="C2423" t="s">
        <v>7407</v>
      </c>
      <c r="D2423" t="s">
        <v>7413</v>
      </c>
      <c r="E2423" t="s">
        <v>7425</v>
      </c>
      <c r="F2423" t="s">
        <v>7431</v>
      </c>
      <c r="G2423">
        <v>13091.59</v>
      </c>
      <c r="H2423">
        <v>20</v>
      </c>
      <c r="I2423" t="s">
        <v>7485</v>
      </c>
      <c r="J2423" t="s">
        <v>8166</v>
      </c>
      <c r="K2423" t="s">
        <v>8168</v>
      </c>
      <c r="L2423" t="s">
        <v>8169</v>
      </c>
      <c r="M2423">
        <v>209465.44</v>
      </c>
      <c r="N2423">
        <v>261831.8</v>
      </c>
    </row>
    <row r="2424" spans="1:14" x14ac:dyDescent="0.3">
      <c r="A2424" t="s">
        <v>2408</v>
      </c>
      <c r="B2424" t="s">
        <v>6155</v>
      </c>
      <c r="C2424" t="s">
        <v>7407</v>
      </c>
      <c r="D2424" t="s">
        <v>7415</v>
      </c>
      <c r="E2424" t="s">
        <v>7423</v>
      </c>
      <c r="F2424" t="s">
        <v>7432</v>
      </c>
      <c r="G2424">
        <v>5471.36</v>
      </c>
      <c r="H2424">
        <v>14</v>
      </c>
      <c r="I2424" t="s">
        <v>7443</v>
      </c>
      <c r="J2424" t="s">
        <v>8163</v>
      </c>
      <c r="K2424" t="s">
        <v>8167</v>
      </c>
      <c r="L2424" t="s">
        <v>8170</v>
      </c>
      <c r="M2424">
        <v>76599.039999999994</v>
      </c>
      <c r="N2424">
        <v>76599.039999999994</v>
      </c>
    </row>
    <row r="2425" spans="1:14" x14ac:dyDescent="0.3">
      <c r="A2425" t="s">
        <v>2409</v>
      </c>
      <c r="B2425" t="s">
        <v>6156</v>
      </c>
      <c r="C2425" t="s">
        <v>7408</v>
      </c>
      <c r="D2425" t="s">
        <v>7419</v>
      </c>
      <c r="E2425" t="s">
        <v>7423</v>
      </c>
      <c r="F2425" t="s">
        <v>7428</v>
      </c>
      <c r="G2425">
        <v>11988.52</v>
      </c>
      <c r="H2425">
        <v>15</v>
      </c>
      <c r="I2425" t="s">
        <v>7458</v>
      </c>
      <c r="J2425" t="s">
        <v>8163</v>
      </c>
      <c r="K2425" t="s">
        <v>8167</v>
      </c>
      <c r="L2425" t="s">
        <v>8169</v>
      </c>
      <c r="M2425">
        <v>143862.24</v>
      </c>
      <c r="N2425">
        <v>179827.80000000002</v>
      </c>
    </row>
    <row r="2426" spans="1:14" x14ac:dyDescent="0.3">
      <c r="A2426" t="s">
        <v>2410</v>
      </c>
      <c r="B2426" t="s">
        <v>6157</v>
      </c>
      <c r="C2426" t="s">
        <v>7407</v>
      </c>
      <c r="D2426" t="s">
        <v>7415</v>
      </c>
      <c r="E2426" t="s">
        <v>7427</v>
      </c>
      <c r="F2426" t="s">
        <v>7430</v>
      </c>
      <c r="G2426">
        <v>12270.72</v>
      </c>
      <c r="H2426">
        <v>7</v>
      </c>
      <c r="I2426" t="s">
        <v>7624</v>
      </c>
      <c r="J2426" t="s">
        <v>8163</v>
      </c>
      <c r="K2426" t="s">
        <v>8167</v>
      </c>
      <c r="L2426" t="s">
        <v>8170</v>
      </c>
      <c r="M2426">
        <v>85895.039999999994</v>
      </c>
      <c r="N2426">
        <v>85895.039999999994</v>
      </c>
    </row>
    <row r="2427" spans="1:14" x14ac:dyDescent="0.3">
      <c r="A2427" t="s">
        <v>2411</v>
      </c>
      <c r="B2427" t="s">
        <v>6158</v>
      </c>
      <c r="C2427" t="s">
        <v>7407</v>
      </c>
      <c r="D2427" t="s">
        <v>7413</v>
      </c>
      <c r="E2427" t="s">
        <v>7425</v>
      </c>
      <c r="F2427" t="s">
        <v>7431</v>
      </c>
      <c r="G2427">
        <v>5458.91</v>
      </c>
      <c r="H2427">
        <v>7</v>
      </c>
      <c r="I2427" t="s">
        <v>7710</v>
      </c>
      <c r="J2427" t="s">
        <v>8164</v>
      </c>
      <c r="K2427" t="s">
        <v>8168</v>
      </c>
      <c r="L2427" t="s">
        <v>8170</v>
      </c>
      <c r="M2427">
        <v>38212.370000000003</v>
      </c>
      <c r="N2427">
        <v>38212.369999999995</v>
      </c>
    </row>
    <row r="2428" spans="1:14" x14ac:dyDescent="0.3">
      <c r="A2428" t="s">
        <v>2412</v>
      </c>
      <c r="B2428" t="s">
        <v>6159</v>
      </c>
      <c r="C2428" t="s">
        <v>7405</v>
      </c>
      <c r="D2428" t="s">
        <v>7409</v>
      </c>
      <c r="E2428" t="s">
        <v>7427</v>
      </c>
      <c r="F2428" t="s">
        <v>7432</v>
      </c>
      <c r="G2428">
        <v>2011.09</v>
      </c>
      <c r="H2428">
        <v>11</v>
      </c>
      <c r="I2428" t="s">
        <v>7733</v>
      </c>
      <c r="J2428" t="s">
        <v>8163</v>
      </c>
      <c r="K2428" t="s">
        <v>8168</v>
      </c>
      <c r="L2428" t="s">
        <v>8169</v>
      </c>
      <c r="M2428">
        <v>17697.259999999998</v>
      </c>
      <c r="N2428">
        <v>22121.989999999998</v>
      </c>
    </row>
    <row r="2429" spans="1:14" x14ac:dyDescent="0.3">
      <c r="A2429" t="s">
        <v>2413</v>
      </c>
      <c r="B2429" t="s">
        <v>6160</v>
      </c>
      <c r="C2429" t="s">
        <v>7407</v>
      </c>
      <c r="D2429" t="s">
        <v>7417</v>
      </c>
      <c r="E2429" t="s">
        <v>7424</v>
      </c>
      <c r="F2429" t="s">
        <v>7429</v>
      </c>
      <c r="G2429">
        <v>12874.96</v>
      </c>
      <c r="H2429">
        <v>9</v>
      </c>
      <c r="I2429" t="s">
        <v>7492</v>
      </c>
      <c r="J2429" t="s">
        <v>8166</v>
      </c>
      <c r="K2429" t="s">
        <v>8168</v>
      </c>
      <c r="L2429" t="s">
        <v>8170</v>
      </c>
      <c r="M2429">
        <v>115874.64</v>
      </c>
      <c r="N2429">
        <v>115874.63999999998</v>
      </c>
    </row>
    <row r="2430" spans="1:14" x14ac:dyDescent="0.3">
      <c r="A2430" t="s">
        <v>2414</v>
      </c>
      <c r="B2430" t="s">
        <v>6161</v>
      </c>
      <c r="C2430" t="s">
        <v>7407</v>
      </c>
      <c r="D2430" t="s">
        <v>7418</v>
      </c>
      <c r="E2430" t="s">
        <v>7427</v>
      </c>
      <c r="F2430" t="s">
        <v>7429</v>
      </c>
      <c r="G2430">
        <v>10670.48</v>
      </c>
      <c r="H2430">
        <v>5</v>
      </c>
      <c r="I2430" t="s">
        <v>7966</v>
      </c>
      <c r="J2430" t="s">
        <v>8164</v>
      </c>
      <c r="K2430" t="s">
        <v>8167</v>
      </c>
      <c r="L2430" t="s">
        <v>8170</v>
      </c>
      <c r="M2430">
        <v>53352.4</v>
      </c>
      <c r="N2430">
        <v>53352.399999999994</v>
      </c>
    </row>
    <row r="2431" spans="1:14" x14ac:dyDescent="0.3">
      <c r="A2431" t="s">
        <v>2415</v>
      </c>
      <c r="B2431" t="s">
        <v>5361</v>
      </c>
      <c r="C2431" t="s">
        <v>7408</v>
      </c>
      <c r="D2431" t="s">
        <v>7417</v>
      </c>
      <c r="E2431" t="s">
        <v>7427</v>
      </c>
      <c r="F2431" t="s">
        <v>7434</v>
      </c>
      <c r="G2431">
        <v>5451.44</v>
      </c>
      <c r="H2431">
        <v>11</v>
      </c>
      <c r="I2431" t="s">
        <v>7618</v>
      </c>
      <c r="J2431" t="s">
        <v>8165</v>
      </c>
      <c r="K2431" t="s">
        <v>8167</v>
      </c>
      <c r="L2431" t="s">
        <v>8170</v>
      </c>
      <c r="M2431">
        <v>59965.84</v>
      </c>
      <c r="N2431">
        <v>59965.84</v>
      </c>
    </row>
    <row r="2432" spans="1:14" x14ac:dyDescent="0.3">
      <c r="A2432" t="s">
        <v>2416</v>
      </c>
      <c r="B2432" t="s">
        <v>6162</v>
      </c>
      <c r="C2432" t="s">
        <v>7408</v>
      </c>
      <c r="D2432" t="s">
        <v>7422</v>
      </c>
      <c r="E2432" t="s">
        <v>7427</v>
      </c>
      <c r="F2432" t="s">
        <v>7430</v>
      </c>
      <c r="G2432">
        <v>2791.29</v>
      </c>
      <c r="H2432">
        <v>6</v>
      </c>
      <c r="I2432" t="s">
        <v>7541</v>
      </c>
      <c r="J2432" t="s">
        <v>8162</v>
      </c>
      <c r="K2432" t="s">
        <v>8167</v>
      </c>
      <c r="L2432" t="s">
        <v>8170</v>
      </c>
      <c r="M2432">
        <v>16747.740000000002</v>
      </c>
      <c r="N2432">
        <v>16747.739999999998</v>
      </c>
    </row>
    <row r="2433" spans="1:14" x14ac:dyDescent="0.3">
      <c r="A2433" t="s">
        <v>2417</v>
      </c>
      <c r="B2433" t="s">
        <v>6163</v>
      </c>
      <c r="C2433" t="s">
        <v>7406</v>
      </c>
      <c r="D2433" t="s">
        <v>7412</v>
      </c>
      <c r="E2433" t="s">
        <v>7423</v>
      </c>
      <c r="F2433" t="s">
        <v>7434</v>
      </c>
      <c r="G2433">
        <v>10799.13</v>
      </c>
      <c r="H2433">
        <v>18</v>
      </c>
      <c r="I2433" t="s">
        <v>8130</v>
      </c>
      <c r="J2433" t="s">
        <v>8166</v>
      </c>
      <c r="K2433" t="s">
        <v>8168</v>
      </c>
      <c r="L2433" t="s">
        <v>8170</v>
      </c>
      <c r="M2433">
        <v>194384.34</v>
      </c>
      <c r="N2433">
        <v>194384.34</v>
      </c>
    </row>
    <row r="2434" spans="1:14" x14ac:dyDescent="0.3">
      <c r="A2434" t="s">
        <v>2418</v>
      </c>
      <c r="B2434" t="s">
        <v>6164</v>
      </c>
      <c r="C2434" t="s">
        <v>7405</v>
      </c>
      <c r="D2434" t="s">
        <v>7409</v>
      </c>
      <c r="E2434" t="s">
        <v>7427</v>
      </c>
      <c r="F2434" t="s">
        <v>7429</v>
      </c>
      <c r="G2434">
        <v>9931.7800000000007</v>
      </c>
      <c r="H2434">
        <v>15</v>
      </c>
      <c r="I2434" t="s">
        <v>7935</v>
      </c>
      <c r="J2434" t="s">
        <v>8162</v>
      </c>
      <c r="K2434" t="s">
        <v>8168</v>
      </c>
      <c r="L2434" t="s">
        <v>8170</v>
      </c>
      <c r="M2434">
        <v>148976.70000000001</v>
      </c>
      <c r="N2434">
        <v>148976.70000000001</v>
      </c>
    </row>
    <row r="2435" spans="1:14" x14ac:dyDescent="0.3">
      <c r="A2435" t="s">
        <v>2419</v>
      </c>
      <c r="B2435" t="s">
        <v>6165</v>
      </c>
      <c r="C2435" t="s">
        <v>7407</v>
      </c>
      <c r="D2435" t="s">
        <v>7418</v>
      </c>
      <c r="E2435" t="s">
        <v>7427</v>
      </c>
      <c r="F2435" t="s">
        <v>7429</v>
      </c>
      <c r="G2435">
        <v>13748.95</v>
      </c>
      <c r="H2435">
        <v>4</v>
      </c>
      <c r="I2435" t="s">
        <v>7566</v>
      </c>
      <c r="J2435" t="s">
        <v>8166</v>
      </c>
      <c r="K2435" t="s">
        <v>8167</v>
      </c>
      <c r="L2435" t="s">
        <v>8169</v>
      </c>
      <c r="M2435">
        <v>43996.639999999999</v>
      </c>
      <c r="N2435">
        <v>54995.8</v>
      </c>
    </row>
    <row r="2436" spans="1:14" x14ac:dyDescent="0.3">
      <c r="A2436" t="s">
        <v>2420</v>
      </c>
      <c r="B2436" t="s">
        <v>4463</v>
      </c>
      <c r="C2436" t="s">
        <v>7406</v>
      </c>
      <c r="D2436" t="s">
        <v>7412</v>
      </c>
      <c r="E2436" t="s">
        <v>7427</v>
      </c>
      <c r="F2436" t="s">
        <v>7429</v>
      </c>
      <c r="G2436">
        <v>3466.91</v>
      </c>
      <c r="H2436">
        <v>19</v>
      </c>
      <c r="I2436" t="s">
        <v>7800</v>
      </c>
      <c r="J2436" t="s">
        <v>8162</v>
      </c>
      <c r="K2436" t="s">
        <v>8168</v>
      </c>
      <c r="L2436" t="s">
        <v>8170</v>
      </c>
      <c r="M2436">
        <v>65871.289999999994</v>
      </c>
      <c r="N2436">
        <v>65871.289999999994</v>
      </c>
    </row>
    <row r="2437" spans="1:14" x14ac:dyDescent="0.3">
      <c r="A2437" t="s">
        <v>2421</v>
      </c>
      <c r="B2437" t="s">
        <v>6166</v>
      </c>
      <c r="C2437" t="s">
        <v>7405</v>
      </c>
      <c r="D2437" t="s">
        <v>7409</v>
      </c>
      <c r="E2437" t="s">
        <v>7427</v>
      </c>
      <c r="F2437" t="s">
        <v>7434</v>
      </c>
      <c r="G2437">
        <v>4276.16</v>
      </c>
      <c r="H2437">
        <v>10</v>
      </c>
      <c r="I2437" t="s">
        <v>7524</v>
      </c>
      <c r="J2437" t="s">
        <v>8163</v>
      </c>
      <c r="K2437" t="s">
        <v>8167</v>
      </c>
      <c r="L2437" t="s">
        <v>8170</v>
      </c>
      <c r="M2437">
        <v>42761.599999999999</v>
      </c>
      <c r="N2437">
        <v>42761.599999999999</v>
      </c>
    </row>
    <row r="2438" spans="1:14" x14ac:dyDescent="0.3">
      <c r="A2438" t="s">
        <v>2422</v>
      </c>
      <c r="B2438" t="s">
        <v>6167</v>
      </c>
      <c r="C2438" t="s">
        <v>7407</v>
      </c>
      <c r="D2438" t="s">
        <v>7413</v>
      </c>
      <c r="E2438" t="s">
        <v>7425</v>
      </c>
      <c r="F2438" t="s">
        <v>7430</v>
      </c>
      <c r="G2438">
        <v>16458.900000000001</v>
      </c>
      <c r="H2438">
        <v>20</v>
      </c>
      <c r="I2438" t="s">
        <v>7597</v>
      </c>
      <c r="J2438" t="s">
        <v>8162</v>
      </c>
      <c r="K2438" t="s">
        <v>8167</v>
      </c>
      <c r="L2438" t="s">
        <v>8169</v>
      </c>
      <c r="M2438">
        <v>263342.40000000002</v>
      </c>
      <c r="N2438">
        <v>329178</v>
      </c>
    </row>
    <row r="2439" spans="1:14" x14ac:dyDescent="0.3">
      <c r="A2439" t="s">
        <v>2423</v>
      </c>
      <c r="B2439" t="s">
        <v>6168</v>
      </c>
      <c r="C2439" t="s">
        <v>7405</v>
      </c>
      <c r="D2439" t="s">
        <v>7411</v>
      </c>
      <c r="E2439" t="s">
        <v>7425</v>
      </c>
      <c r="F2439" t="s">
        <v>7433</v>
      </c>
      <c r="G2439">
        <v>1065.72</v>
      </c>
      <c r="H2439">
        <v>2</v>
      </c>
      <c r="I2439" t="s">
        <v>7734</v>
      </c>
      <c r="J2439" t="s">
        <v>8164</v>
      </c>
      <c r="K2439" t="s">
        <v>8167</v>
      </c>
      <c r="L2439" t="s">
        <v>8169</v>
      </c>
      <c r="M2439">
        <v>1704.82</v>
      </c>
      <c r="N2439">
        <v>2131.44</v>
      </c>
    </row>
    <row r="2440" spans="1:14" x14ac:dyDescent="0.3">
      <c r="A2440" t="s">
        <v>2424</v>
      </c>
      <c r="B2440" t="s">
        <v>6169</v>
      </c>
      <c r="C2440" t="s">
        <v>7406</v>
      </c>
      <c r="D2440" t="s">
        <v>7414</v>
      </c>
      <c r="E2440" t="s">
        <v>7426</v>
      </c>
      <c r="F2440" t="s">
        <v>7428</v>
      </c>
      <c r="G2440">
        <v>9257.82</v>
      </c>
      <c r="H2440">
        <v>16</v>
      </c>
      <c r="I2440" t="s">
        <v>7634</v>
      </c>
      <c r="J2440" t="s">
        <v>8165</v>
      </c>
      <c r="K2440" t="s">
        <v>8167</v>
      </c>
      <c r="L2440" t="s">
        <v>8170</v>
      </c>
      <c r="M2440">
        <v>148125.12</v>
      </c>
      <c r="N2440">
        <v>148125.12</v>
      </c>
    </row>
    <row r="2441" spans="1:14" x14ac:dyDescent="0.3">
      <c r="A2441" t="s">
        <v>2425</v>
      </c>
      <c r="B2441" t="s">
        <v>6170</v>
      </c>
      <c r="C2441" t="s">
        <v>7405</v>
      </c>
      <c r="D2441" t="s">
        <v>7417</v>
      </c>
      <c r="E2441" t="s">
        <v>7424</v>
      </c>
      <c r="F2441" t="s">
        <v>7429</v>
      </c>
      <c r="G2441">
        <v>16192.47</v>
      </c>
      <c r="H2441">
        <v>13</v>
      </c>
      <c r="I2441" t="s">
        <v>7445</v>
      </c>
      <c r="J2441" t="s">
        <v>8162</v>
      </c>
      <c r="K2441" t="s">
        <v>8167</v>
      </c>
      <c r="L2441" t="s">
        <v>8170</v>
      </c>
      <c r="M2441">
        <v>210502.11</v>
      </c>
      <c r="N2441">
        <v>210502.11</v>
      </c>
    </row>
    <row r="2442" spans="1:14" x14ac:dyDescent="0.3">
      <c r="A2442" t="s">
        <v>2426</v>
      </c>
      <c r="B2442" t="s">
        <v>6171</v>
      </c>
      <c r="C2442" t="s">
        <v>7407</v>
      </c>
      <c r="D2442" t="s">
        <v>7418</v>
      </c>
      <c r="E2442" t="s">
        <v>7426</v>
      </c>
      <c r="F2442" t="s">
        <v>7432</v>
      </c>
      <c r="G2442">
        <v>7751.37</v>
      </c>
      <c r="H2442">
        <v>18</v>
      </c>
      <c r="I2442" t="s">
        <v>8089</v>
      </c>
      <c r="J2442" t="s">
        <v>8165</v>
      </c>
      <c r="K2442" t="s">
        <v>8168</v>
      </c>
      <c r="L2442" t="s">
        <v>8169</v>
      </c>
      <c r="M2442">
        <v>111620.06</v>
      </c>
      <c r="N2442">
        <v>139524.66</v>
      </c>
    </row>
    <row r="2443" spans="1:14" x14ac:dyDescent="0.3">
      <c r="A2443" t="s">
        <v>2427</v>
      </c>
      <c r="B2443" t="s">
        <v>6172</v>
      </c>
      <c r="C2443" t="s">
        <v>7405</v>
      </c>
      <c r="D2443" t="s">
        <v>7410</v>
      </c>
      <c r="E2443" t="s">
        <v>7424</v>
      </c>
      <c r="F2443" t="s">
        <v>7430</v>
      </c>
      <c r="G2443">
        <v>2231.87</v>
      </c>
      <c r="H2443">
        <v>1</v>
      </c>
      <c r="I2443" t="s">
        <v>7463</v>
      </c>
      <c r="J2443" t="s">
        <v>8165</v>
      </c>
      <c r="K2443" t="s">
        <v>8168</v>
      </c>
      <c r="L2443" t="s">
        <v>8170</v>
      </c>
      <c r="M2443">
        <v>2231.87</v>
      </c>
      <c r="N2443">
        <v>2231.87</v>
      </c>
    </row>
    <row r="2444" spans="1:14" x14ac:dyDescent="0.3">
      <c r="A2444" t="s">
        <v>2428</v>
      </c>
      <c r="B2444" t="s">
        <v>6173</v>
      </c>
      <c r="C2444" t="s">
        <v>7406</v>
      </c>
      <c r="D2444" t="s">
        <v>7414</v>
      </c>
      <c r="E2444" t="s">
        <v>7424</v>
      </c>
      <c r="F2444" t="s">
        <v>7430</v>
      </c>
      <c r="G2444">
        <v>15376.58</v>
      </c>
      <c r="H2444">
        <v>7</v>
      </c>
      <c r="I2444" t="s">
        <v>7908</v>
      </c>
      <c r="J2444" t="s">
        <v>8166</v>
      </c>
      <c r="K2444" t="s">
        <v>8167</v>
      </c>
      <c r="L2444" t="s">
        <v>8169</v>
      </c>
      <c r="M2444">
        <v>86109.18</v>
      </c>
      <c r="N2444">
        <v>107636.06</v>
      </c>
    </row>
    <row r="2445" spans="1:14" x14ac:dyDescent="0.3">
      <c r="A2445" t="s">
        <v>2429</v>
      </c>
      <c r="B2445" t="s">
        <v>6174</v>
      </c>
      <c r="C2445" t="s">
        <v>7406</v>
      </c>
      <c r="D2445" t="s">
        <v>7414</v>
      </c>
      <c r="E2445" t="s">
        <v>7423</v>
      </c>
      <c r="F2445" t="s">
        <v>7433</v>
      </c>
      <c r="G2445">
        <v>13251.78</v>
      </c>
      <c r="H2445">
        <v>17</v>
      </c>
      <c r="I2445" t="s">
        <v>7901</v>
      </c>
      <c r="J2445" t="s">
        <v>8164</v>
      </c>
      <c r="K2445" t="s">
        <v>8168</v>
      </c>
      <c r="L2445" t="s">
        <v>8170</v>
      </c>
      <c r="M2445">
        <v>225280.26</v>
      </c>
      <c r="N2445">
        <v>225280.26</v>
      </c>
    </row>
    <row r="2446" spans="1:14" x14ac:dyDescent="0.3">
      <c r="A2446" t="s">
        <v>2430</v>
      </c>
      <c r="B2446" t="s">
        <v>6175</v>
      </c>
      <c r="C2446" t="s">
        <v>7406</v>
      </c>
      <c r="D2446" t="s">
        <v>7412</v>
      </c>
      <c r="E2446" t="s">
        <v>7425</v>
      </c>
      <c r="F2446" t="s">
        <v>7431</v>
      </c>
      <c r="G2446">
        <v>1406.85</v>
      </c>
      <c r="H2446">
        <v>14</v>
      </c>
      <c r="I2446" t="s">
        <v>7579</v>
      </c>
      <c r="J2446" t="s">
        <v>8166</v>
      </c>
      <c r="K2446" t="s">
        <v>8167</v>
      </c>
      <c r="L2446" t="s">
        <v>8170</v>
      </c>
      <c r="M2446">
        <v>19695.900000000001</v>
      </c>
      <c r="N2446">
        <v>19695.899999999998</v>
      </c>
    </row>
    <row r="2447" spans="1:14" x14ac:dyDescent="0.3">
      <c r="A2447" t="s">
        <v>2431</v>
      </c>
      <c r="B2447" t="s">
        <v>6176</v>
      </c>
      <c r="C2447" t="s">
        <v>7405</v>
      </c>
      <c r="D2447" t="s">
        <v>7410</v>
      </c>
      <c r="E2447" t="s">
        <v>7425</v>
      </c>
      <c r="F2447" t="s">
        <v>7430</v>
      </c>
      <c r="G2447">
        <v>7181.99</v>
      </c>
      <c r="H2447">
        <v>4</v>
      </c>
      <c r="I2447" t="s">
        <v>7980</v>
      </c>
      <c r="J2447" t="s">
        <v>8165</v>
      </c>
      <c r="K2447" t="s">
        <v>8167</v>
      </c>
      <c r="L2447" t="s">
        <v>8169</v>
      </c>
      <c r="M2447">
        <v>22982.7</v>
      </c>
      <c r="N2447">
        <v>28727.96</v>
      </c>
    </row>
    <row r="2448" spans="1:14" x14ac:dyDescent="0.3">
      <c r="A2448" t="s">
        <v>2432</v>
      </c>
      <c r="B2448" t="s">
        <v>6177</v>
      </c>
      <c r="C2448" t="s">
        <v>7406</v>
      </c>
      <c r="D2448" t="s">
        <v>7421</v>
      </c>
      <c r="E2448" t="s">
        <v>7423</v>
      </c>
      <c r="F2448" t="s">
        <v>7431</v>
      </c>
      <c r="G2448">
        <v>6835.88</v>
      </c>
      <c r="H2448">
        <v>6</v>
      </c>
      <c r="I2448" t="s">
        <v>7635</v>
      </c>
      <c r="J2448" t="s">
        <v>8165</v>
      </c>
      <c r="K2448" t="s">
        <v>8167</v>
      </c>
      <c r="L2448" t="s">
        <v>8169</v>
      </c>
      <c r="M2448">
        <v>32812.39</v>
      </c>
      <c r="N2448">
        <v>41015.279999999999</v>
      </c>
    </row>
    <row r="2449" spans="1:14" x14ac:dyDescent="0.3">
      <c r="A2449" t="s">
        <v>2433</v>
      </c>
      <c r="B2449" t="s">
        <v>6178</v>
      </c>
      <c r="C2449" t="s">
        <v>7405</v>
      </c>
      <c r="D2449" t="s">
        <v>7411</v>
      </c>
      <c r="E2449" t="s">
        <v>7427</v>
      </c>
      <c r="F2449" t="s">
        <v>7431</v>
      </c>
      <c r="G2449">
        <v>14876.09</v>
      </c>
      <c r="H2449">
        <v>12</v>
      </c>
      <c r="I2449" t="s">
        <v>8065</v>
      </c>
      <c r="J2449" t="s">
        <v>8162</v>
      </c>
      <c r="K2449" t="s">
        <v>8168</v>
      </c>
      <c r="L2449" t="s">
        <v>8170</v>
      </c>
      <c r="M2449">
        <v>178513.08</v>
      </c>
      <c r="N2449">
        <v>178513.08000000002</v>
      </c>
    </row>
    <row r="2450" spans="1:14" x14ac:dyDescent="0.3">
      <c r="A2450" t="s">
        <v>2434</v>
      </c>
      <c r="B2450" t="s">
        <v>6179</v>
      </c>
      <c r="C2450" t="s">
        <v>7407</v>
      </c>
      <c r="D2450" t="s">
        <v>7418</v>
      </c>
      <c r="E2450" t="s">
        <v>7426</v>
      </c>
      <c r="F2450" t="s">
        <v>7432</v>
      </c>
      <c r="G2450">
        <v>13599.55</v>
      </c>
      <c r="H2450">
        <v>14</v>
      </c>
      <c r="I2450" t="s">
        <v>7476</v>
      </c>
      <c r="J2450" t="s">
        <v>8163</v>
      </c>
      <c r="K2450" t="s">
        <v>8168</v>
      </c>
      <c r="L2450" t="s">
        <v>8170</v>
      </c>
      <c r="M2450">
        <v>190393.7</v>
      </c>
      <c r="N2450">
        <v>190393.69999999998</v>
      </c>
    </row>
    <row r="2451" spans="1:14" x14ac:dyDescent="0.3">
      <c r="A2451" t="s">
        <v>2435</v>
      </c>
      <c r="B2451" t="s">
        <v>6180</v>
      </c>
      <c r="C2451" t="s">
        <v>7408</v>
      </c>
      <c r="D2451" t="s">
        <v>7422</v>
      </c>
      <c r="E2451" t="s">
        <v>7427</v>
      </c>
      <c r="F2451" t="s">
        <v>7432</v>
      </c>
      <c r="G2451">
        <v>11322.86</v>
      </c>
      <c r="H2451">
        <v>3</v>
      </c>
      <c r="I2451" t="s">
        <v>7953</v>
      </c>
      <c r="J2451" t="s">
        <v>8165</v>
      </c>
      <c r="K2451" t="s">
        <v>8168</v>
      </c>
      <c r="L2451" t="s">
        <v>8169</v>
      </c>
      <c r="M2451">
        <v>27175.03</v>
      </c>
      <c r="N2451">
        <v>33968.58</v>
      </c>
    </row>
    <row r="2452" spans="1:14" x14ac:dyDescent="0.3">
      <c r="A2452" t="s">
        <v>2436</v>
      </c>
      <c r="B2452" t="s">
        <v>6181</v>
      </c>
      <c r="C2452" t="s">
        <v>7407</v>
      </c>
      <c r="D2452" t="s">
        <v>7418</v>
      </c>
      <c r="E2452" t="s">
        <v>7424</v>
      </c>
      <c r="F2452" t="s">
        <v>7434</v>
      </c>
      <c r="G2452">
        <v>9520.93</v>
      </c>
      <c r="H2452">
        <v>4</v>
      </c>
      <c r="I2452" t="s">
        <v>7930</v>
      </c>
      <c r="J2452" t="s">
        <v>8163</v>
      </c>
      <c r="K2452" t="s">
        <v>8168</v>
      </c>
      <c r="L2452" t="s">
        <v>8170</v>
      </c>
      <c r="M2452">
        <v>38083.72</v>
      </c>
      <c r="N2452">
        <v>38083.72</v>
      </c>
    </row>
    <row r="2453" spans="1:14" x14ac:dyDescent="0.3">
      <c r="A2453" t="s">
        <v>2437</v>
      </c>
      <c r="B2453" t="s">
        <v>6182</v>
      </c>
      <c r="C2453" t="s">
        <v>7405</v>
      </c>
      <c r="D2453" t="s">
        <v>7417</v>
      </c>
      <c r="E2453" t="s">
        <v>7424</v>
      </c>
      <c r="F2453" t="s">
        <v>7428</v>
      </c>
      <c r="G2453">
        <v>10047.15</v>
      </c>
      <c r="H2453">
        <v>5</v>
      </c>
      <c r="I2453" t="s">
        <v>7442</v>
      </c>
      <c r="J2453" t="s">
        <v>8165</v>
      </c>
      <c r="K2453" t="s">
        <v>8167</v>
      </c>
      <c r="L2453" t="s">
        <v>8169</v>
      </c>
      <c r="M2453">
        <v>40188.6</v>
      </c>
      <c r="N2453">
        <v>50235.75</v>
      </c>
    </row>
    <row r="2454" spans="1:14" x14ac:dyDescent="0.3">
      <c r="A2454" t="s">
        <v>2438</v>
      </c>
      <c r="B2454" t="s">
        <v>5951</v>
      </c>
      <c r="C2454" t="s">
        <v>7407</v>
      </c>
      <c r="D2454" t="s">
        <v>7413</v>
      </c>
      <c r="E2454" t="s">
        <v>7423</v>
      </c>
      <c r="F2454" t="s">
        <v>7432</v>
      </c>
      <c r="G2454">
        <v>6317.96</v>
      </c>
      <c r="H2454">
        <v>12</v>
      </c>
      <c r="I2454" t="s">
        <v>7611</v>
      </c>
      <c r="J2454" t="s">
        <v>8166</v>
      </c>
      <c r="K2454" t="s">
        <v>8167</v>
      </c>
      <c r="L2454" t="s">
        <v>8170</v>
      </c>
      <c r="M2454">
        <v>75815.520000000004</v>
      </c>
      <c r="N2454">
        <v>75815.520000000004</v>
      </c>
    </row>
    <row r="2455" spans="1:14" x14ac:dyDescent="0.3">
      <c r="A2455" t="s">
        <v>2439</v>
      </c>
      <c r="B2455" t="s">
        <v>6183</v>
      </c>
      <c r="C2455" t="s">
        <v>7407</v>
      </c>
      <c r="D2455" t="s">
        <v>7418</v>
      </c>
      <c r="E2455" t="s">
        <v>7424</v>
      </c>
      <c r="F2455" t="s">
        <v>7430</v>
      </c>
      <c r="G2455">
        <v>12005.95</v>
      </c>
      <c r="H2455">
        <v>18</v>
      </c>
      <c r="I2455" t="s">
        <v>7890</v>
      </c>
      <c r="J2455" t="s">
        <v>8165</v>
      </c>
      <c r="K2455" t="s">
        <v>8168</v>
      </c>
      <c r="L2455" t="s">
        <v>8170</v>
      </c>
      <c r="M2455">
        <v>216107.1</v>
      </c>
      <c r="N2455">
        <v>216107.1</v>
      </c>
    </row>
    <row r="2456" spans="1:14" x14ac:dyDescent="0.3">
      <c r="A2456" t="s">
        <v>2440</v>
      </c>
      <c r="B2456" t="s">
        <v>6184</v>
      </c>
      <c r="C2456" t="s">
        <v>7408</v>
      </c>
      <c r="D2456" t="s">
        <v>7419</v>
      </c>
      <c r="E2456" t="s">
        <v>7424</v>
      </c>
      <c r="F2456" t="s">
        <v>7432</v>
      </c>
      <c r="G2456">
        <v>13568.01</v>
      </c>
      <c r="H2456">
        <v>13</v>
      </c>
      <c r="I2456" t="s">
        <v>7456</v>
      </c>
      <c r="J2456" t="s">
        <v>8162</v>
      </c>
      <c r="K2456" t="s">
        <v>8167</v>
      </c>
      <c r="L2456" t="s">
        <v>8169</v>
      </c>
      <c r="M2456">
        <v>141107.47</v>
      </c>
      <c r="N2456">
        <v>176384.13</v>
      </c>
    </row>
    <row r="2457" spans="1:14" x14ac:dyDescent="0.3">
      <c r="A2457" t="s">
        <v>2441</v>
      </c>
      <c r="B2457" t="s">
        <v>6185</v>
      </c>
      <c r="C2457" t="s">
        <v>7408</v>
      </c>
      <c r="D2457" t="s">
        <v>7417</v>
      </c>
      <c r="E2457" t="s">
        <v>7424</v>
      </c>
      <c r="F2457" t="s">
        <v>7432</v>
      </c>
      <c r="G2457">
        <v>12930.57</v>
      </c>
      <c r="H2457">
        <v>8</v>
      </c>
      <c r="I2457" t="s">
        <v>8035</v>
      </c>
      <c r="J2457" t="s">
        <v>8163</v>
      </c>
      <c r="K2457" t="s">
        <v>8167</v>
      </c>
      <c r="L2457" t="s">
        <v>8170</v>
      </c>
      <c r="M2457">
        <v>103444.56</v>
      </c>
      <c r="N2457">
        <v>103444.56</v>
      </c>
    </row>
    <row r="2458" spans="1:14" x14ac:dyDescent="0.3">
      <c r="A2458" t="s">
        <v>2442</v>
      </c>
      <c r="B2458" t="s">
        <v>6186</v>
      </c>
      <c r="C2458" t="s">
        <v>7405</v>
      </c>
      <c r="D2458" t="s">
        <v>7417</v>
      </c>
      <c r="E2458" t="s">
        <v>7423</v>
      </c>
      <c r="F2458" t="s">
        <v>7430</v>
      </c>
      <c r="G2458">
        <v>9232.09</v>
      </c>
      <c r="H2458">
        <v>17</v>
      </c>
      <c r="I2458" t="s">
        <v>7564</v>
      </c>
      <c r="J2458" t="s">
        <v>8166</v>
      </c>
      <c r="K2458" t="s">
        <v>8168</v>
      </c>
      <c r="L2458" t="s">
        <v>8169</v>
      </c>
      <c r="M2458">
        <v>125556.59</v>
      </c>
      <c r="N2458">
        <v>156945.53</v>
      </c>
    </row>
    <row r="2459" spans="1:14" x14ac:dyDescent="0.3">
      <c r="A2459" t="s">
        <v>2443</v>
      </c>
      <c r="B2459" t="s">
        <v>6187</v>
      </c>
      <c r="C2459" t="s">
        <v>7408</v>
      </c>
      <c r="D2459" t="s">
        <v>7419</v>
      </c>
      <c r="E2459" t="s">
        <v>7426</v>
      </c>
      <c r="F2459" t="s">
        <v>7432</v>
      </c>
      <c r="G2459">
        <v>3851.2</v>
      </c>
      <c r="H2459">
        <v>3</v>
      </c>
      <c r="I2459" t="s">
        <v>7987</v>
      </c>
      <c r="J2459" t="s">
        <v>8165</v>
      </c>
      <c r="K2459" t="s">
        <v>8167</v>
      </c>
      <c r="L2459" t="s">
        <v>8170</v>
      </c>
      <c r="M2459">
        <v>11553.6</v>
      </c>
      <c r="N2459">
        <v>11553.599999999999</v>
      </c>
    </row>
    <row r="2460" spans="1:14" x14ac:dyDescent="0.3">
      <c r="A2460" t="s">
        <v>2444</v>
      </c>
      <c r="B2460" t="s">
        <v>5875</v>
      </c>
      <c r="C2460" t="s">
        <v>7407</v>
      </c>
      <c r="D2460" t="s">
        <v>7415</v>
      </c>
      <c r="E2460" t="s">
        <v>7425</v>
      </c>
      <c r="F2460" t="s">
        <v>7429</v>
      </c>
      <c r="G2460">
        <v>2267.56</v>
      </c>
      <c r="H2460">
        <v>9</v>
      </c>
      <c r="I2460" t="s">
        <v>7666</v>
      </c>
      <c r="J2460" t="s">
        <v>8166</v>
      </c>
      <c r="K2460" t="s">
        <v>8168</v>
      </c>
      <c r="L2460" t="s">
        <v>8170</v>
      </c>
      <c r="M2460">
        <v>20408.04</v>
      </c>
      <c r="N2460">
        <v>20408.04</v>
      </c>
    </row>
    <row r="2461" spans="1:14" x14ac:dyDescent="0.3">
      <c r="A2461" t="s">
        <v>2445</v>
      </c>
      <c r="B2461" t="s">
        <v>4001</v>
      </c>
      <c r="C2461" t="s">
        <v>7407</v>
      </c>
      <c r="D2461" t="s">
        <v>7418</v>
      </c>
      <c r="E2461" t="s">
        <v>7427</v>
      </c>
      <c r="F2461" t="s">
        <v>7431</v>
      </c>
      <c r="G2461">
        <v>16004.06</v>
      </c>
      <c r="H2461">
        <v>17</v>
      </c>
      <c r="I2461" t="s">
        <v>7834</v>
      </c>
      <c r="J2461" t="s">
        <v>8163</v>
      </c>
      <c r="K2461" t="s">
        <v>8168</v>
      </c>
      <c r="L2461" t="s">
        <v>8169</v>
      </c>
      <c r="M2461">
        <v>217655.05</v>
      </c>
      <c r="N2461">
        <v>272069.02</v>
      </c>
    </row>
    <row r="2462" spans="1:14" x14ac:dyDescent="0.3">
      <c r="A2462" t="s">
        <v>2446</v>
      </c>
      <c r="B2462" t="s">
        <v>6036</v>
      </c>
      <c r="C2462" t="s">
        <v>7406</v>
      </c>
      <c r="D2462" t="s">
        <v>7421</v>
      </c>
      <c r="E2462" t="s">
        <v>7423</v>
      </c>
      <c r="F2462" t="s">
        <v>7428</v>
      </c>
      <c r="G2462">
        <v>5344.37</v>
      </c>
      <c r="H2462">
        <v>4</v>
      </c>
      <c r="I2462" t="s">
        <v>8136</v>
      </c>
      <c r="J2462" t="s">
        <v>8163</v>
      </c>
      <c r="K2462" t="s">
        <v>8167</v>
      </c>
      <c r="L2462" t="s">
        <v>8170</v>
      </c>
      <c r="M2462">
        <v>21377.48</v>
      </c>
      <c r="N2462">
        <v>21377.48</v>
      </c>
    </row>
    <row r="2463" spans="1:14" x14ac:dyDescent="0.3">
      <c r="A2463" t="s">
        <v>2447</v>
      </c>
      <c r="B2463" t="s">
        <v>6188</v>
      </c>
      <c r="C2463" t="s">
        <v>7406</v>
      </c>
      <c r="D2463" t="s">
        <v>7412</v>
      </c>
      <c r="E2463" t="s">
        <v>7426</v>
      </c>
      <c r="F2463" t="s">
        <v>7429</v>
      </c>
      <c r="G2463">
        <v>1799.44</v>
      </c>
      <c r="H2463">
        <v>2</v>
      </c>
      <c r="I2463" t="s">
        <v>7478</v>
      </c>
      <c r="J2463" t="s">
        <v>8166</v>
      </c>
      <c r="K2463" t="s">
        <v>8168</v>
      </c>
      <c r="L2463" t="s">
        <v>8170</v>
      </c>
      <c r="M2463">
        <v>3598.88</v>
      </c>
      <c r="N2463">
        <v>3598.88</v>
      </c>
    </row>
    <row r="2464" spans="1:14" x14ac:dyDescent="0.3">
      <c r="A2464" t="s">
        <v>2448</v>
      </c>
      <c r="B2464" t="s">
        <v>6189</v>
      </c>
      <c r="C2464" t="s">
        <v>7407</v>
      </c>
      <c r="D2464" t="s">
        <v>7415</v>
      </c>
      <c r="E2464" t="s">
        <v>7424</v>
      </c>
      <c r="F2464" t="s">
        <v>7432</v>
      </c>
      <c r="G2464">
        <v>1313.89</v>
      </c>
      <c r="H2464">
        <v>3</v>
      </c>
      <c r="I2464" t="s">
        <v>8106</v>
      </c>
      <c r="J2464" t="s">
        <v>8166</v>
      </c>
      <c r="K2464" t="s">
        <v>8168</v>
      </c>
      <c r="L2464" t="s">
        <v>8170</v>
      </c>
      <c r="M2464">
        <v>3941.67</v>
      </c>
      <c r="N2464">
        <v>3941.67</v>
      </c>
    </row>
    <row r="2465" spans="1:14" x14ac:dyDescent="0.3">
      <c r="A2465" t="s">
        <v>2449</v>
      </c>
      <c r="B2465" t="s">
        <v>6190</v>
      </c>
      <c r="C2465" t="s">
        <v>7405</v>
      </c>
      <c r="D2465" t="s">
        <v>7417</v>
      </c>
      <c r="E2465" t="s">
        <v>7426</v>
      </c>
      <c r="F2465" t="s">
        <v>7432</v>
      </c>
      <c r="G2465">
        <v>14228.69</v>
      </c>
      <c r="H2465">
        <v>13</v>
      </c>
      <c r="I2465" t="s">
        <v>8005</v>
      </c>
      <c r="J2465" t="s">
        <v>8164</v>
      </c>
      <c r="K2465" t="s">
        <v>8167</v>
      </c>
      <c r="L2465" t="s">
        <v>8169</v>
      </c>
      <c r="M2465">
        <v>147978.21</v>
      </c>
      <c r="N2465">
        <v>184972.97</v>
      </c>
    </row>
    <row r="2466" spans="1:14" x14ac:dyDescent="0.3">
      <c r="A2466" t="s">
        <v>2450</v>
      </c>
      <c r="B2466" t="s">
        <v>6191</v>
      </c>
      <c r="C2466" t="s">
        <v>7408</v>
      </c>
      <c r="D2466" t="s">
        <v>7417</v>
      </c>
      <c r="E2466" t="s">
        <v>7424</v>
      </c>
      <c r="F2466" t="s">
        <v>7432</v>
      </c>
      <c r="G2466">
        <v>4497.7700000000004</v>
      </c>
      <c r="H2466">
        <v>11</v>
      </c>
      <c r="I2466" t="s">
        <v>8094</v>
      </c>
      <c r="J2466" t="s">
        <v>8166</v>
      </c>
      <c r="K2466" t="s">
        <v>8168</v>
      </c>
      <c r="L2466" t="s">
        <v>8169</v>
      </c>
      <c r="M2466">
        <v>39580.21</v>
      </c>
      <c r="N2466">
        <v>49475.47</v>
      </c>
    </row>
    <row r="2467" spans="1:14" x14ac:dyDescent="0.3">
      <c r="A2467" t="s">
        <v>2451</v>
      </c>
      <c r="B2467" t="s">
        <v>6192</v>
      </c>
      <c r="C2467" t="s">
        <v>7406</v>
      </c>
      <c r="D2467" t="s">
        <v>7414</v>
      </c>
      <c r="E2467" t="s">
        <v>7427</v>
      </c>
      <c r="F2467" t="s">
        <v>7431</v>
      </c>
      <c r="G2467">
        <v>8758.99</v>
      </c>
      <c r="H2467">
        <v>12</v>
      </c>
      <c r="I2467" t="s">
        <v>7618</v>
      </c>
      <c r="J2467" t="s">
        <v>8163</v>
      </c>
      <c r="K2467" t="s">
        <v>8168</v>
      </c>
      <c r="L2467" t="s">
        <v>8169</v>
      </c>
      <c r="M2467">
        <v>84086.47</v>
      </c>
      <c r="N2467">
        <v>105107.88</v>
      </c>
    </row>
    <row r="2468" spans="1:14" x14ac:dyDescent="0.3">
      <c r="A2468" t="s">
        <v>2452</v>
      </c>
      <c r="B2468" t="s">
        <v>6193</v>
      </c>
      <c r="C2468" t="s">
        <v>7406</v>
      </c>
      <c r="D2468" t="s">
        <v>7421</v>
      </c>
      <c r="E2468" t="s">
        <v>7424</v>
      </c>
      <c r="F2468" t="s">
        <v>7433</v>
      </c>
      <c r="G2468">
        <v>16340.21</v>
      </c>
      <c r="H2468">
        <v>12</v>
      </c>
      <c r="I2468" t="s">
        <v>8070</v>
      </c>
      <c r="J2468" t="s">
        <v>8165</v>
      </c>
      <c r="K2468" t="s">
        <v>8168</v>
      </c>
      <c r="L2468" t="s">
        <v>8169</v>
      </c>
      <c r="M2468">
        <v>156865.85</v>
      </c>
      <c r="N2468">
        <v>196082.52</v>
      </c>
    </row>
    <row r="2469" spans="1:14" x14ac:dyDescent="0.3">
      <c r="A2469" t="s">
        <v>2453</v>
      </c>
      <c r="B2469" t="s">
        <v>6194</v>
      </c>
      <c r="C2469" t="s">
        <v>7407</v>
      </c>
      <c r="D2469" t="s">
        <v>7418</v>
      </c>
      <c r="E2469" t="s">
        <v>7425</v>
      </c>
      <c r="F2469" t="s">
        <v>7430</v>
      </c>
      <c r="G2469">
        <v>11141.09</v>
      </c>
      <c r="H2469">
        <v>4</v>
      </c>
      <c r="I2469" t="s">
        <v>7824</v>
      </c>
      <c r="J2469" t="s">
        <v>8166</v>
      </c>
      <c r="K2469" t="s">
        <v>8167</v>
      </c>
      <c r="L2469" t="s">
        <v>8169</v>
      </c>
      <c r="M2469">
        <v>35651.82</v>
      </c>
      <c r="N2469">
        <v>44564.36</v>
      </c>
    </row>
    <row r="2470" spans="1:14" x14ac:dyDescent="0.3">
      <c r="A2470" t="s">
        <v>2454</v>
      </c>
      <c r="B2470" t="s">
        <v>6195</v>
      </c>
      <c r="C2470" t="s">
        <v>7406</v>
      </c>
      <c r="D2470" t="s">
        <v>7412</v>
      </c>
      <c r="E2470" t="s">
        <v>7426</v>
      </c>
      <c r="F2470" t="s">
        <v>7428</v>
      </c>
      <c r="G2470">
        <v>4246.28</v>
      </c>
      <c r="H2470">
        <v>9</v>
      </c>
      <c r="I2470" t="s">
        <v>7701</v>
      </c>
      <c r="J2470" t="s">
        <v>8166</v>
      </c>
      <c r="K2470" t="s">
        <v>8167</v>
      </c>
      <c r="L2470" t="s">
        <v>8169</v>
      </c>
      <c r="M2470">
        <v>30573.05</v>
      </c>
      <c r="N2470">
        <v>38216.519999999997</v>
      </c>
    </row>
    <row r="2471" spans="1:14" x14ac:dyDescent="0.3">
      <c r="A2471" t="s">
        <v>2455</v>
      </c>
      <c r="B2471" t="s">
        <v>6196</v>
      </c>
      <c r="C2471" t="s">
        <v>7405</v>
      </c>
      <c r="D2471" t="s">
        <v>7409</v>
      </c>
      <c r="E2471" t="s">
        <v>7425</v>
      </c>
      <c r="F2471" t="s">
        <v>7433</v>
      </c>
      <c r="G2471">
        <v>4158.3</v>
      </c>
      <c r="H2471">
        <v>14</v>
      </c>
      <c r="I2471" t="s">
        <v>8067</v>
      </c>
      <c r="J2471" t="s">
        <v>8163</v>
      </c>
      <c r="K2471" t="s">
        <v>8167</v>
      </c>
      <c r="L2471" t="s">
        <v>8169</v>
      </c>
      <c r="M2471">
        <v>46572.959999999999</v>
      </c>
      <c r="N2471">
        <v>58216.200000000004</v>
      </c>
    </row>
    <row r="2472" spans="1:14" x14ac:dyDescent="0.3">
      <c r="A2472" t="s">
        <v>2456</v>
      </c>
      <c r="B2472" t="s">
        <v>6197</v>
      </c>
      <c r="C2472" t="s">
        <v>7407</v>
      </c>
      <c r="D2472" t="s">
        <v>7417</v>
      </c>
      <c r="E2472" t="s">
        <v>7424</v>
      </c>
      <c r="F2472" t="s">
        <v>7431</v>
      </c>
      <c r="G2472">
        <v>4623.1000000000004</v>
      </c>
      <c r="H2472">
        <v>17</v>
      </c>
      <c r="I2472" t="s">
        <v>7783</v>
      </c>
      <c r="J2472" t="s">
        <v>8164</v>
      </c>
      <c r="K2472" t="s">
        <v>8168</v>
      </c>
      <c r="L2472" t="s">
        <v>8170</v>
      </c>
      <c r="M2472">
        <v>78592.7</v>
      </c>
      <c r="N2472">
        <v>78592.700000000012</v>
      </c>
    </row>
    <row r="2473" spans="1:14" x14ac:dyDescent="0.3">
      <c r="A2473" t="s">
        <v>2457</v>
      </c>
      <c r="B2473" t="s">
        <v>6198</v>
      </c>
      <c r="C2473" t="s">
        <v>7408</v>
      </c>
      <c r="D2473" t="s">
        <v>7422</v>
      </c>
      <c r="E2473" t="s">
        <v>7426</v>
      </c>
      <c r="F2473" t="s">
        <v>7428</v>
      </c>
      <c r="G2473">
        <v>8146.45</v>
      </c>
      <c r="H2473">
        <v>17</v>
      </c>
      <c r="I2473" t="s">
        <v>7932</v>
      </c>
      <c r="J2473" t="s">
        <v>8163</v>
      </c>
      <c r="K2473" t="s">
        <v>8168</v>
      </c>
      <c r="L2473" t="s">
        <v>8169</v>
      </c>
      <c r="M2473">
        <v>110791.72</v>
      </c>
      <c r="N2473">
        <v>138489.65</v>
      </c>
    </row>
    <row r="2474" spans="1:14" x14ac:dyDescent="0.3">
      <c r="A2474" t="s">
        <v>2458</v>
      </c>
      <c r="B2474" t="s">
        <v>6199</v>
      </c>
      <c r="C2474" t="s">
        <v>7407</v>
      </c>
      <c r="D2474" t="s">
        <v>7418</v>
      </c>
      <c r="E2474" t="s">
        <v>7426</v>
      </c>
      <c r="F2474" t="s">
        <v>7431</v>
      </c>
      <c r="G2474">
        <v>6464.87</v>
      </c>
      <c r="H2474">
        <v>16</v>
      </c>
      <c r="I2474" t="s">
        <v>7606</v>
      </c>
      <c r="J2474" t="s">
        <v>8166</v>
      </c>
      <c r="K2474" t="s">
        <v>8167</v>
      </c>
      <c r="L2474" t="s">
        <v>8169</v>
      </c>
      <c r="M2474">
        <v>82750.17</v>
      </c>
      <c r="N2474">
        <v>103437.92</v>
      </c>
    </row>
    <row r="2475" spans="1:14" x14ac:dyDescent="0.3">
      <c r="A2475" t="s">
        <v>2459</v>
      </c>
      <c r="B2475" t="s">
        <v>6200</v>
      </c>
      <c r="C2475" t="s">
        <v>7406</v>
      </c>
      <c r="D2475" t="s">
        <v>7416</v>
      </c>
      <c r="E2475" t="s">
        <v>7424</v>
      </c>
      <c r="F2475" t="s">
        <v>7429</v>
      </c>
      <c r="G2475">
        <v>5425.71</v>
      </c>
      <c r="H2475">
        <v>20</v>
      </c>
      <c r="I2475" t="s">
        <v>7627</v>
      </c>
      <c r="J2475" t="s">
        <v>8166</v>
      </c>
      <c r="K2475" t="s">
        <v>8167</v>
      </c>
      <c r="L2475" t="s">
        <v>8170</v>
      </c>
      <c r="M2475">
        <v>108514.2</v>
      </c>
      <c r="N2475">
        <v>108514.2</v>
      </c>
    </row>
    <row r="2476" spans="1:14" x14ac:dyDescent="0.3">
      <c r="A2476" t="s">
        <v>2460</v>
      </c>
      <c r="B2476" t="s">
        <v>6201</v>
      </c>
      <c r="C2476" t="s">
        <v>7405</v>
      </c>
      <c r="D2476" t="s">
        <v>7417</v>
      </c>
      <c r="E2476" t="s">
        <v>7423</v>
      </c>
      <c r="F2476" t="s">
        <v>7433</v>
      </c>
      <c r="G2476">
        <v>12364.51</v>
      </c>
      <c r="H2476">
        <v>1</v>
      </c>
      <c r="I2476" t="s">
        <v>7747</v>
      </c>
      <c r="J2476" t="s">
        <v>8163</v>
      </c>
      <c r="K2476" t="s">
        <v>8167</v>
      </c>
      <c r="L2476" t="s">
        <v>8169</v>
      </c>
      <c r="M2476">
        <v>9891.94</v>
      </c>
      <c r="N2476">
        <v>12364.51</v>
      </c>
    </row>
    <row r="2477" spans="1:14" x14ac:dyDescent="0.3">
      <c r="A2477" t="s">
        <v>2461</v>
      </c>
      <c r="B2477" t="s">
        <v>6202</v>
      </c>
      <c r="C2477" t="s">
        <v>7407</v>
      </c>
      <c r="D2477" t="s">
        <v>7413</v>
      </c>
      <c r="E2477" t="s">
        <v>7424</v>
      </c>
      <c r="F2477" t="s">
        <v>7432</v>
      </c>
      <c r="G2477">
        <v>3958.27</v>
      </c>
      <c r="H2477">
        <v>15</v>
      </c>
      <c r="I2477" t="s">
        <v>8137</v>
      </c>
      <c r="J2477" t="s">
        <v>8162</v>
      </c>
      <c r="K2477" t="s">
        <v>8167</v>
      </c>
      <c r="L2477" t="s">
        <v>8170</v>
      </c>
      <c r="M2477">
        <v>59374.05</v>
      </c>
      <c r="N2477">
        <v>59374.05</v>
      </c>
    </row>
    <row r="2478" spans="1:14" x14ac:dyDescent="0.3">
      <c r="A2478" t="s">
        <v>2462</v>
      </c>
      <c r="B2478" t="s">
        <v>6203</v>
      </c>
      <c r="C2478" t="s">
        <v>7405</v>
      </c>
      <c r="D2478" t="s">
        <v>7417</v>
      </c>
      <c r="E2478" t="s">
        <v>7426</v>
      </c>
      <c r="F2478" t="s">
        <v>7430</v>
      </c>
      <c r="G2478">
        <v>15680.36</v>
      </c>
      <c r="H2478">
        <v>7</v>
      </c>
      <c r="I2478" t="s">
        <v>8082</v>
      </c>
      <c r="J2478" t="s">
        <v>8165</v>
      </c>
      <c r="K2478" t="s">
        <v>8168</v>
      </c>
      <c r="L2478" t="s">
        <v>8170</v>
      </c>
      <c r="M2478">
        <v>109762.52</v>
      </c>
      <c r="N2478">
        <v>109762.52</v>
      </c>
    </row>
    <row r="2479" spans="1:14" x14ac:dyDescent="0.3">
      <c r="A2479" t="s">
        <v>2463</v>
      </c>
      <c r="B2479" t="s">
        <v>6204</v>
      </c>
      <c r="C2479" t="s">
        <v>7405</v>
      </c>
      <c r="D2479" t="s">
        <v>7411</v>
      </c>
      <c r="E2479" t="s">
        <v>7423</v>
      </c>
      <c r="F2479" t="s">
        <v>7431</v>
      </c>
      <c r="G2479">
        <v>5696.29</v>
      </c>
      <c r="H2479">
        <v>20</v>
      </c>
      <c r="I2479" t="s">
        <v>7817</v>
      </c>
      <c r="J2479" t="s">
        <v>8162</v>
      </c>
      <c r="K2479" t="s">
        <v>8168</v>
      </c>
      <c r="L2479" t="s">
        <v>8170</v>
      </c>
      <c r="M2479">
        <v>113925.8</v>
      </c>
      <c r="N2479">
        <v>113925.8</v>
      </c>
    </row>
    <row r="2480" spans="1:14" x14ac:dyDescent="0.3">
      <c r="A2480" t="s">
        <v>2464</v>
      </c>
      <c r="B2480" t="s">
        <v>5548</v>
      </c>
      <c r="C2480" t="s">
        <v>7405</v>
      </c>
      <c r="D2480" t="s">
        <v>7409</v>
      </c>
      <c r="E2480" t="s">
        <v>7427</v>
      </c>
      <c r="F2480" t="s">
        <v>7432</v>
      </c>
      <c r="G2480">
        <v>12029.19</v>
      </c>
      <c r="H2480">
        <v>16</v>
      </c>
      <c r="I2480" t="s">
        <v>8004</v>
      </c>
      <c r="J2480" t="s">
        <v>8166</v>
      </c>
      <c r="K2480" t="s">
        <v>8167</v>
      </c>
      <c r="L2480" t="s">
        <v>8170</v>
      </c>
      <c r="M2480">
        <v>192467.04</v>
      </c>
      <c r="N2480">
        <v>192467.04</v>
      </c>
    </row>
    <row r="2481" spans="1:14" x14ac:dyDescent="0.3">
      <c r="A2481" t="s">
        <v>2465</v>
      </c>
      <c r="B2481" t="s">
        <v>6205</v>
      </c>
      <c r="C2481" t="s">
        <v>7408</v>
      </c>
      <c r="D2481" t="s">
        <v>7420</v>
      </c>
      <c r="E2481" t="s">
        <v>7423</v>
      </c>
      <c r="F2481" t="s">
        <v>7430</v>
      </c>
      <c r="G2481">
        <v>6333.73</v>
      </c>
      <c r="H2481">
        <v>2</v>
      </c>
      <c r="I2481" t="s">
        <v>7829</v>
      </c>
      <c r="J2481" t="s">
        <v>8166</v>
      </c>
      <c r="K2481" t="s">
        <v>8168</v>
      </c>
      <c r="L2481" t="s">
        <v>8169</v>
      </c>
      <c r="M2481">
        <v>10134.299999999999</v>
      </c>
      <c r="N2481">
        <v>12667.46</v>
      </c>
    </row>
    <row r="2482" spans="1:14" x14ac:dyDescent="0.3">
      <c r="A2482" t="s">
        <v>2466</v>
      </c>
      <c r="B2482" t="s">
        <v>6206</v>
      </c>
      <c r="C2482" t="s">
        <v>7406</v>
      </c>
      <c r="D2482" t="s">
        <v>7412</v>
      </c>
      <c r="E2482" t="s">
        <v>7424</v>
      </c>
      <c r="F2482" t="s">
        <v>7432</v>
      </c>
      <c r="G2482">
        <v>8947.4</v>
      </c>
      <c r="H2482">
        <v>9</v>
      </c>
      <c r="I2482" t="s">
        <v>7811</v>
      </c>
      <c r="J2482" t="s">
        <v>8163</v>
      </c>
      <c r="K2482" t="s">
        <v>8168</v>
      </c>
      <c r="L2482" t="s">
        <v>8169</v>
      </c>
      <c r="M2482">
        <v>64421.279999999999</v>
      </c>
      <c r="N2482">
        <v>80526.599999999991</v>
      </c>
    </row>
    <row r="2483" spans="1:14" x14ac:dyDescent="0.3">
      <c r="A2483" t="s">
        <v>2467</v>
      </c>
      <c r="B2483" t="s">
        <v>6207</v>
      </c>
      <c r="C2483" t="s">
        <v>7406</v>
      </c>
      <c r="D2483" t="s">
        <v>7414</v>
      </c>
      <c r="E2483" t="s">
        <v>7423</v>
      </c>
      <c r="F2483" t="s">
        <v>7432</v>
      </c>
      <c r="G2483">
        <v>15693.64</v>
      </c>
      <c r="H2483">
        <v>16</v>
      </c>
      <c r="I2483" t="s">
        <v>7603</v>
      </c>
      <c r="J2483" t="s">
        <v>8165</v>
      </c>
      <c r="K2483" t="s">
        <v>8167</v>
      </c>
      <c r="L2483" t="s">
        <v>8169</v>
      </c>
      <c r="M2483">
        <v>200878.26</v>
      </c>
      <c r="N2483">
        <v>251098.23999999999</v>
      </c>
    </row>
    <row r="2484" spans="1:14" x14ac:dyDescent="0.3">
      <c r="A2484" t="s">
        <v>2468</v>
      </c>
      <c r="B2484" t="s">
        <v>6208</v>
      </c>
      <c r="C2484" t="s">
        <v>7405</v>
      </c>
      <c r="D2484" t="s">
        <v>7411</v>
      </c>
      <c r="E2484" t="s">
        <v>7423</v>
      </c>
      <c r="F2484" t="s">
        <v>7432</v>
      </c>
      <c r="G2484">
        <v>4990.79</v>
      </c>
      <c r="H2484">
        <v>2</v>
      </c>
      <c r="I2484" t="s">
        <v>8138</v>
      </c>
      <c r="J2484" t="s">
        <v>8166</v>
      </c>
      <c r="K2484" t="s">
        <v>8168</v>
      </c>
      <c r="L2484" t="s">
        <v>8170</v>
      </c>
      <c r="M2484">
        <v>9981.58</v>
      </c>
      <c r="N2484">
        <v>9981.58</v>
      </c>
    </row>
    <row r="2485" spans="1:14" x14ac:dyDescent="0.3">
      <c r="A2485" t="s">
        <v>2469</v>
      </c>
      <c r="B2485" t="s">
        <v>6209</v>
      </c>
      <c r="C2485" t="s">
        <v>7405</v>
      </c>
      <c r="D2485" t="s">
        <v>7417</v>
      </c>
      <c r="E2485" t="s">
        <v>7427</v>
      </c>
      <c r="F2485" t="s">
        <v>7433</v>
      </c>
      <c r="G2485">
        <v>14812.18</v>
      </c>
      <c r="H2485">
        <v>13</v>
      </c>
      <c r="I2485" t="s">
        <v>7590</v>
      </c>
      <c r="J2485" t="s">
        <v>8166</v>
      </c>
      <c r="K2485" t="s">
        <v>8167</v>
      </c>
      <c r="L2485" t="s">
        <v>8169</v>
      </c>
      <c r="M2485">
        <v>154046.34</v>
      </c>
      <c r="N2485">
        <v>192558.34</v>
      </c>
    </row>
    <row r="2486" spans="1:14" x14ac:dyDescent="0.3">
      <c r="A2486" t="s">
        <v>2470</v>
      </c>
      <c r="B2486" t="s">
        <v>6210</v>
      </c>
      <c r="C2486" t="s">
        <v>7406</v>
      </c>
      <c r="D2486" t="s">
        <v>7421</v>
      </c>
      <c r="E2486" t="s">
        <v>7425</v>
      </c>
      <c r="F2486" t="s">
        <v>7431</v>
      </c>
      <c r="G2486">
        <v>6610.12</v>
      </c>
      <c r="H2486">
        <v>2</v>
      </c>
      <c r="I2486" t="s">
        <v>7689</v>
      </c>
      <c r="J2486" t="s">
        <v>8164</v>
      </c>
      <c r="K2486" t="s">
        <v>8168</v>
      </c>
      <c r="L2486" t="s">
        <v>8169</v>
      </c>
      <c r="M2486">
        <v>10575.86</v>
      </c>
      <c r="N2486">
        <v>13220.24</v>
      </c>
    </row>
    <row r="2487" spans="1:14" x14ac:dyDescent="0.3">
      <c r="A2487" t="s">
        <v>2471</v>
      </c>
      <c r="B2487" t="s">
        <v>6211</v>
      </c>
      <c r="C2487" t="s">
        <v>7407</v>
      </c>
      <c r="D2487" t="s">
        <v>7413</v>
      </c>
      <c r="E2487" t="s">
        <v>7423</v>
      </c>
      <c r="F2487" t="s">
        <v>7429</v>
      </c>
      <c r="G2487">
        <v>6544.55</v>
      </c>
      <c r="H2487">
        <v>6</v>
      </c>
      <c r="I2487" t="s">
        <v>7935</v>
      </c>
      <c r="J2487" t="s">
        <v>8162</v>
      </c>
      <c r="K2487" t="s">
        <v>8168</v>
      </c>
      <c r="L2487" t="s">
        <v>8169</v>
      </c>
      <c r="M2487">
        <v>31413.84</v>
      </c>
      <c r="N2487">
        <v>39267.300000000003</v>
      </c>
    </row>
    <row r="2488" spans="1:14" x14ac:dyDescent="0.3">
      <c r="A2488" t="s">
        <v>2472</v>
      </c>
      <c r="B2488" t="s">
        <v>6212</v>
      </c>
      <c r="C2488" t="s">
        <v>7407</v>
      </c>
      <c r="D2488" t="s">
        <v>7415</v>
      </c>
      <c r="E2488" t="s">
        <v>7425</v>
      </c>
      <c r="F2488" t="s">
        <v>7433</v>
      </c>
      <c r="G2488">
        <v>15052.05</v>
      </c>
      <c r="H2488">
        <v>10</v>
      </c>
      <c r="I2488" t="s">
        <v>7614</v>
      </c>
      <c r="J2488" t="s">
        <v>8166</v>
      </c>
      <c r="K2488" t="s">
        <v>8168</v>
      </c>
      <c r="L2488" t="s">
        <v>8169</v>
      </c>
      <c r="M2488">
        <v>120416.4</v>
      </c>
      <c r="N2488">
        <v>150520.5</v>
      </c>
    </row>
    <row r="2489" spans="1:14" x14ac:dyDescent="0.3">
      <c r="A2489" t="s">
        <v>2473</v>
      </c>
      <c r="B2489" t="s">
        <v>6213</v>
      </c>
      <c r="C2489" t="s">
        <v>7407</v>
      </c>
      <c r="D2489" t="s">
        <v>7418</v>
      </c>
      <c r="E2489" t="s">
        <v>7425</v>
      </c>
      <c r="F2489" t="s">
        <v>7429</v>
      </c>
      <c r="G2489">
        <v>15735.14</v>
      </c>
      <c r="H2489">
        <v>12</v>
      </c>
      <c r="I2489" t="s">
        <v>7731</v>
      </c>
      <c r="J2489" t="s">
        <v>8163</v>
      </c>
      <c r="K2489" t="s">
        <v>8168</v>
      </c>
      <c r="L2489" t="s">
        <v>8169</v>
      </c>
      <c r="M2489">
        <v>151057.51</v>
      </c>
      <c r="N2489">
        <v>188821.68</v>
      </c>
    </row>
    <row r="2490" spans="1:14" x14ac:dyDescent="0.3">
      <c r="A2490" t="s">
        <v>2474</v>
      </c>
      <c r="B2490" t="s">
        <v>6214</v>
      </c>
      <c r="C2490" t="s">
        <v>7407</v>
      </c>
      <c r="D2490" t="s">
        <v>7418</v>
      </c>
      <c r="E2490" t="s">
        <v>7424</v>
      </c>
      <c r="F2490" t="s">
        <v>7431</v>
      </c>
      <c r="G2490">
        <v>6982.79</v>
      </c>
      <c r="H2490">
        <v>10</v>
      </c>
      <c r="I2490" t="s">
        <v>7786</v>
      </c>
      <c r="J2490" t="s">
        <v>8165</v>
      </c>
      <c r="K2490" t="s">
        <v>8167</v>
      </c>
      <c r="L2490" t="s">
        <v>8169</v>
      </c>
      <c r="M2490">
        <v>55862.32</v>
      </c>
      <c r="N2490">
        <v>69827.899999999994</v>
      </c>
    </row>
    <row r="2491" spans="1:14" x14ac:dyDescent="0.3">
      <c r="A2491" t="s">
        <v>2475</v>
      </c>
      <c r="B2491" t="s">
        <v>5278</v>
      </c>
      <c r="C2491" t="s">
        <v>7406</v>
      </c>
      <c r="D2491" t="s">
        <v>7414</v>
      </c>
      <c r="E2491" t="s">
        <v>7425</v>
      </c>
      <c r="F2491" t="s">
        <v>7429</v>
      </c>
      <c r="G2491">
        <v>14639.54</v>
      </c>
      <c r="H2491">
        <v>19</v>
      </c>
      <c r="I2491" t="s">
        <v>7624</v>
      </c>
      <c r="J2491" t="s">
        <v>8164</v>
      </c>
      <c r="K2491" t="s">
        <v>8168</v>
      </c>
      <c r="L2491" t="s">
        <v>8169</v>
      </c>
      <c r="M2491">
        <v>222521.34</v>
      </c>
      <c r="N2491">
        <v>278151.26</v>
      </c>
    </row>
    <row r="2492" spans="1:14" x14ac:dyDescent="0.3">
      <c r="A2492" t="s">
        <v>2476</v>
      </c>
      <c r="B2492" t="s">
        <v>6215</v>
      </c>
      <c r="C2492" t="s">
        <v>7408</v>
      </c>
      <c r="D2492" t="s">
        <v>7419</v>
      </c>
      <c r="E2492" t="s">
        <v>7425</v>
      </c>
      <c r="F2492" t="s">
        <v>7429</v>
      </c>
      <c r="G2492">
        <v>16485.46</v>
      </c>
      <c r="H2492">
        <v>16</v>
      </c>
      <c r="I2492" t="s">
        <v>7644</v>
      </c>
      <c r="J2492" t="s">
        <v>8166</v>
      </c>
      <c r="K2492" t="s">
        <v>8168</v>
      </c>
      <c r="L2492" t="s">
        <v>8170</v>
      </c>
      <c r="M2492">
        <v>263767.36</v>
      </c>
      <c r="N2492">
        <v>263767.36</v>
      </c>
    </row>
    <row r="2493" spans="1:14" x14ac:dyDescent="0.3">
      <c r="A2493" t="s">
        <v>2477</v>
      </c>
      <c r="B2493" t="s">
        <v>6216</v>
      </c>
      <c r="C2493" t="s">
        <v>7408</v>
      </c>
      <c r="D2493" t="s">
        <v>7422</v>
      </c>
      <c r="E2493" t="s">
        <v>7425</v>
      </c>
      <c r="F2493" t="s">
        <v>7428</v>
      </c>
      <c r="G2493">
        <v>11156.86</v>
      </c>
      <c r="H2493">
        <v>7</v>
      </c>
      <c r="I2493" t="s">
        <v>7744</v>
      </c>
      <c r="J2493" t="s">
        <v>8166</v>
      </c>
      <c r="K2493" t="s">
        <v>8168</v>
      </c>
      <c r="L2493" t="s">
        <v>8169</v>
      </c>
      <c r="M2493">
        <v>62478.25</v>
      </c>
      <c r="N2493">
        <v>78098.02</v>
      </c>
    </row>
    <row r="2494" spans="1:14" x14ac:dyDescent="0.3">
      <c r="A2494" t="s">
        <v>2478</v>
      </c>
      <c r="B2494" t="s">
        <v>6217</v>
      </c>
      <c r="C2494" t="s">
        <v>7408</v>
      </c>
      <c r="D2494" t="s">
        <v>7417</v>
      </c>
      <c r="E2494" t="s">
        <v>7425</v>
      </c>
      <c r="F2494" t="s">
        <v>7433</v>
      </c>
      <c r="G2494">
        <v>10342.629999999999</v>
      </c>
      <c r="H2494">
        <v>5</v>
      </c>
      <c r="I2494" t="s">
        <v>7798</v>
      </c>
      <c r="J2494" t="s">
        <v>8165</v>
      </c>
      <c r="K2494" t="s">
        <v>8167</v>
      </c>
      <c r="L2494" t="s">
        <v>8170</v>
      </c>
      <c r="M2494">
        <v>51713.15</v>
      </c>
      <c r="N2494">
        <v>51713.149999999994</v>
      </c>
    </row>
    <row r="2495" spans="1:14" x14ac:dyDescent="0.3">
      <c r="A2495" t="s">
        <v>2479</v>
      </c>
      <c r="B2495" t="s">
        <v>6218</v>
      </c>
      <c r="C2495" t="s">
        <v>7405</v>
      </c>
      <c r="D2495" t="s">
        <v>7409</v>
      </c>
      <c r="E2495" t="s">
        <v>7423</v>
      </c>
      <c r="F2495" t="s">
        <v>7428</v>
      </c>
      <c r="G2495">
        <v>14230.35</v>
      </c>
      <c r="H2495">
        <v>10</v>
      </c>
      <c r="I2495" t="s">
        <v>7678</v>
      </c>
      <c r="J2495" t="s">
        <v>8163</v>
      </c>
      <c r="K2495" t="s">
        <v>8168</v>
      </c>
      <c r="L2495" t="s">
        <v>8169</v>
      </c>
      <c r="M2495">
        <v>113842.8</v>
      </c>
      <c r="N2495">
        <v>142303.5</v>
      </c>
    </row>
    <row r="2496" spans="1:14" x14ac:dyDescent="0.3">
      <c r="A2496" t="s">
        <v>2480</v>
      </c>
      <c r="B2496" t="s">
        <v>6219</v>
      </c>
      <c r="C2496" t="s">
        <v>7408</v>
      </c>
      <c r="D2496" t="s">
        <v>7422</v>
      </c>
      <c r="E2496" t="s">
        <v>7426</v>
      </c>
      <c r="F2496" t="s">
        <v>7429</v>
      </c>
      <c r="G2496">
        <v>13719.9</v>
      </c>
      <c r="H2496">
        <v>8</v>
      </c>
      <c r="I2496" t="s">
        <v>8072</v>
      </c>
      <c r="J2496" t="s">
        <v>8162</v>
      </c>
      <c r="K2496" t="s">
        <v>8168</v>
      </c>
      <c r="L2496" t="s">
        <v>8169</v>
      </c>
      <c r="M2496">
        <v>87807.360000000001</v>
      </c>
      <c r="N2496">
        <v>109759.2</v>
      </c>
    </row>
    <row r="2497" spans="1:14" x14ac:dyDescent="0.3">
      <c r="A2497" t="s">
        <v>2481</v>
      </c>
      <c r="B2497" t="s">
        <v>6220</v>
      </c>
      <c r="C2497" t="s">
        <v>7405</v>
      </c>
      <c r="D2497" t="s">
        <v>7411</v>
      </c>
      <c r="E2497" t="s">
        <v>7425</v>
      </c>
      <c r="F2497" t="s">
        <v>7428</v>
      </c>
      <c r="G2497">
        <v>3864.48</v>
      </c>
      <c r="H2497">
        <v>5</v>
      </c>
      <c r="I2497" t="s">
        <v>7440</v>
      </c>
      <c r="J2497" t="s">
        <v>8162</v>
      </c>
      <c r="K2497" t="s">
        <v>8167</v>
      </c>
      <c r="L2497" t="s">
        <v>8170</v>
      </c>
      <c r="M2497">
        <v>19322.400000000001</v>
      </c>
      <c r="N2497">
        <v>19322.400000000001</v>
      </c>
    </row>
    <row r="2498" spans="1:14" x14ac:dyDescent="0.3">
      <c r="A2498" t="s">
        <v>2482</v>
      </c>
      <c r="B2498" t="s">
        <v>6221</v>
      </c>
      <c r="C2498" t="s">
        <v>7405</v>
      </c>
      <c r="D2498" t="s">
        <v>7411</v>
      </c>
      <c r="E2498" t="s">
        <v>7427</v>
      </c>
      <c r="F2498" t="s">
        <v>7428</v>
      </c>
      <c r="G2498">
        <v>13615.32</v>
      </c>
      <c r="H2498">
        <v>16</v>
      </c>
      <c r="I2498" t="s">
        <v>7997</v>
      </c>
      <c r="J2498" t="s">
        <v>8166</v>
      </c>
      <c r="K2498" t="s">
        <v>8167</v>
      </c>
      <c r="L2498" t="s">
        <v>8169</v>
      </c>
      <c r="M2498">
        <v>174275.93</v>
      </c>
      <c r="N2498">
        <v>217845.12</v>
      </c>
    </row>
    <row r="2499" spans="1:14" x14ac:dyDescent="0.3">
      <c r="A2499" t="s">
        <v>2483</v>
      </c>
      <c r="B2499" t="s">
        <v>6222</v>
      </c>
      <c r="C2499" t="s">
        <v>7405</v>
      </c>
      <c r="D2499" t="s">
        <v>7417</v>
      </c>
      <c r="E2499" t="s">
        <v>7424</v>
      </c>
      <c r="F2499" t="s">
        <v>7430</v>
      </c>
      <c r="G2499">
        <v>5017.3500000000004</v>
      </c>
      <c r="H2499">
        <v>19</v>
      </c>
      <c r="I2499" t="s">
        <v>7839</v>
      </c>
      <c r="J2499" t="s">
        <v>8162</v>
      </c>
      <c r="K2499" t="s">
        <v>8167</v>
      </c>
      <c r="L2499" t="s">
        <v>8170</v>
      </c>
      <c r="M2499">
        <v>95329.65</v>
      </c>
      <c r="N2499">
        <v>95329.650000000009</v>
      </c>
    </row>
    <row r="2500" spans="1:14" x14ac:dyDescent="0.3">
      <c r="A2500" t="s">
        <v>2484</v>
      </c>
      <c r="B2500" t="s">
        <v>6223</v>
      </c>
      <c r="C2500" t="s">
        <v>7405</v>
      </c>
      <c r="D2500" t="s">
        <v>7409</v>
      </c>
      <c r="E2500" t="s">
        <v>7427</v>
      </c>
      <c r="F2500" t="s">
        <v>7428</v>
      </c>
      <c r="G2500">
        <v>14789.77</v>
      </c>
      <c r="H2500">
        <v>1</v>
      </c>
      <c r="I2500" t="s">
        <v>7989</v>
      </c>
      <c r="J2500" t="s">
        <v>8162</v>
      </c>
      <c r="K2500" t="s">
        <v>8168</v>
      </c>
      <c r="L2500" t="s">
        <v>8169</v>
      </c>
      <c r="M2500">
        <v>11831.65</v>
      </c>
      <c r="N2500">
        <v>14789.77</v>
      </c>
    </row>
    <row r="2501" spans="1:14" x14ac:dyDescent="0.3">
      <c r="A2501" t="s">
        <v>2485</v>
      </c>
      <c r="B2501" t="s">
        <v>6224</v>
      </c>
      <c r="C2501" t="s">
        <v>7407</v>
      </c>
      <c r="D2501" t="s">
        <v>7413</v>
      </c>
      <c r="E2501" t="s">
        <v>7426</v>
      </c>
      <c r="F2501" t="s">
        <v>7428</v>
      </c>
      <c r="G2501">
        <v>15606.49</v>
      </c>
      <c r="H2501">
        <v>6</v>
      </c>
      <c r="I2501" t="s">
        <v>7807</v>
      </c>
      <c r="J2501" t="s">
        <v>8164</v>
      </c>
      <c r="K2501" t="s">
        <v>8167</v>
      </c>
      <c r="L2501" t="s">
        <v>8170</v>
      </c>
      <c r="M2501">
        <v>93638.94</v>
      </c>
      <c r="N2501">
        <v>93638.94</v>
      </c>
    </row>
    <row r="2502" spans="1:14" x14ac:dyDescent="0.3">
      <c r="A2502" t="s">
        <v>2486</v>
      </c>
      <c r="B2502" t="s">
        <v>6225</v>
      </c>
      <c r="C2502" t="s">
        <v>7406</v>
      </c>
      <c r="D2502" t="s">
        <v>7421</v>
      </c>
      <c r="E2502" t="s">
        <v>7425</v>
      </c>
      <c r="F2502" t="s">
        <v>7430</v>
      </c>
      <c r="G2502">
        <v>4998.26</v>
      </c>
      <c r="H2502">
        <v>7</v>
      </c>
      <c r="I2502" t="s">
        <v>7922</v>
      </c>
      <c r="J2502" t="s">
        <v>8166</v>
      </c>
      <c r="K2502" t="s">
        <v>8167</v>
      </c>
      <c r="L2502" t="s">
        <v>8169</v>
      </c>
      <c r="M2502">
        <v>27990.09</v>
      </c>
      <c r="N2502">
        <v>34987.82</v>
      </c>
    </row>
    <row r="2503" spans="1:14" x14ac:dyDescent="0.3">
      <c r="A2503" t="s">
        <v>2487</v>
      </c>
      <c r="B2503" t="s">
        <v>5887</v>
      </c>
      <c r="C2503" t="s">
        <v>7405</v>
      </c>
      <c r="D2503" t="s">
        <v>7411</v>
      </c>
      <c r="E2503" t="s">
        <v>7425</v>
      </c>
      <c r="F2503" t="s">
        <v>7429</v>
      </c>
      <c r="G2503">
        <v>9151.58</v>
      </c>
      <c r="H2503">
        <v>3</v>
      </c>
      <c r="I2503" t="s">
        <v>7450</v>
      </c>
      <c r="J2503" t="s">
        <v>8165</v>
      </c>
      <c r="K2503" t="s">
        <v>8168</v>
      </c>
      <c r="L2503" t="s">
        <v>8169</v>
      </c>
      <c r="M2503">
        <v>21963.46</v>
      </c>
      <c r="N2503">
        <v>27454.739999999998</v>
      </c>
    </row>
    <row r="2504" spans="1:14" x14ac:dyDescent="0.3">
      <c r="A2504" t="s">
        <v>2488</v>
      </c>
      <c r="B2504" t="s">
        <v>6226</v>
      </c>
      <c r="C2504" t="s">
        <v>7408</v>
      </c>
      <c r="D2504" t="s">
        <v>7419</v>
      </c>
      <c r="E2504" t="s">
        <v>7425</v>
      </c>
      <c r="F2504" t="s">
        <v>7430</v>
      </c>
      <c r="G2504">
        <v>2480.87</v>
      </c>
      <c r="H2504">
        <v>16</v>
      </c>
      <c r="I2504" t="s">
        <v>8139</v>
      </c>
      <c r="J2504" t="s">
        <v>8164</v>
      </c>
      <c r="K2504" t="s">
        <v>8168</v>
      </c>
      <c r="L2504" t="s">
        <v>8169</v>
      </c>
      <c r="M2504">
        <v>31754.97</v>
      </c>
      <c r="N2504">
        <v>39693.919999999998</v>
      </c>
    </row>
    <row r="2505" spans="1:14" x14ac:dyDescent="0.3">
      <c r="A2505" t="s">
        <v>2489</v>
      </c>
      <c r="B2505" t="s">
        <v>6227</v>
      </c>
      <c r="C2505" t="s">
        <v>7408</v>
      </c>
      <c r="D2505" t="s">
        <v>7419</v>
      </c>
      <c r="E2505" t="s">
        <v>7425</v>
      </c>
      <c r="F2505" t="s">
        <v>7429</v>
      </c>
      <c r="G2505">
        <v>16589.21</v>
      </c>
      <c r="H2505">
        <v>9</v>
      </c>
      <c r="I2505" t="s">
        <v>8035</v>
      </c>
      <c r="J2505" t="s">
        <v>8163</v>
      </c>
      <c r="K2505" t="s">
        <v>8168</v>
      </c>
      <c r="L2505" t="s">
        <v>8170</v>
      </c>
      <c r="M2505">
        <v>149302.89000000001</v>
      </c>
      <c r="N2505">
        <v>149302.88999999998</v>
      </c>
    </row>
    <row r="2506" spans="1:14" x14ac:dyDescent="0.3">
      <c r="A2506" t="s">
        <v>2490</v>
      </c>
      <c r="B2506" t="s">
        <v>6228</v>
      </c>
      <c r="C2506" t="s">
        <v>7405</v>
      </c>
      <c r="D2506" t="s">
        <v>7409</v>
      </c>
      <c r="E2506" t="s">
        <v>7425</v>
      </c>
      <c r="F2506" t="s">
        <v>7431</v>
      </c>
      <c r="G2506">
        <v>3842.9</v>
      </c>
      <c r="H2506">
        <v>14</v>
      </c>
      <c r="I2506" t="s">
        <v>7597</v>
      </c>
      <c r="J2506" t="s">
        <v>8164</v>
      </c>
      <c r="K2506" t="s">
        <v>8167</v>
      </c>
      <c r="L2506" t="s">
        <v>8169</v>
      </c>
      <c r="M2506">
        <v>43040.480000000003</v>
      </c>
      <c r="N2506">
        <v>53800.6</v>
      </c>
    </row>
    <row r="2507" spans="1:14" x14ac:dyDescent="0.3">
      <c r="A2507" t="s">
        <v>2491</v>
      </c>
      <c r="B2507" t="s">
        <v>6229</v>
      </c>
      <c r="C2507" t="s">
        <v>7407</v>
      </c>
      <c r="D2507" t="s">
        <v>7413</v>
      </c>
      <c r="E2507" t="s">
        <v>7423</v>
      </c>
      <c r="F2507" t="s">
        <v>7433</v>
      </c>
      <c r="G2507">
        <v>3241.15</v>
      </c>
      <c r="H2507">
        <v>5</v>
      </c>
      <c r="I2507" t="s">
        <v>7764</v>
      </c>
      <c r="J2507" t="s">
        <v>8166</v>
      </c>
      <c r="K2507" t="s">
        <v>8167</v>
      </c>
      <c r="L2507" t="s">
        <v>8169</v>
      </c>
      <c r="M2507">
        <v>12964.6</v>
      </c>
      <c r="N2507">
        <v>16205.75</v>
      </c>
    </row>
    <row r="2508" spans="1:14" x14ac:dyDescent="0.3">
      <c r="A2508" t="s">
        <v>1291</v>
      </c>
      <c r="B2508" t="s">
        <v>6230</v>
      </c>
      <c r="C2508" t="s">
        <v>7406</v>
      </c>
      <c r="D2508" t="s">
        <v>7412</v>
      </c>
      <c r="E2508" t="s">
        <v>7424</v>
      </c>
      <c r="F2508" t="s">
        <v>7432</v>
      </c>
      <c r="G2508">
        <v>12860.02</v>
      </c>
      <c r="H2508">
        <v>4</v>
      </c>
      <c r="I2508" t="s">
        <v>7791</v>
      </c>
      <c r="J2508" t="s">
        <v>8163</v>
      </c>
      <c r="K2508" t="s">
        <v>8167</v>
      </c>
      <c r="L2508" t="s">
        <v>8170</v>
      </c>
      <c r="M2508">
        <v>51440.08</v>
      </c>
      <c r="N2508">
        <v>51440.08</v>
      </c>
    </row>
    <row r="2509" spans="1:14" x14ac:dyDescent="0.3">
      <c r="A2509" t="s">
        <v>2492</v>
      </c>
      <c r="B2509" t="s">
        <v>6231</v>
      </c>
      <c r="C2509" t="s">
        <v>7407</v>
      </c>
      <c r="D2509" t="s">
        <v>7418</v>
      </c>
      <c r="E2509" t="s">
        <v>7424</v>
      </c>
      <c r="F2509" t="s">
        <v>7433</v>
      </c>
      <c r="G2509">
        <v>9032.06</v>
      </c>
      <c r="H2509">
        <v>20</v>
      </c>
      <c r="I2509" t="s">
        <v>8140</v>
      </c>
      <c r="J2509" t="s">
        <v>8162</v>
      </c>
      <c r="K2509" t="s">
        <v>8167</v>
      </c>
      <c r="L2509" t="s">
        <v>8170</v>
      </c>
      <c r="M2509">
        <v>180641.2</v>
      </c>
      <c r="N2509">
        <v>180641.19999999998</v>
      </c>
    </row>
    <row r="2510" spans="1:14" x14ac:dyDescent="0.3">
      <c r="A2510" t="s">
        <v>2493</v>
      </c>
      <c r="B2510" t="s">
        <v>6232</v>
      </c>
      <c r="C2510" t="s">
        <v>7407</v>
      </c>
      <c r="D2510" t="s">
        <v>7413</v>
      </c>
      <c r="E2510" t="s">
        <v>7426</v>
      </c>
      <c r="F2510" t="s">
        <v>7431</v>
      </c>
      <c r="G2510">
        <v>4332.6000000000004</v>
      </c>
      <c r="H2510">
        <v>6</v>
      </c>
      <c r="I2510" t="s">
        <v>7791</v>
      </c>
      <c r="J2510" t="s">
        <v>8164</v>
      </c>
      <c r="K2510" t="s">
        <v>8167</v>
      </c>
      <c r="L2510" t="s">
        <v>8170</v>
      </c>
      <c r="M2510">
        <v>25995.599999999999</v>
      </c>
      <c r="N2510">
        <v>25995.600000000002</v>
      </c>
    </row>
    <row r="2511" spans="1:14" x14ac:dyDescent="0.3">
      <c r="A2511" t="s">
        <v>2494</v>
      </c>
      <c r="B2511" t="s">
        <v>5542</v>
      </c>
      <c r="C2511" t="s">
        <v>7408</v>
      </c>
      <c r="D2511" t="s">
        <v>7419</v>
      </c>
      <c r="E2511" t="s">
        <v>7427</v>
      </c>
      <c r="F2511" t="s">
        <v>7430</v>
      </c>
      <c r="G2511">
        <v>3029.5</v>
      </c>
      <c r="H2511">
        <v>1</v>
      </c>
      <c r="I2511" t="s">
        <v>7502</v>
      </c>
      <c r="J2511" t="s">
        <v>8163</v>
      </c>
      <c r="K2511" t="s">
        <v>8167</v>
      </c>
      <c r="L2511" t="s">
        <v>8170</v>
      </c>
      <c r="M2511">
        <v>3029.5</v>
      </c>
      <c r="N2511">
        <v>3029.5</v>
      </c>
    </row>
    <row r="2512" spans="1:14" x14ac:dyDescent="0.3">
      <c r="A2512" t="s">
        <v>2495</v>
      </c>
      <c r="B2512" t="s">
        <v>6233</v>
      </c>
      <c r="C2512" t="s">
        <v>7406</v>
      </c>
      <c r="D2512" t="s">
        <v>7414</v>
      </c>
      <c r="E2512" t="s">
        <v>7423</v>
      </c>
      <c r="F2512" t="s">
        <v>7433</v>
      </c>
      <c r="G2512">
        <v>13338.1</v>
      </c>
      <c r="H2512">
        <v>10</v>
      </c>
      <c r="I2512" t="s">
        <v>7774</v>
      </c>
      <c r="J2512" t="s">
        <v>8162</v>
      </c>
      <c r="K2512" t="s">
        <v>8167</v>
      </c>
      <c r="L2512" t="s">
        <v>8169</v>
      </c>
      <c r="M2512">
        <v>106704.8</v>
      </c>
      <c r="N2512">
        <v>133381</v>
      </c>
    </row>
    <row r="2513" spans="1:14" x14ac:dyDescent="0.3">
      <c r="A2513" t="s">
        <v>2496</v>
      </c>
      <c r="B2513" t="s">
        <v>6234</v>
      </c>
      <c r="C2513" t="s">
        <v>7405</v>
      </c>
      <c r="D2513" t="s">
        <v>7409</v>
      </c>
      <c r="E2513" t="s">
        <v>7423</v>
      </c>
      <c r="F2513" t="s">
        <v>7430</v>
      </c>
      <c r="G2513">
        <v>1260.77</v>
      </c>
      <c r="H2513">
        <v>14</v>
      </c>
      <c r="I2513" t="s">
        <v>8120</v>
      </c>
      <c r="J2513" t="s">
        <v>8165</v>
      </c>
      <c r="K2513" t="s">
        <v>8168</v>
      </c>
      <c r="L2513" t="s">
        <v>8169</v>
      </c>
      <c r="M2513">
        <v>14120.79</v>
      </c>
      <c r="N2513">
        <v>17650.78</v>
      </c>
    </row>
    <row r="2514" spans="1:14" x14ac:dyDescent="0.3">
      <c r="A2514" t="s">
        <v>2497</v>
      </c>
      <c r="B2514" t="s">
        <v>6235</v>
      </c>
      <c r="C2514" t="s">
        <v>7407</v>
      </c>
      <c r="D2514" t="s">
        <v>7413</v>
      </c>
      <c r="E2514" t="s">
        <v>7423</v>
      </c>
      <c r="F2514" t="s">
        <v>7432</v>
      </c>
      <c r="G2514">
        <v>7577.9</v>
      </c>
      <c r="H2514">
        <v>20</v>
      </c>
      <c r="I2514" t="s">
        <v>7867</v>
      </c>
      <c r="J2514" t="s">
        <v>8163</v>
      </c>
      <c r="K2514" t="s">
        <v>8168</v>
      </c>
      <c r="L2514" t="s">
        <v>8169</v>
      </c>
      <c r="M2514">
        <v>121246.39999999999</v>
      </c>
      <c r="N2514">
        <v>151558</v>
      </c>
    </row>
    <row r="2515" spans="1:14" x14ac:dyDescent="0.3">
      <c r="A2515" t="s">
        <v>2498</v>
      </c>
      <c r="B2515" t="s">
        <v>6236</v>
      </c>
      <c r="C2515" t="s">
        <v>7408</v>
      </c>
      <c r="D2515" t="s">
        <v>7422</v>
      </c>
      <c r="E2515" t="s">
        <v>7425</v>
      </c>
      <c r="F2515" t="s">
        <v>7431</v>
      </c>
      <c r="G2515">
        <v>16243.1</v>
      </c>
      <c r="H2515">
        <v>2</v>
      </c>
      <c r="I2515" t="s">
        <v>7731</v>
      </c>
      <c r="J2515" t="s">
        <v>8163</v>
      </c>
      <c r="K2515" t="s">
        <v>8168</v>
      </c>
      <c r="L2515" t="s">
        <v>8170</v>
      </c>
      <c r="M2515">
        <v>32486.2</v>
      </c>
      <c r="N2515">
        <v>32486.2</v>
      </c>
    </row>
    <row r="2516" spans="1:14" x14ac:dyDescent="0.3">
      <c r="A2516" t="s">
        <v>2499</v>
      </c>
      <c r="B2516" t="s">
        <v>6237</v>
      </c>
      <c r="C2516" t="s">
        <v>7408</v>
      </c>
      <c r="D2516" t="s">
        <v>7419</v>
      </c>
      <c r="E2516" t="s">
        <v>7423</v>
      </c>
      <c r="F2516" t="s">
        <v>7429</v>
      </c>
      <c r="G2516">
        <v>1431.75</v>
      </c>
      <c r="H2516">
        <v>18</v>
      </c>
      <c r="I2516" t="s">
        <v>7758</v>
      </c>
      <c r="J2516" t="s">
        <v>8165</v>
      </c>
      <c r="K2516" t="s">
        <v>8168</v>
      </c>
      <c r="L2516" t="s">
        <v>8169</v>
      </c>
      <c r="M2516">
        <v>20617.2</v>
      </c>
      <c r="N2516">
        <v>25771.5</v>
      </c>
    </row>
    <row r="2517" spans="1:14" x14ac:dyDescent="0.3">
      <c r="A2517" t="s">
        <v>2500</v>
      </c>
      <c r="B2517" t="s">
        <v>5607</v>
      </c>
      <c r="C2517" t="s">
        <v>7407</v>
      </c>
      <c r="D2517" t="s">
        <v>7417</v>
      </c>
      <c r="E2517" t="s">
        <v>7427</v>
      </c>
      <c r="F2517" t="s">
        <v>7428</v>
      </c>
      <c r="G2517">
        <v>16287.92</v>
      </c>
      <c r="H2517">
        <v>9</v>
      </c>
      <c r="I2517" t="s">
        <v>7698</v>
      </c>
      <c r="J2517" t="s">
        <v>8165</v>
      </c>
      <c r="K2517" t="s">
        <v>8167</v>
      </c>
      <c r="L2517" t="s">
        <v>8170</v>
      </c>
      <c r="M2517">
        <v>146591.28</v>
      </c>
      <c r="N2517">
        <v>146591.28</v>
      </c>
    </row>
    <row r="2518" spans="1:14" x14ac:dyDescent="0.3">
      <c r="A2518" t="s">
        <v>2501</v>
      </c>
      <c r="B2518" t="s">
        <v>5391</v>
      </c>
      <c r="C2518" t="s">
        <v>7405</v>
      </c>
      <c r="D2518" t="s">
        <v>7417</v>
      </c>
      <c r="E2518" t="s">
        <v>7426</v>
      </c>
      <c r="F2518" t="s">
        <v>7429</v>
      </c>
      <c r="G2518">
        <v>9095.9699999999993</v>
      </c>
      <c r="H2518">
        <v>16</v>
      </c>
      <c r="I2518" t="s">
        <v>7553</v>
      </c>
      <c r="J2518" t="s">
        <v>8165</v>
      </c>
      <c r="K2518" t="s">
        <v>8168</v>
      </c>
      <c r="L2518" t="s">
        <v>8169</v>
      </c>
      <c r="M2518">
        <v>116428.25</v>
      </c>
      <c r="N2518">
        <v>145535.51999999999</v>
      </c>
    </row>
    <row r="2519" spans="1:14" x14ac:dyDescent="0.3">
      <c r="A2519" t="s">
        <v>2502</v>
      </c>
      <c r="B2519" t="s">
        <v>6238</v>
      </c>
      <c r="C2519" t="s">
        <v>7407</v>
      </c>
      <c r="D2519" t="s">
        <v>7415</v>
      </c>
      <c r="E2519" t="s">
        <v>7427</v>
      </c>
      <c r="F2519" t="s">
        <v>7434</v>
      </c>
      <c r="G2519">
        <v>15311.01</v>
      </c>
      <c r="H2519">
        <v>15</v>
      </c>
      <c r="I2519" t="s">
        <v>8138</v>
      </c>
      <c r="J2519" t="s">
        <v>8166</v>
      </c>
      <c r="K2519" t="s">
        <v>8167</v>
      </c>
      <c r="L2519" t="s">
        <v>8169</v>
      </c>
      <c r="M2519">
        <v>183732.12</v>
      </c>
      <c r="N2519">
        <v>229665.15</v>
      </c>
    </row>
    <row r="2520" spans="1:14" x14ac:dyDescent="0.3">
      <c r="A2520" t="s">
        <v>2503</v>
      </c>
      <c r="B2520" t="s">
        <v>6239</v>
      </c>
      <c r="C2520" t="s">
        <v>7408</v>
      </c>
      <c r="D2520" t="s">
        <v>7417</v>
      </c>
      <c r="E2520" t="s">
        <v>7426</v>
      </c>
      <c r="F2520" t="s">
        <v>7430</v>
      </c>
      <c r="G2520">
        <v>10113.549999999999</v>
      </c>
      <c r="H2520">
        <v>7</v>
      </c>
      <c r="I2520" t="s">
        <v>7676</v>
      </c>
      <c r="J2520" t="s">
        <v>8165</v>
      </c>
      <c r="K2520" t="s">
        <v>8167</v>
      </c>
      <c r="L2520" t="s">
        <v>8170</v>
      </c>
      <c r="M2520">
        <v>70794.850000000006</v>
      </c>
      <c r="N2520">
        <v>70794.849999999991</v>
      </c>
    </row>
    <row r="2521" spans="1:14" x14ac:dyDescent="0.3">
      <c r="A2521" t="s">
        <v>571</v>
      </c>
      <c r="B2521" t="s">
        <v>6240</v>
      </c>
      <c r="C2521" t="s">
        <v>7408</v>
      </c>
      <c r="D2521" t="s">
        <v>7422</v>
      </c>
      <c r="E2521" t="s">
        <v>7425</v>
      </c>
      <c r="F2521" t="s">
        <v>7430</v>
      </c>
      <c r="G2521">
        <v>9294.34</v>
      </c>
      <c r="H2521">
        <v>9</v>
      </c>
      <c r="I2521" t="s">
        <v>7987</v>
      </c>
      <c r="J2521" t="s">
        <v>8163</v>
      </c>
      <c r="K2521" t="s">
        <v>8168</v>
      </c>
      <c r="L2521" t="s">
        <v>8169</v>
      </c>
      <c r="M2521">
        <v>66919.58</v>
      </c>
      <c r="N2521">
        <v>83649.06</v>
      </c>
    </row>
    <row r="2522" spans="1:14" x14ac:dyDescent="0.3">
      <c r="A2522" t="s">
        <v>2504</v>
      </c>
      <c r="B2522" t="s">
        <v>6241</v>
      </c>
      <c r="C2522" t="s">
        <v>7408</v>
      </c>
      <c r="D2522" t="s">
        <v>7419</v>
      </c>
      <c r="E2522" t="s">
        <v>7425</v>
      </c>
      <c r="F2522" t="s">
        <v>7430</v>
      </c>
      <c r="G2522">
        <v>7552.17</v>
      </c>
      <c r="H2522">
        <v>15</v>
      </c>
      <c r="I2522" t="s">
        <v>8058</v>
      </c>
      <c r="J2522" t="s">
        <v>8165</v>
      </c>
      <c r="K2522" t="s">
        <v>8167</v>
      </c>
      <c r="L2522" t="s">
        <v>8169</v>
      </c>
      <c r="M2522">
        <v>90626.04</v>
      </c>
      <c r="N2522">
        <v>113282.55</v>
      </c>
    </row>
    <row r="2523" spans="1:14" x14ac:dyDescent="0.3">
      <c r="A2523" t="s">
        <v>2505</v>
      </c>
      <c r="B2523" t="s">
        <v>6242</v>
      </c>
      <c r="C2523" t="s">
        <v>7407</v>
      </c>
      <c r="D2523" t="s">
        <v>7415</v>
      </c>
      <c r="E2523" t="s">
        <v>7426</v>
      </c>
      <c r="F2523" t="s">
        <v>7433</v>
      </c>
      <c r="G2523">
        <v>7731.45</v>
      </c>
      <c r="H2523">
        <v>4</v>
      </c>
      <c r="I2523" t="s">
        <v>7998</v>
      </c>
      <c r="J2523" t="s">
        <v>8162</v>
      </c>
      <c r="K2523" t="s">
        <v>8167</v>
      </c>
      <c r="L2523" t="s">
        <v>8169</v>
      </c>
      <c r="M2523">
        <v>24740.639999999999</v>
      </c>
      <c r="N2523">
        <v>30925.8</v>
      </c>
    </row>
    <row r="2524" spans="1:14" x14ac:dyDescent="0.3">
      <c r="A2524" t="s">
        <v>2506</v>
      </c>
      <c r="B2524" t="s">
        <v>6243</v>
      </c>
      <c r="C2524" t="s">
        <v>7407</v>
      </c>
      <c r="D2524" t="s">
        <v>7418</v>
      </c>
      <c r="E2524" t="s">
        <v>7423</v>
      </c>
      <c r="F2524" t="s">
        <v>7434</v>
      </c>
      <c r="G2524">
        <v>12499.8</v>
      </c>
      <c r="H2524">
        <v>1</v>
      </c>
      <c r="I2524" t="s">
        <v>7472</v>
      </c>
      <c r="J2524" t="s">
        <v>8162</v>
      </c>
      <c r="K2524" t="s">
        <v>8168</v>
      </c>
      <c r="L2524" t="s">
        <v>8169</v>
      </c>
      <c r="M2524">
        <v>9999.84</v>
      </c>
      <c r="N2524">
        <v>12499.8</v>
      </c>
    </row>
    <row r="2525" spans="1:14" x14ac:dyDescent="0.3">
      <c r="A2525" t="s">
        <v>2507</v>
      </c>
      <c r="B2525" t="s">
        <v>5253</v>
      </c>
      <c r="C2525" t="s">
        <v>7407</v>
      </c>
      <c r="D2525" t="s">
        <v>7415</v>
      </c>
      <c r="E2525" t="s">
        <v>7425</v>
      </c>
      <c r="F2525" t="s">
        <v>7431</v>
      </c>
      <c r="G2525">
        <v>15232.99</v>
      </c>
      <c r="H2525">
        <v>10</v>
      </c>
      <c r="I2525" t="s">
        <v>7472</v>
      </c>
      <c r="J2525" t="s">
        <v>8164</v>
      </c>
      <c r="K2525" t="s">
        <v>8167</v>
      </c>
      <c r="L2525" t="s">
        <v>8170</v>
      </c>
      <c r="M2525">
        <v>152329.9</v>
      </c>
      <c r="N2525">
        <v>152329.9</v>
      </c>
    </row>
    <row r="2526" spans="1:14" x14ac:dyDescent="0.3">
      <c r="A2526" t="s">
        <v>2508</v>
      </c>
      <c r="B2526" t="s">
        <v>6244</v>
      </c>
      <c r="C2526" t="s">
        <v>7407</v>
      </c>
      <c r="D2526" t="s">
        <v>7413</v>
      </c>
      <c r="E2526" t="s">
        <v>7424</v>
      </c>
      <c r="F2526" t="s">
        <v>7434</v>
      </c>
      <c r="G2526">
        <v>12247.48</v>
      </c>
      <c r="H2526">
        <v>14</v>
      </c>
      <c r="I2526" t="s">
        <v>8010</v>
      </c>
      <c r="J2526" t="s">
        <v>8165</v>
      </c>
      <c r="K2526" t="s">
        <v>8168</v>
      </c>
      <c r="L2526" t="s">
        <v>8170</v>
      </c>
      <c r="M2526">
        <v>171464.72</v>
      </c>
      <c r="N2526">
        <v>171464.72</v>
      </c>
    </row>
    <row r="2527" spans="1:14" x14ac:dyDescent="0.3">
      <c r="A2527" t="s">
        <v>2509</v>
      </c>
      <c r="B2527" t="s">
        <v>6245</v>
      </c>
      <c r="C2527" t="s">
        <v>7406</v>
      </c>
      <c r="D2527" t="s">
        <v>7414</v>
      </c>
      <c r="E2527" t="s">
        <v>7423</v>
      </c>
      <c r="F2527" t="s">
        <v>7430</v>
      </c>
      <c r="G2527">
        <v>8347.31</v>
      </c>
      <c r="H2527">
        <v>5</v>
      </c>
      <c r="I2527" t="s">
        <v>7542</v>
      </c>
      <c r="J2527" t="s">
        <v>8165</v>
      </c>
      <c r="K2527" t="s">
        <v>8167</v>
      </c>
      <c r="L2527" t="s">
        <v>8169</v>
      </c>
      <c r="M2527">
        <v>33389.24</v>
      </c>
      <c r="N2527">
        <v>41736.549999999996</v>
      </c>
    </row>
    <row r="2528" spans="1:14" x14ac:dyDescent="0.3">
      <c r="A2528" t="s">
        <v>2510</v>
      </c>
      <c r="B2528" t="s">
        <v>4734</v>
      </c>
      <c r="C2528" t="s">
        <v>7408</v>
      </c>
      <c r="D2528" t="s">
        <v>7417</v>
      </c>
      <c r="E2528" t="s">
        <v>7424</v>
      </c>
      <c r="F2528" t="s">
        <v>7429</v>
      </c>
      <c r="G2528">
        <v>11399.22</v>
      </c>
      <c r="H2528">
        <v>2</v>
      </c>
      <c r="I2528" t="s">
        <v>7496</v>
      </c>
      <c r="J2528" t="s">
        <v>8165</v>
      </c>
      <c r="K2528" t="s">
        <v>8168</v>
      </c>
      <c r="L2528" t="s">
        <v>8170</v>
      </c>
      <c r="M2528">
        <v>22798.44</v>
      </c>
      <c r="N2528">
        <v>22798.44</v>
      </c>
    </row>
    <row r="2529" spans="1:14" x14ac:dyDescent="0.3">
      <c r="A2529" t="s">
        <v>2511</v>
      </c>
      <c r="B2529" t="s">
        <v>6246</v>
      </c>
      <c r="C2529" t="s">
        <v>7408</v>
      </c>
      <c r="D2529" t="s">
        <v>7420</v>
      </c>
      <c r="E2529" t="s">
        <v>7424</v>
      </c>
      <c r="F2529" t="s">
        <v>7429</v>
      </c>
      <c r="G2529">
        <v>3010.41</v>
      </c>
      <c r="H2529">
        <v>10</v>
      </c>
      <c r="I2529" t="s">
        <v>7620</v>
      </c>
      <c r="J2529" t="s">
        <v>8163</v>
      </c>
      <c r="K2529" t="s">
        <v>8168</v>
      </c>
      <c r="L2529" t="s">
        <v>8169</v>
      </c>
      <c r="M2529">
        <v>24083.279999999999</v>
      </c>
      <c r="N2529">
        <v>30104.1</v>
      </c>
    </row>
    <row r="2530" spans="1:14" x14ac:dyDescent="0.3">
      <c r="A2530" t="s">
        <v>2512</v>
      </c>
      <c r="B2530" t="s">
        <v>5932</v>
      </c>
      <c r="C2530" t="s">
        <v>7408</v>
      </c>
      <c r="D2530" t="s">
        <v>7422</v>
      </c>
      <c r="E2530" t="s">
        <v>7425</v>
      </c>
      <c r="F2530" t="s">
        <v>7430</v>
      </c>
      <c r="G2530">
        <v>11732.88</v>
      </c>
      <c r="H2530">
        <v>7</v>
      </c>
      <c r="I2530" t="s">
        <v>7874</v>
      </c>
      <c r="J2530" t="s">
        <v>8162</v>
      </c>
      <c r="K2530" t="s">
        <v>8168</v>
      </c>
      <c r="L2530" t="s">
        <v>8169</v>
      </c>
      <c r="M2530">
        <v>65704.460000000006</v>
      </c>
      <c r="N2530">
        <v>82130.159999999989</v>
      </c>
    </row>
    <row r="2531" spans="1:14" x14ac:dyDescent="0.3">
      <c r="A2531" t="s">
        <v>2513</v>
      </c>
      <c r="B2531" t="s">
        <v>6247</v>
      </c>
      <c r="C2531" t="s">
        <v>7407</v>
      </c>
      <c r="D2531" t="s">
        <v>7413</v>
      </c>
      <c r="E2531" t="s">
        <v>7423</v>
      </c>
      <c r="F2531" t="s">
        <v>7430</v>
      </c>
      <c r="G2531">
        <v>9587.33</v>
      </c>
      <c r="H2531">
        <v>16</v>
      </c>
      <c r="I2531" t="s">
        <v>7991</v>
      </c>
      <c r="J2531" t="s">
        <v>8164</v>
      </c>
      <c r="K2531" t="s">
        <v>8167</v>
      </c>
      <c r="L2531" t="s">
        <v>8170</v>
      </c>
      <c r="M2531">
        <v>153397.28</v>
      </c>
      <c r="N2531">
        <v>153397.28</v>
      </c>
    </row>
    <row r="2532" spans="1:14" x14ac:dyDescent="0.3">
      <c r="A2532" t="s">
        <v>2514</v>
      </c>
      <c r="B2532" t="s">
        <v>5688</v>
      </c>
      <c r="C2532" t="s">
        <v>7406</v>
      </c>
      <c r="D2532" t="s">
        <v>7421</v>
      </c>
      <c r="E2532" t="s">
        <v>7423</v>
      </c>
      <c r="F2532" t="s">
        <v>7430</v>
      </c>
      <c r="G2532">
        <v>13605.36</v>
      </c>
      <c r="H2532">
        <v>8</v>
      </c>
      <c r="I2532" t="s">
        <v>7810</v>
      </c>
      <c r="J2532" t="s">
        <v>8165</v>
      </c>
      <c r="K2532" t="s">
        <v>8168</v>
      </c>
      <c r="L2532" t="s">
        <v>8169</v>
      </c>
      <c r="M2532">
        <v>87074.47</v>
      </c>
      <c r="N2532">
        <v>108842.88</v>
      </c>
    </row>
    <row r="2533" spans="1:14" x14ac:dyDescent="0.3">
      <c r="A2533" t="s">
        <v>2515</v>
      </c>
      <c r="B2533" t="s">
        <v>6248</v>
      </c>
      <c r="C2533" t="s">
        <v>7405</v>
      </c>
      <c r="D2533" t="s">
        <v>7417</v>
      </c>
      <c r="E2533" t="s">
        <v>7423</v>
      </c>
      <c r="F2533" t="s">
        <v>7429</v>
      </c>
      <c r="G2533">
        <v>15260.38</v>
      </c>
      <c r="H2533">
        <v>18</v>
      </c>
      <c r="I2533" t="s">
        <v>7528</v>
      </c>
      <c r="J2533" t="s">
        <v>8162</v>
      </c>
      <c r="K2533" t="s">
        <v>8168</v>
      </c>
      <c r="L2533" t="s">
        <v>8169</v>
      </c>
      <c r="M2533">
        <v>219749.14</v>
      </c>
      <c r="N2533">
        <v>274686.83999999997</v>
      </c>
    </row>
    <row r="2534" spans="1:14" x14ac:dyDescent="0.3">
      <c r="A2534" t="s">
        <v>23</v>
      </c>
      <c r="B2534" t="s">
        <v>4422</v>
      </c>
      <c r="C2534" t="s">
        <v>7405</v>
      </c>
      <c r="D2534" t="s">
        <v>7409</v>
      </c>
      <c r="E2534" t="s">
        <v>7423</v>
      </c>
      <c r="F2534" t="s">
        <v>7434</v>
      </c>
      <c r="G2534">
        <v>4259.5600000000004</v>
      </c>
      <c r="H2534">
        <v>19</v>
      </c>
      <c r="I2534" t="s">
        <v>7953</v>
      </c>
      <c r="J2534" t="s">
        <v>8162</v>
      </c>
      <c r="K2534" t="s">
        <v>8168</v>
      </c>
      <c r="L2534" t="s">
        <v>8170</v>
      </c>
      <c r="M2534">
        <v>80931.64</v>
      </c>
      <c r="N2534">
        <v>80931.640000000014</v>
      </c>
    </row>
    <row r="2535" spans="1:14" x14ac:dyDescent="0.3">
      <c r="A2535" t="s">
        <v>2516</v>
      </c>
      <c r="B2535" t="s">
        <v>6249</v>
      </c>
      <c r="C2535" t="s">
        <v>7406</v>
      </c>
      <c r="D2535" t="s">
        <v>7416</v>
      </c>
      <c r="E2535" t="s">
        <v>7425</v>
      </c>
      <c r="F2535" t="s">
        <v>7433</v>
      </c>
      <c r="G2535">
        <v>15860.47</v>
      </c>
      <c r="H2535">
        <v>1</v>
      </c>
      <c r="I2535" t="s">
        <v>7930</v>
      </c>
      <c r="J2535" t="s">
        <v>8164</v>
      </c>
      <c r="K2535" t="s">
        <v>8168</v>
      </c>
      <c r="L2535" t="s">
        <v>8170</v>
      </c>
      <c r="M2535">
        <v>15860.47</v>
      </c>
      <c r="N2535">
        <v>15860.47</v>
      </c>
    </row>
    <row r="2536" spans="1:14" x14ac:dyDescent="0.3">
      <c r="A2536" t="s">
        <v>2517</v>
      </c>
      <c r="B2536" t="s">
        <v>6250</v>
      </c>
      <c r="C2536" t="s">
        <v>7407</v>
      </c>
      <c r="D2536" t="s">
        <v>7418</v>
      </c>
      <c r="E2536" t="s">
        <v>7426</v>
      </c>
      <c r="F2536" t="s">
        <v>7431</v>
      </c>
      <c r="G2536">
        <v>11000.82</v>
      </c>
      <c r="H2536">
        <v>1</v>
      </c>
      <c r="I2536" t="s">
        <v>7855</v>
      </c>
      <c r="J2536" t="s">
        <v>8162</v>
      </c>
      <c r="K2536" t="s">
        <v>8168</v>
      </c>
      <c r="L2536" t="s">
        <v>8169</v>
      </c>
      <c r="M2536">
        <v>8800.49</v>
      </c>
      <c r="N2536">
        <v>11000.82</v>
      </c>
    </row>
    <row r="2537" spans="1:14" x14ac:dyDescent="0.3">
      <c r="A2537" t="s">
        <v>2518</v>
      </c>
      <c r="B2537" t="s">
        <v>4144</v>
      </c>
      <c r="C2537" t="s">
        <v>7407</v>
      </c>
      <c r="D2537" t="s">
        <v>7417</v>
      </c>
      <c r="E2537" t="s">
        <v>7425</v>
      </c>
      <c r="F2537" t="s">
        <v>7430</v>
      </c>
      <c r="G2537">
        <v>16471.349999999999</v>
      </c>
      <c r="H2537">
        <v>16</v>
      </c>
      <c r="I2537" t="s">
        <v>7587</v>
      </c>
      <c r="J2537" t="s">
        <v>8162</v>
      </c>
      <c r="K2537" t="s">
        <v>8167</v>
      </c>
      <c r="L2537" t="s">
        <v>8169</v>
      </c>
      <c r="M2537">
        <v>210833.28</v>
      </c>
      <c r="N2537">
        <v>263541.59999999998</v>
      </c>
    </row>
    <row r="2538" spans="1:14" x14ac:dyDescent="0.3">
      <c r="A2538" t="s">
        <v>2519</v>
      </c>
      <c r="B2538" t="s">
        <v>5091</v>
      </c>
      <c r="C2538" t="s">
        <v>7405</v>
      </c>
      <c r="D2538" t="s">
        <v>7409</v>
      </c>
      <c r="E2538" t="s">
        <v>7424</v>
      </c>
      <c r="F2538" t="s">
        <v>7431</v>
      </c>
      <c r="G2538">
        <v>15501.08</v>
      </c>
      <c r="H2538">
        <v>10</v>
      </c>
      <c r="I2538" t="s">
        <v>7495</v>
      </c>
      <c r="J2538" t="s">
        <v>8162</v>
      </c>
      <c r="K2538" t="s">
        <v>8168</v>
      </c>
      <c r="L2538" t="s">
        <v>8169</v>
      </c>
      <c r="M2538">
        <v>124008.64</v>
      </c>
      <c r="N2538">
        <v>155010.79999999999</v>
      </c>
    </row>
    <row r="2539" spans="1:14" x14ac:dyDescent="0.3">
      <c r="A2539" t="s">
        <v>2520</v>
      </c>
      <c r="B2539" t="s">
        <v>4363</v>
      </c>
      <c r="C2539" t="s">
        <v>7405</v>
      </c>
      <c r="D2539" t="s">
        <v>7409</v>
      </c>
      <c r="E2539" t="s">
        <v>7424</v>
      </c>
      <c r="F2539" t="s">
        <v>7433</v>
      </c>
      <c r="G2539">
        <v>4557.53</v>
      </c>
      <c r="H2539">
        <v>18</v>
      </c>
      <c r="I2539" t="s">
        <v>7896</v>
      </c>
      <c r="J2539" t="s">
        <v>8162</v>
      </c>
      <c r="K2539" t="s">
        <v>8167</v>
      </c>
      <c r="L2539" t="s">
        <v>8170</v>
      </c>
      <c r="M2539">
        <v>82035.539999999994</v>
      </c>
      <c r="N2539">
        <v>82035.539999999994</v>
      </c>
    </row>
    <row r="2540" spans="1:14" x14ac:dyDescent="0.3">
      <c r="A2540" t="s">
        <v>2521</v>
      </c>
      <c r="B2540" t="s">
        <v>5884</v>
      </c>
      <c r="C2540" t="s">
        <v>7406</v>
      </c>
      <c r="D2540" t="s">
        <v>7414</v>
      </c>
      <c r="E2540" t="s">
        <v>7423</v>
      </c>
      <c r="F2540" t="s">
        <v>7431</v>
      </c>
      <c r="G2540">
        <v>3749.11</v>
      </c>
      <c r="H2540">
        <v>10</v>
      </c>
      <c r="I2540" t="s">
        <v>8049</v>
      </c>
      <c r="J2540" t="s">
        <v>8165</v>
      </c>
      <c r="K2540" t="s">
        <v>8168</v>
      </c>
      <c r="L2540" t="s">
        <v>8169</v>
      </c>
      <c r="M2540">
        <v>29992.880000000001</v>
      </c>
      <c r="N2540">
        <v>37491.1</v>
      </c>
    </row>
    <row r="2541" spans="1:14" x14ac:dyDescent="0.3">
      <c r="A2541" t="s">
        <v>2522</v>
      </c>
      <c r="B2541" t="s">
        <v>6251</v>
      </c>
      <c r="C2541" t="s">
        <v>7407</v>
      </c>
      <c r="D2541" t="s">
        <v>7418</v>
      </c>
      <c r="E2541" t="s">
        <v>7426</v>
      </c>
      <c r="F2541" t="s">
        <v>7432</v>
      </c>
      <c r="G2541">
        <v>5725.34</v>
      </c>
      <c r="H2541">
        <v>19</v>
      </c>
      <c r="I2541" t="s">
        <v>8101</v>
      </c>
      <c r="J2541" t="s">
        <v>8166</v>
      </c>
      <c r="K2541" t="s">
        <v>8168</v>
      </c>
      <c r="L2541" t="s">
        <v>8170</v>
      </c>
      <c r="M2541">
        <v>108781.46</v>
      </c>
      <c r="N2541">
        <v>108781.46</v>
      </c>
    </row>
    <row r="2542" spans="1:14" x14ac:dyDescent="0.3">
      <c r="A2542" t="s">
        <v>2523</v>
      </c>
      <c r="B2542" t="s">
        <v>6252</v>
      </c>
      <c r="C2542" t="s">
        <v>7406</v>
      </c>
      <c r="D2542" t="s">
        <v>7412</v>
      </c>
      <c r="E2542" t="s">
        <v>7425</v>
      </c>
      <c r="F2542" t="s">
        <v>7431</v>
      </c>
      <c r="G2542">
        <v>7050.02</v>
      </c>
      <c r="H2542">
        <v>16</v>
      </c>
      <c r="I2542" t="s">
        <v>7932</v>
      </c>
      <c r="J2542" t="s">
        <v>8166</v>
      </c>
      <c r="K2542" t="s">
        <v>8167</v>
      </c>
      <c r="L2542" t="s">
        <v>8169</v>
      </c>
      <c r="M2542">
        <v>90240.09</v>
      </c>
      <c r="N2542">
        <v>112800.32000000001</v>
      </c>
    </row>
    <row r="2543" spans="1:14" x14ac:dyDescent="0.3">
      <c r="A2543" t="s">
        <v>2524</v>
      </c>
      <c r="B2543" t="s">
        <v>6253</v>
      </c>
      <c r="C2543" t="s">
        <v>7408</v>
      </c>
      <c r="D2543" t="s">
        <v>7419</v>
      </c>
      <c r="E2543" t="s">
        <v>7426</v>
      </c>
      <c r="F2543" t="s">
        <v>7431</v>
      </c>
      <c r="G2543">
        <v>8197.91</v>
      </c>
      <c r="H2543">
        <v>19</v>
      </c>
      <c r="I2543" t="s">
        <v>7995</v>
      </c>
      <c r="J2543" t="s">
        <v>8163</v>
      </c>
      <c r="K2543" t="s">
        <v>8168</v>
      </c>
      <c r="L2543" t="s">
        <v>8169</v>
      </c>
      <c r="M2543">
        <v>124607.9</v>
      </c>
      <c r="N2543">
        <v>155760.29</v>
      </c>
    </row>
    <row r="2544" spans="1:14" x14ac:dyDescent="0.3">
      <c r="A2544" t="s">
        <v>2525</v>
      </c>
      <c r="B2544" t="s">
        <v>6254</v>
      </c>
      <c r="C2544" t="s">
        <v>7408</v>
      </c>
      <c r="D2544" t="s">
        <v>7422</v>
      </c>
      <c r="E2544" t="s">
        <v>7423</v>
      </c>
      <c r="F2544" t="s">
        <v>7434</v>
      </c>
      <c r="G2544">
        <v>15223.03</v>
      </c>
      <c r="H2544">
        <v>9</v>
      </c>
      <c r="I2544" t="s">
        <v>7492</v>
      </c>
      <c r="J2544" t="s">
        <v>8165</v>
      </c>
      <c r="K2544" t="s">
        <v>8168</v>
      </c>
      <c r="L2544" t="s">
        <v>8170</v>
      </c>
      <c r="M2544">
        <v>137007.26999999999</v>
      </c>
      <c r="N2544">
        <v>137007.27000000002</v>
      </c>
    </row>
    <row r="2545" spans="1:14" x14ac:dyDescent="0.3">
      <c r="A2545" t="s">
        <v>2526</v>
      </c>
      <c r="B2545" t="s">
        <v>6255</v>
      </c>
      <c r="C2545" t="s">
        <v>7406</v>
      </c>
      <c r="D2545" t="s">
        <v>7421</v>
      </c>
      <c r="E2545" t="s">
        <v>7424</v>
      </c>
      <c r="F2545" t="s">
        <v>7433</v>
      </c>
      <c r="G2545">
        <v>10795.81</v>
      </c>
      <c r="H2545">
        <v>14</v>
      </c>
      <c r="I2545" t="s">
        <v>7700</v>
      </c>
      <c r="J2545" t="s">
        <v>8165</v>
      </c>
      <c r="K2545" t="s">
        <v>8167</v>
      </c>
      <c r="L2545" t="s">
        <v>8170</v>
      </c>
      <c r="M2545">
        <v>151141.34</v>
      </c>
      <c r="N2545">
        <v>151141.34</v>
      </c>
    </row>
    <row r="2546" spans="1:14" x14ac:dyDescent="0.3">
      <c r="A2546" t="s">
        <v>2527</v>
      </c>
      <c r="B2546" t="s">
        <v>6256</v>
      </c>
      <c r="C2546" t="s">
        <v>7406</v>
      </c>
      <c r="D2546" t="s">
        <v>7414</v>
      </c>
      <c r="E2546" t="s">
        <v>7423</v>
      </c>
      <c r="F2546" t="s">
        <v>7434</v>
      </c>
      <c r="G2546">
        <v>15817.31</v>
      </c>
      <c r="H2546">
        <v>13</v>
      </c>
      <c r="I2546" t="s">
        <v>8101</v>
      </c>
      <c r="J2546" t="s">
        <v>8163</v>
      </c>
      <c r="K2546" t="s">
        <v>8167</v>
      </c>
      <c r="L2546" t="s">
        <v>8169</v>
      </c>
      <c r="M2546">
        <v>164500.19</v>
      </c>
      <c r="N2546">
        <v>205625.03</v>
      </c>
    </row>
    <row r="2547" spans="1:14" x14ac:dyDescent="0.3">
      <c r="A2547" t="s">
        <v>2528</v>
      </c>
      <c r="B2547" t="s">
        <v>6257</v>
      </c>
      <c r="C2547" t="s">
        <v>7408</v>
      </c>
      <c r="D2547" t="s">
        <v>7417</v>
      </c>
      <c r="E2547" t="s">
        <v>7424</v>
      </c>
      <c r="F2547" t="s">
        <v>7434</v>
      </c>
      <c r="G2547">
        <v>11664.82</v>
      </c>
      <c r="H2547">
        <v>3</v>
      </c>
      <c r="I2547" t="s">
        <v>7796</v>
      </c>
      <c r="J2547" t="s">
        <v>8165</v>
      </c>
      <c r="K2547" t="s">
        <v>8167</v>
      </c>
      <c r="L2547" t="s">
        <v>8169</v>
      </c>
      <c r="M2547">
        <v>27995.9</v>
      </c>
      <c r="N2547">
        <v>34994.46</v>
      </c>
    </row>
    <row r="2548" spans="1:14" x14ac:dyDescent="0.3">
      <c r="A2548" t="s">
        <v>2529</v>
      </c>
      <c r="B2548" t="s">
        <v>6258</v>
      </c>
      <c r="C2548" t="s">
        <v>7408</v>
      </c>
      <c r="D2548" t="s">
        <v>7419</v>
      </c>
      <c r="E2548" t="s">
        <v>7425</v>
      </c>
      <c r="F2548" t="s">
        <v>7430</v>
      </c>
      <c r="G2548">
        <v>6184.33</v>
      </c>
      <c r="H2548">
        <v>14</v>
      </c>
      <c r="I2548" t="s">
        <v>7686</v>
      </c>
      <c r="J2548" t="s">
        <v>8162</v>
      </c>
      <c r="K2548" t="s">
        <v>8168</v>
      </c>
      <c r="L2548" t="s">
        <v>8169</v>
      </c>
      <c r="M2548">
        <v>69264.33</v>
      </c>
      <c r="N2548">
        <v>86580.62</v>
      </c>
    </row>
    <row r="2549" spans="1:14" x14ac:dyDescent="0.3">
      <c r="A2549" t="s">
        <v>2530</v>
      </c>
      <c r="B2549" t="s">
        <v>6259</v>
      </c>
      <c r="C2549" t="s">
        <v>7406</v>
      </c>
      <c r="D2549" t="s">
        <v>7416</v>
      </c>
      <c r="E2549" t="s">
        <v>7426</v>
      </c>
      <c r="F2549" t="s">
        <v>7432</v>
      </c>
      <c r="G2549">
        <v>15776.64</v>
      </c>
      <c r="H2549">
        <v>4</v>
      </c>
      <c r="I2549" t="s">
        <v>7985</v>
      </c>
      <c r="J2549" t="s">
        <v>8166</v>
      </c>
      <c r="K2549" t="s">
        <v>8167</v>
      </c>
      <c r="L2549" t="s">
        <v>8169</v>
      </c>
      <c r="M2549">
        <v>50485.58</v>
      </c>
      <c r="N2549">
        <v>63106.559999999998</v>
      </c>
    </row>
    <row r="2550" spans="1:14" x14ac:dyDescent="0.3">
      <c r="A2550" t="s">
        <v>2531</v>
      </c>
      <c r="B2550" t="s">
        <v>6260</v>
      </c>
      <c r="C2550" t="s">
        <v>7408</v>
      </c>
      <c r="D2550" t="s">
        <v>7420</v>
      </c>
      <c r="E2550" t="s">
        <v>7423</v>
      </c>
      <c r="F2550" t="s">
        <v>7433</v>
      </c>
      <c r="G2550">
        <v>6542.89</v>
      </c>
      <c r="H2550">
        <v>18</v>
      </c>
      <c r="I2550" t="s">
        <v>7946</v>
      </c>
      <c r="J2550" t="s">
        <v>8162</v>
      </c>
      <c r="K2550" t="s">
        <v>8168</v>
      </c>
      <c r="L2550" t="s">
        <v>8170</v>
      </c>
      <c r="M2550">
        <v>117772.02</v>
      </c>
      <c r="N2550">
        <v>117772.02</v>
      </c>
    </row>
    <row r="2551" spans="1:14" x14ac:dyDescent="0.3">
      <c r="A2551" t="s">
        <v>2532</v>
      </c>
      <c r="B2551" t="s">
        <v>4700</v>
      </c>
      <c r="C2551" t="s">
        <v>7405</v>
      </c>
      <c r="D2551" t="s">
        <v>7417</v>
      </c>
      <c r="E2551" t="s">
        <v>7424</v>
      </c>
      <c r="F2551" t="s">
        <v>7430</v>
      </c>
      <c r="G2551">
        <v>15577.44</v>
      </c>
      <c r="H2551">
        <v>13</v>
      </c>
      <c r="I2551" t="s">
        <v>7516</v>
      </c>
      <c r="J2551" t="s">
        <v>8165</v>
      </c>
      <c r="K2551" t="s">
        <v>8168</v>
      </c>
      <c r="L2551" t="s">
        <v>8169</v>
      </c>
      <c r="M2551">
        <v>162005.21</v>
      </c>
      <c r="N2551">
        <v>202506.72</v>
      </c>
    </row>
    <row r="2552" spans="1:14" x14ac:dyDescent="0.3">
      <c r="A2552" t="s">
        <v>2533</v>
      </c>
      <c r="B2552" t="s">
        <v>6261</v>
      </c>
      <c r="C2552" t="s">
        <v>7405</v>
      </c>
      <c r="D2552" t="s">
        <v>7411</v>
      </c>
      <c r="E2552" t="s">
        <v>7425</v>
      </c>
      <c r="F2552" t="s">
        <v>7431</v>
      </c>
      <c r="G2552">
        <v>8356.44</v>
      </c>
      <c r="H2552">
        <v>19</v>
      </c>
      <c r="I2552" t="s">
        <v>7927</v>
      </c>
      <c r="J2552" t="s">
        <v>8166</v>
      </c>
      <c r="K2552" t="s">
        <v>8168</v>
      </c>
      <c r="L2552" t="s">
        <v>8169</v>
      </c>
      <c r="M2552">
        <v>127018.22</v>
      </c>
      <c r="N2552">
        <v>158772.36000000002</v>
      </c>
    </row>
    <row r="2553" spans="1:14" x14ac:dyDescent="0.3">
      <c r="A2553" t="s">
        <v>2534</v>
      </c>
      <c r="B2553" t="s">
        <v>4326</v>
      </c>
      <c r="C2553" t="s">
        <v>7407</v>
      </c>
      <c r="D2553" t="s">
        <v>7417</v>
      </c>
      <c r="E2553" t="s">
        <v>7427</v>
      </c>
      <c r="F2553" t="s">
        <v>7430</v>
      </c>
      <c r="G2553">
        <v>12235.86</v>
      </c>
      <c r="H2553">
        <v>15</v>
      </c>
      <c r="I2553" t="s">
        <v>7897</v>
      </c>
      <c r="J2553" t="s">
        <v>8166</v>
      </c>
      <c r="K2553" t="s">
        <v>8167</v>
      </c>
      <c r="L2553" t="s">
        <v>8169</v>
      </c>
      <c r="M2553">
        <v>146830.32</v>
      </c>
      <c r="N2553">
        <v>183537.90000000002</v>
      </c>
    </row>
    <row r="2554" spans="1:14" x14ac:dyDescent="0.3">
      <c r="A2554" t="s">
        <v>2535</v>
      </c>
      <c r="B2554" t="s">
        <v>6262</v>
      </c>
      <c r="C2554" t="s">
        <v>7405</v>
      </c>
      <c r="D2554" t="s">
        <v>7417</v>
      </c>
      <c r="E2554" t="s">
        <v>7426</v>
      </c>
      <c r="F2554" t="s">
        <v>7433</v>
      </c>
      <c r="G2554">
        <v>9190.59</v>
      </c>
      <c r="H2554">
        <v>13</v>
      </c>
      <c r="I2554" t="s">
        <v>7812</v>
      </c>
      <c r="J2554" t="s">
        <v>8164</v>
      </c>
      <c r="K2554" t="s">
        <v>8168</v>
      </c>
      <c r="L2554" t="s">
        <v>8170</v>
      </c>
      <c r="M2554">
        <v>119477.67</v>
      </c>
      <c r="N2554">
        <v>119477.67</v>
      </c>
    </row>
    <row r="2555" spans="1:14" x14ac:dyDescent="0.3">
      <c r="A2555" t="s">
        <v>2536</v>
      </c>
      <c r="B2555" t="s">
        <v>6263</v>
      </c>
      <c r="C2555" t="s">
        <v>7405</v>
      </c>
      <c r="D2555" t="s">
        <v>7409</v>
      </c>
      <c r="E2555" t="s">
        <v>7425</v>
      </c>
      <c r="F2555" t="s">
        <v>7433</v>
      </c>
      <c r="G2555">
        <v>3753.26</v>
      </c>
      <c r="H2555">
        <v>7</v>
      </c>
      <c r="I2555" t="s">
        <v>7944</v>
      </c>
      <c r="J2555" t="s">
        <v>8165</v>
      </c>
      <c r="K2555" t="s">
        <v>8168</v>
      </c>
      <c r="L2555" t="s">
        <v>8170</v>
      </c>
      <c r="M2555">
        <v>26272.82</v>
      </c>
      <c r="N2555">
        <v>26272.82</v>
      </c>
    </row>
    <row r="2556" spans="1:14" x14ac:dyDescent="0.3">
      <c r="A2556" t="s">
        <v>2537</v>
      </c>
      <c r="B2556" t="s">
        <v>6264</v>
      </c>
      <c r="C2556" t="s">
        <v>7405</v>
      </c>
      <c r="D2556" t="s">
        <v>7417</v>
      </c>
      <c r="E2556" t="s">
        <v>7425</v>
      </c>
      <c r="F2556" t="s">
        <v>7428</v>
      </c>
      <c r="G2556">
        <v>7334.71</v>
      </c>
      <c r="H2556">
        <v>17</v>
      </c>
      <c r="I2556" t="s">
        <v>7979</v>
      </c>
      <c r="J2556" t="s">
        <v>8164</v>
      </c>
      <c r="K2556" t="s">
        <v>8167</v>
      </c>
      <c r="L2556" t="s">
        <v>8169</v>
      </c>
      <c r="M2556">
        <v>99751.89</v>
      </c>
      <c r="N2556">
        <v>124690.07</v>
      </c>
    </row>
    <row r="2557" spans="1:14" x14ac:dyDescent="0.3">
      <c r="A2557" t="s">
        <v>2538</v>
      </c>
      <c r="B2557" t="s">
        <v>6265</v>
      </c>
      <c r="C2557" t="s">
        <v>7406</v>
      </c>
      <c r="D2557" t="s">
        <v>7414</v>
      </c>
      <c r="E2557" t="s">
        <v>7425</v>
      </c>
      <c r="F2557" t="s">
        <v>7428</v>
      </c>
      <c r="G2557">
        <v>8830.3700000000008</v>
      </c>
      <c r="H2557">
        <v>9</v>
      </c>
      <c r="I2557" t="s">
        <v>8141</v>
      </c>
      <c r="J2557" t="s">
        <v>8166</v>
      </c>
      <c r="K2557" t="s">
        <v>8168</v>
      </c>
      <c r="L2557" t="s">
        <v>8170</v>
      </c>
      <c r="M2557">
        <v>79473.33</v>
      </c>
      <c r="N2557">
        <v>79473.33</v>
      </c>
    </row>
    <row r="2558" spans="1:14" x14ac:dyDescent="0.3">
      <c r="A2558" t="s">
        <v>2539</v>
      </c>
      <c r="B2558" t="s">
        <v>6266</v>
      </c>
      <c r="C2558" t="s">
        <v>7407</v>
      </c>
      <c r="D2558" t="s">
        <v>7415</v>
      </c>
      <c r="E2558" t="s">
        <v>7427</v>
      </c>
      <c r="F2558" t="s">
        <v>7432</v>
      </c>
      <c r="G2558">
        <v>14706.77</v>
      </c>
      <c r="H2558">
        <v>4</v>
      </c>
      <c r="I2558" t="s">
        <v>7681</v>
      </c>
      <c r="J2558" t="s">
        <v>8162</v>
      </c>
      <c r="K2558" t="s">
        <v>8167</v>
      </c>
      <c r="L2558" t="s">
        <v>8170</v>
      </c>
      <c r="M2558">
        <v>58827.08</v>
      </c>
      <c r="N2558">
        <v>58827.08</v>
      </c>
    </row>
    <row r="2559" spans="1:14" x14ac:dyDescent="0.3">
      <c r="A2559" t="s">
        <v>2540</v>
      </c>
      <c r="B2559" t="s">
        <v>6267</v>
      </c>
      <c r="C2559" t="s">
        <v>7408</v>
      </c>
      <c r="D2559" t="s">
        <v>7420</v>
      </c>
      <c r="E2559" t="s">
        <v>7425</v>
      </c>
      <c r="F2559" t="s">
        <v>7433</v>
      </c>
      <c r="G2559">
        <v>13045.11</v>
      </c>
      <c r="H2559">
        <v>3</v>
      </c>
      <c r="I2559" t="s">
        <v>7772</v>
      </c>
      <c r="J2559" t="s">
        <v>8166</v>
      </c>
      <c r="K2559" t="s">
        <v>8167</v>
      </c>
      <c r="L2559" t="s">
        <v>8170</v>
      </c>
      <c r="M2559">
        <v>39135.33</v>
      </c>
      <c r="N2559">
        <v>39135.33</v>
      </c>
    </row>
    <row r="2560" spans="1:14" x14ac:dyDescent="0.3">
      <c r="A2560" t="s">
        <v>2541</v>
      </c>
      <c r="B2560" t="s">
        <v>4384</v>
      </c>
      <c r="C2560" t="s">
        <v>7405</v>
      </c>
      <c r="D2560" t="s">
        <v>7411</v>
      </c>
      <c r="E2560" t="s">
        <v>7427</v>
      </c>
      <c r="F2560" t="s">
        <v>7428</v>
      </c>
      <c r="G2560">
        <v>6469.85</v>
      </c>
      <c r="H2560">
        <v>9</v>
      </c>
      <c r="I2560" t="s">
        <v>7838</v>
      </c>
      <c r="J2560" t="s">
        <v>8164</v>
      </c>
      <c r="K2560" t="s">
        <v>8168</v>
      </c>
      <c r="L2560" t="s">
        <v>8170</v>
      </c>
      <c r="M2560">
        <v>58228.65</v>
      </c>
      <c r="N2560">
        <v>58228.65</v>
      </c>
    </row>
    <row r="2561" spans="1:14" x14ac:dyDescent="0.3">
      <c r="A2561" t="s">
        <v>2542</v>
      </c>
      <c r="B2561" t="s">
        <v>6268</v>
      </c>
      <c r="C2561" t="s">
        <v>7406</v>
      </c>
      <c r="D2561" t="s">
        <v>7414</v>
      </c>
      <c r="E2561" t="s">
        <v>7425</v>
      </c>
      <c r="F2561" t="s">
        <v>7432</v>
      </c>
      <c r="G2561">
        <v>8947.4</v>
      </c>
      <c r="H2561">
        <v>7</v>
      </c>
      <c r="I2561" t="s">
        <v>7607</v>
      </c>
      <c r="J2561" t="s">
        <v>8165</v>
      </c>
      <c r="K2561" t="s">
        <v>8167</v>
      </c>
      <c r="L2561" t="s">
        <v>8169</v>
      </c>
      <c r="M2561">
        <v>50105.440000000002</v>
      </c>
      <c r="N2561">
        <v>62631.799999999996</v>
      </c>
    </row>
    <row r="2562" spans="1:14" x14ac:dyDescent="0.3">
      <c r="A2562" t="s">
        <v>2543</v>
      </c>
      <c r="B2562" t="s">
        <v>6269</v>
      </c>
      <c r="C2562" t="s">
        <v>7405</v>
      </c>
      <c r="D2562" t="s">
        <v>7411</v>
      </c>
      <c r="E2562" t="s">
        <v>7424</v>
      </c>
      <c r="F2562" t="s">
        <v>7430</v>
      </c>
      <c r="G2562">
        <v>6693.95</v>
      </c>
      <c r="H2562">
        <v>6</v>
      </c>
      <c r="I2562" t="s">
        <v>7495</v>
      </c>
      <c r="J2562" t="s">
        <v>8162</v>
      </c>
      <c r="K2562" t="s">
        <v>8167</v>
      </c>
      <c r="L2562" t="s">
        <v>8169</v>
      </c>
      <c r="M2562">
        <v>32130.959999999999</v>
      </c>
      <c r="N2562">
        <v>40163.699999999997</v>
      </c>
    </row>
    <row r="2563" spans="1:14" x14ac:dyDescent="0.3">
      <c r="A2563" t="s">
        <v>2544</v>
      </c>
      <c r="B2563" t="s">
        <v>6270</v>
      </c>
      <c r="C2563" t="s">
        <v>7405</v>
      </c>
      <c r="D2563" t="s">
        <v>7411</v>
      </c>
      <c r="E2563" t="s">
        <v>7425</v>
      </c>
      <c r="F2563" t="s">
        <v>7434</v>
      </c>
      <c r="G2563">
        <v>16530.28</v>
      </c>
      <c r="H2563">
        <v>14</v>
      </c>
      <c r="I2563" t="s">
        <v>8009</v>
      </c>
      <c r="J2563" t="s">
        <v>8162</v>
      </c>
      <c r="K2563" t="s">
        <v>8167</v>
      </c>
      <c r="L2563" t="s">
        <v>8169</v>
      </c>
      <c r="M2563">
        <v>185138.97</v>
      </c>
      <c r="N2563">
        <v>231423.91999999998</v>
      </c>
    </row>
    <row r="2564" spans="1:14" x14ac:dyDescent="0.3">
      <c r="A2564" t="s">
        <v>2545</v>
      </c>
      <c r="B2564" t="s">
        <v>4832</v>
      </c>
      <c r="C2564" t="s">
        <v>7407</v>
      </c>
      <c r="D2564" t="s">
        <v>7413</v>
      </c>
      <c r="E2564" t="s">
        <v>7423</v>
      </c>
      <c r="F2564" t="s">
        <v>7431</v>
      </c>
      <c r="G2564">
        <v>13007.76</v>
      </c>
      <c r="H2564">
        <v>20</v>
      </c>
      <c r="I2564" t="s">
        <v>7939</v>
      </c>
      <c r="J2564" t="s">
        <v>8162</v>
      </c>
      <c r="K2564" t="s">
        <v>8167</v>
      </c>
      <c r="L2564" t="s">
        <v>8169</v>
      </c>
      <c r="M2564">
        <v>208124.16</v>
      </c>
      <c r="N2564">
        <v>260155.2</v>
      </c>
    </row>
    <row r="2565" spans="1:14" x14ac:dyDescent="0.3">
      <c r="A2565" t="s">
        <v>2546</v>
      </c>
      <c r="B2565" t="s">
        <v>6271</v>
      </c>
      <c r="C2565" t="s">
        <v>7405</v>
      </c>
      <c r="D2565" t="s">
        <v>7411</v>
      </c>
      <c r="E2565" t="s">
        <v>7426</v>
      </c>
      <c r="F2565" t="s">
        <v>7429</v>
      </c>
      <c r="G2565">
        <v>1203.5</v>
      </c>
      <c r="H2565">
        <v>2</v>
      </c>
      <c r="I2565" t="s">
        <v>7880</v>
      </c>
      <c r="J2565" t="s">
        <v>8164</v>
      </c>
      <c r="K2565" t="s">
        <v>8168</v>
      </c>
      <c r="L2565" t="s">
        <v>8170</v>
      </c>
      <c r="M2565">
        <v>2407</v>
      </c>
      <c r="N2565">
        <v>2407</v>
      </c>
    </row>
    <row r="2566" spans="1:14" x14ac:dyDescent="0.3">
      <c r="A2566" t="s">
        <v>2547</v>
      </c>
      <c r="B2566" t="s">
        <v>6272</v>
      </c>
      <c r="C2566" t="s">
        <v>7405</v>
      </c>
      <c r="D2566" t="s">
        <v>7410</v>
      </c>
      <c r="E2566" t="s">
        <v>7424</v>
      </c>
      <c r="F2566" t="s">
        <v>7432</v>
      </c>
      <c r="G2566">
        <v>2347.2399999999998</v>
      </c>
      <c r="H2566">
        <v>14</v>
      </c>
      <c r="I2566" t="s">
        <v>7857</v>
      </c>
      <c r="J2566" t="s">
        <v>8164</v>
      </c>
      <c r="K2566" t="s">
        <v>8168</v>
      </c>
      <c r="L2566" t="s">
        <v>8169</v>
      </c>
      <c r="M2566">
        <v>26289.42</v>
      </c>
      <c r="N2566">
        <v>32861.360000000001</v>
      </c>
    </row>
    <row r="2567" spans="1:14" x14ac:dyDescent="0.3">
      <c r="A2567" t="s">
        <v>2548</v>
      </c>
      <c r="B2567" t="s">
        <v>6273</v>
      </c>
      <c r="C2567" t="s">
        <v>7406</v>
      </c>
      <c r="D2567" t="s">
        <v>7421</v>
      </c>
      <c r="E2567" t="s">
        <v>7424</v>
      </c>
      <c r="F2567" t="s">
        <v>7431</v>
      </c>
      <c r="G2567">
        <v>14410.46</v>
      </c>
      <c r="H2567">
        <v>2</v>
      </c>
      <c r="I2567" t="s">
        <v>8039</v>
      </c>
      <c r="J2567" t="s">
        <v>8164</v>
      </c>
      <c r="K2567" t="s">
        <v>8167</v>
      </c>
      <c r="L2567" t="s">
        <v>8170</v>
      </c>
      <c r="M2567">
        <v>28820.92</v>
      </c>
      <c r="N2567">
        <v>28820.92</v>
      </c>
    </row>
    <row r="2568" spans="1:14" x14ac:dyDescent="0.3">
      <c r="A2568" t="s">
        <v>2549</v>
      </c>
      <c r="B2568" t="s">
        <v>4254</v>
      </c>
      <c r="C2568" t="s">
        <v>7405</v>
      </c>
      <c r="D2568" t="s">
        <v>7409</v>
      </c>
      <c r="E2568" t="s">
        <v>7424</v>
      </c>
      <c r="F2568" t="s">
        <v>7434</v>
      </c>
      <c r="G2568">
        <v>6449.1</v>
      </c>
      <c r="H2568">
        <v>6</v>
      </c>
      <c r="I2568" t="s">
        <v>7863</v>
      </c>
      <c r="J2568" t="s">
        <v>8166</v>
      </c>
      <c r="K2568" t="s">
        <v>8168</v>
      </c>
      <c r="L2568" t="s">
        <v>8169</v>
      </c>
      <c r="M2568">
        <v>30955.68</v>
      </c>
      <c r="N2568">
        <v>38694.600000000006</v>
      </c>
    </row>
    <row r="2569" spans="1:14" x14ac:dyDescent="0.3">
      <c r="A2569" t="s">
        <v>2550</v>
      </c>
      <c r="B2569" t="s">
        <v>6274</v>
      </c>
      <c r="C2569" t="s">
        <v>7407</v>
      </c>
      <c r="D2569" t="s">
        <v>7413</v>
      </c>
      <c r="E2569" t="s">
        <v>7427</v>
      </c>
      <c r="F2569" t="s">
        <v>7431</v>
      </c>
      <c r="G2569">
        <v>2571.34</v>
      </c>
      <c r="H2569">
        <v>15</v>
      </c>
      <c r="I2569" t="s">
        <v>7679</v>
      </c>
      <c r="J2569" t="s">
        <v>8164</v>
      </c>
      <c r="K2569" t="s">
        <v>8168</v>
      </c>
      <c r="L2569" t="s">
        <v>8169</v>
      </c>
      <c r="M2569">
        <v>30856.080000000002</v>
      </c>
      <c r="N2569">
        <v>38570.100000000006</v>
      </c>
    </row>
    <row r="2570" spans="1:14" x14ac:dyDescent="0.3">
      <c r="A2570" t="s">
        <v>769</v>
      </c>
      <c r="B2570" t="s">
        <v>6275</v>
      </c>
      <c r="C2570" t="s">
        <v>7406</v>
      </c>
      <c r="D2570" t="s">
        <v>7416</v>
      </c>
      <c r="E2570" t="s">
        <v>7426</v>
      </c>
      <c r="F2570" t="s">
        <v>7433</v>
      </c>
      <c r="G2570">
        <v>10156.709999999999</v>
      </c>
      <c r="H2570">
        <v>18</v>
      </c>
      <c r="I2570" t="s">
        <v>8142</v>
      </c>
      <c r="J2570" t="s">
        <v>8166</v>
      </c>
      <c r="K2570" t="s">
        <v>8168</v>
      </c>
      <c r="L2570" t="s">
        <v>8170</v>
      </c>
      <c r="M2570">
        <v>182820.78</v>
      </c>
      <c r="N2570">
        <v>182820.77999999997</v>
      </c>
    </row>
    <row r="2571" spans="1:14" x14ac:dyDescent="0.3">
      <c r="A2571" t="s">
        <v>2551</v>
      </c>
      <c r="B2571" t="s">
        <v>5579</v>
      </c>
      <c r="C2571" t="s">
        <v>7407</v>
      </c>
      <c r="D2571" t="s">
        <v>7415</v>
      </c>
      <c r="E2571" t="s">
        <v>7423</v>
      </c>
      <c r="F2571" t="s">
        <v>7432</v>
      </c>
      <c r="G2571">
        <v>6300.53</v>
      </c>
      <c r="H2571">
        <v>8</v>
      </c>
      <c r="I2571" t="s">
        <v>7739</v>
      </c>
      <c r="J2571" t="s">
        <v>8163</v>
      </c>
      <c r="K2571" t="s">
        <v>8168</v>
      </c>
      <c r="L2571" t="s">
        <v>8169</v>
      </c>
      <c r="M2571">
        <v>40323.06</v>
      </c>
      <c r="N2571">
        <v>50404.24</v>
      </c>
    </row>
    <row r="2572" spans="1:14" x14ac:dyDescent="0.3">
      <c r="A2572" t="s">
        <v>2552</v>
      </c>
      <c r="B2572" t="s">
        <v>6276</v>
      </c>
      <c r="C2572" t="s">
        <v>7407</v>
      </c>
      <c r="D2572" t="s">
        <v>7413</v>
      </c>
      <c r="E2572" t="s">
        <v>7423</v>
      </c>
      <c r="F2572" t="s">
        <v>7433</v>
      </c>
      <c r="G2572">
        <v>13490.82</v>
      </c>
      <c r="H2572">
        <v>4</v>
      </c>
      <c r="I2572" t="s">
        <v>8084</v>
      </c>
      <c r="J2572" t="s">
        <v>8166</v>
      </c>
      <c r="K2572" t="s">
        <v>8168</v>
      </c>
      <c r="L2572" t="s">
        <v>8169</v>
      </c>
      <c r="M2572">
        <v>43170.79</v>
      </c>
      <c r="N2572">
        <v>53963.28</v>
      </c>
    </row>
    <row r="2573" spans="1:14" x14ac:dyDescent="0.3">
      <c r="A2573" t="s">
        <v>2553</v>
      </c>
      <c r="B2573" t="s">
        <v>6277</v>
      </c>
      <c r="C2573" t="s">
        <v>7408</v>
      </c>
      <c r="D2573" t="s">
        <v>7419</v>
      </c>
      <c r="E2573" t="s">
        <v>7424</v>
      </c>
      <c r="F2573" t="s">
        <v>7433</v>
      </c>
      <c r="G2573">
        <v>1563.72</v>
      </c>
      <c r="H2573">
        <v>19</v>
      </c>
      <c r="I2573" t="s">
        <v>7480</v>
      </c>
      <c r="J2573" t="s">
        <v>8165</v>
      </c>
      <c r="K2573" t="s">
        <v>8168</v>
      </c>
      <c r="L2573" t="s">
        <v>8170</v>
      </c>
      <c r="M2573">
        <v>29710.68</v>
      </c>
      <c r="N2573">
        <v>29710.68</v>
      </c>
    </row>
    <row r="2574" spans="1:14" x14ac:dyDescent="0.3">
      <c r="A2574" t="s">
        <v>2554</v>
      </c>
      <c r="B2574" t="s">
        <v>6278</v>
      </c>
      <c r="C2574" t="s">
        <v>7407</v>
      </c>
      <c r="D2574" t="s">
        <v>7418</v>
      </c>
      <c r="E2574" t="s">
        <v>7426</v>
      </c>
      <c r="F2574" t="s">
        <v>7430</v>
      </c>
      <c r="G2574">
        <v>2862.67</v>
      </c>
      <c r="H2574">
        <v>3</v>
      </c>
      <c r="I2574" t="s">
        <v>7769</v>
      </c>
      <c r="J2574" t="s">
        <v>8165</v>
      </c>
      <c r="K2574" t="s">
        <v>8167</v>
      </c>
      <c r="L2574" t="s">
        <v>8170</v>
      </c>
      <c r="M2574">
        <v>8588.01</v>
      </c>
      <c r="N2574">
        <v>8588.01</v>
      </c>
    </row>
    <row r="2575" spans="1:14" x14ac:dyDescent="0.3">
      <c r="A2575" t="s">
        <v>2555</v>
      </c>
      <c r="B2575" t="s">
        <v>6279</v>
      </c>
      <c r="C2575" t="s">
        <v>7408</v>
      </c>
      <c r="D2575" t="s">
        <v>7419</v>
      </c>
      <c r="E2575" t="s">
        <v>7425</v>
      </c>
      <c r="F2575" t="s">
        <v>7433</v>
      </c>
      <c r="G2575">
        <v>13948.15</v>
      </c>
      <c r="H2575">
        <v>8</v>
      </c>
      <c r="I2575" t="s">
        <v>7642</v>
      </c>
      <c r="J2575" t="s">
        <v>8162</v>
      </c>
      <c r="K2575" t="s">
        <v>8168</v>
      </c>
      <c r="L2575" t="s">
        <v>8170</v>
      </c>
      <c r="M2575">
        <v>111585.2</v>
      </c>
      <c r="N2575">
        <v>111585.2</v>
      </c>
    </row>
    <row r="2576" spans="1:14" x14ac:dyDescent="0.3">
      <c r="A2576" t="s">
        <v>2556</v>
      </c>
      <c r="B2576" t="s">
        <v>6280</v>
      </c>
      <c r="C2576" t="s">
        <v>7406</v>
      </c>
      <c r="D2576" t="s">
        <v>7412</v>
      </c>
      <c r="E2576" t="s">
        <v>7424</v>
      </c>
      <c r="F2576" t="s">
        <v>7429</v>
      </c>
      <c r="G2576">
        <v>16492.099999999999</v>
      </c>
      <c r="H2576">
        <v>2</v>
      </c>
      <c r="I2576" t="s">
        <v>7943</v>
      </c>
      <c r="J2576" t="s">
        <v>8164</v>
      </c>
      <c r="K2576" t="s">
        <v>8168</v>
      </c>
      <c r="L2576" t="s">
        <v>8169</v>
      </c>
      <c r="M2576">
        <v>26387.360000000001</v>
      </c>
      <c r="N2576">
        <v>32984.199999999997</v>
      </c>
    </row>
    <row r="2577" spans="1:14" x14ac:dyDescent="0.3">
      <c r="A2577" t="s">
        <v>2557</v>
      </c>
      <c r="B2577" t="s">
        <v>4812</v>
      </c>
      <c r="C2577" t="s">
        <v>7408</v>
      </c>
      <c r="D2577" t="s">
        <v>7422</v>
      </c>
      <c r="E2577" t="s">
        <v>7425</v>
      </c>
      <c r="F2577" t="s">
        <v>7428</v>
      </c>
      <c r="G2577">
        <v>14266.87</v>
      </c>
      <c r="H2577">
        <v>6</v>
      </c>
      <c r="I2577" t="s">
        <v>7737</v>
      </c>
      <c r="J2577" t="s">
        <v>8162</v>
      </c>
      <c r="K2577" t="s">
        <v>8167</v>
      </c>
      <c r="L2577" t="s">
        <v>8169</v>
      </c>
      <c r="M2577">
        <v>68480.81</v>
      </c>
      <c r="N2577">
        <v>85601.22</v>
      </c>
    </row>
    <row r="2578" spans="1:14" x14ac:dyDescent="0.3">
      <c r="A2578" t="s">
        <v>2558</v>
      </c>
      <c r="B2578" t="s">
        <v>6281</v>
      </c>
      <c r="C2578" t="s">
        <v>7407</v>
      </c>
      <c r="D2578" t="s">
        <v>7418</v>
      </c>
      <c r="E2578" t="s">
        <v>7424</v>
      </c>
      <c r="F2578" t="s">
        <v>7428</v>
      </c>
      <c r="G2578">
        <v>8803.81</v>
      </c>
      <c r="H2578">
        <v>16</v>
      </c>
      <c r="I2578" t="s">
        <v>7774</v>
      </c>
      <c r="J2578" t="s">
        <v>8164</v>
      </c>
      <c r="K2578" t="s">
        <v>8167</v>
      </c>
      <c r="L2578" t="s">
        <v>8169</v>
      </c>
      <c r="M2578">
        <v>112689.1</v>
      </c>
      <c r="N2578">
        <v>140860.96</v>
      </c>
    </row>
    <row r="2579" spans="1:14" x14ac:dyDescent="0.3">
      <c r="A2579" t="s">
        <v>2559</v>
      </c>
      <c r="B2579" t="s">
        <v>6282</v>
      </c>
      <c r="C2579" t="s">
        <v>7406</v>
      </c>
      <c r="D2579" t="s">
        <v>7412</v>
      </c>
      <c r="E2579" t="s">
        <v>7423</v>
      </c>
      <c r="F2579" t="s">
        <v>7434</v>
      </c>
      <c r="G2579">
        <v>9388.1299999999992</v>
      </c>
      <c r="H2579">
        <v>20</v>
      </c>
      <c r="I2579" t="s">
        <v>7698</v>
      </c>
      <c r="J2579" t="s">
        <v>8164</v>
      </c>
      <c r="K2579" t="s">
        <v>8168</v>
      </c>
      <c r="L2579" t="s">
        <v>8170</v>
      </c>
      <c r="M2579">
        <v>187762.6</v>
      </c>
      <c r="N2579">
        <v>187762.59999999998</v>
      </c>
    </row>
    <row r="2580" spans="1:14" x14ac:dyDescent="0.3">
      <c r="A2580" t="s">
        <v>2560</v>
      </c>
      <c r="B2580" t="s">
        <v>6283</v>
      </c>
      <c r="C2580" t="s">
        <v>7405</v>
      </c>
      <c r="D2580" t="s">
        <v>7417</v>
      </c>
      <c r="E2580" t="s">
        <v>7424</v>
      </c>
      <c r="F2580" t="s">
        <v>7432</v>
      </c>
      <c r="G2580">
        <v>15022.17</v>
      </c>
      <c r="H2580">
        <v>8</v>
      </c>
      <c r="I2580" t="s">
        <v>7705</v>
      </c>
      <c r="J2580" t="s">
        <v>8162</v>
      </c>
      <c r="K2580" t="s">
        <v>8168</v>
      </c>
      <c r="L2580" t="s">
        <v>8170</v>
      </c>
      <c r="M2580">
        <v>120177.36</v>
      </c>
      <c r="N2580">
        <v>120177.36</v>
      </c>
    </row>
    <row r="2581" spans="1:14" x14ac:dyDescent="0.3">
      <c r="A2581" t="s">
        <v>2561</v>
      </c>
      <c r="B2581" t="s">
        <v>6284</v>
      </c>
      <c r="C2581" t="s">
        <v>7408</v>
      </c>
      <c r="D2581" t="s">
        <v>7422</v>
      </c>
      <c r="E2581" t="s">
        <v>7424</v>
      </c>
      <c r="F2581" t="s">
        <v>7432</v>
      </c>
      <c r="G2581">
        <v>8431.14</v>
      </c>
      <c r="H2581">
        <v>11</v>
      </c>
      <c r="I2581" t="s">
        <v>7788</v>
      </c>
      <c r="J2581" t="s">
        <v>8165</v>
      </c>
      <c r="K2581" t="s">
        <v>8168</v>
      </c>
      <c r="L2581" t="s">
        <v>8170</v>
      </c>
      <c r="M2581">
        <v>92742.54</v>
      </c>
      <c r="N2581">
        <v>92742.54</v>
      </c>
    </row>
    <row r="2582" spans="1:14" x14ac:dyDescent="0.3">
      <c r="A2582" t="s">
        <v>2562</v>
      </c>
      <c r="B2582" t="s">
        <v>6285</v>
      </c>
      <c r="C2582" t="s">
        <v>7406</v>
      </c>
      <c r="D2582" t="s">
        <v>7414</v>
      </c>
      <c r="E2582" t="s">
        <v>7424</v>
      </c>
      <c r="F2582" t="s">
        <v>7434</v>
      </c>
      <c r="G2582">
        <v>15407.29</v>
      </c>
      <c r="H2582">
        <v>3</v>
      </c>
      <c r="I2582" t="s">
        <v>7665</v>
      </c>
      <c r="J2582" t="s">
        <v>8166</v>
      </c>
      <c r="K2582" t="s">
        <v>8167</v>
      </c>
      <c r="L2582" t="s">
        <v>8169</v>
      </c>
      <c r="M2582">
        <v>36977.33</v>
      </c>
      <c r="N2582">
        <v>46221.87</v>
      </c>
    </row>
    <row r="2583" spans="1:14" x14ac:dyDescent="0.3">
      <c r="A2583" t="s">
        <v>2563</v>
      </c>
      <c r="B2583" t="s">
        <v>6286</v>
      </c>
      <c r="C2583" t="s">
        <v>7405</v>
      </c>
      <c r="D2583" t="s">
        <v>7411</v>
      </c>
      <c r="E2583" t="s">
        <v>7425</v>
      </c>
      <c r="F2583" t="s">
        <v>7431</v>
      </c>
      <c r="G2583">
        <v>10359.23</v>
      </c>
      <c r="H2583">
        <v>2</v>
      </c>
      <c r="I2583" t="s">
        <v>7666</v>
      </c>
      <c r="J2583" t="s">
        <v>8162</v>
      </c>
      <c r="K2583" t="s">
        <v>8168</v>
      </c>
      <c r="L2583" t="s">
        <v>8169</v>
      </c>
      <c r="M2583">
        <v>16575.099999999999</v>
      </c>
      <c r="N2583">
        <v>20718.46</v>
      </c>
    </row>
    <row r="2584" spans="1:14" x14ac:dyDescent="0.3">
      <c r="A2584" t="s">
        <v>2564</v>
      </c>
      <c r="B2584" t="s">
        <v>6287</v>
      </c>
      <c r="C2584" t="s">
        <v>7405</v>
      </c>
      <c r="D2584" t="s">
        <v>7409</v>
      </c>
      <c r="E2584" t="s">
        <v>7426</v>
      </c>
      <c r="F2584" t="s">
        <v>7432</v>
      </c>
      <c r="G2584">
        <v>8827.0499999999993</v>
      </c>
      <c r="H2584">
        <v>8</v>
      </c>
      <c r="I2584" t="s">
        <v>8119</v>
      </c>
      <c r="J2584" t="s">
        <v>8166</v>
      </c>
      <c r="K2584" t="s">
        <v>8167</v>
      </c>
      <c r="L2584" t="s">
        <v>8170</v>
      </c>
      <c r="M2584">
        <v>70616.399999999994</v>
      </c>
      <c r="N2584">
        <v>70616.399999999994</v>
      </c>
    </row>
    <row r="2585" spans="1:14" x14ac:dyDescent="0.3">
      <c r="A2585" t="s">
        <v>2565</v>
      </c>
      <c r="B2585" t="s">
        <v>6288</v>
      </c>
      <c r="C2585" t="s">
        <v>7406</v>
      </c>
      <c r="D2585" t="s">
        <v>7421</v>
      </c>
      <c r="E2585" t="s">
        <v>7425</v>
      </c>
      <c r="F2585" t="s">
        <v>7433</v>
      </c>
      <c r="G2585">
        <v>3905.98</v>
      </c>
      <c r="H2585">
        <v>11</v>
      </c>
      <c r="I2585" t="s">
        <v>7595</v>
      </c>
      <c r="J2585" t="s">
        <v>8166</v>
      </c>
      <c r="K2585" t="s">
        <v>8167</v>
      </c>
      <c r="L2585" t="s">
        <v>8169</v>
      </c>
      <c r="M2585">
        <v>34372.79</v>
      </c>
      <c r="N2585">
        <v>42965.78</v>
      </c>
    </row>
    <row r="2586" spans="1:14" x14ac:dyDescent="0.3">
      <c r="A2586" t="s">
        <v>2566</v>
      </c>
      <c r="B2586" t="s">
        <v>6289</v>
      </c>
      <c r="C2586" t="s">
        <v>7405</v>
      </c>
      <c r="D2586" t="s">
        <v>7410</v>
      </c>
      <c r="E2586" t="s">
        <v>7424</v>
      </c>
      <c r="F2586" t="s">
        <v>7433</v>
      </c>
      <c r="G2586">
        <v>5053.04</v>
      </c>
      <c r="H2586">
        <v>7</v>
      </c>
      <c r="I2586" t="s">
        <v>7625</v>
      </c>
      <c r="J2586" t="s">
        <v>8165</v>
      </c>
      <c r="K2586" t="s">
        <v>8167</v>
      </c>
      <c r="L2586" t="s">
        <v>8170</v>
      </c>
      <c r="M2586">
        <v>35371.279999999999</v>
      </c>
      <c r="N2586">
        <v>35371.279999999999</v>
      </c>
    </row>
    <row r="2587" spans="1:14" x14ac:dyDescent="0.3">
      <c r="A2587" t="s">
        <v>2567</v>
      </c>
      <c r="B2587" t="s">
        <v>6290</v>
      </c>
      <c r="C2587" t="s">
        <v>7407</v>
      </c>
      <c r="D2587" t="s">
        <v>7413</v>
      </c>
      <c r="E2587" t="s">
        <v>7426</v>
      </c>
      <c r="F2587" t="s">
        <v>7431</v>
      </c>
      <c r="G2587">
        <v>13597.06</v>
      </c>
      <c r="H2587">
        <v>8</v>
      </c>
      <c r="I2587" t="s">
        <v>8032</v>
      </c>
      <c r="J2587" t="s">
        <v>8163</v>
      </c>
      <c r="K2587" t="s">
        <v>8167</v>
      </c>
      <c r="L2587" t="s">
        <v>8169</v>
      </c>
      <c r="M2587">
        <v>87021.35</v>
      </c>
      <c r="N2587">
        <v>108776.48</v>
      </c>
    </row>
    <row r="2588" spans="1:14" x14ac:dyDescent="0.3">
      <c r="A2588" t="s">
        <v>2568</v>
      </c>
      <c r="B2588" t="s">
        <v>6291</v>
      </c>
      <c r="C2588" t="s">
        <v>7408</v>
      </c>
      <c r="D2588" t="s">
        <v>7417</v>
      </c>
      <c r="E2588" t="s">
        <v>7427</v>
      </c>
      <c r="F2588" t="s">
        <v>7430</v>
      </c>
      <c r="G2588">
        <v>2143.06</v>
      </c>
      <c r="H2588">
        <v>7</v>
      </c>
      <c r="I2588" t="s">
        <v>7882</v>
      </c>
      <c r="J2588" t="s">
        <v>8164</v>
      </c>
      <c r="K2588" t="s">
        <v>8167</v>
      </c>
      <c r="L2588" t="s">
        <v>8170</v>
      </c>
      <c r="M2588">
        <v>15001.42</v>
      </c>
      <c r="N2588">
        <v>15001.42</v>
      </c>
    </row>
    <row r="2589" spans="1:14" x14ac:dyDescent="0.3">
      <c r="A2589" t="s">
        <v>2569</v>
      </c>
      <c r="B2589" t="s">
        <v>6292</v>
      </c>
      <c r="C2589" t="s">
        <v>7405</v>
      </c>
      <c r="D2589" t="s">
        <v>7417</v>
      </c>
      <c r="E2589" t="s">
        <v>7424</v>
      </c>
      <c r="F2589" t="s">
        <v>7431</v>
      </c>
      <c r="G2589">
        <v>1170.3</v>
      </c>
      <c r="H2589">
        <v>12</v>
      </c>
      <c r="I2589" t="s">
        <v>7824</v>
      </c>
      <c r="J2589" t="s">
        <v>8165</v>
      </c>
      <c r="K2589" t="s">
        <v>8167</v>
      </c>
      <c r="L2589" t="s">
        <v>8170</v>
      </c>
      <c r="M2589">
        <v>14043.6</v>
      </c>
      <c r="N2589">
        <v>14043.599999999999</v>
      </c>
    </row>
    <row r="2590" spans="1:14" x14ac:dyDescent="0.3">
      <c r="A2590" t="s">
        <v>2570</v>
      </c>
      <c r="B2590" t="s">
        <v>6293</v>
      </c>
      <c r="C2590" t="s">
        <v>7408</v>
      </c>
      <c r="D2590" t="s">
        <v>7420</v>
      </c>
      <c r="E2590" t="s">
        <v>7427</v>
      </c>
      <c r="F2590" t="s">
        <v>7430</v>
      </c>
      <c r="G2590">
        <v>10799.96</v>
      </c>
      <c r="H2590">
        <v>16</v>
      </c>
      <c r="I2590" t="s">
        <v>7548</v>
      </c>
      <c r="J2590" t="s">
        <v>8166</v>
      </c>
      <c r="K2590" t="s">
        <v>8168</v>
      </c>
      <c r="L2590" t="s">
        <v>8169</v>
      </c>
      <c r="M2590">
        <v>138239.82</v>
      </c>
      <c r="N2590">
        <v>172799.35999999999</v>
      </c>
    </row>
    <row r="2591" spans="1:14" x14ac:dyDescent="0.3">
      <c r="A2591" t="s">
        <v>2571</v>
      </c>
      <c r="B2591" t="s">
        <v>6294</v>
      </c>
      <c r="C2591" t="s">
        <v>7406</v>
      </c>
      <c r="D2591" t="s">
        <v>7412</v>
      </c>
      <c r="E2591" t="s">
        <v>7427</v>
      </c>
      <c r="F2591" t="s">
        <v>7433</v>
      </c>
      <c r="G2591">
        <v>5951.1</v>
      </c>
      <c r="H2591">
        <v>17</v>
      </c>
      <c r="I2591" t="s">
        <v>8143</v>
      </c>
      <c r="J2591" t="s">
        <v>8164</v>
      </c>
      <c r="K2591" t="s">
        <v>8167</v>
      </c>
      <c r="L2591" t="s">
        <v>8169</v>
      </c>
      <c r="M2591">
        <v>80934.960000000006</v>
      </c>
      <c r="N2591">
        <v>101168.70000000001</v>
      </c>
    </row>
    <row r="2592" spans="1:14" x14ac:dyDescent="0.3">
      <c r="A2592" t="s">
        <v>2572</v>
      </c>
      <c r="B2592" t="s">
        <v>6295</v>
      </c>
      <c r="C2592" t="s">
        <v>7405</v>
      </c>
      <c r="D2592" t="s">
        <v>7409</v>
      </c>
      <c r="E2592" t="s">
        <v>7426</v>
      </c>
      <c r="F2592" t="s">
        <v>7433</v>
      </c>
      <c r="G2592">
        <v>9134.98</v>
      </c>
      <c r="H2592">
        <v>4</v>
      </c>
      <c r="I2592" t="s">
        <v>7780</v>
      </c>
      <c r="J2592" t="s">
        <v>8162</v>
      </c>
      <c r="K2592" t="s">
        <v>8168</v>
      </c>
      <c r="L2592" t="s">
        <v>8169</v>
      </c>
      <c r="M2592">
        <v>29231.77</v>
      </c>
      <c r="N2592">
        <v>36539.919999999998</v>
      </c>
    </row>
    <row r="2593" spans="1:14" x14ac:dyDescent="0.3">
      <c r="A2593" t="s">
        <v>2573</v>
      </c>
      <c r="B2593" t="s">
        <v>6296</v>
      </c>
      <c r="C2593" t="s">
        <v>7405</v>
      </c>
      <c r="D2593" t="s">
        <v>7410</v>
      </c>
      <c r="E2593" t="s">
        <v>7425</v>
      </c>
      <c r="F2593" t="s">
        <v>7430</v>
      </c>
      <c r="G2593">
        <v>8449.4</v>
      </c>
      <c r="H2593">
        <v>19</v>
      </c>
      <c r="I2593" t="s">
        <v>7645</v>
      </c>
      <c r="J2593" t="s">
        <v>8162</v>
      </c>
      <c r="K2593" t="s">
        <v>8168</v>
      </c>
      <c r="L2593" t="s">
        <v>8170</v>
      </c>
      <c r="M2593">
        <v>160538.6</v>
      </c>
      <c r="N2593">
        <v>160538.6</v>
      </c>
    </row>
    <row r="2594" spans="1:14" x14ac:dyDescent="0.3">
      <c r="A2594" t="s">
        <v>2574</v>
      </c>
      <c r="B2594" t="s">
        <v>6297</v>
      </c>
      <c r="C2594" t="s">
        <v>7406</v>
      </c>
      <c r="D2594" t="s">
        <v>7414</v>
      </c>
      <c r="E2594" t="s">
        <v>7426</v>
      </c>
      <c r="F2594" t="s">
        <v>7428</v>
      </c>
      <c r="G2594">
        <v>11382.62</v>
      </c>
      <c r="H2594">
        <v>8</v>
      </c>
      <c r="I2594" t="s">
        <v>7983</v>
      </c>
      <c r="J2594" t="s">
        <v>8162</v>
      </c>
      <c r="K2594" t="s">
        <v>8167</v>
      </c>
      <c r="L2594" t="s">
        <v>8169</v>
      </c>
      <c r="M2594">
        <v>72849.100000000006</v>
      </c>
      <c r="N2594">
        <v>91060.96</v>
      </c>
    </row>
    <row r="2595" spans="1:14" x14ac:dyDescent="0.3">
      <c r="A2595" t="s">
        <v>2575</v>
      </c>
      <c r="B2595" t="s">
        <v>6298</v>
      </c>
      <c r="C2595" t="s">
        <v>7406</v>
      </c>
      <c r="D2595" t="s">
        <v>7421</v>
      </c>
      <c r="E2595" t="s">
        <v>7427</v>
      </c>
      <c r="F2595" t="s">
        <v>7429</v>
      </c>
      <c r="G2595">
        <v>1870.82</v>
      </c>
      <c r="H2595">
        <v>17</v>
      </c>
      <c r="I2595" t="s">
        <v>7564</v>
      </c>
      <c r="J2595" t="s">
        <v>8162</v>
      </c>
      <c r="K2595" t="s">
        <v>8168</v>
      </c>
      <c r="L2595" t="s">
        <v>8169</v>
      </c>
      <c r="M2595">
        <v>25442.82</v>
      </c>
      <c r="N2595">
        <v>31803.94</v>
      </c>
    </row>
    <row r="2596" spans="1:14" x14ac:dyDescent="0.3">
      <c r="A2596" t="s">
        <v>2576</v>
      </c>
      <c r="B2596" t="s">
        <v>6299</v>
      </c>
      <c r="C2596" t="s">
        <v>7405</v>
      </c>
      <c r="D2596" t="s">
        <v>7410</v>
      </c>
      <c r="E2596" t="s">
        <v>7426</v>
      </c>
      <c r="F2596" t="s">
        <v>7429</v>
      </c>
      <c r="G2596">
        <v>16493.759999999998</v>
      </c>
      <c r="H2596">
        <v>15</v>
      </c>
      <c r="I2596" t="s">
        <v>7521</v>
      </c>
      <c r="J2596" t="s">
        <v>8164</v>
      </c>
      <c r="K2596" t="s">
        <v>8168</v>
      </c>
      <c r="L2596" t="s">
        <v>8170</v>
      </c>
      <c r="M2596">
        <v>247406.4</v>
      </c>
      <c r="N2596">
        <v>247406.39999999997</v>
      </c>
    </row>
    <row r="2597" spans="1:14" x14ac:dyDescent="0.3">
      <c r="A2597" t="s">
        <v>2577</v>
      </c>
      <c r="B2597" t="s">
        <v>6300</v>
      </c>
      <c r="C2597" t="s">
        <v>7408</v>
      </c>
      <c r="D2597" t="s">
        <v>7422</v>
      </c>
      <c r="E2597" t="s">
        <v>7426</v>
      </c>
      <c r="F2597" t="s">
        <v>7431</v>
      </c>
      <c r="G2597">
        <v>4236.32</v>
      </c>
      <c r="H2597">
        <v>15</v>
      </c>
      <c r="I2597" t="s">
        <v>7441</v>
      </c>
      <c r="J2597" t="s">
        <v>8162</v>
      </c>
      <c r="K2597" t="s">
        <v>8167</v>
      </c>
      <c r="L2597" t="s">
        <v>8170</v>
      </c>
      <c r="M2597">
        <v>63544.800000000003</v>
      </c>
      <c r="N2597">
        <v>63544.799999999996</v>
      </c>
    </row>
    <row r="2598" spans="1:14" x14ac:dyDescent="0.3">
      <c r="A2598" t="s">
        <v>2578</v>
      </c>
      <c r="B2598" t="s">
        <v>6301</v>
      </c>
      <c r="C2598" t="s">
        <v>7406</v>
      </c>
      <c r="D2598" t="s">
        <v>7416</v>
      </c>
      <c r="E2598" t="s">
        <v>7427</v>
      </c>
      <c r="F2598" t="s">
        <v>7428</v>
      </c>
      <c r="G2598">
        <v>9576.5400000000009</v>
      </c>
      <c r="H2598">
        <v>18</v>
      </c>
      <c r="I2598" t="s">
        <v>7648</v>
      </c>
      <c r="J2598" t="s">
        <v>8163</v>
      </c>
      <c r="K2598" t="s">
        <v>8168</v>
      </c>
      <c r="L2598" t="s">
        <v>8170</v>
      </c>
      <c r="M2598">
        <v>172377.72</v>
      </c>
      <c r="N2598">
        <v>172377.72000000003</v>
      </c>
    </row>
    <row r="2599" spans="1:14" x14ac:dyDescent="0.3">
      <c r="A2599" t="s">
        <v>2579</v>
      </c>
      <c r="B2599" t="s">
        <v>6199</v>
      </c>
      <c r="C2599" t="s">
        <v>7407</v>
      </c>
      <c r="D2599" t="s">
        <v>7418</v>
      </c>
      <c r="E2599" t="s">
        <v>7426</v>
      </c>
      <c r="F2599" t="s">
        <v>7434</v>
      </c>
      <c r="G2599">
        <v>8612.91</v>
      </c>
      <c r="H2599">
        <v>3</v>
      </c>
      <c r="I2599" t="s">
        <v>7728</v>
      </c>
      <c r="J2599" t="s">
        <v>8163</v>
      </c>
      <c r="K2599" t="s">
        <v>8168</v>
      </c>
      <c r="L2599" t="s">
        <v>8170</v>
      </c>
      <c r="M2599">
        <v>25838.73</v>
      </c>
      <c r="N2599">
        <v>25838.73</v>
      </c>
    </row>
    <row r="2600" spans="1:14" x14ac:dyDescent="0.3">
      <c r="A2600" t="s">
        <v>2580</v>
      </c>
      <c r="B2600" t="s">
        <v>6302</v>
      </c>
      <c r="C2600" t="s">
        <v>7408</v>
      </c>
      <c r="D2600" t="s">
        <v>7419</v>
      </c>
      <c r="E2600" t="s">
        <v>7425</v>
      </c>
      <c r="F2600" t="s">
        <v>7433</v>
      </c>
      <c r="G2600">
        <v>1721.42</v>
      </c>
      <c r="H2600">
        <v>2</v>
      </c>
      <c r="I2600" t="s">
        <v>7592</v>
      </c>
      <c r="J2600" t="s">
        <v>8166</v>
      </c>
      <c r="K2600" t="s">
        <v>8168</v>
      </c>
      <c r="L2600" t="s">
        <v>8170</v>
      </c>
      <c r="M2600">
        <v>3442.84</v>
      </c>
      <c r="N2600">
        <v>3442.84</v>
      </c>
    </row>
    <row r="2601" spans="1:14" x14ac:dyDescent="0.3">
      <c r="A2601" t="s">
        <v>2581</v>
      </c>
      <c r="B2601" t="s">
        <v>3934</v>
      </c>
      <c r="C2601" t="s">
        <v>7405</v>
      </c>
      <c r="D2601" t="s">
        <v>7410</v>
      </c>
      <c r="E2601" t="s">
        <v>7425</v>
      </c>
      <c r="F2601" t="s">
        <v>7432</v>
      </c>
      <c r="G2601">
        <v>8124.87</v>
      </c>
      <c r="H2601">
        <v>5</v>
      </c>
      <c r="I2601" t="s">
        <v>8073</v>
      </c>
      <c r="J2601" t="s">
        <v>8162</v>
      </c>
      <c r="K2601" t="s">
        <v>8167</v>
      </c>
      <c r="L2601" t="s">
        <v>8169</v>
      </c>
      <c r="M2601">
        <v>32499.48</v>
      </c>
      <c r="N2601">
        <v>40624.35</v>
      </c>
    </row>
    <row r="2602" spans="1:14" x14ac:dyDescent="0.3">
      <c r="A2602" t="s">
        <v>2582</v>
      </c>
      <c r="B2602" t="s">
        <v>6303</v>
      </c>
      <c r="C2602" t="s">
        <v>7405</v>
      </c>
      <c r="D2602" t="s">
        <v>7410</v>
      </c>
      <c r="E2602" t="s">
        <v>7423</v>
      </c>
      <c r="F2602" t="s">
        <v>7430</v>
      </c>
      <c r="G2602">
        <v>5873.91</v>
      </c>
      <c r="H2602">
        <v>8</v>
      </c>
      <c r="I2602" t="s">
        <v>8067</v>
      </c>
      <c r="J2602" t="s">
        <v>8164</v>
      </c>
      <c r="K2602" t="s">
        <v>8167</v>
      </c>
      <c r="L2602" t="s">
        <v>8169</v>
      </c>
      <c r="M2602">
        <v>37593.19</v>
      </c>
      <c r="N2602">
        <v>46991.28</v>
      </c>
    </row>
    <row r="2603" spans="1:14" x14ac:dyDescent="0.3">
      <c r="A2603" t="s">
        <v>2583</v>
      </c>
      <c r="B2603" t="s">
        <v>4340</v>
      </c>
      <c r="C2603" t="s">
        <v>7405</v>
      </c>
      <c r="D2603" t="s">
        <v>7409</v>
      </c>
      <c r="E2603" t="s">
        <v>7427</v>
      </c>
      <c r="F2603" t="s">
        <v>7428</v>
      </c>
      <c r="G2603">
        <v>2934.05</v>
      </c>
      <c r="H2603">
        <v>11</v>
      </c>
      <c r="I2603" t="s">
        <v>8006</v>
      </c>
      <c r="J2603" t="s">
        <v>8165</v>
      </c>
      <c r="K2603" t="s">
        <v>8168</v>
      </c>
      <c r="L2603" t="s">
        <v>8170</v>
      </c>
      <c r="M2603">
        <v>32274.55</v>
      </c>
      <c r="N2603">
        <v>32274.550000000003</v>
      </c>
    </row>
    <row r="2604" spans="1:14" x14ac:dyDescent="0.3">
      <c r="A2604" t="s">
        <v>2584</v>
      </c>
      <c r="B2604" t="s">
        <v>6304</v>
      </c>
      <c r="C2604" t="s">
        <v>7407</v>
      </c>
      <c r="D2604" t="s">
        <v>7415</v>
      </c>
      <c r="E2604" t="s">
        <v>7425</v>
      </c>
      <c r="F2604" t="s">
        <v>7429</v>
      </c>
      <c r="G2604">
        <v>11390.92</v>
      </c>
      <c r="H2604">
        <v>18</v>
      </c>
      <c r="I2604" t="s">
        <v>7604</v>
      </c>
      <c r="J2604" t="s">
        <v>8164</v>
      </c>
      <c r="K2604" t="s">
        <v>8168</v>
      </c>
      <c r="L2604" t="s">
        <v>8169</v>
      </c>
      <c r="M2604">
        <v>164029.57999999999</v>
      </c>
      <c r="N2604">
        <v>205036.56</v>
      </c>
    </row>
    <row r="2605" spans="1:14" x14ac:dyDescent="0.3">
      <c r="A2605" t="s">
        <v>2585</v>
      </c>
      <c r="B2605" t="s">
        <v>6305</v>
      </c>
      <c r="C2605" t="s">
        <v>7406</v>
      </c>
      <c r="D2605" t="s">
        <v>7416</v>
      </c>
      <c r="E2605" t="s">
        <v>7426</v>
      </c>
      <c r="F2605" t="s">
        <v>7432</v>
      </c>
      <c r="G2605">
        <v>16365.11</v>
      </c>
      <c r="H2605">
        <v>5</v>
      </c>
      <c r="I2605" t="s">
        <v>8084</v>
      </c>
      <c r="J2605" t="s">
        <v>8162</v>
      </c>
      <c r="K2605" t="s">
        <v>8167</v>
      </c>
      <c r="L2605" t="s">
        <v>8170</v>
      </c>
      <c r="M2605">
        <v>81825.55</v>
      </c>
      <c r="N2605">
        <v>81825.55</v>
      </c>
    </row>
    <row r="2606" spans="1:14" x14ac:dyDescent="0.3">
      <c r="A2606" t="s">
        <v>2586</v>
      </c>
      <c r="B2606" t="s">
        <v>6306</v>
      </c>
      <c r="C2606" t="s">
        <v>7407</v>
      </c>
      <c r="D2606" t="s">
        <v>7418</v>
      </c>
      <c r="E2606" t="s">
        <v>7426</v>
      </c>
      <c r="F2606" t="s">
        <v>7429</v>
      </c>
      <c r="G2606">
        <v>1780.35</v>
      </c>
      <c r="H2606">
        <v>15</v>
      </c>
      <c r="I2606" t="s">
        <v>7968</v>
      </c>
      <c r="J2606" t="s">
        <v>8166</v>
      </c>
      <c r="K2606" t="s">
        <v>8168</v>
      </c>
      <c r="L2606" t="s">
        <v>8170</v>
      </c>
      <c r="M2606">
        <v>26705.25</v>
      </c>
      <c r="N2606">
        <v>26705.25</v>
      </c>
    </row>
    <row r="2607" spans="1:14" x14ac:dyDescent="0.3">
      <c r="A2607" t="s">
        <v>2587</v>
      </c>
      <c r="B2607" t="s">
        <v>6307</v>
      </c>
      <c r="C2607" t="s">
        <v>7405</v>
      </c>
      <c r="D2607" t="s">
        <v>7409</v>
      </c>
      <c r="E2607" t="s">
        <v>7425</v>
      </c>
      <c r="F2607" t="s">
        <v>7434</v>
      </c>
      <c r="G2607">
        <v>1067.3800000000001</v>
      </c>
      <c r="H2607">
        <v>2</v>
      </c>
      <c r="I2607" t="s">
        <v>7660</v>
      </c>
      <c r="J2607" t="s">
        <v>8163</v>
      </c>
      <c r="K2607" t="s">
        <v>8168</v>
      </c>
      <c r="L2607" t="s">
        <v>8170</v>
      </c>
      <c r="M2607">
        <v>2134.7600000000002</v>
      </c>
      <c r="N2607">
        <v>2134.7600000000002</v>
      </c>
    </row>
    <row r="2608" spans="1:14" x14ac:dyDescent="0.3">
      <c r="A2608" t="s">
        <v>2588</v>
      </c>
      <c r="B2608" t="s">
        <v>6308</v>
      </c>
      <c r="C2608" t="s">
        <v>7405</v>
      </c>
      <c r="D2608" t="s">
        <v>7411</v>
      </c>
      <c r="E2608" t="s">
        <v>7423</v>
      </c>
      <c r="F2608" t="s">
        <v>7432</v>
      </c>
      <c r="G2608">
        <v>4447.1400000000003</v>
      </c>
      <c r="H2608">
        <v>16</v>
      </c>
      <c r="I2608" t="s">
        <v>7832</v>
      </c>
      <c r="J2608" t="s">
        <v>8162</v>
      </c>
      <c r="K2608" t="s">
        <v>8168</v>
      </c>
      <c r="L2608" t="s">
        <v>8170</v>
      </c>
      <c r="M2608">
        <v>71154.240000000005</v>
      </c>
      <c r="N2608">
        <v>71154.240000000005</v>
      </c>
    </row>
    <row r="2609" spans="1:14" x14ac:dyDescent="0.3">
      <c r="A2609" t="s">
        <v>2589</v>
      </c>
      <c r="B2609" t="s">
        <v>6309</v>
      </c>
      <c r="C2609" t="s">
        <v>7407</v>
      </c>
      <c r="D2609" t="s">
        <v>7417</v>
      </c>
      <c r="E2609" t="s">
        <v>7425</v>
      </c>
      <c r="F2609" t="s">
        <v>7430</v>
      </c>
      <c r="G2609">
        <v>6912.24</v>
      </c>
      <c r="H2609">
        <v>13</v>
      </c>
      <c r="I2609" t="s">
        <v>8073</v>
      </c>
      <c r="J2609" t="s">
        <v>8166</v>
      </c>
      <c r="K2609" t="s">
        <v>8168</v>
      </c>
      <c r="L2609" t="s">
        <v>8170</v>
      </c>
      <c r="M2609">
        <v>89859.12</v>
      </c>
      <c r="N2609">
        <v>89859.12</v>
      </c>
    </row>
    <row r="2610" spans="1:14" x14ac:dyDescent="0.3">
      <c r="A2610" t="s">
        <v>2590</v>
      </c>
      <c r="B2610" t="s">
        <v>6310</v>
      </c>
      <c r="C2610" t="s">
        <v>7405</v>
      </c>
      <c r="D2610" t="s">
        <v>7410</v>
      </c>
      <c r="E2610" t="s">
        <v>7427</v>
      </c>
      <c r="F2610" t="s">
        <v>7428</v>
      </c>
      <c r="G2610">
        <v>12252.46</v>
      </c>
      <c r="H2610">
        <v>7</v>
      </c>
      <c r="I2610" t="s">
        <v>7845</v>
      </c>
      <c r="J2610" t="s">
        <v>8166</v>
      </c>
      <c r="K2610" t="s">
        <v>8167</v>
      </c>
      <c r="L2610" t="s">
        <v>8170</v>
      </c>
      <c r="M2610">
        <v>85767.22</v>
      </c>
      <c r="N2610">
        <v>85767.22</v>
      </c>
    </row>
    <row r="2611" spans="1:14" x14ac:dyDescent="0.3">
      <c r="A2611" t="s">
        <v>2591</v>
      </c>
      <c r="B2611" t="s">
        <v>6311</v>
      </c>
      <c r="C2611" t="s">
        <v>7405</v>
      </c>
      <c r="D2611" t="s">
        <v>7409</v>
      </c>
      <c r="E2611" t="s">
        <v>7427</v>
      </c>
      <c r="F2611" t="s">
        <v>7434</v>
      </c>
      <c r="G2611">
        <v>4480.34</v>
      </c>
      <c r="H2611">
        <v>13</v>
      </c>
      <c r="I2611" t="s">
        <v>7877</v>
      </c>
      <c r="J2611" t="s">
        <v>8162</v>
      </c>
      <c r="K2611" t="s">
        <v>8167</v>
      </c>
      <c r="L2611" t="s">
        <v>8170</v>
      </c>
      <c r="M2611">
        <v>58244.42</v>
      </c>
      <c r="N2611">
        <v>58244.42</v>
      </c>
    </row>
    <row r="2612" spans="1:14" x14ac:dyDescent="0.3">
      <c r="A2612" t="s">
        <v>2592</v>
      </c>
      <c r="B2612" t="s">
        <v>6312</v>
      </c>
      <c r="C2612" t="s">
        <v>7408</v>
      </c>
      <c r="D2612" t="s">
        <v>7422</v>
      </c>
      <c r="E2612" t="s">
        <v>7423</v>
      </c>
      <c r="F2612" t="s">
        <v>7433</v>
      </c>
      <c r="G2612">
        <v>13799.58</v>
      </c>
      <c r="H2612">
        <v>6</v>
      </c>
      <c r="I2612" t="s">
        <v>7864</v>
      </c>
      <c r="J2612" t="s">
        <v>8164</v>
      </c>
      <c r="K2612" t="s">
        <v>8167</v>
      </c>
      <c r="L2612" t="s">
        <v>8170</v>
      </c>
      <c r="M2612">
        <v>82797.48</v>
      </c>
      <c r="N2612">
        <v>82797.48</v>
      </c>
    </row>
    <row r="2613" spans="1:14" x14ac:dyDescent="0.3">
      <c r="A2613" t="s">
        <v>2593</v>
      </c>
      <c r="B2613" t="s">
        <v>6313</v>
      </c>
      <c r="C2613" t="s">
        <v>7408</v>
      </c>
      <c r="D2613" t="s">
        <v>7419</v>
      </c>
      <c r="E2613" t="s">
        <v>7427</v>
      </c>
      <c r="F2613" t="s">
        <v>7430</v>
      </c>
      <c r="G2613">
        <v>14190.51</v>
      </c>
      <c r="H2613">
        <v>8</v>
      </c>
      <c r="I2613" t="s">
        <v>8143</v>
      </c>
      <c r="J2613" t="s">
        <v>8162</v>
      </c>
      <c r="K2613" t="s">
        <v>8168</v>
      </c>
      <c r="L2613" t="s">
        <v>8170</v>
      </c>
      <c r="M2613">
        <v>113524.08</v>
      </c>
      <c r="N2613">
        <v>113524.08</v>
      </c>
    </row>
    <row r="2614" spans="1:14" x14ac:dyDescent="0.3">
      <c r="A2614" t="s">
        <v>2594</v>
      </c>
      <c r="B2614" t="s">
        <v>6314</v>
      </c>
      <c r="C2614" t="s">
        <v>7408</v>
      </c>
      <c r="D2614" t="s">
        <v>7419</v>
      </c>
      <c r="E2614" t="s">
        <v>7426</v>
      </c>
      <c r="F2614" t="s">
        <v>7434</v>
      </c>
      <c r="G2614">
        <v>8900.92</v>
      </c>
      <c r="H2614">
        <v>4</v>
      </c>
      <c r="I2614" t="s">
        <v>7944</v>
      </c>
      <c r="J2614" t="s">
        <v>8163</v>
      </c>
      <c r="K2614" t="s">
        <v>8168</v>
      </c>
      <c r="L2614" t="s">
        <v>8170</v>
      </c>
      <c r="M2614">
        <v>35603.68</v>
      </c>
      <c r="N2614">
        <v>35603.68</v>
      </c>
    </row>
    <row r="2615" spans="1:14" x14ac:dyDescent="0.3">
      <c r="A2615" t="s">
        <v>2595</v>
      </c>
      <c r="B2615" t="s">
        <v>6315</v>
      </c>
      <c r="C2615" t="s">
        <v>7406</v>
      </c>
      <c r="D2615" t="s">
        <v>7421</v>
      </c>
      <c r="E2615" t="s">
        <v>7426</v>
      </c>
      <c r="F2615" t="s">
        <v>7430</v>
      </c>
      <c r="G2615">
        <v>16297.88</v>
      </c>
      <c r="H2615">
        <v>17</v>
      </c>
      <c r="I2615" t="s">
        <v>7759</v>
      </c>
      <c r="J2615" t="s">
        <v>8163</v>
      </c>
      <c r="K2615" t="s">
        <v>8167</v>
      </c>
      <c r="L2615" t="s">
        <v>8170</v>
      </c>
      <c r="M2615">
        <v>277063.96000000002</v>
      </c>
      <c r="N2615">
        <v>277063.95999999996</v>
      </c>
    </row>
    <row r="2616" spans="1:14" x14ac:dyDescent="0.3">
      <c r="A2616" t="s">
        <v>2596</v>
      </c>
      <c r="B2616" t="s">
        <v>5599</v>
      </c>
      <c r="C2616" t="s">
        <v>7405</v>
      </c>
      <c r="D2616" t="s">
        <v>7411</v>
      </c>
      <c r="E2616" t="s">
        <v>7426</v>
      </c>
      <c r="F2616" t="s">
        <v>7428</v>
      </c>
      <c r="G2616">
        <v>10164.18</v>
      </c>
      <c r="H2616">
        <v>19</v>
      </c>
      <c r="I2616" t="s">
        <v>7565</v>
      </c>
      <c r="J2616" t="s">
        <v>8162</v>
      </c>
      <c r="K2616" t="s">
        <v>8168</v>
      </c>
      <c r="L2616" t="s">
        <v>8170</v>
      </c>
      <c r="M2616">
        <v>193119.42</v>
      </c>
      <c r="N2616">
        <v>193119.42</v>
      </c>
    </row>
    <row r="2617" spans="1:14" x14ac:dyDescent="0.3">
      <c r="A2617" t="s">
        <v>2597</v>
      </c>
      <c r="B2617" t="s">
        <v>6316</v>
      </c>
      <c r="C2617" t="s">
        <v>7405</v>
      </c>
      <c r="D2617" t="s">
        <v>7410</v>
      </c>
      <c r="E2617" t="s">
        <v>7423</v>
      </c>
      <c r="F2617" t="s">
        <v>7431</v>
      </c>
      <c r="G2617">
        <v>7565.45</v>
      </c>
      <c r="H2617">
        <v>16</v>
      </c>
      <c r="I2617" t="s">
        <v>7826</v>
      </c>
      <c r="J2617" t="s">
        <v>8163</v>
      </c>
      <c r="K2617" t="s">
        <v>8168</v>
      </c>
      <c r="L2617" t="s">
        <v>8170</v>
      </c>
      <c r="M2617">
        <v>121047.2</v>
      </c>
      <c r="N2617">
        <v>121047.2</v>
      </c>
    </row>
    <row r="2618" spans="1:14" x14ac:dyDescent="0.3">
      <c r="A2618" t="s">
        <v>2598</v>
      </c>
      <c r="B2618" t="s">
        <v>5288</v>
      </c>
      <c r="C2618" t="s">
        <v>7408</v>
      </c>
      <c r="D2618" t="s">
        <v>7419</v>
      </c>
      <c r="E2618" t="s">
        <v>7426</v>
      </c>
      <c r="F2618" t="s">
        <v>7428</v>
      </c>
      <c r="G2618">
        <v>16014.02</v>
      </c>
      <c r="H2618">
        <v>13</v>
      </c>
      <c r="I2618" t="s">
        <v>7922</v>
      </c>
      <c r="J2618" t="s">
        <v>8164</v>
      </c>
      <c r="K2618" t="s">
        <v>8167</v>
      </c>
      <c r="L2618" t="s">
        <v>8169</v>
      </c>
      <c r="M2618">
        <v>166546.14000000001</v>
      </c>
      <c r="N2618">
        <v>208182.26</v>
      </c>
    </row>
    <row r="2619" spans="1:14" x14ac:dyDescent="0.3">
      <c r="A2619" t="s">
        <v>2599</v>
      </c>
      <c r="B2619" t="s">
        <v>5896</v>
      </c>
      <c r="C2619" t="s">
        <v>7406</v>
      </c>
      <c r="D2619" t="s">
        <v>7421</v>
      </c>
      <c r="E2619" t="s">
        <v>7426</v>
      </c>
      <c r="F2619" t="s">
        <v>7433</v>
      </c>
      <c r="G2619">
        <v>6832.56</v>
      </c>
      <c r="H2619">
        <v>6</v>
      </c>
      <c r="I2619" t="s">
        <v>7562</v>
      </c>
      <c r="J2619" t="s">
        <v>8165</v>
      </c>
      <c r="K2619" t="s">
        <v>8168</v>
      </c>
      <c r="L2619" t="s">
        <v>8169</v>
      </c>
      <c r="M2619">
        <v>32796.620000000003</v>
      </c>
      <c r="N2619">
        <v>40995.360000000001</v>
      </c>
    </row>
    <row r="2620" spans="1:14" x14ac:dyDescent="0.3">
      <c r="A2620" t="s">
        <v>2600</v>
      </c>
      <c r="B2620" t="s">
        <v>4997</v>
      </c>
      <c r="C2620" t="s">
        <v>7406</v>
      </c>
      <c r="D2620" t="s">
        <v>7412</v>
      </c>
      <c r="E2620" t="s">
        <v>7427</v>
      </c>
      <c r="F2620" t="s">
        <v>7430</v>
      </c>
      <c r="G2620">
        <v>14426.23</v>
      </c>
      <c r="H2620">
        <v>19</v>
      </c>
      <c r="I2620" t="s">
        <v>7649</v>
      </c>
      <c r="J2620" t="s">
        <v>8163</v>
      </c>
      <c r="K2620" t="s">
        <v>8168</v>
      </c>
      <c r="L2620" t="s">
        <v>8170</v>
      </c>
      <c r="M2620">
        <v>274098.37</v>
      </c>
      <c r="N2620">
        <v>274098.37</v>
      </c>
    </row>
    <row r="2621" spans="1:14" x14ac:dyDescent="0.3">
      <c r="A2621" t="s">
        <v>2601</v>
      </c>
      <c r="B2621" t="s">
        <v>6317</v>
      </c>
      <c r="C2621" t="s">
        <v>7405</v>
      </c>
      <c r="D2621" t="s">
        <v>7411</v>
      </c>
      <c r="E2621" t="s">
        <v>7425</v>
      </c>
      <c r="F2621" t="s">
        <v>7431</v>
      </c>
      <c r="G2621">
        <v>2749.79</v>
      </c>
      <c r="H2621">
        <v>19</v>
      </c>
      <c r="I2621" t="s">
        <v>8075</v>
      </c>
      <c r="J2621" t="s">
        <v>8165</v>
      </c>
      <c r="K2621" t="s">
        <v>8167</v>
      </c>
      <c r="L2621" t="s">
        <v>8169</v>
      </c>
      <c r="M2621">
        <v>41797.14</v>
      </c>
      <c r="N2621">
        <v>52246.01</v>
      </c>
    </row>
    <row r="2622" spans="1:14" x14ac:dyDescent="0.3">
      <c r="A2622" t="s">
        <v>2124</v>
      </c>
      <c r="B2622" t="s">
        <v>6318</v>
      </c>
      <c r="C2622" t="s">
        <v>7408</v>
      </c>
      <c r="D2622" t="s">
        <v>7419</v>
      </c>
      <c r="E2622" t="s">
        <v>7427</v>
      </c>
      <c r="F2622" t="s">
        <v>7433</v>
      </c>
      <c r="G2622">
        <v>13366.32</v>
      </c>
      <c r="H2622">
        <v>12</v>
      </c>
      <c r="I2622" t="s">
        <v>7540</v>
      </c>
      <c r="J2622" t="s">
        <v>8166</v>
      </c>
      <c r="K2622" t="s">
        <v>8167</v>
      </c>
      <c r="L2622" t="s">
        <v>8169</v>
      </c>
      <c r="M2622">
        <v>128316.34</v>
      </c>
      <c r="N2622">
        <v>160395.84</v>
      </c>
    </row>
    <row r="2623" spans="1:14" x14ac:dyDescent="0.3">
      <c r="A2623" t="s">
        <v>2602</v>
      </c>
      <c r="B2623" t="s">
        <v>6319</v>
      </c>
      <c r="C2623" t="s">
        <v>7407</v>
      </c>
      <c r="D2623" t="s">
        <v>7415</v>
      </c>
      <c r="E2623" t="s">
        <v>7425</v>
      </c>
      <c r="F2623" t="s">
        <v>7430</v>
      </c>
      <c r="G2623">
        <v>8275.1</v>
      </c>
      <c r="H2623">
        <v>6</v>
      </c>
      <c r="I2623" t="s">
        <v>7680</v>
      </c>
      <c r="J2623" t="s">
        <v>8162</v>
      </c>
      <c r="K2623" t="s">
        <v>8167</v>
      </c>
      <c r="L2623" t="s">
        <v>8169</v>
      </c>
      <c r="M2623">
        <v>39720.480000000003</v>
      </c>
      <c r="N2623">
        <v>49650.600000000006</v>
      </c>
    </row>
    <row r="2624" spans="1:14" x14ac:dyDescent="0.3">
      <c r="A2624" t="s">
        <v>2603</v>
      </c>
      <c r="B2624" t="s">
        <v>6320</v>
      </c>
      <c r="C2624" t="s">
        <v>7408</v>
      </c>
      <c r="D2624" t="s">
        <v>7417</v>
      </c>
      <c r="E2624" t="s">
        <v>7426</v>
      </c>
      <c r="F2624" t="s">
        <v>7430</v>
      </c>
      <c r="G2624">
        <v>3935.86</v>
      </c>
      <c r="H2624">
        <v>16</v>
      </c>
      <c r="I2624" t="s">
        <v>7795</v>
      </c>
      <c r="J2624" t="s">
        <v>8163</v>
      </c>
      <c r="K2624" t="s">
        <v>8168</v>
      </c>
      <c r="L2624" t="s">
        <v>8170</v>
      </c>
      <c r="M2624">
        <v>62973.760000000002</v>
      </c>
      <c r="N2624">
        <v>62973.760000000002</v>
      </c>
    </row>
    <row r="2625" spans="1:14" x14ac:dyDescent="0.3">
      <c r="A2625" t="s">
        <v>2604</v>
      </c>
      <c r="B2625" t="s">
        <v>4063</v>
      </c>
      <c r="C2625" t="s">
        <v>7407</v>
      </c>
      <c r="D2625" t="s">
        <v>7418</v>
      </c>
      <c r="E2625" t="s">
        <v>7427</v>
      </c>
      <c r="F2625" t="s">
        <v>7428</v>
      </c>
      <c r="G2625">
        <v>14993.95</v>
      </c>
      <c r="H2625">
        <v>15</v>
      </c>
      <c r="I2625" t="s">
        <v>7902</v>
      </c>
      <c r="J2625" t="s">
        <v>8162</v>
      </c>
      <c r="K2625" t="s">
        <v>8167</v>
      </c>
      <c r="L2625" t="s">
        <v>8169</v>
      </c>
      <c r="M2625">
        <v>179927.4</v>
      </c>
      <c r="N2625">
        <v>224909.25</v>
      </c>
    </row>
    <row r="2626" spans="1:14" x14ac:dyDescent="0.3">
      <c r="A2626" t="s">
        <v>2605</v>
      </c>
      <c r="B2626" t="s">
        <v>6321</v>
      </c>
      <c r="C2626" t="s">
        <v>7405</v>
      </c>
      <c r="D2626" t="s">
        <v>7411</v>
      </c>
      <c r="E2626" t="s">
        <v>7423</v>
      </c>
      <c r="F2626" t="s">
        <v>7433</v>
      </c>
      <c r="G2626">
        <v>3117.48</v>
      </c>
      <c r="H2626">
        <v>15</v>
      </c>
      <c r="I2626" t="s">
        <v>7836</v>
      </c>
      <c r="J2626" t="s">
        <v>8165</v>
      </c>
      <c r="K2626" t="s">
        <v>8168</v>
      </c>
      <c r="L2626" t="s">
        <v>8170</v>
      </c>
      <c r="M2626">
        <v>46762.2</v>
      </c>
      <c r="N2626">
        <v>46762.2</v>
      </c>
    </row>
    <row r="2627" spans="1:14" x14ac:dyDescent="0.3">
      <c r="A2627" t="s">
        <v>2606</v>
      </c>
      <c r="B2627" t="s">
        <v>5957</v>
      </c>
      <c r="C2627" t="s">
        <v>7408</v>
      </c>
      <c r="D2627" t="s">
        <v>7419</v>
      </c>
      <c r="E2627" t="s">
        <v>7427</v>
      </c>
      <c r="F2627" t="s">
        <v>7433</v>
      </c>
      <c r="G2627">
        <v>13655.99</v>
      </c>
      <c r="H2627">
        <v>16</v>
      </c>
      <c r="I2627" t="s">
        <v>7618</v>
      </c>
      <c r="J2627" t="s">
        <v>8163</v>
      </c>
      <c r="K2627" t="s">
        <v>8168</v>
      </c>
      <c r="L2627" t="s">
        <v>8170</v>
      </c>
      <c r="M2627">
        <v>218495.84</v>
      </c>
      <c r="N2627">
        <v>218495.84</v>
      </c>
    </row>
    <row r="2628" spans="1:14" x14ac:dyDescent="0.3">
      <c r="A2628" t="s">
        <v>2607</v>
      </c>
      <c r="B2628" t="s">
        <v>6322</v>
      </c>
      <c r="C2628" t="s">
        <v>7405</v>
      </c>
      <c r="D2628" t="s">
        <v>7409</v>
      </c>
      <c r="E2628" t="s">
        <v>7424</v>
      </c>
      <c r="F2628" t="s">
        <v>7428</v>
      </c>
      <c r="G2628">
        <v>15079.44</v>
      </c>
      <c r="H2628">
        <v>9</v>
      </c>
      <c r="I2628" t="s">
        <v>8134</v>
      </c>
      <c r="J2628" t="s">
        <v>8166</v>
      </c>
      <c r="K2628" t="s">
        <v>8167</v>
      </c>
      <c r="L2628" t="s">
        <v>8170</v>
      </c>
      <c r="M2628">
        <v>135714.96</v>
      </c>
      <c r="N2628">
        <v>135714.96</v>
      </c>
    </row>
    <row r="2629" spans="1:14" x14ac:dyDescent="0.3">
      <c r="A2629" t="s">
        <v>2608</v>
      </c>
      <c r="B2629" t="s">
        <v>6323</v>
      </c>
      <c r="C2629" t="s">
        <v>7406</v>
      </c>
      <c r="D2629" t="s">
        <v>7416</v>
      </c>
      <c r="E2629" t="s">
        <v>7425</v>
      </c>
      <c r="F2629" t="s">
        <v>7433</v>
      </c>
      <c r="G2629">
        <v>5829.92</v>
      </c>
      <c r="H2629">
        <v>9</v>
      </c>
      <c r="I2629" t="s">
        <v>7626</v>
      </c>
      <c r="J2629" t="s">
        <v>8164</v>
      </c>
      <c r="K2629" t="s">
        <v>8167</v>
      </c>
      <c r="L2629" t="s">
        <v>8170</v>
      </c>
      <c r="M2629">
        <v>52469.279999999999</v>
      </c>
      <c r="N2629">
        <v>52469.279999999999</v>
      </c>
    </row>
    <row r="2630" spans="1:14" x14ac:dyDescent="0.3">
      <c r="A2630" t="s">
        <v>2609</v>
      </c>
      <c r="B2630" t="s">
        <v>6324</v>
      </c>
      <c r="C2630" t="s">
        <v>7408</v>
      </c>
      <c r="D2630" t="s">
        <v>7419</v>
      </c>
      <c r="E2630" t="s">
        <v>7423</v>
      </c>
      <c r="F2630" t="s">
        <v>7430</v>
      </c>
      <c r="G2630">
        <v>10311.92</v>
      </c>
      <c r="H2630">
        <v>18</v>
      </c>
      <c r="I2630" t="s">
        <v>7870</v>
      </c>
      <c r="J2630" t="s">
        <v>8165</v>
      </c>
      <c r="K2630" t="s">
        <v>8167</v>
      </c>
      <c r="L2630" t="s">
        <v>8169</v>
      </c>
      <c r="M2630">
        <v>148491.98000000001</v>
      </c>
      <c r="N2630">
        <v>185614.56</v>
      </c>
    </row>
    <row r="2631" spans="1:14" x14ac:dyDescent="0.3">
      <c r="A2631" t="s">
        <v>2610</v>
      </c>
      <c r="B2631" t="s">
        <v>6325</v>
      </c>
      <c r="C2631" t="s">
        <v>7405</v>
      </c>
      <c r="D2631" t="s">
        <v>7410</v>
      </c>
      <c r="E2631" t="s">
        <v>7427</v>
      </c>
      <c r="F2631" t="s">
        <v>7432</v>
      </c>
      <c r="G2631">
        <v>6881.53</v>
      </c>
      <c r="H2631">
        <v>1</v>
      </c>
      <c r="I2631" t="s">
        <v>7819</v>
      </c>
      <c r="J2631" t="s">
        <v>8166</v>
      </c>
      <c r="K2631" t="s">
        <v>8167</v>
      </c>
      <c r="L2631" t="s">
        <v>8169</v>
      </c>
      <c r="M2631">
        <v>5505.39</v>
      </c>
      <c r="N2631">
        <v>6881.53</v>
      </c>
    </row>
    <row r="2632" spans="1:14" x14ac:dyDescent="0.3">
      <c r="A2632" t="s">
        <v>2611</v>
      </c>
      <c r="B2632" t="s">
        <v>6326</v>
      </c>
      <c r="C2632" t="s">
        <v>7406</v>
      </c>
      <c r="D2632" t="s">
        <v>7414</v>
      </c>
      <c r="E2632" t="s">
        <v>7425</v>
      </c>
      <c r="F2632" t="s">
        <v>7433</v>
      </c>
      <c r="G2632">
        <v>6530.44</v>
      </c>
      <c r="H2632">
        <v>10</v>
      </c>
      <c r="I2632" t="s">
        <v>7905</v>
      </c>
      <c r="J2632" t="s">
        <v>8164</v>
      </c>
      <c r="K2632" t="s">
        <v>8168</v>
      </c>
      <c r="L2632" t="s">
        <v>8169</v>
      </c>
      <c r="M2632">
        <v>52243.519999999997</v>
      </c>
      <c r="N2632">
        <v>65304.399999999994</v>
      </c>
    </row>
    <row r="2633" spans="1:14" x14ac:dyDescent="0.3">
      <c r="A2633" t="s">
        <v>2612</v>
      </c>
      <c r="B2633" t="s">
        <v>5299</v>
      </c>
      <c r="C2633" t="s">
        <v>7408</v>
      </c>
      <c r="D2633" t="s">
        <v>7419</v>
      </c>
      <c r="E2633" t="s">
        <v>7425</v>
      </c>
      <c r="F2633" t="s">
        <v>7434</v>
      </c>
      <c r="G2633">
        <v>7103.97</v>
      </c>
      <c r="H2633">
        <v>1</v>
      </c>
      <c r="I2633" t="s">
        <v>7552</v>
      </c>
      <c r="J2633" t="s">
        <v>8165</v>
      </c>
      <c r="K2633" t="s">
        <v>8167</v>
      </c>
      <c r="L2633" t="s">
        <v>8170</v>
      </c>
      <c r="M2633">
        <v>7103.97</v>
      </c>
      <c r="N2633">
        <v>7103.97</v>
      </c>
    </row>
    <row r="2634" spans="1:14" x14ac:dyDescent="0.3">
      <c r="A2634" t="s">
        <v>2613</v>
      </c>
      <c r="B2634" t="s">
        <v>6327</v>
      </c>
      <c r="C2634" t="s">
        <v>7408</v>
      </c>
      <c r="D2634" t="s">
        <v>7417</v>
      </c>
      <c r="E2634" t="s">
        <v>7424</v>
      </c>
      <c r="F2634" t="s">
        <v>7432</v>
      </c>
      <c r="G2634">
        <v>11257.29</v>
      </c>
      <c r="H2634">
        <v>4</v>
      </c>
      <c r="I2634" t="s">
        <v>8063</v>
      </c>
      <c r="J2634" t="s">
        <v>8165</v>
      </c>
      <c r="K2634" t="s">
        <v>8168</v>
      </c>
      <c r="L2634" t="s">
        <v>8169</v>
      </c>
      <c r="M2634">
        <v>36023.660000000003</v>
      </c>
      <c r="N2634">
        <v>45029.16</v>
      </c>
    </row>
    <row r="2635" spans="1:14" x14ac:dyDescent="0.3">
      <c r="A2635" t="s">
        <v>2614</v>
      </c>
      <c r="B2635" t="s">
        <v>6328</v>
      </c>
      <c r="C2635" t="s">
        <v>7408</v>
      </c>
      <c r="D2635" t="s">
        <v>7420</v>
      </c>
      <c r="E2635" t="s">
        <v>7427</v>
      </c>
      <c r="F2635" t="s">
        <v>7434</v>
      </c>
      <c r="G2635">
        <v>8803.81</v>
      </c>
      <c r="H2635">
        <v>3</v>
      </c>
      <c r="I2635" t="s">
        <v>8115</v>
      </c>
      <c r="J2635" t="s">
        <v>8166</v>
      </c>
      <c r="K2635" t="s">
        <v>8168</v>
      </c>
      <c r="L2635" t="s">
        <v>8170</v>
      </c>
      <c r="M2635">
        <v>26411.43</v>
      </c>
      <c r="N2635">
        <v>26411.43</v>
      </c>
    </row>
    <row r="2636" spans="1:14" x14ac:dyDescent="0.3">
      <c r="A2636" t="s">
        <v>2615</v>
      </c>
      <c r="B2636" t="s">
        <v>6329</v>
      </c>
      <c r="C2636" t="s">
        <v>7408</v>
      </c>
      <c r="D2636" t="s">
        <v>7419</v>
      </c>
      <c r="E2636" t="s">
        <v>7426</v>
      </c>
      <c r="F2636" t="s">
        <v>7430</v>
      </c>
      <c r="G2636">
        <v>10736.05</v>
      </c>
      <c r="H2636">
        <v>3</v>
      </c>
      <c r="I2636" t="s">
        <v>7867</v>
      </c>
      <c r="J2636" t="s">
        <v>8166</v>
      </c>
      <c r="K2636" t="s">
        <v>8167</v>
      </c>
      <c r="L2636" t="s">
        <v>8169</v>
      </c>
      <c r="M2636">
        <v>25766.52</v>
      </c>
      <c r="N2636">
        <v>32208.149999999998</v>
      </c>
    </row>
    <row r="2637" spans="1:14" x14ac:dyDescent="0.3">
      <c r="A2637" t="s">
        <v>2616</v>
      </c>
      <c r="B2637" t="s">
        <v>6084</v>
      </c>
      <c r="C2637" t="s">
        <v>7407</v>
      </c>
      <c r="D2637" t="s">
        <v>7415</v>
      </c>
      <c r="E2637" t="s">
        <v>7427</v>
      </c>
      <c r="F2637" t="s">
        <v>7430</v>
      </c>
      <c r="G2637">
        <v>11311.24</v>
      </c>
      <c r="H2637">
        <v>17</v>
      </c>
      <c r="I2637" t="s">
        <v>7593</v>
      </c>
      <c r="J2637" t="s">
        <v>8164</v>
      </c>
      <c r="K2637" t="s">
        <v>8167</v>
      </c>
      <c r="L2637" t="s">
        <v>8169</v>
      </c>
      <c r="M2637">
        <v>153833.03</v>
      </c>
      <c r="N2637">
        <v>192291.08</v>
      </c>
    </row>
    <row r="2638" spans="1:14" x14ac:dyDescent="0.3">
      <c r="A2638" t="s">
        <v>2617</v>
      </c>
      <c r="B2638" t="s">
        <v>6330</v>
      </c>
      <c r="C2638" t="s">
        <v>7406</v>
      </c>
      <c r="D2638" t="s">
        <v>7421</v>
      </c>
      <c r="E2638" t="s">
        <v>7425</v>
      </c>
      <c r="F2638" t="s">
        <v>7430</v>
      </c>
      <c r="G2638">
        <v>4701.12</v>
      </c>
      <c r="H2638">
        <v>4</v>
      </c>
      <c r="I2638" t="s">
        <v>7671</v>
      </c>
      <c r="J2638" t="s">
        <v>8166</v>
      </c>
      <c r="K2638" t="s">
        <v>8167</v>
      </c>
      <c r="L2638" t="s">
        <v>8170</v>
      </c>
      <c r="M2638">
        <v>18804.48</v>
      </c>
      <c r="N2638">
        <v>18804.48</v>
      </c>
    </row>
    <row r="2639" spans="1:14" x14ac:dyDescent="0.3">
      <c r="A2639" t="s">
        <v>2618</v>
      </c>
      <c r="B2639" t="s">
        <v>6331</v>
      </c>
      <c r="C2639" t="s">
        <v>7407</v>
      </c>
      <c r="D2639" t="s">
        <v>7413</v>
      </c>
      <c r="E2639" t="s">
        <v>7424</v>
      </c>
      <c r="F2639" t="s">
        <v>7434</v>
      </c>
      <c r="G2639">
        <v>6244.09</v>
      </c>
      <c r="H2639">
        <v>6</v>
      </c>
      <c r="I2639" t="s">
        <v>7658</v>
      </c>
      <c r="J2639" t="s">
        <v>8166</v>
      </c>
      <c r="K2639" t="s">
        <v>8167</v>
      </c>
      <c r="L2639" t="s">
        <v>8169</v>
      </c>
      <c r="M2639">
        <v>29971.3</v>
      </c>
      <c r="N2639">
        <v>37464.54</v>
      </c>
    </row>
    <row r="2640" spans="1:14" x14ac:dyDescent="0.3">
      <c r="A2640" t="s">
        <v>2619</v>
      </c>
      <c r="B2640" t="s">
        <v>4072</v>
      </c>
      <c r="C2640" t="s">
        <v>7405</v>
      </c>
      <c r="D2640" t="s">
        <v>7417</v>
      </c>
      <c r="E2640" t="s">
        <v>7423</v>
      </c>
      <c r="F2640" t="s">
        <v>7431</v>
      </c>
      <c r="G2640">
        <v>4092.73</v>
      </c>
      <c r="H2640">
        <v>11</v>
      </c>
      <c r="I2640" t="s">
        <v>7957</v>
      </c>
      <c r="J2640" t="s">
        <v>8166</v>
      </c>
      <c r="K2640" t="s">
        <v>8167</v>
      </c>
      <c r="L2640" t="s">
        <v>8170</v>
      </c>
      <c r="M2640">
        <v>45020.03</v>
      </c>
      <c r="N2640">
        <v>45020.03</v>
      </c>
    </row>
    <row r="2641" spans="1:14" x14ac:dyDescent="0.3">
      <c r="A2641" t="s">
        <v>2620</v>
      </c>
      <c r="B2641" t="s">
        <v>6332</v>
      </c>
      <c r="C2641" t="s">
        <v>7406</v>
      </c>
      <c r="D2641" t="s">
        <v>7412</v>
      </c>
      <c r="E2641" t="s">
        <v>7423</v>
      </c>
      <c r="F2641" t="s">
        <v>7434</v>
      </c>
      <c r="G2641">
        <v>15724.35</v>
      </c>
      <c r="H2641">
        <v>5</v>
      </c>
      <c r="I2641" t="s">
        <v>7776</v>
      </c>
      <c r="J2641" t="s">
        <v>8165</v>
      </c>
      <c r="K2641" t="s">
        <v>8167</v>
      </c>
      <c r="L2641" t="s">
        <v>8170</v>
      </c>
      <c r="M2641">
        <v>78621.75</v>
      </c>
      <c r="N2641">
        <v>78621.75</v>
      </c>
    </row>
    <row r="2642" spans="1:14" x14ac:dyDescent="0.3">
      <c r="A2642" t="s">
        <v>2621</v>
      </c>
      <c r="B2642" t="s">
        <v>6333</v>
      </c>
      <c r="C2642" t="s">
        <v>7407</v>
      </c>
      <c r="D2642" t="s">
        <v>7413</v>
      </c>
      <c r="E2642" t="s">
        <v>7423</v>
      </c>
      <c r="F2642" t="s">
        <v>7428</v>
      </c>
      <c r="G2642">
        <v>5272.99</v>
      </c>
      <c r="H2642">
        <v>1</v>
      </c>
      <c r="I2642" t="s">
        <v>7593</v>
      </c>
      <c r="J2642" t="s">
        <v>8164</v>
      </c>
      <c r="K2642" t="s">
        <v>8168</v>
      </c>
      <c r="L2642" t="s">
        <v>8170</v>
      </c>
      <c r="M2642">
        <v>5272.99</v>
      </c>
      <c r="N2642">
        <v>5272.99</v>
      </c>
    </row>
    <row r="2643" spans="1:14" x14ac:dyDescent="0.3">
      <c r="A2643" t="s">
        <v>2622</v>
      </c>
      <c r="B2643" t="s">
        <v>4143</v>
      </c>
      <c r="C2643" t="s">
        <v>7408</v>
      </c>
      <c r="D2643" t="s">
        <v>7420</v>
      </c>
      <c r="E2643" t="s">
        <v>7426</v>
      </c>
      <c r="F2643" t="s">
        <v>7431</v>
      </c>
      <c r="G2643">
        <v>4423.8999999999996</v>
      </c>
      <c r="H2643">
        <v>15</v>
      </c>
      <c r="I2643" t="s">
        <v>7558</v>
      </c>
      <c r="J2643" t="s">
        <v>8164</v>
      </c>
      <c r="K2643" t="s">
        <v>8168</v>
      </c>
      <c r="L2643" t="s">
        <v>8170</v>
      </c>
      <c r="M2643">
        <v>66358.5</v>
      </c>
      <c r="N2643">
        <v>66358.5</v>
      </c>
    </row>
    <row r="2644" spans="1:14" x14ac:dyDescent="0.3">
      <c r="A2644" t="s">
        <v>2623</v>
      </c>
      <c r="B2644" t="s">
        <v>5279</v>
      </c>
      <c r="C2644" t="s">
        <v>7406</v>
      </c>
      <c r="D2644" t="s">
        <v>7414</v>
      </c>
      <c r="E2644" t="s">
        <v>7427</v>
      </c>
      <c r="F2644" t="s">
        <v>7434</v>
      </c>
      <c r="G2644">
        <v>3675.24</v>
      </c>
      <c r="H2644">
        <v>15</v>
      </c>
      <c r="I2644" t="s">
        <v>7874</v>
      </c>
      <c r="J2644" t="s">
        <v>8162</v>
      </c>
      <c r="K2644" t="s">
        <v>8167</v>
      </c>
      <c r="L2644" t="s">
        <v>8169</v>
      </c>
      <c r="M2644">
        <v>44102.879999999997</v>
      </c>
      <c r="N2644">
        <v>55128.6</v>
      </c>
    </row>
    <row r="2645" spans="1:14" x14ac:dyDescent="0.3">
      <c r="A2645" t="s">
        <v>2624</v>
      </c>
      <c r="B2645" t="s">
        <v>6334</v>
      </c>
      <c r="C2645" t="s">
        <v>7405</v>
      </c>
      <c r="D2645" t="s">
        <v>7411</v>
      </c>
      <c r="E2645" t="s">
        <v>7424</v>
      </c>
      <c r="F2645" t="s">
        <v>7433</v>
      </c>
      <c r="G2645">
        <v>16194.96</v>
      </c>
      <c r="H2645">
        <v>14</v>
      </c>
      <c r="I2645" t="s">
        <v>7539</v>
      </c>
      <c r="J2645" t="s">
        <v>8165</v>
      </c>
      <c r="K2645" t="s">
        <v>8168</v>
      </c>
      <c r="L2645" t="s">
        <v>8169</v>
      </c>
      <c r="M2645">
        <v>181383.22</v>
      </c>
      <c r="N2645">
        <v>226729.44</v>
      </c>
    </row>
    <row r="2646" spans="1:14" x14ac:dyDescent="0.3">
      <c r="A2646" t="s">
        <v>2625</v>
      </c>
      <c r="B2646" t="s">
        <v>4351</v>
      </c>
      <c r="C2646" t="s">
        <v>7408</v>
      </c>
      <c r="D2646" t="s">
        <v>7417</v>
      </c>
      <c r="E2646" t="s">
        <v>7425</v>
      </c>
      <c r="F2646" t="s">
        <v>7431</v>
      </c>
      <c r="G2646">
        <v>2352.2199999999998</v>
      </c>
      <c r="H2646">
        <v>6</v>
      </c>
      <c r="I2646" t="s">
        <v>7564</v>
      </c>
      <c r="J2646" t="s">
        <v>8165</v>
      </c>
      <c r="K2646" t="s">
        <v>8167</v>
      </c>
      <c r="L2646" t="s">
        <v>8169</v>
      </c>
      <c r="M2646">
        <v>11290.49</v>
      </c>
      <c r="N2646">
        <v>14113.32</v>
      </c>
    </row>
    <row r="2647" spans="1:14" x14ac:dyDescent="0.3">
      <c r="A2647" t="s">
        <v>2626</v>
      </c>
      <c r="B2647" t="s">
        <v>6335</v>
      </c>
      <c r="C2647" t="s">
        <v>7407</v>
      </c>
      <c r="D2647" t="s">
        <v>7413</v>
      </c>
      <c r="E2647" t="s">
        <v>7426</v>
      </c>
      <c r="F2647" t="s">
        <v>7433</v>
      </c>
      <c r="G2647">
        <v>3529.16</v>
      </c>
      <c r="H2647">
        <v>9</v>
      </c>
      <c r="I2647" t="s">
        <v>7637</v>
      </c>
      <c r="J2647" t="s">
        <v>8162</v>
      </c>
      <c r="K2647" t="s">
        <v>8167</v>
      </c>
      <c r="L2647" t="s">
        <v>8170</v>
      </c>
      <c r="M2647">
        <v>31762.44</v>
      </c>
      <c r="N2647">
        <v>31762.44</v>
      </c>
    </row>
    <row r="2648" spans="1:14" x14ac:dyDescent="0.3">
      <c r="A2648" t="s">
        <v>2627</v>
      </c>
      <c r="B2648" t="s">
        <v>6336</v>
      </c>
      <c r="C2648" t="s">
        <v>7408</v>
      </c>
      <c r="D2648" t="s">
        <v>7420</v>
      </c>
      <c r="E2648" t="s">
        <v>7427</v>
      </c>
      <c r="F2648" t="s">
        <v>7429</v>
      </c>
      <c r="G2648">
        <v>8337.35</v>
      </c>
      <c r="H2648">
        <v>11</v>
      </c>
      <c r="I2648" t="s">
        <v>7504</v>
      </c>
      <c r="J2648" t="s">
        <v>8166</v>
      </c>
      <c r="K2648" t="s">
        <v>8168</v>
      </c>
      <c r="L2648" t="s">
        <v>8169</v>
      </c>
      <c r="M2648">
        <v>73368.679999999993</v>
      </c>
      <c r="N2648">
        <v>91710.85</v>
      </c>
    </row>
    <row r="2649" spans="1:14" x14ac:dyDescent="0.3">
      <c r="A2649" t="s">
        <v>2628</v>
      </c>
      <c r="B2649" t="s">
        <v>6337</v>
      </c>
      <c r="C2649" t="s">
        <v>7408</v>
      </c>
      <c r="D2649" t="s">
        <v>7422</v>
      </c>
      <c r="E2649" t="s">
        <v>7424</v>
      </c>
      <c r="F2649" t="s">
        <v>7428</v>
      </c>
      <c r="G2649">
        <v>12541.3</v>
      </c>
      <c r="H2649">
        <v>3</v>
      </c>
      <c r="I2649" t="s">
        <v>7493</v>
      </c>
      <c r="J2649" t="s">
        <v>8165</v>
      </c>
      <c r="K2649" t="s">
        <v>8167</v>
      </c>
      <c r="L2649" t="s">
        <v>8170</v>
      </c>
      <c r="M2649">
        <v>37623.9</v>
      </c>
      <c r="N2649">
        <v>37623.899999999994</v>
      </c>
    </row>
    <row r="2650" spans="1:14" x14ac:dyDescent="0.3">
      <c r="A2650" t="s">
        <v>2629</v>
      </c>
      <c r="B2650" t="s">
        <v>6338</v>
      </c>
      <c r="C2650" t="s">
        <v>7405</v>
      </c>
      <c r="D2650" t="s">
        <v>7411</v>
      </c>
      <c r="E2650" t="s">
        <v>7427</v>
      </c>
      <c r="F2650" t="s">
        <v>7430</v>
      </c>
      <c r="G2650">
        <v>9475.2800000000007</v>
      </c>
      <c r="H2650">
        <v>13</v>
      </c>
      <c r="I2650" t="s">
        <v>7925</v>
      </c>
      <c r="J2650" t="s">
        <v>8163</v>
      </c>
      <c r="K2650" t="s">
        <v>8168</v>
      </c>
      <c r="L2650" t="s">
        <v>8170</v>
      </c>
      <c r="M2650">
        <v>123178.64</v>
      </c>
      <c r="N2650">
        <v>123178.64000000001</v>
      </c>
    </row>
    <row r="2651" spans="1:14" x14ac:dyDescent="0.3">
      <c r="A2651" t="s">
        <v>2630</v>
      </c>
      <c r="B2651" t="s">
        <v>6339</v>
      </c>
      <c r="C2651" t="s">
        <v>7405</v>
      </c>
      <c r="D2651" t="s">
        <v>7411</v>
      </c>
      <c r="E2651" t="s">
        <v>7426</v>
      </c>
      <c r="F2651" t="s">
        <v>7434</v>
      </c>
      <c r="G2651">
        <v>3760.73</v>
      </c>
      <c r="H2651">
        <v>19</v>
      </c>
      <c r="I2651" t="s">
        <v>8100</v>
      </c>
      <c r="J2651" t="s">
        <v>8166</v>
      </c>
      <c r="K2651" t="s">
        <v>8168</v>
      </c>
      <c r="L2651" t="s">
        <v>8169</v>
      </c>
      <c r="M2651">
        <v>57162.93</v>
      </c>
      <c r="N2651">
        <v>71453.87</v>
      </c>
    </row>
    <row r="2652" spans="1:14" x14ac:dyDescent="0.3">
      <c r="A2652" t="s">
        <v>2631</v>
      </c>
      <c r="B2652" t="s">
        <v>6340</v>
      </c>
      <c r="C2652" t="s">
        <v>7405</v>
      </c>
      <c r="D2652" t="s">
        <v>7417</v>
      </c>
      <c r="E2652" t="s">
        <v>7427</v>
      </c>
      <c r="F2652" t="s">
        <v>7430</v>
      </c>
      <c r="G2652">
        <v>10761.78</v>
      </c>
      <c r="H2652">
        <v>15</v>
      </c>
      <c r="I2652" t="s">
        <v>7506</v>
      </c>
      <c r="J2652" t="s">
        <v>8165</v>
      </c>
      <c r="K2652" t="s">
        <v>8168</v>
      </c>
      <c r="L2652" t="s">
        <v>8170</v>
      </c>
      <c r="M2652">
        <v>161426.70000000001</v>
      </c>
      <c r="N2652">
        <v>161426.70000000001</v>
      </c>
    </row>
    <row r="2653" spans="1:14" x14ac:dyDescent="0.3">
      <c r="A2653" t="s">
        <v>2632</v>
      </c>
      <c r="B2653" t="s">
        <v>6341</v>
      </c>
      <c r="C2653" t="s">
        <v>7408</v>
      </c>
      <c r="D2653" t="s">
        <v>7422</v>
      </c>
      <c r="E2653" t="s">
        <v>7423</v>
      </c>
      <c r="F2653" t="s">
        <v>7429</v>
      </c>
      <c r="G2653">
        <v>16592.53</v>
      </c>
      <c r="H2653">
        <v>17</v>
      </c>
      <c r="I2653" t="s">
        <v>7711</v>
      </c>
      <c r="J2653" t="s">
        <v>8165</v>
      </c>
      <c r="K2653" t="s">
        <v>8167</v>
      </c>
      <c r="L2653" t="s">
        <v>8170</v>
      </c>
      <c r="M2653">
        <v>282073.01</v>
      </c>
      <c r="N2653">
        <v>282073.01</v>
      </c>
    </row>
    <row r="2654" spans="1:14" x14ac:dyDescent="0.3">
      <c r="A2654" t="s">
        <v>2633</v>
      </c>
      <c r="B2654" t="s">
        <v>6342</v>
      </c>
      <c r="C2654" t="s">
        <v>7405</v>
      </c>
      <c r="D2654" t="s">
        <v>7417</v>
      </c>
      <c r="E2654" t="s">
        <v>7423</v>
      </c>
      <c r="F2654" t="s">
        <v>7428</v>
      </c>
      <c r="G2654">
        <v>9106.76</v>
      </c>
      <c r="H2654">
        <v>14</v>
      </c>
      <c r="I2654" t="s">
        <v>7930</v>
      </c>
      <c r="J2654" t="s">
        <v>8163</v>
      </c>
      <c r="K2654" t="s">
        <v>8168</v>
      </c>
      <c r="L2654" t="s">
        <v>8169</v>
      </c>
      <c r="M2654">
        <v>101995.38</v>
      </c>
      <c r="N2654">
        <v>127494.64</v>
      </c>
    </row>
    <row r="2655" spans="1:14" x14ac:dyDescent="0.3">
      <c r="A2655" t="s">
        <v>2634</v>
      </c>
      <c r="B2655" t="s">
        <v>6343</v>
      </c>
      <c r="C2655" t="s">
        <v>7406</v>
      </c>
      <c r="D2655" t="s">
        <v>7421</v>
      </c>
      <c r="E2655" t="s">
        <v>7424</v>
      </c>
      <c r="F2655" t="s">
        <v>7428</v>
      </c>
      <c r="G2655">
        <v>11208.32</v>
      </c>
      <c r="H2655">
        <v>11</v>
      </c>
      <c r="I2655" t="s">
        <v>7628</v>
      </c>
      <c r="J2655" t="s">
        <v>8165</v>
      </c>
      <c r="K2655" t="s">
        <v>8167</v>
      </c>
      <c r="L2655" t="s">
        <v>8170</v>
      </c>
      <c r="M2655">
        <v>123291.52</v>
      </c>
      <c r="N2655">
        <v>123291.51999999999</v>
      </c>
    </row>
    <row r="2656" spans="1:14" x14ac:dyDescent="0.3">
      <c r="A2656" t="s">
        <v>2017</v>
      </c>
      <c r="B2656" t="s">
        <v>6344</v>
      </c>
      <c r="C2656" t="s">
        <v>7405</v>
      </c>
      <c r="D2656" t="s">
        <v>7409</v>
      </c>
      <c r="E2656" t="s">
        <v>7424</v>
      </c>
      <c r="F2656" t="s">
        <v>7434</v>
      </c>
      <c r="G2656">
        <v>14027.83</v>
      </c>
      <c r="H2656">
        <v>17</v>
      </c>
      <c r="I2656" t="s">
        <v>7835</v>
      </c>
      <c r="J2656" t="s">
        <v>8165</v>
      </c>
      <c r="K2656" t="s">
        <v>8167</v>
      </c>
      <c r="L2656" t="s">
        <v>8169</v>
      </c>
      <c r="M2656">
        <v>190778.82</v>
      </c>
      <c r="N2656">
        <v>238473.11</v>
      </c>
    </row>
    <row r="2657" spans="1:14" x14ac:dyDescent="0.3">
      <c r="A2657" t="s">
        <v>2635</v>
      </c>
      <c r="B2657" t="s">
        <v>6345</v>
      </c>
      <c r="C2657" t="s">
        <v>7405</v>
      </c>
      <c r="D2657" t="s">
        <v>7410</v>
      </c>
      <c r="E2657" t="s">
        <v>7423</v>
      </c>
      <c r="F2657" t="s">
        <v>7428</v>
      </c>
      <c r="G2657">
        <v>1313.06</v>
      </c>
      <c r="H2657">
        <v>20</v>
      </c>
      <c r="I2657" t="s">
        <v>7856</v>
      </c>
      <c r="J2657" t="s">
        <v>8165</v>
      </c>
      <c r="K2657" t="s">
        <v>8168</v>
      </c>
      <c r="L2657" t="s">
        <v>8170</v>
      </c>
      <c r="M2657">
        <v>26261.200000000001</v>
      </c>
      <c r="N2657">
        <v>26261.199999999997</v>
      </c>
    </row>
    <row r="2658" spans="1:14" x14ac:dyDescent="0.3">
      <c r="A2658" t="s">
        <v>2636</v>
      </c>
      <c r="B2658" t="s">
        <v>6346</v>
      </c>
      <c r="C2658" t="s">
        <v>7408</v>
      </c>
      <c r="D2658" t="s">
        <v>7420</v>
      </c>
      <c r="E2658" t="s">
        <v>7427</v>
      </c>
      <c r="F2658" t="s">
        <v>7434</v>
      </c>
      <c r="G2658">
        <v>9574.8799999999992</v>
      </c>
      <c r="H2658">
        <v>2</v>
      </c>
      <c r="I2658" t="s">
        <v>7766</v>
      </c>
      <c r="J2658" t="s">
        <v>8163</v>
      </c>
      <c r="K2658" t="s">
        <v>8167</v>
      </c>
      <c r="L2658" t="s">
        <v>8170</v>
      </c>
      <c r="M2658">
        <v>19149.759999999998</v>
      </c>
      <c r="N2658">
        <v>19149.759999999998</v>
      </c>
    </row>
    <row r="2659" spans="1:14" x14ac:dyDescent="0.3">
      <c r="A2659" t="s">
        <v>2637</v>
      </c>
      <c r="B2659" t="s">
        <v>6347</v>
      </c>
      <c r="C2659" t="s">
        <v>7407</v>
      </c>
      <c r="D2659" t="s">
        <v>7415</v>
      </c>
      <c r="E2659" t="s">
        <v>7426</v>
      </c>
      <c r="F2659" t="s">
        <v>7434</v>
      </c>
      <c r="G2659">
        <v>10643.09</v>
      </c>
      <c r="H2659">
        <v>5</v>
      </c>
      <c r="I2659" t="s">
        <v>7995</v>
      </c>
      <c r="J2659" t="s">
        <v>8165</v>
      </c>
      <c r="K2659" t="s">
        <v>8167</v>
      </c>
      <c r="L2659" t="s">
        <v>8169</v>
      </c>
      <c r="M2659">
        <v>42572.36</v>
      </c>
      <c r="N2659">
        <v>53215.45</v>
      </c>
    </row>
    <row r="2660" spans="1:14" x14ac:dyDescent="0.3">
      <c r="A2660" t="s">
        <v>2638</v>
      </c>
      <c r="B2660" t="s">
        <v>6348</v>
      </c>
      <c r="C2660" t="s">
        <v>7405</v>
      </c>
      <c r="D2660" t="s">
        <v>7411</v>
      </c>
      <c r="E2660" t="s">
        <v>7426</v>
      </c>
      <c r="F2660" t="s">
        <v>7434</v>
      </c>
      <c r="G2660">
        <v>895.57</v>
      </c>
      <c r="H2660">
        <v>8</v>
      </c>
      <c r="I2660" t="s">
        <v>8007</v>
      </c>
      <c r="J2660" t="s">
        <v>8165</v>
      </c>
      <c r="K2660" t="s">
        <v>8168</v>
      </c>
      <c r="L2660" t="s">
        <v>8169</v>
      </c>
      <c r="M2660">
        <v>5731.98</v>
      </c>
      <c r="N2660">
        <v>7164.56</v>
      </c>
    </row>
    <row r="2661" spans="1:14" x14ac:dyDescent="0.3">
      <c r="A2661" t="s">
        <v>2639</v>
      </c>
      <c r="B2661" t="s">
        <v>6349</v>
      </c>
      <c r="C2661" t="s">
        <v>7406</v>
      </c>
      <c r="D2661" t="s">
        <v>7414</v>
      </c>
      <c r="E2661" t="s">
        <v>7426</v>
      </c>
      <c r="F2661" t="s">
        <v>7434</v>
      </c>
      <c r="G2661">
        <v>1196.8599999999999</v>
      </c>
      <c r="H2661">
        <v>11</v>
      </c>
      <c r="I2661" t="s">
        <v>7598</v>
      </c>
      <c r="J2661" t="s">
        <v>8164</v>
      </c>
      <c r="K2661" t="s">
        <v>8167</v>
      </c>
      <c r="L2661" t="s">
        <v>8170</v>
      </c>
      <c r="M2661">
        <v>13165.46</v>
      </c>
      <c r="N2661">
        <v>13165.46</v>
      </c>
    </row>
    <row r="2662" spans="1:14" x14ac:dyDescent="0.3">
      <c r="A2662" t="s">
        <v>2640</v>
      </c>
      <c r="B2662" t="s">
        <v>6350</v>
      </c>
      <c r="C2662" t="s">
        <v>7405</v>
      </c>
      <c r="D2662" t="s">
        <v>7409</v>
      </c>
      <c r="E2662" t="s">
        <v>7427</v>
      </c>
      <c r="F2662" t="s">
        <v>7428</v>
      </c>
      <c r="G2662">
        <v>1228.4000000000001</v>
      </c>
      <c r="H2662">
        <v>4</v>
      </c>
      <c r="I2662" t="s">
        <v>7599</v>
      </c>
      <c r="J2662" t="s">
        <v>8165</v>
      </c>
      <c r="K2662" t="s">
        <v>8167</v>
      </c>
      <c r="L2662" t="s">
        <v>8170</v>
      </c>
      <c r="M2662">
        <v>4913.6000000000004</v>
      </c>
      <c r="N2662">
        <v>4913.6000000000004</v>
      </c>
    </row>
    <row r="2663" spans="1:14" x14ac:dyDescent="0.3">
      <c r="A2663" t="s">
        <v>2641</v>
      </c>
      <c r="B2663" t="s">
        <v>5406</v>
      </c>
      <c r="C2663" t="s">
        <v>7407</v>
      </c>
      <c r="D2663" t="s">
        <v>7413</v>
      </c>
      <c r="E2663" t="s">
        <v>7427</v>
      </c>
      <c r="F2663" t="s">
        <v>7434</v>
      </c>
      <c r="G2663">
        <v>11431.59</v>
      </c>
      <c r="H2663">
        <v>11</v>
      </c>
      <c r="I2663" t="s">
        <v>7759</v>
      </c>
      <c r="J2663" t="s">
        <v>8166</v>
      </c>
      <c r="K2663" t="s">
        <v>8168</v>
      </c>
      <c r="L2663" t="s">
        <v>8169</v>
      </c>
      <c r="M2663">
        <v>100597.66</v>
      </c>
      <c r="N2663">
        <v>125747.49</v>
      </c>
    </row>
    <row r="2664" spans="1:14" x14ac:dyDescent="0.3">
      <c r="A2664" t="s">
        <v>2642</v>
      </c>
      <c r="B2664" t="s">
        <v>6351</v>
      </c>
      <c r="C2664" t="s">
        <v>7408</v>
      </c>
      <c r="D2664" t="s">
        <v>7422</v>
      </c>
      <c r="E2664" t="s">
        <v>7425</v>
      </c>
      <c r="F2664" t="s">
        <v>7429</v>
      </c>
      <c r="G2664">
        <v>8056.81</v>
      </c>
      <c r="H2664">
        <v>16</v>
      </c>
      <c r="I2664" t="s">
        <v>7646</v>
      </c>
      <c r="J2664" t="s">
        <v>8162</v>
      </c>
      <c r="K2664" t="s">
        <v>8167</v>
      </c>
      <c r="L2664" t="s">
        <v>8170</v>
      </c>
      <c r="M2664">
        <v>128908.96</v>
      </c>
      <c r="N2664">
        <v>128908.96</v>
      </c>
    </row>
    <row r="2665" spans="1:14" x14ac:dyDescent="0.3">
      <c r="A2665" t="s">
        <v>2643</v>
      </c>
      <c r="B2665" t="s">
        <v>6352</v>
      </c>
      <c r="C2665" t="s">
        <v>7408</v>
      </c>
      <c r="D2665" t="s">
        <v>7422</v>
      </c>
      <c r="E2665" t="s">
        <v>7424</v>
      </c>
      <c r="F2665" t="s">
        <v>7429</v>
      </c>
      <c r="G2665">
        <v>8878.51</v>
      </c>
      <c r="H2665">
        <v>15</v>
      </c>
      <c r="I2665" t="s">
        <v>8089</v>
      </c>
      <c r="J2665" t="s">
        <v>8163</v>
      </c>
      <c r="K2665" t="s">
        <v>8167</v>
      </c>
      <c r="L2665" t="s">
        <v>8169</v>
      </c>
      <c r="M2665">
        <v>106542.12</v>
      </c>
      <c r="N2665">
        <v>133177.65</v>
      </c>
    </row>
    <row r="2666" spans="1:14" x14ac:dyDescent="0.3">
      <c r="A2666" t="s">
        <v>2644</v>
      </c>
      <c r="B2666" t="s">
        <v>5077</v>
      </c>
      <c r="C2666" t="s">
        <v>7407</v>
      </c>
      <c r="D2666" t="s">
        <v>7415</v>
      </c>
      <c r="E2666" t="s">
        <v>7423</v>
      </c>
      <c r="F2666" t="s">
        <v>7428</v>
      </c>
      <c r="G2666">
        <v>2786.31</v>
      </c>
      <c r="H2666">
        <v>18</v>
      </c>
      <c r="I2666" t="s">
        <v>7726</v>
      </c>
      <c r="J2666" t="s">
        <v>8166</v>
      </c>
      <c r="K2666" t="s">
        <v>8168</v>
      </c>
      <c r="L2666" t="s">
        <v>8169</v>
      </c>
      <c r="M2666">
        <v>40123.03</v>
      </c>
      <c r="N2666">
        <v>50153.58</v>
      </c>
    </row>
    <row r="2667" spans="1:14" x14ac:dyDescent="0.3">
      <c r="A2667" t="s">
        <v>2645</v>
      </c>
      <c r="B2667" t="s">
        <v>6353</v>
      </c>
      <c r="C2667" t="s">
        <v>7406</v>
      </c>
      <c r="D2667" t="s">
        <v>7416</v>
      </c>
      <c r="E2667" t="s">
        <v>7426</v>
      </c>
      <c r="F2667" t="s">
        <v>7428</v>
      </c>
      <c r="G2667">
        <v>4383.2299999999996</v>
      </c>
      <c r="H2667">
        <v>20</v>
      </c>
      <c r="I2667" t="s">
        <v>8095</v>
      </c>
      <c r="J2667" t="s">
        <v>8163</v>
      </c>
      <c r="K2667" t="s">
        <v>8167</v>
      </c>
      <c r="L2667" t="s">
        <v>8170</v>
      </c>
      <c r="M2667">
        <v>87664.6</v>
      </c>
      <c r="N2667">
        <v>87664.599999999991</v>
      </c>
    </row>
    <row r="2668" spans="1:14" x14ac:dyDescent="0.3">
      <c r="A2668" t="s">
        <v>2646</v>
      </c>
      <c r="B2668" t="s">
        <v>5715</v>
      </c>
      <c r="C2668" t="s">
        <v>7407</v>
      </c>
      <c r="D2668" t="s">
        <v>7418</v>
      </c>
      <c r="E2668" t="s">
        <v>7425</v>
      </c>
      <c r="F2668" t="s">
        <v>7434</v>
      </c>
      <c r="G2668">
        <v>15131.73</v>
      </c>
      <c r="H2668">
        <v>9</v>
      </c>
      <c r="I2668" t="s">
        <v>7493</v>
      </c>
      <c r="J2668" t="s">
        <v>8165</v>
      </c>
      <c r="K2668" t="s">
        <v>8168</v>
      </c>
      <c r="L2668" t="s">
        <v>8169</v>
      </c>
      <c r="M2668">
        <v>108948.29</v>
      </c>
      <c r="N2668">
        <v>136185.57</v>
      </c>
    </row>
    <row r="2669" spans="1:14" x14ac:dyDescent="0.3">
      <c r="A2669" t="s">
        <v>2647</v>
      </c>
      <c r="B2669" t="s">
        <v>6354</v>
      </c>
      <c r="C2669" t="s">
        <v>7408</v>
      </c>
      <c r="D2669" t="s">
        <v>7422</v>
      </c>
      <c r="E2669" t="s">
        <v>7425</v>
      </c>
      <c r="F2669" t="s">
        <v>7433</v>
      </c>
      <c r="G2669">
        <v>6706.4</v>
      </c>
      <c r="H2669">
        <v>13</v>
      </c>
      <c r="I2669" t="s">
        <v>7495</v>
      </c>
      <c r="J2669" t="s">
        <v>8166</v>
      </c>
      <c r="K2669" t="s">
        <v>8168</v>
      </c>
      <c r="L2669" t="s">
        <v>8170</v>
      </c>
      <c r="M2669">
        <v>87183.2</v>
      </c>
      <c r="N2669">
        <v>87183.2</v>
      </c>
    </row>
    <row r="2670" spans="1:14" x14ac:dyDescent="0.3">
      <c r="A2670" t="s">
        <v>2648</v>
      </c>
      <c r="B2670" t="s">
        <v>6355</v>
      </c>
      <c r="C2670" t="s">
        <v>7405</v>
      </c>
      <c r="D2670" t="s">
        <v>7417</v>
      </c>
      <c r="E2670" t="s">
        <v>7427</v>
      </c>
      <c r="F2670" t="s">
        <v>7434</v>
      </c>
      <c r="G2670">
        <v>1660</v>
      </c>
      <c r="H2670">
        <v>3</v>
      </c>
      <c r="I2670" t="s">
        <v>8059</v>
      </c>
      <c r="J2670" t="s">
        <v>8162</v>
      </c>
      <c r="K2670" t="s">
        <v>8168</v>
      </c>
      <c r="L2670" t="s">
        <v>8170</v>
      </c>
      <c r="M2670">
        <v>4980</v>
      </c>
      <c r="N2670">
        <v>4980</v>
      </c>
    </row>
    <row r="2671" spans="1:14" x14ac:dyDescent="0.3">
      <c r="A2671" t="s">
        <v>2649</v>
      </c>
      <c r="B2671" t="s">
        <v>6356</v>
      </c>
      <c r="C2671" t="s">
        <v>7406</v>
      </c>
      <c r="D2671" t="s">
        <v>7421</v>
      </c>
      <c r="E2671" t="s">
        <v>7423</v>
      </c>
      <c r="F2671" t="s">
        <v>7428</v>
      </c>
      <c r="G2671">
        <v>2455.9699999999998</v>
      </c>
      <c r="H2671">
        <v>19</v>
      </c>
      <c r="I2671" t="s">
        <v>7863</v>
      </c>
      <c r="J2671" t="s">
        <v>8166</v>
      </c>
      <c r="K2671" t="s">
        <v>8167</v>
      </c>
      <c r="L2671" t="s">
        <v>8170</v>
      </c>
      <c r="M2671">
        <v>46663.43</v>
      </c>
      <c r="N2671">
        <v>46663.429999999993</v>
      </c>
    </row>
    <row r="2672" spans="1:14" x14ac:dyDescent="0.3">
      <c r="A2672" t="s">
        <v>2650</v>
      </c>
      <c r="B2672" t="s">
        <v>6357</v>
      </c>
      <c r="C2672" t="s">
        <v>7407</v>
      </c>
      <c r="D2672" t="s">
        <v>7418</v>
      </c>
      <c r="E2672" t="s">
        <v>7427</v>
      </c>
      <c r="F2672" t="s">
        <v>7434</v>
      </c>
      <c r="G2672">
        <v>4512.71</v>
      </c>
      <c r="H2672">
        <v>2</v>
      </c>
      <c r="I2672" t="s">
        <v>7540</v>
      </c>
      <c r="J2672" t="s">
        <v>8163</v>
      </c>
      <c r="K2672" t="s">
        <v>8167</v>
      </c>
      <c r="L2672" t="s">
        <v>8170</v>
      </c>
      <c r="M2672">
        <v>9025.42</v>
      </c>
      <c r="N2672">
        <v>9025.42</v>
      </c>
    </row>
    <row r="2673" spans="1:14" x14ac:dyDescent="0.3">
      <c r="A2673" t="s">
        <v>2651</v>
      </c>
      <c r="B2673" t="s">
        <v>6358</v>
      </c>
      <c r="C2673" t="s">
        <v>7408</v>
      </c>
      <c r="D2673" t="s">
        <v>7419</v>
      </c>
      <c r="E2673" t="s">
        <v>7424</v>
      </c>
      <c r="F2673" t="s">
        <v>7433</v>
      </c>
      <c r="G2673">
        <v>8573.07</v>
      </c>
      <c r="H2673">
        <v>4</v>
      </c>
      <c r="I2673" t="s">
        <v>7523</v>
      </c>
      <c r="J2673" t="s">
        <v>8162</v>
      </c>
      <c r="K2673" t="s">
        <v>8168</v>
      </c>
      <c r="L2673" t="s">
        <v>8169</v>
      </c>
      <c r="M2673">
        <v>27433.99</v>
      </c>
      <c r="N2673">
        <v>34292.28</v>
      </c>
    </row>
    <row r="2674" spans="1:14" x14ac:dyDescent="0.3">
      <c r="A2674" t="s">
        <v>1127</v>
      </c>
      <c r="B2674" t="s">
        <v>6359</v>
      </c>
      <c r="C2674" t="s">
        <v>7405</v>
      </c>
      <c r="D2674" t="s">
        <v>7410</v>
      </c>
      <c r="E2674" t="s">
        <v>7426</v>
      </c>
      <c r="F2674" t="s">
        <v>7433</v>
      </c>
      <c r="G2674">
        <v>16138.52</v>
      </c>
      <c r="H2674">
        <v>12</v>
      </c>
      <c r="I2674" t="s">
        <v>7630</v>
      </c>
      <c r="J2674" t="s">
        <v>8163</v>
      </c>
      <c r="K2674" t="s">
        <v>8167</v>
      </c>
      <c r="L2674" t="s">
        <v>8169</v>
      </c>
      <c r="M2674">
        <v>154929.46</v>
      </c>
      <c r="N2674">
        <v>193662.24</v>
      </c>
    </row>
    <row r="2675" spans="1:14" x14ac:dyDescent="0.3">
      <c r="A2675" t="s">
        <v>2652</v>
      </c>
      <c r="B2675" t="s">
        <v>6360</v>
      </c>
      <c r="C2675" t="s">
        <v>7405</v>
      </c>
      <c r="D2675" t="s">
        <v>7417</v>
      </c>
      <c r="E2675" t="s">
        <v>7427</v>
      </c>
      <c r="F2675" t="s">
        <v>7430</v>
      </c>
      <c r="G2675">
        <v>9647.09</v>
      </c>
      <c r="H2675">
        <v>18</v>
      </c>
      <c r="I2675" t="s">
        <v>7726</v>
      </c>
      <c r="J2675" t="s">
        <v>8162</v>
      </c>
      <c r="K2675" t="s">
        <v>8168</v>
      </c>
      <c r="L2675" t="s">
        <v>8169</v>
      </c>
      <c r="M2675">
        <v>138917.93</v>
      </c>
      <c r="N2675">
        <v>173647.62</v>
      </c>
    </row>
    <row r="2676" spans="1:14" x14ac:dyDescent="0.3">
      <c r="A2676" t="s">
        <v>2653</v>
      </c>
      <c r="B2676" t="s">
        <v>5560</v>
      </c>
      <c r="C2676" t="s">
        <v>7407</v>
      </c>
      <c r="D2676" t="s">
        <v>7413</v>
      </c>
      <c r="E2676" t="s">
        <v>7426</v>
      </c>
      <c r="F2676" t="s">
        <v>7434</v>
      </c>
      <c r="G2676">
        <v>4306.04</v>
      </c>
      <c r="H2676">
        <v>2</v>
      </c>
      <c r="I2676" t="s">
        <v>7545</v>
      </c>
      <c r="J2676" t="s">
        <v>8163</v>
      </c>
      <c r="K2676" t="s">
        <v>8168</v>
      </c>
      <c r="L2676" t="s">
        <v>8170</v>
      </c>
      <c r="M2676">
        <v>8612.08</v>
      </c>
      <c r="N2676">
        <v>8612.08</v>
      </c>
    </row>
    <row r="2677" spans="1:14" x14ac:dyDescent="0.3">
      <c r="A2677" t="s">
        <v>2654</v>
      </c>
      <c r="B2677" t="s">
        <v>6361</v>
      </c>
      <c r="C2677" t="s">
        <v>7408</v>
      </c>
      <c r="D2677" t="s">
        <v>7417</v>
      </c>
      <c r="E2677" t="s">
        <v>7424</v>
      </c>
      <c r="F2677" t="s">
        <v>7429</v>
      </c>
      <c r="G2677">
        <v>11111.21</v>
      </c>
      <c r="H2677">
        <v>7</v>
      </c>
      <c r="I2677" t="s">
        <v>7729</v>
      </c>
      <c r="J2677" t="s">
        <v>8164</v>
      </c>
      <c r="K2677" t="s">
        <v>8167</v>
      </c>
      <c r="L2677" t="s">
        <v>8170</v>
      </c>
      <c r="M2677">
        <v>77778.47</v>
      </c>
      <c r="N2677">
        <v>77778.47</v>
      </c>
    </row>
    <row r="2678" spans="1:14" x14ac:dyDescent="0.3">
      <c r="A2678" t="s">
        <v>2655</v>
      </c>
      <c r="B2678" t="s">
        <v>6362</v>
      </c>
      <c r="C2678" t="s">
        <v>7405</v>
      </c>
      <c r="D2678" t="s">
        <v>7411</v>
      </c>
      <c r="E2678" t="s">
        <v>7423</v>
      </c>
      <c r="F2678" t="s">
        <v>7430</v>
      </c>
      <c r="G2678">
        <v>9090.16</v>
      </c>
      <c r="H2678">
        <v>20</v>
      </c>
      <c r="I2678" t="s">
        <v>7780</v>
      </c>
      <c r="J2678" t="s">
        <v>8163</v>
      </c>
      <c r="K2678" t="s">
        <v>8168</v>
      </c>
      <c r="L2678" t="s">
        <v>8169</v>
      </c>
      <c r="M2678">
        <v>145442.56</v>
      </c>
      <c r="N2678">
        <v>181803.2</v>
      </c>
    </row>
    <row r="2679" spans="1:14" x14ac:dyDescent="0.3">
      <c r="A2679" t="s">
        <v>2656</v>
      </c>
      <c r="B2679" t="s">
        <v>6363</v>
      </c>
      <c r="C2679" t="s">
        <v>7406</v>
      </c>
      <c r="D2679" t="s">
        <v>7421</v>
      </c>
      <c r="E2679" t="s">
        <v>7427</v>
      </c>
      <c r="F2679" t="s">
        <v>7428</v>
      </c>
      <c r="G2679">
        <v>9440.42</v>
      </c>
      <c r="H2679">
        <v>15</v>
      </c>
      <c r="I2679" t="s">
        <v>7466</v>
      </c>
      <c r="J2679" t="s">
        <v>8166</v>
      </c>
      <c r="K2679" t="s">
        <v>8167</v>
      </c>
      <c r="L2679" t="s">
        <v>8170</v>
      </c>
      <c r="M2679">
        <v>141606.29999999999</v>
      </c>
      <c r="N2679">
        <v>141606.29999999999</v>
      </c>
    </row>
    <row r="2680" spans="1:14" x14ac:dyDescent="0.3">
      <c r="A2680" t="s">
        <v>2657</v>
      </c>
      <c r="B2680" t="s">
        <v>6364</v>
      </c>
      <c r="C2680" t="s">
        <v>7405</v>
      </c>
      <c r="D2680" t="s">
        <v>7409</v>
      </c>
      <c r="E2680" t="s">
        <v>7426</v>
      </c>
      <c r="F2680" t="s">
        <v>7433</v>
      </c>
      <c r="G2680">
        <v>16443.13</v>
      </c>
      <c r="H2680">
        <v>17</v>
      </c>
      <c r="I2680" t="s">
        <v>7943</v>
      </c>
      <c r="J2680" t="s">
        <v>8163</v>
      </c>
      <c r="K2680" t="s">
        <v>8167</v>
      </c>
      <c r="L2680" t="s">
        <v>8170</v>
      </c>
      <c r="M2680">
        <v>279533.21000000002</v>
      </c>
      <c r="N2680">
        <v>279533.21000000002</v>
      </c>
    </row>
    <row r="2681" spans="1:14" x14ac:dyDescent="0.3">
      <c r="A2681" t="s">
        <v>2658</v>
      </c>
      <c r="B2681" t="s">
        <v>6365</v>
      </c>
      <c r="C2681" t="s">
        <v>7405</v>
      </c>
      <c r="D2681" t="s">
        <v>7417</v>
      </c>
      <c r="E2681" t="s">
        <v>7423</v>
      </c>
      <c r="F2681" t="s">
        <v>7431</v>
      </c>
      <c r="G2681">
        <v>3284.31</v>
      </c>
      <c r="H2681">
        <v>15</v>
      </c>
      <c r="I2681" t="s">
        <v>7442</v>
      </c>
      <c r="J2681" t="s">
        <v>8166</v>
      </c>
      <c r="K2681" t="s">
        <v>8168</v>
      </c>
      <c r="L2681" t="s">
        <v>8169</v>
      </c>
      <c r="M2681">
        <v>39411.72</v>
      </c>
      <c r="N2681">
        <v>49264.65</v>
      </c>
    </row>
    <row r="2682" spans="1:14" x14ac:dyDescent="0.3">
      <c r="A2682" t="s">
        <v>2659</v>
      </c>
      <c r="B2682" t="s">
        <v>6366</v>
      </c>
      <c r="C2682" t="s">
        <v>7407</v>
      </c>
      <c r="D2682" t="s">
        <v>7418</v>
      </c>
      <c r="E2682" t="s">
        <v>7425</v>
      </c>
      <c r="F2682" t="s">
        <v>7428</v>
      </c>
      <c r="G2682">
        <v>2926.58</v>
      </c>
      <c r="H2682">
        <v>9</v>
      </c>
      <c r="I2682" t="s">
        <v>7994</v>
      </c>
      <c r="J2682" t="s">
        <v>8166</v>
      </c>
      <c r="K2682" t="s">
        <v>8168</v>
      </c>
      <c r="L2682" t="s">
        <v>8169</v>
      </c>
      <c r="M2682">
        <v>21071.21</v>
      </c>
      <c r="N2682">
        <v>26339.22</v>
      </c>
    </row>
    <row r="2683" spans="1:14" x14ac:dyDescent="0.3">
      <c r="A2683" t="s">
        <v>2660</v>
      </c>
      <c r="B2683" t="s">
        <v>6367</v>
      </c>
      <c r="C2683" t="s">
        <v>7407</v>
      </c>
      <c r="D2683" t="s">
        <v>7417</v>
      </c>
      <c r="E2683" t="s">
        <v>7424</v>
      </c>
      <c r="F2683" t="s">
        <v>7431</v>
      </c>
      <c r="G2683">
        <v>12784.49</v>
      </c>
      <c r="H2683">
        <v>20</v>
      </c>
      <c r="I2683" t="s">
        <v>8125</v>
      </c>
      <c r="J2683" t="s">
        <v>8166</v>
      </c>
      <c r="K2683" t="s">
        <v>8167</v>
      </c>
      <c r="L2683" t="s">
        <v>8170</v>
      </c>
      <c r="M2683">
        <v>255689.8</v>
      </c>
      <c r="N2683">
        <v>255689.8</v>
      </c>
    </row>
    <row r="2684" spans="1:14" x14ac:dyDescent="0.3">
      <c r="A2684" t="s">
        <v>2661</v>
      </c>
      <c r="B2684" t="s">
        <v>6368</v>
      </c>
      <c r="C2684" t="s">
        <v>7405</v>
      </c>
      <c r="D2684" t="s">
        <v>7409</v>
      </c>
      <c r="E2684" t="s">
        <v>7423</v>
      </c>
      <c r="F2684" t="s">
        <v>7433</v>
      </c>
      <c r="G2684">
        <v>15148.33</v>
      </c>
      <c r="H2684">
        <v>14</v>
      </c>
      <c r="I2684" t="s">
        <v>7697</v>
      </c>
      <c r="J2684" t="s">
        <v>8164</v>
      </c>
      <c r="K2684" t="s">
        <v>8167</v>
      </c>
      <c r="L2684" t="s">
        <v>8169</v>
      </c>
      <c r="M2684">
        <v>169661.13</v>
      </c>
      <c r="N2684">
        <v>212076.62</v>
      </c>
    </row>
    <row r="2685" spans="1:14" x14ac:dyDescent="0.3">
      <c r="A2685" t="s">
        <v>2662</v>
      </c>
      <c r="B2685" t="s">
        <v>5271</v>
      </c>
      <c r="C2685" t="s">
        <v>7407</v>
      </c>
      <c r="D2685" t="s">
        <v>7418</v>
      </c>
      <c r="E2685" t="s">
        <v>7424</v>
      </c>
      <c r="F2685" t="s">
        <v>7428</v>
      </c>
      <c r="G2685">
        <v>8031.91</v>
      </c>
      <c r="H2685">
        <v>15</v>
      </c>
      <c r="I2685" t="s">
        <v>8110</v>
      </c>
      <c r="J2685" t="s">
        <v>8163</v>
      </c>
      <c r="K2685" t="s">
        <v>8167</v>
      </c>
      <c r="L2685" t="s">
        <v>8169</v>
      </c>
      <c r="M2685">
        <v>96382.92</v>
      </c>
      <c r="N2685">
        <v>120478.65</v>
      </c>
    </row>
    <row r="2686" spans="1:14" x14ac:dyDescent="0.3">
      <c r="A2686" t="s">
        <v>2663</v>
      </c>
      <c r="B2686" t="s">
        <v>4543</v>
      </c>
      <c r="C2686" t="s">
        <v>7405</v>
      </c>
      <c r="D2686" t="s">
        <v>7409</v>
      </c>
      <c r="E2686" t="s">
        <v>7425</v>
      </c>
      <c r="F2686" t="s">
        <v>7430</v>
      </c>
      <c r="G2686">
        <v>1505.62</v>
      </c>
      <c r="H2686">
        <v>4</v>
      </c>
      <c r="I2686" t="s">
        <v>7775</v>
      </c>
      <c r="J2686" t="s">
        <v>8163</v>
      </c>
      <c r="K2686" t="s">
        <v>8167</v>
      </c>
      <c r="L2686" t="s">
        <v>8170</v>
      </c>
      <c r="M2686">
        <v>6022.48</v>
      </c>
      <c r="N2686">
        <v>6022.48</v>
      </c>
    </row>
    <row r="2687" spans="1:14" x14ac:dyDescent="0.3">
      <c r="A2687" t="s">
        <v>2664</v>
      </c>
      <c r="B2687" t="s">
        <v>4087</v>
      </c>
      <c r="C2687" t="s">
        <v>7407</v>
      </c>
      <c r="D2687" t="s">
        <v>7418</v>
      </c>
      <c r="E2687" t="s">
        <v>7425</v>
      </c>
      <c r="F2687" t="s">
        <v>7429</v>
      </c>
      <c r="G2687">
        <v>6114.61</v>
      </c>
      <c r="H2687">
        <v>17</v>
      </c>
      <c r="I2687" t="s">
        <v>7791</v>
      </c>
      <c r="J2687" t="s">
        <v>8166</v>
      </c>
      <c r="K2687" t="s">
        <v>8168</v>
      </c>
      <c r="L2687" t="s">
        <v>8169</v>
      </c>
      <c r="M2687">
        <v>83158.53</v>
      </c>
      <c r="N2687">
        <v>103948.37</v>
      </c>
    </row>
    <row r="2688" spans="1:14" x14ac:dyDescent="0.3">
      <c r="A2688" t="s">
        <v>2665</v>
      </c>
      <c r="B2688" t="s">
        <v>5133</v>
      </c>
      <c r="C2688" t="s">
        <v>7406</v>
      </c>
      <c r="D2688" t="s">
        <v>7421</v>
      </c>
      <c r="E2688" t="s">
        <v>7427</v>
      </c>
      <c r="F2688" t="s">
        <v>7430</v>
      </c>
      <c r="G2688">
        <v>8462.68</v>
      </c>
      <c r="H2688">
        <v>8</v>
      </c>
      <c r="I2688" t="s">
        <v>7980</v>
      </c>
      <c r="J2688" t="s">
        <v>8164</v>
      </c>
      <c r="K2688" t="s">
        <v>8168</v>
      </c>
      <c r="L2688" t="s">
        <v>8170</v>
      </c>
      <c r="M2688">
        <v>67701.440000000002</v>
      </c>
      <c r="N2688">
        <v>67701.440000000002</v>
      </c>
    </row>
    <row r="2689" spans="1:14" x14ac:dyDescent="0.3">
      <c r="A2689" t="s">
        <v>2666</v>
      </c>
      <c r="B2689" t="s">
        <v>6369</v>
      </c>
      <c r="C2689" t="s">
        <v>7405</v>
      </c>
      <c r="D2689" t="s">
        <v>7417</v>
      </c>
      <c r="E2689" t="s">
        <v>7427</v>
      </c>
      <c r="F2689" t="s">
        <v>7432</v>
      </c>
      <c r="G2689">
        <v>4401.49</v>
      </c>
      <c r="H2689">
        <v>11</v>
      </c>
      <c r="I2689" t="s">
        <v>8064</v>
      </c>
      <c r="J2689" t="s">
        <v>8162</v>
      </c>
      <c r="K2689" t="s">
        <v>8167</v>
      </c>
      <c r="L2689" t="s">
        <v>8170</v>
      </c>
      <c r="M2689">
        <v>48416.39</v>
      </c>
      <c r="N2689">
        <v>48416.39</v>
      </c>
    </row>
    <row r="2690" spans="1:14" x14ac:dyDescent="0.3">
      <c r="A2690" t="s">
        <v>2667</v>
      </c>
      <c r="B2690" t="s">
        <v>6370</v>
      </c>
      <c r="C2690" t="s">
        <v>7406</v>
      </c>
      <c r="D2690" t="s">
        <v>7421</v>
      </c>
      <c r="E2690" t="s">
        <v>7426</v>
      </c>
      <c r="F2690" t="s">
        <v>7430</v>
      </c>
      <c r="G2690">
        <v>3230.36</v>
      </c>
      <c r="H2690">
        <v>20</v>
      </c>
      <c r="I2690" t="s">
        <v>7555</v>
      </c>
      <c r="J2690" t="s">
        <v>8164</v>
      </c>
      <c r="K2690" t="s">
        <v>8167</v>
      </c>
      <c r="L2690" t="s">
        <v>8169</v>
      </c>
      <c r="M2690">
        <v>51685.760000000002</v>
      </c>
      <c r="N2690">
        <v>64607.200000000004</v>
      </c>
    </row>
    <row r="2691" spans="1:14" x14ac:dyDescent="0.3">
      <c r="A2691" t="s">
        <v>2668</v>
      </c>
      <c r="B2691" t="s">
        <v>6371</v>
      </c>
      <c r="C2691" t="s">
        <v>7405</v>
      </c>
      <c r="D2691" t="s">
        <v>7411</v>
      </c>
      <c r="E2691" t="s">
        <v>7425</v>
      </c>
      <c r="F2691" t="s">
        <v>7434</v>
      </c>
      <c r="G2691">
        <v>12059.07</v>
      </c>
      <c r="H2691">
        <v>6</v>
      </c>
      <c r="I2691" t="s">
        <v>7600</v>
      </c>
      <c r="J2691" t="s">
        <v>8162</v>
      </c>
      <c r="K2691" t="s">
        <v>8168</v>
      </c>
      <c r="L2691" t="s">
        <v>8169</v>
      </c>
      <c r="M2691">
        <v>57883.37</v>
      </c>
      <c r="N2691">
        <v>72354.42</v>
      </c>
    </row>
    <row r="2692" spans="1:14" x14ac:dyDescent="0.3">
      <c r="A2692" t="s">
        <v>2669</v>
      </c>
      <c r="B2692" t="s">
        <v>6372</v>
      </c>
      <c r="C2692" t="s">
        <v>7407</v>
      </c>
      <c r="D2692" t="s">
        <v>7415</v>
      </c>
      <c r="E2692" t="s">
        <v>7425</v>
      </c>
      <c r="F2692" t="s">
        <v>7432</v>
      </c>
      <c r="G2692">
        <v>8771.44</v>
      </c>
      <c r="H2692">
        <v>19</v>
      </c>
      <c r="I2692" t="s">
        <v>7695</v>
      </c>
      <c r="J2692" t="s">
        <v>8162</v>
      </c>
      <c r="K2692" t="s">
        <v>8167</v>
      </c>
      <c r="L2692" t="s">
        <v>8170</v>
      </c>
      <c r="M2692">
        <v>166657.35999999999</v>
      </c>
      <c r="N2692">
        <v>166657.36000000002</v>
      </c>
    </row>
    <row r="2693" spans="1:14" x14ac:dyDescent="0.3">
      <c r="A2693" t="s">
        <v>2670</v>
      </c>
      <c r="B2693" t="s">
        <v>5591</v>
      </c>
      <c r="C2693" t="s">
        <v>7405</v>
      </c>
      <c r="D2693" t="s">
        <v>7417</v>
      </c>
      <c r="E2693" t="s">
        <v>7425</v>
      </c>
      <c r="F2693" t="s">
        <v>7431</v>
      </c>
      <c r="G2693">
        <v>8177.99</v>
      </c>
      <c r="H2693">
        <v>7</v>
      </c>
      <c r="I2693" t="s">
        <v>7978</v>
      </c>
      <c r="J2693" t="s">
        <v>8163</v>
      </c>
      <c r="K2693" t="s">
        <v>8168</v>
      </c>
      <c r="L2693" t="s">
        <v>8170</v>
      </c>
      <c r="M2693">
        <v>57245.93</v>
      </c>
      <c r="N2693">
        <v>57245.93</v>
      </c>
    </row>
    <row r="2694" spans="1:14" x14ac:dyDescent="0.3">
      <c r="A2694" t="s">
        <v>2671</v>
      </c>
      <c r="B2694" t="s">
        <v>6373</v>
      </c>
      <c r="C2694" t="s">
        <v>7407</v>
      </c>
      <c r="D2694" t="s">
        <v>7413</v>
      </c>
      <c r="E2694" t="s">
        <v>7426</v>
      </c>
      <c r="F2694" t="s">
        <v>7433</v>
      </c>
      <c r="G2694">
        <v>1804.42</v>
      </c>
      <c r="H2694">
        <v>18</v>
      </c>
      <c r="I2694" t="s">
        <v>7784</v>
      </c>
      <c r="J2694" t="s">
        <v>8162</v>
      </c>
      <c r="K2694" t="s">
        <v>8167</v>
      </c>
      <c r="L2694" t="s">
        <v>8170</v>
      </c>
      <c r="M2694">
        <v>32479.56</v>
      </c>
      <c r="N2694">
        <v>32479.56</v>
      </c>
    </row>
    <row r="2695" spans="1:14" x14ac:dyDescent="0.3">
      <c r="A2695" t="s">
        <v>2672</v>
      </c>
      <c r="B2695" t="s">
        <v>6374</v>
      </c>
      <c r="C2695" t="s">
        <v>7408</v>
      </c>
      <c r="D2695" t="s">
        <v>7419</v>
      </c>
      <c r="E2695" t="s">
        <v>7426</v>
      </c>
      <c r="F2695" t="s">
        <v>7431</v>
      </c>
      <c r="G2695">
        <v>7049.19</v>
      </c>
      <c r="H2695">
        <v>4</v>
      </c>
      <c r="I2695" t="s">
        <v>7947</v>
      </c>
      <c r="J2695" t="s">
        <v>8163</v>
      </c>
      <c r="K2695" t="s">
        <v>8168</v>
      </c>
      <c r="L2695" t="s">
        <v>8169</v>
      </c>
      <c r="M2695">
        <v>22557.74</v>
      </c>
      <c r="N2695">
        <v>28196.76</v>
      </c>
    </row>
    <row r="2696" spans="1:14" x14ac:dyDescent="0.3">
      <c r="A2696" t="s">
        <v>2673</v>
      </c>
      <c r="B2696" t="s">
        <v>6375</v>
      </c>
      <c r="C2696" t="s">
        <v>7407</v>
      </c>
      <c r="D2696" t="s">
        <v>7413</v>
      </c>
      <c r="E2696" t="s">
        <v>7426</v>
      </c>
      <c r="F2696" t="s">
        <v>7433</v>
      </c>
      <c r="G2696">
        <v>3123.29</v>
      </c>
      <c r="H2696">
        <v>13</v>
      </c>
      <c r="I2696" t="s">
        <v>7659</v>
      </c>
      <c r="J2696" t="s">
        <v>8165</v>
      </c>
      <c r="K2696" t="s">
        <v>8168</v>
      </c>
      <c r="L2696" t="s">
        <v>8169</v>
      </c>
      <c r="M2696">
        <v>32482.05</v>
      </c>
      <c r="N2696">
        <v>40602.769999999997</v>
      </c>
    </row>
    <row r="2697" spans="1:14" x14ac:dyDescent="0.3">
      <c r="A2697" t="s">
        <v>2239</v>
      </c>
      <c r="B2697" t="s">
        <v>6376</v>
      </c>
      <c r="C2697" t="s">
        <v>7406</v>
      </c>
      <c r="D2697" t="s">
        <v>7412</v>
      </c>
      <c r="E2697" t="s">
        <v>7427</v>
      </c>
      <c r="F2697" t="s">
        <v>7432</v>
      </c>
      <c r="G2697">
        <v>5996.75</v>
      </c>
      <c r="H2697">
        <v>4</v>
      </c>
      <c r="I2697" t="s">
        <v>8025</v>
      </c>
      <c r="J2697" t="s">
        <v>8164</v>
      </c>
      <c r="K2697" t="s">
        <v>8167</v>
      </c>
      <c r="L2697" t="s">
        <v>8169</v>
      </c>
      <c r="M2697">
        <v>19189.599999999999</v>
      </c>
      <c r="N2697">
        <v>23987</v>
      </c>
    </row>
    <row r="2698" spans="1:14" x14ac:dyDescent="0.3">
      <c r="A2698" t="s">
        <v>2674</v>
      </c>
      <c r="B2698" t="s">
        <v>6377</v>
      </c>
      <c r="C2698" t="s">
        <v>7408</v>
      </c>
      <c r="D2698" t="s">
        <v>7422</v>
      </c>
      <c r="E2698" t="s">
        <v>7426</v>
      </c>
      <c r="F2698" t="s">
        <v>7429</v>
      </c>
      <c r="G2698">
        <v>12412.65</v>
      </c>
      <c r="H2698">
        <v>10</v>
      </c>
      <c r="I2698" t="s">
        <v>7891</v>
      </c>
      <c r="J2698" t="s">
        <v>8166</v>
      </c>
      <c r="K2698" t="s">
        <v>8167</v>
      </c>
      <c r="L2698" t="s">
        <v>8170</v>
      </c>
      <c r="M2698">
        <v>124126.5</v>
      </c>
      <c r="N2698">
        <v>124126.5</v>
      </c>
    </row>
    <row r="2699" spans="1:14" x14ac:dyDescent="0.3">
      <c r="A2699" t="s">
        <v>2675</v>
      </c>
      <c r="B2699" t="s">
        <v>5607</v>
      </c>
      <c r="C2699" t="s">
        <v>7407</v>
      </c>
      <c r="D2699" t="s">
        <v>7417</v>
      </c>
      <c r="E2699" t="s">
        <v>7427</v>
      </c>
      <c r="F2699" t="s">
        <v>7433</v>
      </c>
      <c r="G2699">
        <v>15076.95</v>
      </c>
      <c r="H2699">
        <v>11</v>
      </c>
      <c r="I2699" t="s">
        <v>8058</v>
      </c>
      <c r="J2699" t="s">
        <v>8166</v>
      </c>
      <c r="K2699" t="s">
        <v>8168</v>
      </c>
      <c r="L2699" t="s">
        <v>8170</v>
      </c>
      <c r="M2699">
        <v>165846.45000000001</v>
      </c>
      <c r="N2699">
        <v>165846.45000000001</v>
      </c>
    </row>
    <row r="2700" spans="1:14" x14ac:dyDescent="0.3">
      <c r="A2700" t="s">
        <v>2676</v>
      </c>
      <c r="B2700" t="s">
        <v>6378</v>
      </c>
      <c r="C2700" t="s">
        <v>7406</v>
      </c>
      <c r="D2700" t="s">
        <v>7421</v>
      </c>
      <c r="E2700" t="s">
        <v>7424</v>
      </c>
      <c r="F2700" t="s">
        <v>7433</v>
      </c>
      <c r="G2700">
        <v>1874.97</v>
      </c>
      <c r="H2700">
        <v>19</v>
      </c>
      <c r="I2700" t="s">
        <v>7858</v>
      </c>
      <c r="J2700" t="s">
        <v>8166</v>
      </c>
      <c r="K2700" t="s">
        <v>8168</v>
      </c>
      <c r="L2700" t="s">
        <v>8169</v>
      </c>
      <c r="M2700">
        <v>28499.71</v>
      </c>
      <c r="N2700">
        <v>35624.43</v>
      </c>
    </row>
    <row r="2701" spans="1:14" x14ac:dyDescent="0.3">
      <c r="A2701" t="s">
        <v>2677</v>
      </c>
      <c r="B2701" t="s">
        <v>6379</v>
      </c>
      <c r="C2701" t="s">
        <v>7408</v>
      </c>
      <c r="D2701" t="s">
        <v>7420</v>
      </c>
      <c r="E2701" t="s">
        <v>7425</v>
      </c>
      <c r="F2701" t="s">
        <v>7434</v>
      </c>
      <c r="G2701">
        <v>838.3</v>
      </c>
      <c r="H2701">
        <v>17</v>
      </c>
      <c r="I2701" t="s">
        <v>7982</v>
      </c>
      <c r="J2701" t="s">
        <v>8165</v>
      </c>
      <c r="K2701" t="s">
        <v>8167</v>
      </c>
      <c r="L2701" t="s">
        <v>8170</v>
      </c>
      <c r="M2701">
        <v>14251.1</v>
      </c>
      <c r="N2701">
        <v>14251.099999999999</v>
      </c>
    </row>
    <row r="2702" spans="1:14" x14ac:dyDescent="0.3">
      <c r="A2702" t="s">
        <v>2678</v>
      </c>
      <c r="B2702" t="s">
        <v>5607</v>
      </c>
      <c r="C2702" t="s">
        <v>7407</v>
      </c>
      <c r="D2702" t="s">
        <v>7417</v>
      </c>
      <c r="E2702" t="s">
        <v>7425</v>
      </c>
      <c r="F2702" t="s">
        <v>7434</v>
      </c>
      <c r="G2702">
        <v>4572.47</v>
      </c>
      <c r="H2702">
        <v>4</v>
      </c>
      <c r="I2702" t="s">
        <v>7661</v>
      </c>
      <c r="J2702" t="s">
        <v>8163</v>
      </c>
      <c r="K2702" t="s">
        <v>8168</v>
      </c>
      <c r="L2702" t="s">
        <v>8169</v>
      </c>
      <c r="M2702">
        <v>14632.07</v>
      </c>
      <c r="N2702">
        <v>18289.88</v>
      </c>
    </row>
    <row r="2703" spans="1:14" x14ac:dyDescent="0.3">
      <c r="A2703" t="s">
        <v>2679</v>
      </c>
      <c r="B2703" t="s">
        <v>6380</v>
      </c>
      <c r="C2703" t="s">
        <v>7408</v>
      </c>
      <c r="D2703" t="s">
        <v>7417</v>
      </c>
      <c r="E2703" t="s">
        <v>7424</v>
      </c>
      <c r="F2703" t="s">
        <v>7430</v>
      </c>
      <c r="G2703">
        <v>13048.43</v>
      </c>
      <c r="H2703">
        <v>3</v>
      </c>
      <c r="I2703" t="s">
        <v>7816</v>
      </c>
      <c r="J2703" t="s">
        <v>8166</v>
      </c>
      <c r="K2703" t="s">
        <v>8168</v>
      </c>
      <c r="L2703" t="s">
        <v>8170</v>
      </c>
      <c r="M2703">
        <v>39145.29</v>
      </c>
      <c r="N2703">
        <v>39145.29</v>
      </c>
    </row>
    <row r="2704" spans="1:14" x14ac:dyDescent="0.3">
      <c r="A2704" t="s">
        <v>2680</v>
      </c>
      <c r="B2704" t="s">
        <v>6381</v>
      </c>
      <c r="C2704" t="s">
        <v>7408</v>
      </c>
      <c r="D2704" t="s">
        <v>7422</v>
      </c>
      <c r="E2704" t="s">
        <v>7424</v>
      </c>
      <c r="F2704" t="s">
        <v>7430</v>
      </c>
      <c r="G2704">
        <v>16150.97</v>
      </c>
      <c r="H2704">
        <v>12</v>
      </c>
      <c r="I2704" t="s">
        <v>7598</v>
      </c>
      <c r="J2704" t="s">
        <v>8165</v>
      </c>
      <c r="K2704" t="s">
        <v>8168</v>
      </c>
      <c r="L2704" t="s">
        <v>8170</v>
      </c>
      <c r="M2704">
        <v>193811.64</v>
      </c>
      <c r="N2704">
        <v>193811.63999999998</v>
      </c>
    </row>
    <row r="2705" spans="1:14" x14ac:dyDescent="0.3">
      <c r="A2705" t="s">
        <v>2681</v>
      </c>
      <c r="B2705" t="s">
        <v>6382</v>
      </c>
      <c r="C2705" t="s">
        <v>7405</v>
      </c>
      <c r="D2705" t="s">
        <v>7417</v>
      </c>
      <c r="E2705" t="s">
        <v>7423</v>
      </c>
      <c r="F2705" t="s">
        <v>7432</v>
      </c>
      <c r="G2705">
        <v>7196.93</v>
      </c>
      <c r="H2705">
        <v>12</v>
      </c>
      <c r="I2705" t="s">
        <v>7777</v>
      </c>
      <c r="J2705" t="s">
        <v>8162</v>
      </c>
      <c r="K2705" t="s">
        <v>8167</v>
      </c>
      <c r="L2705" t="s">
        <v>8169</v>
      </c>
      <c r="M2705">
        <v>69090.86</v>
      </c>
      <c r="N2705">
        <v>86363.16</v>
      </c>
    </row>
    <row r="2706" spans="1:14" x14ac:dyDescent="0.3">
      <c r="A2706" t="s">
        <v>2682</v>
      </c>
      <c r="B2706" t="s">
        <v>6383</v>
      </c>
      <c r="C2706" t="s">
        <v>7407</v>
      </c>
      <c r="D2706" t="s">
        <v>7418</v>
      </c>
      <c r="E2706" t="s">
        <v>7427</v>
      </c>
      <c r="F2706" t="s">
        <v>7433</v>
      </c>
      <c r="G2706">
        <v>9663.69</v>
      </c>
      <c r="H2706">
        <v>14</v>
      </c>
      <c r="I2706" t="s">
        <v>7487</v>
      </c>
      <c r="J2706" t="s">
        <v>8165</v>
      </c>
      <c r="K2706" t="s">
        <v>8168</v>
      </c>
      <c r="L2706" t="s">
        <v>8169</v>
      </c>
      <c r="M2706">
        <v>108233.66</v>
      </c>
      <c r="N2706">
        <v>135291.66</v>
      </c>
    </row>
    <row r="2707" spans="1:14" x14ac:dyDescent="0.3">
      <c r="A2707" t="s">
        <v>2683</v>
      </c>
      <c r="B2707" t="s">
        <v>6384</v>
      </c>
      <c r="C2707" t="s">
        <v>7406</v>
      </c>
      <c r="D2707" t="s">
        <v>7416</v>
      </c>
      <c r="E2707" t="s">
        <v>7424</v>
      </c>
      <c r="F2707" t="s">
        <v>7430</v>
      </c>
      <c r="G2707">
        <v>5586.73</v>
      </c>
      <c r="H2707">
        <v>1</v>
      </c>
      <c r="I2707" t="s">
        <v>7533</v>
      </c>
      <c r="J2707" t="s">
        <v>8163</v>
      </c>
      <c r="K2707" t="s">
        <v>8167</v>
      </c>
      <c r="L2707" t="s">
        <v>8170</v>
      </c>
      <c r="M2707">
        <v>5586.73</v>
      </c>
      <c r="N2707">
        <v>5586.73</v>
      </c>
    </row>
    <row r="2708" spans="1:14" x14ac:dyDescent="0.3">
      <c r="A2708" t="s">
        <v>2684</v>
      </c>
      <c r="B2708" t="s">
        <v>6385</v>
      </c>
      <c r="C2708" t="s">
        <v>7405</v>
      </c>
      <c r="D2708" t="s">
        <v>7410</v>
      </c>
      <c r="E2708" t="s">
        <v>7425</v>
      </c>
      <c r="F2708" t="s">
        <v>7434</v>
      </c>
      <c r="G2708">
        <v>7152.11</v>
      </c>
      <c r="H2708">
        <v>1</v>
      </c>
      <c r="I2708" t="s">
        <v>8105</v>
      </c>
      <c r="J2708" t="s">
        <v>8166</v>
      </c>
      <c r="K2708" t="s">
        <v>8167</v>
      </c>
      <c r="L2708" t="s">
        <v>8170</v>
      </c>
      <c r="M2708">
        <v>7152.11</v>
      </c>
      <c r="N2708">
        <v>7152.11</v>
      </c>
    </row>
    <row r="2709" spans="1:14" x14ac:dyDescent="0.3">
      <c r="A2709" t="s">
        <v>2685</v>
      </c>
      <c r="B2709" t="s">
        <v>6386</v>
      </c>
      <c r="C2709" t="s">
        <v>7406</v>
      </c>
      <c r="D2709" t="s">
        <v>7414</v>
      </c>
      <c r="E2709" t="s">
        <v>7426</v>
      </c>
      <c r="F2709" t="s">
        <v>7431</v>
      </c>
      <c r="G2709">
        <v>9738.39</v>
      </c>
      <c r="H2709">
        <v>7</v>
      </c>
      <c r="I2709" t="s">
        <v>8064</v>
      </c>
      <c r="J2709" t="s">
        <v>8164</v>
      </c>
      <c r="K2709" t="s">
        <v>8167</v>
      </c>
      <c r="L2709" t="s">
        <v>8169</v>
      </c>
      <c r="M2709">
        <v>54535.15</v>
      </c>
      <c r="N2709">
        <v>68168.73</v>
      </c>
    </row>
    <row r="2710" spans="1:14" x14ac:dyDescent="0.3">
      <c r="A2710" t="s">
        <v>90</v>
      </c>
      <c r="B2710" t="s">
        <v>6387</v>
      </c>
      <c r="C2710" t="s">
        <v>7408</v>
      </c>
      <c r="D2710" t="s">
        <v>7422</v>
      </c>
      <c r="E2710" t="s">
        <v>7425</v>
      </c>
      <c r="F2710" t="s">
        <v>7433</v>
      </c>
      <c r="G2710">
        <v>4804.87</v>
      </c>
      <c r="H2710">
        <v>10</v>
      </c>
      <c r="I2710" t="s">
        <v>7857</v>
      </c>
      <c r="J2710" t="s">
        <v>8164</v>
      </c>
      <c r="K2710" t="s">
        <v>8167</v>
      </c>
      <c r="L2710" t="s">
        <v>8170</v>
      </c>
      <c r="M2710">
        <v>48048.7</v>
      </c>
      <c r="N2710">
        <v>48048.7</v>
      </c>
    </row>
    <row r="2711" spans="1:14" x14ac:dyDescent="0.3">
      <c r="A2711" t="s">
        <v>2686</v>
      </c>
      <c r="B2711" t="s">
        <v>6388</v>
      </c>
      <c r="C2711" t="s">
        <v>7408</v>
      </c>
      <c r="D2711" t="s">
        <v>7422</v>
      </c>
      <c r="E2711" t="s">
        <v>7424</v>
      </c>
      <c r="F2711" t="s">
        <v>7430</v>
      </c>
      <c r="G2711">
        <v>3002.11</v>
      </c>
      <c r="H2711">
        <v>15</v>
      </c>
      <c r="I2711" t="s">
        <v>7619</v>
      </c>
      <c r="J2711" t="s">
        <v>8165</v>
      </c>
      <c r="K2711" t="s">
        <v>8167</v>
      </c>
      <c r="L2711" t="s">
        <v>8169</v>
      </c>
      <c r="M2711">
        <v>36025.32</v>
      </c>
      <c r="N2711">
        <v>45031.65</v>
      </c>
    </row>
    <row r="2712" spans="1:14" x14ac:dyDescent="0.3">
      <c r="A2712" t="s">
        <v>2687</v>
      </c>
      <c r="B2712" t="s">
        <v>6389</v>
      </c>
      <c r="C2712" t="s">
        <v>7406</v>
      </c>
      <c r="D2712" t="s">
        <v>7421</v>
      </c>
      <c r="E2712" t="s">
        <v>7424</v>
      </c>
      <c r="F2712" t="s">
        <v>7433</v>
      </c>
      <c r="G2712">
        <v>12271.55</v>
      </c>
      <c r="H2712">
        <v>11</v>
      </c>
      <c r="I2712" t="s">
        <v>7900</v>
      </c>
      <c r="J2712" t="s">
        <v>8163</v>
      </c>
      <c r="K2712" t="s">
        <v>8167</v>
      </c>
      <c r="L2712" t="s">
        <v>8170</v>
      </c>
      <c r="M2712">
        <v>134987.04999999999</v>
      </c>
      <c r="N2712">
        <v>134987.04999999999</v>
      </c>
    </row>
    <row r="2713" spans="1:14" x14ac:dyDescent="0.3">
      <c r="A2713" t="s">
        <v>2688</v>
      </c>
      <c r="B2713" t="s">
        <v>6390</v>
      </c>
      <c r="C2713" t="s">
        <v>7406</v>
      </c>
      <c r="D2713" t="s">
        <v>7421</v>
      </c>
      <c r="E2713" t="s">
        <v>7424</v>
      </c>
      <c r="F2713" t="s">
        <v>7429</v>
      </c>
      <c r="G2713">
        <v>15973.35</v>
      </c>
      <c r="H2713">
        <v>6</v>
      </c>
      <c r="I2713" t="s">
        <v>7459</v>
      </c>
      <c r="J2713" t="s">
        <v>8165</v>
      </c>
      <c r="K2713" t="s">
        <v>8168</v>
      </c>
      <c r="L2713" t="s">
        <v>8169</v>
      </c>
      <c r="M2713">
        <v>76672.08</v>
      </c>
      <c r="N2713">
        <v>95840.1</v>
      </c>
    </row>
    <row r="2714" spans="1:14" x14ac:dyDescent="0.3">
      <c r="A2714" t="s">
        <v>2689</v>
      </c>
      <c r="B2714" t="s">
        <v>6391</v>
      </c>
      <c r="C2714" t="s">
        <v>7407</v>
      </c>
      <c r="D2714" t="s">
        <v>7418</v>
      </c>
      <c r="E2714" t="s">
        <v>7427</v>
      </c>
      <c r="F2714" t="s">
        <v>7433</v>
      </c>
      <c r="G2714">
        <v>2777.18</v>
      </c>
      <c r="H2714">
        <v>3</v>
      </c>
      <c r="I2714" t="s">
        <v>7912</v>
      </c>
      <c r="J2714" t="s">
        <v>8162</v>
      </c>
      <c r="K2714" t="s">
        <v>8167</v>
      </c>
      <c r="L2714" t="s">
        <v>8170</v>
      </c>
      <c r="M2714">
        <v>8331.5400000000009</v>
      </c>
      <c r="N2714">
        <v>8331.5399999999991</v>
      </c>
    </row>
    <row r="2715" spans="1:14" x14ac:dyDescent="0.3">
      <c r="A2715" t="s">
        <v>2690</v>
      </c>
      <c r="B2715" t="s">
        <v>6392</v>
      </c>
      <c r="C2715" t="s">
        <v>7408</v>
      </c>
      <c r="D2715" t="s">
        <v>7417</v>
      </c>
      <c r="E2715" t="s">
        <v>7426</v>
      </c>
      <c r="F2715" t="s">
        <v>7430</v>
      </c>
      <c r="G2715">
        <v>10705.34</v>
      </c>
      <c r="H2715">
        <v>11</v>
      </c>
      <c r="I2715" t="s">
        <v>8020</v>
      </c>
      <c r="J2715" t="s">
        <v>8162</v>
      </c>
      <c r="K2715" t="s">
        <v>8167</v>
      </c>
      <c r="L2715" t="s">
        <v>8169</v>
      </c>
      <c r="M2715">
        <v>94206.66</v>
      </c>
      <c r="N2715">
        <v>117758.74</v>
      </c>
    </row>
    <row r="2716" spans="1:14" x14ac:dyDescent="0.3">
      <c r="A2716" t="s">
        <v>2691</v>
      </c>
      <c r="B2716" t="s">
        <v>5969</v>
      </c>
      <c r="C2716" t="s">
        <v>7408</v>
      </c>
      <c r="D2716" t="s">
        <v>7422</v>
      </c>
      <c r="E2716" t="s">
        <v>7425</v>
      </c>
      <c r="F2716" t="s">
        <v>7428</v>
      </c>
      <c r="G2716">
        <v>6776.12</v>
      </c>
      <c r="H2716">
        <v>2</v>
      </c>
      <c r="I2716" t="s">
        <v>7804</v>
      </c>
      <c r="J2716" t="s">
        <v>8166</v>
      </c>
      <c r="K2716" t="s">
        <v>8168</v>
      </c>
      <c r="L2716" t="s">
        <v>8170</v>
      </c>
      <c r="M2716">
        <v>13552.24</v>
      </c>
      <c r="N2716">
        <v>13552.24</v>
      </c>
    </row>
    <row r="2717" spans="1:14" x14ac:dyDescent="0.3">
      <c r="A2717" t="s">
        <v>2692</v>
      </c>
      <c r="B2717" t="s">
        <v>6393</v>
      </c>
      <c r="C2717" t="s">
        <v>7406</v>
      </c>
      <c r="D2717" t="s">
        <v>7414</v>
      </c>
      <c r="E2717" t="s">
        <v>7426</v>
      </c>
      <c r="F2717" t="s">
        <v>7431</v>
      </c>
      <c r="G2717">
        <v>1264.92</v>
      </c>
      <c r="H2717">
        <v>6</v>
      </c>
      <c r="I2717" t="s">
        <v>8138</v>
      </c>
      <c r="J2717" t="s">
        <v>8162</v>
      </c>
      <c r="K2717" t="s">
        <v>8168</v>
      </c>
      <c r="L2717" t="s">
        <v>8170</v>
      </c>
      <c r="M2717">
        <v>7589.52</v>
      </c>
      <c r="N2717">
        <v>7589.52</v>
      </c>
    </row>
    <row r="2718" spans="1:14" x14ac:dyDescent="0.3">
      <c r="A2718" t="s">
        <v>2693</v>
      </c>
      <c r="B2718" t="s">
        <v>6394</v>
      </c>
      <c r="C2718" t="s">
        <v>7406</v>
      </c>
      <c r="D2718" t="s">
        <v>7412</v>
      </c>
      <c r="E2718" t="s">
        <v>7425</v>
      </c>
      <c r="F2718" t="s">
        <v>7429</v>
      </c>
      <c r="G2718">
        <v>6010.86</v>
      </c>
      <c r="H2718">
        <v>20</v>
      </c>
      <c r="I2718" t="s">
        <v>7993</v>
      </c>
      <c r="J2718" t="s">
        <v>8165</v>
      </c>
      <c r="K2718" t="s">
        <v>8168</v>
      </c>
      <c r="L2718" t="s">
        <v>8169</v>
      </c>
      <c r="M2718">
        <v>96173.759999999995</v>
      </c>
      <c r="N2718">
        <v>120217.2</v>
      </c>
    </row>
    <row r="2719" spans="1:14" x14ac:dyDescent="0.3">
      <c r="A2719" t="s">
        <v>2694</v>
      </c>
      <c r="B2719" t="s">
        <v>4677</v>
      </c>
      <c r="C2719" t="s">
        <v>7407</v>
      </c>
      <c r="D2719" t="s">
        <v>7418</v>
      </c>
      <c r="E2719" t="s">
        <v>7423</v>
      </c>
      <c r="F2719" t="s">
        <v>7429</v>
      </c>
      <c r="G2719">
        <v>12798.6</v>
      </c>
      <c r="H2719">
        <v>11</v>
      </c>
      <c r="I2719" t="s">
        <v>7694</v>
      </c>
      <c r="J2719" t="s">
        <v>8162</v>
      </c>
      <c r="K2719" t="s">
        <v>8167</v>
      </c>
      <c r="L2719" t="s">
        <v>8170</v>
      </c>
      <c r="M2719">
        <v>140784.6</v>
      </c>
      <c r="N2719">
        <v>140784.6</v>
      </c>
    </row>
    <row r="2720" spans="1:14" x14ac:dyDescent="0.3">
      <c r="A2720" t="s">
        <v>2695</v>
      </c>
      <c r="B2720" t="s">
        <v>6395</v>
      </c>
      <c r="C2720" t="s">
        <v>7406</v>
      </c>
      <c r="D2720" t="s">
        <v>7414</v>
      </c>
      <c r="E2720" t="s">
        <v>7427</v>
      </c>
      <c r="F2720" t="s">
        <v>7430</v>
      </c>
      <c r="G2720">
        <v>2848.56</v>
      </c>
      <c r="H2720">
        <v>7</v>
      </c>
      <c r="I2720" t="s">
        <v>7608</v>
      </c>
      <c r="J2720" t="s">
        <v>8163</v>
      </c>
      <c r="K2720" t="s">
        <v>8168</v>
      </c>
      <c r="L2720" t="s">
        <v>8169</v>
      </c>
      <c r="M2720">
        <v>15951.77</v>
      </c>
      <c r="N2720">
        <v>19939.919999999998</v>
      </c>
    </row>
    <row r="2721" spans="1:14" x14ac:dyDescent="0.3">
      <c r="A2721" t="s">
        <v>2696</v>
      </c>
      <c r="B2721" t="s">
        <v>6396</v>
      </c>
      <c r="C2721" t="s">
        <v>7405</v>
      </c>
      <c r="D2721" t="s">
        <v>7409</v>
      </c>
      <c r="E2721" t="s">
        <v>7424</v>
      </c>
      <c r="F2721" t="s">
        <v>7434</v>
      </c>
      <c r="G2721">
        <v>5245.6</v>
      </c>
      <c r="H2721">
        <v>17</v>
      </c>
      <c r="I2721" t="s">
        <v>7718</v>
      </c>
      <c r="J2721" t="s">
        <v>8162</v>
      </c>
      <c r="K2721" t="s">
        <v>8167</v>
      </c>
      <c r="L2721" t="s">
        <v>8169</v>
      </c>
      <c r="M2721">
        <v>71340.160000000003</v>
      </c>
      <c r="N2721">
        <v>89175.200000000012</v>
      </c>
    </row>
    <row r="2722" spans="1:14" x14ac:dyDescent="0.3">
      <c r="A2722" t="s">
        <v>2697</v>
      </c>
      <c r="B2722" t="s">
        <v>6397</v>
      </c>
      <c r="C2722" t="s">
        <v>7406</v>
      </c>
      <c r="D2722" t="s">
        <v>7414</v>
      </c>
      <c r="E2722" t="s">
        <v>7424</v>
      </c>
      <c r="F2722" t="s">
        <v>7429</v>
      </c>
      <c r="G2722">
        <v>14045.26</v>
      </c>
      <c r="H2722">
        <v>7</v>
      </c>
      <c r="I2722" t="s">
        <v>7832</v>
      </c>
      <c r="J2722" t="s">
        <v>8162</v>
      </c>
      <c r="K2722" t="s">
        <v>8168</v>
      </c>
      <c r="L2722" t="s">
        <v>8169</v>
      </c>
      <c r="M2722">
        <v>78653.289999999994</v>
      </c>
      <c r="N2722">
        <v>98316.82</v>
      </c>
    </row>
    <row r="2723" spans="1:14" x14ac:dyDescent="0.3">
      <c r="A2723" t="s">
        <v>2698</v>
      </c>
      <c r="B2723" t="s">
        <v>6398</v>
      </c>
      <c r="C2723" t="s">
        <v>7407</v>
      </c>
      <c r="D2723" t="s">
        <v>7417</v>
      </c>
      <c r="E2723" t="s">
        <v>7424</v>
      </c>
      <c r="F2723" t="s">
        <v>7428</v>
      </c>
      <c r="G2723">
        <v>7018.48</v>
      </c>
      <c r="H2723">
        <v>3</v>
      </c>
      <c r="I2723" t="s">
        <v>7945</v>
      </c>
      <c r="J2723" t="s">
        <v>8163</v>
      </c>
      <c r="K2723" t="s">
        <v>8168</v>
      </c>
      <c r="L2723" t="s">
        <v>8169</v>
      </c>
      <c r="M2723">
        <v>16844.02</v>
      </c>
      <c r="N2723">
        <v>21055.439999999999</v>
      </c>
    </row>
    <row r="2724" spans="1:14" x14ac:dyDescent="0.3">
      <c r="A2724" t="s">
        <v>2699</v>
      </c>
      <c r="B2724" t="s">
        <v>6399</v>
      </c>
      <c r="C2724" t="s">
        <v>7407</v>
      </c>
      <c r="D2724" t="s">
        <v>7417</v>
      </c>
      <c r="E2724" t="s">
        <v>7424</v>
      </c>
      <c r="F2724" t="s">
        <v>7434</v>
      </c>
      <c r="G2724">
        <v>12517.23</v>
      </c>
      <c r="H2724">
        <v>13</v>
      </c>
      <c r="I2724" t="s">
        <v>7617</v>
      </c>
      <c r="J2724" t="s">
        <v>8162</v>
      </c>
      <c r="K2724" t="s">
        <v>8167</v>
      </c>
      <c r="L2724" t="s">
        <v>8170</v>
      </c>
      <c r="M2724">
        <v>162723.99</v>
      </c>
      <c r="N2724">
        <v>162723.99</v>
      </c>
    </row>
    <row r="2725" spans="1:14" x14ac:dyDescent="0.3">
      <c r="A2725" t="s">
        <v>2700</v>
      </c>
      <c r="B2725" t="s">
        <v>6400</v>
      </c>
      <c r="C2725" t="s">
        <v>7407</v>
      </c>
      <c r="D2725" t="s">
        <v>7417</v>
      </c>
      <c r="E2725" t="s">
        <v>7427</v>
      </c>
      <c r="F2725" t="s">
        <v>7431</v>
      </c>
      <c r="G2725">
        <v>10128.49</v>
      </c>
      <c r="H2725">
        <v>12</v>
      </c>
      <c r="I2725" t="s">
        <v>7578</v>
      </c>
      <c r="J2725" t="s">
        <v>8164</v>
      </c>
      <c r="K2725" t="s">
        <v>8168</v>
      </c>
      <c r="L2725" t="s">
        <v>8170</v>
      </c>
      <c r="M2725">
        <v>121541.88</v>
      </c>
      <c r="N2725">
        <v>121541.88</v>
      </c>
    </row>
    <row r="2726" spans="1:14" x14ac:dyDescent="0.3">
      <c r="A2726" t="s">
        <v>2701</v>
      </c>
      <c r="B2726" t="s">
        <v>6401</v>
      </c>
      <c r="C2726" t="s">
        <v>7408</v>
      </c>
      <c r="D2726" t="s">
        <v>7422</v>
      </c>
      <c r="E2726" t="s">
        <v>7423</v>
      </c>
      <c r="F2726" t="s">
        <v>7433</v>
      </c>
      <c r="G2726">
        <v>14491.8</v>
      </c>
      <c r="H2726">
        <v>8</v>
      </c>
      <c r="I2726" t="s">
        <v>7762</v>
      </c>
      <c r="J2726" t="s">
        <v>8164</v>
      </c>
      <c r="K2726" t="s">
        <v>8168</v>
      </c>
      <c r="L2726" t="s">
        <v>8170</v>
      </c>
      <c r="M2726">
        <v>115934.39999999999</v>
      </c>
      <c r="N2726">
        <v>115934.39999999999</v>
      </c>
    </row>
    <row r="2727" spans="1:14" x14ac:dyDescent="0.3">
      <c r="A2727" t="s">
        <v>2702</v>
      </c>
      <c r="B2727" t="s">
        <v>4127</v>
      </c>
      <c r="C2727" t="s">
        <v>7406</v>
      </c>
      <c r="D2727" t="s">
        <v>7421</v>
      </c>
      <c r="E2727" t="s">
        <v>7427</v>
      </c>
      <c r="F2727" t="s">
        <v>7428</v>
      </c>
      <c r="G2727">
        <v>4238.8100000000004</v>
      </c>
      <c r="H2727">
        <v>15</v>
      </c>
      <c r="I2727" t="s">
        <v>8099</v>
      </c>
      <c r="J2727" t="s">
        <v>8164</v>
      </c>
      <c r="K2727" t="s">
        <v>8168</v>
      </c>
      <c r="L2727" t="s">
        <v>8169</v>
      </c>
      <c r="M2727">
        <v>50865.72</v>
      </c>
      <c r="N2727">
        <v>63582.150000000009</v>
      </c>
    </row>
    <row r="2728" spans="1:14" x14ac:dyDescent="0.3">
      <c r="A2728" t="s">
        <v>2703</v>
      </c>
      <c r="B2728" t="s">
        <v>6402</v>
      </c>
      <c r="C2728" t="s">
        <v>7405</v>
      </c>
      <c r="D2728" t="s">
        <v>7410</v>
      </c>
      <c r="E2728" t="s">
        <v>7427</v>
      </c>
      <c r="F2728" t="s">
        <v>7433</v>
      </c>
      <c r="G2728">
        <v>10355.91</v>
      </c>
      <c r="H2728">
        <v>20</v>
      </c>
      <c r="I2728" t="s">
        <v>8020</v>
      </c>
      <c r="J2728" t="s">
        <v>8163</v>
      </c>
      <c r="K2728" t="s">
        <v>8168</v>
      </c>
      <c r="L2728" t="s">
        <v>8170</v>
      </c>
      <c r="M2728">
        <v>207118.2</v>
      </c>
      <c r="N2728">
        <v>207118.2</v>
      </c>
    </row>
    <row r="2729" spans="1:14" x14ac:dyDescent="0.3">
      <c r="A2729" t="s">
        <v>2704</v>
      </c>
      <c r="B2729" t="s">
        <v>4278</v>
      </c>
      <c r="C2729" t="s">
        <v>7408</v>
      </c>
      <c r="D2729" t="s">
        <v>7419</v>
      </c>
      <c r="E2729" t="s">
        <v>7425</v>
      </c>
      <c r="F2729" t="s">
        <v>7429</v>
      </c>
      <c r="G2729">
        <v>3401.34</v>
      </c>
      <c r="H2729">
        <v>8</v>
      </c>
      <c r="I2729" t="s">
        <v>7678</v>
      </c>
      <c r="J2729" t="s">
        <v>8163</v>
      </c>
      <c r="K2729" t="s">
        <v>8168</v>
      </c>
      <c r="L2729" t="s">
        <v>8169</v>
      </c>
      <c r="M2729">
        <v>21768.41</v>
      </c>
      <c r="N2729">
        <v>27210.720000000001</v>
      </c>
    </row>
    <row r="2730" spans="1:14" x14ac:dyDescent="0.3">
      <c r="A2730" t="s">
        <v>2705</v>
      </c>
      <c r="B2730" t="s">
        <v>6403</v>
      </c>
      <c r="C2730" t="s">
        <v>7407</v>
      </c>
      <c r="D2730" t="s">
        <v>7418</v>
      </c>
      <c r="E2730" t="s">
        <v>7423</v>
      </c>
      <c r="F2730" t="s">
        <v>7432</v>
      </c>
      <c r="G2730">
        <v>5161.7700000000004</v>
      </c>
      <c r="H2730">
        <v>7</v>
      </c>
      <c r="I2730" t="s">
        <v>7945</v>
      </c>
      <c r="J2730" t="s">
        <v>8163</v>
      </c>
      <c r="K2730" t="s">
        <v>8168</v>
      </c>
      <c r="L2730" t="s">
        <v>8170</v>
      </c>
      <c r="M2730">
        <v>36132.39</v>
      </c>
      <c r="N2730">
        <v>36132.39</v>
      </c>
    </row>
    <row r="2731" spans="1:14" x14ac:dyDescent="0.3">
      <c r="A2731" t="s">
        <v>2706</v>
      </c>
      <c r="B2731" t="s">
        <v>6404</v>
      </c>
      <c r="C2731" t="s">
        <v>7406</v>
      </c>
      <c r="D2731" t="s">
        <v>7412</v>
      </c>
      <c r="E2731" t="s">
        <v>7424</v>
      </c>
      <c r="F2731" t="s">
        <v>7431</v>
      </c>
      <c r="G2731">
        <v>4750.92</v>
      </c>
      <c r="H2731">
        <v>15</v>
      </c>
      <c r="I2731" t="s">
        <v>7856</v>
      </c>
      <c r="J2731" t="s">
        <v>8165</v>
      </c>
      <c r="K2731" t="s">
        <v>8167</v>
      </c>
      <c r="L2731" t="s">
        <v>8170</v>
      </c>
      <c r="M2731">
        <v>71263.8</v>
      </c>
      <c r="N2731">
        <v>71263.8</v>
      </c>
    </row>
    <row r="2732" spans="1:14" x14ac:dyDescent="0.3">
      <c r="A2732" t="s">
        <v>2707</v>
      </c>
      <c r="B2732" t="s">
        <v>6405</v>
      </c>
      <c r="C2732" t="s">
        <v>7407</v>
      </c>
      <c r="D2732" t="s">
        <v>7415</v>
      </c>
      <c r="E2732" t="s">
        <v>7424</v>
      </c>
      <c r="F2732" t="s">
        <v>7429</v>
      </c>
      <c r="G2732">
        <v>3419.6</v>
      </c>
      <c r="H2732">
        <v>9</v>
      </c>
      <c r="I2732" t="s">
        <v>7482</v>
      </c>
      <c r="J2732" t="s">
        <v>8162</v>
      </c>
      <c r="K2732" t="s">
        <v>8167</v>
      </c>
      <c r="L2732" t="s">
        <v>8170</v>
      </c>
      <c r="M2732">
        <v>30776.400000000001</v>
      </c>
      <c r="N2732">
        <v>30776.399999999998</v>
      </c>
    </row>
    <row r="2733" spans="1:14" x14ac:dyDescent="0.3">
      <c r="A2733" t="s">
        <v>2708</v>
      </c>
      <c r="B2733" t="s">
        <v>6406</v>
      </c>
      <c r="C2733" t="s">
        <v>7406</v>
      </c>
      <c r="D2733" t="s">
        <v>7416</v>
      </c>
      <c r="E2733" t="s">
        <v>7423</v>
      </c>
      <c r="F2733" t="s">
        <v>7433</v>
      </c>
      <c r="G2733">
        <v>3278.5</v>
      </c>
      <c r="H2733">
        <v>1</v>
      </c>
      <c r="I2733" t="s">
        <v>7529</v>
      </c>
      <c r="J2733" t="s">
        <v>8162</v>
      </c>
      <c r="K2733" t="s">
        <v>8168</v>
      </c>
      <c r="L2733" t="s">
        <v>8169</v>
      </c>
      <c r="M2733">
        <v>2622.8</v>
      </c>
      <c r="N2733">
        <v>3278.5</v>
      </c>
    </row>
    <row r="2734" spans="1:14" x14ac:dyDescent="0.3">
      <c r="A2734" t="s">
        <v>2709</v>
      </c>
      <c r="B2734" t="s">
        <v>6407</v>
      </c>
      <c r="C2734" t="s">
        <v>7406</v>
      </c>
      <c r="D2734" t="s">
        <v>7414</v>
      </c>
      <c r="E2734" t="s">
        <v>7424</v>
      </c>
      <c r="F2734" t="s">
        <v>7434</v>
      </c>
      <c r="G2734">
        <v>2343.09</v>
      </c>
      <c r="H2734">
        <v>1</v>
      </c>
      <c r="I2734" t="s">
        <v>7652</v>
      </c>
      <c r="J2734" t="s">
        <v>8163</v>
      </c>
      <c r="K2734" t="s">
        <v>8167</v>
      </c>
      <c r="L2734" t="s">
        <v>8169</v>
      </c>
      <c r="M2734">
        <v>1874.14</v>
      </c>
      <c r="N2734">
        <v>2343.09</v>
      </c>
    </row>
    <row r="2735" spans="1:14" x14ac:dyDescent="0.3">
      <c r="A2735" t="s">
        <v>2710</v>
      </c>
      <c r="B2735" t="s">
        <v>6408</v>
      </c>
      <c r="C2735" t="s">
        <v>7405</v>
      </c>
      <c r="D2735" t="s">
        <v>7409</v>
      </c>
      <c r="E2735" t="s">
        <v>7423</v>
      </c>
      <c r="F2735" t="s">
        <v>7433</v>
      </c>
      <c r="G2735">
        <v>10968.45</v>
      </c>
      <c r="H2735">
        <v>14</v>
      </c>
      <c r="I2735" t="s">
        <v>7877</v>
      </c>
      <c r="J2735" t="s">
        <v>8163</v>
      </c>
      <c r="K2735" t="s">
        <v>8168</v>
      </c>
      <c r="L2735" t="s">
        <v>8170</v>
      </c>
      <c r="M2735">
        <v>153558.29999999999</v>
      </c>
      <c r="N2735">
        <v>153558.30000000002</v>
      </c>
    </row>
    <row r="2736" spans="1:14" x14ac:dyDescent="0.3">
      <c r="A2736" t="s">
        <v>2711</v>
      </c>
      <c r="B2736" t="s">
        <v>5225</v>
      </c>
      <c r="C2736" t="s">
        <v>7405</v>
      </c>
      <c r="D2736" t="s">
        <v>7410</v>
      </c>
      <c r="E2736" t="s">
        <v>7426</v>
      </c>
      <c r="F2736" t="s">
        <v>7431</v>
      </c>
      <c r="G2736">
        <v>1631.78</v>
      </c>
      <c r="H2736">
        <v>19</v>
      </c>
      <c r="I2736" t="s">
        <v>7960</v>
      </c>
      <c r="J2736" t="s">
        <v>8162</v>
      </c>
      <c r="K2736" t="s">
        <v>8168</v>
      </c>
      <c r="L2736" t="s">
        <v>8170</v>
      </c>
      <c r="M2736">
        <v>31003.82</v>
      </c>
      <c r="N2736">
        <v>31003.82</v>
      </c>
    </row>
    <row r="2737" spans="1:14" x14ac:dyDescent="0.3">
      <c r="A2737" t="s">
        <v>2712</v>
      </c>
      <c r="B2737" t="s">
        <v>6409</v>
      </c>
      <c r="C2737" t="s">
        <v>7405</v>
      </c>
      <c r="D2737" t="s">
        <v>7409</v>
      </c>
      <c r="E2737" t="s">
        <v>7423</v>
      </c>
      <c r="F2737" t="s">
        <v>7431</v>
      </c>
      <c r="G2737">
        <v>8756.5</v>
      </c>
      <c r="H2737">
        <v>2</v>
      </c>
      <c r="I2737" t="s">
        <v>7591</v>
      </c>
      <c r="J2737" t="s">
        <v>8165</v>
      </c>
      <c r="K2737" t="s">
        <v>8168</v>
      </c>
      <c r="L2737" t="s">
        <v>8170</v>
      </c>
      <c r="M2737">
        <v>17513</v>
      </c>
      <c r="N2737">
        <v>17513</v>
      </c>
    </row>
    <row r="2738" spans="1:14" x14ac:dyDescent="0.3">
      <c r="A2738" t="s">
        <v>2713</v>
      </c>
      <c r="B2738" t="s">
        <v>6410</v>
      </c>
      <c r="C2738" t="s">
        <v>7408</v>
      </c>
      <c r="D2738" t="s">
        <v>7422</v>
      </c>
      <c r="E2738" t="s">
        <v>7423</v>
      </c>
      <c r="F2738" t="s">
        <v>7431</v>
      </c>
      <c r="G2738">
        <v>3773.18</v>
      </c>
      <c r="H2738">
        <v>9</v>
      </c>
      <c r="I2738" t="s">
        <v>7474</v>
      </c>
      <c r="J2738" t="s">
        <v>8163</v>
      </c>
      <c r="K2738" t="s">
        <v>8167</v>
      </c>
      <c r="L2738" t="s">
        <v>8169</v>
      </c>
      <c r="M2738">
        <v>27166.73</v>
      </c>
      <c r="N2738">
        <v>33958.619999999995</v>
      </c>
    </row>
    <row r="2739" spans="1:14" x14ac:dyDescent="0.3">
      <c r="A2739" t="s">
        <v>2714</v>
      </c>
      <c r="B2739" t="s">
        <v>5203</v>
      </c>
      <c r="C2739" t="s">
        <v>7408</v>
      </c>
      <c r="D2739" t="s">
        <v>7419</v>
      </c>
      <c r="E2739" t="s">
        <v>7426</v>
      </c>
      <c r="F2739" t="s">
        <v>7430</v>
      </c>
      <c r="G2739">
        <v>7842.67</v>
      </c>
      <c r="H2739">
        <v>4</v>
      </c>
      <c r="I2739" t="s">
        <v>8143</v>
      </c>
      <c r="J2739" t="s">
        <v>8165</v>
      </c>
      <c r="K2739" t="s">
        <v>8167</v>
      </c>
      <c r="L2739" t="s">
        <v>8170</v>
      </c>
      <c r="M2739">
        <v>31370.68</v>
      </c>
      <c r="N2739">
        <v>31370.68</v>
      </c>
    </row>
    <row r="2740" spans="1:14" x14ac:dyDescent="0.3">
      <c r="A2740" t="s">
        <v>2715</v>
      </c>
      <c r="B2740" t="s">
        <v>6411</v>
      </c>
      <c r="C2740" t="s">
        <v>7405</v>
      </c>
      <c r="D2740" t="s">
        <v>7417</v>
      </c>
      <c r="E2740" t="s">
        <v>7426</v>
      </c>
      <c r="F2740" t="s">
        <v>7430</v>
      </c>
      <c r="G2740">
        <v>11002.48</v>
      </c>
      <c r="H2740">
        <v>8</v>
      </c>
      <c r="I2740" t="s">
        <v>7971</v>
      </c>
      <c r="J2740" t="s">
        <v>8163</v>
      </c>
      <c r="K2740" t="s">
        <v>8168</v>
      </c>
      <c r="L2740" t="s">
        <v>8169</v>
      </c>
      <c r="M2740">
        <v>70415.539999999994</v>
      </c>
      <c r="N2740">
        <v>88019.839999999997</v>
      </c>
    </row>
    <row r="2741" spans="1:14" x14ac:dyDescent="0.3">
      <c r="A2741" t="s">
        <v>2716</v>
      </c>
      <c r="B2741" t="s">
        <v>6412</v>
      </c>
      <c r="C2741" t="s">
        <v>7406</v>
      </c>
      <c r="D2741" t="s">
        <v>7412</v>
      </c>
      <c r="E2741" t="s">
        <v>7427</v>
      </c>
      <c r="F2741" t="s">
        <v>7434</v>
      </c>
      <c r="G2741">
        <v>11017.42</v>
      </c>
      <c r="H2741">
        <v>18</v>
      </c>
      <c r="I2741" t="s">
        <v>7435</v>
      </c>
      <c r="J2741" t="s">
        <v>8165</v>
      </c>
      <c r="K2741" t="s">
        <v>8167</v>
      </c>
      <c r="L2741" t="s">
        <v>8170</v>
      </c>
      <c r="M2741">
        <v>198313.56</v>
      </c>
      <c r="N2741">
        <v>198313.56</v>
      </c>
    </row>
    <row r="2742" spans="1:14" x14ac:dyDescent="0.3">
      <c r="A2742" t="s">
        <v>2717</v>
      </c>
      <c r="B2742" t="s">
        <v>6413</v>
      </c>
      <c r="C2742" t="s">
        <v>7408</v>
      </c>
      <c r="D2742" t="s">
        <v>7419</v>
      </c>
      <c r="E2742" t="s">
        <v>7424</v>
      </c>
      <c r="F2742" t="s">
        <v>7432</v>
      </c>
      <c r="G2742">
        <v>15861.3</v>
      </c>
      <c r="H2742">
        <v>15</v>
      </c>
      <c r="I2742" t="s">
        <v>7537</v>
      </c>
      <c r="J2742" t="s">
        <v>8164</v>
      </c>
      <c r="K2742" t="s">
        <v>8167</v>
      </c>
      <c r="L2742" t="s">
        <v>8170</v>
      </c>
      <c r="M2742">
        <v>237919.5</v>
      </c>
      <c r="N2742">
        <v>237919.5</v>
      </c>
    </row>
    <row r="2743" spans="1:14" x14ac:dyDescent="0.3">
      <c r="A2743" t="s">
        <v>2718</v>
      </c>
      <c r="B2743" t="s">
        <v>4915</v>
      </c>
      <c r="C2743" t="s">
        <v>7407</v>
      </c>
      <c r="D2743" t="s">
        <v>7418</v>
      </c>
      <c r="E2743" t="s">
        <v>7425</v>
      </c>
      <c r="F2743" t="s">
        <v>7428</v>
      </c>
      <c r="G2743">
        <v>2851.88</v>
      </c>
      <c r="H2743">
        <v>10</v>
      </c>
      <c r="I2743" t="s">
        <v>7677</v>
      </c>
      <c r="J2743" t="s">
        <v>8164</v>
      </c>
      <c r="K2743" t="s">
        <v>8168</v>
      </c>
      <c r="L2743" t="s">
        <v>8170</v>
      </c>
      <c r="M2743">
        <v>28518.799999999999</v>
      </c>
      <c r="N2743">
        <v>28518.800000000003</v>
      </c>
    </row>
    <row r="2744" spans="1:14" x14ac:dyDescent="0.3">
      <c r="A2744" t="s">
        <v>2719</v>
      </c>
      <c r="B2744" t="s">
        <v>6414</v>
      </c>
      <c r="C2744" t="s">
        <v>7406</v>
      </c>
      <c r="D2744" t="s">
        <v>7416</v>
      </c>
      <c r="E2744" t="s">
        <v>7424</v>
      </c>
      <c r="F2744" t="s">
        <v>7433</v>
      </c>
      <c r="G2744">
        <v>13363.83</v>
      </c>
      <c r="H2744">
        <v>4</v>
      </c>
      <c r="I2744" t="s">
        <v>8144</v>
      </c>
      <c r="J2744" t="s">
        <v>8162</v>
      </c>
      <c r="K2744" t="s">
        <v>8168</v>
      </c>
      <c r="L2744" t="s">
        <v>8169</v>
      </c>
      <c r="M2744">
        <v>42764.09</v>
      </c>
      <c r="N2744">
        <v>53455.32</v>
      </c>
    </row>
    <row r="2745" spans="1:14" x14ac:dyDescent="0.3">
      <c r="A2745" t="s">
        <v>2720</v>
      </c>
      <c r="B2745" t="s">
        <v>5465</v>
      </c>
      <c r="C2745" t="s">
        <v>7407</v>
      </c>
      <c r="D2745" t="s">
        <v>7413</v>
      </c>
      <c r="E2745" t="s">
        <v>7426</v>
      </c>
      <c r="F2745" t="s">
        <v>7428</v>
      </c>
      <c r="G2745">
        <v>2951.48</v>
      </c>
      <c r="H2745">
        <v>17</v>
      </c>
      <c r="I2745" t="s">
        <v>7776</v>
      </c>
      <c r="J2745" t="s">
        <v>8163</v>
      </c>
      <c r="K2745" t="s">
        <v>8168</v>
      </c>
      <c r="L2745" t="s">
        <v>8170</v>
      </c>
      <c r="M2745">
        <v>50175.16</v>
      </c>
      <c r="N2745">
        <v>50175.16</v>
      </c>
    </row>
    <row r="2746" spans="1:14" x14ac:dyDescent="0.3">
      <c r="A2746" t="s">
        <v>2721</v>
      </c>
      <c r="B2746" t="s">
        <v>6415</v>
      </c>
      <c r="C2746" t="s">
        <v>7408</v>
      </c>
      <c r="D2746" t="s">
        <v>7422</v>
      </c>
      <c r="E2746" t="s">
        <v>7424</v>
      </c>
      <c r="F2746" t="s">
        <v>7429</v>
      </c>
      <c r="G2746">
        <v>14970.71</v>
      </c>
      <c r="H2746">
        <v>7</v>
      </c>
      <c r="I2746" t="s">
        <v>7836</v>
      </c>
      <c r="J2746" t="s">
        <v>8163</v>
      </c>
      <c r="K2746" t="s">
        <v>8167</v>
      </c>
      <c r="L2746" t="s">
        <v>8169</v>
      </c>
      <c r="M2746">
        <v>83835.81</v>
      </c>
      <c r="N2746">
        <v>104794.97</v>
      </c>
    </row>
    <row r="2747" spans="1:14" x14ac:dyDescent="0.3">
      <c r="A2747" t="s">
        <v>2722</v>
      </c>
      <c r="B2747" t="s">
        <v>6272</v>
      </c>
      <c r="C2747" t="s">
        <v>7405</v>
      </c>
      <c r="D2747" t="s">
        <v>7410</v>
      </c>
      <c r="E2747" t="s">
        <v>7423</v>
      </c>
      <c r="F2747" t="s">
        <v>7432</v>
      </c>
      <c r="G2747">
        <v>15621.43</v>
      </c>
      <c r="H2747">
        <v>17</v>
      </c>
      <c r="I2747" t="s">
        <v>7713</v>
      </c>
      <c r="J2747" t="s">
        <v>8165</v>
      </c>
      <c r="K2747" t="s">
        <v>8167</v>
      </c>
      <c r="L2747" t="s">
        <v>8170</v>
      </c>
      <c r="M2747">
        <v>265564.31</v>
      </c>
      <c r="N2747">
        <v>265564.31</v>
      </c>
    </row>
    <row r="2748" spans="1:14" x14ac:dyDescent="0.3">
      <c r="A2748" t="s">
        <v>2723</v>
      </c>
      <c r="B2748" t="s">
        <v>5115</v>
      </c>
      <c r="C2748" t="s">
        <v>7407</v>
      </c>
      <c r="D2748" t="s">
        <v>7415</v>
      </c>
      <c r="E2748" t="s">
        <v>7423</v>
      </c>
      <c r="F2748" t="s">
        <v>7428</v>
      </c>
      <c r="G2748">
        <v>14489.31</v>
      </c>
      <c r="H2748">
        <v>4</v>
      </c>
      <c r="I2748" t="s">
        <v>8083</v>
      </c>
      <c r="J2748" t="s">
        <v>8165</v>
      </c>
      <c r="K2748" t="s">
        <v>8167</v>
      </c>
      <c r="L2748" t="s">
        <v>8169</v>
      </c>
      <c r="M2748">
        <v>46365.46</v>
      </c>
      <c r="N2748">
        <v>57957.24</v>
      </c>
    </row>
    <row r="2749" spans="1:14" x14ac:dyDescent="0.3">
      <c r="A2749" t="s">
        <v>2724</v>
      </c>
      <c r="B2749" t="s">
        <v>4009</v>
      </c>
      <c r="C2749" t="s">
        <v>7407</v>
      </c>
      <c r="D2749" t="s">
        <v>7418</v>
      </c>
      <c r="E2749" t="s">
        <v>7427</v>
      </c>
      <c r="F2749" t="s">
        <v>7429</v>
      </c>
      <c r="G2749">
        <v>12716.43</v>
      </c>
      <c r="H2749">
        <v>9</v>
      </c>
      <c r="I2749" t="s">
        <v>7635</v>
      </c>
      <c r="J2749" t="s">
        <v>8163</v>
      </c>
      <c r="K2749" t="s">
        <v>8168</v>
      </c>
      <c r="L2749" t="s">
        <v>8170</v>
      </c>
      <c r="M2749">
        <v>114447.87</v>
      </c>
      <c r="N2749">
        <v>114447.87</v>
      </c>
    </row>
    <row r="2750" spans="1:14" x14ac:dyDescent="0.3">
      <c r="A2750" t="s">
        <v>2725</v>
      </c>
      <c r="B2750" t="s">
        <v>6416</v>
      </c>
      <c r="C2750" t="s">
        <v>7406</v>
      </c>
      <c r="D2750" t="s">
        <v>7412</v>
      </c>
      <c r="E2750" t="s">
        <v>7425</v>
      </c>
      <c r="F2750" t="s">
        <v>7434</v>
      </c>
      <c r="G2750">
        <v>13895.86</v>
      </c>
      <c r="H2750">
        <v>19</v>
      </c>
      <c r="I2750" t="s">
        <v>7632</v>
      </c>
      <c r="J2750" t="s">
        <v>8164</v>
      </c>
      <c r="K2750" t="s">
        <v>8168</v>
      </c>
      <c r="L2750" t="s">
        <v>8169</v>
      </c>
      <c r="M2750">
        <v>211216.74</v>
      </c>
      <c r="N2750">
        <v>264021.34000000003</v>
      </c>
    </row>
    <row r="2751" spans="1:14" x14ac:dyDescent="0.3">
      <c r="A2751" t="s">
        <v>2726</v>
      </c>
      <c r="B2751" t="s">
        <v>5987</v>
      </c>
      <c r="C2751" t="s">
        <v>7407</v>
      </c>
      <c r="D2751" t="s">
        <v>7417</v>
      </c>
      <c r="E2751" t="s">
        <v>7427</v>
      </c>
      <c r="F2751" t="s">
        <v>7433</v>
      </c>
      <c r="G2751">
        <v>4774.16</v>
      </c>
      <c r="H2751">
        <v>11</v>
      </c>
      <c r="I2751" t="s">
        <v>7534</v>
      </c>
      <c r="J2751" t="s">
        <v>8162</v>
      </c>
      <c r="K2751" t="s">
        <v>8168</v>
      </c>
      <c r="L2751" t="s">
        <v>8170</v>
      </c>
      <c r="M2751">
        <v>52515.76</v>
      </c>
      <c r="N2751">
        <v>52515.759999999995</v>
      </c>
    </row>
    <row r="2752" spans="1:14" x14ac:dyDescent="0.3">
      <c r="A2752" t="s">
        <v>2727</v>
      </c>
      <c r="B2752" t="s">
        <v>6417</v>
      </c>
      <c r="C2752" t="s">
        <v>7408</v>
      </c>
      <c r="D2752" t="s">
        <v>7419</v>
      </c>
      <c r="E2752" t="s">
        <v>7425</v>
      </c>
      <c r="F2752" t="s">
        <v>7433</v>
      </c>
      <c r="G2752">
        <v>7034.25</v>
      </c>
      <c r="H2752">
        <v>10</v>
      </c>
      <c r="I2752" t="s">
        <v>7686</v>
      </c>
      <c r="J2752" t="s">
        <v>8164</v>
      </c>
      <c r="K2752" t="s">
        <v>8167</v>
      </c>
      <c r="L2752" t="s">
        <v>8169</v>
      </c>
      <c r="M2752">
        <v>56274</v>
      </c>
      <c r="N2752">
        <v>70342.5</v>
      </c>
    </row>
    <row r="2753" spans="1:14" x14ac:dyDescent="0.3">
      <c r="A2753" t="s">
        <v>2728</v>
      </c>
      <c r="B2753" t="s">
        <v>4283</v>
      </c>
      <c r="C2753" t="s">
        <v>7406</v>
      </c>
      <c r="D2753" t="s">
        <v>7412</v>
      </c>
      <c r="E2753" t="s">
        <v>7426</v>
      </c>
      <c r="F2753" t="s">
        <v>7430</v>
      </c>
      <c r="G2753">
        <v>13655.16</v>
      </c>
      <c r="H2753">
        <v>19</v>
      </c>
      <c r="I2753" t="s">
        <v>7570</v>
      </c>
      <c r="J2753" t="s">
        <v>8162</v>
      </c>
      <c r="K2753" t="s">
        <v>8168</v>
      </c>
      <c r="L2753" t="s">
        <v>8170</v>
      </c>
      <c r="M2753">
        <v>259448.04</v>
      </c>
      <c r="N2753">
        <v>259448.04</v>
      </c>
    </row>
    <row r="2754" spans="1:14" x14ac:dyDescent="0.3">
      <c r="A2754" t="s">
        <v>2729</v>
      </c>
      <c r="B2754" t="s">
        <v>6418</v>
      </c>
      <c r="C2754" t="s">
        <v>7406</v>
      </c>
      <c r="D2754" t="s">
        <v>7416</v>
      </c>
      <c r="E2754" t="s">
        <v>7423</v>
      </c>
      <c r="F2754" t="s">
        <v>7429</v>
      </c>
      <c r="G2754">
        <v>15583.25</v>
      </c>
      <c r="H2754">
        <v>10</v>
      </c>
      <c r="I2754" t="s">
        <v>7763</v>
      </c>
      <c r="J2754" t="s">
        <v>8164</v>
      </c>
      <c r="K2754" t="s">
        <v>8167</v>
      </c>
      <c r="L2754" t="s">
        <v>8169</v>
      </c>
      <c r="M2754">
        <v>124666</v>
      </c>
      <c r="N2754">
        <v>155832.5</v>
      </c>
    </row>
    <row r="2755" spans="1:14" x14ac:dyDescent="0.3">
      <c r="A2755" t="s">
        <v>2730</v>
      </c>
      <c r="B2755" t="s">
        <v>6419</v>
      </c>
      <c r="C2755" t="s">
        <v>7407</v>
      </c>
      <c r="D2755" t="s">
        <v>7418</v>
      </c>
      <c r="E2755" t="s">
        <v>7423</v>
      </c>
      <c r="F2755" t="s">
        <v>7429</v>
      </c>
      <c r="G2755">
        <v>8041.87</v>
      </c>
      <c r="H2755">
        <v>20</v>
      </c>
      <c r="I2755" t="s">
        <v>7851</v>
      </c>
      <c r="J2755" t="s">
        <v>8163</v>
      </c>
      <c r="K2755" t="s">
        <v>8167</v>
      </c>
      <c r="L2755" t="s">
        <v>8170</v>
      </c>
      <c r="M2755">
        <v>160837.4</v>
      </c>
      <c r="N2755">
        <v>160837.4</v>
      </c>
    </row>
    <row r="2756" spans="1:14" x14ac:dyDescent="0.3">
      <c r="A2756" t="s">
        <v>2731</v>
      </c>
      <c r="B2756" t="s">
        <v>5736</v>
      </c>
      <c r="C2756" t="s">
        <v>7405</v>
      </c>
      <c r="D2756" t="s">
        <v>7417</v>
      </c>
      <c r="E2756" t="s">
        <v>7427</v>
      </c>
      <c r="F2756" t="s">
        <v>7432</v>
      </c>
      <c r="G2756">
        <v>13235.18</v>
      </c>
      <c r="H2756">
        <v>20</v>
      </c>
      <c r="I2756" t="s">
        <v>7957</v>
      </c>
      <c r="J2756" t="s">
        <v>8164</v>
      </c>
      <c r="K2756" t="s">
        <v>8167</v>
      </c>
      <c r="L2756" t="s">
        <v>8169</v>
      </c>
      <c r="M2756">
        <v>211762.88</v>
      </c>
      <c r="N2756">
        <v>264703.59999999998</v>
      </c>
    </row>
    <row r="2757" spans="1:14" x14ac:dyDescent="0.3">
      <c r="A2757" t="s">
        <v>2732</v>
      </c>
      <c r="B2757" t="s">
        <v>6420</v>
      </c>
      <c r="C2757" t="s">
        <v>7406</v>
      </c>
      <c r="D2757" t="s">
        <v>7412</v>
      </c>
      <c r="E2757" t="s">
        <v>7423</v>
      </c>
      <c r="F2757" t="s">
        <v>7428</v>
      </c>
      <c r="G2757">
        <v>1152.8699999999999</v>
      </c>
      <c r="H2757">
        <v>6</v>
      </c>
      <c r="I2757" t="s">
        <v>7955</v>
      </c>
      <c r="J2757" t="s">
        <v>8163</v>
      </c>
      <c r="K2757" t="s">
        <v>8167</v>
      </c>
      <c r="L2757" t="s">
        <v>8169</v>
      </c>
      <c r="M2757">
        <v>5533.61</v>
      </c>
      <c r="N2757">
        <v>6917.2199999999993</v>
      </c>
    </row>
    <row r="2758" spans="1:14" x14ac:dyDescent="0.3">
      <c r="A2758" t="s">
        <v>2733</v>
      </c>
      <c r="B2758" t="s">
        <v>6421</v>
      </c>
      <c r="C2758" t="s">
        <v>7407</v>
      </c>
      <c r="D2758" t="s">
        <v>7418</v>
      </c>
      <c r="E2758" t="s">
        <v>7425</v>
      </c>
      <c r="F2758" t="s">
        <v>7431</v>
      </c>
      <c r="G2758">
        <v>4533.46</v>
      </c>
      <c r="H2758">
        <v>20</v>
      </c>
      <c r="I2758" t="s">
        <v>7708</v>
      </c>
      <c r="J2758" t="s">
        <v>8162</v>
      </c>
      <c r="K2758" t="s">
        <v>8168</v>
      </c>
      <c r="L2758" t="s">
        <v>8169</v>
      </c>
      <c r="M2758">
        <v>72535.360000000001</v>
      </c>
      <c r="N2758">
        <v>90669.2</v>
      </c>
    </row>
    <row r="2759" spans="1:14" x14ac:dyDescent="0.3">
      <c r="A2759" t="s">
        <v>2734</v>
      </c>
      <c r="B2759" t="s">
        <v>6422</v>
      </c>
      <c r="C2759" t="s">
        <v>7407</v>
      </c>
      <c r="D2759" t="s">
        <v>7415</v>
      </c>
      <c r="E2759" t="s">
        <v>7425</v>
      </c>
      <c r="F2759" t="s">
        <v>7428</v>
      </c>
      <c r="G2759">
        <v>4697.8</v>
      </c>
      <c r="H2759">
        <v>10</v>
      </c>
      <c r="I2759" t="s">
        <v>7643</v>
      </c>
      <c r="J2759" t="s">
        <v>8162</v>
      </c>
      <c r="K2759" t="s">
        <v>8167</v>
      </c>
      <c r="L2759" t="s">
        <v>8170</v>
      </c>
      <c r="M2759">
        <v>46978</v>
      </c>
      <c r="N2759">
        <v>46978</v>
      </c>
    </row>
    <row r="2760" spans="1:14" x14ac:dyDescent="0.3">
      <c r="A2760" t="s">
        <v>2735</v>
      </c>
      <c r="B2760" t="s">
        <v>6423</v>
      </c>
      <c r="C2760" t="s">
        <v>7408</v>
      </c>
      <c r="D2760" t="s">
        <v>7420</v>
      </c>
      <c r="E2760" t="s">
        <v>7426</v>
      </c>
      <c r="F2760" t="s">
        <v>7428</v>
      </c>
      <c r="G2760">
        <v>5017.3500000000004</v>
      </c>
      <c r="H2760">
        <v>6</v>
      </c>
      <c r="I2760" t="s">
        <v>7676</v>
      </c>
      <c r="J2760" t="s">
        <v>8165</v>
      </c>
      <c r="K2760" t="s">
        <v>8168</v>
      </c>
      <c r="L2760" t="s">
        <v>8170</v>
      </c>
      <c r="M2760">
        <v>30104.1</v>
      </c>
      <c r="N2760">
        <v>30104.100000000002</v>
      </c>
    </row>
    <row r="2761" spans="1:14" x14ac:dyDescent="0.3">
      <c r="A2761" t="s">
        <v>2736</v>
      </c>
      <c r="B2761" t="s">
        <v>6145</v>
      </c>
      <c r="C2761" t="s">
        <v>7408</v>
      </c>
      <c r="D2761" t="s">
        <v>7420</v>
      </c>
      <c r="E2761" t="s">
        <v>7423</v>
      </c>
      <c r="F2761" t="s">
        <v>7430</v>
      </c>
      <c r="G2761">
        <v>4716.0600000000004</v>
      </c>
      <c r="H2761">
        <v>16</v>
      </c>
      <c r="I2761" t="s">
        <v>7476</v>
      </c>
      <c r="J2761" t="s">
        <v>8164</v>
      </c>
      <c r="K2761" t="s">
        <v>8168</v>
      </c>
      <c r="L2761" t="s">
        <v>8170</v>
      </c>
      <c r="M2761">
        <v>75456.960000000006</v>
      </c>
      <c r="N2761">
        <v>75456.960000000006</v>
      </c>
    </row>
    <row r="2762" spans="1:14" x14ac:dyDescent="0.3">
      <c r="A2762" t="s">
        <v>2737</v>
      </c>
      <c r="B2762" t="s">
        <v>5720</v>
      </c>
      <c r="C2762" t="s">
        <v>7408</v>
      </c>
      <c r="D2762" t="s">
        <v>7422</v>
      </c>
      <c r="E2762" t="s">
        <v>7427</v>
      </c>
      <c r="F2762" t="s">
        <v>7431</v>
      </c>
      <c r="G2762">
        <v>11032.36</v>
      </c>
      <c r="H2762">
        <v>2</v>
      </c>
      <c r="I2762" t="s">
        <v>7486</v>
      </c>
      <c r="J2762" t="s">
        <v>8166</v>
      </c>
      <c r="K2762" t="s">
        <v>8168</v>
      </c>
      <c r="L2762" t="s">
        <v>8169</v>
      </c>
      <c r="M2762">
        <v>17651.61</v>
      </c>
      <c r="N2762">
        <v>22064.720000000001</v>
      </c>
    </row>
    <row r="2763" spans="1:14" x14ac:dyDescent="0.3">
      <c r="A2763" t="s">
        <v>2738</v>
      </c>
      <c r="B2763" t="s">
        <v>6424</v>
      </c>
      <c r="C2763" t="s">
        <v>7405</v>
      </c>
      <c r="D2763" t="s">
        <v>7411</v>
      </c>
      <c r="E2763" t="s">
        <v>7423</v>
      </c>
      <c r="F2763" t="s">
        <v>7433</v>
      </c>
      <c r="G2763">
        <v>12874.13</v>
      </c>
      <c r="H2763">
        <v>15</v>
      </c>
      <c r="I2763" t="s">
        <v>7976</v>
      </c>
      <c r="J2763" t="s">
        <v>8164</v>
      </c>
      <c r="K2763" t="s">
        <v>8168</v>
      </c>
      <c r="L2763" t="s">
        <v>8169</v>
      </c>
      <c r="M2763">
        <v>154489.56</v>
      </c>
      <c r="N2763">
        <v>193111.94999999998</v>
      </c>
    </row>
    <row r="2764" spans="1:14" x14ac:dyDescent="0.3">
      <c r="A2764" t="s">
        <v>2739</v>
      </c>
      <c r="B2764" t="s">
        <v>6425</v>
      </c>
      <c r="C2764" t="s">
        <v>7408</v>
      </c>
      <c r="D2764" t="s">
        <v>7420</v>
      </c>
      <c r="E2764" t="s">
        <v>7423</v>
      </c>
      <c r="F2764" t="s">
        <v>7432</v>
      </c>
      <c r="G2764">
        <v>13343.91</v>
      </c>
      <c r="H2764">
        <v>12</v>
      </c>
      <c r="I2764" t="s">
        <v>7740</v>
      </c>
      <c r="J2764" t="s">
        <v>8164</v>
      </c>
      <c r="K2764" t="s">
        <v>8168</v>
      </c>
      <c r="L2764" t="s">
        <v>8169</v>
      </c>
      <c r="M2764">
        <v>128101.37</v>
      </c>
      <c r="N2764">
        <v>160126.91999999998</v>
      </c>
    </row>
    <row r="2765" spans="1:14" x14ac:dyDescent="0.3">
      <c r="A2765" t="s">
        <v>2740</v>
      </c>
      <c r="B2765" t="s">
        <v>3932</v>
      </c>
      <c r="C2765" t="s">
        <v>7405</v>
      </c>
      <c r="D2765" t="s">
        <v>7409</v>
      </c>
      <c r="E2765" t="s">
        <v>7425</v>
      </c>
      <c r="F2765" t="s">
        <v>7430</v>
      </c>
      <c r="G2765">
        <v>11764.42</v>
      </c>
      <c r="H2765">
        <v>2</v>
      </c>
      <c r="I2765" t="s">
        <v>7652</v>
      </c>
      <c r="J2765" t="s">
        <v>8162</v>
      </c>
      <c r="K2765" t="s">
        <v>8167</v>
      </c>
      <c r="L2765" t="s">
        <v>8170</v>
      </c>
      <c r="M2765">
        <v>23528.84</v>
      </c>
      <c r="N2765">
        <v>23528.84</v>
      </c>
    </row>
    <row r="2766" spans="1:14" x14ac:dyDescent="0.3">
      <c r="A2766" t="s">
        <v>2741</v>
      </c>
      <c r="B2766" t="s">
        <v>6426</v>
      </c>
      <c r="C2766" t="s">
        <v>7405</v>
      </c>
      <c r="D2766" t="s">
        <v>7410</v>
      </c>
      <c r="E2766" t="s">
        <v>7424</v>
      </c>
      <c r="F2766" t="s">
        <v>7434</v>
      </c>
      <c r="G2766">
        <v>13889.22</v>
      </c>
      <c r="H2766">
        <v>18</v>
      </c>
      <c r="I2766" t="s">
        <v>7998</v>
      </c>
      <c r="J2766" t="s">
        <v>8162</v>
      </c>
      <c r="K2766" t="s">
        <v>8168</v>
      </c>
      <c r="L2766" t="s">
        <v>8169</v>
      </c>
      <c r="M2766">
        <v>200005.1</v>
      </c>
      <c r="N2766">
        <v>250005.96</v>
      </c>
    </row>
    <row r="2767" spans="1:14" x14ac:dyDescent="0.3">
      <c r="A2767" t="s">
        <v>2742</v>
      </c>
      <c r="B2767" t="s">
        <v>6427</v>
      </c>
      <c r="C2767" t="s">
        <v>7407</v>
      </c>
      <c r="D2767" t="s">
        <v>7413</v>
      </c>
      <c r="E2767" t="s">
        <v>7426</v>
      </c>
      <c r="F2767" t="s">
        <v>7429</v>
      </c>
      <c r="G2767">
        <v>15525.15</v>
      </c>
      <c r="H2767">
        <v>13</v>
      </c>
      <c r="I2767" t="s">
        <v>7997</v>
      </c>
      <c r="J2767" t="s">
        <v>8162</v>
      </c>
      <c r="K2767" t="s">
        <v>8167</v>
      </c>
      <c r="L2767" t="s">
        <v>8169</v>
      </c>
      <c r="M2767">
        <v>161461.56</v>
      </c>
      <c r="N2767">
        <v>201826.94999999998</v>
      </c>
    </row>
    <row r="2768" spans="1:14" x14ac:dyDescent="0.3">
      <c r="A2768" t="s">
        <v>2743</v>
      </c>
      <c r="B2768" t="s">
        <v>4185</v>
      </c>
      <c r="C2768" t="s">
        <v>7405</v>
      </c>
      <c r="D2768" t="s">
        <v>7411</v>
      </c>
      <c r="E2768" t="s">
        <v>7427</v>
      </c>
      <c r="F2768" t="s">
        <v>7428</v>
      </c>
      <c r="G2768">
        <v>3300.08</v>
      </c>
      <c r="H2768">
        <v>10</v>
      </c>
      <c r="I2768" t="s">
        <v>8016</v>
      </c>
      <c r="J2768" t="s">
        <v>8166</v>
      </c>
      <c r="K2768" t="s">
        <v>8167</v>
      </c>
      <c r="L2768" t="s">
        <v>8170</v>
      </c>
      <c r="M2768">
        <v>33000.800000000003</v>
      </c>
      <c r="N2768">
        <v>33000.800000000003</v>
      </c>
    </row>
    <row r="2769" spans="1:14" x14ac:dyDescent="0.3">
      <c r="A2769" t="s">
        <v>2744</v>
      </c>
      <c r="B2769" t="s">
        <v>5271</v>
      </c>
      <c r="C2769" t="s">
        <v>7407</v>
      </c>
      <c r="D2769" t="s">
        <v>7418</v>
      </c>
      <c r="E2769" t="s">
        <v>7425</v>
      </c>
      <c r="F2769" t="s">
        <v>7428</v>
      </c>
      <c r="G2769">
        <v>11804.26</v>
      </c>
      <c r="H2769">
        <v>18</v>
      </c>
      <c r="I2769" t="s">
        <v>7806</v>
      </c>
      <c r="J2769" t="s">
        <v>8162</v>
      </c>
      <c r="K2769" t="s">
        <v>8168</v>
      </c>
      <c r="L2769" t="s">
        <v>8169</v>
      </c>
      <c r="M2769">
        <v>169981.51</v>
      </c>
      <c r="N2769">
        <v>212476.68</v>
      </c>
    </row>
    <row r="2770" spans="1:14" x14ac:dyDescent="0.3">
      <c r="A2770" t="s">
        <v>2745</v>
      </c>
      <c r="B2770" t="s">
        <v>6428</v>
      </c>
      <c r="C2770" t="s">
        <v>7406</v>
      </c>
      <c r="D2770" t="s">
        <v>7416</v>
      </c>
      <c r="E2770" t="s">
        <v>7427</v>
      </c>
      <c r="F2770" t="s">
        <v>7428</v>
      </c>
      <c r="G2770">
        <v>14002.1</v>
      </c>
      <c r="H2770">
        <v>20</v>
      </c>
      <c r="I2770" t="s">
        <v>7771</v>
      </c>
      <c r="J2770" t="s">
        <v>8163</v>
      </c>
      <c r="K2770" t="s">
        <v>8167</v>
      </c>
      <c r="L2770" t="s">
        <v>8169</v>
      </c>
      <c r="M2770">
        <v>224033.6</v>
      </c>
      <c r="N2770">
        <v>280042</v>
      </c>
    </row>
    <row r="2771" spans="1:14" x14ac:dyDescent="0.3">
      <c r="A2771" t="s">
        <v>2746</v>
      </c>
      <c r="B2771" t="s">
        <v>6429</v>
      </c>
      <c r="C2771" t="s">
        <v>7408</v>
      </c>
      <c r="D2771" t="s">
        <v>7422</v>
      </c>
      <c r="E2771" t="s">
        <v>7427</v>
      </c>
      <c r="F2771" t="s">
        <v>7434</v>
      </c>
      <c r="G2771">
        <v>6423.37</v>
      </c>
      <c r="H2771">
        <v>4</v>
      </c>
      <c r="I2771" t="s">
        <v>7566</v>
      </c>
      <c r="J2771" t="s">
        <v>8162</v>
      </c>
      <c r="K2771" t="s">
        <v>8168</v>
      </c>
      <c r="L2771" t="s">
        <v>8170</v>
      </c>
      <c r="M2771">
        <v>25693.48</v>
      </c>
      <c r="N2771">
        <v>25693.48</v>
      </c>
    </row>
    <row r="2772" spans="1:14" x14ac:dyDescent="0.3">
      <c r="A2772" t="s">
        <v>2747</v>
      </c>
      <c r="B2772" t="s">
        <v>6430</v>
      </c>
      <c r="C2772" t="s">
        <v>7406</v>
      </c>
      <c r="D2772" t="s">
        <v>7412</v>
      </c>
      <c r="E2772" t="s">
        <v>7426</v>
      </c>
      <c r="F2772" t="s">
        <v>7431</v>
      </c>
      <c r="G2772">
        <v>2416.13</v>
      </c>
      <c r="H2772">
        <v>16</v>
      </c>
      <c r="I2772" t="s">
        <v>8012</v>
      </c>
      <c r="J2772" t="s">
        <v>8166</v>
      </c>
      <c r="K2772" t="s">
        <v>8167</v>
      </c>
      <c r="L2772" t="s">
        <v>8170</v>
      </c>
      <c r="M2772">
        <v>38658.080000000002</v>
      </c>
      <c r="N2772">
        <v>38658.080000000002</v>
      </c>
    </row>
    <row r="2773" spans="1:14" x14ac:dyDescent="0.3">
      <c r="A2773" t="s">
        <v>2748</v>
      </c>
      <c r="B2773" t="s">
        <v>6278</v>
      </c>
      <c r="C2773" t="s">
        <v>7407</v>
      </c>
      <c r="D2773" t="s">
        <v>7418</v>
      </c>
      <c r="E2773" t="s">
        <v>7423</v>
      </c>
      <c r="F2773" t="s">
        <v>7429</v>
      </c>
      <c r="G2773">
        <v>16341.04</v>
      </c>
      <c r="H2773">
        <v>5</v>
      </c>
      <c r="I2773" t="s">
        <v>7991</v>
      </c>
      <c r="J2773" t="s">
        <v>8166</v>
      </c>
      <c r="K2773" t="s">
        <v>8168</v>
      </c>
      <c r="L2773" t="s">
        <v>8170</v>
      </c>
      <c r="M2773">
        <v>81705.2</v>
      </c>
      <c r="N2773">
        <v>81705.200000000012</v>
      </c>
    </row>
    <row r="2774" spans="1:14" x14ac:dyDescent="0.3">
      <c r="A2774" t="s">
        <v>2749</v>
      </c>
      <c r="B2774" t="s">
        <v>6431</v>
      </c>
      <c r="C2774" t="s">
        <v>7407</v>
      </c>
      <c r="D2774" t="s">
        <v>7418</v>
      </c>
      <c r="E2774" t="s">
        <v>7423</v>
      </c>
      <c r="F2774" t="s">
        <v>7430</v>
      </c>
      <c r="G2774">
        <v>5761.03</v>
      </c>
      <c r="H2774">
        <v>20</v>
      </c>
      <c r="I2774" t="s">
        <v>7982</v>
      </c>
      <c r="J2774" t="s">
        <v>8162</v>
      </c>
      <c r="K2774" t="s">
        <v>8168</v>
      </c>
      <c r="L2774" t="s">
        <v>8169</v>
      </c>
      <c r="M2774">
        <v>92176.48</v>
      </c>
      <c r="N2774">
        <v>115220.59999999999</v>
      </c>
    </row>
    <row r="2775" spans="1:14" x14ac:dyDescent="0.3">
      <c r="A2775" t="s">
        <v>2750</v>
      </c>
      <c r="B2775" t="s">
        <v>6432</v>
      </c>
      <c r="C2775" t="s">
        <v>7407</v>
      </c>
      <c r="D2775" t="s">
        <v>7417</v>
      </c>
      <c r="E2775" t="s">
        <v>7425</v>
      </c>
      <c r="F2775" t="s">
        <v>7433</v>
      </c>
      <c r="G2775">
        <v>2016.9</v>
      </c>
      <c r="H2775">
        <v>3</v>
      </c>
      <c r="I2775" t="s">
        <v>7775</v>
      </c>
      <c r="J2775" t="s">
        <v>8163</v>
      </c>
      <c r="K2775" t="s">
        <v>8168</v>
      </c>
      <c r="L2775" t="s">
        <v>8169</v>
      </c>
      <c r="M2775">
        <v>4840.5600000000004</v>
      </c>
      <c r="N2775">
        <v>6050.7000000000007</v>
      </c>
    </row>
    <row r="2776" spans="1:14" x14ac:dyDescent="0.3">
      <c r="A2776" t="s">
        <v>2751</v>
      </c>
      <c r="B2776" t="s">
        <v>6433</v>
      </c>
      <c r="C2776" t="s">
        <v>7408</v>
      </c>
      <c r="D2776" t="s">
        <v>7419</v>
      </c>
      <c r="E2776" t="s">
        <v>7425</v>
      </c>
      <c r="F2776" t="s">
        <v>7428</v>
      </c>
      <c r="G2776">
        <v>6170.22</v>
      </c>
      <c r="H2776">
        <v>19</v>
      </c>
      <c r="I2776" t="s">
        <v>7913</v>
      </c>
      <c r="J2776" t="s">
        <v>8162</v>
      </c>
      <c r="K2776" t="s">
        <v>8167</v>
      </c>
      <c r="L2776" t="s">
        <v>8170</v>
      </c>
      <c r="M2776">
        <v>117234.18</v>
      </c>
      <c r="N2776">
        <v>117234.18000000001</v>
      </c>
    </row>
    <row r="2777" spans="1:14" x14ac:dyDescent="0.3">
      <c r="A2777" t="s">
        <v>2752</v>
      </c>
      <c r="B2777" t="s">
        <v>6434</v>
      </c>
      <c r="C2777" t="s">
        <v>7405</v>
      </c>
      <c r="D2777" t="s">
        <v>7417</v>
      </c>
      <c r="E2777" t="s">
        <v>7423</v>
      </c>
      <c r="F2777" t="s">
        <v>7428</v>
      </c>
      <c r="G2777">
        <v>11458.15</v>
      </c>
      <c r="H2777">
        <v>19</v>
      </c>
      <c r="I2777" t="s">
        <v>7727</v>
      </c>
      <c r="J2777" t="s">
        <v>8166</v>
      </c>
      <c r="K2777" t="s">
        <v>8167</v>
      </c>
      <c r="L2777" t="s">
        <v>8169</v>
      </c>
      <c r="M2777">
        <v>174163.88</v>
      </c>
      <c r="N2777">
        <v>217704.85</v>
      </c>
    </row>
    <row r="2778" spans="1:14" x14ac:dyDescent="0.3">
      <c r="A2778" t="s">
        <v>2753</v>
      </c>
      <c r="B2778" t="s">
        <v>6435</v>
      </c>
      <c r="C2778" t="s">
        <v>7408</v>
      </c>
      <c r="D2778" t="s">
        <v>7417</v>
      </c>
      <c r="E2778" t="s">
        <v>7423</v>
      </c>
      <c r="F2778" t="s">
        <v>7432</v>
      </c>
      <c r="G2778">
        <v>14664.44</v>
      </c>
      <c r="H2778">
        <v>2</v>
      </c>
      <c r="I2778" t="s">
        <v>7885</v>
      </c>
      <c r="J2778" t="s">
        <v>8165</v>
      </c>
      <c r="K2778" t="s">
        <v>8167</v>
      </c>
      <c r="L2778" t="s">
        <v>8169</v>
      </c>
      <c r="M2778">
        <v>23463.27</v>
      </c>
      <c r="N2778">
        <v>29328.880000000001</v>
      </c>
    </row>
    <row r="2779" spans="1:14" x14ac:dyDescent="0.3">
      <c r="A2779" t="s">
        <v>2754</v>
      </c>
      <c r="B2779" t="s">
        <v>6436</v>
      </c>
      <c r="C2779" t="s">
        <v>7408</v>
      </c>
      <c r="D2779" t="s">
        <v>7417</v>
      </c>
      <c r="E2779" t="s">
        <v>7425</v>
      </c>
      <c r="F2779" t="s">
        <v>7434</v>
      </c>
      <c r="G2779">
        <v>13288.3</v>
      </c>
      <c r="H2779">
        <v>7</v>
      </c>
      <c r="I2779" t="s">
        <v>7815</v>
      </c>
      <c r="J2779" t="s">
        <v>8164</v>
      </c>
      <c r="K2779" t="s">
        <v>8167</v>
      </c>
      <c r="L2779" t="s">
        <v>8170</v>
      </c>
      <c r="M2779">
        <v>93018.1</v>
      </c>
      <c r="N2779">
        <v>93018.099999999991</v>
      </c>
    </row>
    <row r="2780" spans="1:14" x14ac:dyDescent="0.3">
      <c r="A2780" t="s">
        <v>2755</v>
      </c>
      <c r="B2780" t="s">
        <v>6437</v>
      </c>
      <c r="C2780" t="s">
        <v>7406</v>
      </c>
      <c r="D2780" t="s">
        <v>7421</v>
      </c>
      <c r="E2780" t="s">
        <v>7423</v>
      </c>
      <c r="F2780" t="s">
        <v>7429</v>
      </c>
      <c r="G2780">
        <v>2139.7399999999998</v>
      </c>
      <c r="H2780">
        <v>13</v>
      </c>
      <c r="I2780" t="s">
        <v>8091</v>
      </c>
      <c r="J2780" t="s">
        <v>8166</v>
      </c>
      <c r="K2780" t="s">
        <v>8168</v>
      </c>
      <c r="L2780" t="s">
        <v>8170</v>
      </c>
      <c r="M2780">
        <v>27816.62</v>
      </c>
      <c r="N2780">
        <v>27816.619999999995</v>
      </c>
    </row>
    <row r="2781" spans="1:14" x14ac:dyDescent="0.3">
      <c r="A2781" t="s">
        <v>2756</v>
      </c>
      <c r="B2781" t="s">
        <v>6438</v>
      </c>
      <c r="C2781" t="s">
        <v>7406</v>
      </c>
      <c r="D2781" t="s">
        <v>7412</v>
      </c>
      <c r="E2781" t="s">
        <v>7425</v>
      </c>
      <c r="F2781" t="s">
        <v>7431</v>
      </c>
      <c r="G2781">
        <v>1796.12</v>
      </c>
      <c r="H2781">
        <v>17</v>
      </c>
      <c r="I2781" t="s">
        <v>7749</v>
      </c>
      <c r="J2781" t="s">
        <v>8166</v>
      </c>
      <c r="K2781" t="s">
        <v>8167</v>
      </c>
      <c r="L2781" t="s">
        <v>8169</v>
      </c>
      <c r="M2781">
        <v>24426.9</v>
      </c>
      <c r="N2781">
        <v>30534.039999999997</v>
      </c>
    </row>
    <row r="2782" spans="1:14" x14ac:dyDescent="0.3">
      <c r="A2782" t="s">
        <v>2757</v>
      </c>
      <c r="B2782" t="s">
        <v>4980</v>
      </c>
      <c r="C2782" t="s">
        <v>7407</v>
      </c>
      <c r="D2782" t="s">
        <v>7413</v>
      </c>
      <c r="E2782" t="s">
        <v>7424</v>
      </c>
      <c r="F2782" t="s">
        <v>7433</v>
      </c>
      <c r="G2782">
        <v>1482.38</v>
      </c>
      <c r="H2782">
        <v>9</v>
      </c>
      <c r="I2782" t="s">
        <v>7716</v>
      </c>
      <c r="J2782" t="s">
        <v>8163</v>
      </c>
      <c r="K2782" t="s">
        <v>8167</v>
      </c>
      <c r="L2782" t="s">
        <v>8169</v>
      </c>
      <c r="M2782">
        <v>10672.97</v>
      </c>
      <c r="N2782">
        <v>13341.420000000002</v>
      </c>
    </row>
    <row r="2783" spans="1:14" x14ac:dyDescent="0.3">
      <c r="A2783" t="s">
        <v>2758</v>
      </c>
      <c r="B2783" t="s">
        <v>5500</v>
      </c>
      <c r="C2783" t="s">
        <v>7408</v>
      </c>
      <c r="D2783" t="s">
        <v>7419</v>
      </c>
      <c r="E2783" t="s">
        <v>7424</v>
      </c>
      <c r="F2783" t="s">
        <v>7429</v>
      </c>
      <c r="G2783">
        <v>15479.5</v>
      </c>
      <c r="H2783">
        <v>4</v>
      </c>
      <c r="I2783" t="s">
        <v>7929</v>
      </c>
      <c r="J2783" t="s">
        <v>8163</v>
      </c>
      <c r="K2783" t="s">
        <v>8167</v>
      </c>
      <c r="L2783" t="s">
        <v>8169</v>
      </c>
      <c r="M2783">
        <v>49534.400000000001</v>
      </c>
      <c r="N2783">
        <v>61918</v>
      </c>
    </row>
    <row r="2784" spans="1:14" x14ac:dyDescent="0.3">
      <c r="A2784" t="s">
        <v>2759</v>
      </c>
      <c r="B2784" t="s">
        <v>6439</v>
      </c>
      <c r="C2784" t="s">
        <v>7408</v>
      </c>
      <c r="D2784" t="s">
        <v>7417</v>
      </c>
      <c r="E2784" t="s">
        <v>7426</v>
      </c>
      <c r="F2784" t="s">
        <v>7434</v>
      </c>
      <c r="G2784">
        <v>9427.14</v>
      </c>
      <c r="H2784">
        <v>13</v>
      </c>
      <c r="I2784" t="s">
        <v>7495</v>
      </c>
      <c r="J2784" t="s">
        <v>8164</v>
      </c>
      <c r="K2784" t="s">
        <v>8168</v>
      </c>
      <c r="L2784" t="s">
        <v>8169</v>
      </c>
      <c r="M2784">
        <v>98042.09</v>
      </c>
      <c r="N2784">
        <v>122552.81999999999</v>
      </c>
    </row>
    <row r="2785" spans="1:14" x14ac:dyDescent="0.3">
      <c r="A2785" t="s">
        <v>2760</v>
      </c>
      <c r="B2785" t="s">
        <v>6440</v>
      </c>
      <c r="C2785" t="s">
        <v>7405</v>
      </c>
      <c r="D2785" t="s">
        <v>7410</v>
      </c>
      <c r="E2785" t="s">
        <v>7423</v>
      </c>
      <c r="F2785" t="s">
        <v>7428</v>
      </c>
      <c r="G2785">
        <v>12134.6</v>
      </c>
      <c r="H2785">
        <v>10</v>
      </c>
      <c r="I2785" t="s">
        <v>7622</v>
      </c>
      <c r="J2785" t="s">
        <v>8163</v>
      </c>
      <c r="K2785" t="s">
        <v>8168</v>
      </c>
      <c r="L2785" t="s">
        <v>8169</v>
      </c>
      <c r="M2785">
        <v>97076.800000000003</v>
      </c>
      <c r="N2785">
        <v>121346</v>
      </c>
    </row>
    <row r="2786" spans="1:14" x14ac:dyDescent="0.3">
      <c r="A2786" t="s">
        <v>419</v>
      </c>
      <c r="B2786" t="s">
        <v>6441</v>
      </c>
      <c r="C2786" t="s">
        <v>7405</v>
      </c>
      <c r="D2786" t="s">
        <v>7417</v>
      </c>
      <c r="E2786" t="s">
        <v>7423</v>
      </c>
      <c r="F2786" t="s">
        <v>7434</v>
      </c>
      <c r="G2786">
        <v>4500.26</v>
      </c>
      <c r="H2786">
        <v>10</v>
      </c>
      <c r="I2786" t="s">
        <v>7493</v>
      </c>
      <c r="J2786" t="s">
        <v>8163</v>
      </c>
      <c r="K2786" t="s">
        <v>8168</v>
      </c>
      <c r="L2786" t="s">
        <v>8170</v>
      </c>
      <c r="M2786">
        <v>45002.6</v>
      </c>
      <c r="N2786">
        <v>45002.600000000006</v>
      </c>
    </row>
    <row r="2787" spans="1:14" x14ac:dyDescent="0.3">
      <c r="A2787" t="s">
        <v>2761</v>
      </c>
      <c r="B2787" t="s">
        <v>6442</v>
      </c>
      <c r="C2787" t="s">
        <v>7405</v>
      </c>
      <c r="D2787" t="s">
        <v>7417</v>
      </c>
      <c r="E2787" t="s">
        <v>7424</v>
      </c>
      <c r="F2787" t="s">
        <v>7430</v>
      </c>
      <c r="G2787">
        <v>3028.67</v>
      </c>
      <c r="H2787">
        <v>7</v>
      </c>
      <c r="I2787" t="s">
        <v>7739</v>
      </c>
      <c r="J2787" t="s">
        <v>8162</v>
      </c>
      <c r="K2787" t="s">
        <v>8168</v>
      </c>
      <c r="L2787" t="s">
        <v>8169</v>
      </c>
      <c r="M2787">
        <v>16960.22</v>
      </c>
      <c r="N2787">
        <v>21200.690000000002</v>
      </c>
    </row>
    <row r="2788" spans="1:14" x14ac:dyDescent="0.3">
      <c r="A2788" t="s">
        <v>2762</v>
      </c>
      <c r="B2788" t="s">
        <v>6443</v>
      </c>
      <c r="C2788" t="s">
        <v>7406</v>
      </c>
      <c r="D2788" t="s">
        <v>7416</v>
      </c>
      <c r="E2788" t="s">
        <v>7425</v>
      </c>
      <c r="F2788" t="s">
        <v>7434</v>
      </c>
      <c r="G2788">
        <v>2076.66</v>
      </c>
      <c r="H2788">
        <v>3</v>
      </c>
      <c r="I2788" t="s">
        <v>8005</v>
      </c>
      <c r="J2788" t="s">
        <v>8162</v>
      </c>
      <c r="K2788" t="s">
        <v>8168</v>
      </c>
      <c r="L2788" t="s">
        <v>8169</v>
      </c>
      <c r="M2788">
        <v>4984.1499999999996</v>
      </c>
      <c r="N2788">
        <v>6229.98</v>
      </c>
    </row>
    <row r="2789" spans="1:14" x14ac:dyDescent="0.3">
      <c r="A2789" t="s">
        <v>2763</v>
      </c>
      <c r="B2789" t="s">
        <v>6444</v>
      </c>
      <c r="C2789" t="s">
        <v>7406</v>
      </c>
      <c r="D2789" t="s">
        <v>7416</v>
      </c>
      <c r="E2789" t="s">
        <v>7427</v>
      </c>
      <c r="F2789" t="s">
        <v>7428</v>
      </c>
      <c r="G2789">
        <v>6370.25</v>
      </c>
      <c r="H2789">
        <v>9</v>
      </c>
      <c r="I2789" t="s">
        <v>8145</v>
      </c>
      <c r="J2789" t="s">
        <v>8165</v>
      </c>
      <c r="K2789" t="s">
        <v>8168</v>
      </c>
      <c r="L2789" t="s">
        <v>8170</v>
      </c>
      <c r="M2789">
        <v>57332.25</v>
      </c>
      <c r="N2789">
        <v>57332.25</v>
      </c>
    </row>
    <row r="2790" spans="1:14" x14ac:dyDescent="0.3">
      <c r="A2790" t="s">
        <v>2764</v>
      </c>
      <c r="B2790" t="s">
        <v>6445</v>
      </c>
      <c r="C2790" t="s">
        <v>7407</v>
      </c>
      <c r="D2790" t="s">
        <v>7415</v>
      </c>
      <c r="E2790" t="s">
        <v>7427</v>
      </c>
      <c r="F2790" t="s">
        <v>7429</v>
      </c>
      <c r="G2790">
        <v>11407.52</v>
      </c>
      <c r="H2790">
        <v>1</v>
      </c>
      <c r="I2790" t="s">
        <v>7894</v>
      </c>
      <c r="J2790" t="s">
        <v>8162</v>
      </c>
      <c r="K2790" t="s">
        <v>8167</v>
      </c>
      <c r="L2790" t="s">
        <v>8170</v>
      </c>
      <c r="M2790">
        <v>11407.52</v>
      </c>
      <c r="N2790">
        <v>11407.52</v>
      </c>
    </row>
    <row r="2791" spans="1:14" x14ac:dyDescent="0.3">
      <c r="A2791" t="s">
        <v>2765</v>
      </c>
      <c r="B2791" t="s">
        <v>6117</v>
      </c>
      <c r="C2791" t="s">
        <v>7405</v>
      </c>
      <c r="D2791" t="s">
        <v>7409</v>
      </c>
      <c r="E2791" t="s">
        <v>7424</v>
      </c>
      <c r="F2791" t="s">
        <v>7431</v>
      </c>
      <c r="G2791">
        <v>2358.86</v>
      </c>
      <c r="H2791">
        <v>15</v>
      </c>
      <c r="I2791" t="s">
        <v>7492</v>
      </c>
      <c r="J2791" t="s">
        <v>8164</v>
      </c>
      <c r="K2791" t="s">
        <v>8168</v>
      </c>
      <c r="L2791" t="s">
        <v>8170</v>
      </c>
      <c r="M2791">
        <v>35382.9</v>
      </c>
      <c r="N2791">
        <v>35382.9</v>
      </c>
    </row>
    <row r="2792" spans="1:14" x14ac:dyDescent="0.3">
      <c r="A2792" t="s">
        <v>2766</v>
      </c>
      <c r="B2792" t="s">
        <v>6446</v>
      </c>
      <c r="C2792" t="s">
        <v>7407</v>
      </c>
      <c r="D2792" t="s">
        <v>7417</v>
      </c>
      <c r="E2792" t="s">
        <v>7426</v>
      </c>
      <c r="F2792" t="s">
        <v>7432</v>
      </c>
      <c r="G2792">
        <v>6054.85</v>
      </c>
      <c r="H2792">
        <v>13</v>
      </c>
      <c r="I2792" t="s">
        <v>7519</v>
      </c>
      <c r="J2792" t="s">
        <v>8162</v>
      </c>
      <c r="K2792" t="s">
        <v>8167</v>
      </c>
      <c r="L2792" t="s">
        <v>8170</v>
      </c>
      <c r="M2792">
        <v>78713.05</v>
      </c>
      <c r="N2792">
        <v>78713.05</v>
      </c>
    </row>
    <row r="2793" spans="1:14" x14ac:dyDescent="0.3">
      <c r="A2793" t="s">
        <v>2767</v>
      </c>
      <c r="B2793" t="s">
        <v>6447</v>
      </c>
      <c r="C2793" t="s">
        <v>7407</v>
      </c>
      <c r="D2793" t="s">
        <v>7413</v>
      </c>
      <c r="E2793" t="s">
        <v>7427</v>
      </c>
      <c r="F2793" t="s">
        <v>7433</v>
      </c>
      <c r="G2793">
        <v>4828.9399999999996</v>
      </c>
      <c r="H2793">
        <v>12</v>
      </c>
      <c r="I2793" t="s">
        <v>7919</v>
      </c>
      <c r="J2793" t="s">
        <v>8164</v>
      </c>
      <c r="K2793" t="s">
        <v>8168</v>
      </c>
      <c r="L2793" t="s">
        <v>8170</v>
      </c>
      <c r="M2793">
        <v>57947.28</v>
      </c>
      <c r="N2793">
        <v>57947.28</v>
      </c>
    </row>
    <row r="2794" spans="1:14" x14ac:dyDescent="0.3">
      <c r="A2794" t="s">
        <v>2768</v>
      </c>
      <c r="B2794" t="s">
        <v>6448</v>
      </c>
      <c r="C2794" t="s">
        <v>7406</v>
      </c>
      <c r="D2794" t="s">
        <v>7412</v>
      </c>
      <c r="E2794" t="s">
        <v>7426</v>
      </c>
      <c r="F2794" t="s">
        <v>7428</v>
      </c>
      <c r="G2794">
        <v>15633.05</v>
      </c>
      <c r="H2794">
        <v>17</v>
      </c>
      <c r="I2794" t="s">
        <v>7560</v>
      </c>
      <c r="J2794" t="s">
        <v>8165</v>
      </c>
      <c r="K2794" t="s">
        <v>8167</v>
      </c>
      <c r="L2794" t="s">
        <v>8170</v>
      </c>
      <c r="M2794">
        <v>265761.84999999998</v>
      </c>
      <c r="N2794">
        <v>265761.84999999998</v>
      </c>
    </row>
    <row r="2795" spans="1:14" x14ac:dyDescent="0.3">
      <c r="A2795" t="s">
        <v>2769</v>
      </c>
      <c r="B2795" t="s">
        <v>6449</v>
      </c>
      <c r="C2795" t="s">
        <v>7407</v>
      </c>
      <c r="D2795" t="s">
        <v>7415</v>
      </c>
      <c r="E2795" t="s">
        <v>7426</v>
      </c>
      <c r="F2795" t="s">
        <v>7430</v>
      </c>
      <c r="G2795">
        <v>8514.14</v>
      </c>
      <c r="H2795">
        <v>2</v>
      </c>
      <c r="I2795" t="s">
        <v>7833</v>
      </c>
      <c r="J2795" t="s">
        <v>8165</v>
      </c>
      <c r="K2795" t="s">
        <v>8167</v>
      </c>
      <c r="L2795" t="s">
        <v>8169</v>
      </c>
      <c r="M2795">
        <v>13622.79</v>
      </c>
      <c r="N2795">
        <v>17028.28</v>
      </c>
    </row>
    <row r="2796" spans="1:14" x14ac:dyDescent="0.3">
      <c r="A2796" t="s">
        <v>2770</v>
      </c>
      <c r="B2796" t="s">
        <v>6450</v>
      </c>
      <c r="C2796" t="s">
        <v>7408</v>
      </c>
      <c r="D2796" t="s">
        <v>7422</v>
      </c>
      <c r="E2796" t="s">
        <v>7424</v>
      </c>
      <c r="F2796" t="s">
        <v>7434</v>
      </c>
      <c r="G2796">
        <v>8833.69</v>
      </c>
      <c r="H2796">
        <v>3</v>
      </c>
      <c r="I2796" t="s">
        <v>7457</v>
      </c>
      <c r="J2796" t="s">
        <v>8162</v>
      </c>
      <c r="K2796" t="s">
        <v>8167</v>
      </c>
      <c r="L2796" t="s">
        <v>8169</v>
      </c>
      <c r="M2796">
        <v>21200.69</v>
      </c>
      <c r="N2796">
        <v>26501.07</v>
      </c>
    </row>
    <row r="2797" spans="1:14" x14ac:dyDescent="0.3">
      <c r="A2797" t="s">
        <v>2771</v>
      </c>
      <c r="B2797" t="s">
        <v>6451</v>
      </c>
      <c r="C2797" t="s">
        <v>7406</v>
      </c>
      <c r="D2797" t="s">
        <v>7412</v>
      </c>
      <c r="E2797" t="s">
        <v>7425</v>
      </c>
      <c r="F2797" t="s">
        <v>7430</v>
      </c>
      <c r="G2797">
        <v>10685.42</v>
      </c>
      <c r="H2797">
        <v>7</v>
      </c>
      <c r="I2797" t="s">
        <v>7924</v>
      </c>
      <c r="J2797" t="s">
        <v>8162</v>
      </c>
      <c r="K2797" t="s">
        <v>8167</v>
      </c>
      <c r="L2797" t="s">
        <v>8170</v>
      </c>
      <c r="M2797">
        <v>74797.94</v>
      </c>
      <c r="N2797">
        <v>74797.94</v>
      </c>
    </row>
    <row r="2798" spans="1:14" x14ac:dyDescent="0.3">
      <c r="A2798" t="s">
        <v>2772</v>
      </c>
      <c r="B2798" t="s">
        <v>6452</v>
      </c>
      <c r="C2798" t="s">
        <v>7405</v>
      </c>
      <c r="D2798" t="s">
        <v>7417</v>
      </c>
      <c r="E2798" t="s">
        <v>7425</v>
      </c>
      <c r="F2798" t="s">
        <v>7433</v>
      </c>
      <c r="G2798">
        <v>16170.06</v>
      </c>
      <c r="H2798">
        <v>3</v>
      </c>
      <c r="I2798" t="s">
        <v>7871</v>
      </c>
      <c r="J2798" t="s">
        <v>8166</v>
      </c>
      <c r="K2798" t="s">
        <v>8168</v>
      </c>
      <c r="L2798" t="s">
        <v>8169</v>
      </c>
      <c r="M2798">
        <v>38808.31</v>
      </c>
      <c r="N2798">
        <v>48510.18</v>
      </c>
    </row>
    <row r="2799" spans="1:14" x14ac:dyDescent="0.3">
      <c r="A2799" t="s">
        <v>2773</v>
      </c>
      <c r="B2799" t="s">
        <v>4040</v>
      </c>
      <c r="C2799" t="s">
        <v>7407</v>
      </c>
      <c r="D2799" t="s">
        <v>7415</v>
      </c>
      <c r="E2799" t="s">
        <v>7425</v>
      </c>
      <c r="F2799" t="s">
        <v>7431</v>
      </c>
      <c r="G2799">
        <v>10447.209999999999</v>
      </c>
      <c r="H2799">
        <v>8</v>
      </c>
      <c r="I2799" t="s">
        <v>7855</v>
      </c>
      <c r="J2799" t="s">
        <v>8162</v>
      </c>
      <c r="K2799" t="s">
        <v>8168</v>
      </c>
      <c r="L2799" t="s">
        <v>8170</v>
      </c>
      <c r="M2799">
        <v>83577.679999999993</v>
      </c>
      <c r="N2799">
        <v>83577.679999999993</v>
      </c>
    </row>
    <row r="2800" spans="1:14" x14ac:dyDescent="0.3">
      <c r="A2800" t="s">
        <v>2774</v>
      </c>
      <c r="B2800" t="s">
        <v>6453</v>
      </c>
      <c r="C2800" t="s">
        <v>7408</v>
      </c>
      <c r="D2800" t="s">
        <v>7420</v>
      </c>
      <c r="E2800" t="s">
        <v>7423</v>
      </c>
      <c r="F2800" t="s">
        <v>7432</v>
      </c>
      <c r="G2800">
        <v>7430.16</v>
      </c>
      <c r="H2800">
        <v>17</v>
      </c>
      <c r="I2800" t="s">
        <v>7727</v>
      </c>
      <c r="J2800" t="s">
        <v>8166</v>
      </c>
      <c r="K2800" t="s">
        <v>8168</v>
      </c>
      <c r="L2800" t="s">
        <v>8169</v>
      </c>
      <c r="M2800">
        <v>101050.01</v>
      </c>
      <c r="N2800">
        <v>126312.72</v>
      </c>
    </row>
    <row r="2801" spans="1:14" x14ac:dyDescent="0.3">
      <c r="A2801" t="s">
        <v>2775</v>
      </c>
      <c r="B2801" t="s">
        <v>6454</v>
      </c>
      <c r="C2801" t="s">
        <v>7405</v>
      </c>
      <c r="D2801" t="s">
        <v>7409</v>
      </c>
      <c r="E2801" t="s">
        <v>7424</v>
      </c>
      <c r="F2801" t="s">
        <v>7428</v>
      </c>
      <c r="G2801">
        <v>2067.5300000000002</v>
      </c>
      <c r="H2801">
        <v>15</v>
      </c>
      <c r="I2801" t="s">
        <v>8017</v>
      </c>
      <c r="J2801" t="s">
        <v>8162</v>
      </c>
      <c r="K2801" t="s">
        <v>8167</v>
      </c>
      <c r="L2801" t="s">
        <v>8170</v>
      </c>
      <c r="M2801">
        <v>31012.95</v>
      </c>
      <c r="N2801">
        <v>31012.950000000004</v>
      </c>
    </row>
    <row r="2802" spans="1:14" x14ac:dyDescent="0.3">
      <c r="A2802" t="s">
        <v>2776</v>
      </c>
      <c r="B2802" t="s">
        <v>6455</v>
      </c>
      <c r="C2802" t="s">
        <v>7408</v>
      </c>
      <c r="D2802" t="s">
        <v>7422</v>
      </c>
      <c r="E2802" t="s">
        <v>7426</v>
      </c>
      <c r="F2802" t="s">
        <v>7428</v>
      </c>
      <c r="G2802">
        <v>16235.63</v>
      </c>
      <c r="H2802">
        <v>16</v>
      </c>
      <c r="I2802" t="s">
        <v>8120</v>
      </c>
      <c r="J2802" t="s">
        <v>8163</v>
      </c>
      <c r="K2802" t="s">
        <v>8167</v>
      </c>
      <c r="L2802" t="s">
        <v>8169</v>
      </c>
      <c r="M2802">
        <v>207816.23</v>
      </c>
      <c r="N2802">
        <v>259770.08</v>
      </c>
    </row>
    <row r="2803" spans="1:14" x14ac:dyDescent="0.3">
      <c r="A2803" t="s">
        <v>2777</v>
      </c>
      <c r="B2803" t="s">
        <v>6456</v>
      </c>
      <c r="C2803" t="s">
        <v>7405</v>
      </c>
      <c r="D2803" t="s">
        <v>7410</v>
      </c>
      <c r="E2803" t="s">
        <v>7426</v>
      </c>
      <c r="F2803" t="s">
        <v>7432</v>
      </c>
      <c r="G2803">
        <v>7235.94</v>
      </c>
      <c r="H2803">
        <v>16</v>
      </c>
      <c r="I2803" t="s">
        <v>7769</v>
      </c>
      <c r="J2803" t="s">
        <v>8162</v>
      </c>
      <c r="K2803" t="s">
        <v>8167</v>
      </c>
      <c r="L2803" t="s">
        <v>8170</v>
      </c>
      <c r="M2803">
        <v>115775.03999999999</v>
      </c>
      <c r="N2803">
        <v>115775.03999999999</v>
      </c>
    </row>
    <row r="2804" spans="1:14" x14ac:dyDescent="0.3">
      <c r="A2804" t="s">
        <v>2778</v>
      </c>
      <c r="B2804" t="s">
        <v>4628</v>
      </c>
      <c r="C2804" t="s">
        <v>7405</v>
      </c>
      <c r="D2804" t="s">
        <v>7409</v>
      </c>
      <c r="E2804" t="s">
        <v>7424</v>
      </c>
      <c r="F2804" t="s">
        <v>7432</v>
      </c>
      <c r="G2804">
        <v>5838.22</v>
      </c>
      <c r="H2804">
        <v>2</v>
      </c>
      <c r="I2804" t="s">
        <v>7487</v>
      </c>
      <c r="J2804" t="s">
        <v>8164</v>
      </c>
      <c r="K2804" t="s">
        <v>8168</v>
      </c>
      <c r="L2804" t="s">
        <v>8169</v>
      </c>
      <c r="M2804">
        <v>9340.82</v>
      </c>
      <c r="N2804">
        <v>11676.44</v>
      </c>
    </row>
    <row r="2805" spans="1:14" x14ac:dyDescent="0.3">
      <c r="A2805" t="s">
        <v>2779</v>
      </c>
      <c r="B2805" t="s">
        <v>6457</v>
      </c>
      <c r="C2805" t="s">
        <v>7406</v>
      </c>
      <c r="D2805" t="s">
        <v>7416</v>
      </c>
      <c r="E2805" t="s">
        <v>7424</v>
      </c>
      <c r="F2805" t="s">
        <v>7434</v>
      </c>
      <c r="G2805">
        <v>6011.69</v>
      </c>
      <c r="H2805">
        <v>6</v>
      </c>
      <c r="I2805" t="s">
        <v>7745</v>
      </c>
      <c r="J2805" t="s">
        <v>8163</v>
      </c>
      <c r="K2805" t="s">
        <v>8167</v>
      </c>
      <c r="L2805" t="s">
        <v>8169</v>
      </c>
      <c r="M2805">
        <v>28855.78</v>
      </c>
      <c r="N2805">
        <v>36070.14</v>
      </c>
    </row>
    <row r="2806" spans="1:14" x14ac:dyDescent="0.3">
      <c r="A2806" t="s">
        <v>2780</v>
      </c>
      <c r="B2806" t="s">
        <v>6458</v>
      </c>
      <c r="C2806" t="s">
        <v>7405</v>
      </c>
      <c r="D2806" t="s">
        <v>7410</v>
      </c>
      <c r="E2806" t="s">
        <v>7425</v>
      </c>
      <c r="F2806" t="s">
        <v>7428</v>
      </c>
      <c r="G2806">
        <v>6884.85</v>
      </c>
      <c r="H2806">
        <v>18</v>
      </c>
      <c r="I2806" t="s">
        <v>7870</v>
      </c>
      <c r="J2806" t="s">
        <v>8164</v>
      </c>
      <c r="K2806" t="s">
        <v>8167</v>
      </c>
      <c r="L2806" t="s">
        <v>8170</v>
      </c>
      <c r="M2806">
        <v>123927.3</v>
      </c>
      <c r="N2806">
        <v>123927.3</v>
      </c>
    </row>
    <row r="2807" spans="1:14" x14ac:dyDescent="0.3">
      <c r="A2807" t="s">
        <v>2781</v>
      </c>
      <c r="B2807" t="s">
        <v>6459</v>
      </c>
      <c r="C2807" t="s">
        <v>7405</v>
      </c>
      <c r="D2807" t="s">
        <v>7409</v>
      </c>
      <c r="E2807" t="s">
        <v>7423</v>
      </c>
      <c r="F2807" t="s">
        <v>7431</v>
      </c>
      <c r="G2807">
        <v>8972.2999999999993</v>
      </c>
      <c r="H2807">
        <v>10</v>
      </c>
      <c r="I2807" t="s">
        <v>7670</v>
      </c>
      <c r="J2807" t="s">
        <v>8166</v>
      </c>
      <c r="K2807" t="s">
        <v>8167</v>
      </c>
      <c r="L2807" t="s">
        <v>8170</v>
      </c>
      <c r="M2807">
        <v>89723</v>
      </c>
      <c r="N2807">
        <v>89723</v>
      </c>
    </row>
    <row r="2808" spans="1:14" x14ac:dyDescent="0.3">
      <c r="A2808" t="s">
        <v>2782</v>
      </c>
      <c r="B2808" t="s">
        <v>4057</v>
      </c>
      <c r="C2808" t="s">
        <v>7407</v>
      </c>
      <c r="D2808" t="s">
        <v>7417</v>
      </c>
      <c r="E2808" t="s">
        <v>7427</v>
      </c>
      <c r="F2808" t="s">
        <v>7431</v>
      </c>
      <c r="G2808">
        <v>11111.21</v>
      </c>
      <c r="H2808">
        <v>1</v>
      </c>
      <c r="I2808" t="s">
        <v>8059</v>
      </c>
      <c r="J2808" t="s">
        <v>8162</v>
      </c>
      <c r="K2808" t="s">
        <v>8167</v>
      </c>
      <c r="L2808" t="s">
        <v>8170</v>
      </c>
      <c r="M2808">
        <v>11111.21</v>
      </c>
      <c r="N2808">
        <v>11111.21</v>
      </c>
    </row>
    <row r="2809" spans="1:14" x14ac:dyDescent="0.3">
      <c r="A2809" t="s">
        <v>2783</v>
      </c>
      <c r="B2809" t="s">
        <v>6460</v>
      </c>
      <c r="C2809" t="s">
        <v>7406</v>
      </c>
      <c r="D2809" t="s">
        <v>7412</v>
      </c>
      <c r="E2809" t="s">
        <v>7425</v>
      </c>
      <c r="F2809" t="s">
        <v>7431</v>
      </c>
      <c r="G2809">
        <v>2578.81</v>
      </c>
      <c r="H2809">
        <v>18</v>
      </c>
      <c r="I2809" t="s">
        <v>7896</v>
      </c>
      <c r="J2809" t="s">
        <v>8165</v>
      </c>
      <c r="K2809" t="s">
        <v>8168</v>
      </c>
      <c r="L2809" t="s">
        <v>8169</v>
      </c>
      <c r="M2809">
        <v>37135.03</v>
      </c>
      <c r="N2809">
        <v>46418.58</v>
      </c>
    </row>
    <row r="2810" spans="1:14" x14ac:dyDescent="0.3">
      <c r="A2810" t="s">
        <v>2784</v>
      </c>
      <c r="B2810" t="s">
        <v>6461</v>
      </c>
      <c r="C2810" t="s">
        <v>7406</v>
      </c>
      <c r="D2810" t="s">
        <v>7412</v>
      </c>
      <c r="E2810" t="s">
        <v>7426</v>
      </c>
      <c r="F2810" t="s">
        <v>7431</v>
      </c>
      <c r="G2810">
        <v>3717.57</v>
      </c>
      <c r="H2810">
        <v>13</v>
      </c>
      <c r="I2810" t="s">
        <v>7457</v>
      </c>
      <c r="J2810" t="s">
        <v>8162</v>
      </c>
      <c r="K2810" t="s">
        <v>8168</v>
      </c>
      <c r="L2810" t="s">
        <v>8170</v>
      </c>
      <c r="M2810">
        <v>48328.41</v>
      </c>
      <c r="N2810">
        <v>48328.41</v>
      </c>
    </row>
    <row r="2811" spans="1:14" x14ac:dyDescent="0.3">
      <c r="A2811" t="s">
        <v>2785</v>
      </c>
      <c r="B2811" t="s">
        <v>6462</v>
      </c>
      <c r="C2811" t="s">
        <v>7406</v>
      </c>
      <c r="D2811" t="s">
        <v>7414</v>
      </c>
      <c r="E2811" t="s">
        <v>7424</v>
      </c>
      <c r="F2811" t="s">
        <v>7432</v>
      </c>
      <c r="G2811">
        <v>2599.56</v>
      </c>
      <c r="H2811">
        <v>17</v>
      </c>
      <c r="I2811" t="s">
        <v>7619</v>
      </c>
      <c r="J2811" t="s">
        <v>8165</v>
      </c>
      <c r="K2811" t="s">
        <v>8167</v>
      </c>
      <c r="L2811" t="s">
        <v>8169</v>
      </c>
      <c r="M2811">
        <v>35353.85</v>
      </c>
      <c r="N2811">
        <v>44192.52</v>
      </c>
    </row>
    <row r="2812" spans="1:14" x14ac:dyDescent="0.3">
      <c r="A2812" t="s">
        <v>2786</v>
      </c>
      <c r="B2812" t="s">
        <v>6463</v>
      </c>
      <c r="C2812" t="s">
        <v>7408</v>
      </c>
      <c r="D2812" t="s">
        <v>7417</v>
      </c>
      <c r="E2812" t="s">
        <v>7423</v>
      </c>
      <c r="F2812" t="s">
        <v>7434</v>
      </c>
      <c r="G2812">
        <v>3774.01</v>
      </c>
      <c r="H2812">
        <v>13</v>
      </c>
      <c r="I2812" t="s">
        <v>8142</v>
      </c>
      <c r="J2812" t="s">
        <v>8165</v>
      </c>
      <c r="K2812" t="s">
        <v>8168</v>
      </c>
      <c r="L2812" t="s">
        <v>8169</v>
      </c>
      <c r="M2812">
        <v>39249.870000000003</v>
      </c>
      <c r="N2812">
        <v>49062.130000000005</v>
      </c>
    </row>
    <row r="2813" spans="1:14" x14ac:dyDescent="0.3">
      <c r="A2813" t="s">
        <v>2787</v>
      </c>
      <c r="B2813" t="s">
        <v>6464</v>
      </c>
      <c r="C2813" t="s">
        <v>7406</v>
      </c>
      <c r="D2813" t="s">
        <v>7412</v>
      </c>
      <c r="E2813" t="s">
        <v>7426</v>
      </c>
      <c r="F2813" t="s">
        <v>7431</v>
      </c>
      <c r="G2813">
        <v>3686.03</v>
      </c>
      <c r="H2813">
        <v>19</v>
      </c>
      <c r="I2813" t="s">
        <v>7779</v>
      </c>
      <c r="J2813" t="s">
        <v>8166</v>
      </c>
      <c r="K2813" t="s">
        <v>8167</v>
      </c>
      <c r="L2813" t="s">
        <v>8169</v>
      </c>
      <c r="M2813">
        <v>56027.49</v>
      </c>
      <c r="N2813">
        <v>70034.570000000007</v>
      </c>
    </row>
    <row r="2814" spans="1:14" x14ac:dyDescent="0.3">
      <c r="A2814" t="s">
        <v>2788</v>
      </c>
      <c r="B2814" t="s">
        <v>6421</v>
      </c>
      <c r="C2814" t="s">
        <v>7407</v>
      </c>
      <c r="D2814" t="s">
        <v>7418</v>
      </c>
      <c r="E2814" t="s">
        <v>7426</v>
      </c>
      <c r="F2814" t="s">
        <v>7430</v>
      </c>
      <c r="G2814">
        <v>10365.040000000001</v>
      </c>
      <c r="H2814">
        <v>19</v>
      </c>
      <c r="I2814" t="s">
        <v>7535</v>
      </c>
      <c r="J2814" t="s">
        <v>8162</v>
      </c>
      <c r="K2814" t="s">
        <v>8168</v>
      </c>
      <c r="L2814" t="s">
        <v>8169</v>
      </c>
      <c r="M2814">
        <v>157548.94</v>
      </c>
      <c r="N2814">
        <v>196935.76</v>
      </c>
    </row>
    <row r="2815" spans="1:14" x14ac:dyDescent="0.3">
      <c r="A2815" t="s">
        <v>2789</v>
      </c>
      <c r="B2815" t="s">
        <v>4270</v>
      </c>
      <c r="C2815" t="s">
        <v>7406</v>
      </c>
      <c r="D2815" t="s">
        <v>7421</v>
      </c>
      <c r="E2815" t="s">
        <v>7423</v>
      </c>
      <c r="F2815" t="s">
        <v>7428</v>
      </c>
      <c r="G2815">
        <v>7089.86</v>
      </c>
      <c r="H2815">
        <v>8</v>
      </c>
      <c r="I2815" t="s">
        <v>8070</v>
      </c>
      <c r="J2815" t="s">
        <v>8166</v>
      </c>
      <c r="K2815" t="s">
        <v>8168</v>
      </c>
      <c r="L2815" t="s">
        <v>8169</v>
      </c>
      <c r="M2815">
        <v>45375.27</v>
      </c>
      <c r="N2815">
        <v>56718.879999999997</v>
      </c>
    </row>
    <row r="2816" spans="1:14" x14ac:dyDescent="0.3">
      <c r="A2816" t="s">
        <v>2790</v>
      </c>
      <c r="B2816" t="s">
        <v>6465</v>
      </c>
      <c r="C2816" t="s">
        <v>7408</v>
      </c>
      <c r="D2816" t="s">
        <v>7420</v>
      </c>
      <c r="E2816" t="s">
        <v>7426</v>
      </c>
      <c r="F2816" t="s">
        <v>7429</v>
      </c>
      <c r="G2816">
        <v>6554.51</v>
      </c>
      <c r="H2816">
        <v>12</v>
      </c>
      <c r="I2816" t="s">
        <v>7481</v>
      </c>
      <c r="J2816" t="s">
        <v>8164</v>
      </c>
      <c r="K2816" t="s">
        <v>8168</v>
      </c>
      <c r="L2816" t="s">
        <v>8169</v>
      </c>
      <c r="M2816">
        <v>62923.13</v>
      </c>
      <c r="N2816">
        <v>78654.12</v>
      </c>
    </row>
    <row r="2817" spans="1:14" x14ac:dyDescent="0.3">
      <c r="A2817" t="s">
        <v>2791</v>
      </c>
      <c r="B2817" t="s">
        <v>6466</v>
      </c>
      <c r="C2817" t="s">
        <v>7406</v>
      </c>
      <c r="D2817" t="s">
        <v>7412</v>
      </c>
      <c r="E2817" t="s">
        <v>7427</v>
      </c>
      <c r="F2817" t="s">
        <v>7429</v>
      </c>
      <c r="G2817">
        <v>11561.9</v>
      </c>
      <c r="H2817">
        <v>1</v>
      </c>
      <c r="I2817" t="s">
        <v>8042</v>
      </c>
      <c r="J2817" t="s">
        <v>8164</v>
      </c>
      <c r="K2817" t="s">
        <v>8167</v>
      </c>
      <c r="L2817" t="s">
        <v>8169</v>
      </c>
      <c r="M2817">
        <v>9249.52</v>
      </c>
      <c r="N2817">
        <v>11561.9</v>
      </c>
    </row>
    <row r="2818" spans="1:14" x14ac:dyDescent="0.3">
      <c r="A2818" t="s">
        <v>2792</v>
      </c>
      <c r="B2818" t="s">
        <v>6467</v>
      </c>
      <c r="C2818" t="s">
        <v>7407</v>
      </c>
      <c r="D2818" t="s">
        <v>7417</v>
      </c>
      <c r="E2818" t="s">
        <v>7426</v>
      </c>
      <c r="F2818" t="s">
        <v>7430</v>
      </c>
      <c r="G2818">
        <v>1212.6300000000001</v>
      </c>
      <c r="H2818">
        <v>18</v>
      </c>
      <c r="I2818" t="s">
        <v>7680</v>
      </c>
      <c r="J2818" t="s">
        <v>8166</v>
      </c>
      <c r="K2818" t="s">
        <v>8168</v>
      </c>
      <c r="L2818" t="s">
        <v>8169</v>
      </c>
      <c r="M2818">
        <v>17461.54</v>
      </c>
      <c r="N2818">
        <v>21827.340000000004</v>
      </c>
    </row>
    <row r="2819" spans="1:14" x14ac:dyDescent="0.3">
      <c r="A2819" t="s">
        <v>2793</v>
      </c>
      <c r="B2819" t="s">
        <v>4373</v>
      </c>
      <c r="C2819" t="s">
        <v>7408</v>
      </c>
      <c r="D2819" t="s">
        <v>7420</v>
      </c>
      <c r="E2819" t="s">
        <v>7426</v>
      </c>
      <c r="F2819" t="s">
        <v>7433</v>
      </c>
      <c r="G2819">
        <v>7613.59</v>
      </c>
      <c r="H2819">
        <v>16</v>
      </c>
      <c r="I2819" t="s">
        <v>7451</v>
      </c>
      <c r="J2819" t="s">
        <v>8165</v>
      </c>
      <c r="K2819" t="s">
        <v>8168</v>
      </c>
      <c r="L2819" t="s">
        <v>8170</v>
      </c>
      <c r="M2819">
        <v>121817.44</v>
      </c>
      <c r="N2819">
        <v>121817.44</v>
      </c>
    </row>
    <row r="2820" spans="1:14" x14ac:dyDescent="0.3">
      <c r="A2820" t="s">
        <v>2794</v>
      </c>
      <c r="B2820" t="s">
        <v>6468</v>
      </c>
      <c r="C2820" t="s">
        <v>7406</v>
      </c>
      <c r="D2820" t="s">
        <v>7412</v>
      </c>
      <c r="E2820" t="s">
        <v>7425</v>
      </c>
      <c r="F2820" t="s">
        <v>7429</v>
      </c>
      <c r="G2820">
        <v>3468.57</v>
      </c>
      <c r="H2820">
        <v>13</v>
      </c>
      <c r="I2820" t="s">
        <v>8146</v>
      </c>
      <c r="J2820" t="s">
        <v>8165</v>
      </c>
      <c r="K2820" t="s">
        <v>8168</v>
      </c>
      <c r="L2820" t="s">
        <v>8169</v>
      </c>
      <c r="M2820">
        <v>36073.46</v>
      </c>
      <c r="N2820">
        <v>45091.41</v>
      </c>
    </row>
    <row r="2821" spans="1:14" x14ac:dyDescent="0.3">
      <c r="A2821" t="s">
        <v>2795</v>
      </c>
      <c r="B2821" t="s">
        <v>6030</v>
      </c>
      <c r="C2821" t="s">
        <v>7405</v>
      </c>
      <c r="D2821" t="s">
        <v>7417</v>
      </c>
      <c r="E2821" t="s">
        <v>7427</v>
      </c>
      <c r="F2821" t="s">
        <v>7433</v>
      </c>
      <c r="G2821">
        <v>2589.6</v>
      </c>
      <c r="H2821">
        <v>16</v>
      </c>
      <c r="I2821" t="s">
        <v>7807</v>
      </c>
      <c r="J2821" t="s">
        <v>8163</v>
      </c>
      <c r="K2821" t="s">
        <v>8167</v>
      </c>
      <c r="L2821" t="s">
        <v>8170</v>
      </c>
      <c r="M2821">
        <v>41433.599999999999</v>
      </c>
      <c r="N2821">
        <v>41433.599999999999</v>
      </c>
    </row>
    <row r="2822" spans="1:14" x14ac:dyDescent="0.3">
      <c r="A2822" t="s">
        <v>2796</v>
      </c>
      <c r="B2822" t="s">
        <v>4258</v>
      </c>
      <c r="C2822" t="s">
        <v>7407</v>
      </c>
      <c r="D2822" t="s">
        <v>7417</v>
      </c>
      <c r="E2822" t="s">
        <v>7424</v>
      </c>
      <c r="F2822" t="s">
        <v>7430</v>
      </c>
      <c r="G2822">
        <v>2353.88</v>
      </c>
      <c r="H2822">
        <v>9</v>
      </c>
      <c r="I2822" t="s">
        <v>7823</v>
      </c>
      <c r="J2822" t="s">
        <v>8162</v>
      </c>
      <c r="K2822" t="s">
        <v>8167</v>
      </c>
      <c r="L2822" t="s">
        <v>8170</v>
      </c>
      <c r="M2822">
        <v>21184.92</v>
      </c>
      <c r="N2822">
        <v>21184.920000000002</v>
      </c>
    </row>
    <row r="2823" spans="1:14" x14ac:dyDescent="0.3">
      <c r="A2823" t="s">
        <v>2797</v>
      </c>
      <c r="B2823" t="s">
        <v>6469</v>
      </c>
      <c r="C2823" t="s">
        <v>7408</v>
      </c>
      <c r="D2823" t="s">
        <v>7422</v>
      </c>
      <c r="E2823" t="s">
        <v>7423</v>
      </c>
      <c r="F2823" t="s">
        <v>7428</v>
      </c>
      <c r="G2823">
        <v>5501.24</v>
      </c>
      <c r="H2823">
        <v>9</v>
      </c>
      <c r="I2823" t="s">
        <v>7822</v>
      </c>
      <c r="J2823" t="s">
        <v>8163</v>
      </c>
      <c r="K2823" t="s">
        <v>8168</v>
      </c>
      <c r="L2823" t="s">
        <v>8170</v>
      </c>
      <c r="M2823">
        <v>49511.16</v>
      </c>
      <c r="N2823">
        <v>49511.159999999996</v>
      </c>
    </row>
    <row r="2824" spans="1:14" x14ac:dyDescent="0.3">
      <c r="A2824" t="s">
        <v>2798</v>
      </c>
      <c r="B2824" t="s">
        <v>4271</v>
      </c>
      <c r="C2824" t="s">
        <v>7405</v>
      </c>
      <c r="D2824" t="s">
        <v>7411</v>
      </c>
      <c r="E2824" t="s">
        <v>7426</v>
      </c>
      <c r="F2824" t="s">
        <v>7430</v>
      </c>
      <c r="G2824">
        <v>14341.57</v>
      </c>
      <c r="H2824">
        <v>8</v>
      </c>
      <c r="I2824" t="s">
        <v>7841</v>
      </c>
      <c r="J2824" t="s">
        <v>8163</v>
      </c>
      <c r="K2824" t="s">
        <v>8168</v>
      </c>
      <c r="L2824" t="s">
        <v>8169</v>
      </c>
      <c r="M2824">
        <v>91786.38</v>
      </c>
      <c r="N2824">
        <v>114732.56</v>
      </c>
    </row>
    <row r="2825" spans="1:14" x14ac:dyDescent="0.3">
      <c r="A2825" t="s">
        <v>2799</v>
      </c>
      <c r="B2825" t="s">
        <v>5029</v>
      </c>
      <c r="C2825" t="s">
        <v>7406</v>
      </c>
      <c r="D2825" t="s">
        <v>7412</v>
      </c>
      <c r="E2825" t="s">
        <v>7427</v>
      </c>
      <c r="F2825" t="s">
        <v>7433</v>
      </c>
      <c r="G2825">
        <v>14204.62</v>
      </c>
      <c r="H2825">
        <v>2</v>
      </c>
      <c r="I2825" t="s">
        <v>7961</v>
      </c>
      <c r="J2825" t="s">
        <v>8162</v>
      </c>
      <c r="K2825" t="s">
        <v>8167</v>
      </c>
      <c r="L2825" t="s">
        <v>8169</v>
      </c>
      <c r="M2825">
        <v>22727.06</v>
      </c>
      <c r="N2825">
        <v>28409.24</v>
      </c>
    </row>
    <row r="2826" spans="1:14" x14ac:dyDescent="0.3">
      <c r="A2826" t="s">
        <v>2800</v>
      </c>
      <c r="B2826" t="s">
        <v>3935</v>
      </c>
      <c r="C2826" t="s">
        <v>7405</v>
      </c>
      <c r="D2826" t="s">
        <v>7411</v>
      </c>
      <c r="E2826" t="s">
        <v>7423</v>
      </c>
      <c r="F2826" t="s">
        <v>7434</v>
      </c>
      <c r="G2826">
        <v>13758.91</v>
      </c>
      <c r="H2826">
        <v>8</v>
      </c>
      <c r="I2826" t="s">
        <v>8053</v>
      </c>
      <c r="J2826" t="s">
        <v>8166</v>
      </c>
      <c r="K2826" t="s">
        <v>8168</v>
      </c>
      <c r="L2826" t="s">
        <v>8169</v>
      </c>
      <c r="M2826">
        <v>88057.19</v>
      </c>
      <c r="N2826">
        <v>110071.28</v>
      </c>
    </row>
    <row r="2827" spans="1:14" x14ac:dyDescent="0.3">
      <c r="A2827" t="s">
        <v>2801</v>
      </c>
      <c r="B2827" t="s">
        <v>6470</v>
      </c>
      <c r="C2827" t="s">
        <v>7407</v>
      </c>
      <c r="D2827" t="s">
        <v>7418</v>
      </c>
      <c r="E2827" t="s">
        <v>7425</v>
      </c>
      <c r="F2827" t="s">
        <v>7431</v>
      </c>
      <c r="G2827">
        <v>5841.54</v>
      </c>
      <c r="H2827">
        <v>3</v>
      </c>
      <c r="I2827" t="s">
        <v>7533</v>
      </c>
      <c r="J2827" t="s">
        <v>8166</v>
      </c>
      <c r="K2827" t="s">
        <v>8168</v>
      </c>
      <c r="L2827" t="s">
        <v>8170</v>
      </c>
      <c r="M2827">
        <v>17524.62</v>
      </c>
      <c r="N2827">
        <v>17524.62</v>
      </c>
    </row>
    <row r="2828" spans="1:14" x14ac:dyDescent="0.3">
      <c r="A2828" t="s">
        <v>2802</v>
      </c>
      <c r="B2828" t="s">
        <v>5120</v>
      </c>
      <c r="C2828" t="s">
        <v>7407</v>
      </c>
      <c r="D2828" t="s">
        <v>7418</v>
      </c>
      <c r="E2828" t="s">
        <v>7423</v>
      </c>
      <c r="F2828" t="s">
        <v>7433</v>
      </c>
      <c r="G2828">
        <v>7802</v>
      </c>
      <c r="H2828">
        <v>1</v>
      </c>
      <c r="I2828" t="s">
        <v>8055</v>
      </c>
      <c r="J2828" t="s">
        <v>8166</v>
      </c>
      <c r="K2828" t="s">
        <v>8167</v>
      </c>
      <c r="L2828" t="s">
        <v>8170</v>
      </c>
      <c r="M2828">
        <v>7802</v>
      </c>
      <c r="N2828">
        <v>7802</v>
      </c>
    </row>
    <row r="2829" spans="1:14" x14ac:dyDescent="0.3">
      <c r="A2829" t="s">
        <v>2803</v>
      </c>
      <c r="B2829" t="s">
        <v>6471</v>
      </c>
      <c r="C2829" t="s">
        <v>7405</v>
      </c>
      <c r="D2829" t="s">
        <v>7417</v>
      </c>
      <c r="E2829" t="s">
        <v>7424</v>
      </c>
      <c r="F2829" t="s">
        <v>7433</v>
      </c>
      <c r="G2829">
        <v>9833.84</v>
      </c>
      <c r="H2829">
        <v>17</v>
      </c>
      <c r="I2829" t="s">
        <v>7766</v>
      </c>
      <c r="J2829" t="s">
        <v>8166</v>
      </c>
      <c r="K2829" t="s">
        <v>8168</v>
      </c>
      <c r="L2829" t="s">
        <v>8170</v>
      </c>
      <c r="M2829">
        <v>167175.28</v>
      </c>
      <c r="N2829">
        <v>167175.28</v>
      </c>
    </row>
    <row r="2830" spans="1:14" x14ac:dyDescent="0.3">
      <c r="A2830" t="s">
        <v>2804</v>
      </c>
      <c r="B2830" t="s">
        <v>6472</v>
      </c>
      <c r="C2830" t="s">
        <v>7408</v>
      </c>
      <c r="D2830" t="s">
        <v>7422</v>
      </c>
      <c r="E2830" t="s">
        <v>7423</v>
      </c>
      <c r="F2830" t="s">
        <v>7428</v>
      </c>
      <c r="G2830">
        <v>15149.99</v>
      </c>
      <c r="H2830">
        <v>13</v>
      </c>
      <c r="I2830" t="s">
        <v>7946</v>
      </c>
      <c r="J2830" t="s">
        <v>8166</v>
      </c>
      <c r="K2830" t="s">
        <v>8168</v>
      </c>
      <c r="L2830" t="s">
        <v>8169</v>
      </c>
      <c r="M2830">
        <v>157559.73000000001</v>
      </c>
      <c r="N2830">
        <v>196949.87</v>
      </c>
    </row>
    <row r="2831" spans="1:14" x14ac:dyDescent="0.3">
      <c r="A2831" t="s">
        <v>2805</v>
      </c>
      <c r="B2831" t="s">
        <v>6473</v>
      </c>
      <c r="C2831" t="s">
        <v>7406</v>
      </c>
      <c r="D2831" t="s">
        <v>7414</v>
      </c>
      <c r="E2831" t="s">
        <v>7424</v>
      </c>
      <c r="F2831" t="s">
        <v>7433</v>
      </c>
      <c r="G2831">
        <v>1938.88</v>
      </c>
      <c r="H2831">
        <v>12</v>
      </c>
      <c r="I2831" t="s">
        <v>7837</v>
      </c>
      <c r="J2831" t="s">
        <v>8162</v>
      </c>
      <c r="K2831" t="s">
        <v>8167</v>
      </c>
      <c r="L2831" t="s">
        <v>8170</v>
      </c>
      <c r="M2831">
        <v>23266.560000000001</v>
      </c>
      <c r="N2831">
        <v>23266.560000000001</v>
      </c>
    </row>
    <row r="2832" spans="1:14" x14ac:dyDescent="0.3">
      <c r="A2832" t="s">
        <v>2806</v>
      </c>
      <c r="B2832" t="s">
        <v>6474</v>
      </c>
      <c r="C2832" t="s">
        <v>7405</v>
      </c>
      <c r="D2832" t="s">
        <v>7411</v>
      </c>
      <c r="E2832" t="s">
        <v>7426</v>
      </c>
      <c r="F2832" t="s">
        <v>7434</v>
      </c>
      <c r="G2832">
        <v>11306.26</v>
      </c>
      <c r="H2832">
        <v>12</v>
      </c>
      <c r="I2832" t="s">
        <v>8147</v>
      </c>
      <c r="J2832" t="s">
        <v>8164</v>
      </c>
      <c r="K2832" t="s">
        <v>8167</v>
      </c>
      <c r="L2832" t="s">
        <v>8170</v>
      </c>
      <c r="M2832">
        <v>135675.12</v>
      </c>
      <c r="N2832">
        <v>135675.12</v>
      </c>
    </row>
    <row r="2833" spans="1:14" x14ac:dyDescent="0.3">
      <c r="A2833" t="s">
        <v>2807</v>
      </c>
      <c r="B2833" t="s">
        <v>6475</v>
      </c>
      <c r="C2833" t="s">
        <v>7408</v>
      </c>
      <c r="D2833" t="s">
        <v>7420</v>
      </c>
      <c r="E2833" t="s">
        <v>7427</v>
      </c>
      <c r="F2833" t="s">
        <v>7431</v>
      </c>
      <c r="G2833">
        <v>12901.52</v>
      </c>
      <c r="H2833">
        <v>18</v>
      </c>
      <c r="I2833" t="s">
        <v>7647</v>
      </c>
      <c r="J2833" t="s">
        <v>8162</v>
      </c>
      <c r="K2833" t="s">
        <v>8167</v>
      </c>
      <c r="L2833" t="s">
        <v>8169</v>
      </c>
      <c r="M2833">
        <v>185782.22</v>
      </c>
      <c r="N2833">
        <v>232227.36000000002</v>
      </c>
    </row>
    <row r="2834" spans="1:14" x14ac:dyDescent="0.3">
      <c r="A2834" t="s">
        <v>2808</v>
      </c>
      <c r="B2834" t="s">
        <v>4908</v>
      </c>
      <c r="C2834" t="s">
        <v>7406</v>
      </c>
      <c r="D2834" t="s">
        <v>7414</v>
      </c>
      <c r="E2834" t="s">
        <v>7424</v>
      </c>
      <c r="F2834" t="s">
        <v>7430</v>
      </c>
      <c r="G2834">
        <v>13815.35</v>
      </c>
      <c r="H2834">
        <v>16</v>
      </c>
      <c r="I2834" t="s">
        <v>8056</v>
      </c>
      <c r="J2834" t="s">
        <v>8162</v>
      </c>
      <c r="K2834" t="s">
        <v>8167</v>
      </c>
      <c r="L2834" t="s">
        <v>8170</v>
      </c>
      <c r="M2834">
        <v>221045.6</v>
      </c>
      <c r="N2834">
        <v>221045.6</v>
      </c>
    </row>
    <row r="2835" spans="1:14" x14ac:dyDescent="0.3">
      <c r="A2835" t="s">
        <v>2809</v>
      </c>
      <c r="B2835" t="s">
        <v>6476</v>
      </c>
      <c r="C2835" t="s">
        <v>7408</v>
      </c>
      <c r="D2835" t="s">
        <v>7419</v>
      </c>
      <c r="E2835" t="s">
        <v>7423</v>
      </c>
      <c r="F2835" t="s">
        <v>7431</v>
      </c>
      <c r="G2835">
        <v>3655.32</v>
      </c>
      <c r="H2835">
        <v>4</v>
      </c>
      <c r="I2835" t="s">
        <v>7985</v>
      </c>
      <c r="J2835" t="s">
        <v>8162</v>
      </c>
      <c r="K2835" t="s">
        <v>8167</v>
      </c>
      <c r="L2835" t="s">
        <v>8169</v>
      </c>
      <c r="M2835">
        <v>11697.19</v>
      </c>
      <c r="N2835">
        <v>14621.28</v>
      </c>
    </row>
    <row r="2836" spans="1:14" x14ac:dyDescent="0.3">
      <c r="A2836" t="s">
        <v>2810</v>
      </c>
      <c r="B2836" t="s">
        <v>6477</v>
      </c>
      <c r="C2836" t="s">
        <v>7406</v>
      </c>
      <c r="D2836" t="s">
        <v>7412</v>
      </c>
      <c r="E2836" t="s">
        <v>7425</v>
      </c>
      <c r="F2836" t="s">
        <v>7432</v>
      </c>
      <c r="G2836">
        <v>7636.83</v>
      </c>
      <c r="H2836">
        <v>1</v>
      </c>
      <c r="I2836" t="s">
        <v>8104</v>
      </c>
      <c r="J2836" t="s">
        <v>8165</v>
      </c>
      <c r="K2836" t="s">
        <v>8167</v>
      </c>
      <c r="L2836" t="s">
        <v>8170</v>
      </c>
      <c r="M2836">
        <v>7636.83</v>
      </c>
      <c r="N2836">
        <v>7636.83</v>
      </c>
    </row>
    <row r="2837" spans="1:14" x14ac:dyDescent="0.3">
      <c r="A2837" t="s">
        <v>2811</v>
      </c>
      <c r="B2837" t="s">
        <v>6478</v>
      </c>
      <c r="C2837" t="s">
        <v>7406</v>
      </c>
      <c r="D2837" t="s">
        <v>7414</v>
      </c>
      <c r="E2837" t="s">
        <v>7425</v>
      </c>
      <c r="F2837" t="s">
        <v>7428</v>
      </c>
      <c r="G2837">
        <v>14852.85</v>
      </c>
      <c r="H2837">
        <v>2</v>
      </c>
      <c r="I2837" t="s">
        <v>7899</v>
      </c>
      <c r="J2837" t="s">
        <v>8164</v>
      </c>
      <c r="K2837" t="s">
        <v>8168</v>
      </c>
      <c r="L2837" t="s">
        <v>8169</v>
      </c>
      <c r="M2837">
        <v>23764.560000000001</v>
      </c>
      <c r="N2837">
        <v>29705.7</v>
      </c>
    </row>
    <row r="2838" spans="1:14" x14ac:dyDescent="0.3">
      <c r="A2838" t="s">
        <v>2812</v>
      </c>
      <c r="B2838" t="s">
        <v>6479</v>
      </c>
      <c r="C2838" t="s">
        <v>7405</v>
      </c>
      <c r="D2838" t="s">
        <v>7411</v>
      </c>
      <c r="E2838" t="s">
        <v>7427</v>
      </c>
      <c r="F2838" t="s">
        <v>7432</v>
      </c>
      <c r="G2838">
        <v>4589.8999999999996</v>
      </c>
      <c r="H2838">
        <v>14</v>
      </c>
      <c r="I2838" t="s">
        <v>7452</v>
      </c>
      <c r="J2838" t="s">
        <v>8166</v>
      </c>
      <c r="K2838" t="s">
        <v>8167</v>
      </c>
      <c r="L2838" t="s">
        <v>8170</v>
      </c>
      <c r="M2838">
        <v>64258.6</v>
      </c>
      <c r="N2838">
        <v>64258.599999999991</v>
      </c>
    </row>
    <row r="2839" spans="1:14" x14ac:dyDescent="0.3">
      <c r="A2839" t="s">
        <v>2813</v>
      </c>
      <c r="B2839" t="s">
        <v>6480</v>
      </c>
      <c r="C2839" t="s">
        <v>7405</v>
      </c>
      <c r="D2839" t="s">
        <v>7410</v>
      </c>
      <c r="E2839" t="s">
        <v>7427</v>
      </c>
      <c r="F2839" t="s">
        <v>7434</v>
      </c>
      <c r="G2839">
        <v>7504.03</v>
      </c>
      <c r="H2839">
        <v>3</v>
      </c>
      <c r="I2839" t="s">
        <v>7537</v>
      </c>
      <c r="J2839" t="s">
        <v>8163</v>
      </c>
      <c r="K2839" t="s">
        <v>8167</v>
      </c>
      <c r="L2839" t="s">
        <v>8170</v>
      </c>
      <c r="M2839">
        <v>22512.09</v>
      </c>
      <c r="N2839">
        <v>22512.09</v>
      </c>
    </row>
    <row r="2840" spans="1:14" x14ac:dyDescent="0.3">
      <c r="A2840" t="s">
        <v>2814</v>
      </c>
      <c r="B2840" t="s">
        <v>6481</v>
      </c>
      <c r="C2840" t="s">
        <v>7408</v>
      </c>
      <c r="D2840" t="s">
        <v>7422</v>
      </c>
      <c r="E2840" t="s">
        <v>7425</v>
      </c>
      <c r="F2840" t="s">
        <v>7430</v>
      </c>
      <c r="G2840">
        <v>5736.13</v>
      </c>
      <c r="H2840">
        <v>11</v>
      </c>
      <c r="I2840" t="s">
        <v>7664</v>
      </c>
      <c r="J2840" t="s">
        <v>8166</v>
      </c>
      <c r="K2840" t="s">
        <v>8168</v>
      </c>
      <c r="L2840" t="s">
        <v>8169</v>
      </c>
      <c r="M2840">
        <v>50478.11</v>
      </c>
      <c r="N2840">
        <v>63097.43</v>
      </c>
    </row>
    <row r="2841" spans="1:14" x14ac:dyDescent="0.3">
      <c r="A2841" t="s">
        <v>2815</v>
      </c>
      <c r="B2841" t="s">
        <v>6482</v>
      </c>
      <c r="C2841" t="s">
        <v>7408</v>
      </c>
      <c r="D2841" t="s">
        <v>7420</v>
      </c>
      <c r="E2841" t="s">
        <v>7425</v>
      </c>
      <c r="F2841" t="s">
        <v>7434</v>
      </c>
      <c r="G2841">
        <v>5928.69</v>
      </c>
      <c r="H2841">
        <v>18</v>
      </c>
      <c r="I2841" t="s">
        <v>8091</v>
      </c>
      <c r="J2841" t="s">
        <v>8162</v>
      </c>
      <c r="K2841" t="s">
        <v>8168</v>
      </c>
      <c r="L2841" t="s">
        <v>8169</v>
      </c>
      <c r="M2841">
        <v>85372.97</v>
      </c>
      <c r="N2841">
        <v>106716.42</v>
      </c>
    </row>
    <row r="2842" spans="1:14" x14ac:dyDescent="0.3">
      <c r="A2842" t="s">
        <v>2816</v>
      </c>
      <c r="B2842" t="s">
        <v>5290</v>
      </c>
      <c r="C2842" t="s">
        <v>7405</v>
      </c>
      <c r="D2842" t="s">
        <v>7411</v>
      </c>
      <c r="E2842" t="s">
        <v>7423</v>
      </c>
      <c r="F2842" t="s">
        <v>7430</v>
      </c>
      <c r="G2842">
        <v>11898.05</v>
      </c>
      <c r="H2842">
        <v>8</v>
      </c>
      <c r="I2842" t="s">
        <v>8081</v>
      </c>
      <c r="J2842" t="s">
        <v>8166</v>
      </c>
      <c r="K2842" t="s">
        <v>8167</v>
      </c>
      <c r="L2842" t="s">
        <v>8170</v>
      </c>
      <c r="M2842">
        <v>95184.4</v>
      </c>
      <c r="N2842">
        <v>95184.4</v>
      </c>
    </row>
    <row r="2843" spans="1:14" x14ac:dyDescent="0.3">
      <c r="A2843" t="s">
        <v>2817</v>
      </c>
      <c r="B2843" t="s">
        <v>6483</v>
      </c>
      <c r="C2843" t="s">
        <v>7407</v>
      </c>
      <c r="D2843" t="s">
        <v>7413</v>
      </c>
      <c r="E2843" t="s">
        <v>7425</v>
      </c>
      <c r="F2843" t="s">
        <v>7431</v>
      </c>
      <c r="G2843">
        <v>5868.93</v>
      </c>
      <c r="H2843">
        <v>10</v>
      </c>
      <c r="I2843" t="s">
        <v>8060</v>
      </c>
      <c r="J2843" t="s">
        <v>8166</v>
      </c>
      <c r="K2843" t="s">
        <v>8167</v>
      </c>
      <c r="L2843" t="s">
        <v>8170</v>
      </c>
      <c r="M2843">
        <v>58689.3</v>
      </c>
      <c r="N2843">
        <v>58689.3</v>
      </c>
    </row>
    <row r="2844" spans="1:14" x14ac:dyDescent="0.3">
      <c r="A2844" t="s">
        <v>2818</v>
      </c>
      <c r="B2844" t="s">
        <v>6484</v>
      </c>
      <c r="C2844" t="s">
        <v>7408</v>
      </c>
      <c r="D2844" t="s">
        <v>7420</v>
      </c>
      <c r="E2844" t="s">
        <v>7426</v>
      </c>
      <c r="F2844" t="s">
        <v>7432</v>
      </c>
      <c r="G2844">
        <v>13444.34</v>
      </c>
      <c r="H2844">
        <v>13</v>
      </c>
      <c r="I2844" t="s">
        <v>7675</v>
      </c>
      <c r="J2844" t="s">
        <v>8165</v>
      </c>
      <c r="K2844" t="s">
        <v>8167</v>
      </c>
      <c r="L2844" t="s">
        <v>8169</v>
      </c>
      <c r="M2844">
        <v>139820.97</v>
      </c>
      <c r="N2844">
        <v>174776.42</v>
      </c>
    </row>
    <row r="2845" spans="1:14" x14ac:dyDescent="0.3">
      <c r="A2845" t="s">
        <v>2819</v>
      </c>
      <c r="B2845" t="s">
        <v>6485</v>
      </c>
      <c r="C2845" t="s">
        <v>7407</v>
      </c>
      <c r="D2845" t="s">
        <v>7417</v>
      </c>
      <c r="E2845" t="s">
        <v>7423</v>
      </c>
      <c r="F2845" t="s">
        <v>7428</v>
      </c>
      <c r="G2845">
        <v>6524.63</v>
      </c>
      <c r="H2845">
        <v>6</v>
      </c>
      <c r="I2845" t="s">
        <v>7536</v>
      </c>
      <c r="J2845" t="s">
        <v>8166</v>
      </c>
      <c r="K2845" t="s">
        <v>8167</v>
      </c>
      <c r="L2845" t="s">
        <v>8170</v>
      </c>
      <c r="M2845">
        <v>39147.78</v>
      </c>
      <c r="N2845">
        <v>39147.78</v>
      </c>
    </row>
    <row r="2846" spans="1:14" x14ac:dyDescent="0.3">
      <c r="A2846" t="s">
        <v>2820</v>
      </c>
      <c r="B2846" t="s">
        <v>6486</v>
      </c>
      <c r="C2846" t="s">
        <v>7407</v>
      </c>
      <c r="D2846" t="s">
        <v>7417</v>
      </c>
      <c r="E2846" t="s">
        <v>7427</v>
      </c>
      <c r="F2846" t="s">
        <v>7432</v>
      </c>
      <c r="G2846">
        <v>1352.9</v>
      </c>
      <c r="H2846">
        <v>14</v>
      </c>
      <c r="I2846" t="s">
        <v>7709</v>
      </c>
      <c r="J2846" t="s">
        <v>8165</v>
      </c>
      <c r="K2846" t="s">
        <v>8167</v>
      </c>
      <c r="L2846" t="s">
        <v>8169</v>
      </c>
      <c r="M2846">
        <v>15152.48</v>
      </c>
      <c r="N2846">
        <v>18940.600000000002</v>
      </c>
    </row>
    <row r="2847" spans="1:14" x14ac:dyDescent="0.3">
      <c r="A2847" t="s">
        <v>2821</v>
      </c>
      <c r="B2847" t="s">
        <v>6487</v>
      </c>
      <c r="C2847" t="s">
        <v>7408</v>
      </c>
      <c r="D2847" t="s">
        <v>7420</v>
      </c>
      <c r="E2847" t="s">
        <v>7427</v>
      </c>
      <c r="F2847" t="s">
        <v>7429</v>
      </c>
      <c r="G2847">
        <v>10168.33</v>
      </c>
      <c r="H2847">
        <v>6</v>
      </c>
      <c r="I2847" t="s">
        <v>7766</v>
      </c>
      <c r="J2847" t="s">
        <v>8164</v>
      </c>
      <c r="K2847" t="s">
        <v>8167</v>
      </c>
      <c r="L2847" t="s">
        <v>8169</v>
      </c>
      <c r="M2847">
        <v>48808.15</v>
      </c>
      <c r="N2847">
        <v>61009.979999999996</v>
      </c>
    </row>
    <row r="2848" spans="1:14" x14ac:dyDescent="0.3">
      <c r="A2848" t="s">
        <v>2822</v>
      </c>
      <c r="B2848" t="s">
        <v>6488</v>
      </c>
      <c r="C2848" t="s">
        <v>7406</v>
      </c>
      <c r="D2848" t="s">
        <v>7412</v>
      </c>
      <c r="E2848" t="s">
        <v>7423</v>
      </c>
      <c r="F2848" t="s">
        <v>7430</v>
      </c>
      <c r="G2848">
        <v>15708.58</v>
      </c>
      <c r="H2848">
        <v>13</v>
      </c>
      <c r="I2848" t="s">
        <v>7972</v>
      </c>
      <c r="J2848" t="s">
        <v>8165</v>
      </c>
      <c r="K2848" t="s">
        <v>8167</v>
      </c>
      <c r="L2848" t="s">
        <v>8169</v>
      </c>
      <c r="M2848">
        <v>163368.9</v>
      </c>
      <c r="N2848">
        <v>204211.54</v>
      </c>
    </row>
    <row r="2849" spans="1:14" x14ac:dyDescent="0.3">
      <c r="A2849" t="s">
        <v>2823</v>
      </c>
      <c r="B2849" t="s">
        <v>6489</v>
      </c>
      <c r="C2849" t="s">
        <v>7407</v>
      </c>
      <c r="D2849" t="s">
        <v>7413</v>
      </c>
      <c r="E2849" t="s">
        <v>7423</v>
      </c>
      <c r="F2849" t="s">
        <v>7434</v>
      </c>
      <c r="G2849">
        <v>14095.06</v>
      </c>
      <c r="H2849">
        <v>3</v>
      </c>
      <c r="I2849" t="s">
        <v>7608</v>
      </c>
      <c r="J2849" t="s">
        <v>8165</v>
      </c>
      <c r="K2849" t="s">
        <v>8168</v>
      </c>
      <c r="L2849" t="s">
        <v>8170</v>
      </c>
      <c r="M2849">
        <v>42285.18</v>
      </c>
      <c r="N2849">
        <v>42285.18</v>
      </c>
    </row>
    <row r="2850" spans="1:14" x14ac:dyDescent="0.3">
      <c r="A2850" t="s">
        <v>2824</v>
      </c>
      <c r="B2850" t="s">
        <v>6490</v>
      </c>
      <c r="C2850" t="s">
        <v>7406</v>
      </c>
      <c r="D2850" t="s">
        <v>7412</v>
      </c>
      <c r="E2850" t="s">
        <v>7427</v>
      </c>
      <c r="F2850" t="s">
        <v>7432</v>
      </c>
      <c r="G2850">
        <v>10512.78</v>
      </c>
      <c r="H2850">
        <v>8</v>
      </c>
      <c r="I2850" t="s">
        <v>7698</v>
      </c>
      <c r="J2850" t="s">
        <v>8162</v>
      </c>
      <c r="K2850" t="s">
        <v>8168</v>
      </c>
      <c r="L2850" t="s">
        <v>8170</v>
      </c>
      <c r="M2850">
        <v>84102.24</v>
      </c>
      <c r="N2850">
        <v>84102.24</v>
      </c>
    </row>
    <row r="2851" spans="1:14" x14ac:dyDescent="0.3">
      <c r="A2851" t="s">
        <v>2825</v>
      </c>
      <c r="B2851" t="s">
        <v>6491</v>
      </c>
      <c r="C2851" t="s">
        <v>7406</v>
      </c>
      <c r="D2851" t="s">
        <v>7421</v>
      </c>
      <c r="E2851" t="s">
        <v>7424</v>
      </c>
      <c r="F2851" t="s">
        <v>7432</v>
      </c>
      <c r="G2851">
        <v>5583.41</v>
      </c>
      <c r="H2851">
        <v>17</v>
      </c>
      <c r="I2851" t="s">
        <v>8148</v>
      </c>
      <c r="J2851" t="s">
        <v>8162</v>
      </c>
      <c r="K2851" t="s">
        <v>8168</v>
      </c>
      <c r="L2851" t="s">
        <v>8169</v>
      </c>
      <c r="M2851">
        <v>75934.210000000006</v>
      </c>
      <c r="N2851">
        <v>94917.97</v>
      </c>
    </row>
    <row r="2852" spans="1:14" x14ac:dyDescent="0.3">
      <c r="A2852" t="s">
        <v>2826</v>
      </c>
      <c r="B2852" t="s">
        <v>6492</v>
      </c>
      <c r="C2852" t="s">
        <v>7405</v>
      </c>
      <c r="D2852" t="s">
        <v>7417</v>
      </c>
      <c r="E2852" t="s">
        <v>7426</v>
      </c>
      <c r="F2852" t="s">
        <v>7430</v>
      </c>
      <c r="G2852">
        <v>15345.87</v>
      </c>
      <c r="H2852">
        <v>4</v>
      </c>
      <c r="I2852" t="s">
        <v>8059</v>
      </c>
      <c r="J2852" t="s">
        <v>8163</v>
      </c>
      <c r="K2852" t="s">
        <v>8168</v>
      </c>
      <c r="L2852" t="s">
        <v>8170</v>
      </c>
      <c r="M2852">
        <v>61383.48</v>
      </c>
      <c r="N2852">
        <v>61383.48</v>
      </c>
    </row>
    <row r="2853" spans="1:14" x14ac:dyDescent="0.3">
      <c r="A2853" t="s">
        <v>2827</v>
      </c>
      <c r="B2853" t="s">
        <v>6493</v>
      </c>
      <c r="C2853" t="s">
        <v>7408</v>
      </c>
      <c r="D2853" t="s">
        <v>7419</v>
      </c>
      <c r="E2853" t="s">
        <v>7425</v>
      </c>
      <c r="F2853" t="s">
        <v>7433</v>
      </c>
      <c r="G2853">
        <v>5424.88</v>
      </c>
      <c r="H2853">
        <v>20</v>
      </c>
      <c r="I2853" t="s">
        <v>7479</v>
      </c>
      <c r="J2853" t="s">
        <v>8164</v>
      </c>
      <c r="K2853" t="s">
        <v>8168</v>
      </c>
      <c r="L2853" t="s">
        <v>8169</v>
      </c>
      <c r="M2853">
        <v>86798.080000000002</v>
      </c>
      <c r="N2853">
        <v>108497.60000000001</v>
      </c>
    </row>
    <row r="2854" spans="1:14" x14ac:dyDescent="0.3">
      <c r="A2854" t="s">
        <v>2828</v>
      </c>
      <c r="B2854" t="s">
        <v>6494</v>
      </c>
      <c r="C2854" t="s">
        <v>7405</v>
      </c>
      <c r="D2854" t="s">
        <v>7417</v>
      </c>
      <c r="E2854" t="s">
        <v>7427</v>
      </c>
      <c r="F2854" t="s">
        <v>7428</v>
      </c>
      <c r="G2854">
        <v>3009.58</v>
      </c>
      <c r="H2854">
        <v>4</v>
      </c>
      <c r="I2854" t="s">
        <v>7865</v>
      </c>
      <c r="J2854" t="s">
        <v>8166</v>
      </c>
      <c r="K2854" t="s">
        <v>8167</v>
      </c>
      <c r="L2854" t="s">
        <v>8169</v>
      </c>
      <c r="M2854">
        <v>9630.49</v>
      </c>
      <c r="N2854">
        <v>12038.32</v>
      </c>
    </row>
    <row r="2855" spans="1:14" x14ac:dyDescent="0.3">
      <c r="A2855" t="s">
        <v>2829</v>
      </c>
      <c r="B2855" t="s">
        <v>6470</v>
      </c>
      <c r="C2855" t="s">
        <v>7407</v>
      </c>
      <c r="D2855" t="s">
        <v>7418</v>
      </c>
      <c r="E2855" t="s">
        <v>7424</v>
      </c>
      <c r="F2855" t="s">
        <v>7434</v>
      </c>
      <c r="G2855">
        <v>6818.45</v>
      </c>
      <c r="H2855">
        <v>6</v>
      </c>
      <c r="I2855" t="s">
        <v>7672</v>
      </c>
      <c r="J2855" t="s">
        <v>8162</v>
      </c>
      <c r="K2855" t="s">
        <v>8168</v>
      </c>
      <c r="L2855" t="s">
        <v>8170</v>
      </c>
      <c r="M2855">
        <v>40910.699999999997</v>
      </c>
      <c r="N2855">
        <v>40910.699999999997</v>
      </c>
    </row>
    <row r="2856" spans="1:14" x14ac:dyDescent="0.3">
      <c r="A2856" t="s">
        <v>2830</v>
      </c>
      <c r="B2856" t="s">
        <v>6495</v>
      </c>
      <c r="C2856" t="s">
        <v>7408</v>
      </c>
      <c r="D2856" t="s">
        <v>7417</v>
      </c>
      <c r="E2856" t="s">
        <v>7423</v>
      </c>
      <c r="F2856" t="s">
        <v>7431</v>
      </c>
      <c r="G2856">
        <v>12405.18</v>
      </c>
      <c r="H2856">
        <v>10</v>
      </c>
      <c r="I2856" t="s">
        <v>8118</v>
      </c>
      <c r="J2856" t="s">
        <v>8165</v>
      </c>
      <c r="K2856" t="s">
        <v>8167</v>
      </c>
      <c r="L2856" t="s">
        <v>8170</v>
      </c>
      <c r="M2856">
        <v>124051.8</v>
      </c>
      <c r="N2856">
        <v>124051.8</v>
      </c>
    </row>
    <row r="2857" spans="1:14" x14ac:dyDescent="0.3">
      <c r="A2857" t="s">
        <v>2831</v>
      </c>
      <c r="B2857" t="s">
        <v>6496</v>
      </c>
      <c r="C2857" t="s">
        <v>7406</v>
      </c>
      <c r="D2857" t="s">
        <v>7416</v>
      </c>
      <c r="E2857" t="s">
        <v>7426</v>
      </c>
      <c r="F2857" t="s">
        <v>7431</v>
      </c>
      <c r="G2857">
        <v>3295.1</v>
      </c>
      <c r="H2857">
        <v>1</v>
      </c>
      <c r="I2857" t="s">
        <v>8048</v>
      </c>
      <c r="J2857" t="s">
        <v>8163</v>
      </c>
      <c r="K2857" t="s">
        <v>8167</v>
      </c>
      <c r="L2857" t="s">
        <v>8170</v>
      </c>
      <c r="M2857">
        <v>3295.1</v>
      </c>
      <c r="N2857">
        <v>3295.1</v>
      </c>
    </row>
    <row r="2858" spans="1:14" x14ac:dyDescent="0.3">
      <c r="A2858" t="s">
        <v>2832</v>
      </c>
      <c r="B2858" t="s">
        <v>6497</v>
      </c>
      <c r="C2858" t="s">
        <v>7405</v>
      </c>
      <c r="D2858" t="s">
        <v>7417</v>
      </c>
      <c r="E2858" t="s">
        <v>7425</v>
      </c>
      <c r="F2858" t="s">
        <v>7431</v>
      </c>
      <c r="G2858">
        <v>7421.86</v>
      </c>
      <c r="H2858">
        <v>18</v>
      </c>
      <c r="I2858" t="s">
        <v>7806</v>
      </c>
      <c r="J2858" t="s">
        <v>8165</v>
      </c>
      <c r="K2858" t="s">
        <v>8168</v>
      </c>
      <c r="L2858" t="s">
        <v>8170</v>
      </c>
      <c r="M2858">
        <v>133593.48000000001</v>
      </c>
      <c r="N2858">
        <v>133593.47999999998</v>
      </c>
    </row>
    <row r="2859" spans="1:14" x14ac:dyDescent="0.3">
      <c r="A2859" t="s">
        <v>2833</v>
      </c>
      <c r="B2859" t="s">
        <v>6498</v>
      </c>
      <c r="C2859" t="s">
        <v>7406</v>
      </c>
      <c r="D2859" t="s">
        <v>7421</v>
      </c>
      <c r="E2859" t="s">
        <v>7423</v>
      </c>
      <c r="F2859" t="s">
        <v>7429</v>
      </c>
      <c r="G2859">
        <v>12419.29</v>
      </c>
      <c r="H2859">
        <v>10</v>
      </c>
      <c r="I2859" t="s">
        <v>7460</v>
      </c>
      <c r="J2859" t="s">
        <v>8162</v>
      </c>
      <c r="K2859" t="s">
        <v>8168</v>
      </c>
      <c r="L2859" t="s">
        <v>8169</v>
      </c>
      <c r="M2859">
        <v>99354.32</v>
      </c>
      <c r="N2859">
        <v>124192.90000000001</v>
      </c>
    </row>
    <row r="2860" spans="1:14" x14ac:dyDescent="0.3">
      <c r="A2860" t="s">
        <v>2834</v>
      </c>
      <c r="B2860" t="s">
        <v>6499</v>
      </c>
      <c r="C2860" t="s">
        <v>7405</v>
      </c>
      <c r="D2860" t="s">
        <v>7409</v>
      </c>
      <c r="E2860" t="s">
        <v>7423</v>
      </c>
      <c r="F2860" t="s">
        <v>7432</v>
      </c>
      <c r="G2860">
        <v>5251.41</v>
      </c>
      <c r="H2860">
        <v>4</v>
      </c>
      <c r="I2860" t="s">
        <v>7707</v>
      </c>
      <c r="J2860" t="s">
        <v>8162</v>
      </c>
      <c r="K2860" t="s">
        <v>8168</v>
      </c>
      <c r="L2860" t="s">
        <v>8169</v>
      </c>
      <c r="M2860">
        <v>16804.18</v>
      </c>
      <c r="N2860">
        <v>21005.64</v>
      </c>
    </row>
    <row r="2861" spans="1:14" x14ac:dyDescent="0.3">
      <c r="A2861" t="s">
        <v>2835</v>
      </c>
      <c r="B2861" t="s">
        <v>6500</v>
      </c>
      <c r="C2861" t="s">
        <v>7406</v>
      </c>
      <c r="D2861" t="s">
        <v>7414</v>
      </c>
      <c r="E2861" t="s">
        <v>7425</v>
      </c>
      <c r="F2861" t="s">
        <v>7433</v>
      </c>
      <c r="G2861">
        <v>2166.3000000000002</v>
      </c>
      <c r="H2861">
        <v>19</v>
      </c>
      <c r="I2861" t="s">
        <v>7973</v>
      </c>
      <c r="J2861" t="s">
        <v>8163</v>
      </c>
      <c r="K2861" t="s">
        <v>8168</v>
      </c>
      <c r="L2861" t="s">
        <v>8169</v>
      </c>
      <c r="M2861">
        <v>32927.760000000002</v>
      </c>
      <c r="N2861">
        <v>41159.700000000004</v>
      </c>
    </row>
    <row r="2862" spans="1:14" x14ac:dyDescent="0.3">
      <c r="A2862" t="s">
        <v>2836</v>
      </c>
      <c r="B2862" t="s">
        <v>6501</v>
      </c>
      <c r="C2862" t="s">
        <v>7406</v>
      </c>
      <c r="D2862" t="s">
        <v>7421</v>
      </c>
      <c r="E2862" t="s">
        <v>7427</v>
      </c>
      <c r="F2862" t="s">
        <v>7428</v>
      </c>
      <c r="G2862">
        <v>9613.89</v>
      </c>
      <c r="H2862">
        <v>15</v>
      </c>
      <c r="I2862" t="s">
        <v>7754</v>
      </c>
      <c r="J2862" t="s">
        <v>8163</v>
      </c>
      <c r="K2862" t="s">
        <v>8167</v>
      </c>
      <c r="L2862" t="s">
        <v>8169</v>
      </c>
      <c r="M2862">
        <v>115366.68</v>
      </c>
      <c r="N2862">
        <v>144208.34999999998</v>
      </c>
    </row>
    <row r="2863" spans="1:14" x14ac:dyDescent="0.3">
      <c r="A2863" t="s">
        <v>2837</v>
      </c>
      <c r="B2863" t="s">
        <v>6502</v>
      </c>
      <c r="C2863" t="s">
        <v>7406</v>
      </c>
      <c r="D2863" t="s">
        <v>7421</v>
      </c>
      <c r="E2863" t="s">
        <v>7423</v>
      </c>
      <c r="F2863" t="s">
        <v>7429</v>
      </c>
      <c r="G2863">
        <v>9403.07</v>
      </c>
      <c r="H2863">
        <v>16</v>
      </c>
      <c r="I2863" t="s">
        <v>7846</v>
      </c>
      <c r="J2863" t="s">
        <v>8162</v>
      </c>
      <c r="K2863" t="s">
        <v>8167</v>
      </c>
      <c r="L2863" t="s">
        <v>8170</v>
      </c>
      <c r="M2863">
        <v>150449.12</v>
      </c>
      <c r="N2863">
        <v>150449.12</v>
      </c>
    </row>
    <row r="2864" spans="1:14" x14ac:dyDescent="0.3">
      <c r="A2864" t="s">
        <v>2838</v>
      </c>
      <c r="B2864" t="s">
        <v>6503</v>
      </c>
      <c r="C2864" t="s">
        <v>7407</v>
      </c>
      <c r="D2864" t="s">
        <v>7418</v>
      </c>
      <c r="E2864" t="s">
        <v>7423</v>
      </c>
      <c r="F2864" t="s">
        <v>7432</v>
      </c>
      <c r="G2864">
        <v>3159.81</v>
      </c>
      <c r="H2864">
        <v>8</v>
      </c>
      <c r="I2864" t="s">
        <v>7850</v>
      </c>
      <c r="J2864" t="s">
        <v>8166</v>
      </c>
      <c r="K2864" t="s">
        <v>8168</v>
      </c>
      <c r="L2864" t="s">
        <v>8170</v>
      </c>
      <c r="M2864">
        <v>25278.48</v>
      </c>
      <c r="N2864">
        <v>25278.48</v>
      </c>
    </row>
    <row r="2865" spans="1:14" x14ac:dyDescent="0.3">
      <c r="A2865" t="s">
        <v>2839</v>
      </c>
      <c r="B2865" t="s">
        <v>6504</v>
      </c>
      <c r="C2865" t="s">
        <v>7405</v>
      </c>
      <c r="D2865" t="s">
        <v>7409</v>
      </c>
      <c r="E2865" t="s">
        <v>7425</v>
      </c>
      <c r="F2865" t="s">
        <v>7430</v>
      </c>
      <c r="G2865">
        <v>3909.3</v>
      </c>
      <c r="H2865">
        <v>17</v>
      </c>
      <c r="I2865" t="s">
        <v>7831</v>
      </c>
      <c r="J2865" t="s">
        <v>8162</v>
      </c>
      <c r="K2865" t="s">
        <v>8167</v>
      </c>
      <c r="L2865" t="s">
        <v>8170</v>
      </c>
      <c r="M2865">
        <v>66458.100000000006</v>
      </c>
      <c r="N2865">
        <v>66458.100000000006</v>
      </c>
    </row>
    <row r="2866" spans="1:14" x14ac:dyDescent="0.3">
      <c r="A2866" t="s">
        <v>2840</v>
      </c>
      <c r="B2866" t="s">
        <v>6505</v>
      </c>
      <c r="C2866" t="s">
        <v>7406</v>
      </c>
      <c r="D2866" t="s">
        <v>7421</v>
      </c>
      <c r="E2866" t="s">
        <v>7427</v>
      </c>
      <c r="F2866" t="s">
        <v>7430</v>
      </c>
      <c r="G2866">
        <v>9647.92</v>
      </c>
      <c r="H2866">
        <v>20</v>
      </c>
      <c r="I2866" t="s">
        <v>8139</v>
      </c>
      <c r="J2866" t="s">
        <v>8163</v>
      </c>
      <c r="K2866" t="s">
        <v>8168</v>
      </c>
      <c r="L2866" t="s">
        <v>8170</v>
      </c>
      <c r="M2866">
        <v>192958.4</v>
      </c>
      <c r="N2866">
        <v>192958.4</v>
      </c>
    </row>
    <row r="2867" spans="1:14" x14ac:dyDescent="0.3">
      <c r="A2867" t="s">
        <v>2841</v>
      </c>
      <c r="B2867" t="s">
        <v>6506</v>
      </c>
      <c r="C2867" t="s">
        <v>7405</v>
      </c>
      <c r="D2867" t="s">
        <v>7417</v>
      </c>
      <c r="E2867" t="s">
        <v>7423</v>
      </c>
      <c r="F2867" t="s">
        <v>7429</v>
      </c>
      <c r="G2867">
        <v>9877</v>
      </c>
      <c r="H2867">
        <v>2</v>
      </c>
      <c r="I2867" t="s">
        <v>7550</v>
      </c>
      <c r="J2867" t="s">
        <v>8165</v>
      </c>
      <c r="K2867" t="s">
        <v>8167</v>
      </c>
      <c r="L2867" t="s">
        <v>8169</v>
      </c>
      <c r="M2867">
        <v>15803.2</v>
      </c>
      <c r="N2867">
        <v>19754</v>
      </c>
    </row>
    <row r="2868" spans="1:14" x14ac:dyDescent="0.3">
      <c r="A2868" t="s">
        <v>2842</v>
      </c>
      <c r="B2868" t="s">
        <v>6507</v>
      </c>
      <c r="C2868" t="s">
        <v>7406</v>
      </c>
      <c r="D2868" t="s">
        <v>7414</v>
      </c>
      <c r="E2868" t="s">
        <v>7424</v>
      </c>
      <c r="F2868" t="s">
        <v>7431</v>
      </c>
      <c r="G2868">
        <v>2607.0300000000002</v>
      </c>
      <c r="H2868">
        <v>13</v>
      </c>
      <c r="I2868" t="s">
        <v>7557</v>
      </c>
      <c r="J2868" t="s">
        <v>8164</v>
      </c>
      <c r="K2868" t="s">
        <v>8168</v>
      </c>
      <c r="L2868" t="s">
        <v>8170</v>
      </c>
      <c r="M2868">
        <v>33891.39</v>
      </c>
      <c r="N2868">
        <v>33891.39</v>
      </c>
    </row>
    <row r="2869" spans="1:14" x14ac:dyDescent="0.3">
      <c r="A2869" t="s">
        <v>2843</v>
      </c>
      <c r="B2869" t="s">
        <v>6508</v>
      </c>
      <c r="C2869" t="s">
        <v>7407</v>
      </c>
      <c r="D2869" t="s">
        <v>7415</v>
      </c>
      <c r="E2869" t="s">
        <v>7424</v>
      </c>
      <c r="F2869" t="s">
        <v>7431</v>
      </c>
      <c r="G2869">
        <v>9887.7900000000009</v>
      </c>
      <c r="H2869">
        <v>17</v>
      </c>
      <c r="I2869" t="s">
        <v>7491</v>
      </c>
      <c r="J2869" t="s">
        <v>8165</v>
      </c>
      <c r="K2869" t="s">
        <v>8168</v>
      </c>
      <c r="L2869" t="s">
        <v>8169</v>
      </c>
      <c r="M2869">
        <v>134474.10999999999</v>
      </c>
      <c r="N2869">
        <v>168092.43000000002</v>
      </c>
    </row>
    <row r="2870" spans="1:14" x14ac:dyDescent="0.3">
      <c r="A2870" t="s">
        <v>2844</v>
      </c>
      <c r="B2870" t="s">
        <v>6437</v>
      </c>
      <c r="C2870" t="s">
        <v>7406</v>
      </c>
      <c r="D2870" t="s">
        <v>7421</v>
      </c>
      <c r="E2870" t="s">
        <v>7425</v>
      </c>
      <c r="F2870" t="s">
        <v>7431</v>
      </c>
      <c r="G2870">
        <v>14134.07</v>
      </c>
      <c r="H2870">
        <v>13</v>
      </c>
      <c r="I2870" t="s">
        <v>7513</v>
      </c>
      <c r="J2870" t="s">
        <v>8163</v>
      </c>
      <c r="K2870" t="s">
        <v>8168</v>
      </c>
      <c r="L2870" t="s">
        <v>8169</v>
      </c>
      <c r="M2870">
        <v>146994.66</v>
      </c>
      <c r="N2870">
        <v>183742.91</v>
      </c>
    </row>
    <row r="2871" spans="1:14" x14ac:dyDescent="0.3">
      <c r="A2871" t="s">
        <v>2845</v>
      </c>
      <c r="B2871" t="s">
        <v>6509</v>
      </c>
      <c r="C2871" t="s">
        <v>7408</v>
      </c>
      <c r="D2871" t="s">
        <v>7420</v>
      </c>
      <c r="E2871" t="s">
        <v>7426</v>
      </c>
      <c r="F2871" t="s">
        <v>7429</v>
      </c>
      <c r="G2871">
        <v>2407.83</v>
      </c>
      <c r="H2871">
        <v>11</v>
      </c>
      <c r="I2871" t="s">
        <v>7775</v>
      </c>
      <c r="J2871" t="s">
        <v>8163</v>
      </c>
      <c r="K2871" t="s">
        <v>8168</v>
      </c>
      <c r="L2871" t="s">
        <v>8170</v>
      </c>
      <c r="M2871">
        <v>26486.13</v>
      </c>
      <c r="N2871">
        <v>26486.129999999997</v>
      </c>
    </row>
    <row r="2872" spans="1:14" x14ac:dyDescent="0.3">
      <c r="A2872" t="s">
        <v>2846</v>
      </c>
      <c r="B2872" t="s">
        <v>6510</v>
      </c>
      <c r="C2872" t="s">
        <v>7406</v>
      </c>
      <c r="D2872" t="s">
        <v>7412</v>
      </c>
      <c r="E2872" t="s">
        <v>7427</v>
      </c>
      <c r="F2872" t="s">
        <v>7430</v>
      </c>
      <c r="G2872">
        <v>5466.38</v>
      </c>
      <c r="H2872">
        <v>18</v>
      </c>
      <c r="I2872" t="s">
        <v>7633</v>
      </c>
      <c r="J2872" t="s">
        <v>8163</v>
      </c>
      <c r="K2872" t="s">
        <v>8167</v>
      </c>
      <c r="L2872" t="s">
        <v>8170</v>
      </c>
      <c r="M2872">
        <v>98394.84</v>
      </c>
      <c r="N2872">
        <v>98394.84</v>
      </c>
    </row>
    <row r="2873" spans="1:14" x14ac:dyDescent="0.3">
      <c r="A2873" t="s">
        <v>2847</v>
      </c>
      <c r="B2873" t="s">
        <v>5287</v>
      </c>
      <c r="C2873" t="s">
        <v>7408</v>
      </c>
      <c r="D2873" t="s">
        <v>7417</v>
      </c>
      <c r="E2873" t="s">
        <v>7426</v>
      </c>
      <c r="F2873" t="s">
        <v>7433</v>
      </c>
      <c r="G2873">
        <v>1846.75</v>
      </c>
      <c r="H2873">
        <v>20</v>
      </c>
      <c r="I2873" t="s">
        <v>7784</v>
      </c>
      <c r="J2873" t="s">
        <v>8165</v>
      </c>
      <c r="K2873" t="s">
        <v>8168</v>
      </c>
      <c r="L2873" t="s">
        <v>8170</v>
      </c>
      <c r="M2873">
        <v>36935</v>
      </c>
      <c r="N2873">
        <v>36935</v>
      </c>
    </row>
    <row r="2874" spans="1:14" x14ac:dyDescent="0.3">
      <c r="A2874" t="s">
        <v>2848</v>
      </c>
      <c r="B2874" t="s">
        <v>6511</v>
      </c>
      <c r="C2874" t="s">
        <v>7408</v>
      </c>
      <c r="D2874" t="s">
        <v>7419</v>
      </c>
      <c r="E2874" t="s">
        <v>7425</v>
      </c>
      <c r="F2874" t="s">
        <v>7432</v>
      </c>
      <c r="G2874">
        <v>7811.13</v>
      </c>
      <c r="H2874">
        <v>9</v>
      </c>
      <c r="I2874" t="s">
        <v>7566</v>
      </c>
      <c r="J2874" t="s">
        <v>8163</v>
      </c>
      <c r="K2874" t="s">
        <v>8167</v>
      </c>
      <c r="L2874" t="s">
        <v>8169</v>
      </c>
      <c r="M2874">
        <v>56239.97</v>
      </c>
      <c r="N2874">
        <v>70300.17</v>
      </c>
    </row>
    <row r="2875" spans="1:14" x14ac:dyDescent="0.3">
      <c r="A2875" t="s">
        <v>2849</v>
      </c>
      <c r="B2875" t="s">
        <v>6512</v>
      </c>
      <c r="C2875" t="s">
        <v>7405</v>
      </c>
      <c r="D2875" t="s">
        <v>7417</v>
      </c>
      <c r="E2875" t="s">
        <v>7427</v>
      </c>
      <c r="F2875" t="s">
        <v>7433</v>
      </c>
      <c r="G2875">
        <v>7807.81</v>
      </c>
      <c r="H2875">
        <v>4</v>
      </c>
      <c r="I2875" t="s">
        <v>7623</v>
      </c>
      <c r="J2875" t="s">
        <v>8166</v>
      </c>
      <c r="K2875" t="s">
        <v>8167</v>
      </c>
      <c r="L2875" t="s">
        <v>8170</v>
      </c>
      <c r="M2875">
        <v>31231.24</v>
      </c>
      <c r="N2875">
        <v>31231.24</v>
      </c>
    </row>
    <row r="2876" spans="1:14" x14ac:dyDescent="0.3">
      <c r="A2876" t="s">
        <v>2850</v>
      </c>
      <c r="B2876" t="s">
        <v>6513</v>
      </c>
      <c r="C2876" t="s">
        <v>7405</v>
      </c>
      <c r="D2876" t="s">
        <v>7409</v>
      </c>
      <c r="E2876" t="s">
        <v>7426</v>
      </c>
      <c r="F2876" t="s">
        <v>7431</v>
      </c>
      <c r="G2876">
        <v>9286.0400000000009</v>
      </c>
      <c r="H2876">
        <v>6</v>
      </c>
      <c r="I2876" t="s">
        <v>7580</v>
      </c>
      <c r="J2876" t="s">
        <v>8162</v>
      </c>
      <c r="K2876" t="s">
        <v>8167</v>
      </c>
      <c r="L2876" t="s">
        <v>8169</v>
      </c>
      <c r="M2876">
        <v>44572.66</v>
      </c>
      <c r="N2876">
        <v>55716.240000000005</v>
      </c>
    </row>
    <row r="2877" spans="1:14" x14ac:dyDescent="0.3">
      <c r="A2877" t="s">
        <v>2851</v>
      </c>
      <c r="B2877" t="s">
        <v>6514</v>
      </c>
      <c r="C2877" t="s">
        <v>7406</v>
      </c>
      <c r="D2877" t="s">
        <v>7421</v>
      </c>
      <c r="E2877" t="s">
        <v>7427</v>
      </c>
      <c r="F2877" t="s">
        <v>7432</v>
      </c>
      <c r="G2877">
        <v>15910.27</v>
      </c>
      <c r="H2877">
        <v>6</v>
      </c>
      <c r="I2877" t="s">
        <v>7995</v>
      </c>
      <c r="J2877" t="s">
        <v>8164</v>
      </c>
      <c r="K2877" t="s">
        <v>8167</v>
      </c>
      <c r="L2877" t="s">
        <v>8170</v>
      </c>
      <c r="M2877">
        <v>95461.62</v>
      </c>
      <c r="N2877">
        <v>95461.62</v>
      </c>
    </row>
    <row r="2878" spans="1:14" x14ac:dyDescent="0.3">
      <c r="A2878" t="s">
        <v>2852</v>
      </c>
      <c r="B2878" t="s">
        <v>5563</v>
      </c>
      <c r="C2878" t="s">
        <v>7406</v>
      </c>
      <c r="D2878" t="s">
        <v>7414</v>
      </c>
      <c r="E2878" t="s">
        <v>7426</v>
      </c>
      <c r="F2878" t="s">
        <v>7430</v>
      </c>
      <c r="G2878">
        <v>5160.1099999999997</v>
      </c>
      <c r="H2878">
        <v>15</v>
      </c>
      <c r="I2878" t="s">
        <v>8117</v>
      </c>
      <c r="J2878" t="s">
        <v>8165</v>
      </c>
      <c r="K2878" t="s">
        <v>8168</v>
      </c>
      <c r="L2878" t="s">
        <v>8170</v>
      </c>
      <c r="M2878">
        <v>77401.649999999994</v>
      </c>
      <c r="N2878">
        <v>77401.649999999994</v>
      </c>
    </row>
    <row r="2879" spans="1:14" x14ac:dyDescent="0.3">
      <c r="A2879" t="s">
        <v>2853</v>
      </c>
      <c r="B2879" t="s">
        <v>6515</v>
      </c>
      <c r="C2879" t="s">
        <v>7405</v>
      </c>
      <c r="D2879" t="s">
        <v>7411</v>
      </c>
      <c r="E2879" t="s">
        <v>7425</v>
      </c>
      <c r="F2879" t="s">
        <v>7431</v>
      </c>
      <c r="G2879">
        <v>10729.41</v>
      </c>
      <c r="H2879">
        <v>19</v>
      </c>
      <c r="I2879" t="s">
        <v>8105</v>
      </c>
      <c r="J2879" t="s">
        <v>8162</v>
      </c>
      <c r="K2879" t="s">
        <v>8168</v>
      </c>
      <c r="L2879" t="s">
        <v>8170</v>
      </c>
      <c r="M2879">
        <v>203858.79</v>
      </c>
      <c r="N2879">
        <v>203858.79</v>
      </c>
    </row>
    <row r="2880" spans="1:14" x14ac:dyDescent="0.3">
      <c r="A2880" t="s">
        <v>2854</v>
      </c>
      <c r="B2880" t="s">
        <v>6516</v>
      </c>
      <c r="C2880" t="s">
        <v>7407</v>
      </c>
      <c r="D2880" t="s">
        <v>7413</v>
      </c>
      <c r="E2880" t="s">
        <v>7426</v>
      </c>
      <c r="F2880" t="s">
        <v>7432</v>
      </c>
      <c r="G2880">
        <v>844.11</v>
      </c>
      <c r="H2880">
        <v>8</v>
      </c>
      <c r="I2880" t="s">
        <v>7935</v>
      </c>
      <c r="J2880" t="s">
        <v>8166</v>
      </c>
      <c r="K2880" t="s">
        <v>8167</v>
      </c>
      <c r="L2880" t="s">
        <v>8170</v>
      </c>
      <c r="M2880">
        <v>6752.88</v>
      </c>
      <c r="N2880">
        <v>6752.88</v>
      </c>
    </row>
    <row r="2881" spans="1:14" x14ac:dyDescent="0.3">
      <c r="A2881" t="s">
        <v>2855</v>
      </c>
      <c r="B2881" t="s">
        <v>6517</v>
      </c>
      <c r="C2881" t="s">
        <v>7408</v>
      </c>
      <c r="D2881" t="s">
        <v>7417</v>
      </c>
      <c r="E2881" t="s">
        <v>7424</v>
      </c>
      <c r="F2881" t="s">
        <v>7432</v>
      </c>
      <c r="G2881">
        <v>10566.73</v>
      </c>
      <c r="H2881">
        <v>15</v>
      </c>
      <c r="I2881" t="s">
        <v>8071</v>
      </c>
      <c r="J2881" t="s">
        <v>8165</v>
      </c>
      <c r="K2881" t="s">
        <v>8168</v>
      </c>
      <c r="L2881" t="s">
        <v>8169</v>
      </c>
      <c r="M2881">
        <v>126800.76</v>
      </c>
      <c r="N2881">
        <v>158500.94999999998</v>
      </c>
    </row>
    <row r="2882" spans="1:14" x14ac:dyDescent="0.3">
      <c r="A2882" t="s">
        <v>2856</v>
      </c>
      <c r="B2882" t="s">
        <v>6518</v>
      </c>
      <c r="C2882" t="s">
        <v>7405</v>
      </c>
      <c r="D2882" t="s">
        <v>7411</v>
      </c>
      <c r="E2882" t="s">
        <v>7427</v>
      </c>
      <c r="F2882" t="s">
        <v>7431</v>
      </c>
      <c r="G2882">
        <v>7811.96</v>
      </c>
      <c r="H2882">
        <v>14</v>
      </c>
      <c r="I2882" t="s">
        <v>7642</v>
      </c>
      <c r="J2882" t="s">
        <v>8162</v>
      </c>
      <c r="K2882" t="s">
        <v>8167</v>
      </c>
      <c r="L2882" t="s">
        <v>8169</v>
      </c>
      <c r="M2882">
        <v>87493.62</v>
      </c>
      <c r="N2882">
        <v>109367.44</v>
      </c>
    </row>
    <row r="2883" spans="1:14" x14ac:dyDescent="0.3">
      <c r="A2883" t="s">
        <v>2857</v>
      </c>
      <c r="B2883" t="s">
        <v>6519</v>
      </c>
      <c r="C2883" t="s">
        <v>7407</v>
      </c>
      <c r="D2883" t="s">
        <v>7415</v>
      </c>
      <c r="E2883" t="s">
        <v>7425</v>
      </c>
      <c r="F2883" t="s">
        <v>7429</v>
      </c>
      <c r="G2883">
        <v>14046.92</v>
      </c>
      <c r="H2883">
        <v>1</v>
      </c>
      <c r="I2883" t="s">
        <v>8039</v>
      </c>
      <c r="J2883" t="s">
        <v>8166</v>
      </c>
      <c r="K2883" t="s">
        <v>8167</v>
      </c>
      <c r="L2883" t="s">
        <v>8169</v>
      </c>
      <c r="M2883">
        <v>11237.37</v>
      </c>
      <c r="N2883">
        <v>14046.92</v>
      </c>
    </row>
    <row r="2884" spans="1:14" x14ac:dyDescent="0.3">
      <c r="A2884" t="s">
        <v>2858</v>
      </c>
      <c r="B2884" t="s">
        <v>6520</v>
      </c>
      <c r="C2884" t="s">
        <v>7407</v>
      </c>
      <c r="D2884" t="s">
        <v>7417</v>
      </c>
      <c r="E2884" t="s">
        <v>7426</v>
      </c>
      <c r="F2884" t="s">
        <v>7431</v>
      </c>
      <c r="G2884">
        <v>8573.9</v>
      </c>
      <c r="H2884">
        <v>17</v>
      </c>
      <c r="I2884" t="s">
        <v>7839</v>
      </c>
      <c r="J2884" t="s">
        <v>8162</v>
      </c>
      <c r="K2884" t="s">
        <v>8167</v>
      </c>
      <c r="L2884" t="s">
        <v>8170</v>
      </c>
      <c r="M2884">
        <v>145756.29999999999</v>
      </c>
      <c r="N2884">
        <v>145756.29999999999</v>
      </c>
    </row>
    <row r="2885" spans="1:14" x14ac:dyDescent="0.3">
      <c r="A2885" t="s">
        <v>2859</v>
      </c>
      <c r="B2885" t="s">
        <v>6521</v>
      </c>
      <c r="C2885" t="s">
        <v>7408</v>
      </c>
      <c r="D2885" t="s">
        <v>7419</v>
      </c>
      <c r="E2885" t="s">
        <v>7426</v>
      </c>
      <c r="F2885" t="s">
        <v>7431</v>
      </c>
      <c r="G2885">
        <v>3201.31</v>
      </c>
      <c r="H2885">
        <v>6</v>
      </c>
      <c r="I2885" t="s">
        <v>7480</v>
      </c>
      <c r="J2885" t="s">
        <v>8163</v>
      </c>
      <c r="K2885" t="s">
        <v>8167</v>
      </c>
      <c r="L2885" t="s">
        <v>8170</v>
      </c>
      <c r="M2885">
        <v>19207.86</v>
      </c>
      <c r="N2885">
        <v>19207.86</v>
      </c>
    </row>
    <row r="2886" spans="1:14" x14ac:dyDescent="0.3">
      <c r="A2886" t="s">
        <v>2860</v>
      </c>
      <c r="B2886" t="s">
        <v>6522</v>
      </c>
      <c r="C2886" t="s">
        <v>7405</v>
      </c>
      <c r="D2886" t="s">
        <v>7411</v>
      </c>
      <c r="E2886" t="s">
        <v>7425</v>
      </c>
      <c r="F2886" t="s">
        <v>7431</v>
      </c>
      <c r="G2886">
        <v>1870.82</v>
      </c>
      <c r="H2886">
        <v>17</v>
      </c>
      <c r="I2886" t="s">
        <v>7587</v>
      </c>
      <c r="J2886" t="s">
        <v>8163</v>
      </c>
      <c r="K2886" t="s">
        <v>8167</v>
      </c>
      <c r="L2886" t="s">
        <v>8170</v>
      </c>
      <c r="M2886">
        <v>31803.94</v>
      </c>
      <c r="N2886">
        <v>31803.94</v>
      </c>
    </row>
    <row r="2887" spans="1:14" x14ac:dyDescent="0.3">
      <c r="A2887" t="s">
        <v>2861</v>
      </c>
      <c r="B2887" t="s">
        <v>6523</v>
      </c>
      <c r="C2887" t="s">
        <v>7405</v>
      </c>
      <c r="D2887" t="s">
        <v>7411</v>
      </c>
      <c r="E2887" t="s">
        <v>7424</v>
      </c>
      <c r="F2887" t="s">
        <v>7433</v>
      </c>
      <c r="G2887">
        <v>12904.01</v>
      </c>
      <c r="H2887">
        <v>19</v>
      </c>
      <c r="I2887" t="s">
        <v>7765</v>
      </c>
      <c r="J2887" t="s">
        <v>8162</v>
      </c>
      <c r="K2887" t="s">
        <v>8167</v>
      </c>
      <c r="L2887" t="s">
        <v>8170</v>
      </c>
      <c r="M2887">
        <v>245176.19</v>
      </c>
      <c r="N2887">
        <v>245176.19</v>
      </c>
    </row>
    <row r="2888" spans="1:14" x14ac:dyDescent="0.3">
      <c r="A2888" t="s">
        <v>2862</v>
      </c>
      <c r="B2888" t="s">
        <v>6524</v>
      </c>
      <c r="C2888" t="s">
        <v>7406</v>
      </c>
      <c r="D2888" t="s">
        <v>7421</v>
      </c>
      <c r="E2888" t="s">
        <v>7425</v>
      </c>
      <c r="F2888" t="s">
        <v>7428</v>
      </c>
      <c r="G2888">
        <v>12994.48</v>
      </c>
      <c r="H2888">
        <v>16</v>
      </c>
      <c r="I2888" t="s">
        <v>7833</v>
      </c>
      <c r="J2888" t="s">
        <v>8166</v>
      </c>
      <c r="K2888" t="s">
        <v>8167</v>
      </c>
      <c r="L2888" t="s">
        <v>8169</v>
      </c>
      <c r="M2888">
        <v>166329.51</v>
      </c>
      <c r="N2888">
        <v>207911.67999999999</v>
      </c>
    </row>
    <row r="2889" spans="1:14" x14ac:dyDescent="0.3">
      <c r="A2889" t="s">
        <v>2863</v>
      </c>
      <c r="B2889" t="s">
        <v>6525</v>
      </c>
      <c r="C2889" t="s">
        <v>7406</v>
      </c>
      <c r="D2889" t="s">
        <v>7414</v>
      </c>
      <c r="E2889" t="s">
        <v>7423</v>
      </c>
      <c r="F2889" t="s">
        <v>7434</v>
      </c>
      <c r="G2889">
        <v>13933.21</v>
      </c>
      <c r="H2889">
        <v>17</v>
      </c>
      <c r="I2889" t="s">
        <v>7715</v>
      </c>
      <c r="J2889" t="s">
        <v>8165</v>
      </c>
      <c r="K2889" t="s">
        <v>8168</v>
      </c>
      <c r="L2889" t="s">
        <v>8169</v>
      </c>
      <c r="M2889">
        <v>189491.49</v>
      </c>
      <c r="N2889">
        <v>236864.56999999998</v>
      </c>
    </row>
    <row r="2890" spans="1:14" x14ac:dyDescent="0.3">
      <c r="A2890" t="s">
        <v>2864</v>
      </c>
      <c r="B2890" t="s">
        <v>6526</v>
      </c>
      <c r="C2890" t="s">
        <v>7405</v>
      </c>
      <c r="D2890" t="s">
        <v>7417</v>
      </c>
      <c r="E2890" t="s">
        <v>7425</v>
      </c>
      <c r="F2890" t="s">
        <v>7433</v>
      </c>
      <c r="G2890">
        <v>5316.15</v>
      </c>
      <c r="H2890">
        <v>14</v>
      </c>
      <c r="I2890" t="s">
        <v>8052</v>
      </c>
      <c r="J2890" t="s">
        <v>8164</v>
      </c>
      <c r="K2890" t="s">
        <v>8167</v>
      </c>
      <c r="L2890" t="s">
        <v>8169</v>
      </c>
      <c r="M2890">
        <v>59540.88</v>
      </c>
      <c r="N2890">
        <v>74426.099999999991</v>
      </c>
    </row>
    <row r="2891" spans="1:14" x14ac:dyDescent="0.3">
      <c r="A2891" t="s">
        <v>2865</v>
      </c>
      <c r="B2891" t="s">
        <v>6527</v>
      </c>
      <c r="C2891" t="s">
        <v>7405</v>
      </c>
      <c r="D2891" t="s">
        <v>7411</v>
      </c>
      <c r="E2891" t="s">
        <v>7425</v>
      </c>
      <c r="F2891" t="s">
        <v>7432</v>
      </c>
      <c r="G2891">
        <v>16216.54</v>
      </c>
      <c r="H2891">
        <v>2</v>
      </c>
      <c r="I2891" t="s">
        <v>7818</v>
      </c>
      <c r="J2891" t="s">
        <v>8166</v>
      </c>
      <c r="K2891" t="s">
        <v>8167</v>
      </c>
      <c r="L2891" t="s">
        <v>8169</v>
      </c>
      <c r="M2891">
        <v>25946.63</v>
      </c>
      <c r="N2891">
        <v>32433.08</v>
      </c>
    </row>
    <row r="2892" spans="1:14" x14ac:dyDescent="0.3">
      <c r="A2892" t="s">
        <v>2866</v>
      </c>
      <c r="B2892" t="s">
        <v>6528</v>
      </c>
      <c r="C2892" t="s">
        <v>7408</v>
      </c>
      <c r="D2892" t="s">
        <v>7422</v>
      </c>
      <c r="E2892" t="s">
        <v>7424</v>
      </c>
      <c r="F2892" t="s">
        <v>7432</v>
      </c>
      <c r="G2892">
        <v>4954.2700000000004</v>
      </c>
      <c r="H2892">
        <v>10</v>
      </c>
      <c r="I2892" t="s">
        <v>8130</v>
      </c>
      <c r="J2892" t="s">
        <v>8164</v>
      </c>
      <c r="K2892" t="s">
        <v>8168</v>
      </c>
      <c r="L2892" t="s">
        <v>8170</v>
      </c>
      <c r="M2892">
        <v>49542.7</v>
      </c>
      <c r="N2892">
        <v>49542.700000000004</v>
      </c>
    </row>
    <row r="2893" spans="1:14" x14ac:dyDescent="0.3">
      <c r="A2893" t="s">
        <v>2867</v>
      </c>
      <c r="B2893" t="s">
        <v>6529</v>
      </c>
      <c r="C2893" t="s">
        <v>7408</v>
      </c>
      <c r="D2893" t="s">
        <v>7420</v>
      </c>
      <c r="E2893" t="s">
        <v>7426</v>
      </c>
      <c r="F2893" t="s">
        <v>7432</v>
      </c>
      <c r="G2893">
        <v>12058.24</v>
      </c>
      <c r="H2893">
        <v>20</v>
      </c>
      <c r="I2893" t="s">
        <v>7622</v>
      </c>
      <c r="J2893" t="s">
        <v>8165</v>
      </c>
      <c r="K2893" t="s">
        <v>8167</v>
      </c>
      <c r="L2893" t="s">
        <v>8170</v>
      </c>
      <c r="M2893">
        <v>241164.79999999999</v>
      </c>
      <c r="N2893">
        <v>241164.79999999999</v>
      </c>
    </row>
    <row r="2894" spans="1:14" x14ac:dyDescent="0.3">
      <c r="A2894" t="s">
        <v>804</v>
      </c>
      <c r="B2894" t="s">
        <v>6530</v>
      </c>
      <c r="C2894" t="s">
        <v>7405</v>
      </c>
      <c r="D2894" t="s">
        <v>7411</v>
      </c>
      <c r="E2894" t="s">
        <v>7424</v>
      </c>
      <c r="F2894" t="s">
        <v>7430</v>
      </c>
      <c r="G2894">
        <v>16595.02</v>
      </c>
      <c r="H2894">
        <v>4</v>
      </c>
      <c r="I2894" t="s">
        <v>7511</v>
      </c>
      <c r="J2894" t="s">
        <v>8165</v>
      </c>
      <c r="K2894" t="s">
        <v>8167</v>
      </c>
      <c r="L2894" t="s">
        <v>8170</v>
      </c>
      <c r="M2894">
        <v>66380.08</v>
      </c>
      <c r="N2894">
        <v>66380.08</v>
      </c>
    </row>
    <row r="2895" spans="1:14" x14ac:dyDescent="0.3">
      <c r="A2895" t="s">
        <v>2868</v>
      </c>
      <c r="B2895" t="s">
        <v>6531</v>
      </c>
      <c r="C2895" t="s">
        <v>7406</v>
      </c>
      <c r="D2895" t="s">
        <v>7412</v>
      </c>
      <c r="E2895" t="s">
        <v>7425</v>
      </c>
      <c r="F2895" t="s">
        <v>7428</v>
      </c>
      <c r="G2895">
        <v>13128.94</v>
      </c>
      <c r="H2895">
        <v>11</v>
      </c>
      <c r="I2895" t="s">
        <v>8110</v>
      </c>
      <c r="J2895" t="s">
        <v>8164</v>
      </c>
      <c r="K2895" t="s">
        <v>8168</v>
      </c>
      <c r="L2895" t="s">
        <v>8169</v>
      </c>
      <c r="M2895">
        <v>115534.34</v>
      </c>
      <c r="N2895">
        <v>144418.34</v>
      </c>
    </row>
    <row r="2896" spans="1:14" x14ac:dyDescent="0.3">
      <c r="A2896" t="s">
        <v>2869</v>
      </c>
      <c r="B2896" t="s">
        <v>6532</v>
      </c>
      <c r="C2896" t="s">
        <v>7406</v>
      </c>
      <c r="D2896" t="s">
        <v>7414</v>
      </c>
      <c r="E2896" t="s">
        <v>7427</v>
      </c>
      <c r="F2896" t="s">
        <v>7431</v>
      </c>
      <c r="G2896">
        <v>14874.43</v>
      </c>
      <c r="H2896">
        <v>12</v>
      </c>
      <c r="I2896" t="s">
        <v>7496</v>
      </c>
      <c r="J2896" t="s">
        <v>8162</v>
      </c>
      <c r="K2896" t="s">
        <v>8167</v>
      </c>
      <c r="L2896" t="s">
        <v>8169</v>
      </c>
      <c r="M2896">
        <v>142794.85999999999</v>
      </c>
      <c r="N2896">
        <v>178493.16</v>
      </c>
    </row>
    <row r="2897" spans="1:14" x14ac:dyDescent="0.3">
      <c r="A2897" t="s">
        <v>2870</v>
      </c>
      <c r="B2897" t="s">
        <v>6533</v>
      </c>
      <c r="C2897" t="s">
        <v>7405</v>
      </c>
      <c r="D2897" t="s">
        <v>7409</v>
      </c>
      <c r="E2897" t="s">
        <v>7424</v>
      </c>
      <c r="F2897" t="s">
        <v>7430</v>
      </c>
      <c r="G2897">
        <v>14897.67</v>
      </c>
      <c r="H2897">
        <v>20</v>
      </c>
      <c r="I2897" t="s">
        <v>8050</v>
      </c>
      <c r="J2897" t="s">
        <v>8164</v>
      </c>
      <c r="K2897" t="s">
        <v>8167</v>
      </c>
      <c r="L2897" t="s">
        <v>8170</v>
      </c>
      <c r="M2897">
        <v>297953.40000000002</v>
      </c>
      <c r="N2897">
        <v>297953.40000000002</v>
      </c>
    </row>
    <row r="2898" spans="1:14" x14ac:dyDescent="0.3">
      <c r="A2898" t="s">
        <v>2871</v>
      </c>
      <c r="B2898" t="s">
        <v>3997</v>
      </c>
      <c r="C2898" t="s">
        <v>7407</v>
      </c>
      <c r="D2898" t="s">
        <v>7418</v>
      </c>
      <c r="E2898" t="s">
        <v>7425</v>
      </c>
      <c r="F2898" t="s">
        <v>7432</v>
      </c>
      <c r="G2898">
        <v>4002.26</v>
      </c>
      <c r="H2898">
        <v>12</v>
      </c>
      <c r="I2898" t="s">
        <v>8021</v>
      </c>
      <c r="J2898" t="s">
        <v>8165</v>
      </c>
      <c r="K2898" t="s">
        <v>8167</v>
      </c>
      <c r="L2898" t="s">
        <v>8169</v>
      </c>
      <c r="M2898">
        <v>38421.53</v>
      </c>
      <c r="N2898">
        <v>48027.12</v>
      </c>
    </row>
    <row r="2899" spans="1:14" x14ac:dyDescent="0.3">
      <c r="A2899" t="s">
        <v>2872</v>
      </c>
      <c r="B2899" t="s">
        <v>4221</v>
      </c>
      <c r="C2899" t="s">
        <v>7408</v>
      </c>
      <c r="D2899" t="s">
        <v>7417</v>
      </c>
      <c r="E2899" t="s">
        <v>7423</v>
      </c>
      <c r="F2899" t="s">
        <v>7429</v>
      </c>
      <c r="G2899">
        <v>12876.62</v>
      </c>
      <c r="H2899">
        <v>13</v>
      </c>
      <c r="I2899" t="s">
        <v>7872</v>
      </c>
      <c r="J2899" t="s">
        <v>8163</v>
      </c>
      <c r="K2899" t="s">
        <v>8168</v>
      </c>
      <c r="L2899" t="s">
        <v>8170</v>
      </c>
      <c r="M2899">
        <v>167396.06</v>
      </c>
      <c r="N2899">
        <v>167396.06</v>
      </c>
    </row>
    <row r="2900" spans="1:14" x14ac:dyDescent="0.3">
      <c r="A2900" t="s">
        <v>2873</v>
      </c>
      <c r="B2900" t="s">
        <v>6534</v>
      </c>
      <c r="C2900" t="s">
        <v>7408</v>
      </c>
      <c r="D2900" t="s">
        <v>7422</v>
      </c>
      <c r="E2900" t="s">
        <v>7423</v>
      </c>
      <c r="F2900" t="s">
        <v>7431</v>
      </c>
      <c r="G2900">
        <v>6976.15</v>
      </c>
      <c r="H2900">
        <v>8</v>
      </c>
      <c r="I2900" t="s">
        <v>7975</v>
      </c>
      <c r="J2900" t="s">
        <v>8162</v>
      </c>
      <c r="K2900" t="s">
        <v>8167</v>
      </c>
      <c r="L2900" t="s">
        <v>8169</v>
      </c>
      <c r="M2900">
        <v>44647.360000000001</v>
      </c>
      <c r="N2900">
        <v>55809.2</v>
      </c>
    </row>
    <row r="2901" spans="1:14" x14ac:dyDescent="0.3">
      <c r="A2901" t="s">
        <v>2874</v>
      </c>
      <c r="B2901" t="s">
        <v>6535</v>
      </c>
      <c r="C2901" t="s">
        <v>7406</v>
      </c>
      <c r="D2901" t="s">
        <v>7414</v>
      </c>
      <c r="E2901" t="s">
        <v>7426</v>
      </c>
      <c r="F2901" t="s">
        <v>7433</v>
      </c>
      <c r="G2901">
        <v>11532.85</v>
      </c>
      <c r="H2901">
        <v>20</v>
      </c>
      <c r="I2901" t="s">
        <v>7864</v>
      </c>
      <c r="J2901" t="s">
        <v>8164</v>
      </c>
      <c r="K2901" t="s">
        <v>8168</v>
      </c>
      <c r="L2901" t="s">
        <v>8170</v>
      </c>
      <c r="M2901">
        <v>230657</v>
      </c>
      <c r="N2901">
        <v>230657</v>
      </c>
    </row>
    <row r="2902" spans="1:14" x14ac:dyDescent="0.3">
      <c r="A2902" t="s">
        <v>2875</v>
      </c>
      <c r="B2902" t="s">
        <v>5576</v>
      </c>
      <c r="C2902" t="s">
        <v>7405</v>
      </c>
      <c r="D2902" t="s">
        <v>7417</v>
      </c>
      <c r="E2902" t="s">
        <v>7426</v>
      </c>
      <c r="F2902" t="s">
        <v>7429</v>
      </c>
      <c r="G2902">
        <v>9602.27</v>
      </c>
      <c r="H2902">
        <v>20</v>
      </c>
      <c r="I2902" t="s">
        <v>7840</v>
      </c>
      <c r="J2902" t="s">
        <v>8164</v>
      </c>
      <c r="K2902" t="s">
        <v>8167</v>
      </c>
      <c r="L2902" t="s">
        <v>8170</v>
      </c>
      <c r="M2902">
        <v>192045.4</v>
      </c>
      <c r="N2902">
        <v>192045.40000000002</v>
      </c>
    </row>
    <row r="2903" spans="1:14" x14ac:dyDescent="0.3">
      <c r="A2903" t="s">
        <v>2876</v>
      </c>
      <c r="B2903" t="s">
        <v>6536</v>
      </c>
      <c r="C2903" t="s">
        <v>7408</v>
      </c>
      <c r="D2903" t="s">
        <v>7420</v>
      </c>
      <c r="E2903" t="s">
        <v>7423</v>
      </c>
      <c r="F2903" t="s">
        <v>7434</v>
      </c>
      <c r="G2903">
        <v>10878.81</v>
      </c>
      <c r="H2903">
        <v>16</v>
      </c>
      <c r="I2903" t="s">
        <v>8065</v>
      </c>
      <c r="J2903" t="s">
        <v>8165</v>
      </c>
      <c r="K2903" t="s">
        <v>8168</v>
      </c>
      <c r="L2903" t="s">
        <v>8169</v>
      </c>
      <c r="M2903">
        <v>139249.1</v>
      </c>
      <c r="N2903">
        <v>174060.96</v>
      </c>
    </row>
    <row r="2904" spans="1:14" x14ac:dyDescent="0.3">
      <c r="A2904" t="s">
        <v>2877</v>
      </c>
      <c r="B2904" t="s">
        <v>6537</v>
      </c>
      <c r="C2904" t="s">
        <v>7408</v>
      </c>
      <c r="D2904" t="s">
        <v>7419</v>
      </c>
      <c r="E2904" t="s">
        <v>7425</v>
      </c>
      <c r="F2904" t="s">
        <v>7429</v>
      </c>
      <c r="G2904">
        <v>11289.66</v>
      </c>
      <c r="H2904">
        <v>19</v>
      </c>
      <c r="I2904" t="s">
        <v>7536</v>
      </c>
      <c r="J2904" t="s">
        <v>8166</v>
      </c>
      <c r="K2904" t="s">
        <v>8167</v>
      </c>
      <c r="L2904" t="s">
        <v>8169</v>
      </c>
      <c r="M2904">
        <v>171602.5</v>
      </c>
      <c r="N2904">
        <v>214503.54</v>
      </c>
    </row>
    <row r="2905" spans="1:14" x14ac:dyDescent="0.3">
      <c r="A2905" t="s">
        <v>2878</v>
      </c>
      <c r="B2905" t="s">
        <v>6538</v>
      </c>
      <c r="C2905" t="s">
        <v>7407</v>
      </c>
      <c r="D2905" t="s">
        <v>7413</v>
      </c>
      <c r="E2905" t="s">
        <v>7427</v>
      </c>
      <c r="F2905" t="s">
        <v>7432</v>
      </c>
      <c r="G2905">
        <v>15442.98</v>
      </c>
      <c r="H2905">
        <v>11</v>
      </c>
      <c r="I2905" t="s">
        <v>7674</v>
      </c>
      <c r="J2905" t="s">
        <v>8166</v>
      </c>
      <c r="K2905" t="s">
        <v>8168</v>
      </c>
      <c r="L2905" t="s">
        <v>8170</v>
      </c>
      <c r="M2905">
        <v>169872.78</v>
      </c>
      <c r="N2905">
        <v>169872.78</v>
      </c>
    </row>
    <row r="2906" spans="1:14" x14ac:dyDescent="0.3">
      <c r="A2906" t="s">
        <v>2879</v>
      </c>
      <c r="B2906" t="s">
        <v>6539</v>
      </c>
      <c r="C2906" t="s">
        <v>7406</v>
      </c>
      <c r="D2906" t="s">
        <v>7414</v>
      </c>
      <c r="E2906" t="s">
        <v>7423</v>
      </c>
      <c r="F2906" t="s">
        <v>7431</v>
      </c>
      <c r="G2906">
        <v>3144.87</v>
      </c>
      <c r="H2906">
        <v>12</v>
      </c>
      <c r="I2906" t="s">
        <v>7539</v>
      </c>
      <c r="J2906" t="s">
        <v>8165</v>
      </c>
      <c r="K2906" t="s">
        <v>8167</v>
      </c>
      <c r="L2906" t="s">
        <v>8169</v>
      </c>
      <c r="M2906">
        <v>30190.42</v>
      </c>
      <c r="N2906">
        <v>37738.44</v>
      </c>
    </row>
    <row r="2907" spans="1:14" x14ac:dyDescent="0.3">
      <c r="A2907" t="s">
        <v>2880</v>
      </c>
      <c r="B2907" t="s">
        <v>6540</v>
      </c>
      <c r="C2907" t="s">
        <v>7408</v>
      </c>
      <c r="D2907" t="s">
        <v>7420</v>
      </c>
      <c r="E2907" t="s">
        <v>7423</v>
      </c>
      <c r="F2907" t="s">
        <v>7432</v>
      </c>
      <c r="G2907">
        <v>1215.95</v>
      </c>
      <c r="H2907">
        <v>9</v>
      </c>
      <c r="I2907" t="s">
        <v>7504</v>
      </c>
      <c r="J2907" t="s">
        <v>8165</v>
      </c>
      <c r="K2907" t="s">
        <v>8167</v>
      </c>
      <c r="L2907" t="s">
        <v>8169</v>
      </c>
      <c r="M2907">
        <v>8754.84</v>
      </c>
      <c r="N2907">
        <v>10943.550000000001</v>
      </c>
    </row>
    <row r="2908" spans="1:14" x14ac:dyDescent="0.3">
      <c r="A2908" t="s">
        <v>2881</v>
      </c>
      <c r="B2908" t="s">
        <v>6541</v>
      </c>
      <c r="C2908" t="s">
        <v>7405</v>
      </c>
      <c r="D2908" t="s">
        <v>7411</v>
      </c>
      <c r="E2908" t="s">
        <v>7427</v>
      </c>
      <c r="F2908" t="s">
        <v>7430</v>
      </c>
      <c r="G2908">
        <v>15586.57</v>
      </c>
      <c r="H2908">
        <v>1</v>
      </c>
      <c r="I2908" t="s">
        <v>7853</v>
      </c>
      <c r="J2908" t="s">
        <v>8162</v>
      </c>
      <c r="K2908" t="s">
        <v>8168</v>
      </c>
      <c r="L2908" t="s">
        <v>8169</v>
      </c>
      <c r="M2908">
        <v>12469.09</v>
      </c>
      <c r="N2908">
        <v>15586.57</v>
      </c>
    </row>
    <row r="2909" spans="1:14" x14ac:dyDescent="0.3">
      <c r="A2909" t="s">
        <v>2882</v>
      </c>
      <c r="B2909" t="s">
        <v>6542</v>
      </c>
      <c r="C2909" t="s">
        <v>7408</v>
      </c>
      <c r="D2909" t="s">
        <v>7419</v>
      </c>
      <c r="E2909" t="s">
        <v>7425</v>
      </c>
      <c r="F2909" t="s">
        <v>7428</v>
      </c>
      <c r="G2909">
        <v>14095.89</v>
      </c>
      <c r="H2909">
        <v>11</v>
      </c>
      <c r="I2909" t="s">
        <v>7727</v>
      </c>
      <c r="J2909" t="s">
        <v>8162</v>
      </c>
      <c r="K2909" t="s">
        <v>8167</v>
      </c>
      <c r="L2909" t="s">
        <v>8169</v>
      </c>
      <c r="M2909">
        <v>124043.5</v>
      </c>
      <c r="N2909">
        <v>155054.78999999998</v>
      </c>
    </row>
    <row r="2910" spans="1:14" x14ac:dyDescent="0.3">
      <c r="A2910" t="s">
        <v>2883</v>
      </c>
      <c r="B2910" t="s">
        <v>6543</v>
      </c>
      <c r="C2910" t="s">
        <v>7407</v>
      </c>
      <c r="D2910" t="s">
        <v>7418</v>
      </c>
      <c r="E2910" t="s">
        <v>7425</v>
      </c>
      <c r="F2910" t="s">
        <v>7434</v>
      </c>
      <c r="G2910">
        <v>16164.25</v>
      </c>
      <c r="H2910">
        <v>2</v>
      </c>
      <c r="I2910" t="s">
        <v>7661</v>
      </c>
      <c r="J2910" t="s">
        <v>8166</v>
      </c>
      <c r="K2910" t="s">
        <v>8167</v>
      </c>
      <c r="L2910" t="s">
        <v>8169</v>
      </c>
      <c r="M2910">
        <v>25862.799999999999</v>
      </c>
      <c r="N2910">
        <v>32328.5</v>
      </c>
    </row>
    <row r="2911" spans="1:14" x14ac:dyDescent="0.3">
      <c r="A2911" t="s">
        <v>2884</v>
      </c>
      <c r="B2911" t="s">
        <v>6358</v>
      </c>
      <c r="C2911" t="s">
        <v>7408</v>
      </c>
      <c r="D2911" t="s">
        <v>7419</v>
      </c>
      <c r="E2911" t="s">
        <v>7427</v>
      </c>
      <c r="F2911" t="s">
        <v>7429</v>
      </c>
      <c r="G2911">
        <v>13402.84</v>
      </c>
      <c r="H2911">
        <v>20</v>
      </c>
      <c r="I2911" t="s">
        <v>8020</v>
      </c>
      <c r="J2911" t="s">
        <v>8164</v>
      </c>
      <c r="K2911" t="s">
        <v>8167</v>
      </c>
      <c r="L2911" t="s">
        <v>8170</v>
      </c>
      <c r="M2911">
        <v>268056.8</v>
      </c>
      <c r="N2911">
        <v>268056.8</v>
      </c>
    </row>
    <row r="2912" spans="1:14" x14ac:dyDescent="0.3">
      <c r="A2912" t="s">
        <v>2885</v>
      </c>
      <c r="B2912" t="s">
        <v>6544</v>
      </c>
      <c r="C2912" t="s">
        <v>7407</v>
      </c>
      <c r="D2912" t="s">
        <v>7415</v>
      </c>
      <c r="E2912" t="s">
        <v>7424</v>
      </c>
      <c r="F2912" t="s">
        <v>7430</v>
      </c>
      <c r="G2912">
        <v>1873.31</v>
      </c>
      <c r="H2912">
        <v>12</v>
      </c>
      <c r="I2912" t="s">
        <v>7685</v>
      </c>
      <c r="J2912" t="s">
        <v>8164</v>
      </c>
      <c r="K2912" t="s">
        <v>8168</v>
      </c>
      <c r="L2912" t="s">
        <v>8169</v>
      </c>
      <c r="M2912">
        <v>17983.61</v>
      </c>
      <c r="N2912">
        <v>22479.72</v>
      </c>
    </row>
    <row r="2913" spans="1:14" x14ac:dyDescent="0.3">
      <c r="A2913" t="s">
        <v>2886</v>
      </c>
      <c r="B2913" t="s">
        <v>6545</v>
      </c>
      <c r="C2913" t="s">
        <v>7408</v>
      </c>
      <c r="D2913" t="s">
        <v>7420</v>
      </c>
      <c r="E2913" t="s">
        <v>7423</v>
      </c>
      <c r="F2913" t="s">
        <v>7431</v>
      </c>
      <c r="G2913">
        <v>3866.14</v>
      </c>
      <c r="H2913">
        <v>1</v>
      </c>
      <c r="I2913" t="s">
        <v>7529</v>
      </c>
      <c r="J2913" t="s">
        <v>8164</v>
      </c>
      <c r="K2913" t="s">
        <v>8168</v>
      </c>
      <c r="L2913" t="s">
        <v>8169</v>
      </c>
      <c r="M2913">
        <v>3092.58</v>
      </c>
      <c r="N2913">
        <v>3866.14</v>
      </c>
    </row>
    <row r="2914" spans="1:14" x14ac:dyDescent="0.3">
      <c r="A2914" t="s">
        <v>2887</v>
      </c>
      <c r="B2914" t="s">
        <v>6546</v>
      </c>
      <c r="C2914" t="s">
        <v>7408</v>
      </c>
      <c r="D2914" t="s">
        <v>7417</v>
      </c>
      <c r="E2914" t="s">
        <v>7423</v>
      </c>
      <c r="F2914" t="s">
        <v>7432</v>
      </c>
      <c r="G2914">
        <v>10662.18</v>
      </c>
      <c r="H2914">
        <v>10</v>
      </c>
      <c r="I2914" t="s">
        <v>7482</v>
      </c>
      <c r="J2914" t="s">
        <v>8162</v>
      </c>
      <c r="K2914" t="s">
        <v>8168</v>
      </c>
      <c r="L2914" t="s">
        <v>8170</v>
      </c>
      <c r="M2914">
        <v>106621.8</v>
      </c>
      <c r="N2914">
        <v>106621.8</v>
      </c>
    </row>
    <row r="2915" spans="1:14" x14ac:dyDescent="0.3">
      <c r="A2915" t="s">
        <v>2888</v>
      </c>
      <c r="B2915" t="s">
        <v>6547</v>
      </c>
      <c r="C2915" t="s">
        <v>7408</v>
      </c>
      <c r="D2915" t="s">
        <v>7420</v>
      </c>
      <c r="E2915" t="s">
        <v>7427</v>
      </c>
      <c r="F2915" t="s">
        <v>7428</v>
      </c>
      <c r="G2915">
        <v>15144.18</v>
      </c>
      <c r="H2915">
        <v>14</v>
      </c>
      <c r="I2915" t="s">
        <v>7890</v>
      </c>
      <c r="J2915" t="s">
        <v>8166</v>
      </c>
      <c r="K2915" t="s">
        <v>8167</v>
      </c>
      <c r="L2915" t="s">
        <v>8170</v>
      </c>
      <c r="M2915">
        <v>212018.52</v>
      </c>
      <c r="N2915">
        <v>212018.52000000002</v>
      </c>
    </row>
    <row r="2916" spans="1:14" x14ac:dyDescent="0.3">
      <c r="A2916" t="s">
        <v>2889</v>
      </c>
      <c r="B2916" t="s">
        <v>6548</v>
      </c>
      <c r="C2916" t="s">
        <v>7405</v>
      </c>
      <c r="D2916" t="s">
        <v>7409</v>
      </c>
      <c r="E2916" t="s">
        <v>7423</v>
      </c>
      <c r="F2916" t="s">
        <v>7434</v>
      </c>
      <c r="G2916">
        <v>12383.6</v>
      </c>
      <c r="H2916">
        <v>1</v>
      </c>
      <c r="I2916" t="s">
        <v>7706</v>
      </c>
      <c r="J2916" t="s">
        <v>8164</v>
      </c>
      <c r="K2916" t="s">
        <v>8167</v>
      </c>
      <c r="L2916" t="s">
        <v>8170</v>
      </c>
      <c r="M2916">
        <v>12383.6</v>
      </c>
      <c r="N2916">
        <v>12383.6</v>
      </c>
    </row>
    <row r="2917" spans="1:14" x14ac:dyDescent="0.3">
      <c r="A2917" t="s">
        <v>2890</v>
      </c>
      <c r="B2917" t="s">
        <v>6549</v>
      </c>
      <c r="C2917" t="s">
        <v>7406</v>
      </c>
      <c r="D2917" t="s">
        <v>7416</v>
      </c>
      <c r="E2917" t="s">
        <v>7425</v>
      </c>
      <c r="F2917" t="s">
        <v>7433</v>
      </c>
      <c r="G2917">
        <v>9856.25</v>
      </c>
      <c r="H2917">
        <v>15</v>
      </c>
      <c r="I2917" t="s">
        <v>8101</v>
      </c>
      <c r="J2917" t="s">
        <v>8165</v>
      </c>
      <c r="K2917" t="s">
        <v>8167</v>
      </c>
      <c r="L2917" t="s">
        <v>8170</v>
      </c>
      <c r="M2917">
        <v>147843.75</v>
      </c>
      <c r="N2917">
        <v>147843.75</v>
      </c>
    </row>
    <row r="2918" spans="1:14" x14ac:dyDescent="0.3">
      <c r="A2918" t="s">
        <v>2891</v>
      </c>
      <c r="B2918" t="s">
        <v>6550</v>
      </c>
      <c r="C2918" t="s">
        <v>7405</v>
      </c>
      <c r="D2918" t="s">
        <v>7410</v>
      </c>
      <c r="E2918" t="s">
        <v>7423</v>
      </c>
      <c r="F2918" t="s">
        <v>7431</v>
      </c>
      <c r="G2918">
        <v>14754.08</v>
      </c>
      <c r="H2918">
        <v>2</v>
      </c>
      <c r="I2918" t="s">
        <v>7850</v>
      </c>
      <c r="J2918" t="s">
        <v>8166</v>
      </c>
      <c r="K2918" t="s">
        <v>8168</v>
      </c>
      <c r="L2918" t="s">
        <v>8170</v>
      </c>
      <c r="M2918">
        <v>29508.16</v>
      </c>
      <c r="N2918">
        <v>29508.16</v>
      </c>
    </row>
    <row r="2919" spans="1:14" x14ac:dyDescent="0.3">
      <c r="A2919" t="s">
        <v>2892</v>
      </c>
      <c r="B2919" t="s">
        <v>6551</v>
      </c>
      <c r="C2919" t="s">
        <v>7405</v>
      </c>
      <c r="D2919" t="s">
        <v>7417</v>
      </c>
      <c r="E2919" t="s">
        <v>7423</v>
      </c>
      <c r="F2919" t="s">
        <v>7433</v>
      </c>
      <c r="G2919">
        <v>6274.8</v>
      </c>
      <c r="H2919">
        <v>18</v>
      </c>
      <c r="I2919" t="s">
        <v>7691</v>
      </c>
      <c r="J2919" t="s">
        <v>8162</v>
      </c>
      <c r="K2919" t="s">
        <v>8167</v>
      </c>
      <c r="L2919" t="s">
        <v>8169</v>
      </c>
      <c r="M2919">
        <v>90357.119999999995</v>
      </c>
      <c r="N2919">
        <v>112946.40000000001</v>
      </c>
    </row>
    <row r="2920" spans="1:14" x14ac:dyDescent="0.3">
      <c r="A2920" t="s">
        <v>2893</v>
      </c>
      <c r="B2920" t="s">
        <v>6552</v>
      </c>
      <c r="C2920" t="s">
        <v>7406</v>
      </c>
      <c r="D2920" t="s">
        <v>7414</v>
      </c>
      <c r="E2920" t="s">
        <v>7426</v>
      </c>
      <c r="F2920" t="s">
        <v>7430</v>
      </c>
      <c r="G2920">
        <v>14566.5</v>
      </c>
      <c r="H2920">
        <v>5</v>
      </c>
      <c r="I2920" t="s">
        <v>7926</v>
      </c>
      <c r="J2920" t="s">
        <v>8165</v>
      </c>
      <c r="K2920" t="s">
        <v>8167</v>
      </c>
      <c r="L2920" t="s">
        <v>8170</v>
      </c>
      <c r="M2920">
        <v>72832.5</v>
      </c>
      <c r="N2920">
        <v>72832.5</v>
      </c>
    </row>
    <row r="2921" spans="1:14" x14ac:dyDescent="0.3">
      <c r="A2921" t="s">
        <v>2894</v>
      </c>
      <c r="B2921" t="s">
        <v>6214</v>
      </c>
      <c r="C2921" t="s">
        <v>7407</v>
      </c>
      <c r="D2921" t="s">
        <v>7418</v>
      </c>
      <c r="E2921" t="s">
        <v>7425</v>
      </c>
      <c r="F2921" t="s">
        <v>7430</v>
      </c>
      <c r="G2921">
        <v>11331.99</v>
      </c>
      <c r="H2921">
        <v>20</v>
      </c>
      <c r="I2921" t="s">
        <v>7811</v>
      </c>
      <c r="J2921" t="s">
        <v>8164</v>
      </c>
      <c r="K2921" t="s">
        <v>8168</v>
      </c>
      <c r="L2921" t="s">
        <v>8170</v>
      </c>
      <c r="M2921">
        <v>226639.8</v>
      </c>
      <c r="N2921">
        <v>226639.8</v>
      </c>
    </row>
    <row r="2922" spans="1:14" x14ac:dyDescent="0.3">
      <c r="A2922" t="s">
        <v>2895</v>
      </c>
      <c r="B2922" t="s">
        <v>4721</v>
      </c>
      <c r="C2922" t="s">
        <v>7405</v>
      </c>
      <c r="D2922" t="s">
        <v>7410</v>
      </c>
      <c r="E2922" t="s">
        <v>7427</v>
      </c>
      <c r="F2922" t="s">
        <v>7431</v>
      </c>
      <c r="G2922">
        <v>4779.1400000000003</v>
      </c>
      <c r="H2922">
        <v>7</v>
      </c>
      <c r="I2922" t="s">
        <v>7940</v>
      </c>
      <c r="J2922" t="s">
        <v>8164</v>
      </c>
      <c r="K2922" t="s">
        <v>8168</v>
      </c>
      <c r="L2922" t="s">
        <v>8170</v>
      </c>
      <c r="M2922">
        <v>33453.980000000003</v>
      </c>
      <c r="N2922">
        <v>33453.980000000003</v>
      </c>
    </row>
    <row r="2923" spans="1:14" x14ac:dyDescent="0.3">
      <c r="A2923" t="s">
        <v>2896</v>
      </c>
      <c r="B2923" t="s">
        <v>4627</v>
      </c>
      <c r="C2923" t="s">
        <v>7405</v>
      </c>
      <c r="D2923" t="s">
        <v>7410</v>
      </c>
      <c r="E2923" t="s">
        <v>7426</v>
      </c>
      <c r="F2923" t="s">
        <v>7430</v>
      </c>
      <c r="G2923">
        <v>9061.94</v>
      </c>
      <c r="H2923">
        <v>12</v>
      </c>
      <c r="I2923" t="s">
        <v>7661</v>
      </c>
      <c r="J2923" t="s">
        <v>8166</v>
      </c>
      <c r="K2923" t="s">
        <v>8167</v>
      </c>
      <c r="L2923" t="s">
        <v>8169</v>
      </c>
      <c r="M2923">
        <v>86994.79</v>
      </c>
      <c r="N2923">
        <v>108743.28</v>
      </c>
    </row>
    <row r="2924" spans="1:14" x14ac:dyDescent="0.3">
      <c r="A2924" t="s">
        <v>2897</v>
      </c>
      <c r="B2924" t="s">
        <v>4604</v>
      </c>
      <c r="C2924" t="s">
        <v>7408</v>
      </c>
      <c r="D2924" t="s">
        <v>7417</v>
      </c>
      <c r="E2924" t="s">
        <v>7424</v>
      </c>
      <c r="F2924" t="s">
        <v>7434</v>
      </c>
      <c r="G2924">
        <v>3643.7</v>
      </c>
      <c r="H2924">
        <v>1</v>
      </c>
      <c r="I2924" t="s">
        <v>8042</v>
      </c>
      <c r="J2924" t="s">
        <v>8162</v>
      </c>
      <c r="K2924" t="s">
        <v>8168</v>
      </c>
      <c r="L2924" t="s">
        <v>8169</v>
      </c>
      <c r="M2924">
        <v>2914.96</v>
      </c>
      <c r="N2924">
        <v>3643.7</v>
      </c>
    </row>
    <row r="2925" spans="1:14" x14ac:dyDescent="0.3">
      <c r="A2925" t="s">
        <v>2898</v>
      </c>
      <c r="B2925" t="s">
        <v>6553</v>
      </c>
      <c r="C2925" t="s">
        <v>7406</v>
      </c>
      <c r="D2925" t="s">
        <v>7412</v>
      </c>
      <c r="E2925" t="s">
        <v>7423</v>
      </c>
      <c r="F2925" t="s">
        <v>7428</v>
      </c>
      <c r="G2925">
        <v>834.15</v>
      </c>
      <c r="H2925">
        <v>13</v>
      </c>
      <c r="I2925" t="s">
        <v>7735</v>
      </c>
      <c r="J2925" t="s">
        <v>8166</v>
      </c>
      <c r="K2925" t="s">
        <v>8168</v>
      </c>
      <c r="L2925" t="s">
        <v>8169</v>
      </c>
      <c r="M2925">
        <v>8675.16</v>
      </c>
      <c r="N2925">
        <v>10843.949999999999</v>
      </c>
    </row>
    <row r="2926" spans="1:14" x14ac:dyDescent="0.3">
      <c r="A2926" t="s">
        <v>2899</v>
      </c>
      <c r="B2926" t="s">
        <v>6554</v>
      </c>
      <c r="C2926" t="s">
        <v>7407</v>
      </c>
      <c r="D2926" t="s">
        <v>7417</v>
      </c>
      <c r="E2926" t="s">
        <v>7424</v>
      </c>
      <c r="F2926" t="s">
        <v>7432</v>
      </c>
      <c r="G2926">
        <v>3725.04</v>
      </c>
      <c r="H2926">
        <v>20</v>
      </c>
      <c r="I2926" t="s">
        <v>7764</v>
      </c>
      <c r="J2926" t="s">
        <v>8166</v>
      </c>
      <c r="K2926" t="s">
        <v>8168</v>
      </c>
      <c r="L2926" t="s">
        <v>8169</v>
      </c>
      <c r="M2926">
        <v>59600.639999999999</v>
      </c>
      <c r="N2926">
        <v>74500.800000000003</v>
      </c>
    </row>
    <row r="2927" spans="1:14" x14ac:dyDescent="0.3">
      <c r="A2927" t="s">
        <v>2900</v>
      </c>
      <c r="B2927" t="s">
        <v>5795</v>
      </c>
      <c r="C2927" t="s">
        <v>7405</v>
      </c>
      <c r="D2927" t="s">
        <v>7411</v>
      </c>
      <c r="E2927" t="s">
        <v>7424</v>
      </c>
      <c r="F2927" t="s">
        <v>7429</v>
      </c>
      <c r="G2927">
        <v>2968.91</v>
      </c>
      <c r="H2927">
        <v>18</v>
      </c>
      <c r="I2927" t="s">
        <v>7954</v>
      </c>
      <c r="J2927" t="s">
        <v>8162</v>
      </c>
      <c r="K2927" t="s">
        <v>8168</v>
      </c>
      <c r="L2927" t="s">
        <v>8169</v>
      </c>
      <c r="M2927">
        <v>42752.47</v>
      </c>
      <c r="N2927">
        <v>53440.38</v>
      </c>
    </row>
    <row r="2928" spans="1:14" x14ac:dyDescent="0.3">
      <c r="A2928" t="s">
        <v>2901</v>
      </c>
      <c r="B2928" t="s">
        <v>6555</v>
      </c>
      <c r="C2928" t="s">
        <v>7408</v>
      </c>
      <c r="D2928" t="s">
        <v>7422</v>
      </c>
      <c r="E2928" t="s">
        <v>7427</v>
      </c>
      <c r="F2928" t="s">
        <v>7433</v>
      </c>
      <c r="G2928">
        <v>7000.22</v>
      </c>
      <c r="H2928">
        <v>14</v>
      </c>
      <c r="I2928" t="s">
        <v>7454</v>
      </c>
      <c r="J2928" t="s">
        <v>8163</v>
      </c>
      <c r="K2928" t="s">
        <v>8167</v>
      </c>
      <c r="L2928" t="s">
        <v>8170</v>
      </c>
      <c r="M2928">
        <v>98003.08</v>
      </c>
      <c r="N2928">
        <v>98003.08</v>
      </c>
    </row>
    <row r="2929" spans="1:14" x14ac:dyDescent="0.3">
      <c r="A2929" t="s">
        <v>2902</v>
      </c>
      <c r="B2929" t="s">
        <v>6556</v>
      </c>
      <c r="C2929" t="s">
        <v>7405</v>
      </c>
      <c r="D2929" t="s">
        <v>7409</v>
      </c>
      <c r="E2929" t="s">
        <v>7427</v>
      </c>
      <c r="F2929" t="s">
        <v>7432</v>
      </c>
      <c r="G2929">
        <v>16448.939999999999</v>
      </c>
      <c r="H2929">
        <v>3</v>
      </c>
      <c r="I2929" t="s">
        <v>7846</v>
      </c>
      <c r="J2929" t="s">
        <v>8162</v>
      </c>
      <c r="K2929" t="s">
        <v>8167</v>
      </c>
      <c r="L2929" t="s">
        <v>8169</v>
      </c>
      <c r="M2929">
        <v>39477.29</v>
      </c>
      <c r="N2929">
        <v>49346.819999999992</v>
      </c>
    </row>
    <row r="2930" spans="1:14" x14ac:dyDescent="0.3">
      <c r="A2930" t="s">
        <v>2903</v>
      </c>
      <c r="B2930" t="s">
        <v>6557</v>
      </c>
      <c r="C2930" t="s">
        <v>7406</v>
      </c>
      <c r="D2930" t="s">
        <v>7421</v>
      </c>
      <c r="E2930" t="s">
        <v>7423</v>
      </c>
      <c r="F2930" t="s">
        <v>7434</v>
      </c>
      <c r="G2930">
        <v>9437.93</v>
      </c>
      <c r="H2930">
        <v>8</v>
      </c>
      <c r="I2930" t="s">
        <v>7481</v>
      </c>
      <c r="J2930" t="s">
        <v>8166</v>
      </c>
      <c r="K2930" t="s">
        <v>8167</v>
      </c>
      <c r="L2930" t="s">
        <v>8170</v>
      </c>
      <c r="M2930">
        <v>75503.44</v>
      </c>
      <c r="N2930">
        <v>75503.44</v>
      </c>
    </row>
    <row r="2931" spans="1:14" x14ac:dyDescent="0.3">
      <c r="A2931" t="s">
        <v>2904</v>
      </c>
      <c r="B2931" t="s">
        <v>6558</v>
      </c>
      <c r="C2931" t="s">
        <v>7408</v>
      </c>
      <c r="D2931" t="s">
        <v>7422</v>
      </c>
      <c r="E2931" t="s">
        <v>7424</v>
      </c>
      <c r="F2931" t="s">
        <v>7431</v>
      </c>
      <c r="G2931">
        <v>6808.49</v>
      </c>
      <c r="H2931">
        <v>13</v>
      </c>
      <c r="I2931" t="s">
        <v>8015</v>
      </c>
      <c r="J2931" t="s">
        <v>8162</v>
      </c>
      <c r="K2931" t="s">
        <v>8168</v>
      </c>
      <c r="L2931" t="s">
        <v>8170</v>
      </c>
      <c r="M2931">
        <v>88510.37</v>
      </c>
      <c r="N2931">
        <v>88510.37</v>
      </c>
    </row>
    <row r="2932" spans="1:14" x14ac:dyDescent="0.3">
      <c r="A2932" t="s">
        <v>2905</v>
      </c>
      <c r="B2932" t="s">
        <v>6559</v>
      </c>
      <c r="C2932" t="s">
        <v>7408</v>
      </c>
      <c r="D2932" t="s">
        <v>7422</v>
      </c>
      <c r="E2932" t="s">
        <v>7426</v>
      </c>
      <c r="F2932" t="s">
        <v>7430</v>
      </c>
      <c r="G2932">
        <v>14110.83</v>
      </c>
      <c r="H2932">
        <v>17</v>
      </c>
      <c r="I2932" t="s">
        <v>7510</v>
      </c>
      <c r="J2932" t="s">
        <v>8163</v>
      </c>
      <c r="K2932" t="s">
        <v>8168</v>
      </c>
      <c r="L2932" t="s">
        <v>8169</v>
      </c>
      <c r="M2932">
        <v>191907.62</v>
      </c>
      <c r="N2932">
        <v>239884.11</v>
      </c>
    </row>
    <row r="2933" spans="1:14" x14ac:dyDescent="0.3">
      <c r="A2933" t="s">
        <v>2906</v>
      </c>
      <c r="B2933" t="s">
        <v>4769</v>
      </c>
      <c r="C2933" t="s">
        <v>7407</v>
      </c>
      <c r="D2933" t="s">
        <v>7415</v>
      </c>
      <c r="E2933" t="s">
        <v>7426</v>
      </c>
      <c r="F2933" t="s">
        <v>7433</v>
      </c>
      <c r="G2933">
        <v>13793.77</v>
      </c>
      <c r="H2933">
        <v>19</v>
      </c>
      <c r="I2933" t="s">
        <v>7641</v>
      </c>
      <c r="J2933" t="s">
        <v>8166</v>
      </c>
      <c r="K2933" t="s">
        <v>8168</v>
      </c>
      <c r="L2933" t="s">
        <v>8169</v>
      </c>
      <c r="M2933">
        <v>209665.47</v>
      </c>
      <c r="N2933">
        <v>262081.63</v>
      </c>
    </row>
    <row r="2934" spans="1:14" x14ac:dyDescent="0.3">
      <c r="A2934" t="s">
        <v>2907</v>
      </c>
      <c r="B2934" t="s">
        <v>5118</v>
      </c>
      <c r="C2934" t="s">
        <v>7408</v>
      </c>
      <c r="D2934" t="s">
        <v>7419</v>
      </c>
      <c r="E2934" t="s">
        <v>7424</v>
      </c>
      <c r="F2934" t="s">
        <v>7431</v>
      </c>
      <c r="G2934">
        <v>5834.07</v>
      </c>
      <c r="H2934">
        <v>3</v>
      </c>
      <c r="I2934" t="s">
        <v>7985</v>
      </c>
      <c r="J2934" t="s">
        <v>8164</v>
      </c>
      <c r="K2934" t="s">
        <v>8168</v>
      </c>
      <c r="L2934" t="s">
        <v>8169</v>
      </c>
      <c r="M2934">
        <v>14002.1</v>
      </c>
      <c r="N2934">
        <v>17502.21</v>
      </c>
    </row>
    <row r="2935" spans="1:14" x14ac:dyDescent="0.3">
      <c r="A2935" t="s">
        <v>2908</v>
      </c>
      <c r="B2935" t="s">
        <v>6560</v>
      </c>
      <c r="C2935" t="s">
        <v>7406</v>
      </c>
      <c r="D2935" t="s">
        <v>7421</v>
      </c>
      <c r="E2935" t="s">
        <v>7427</v>
      </c>
      <c r="F2935" t="s">
        <v>7429</v>
      </c>
      <c r="G2935">
        <v>9300.15</v>
      </c>
      <c r="H2935">
        <v>6</v>
      </c>
      <c r="I2935" t="s">
        <v>7894</v>
      </c>
      <c r="J2935" t="s">
        <v>8164</v>
      </c>
      <c r="K2935" t="s">
        <v>8168</v>
      </c>
      <c r="L2935" t="s">
        <v>8170</v>
      </c>
      <c r="M2935">
        <v>55800.9</v>
      </c>
      <c r="N2935">
        <v>55800.899999999994</v>
      </c>
    </row>
    <row r="2936" spans="1:14" x14ac:dyDescent="0.3">
      <c r="A2936" t="s">
        <v>2909</v>
      </c>
      <c r="B2936" t="s">
        <v>6561</v>
      </c>
      <c r="C2936" t="s">
        <v>7408</v>
      </c>
      <c r="D2936" t="s">
        <v>7420</v>
      </c>
      <c r="E2936" t="s">
        <v>7424</v>
      </c>
      <c r="F2936" t="s">
        <v>7433</v>
      </c>
      <c r="G2936">
        <v>10053.790000000001</v>
      </c>
      <c r="H2936">
        <v>20</v>
      </c>
      <c r="I2936" t="s">
        <v>7760</v>
      </c>
      <c r="J2936" t="s">
        <v>8162</v>
      </c>
      <c r="K2936" t="s">
        <v>8168</v>
      </c>
      <c r="L2936" t="s">
        <v>8170</v>
      </c>
      <c r="M2936">
        <v>201075.8</v>
      </c>
      <c r="N2936">
        <v>201075.80000000002</v>
      </c>
    </row>
    <row r="2937" spans="1:14" x14ac:dyDescent="0.3">
      <c r="A2937" t="s">
        <v>2910</v>
      </c>
      <c r="B2937" t="s">
        <v>6562</v>
      </c>
      <c r="C2937" t="s">
        <v>7408</v>
      </c>
      <c r="D2937" t="s">
        <v>7419</v>
      </c>
      <c r="E2937" t="s">
        <v>7426</v>
      </c>
      <c r="F2937" t="s">
        <v>7431</v>
      </c>
      <c r="G2937">
        <v>7408.58</v>
      </c>
      <c r="H2937">
        <v>10</v>
      </c>
      <c r="I2937" t="s">
        <v>7647</v>
      </c>
      <c r="J2937" t="s">
        <v>8164</v>
      </c>
      <c r="K2937" t="s">
        <v>8167</v>
      </c>
      <c r="L2937" t="s">
        <v>8170</v>
      </c>
      <c r="M2937">
        <v>74085.8</v>
      </c>
      <c r="N2937">
        <v>74085.8</v>
      </c>
    </row>
    <row r="2938" spans="1:14" x14ac:dyDescent="0.3">
      <c r="A2938" t="s">
        <v>2911</v>
      </c>
      <c r="B2938" t="s">
        <v>6563</v>
      </c>
      <c r="C2938" t="s">
        <v>7406</v>
      </c>
      <c r="D2938" t="s">
        <v>7416</v>
      </c>
      <c r="E2938" t="s">
        <v>7427</v>
      </c>
      <c r="F2938" t="s">
        <v>7431</v>
      </c>
      <c r="G2938">
        <v>9803.1299999999992</v>
      </c>
      <c r="H2938">
        <v>4</v>
      </c>
      <c r="I2938" t="s">
        <v>8140</v>
      </c>
      <c r="J2938" t="s">
        <v>8164</v>
      </c>
      <c r="K2938" t="s">
        <v>8167</v>
      </c>
      <c r="L2938" t="s">
        <v>8170</v>
      </c>
      <c r="M2938">
        <v>39212.519999999997</v>
      </c>
      <c r="N2938">
        <v>39212.519999999997</v>
      </c>
    </row>
    <row r="2939" spans="1:14" x14ac:dyDescent="0.3">
      <c r="A2939" t="s">
        <v>2912</v>
      </c>
      <c r="B2939" t="s">
        <v>6564</v>
      </c>
      <c r="C2939" t="s">
        <v>7408</v>
      </c>
      <c r="D2939" t="s">
        <v>7419</v>
      </c>
      <c r="E2939" t="s">
        <v>7425</v>
      </c>
      <c r="F2939" t="s">
        <v>7430</v>
      </c>
      <c r="G2939">
        <v>13241.82</v>
      </c>
      <c r="H2939">
        <v>2</v>
      </c>
      <c r="I2939" t="s">
        <v>7736</v>
      </c>
      <c r="J2939" t="s">
        <v>8162</v>
      </c>
      <c r="K2939" t="s">
        <v>8168</v>
      </c>
      <c r="L2939" t="s">
        <v>8170</v>
      </c>
      <c r="M2939">
        <v>26483.64</v>
      </c>
      <c r="N2939">
        <v>26483.64</v>
      </c>
    </row>
    <row r="2940" spans="1:14" x14ac:dyDescent="0.3">
      <c r="A2940" t="s">
        <v>2913</v>
      </c>
      <c r="B2940" t="s">
        <v>6565</v>
      </c>
      <c r="C2940" t="s">
        <v>7408</v>
      </c>
      <c r="D2940" t="s">
        <v>7417</v>
      </c>
      <c r="E2940" t="s">
        <v>7425</v>
      </c>
      <c r="F2940" t="s">
        <v>7430</v>
      </c>
      <c r="G2940">
        <v>12890.73</v>
      </c>
      <c r="H2940">
        <v>11</v>
      </c>
      <c r="I2940" t="s">
        <v>7642</v>
      </c>
      <c r="J2940" t="s">
        <v>8164</v>
      </c>
      <c r="K2940" t="s">
        <v>8168</v>
      </c>
      <c r="L2940" t="s">
        <v>8169</v>
      </c>
      <c r="M2940">
        <v>113438.59</v>
      </c>
      <c r="N2940">
        <v>141798.03</v>
      </c>
    </row>
    <row r="2941" spans="1:14" x14ac:dyDescent="0.3">
      <c r="A2941" t="s">
        <v>2914</v>
      </c>
      <c r="B2941" t="s">
        <v>6566</v>
      </c>
      <c r="C2941" t="s">
        <v>7408</v>
      </c>
      <c r="D2941" t="s">
        <v>7419</v>
      </c>
      <c r="E2941" t="s">
        <v>7426</v>
      </c>
      <c r="F2941" t="s">
        <v>7431</v>
      </c>
      <c r="G2941">
        <v>15262.04</v>
      </c>
      <c r="H2941">
        <v>1</v>
      </c>
      <c r="I2941" t="s">
        <v>7624</v>
      </c>
      <c r="J2941" t="s">
        <v>8162</v>
      </c>
      <c r="K2941" t="s">
        <v>8167</v>
      </c>
      <c r="L2941" t="s">
        <v>8170</v>
      </c>
      <c r="M2941">
        <v>15262.04</v>
      </c>
      <c r="N2941">
        <v>15262.04</v>
      </c>
    </row>
    <row r="2942" spans="1:14" x14ac:dyDescent="0.3">
      <c r="A2942" t="s">
        <v>2915</v>
      </c>
      <c r="B2942" t="s">
        <v>6567</v>
      </c>
      <c r="C2942" t="s">
        <v>7405</v>
      </c>
      <c r="D2942" t="s">
        <v>7409</v>
      </c>
      <c r="E2942" t="s">
        <v>7426</v>
      </c>
      <c r="F2942" t="s">
        <v>7428</v>
      </c>
      <c r="G2942">
        <v>8818.75</v>
      </c>
      <c r="H2942">
        <v>8</v>
      </c>
      <c r="I2942" t="s">
        <v>8046</v>
      </c>
      <c r="J2942" t="s">
        <v>8165</v>
      </c>
      <c r="K2942" t="s">
        <v>8167</v>
      </c>
      <c r="L2942" t="s">
        <v>8169</v>
      </c>
      <c r="M2942">
        <v>56440</v>
      </c>
      <c r="N2942">
        <v>70550</v>
      </c>
    </row>
    <row r="2943" spans="1:14" x14ac:dyDescent="0.3">
      <c r="A2943" t="s">
        <v>2916</v>
      </c>
      <c r="B2943" t="s">
        <v>6568</v>
      </c>
      <c r="C2943" t="s">
        <v>7406</v>
      </c>
      <c r="D2943" t="s">
        <v>7414</v>
      </c>
      <c r="E2943" t="s">
        <v>7424</v>
      </c>
      <c r="F2943" t="s">
        <v>7430</v>
      </c>
      <c r="G2943">
        <v>12407.67</v>
      </c>
      <c r="H2943">
        <v>18</v>
      </c>
      <c r="I2943" t="s">
        <v>7499</v>
      </c>
      <c r="J2943" t="s">
        <v>8165</v>
      </c>
      <c r="K2943" t="s">
        <v>8167</v>
      </c>
      <c r="L2943" t="s">
        <v>8170</v>
      </c>
      <c r="M2943">
        <v>223338.06</v>
      </c>
      <c r="N2943">
        <v>223338.06</v>
      </c>
    </row>
    <row r="2944" spans="1:14" x14ac:dyDescent="0.3">
      <c r="A2944" t="s">
        <v>2917</v>
      </c>
      <c r="B2944" t="s">
        <v>6569</v>
      </c>
      <c r="C2944" t="s">
        <v>7408</v>
      </c>
      <c r="D2944" t="s">
        <v>7417</v>
      </c>
      <c r="E2944" t="s">
        <v>7424</v>
      </c>
      <c r="F2944" t="s">
        <v>7429</v>
      </c>
      <c r="G2944">
        <v>5384.21</v>
      </c>
      <c r="H2944">
        <v>7</v>
      </c>
      <c r="I2944" t="s">
        <v>7795</v>
      </c>
      <c r="J2944" t="s">
        <v>8162</v>
      </c>
      <c r="K2944" t="s">
        <v>8168</v>
      </c>
      <c r="L2944" t="s">
        <v>8170</v>
      </c>
      <c r="M2944">
        <v>37689.47</v>
      </c>
      <c r="N2944">
        <v>37689.47</v>
      </c>
    </row>
    <row r="2945" spans="1:14" x14ac:dyDescent="0.3">
      <c r="A2945" t="s">
        <v>2918</v>
      </c>
      <c r="B2945" t="s">
        <v>6570</v>
      </c>
      <c r="C2945" t="s">
        <v>7407</v>
      </c>
      <c r="D2945" t="s">
        <v>7415</v>
      </c>
      <c r="E2945" t="s">
        <v>7426</v>
      </c>
      <c r="F2945" t="s">
        <v>7430</v>
      </c>
      <c r="G2945">
        <v>2524.0300000000002</v>
      </c>
      <c r="H2945">
        <v>2</v>
      </c>
      <c r="I2945" t="s">
        <v>7596</v>
      </c>
      <c r="J2945" t="s">
        <v>8165</v>
      </c>
      <c r="K2945" t="s">
        <v>8167</v>
      </c>
      <c r="L2945" t="s">
        <v>8170</v>
      </c>
      <c r="M2945">
        <v>5048.0600000000004</v>
      </c>
      <c r="N2945">
        <v>5048.0600000000004</v>
      </c>
    </row>
    <row r="2946" spans="1:14" x14ac:dyDescent="0.3">
      <c r="A2946" t="s">
        <v>2919</v>
      </c>
      <c r="B2946" t="s">
        <v>6571</v>
      </c>
      <c r="C2946" t="s">
        <v>7406</v>
      </c>
      <c r="D2946" t="s">
        <v>7416</v>
      </c>
      <c r="E2946" t="s">
        <v>7427</v>
      </c>
      <c r="F2946" t="s">
        <v>7432</v>
      </c>
      <c r="G2946">
        <v>12604.38</v>
      </c>
      <c r="H2946">
        <v>6</v>
      </c>
      <c r="I2946" t="s">
        <v>7559</v>
      </c>
      <c r="J2946" t="s">
        <v>8164</v>
      </c>
      <c r="K2946" t="s">
        <v>8167</v>
      </c>
      <c r="L2946" t="s">
        <v>8170</v>
      </c>
      <c r="M2946">
        <v>75626.28</v>
      </c>
      <c r="N2946">
        <v>75626.28</v>
      </c>
    </row>
    <row r="2947" spans="1:14" x14ac:dyDescent="0.3">
      <c r="A2947" t="s">
        <v>2920</v>
      </c>
      <c r="B2947" t="s">
        <v>4307</v>
      </c>
      <c r="C2947" t="s">
        <v>7405</v>
      </c>
      <c r="D2947" t="s">
        <v>7410</v>
      </c>
      <c r="E2947" t="s">
        <v>7425</v>
      </c>
      <c r="F2947" t="s">
        <v>7434</v>
      </c>
      <c r="G2947">
        <v>7646.79</v>
      </c>
      <c r="H2947">
        <v>11</v>
      </c>
      <c r="I2947" t="s">
        <v>7816</v>
      </c>
      <c r="J2947" t="s">
        <v>8162</v>
      </c>
      <c r="K2947" t="s">
        <v>8167</v>
      </c>
      <c r="L2947" t="s">
        <v>8170</v>
      </c>
      <c r="M2947">
        <v>84114.69</v>
      </c>
      <c r="N2947">
        <v>84114.69</v>
      </c>
    </row>
    <row r="2948" spans="1:14" x14ac:dyDescent="0.3">
      <c r="A2948" t="s">
        <v>2921</v>
      </c>
      <c r="B2948" t="s">
        <v>6572</v>
      </c>
      <c r="C2948" t="s">
        <v>7407</v>
      </c>
      <c r="D2948" t="s">
        <v>7413</v>
      </c>
      <c r="E2948" t="s">
        <v>7427</v>
      </c>
      <c r="F2948" t="s">
        <v>7432</v>
      </c>
      <c r="G2948">
        <v>14372.28</v>
      </c>
      <c r="H2948">
        <v>12</v>
      </c>
      <c r="I2948" t="s">
        <v>7888</v>
      </c>
      <c r="J2948" t="s">
        <v>8166</v>
      </c>
      <c r="K2948" t="s">
        <v>8168</v>
      </c>
      <c r="L2948" t="s">
        <v>8169</v>
      </c>
      <c r="M2948">
        <v>137974.22</v>
      </c>
      <c r="N2948">
        <v>172467.36000000002</v>
      </c>
    </row>
    <row r="2949" spans="1:14" x14ac:dyDescent="0.3">
      <c r="A2949" t="s">
        <v>2922</v>
      </c>
      <c r="B2949" t="s">
        <v>6573</v>
      </c>
      <c r="C2949" t="s">
        <v>7405</v>
      </c>
      <c r="D2949" t="s">
        <v>7411</v>
      </c>
      <c r="E2949" t="s">
        <v>7427</v>
      </c>
      <c r="F2949" t="s">
        <v>7431</v>
      </c>
      <c r="G2949">
        <v>7212.7</v>
      </c>
      <c r="H2949">
        <v>5</v>
      </c>
      <c r="I2949" t="s">
        <v>8119</v>
      </c>
      <c r="J2949" t="s">
        <v>8166</v>
      </c>
      <c r="K2949" t="s">
        <v>8168</v>
      </c>
      <c r="L2949" t="s">
        <v>8170</v>
      </c>
      <c r="M2949">
        <v>36063.5</v>
      </c>
      <c r="N2949">
        <v>36063.5</v>
      </c>
    </row>
    <row r="2950" spans="1:14" x14ac:dyDescent="0.3">
      <c r="A2950" t="s">
        <v>2923</v>
      </c>
      <c r="B2950" t="s">
        <v>6574</v>
      </c>
      <c r="C2950" t="s">
        <v>7406</v>
      </c>
      <c r="D2950" t="s">
        <v>7414</v>
      </c>
      <c r="E2950" t="s">
        <v>7426</v>
      </c>
      <c r="F2950" t="s">
        <v>7434</v>
      </c>
      <c r="G2950">
        <v>7371.23</v>
      </c>
      <c r="H2950">
        <v>16</v>
      </c>
      <c r="I2950" t="s">
        <v>7663</v>
      </c>
      <c r="J2950" t="s">
        <v>8165</v>
      </c>
      <c r="K2950" t="s">
        <v>8167</v>
      </c>
      <c r="L2950" t="s">
        <v>8170</v>
      </c>
      <c r="M2950">
        <v>117939.68</v>
      </c>
      <c r="N2950">
        <v>117939.68</v>
      </c>
    </row>
    <row r="2951" spans="1:14" x14ac:dyDescent="0.3">
      <c r="A2951" t="s">
        <v>2924</v>
      </c>
      <c r="B2951" t="s">
        <v>5169</v>
      </c>
      <c r="C2951" t="s">
        <v>7405</v>
      </c>
      <c r="D2951" t="s">
        <v>7410</v>
      </c>
      <c r="E2951" t="s">
        <v>7426</v>
      </c>
      <c r="F2951" t="s">
        <v>7431</v>
      </c>
      <c r="G2951">
        <v>12069.03</v>
      </c>
      <c r="H2951">
        <v>13</v>
      </c>
      <c r="I2951" t="s">
        <v>7655</v>
      </c>
      <c r="J2951" t="s">
        <v>8166</v>
      </c>
      <c r="K2951" t="s">
        <v>8168</v>
      </c>
      <c r="L2951" t="s">
        <v>8170</v>
      </c>
      <c r="M2951">
        <v>156897.39000000001</v>
      </c>
      <c r="N2951">
        <v>156897.39000000001</v>
      </c>
    </row>
    <row r="2952" spans="1:14" x14ac:dyDescent="0.3">
      <c r="A2952" t="s">
        <v>2925</v>
      </c>
      <c r="B2952" t="s">
        <v>6575</v>
      </c>
      <c r="C2952" t="s">
        <v>7408</v>
      </c>
      <c r="D2952" t="s">
        <v>7417</v>
      </c>
      <c r="E2952" t="s">
        <v>7427</v>
      </c>
      <c r="F2952" t="s">
        <v>7430</v>
      </c>
      <c r="G2952">
        <v>13493.31</v>
      </c>
      <c r="H2952">
        <v>4</v>
      </c>
      <c r="I2952" t="s">
        <v>7449</v>
      </c>
      <c r="J2952" t="s">
        <v>8165</v>
      </c>
      <c r="K2952" t="s">
        <v>8168</v>
      </c>
      <c r="L2952" t="s">
        <v>8169</v>
      </c>
      <c r="M2952">
        <v>43178.26</v>
      </c>
      <c r="N2952">
        <v>53973.24</v>
      </c>
    </row>
    <row r="2953" spans="1:14" x14ac:dyDescent="0.3">
      <c r="A2953" t="s">
        <v>2926</v>
      </c>
      <c r="B2953" t="s">
        <v>6576</v>
      </c>
      <c r="C2953" t="s">
        <v>7406</v>
      </c>
      <c r="D2953" t="s">
        <v>7412</v>
      </c>
      <c r="E2953" t="s">
        <v>7423</v>
      </c>
      <c r="F2953" t="s">
        <v>7433</v>
      </c>
      <c r="G2953">
        <v>13379.6</v>
      </c>
      <c r="H2953">
        <v>5</v>
      </c>
      <c r="I2953" t="s">
        <v>7724</v>
      </c>
      <c r="J2953" t="s">
        <v>8164</v>
      </c>
      <c r="K2953" t="s">
        <v>8167</v>
      </c>
      <c r="L2953" t="s">
        <v>8170</v>
      </c>
      <c r="M2953">
        <v>66898</v>
      </c>
      <c r="N2953">
        <v>66898</v>
      </c>
    </row>
    <row r="2954" spans="1:14" x14ac:dyDescent="0.3">
      <c r="A2954" t="s">
        <v>2927</v>
      </c>
      <c r="B2954" t="s">
        <v>4898</v>
      </c>
      <c r="C2954" t="s">
        <v>7407</v>
      </c>
      <c r="D2954" t="s">
        <v>7418</v>
      </c>
      <c r="E2954" t="s">
        <v>7426</v>
      </c>
      <c r="F2954" t="s">
        <v>7432</v>
      </c>
      <c r="G2954">
        <v>3940.01</v>
      </c>
      <c r="H2954">
        <v>2</v>
      </c>
      <c r="I2954" t="s">
        <v>7458</v>
      </c>
      <c r="J2954" t="s">
        <v>8165</v>
      </c>
      <c r="K2954" t="s">
        <v>8167</v>
      </c>
      <c r="L2954" t="s">
        <v>8170</v>
      </c>
      <c r="M2954">
        <v>7880.02</v>
      </c>
      <c r="N2954">
        <v>7880.02</v>
      </c>
    </row>
    <row r="2955" spans="1:14" x14ac:dyDescent="0.3">
      <c r="A2955" t="s">
        <v>2928</v>
      </c>
      <c r="B2955" t="s">
        <v>6577</v>
      </c>
      <c r="C2955" t="s">
        <v>7406</v>
      </c>
      <c r="D2955" t="s">
        <v>7414</v>
      </c>
      <c r="E2955" t="s">
        <v>7425</v>
      </c>
      <c r="F2955" t="s">
        <v>7430</v>
      </c>
      <c r="G2955">
        <v>12889.07</v>
      </c>
      <c r="H2955">
        <v>4</v>
      </c>
      <c r="I2955" t="s">
        <v>7822</v>
      </c>
      <c r="J2955" t="s">
        <v>8162</v>
      </c>
      <c r="K2955" t="s">
        <v>8167</v>
      </c>
      <c r="L2955" t="s">
        <v>8170</v>
      </c>
      <c r="M2955">
        <v>51556.28</v>
      </c>
      <c r="N2955">
        <v>51556.28</v>
      </c>
    </row>
    <row r="2956" spans="1:14" x14ac:dyDescent="0.3">
      <c r="A2956" t="s">
        <v>2929</v>
      </c>
      <c r="B2956" t="s">
        <v>5914</v>
      </c>
      <c r="C2956" t="s">
        <v>7405</v>
      </c>
      <c r="D2956" t="s">
        <v>7410</v>
      </c>
      <c r="E2956" t="s">
        <v>7425</v>
      </c>
      <c r="F2956" t="s">
        <v>7434</v>
      </c>
      <c r="G2956">
        <v>11809.24</v>
      </c>
      <c r="H2956">
        <v>7</v>
      </c>
      <c r="I2956" t="s">
        <v>8030</v>
      </c>
      <c r="J2956" t="s">
        <v>8162</v>
      </c>
      <c r="K2956" t="s">
        <v>8168</v>
      </c>
      <c r="L2956" t="s">
        <v>8170</v>
      </c>
      <c r="M2956">
        <v>82664.679999999993</v>
      </c>
      <c r="N2956">
        <v>82664.679999999993</v>
      </c>
    </row>
    <row r="2957" spans="1:14" x14ac:dyDescent="0.3">
      <c r="A2957" t="s">
        <v>2930</v>
      </c>
      <c r="B2957" t="s">
        <v>4376</v>
      </c>
      <c r="C2957" t="s">
        <v>7407</v>
      </c>
      <c r="D2957" t="s">
        <v>7418</v>
      </c>
      <c r="E2957" t="s">
        <v>7426</v>
      </c>
      <c r="F2957" t="s">
        <v>7431</v>
      </c>
      <c r="G2957">
        <v>13685.04</v>
      </c>
      <c r="H2957">
        <v>2</v>
      </c>
      <c r="I2957" t="s">
        <v>7685</v>
      </c>
      <c r="J2957" t="s">
        <v>8162</v>
      </c>
      <c r="K2957" t="s">
        <v>8167</v>
      </c>
      <c r="L2957" t="s">
        <v>8169</v>
      </c>
      <c r="M2957">
        <v>21896.23</v>
      </c>
      <c r="N2957">
        <v>27370.080000000002</v>
      </c>
    </row>
    <row r="2958" spans="1:14" x14ac:dyDescent="0.3">
      <c r="A2958" t="s">
        <v>2931</v>
      </c>
      <c r="B2958" t="s">
        <v>6578</v>
      </c>
      <c r="C2958" t="s">
        <v>7405</v>
      </c>
      <c r="D2958" t="s">
        <v>7411</v>
      </c>
      <c r="E2958" t="s">
        <v>7424</v>
      </c>
      <c r="F2958" t="s">
        <v>7428</v>
      </c>
      <c r="G2958">
        <v>12760.42</v>
      </c>
      <c r="H2958">
        <v>12</v>
      </c>
      <c r="I2958" t="s">
        <v>8011</v>
      </c>
      <c r="J2958" t="s">
        <v>8163</v>
      </c>
      <c r="K2958" t="s">
        <v>8168</v>
      </c>
      <c r="L2958" t="s">
        <v>8170</v>
      </c>
      <c r="M2958">
        <v>153125.04</v>
      </c>
      <c r="N2958">
        <v>153125.04</v>
      </c>
    </row>
    <row r="2959" spans="1:14" x14ac:dyDescent="0.3">
      <c r="A2959" t="s">
        <v>2932</v>
      </c>
      <c r="B2959" t="s">
        <v>6579</v>
      </c>
      <c r="C2959" t="s">
        <v>7408</v>
      </c>
      <c r="D2959" t="s">
        <v>7422</v>
      </c>
      <c r="E2959" t="s">
        <v>7425</v>
      </c>
      <c r="F2959" t="s">
        <v>7432</v>
      </c>
      <c r="G2959">
        <v>5180.8599999999997</v>
      </c>
      <c r="H2959">
        <v>14</v>
      </c>
      <c r="I2959" t="s">
        <v>8045</v>
      </c>
      <c r="J2959" t="s">
        <v>8162</v>
      </c>
      <c r="K2959" t="s">
        <v>8168</v>
      </c>
      <c r="L2959" t="s">
        <v>8169</v>
      </c>
      <c r="M2959">
        <v>58025.3</v>
      </c>
      <c r="N2959">
        <v>72532.039999999994</v>
      </c>
    </row>
    <row r="2960" spans="1:14" x14ac:dyDescent="0.3">
      <c r="A2960" t="s">
        <v>2933</v>
      </c>
      <c r="B2960" t="s">
        <v>6580</v>
      </c>
      <c r="C2960" t="s">
        <v>7407</v>
      </c>
      <c r="D2960" t="s">
        <v>7418</v>
      </c>
      <c r="E2960" t="s">
        <v>7424</v>
      </c>
      <c r="F2960" t="s">
        <v>7430</v>
      </c>
      <c r="G2960">
        <v>14070.99</v>
      </c>
      <c r="H2960">
        <v>11</v>
      </c>
      <c r="I2960" t="s">
        <v>7592</v>
      </c>
      <c r="J2960" t="s">
        <v>8166</v>
      </c>
      <c r="K2960" t="s">
        <v>8168</v>
      </c>
      <c r="L2960" t="s">
        <v>8169</v>
      </c>
      <c r="M2960">
        <v>123824.38</v>
      </c>
      <c r="N2960">
        <v>154780.88999999998</v>
      </c>
    </row>
    <row r="2961" spans="1:14" x14ac:dyDescent="0.3">
      <c r="A2961" t="s">
        <v>2934</v>
      </c>
      <c r="B2961" t="s">
        <v>6581</v>
      </c>
      <c r="C2961" t="s">
        <v>7408</v>
      </c>
      <c r="D2961" t="s">
        <v>7420</v>
      </c>
      <c r="E2961" t="s">
        <v>7425</v>
      </c>
      <c r="F2961" t="s">
        <v>7430</v>
      </c>
      <c r="G2961">
        <v>11560.24</v>
      </c>
      <c r="H2961">
        <v>18</v>
      </c>
      <c r="I2961" t="s">
        <v>7447</v>
      </c>
      <c r="J2961" t="s">
        <v>8163</v>
      </c>
      <c r="K2961" t="s">
        <v>8168</v>
      </c>
      <c r="L2961" t="s">
        <v>8170</v>
      </c>
      <c r="M2961">
        <v>208084.32</v>
      </c>
      <c r="N2961">
        <v>208084.32</v>
      </c>
    </row>
    <row r="2962" spans="1:14" x14ac:dyDescent="0.3">
      <c r="A2962" t="s">
        <v>2935</v>
      </c>
      <c r="B2962" t="s">
        <v>6582</v>
      </c>
      <c r="C2962" t="s">
        <v>7408</v>
      </c>
      <c r="D2962" t="s">
        <v>7420</v>
      </c>
      <c r="E2962" t="s">
        <v>7427</v>
      </c>
      <c r="F2962" t="s">
        <v>7430</v>
      </c>
      <c r="G2962">
        <v>7980.45</v>
      </c>
      <c r="H2962">
        <v>7</v>
      </c>
      <c r="I2962" t="s">
        <v>7619</v>
      </c>
      <c r="J2962" t="s">
        <v>8165</v>
      </c>
      <c r="K2962" t="s">
        <v>8168</v>
      </c>
      <c r="L2962" t="s">
        <v>8170</v>
      </c>
      <c r="M2962">
        <v>55863.15</v>
      </c>
      <c r="N2962">
        <v>55863.15</v>
      </c>
    </row>
    <row r="2963" spans="1:14" x14ac:dyDescent="0.3">
      <c r="A2963" t="s">
        <v>2936</v>
      </c>
      <c r="B2963" t="s">
        <v>6583</v>
      </c>
      <c r="C2963" t="s">
        <v>7406</v>
      </c>
      <c r="D2963" t="s">
        <v>7412</v>
      </c>
      <c r="E2963" t="s">
        <v>7426</v>
      </c>
      <c r="F2963" t="s">
        <v>7434</v>
      </c>
      <c r="G2963">
        <v>8246.8799999999992</v>
      </c>
      <c r="H2963">
        <v>2</v>
      </c>
      <c r="I2963" t="s">
        <v>7722</v>
      </c>
      <c r="J2963" t="s">
        <v>8165</v>
      </c>
      <c r="K2963" t="s">
        <v>8168</v>
      </c>
      <c r="L2963" t="s">
        <v>8170</v>
      </c>
      <c r="M2963">
        <v>16493.759999999998</v>
      </c>
      <c r="N2963">
        <v>16493.759999999998</v>
      </c>
    </row>
    <row r="2964" spans="1:14" x14ac:dyDescent="0.3">
      <c r="A2964" t="s">
        <v>2937</v>
      </c>
      <c r="B2964" t="s">
        <v>6584</v>
      </c>
      <c r="C2964" t="s">
        <v>7405</v>
      </c>
      <c r="D2964" t="s">
        <v>7410</v>
      </c>
      <c r="E2964" t="s">
        <v>7423</v>
      </c>
      <c r="F2964" t="s">
        <v>7429</v>
      </c>
      <c r="G2964">
        <v>12362.85</v>
      </c>
      <c r="H2964">
        <v>15</v>
      </c>
      <c r="I2964" t="s">
        <v>7897</v>
      </c>
      <c r="J2964" t="s">
        <v>8164</v>
      </c>
      <c r="K2964" t="s">
        <v>8167</v>
      </c>
      <c r="L2964" t="s">
        <v>8170</v>
      </c>
      <c r="M2964">
        <v>185442.75</v>
      </c>
      <c r="N2964">
        <v>185442.75</v>
      </c>
    </row>
    <row r="2965" spans="1:14" x14ac:dyDescent="0.3">
      <c r="A2965" t="s">
        <v>2938</v>
      </c>
      <c r="B2965" t="s">
        <v>5712</v>
      </c>
      <c r="C2965" t="s">
        <v>7408</v>
      </c>
      <c r="D2965" t="s">
        <v>7422</v>
      </c>
      <c r="E2965" t="s">
        <v>7425</v>
      </c>
      <c r="F2965" t="s">
        <v>7429</v>
      </c>
      <c r="G2965">
        <v>9711</v>
      </c>
      <c r="H2965">
        <v>19</v>
      </c>
      <c r="I2965" t="s">
        <v>7838</v>
      </c>
      <c r="J2965" t="s">
        <v>8166</v>
      </c>
      <c r="K2965" t="s">
        <v>8167</v>
      </c>
      <c r="L2965" t="s">
        <v>8169</v>
      </c>
      <c r="M2965">
        <v>147607.20000000001</v>
      </c>
      <c r="N2965">
        <v>184509</v>
      </c>
    </row>
    <row r="2966" spans="1:14" x14ac:dyDescent="0.3">
      <c r="A2966" t="s">
        <v>2939</v>
      </c>
      <c r="B2966" t="s">
        <v>6585</v>
      </c>
      <c r="C2966" t="s">
        <v>7405</v>
      </c>
      <c r="D2966" t="s">
        <v>7411</v>
      </c>
      <c r="E2966" t="s">
        <v>7423</v>
      </c>
      <c r="F2966" t="s">
        <v>7429</v>
      </c>
      <c r="G2966">
        <v>8855.27</v>
      </c>
      <c r="H2966">
        <v>11</v>
      </c>
      <c r="I2966" t="s">
        <v>7926</v>
      </c>
      <c r="J2966" t="s">
        <v>8164</v>
      </c>
      <c r="K2966" t="s">
        <v>8168</v>
      </c>
      <c r="L2966" t="s">
        <v>8170</v>
      </c>
      <c r="M2966">
        <v>97407.97</v>
      </c>
      <c r="N2966">
        <v>97407.97</v>
      </c>
    </row>
    <row r="2967" spans="1:14" x14ac:dyDescent="0.3">
      <c r="A2967" t="s">
        <v>2940</v>
      </c>
      <c r="B2967" t="s">
        <v>6586</v>
      </c>
      <c r="C2967" t="s">
        <v>7405</v>
      </c>
      <c r="D2967" t="s">
        <v>7409</v>
      </c>
      <c r="E2967" t="s">
        <v>7426</v>
      </c>
      <c r="F2967" t="s">
        <v>7434</v>
      </c>
      <c r="G2967">
        <v>8422.84</v>
      </c>
      <c r="H2967">
        <v>17</v>
      </c>
      <c r="I2967" t="s">
        <v>7493</v>
      </c>
      <c r="J2967" t="s">
        <v>8165</v>
      </c>
      <c r="K2967" t="s">
        <v>8168</v>
      </c>
      <c r="L2967" t="s">
        <v>8170</v>
      </c>
      <c r="M2967">
        <v>143188.28</v>
      </c>
      <c r="N2967">
        <v>143188.28</v>
      </c>
    </row>
    <row r="2968" spans="1:14" x14ac:dyDescent="0.3">
      <c r="A2968" t="s">
        <v>2941</v>
      </c>
      <c r="B2968" t="s">
        <v>6587</v>
      </c>
      <c r="C2968" t="s">
        <v>7405</v>
      </c>
      <c r="D2968" t="s">
        <v>7410</v>
      </c>
      <c r="E2968" t="s">
        <v>7427</v>
      </c>
      <c r="F2968" t="s">
        <v>7428</v>
      </c>
      <c r="G2968">
        <v>15896.16</v>
      </c>
      <c r="H2968">
        <v>18</v>
      </c>
      <c r="I2968" t="s">
        <v>8124</v>
      </c>
      <c r="J2968" t="s">
        <v>8162</v>
      </c>
      <c r="K2968" t="s">
        <v>8168</v>
      </c>
      <c r="L2968" t="s">
        <v>8169</v>
      </c>
      <c r="M2968">
        <v>228904.87</v>
      </c>
      <c r="N2968">
        <v>286130.88</v>
      </c>
    </row>
    <row r="2969" spans="1:14" x14ac:dyDescent="0.3">
      <c r="A2969" t="s">
        <v>2942</v>
      </c>
      <c r="B2969" t="s">
        <v>6588</v>
      </c>
      <c r="C2969" t="s">
        <v>7407</v>
      </c>
      <c r="D2969" t="s">
        <v>7417</v>
      </c>
      <c r="E2969" t="s">
        <v>7423</v>
      </c>
      <c r="F2969" t="s">
        <v>7429</v>
      </c>
      <c r="G2969">
        <v>9747.52</v>
      </c>
      <c r="H2969">
        <v>2</v>
      </c>
      <c r="I2969" t="s">
        <v>7815</v>
      </c>
      <c r="J2969" t="s">
        <v>8164</v>
      </c>
      <c r="K2969" t="s">
        <v>8167</v>
      </c>
      <c r="L2969" t="s">
        <v>8169</v>
      </c>
      <c r="M2969">
        <v>15595.7</v>
      </c>
      <c r="N2969">
        <v>19495.04</v>
      </c>
    </row>
    <row r="2970" spans="1:14" x14ac:dyDescent="0.3">
      <c r="A2970" t="s">
        <v>2943</v>
      </c>
      <c r="B2970" t="s">
        <v>6589</v>
      </c>
      <c r="C2970" t="s">
        <v>7405</v>
      </c>
      <c r="D2970" t="s">
        <v>7409</v>
      </c>
      <c r="E2970" t="s">
        <v>7426</v>
      </c>
      <c r="F2970" t="s">
        <v>7433</v>
      </c>
      <c r="G2970">
        <v>1757.94</v>
      </c>
      <c r="H2970">
        <v>2</v>
      </c>
      <c r="I2970" t="s">
        <v>7949</v>
      </c>
      <c r="J2970" t="s">
        <v>8162</v>
      </c>
      <c r="K2970" t="s">
        <v>8167</v>
      </c>
      <c r="L2970" t="s">
        <v>8170</v>
      </c>
      <c r="M2970">
        <v>3515.88</v>
      </c>
      <c r="N2970">
        <v>3515.88</v>
      </c>
    </row>
    <row r="2971" spans="1:14" x14ac:dyDescent="0.3">
      <c r="A2971" t="s">
        <v>2944</v>
      </c>
      <c r="B2971" t="s">
        <v>6590</v>
      </c>
      <c r="C2971" t="s">
        <v>7406</v>
      </c>
      <c r="D2971" t="s">
        <v>7412</v>
      </c>
      <c r="E2971" t="s">
        <v>7426</v>
      </c>
      <c r="F2971" t="s">
        <v>7434</v>
      </c>
      <c r="G2971">
        <v>15502.74</v>
      </c>
      <c r="H2971">
        <v>2</v>
      </c>
      <c r="I2971" t="s">
        <v>7513</v>
      </c>
      <c r="J2971" t="s">
        <v>8164</v>
      </c>
      <c r="K2971" t="s">
        <v>8168</v>
      </c>
      <c r="L2971" t="s">
        <v>8170</v>
      </c>
      <c r="M2971">
        <v>31005.48</v>
      </c>
      <c r="N2971">
        <v>31005.48</v>
      </c>
    </row>
    <row r="2972" spans="1:14" x14ac:dyDescent="0.3">
      <c r="A2972" t="s">
        <v>2945</v>
      </c>
      <c r="B2972" t="s">
        <v>6591</v>
      </c>
      <c r="C2972" t="s">
        <v>7408</v>
      </c>
      <c r="D2972" t="s">
        <v>7419</v>
      </c>
      <c r="E2972" t="s">
        <v>7427</v>
      </c>
      <c r="F2972" t="s">
        <v>7433</v>
      </c>
      <c r="G2972">
        <v>15423.06</v>
      </c>
      <c r="H2972">
        <v>14</v>
      </c>
      <c r="I2972" t="s">
        <v>7637</v>
      </c>
      <c r="J2972" t="s">
        <v>8166</v>
      </c>
      <c r="K2972" t="s">
        <v>8168</v>
      </c>
      <c r="L2972" t="s">
        <v>8169</v>
      </c>
      <c r="M2972">
        <v>172737.94</v>
      </c>
      <c r="N2972">
        <v>215922.84</v>
      </c>
    </row>
    <row r="2973" spans="1:14" x14ac:dyDescent="0.3">
      <c r="A2973" t="s">
        <v>2946</v>
      </c>
      <c r="B2973" t="s">
        <v>6592</v>
      </c>
      <c r="C2973" t="s">
        <v>7406</v>
      </c>
      <c r="D2973" t="s">
        <v>7416</v>
      </c>
      <c r="E2973" t="s">
        <v>7423</v>
      </c>
      <c r="F2973" t="s">
        <v>7432</v>
      </c>
      <c r="G2973">
        <v>11804.26</v>
      </c>
      <c r="H2973">
        <v>2</v>
      </c>
      <c r="I2973" t="s">
        <v>8014</v>
      </c>
      <c r="J2973" t="s">
        <v>8165</v>
      </c>
      <c r="K2973" t="s">
        <v>8168</v>
      </c>
      <c r="L2973" t="s">
        <v>8170</v>
      </c>
      <c r="M2973">
        <v>23608.52</v>
      </c>
      <c r="N2973">
        <v>23608.52</v>
      </c>
    </row>
    <row r="2974" spans="1:14" x14ac:dyDescent="0.3">
      <c r="A2974" t="s">
        <v>2947</v>
      </c>
      <c r="B2974" t="s">
        <v>6593</v>
      </c>
      <c r="C2974" t="s">
        <v>7405</v>
      </c>
      <c r="D2974" t="s">
        <v>7409</v>
      </c>
      <c r="E2974" t="s">
        <v>7425</v>
      </c>
      <c r="F2974" t="s">
        <v>7431</v>
      </c>
      <c r="G2974">
        <v>2774.69</v>
      </c>
      <c r="H2974">
        <v>18</v>
      </c>
      <c r="I2974" t="s">
        <v>7670</v>
      </c>
      <c r="J2974" t="s">
        <v>8166</v>
      </c>
      <c r="K2974" t="s">
        <v>8168</v>
      </c>
      <c r="L2974" t="s">
        <v>8170</v>
      </c>
      <c r="M2974">
        <v>49944.42</v>
      </c>
      <c r="N2974">
        <v>49944.42</v>
      </c>
    </row>
    <row r="2975" spans="1:14" x14ac:dyDescent="0.3">
      <c r="A2975" t="s">
        <v>2948</v>
      </c>
      <c r="B2975" t="s">
        <v>6594</v>
      </c>
      <c r="C2975" t="s">
        <v>7408</v>
      </c>
      <c r="D2975" t="s">
        <v>7419</v>
      </c>
      <c r="E2975" t="s">
        <v>7424</v>
      </c>
      <c r="F2975" t="s">
        <v>7428</v>
      </c>
      <c r="G2975">
        <v>7134.68</v>
      </c>
      <c r="H2975">
        <v>3</v>
      </c>
      <c r="I2975" t="s">
        <v>7571</v>
      </c>
      <c r="J2975" t="s">
        <v>8163</v>
      </c>
      <c r="K2975" t="s">
        <v>8168</v>
      </c>
      <c r="L2975" t="s">
        <v>8170</v>
      </c>
      <c r="M2975">
        <v>21404.04</v>
      </c>
      <c r="N2975">
        <v>21404.04</v>
      </c>
    </row>
    <row r="2976" spans="1:14" x14ac:dyDescent="0.3">
      <c r="A2976" t="s">
        <v>2949</v>
      </c>
      <c r="B2976" t="s">
        <v>5464</v>
      </c>
      <c r="C2976" t="s">
        <v>7407</v>
      </c>
      <c r="D2976" t="s">
        <v>7418</v>
      </c>
      <c r="E2976" t="s">
        <v>7424</v>
      </c>
      <c r="F2976" t="s">
        <v>7432</v>
      </c>
      <c r="G2976">
        <v>12952.15</v>
      </c>
      <c r="H2976">
        <v>9</v>
      </c>
      <c r="I2976" t="s">
        <v>7848</v>
      </c>
      <c r="J2976" t="s">
        <v>8165</v>
      </c>
      <c r="K2976" t="s">
        <v>8168</v>
      </c>
      <c r="L2976" t="s">
        <v>8170</v>
      </c>
      <c r="M2976">
        <v>116569.35</v>
      </c>
      <c r="N2976">
        <v>116569.34999999999</v>
      </c>
    </row>
    <row r="2977" spans="1:14" x14ac:dyDescent="0.3">
      <c r="A2977" t="s">
        <v>2950</v>
      </c>
      <c r="B2977" t="s">
        <v>6595</v>
      </c>
      <c r="C2977" t="s">
        <v>7405</v>
      </c>
      <c r="D2977" t="s">
        <v>7410</v>
      </c>
      <c r="E2977" t="s">
        <v>7424</v>
      </c>
      <c r="F2977" t="s">
        <v>7433</v>
      </c>
      <c r="G2977">
        <v>2063.38</v>
      </c>
      <c r="H2977">
        <v>12</v>
      </c>
      <c r="I2977" t="s">
        <v>7883</v>
      </c>
      <c r="J2977" t="s">
        <v>8166</v>
      </c>
      <c r="K2977" t="s">
        <v>8167</v>
      </c>
      <c r="L2977" t="s">
        <v>8169</v>
      </c>
      <c r="M2977">
        <v>19808.78</v>
      </c>
      <c r="N2977">
        <v>24760.560000000001</v>
      </c>
    </row>
    <row r="2978" spans="1:14" x14ac:dyDescent="0.3">
      <c r="A2978" t="s">
        <v>2951</v>
      </c>
      <c r="B2978" t="s">
        <v>6596</v>
      </c>
      <c r="C2978" t="s">
        <v>7408</v>
      </c>
      <c r="D2978" t="s">
        <v>7419</v>
      </c>
      <c r="E2978" t="s">
        <v>7423</v>
      </c>
      <c r="F2978" t="s">
        <v>7430</v>
      </c>
      <c r="G2978">
        <v>6011.69</v>
      </c>
      <c r="H2978">
        <v>13</v>
      </c>
      <c r="I2978" t="s">
        <v>7714</v>
      </c>
      <c r="J2978" t="s">
        <v>8162</v>
      </c>
      <c r="K2978" t="s">
        <v>8167</v>
      </c>
      <c r="L2978" t="s">
        <v>8170</v>
      </c>
      <c r="M2978">
        <v>78151.97</v>
      </c>
      <c r="N2978">
        <v>78151.97</v>
      </c>
    </row>
    <row r="2979" spans="1:14" x14ac:dyDescent="0.3">
      <c r="A2979" t="s">
        <v>2952</v>
      </c>
      <c r="B2979" t="s">
        <v>5774</v>
      </c>
      <c r="C2979" t="s">
        <v>7408</v>
      </c>
      <c r="D2979" t="s">
        <v>7422</v>
      </c>
      <c r="E2979" t="s">
        <v>7425</v>
      </c>
      <c r="F2979" t="s">
        <v>7434</v>
      </c>
      <c r="G2979">
        <v>13961.43</v>
      </c>
      <c r="H2979">
        <v>10</v>
      </c>
      <c r="I2979" t="s">
        <v>8091</v>
      </c>
      <c r="J2979" t="s">
        <v>8164</v>
      </c>
      <c r="K2979" t="s">
        <v>8168</v>
      </c>
      <c r="L2979" t="s">
        <v>8170</v>
      </c>
      <c r="M2979">
        <v>139614.29999999999</v>
      </c>
      <c r="N2979">
        <v>139614.29999999999</v>
      </c>
    </row>
    <row r="2980" spans="1:14" x14ac:dyDescent="0.3">
      <c r="A2980" t="s">
        <v>2953</v>
      </c>
      <c r="B2980" t="s">
        <v>6597</v>
      </c>
      <c r="C2980" t="s">
        <v>7407</v>
      </c>
      <c r="D2980" t="s">
        <v>7418</v>
      </c>
      <c r="E2980" t="s">
        <v>7425</v>
      </c>
      <c r="F2980" t="s">
        <v>7431</v>
      </c>
      <c r="G2980">
        <v>9634.64</v>
      </c>
      <c r="H2980">
        <v>1</v>
      </c>
      <c r="I2980" t="s">
        <v>7509</v>
      </c>
      <c r="J2980" t="s">
        <v>8166</v>
      </c>
      <c r="K2980" t="s">
        <v>8167</v>
      </c>
      <c r="L2980" t="s">
        <v>8170</v>
      </c>
      <c r="M2980">
        <v>9634.64</v>
      </c>
      <c r="N2980">
        <v>9634.64</v>
      </c>
    </row>
    <row r="2981" spans="1:14" x14ac:dyDescent="0.3">
      <c r="A2981" t="s">
        <v>2954</v>
      </c>
      <c r="B2981" t="s">
        <v>6598</v>
      </c>
      <c r="C2981" t="s">
        <v>7408</v>
      </c>
      <c r="D2981" t="s">
        <v>7422</v>
      </c>
      <c r="E2981" t="s">
        <v>7426</v>
      </c>
      <c r="F2981" t="s">
        <v>7434</v>
      </c>
      <c r="G2981">
        <v>10177.459999999999</v>
      </c>
      <c r="H2981">
        <v>9</v>
      </c>
      <c r="I2981" t="s">
        <v>7681</v>
      </c>
      <c r="J2981" t="s">
        <v>8163</v>
      </c>
      <c r="K2981" t="s">
        <v>8168</v>
      </c>
      <c r="L2981" t="s">
        <v>8169</v>
      </c>
      <c r="M2981">
        <v>73277.38</v>
      </c>
      <c r="N2981">
        <v>91597.139999999985</v>
      </c>
    </row>
    <row r="2982" spans="1:14" x14ac:dyDescent="0.3">
      <c r="A2982" t="s">
        <v>2955</v>
      </c>
      <c r="B2982" t="s">
        <v>6599</v>
      </c>
      <c r="C2982" t="s">
        <v>7408</v>
      </c>
      <c r="D2982" t="s">
        <v>7419</v>
      </c>
      <c r="E2982" t="s">
        <v>7426</v>
      </c>
      <c r="F2982" t="s">
        <v>7433</v>
      </c>
      <c r="G2982">
        <v>7223.49</v>
      </c>
      <c r="H2982">
        <v>10</v>
      </c>
      <c r="I2982" t="s">
        <v>7487</v>
      </c>
      <c r="J2982" t="s">
        <v>8162</v>
      </c>
      <c r="K2982" t="s">
        <v>8168</v>
      </c>
      <c r="L2982" t="s">
        <v>8170</v>
      </c>
      <c r="M2982">
        <v>72234.899999999994</v>
      </c>
      <c r="N2982">
        <v>72234.899999999994</v>
      </c>
    </row>
    <row r="2983" spans="1:14" x14ac:dyDescent="0.3">
      <c r="A2983" t="s">
        <v>2956</v>
      </c>
      <c r="B2983" t="s">
        <v>4154</v>
      </c>
      <c r="C2983" t="s">
        <v>7406</v>
      </c>
      <c r="D2983" t="s">
        <v>7416</v>
      </c>
      <c r="E2983" t="s">
        <v>7425</v>
      </c>
      <c r="F2983" t="s">
        <v>7428</v>
      </c>
      <c r="G2983">
        <v>14036.96</v>
      </c>
      <c r="H2983">
        <v>10</v>
      </c>
      <c r="I2983" t="s">
        <v>7567</v>
      </c>
      <c r="J2983" t="s">
        <v>8165</v>
      </c>
      <c r="K2983" t="s">
        <v>8168</v>
      </c>
      <c r="L2983" t="s">
        <v>8170</v>
      </c>
      <c r="M2983">
        <v>140369.60000000001</v>
      </c>
      <c r="N2983">
        <v>140369.59999999998</v>
      </c>
    </row>
    <row r="2984" spans="1:14" x14ac:dyDescent="0.3">
      <c r="A2984" t="s">
        <v>2957</v>
      </c>
      <c r="B2984" t="s">
        <v>6600</v>
      </c>
      <c r="C2984" t="s">
        <v>7407</v>
      </c>
      <c r="D2984" t="s">
        <v>7413</v>
      </c>
      <c r="E2984" t="s">
        <v>7427</v>
      </c>
      <c r="F2984" t="s">
        <v>7433</v>
      </c>
      <c r="G2984">
        <v>6766.99</v>
      </c>
      <c r="H2984">
        <v>12</v>
      </c>
      <c r="I2984" t="s">
        <v>7973</v>
      </c>
      <c r="J2984" t="s">
        <v>8162</v>
      </c>
      <c r="K2984" t="s">
        <v>8168</v>
      </c>
      <c r="L2984" t="s">
        <v>8169</v>
      </c>
      <c r="M2984">
        <v>64963.27</v>
      </c>
      <c r="N2984">
        <v>81203.88</v>
      </c>
    </row>
    <row r="2985" spans="1:14" x14ac:dyDescent="0.3">
      <c r="A2985" t="s">
        <v>2958</v>
      </c>
      <c r="B2985" t="s">
        <v>6601</v>
      </c>
      <c r="C2985" t="s">
        <v>7408</v>
      </c>
      <c r="D2985" t="s">
        <v>7419</v>
      </c>
      <c r="E2985" t="s">
        <v>7427</v>
      </c>
      <c r="F2985" t="s">
        <v>7431</v>
      </c>
      <c r="G2985">
        <v>12617.66</v>
      </c>
      <c r="H2985">
        <v>1</v>
      </c>
      <c r="I2985" t="s">
        <v>8083</v>
      </c>
      <c r="J2985" t="s">
        <v>8163</v>
      </c>
      <c r="K2985" t="s">
        <v>8167</v>
      </c>
      <c r="L2985" t="s">
        <v>8170</v>
      </c>
      <c r="M2985">
        <v>12617.66</v>
      </c>
      <c r="N2985">
        <v>12617.66</v>
      </c>
    </row>
    <row r="2986" spans="1:14" x14ac:dyDescent="0.3">
      <c r="A2986" t="s">
        <v>2959</v>
      </c>
      <c r="B2986" t="s">
        <v>6602</v>
      </c>
      <c r="C2986" t="s">
        <v>7406</v>
      </c>
      <c r="D2986" t="s">
        <v>7414</v>
      </c>
      <c r="E2986" t="s">
        <v>7424</v>
      </c>
      <c r="F2986" t="s">
        <v>7431</v>
      </c>
      <c r="G2986">
        <v>3480.19</v>
      </c>
      <c r="H2986">
        <v>16</v>
      </c>
      <c r="I2986" t="s">
        <v>7448</v>
      </c>
      <c r="J2986" t="s">
        <v>8165</v>
      </c>
      <c r="K2986" t="s">
        <v>8167</v>
      </c>
      <c r="L2986" t="s">
        <v>8169</v>
      </c>
      <c r="M2986">
        <v>44546.1</v>
      </c>
      <c r="N2986">
        <v>55683.040000000001</v>
      </c>
    </row>
    <row r="2987" spans="1:14" x14ac:dyDescent="0.3">
      <c r="A2987" t="s">
        <v>2960</v>
      </c>
      <c r="B2987" t="s">
        <v>6603</v>
      </c>
      <c r="C2987" t="s">
        <v>7407</v>
      </c>
      <c r="D2987" t="s">
        <v>7415</v>
      </c>
      <c r="E2987" t="s">
        <v>7426</v>
      </c>
      <c r="F2987" t="s">
        <v>7433</v>
      </c>
      <c r="G2987">
        <v>11255.63</v>
      </c>
      <c r="H2987">
        <v>20</v>
      </c>
      <c r="I2987" t="s">
        <v>7874</v>
      </c>
      <c r="J2987" t="s">
        <v>8164</v>
      </c>
      <c r="K2987" t="s">
        <v>8168</v>
      </c>
      <c r="L2987" t="s">
        <v>8170</v>
      </c>
      <c r="M2987">
        <v>225112.6</v>
      </c>
      <c r="N2987">
        <v>225112.59999999998</v>
      </c>
    </row>
    <row r="2988" spans="1:14" x14ac:dyDescent="0.3">
      <c r="A2988" t="s">
        <v>2961</v>
      </c>
      <c r="B2988" t="s">
        <v>6604</v>
      </c>
      <c r="C2988" t="s">
        <v>7407</v>
      </c>
      <c r="D2988" t="s">
        <v>7417</v>
      </c>
      <c r="E2988" t="s">
        <v>7427</v>
      </c>
      <c r="F2988" t="s">
        <v>7429</v>
      </c>
      <c r="G2988">
        <v>5770.16</v>
      </c>
      <c r="H2988">
        <v>4</v>
      </c>
      <c r="I2988" t="s">
        <v>8149</v>
      </c>
      <c r="J2988" t="s">
        <v>8164</v>
      </c>
      <c r="K2988" t="s">
        <v>8167</v>
      </c>
      <c r="L2988" t="s">
        <v>8170</v>
      </c>
      <c r="M2988">
        <v>23080.639999999999</v>
      </c>
      <c r="N2988">
        <v>23080.639999999999</v>
      </c>
    </row>
    <row r="2989" spans="1:14" x14ac:dyDescent="0.3">
      <c r="A2989" t="s">
        <v>2962</v>
      </c>
      <c r="B2989" t="s">
        <v>5038</v>
      </c>
      <c r="C2989" t="s">
        <v>7405</v>
      </c>
      <c r="D2989" t="s">
        <v>7411</v>
      </c>
      <c r="E2989" t="s">
        <v>7427</v>
      </c>
      <c r="F2989" t="s">
        <v>7432</v>
      </c>
      <c r="G2989">
        <v>14543.26</v>
      </c>
      <c r="H2989">
        <v>10</v>
      </c>
      <c r="I2989" t="s">
        <v>7764</v>
      </c>
      <c r="J2989" t="s">
        <v>8166</v>
      </c>
      <c r="K2989" t="s">
        <v>8167</v>
      </c>
      <c r="L2989" t="s">
        <v>8170</v>
      </c>
      <c r="M2989">
        <v>145432.6</v>
      </c>
      <c r="N2989">
        <v>145432.6</v>
      </c>
    </row>
    <row r="2990" spans="1:14" x14ac:dyDescent="0.3">
      <c r="A2990" t="s">
        <v>2963</v>
      </c>
      <c r="B2990" t="s">
        <v>6605</v>
      </c>
      <c r="C2990" t="s">
        <v>7405</v>
      </c>
      <c r="D2990" t="s">
        <v>7409</v>
      </c>
      <c r="E2990" t="s">
        <v>7427</v>
      </c>
      <c r="F2990" t="s">
        <v>7434</v>
      </c>
      <c r="G2990">
        <v>9725.94</v>
      </c>
      <c r="H2990">
        <v>12</v>
      </c>
      <c r="I2990" t="s">
        <v>7678</v>
      </c>
      <c r="J2990" t="s">
        <v>8166</v>
      </c>
      <c r="K2990" t="s">
        <v>8168</v>
      </c>
      <c r="L2990" t="s">
        <v>8170</v>
      </c>
      <c r="M2990">
        <v>116711.28</v>
      </c>
      <c r="N2990">
        <v>116711.28</v>
      </c>
    </row>
    <row r="2991" spans="1:14" x14ac:dyDescent="0.3">
      <c r="A2991" t="s">
        <v>2964</v>
      </c>
      <c r="B2991" t="s">
        <v>6606</v>
      </c>
      <c r="C2991" t="s">
        <v>7408</v>
      </c>
      <c r="D2991" t="s">
        <v>7422</v>
      </c>
      <c r="E2991" t="s">
        <v>7424</v>
      </c>
      <c r="F2991" t="s">
        <v>7434</v>
      </c>
      <c r="G2991">
        <v>9616.3799999999992</v>
      </c>
      <c r="H2991">
        <v>19</v>
      </c>
      <c r="I2991" t="s">
        <v>7661</v>
      </c>
      <c r="J2991" t="s">
        <v>8166</v>
      </c>
      <c r="K2991" t="s">
        <v>8168</v>
      </c>
      <c r="L2991" t="s">
        <v>8169</v>
      </c>
      <c r="M2991">
        <v>146168.81</v>
      </c>
      <c r="N2991">
        <v>182711.21999999997</v>
      </c>
    </row>
    <row r="2992" spans="1:14" x14ac:dyDescent="0.3">
      <c r="A2992" t="s">
        <v>2965</v>
      </c>
      <c r="B2992" t="s">
        <v>6607</v>
      </c>
      <c r="C2992" t="s">
        <v>7407</v>
      </c>
      <c r="D2992" t="s">
        <v>7417</v>
      </c>
      <c r="E2992" t="s">
        <v>7424</v>
      </c>
      <c r="F2992" t="s">
        <v>7428</v>
      </c>
      <c r="G2992">
        <v>11496.33</v>
      </c>
      <c r="H2992">
        <v>3</v>
      </c>
      <c r="I2992" t="s">
        <v>7697</v>
      </c>
      <c r="J2992" t="s">
        <v>8162</v>
      </c>
      <c r="K2992" t="s">
        <v>8167</v>
      </c>
      <c r="L2992" t="s">
        <v>8169</v>
      </c>
      <c r="M2992">
        <v>27590.86</v>
      </c>
      <c r="N2992">
        <v>34488.99</v>
      </c>
    </row>
    <row r="2993" spans="1:14" x14ac:dyDescent="0.3">
      <c r="A2993" t="s">
        <v>2966</v>
      </c>
      <c r="B2993" t="s">
        <v>6608</v>
      </c>
      <c r="C2993" t="s">
        <v>7408</v>
      </c>
      <c r="D2993" t="s">
        <v>7419</v>
      </c>
      <c r="E2993" t="s">
        <v>7423</v>
      </c>
      <c r="F2993" t="s">
        <v>7432</v>
      </c>
      <c r="G2993">
        <v>12021.72</v>
      </c>
      <c r="H2993">
        <v>6</v>
      </c>
      <c r="I2993" t="s">
        <v>7770</v>
      </c>
      <c r="J2993" t="s">
        <v>8162</v>
      </c>
      <c r="K2993" t="s">
        <v>8167</v>
      </c>
      <c r="L2993" t="s">
        <v>8170</v>
      </c>
      <c r="M2993">
        <v>72130.320000000007</v>
      </c>
      <c r="N2993">
        <v>72130.319999999992</v>
      </c>
    </row>
    <row r="2994" spans="1:14" x14ac:dyDescent="0.3">
      <c r="A2994" t="s">
        <v>2967</v>
      </c>
      <c r="B2994" t="s">
        <v>6131</v>
      </c>
      <c r="C2994" t="s">
        <v>7406</v>
      </c>
      <c r="D2994" t="s">
        <v>7416</v>
      </c>
      <c r="E2994" t="s">
        <v>7424</v>
      </c>
      <c r="F2994" t="s">
        <v>7430</v>
      </c>
      <c r="G2994">
        <v>14959.09</v>
      </c>
      <c r="H2994">
        <v>13</v>
      </c>
      <c r="I2994" t="s">
        <v>7937</v>
      </c>
      <c r="J2994" t="s">
        <v>8166</v>
      </c>
      <c r="K2994" t="s">
        <v>8167</v>
      </c>
      <c r="L2994" t="s">
        <v>8169</v>
      </c>
      <c r="M2994">
        <v>155574.37</v>
      </c>
      <c r="N2994">
        <v>194468.17</v>
      </c>
    </row>
    <row r="2995" spans="1:14" x14ac:dyDescent="0.3">
      <c r="A2995" t="s">
        <v>2968</v>
      </c>
      <c r="B2995" t="s">
        <v>6609</v>
      </c>
      <c r="C2995" t="s">
        <v>7406</v>
      </c>
      <c r="D2995" t="s">
        <v>7416</v>
      </c>
      <c r="E2995" t="s">
        <v>7425</v>
      </c>
      <c r="F2995" t="s">
        <v>7429</v>
      </c>
      <c r="G2995">
        <v>10333.5</v>
      </c>
      <c r="H2995">
        <v>15</v>
      </c>
      <c r="I2995" t="s">
        <v>7529</v>
      </c>
      <c r="J2995" t="s">
        <v>8164</v>
      </c>
      <c r="K2995" t="s">
        <v>8168</v>
      </c>
      <c r="L2995" t="s">
        <v>8169</v>
      </c>
      <c r="M2995">
        <v>124002</v>
      </c>
      <c r="N2995">
        <v>155002.5</v>
      </c>
    </row>
    <row r="2996" spans="1:14" x14ac:dyDescent="0.3">
      <c r="A2996" t="s">
        <v>2969</v>
      </c>
      <c r="B2996" t="s">
        <v>6610</v>
      </c>
      <c r="C2996" t="s">
        <v>7407</v>
      </c>
      <c r="D2996" t="s">
        <v>7417</v>
      </c>
      <c r="E2996" t="s">
        <v>7426</v>
      </c>
      <c r="F2996" t="s">
        <v>7428</v>
      </c>
      <c r="G2996">
        <v>14386.39</v>
      </c>
      <c r="H2996">
        <v>4</v>
      </c>
      <c r="I2996" t="s">
        <v>7759</v>
      </c>
      <c r="J2996" t="s">
        <v>8165</v>
      </c>
      <c r="K2996" t="s">
        <v>8168</v>
      </c>
      <c r="L2996" t="s">
        <v>8169</v>
      </c>
      <c r="M2996">
        <v>46036.78</v>
      </c>
      <c r="N2996">
        <v>57545.56</v>
      </c>
    </row>
    <row r="2997" spans="1:14" x14ac:dyDescent="0.3">
      <c r="A2997" t="s">
        <v>2970</v>
      </c>
      <c r="B2997" t="s">
        <v>6611</v>
      </c>
      <c r="C2997" t="s">
        <v>7406</v>
      </c>
      <c r="D2997" t="s">
        <v>7412</v>
      </c>
      <c r="E2997" t="s">
        <v>7425</v>
      </c>
      <c r="F2997" t="s">
        <v>7429</v>
      </c>
      <c r="G2997">
        <v>3184.71</v>
      </c>
      <c r="H2997">
        <v>16</v>
      </c>
      <c r="I2997" t="s">
        <v>8105</v>
      </c>
      <c r="J2997" t="s">
        <v>8163</v>
      </c>
      <c r="K2997" t="s">
        <v>8167</v>
      </c>
      <c r="L2997" t="s">
        <v>8169</v>
      </c>
      <c r="M2997">
        <v>40764.620000000003</v>
      </c>
      <c r="N2997">
        <v>50955.360000000001</v>
      </c>
    </row>
    <row r="2998" spans="1:14" x14ac:dyDescent="0.3">
      <c r="A2998" t="s">
        <v>2971</v>
      </c>
      <c r="B2998" t="s">
        <v>5764</v>
      </c>
      <c r="C2998" t="s">
        <v>7408</v>
      </c>
      <c r="D2998" t="s">
        <v>7419</v>
      </c>
      <c r="E2998" t="s">
        <v>7427</v>
      </c>
      <c r="F2998" t="s">
        <v>7432</v>
      </c>
      <c r="G2998">
        <v>14955.77</v>
      </c>
      <c r="H2998">
        <v>20</v>
      </c>
      <c r="I2998" t="s">
        <v>7969</v>
      </c>
      <c r="J2998" t="s">
        <v>8162</v>
      </c>
      <c r="K2998" t="s">
        <v>8167</v>
      </c>
      <c r="L2998" t="s">
        <v>8169</v>
      </c>
      <c r="M2998">
        <v>239292.32</v>
      </c>
      <c r="N2998">
        <v>299115.40000000002</v>
      </c>
    </row>
    <row r="2999" spans="1:14" x14ac:dyDescent="0.3">
      <c r="A2999" t="s">
        <v>2972</v>
      </c>
      <c r="B2999" t="s">
        <v>6612</v>
      </c>
      <c r="C2999" t="s">
        <v>7408</v>
      </c>
      <c r="D2999" t="s">
        <v>7419</v>
      </c>
      <c r="E2999" t="s">
        <v>7425</v>
      </c>
      <c r="F2999" t="s">
        <v>7432</v>
      </c>
      <c r="G2999">
        <v>3765.71</v>
      </c>
      <c r="H2999">
        <v>16</v>
      </c>
      <c r="I2999" t="s">
        <v>7629</v>
      </c>
      <c r="J2999" t="s">
        <v>8166</v>
      </c>
      <c r="K2999" t="s">
        <v>8167</v>
      </c>
      <c r="L2999" t="s">
        <v>8169</v>
      </c>
      <c r="M2999">
        <v>48201.42</v>
      </c>
      <c r="N2999">
        <v>60251.360000000001</v>
      </c>
    </row>
    <row r="3000" spans="1:14" x14ac:dyDescent="0.3">
      <c r="A3000" t="s">
        <v>2973</v>
      </c>
      <c r="B3000" t="s">
        <v>6613</v>
      </c>
      <c r="C3000" t="s">
        <v>7406</v>
      </c>
      <c r="D3000" t="s">
        <v>7421</v>
      </c>
      <c r="E3000" t="s">
        <v>7423</v>
      </c>
      <c r="F3000" t="s">
        <v>7434</v>
      </c>
      <c r="G3000">
        <v>10794.98</v>
      </c>
      <c r="H3000">
        <v>11</v>
      </c>
      <c r="I3000" t="s">
        <v>7877</v>
      </c>
      <c r="J3000" t="s">
        <v>8163</v>
      </c>
      <c r="K3000" t="s">
        <v>8167</v>
      </c>
      <c r="L3000" t="s">
        <v>8169</v>
      </c>
      <c r="M3000">
        <v>94995.99</v>
      </c>
      <c r="N3000">
        <v>118744.78</v>
      </c>
    </row>
    <row r="3001" spans="1:14" x14ac:dyDescent="0.3">
      <c r="A3001" t="s">
        <v>2974</v>
      </c>
      <c r="B3001" t="s">
        <v>6614</v>
      </c>
      <c r="C3001" t="s">
        <v>7405</v>
      </c>
      <c r="D3001" t="s">
        <v>7411</v>
      </c>
      <c r="E3001" t="s">
        <v>7427</v>
      </c>
      <c r="F3001" t="s">
        <v>7431</v>
      </c>
      <c r="G3001">
        <v>2743.98</v>
      </c>
      <c r="H3001">
        <v>15</v>
      </c>
      <c r="I3001" t="s">
        <v>8016</v>
      </c>
      <c r="J3001" t="s">
        <v>8163</v>
      </c>
      <c r="K3001" t="s">
        <v>8168</v>
      </c>
      <c r="L3001" t="s">
        <v>8169</v>
      </c>
      <c r="M3001">
        <v>32927.760000000002</v>
      </c>
      <c r="N3001">
        <v>41159.699999999997</v>
      </c>
    </row>
    <row r="3002" spans="1:14" x14ac:dyDescent="0.3">
      <c r="A3002" t="s">
        <v>2975</v>
      </c>
      <c r="B3002" t="s">
        <v>6615</v>
      </c>
      <c r="C3002" t="s">
        <v>7407</v>
      </c>
      <c r="D3002" t="s">
        <v>7417</v>
      </c>
      <c r="E3002" t="s">
        <v>7425</v>
      </c>
      <c r="F3002" t="s">
        <v>7430</v>
      </c>
      <c r="G3002">
        <v>12264.91</v>
      </c>
      <c r="H3002">
        <v>3</v>
      </c>
      <c r="I3002" t="s">
        <v>8150</v>
      </c>
      <c r="J3002" t="s">
        <v>8164</v>
      </c>
      <c r="K3002" t="s">
        <v>8168</v>
      </c>
      <c r="L3002" t="s">
        <v>8169</v>
      </c>
      <c r="M3002">
        <v>29435.95</v>
      </c>
      <c r="N3002">
        <v>36794.729999999996</v>
      </c>
    </row>
    <row r="3003" spans="1:14" x14ac:dyDescent="0.3">
      <c r="A3003" t="s">
        <v>2976</v>
      </c>
      <c r="B3003" t="s">
        <v>6616</v>
      </c>
      <c r="C3003" t="s">
        <v>7407</v>
      </c>
      <c r="D3003" t="s">
        <v>7413</v>
      </c>
      <c r="E3003" t="s">
        <v>7424</v>
      </c>
      <c r="F3003" t="s">
        <v>7428</v>
      </c>
      <c r="G3003">
        <v>15119.28</v>
      </c>
      <c r="H3003">
        <v>20</v>
      </c>
      <c r="I3003" t="s">
        <v>7631</v>
      </c>
      <c r="J3003" t="s">
        <v>8164</v>
      </c>
      <c r="K3003" t="s">
        <v>8167</v>
      </c>
      <c r="L3003" t="s">
        <v>8169</v>
      </c>
      <c r="M3003">
        <v>241908.48000000001</v>
      </c>
      <c r="N3003">
        <v>302385.60000000003</v>
      </c>
    </row>
    <row r="3004" spans="1:14" x14ac:dyDescent="0.3">
      <c r="A3004" t="s">
        <v>2977</v>
      </c>
      <c r="B3004" t="s">
        <v>6617</v>
      </c>
      <c r="C3004" t="s">
        <v>7408</v>
      </c>
      <c r="D3004" t="s">
        <v>7420</v>
      </c>
      <c r="E3004" t="s">
        <v>7425</v>
      </c>
      <c r="F3004" t="s">
        <v>7433</v>
      </c>
      <c r="G3004">
        <v>14107.51</v>
      </c>
      <c r="H3004">
        <v>8</v>
      </c>
      <c r="I3004" t="s">
        <v>7898</v>
      </c>
      <c r="J3004" t="s">
        <v>8164</v>
      </c>
      <c r="K3004" t="s">
        <v>8167</v>
      </c>
      <c r="L3004" t="s">
        <v>8169</v>
      </c>
      <c r="M3004">
        <v>90288.23</v>
      </c>
      <c r="N3004">
        <v>112860.08</v>
      </c>
    </row>
    <row r="3005" spans="1:14" x14ac:dyDescent="0.3">
      <c r="A3005" t="s">
        <v>2978</v>
      </c>
      <c r="B3005" t="s">
        <v>6618</v>
      </c>
      <c r="C3005" t="s">
        <v>7406</v>
      </c>
      <c r="D3005" t="s">
        <v>7414</v>
      </c>
      <c r="E3005" t="s">
        <v>7424</v>
      </c>
      <c r="F3005" t="s">
        <v>7434</v>
      </c>
      <c r="G3005">
        <v>1852.56</v>
      </c>
      <c r="H3005">
        <v>18</v>
      </c>
      <c r="I3005" t="s">
        <v>7728</v>
      </c>
      <c r="J3005" t="s">
        <v>8164</v>
      </c>
      <c r="K3005" t="s">
        <v>8168</v>
      </c>
      <c r="L3005" t="s">
        <v>8169</v>
      </c>
      <c r="M3005">
        <v>26677.03</v>
      </c>
      <c r="N3005">
        <v>33346.080000000002</v>
      </c>
    </row>
    <row r="3006" spans="1:14" x14ac:dyDescent="0.3">
      <c r="A3006" t="s">
        <v>2979</v>
      </c>
      <c r="B3006" t="s">
        <v>6619</v>
      </c>
      <c r="C3006" t="s">
        <v>7407</v>
      </c>
      <c r="D3006" t="s">
        <v>7413</v>
      </c>
      <c r="E3006" t="s">
        <v>7427</v>
      </c>
      <c r="F3006" t="s">
        <v>7432</v>
      </c>
      <c r="G3006">
        <v>3298.42</v>
      </c>
      <c r="H3006">
        <v>20</v>
      </c>
      <c r="I3006" t="s">
        <v>7706</v>
      </c>
      <c r="J3006" t="s">
        <v>8164</v>
      </c>
      <c r="K3006" t="s">
        <v>8168</v>
      </c>
      <c r="L3006" t="s">
        <v>8170</v>
      </c>
      <c r="M3006">
        <v>65968.399999999994</v>
      </c>
      <c r="N3006">
        <v>65968.399999999994</v>
      </c>
    </row>
    <row r="3007" spans="1:14" x14ac:dyDescent="0.3">
      <c r="A3007" t="s">
        <v>2980</v>
      </c>
      <c r="B3007" t="s">
        <v>6620</v>
      </c>
      <c r="C3007" t="s">
        <v>7407</v>
      </c>
      <c r="D3007" t="s">
        <v>7415</v>
      </c>
      <c r="E3007" t="s">
        <v>7423</v>
      </c>
      <c r="F3007" t="s">
        <v>7431</v>
      </c>
      <c r="G3007">
        <v>5433.18</v>
      </c>
      <c r="H3007">
        <v>15</v>
      </c>
      <c r="I3007" t="s">
        <v>7584</v>
      </c>
      <c r="J3007" t="s">
        <v>8165</v>
      </c>
      <c r="K3007" t="s">
        <v>8168</v>
      </c>
      <c r="L3007" t="s">
        <v>8170</v>
      </c>
      <c r="M3007">
        <v>81497.7</v>
      </c>
      <c r="N3007">
        <v>81497.700000000012</v>
      </c>
    </row>
    <row r="3008" spans="1:14" x14ac:dyDescent="0.3">
      <c r="A3008" t="s">
        <v>2981</v>
      </c>
      <c r="B3008" t="s">
        <v>6621</v>
      </c>
      <c r="C3008" t="s">
        <v>7408</v>
      </c>
      <c r="D3008" t="s">
        <v>7417</v>
      </c>
      <c r="E3008" t="s">
        <v>7425</v>
      </c>
      <c r="F3008" t="s">
        <v>7430</v>
      </c>
      <c r="G3008">
        <v>3652.83</v>
      </c>
      <c r="H3008">
        <v>5</v>
      </c>
      <c r="I3008" t="s">
        <v>7518</v>
      </c>
      <c r="J3008" t="s">
        <v>8166</v>
      </c>
      <c r="K3008" t="s">
        <v>8167</v>
      </c>
      <c r="L3008" t="s">
        <v>8169</v>
      </c>
      <c r="M3008">
        <v>14611.32</v>
      </c>
      <c r="N3008">
        <v>18264.150000000001</v>
      </c>
    </row>
    <row r="3009" spans="1:14" x14ac:dyDescent="0.3">
      <c r="A3009" t="s">
        <v>2982</v>
      </c>
      <c r="B3009" t="s">
        <v>6622</v>
      </c>
      <c r="C3009" t="s">
        <v>7407</v>
      </c>
      <c r="D3009" t="s">
        <v>7418</v>
      </c>
      <c r="E3009" t="s">
        <v>7424</v>
      </c>
      <c r="F3009" t="s">
        <v>7431</v>
      </c>
      <c r="G3009">
        <v>16246.42</v>
      </c>
      <c r="H3009">
        <v>18</v>
      </c>
      <c r="I3009" t="s">
        <v>8126</v>
      </c>
      <c r="J3009" t="s">
        <v>8163</v>
      </c>
      <c r="K3009" t="s">
        <v>8168</v>
      </c>
      <c r="L3009" t="s">
        <v>8170</v>
      </c>
      <c r="M3009">
        <v>292435.56</v>
      </c>
      <c r="N3009">
        <v>292435.56</v>
      </c>
    </row>
    <row r="3010" spans="1:14" x14ac:dyDescent="0.3">
      <c r="A3010" t="s">
        <v>2983</v>
      </c>
      <c r="B3010" t="s">
        <v>6623</v>
      </c>
      <c r="C3010" t="s">
        <v>7405</v>
      </c>
      <c r="D3010" t="s">
        <v>7410</v>
      </c>
      <c r="E3010" t="s">
        <v>7423</v>
      </c>
      <c r="F3010" t="s">
        <v>7428</v>
      </c>
      <c r="G3010">
        <v>10271.25</v>
      </c>
      <c r="H3010">
        <v>17</v>
      </c>
      <c r="I3010" t="s">
        <v>8086</v>
      </c>
      <c r="J3010" t="s">
        <v>8165</v>
      </c>
      <c r="K3010" t="s">
        <v>8167</v>
      </c>
      <c r="L3010" t="s">
        <v>8170</v>
      </c>
      <c r="M3010">
        <v>174611.25</v>
      </c>
      <c r="N3010">
        <v>174611.25</v>
      </c>
    </row>
    <row r="3011" spans="1:14" x14ac:dyDescent="0.3">
      <c r="A3011" t="s">
        <v>2984</v>
      </c>
      <c r="B3011" t="s">
        <v>5412</v>
      </c>
      <c r="C3011" t="s">
        <v>7405</v>
      </c>
      <c r="D3011" t="s">
        <v>7410</v>
      </c>
      <c r="E3011" t="s">
        <v>7426</v>
      </c>
      <c r="F3011" t="s">
        <v>7431</v>
      </c>
      <c r="G3011">
        <v>10614.87</v>
      </c>
      <c r="H3011">
        <v>19</v>
      </c>
      <c r="I3011" t="s">
        <v>7677</v>
      </c>
      <c r="J3011" t="s">
        <v>8164</v>
      </c>
      <c r="K3011" t="s">
        <v>8167</v>
      </c>
      <c r="L3011" t="s">
        <v>8170</v>
      </c>
      <c r="M3011">
        <v>201682.53</v>
      </c>
      <c r="N3011">
        <v>201682.53000000003</v>
      </c>
    </row>
    <row r="3012" spans="1:14" x14ac:dyDescent="0.3">
      <c r="A3012" t="s">
        <v>2985</v>
      </c>
      <c r="B3012" t="s">
        <v>6624</v>
      </c>
      <c r="C3012" t="s">
        <v>7407</v>
      </c>
      <c r="D3012" t="s">
        <v>7417</v>
      </c>
      <c r="E3012" t="s">
        <v>7427</v>
      </c>
      <c r="F3012" t="s">
        <v>7432</v>
      </c>
      <c r="G3012">
        <v>14754.91</v>
      </c>
      <c r="H3012">
        <v>6</v>
      </c>
      <c r="I3012" t="s">
        <v>7446</v>
      </c>
      <c r="J3012" t="s">
        <v>8165</v>
      </c>
      <c r="K3012" t="s">
        <v>8168</v>
      </c>
      <c r="L3012" t="s">
        <v>8170</v>
      </c>
      <c r="M3012">
        <v>88529.46</v>
      </c>
      <c r="N3012">
        <v>88529.459999999992</v>
      </c>
    </row>
    <row r="3013" spans="1:14" x14ac:dyDescent="0.3">
      <c r="A3013" t="s">
        <v>2986</v>
      </c>
      <c r="B3013" t="s">
        <v>6625</v>
      </c>
      <c r="C3013" t="s">
        <v>7405</v>
      </c>
      <c r="D3013" t="s">
        <v>7411</v>
      </c>
      <c r="E3013" t="s">
        <v>7423</v>
      </c>
      <c r="F3013" t="s">
        <v>7433</v>
      </c>
      <c r="G3013">
        <v>5297.06</v>
      </c>
      <c r="H3013">
        <v>19</v>
      </c>
      <c r="I3013" t="s">
        <v>7551</v>
      </c>
      <c r="J3013" t="s">
        <v>8163</v>
      </c>
      <c r="K3013" t="s">
        <v>8167</v>
      </c>
      <c r="L3013" t="s">
        <v>8170</v>
      </c>
      <c r="M3013">
        <v>100644.14</v>
      </c>
      <c r="N3013">
        <v>100644.14000000001</v>
      </c>
    </row>
    <row r="3014" spans="1:14" x14ac:dyDescent="0.3">
      <c r="A3014" t="s">
        <v>2987</v>
      </c>
      <c r="B3014" t="s">
        <v>6626</v>
      </c>
      <c r="C3014" t="s">
        <v>7408</v>
      </c>
      <c r="D3014" t="s">
        <v>7422</v>
      </c>
      <c r="E3014" t="s">
        <v>7427</v>
      </c>
      <c r="F3014" t="s">
        <v>7431</v>
      </c>
      <c r="G3014">
        <v>3373.12</v>
      </c>
      <c r="H3014">
        <v>12</v>
      </c>
      <c r="I3014" t="s">
        <v>7840</v>
      </c>
      <c r="J3014" t="s">
        <v>8166</v>
      </c>
      <c r="K3014" t="s">
        <v>8167</v>
      </c>
      <c r="L3014" t="s">
        <v>8169</v>
      </c>
      <c r="M3014">
        <v>32381.62</v>
      </c>
      <c r="N3014">
        <v>40477.440000000002</v>
      </c>
    </row>
    <row r="3015" spans="1:14" x14ac:dyDescent="0.3">
      <c r="A3015" t="s">
        <v>2988</v>
      </c>
      <c r="B3015" t="s">
        <v>6627</v>
      </c>
      <c r="C3015" t="s">
        <v>7407</v>
      </c>
      <c r="D3015" t="s">
        <v>7417</v>
      </c>
      <c r="E3015" t="s">
        <v>7426</v>
      </c>
      <c r="F3015" t="s">
        <v>7429</v>
      </c>
      <c r="G3015">
        <v>6347.84</v>
      </c>
      <c r="H3015">
        <v>17</v>
      </c>
      <c r="I3015" t="s">
        <v>8049</v>
      </c>
      <c r="J3015" t="s">
        <v>8164</v>
      </c>
      <c r="K3015" t="s">
        <v>8168</v>
      </c>
      <c r="L3015" t="s">
        <v>8169</v>
      </c>
      <c r="M3015">
        <v>86330.79</v>
      </c>
      <c r="N3015">
        <v>107913.28</v>
      </c>
    </row>
    <row r="3016" spans="1:14" x14ac:dyDescent="0.3">
      <c r="A3016" t="s">
        <v>2989</v>
      </c>
      <c r="B3016" t="s">
        <v>6628</v>
      </c>
      <c r="C3016" t="s">
        <v>7407</v>
      </c>
      <c r="D3016" t="s">
        <v>7415</v>
      </c>
      <c r="E3016" t="s">
        <v>7427</v>
      </c>
      <c r="F3016" t="s">
        <v>7428</v>
      </c>
      <c r="G3016">
        <v>11575.18</v>
      </c>
      <c r="H3016">
        <v>8</v>
      </c>
      <c r="I3016" t="s">
        <v>7542</v>
      </c>
      <c r="J3016" t="s">
        <v>8166</v>
      </c>
      <c r="K3016" t="s">
        <v>8167</v>
      </c>
      <c r="L3016" t="s">
        <v>8169</v>
      </c>
      <c r="M3016">
        <v>74080.820000000007</v>
      </c>
      <c r="N3016">
        <v>92601.44</v>
      </c>
    </row>
    <row r="3017" spans="1:14" x14ac:dyDescent="0.3">
      <c r="A3017" t="s">
        <v>2990</v>
      </c>
      <c r="B3017" t="s">
        <v>6629</v>
      </c>
      <c r="C3017" t="s">
        <v>7405</v>
      </c>
      <c r="D3017" t="s">
        <v>7417</v>
      </c>
      <c r="E3017" t="s">
        <v>7426</v>
      </c>
      <c r="F3017" t="s">
        <v>7430</v>
      </c>
      <c r="G3017">
        <v>16449.77</v>
      </c>
      <c r="H3017">
        <v>16</v>
      </c>
      <c r="I3017" t="s">
        <v>8048</v>
      </c>
      <c r="J3017" t="s">
        <v>8165</v>
      </c>
      <c r="K3017" t="s">
        <v>8167</v>
      </c>
      <c r="L3017" t="s">
        <v>8169</v>
      </c>
      <c r="M3017">
        <v>210556.89</v>
      </c>
      <c r="N3017">
        <v>263196.32</v>
      </c>
    </row>
    <row r="3018" spans="1:14" x14ac:dyDescent="0.3">
      <c r="A3018" t="s">
        <v>2991</v>
      </c>
      <c r="B3018" t="s">
        <v>6630</v>
      </c>
      <c r="C3018" t="s">
        <v>7407</v>
      </c>
      <c r="D3018" t="s">
        <v>7413</v>
      </c>
      <c r="E3018" t="s">
        <v>7424</v>
      </c>
      <c r="F3018" t="s">
        <v>7433</v>
      </c>
      <c r="G3018">
        <v>5949.44</v>
      </c>
      <c r="H3018">
        <v>17</v>
      </c>
      <c r="I3018" t="s">
        <v>7709</v>
      </c>
      <c r="J3018" t="s">
        <v>8166</v>
      </c>
      <c r="K3018" t="s">
        <v>8167</v>
      </c>
      <c r="L3018" t="s">
        <v>8169</v>
      </c>
      <c r="M3018">
        <v>80912.55</v>
      </c>
      <c r="N3018">
        <v>101140.48</v>
      </c>
    </row>
    <row r="3019" spans="1:14" x14ac:dyDescent="0.3">
      <c r="A3019" t="s">
        <v>2992</v>
      </c>
      <c r="B3019" t="s">
        <v>6631</v>
      </c>
      <c r="C3019" t="s">
        <v>7405</v>
      </c>
      <c r="D3019" t="s">
        <v>7411</v>
      </c>
      <c r="E3019" t="s">
        <v>7424</v>
      </c>
      <c r="F3019" t="s">
        <v>7433</v>
      </c>
      <c r="G3019">
        <v>11638.26</v>
      </c>
      <c r="H3019">
        <v>11</v>
      </c>
      <c r="I3019" t="s">
        <v>7642</v>
      </c>
      <c r="J3019" t="s">
        <v>8165</v>
      </c>
      <c r="K3019" t="s">
        <v>8168</v>
      </c>
      <c r="L3019" t="s">
        <v>8169</v>
      </c>
      <c r="M3019">
        <v>102417.02</v>
      </c>
      <c r="N3019">
        <v>128020.86</v>
      </c>
    </row>
    <row r="3020" spans="1:14" x14ac:dyDescent="0.3">
      <c r="A3020" t="s">
        <v>2993</v>
      </c>
      <c r="B3020" t="s">
        <v>6632</v>
      </c>
      <c r="C3020" t="s">
        <v>7407</v>
      </c>
      <c r="D3020" t="s">
        <v>7418</v>
      </c>
      <c r="E3020" t="s">
        <v>7426</v>
      </c>
      <c r="F3020" t="s">
        <v>7431</v>
      </c>
      <c r="G3020">
        <v>857.39</v>
      </c>
      <c r="H3020">
        <v>6</v>
      </c>
      <c r="I3020" t="s">
        <v>7823</v>
      </c>
      <c r="J3020" t="s">
        <v>8165</v>
      </c>
      <c r="K3020" t="s">
        <v>8168</v>
      </c>
      <c r="L3020" t="s">
        <v>8170</v>
      </c>
      <c r="M3020">
        <v>5144.34</v>
      </c>
      <c r="N3020">
        <v>5144.34</v>
      </c>
    </row>
    <row r="3021" spans="1:14" x14ac:dyDescent="0.3">
      <c r="A3021" t="s">
        <v>2994</v>
      </c>
      <c r="B3021" t="s">
        <v>6633</v>
      </c>
      <c r="C3021" t="s">
        <v>7405</v>
      </c>
      <c r="D3021" t="s">
        <v>7417</v>
      </c>
      <c r="E3021" t="s">
        <v>7424</v>
      </c>
      <c r="F3021" t="s">
        <v>7428</v>
      </c>
      <c r="G3021">
        <v>2779.67</v>
      </c>
      <c r="H3021">
        <v>6</v>
      </c>
      <c r="I3021" t="s">
        <v>7933</v>
      </c>
      <c r="J3021" t="s">
        <v>8163</v>
      </c>
      <c r="K3021" t="s">
        <v>8167</v>
      </c>
      <c r="L3021" t="s">
        <v>8169</v>
      </c>
      <c r="M3021">
        <v>13342.25</v>
      </c>
      <c r="N3021">
        <v>16678.02</v>
      </c>
    </row>
    <row r="3022" spans="1:14" x14ac:dyDescent="0.3">
      <c r="A3022" t="s">
        <v>2995</v>
      </c>
      <c r="B3022" t="s">
        <v>6634</v>
      </c>
      <c r="C3022" t="s">
        <v>7408</v>
      </c>
      <c r="D3022" t="s">
        <v>7419</v>
      </c>
      <c r="E3022" t="s">
        <v>7427</v>
      </c>
      <c r="F3022" t="s">
        <v>7432</v>
      </c>
      <c r="G3022">
        <v>3026.18</v>
      </c>
      <c r="H3022">
        <v>7</v>
      </c>
      <c r="I3022" t="s">
        <v>7856</v>
      </c>
      <c r="J3022" t="s">
        <v>8164</v>
      </c>
      <c r="K3022" t="s">
        <v>8167</v>
      </c>
      <c r="L3022" t="s">
        <v>8169</v>
      </c>
      <c r="M3022">
        <v>16946.939999999999</v>
      </c>
      <c r="N3022">
        <v>21183.26</v>
      </c>
    </row>
    <row r="3023" spans="1:14" x14ac:dyDescent="0.3">
      <c r="A3023" t="s">
        <v>2996</v>
      </c>
      <c r="B3023" t="s">
        <v>6635</v>
      </c>
      <c r="C3023" t="s">
        <v>7405</v>
      </c>
      <c r="D3023" t="s">
        <v>7409</v>
      </c>
      <c r="E3023" t="s">
        <v>7423</v>
      </c>
      <c r="F3023" t="s">
        <v>7429</v>
      </c>
      <c r="G3023">
        <v>8174.67</v>
      </c>
      <c r="H3023">
        <v>2</v>
      </c>
      <c r="I3023" t="s">
        <v>8102</v>
      </c>
      <c r="J3023" t="s">
        <v>8165</v>
      </c>
      <c r="K3023" t="s">
        <v>8168</v>
      </c>
      <c r="L3023" t="s">
        <v>8169</v>
      </c>
      <c r="M3023">
        <v>13079.14</v>
      </c>
      <c r="N3023">
        <v>16349.34</v>
      </c>
    </row>
    <row r="3024" spans="1:14" x14ac:dyDescent="0.3">
      <c r="A3024" t="s">
        <v>2997</v>
      </c>
      <c r="B3024" t="s">
        <v>6636</v>
      </c>
      <c r="C3024" t="s">
        <v>7407</v>
      </c>
      <c r="D3024" t="s">
        <v>7417</v>
      </c>
      <c r="E3024" t="s">
        <v>7423</v>
      </c>
      <c r="F3024" t="s">
        <v>7431</v>
      </c>
      <c r="G3024">
        <v>10540.17</v>
      </c>
      <c r="H3024">
        <v>3</v>
      </c>
      <c r="I3024" t="s">
        <v>7565</v>
      </c>
      <c r="J3024" t="s">
        <v>8164</v>
      </c>
      <c r="K3024" t="s">
        <v>8168</v>
      </c>
      <c r="L3024" t="s">
        <v>8169</v>
      </c>
      <c r="M3024">
        <v>25296.74</v>
      </c>
      <c r="N3024">
        <v>31620.510000000002</v>
      </c>
    </row>
    <row r="3025" spans="1:14" x14ac:dyDescent="0.3">
      <c r="A3025" t="s">
        <v>2998</v>
      </c>
      <c r="B3025" t="s">
        <v>4131</v>
      </c>
      <c r="C3025" t="s">
        <v>7405</v>
      </c>
      <c r="D3025" t="s">
        <v>7417</v>
      </c>
      <c r="E3025" t="s">
        <v>7423</v>
      </c>
      <c r="F3025" t="s">
        <v>7432</v>
      </c>
      <c r="G3025">
        <v>14054.39</v>
      </c>
      <c r="H3025">
        <v>13</v>
      </c>
      <c r="I3025" t="s">
        <v>7529</v>
      </c>
      <c r="J3025" t="s">
        <v>8165</v>
      </c>
      <c r="K3025" t="s">
        <v>8168</v>
      </c>
      <c r="L3025" t="s">
        <v>8169</v>
      </c>
      <c r="M3025">
        <v>146165.49</v>
      </c>
      <c r="N3025">
        <v>182707.07</v>
      </c>
    </row>
    <row r="3026" spans="1:14" x14ac:dyDescent="0.3">
      <c r="A3026" t="s">
        <v>2999</v>
      </c>
      <c r="B3026" t="s">
        <v>6637</v>
      </c>
      <c r="C3026" t="s">
        <v>7408</v>
      </c>
      <c r="D3026" t="s">
        <v>7420</v>
      </c>
      <c r="E3026" t="s">
        <v>7427</v>
      </c>
      <c r="F3026" t="s">
        <v>7431</v>
      </c>
      <c r="G3026">
        <v>14085.93</v>
      </c>
      <c r="H3026">
        <v>6</v>
      </c>
      <c r="I3026" t="s">
        <v>7490</v>
      </c>
      <c r="J3026" t="s">
        <v>8165</v>
      </c>
      <c r="K3026" t="s">
        <v>8167</v>
      </c>
      <c r="L3026" t="s">
        <v>8169</v>
      </c>
      <c r="M3026">
        <v>67612.63</v>
      </c>
      <c r="N3026">
        <v>84515.58</v>
      </c>
    </row>
    <row r="3027" spans="1:14" x14ac:dyDescent="0.3">
      <c r="A3027" t="s">
        <v>3000</v>
      </c>
      <c r="B3027" t="s">
        <v>6638</v>
      </c>
      <c r="C3027" t="s">
        <v>7405</v>
      </c>
      <c r="D3027" t="s">
        <v>7409</v>
      </c>
      <c r="E3027" t="s">
        <v>7425</v>
      </c>
      <c r="F3027" t="s">
        <v>7433</v>
      </c>
      <c r="G3027">
        <v>5440.65</v>
      </c>
      <c r="H3027">
        <v>20</v>
      </c>
      <c r="I3027" t="s">
        <v>7448</v>
      </c>
      <c r="J3027" t="s">
        <v>8164</v>
      </c>
      <c r="K3027" t="s">
        <v>8167</v>
      </c>
      <c r="L3027" t="s">
        <v>8169</v>
      </c>
      <c r="M3027">
        <v>87050.4</v>
      </c>
      <c r="N3027">
        <v>108813</v>
      </c>
    </row>
    <row r="3028" spans="1:14" x14ac:dyDescent="0.3">
      <c r="A3028" t="s">
        <v>3001</v>
      </c>
      <c r="B3028" t="s">
        <v>5570</v>
      </c>
      <c r="C3028" t="s">
        <v>7405</v>
      </c>
      <c r="D3028" t="s">
        <v>7409</v>
      </c>
      <c r="E3028" t="s">
        <v>7424</v>
      </c>
      <c r="F3028" t="s">
        <v>7431</v>
      </c>
      <c r="G3028">
        <v>16201.6</v>
      </c>
      <c r="H3028">
        <v>17</v>
      </c>
      <c r="I3028" t="s">
        <v>7527</v>
      </c>
      <c r="J3028" t="s">
        <v>8162</v>
      </c>
      <c r="K3028" t="s">
        <v>8168</v>
      </c>
      <c r="L3028" t="s">
        <v>8169</v>
      </c>
      <c r="M3028">
        <v>220341.76000000001</v>
      </c>
      <c r="N3028">
        <v>275427.20000000001</v>
      </c>
    </row>
    <row r="3029" spans="1:14" x14ac:dyDescent="0.3">
      <c r="A3029" t="s">
        <v>859</v>
      </c>
      <c r="B3029" t="s">
        <v>6639</v>
      </c>
      <c r="C3029" t="s">
        <v>7408</v>
      </c>
      <c r="D3029" t="s">
        <v>7419</v>
      </c>
      <c r="E3029" t="s">
        <v>7425</v>
      </c>
      <c r="F3029" t="s">
        <v>7431</v>
      </c>
      <c r="G3029">
        <v>4887.87</v>
      </c>
      <c r="H3029">
        <v>8</v>
      </c>
      <c r="I3029" t="s">
        <v>7604</v>
      </c>
      <c r="J3029" t="s">
        <v>8165</v>
      </c>
      <c r="K3029" t="s">
        <v>8168</v>
      </c>
      <c r="L3029" t="s">
        <v>8169</v>
      </c>
      <c r="M3029">
        <v>31282.7</v>
      </c>
      <c r="N3029">
        <v>39102.959999999999</v>
      </c>
    </row>
    <row r="3030" spans="1:14" x14ac:dyDescent="0.3">
      <c r="A3030" t="s">
        <v>3002</v>
      </c>
      <c r="B3030" t="s">
        <v>6640</v>
      </c>
      <c r="C3030" t="s">
        <v>7408</v>
      </c>
      <c r="D3030" t="s">
        <v>7417</v>
      </c>
      <c r="E3030" t="s">
        <v>7427</v>
      </c>
      <c r="F3030" t="s">
        <v>7430</v>
      </c>
      <c r="G3030">
        <v>4615.63</v>
      </c>
      <c r="H3030">
        <v>6</v>
      </c>
      <c r="I3030" t="s">
        <v>7541</v>
      </c>
      <c r="J3030" t="s">
        <v>8163</v>
      </c>
      <c r="K3030" t="s">
        <v>8167</v>
      </c>
      <c r="L3030" t="s">
        <v>8169</v>
      </c>
      <c r="M3030">
        <v>22155.19</v>
      </c>
      <c r="N3030">
        <v>27693.78</v>
      </c>
    </row>
    <row r="3031" spans="1:14" x14ac:dyDescent="0.3">
      <c r="A3031" t="s">
        <v>3003</v>
      </c>
      <c r="B3031" t="s">
        <v>6641</v>
      </c>
      <c r="C3031" t="s">
        <v>7407</v>
      </c>
      <c r="D3031" t="s">
        <v>7413</v>
      </c>
      <c r="E3031" t="s">
        <v>7423</v>
      </c>
      <c r="F3031" t="s">
        <v>7429</v>
      </c>
      <c r="G3031">
        <v>6641.66</v>
      </c>
      <c r="H3031">
        <v>2</v>
      </c>
      <c r="I3031" t="s">
        <v>8129</v>
      </c>
      <c r="J3031" t="s">
        <v>8163</v>
      </c>
      <c r="K3031" t="s">
        <v>8167</v>
      </c>
      <c r="L3031" t="s">
        <v>8169</v>
      </c>
      <c r="M3031">
        <v>10626.49</v>
      </c>
      <c r="N3031">
        <v>13283.32</v>
      </c>
    </row>
    <row r="3032" spans="1:14" x14ac:dyDescent="0.3">
      <c r="A3032" t="s">
        <v>3004</v>
      </c>
      <c r="B3032" t="s">
        <v>6642</v>
      </c>
      <c r="C3032" t="s">
        <v>7408</v>
      </c>
      <c r="D3032" t="s">
        <v>7417</v>
      </c>
      <c r="E3032" t="s">
        <v>7426</v>
      </c>
      <c r="F3032" t="s">
        <v>7432</v>
      </c>
      <c r="G3032">
        <v>4660.45</v>
      </c>
      <c r="H3032">
        <v>17</v>
      </c>
      <c r="I3032" t="s">
        <v>7587</v>
      </c>
      <c r="J3032" t="s">
        <v>8166</v>
      </c>
      <c r="K3032" t="s">
        <v>8167</v>
      </c>
      <c r="L3032" t="s">
        <v>8170</v>
      </c>
      <c r="M3032">
        <v>79227.649999999994</v>
      </c>
      <c r="N3032">
        <v>79227.649999999994</v>
      </c>
    </row>
    <row r="3033" spans="1:14" x14ac:dyDescent="0.3">
      <c r="A3033" t="s">
        <v>3005</v>
      </c>
      <c r="B3033" t="s">
        <v>6643</v>
      </c>
      <c r="C3033" t="s">
        <v>7406</v>
      </c>
      <c r="D3033" t="s">
        <v>7416</v>
      </c>
      <c r="E3033" t="s">
        <v>7424</v>
      </c>
      <c r="F3033" t="s">
        <v>7433</v>
      </c>
      <c r="G3033">
        <v>9297.66</v>
      </c>
      <c r="H3033">
        <v>3</v>
      </c>
      <c r="I3033" t="s">
        <v>7866</v>
      </c>
      <c r="J3033" t="s">
        <v>8164</v>
      </c>
      <c r="K3033" t="s">
        <v>8167</v>
      </c>
      <c r="L3033" t="s">
        <v>8170</v>
      </c>
      <c r="M3033">
        <v>27892.98</v>
      </c>
      <c r="N3033">
        <v>27892.98</v>
      </c>
    </row>
    <row r="3034" spans="1:14" x14ac:dyDescent="0.3">
      <c r="A3034" t="s">
        <v>3006</v>
      </c>
      <c r="B3034" t="s">
        <v>6644</v>
      </c>
      <c r="C3034" t="s">
        <v>7405</v>
      </c>
      <c r="D3034" t="s">
        <v>7411</v>
      </c>
      <c r="E3034" t="s">
        <v>7427</v>
      </c>
      <c r="F3034" t="s">
        <v>7432</v>
      </c>
      <c r="G3034">
        <v>12254.95</v>
      </c>
      <c r="H3034">
        <v>8</v>
      </c>
      <c r="I3034" t="s">
        <v>7640</v>
      </c>
      <c r="J3034" t="s">
        <v>8164</v>
      </c>
      <c r="K3034" t="s">
        <v>8168</v>
      </c>
      <c r="L3034" t="s">
        <v>8170</v>
      </c>
      <c r="M3034">
        <v>98039.6</v>
      </c>
      <c r="N3034">
        <v>98039.6</v>
      </c>
    </row>
    <row r="3035" spans="1:14" x14ac:dyDescent="0.3">
      <c r="A3035" t="s">
        <v>211</v>
      </c>
      <c r="B3035" t="s">
        <v>4961</v>
      </c>
      <c r="C3035" t="s">
        <v>7405</v>
      </c>
      <c r="D3035" t="s">
        <v>7409</v>
      </c>
      <c r="E3035" t="s">
        <v>7424</v>
      </c>
      <c r="F3035" t="s">
        <v>7430</v>
      </c>
      <c r="G3035">
        <v>11558.58</v>
      </c>
      <c r="H3035">
        <v>13</v>
      </c>
      <c r="I3035" t="s">
        <v>7486</v>
      </c>
      <c r="J3035" t="s">
        <v>8162</v>
      </c>
      <c r="K3035" t="s">
        <v>8168</v>
      </c>
      <c r="L3035" t="s">
        <v>8169</v>
      </c>
      <c r="M3035">
        <v>120208.9</v>
      </c>
      <c r="N3035">
        <v>150261.54</v>
      </c>
    </row>
    <row r="3036" spans="1:14" x14ac:dyDescent="0.3">
      <c r="A3036" t="s">
        <v>3007</v>
      </c>
      <c r="B3036" t="s">
        <v>6297</v>
      </c>
      <c r="C3036" t="s">
        <v>7406</v>
      </c>
      <c r="D3036" t="s">
        <v>7414</v>
      </c>
      <c r="E3036" t="s">
        <v>7423</v>
      </c>
      <c r="F3036" t="s">
        <v>7429</v>
      </c>
      <c r="G3036">
        <v>9512.6299999999992</v>
      </c>
      <c r="H3036">
        <v>1</v>
      </c>
      <c r="I3036" t="s">
        <v>8041</v>
      </c>
      <c r="J3036" t="s">
        <v>8163</v>
      </c>
      <c r="K3036" t="s">
        <v>8167</v>
      </c>
      <c r="L3036" t="s">
        <v>8170</v>
      </c>
      <c r="M3036">
        <v>9512.6299999999992</v>
      </c>
      <c r="N3036">
        <v>9512.6299999999992</v>
      </c>
    </row>
    <row r="3037" spans="1:14" x14ac:dyDescent="0.3">
      <c r="A3037" t="s">
        <v>3008</v>
      </c>
      <c r="B3037" t="s">
        <v>6645</v>
      </c>
      <c r="C3037" t="s">
        <v>7408</v>
      </c>
      <c r="D3037" t="s">
        <v>7420</v>
      </c>
      <c r="E3037" t="s">
        <v>7426</v>
      </c>
      <c r="F3037" t="s">
        <v>7429</v>
      </c>
      <c r="G3037">
        <v>15187.34</v>
      </c>
      <c r="H3037">
        <v>12</v>
      </c>
      <c r="I3037" t="s">
        <v>7715</v>
      </c>
      <c r="J3037" t="s">
        <v>8164</v>
      </c>
      <c r="K3037" t="s">
        <v>8167</v>
      </c>
      <c r="L3037" t="s">
        <v>8169</v>
      </c>
      <c r="M3037">
        <v>145798.63</v>
      </c>
      <c r="N3037">
        <v>182248.08000000002</v>
      </c>
    </row>
    <row r="3038" spans="1:14" x14ac:dyDescent="0.3">
      <c r="A3038" t="s">
        <v>3009</v>
      </c>
      <c r="B3038" t="s">
        <v>6646</v>
      </c>
      <c r="C3038" t="s">
        <v>7406</v>
      </c>
      <c r="D3038" t="s">
        <v>7421</v>
      </c>
      <c r="E3038" t="s">
        <v>7424</v>
      </c>
      <c r="F3038" t="s">
        <v>7432</v>
      </c>
      <c r="G3038">
        <v>9852.93</v>
      </c>
      <c r="H3038">
        <v>19</v>
      </c>
      <c r="I3038" t="s">
        <v>7992</v>
      </c>
      <c r="J3038" t="s">
        <v>8163</v>
      </c>
      <c r="K3038" t="s">
        <v>8168</v>
      </c>
      <c r="L3038" t="s">
        <v>8170</v>
      </c>
      <c r="M3038">
        <v>187205.67</v>
      </c>
      <c r="N3038">
        <v>187205.67</v>
      </c>
    </row>
    <row r="3039" spans="1:14" x14ac:dyDescent="0.3">
      <c r="A3039" t="s">
        <v>3010</v>
      </c>
      <c r="B3039" t="s">
        <v>6204</v>
      </c>
      <c r="C3039" t="s">
        <v>7405</v>
      </c>
      <c r="D3039" t="s">
        <v>7411</v>
      </c>
      <c r="E3039" t="s">
        <v>7423</v>
      </c>
      <c r="F3039" t="s">
        <v>7430</v>
      </c>
      <c r="G3039">
        <v>14102.53</v>
      </c>
      <c r="H3039">
        <v>7</v>
      </c>
      <c r="I3039" t="s">
        <v>7698</v>
      </c>
      <c r="J3039" t="s">
        <v>8164</v>
      </c>
      <c r="K3039" t="s">
        <v>8168</v>
      </c>
      <c r="L3039" t="s">
        <v>8170</v>
      </c>
      <c r="M3039">
        <v>98717.71</v>
      </c>
      <c r="N3039">
        <v>98717.71</v>
      </c>
    </row>
    <row r="3040" spans="1:14" x14ac:dyDescent="0.3">
      <c r="A3040" t="s">
        <v>3011</v>
      </c>
      <c r="B3040" t="s">
        <v>6647</v>
      </c>
      <c r="C3040" t="s">
        <v>7408</v>
      </c>
      <c r="D3040" t="s">
        <v>7422</v>
      </c>
      <c r="E3040" t="s">
        <v>7424</v>
      </c>
      <c r="F3040" t="s">
        <v>7428</v>
      </c>
      <c r="G3040">
        <v>5141.0200000000004</v>
      </c>
      <c r="H3040">
        <v>11</v>
      </c>
      <c r="I3040" t="s">
        <v>7841</v>
      </c>
      <c r="J3040" t="s">
        <v>8162</v>
      </c>
      <c r="K3040" t="s">
        <v>8168</v>
      </c>
      <c r="L3040" t="s">
        <v>8169</v>
      </c>
      <c r="M3040">
        <v>45240.81</v>
      </c>
      <c r="N3040">
        <v>56551.22</v>
      </c>
    </row>
    <row r="3041" spans="1:14" x14ac:dyDescent="0.3">
      <c r="A3041" t="s">
        <v>3012</v>
      </c>
      <c r="B3041" t="s">
        <v>4726</v>
      </c>
      <c r="C3041" t="s">
        <v>7408</v>
      </c>
      <c r="D3041" t="s">
        <v>7422</v>
      </c>
      <c r="E3041" t="s">
        <v>7424</v>
      </c>
      <c r="F3041" t="s">
        <v>7434</v>
      </c>
      <c r="G3041">
        <v>12787.81</v>
      </c>
      <c r="H3041">
        <v>16</v>
      </c>
      <c r="I3041" t="s">
        <v>7745</v>
      </c>
      <c r="J3041" t="s">
        <v>8162</v>
      </c>
      <c r="K3041" t="s">
        <v>8167</v>
      </c>
      <c r="L3041" t="s">
        <v>8170</v>
      </c>
      <c r="M3041">
        <v>204604.96</v>
      </c>
      <c r="N3041">
        <v>204604.96</v>
      </c>
    </row>
    <row r="3042" spans="1:14" x14ac:dyDescent="0.3">
      <c r="A3042" t="s">
        <v>3013</v>
      </c>
      <c r="B3042" t="s">
        <v>6648</v>
      </c>
      <c r="C3042" t="s">
        <v>7408</v>
      </c>
      <c r="D3042" t="s">
        <v>7422</v>
      </c>
      <c r="E3042" t="s">
        <v>7425</v>
      </c>
      <c r="F3042" t="s">
        <v>7433</v>
      </c>
      <c r="G3042">
        <v>14774</v>
      </c>
      <c r="H3042">
        <v>2</v>
      </c>
      <c r="I3042" t="s">
        <v>8090</v>
      </c>
      <c r="J3042" t="s">
        <v>8164</v>
      </c>
      <c r="K3042" t="s">
        <v>8168</v>
      </c>
      <c r="L3042" t="s">
        <v>8170</v>
      </c>
      <c r="M3042">
        <v>29548</v>
      </c>
      <c r="N3042">
        <v>29548</v>
      </c>
    </row>
    <row r="3043" spans="1:14" x14ac:dyDescent="0.3">
      <c r="A3043" t="s">
        <v>3014</v>
      </c>
      <c r="B3043" t="s">
        <v>6649</v>
      </c>
      <c r="C3043" t="s">
        <v>7407</v>
      </c>
      <c r="D3043" t="s">
        <v>7418</v>
      </c>
      <c r="E3043" t="s">
        <v>7426</v>
      </c>
      <c r="F3043" t="s">
        <v>7431</v>
      </c>
      <c r="G3043">
        <v>8345.65</v>
      </c>
      <c r="H3043">
        <v>20</v>
      </c>
      <c r="I3043" t="s">
        <v>7503</v>
      </c>
      <c r="J3043" t="s">
        <v>8166</v>
      </c>
      <c r="K3043" t="s">
        <v>8167</v>
      </c>
      <c r="L3043" t="s">
        <v>8170</v>
      </c>
      <c r="M3043">
        <v>166913</v>
      </c>
      <c r="N3043">
        <v>166913</v>
      </c>
    </row>
    <row r="3044" spans="1:14" x14ac:dyDescent="0.3">
      <c r="A3044" t="s">
        <v>3015</v>
      </c>
      <c r="B3044" t="s">
        <v>6650</v>
      </c>
      <c r="C3044" t="s">
        <v>7405</v>
      </c>
      <c r="D3044" t="s">
        <v>7417</v>
      </c>
      <c r="E3044" t="s">
        <v>7424</v>
      </c>
      <c r="F3044" t="s">
        <v>7432</v>
      </c>
      <c r="G3044">
        <v>14542.43</v>
      </c>
      <c r="H3044">
        <v>11</v>
      </c>
      <c r="I3044" t="s">
        <v>7951</v>
      </c>
      <c r="J3044" t="s">
        <v>8162</v>
      </c>
      <c r="K3044" t="s">
        <v>8168</v>
      </c>
      <c r="L3044" t="s">
        <v>8170</v>
      </c>
      <c r="M3044">
        <v>159966.73000000001</v>
      </c>
      <c r="N3044">
        <v>159966.73000000001</v>
      </c>
    </row>
    <row r="3045" spans="1:14" x14ac:dyDescent="0.3">
      <c r="A3045" t="s">
        <v>3016</v>
      </c>
      <c r="B3045" t="s">
        <v>6651</v>
      </c>
      <c r="C3045" t="s">
        <v>7407</v>
      </c>
      <c r="D3045" t="s">
        <v>7417</v>
      </c>
      <c r="E3045" t="s">
        <v>7426</v>
      </c>
      <c r="F3045" t="s">
        <v>7432</v>
      </c>
      <c r="G3045">
        <v>10534.36</v>
      </c>
      <c r="H3045">
        <v>18</v>
      </c>
      <c r="I3045" t="s">
        <v>7919</v>
      </c>
      <c r="J3045" t="s">
        <v>8164</v>
      </c>
      <c r="K3045" t="s">
        <v>8167</v>
      </c>
      <c r="L3045" t="s">
        <v>8170</v>
      </c>
      <c r="M3045">
        <v>189618.48</v>
      </c>
      <c r="N3045">
        <v>189618.48</v>
      </c>
    </row>
    <row r="3046" spans="1:14" x14ac:dyDescent="0.3">
      <c r="A3046" t="s">
        <v>3017</v>
      </c>
      <c r="B3046" t="s">
        <v>6652</v>
      </c>
      <c r="C3046" t="s">
        <v>7405</v>
      </c>
      <c r="D3046" t="s">
        <v>7417</v>
      </c>
      <c r="E3046" t="s">
        <v>7425</v>
      </c>
      <c r="F3046" t="s">
        <v>7430</v>
      </c>
      <c r="G3046">
        <v>4909.45</v>
      </c>
      <c r="H3046">
        <v>14</v>
      </c>
      <c r="I3046" t="s">
        <v>7534</v>
      </c>
      <c r="J3046" t="s">
        <v>8164</v>
      </c>
      <c r="K3046" t="s">
        <v>8168</v>
      </c>
      <c r="L3046" t="s">
        <v>8170</v>
      </c>
      <c r="M3046">
        <v>68732.3</v>
      </c>
      <c r="N3046">
        <v>68732.3</v>
      </c>
    </row>
    <row r="3047" spans="1:14" x14ac:dyDescent="0.3">
      <c r="A3047" t="s">
        <v>3018</v>
      </c>
      <c r="B3047" t="s">
        <v>6653</v>
      </c>
      <c r="C3047" t="s">
        <v>7405</v>
      </c>
      <c r="D3047" t="s">
        <v>7410</v>
      </c>
      <c r="E3047" t="s">
        <v>7423</v>
      </c>
      <c r="F3047" t="s">
        <v>7432</v>
      </c>
      <c r="G3047">
        <v>13875.94</v>
      </c>
      <c r="H3047">
        <v>15</v>
      </c>
      <c r="I3047" t="s">
        <v>7957</v>
      </c>
      <c r="J3047" t="s">
        <v>8165</v>
      </c>
      <c r="K3047" t="s">
        <v>8167</v>
      </c>
      <c r="L3047" t="s">
        <v>8169</v>
      </c>
      <c r="M3047">
        <v>166511.28</v>
      </c>
      <c r="N3047">
        <v>208139.1</v>
      </c>
    </row>
    <row r="3048" spans="1:14" x14ac:dyDescent="0.3">
      <c r="A3048" t="s">
        <v>3019</v>
      </c>
      <c r="B3048" t="s">
        <v>5181</v>
      </c>
      <c r="C3048" t="s">
        <v>7406</v>
      </c>
      <c r="D3048" t="s">
        <v>7414</v>
      </c>
      <c r="E3048" t="s">
        <v>7424</v>
      </c>
      <c r="F3048" t="s">
        <v>7430</v>
      </c>
      <c r="G3048">
        <v>4185.6899999999996</v>
      </c>
      <c r="H3048">
        <v>18</v>
      </c>
      <c r="I3048" t="s">
        <v>7749</v>
      </c>
      <c r="J3048" t="s">
        <v>8166</v>
      </c>
      <c r="K3048" t="s">
        <v>8168</v>
      </c>
      <c r="L3048" t="s">
        <v>8170</v>
      </c>
      <c r="M3048">
        <v>75342.42</v>
      </c>
      <c r="N3048">
        <v>75342.42</v>
      </c>
    </row>
    <row r="3049" spans="1:14" x14ac:dyDescent="0.3">
      <c r="A3049" t="s">
        <v>3020</v>
      </c>
      <c r="B3049" t="s">
        <v>6654</v>
      </c>
      <c r="C3049" t="s">
        <v>7405</v>
      </c>
      <c r="D3049" t="s">
        <v>7417</v>
      </c>
      <c r="E3049" t="s">
        <v>7425</v>
      </c>
      <c r="F3049" t="s">
        <v>7434</v>
      </c>
      <c r="G3049">
        <v>2631.1</v>
      </c>
      <c r="H3049">
        <v>12</v>
      </c>
      <c r="I3049" t="s">
        <v>7949</v>
      </c>
      <c r="J3049" t="s">
        <v>8164</v>
      </c>
      <c r="K3049" t="s">
        <v>8167</v>
      </c>
      <c r="L3049" t="s">
        <v>8169</v>
      </c>
      <c r="M3049">
        <v>25258.560000000001</v>
      </c>
      <c r="N3049">
        <v>31573.199999999997</v>
      </c>
    </row>
    <row r="3050" spans="1:14" x14ac:dyDescent="0.3">
      <c r="A3050" t="s">
        <v>3021</v>
      </c>
      <c r="B3050" t="s">
        <v>6655</v>
      </c>
      <c r="C3050" t="s">
        <v>7408</v>
      </c>
      <c r="D3050" t="s">
        <v>7417</v>
      </c>
      <c r="E3050" t="s">
        <v>7427</v>
      </c>
      <c r="F3050" t="s">
        <v>7434</v>
      </c>
      <c r="G3050">
        <v>1860.86</v>
      </c>
      <c r="H3050">
        <v>6</v>
      </c>
      <c r="I3050" t="s">
        <v>7602</v>
      </c>
      <c r="J3050" t="s">
        <v>8162</v>
      </c>
      <c r="K3050" t="s">
        <v>8167</v>
      </c>
      <c r="L3050" t="s">
        <v>8169</v>
      </c>
      <c r="M3050">
        <v>8932.4599999999991</v>
      </c>
      <c r="N3050">
        <v>11165.16</v>
      </c>
    </row>
    <row r="3051" spans="1:14" x14ac:dyDescent="0.3">
      <c r="A3051" t="s">
        <v>3022</v>
      </c>
      <c r="B3051" t="s">
        <v>4921</v>
      </c>
      <c r="C3051" t="s">
        <v>7408</v>
      </c>
      <c r="D3051" t="s">
        <v>7417</v>
      </c>
      <c r="E3051" t="s">
        <v>7426</v>
      </c>
      <c r="F3051" t="s">
        <v>7429</v>
      </c>
      <c r="G3051">
        <v>2610.35</v>
      </c>
      <c r="H3051">
        <v>3</v>
      </c>
      <c r="I3051" t="s">
        <v>7577</v>
      </c>
      <c r="J3051" t="s">
        <v>8165</v>
      </c>
      <c r="K3051" t="s">
        <v>8167</v>
      </c>
      <c r="L3051" t="s">
        <v>8170</v>
      </c>
      <c r="M3051">
        <v>7831.05</v>
      </c>
      <c r="N3051">
        <v>7831.0499999999993</v>
      </c>
    </row>
    <row r="3052" spans="1:14" x14ac:dyDescent="0.3">
      <c r="A3052" t="s">
        <v>3023</v>
      </c>
      <c r="B3052" t="s">
        <v>6656</v>
      </c>
      <c r="C3052" t="s">
        <v>7406</v>
      </c>
      <c r="D3052" t="s">
        <v>7416</v>
      </c>
      <c r="E3052" t="s">
        <v>7425</v>
      </c>
      <c r="F3052" t="s">
        <v>7430</v>
      </c>
      <c r="G3052">
        <v>13219.41</v>
      </c>
      <c r="H3052">
        <v>13</v>
      </c>
      <c r="I3052" t="s">
        <v>8151</v>
      </c>
      <c r="J3052" t="s">
        <v>8162</v>
      </c>
      <c r="K3052" t="s">
        <v>8168</v>
      </c>
      <c r="L3052" t="s">
        <v>8169</v>
      </c>
      <c r="M3052">
        <v>137482.03</v>
      </c>
      <c r="N3052">
        <v>171852.33</v>
      </c>
    </row>
    <row r="3053" spans="1:14" x14ac:dyDescent="0.3">
      <c r="A3053" t="s">
        <v>3024</v>
      </c>
      <c r="B3053" t="s">
        <v>6657</v>
      </c>
      <c r="C3053" t="s">
        <v>7405</v>
      </c>
      <c r="D3053" t="s">
        <v>7410</v>
      </c>
      <c r="E3053" t="s">
        <v>7426</v>
      </c>
      <c r="F3053" t="s">
        <v>7434</v>
      </c>
      <c r="G3053">
        <v>7736.43</v>
      </c>
      <c r="H3053">
        <v>4</v>
      </c>
      <c r="I3053" t="s">
        <v>7749</v>
      </c>
      <c r="J3053" t="s">
        <v>8166</v>
      </c>
      <c r="K3053" t="s">
        <v>8168</v>
      </c>
      <c r="L3053" t="s">
        <v>8169</v>
      </c>
      <c r="M3053">
        <v>24756.41</v>
      </c>
      <c r="N3053">
        <v>30945.72</v>
      </c>
    </row>
    <row r="3054" spans="1:14" x14ac:dyDescent="0.3">
      <c r="A3054" t="s">
        <v>3025</v>
      </c>
      <c r="B3054" t="s">
        <v>5425</v>
      </c>
      <c r="C3054" t="s">
        <v>7406</v>
      </c>
      <c r="D3054" t="s">
        <v>7412</v>
      </c>
      <c r="E3054" t="s">
        <v>7426</v>
      </c>
      <c r="F3054" t="s">
        <v>7430</v>
      </c>
      <c r="G3054">
        <v>2694.18</v>
      </c>
      <c r="H3054">
        <v>16</v>
      </c>
      <c r="I3054" t="s">
        <v>8148</v>
      </c>
      <c r="J3054" t="s">
        <v>8164</v>
      </c>
      <c r="K3054" t="s">
        <v>8167</v>
      </c>
      <c r="L3054" t="s">
        <v>8169</v>
      </c>
      <c r="M3054">
        <v>34485.67</v>
      </c>
      <c r="N3054">
        <v>43106.879999999997</v>
      </c>
    </row>
    <row r="3055" spans="1:14" x14ac:dyDescent="0.3">
      <c r="A3055" t="s">
        <v>3026</v>
      </c>
      <c r="B3055" t="s">
        <v>5118</v>
      </c>
      <c r="C3055" t="s">
        <v>7408</v>
      </c>
      <c r="D3055" t="s">
        <v>7419</v>
      </c>
      <c r="E3055" t="s">
        <v>7427</v>
      </c>
      <c r="F3055" t="s">
        <v>7430</v>
      </c>
      <c r="G3055">
        <v>3072.66</v>
      </c>
      <c r="H3055">
        <v>2</v>
      </c>
      <c r="I3055" t="s">
        <v>7742</v>
      </c>
      <c r="J3055" t="s">
        <v>8164</v>
      </c>
      <c r="K3055" t="s">
        <v>8168</v>
      </c>
      <c r="L3055" t="s">
        <v>8169</v>
      </c>
      <c r="M3055">
        <v>4916.09</v>
      </c>
      <c r="N3055">
        <v>6145.32</v>
      </c>
    </row>
    <row r="3056" spans="1:14" x14ac:dyDescent="0.3">
      <c r="A3056" t="s">
        <v>3027</v>
      </c>
      <c r="B3056" t="s">
        <v>6658</v>
      </c>
      <c r="C3056" t="s">
        <v>7408</v>
      </c>
      <c r="D3056" t="s">
        <v>7420</v>
      </c>
      <c r="E3056" t="s">
        <v>7425</v>
      </c>
      <c r="F3056" t="s">
        <v>7428</v>
      </c>
      <c r="G3056">
        <v>12591.1</v>
      </c>
      <c r="H3056">
        <v>7</v>
      </c>
      <c r="I3056" t="s">
        <v>7637</v>
      </c>
      <c r="J3056" t="s">
        <v>8162</v>
      </c>
      <c r="K3056" t="s">
        <v>8168</v>
      </c>
      <c r="L3056" t="s">
        <v>8169</v>
      </c>
      <c r="M3056">
        <v>70510.16</v>
      </c>
      <c r="N3056">
        <v>88137.7</v>
      </c>
    </row>
    <row r="3057" spans="1:14" x14ac:dyDescent="0.3">
      <c r="A3057" t="s">
        <v>3028</v>
      </c>
      <c r="B3057" t="s">
        <v>5165</v>
      </c>
      <c r="C3057" t="s">
        <v>7407</v>
      </c>
      <c r="D3057" t="s">
        <v>7413</v>
      </c>
      <c r="E3057" t="s">
        <v>7427</v>
      </c>
      <c r="F3057" t="s">
        <v>7428</v>
      </c>
      <c r="G3057">
        <v>5544.4</v>
      </c>
      <c r="H3057">
        <v>16</v>
      </c>
      <c r="I3057" t="s">
        <v>7744</v>
      </c>
      <c r="J3057" t="s">
        <v>8162</v>
      </c>
      <c r="K3057" t="s">
        <v>8168</v>
      </c>
      <c r="L3057" t="s">
        <v>8169</v>
      </c>
      <c r="M3057">
        <v>70968.320000000007</v>
      </c>
      <c r="N3057">
        <v>88710.399999999994</v>
      </c>
    </row>
    <row r="3058" spans="1:14" x14ac:dyDescent="0.3">
      <c r="A3058" t="s">
        <v>3029</v>
      </c>
      <c r="B3058" t="s">
        <v>6659</v>
      </c>
      <c r="C3058" t="s">
        <v>7408</v>
      </c>
      <c r="D3058" t="s">
        <v>7417</v>
      </c>
      <c r="E3058" t="s">
        <v>7425</v>
      </c>
      <c r="F3058" t="s">
        <v>7431</v>
      </c>
      <c r="G3058">
        <v>10147.58</v>
      </c>
      <c r="H3058">
        <v>3</v>
      </c>
      <c r="I3058" t="s">
        <v>8089</v>
      </c>
      <c r="J3058" t="s">
        <v>8164</v>
      </c>
      <c r="K3058" t="s">
        <v>8167</v>
      </c>
      <c r="L3058" t="s">
        <v>8170</v>
      </c>
      <c r="M3058">
        <v>30442.74</v>
      </c>
      <c r="N3058">
        <v>30442.739999999998</v>
      </c>
    </row>
    <row r="3059" spans="1:14" x14ac:dyDescent="0.3">
      <c r="A3059" t="s">
        <v>2227</v>
      </c>
      <c r="B3059" t="s">
        <v>6660</v>
      </c>
      <c r="C3059" t="s">
        <v>7408</v>
      </c>
      <c r="D3059" t="s">
        <v>7419</v>
      </c>
      <c r="E3059" t="s">
        <v>7427</v>
      </c>
      <c r="F3059" t="s">
        <v>7434</v>
      </c>
      <c r="G3059">
        <v>3023.69</v>
      </c>
      <c r="H3059">
        <v>3</v>
      </c>
      <c r="I3059" t="s">
        <v>7781</v>
      </c>
      <c r="J3059" t="s">
        <v>8165</v>
      </c>
      <c r="K3059" t="s">
        <v>8168</v>
      </c>
      <c r="L3059" t="s">
        <v>8170</v>
      </c>
      <c r="M3059">
        <v>9071.07</v>
      </c>
      <c r="N3059">
        <v>9071.07</v>
      </c>
    </row>
    <row r="3060" spans="1:14" x14ac:dyDescent="0.3">
      <c r="A3060" t="s">
        <v>3030</v>
      </c>
      <c r="B3060" t="s">
        <v>6661</v>
      </c>
      <c r="C3060" t="s">
        <v>7407</v>
      </c>
      <c r="D3060" t="s">
        <v>7413</v>
      </c>
      <c r="E3060" t="s">
        <v>7425</v>
      </c>
      <c r="F3060" t="s">
        <v>7430</v>
      </c>
      <c r="G3060">
        <v>11059.75</v>
      </c>
      <c r="H3060">
        <v>12</v>
      </c>
      <c r="I3060" t="s">
        <v>8096</v>
      </c>
      <c r="J3060" t="s">
        <v>8165</v>
      </c>
      <c r="K3060" t="s">
        <v>8168</v>
      </c>
      <c r="L3060" t="s">
        <v>8170</v>
      </c>
      <c r="M3060">
        <v>132717</v>
      </c>
      <c r="N3060">
        <v>132717</v>
      </c>
    </row>
    <row r="3061" spans="1:14" x14ac:dyDescent="0.3">
      <c r="A3061" t="s">
        <v>3031</v>
      </c>
      <c r="B3061" t="s">
        <v>6662</v>
      </c>
      <c r="C3061" t="s">
        <v>7405</v>
      </c>
      <c r="D3061" t="s">
        <v>7410</v>
      </c>
      <c r="E3061" t="s">
        <v>7424</v>
      </c>
      <c r="F3061" t="s">
        <v>7428</v>
      </c>
      <c r="G3061">
        <v>5932.84</v>
      </c>
      <c r="H3061">
        <v>1</v>
      </c>
      <c r="I3061" t="s">
        <v>7702</v>
      </c>
      <c r="J3061" t="s">
        <v>8164</v>
      </c>
      <c r="K3061" t="s">
        <v>8168</v>
      </c>
      <c r="L3061" t="s">
        <v>8170</v>
      </c>
      <c r="M3061">
        <v>5932.84</v>
      </c>
      <c r="N3061">
        <v>5932.84</v>
      </c>
    </row>
    <row r="3062" spans="1:14" x14ac:dyDescent="0.3">
      <c r="A3062" t="s">
        <v>3032</v>
      </c>
      <c r="B3062" t="s">
        <v>6663</v>
      </c>
      <c r="C3062" t="s">
        <v>7408</v>
      </c>
      <c r="D3062" t="s">
        <v>7422</v>
      </c>
      <c r="E3062" t="s">
        <v>7423</v>
      </c>
      <c r="F3062" t="s">
        <v>7429</v>
      </c>
      <c r="G3062">
        <v>6007.54</v>
      </c>
      <c r="H3062">
        <v>19</v>
      </c>
      <c r="I3062" t="s">
        <v>8052</v>
      </c>
      <c r="J3062" t="s">
        <v>8165</v>
      </c>
      <c r="K3062" t="s">
        <v>8167</v>
      </c>
      <c r="L3062" t="s">
        <v>8169</v>
      </c>
      <c r="M3062">
        <v>91314.94</v>
      </c>
      <c r="N3062">
        <v>114143.26</v>
      </c>
    </row>
    <row r="3063" spans="1:14" x14ac:dyDescent="0.3">
      <c r="A3063" t="s">
        <v>3033</v>
      </c>
      <c r="B3063" t="s">
        <v>6664</v>
      </c>
      <c r="C3063" t="s">
        <v>7406</v>
      </c>
      <c r="D3063" t="s">
        <v>7416</v>
      </c>
      <c r="E3063" t="s">
        <v>7423</v>
      </c>
      <c r="F3063" t="s">
        <v>7430</v>
      </c>
      <c r="G3063">
        <v>11454</v>
      </c>
      <c r="H3063">
        <v>20</v>
      </c>
      <c r="I3063" t="s">
        <v>7468</v>
      </c>
      <c r="J3063" t="s">
        <v>8164</v>
      </c>
      <c r="K3063" t="s">
        <v>8168</v>
      </c>
      <c r="L3063" t="s">
        <v>8169</v>
      </c>
      <c r="M3063">
        <v>183264</v>
      </c>
      <c r="N3063">
        <v>229080</v>
      </c>
    </row>
    <row r="3064" spans="1:14" x14ac:dyDescent="0.3">
      <c r="A3064" t="s">
        <v>3034</v>
      </c>
      <c r="B3064" t="s">
        <v>5187</v>
      </c>
      <c r="C3064" t="s">
        <v>7408</v>
      </c>
      <c r="D3064" t="s">
        <v>7417</v>
      </c>
      <c r="E3064" t="s">
        <v>7427</v>
      </c>
      <c r="F3064" t="s">
        <v>7429</v>
      </c>
      <c r="G3064">
        <v>15666.25</v>
      </c>
      <c r="H3064">
        <v>15</v>
      </c>
      <c r="I3064" t="s">
        <v>7948</v>
      </c>
      <c r="J3064" t="s">
        <v>8165</v>
      </c>
      <c r="K3064" t="s">
        <v>8168</v>
      </c>
      <c r="L3064" t="s">
        <v>8170</v>
      </c>
      <c r="M3064">
        <v>234993.75</v>
      </c>
      <c r="N3064">
        <v>234993.75</v>
      </c>
    </row>
    <row r="3065" spans="1:14" x14ac:dyDescent="0.3">
      <c r="A3065" t="s">
        <v>3035</v>
      </c>
      <c r="B3065" t="s">
        <v>6665</v>
      </c>
      <c r="C3065" t="s">
        <v>7405</v>
      </c>
      <c r="D3065" t="s">
        <v>7410</v>
      </c>
      <c r="E3065" t="s">
        <v>7424</v>
      </c>
      <c r="F3065" t="s">
        <v>7430</v>
      </c>
      <c r="G3065">
        <v>10542.66</v>
      </c>
      <c r="H3065">
        <v>11</v>
      </c>
      <c r="I3065" t="s">
        <v>7901</v>
      </c>
      <c r="J3065" t="s">
        <v>8162</v>
      </c>
      <c r="K3065" t="s">
        <v>8167</v>
      </c>
      <c r="L3065" t="s">
        <v>8170</v>
      </c>
      <c r="M3065">
        <v>115969.26</v>
      </c>
      <c r="N3065">
        <v>115969.26</v>
      </c>
    </row>
    <row r="3066" spans="1:14" x14ac:dyDescent="0.3">
      <c r="A3066" t="s">
        <v>3036</v>
      </c>
      <c r="B3066" t="s">
        <v>6666</v>
      </c>
      <c r="C3066" t="s">
        <v>7408</v>
      </c>
      <c r="D3066" t="s">
        <v>7417</v>
      </c>
      <c r="E3066" t="s">
        <v>7425</v>
      </c>
      <c r="F3066" t="s">
        <v>7430</v>
      </c>
      <c r="G3066">
        <v>5366.78</v>
      </c>
      <c r="H3066">
        <v>2</v>
      </c>
      <c r="I3066" t="s">
        <v>7489</v>
      </c>
      <c r="J3066" t="s">
        <v>8162</v>
      </c>
      <c r="K3066" t="s">
        <v>8168</v>
      </c>
      <c r="L3066" t="s">
        <v>8170</v>
      </c>
      <c r="M3066">
        <v>10733.56</v>
      </c>
      <c r="N3066">
        <v>10733.56</v>
      </c>
    </row>
    <row r="3067" spans="1:14" x14ac:dyDescent="0.3">
      <c r="A3067" t="s">
        <v>3037</v>
      </c>
      <c r="B3067" t="s">
        <v>6667</v>
      </c>
      <c r="C3067" t="s">
        <v>7406</v>
      </c>
      <c r="D3067" t="s">
        <v>7421</v>
      </c>
      <c r="E3067" t="s">
        <v>7423</v>
      </c>
      <c r="F3067" t="s">
        <v>7433</v>
      </c>
      <c r="G3067">
        <v>8759.82</v>
      </c>
      <c r="H3067">
        <v>5</v>
      </c>
      <c r="I3067" t="s">
        <v>7870</v>
      </c>
      <c r="J3067" t="s">
        <v>8163</v>
      </c>
      <c r="K3067" t="s">
        <v>8167</v>
      </c>
      <c r="L3067" t="s">
        <v>8169</v>
      </c>
      <c r="M3067">
        <v>35039.279999999999</v>
      </c>
      <c r="N3067">
        <v>43799.1</v>
      </c>
    </row>
    <row r="3068" spans="1:14" x14ac:dyDescent="0.3">
      <c r="A3068" t="s">
        <v>3038</v>
      </c>
      <c r="B3068" t="s">
        <v>6668</v>
      </c>
      <c r="C3068" t="s">
        <v>7407</v>
      </c>
      <c r="D3068" t="s">
        <v>7415</v>
      </c>
      <c r="E3068" t="s">
        <v>7427</v>
      </c>
      <c r="F3068" t="s">
        <v>7431</v>
      </c>
      <c r="G3068">
        <v>6244.92</v>
      </c>
      <c r="H3068">
        <v>5</v>
      </c>
      <c r="I3068" t="s">
        <v>7961</v>
      </c>
      <c r="J3068" t="s">
        <v>8164</v>
      </c>
      <c r="K3068" t="s">
        <v>8168</v>
      </c>
      <c r="L3068" t="s">
        <v>8169</v>
      </c>
      <c r="M3068">
        <v>24979.68</v>
      </c>
      <c r="N3068">
        <v>31224.6</v>
      </c>
    </row>
    <row r="3069" spans="1:14" x14ac:dyDescent="0.3">
      <c r="A3069" t="s">
        <v>3039</v>
      </c>
      <c r="B3069" t="s">
        <v>6669</v>
      </c>
      <c r="C3069" t="s">
        <v>7407</v>
      </c>
      <c r="D3069" t="s">
        <v>7413</v>
      </c>
      <c r="E3069" t="s">
        <v>7427</v>
      </c>
      <c r="F3069" t="s">
        <v>7431</v>
      </c>
      <c r="G3069">
        <v>3686.86</v>
      </c>
      <c r="H3069">
        <v>17</v>
      </c>
      <c r="I3069" t="s">
        <v>8128</v>
      </c>
      <c r="J3069" t="s">
        <v>8165</v>
      </c>
      <c r="K3069" t="s">
        <v>8168</v>
      </c>
      <c r="L3069" t="s">
        <v>8170</v>
      </c>
      <c r="M3069">
        <v>62676.62</v>
      </c>
      <c r="N3069">
        <v>62676.62</v>
      </c>
    </row>
    <row r="3070" spans="1:14" x14ac:dyDescent="0.3">
      <c r="A3070" t="s">
        <v>3040</v>
      </c>
      <c r="B3070" t="s">
        <v>6670</v>
      </c>
      <c r="C3070" t="s">
        <v>7408</v>
      </c>
      <c r="D3070" t="s">
        <v>7420</v>
      </c>
      <c r="E3070" t="s">
        <v>7426</v>
      </c>
      <c r="F3070" t="s">
        <v>7429</v>
      </c>
      <c r="G3070">
        <v>6857.46</v>
      </c>
      <c r="H3070">
        <v>16</v>
      </c>
      <c r="I3070" t="s">
        <v>7825</v>
      </c>
      <c r="J3070" t="s">
        <v>8166</v>
      </c>
      <c r="K3070" t="s">
        <v>8167</v>
      </c>
      <c r="L3070" t="s">
        <v>8169</v>
      </c>
      <c r="M3070">
        <v>87775.82</v>
      </c>
      <c r="N3070">
        <v>109719.36</v>
      </c>
    </row>
    <row r="3071" spans="1:14" x14ac:dyDescent="0.3">
      <c r="A3071" t="s">
        <v>3041</v>
      </c>
      <c r="B3071" t="s">
        <v>6671</v>
      </c>
      <c r="C3071" t="s">
        <v>7408</v>
      </c>
      <c r="D3071" t="s">
        <v>7417</v>
      </c>
      <c r="E3071" t="s">
        <v>7425</v>
      </c>
      <c r="F3071" t="s">
        <v>7433</v>
      </c>
      <c r="G3071">
        <v>8874.36</v>
      </c>
      <c r="H3071">
        <v>14</v>
      </c>
      <c r="I3071" t="s">
        <v>7501</v>
      </c>
      <c r="J3071" t="s">
        <v>8162</v>
      </c>
      <c r="K3071" t="s">
        <v>8168</v>
      </c>
      <c r="L3071" t="s">
        <v>8169</v>
      </c>
      <c r="M3071">
        <v>99392.5</v>
      </c>
      <c r="N3071">
        <v>124241.04000000001</v>
      </c>
    </row>
    <row r="3072" spans="1:14" x14ac:dyDescent="0.3">
      <c r="A3072" t="s">
        <v>3042</v>
      </c>
      <c r="B3072" t="s">
        <v>6672</v>
      </c>
      <c r="C3072" t="s">
        <v>7406</v>
      </c>
      <c r="D3072" t="s">
        <v>7414</v>
      </c>
      <c r="E3072" t="s">
        <v>7426</v>
      </c>
      <c r="F3072" t="s">
        <v>7431</v>
      </c>
      <c r="G3072">
        <v>13905.82</v>
      </c>
      <c r="H3072">
        <v>6</v>
      </c>
      <c r="I3072" t="s">
        <v>7786</v>
      </c>
      <c r="J3072" t="s">
        <v>8164</v>
      </c>
      <c r="K3072" t="s">
        <v>8167</v>
      </c>
      <c r="L3072" t="s">
        <v>8169</v>
      </c>
      <c r="M3072">
        <v>66747.77</v>
      </c>
      <c r="N3072">
        <v>83434.92</v>
      </c>
    </row>
    <row r="3073" spans="1:14" x14ac:dyDescent="0.3">
      <c r="A3073" t="s">
        <v>3043</v>
      </c>
      <c r="B3073" t="s">
        <v>6673</v>
      </c>
      <c r="C3073" t="s">
        <v>7405</v>
      </c>
      <c r="D3073" t="s">
        <v>7417</v>
      </c>
      <c r="E3073" t="s">
        <v>7423</v>
      </c>
      <c r="F3073" t="s">
        <v>7429</v>
      </c>
      <c r="G3073">
        <v>12987.01</v>
      </c>
      <c r="H3073">
        <v>6</v>
      </c>
      <c r="I3073" t="s">
        <v>7984</v>
      </c>
      <c r="J3073" t="s">
        <v>8163</v>
      </c>
      <c r="K3073" t="s">
        <v>8168</v>
      </c>
      <c r="L3073" t="s">
        <v>8169</v>
      </c>
      <c r="M3073">
        <v>62337.98</v>
      </c>
      <c r="N3073">
        <v>77922.06</v>
      </c>
    </row>
    <row r="3074" spans="1:14" x14ac:dyDescent="0.3">
      <c r="A3074" t="s">
        <v>3044</v>
      </c>
      <c r="B3074" t="s">
        <v>5404</v>
      </c>
      <c r="C3074" t="s">
        <v>7408</v>
      </c>
      <c r="D3074" t="s">
        <v>7419</v>
      </c>
      <c r="E3074" t="s">
        <v>7427</v>
      </c>
      <c r="F3074" t="s">
        <v>7429</v>
      </c>
      <c r="G3074">
        <v>13678.4</v>
      </c>
      <c r="H3074">
        <v>20</v>
      </c>
      <c r="I3074" t="s">
        <v>7883</v>
      </c>
      <c r="J3074" t="s">
        <v>8162</v>
      </c>
      <c r="K3074" t="s">
        <v>8167</v>
      </c>
      <c r="L3074" t="s">
        <v>8169</v>
      </c>
      <c r="M3074">
        <v>218854.39999999999</v>
      </c>
      <c r="N3074">
        <v>273568</v>
      </c>
    </row>
    <row r="3075" spans="1:14" x14ac:dyDescent="0.3">
      <c r="A3075" t="s">
        <v>3045</v>
      </c>
      <c r="B3075" t="s">
        <v>6674</v>
      </c>
      <c r="C3075" t="s">
        <v>7405</v>
      </c>
      <c r="D3075" t="s">
        <v>7411</v>
      </c>
      <c r="E3075" t="s">
        <v>7426</v>
      </c>
      <c r="F3075" t="s">
        <v>7432</v>
      </c>
      <c r="G3075">
        <v>12596.91</v>
      </c>
      <c r="H3075">
        <v>13</v>
      </c>
      <c r="I3075" t="s">
        <v>8027</v>
      </c>
      <c r="J3075" t="s">
        <v>8165</v>
      </c>
      <c r="K3075" t="s">
        <v>8168</v>
      </c>
      <c r="L3075" t="s">
        <v>8170</v>
      </c>
      <c r="M3075">
        <v>163759.82999999999</v>
      </c>
      <c r="N3075">
        <v>163759.82999999999</v>
      </c>
    </row>
    <row r="3076" spans="1:14" x14ac:dyDescent="0.3">
      <c r="A3076" t="s">
        <v>3046</v>
      </c>
      <c r="B3076" t="s">
        <v>6675</v>
      </c>
      <c r="C3076" t="s">
        <v>7408</v>
      </c>
      <c r="D3076" t="s">
        <v>7419</v>
      </c>
      <c r="E3076" t="s">
        <v>7424</v>
      </c>
      <c r="F3076" t="s">
        <v>7428</v>
      </c>
      <c r="G3076">
        <v>849.92</v>
      </c>
      <c r="H3076">
        <v>2</v>
      </c>
      <c r="I3076" t="s">
        <v>7852</v>
      </c>
      <c r="J3076" t="s">
        <v>8166</v>
      </c>
      <c r="K3076" t="s">
        <v>8167</v>
      </c>
      <c r="L3076" t="s">
        <v>8169</v>
      </c>
      <c r="M3076">
        <v>1359.54</v>
      </c>
      <c r="N3076">
        <v>1699.84</v>
      </c>
    </row>
    <row r="3077" spans="1:14" x14ac:dyDescent="0.3">
      <c r="A3077" t="s">
        <v>1111</v>
      </c>
      <c r="B3077" t="s">
        <v>6676</v>
      </c>
      <c r="C3077" t="s">
        <v>7407</v>
      </c>
      <c r="D3077" t="s">
        <v>7417</v>
      </c>
      <c r="E3077" t="s">
        <v>7426</v>
      </c>
      <c r="F3077" t="s">
        <v>7433</v>
      </c>
      <c r="G3077">
        <v>3952.46</v>
      </c>
      <c r="H3077">
        <v>20</v>
      </c>
      <c r="I3077" t="s">
        <v>7883</v>
      </c>
      <c r="J3077" t="s">
        <v>8163</v>
      </c>
      <c r="K3077" t="s">
        <v>8168</v>
      </c>
      <c r="L3077" t="s">
        <v>8169</v>
      </c>
      <c r="M3077">
        <v>63239.360000000001</v>
      </c>
      <c r="N3077">
        <v>79049.2</v>
      </c>
    </row>
    <row r="3078" spans="1:14" x14ac:dyDescent="0.3">
      <c r="A3078" t="s">
        <v>3047</v>
      </c>
      <c r="B3078" t="s">
        <v>4695</v>
      </c>
      <c r="C3078" t="s">
        <v>7408</v>
      </c>
      <c r="D3078" t="s">
        <v>7422</v>
      </c>
      <c r="E3078" t="s">
        <v>7425</v>
      </c>
      <c r="F3078" t="s">
        <v>7432</v>
      </c>
      <c r="G3078">
        <v>9662.86</v>
      </c>
      <c r="H3078">
        <v>7</v>
      </c>
      <c r="I3078" t="s">
        <v>7955</v>
      </c>
      <c r="J3078" t="s">
        <v>8165</v>
      </c>
      <c r="K3078" t="s">
        <v>8168</v>
      </c>
      <c r="L3078" t="s">
        <v>8169</v>
      </c>
      <c r="M3078">
        <v>54111.85</v>
      </c>
      <c r="N3078">
        <v>67640.02</v>
      </c>
    </row>
    <row r="3079" spans="1:14" x14ac:dyDescent="0.3">
      <c r="A3079" t="s">
        <v>3048</v>
      </c>
      <c r="B3079" t="s">
        <v>5764</v>
      </c>
      <c r="C3079" t="s">
        <v>7408</v>
      </c>
      <c r="D3079" t="s">
        <v>7419</v>
      </c>
      <c r="E3079" t="s">
        <v>7423</v>
      </c>
      <c r="F3079" t="s">
        <v>7430</v>
      </c>
      <c r="G3079">
        <v>6282.27</v>
      </c>
      <c r="H3079">
        <v>19</v>
      </c>
      <c r="I3079" t="s">
        <v>7655</v>
      </c>
      <c r="J3079" t="s">
        <v>8166</v>
      </c>
      <c r="K3079" t="s">
        <v>8167</v>
      </c>
      <c r="L3079" t="s">
        <v>8169</v>
      </c>
      <c r="M3079">
        <v>95490.67</v>
      </c>
      <c r="N3079">
        <v>119363.13</v>
      </c>
    </row>
    <row r="3080" spans="1:14" x14ac:dyDescent="0.3">
      <c r="A3080" t="s">
        <v>3049</v>
      </c>
      <c r="B3080" t="s">
        <v>6677</v>
      </c>
      <c r="C3080" t="s">
        <v>7406</v>
      </c>
      <c r="D3080" t="s">
        <v>7412</v>
      </c>
      <c r="E3080" t="s">
        <v>7424</v>
      </c>
      <c r="F3080" t="s">
        <v>7429</v>
      </c>
      <c r="G3080">
        <v>2650.19</v>
      </c>
      <c r="H3080">
        <v>5</v>
      </c>
      <c r="I3080" t="s">
        <v>7990</v>
      </c>
      <c r="J3080" t="s">
        <v>8164</v>
      </c>
      <c r="K3080" t="s">
        <v>8168</v>
      </c>
      <c r="L3080" t="s">
        <v>8169</v>
      </c>
      <c r="M3080">
        <v>10600.76</v>
      </c>
      <c r="N3080">
        <v>13250.95</v>
      </c>
    </row>
    <row r="3081" spans="1:14" x14ac:dyDescent="0.3">
      <c r="A3081" t="s">
        <v>3050</v>
      </c>
      <c r="B3081" t="s">
        <v>6678</v>
      </c>
      <c r="C3081" t="s">
        <v>7407</v>
      </c>
      <c r="D3081" t="s">
        <v>7413</v>
      </c>
      <c r="E3081" t="s">
        <v>7425</v>
      </c>
      <c r="F3081" t="s">
        <v>7432</v>
      </c>
      <c r="G3081">
        <v>14691</v>
      </c>
      <c r="H3081">
        <v>11</v>
      </c>
      <c r="I3081" t="s">
        <v>7768</v>
      </c>
      <c r="J3081" t="s">
        <v>8163</v>
      </c>
      <c r="K3081" t="s">
        <v>8167</v>
      </c>
      <c r="L3081" t="s">
        <v>8170</v>
      </c>
      <c r="M3081">
        <v>161601</v>
      </c>
      <c r="N3081">
        <v>161601</v>
      </c>
    </row>
    <row r="3082" spans="1:14" x14ac:dyDescent="0.3">
      <c r="A3082" t="s">
        <v>3051</v>
      </c>
      <c r="B3082" t="s">
        <v>6679</v>
      </c>
      <c r="C3082" t="s">
        <v>7408</v>
      </c>
      <c r="D3082" t="s">
        <v>7419</v>
      </c>
      <c r="E3082" t="s">
        <v>7423</v>
      </c>
      <c r="F3082" t="s">
        <v>7431</v>
      </c>
      <c r="G3082">
        <v>14482.67</v>
      </c>
      <c r="H3082">
        <v>13</v>
      </c>
      <c r="I3082" t="s">
        <v>8086</v>
      </c>
      <c r="J3082" t="s">
        <v>8164</v>
      </c>
      <c r="K3082" t="s">
        <v>8168</v>
      </c>
      <c r="L3082" t="s">
        <v>8170</v>
      </c>
      <c r="M3082">
        <v>188274.71</v>
      </c>
      <c r="N3082">
        <v>188274.71</v>
      </c>
    </row>
    <row r="3083" spans="1:14" x14ac:dyDescent="0.3">
      <c r="A3083" t="s">
        <v>3052</v>
      </c>
      <c r="B3083" t="s">
        <v>6680</v>
      </c>
      <c r="C3083" t="s">
        <v>7408</v>
      </c>
      <c r="D3083" t="s">
        <v>7417</v>
      </c>
      <c r="E3083" t="s">
        <v>7427</v>
      </c>
      <c r="F3083" t="s">
        <v>7433</v>
      </c>
      <c r="G3083">
        <v>853.24</v>
      </c>
      <c r="H3083">
        <v>5</v>
      </c>
      <c r="I3083" t="s">
        <v>7880</v>
      </c>
      <c r="J3083" t="s">
        <v>8166</v>
      </c>
      <c r="K3083" t="s">
        <v>8168</v>
      </c>
      <c r="L3083" t="s">
        <v>8170</v>
      </c>
      <c r="M3083">
        <v>4266.2</v>
      </c>
      <c r="N3083">
        <v>4266.2</v>
      </c>
    </row>
    <row r="3084" spans="1:14" x14ac:dyDescent="0.3">
      <c r="A3084" t="s">
        <v>3053</v>
      </c>
      <c r="B3084" t="s">
        <v>6681</v>
      </c>
      <c r="C3084" t="s">
        <v>7408</v>
      </c>
      <c r="D3084" t="s">
        <v>7417</v>
      </c>
      <c r="E3084" t="s">
        <v>7423</v>
      </c>
      <c r="F3084" t="s">
        <v>7433</v>
      </c>
      <c r="G3084">
        <v>1394.4</v>
      </c>
      <c r="H3084">
        <v>19</v>
      </c>
      <c r="I3084" t="s">
        <v>7795</v>
      </c>
      <c r="J3084" t="s">
        <v>8164</v>
      </c>
      <c r="K3084" t="s">
        <v>8167</v>
      </c>
      <c r="L3084" t="s">
        <v>8169</v>
      </c>
      <c r="M3084">
        <v>21194.880000000001</v>
      </c>
      <c r="N3084">
        <v>26493.600000000002</v>
      </c>
    </row>
    <row r="3085" spans="1:14" x14ac:dyDescent="0.3">
      <c r="A3085" t="s">
        <v>3054</v>
      </c>
      <c r="B3085" t="s">
        <v>6682</v>
      </c>
      <c r="C3085" t="s">
        <v>7405</v>
      </c>
      <c r="D3085" t="s">
        <v>7410</v>
      </c>
      <c r="E3085" t="s">
        <v>7423</v>
      </c>
      <c r="F3085" t="s">
        <v>7432</v>
      </c>
      <c r="G3085">
        <v>3966.57</v>
      </c>
      <c r="H3085">
        <v>4</v>
      </c>
      <c r="I3085" t="s">
        <v>7762</v>
      </c>
      <c r="J3085" t="s">
        <v>8164</v>
      </c>
      <c r="K3085" t="s">
        <v>8167</v>
      </c>
      <c r="L3085" t="s">
        <v>8169</v>
      </c>
      <c r="M3085">
        <v>12693.19</v>
      </c>
      <c r="N3085">
        <v>15866.28</v>
      </c>
    </row>
    <row r="3086" spans="1:14" x14ac:dyDescent="0.3">
      <c r="A3086" t="s">
        <v>3055</v>
      </c>
      <c r="B3086" t="s">
        <v>6683</v>
      </c>
      <c r="C3086" t="s">
        <v>7405</v>
      </c>
      <c r="D3086" t="s">
        <v>7409</v>
      </c>
      <c r="E3086" t="s">
        <v>7426</v>
      </c>
      <c r="F3086" t="s">
        <v>7430</v>
      </c>
      <c r="G3086">
        <v>13192.85</v>
      </c>
      <c r="H3086">
        <v>7</v>
      </c>
      <c r="I3086" t="s">
        <v>7505</v>
      </c>
      <c r="J3086" t="s">
        <v>8163</v>
      </c>
      <c r="K3086" t="s">
        <v>8168</v>
      </c>
      <c r="L3086" t="s">
        <v>8170</v>
      </c>
      <c r="M3086">
        <v>92349.95</v>
      </c>
      <c r="N3086">
        <v>92349.95</v>
      </c>
    </row>
    <row r="3087" spans="1:14" x14ac:dyDescent="0.3">
      <c r="A3087" t="s">
        <v>3056</v>
      </c>
      <c r="B3087" t="s">
        <v>6684</v>
      </c>
      <c r="C3087" t="s">
        <v>7405</v>
      </c>
      <c r="D3087" t="s">
        <v>7417</v>
      </c>
      <c r="E3087" t="s">
        <v>7425</v>
      </c>
      <c r="F3087" t="s">
        <v>7430</v>
      </c>
      <c r="G3087">
        <v>5370.93</v>
      </c>
      <c r="H3087">
        <v>6</v>
      </c>
      <c r="I3087" t="s">
        <v>8105</v>
      </c>
      <c r="J3087" t="s">
        <v>8165</v>
      </c>
      <c r="K3087" t="s">
        <v>8168</v>
      </c>
      <c r="L3087" t="s">
        <v>8170</v>
      </c>
      <c r="M3087">
        <v>32225.58</v>
      </c>
      <c r="N3087">
        <v>32225.58</v>
      </c>
    </row>
    <row r="3088" spans="1:14" x14ac:dyDescent="0.3">
      <c r="A3088" t="s">
        <v>3057</v>
      </c>
      <c r="B3088" t="s">
        <v>6685</v>
      </c>
      <c r="C3088" t="s">
        <v>7405</v>
      </c>
      <c r="D3088" t="s">
        <v>7409</v>
      </c>
      <c r="E3088" t="s">
        <v>7425</v>
      </c>
      <c r="F3088" t="s">
        <v>7431</v>
      </c>
      <c r="G3088">
        <v>3827.13</v>
      </c>
      <c r="H3088">
        <v>6</v>
      </c>
      <c r="I3088" t="s">
        <v>7530</v>
      </c>
      <c r="J3088" t="s">
        <v>8166</v>
      </c>
      <c r="K3088" t="s">
        <v>8167</v>
      </c>
      <c r="L3088" t="s">
        <v>8170</v>
      </c>
      <c r="M3088">
        <v>22962.78</v>
      </c>
      <c r="N3088">
        <v>22962.78</v>
      </c>
    </row>
    <row r="3089" spans="1:14" x14ac:dyDescent="0.3">
      <c r="A3089" t="s">
        <v>3058</v>
      </c>
      <c r="B3089" t="s">
        <v>6686</v>
      </c>
      <c r="C3089" t="s">
        <v>7408</v>
      </c>
      <c r="D3089" t="s">
        <v>7420</v>
      </c>
      <c r="E3089" t="s">
        <v>7424</v>
      </c>
      <c r="F3089" t="s">
        <v>7428</v>
      </c>
      <c r="G3089">
        <v>2616.9899999999998</v>
      </c>
      <c r="H3089">
        <v>4</v>
      </c>
      <c r="I3089" t="s">
        <v>7671</v>
      </c>
      <c r="J3089" t="s">
        <v>8166</v>
      </c>
      <c r="K3089" t="s">
        <v>8167</v>
      </c>
      <c r="L3089" t="s">
        <v>8170</v>
      </c>
      <c r="M3089">
        <v>10467.959999999999</v>
      </c>
      <c r="N3089">
        <v>10467.959999999999</v>
      </c>
    </row>
    <row r="3090" spans="1:14" x14ac:dyDescent="0.3">
      <c r="A3090" t="s">
        <v>3059</v>
      </c>
      <c r="B3090" t="s">
        <v>6358</v>
      </c>
      <c r="C3090" t="s">
        <v>7408</v>
      </c>
      <c r="D3090" t="s">
        <v>7419</v>
      </c>
      <c r="E3090" t="s">
        <v>7427</v>
      </c>
      <c r="F3090" t="s">
        <v>7430</v>
      </c>
      <c r="G3090">
        <v>3090.09</v>
      </c>
      <c r="H3090">
        <v>6</v>
      </c>
      <c r="I3090" t="s">
        <v>7949</v>
      </c>
      <c r="J3090" t="s">
        <v>8166</v>
      </c>
      <c r="K3090" t="s">
        <v>8167</v>
      </c>
      <c r="L3090" t="s">
        <v>8170</v>
      </c>
      <c r="M3090">
        <v>18540.54</v>
      </c>
      <c r="N3090">
        <v>18540.54</v>
      </c>
    </row>
    <row r="3091" spans="1:14" x14ac:dyDescent="0.3">
      <c r="A3091" t="s">
        <v>3060</v>
      </c>
      <c r="B3091" t="s">
        <v>6687</v>
      </c>
      <c r="C3091" t="s">
        <v>7407</v>
      </c>
      <c r="D3091" t="s">
        <v>7418</v>
      </c>
      <c r="E3091" t="s">
        <v>7425</v>
      </c>
      <c r="F3091" t="s">
        <v>7432</v>
      </c>
      <c r="G3091">
        <v>10751.82</v>
      </c>
      <c r="H3091">
        <v>3</v>
      </c>
      <c r="I3091" t="s">
        <v>7606</v>
      </c>
      <c r="J3091" t="s">
        <v>8163</v>
      </c>
      <c r="K3091" t="s">
        <v>8167</v>
      </c>
      <c r="L3091" t="s">
        <v>8169</v>
      </c>
      <c r="M3091">
        <v>25804.7</v>
      </c>
      <c r="N3091">
        <v>32255.46</v>
      </c>
    </row>
    <row r="3092" spans="1:14" x14ac:dyDescent="0.3">
      <c r="A3092" t="s">
        <v>3061</v>
      </c>
      <c r="B3092" t="s">
        <v>4437</v>
      </c>
      <c r="C3092" t="s">
        <v>7406</v>
      </c>
      <c r="D3092" t="s">
        <v>7421</v>
      </c>
      <c r="E3092" t="s">
        <v>7424</v>
      </c>
      <c r="F3092" t="s">
        <v>7434</v>
      </c>
      <c r="G3092">
        <v>12112.19</v>
      </c>
      <c r="H3092">
        <v>19</v>
      </c>
      <c r="I3092" t="s">
        <v>7600</v>
      </c>
      <c r="J3092" t="s">
        <v>8164</v>
      </c>
      <c r="K3092" t="s">
        <v>8167</v>
      </c>
      <c r="L3092" t="s">
        <v>8170</v>
      </c>
      <c r="M3092">
        <v>230131.61</v>
      </c>
      <c r="N3092">
        <v>230131.61000000002</v>
      </c>
    </row>
    <row r="3093" spans="1:14" x14ac:dyDescent="0.3">
      <c r="A3093" t="s">
        <v>3062</v>
      </c>
      <c r="B3093" t="s">
        <v>4748</v>
      </c>
      <c r="C3093" t="s">
        <v>7405</v>
      </c>
      <c r="D3093" t="s">
        <v>7409</v>
      </c>
      <c r="E3093" t="s">
        <v>7423</v>
      </c>
      <c r="F3093" t="s">
        <v>7433</v>
      </c>
      <c r="G3093">
        <v>11388.43</v>
      </c>
      <c r="H3093">
        <v>15</v>
      </c>
      <c r="I3093" t="s">
        <v>7742</v>
      </c>
      <c r="J3093" t="s">
        <v>8162</v>
      </c>
      <c r="K3093" t="s">
        <v>8167</v>
      </c>
      <c r="L3093" t="s">
        <v>8169</v>
      </c>
      <c r="M3093">
        <v>136661.16</v>
      </c>
      <c r="N3093">
        <v>170826.45</v>
      </c>
    </row>
    <row r="3094" spans="1:14" x14ac:dyDescent="0.3">
      <c r="A3094" t="s">
        <v>3063</v>
      </c>
      <c r="B3094" t="s">
        <v>6688</v>
      </c>
      <c r="C3094" t="s">
        <v>7407</v>
      </c>
      <c r="D3094" t="s">
        <v>7418</v>
      </c>
      <c r="E3094" t="s">
        <v>7424</v>
      </c>
      <c r="F3094" t="s">
        <v>7428</v>
      </c>
      <c r="G3094">
        <v>7333.05</v>
      </c>
      <c r="H3094">
        <v>6</v>
      </c>
      <c r="I3094" t="s">
        <v>7438</v>
      </c>
      <c r="J3094" t="s">
        <v>8162</v>
      </c>
      <c r="K3094" t="s">
        <v>8167</v>
      </c>
      <c r="L3094" t="s">
        <v>8169</v>
      </c>
      <c r="M3094">
        <v>35198.639999999999</v>
      </c>
      <c r="N3094">
        <v>43998.3</v>
      </c>
    </row>
    <row r="3095" spans="1:14" x14ac:dyDescent="0.3">
      <c r="A3095" t="s">
        <v>3064</v>
      </c>
      <c r="B3095" t="s">
        <v>6689</v>
      </c>
      <c r="C3095" t="s">
        <v>7406</v>
      </c>
      <c r="D3095" t="s">
        <v>7414</v>
      </c>
      <c r="E3095" t="s">
        <v>7427</v>
      </c>
      <c r="F3095" t="s">
        <v>7433</v>
      </c>
      <c r="G3095">
        <v>1894.89</v>
      </c>
      <c r="H3095">
        <v>3</v>
      </c>
      <c r="I3095" t="s">
        <v>7692</v>
      </c>
      <c r="J3095" t="s">
        <v>8165</v>
      </c>
      <c r="K3095" t="s">
        <v>8168</v>
      </c>
      <c r="L3095" t="s">
        <v>8169</v>
      </c>
      <c r="M3095">
        <v>4547.57</v>
      </c>
      <c r="N3095">
        <v>5684.67</v>
      </c>
    </row>
    <row r="3096" spans="1:14" x14ac:dyDescent="0.3">
      <c r="A3096" t="s">
        <v>3065</v>
      </c>
      <c r="B3096" t="s">
        <v>6690</v>
      </c>
      <c r="C3096" t="s">
        <v>7406</v>
      </c>
      <c r="D3096" t="s">
        <v>7412</v>
      </c>
      <c r="E3096" t="s">
        <v>7423</v>
      </c>
      <c r="F3096" t="s">
        <v>7434</v>
      </c>
      <c r="G3096">
        <v>7891.64</v>
      </c>
      <c r="H3096">
        <v>10</v>
      </c>
      <c r="I3096" t="s">
        <v>7511</v>
      </c>
      <c r="J3096" t="s">
        <v>8166</v>
      </c>
      <c r="K3096" t="s">
        <v>8167</v>
      </c>
      <c r="L3096" t="s">
        <v>8169</v>
      </c>
      <c r="M3096">
        <v>63133.120000000003</v>
      </c>
      <c r="N3096">
        <v>78916.400000000009</v>
      </c>
    </row>
    <row r="3097" spans="1:14" x14ac:dyDescent="0.3">
      <c r="A3097" t="s">
        <v>3066</v>
      </c>
      <c r="B3097" t="s">
        <v>6691</v>
      </c>
      <c r="C3097" t="s">
        <v>7405</v>
      </c>
      <c r="D3097" t="s">
        <v>7417</v>
      </c>
      <c r="E3097" t="s">
        <v>7423</v>
      </c>
      <c r="F3097" t="s">
        <v>7434</v>
      </c>
      <c r="G3097">
        <v>14665.27</v>
      </c>
      <c r="H3097">
        <v>16</v>
      </c>
      <c r="I3097" t="s">
        <v>7920</v>
      </c>
      <c r="J3097" t="s">
        <v>8162</v>
      </c>
      <c r="K3097" t="s">
        <v>8168</v>
      </c>
      <c r="L3097" t="s">
        <v>8170</v>
      </c>
      <c r="M3097">
        <v>234644.32</v>
      </c>
      <c r="N3097">
        <v>234644.32</v>
      </c>
    </row>
    <row r="3098" spans="1:14" x14ac:dyDescent="0.3">
      <c r="A3098" t="s">
        <v>3067</v>
      </c>
      <c r="B3098" t="s">
        <v>6692</v>
      </c>
      <c r="C3098" t="s">
        <v>7407</v>
      </c>
      <c r="D3098" t="s">
        <v>7418</v>
      </c>
      <c r="E3098" t="s">
        <v>7424</v>
      </c>
      <c r="F3098" t="s">
        <v>7428</v>
      </c>
      <c r="G3098">
        <v>12961.28</v>
      </c>
      <c r="H3098">
        <v>6</v>
      </c>
      <c r="I3098" t="s">
        <v>7839</v>
      </c>
      <c r="J3098" t="s">
        <v>8164</v>
      </c>
      <c r="K3098" t="s">
        <v>8167</v>
      </c>
      <c r="L3098" t="s">
        <v>8169</v>
      </c>
      <c r="M3098">
        <v>62214.31</v>
      </c>
      <c r="N3098">
        <v>77767.680000000008</v>
      </c>
    </row>
    <row r="3099" spans="1:14" x14ac:dyDescent="0.3">
      <c r="A3099" t="s">
        <v>3068</v>
      </c>
      <c r="B3099" t="s">
        <v>6693</v>
      </c>
      <c r="C3099" t="s">
        <v>7406</v>
      </c>
      <c r="D3099" t="s">
        <v>7421</v>
      </c>
      <c r="E3099" t="s">
        <v>7424</v>
      </c>
      <c r="F3099" t="s">
        <v>7434</v>
      </c>
      <c r="G3099">
        <v>1776.2</v>
      </c>
      <c r="H3099">
        <v>10</v>
      </c>
      <c r="I3099" t="s">
        <v>7533</v>
      </c>
      <c r="J3099" t="s">
        <v>8163</v>
      </c>
      <c r="K3099" t="s">
        <v>8167</v>
      </c>
      <c r="L3099" t="s">
        <v>8170</v>
      </c>
      <c r="M3099">
        <v>17762</v>
      </c>
      <c r="N3099">
        <v>17762</v>
      </c>
    </row>
    <row r="3100" spans="1:14" x14ac:dyDescent="0.3">
      <c r="A3100" t="s">
        <v>3069</v>
      </c>
      <c r="B3100" t="s">
        <v>6694</v>
      </c>
      <c r="C3100" t="s">
        <v>7406</v>
      </c>
      <c r="D3100" t="s">
        <v>7421</v>
      </c>
      <c r="E3100" t="s">
        <v>7427</v>
      </c>
      <c r="F3100" t="s">
        <v>7434</v>
      </c>
      <c r="G3100">
        <v>9313.43</v>
      </c>
      <c r="H3100">
        <v>18</v>
      </c>
      <c r="I3100" t="s">
        <v>7700</v>
      </c>
      <c r="J3100" t="s">
        <v>8164</v>
      </c>
      <c r="K3100" t="s">
        <v>8168</v>
      </c>
      <c r="L3100" t="s">
        <v>8169</v>
      </c>
      <c r="M3100">
        <v>134113.06</v>
      </c>
      <c r="N3100">
        <v>167641.74</v>
      </c>
    </row>
    <row r="3101" spans="1:14" x14ac:dyDescent="0.3">
      <c r="A3101" t="s">
        <v>114</v>
      </c>
      <c r="B3101" t="s">
        <v>6695</v>
      </c>
      <c r="C3101" t="s">
        <v>7406</v>
      </c>
      <c r="D3101" t="s">
        <v>7414</v>
      </c>
      <c r="E3101" t="s">
        <v>7425</v>
      </c>
      <c r="F3101" t="s">
        <v>7433</v>
      </c>
      <c r="G3101">
        <v>1336.3</v>
      </c>
      <c r="H3101">
        <v>20</v>
      </c>
      <c r="I3101" t="s">
        <v>8123</v>
      </c>
      <c r="J3101" t="s">
        <v>8163</v>
      </c>
      <c r="K3101" t="s">
        <v>8168</v>
      </c>
      <c r="L3101" t="s">
        <v>8169</v>
      </c>
      <c r="M3101">
        <v>21380.799999999999</v>
      </c>
      <c r="N3101">
        <v>26726</v>
      </c>
    </row>
    <row r="3102" spans="1:14" x14ac:dyDescent="0.3">
      <c r="A3102" t="s">
        <v>3070</v>
      </c>
      <c r="B3102" t="s">
        <v>6696</v>
      </c>
      <c r="C3102" t="s">
        <v>7406</v>
      </c>
      <c r="D3102" t="s">
        <v>7412</v>
      </c>
      <c r="E3102" t="s">
        <v>7427</v>
      </c>
      <c r="F3102" t="s">
        <v>7434</v>
      </c>
      <c r="G3102">
        <v>15326.78</v>
      </c>
      <c r="H3102">
        <v>20</v>
      </c>
      <c r="I3102" t="s">
        <v>7874</v>
      </c>
      <c r="J3102" t="s">
        <v>8166</v>
      </c>
      <c r="K3102" t="s">
        <v>8167</v>
      </c>
      <c r="L3102" t="s">
        <v>8170</v>
      </c>
      <c r="M3102">
        <v>306535.59999999998</v>
      </c>
      <c r="N3102">
        <v>306535.60000000003</v>
      </c>
    </row>
    <row r="3103" spans="1:14" x14ac:dyDescent="0.3">
      <c r="A3103" t="s">
        <v>3071</v>
      </c>
      <c r="B3103" t="s">
        <v>6697</v>
      </c>
      <c r="C3103" t="s">
        <v>7406</v>
      </c>
      <c r="D3103" t="s">
        <v>7421</v>
      </c>
      <c r="E3103" t="s">
        <v>7423</v>
      </c>
      <c r="F3103" t="s">
        <v>7432</v>
      </c>
      <c r="G3103">
        <v>11933.74</v>
      </c>
      <c r="H3103">
        <v>14</v>
      </c>
      <c r="I3103" t="s">
        <v>8040</v>
      </c>
      <c r="J3103" t="s">
        <v>8165</v>
      </c>
      <c r="K3103" t="s">
        <v>8168</v>
      </c>
      <c r="L3103" t="s">
        <v>8170</v>
      </c>
      <c r="M3103">
        <v>167072.35999999999</v>
      </c>
      <c r="N3103">
        <v>167072.35999999999</v>
      </c>
    </row>
    <row r="3104" spans="1:14" x14ac:dyDescent="0.3">
      <c r="A3104" t="s">
        <v>3072</v>
      </c>
      <c r="B3104" t="s">
        <v>6698</v>
      </c>
      <c r="C3104" t="s">
        <v>7405</v>
      </c>
      <c r="D3104" t="s">
        <v>7410</v>
      </c>
      <c r="E3104" t="s">
        <v>7427</v>
      </c>
      <c r="F3104" t="s">
        <v>7428</v>
      </c>
      <c r="G3104">
        <v>4115.1400000000003</v>
      </c>
      <c r="H3104">
        <v>18</v>
      </c>
      <c r="I3104" t="s">
        <v>7850</v>
      </c>
      <c r="J3104" t="s">
        <v>8163</v>
      </c>
      <c r="K3104" t="s">
        <v>8167</v>
      </c>
      <c r="L3104" t="s">
        <v>8169</v>
      </c>
      <c r="M3104">
        <v>59257.85</v>
      </c>
      <c r="N3104">
        <v>74072.52</v>
      </c>
    </row>
    <row r="3105" spans="1:14" x14ac:dyDescent="0.3">
      <c r="A3105" t="s">
        <v>3073</v>
      </c>
      <c r="B3105" t="s">
        <v>6648</v>
      </c>
      <c r="C3105" t="s">
        <v>7408</v>
      </c>
      <c r="D3105" t="s">
        <v>7422</v>
      </c>
      <c r="E3105" t="s">
        <v>7427</v>
      </c>
      <c r="F3105" t="s">
        <v>7432</v>
      </c>
      <c r="G3105">
        <v>11181.76</v>
      </c>
      <c r="H3105">
        <v>4</v>
      </c>
      <c r="I3105" t="s">
        <v>8137</v>
      </c>
      <c r="J3105" t="s">
        <v>8164</v>
      </c>
      <c r="K3105" t="s">
        <v>8168</v>
      </c>
      <c r="L3105" t="s">
        <v>8169</v>
      </c>
      <c r="M3105">
        <v>35781.300000000003</v>
      </c>
      <c r="N3105">
        <v>44727.040000000001</v>
      </c>
    </row>
    <row r="3106" spans="1:14" x14ac:dyDescent="0.3">
      <c r="A3106" t="s">
        <v>3074</v>
      </c>
      <c r="B3106" t="s">
        <v>5734</v>
      </c>
      <c r="C3106" t="s">
        <v>7408</v>
      </c>
      <c r="D3106" t="s">
        <v>7420</v>
      </c>
      <c r="E3106" t="s">
        <v>7425</v>
      </c>
      <c r="F3106" t="s">
        <v>7428</v>
      </c>
      <c r="G3106">
        <v>16172.55</v>
      </c>
      <c r="H3106">
        <v>16</v>
      </c>
      <c r="I3106" t="s">
        <v>7530</v>
      </c>
      <c r="J3106" t="s">
        <v>8164</v>
      </c>
      <c r="K3106" t="s">
        <v>8168</v>
      </c>
      <c r="L3106" t="s">
        <v>8169</v>
      </c>
      <c r="M3106">
        <v>207008.64000000001</v>
      </c>
      <c r="N3106">
        <v>258760.8</v>
      </c>
    </row>
    <row r="3107" spans="1:14" x14ac:dyDescent="0.3">
      <c r="A3107" t="s">
        <v>3075</v>
      </c>
      <c r="B3107" t="s">
        <v>6699</v>
      </c>
      <c r="C3107" t="s">
        <v>7406</v>
      </c>
      <c r="D3107" t="s">
        <v>7414</v>
      </c>
      <c r="E3107" t="s">
        <v>7424</v>
      </c>
      <c r="F3107" t="s">
        <v>7433</v>
      </c>
      <c r="G3107">
        <v>10003.99</v>
      </c>
      <c r="H3107">
        <v>16</v>
      </c>
      <c r="I3107" t="s">
        <v>7606</v>
      </c>
      <c r="J3107" t="s">
        <v>8164</v>
      </c>
      <c r="K3107" t="s">
        <v>8167</v>
      </c>
      <c r="L3107" t="s">
        <v>8170</v>
      </c>
      <c r="M3107">
        <v>160063.84</v>
      </c>
      <c r="N3107">
        <v>160063.84</v>
      </c>
    </row>
    <row r="3108" spans="1:14" x14ac:dyDescent="0.3">
      <c r="A3108" t="s">
        <v>3076</v>
      </c>
      <c r="B3108" t="s">
        <v>5097</v>
      </c>
      <c r="C3108" t="s">
        <v>7408</v>
      </c>
      <c r="D3108" t="s">
        <v>7419</v>
      </c>
      <c r="E3108" t="s">
        <v>7426</v>
      </c>
      <c r="F3108" t="s">
        <v>7429</v>
      </c>
      <c r="G3108">
        <v>10355.08</v>
      </c>
      <c r="H3108">
        <v>20</v>
      </c>
      <c r="I3108" t="s">
        <v>8152</v>
      </c>
      <c r="J3108" t="s">
        <v>8165</v>
      </c>
      <c r="K3108" t="s">
        <v>8167</v>
      </c>
      <c r="L3108" t="s">
        <v>8169</v>
      </c>
      <c r="M3108">
        <v>165681.28</v>
      </c>
      <c r="N3108">
        <v>207101.6</v>
      </c>
    </row>
    <row r="3109" spans="1:14" x14ac:dyDescent="0.3">
      <c r="A3109" t="s">
        <v>3077</v>
      </c>
      <c r="B3109" t="s">
        <v>6700</v>
      </c>
      <c r="C3109" t="s">
        <v>7406</v>
      </c>
      <c r="D3109" t="s">
        <v>7412</v>
      </c>
      <c r="E3109" t="s">
        <v>7426</v>
      </c>
      <c r="F3109" t="s">
        <v>7429</v>
      </c>
      <c r="G3109">
        <v>8614.57</v>
      </c>
      <c r="H3109">
        <v>9</v>
      </c>
      <c r="I3109" t="s">
        <v>7837</v>
      </c>
      <c r="J3109" t="s">
        <v>8166</v>
      </c>
      <c r="K3109" t="s">
        <v>8167</v>
      </c>
      <c r="L3109" t="s">
        <v>8170</v>
      </c>
      <c r="M3109">
        <v>77531.13</v>
      </c>
      <c r="N3109">
        <v>77531.13</v>
      </c>
    </row>
    <row r="3110" spans="1:14" x14ac:dyDescent="0.3">
      <c r="A3110" t="s">
        <v>3078</v>
      </c>
      <c r="B3110" t="s">
        <v>4648</v>
      </c>
      <c r="C3110" t="s">
        <v>7405</v>
      </c>
      <c r="D3110" t="s">
        <v>7411</v>
      </c>
      <c r="E3110" t="s">
        <v>7423</v>
      </c>
      <c r="F3110" t="s">
        <v>7432</v>
      </c>
      <c r="G3110">
        <v>6682.33</v>
      </c>
      <c r="H3110">
        <v>8</v>
      </c>
      <c r="I3110" t="s">
        <v>8137</v>
      </c>
      <c r="J3110" t="s">
        <v>8166</v>
      </c>
      <c r="K3110" t="s">
        <v>8167</v>
      </c>
      <c r="L3110" t="s">
        <v>8169</v>
      </c>
      <c r="M3110">
        <v>42766.58</v>
      </c>
      <c r="N3110">
        <v>53458.64</v>
      </c>
    </row>
    <row r="3111" spans="1:14" x14ac:dyDescent="0.3">
      <c r="A3111" t="s">
        <v>3079</v>
      </c>
      <c r="B3111" t="s">
        <v>6701</v>
      </c>
      <c r="C3111" t="s">
        <v>7405</v>
      </c>
      <c r="D3111" t="s">
        <v>7410</v>
      </c>
      <c r="E3111" t="s">
        <v>7427</v>
      </c>
      <c r="F3111" t="s">
        <v>7431</v>
      </c>
      <c r="G3111">
        <v>11512.93</v>
      </c>
      <c r="H3111">
        <v>16</v>
      </c>
      <c r="I3111" t="s">
        <v>8153</v>
      </c>
      <c r="J3111" t="s">
        <v>8162</v>
      </c>
      <c r="K3111" t="s">
        <v>8167</v>
      </c>
      <c r="L3111" t="s">
        <v>8170</v>
      </c>
      <c r="M3111">
        <v>184206.88</v>
      </c>
      <c r="N3111">
        <v>184206.88</v>
      </c>
    </row>
    <row r="3112" spans="1:14" x14ac:dyDescent="0.3">
      <c r="A3112" t="s">
        <v>3080</v>
      </c>
      <c r="B3112" t="s">
        <v>6702</v>
      </c>
      <c r="C3112" t="s">
        <v>7405</v>
      </c>
      <c r="D3112" t="s">
        <v>7417</v>
      </c>
      <c r="E3112" t="s">
        <v>7424</v>
      </c>
      <c r="F3112" t="s">
        <v>7434</v>
      </c>
      <c r="G3112">
        <v>4217.2299999999996</v>
      </c>
      <c r="H3112">
        <v>14</v>
      </c>
      <c r="I3112" t="s">
        <v>7634</v>
      </c>
      <c r="J3112" t="s">
        <v>8163</v>
      </c>
      <c r="K3112" t="s">
        <v>8168</v>
      </c>
      <c r="L3112" t="s">
        <v>8170</v>
      </c>
      <c r="M3112">
        <v>59041.22</v>
      </c>
      <c r="N3112">
        <v>59041.219999999994</v>
      </c>
    </row>
    <row r="3113" spans="1:14" x14ac:dyDescent="0.3">
      <c r="A3113" t="s">
        <v>3081</v>
      </c>
      <c r="B3113" t="s">
        <v>6703</v>
      </c>
      <c r="C3113" t="s">
        <v>7406</v>
      </c>
      <c r="D3113" t="s">
        <v>7421</v>
      </c>
      <c r="E3113" t="s">
        <v>7423</v>
      </c>
      <c r="F3113" t="s">
        <v>7428</v>
      </c>
      <c r="G3113">
        <v>5968.53</v>
      </c>
      <c r="H3113">
        <v>1</v>
      </c>
      <c r="I3113" t="s">
        <v>8079</v>
      </c>
      <c r="J3113" t="s">
        <v>8162</v>
      </c>
      <c r="K3113" t="s">
        <v>8168</v>
      </c>
      <c r="L3113" t="s">
        <v>8169</v>
      </c>
      <c r="M3113">
        <v>4774.99</v>
      </c>
      <c r="N3113">
        <v>5968.53</v>
      </c>
    </row>
    <row r="3114" spans="1:14" x14ac:dyDescent="0.3">
      <c r="A3114" t="s">
        <v>3082</v>
      </c>
      <c r="B3114" t="s">
        <v>6704</v>
      </c>
      <c r="C3114" t="s">
        <v>7407</v>
      </c>
      <c r="D3114" t="s">
        <v>7415</v>
      </c>
      <c r="E3114" t="s">
        <v>7426</v>
      </c>
      <c r="F3114" t="s">
        <v>7434</v>
      </c>
      <c r="G3114">
        <v>13968.9</v>
      </c>
      <c r="H3114">
        <v>20</v>
      </c>
      <c r="I3114" t="s">
        <v>7597</v>
      </c>
      <c r="J3114" t="s">
        <v>8164</v>
      </c>
      <c r="K3114" t="s">
        <v>8168</v>
      </c>
      <c r="L3114" t="s">
        <v>8169</v>
      </c>
      <c r="M3114">
        <v>223502.4</v>
      </c>
      <c r="N3114">
        <v>279378</v>
      </c>
    </row>
    <row r="3115" spans="1:14" x14ac:dyDescent="0.3">
      <c r="A3115" t="s">
        <v>3083</v>
      </c>
      <c r="B3115" t="s">
        <v>5394</v>
      </c>
      <c r="C3115" t="s">
        <v>7408</v>
      </c>
      <c r="D3115" t="s">
        <v>7417</v>
      </c>
      <c r="E3115" t="s">
        <v>7425</v>
      </c>
      <c r="F3115" t="s">
        <v>7428</v>
      </c>
      <c r="G3115">
        <v>15136.71</v>
      </c>
      <c r="H3115">
        <v>3</v>
      </c>
      <c r="I3115" t="s">
        <v>7546</v>
      </c>
      <c r="J3115" t="s">
        <v>8165</v>
      </c>
      <c r="K3115" t="s">
        <v>8168</v>
      </c>
      <c r="L3115" t="s">
        <v>8169</v>
      </c>
      <c r="M3115">
        <v>36328.269999999997</v>
      </c>
      <c r="N3115">
        <v>45410.13</v>
      </c>
    </row>
    <row r="3116" spans="1:14" x14ac:dyDescent="0.3">
      <c r="A3116" t="s">
        <v>3084</v>
      </c>
      <c r="B3116" t="s">
        <v>6705</v>
      </c>
      <c r="C3116" t="s">
        <v>7407</v>
      </c>
      <c r="D3116" t="s">
        <v>7415</v>
      </c>
      <c r="E3116" t="s">
        <v>7425</v>
      </c>
      <c r="F3116" t="s">
        <v>7434</v>
      </c>
      <c r="G3116">
        <v>15202.28</v>
      </c>
      <c r="H3116">
        <v>17</v>
      </c>
      <c r="I3116" t="s">
        <v>7680</v>
      </c>
      <c r="J3116" t="s">
        <v>8164</v>
      </c>
      <c r="K3116" t="s">
        <v>8167</v>
      </c>
      <c r="L3116" t="s">
        <v>8170</v>
      </c>
      <c r="M3116">
        <v>258438.76</v>
      </c>
      <c r="N3116">
        <v>258438.76</v>
      </c>
    </row>
    <row r="3117" spans="1:14" x14ac:dyDescent="0.3">
      <c r="A3117" t="s">
        <v>3085</v>
      </c>
      <c r="B3117" t="s">
        <v>6706</v>
      </c>
      <c r="C3117" t="s">
        <v>7406</v>
      </c>
      <c r="D3117" t="s">
        <v>7414</v>
      </c>
      <c r="E3117" t="s">
        <v>7423</v>
      </c>
      <c r="F3117" t="s">
        <v>7430</v>
      </c>
      <c r="G3117">
        <v>7524.78</v>
      </c>
      <c r="H3117">
        <v>5</v>
      </c>
      <c r="I3117" t="s">
        <v>7921</v>
      </c>
      <c r="J3117" t="s">
        <v>8162</v>
      </c>
      <c r="K3117" t="s">
        <v>8168</v>
      </c>
      <c r="L3117" t="s">
        <v>8169</v>
      </c>
      <c r="M3117">
        <v>30099.119999999999</v>
      </c>
      <c r="N3117">
        <v>37623.9</v>
      </c>
    </row>
    <row r="3118" spans="1:14" x14ac:dyDescent="0.3">
      <c r="A3118" t="s">
        <v>3086</v>
      </c>
      <c r="B3118" t="s">
        <v>6707</v>
      </c>
      <c r="C3118" t="s">
        <v>7406</v>
      </c>
      <c r="D3118" t="s">
        <v>7412</v>
      </c>
      <c r="E3118" t="s">
        <v>7426</v>
      </c>
      <c r="F3118" t="s">
        <v>7434</v>
      </c>
      <c r="G3118">
        <v>5069.6400000000003</v>
      </c>
      <c r="H3118">
        <v>6</v>
      </c>
      <c r="I3118" t="s">
        <v>7563</v>
      </c>
      <c r="J3118" t="s">
        <v>8163</v>
      </c>
      <c r="K3118" t="s">
        <v>8167</v>
      </c>
      <c r="L3118" t="s">
        <v>8169</v>
      </c>
      <c r="M3118">
        <v>24333.94</v>
      </c>
      <c r="N3118">
        <v>30417.840000000004</v>
      </c>
    </row>
    <row r="3119" spans="1:14" x14ac:dyDescent="0.3">
      <c r="A3119" t="s">
        <v>3087</v>
      </c>
      <c r="B3119" t="s">
        <v>4829</v>
      </c>
      <c r="C3119" t="s">
        <v>7408</v>
      </c>
      <c r="D3119" t="s">
        <v>7420</v>
      </c>
      <c r="E3119" t="s">
        <v>7424</v>
      </c>
      <c r="F3119" t="s">
        <v>7431</v>
      </c>
      <c r="G3119">
        <v>5058.8500000000004</v>
      </c>
      <c r="H3119">
        <v>19</v>
      </c>
      <c r="I3119" t="s">
        <v>7739</v>
      </c>
      <c r="J3119" t="s">
        <v>8162</v>
      </c>
      <c r="K3119" t="s">
        <v>8167</v>
      </c>
      <c r="L3119" t="s">
        <v>8169</v>
      </c>
      <c r="M3119">
        <v>76894.52</v>
      </c>
      <c r="N3119">
        <v>96118.150000000009</v>
      </c>
    </row>
    <row r="3120" spans="1:14" x14ac:dyDescent="0.3">
      <c r="A3120" t="s">
        <v>3088</v>
      </c>
      <c r="B3120" t="s">
        <v>6708</v>
      </c>
      <c r="C3120" t="s">
        <v>7405</v>
      </c>
      <c r="D3120" t="s">
        <v>7409</v>
      </c>
      <c r="E3120" t="s">
        <v>7425</v>
      </c>
      <c r="F3120" t="s">
        <v>7428</v>
      </c>
      <c r="G3120">
        <v>5336.9</v>
      </c>
      <c r="H3120">
        <v>14</v>
      </c>
      <c r="I3120" t="s">
        <v>7693</v>
      </c>
      <c r="J3120" t="s">
        <v>8163</v>
      </c>
      <c r="K3120" t="s">
        <v>8167</v>
      </c>
      <c r="L3120" t="s">
        <v>8170</v>
      </c>
      <c r="M3120">
        <v>74716.600000000006</v>
      </c>
      <c r="N3120">
        <v>74716.599999999991</v>
      </c>
    </row>
    <row r="3121" spans="1:14" x14ac:dyDescent="0.3">
      <c r="A3121" t="s">
        <v>3089</v>
      </c>
      <c r="B3121" t="s">
        <v>6709</v>
      </c>
      <c r="C3121" t="s">
        <v>7405</v>
      </c>
      <c r="D3121" t="s">
        <v>7417</v>
      </c>
      <c r="E3121" t="s">
        <v>7424</v>
      </c>
      <c r="F3121" t="s">
        <v>7432</v>
      </c>
      <c r="G3121">
        <v>15970.86</v>
      </c>
      <c r="H3121">
        <v>3</v>
      </c>
      <c r="I3121" t="s">
        <v>7477</v>
      </c>
      <c r="J3121" t="s">
        <v>8164</v>
      </c>
      <c r="K3121" t="s">
        <v>8167</v>
      </c>
      <c r="L3121" t="s">
        <v>8170</v>
      </c>
      <c r="M3121">
        <v>47912.58</v>
      </c>
      <c r="N3121">
        <v>47912.58</v>
      </c>
    </row>
    <row r="3122" spans="1:14" x14ac:dyDescent="0.3">
      <c r="A3122" t="s">
        <v>3090</v>
      </c>
      <c r="B3122" t="s">
        <v>4694</v>
      </c>
      <c r="C3122" t="s">
        <v>7406</v>
      </c>
      <c r="D3122" t="s">
        <v>7416</v>
      </c>
      <c r="E3122" t="s">
        <v>7425</v>
      </c>
      <c r="F3122" t="s">
        <v>7433</v>
      </c>
      <c r="G3122">
        <v>13284.98</v>
      </c>
      <c r="H3122">
        <v>15</v>
      </c>
      <c r="I3122" t="s">
        <v>7553</v>
      </c>
      <c r="J3122" t="s">
        <v>8163</v>
      </c>
      <c r="K3122" t="s">
        <v>8168</v>
      </c>
      <c r="L3122" t="s">
        <v>8170</v>
      </c>
      <c r="M3122">
        <v>199274.7</v>
      </c>
      <c r="N3122">
        <v>199274.69999999998</v>
      </c>
    </row>
    <row r="3123" spans="1:14" x14ac:dyDescent="0.3">
      <c r="A3123" t="s">
        <v>3091</v>
      </c>
      <c r="B3123" t="s">
        <v>6180</v>
      </c>
      <c r="C3123" t="s">
        <v>7408</v>
      </c>
      <c r="D3123" t="s">
        <v>7422</v>
      </c>
      <c r="E3123" t="s">
        <v>7423</v>
      </c>
      <c r="F3123" t="s">
        <v>7429</v>
      </c>
      <c r="G3123">
        <v>9269.44</v>
      </c>
      <c r="H3123">
        <v>13</v>
      </c>
      <c r="I3123" t="s">
        <v>8143</v>
      </c>
      <c r="J3123" t="s">
        <v>8166</v>
      </c>
      <c r="K3123" t="s">
        <v>8167</v>
      </c>
      <c r="L3123" t="s">
        <v>8170</v>
      </c>
      <c r="M3123">
        <v>120502.72</v>
      </c>
      <c r="N3123">
        <v>120502.72</v>
      </c>
    </row>
    <row r="3124" spans="1:14" x14ac:dyDescent="0.3">
      <c r="A3124" t="s">
        <v>3092</v>
      </c>
      <c r="B3124" t="s">
        <v>6710</v>
      </c>
      <c r="C3124" t="s">
        <v>7405</v>
      </c>
      <c r="D3124" t="s">
        <v>7409</v>
      </c>
      <c r="E3124" t="s">
        <v>7427</v>
      </c>
      <c r="F3124" t="s">
        <v>7431</v>
      </c>
      <c r="G3124">
        <v>4228.8500000000004</v>
      </c>
      <c r="H3124">
        <v>19</v>
      </c>
      <c r="I3124" t="s">
        <v>7722</v>
      </c>
      <c r="J3124" t="s">
        <v>8166</v>
      </c>
      <c r="K3124" t="s">
        <v>8167</v>
      </c>
      <c r="L3124" t="s">
        <v>8170</v>
      </c>
      <c r="M3124">
        <v>80348.149999999994</v>
      </c>
      <c r="N3124">
        <v>80348.150000000009</v>
      </c>
    </row>
    <row r="3125" spans="1:14" x14ac:dyDescent="0.3">
      <c r="A3125" t="s">
        <v>3093</v>
      </c>
      <c r="B3125" t="s">
        <v>6711</v>
      </c>
      <c r="C3125" t="s">
        <v>7405</v>
      </c>
      <c r="D3125" t="s">
        <v>7411</v>
      </c>
      <c r="E3125" t="s">
        <v>7425</v>
      </c>
      <c r="F3125" t="s">
        <v>7434</v>
      </c>
      <c r="G3125">
        <v>10101.93</v>
      </c>
      <c r="H3125">
        <v>7</v>
      </c>
      <c r="I3125" t="s">
        <v>7784</v>
      </c>
      <c r="J3125" t="s">
        <v>8166</v>
      </c>
      <c r="K3125" t="s">
        <v>8167</v>
      </c>
      <c r="L3125" t="s">
        <v>8170</v>
      </c>
      <c r="M3125">
        <v>70713.509999999995</v>
      </c>
      <c r="N3125">
        <v>70713.510000000009</v>
      </c>
    </row>
    <row r="3126" spans="1:14" x14ac:dyDescent="0.3">
      <c r="A3126" t="s">
        <v>3094</v>
      </c>
      <c r="B3126" t="s">
        <v>6712</v>
      </c>
      <c r="C3126" t="s">
        <v>7408</v>
      </c>
      <c r="D3126" t="s">
        <v>7420</v>
      </c>
      <c r="E3126" t="s">
        <v>7426</v>
      </c>
      <c r="F3126" t="s">
        <v>7428</v>
      </c>
      <c r="G3126">
        <v>10066.24</v>
      </c>
      <c r="H3126">
        <v>18</v>
      </c>
      <c r="I3126" t="s">
        <v>7795</v>
      </c>
      <c r="J3126" t="s">
        <v>8164</v>
      </c>
      <c r="K3126" t="s">
        <v>8167</v>
      </c>
      <c r="L3126" t="s">
        <v>8170</v>
      </c>
      <c r="M3126">
        <v>181192.32000000001</v>
      </c>
      <c r="N3126">
        <v>181192.32000000001</v>
      </c>
    </row>
    <row r="3127" spans="1:14" x14ac:dyDescent="0.3">
      <c r="A3127" t="s">
        <v>3095</v>
      </c>
      <c r="B3127" t="s">
        <v>6713</v>
      </c>
      <c r="C3127" t="s">
        <v>7406</v>
      </c>
      <c r="D3127" t="s">
        <v>7414</v>
      </c>
      <c r="E3127" t="s">
        <v>7426</v>
      </c>
      <c r="F3127" t="s">
        <v>7434</v>
      </c>
      <c r="G3127">
        <v>13333.12</v>
      </c>
      <c r="H3127">
        <v>2</v>
      </c>
      <c r="I3127" t="s">
        <v>7669</v>
      </c>
      <c r="J3127" t="s">
        <v>8162</v>
      </c>
      <c r="K3127" t="s">
        <v>8168</v>
      </c>
      <c r="L3127" t="s">
        <v>8170</v>
      </c>
      <c r="M3127">
        <v>26666.240000000002</v>
      </c>
      <c r="N3127">
        <v>26666.240000000002</v>
      </c>
    </row>
    <row r="3128" spans="1:14" x14ac:dyDescent="0.3">
      <c r="A3128" t="s">
        <v>3096</v>
      </c>
      <c r="B3128" t="s">
        <v>6377</v>
      </c>
      <c r="C3128" t="s">
        <v>7408</v>
      </c>
      <c r="D3128" t="s">
        <v>7422</v>
      </c>
      <c r="E3128" t="s">
        <v>7426</v>
      </c>
      <c r="F3128" t="s">
        <v>7428</v>
      </c>
      <c r="G3128">
        <v>910.51</v>
      </c>
      <c r="H3128">
        <v>7</v>
      </c>
      <c r="I3128" t="s">
        <v>7881</v>
      </c>
      <c r="J3128" t="s">
        <v>8163</v>
      </c>
      <c r="K3128" t="s">
        <v>8168</v>
      </c>
      <c r="L3128" t="s">
        <v>8170</v>
      </c>
      <c r="M3128">
        <v>6373.57</v>
      </c>
      <c r="N3128">
        <v>6373.57</v>
      </c>
    </row>
    <row r="3129" spans="1:14" x14ac:dyDescent="0.3">
      <c r="A3129" t="s">
        <v>3097</v>
      </c>
      <c r="B3129" t="s">
        <v>5624</v>
      </c>
      <c r="C3129" t="s">
        <v>7405</v>
      </c>
      <c r="D3129" t="s">
        <v>7411</v>
      </c>
      <c r="E3129" t="s">
        <v>7423</v>
      </c>
      <c r="F3129" t="s">
        <v>7433</v>
      </c>
      <c r="G3129">
        <v>9854.59</v>
      </c>
      <c r="H3129">
        <v>12</v>
      </c>
      <c r="I3129" t="s">
        <v>7926</v>
      </c>
      <c r="J3129" t="s">
        <v>8163</v>
      </c>
      <c r="K3129" t="s">
        <v>8168</v>
      </c>
      <c r="L3129" t="s">
        <v>8170</v>
      </c>
      <c r="M3129">
        <v>118255.08</v>
      </c>
      <c r="N3129">
        <v>118255.08</v>
      </c>
    </row>
    <row r="3130" spans="1:14" x14ac:dyDescent="0.3">
      <c r="A3130" t="s">
        <v>3098</v>
      </c>
      <c r="B3130" t="s">
        <v>6714</v>
      </c>
      <c r="C3130" t="s">
        <v>7408</v>
      </c>
      <c r="D3130" t="s">
        <v>7422</v>
      </c>
      <c r="E3130" t="s">
        <v>7427</v>
      </c>
      <c r="F3130" t="s">
        <v>7434</v>
      </c>
      <c r="G3130">
        <v>7417.71</v>
      </c>
      <c r="H3130">
        <v>4</v>
      </c>
      <c r="I3130" t="s">
        <v>8049</v>
      </c>
      <c r="J3130" t="s">
        <v>8165</v>
      </c>
      <c r="K3130" t="s">
        <v>8167</v>
      </c>
      <c r="L3130" t="s">
        <v>8170</v>
      </c>
      <c r="M3130">
        <v>29670.84</v>
      </c>
      <c r="N3130">
        <v>29670.84</v>
      </c>
    </row>
    <row r="3131" spans="1:14" x14ac:dyDescent="0.3">
      <c r="A3131" t="s">
        <v>3099</v>
      </c>
      <c r="B3131" t="s">
        <v>6715</v>
      </c>
      <c r="C3131" t="s">
        <v>7408</v>
      </c>
      <c r="D3131" t="s">
        <v>7417</v>
      </c>
      <c r="E3131" t="s">
        <v>7427</v>
      </c>
      <c r="F3131" t="s">
        <v>7433</v>
      </c>
      <c r="G3131">
        <v>1800.27</v>
      </c>
      <c r="H3131">
        <v>9</v>
      </c>
      <c r="I3131" t="s">
        <v>7514</v>
      </c>
      <c r="J3131" t="s">
        <v>8166</v>
      </c>
      <c r="K3131" t="s">
        <v>8167</v>
      </c>
      <c r="L3131" t="s">
        <v>8170</v>
      </c>
      <c r="M3131">
        <v>16202.43</v>
      </c>
      <c r="N3131">
        <v>16202.43</v>
      </c>
    </row>
    <row r="3132" spans="1:14" x14ac:dyDescent="0.3">
      <c r="A3132" t="s">
        <v>3100</v>
      </c>
      <c r="B3132" t="s">
        <v>6716</v>
      </c>
      <c r="C3132" t="s">
        <v>7407</v>
      </c>
      <c r="D3132" t="s">
        <v>7417</v>
      </c>
      <c r="E3132" t="s">
        <v>7425</v>
      </c>
      <c r="F3132" t="s">
        <v>7433</v>
      </c>
      <c r="G3132">
        <v>6701.42</v>
      </c>
      <c r="H3132">
        <v>16</v>
      </c>
      <c r="I3132" t="s">
        <v>7601</v>
      </c>
      <c r="J3132" t="s">
        <v>8164</v>
      </c>
      <c r="K3132" t="s">
        <v>8167</v>
      </c>
      <c r="L3132" t="s">
        <v>8170</v>
      </c>
      <c r="M3132">
        <v>107222.72</v>
      </c>
      <c r="N3132">
        <v>107222.72</v>
      </c>
    </row>
    <row r="3133" spans="1:14" x14ac:dyDescent="0.3">
      <c r="A3133" t="s">
        <v>3101</v>
      </c>
      <c r="B3133" t="s">
        <v>6717</v>
      </c>
      <c r="C3133" t="s">
        <v>7406</v>
      </c>
      <c r="D3133" t="s">
        <v>7414</v>
      </c>
      <c r="E3133" t="s">
        <v>7424</v>
      </c>
      <c r="F3133" t="s">
        <v>7434</v>
      </c>
      <c r="G3133">
        <v>4091.9</v>
      </c>
      <c r="H3133">
        <v>13</v>
      </c>
      <c r="I3133" t="s">
        <v>7585</v>
      </c>
      <c r="J3133" t="s">
        <v>8164</v>
      </c>
      <c r="K3133" t="s">
        <v>8168</v>
      </c>
      <c r="L3133" t="s">
        <v>8170</v>
      </c>
      <c r="M3133">
        <v>53194.7</v>
      </c>
      <c r="N3133">
        <v>53194.700000000004</v>
      </c>
    </row>
    <row r="3134" spans="1:14" x14ac:dyDescent="0.3">
      <c r="A3134" t="s">
        <v>3102</v>
      </c>
      <c r="B3134" t="s">
        <v>4122</v>
      </c>
      <c r="C3134" t="s">
        <v>7405</v>
      </c>
      <c r="D3134" t="s">
        <v>7411</v>
      </c>
      <c r="E3134" t="s">
        <v>7424</v>
      </c>
      <c r="F3134" t="s">
        <v>7433</v>
      </c>
      <c r="G3134">
        <v>7417.71</v>
      </c>
      <c r="H3134">
        <v>8</v>
      </c>
      <c r="I3134" t="s">
        <v>7552</v>
      </c>
      <c r="J3134" t="s">
        <v>8163</v>
      </c>
      <c r="K3134" t="s">
        <v>8167</v>
      </c>
      <c r="L3134" t="s">
        <v>8170</v>
      </c>
      <c r="M3134">
        <v>59341.68</v>
      </c>
      <c r="N3134">
        <v>59341.68</v>
      </c>
    </row>
    <row r="3135" spans="1:14" x14ac:dyDescent="0.3">
      <c r="A3135" t="s">
        <v>3103</v>
      </c>
      <c r="B3135" t="s">
        <v>6718</v>
      </c>
      <c r="C3135" t="s">
        <v>7406</v>
      </c>
      <c r="D3135" t="s">
        <v>7414</v>
      </c>
      <c r="E3135" t="s">
        <v>7423</v>
      </c>
      <c r="F3135" t="s">
        <v>7431</v>
      </c>
      <c r="G3135">
        <v>1400.21</v>
      </c>
      <c r="H3135">
        <v>17</v>
      </c>
      <c r="I3135" t="s">
        <v>8154</v>
      </c>
      <c r="J3135" t="s">
        <v>8162</v>
      </c>
      <c r="K3135" t="s">
        <v>8168</v>
      </c>
      <c r="L3135" t="s">
        <v>8170</v>
      </c>
      <c r="M3135">
        <v>23803.57</v>
      </c>
      <c r="N3135">
        <v>23803.57</v>
      </c>
    </row>
    <row r="3136" spans="1:14" x14ac:dyDescent="0.3">
      <c r="A3136" t="s">
        <v>3104</v>
      </c>
      <c r="B3136" t="s">
        <v>6719</v>
      </c>
      <c r="C3136" t="s">
        <v>7407</v>
      </c>
      <c r="D3136" t="s">
        <v>7415</v>
      </c>
      <c r="E3136" t="s">
        <v>7425</v>
      </c>
      <c r="F3136" t="s">
        <v>7429</v>
      </c>
      <c r="G3136">
        <v>4684.5200000000004</v>
      </c>
      <c r="H3136">
        <v>12</v>
      </c>
      <c r="I3136" t="s">
        <v>7934</v>
      </c>
      <c r="J3136" t="s">
        <v>8165</v>
      </c>
      <c r="K3136" t="s">
        <v>8168</v>
      </c>
      <c r="L3136" t="s">
        <v>8170</v>
      </c>
      <c r="M3136">
        <v>56214.239999999998</v>
      </c>
      <c r="N3136">
        <v>56214.240000000005</v>
      </c>
    </row>
    <row r="3137" spans="1:14" x14ac:dyDescent="0.3">
      <c r="A3137" t="s">
        <v>3105</v>
      </c>
      <c r="B3137" t="s">
        <v>6720</v>
      </c>
      <c r="C3137" t="s">
        <v>7406</v>
      </c>
      <c r="D3137" t="s">
        <v>7421</v>
      </c>
      <c r="E3137" t="s">
        <v>7425</v>
      </c>
      <c r="F3137" t="s">
        <v>7434</v>
      </c>
      <c r="G3137">
        <v>15829.76</v>
      </c>
      <c r="H3137">
        <v>19</v>
      </c>
      <c r="I3137" t="s">
        <v>7548</v>
      </c>
      <c r="J3137" t="s">
        <v>8165</v>
      </c>
      <c r="K3137" t="s">
        <v>8167</v>
      </c>
      <c r="L3137" t="s">
        <v>8169</v>
      </c>
      <c r="M3137">
        <v>240612.02</v>
      </c>
      <c r="N3137">
        <v>300765.44</v>
      </c>
    </row>
    <row r="3138" spans="1:14" x14ac:dyDescent="0.3">
      <c r="A3138" t="s">
        <v>3106</v>
      </c>
      <c r="B3138" t="s">
        <v>6719</v>
      </c>
      <c r="C3138" t="s">
        <v>7407</v>
      </c>
      <c r="D3138" t="s">
        <v>7415</v>
      </c>
      <c r="E3138" t="s">
        <v>7427</v>
      </c>
      <c r="F3138" t="s">
        <v>7432</v>
      </c>
      <c r="G3138">
        <v>11014.93</v>
      </c>
      <c r="H3138">
        <v>3</v>
      </c>
      <c r="I3138" t="s">
        <v>7699</v>
      </c>
      <c r="J3138" t="s">
        <v>8163</v>
      </c>
      <c r="K3138" t="s">
        <v>8167</v>
      </c>
      <c r="L3138" t="s">
        <v>8169</v>
      </c>
      <c r="M3138">
        <v>26435.5</v>
      </c>
      <c r="N3138">
        <v>33044.79</v>
      </c>
    </row>
    <row r="3139" spans="1:14" x14ac:dyDescent="0.3">
      <c r="A3139" t="s">
        <v>3107</v>
      </c>
      <c r="B3139" t="s">
        <v>6721</v>
      </c>
      <c r="C3139" t="s">
        <v>7406</v>
      </c>
      <c r="D3139" t="s">
        <v>7421</v>
      </c>
      <c r="E3139" t="s">
        <v>7426</v>
      </c>
      <c r="F3139" t="s">
        <v>7429</v>
      </c>
      <c r="G3139">
        <v>16575.099999999999</v>
      </c>
      <c r="H3139">
        <v>19</v>
      </c>
      <c r="I3139" t="s">
        <v>7555</v>
      </c>
      <c r="J3139" t="s">
        <v>8163</v>
      </c>
      <c r="K3139" t="s">
        <v>8167</v>
      </c>
      <c r="L3139" t="s">
        <v>8169</v>
      </c>
      <c r="M3139">
        <v>251941.52</v>
      </c>
      <c r="N3139">
        <v>314926.89999999997</v>
      </c>
    </row>
    <row r="3140" spans="1:14" x14ac:dyDescent="0.3">
      <c r="A3140" t="s">
        <v>3108</v>
      </c>
      <c r="B3140" t="s">
        <v>6722</v>
      </c>
      <c r="C3140" t="s">
        <v>7407</v>
      </c>
      <c r="D3140" t="s">
        <v>7417</v>
      </c>
      <c r="E3140" t="s">
        <v>7425</v>
      </c>
      <c r="F3140" t="s">
        <v>7433</v>
      </c>
      <c r="G3140">
        <v>4318.49</v>
      </c>
      <c r="H3140">
        <v>7</v>
      </c>
      <c r="I3140" t="s">
        <v>7666</v>
      </c>
      <c r="J3140" t="s">
        <v>8166</v>
      </c>
      <c r="K3140" t="s">
        <v>8167</v>
      </c>
      <c r="L3140" t="s">
        <v>8169</v>
      </c>
      <c r="M3140">
        <v>24183.71</v>
      </c>
      <c r="N3140">
        <v>30229.43</v>
      </c>
    </row>
    <row r="3141" spans="1:14" x14ac:dyDescent="0.3">
      <c r="A3141" t="s">
        <v>3109</v>
      </c>
      <c r="B3141" t="s">
        <v>6723</v>
      </c>
      <c r="C3141" t="s">
        <v>7405</v>
      </c>
      <c r="D3141" t="s">
        <v>7417</v>
      </c>
      <c r="E3141" t="s">
        <v>7426</v>
      </c>
      <c r="F3141" t="s">
        <v>7431</v>
      </c>
      <c r="G3141">
        <v>11605.06</v>
      </c>
      <c r="H3141">
        <v>6</v>
      </c>
      <c r="I3141" t="s">
        <v>7451</v>
      </c>
      <c r="J3141" t="s">
        <v>8162</v>
      </c>
      <c r="K3141" t="s">
        <v>8168</v>
      </c>
      <c r="L3141" t="s">
        <v>8170</v>
      </c>
      <c r="M3141">
        <v>69630.36</v>
      </c>
      <c r="N3141">
        <v>69630.36</v>
      </c>
    </row>
    <row r="3142" spans="1:14" x14ac:dyDescent="0.3">
      <c r="A3142" t="s">
        <v>3110</v>
      </c>
      <c r="B3142" t="s">
        <v>6724</v>
      </c>
      <c r="C3142" t="s">
        <v>7405</v>
      </c>
      <c r="D3142" t="s">
        <v>7409</v>
      </c>
      <c r="E3142" t="s">
        <v>7424</v>
      </c>
      <c r="F3142" t="s">
        <v>7429</v>
      </c>
      <c r="G3142">
        <v>1933.9</v>
      </c>
      <c r="H3142">
        <v>4</v>
      </c>
      <c r="I3142" t="s">
        <v>7675</v>
      </c>
      <c r="J3142" t="s">
        <v>8166</v>
      </c>
      <c r="K3142" t="s">
        <v>8168</v>
      </c>
      <c r="L3142" t="s">
        <v>8170</v>
      </c>
      <c r="M3142">
        <v>7735.6</v>
      </c>
      <c r="N3142">
        <v>7735.6</v>
      </c>
    </row>
    <row r="3143" spans="1:14" x14ac:dyDescent="0.3">
      <c r="A3143" t="s">
        <v>3111</v>
      </c>
      <c r="B3143" t="s">
        <v>6725</v>
      </c>
      <c r="C3143" t="s">
        <v>7405</v>
      </c>
      <c r="D3143" t="s">
        <v>7410</v>
      </c>
      <c r="E3143" t="s">
        <v>7427</v>
      </c>
      <c r="F3143" t="s">
        <v>7432</v>
      </c>
      <c r="G3143">
        <v>15687.83</v>
      </c>
      <c r="H3143">
        <v>10</v>
      </c>
      <c r="I3143" t="s">
        <v>7963</v>
      </c>
      <c r="J3143" t="s">
        <v>8166</v>
      </c>
      <c r="K3143" t="s">
        <v>8168</v>
      </c>
      <c r="L3143" t="s">
        <v>8170</v>
      </c>
      <c r="M3143">
        <v>156878.29999999999</v>
      </c>
      <c r="N3143">
        <v>156878.29999999999</v>
      </c>
    </row>
    <row r="3144" spans="1:14" x14ac:dyDescent="0.3">
      <c r="A3144" t="s">
        <v>3112</v>
      </c>
      <c r="B3144" t="s">
        <v>6726</v>
      </c>
      <c r="C3144" t="s">
        <v>7406</v>
      </c>
      <c r="D3144" t="s">
        <v>7412</v>
      </c>
      <c r="E3144" t="s">
        <v>7424</v>
      </c>
      <c r="F3144" t="s">
        <v>7429</v>
      </c>
      <c r="G3144">
        <v>4790.76</v>
      </c>
      <c r="H3144">
        <v>8</v>
      </c>
      <c r="I3144" t="s">
        <v>7819</v>
      </c>
      <c r="J3144" t="s">
        <v>8164</v>
      </c>
      <c r="K3144" t="s">
        <v>8168</v>
      </c>
      <c r="L3144" t="s">
        <v>8169</v>
      </c>
      <c r="M3144">
        <v>30661.03</v>
      </c>
      <c r="N3144">
        <v>38326.080000000002</v>
      </c>
    </row>
    <row r="3145" spans="1:14" x14ac:dyDescent="0.3">
      <c r="A3145" t="s">
        <v>3113</v>
      </c>
      <c r="B3145" t="s">
        <v>6727</v>
      </c>
      <c r="C3145" t="s">
        <v>7405</v>
      </c>
      <c r="D3145" t="s">
        <v>7410</v>
      </c>
      <c r="E3145" t="s">
        <v>7426</v>
      </c>
      <c r="F3145" t="s">
        <v>7428</v>
      </c>
      <c r="G3145">
        <v>4749.26</v>
      </c>
      <c r="H3145">
        <v>15</v>
      </c>
      <c r="I3145" t="s">
        <v>8032</v>
      </c>
      <c r="J3145" t="s">
        <v>8164</v>
      </c>
      <c r="K3145" t="s">
        <v>8168</v>
      </c>
      <c r="L3145" t="s">
        <v>8170</v>
      </c>
      <c r="M3145">
        <v>71238.899999999994</v>
      </c>
      <c r="N3145">
        <v>71238.900000000009</v>
      </c>
    </row>
    <row r="3146" spans="1:14" x14ac:dyDescent="0.3">
      <c r="A3146" t="s">
        <v>3114</v>
      </c>
      <c r="B3146" t="s">
        <v>6584</v>
      </c>
      <c r="C3146" t="s">
        <v>7405</v>
      </c>
      <c r="D3146" t="s">
        <v>7410</v>
      </c>
      <c r="E3146" t="s">
        <v>7426</v>
      </c>
      <c r="F3146" t="s">
        <v>7428</v>
      </c>
      <c r="G3146">
        <v>9780.7199999999993</v>
      </c>
      <c r="H3146">
        <v>18</v>
      </c>
      <c r="I3146" t="s">
        <v>8142</v>
      </c>
      <c r="J3146" t="s">
        <v>8163</v>
      </c>
      <c r="K3146" t="s">
        <v>8167</v>
      </c>
      <c r="L3146" t="s">
        <v>8170</v>
      </c>
      <c r="M3146">
        <v>176052.96</v>
      </c>
      <c r="N3146">
        <v>176052.96</v>
      </c>
    </row>
    <row r="3147" spans="1:14" x14ac:dyDescent="0.3">
      <c r="A3147" t="s">
        <v>3115</v>
      </c>
      <c r="B3147" t="s">
        <v>6728</v>
      </c>
      <c r="C3147" t="s">
        <v>7405</v>
      </c>
      <c r="D3147" t="s">
        <v>7409</v>
      </c>
      <c r="E3147" t="s">
        <v>7423</v>
      </c>
      <c r="F3147" t="s">
        <v>7431</v>
      </c>
      <c r="G3147">
        <v>2303.25</v>
      </c>
      <c r="H3147">
        <v>12</v>
      </c>
      <c r="I3147" t="s">
        <v>7444</v>
      </c>
      <c r="J3147" t="s">
        <v>8165</v>
      </c>
      <c r="K3147" t="s">
        <v>8168</v>
      </c>
      <c r="L3147" t="s">
        <v>8170</v>
      </c>
      <c r="M3147">
        <v>27639</v>
      </c>
      <c r="N3147">
        <v>27639</v>
      </c>
    </row>
    <row r="3148" spans="1:14" x14ac:dyDescent="0.3">
      <c r="A3148" t="s">
        <v>3116</v>
      </c>
      <c r="B3148" t="s">
        <v>4116</v>
      </c>
      <c r="C3148" t="s">
        <v>7406</v>
      </c>
      <c r="D3148" t="s">
        <v>7414</v>
      </c>
      <c r="E3148" t="s">
        <v>7424</v>
      </c>
      <c r="F3148" t="s">
        <v>7428</v>
      </c>
      <c r="G3148">
        <v>14515.04</v>
      </c>
      <c r="H3148">
        <v>10</v>
      </c>
      <c r="I3148" t="s">
        <v>7580</v>
      </c>
      <c r="J3148" t="s">
        <v>8164</v>
      </c>
      <c r="K3148" t="s">
        <v>8168</v>
      </c>
      <c r="L3148" t="s">
        <v>8169</v>
      </c>
      <c r="M3148">
        <v>116120.32000000001</v>
      </c>
      <c r="N3148">
        <v>145150.40000000002</v>
      </c>
    </row>
    <row r="3149" spans="1:14" x14ac:dyDescent="0.3">
      <c r="A3149" t="s">
        <v>3117</v>
      </c>
      <c r="B3149" t="s">
        <v>6729</v>
      </c>
      <c r="C3149" t="s">
        <v>7408</v>
      </c>
      <c r="D3149" t="s">
        <v>7422</v>
      </c>
      <c r="E3149" t="s">
        <v>7426</v>
      </c>
      <c r="F3149" t="s">
        <v>7431</v>
      </c>
      <c r="G3149">
        <v>8187.12</v>
      </c>
      <c r="H3149">
        <v>7</v>
      </c>
      <c r="I3149" t="s">
        <v>7464</v>
      </c>
      <c r="J3149" t="s">
        <v>8163</v>
      </c>
      <c r="K3149" t="s">
        <v>8168</v>
      </c>
      <c r="L3149" t="s">
        <v>8170</v>
      </c>
      <c r="M3149">
        <v>57309.84</v>
      </c>
      <c r="N3149">
        <v>57309.84</v>
      </c>
    </row>
    <row r="3150" spans="1:14" x14ac:dyDescent="0.3">
      <c r="A3150" t="s">
        <v>3118</v>
      </c>
      <c r="B3150" t="s">
        <v>6730</v>
      </c>
      <c r="C3150" t="s">
        <v>7408</v>
      </c>
      <c r="D3150" t="s">
        <v>7422</v>
      </c>
      <c r="E3150" t="s">
        <v>7425</v>
      </c>
      <c r="F3150" t="s">
        <v>7433</v>
      </c>
      <c r="G3150">
        <v>9539.19</v>
      </c>
      <c r="H3150">
        <v>11</v>
      </c>
      <c r="I3150" t="s">
        <v>7788</v>
      </c>
      <c r="J3150" t="s">
        <v>8166</v>
      </c>
      <c r="K3150" t="s">
        <v>8167</v>
      </c>
      <c r="L3150" t="s">
        <v>8169</v>
      </c>
      <c r="M3150">
        <v>83944.54</v>
      </c>
      <c r="N3150">
        <v>104931.09000000001</v>
      </c>
    </row>
    <row r="3151" spans="1:14" x14ac:dyDescent="0.3">
      <c r="A3151" t="s">
        <v>3119</v>
      </c>
      <c r="B3151" t="s">
        <v>6731</v>
      </c>
      <c r="C3151" t="s">
        <v>7406</v>
      </c>
      <c r="D3151" t="s">
        <v>7412</v>
      </c>
      <c r="E3151" t="s">
        <v>7427</v>
      </c>
      <c r="F3151" t="s">
        <v>7429</v>
      </c>
      <c r="G3151">
        <v>4032.14</v>
      </c>
      <c r="H3151">
        <v>19</v>
      </c>
      <c r="I3151" t="s">
        <v>7692</v>
      </c>
      <c r="J3151" t="s">
        <v>8166</v>
      </c>
      <c r="K3151" t="s">
        <v>8168</v>
      </c>
      <c r="L3151" t="s">
        <v>8169</v>
      </c>
      <c r="M3151">
        <v>61288.86</v>
      </c>
      <c r="N3151">
        <v>76610.66</v>
      </c>
    </row>
    <row r="3152" spans="1:14" x14ac:dyDescent="0.3">
      <c r="A3152" t="s">
        <v>3120</v>
      </c>
      <c r="B3152" t="s">
        <v>6732</v>
      </c>
      <c r="C3152" t="s">
        <v>7408</v>
      </c>
      <c r="D3152" t="s">
        <v>7419</v>
      </c>
      <c r="E3152" t="s">
        <v>7423</v>
      </c>
      <c r="F3152" t="s">
        <v>7430</v>
      </c>
      <c r="G3152">
        <v>14149.84</v>
      </c>
      <c r="H3152">
        <v>15</v>
      </c>
      <c r="I3152" t="s">
        <v>7805</v>
      </c>
      <c r="J3152" t="s">
        <v>8165</v>
      </c>
      <c r="K3152" t="s">
        <v>8168</v>
      </c>
      <c r="L3152" t="s">
        <v>8169</v>
      </c>
      <c r="M3152">
        <v>169798.08</v>
      </c>
      <c r="N3152">
        <v>212247.6</v>
      </c>
    </row>
    <row r="3153" spans="1:14" x14ac:dyDescent="0.3">
      <c r="A3153" t="s">
        <v>3121</v>
      </c>
      <c r="B3153" t="s">
        <v>5517</v>
      </c>
      <c r="C3153" t="s">
        <v>7406</v>
      </c>
      <c r="D3153" t="s">
        <v>7421</v>
      </c>
      <c r="E3153" t="s">
        <v>7426</v>
      </c>
      <c r="F3153" t="s">
        <v>7431</v>
      </c>
      <c r="G3153">
        <v>15093.55</v>
      </c>
      <c r="H3153">
        <v>18</v>
      </c>
      <c r="I3153" t="s">
        <v>7968</v>
      </c>
      <c r="J3153" t="s">
        <v>8165</v>
      </c>
      <c r="K3153" t="s">
        <v>8167</v>
      </c>
      <c r="L3153" t="s">
        <v>8169</v>
      </c>
      <c r="M3153">
        <v>217347.12</v>
      </c>
      <c r="N3153">
        <v>271683.89999999997</v>
      </c>
    </row>
    <row r="3154" spans="1:14" x14ac:dyDescent="0.3">
      <c r="A3154" t="s">
        <v>3122</v>
      </c>
      <c r="B3154" t="s">
        <v>6733</v>
      </c>
      <c r="C3154" t="s">
        <v>7407</v>
      </c>
      <c r="D3154" t="s">
        <v>7415</v>
      </c>
      <c r="E3154" t="s">
        <v>7427</v>
      </c>
      <c r="F3154" t="s">
        <v>7429</v>
      </c>
      <c r="G3154">
        <v>9255.33</v>
      </c>
      <c r="H3154">
        <v>13</v>
      </c>
      <c r="I3154" t="s">
        <v>7963</v>
      </c>
      <c r="J3154" t="s">
        <v>8163</v>
      </c>
      <c r="K3154" t="s">
        <v>8167</v>
      </c>
      <c r="L3154" t="s">
        <v>8170</v>
      </c>
      <c r="M3154">
        <v>120319.29</v>
      </c>
      <c r="N3154">
        <v>120319.29</v>
      </c>
    </row>
    <row r="3155" spans="1:14" x14ac:dyDescent="0.3">
      <c r="A3155" t="s">
        <v>3123</v>
      </c>
      <c r="B3155" t="s">
        <v>6658</v>
      </c>
      <c r="C3155" t="s">
        <v>7408</v>
      </c>
      <c r="D3155" t="s">
        <v>7420</v>
      </c>
      <c r="E3155" t="s">
        <v>7423</v>
      </c>
      <c r="F3155" t="s">
        <v>7430</v>
      </c>
      <c r="G3155">
        <v>2241.83</v>
      </c>
      <c r="H3155">
        <v>15</v>
      </c>
      <c r="I3155" t="s">
        <v>7494</v>
      </c>
      <c r="J3155" t="s">
        <v>8162</v>
      </c>
      <c r="K3155" t="s">
        <v>8167</v>
      </c>
      <c r="L3155" t="s">
        <v>8170</v>
      </c>
      <c r="M3155">
        <v>33627.449999999997</v>
      </c>
      <c r="N3155">
        <v>33627.449999999997</v>
      </c>
    </row>
    <row r="3156" spans="1:14" x14ac:dyDescent="0.3">
      <c r="A3156" t="s">
        <v>3124</v>
      </c>
      <c r="B3156" t="s">
        <v>6734</v>
      </c>
      <c r="C3156" t="s">
        <v>7406</v>
      </c>
      <c r="D3156" t="s">
        <v>7421</v>
      </c>
      <c r="E3156" t="s">
        <v>7427</v>
      </c>
      <c r="F3156" t="s">
        <v>7432</v>
      </c>
      <c r="G3156">
        <v>14417.1</v>
      </c>
      <c r="H3156">
        <v>1</v>
      </c>
      <c r="I3156" t="s">
        <v>8046</v>
      </c>
      <c r="J3156" t="s">
        <v>8163</v>
      </c>
      <c r="K3156" t="s">
        <v>8168</v>
      </c>
      <c r="L3156" t="s">
        <v>8170</v>
      </c>
      <c r="M3156">
        <v>14417.1</v>
      </c>
      <c r="N3156">
        <v>14417.1</v>
      </c>
    </row>
    <row r="3157" spans="1:14" x14ac:dyDescent="0.3">
      <c r="A3157" t="s">
        <v>3125</v>
      </c>
      <c r="B3157" t="s">
        <v>5437</v>
      </c>
      <c r="C3157" t="s">
        <v>7408</v>
      </c>
      <c r="D3157" t="s">
        <v>7417</v>
      </c>
      <c r="E3157" t="s">
        <v>7423</v>
      </c>
      <c r="F3157" t="s">
        <v>7434</v>
      </c>
      <c r="G3157">
        <v>12660.82</v>
      </c>
      <c r="H3157">
        <v>4</v>
      </c>
      <c r="I3157" t="s">
        <v>7704</v>
      </c>
      <c r="J3157" t="s">
        <v>8166</v>
      </c>
      <c r="K3157" t="s">
        <v>8168</v>
      </c>
      <c r="L3157" t="s">
        <v>8169</v>
      </c>
      <c r="M3157">
        <v>40514.79</v>
      </c>
      <c r="N3157">
        <v>50643.28</v>
      </c>
    </row>
    <row r="3158" spans="1:14" x14ac:dyDescent="0.3">
      <c r="A3158" t="s">
        <v>3126</v>
      </c>
      <c r="B3158" t="s">
        <v>6479</v>
      </c>
      <c r="C3158" t="s">
        <v>7405</v>
      </c>
      <c r="D3158" t="s">
        <v>7411</v>
      </c>
      <c r="E3158" t="s">
        <v>7423</v>
      </c>
      <c r="F3158" t="s">
        <v>7434</v>
      </c>
      <c r="G3158">
        <v>10952.68</v>
      </c>
      <c r="H3158">
        <v>1</v>
      </c>
      <c r="I3158" t="s">
        <v>7966</v>
      </c>
      <c r="J3158" t="s">
        <v>8164</v>
      </c>
      <c r="K3158" t="s">
        <v>8168</v>
      </c>
      <c r="L3158" t="s">
        <v>8169</v>
      </c>
      <c r="M3158">
        <v>8762.31</v>
      </c>
      <c r="N3158">
        <v>10952.68</v>
      </c>
    </row>
    <row r="3159" spans="1:14" x14ac:dyDescent="0.3">
      <c r="A3159" t="s">
        <v>3127</v>
      </c>
      <c r="B3159" t="s">
        <v>6735</v>
      </c>
      <c r="C3159" t="s">
        <v>7407</v>
      </c>
      <c r="D3159" t="s">
        <v>7415</v>
      </c>
      <c r="E3159" t="s">
        <v>7424</v>
      </c>
      <c r="F3159" t="s">
        <v>7433</v>
      </c>
      <c r="G3159">
        <v>3999.77</v>
      </c>
      <c r="H3159">
        <v>10</v>
      </c>
      <c r="I3159" t="s">
        <v>7529</v>
      </c>
      <c r="J3159" t="s">
        <v>8165</v>
      </c>
      <c r="K3159" t="s">
        <v>8168</v>
      </c>
      <c r="L3159" t="s">
        <v>8170</v>
      </c>
      <c r="M3159">
        <v>39997.699999999997</v>
      </c>
      <c r="N3159">
        <v>39997.699999999997</v>
      </c>
    </row>
    <row r="3160" spans="1:14" x14ac:dyDescent="0.3">
      <c r="A3160" t="s">
        <v>3128</v>
      </c>
      <c r="B3160" t="s">
        <v>6736</v>
      </c>
      <c r="C3160" t="s">
        <v>7406</v>
      </c>
      <c r="D3160" t="s">
        <v>7414</v>
      </c>
      <c r="E3160" t="s">
        <v>7426</v>
      </c>
      <c r="F3160" t="s">
        <v>7430</v>
      </c>
      <c r="G3160">
        <v>11605.89</v>
      </c>
      <c r="H3160">
        <v>19</v>
      </c>
      <c r="I3160" t="s">
        <v>7791</v>
      </c>
      <c r="J3160" t="s">
        <v>8166</v>
      </c>
      <c r="K3160" t="s">
        <v>8167</v>
      </c>
      <c r="L3160" t="s">
        <v>8169</v>
      </c>
      <c r="M3160">
        <v>176409.86</v>
      </c>
      <c r="N3160">
        <v>220511.90999999997</v>
      </c>
    </row>
    <row r="3161" spans="1:14" x14ac:dyDescent="0.3">
      <c r="A3161" t="s">
        <v>3129</v>
      </c>
      <c r="B3161" t="s">
        <v>6737</v>
      </c>
      <c r="C3161" t="s">
        <v>7406</v>
      </c>
      <c r="D3161" t="s">
        <v>7414</v>
      </c>
      <c r="E3161" t="s">
        <v>7425</v>
      </c>
      <c r="F3161" t="s">
        <v>7431</v>
      </c>
      <c r="G3161">
        <v>1347.09</v>
      </c>
      <c r="H3161">
        <v>20</v>
      </c>
      <c r="I3161" t="s">
        <v>7909</v>
      </c>
      <c r="J3161" t="s">
        <v>8166</v>
      </c>
      <c r="K3161" t="s">
        <v>8168</v>
      </c>
      <c r="L3161" t="s">
        <v>8169</v>
      </c>
      <c r="M3161">
        <v>21553.439999999999</v>
      </c>
      <c r="N3161">
        <v>26941.8</v>
      </c>
    </row>
    <row r="3162" spans="1:14" x14ac:dyDescent="0.3">
      <c r="A3162" t="s">
        <v>3130</v>
      </c>
      <c r="B3162" t="s">
        <v>6738</v>
      </c>
      <c r="C3162" t="s">
        <v>7406</v>
      </c>
      <c r="D3162" t="s">
        <v>7416</v>
      </c>
      <c r="E3162" t="s">
        <v>7425</v>
      </c>
      <c r="F3162" t="s">
        <v>7430</v>
      </c>
      <c r="G3162">
        <v>15143.35</v>
      </c>
      <c r="H3162">
        <v>2</v>
      </c>
      <c r="I3162" t="s">
        <v>7840</v>
      </c>
      <c r="J3162" t="s">
        <v>8164</v>
      </c>
      <c r="K3162" t="s">
        <v>8168</v>
      </c>
      <c r="L3162" t="s">
        <v>8170</v>
      </c>
      <c r="M3162">
        <v>30286.7</v>
      </c>
      <c r="N3162">
        <v>30286.7</v>
      </c>
    </row>
    <row r="3163" spans="1:14" x14ac:dyDescent="0.3">
      <c r="A3163" t="s">
        <v>3131</v>
      </c>
      <c r="B3163" t="s">
        <v>6739</v>
      </c>
      <c r="C3163" t="s">
        <v>7406</v>
      </c>
      <c r="D3163" t="s">
        <v>7412</v>
      </c>
      <c r="E3163" t="s">
        <v>7425</v>
      </c>
      <c r="F3163" t="s">
        <v>7430</v>
      </c>
      <c r="G3163">
        <v>5375.08</v>
      </c>
      <c r="H3163">
        <v>11</v>
      </c>
      <c r="I3163" t="s">
        <v>7561</v>
      </c>
      <c r="J3163" t="s">
        <v>8164</v>
      </c>
      <c r="K3163" t="s">
        <v>8168</v>
      </c>
      <c r="L3163" t="s">
        <v>8170</v>
      </c>
      <c r="M3163">
        <v>59125.88</v>
      </c>
      <c r="N3163">
        <v>59125.88</v>
      </c>
    </row>
    <row r="3164" spans="1:14" x14ac:dyDescent="0.3">
      <c r="A3164" t="s">
        <v>3132</v>
      </c>
      <c r="B3164" t="s">
        <v>6740</v>
      </c>
      <c r="C3164" t="s">
        <v>7407</v>
      </c>
      <c r="D3164" t="s">
        <v>7415</v>
      </c>
      <c r="E3164" t="s">
        <v>7425</v>
      </c>
      <c r="F3164" t="s">
        <v>7432</v>
      </c>
      <c r="G3164">
        <v>1293.1400000000001</v>
      </c>
      <c r="H3164">
        <v>6</v>
      </c>
      <c r="I3164" t="s">
        <v>7485</v>
      </c>
      <c r="J3164" t="s">
        <v>8162</v>
      </c>
      <c r="K3164" t="s">
        <v>8167</v>
      </c>
      <c r="L3164" t="s">
        <v>8169</v>
      </c>
      <c r="M3164">
        <v>6206.74</v>
      </c>
      <c r="N3164">
        <v>7758.84</v>
      </c>
    </row>
    <row r="3165" spans="1:14" x14ac:dyDescent="0.3">
      <c r="A3165" t="s">
        <v>3133</v>
      </c>
      <c r="B3165" t="s">
        <v>6741</v>
      </c>
      <c r="C3165" t="s">
        <v>7405</v>
      </c>
      <c r="D3165" t="s">
        <v>7410</v>
      </c>
      <c r="E3165" t="s">
        <v>7425</v>
      </c>
      <c r="F3165" t="s">
        <v>7431</v>
      </c>
      <c r="G3165">
        <v>3710.93</v>
      </c>
      <c r="H3165">
        <v>17</v>
      </c>
      <c r="I3165" t="s">
        <v>7962</v>
      </c>
      <c r="J3165" t="s">
        <v>8164</v>
      </c>
      <c r="K3165" t="s">
        <v>8167</v>
      </c>
      <c r="L3165" t="s">
        <v>8170</v>
      </c>
      <c r="M3165">
        <v>63085.81</v>
      </c>
      <c r="N3165">
        <v>63085.81</v>
      </c>
    </row>
    <row r="3166" spans="1:14" x14ac:dyDescent="0.3">
      <c r="A3166" t="s">
        <v>3134</v>
      </c>
      <c r="B3166" t="s">
        <v>6742</v>
      </c>
      <c r="C3166" t="s">
        <v>7407</v>
      </c>
      <c r="D3166" t="s">
        <v>7413</v>
      </c>
      <c r="E3166" t="s">
        <v>7424</v>
      </c>
      <c r="F3166" t="s">
        <v>7432</v>
      </c>
      <c r="G3166">
        <v>15131.73</v>
      </c>
      <c r="H3166">
        <v>16</v>
      </c>
      <c r="I3166" t="s">
        <v>8007</v>
      </c>
      <c r="J3166" t="s">
        <v>8162</v>
      </c>
      <c r="K3166" t="s">
        <v>8168</v>
      </c>
      <c r="L3166" t="s">
        <v>8170</v>
      </c>
      <c r="M3166">
        <v>242107.68</v>
      </c>
      <c r="N3166">
        <v>242107.68</v>
      </c>
    </row>
    <row r="3167" spans="1:14" x14ac:dyDescent="0.3">
      <c r="A3167" t="s">
        <v>3135</v>
      </c>
      <c r="B3167" t="s">
        <v>6743</v>
      </c>
      <c r="C3167" t="s">
        <v>7407</v>
      </c>
      <c r="D3167" t="s">
        <v>7413</v>
      </c>
      <c r="E3167" t="s">
        <v>7427</v>
      </c>
      <c r="F3167" t="s">
        <v>7431</v>
      </c>
      <c r="G3167">
        <v>7370.4</v>
      </c>
      <c r="H3167">
        <v>8</v>
      </c>
      <c r="I3167" t="s">
        <v>7460</v>
      </c>
      <c r="J3167" t="s">
        <v>8162</v>
      </c>
      <c r="K3167" t="s">
        <v>8167</v>
      </c>
      <c r="L3167" t="s">
        <v>8170</v>
      </c>
      <c r="M3167">
        <v>58963.199999999997</v>
      </c>
      <c r="N3167">
        <v>58963.199999999997</v>
      </c>
    </row>
    <row r="3168" spans="1:14" x14ac:dyDescent="0.3">
      <c r="A3168" t="s">
        <v>3136</v>
      </c>
      <c r="B3168" t="s">
        <v>6744</v>
      </c>
      <c r="C3168" t="s">
        <v>7405</v>
      </c>
      <c r="D3168" t="s">
        <v>7417</v>
      </c>
      <c r="E3168" t="s">
        <v>7424</v>
      </c>
      <c r="F3168" t="s">
        <v>7430</v>
      </c>
      <c r="G3168">
        <v>11515.42</v>
      </c>
      <c r="H3168">
        <v>8</v>
      </c>
      <c r="I3168" t="s">
        <v>8045</v>
      </c>
      <c r="J3168" t="s">
        <v>8166</v>
      </c>
      <c r="K3168" t="s">
        <v>8168</v>
      </c>
      <c r="L3168" t="s">
        <v>8169</v>
      </c>
      <c r="M3168">
        <v>73699.02</v>
      </c>
      <c r="N3168">
        <v>92123.36</v>
      </c>
    </row>
    <row r="3169" spans="1:14" x14ac:dyDescent="0.3">
      <c r="A3169" t="s">
        <v>3137</v>
      </c>
      <c r="B3169" t="s">
        <v>6745</v>
      </c>
      <c r="C3169" t="s">
        <v>7407</v>
      </c>
      <c r="D3169" t="s">
        <v>7415</v>
      </c>
      <c r="E3169" t="s">
        <v>7426</v>
      </c>
      <c r="F3169" t="s">
        <v>7430</v>
      </c>
      <c r="G3169">
        <v>5843.2</v>
      </c>
      <c r="H3169">
        <v>2</v>
      </c>
      <c r="I3169" t="s">
        <v>7562</v>
      </c>
      <c r="J3169" t="s">
        <v>8163</v>
      </c>
      <c r="K3169" t="s">
        <v>8167</v>
      </c>
      <c r="L3169" t="s">
        <v>8170</v>
      </c>
      <c r="M3169">
        <v>11686.4</v>
      </c>
      <c r="N3169">
        <v>11686.4</v>
      </c>
    </row>
    <row r="3170" spans="1:14" x14ac:dyDescent="0.3">
      <c r="A3170" t="s">
        <v>3138</v>
      </c>
      <c r="B3170" t="s">
        <v>6746</v>
      </c>
      <c r="C3170" t="s">
        <v>7406</v>
      </c>
      <c r="D3170" t="s">
        <v>7421</v>
      </c>
      <c r="E3170" t="s">
        <v>7424</v>
      </c>
      <c r="F3170" t="s">
        <v>7431</v>
      </c>
      <c r="G3170">
        <v>16017.34</v>
      </c>
      <c r="H3170">
        <v>17</v>
      </c>
      <c r="I3170" t="s">
        <v>8015</v>
      </c>
      <c r="J3170" t="s">
        <v>8166</v>
      </c>
      <c r="K3170" t="s">
        <v>8168</v>
      </c>
      <c r="L3170" t="s">
        <v>8170</v>
      </c>
      <c r="M3170">
        <v>272294.78000000003</v>
      </c>
      <c r="N3170">
        <v>272294.78000000003</v>
      </c>
    </row>
    <row r="3171" spans="1:14" x14ac:dyDescent="0.3">
      <c r="A3171" t="s">
        <v>3139</v>
      </c>
      <c r="B3171" t="s">
        <v>6747</v>
      </c>
      <c r="C3171" t="s">
        <v>7407</v>
      </c>
      <c r="D3171" t="s">
        <v>7415</v>
      </c>
      <c r="E3171" t="s">
        <v>7425</v>
      </c>
      <c r="F3171" t="s">
        <v>7428</v>
      </c>
      <c r="G3171">
        <v>10049.64</v>
      </c>
      <c r="H3171">
        <v>11</v>
      </c>
      <c r="I3171" t="s">
        <v>7929</v>
      </c>
      <c r="J3171" t="s">
        <v>8163</v>
      </c>
      <c r="K3171" t="s">
        <v>8167</v>
      </c>
      <c r="L3171" t="s">
        <v>8170</v>
      </c>
      <c r="M3171">
        <v>110546.04</v>
      </c>
      <c r="N3171">
        <v>110546.04</v>
      </c>
    </row>
    <row r="3172" spans="1:14" x14ac:dyDescent="0.3">
      <c r="A3172" t="s">
        <v>3140</v>
      </c>
      <c r="B3172" t="s">
        <v>6748</v>
      </c>
      <c r="C3172" t="s">
        <v>7408</v>
      </c>
      <c r="D3172" t="s">
        <v>7420</v>
      </c>
      <c r="E3172" t="s">
        <v>7426</v>
      </c>
      <c r="F3172" t="s">
        <v>7432</v>
      </c>
      <c r="G3172">
        <v>11546.13</v>
      </c>
      <c r="H3172">
        <v>3</v>
      </c>
      <c r="I3172" t="s">
        <v>7439</v>
      </c>
      <c r="J3172" t="s">
        <v>8165</v>
      </c>
      <c r="K3172" t="s">
        <v>8168</v>
      </c>
      <c r="L3172" t="s">
        <v>8170</v>
      </c>
      <c r="M3172">
        <v>34638.39</v>
      </c>
      <c r="N3172">
        <v>34638.39</v>
      </c>
    </row>
    <row r="3173" spans="1:14" x14ac:dyDescent="0.3">
      <c r="A3173" t="s">
        <v>3141</v>
      </c>
      <c r="B3173" t="s">
        <v>4349</v>
      </c>
      <c r="C3173" t="s">
        <v>7408</v>
      </c>
      <c r="D3173" t="s">
        <v>7420</v>
      </c>
      <c r="E3173" t="s">
        <v>7424</v>
      </c>
      <c r="F3173" t="s">
        <v>7431</v>
      </c>
      <c r="G3173">
        <v>15182.36</v>
      </c>
      <c r="H3173">
        <v>4</v>
      </c>
      <c r="I3173" t="s">
        <v>7972</v>
      </c>
      <c r="J3173" t="s">
        <v>8162</v>
      </c>
      <c r="K3173" t="s">
        <v>8168</v>
      </c>
      <c r="L3173" t="s">
        <v>8170</v>
      </c>
      <c r="M3173">
        <v>60729.440000000002</v>
      </c>
      <c r="N3173">
        <v>60729.440000000002</v>
      </c>
    </row>
    <row r="3174" spans="1:14" x14ac:dyDescent="0.3">
      <c r="A3174" t="s">
        <v>3142</v>
      </c>
      <c r="B3174" t="s">
        <v>6749</v>
      </c>
      <c r="C3174" t="s">
        <v>7407</v>
      </c>
      <c r="D3174" t="s">
        <v>7417</v>
      </c>
      <c r="E3174" t="s">
        <v>7424</v>
      </c>
      <c r="F3174" t="s">
        <v>7430</v>
      </c>
      <c r="G3174">
        <v>5941.14</v>
      </c>
      <c r="H3174">
        <v>14</v>
      </c>
      <c r="I3174" t="s">
        <v>7607</v>
      </c>
      <c r="J3174" t="s">
        <v>8163</v>
      </c>
      <c r="K3174" t="s">
        <v>8167</v>
      </c>
      <c r="L3174" t="s">
        <v>8169</v>
      </c>
      <c r="M3174">
        <v>66541.100000000006</v>
      </c>
      <c r="N3174">
        <v>83175.960000000006</v>
      </c>
    </row>
    <row r="3175" spans="1:14" x14ac:dyDescent="0.3">
      <c r="A3175" t="s">
        <v>3143</v>
      </c>
      <c r="B3175" t="s">
        <v>6750</v>
      </c>
      <c r="C3175" t="s">
        <v>7407</v>
      </c>
      <c r="D3175" t="s">
        <v>7413</v>
      </c>
      <c r="E3175" t="s">
        <v>7424</v>
      </c>
      <c r="F3175" t="s">
        <v>7433</v>
      </c>
      <c r="G3175">
        <v>13473.39</v>
      </c>
      <c r="H3175">
        <v>17</v>
      </c>
      <c r="I3175" t="s">
        <v>7831</v>
      </c>
      <c r="J3175" t="s">
        <v>8164</v>
      </c>
      <c r="K3175" t="s">
        <v>8168</v>
      </c>
      <c r="L3175" t="s">
        <v>8169</v>
      </c>
      <c r="M3175">
        <v>183238.27</v>
      </c>
      <c r="N3175">
        <v>229047.63</v>
      </c>
    </row>
    <row r="3176" spans="1:14" x14ac:dyDescent="0.3">
      <c r="A3176" t="s">
        <v>3144</v>
      </c>
      <c r="B3176" t="s">
        <v>6751</v>
      </c>
      <c r="C3176" t="s">
        <v>7406</v>
      </c>
      <c r="D3176" t="s">
        <v>7414</v>
      </c>
      <c r="E3176" t="s">
        <v>7423</v>
      </c>
      <c r="F3176" t="s">
        <v>7430</v>
      </c>
      <c r="G3176">
        <v>11248.99</v>
      </c>
      <c r="H3176">
        <v>4</v>
      </c>
      <c r="I3176" t="s">
        <v>7609</v>
      </c>
      <c r="J3176" t="s">
        <v>8165</v>
      </c>
      <c r="K3176" t="s">
        <v>8168</v>
      </c>
      <c r="L3176" t="s">
        <v>8169</v>
      </c>
      <c r="M3176">
        <v>35997.1</v>
      </c>
      <c r="N3176">
        <v>44995.96</v>
      </c>
    </row>
    <row r="3177" spans="1:14" x14ac:dyDescent="0.3">
      <c r="A3177" t="s">
        <v>3145</v>
      </c>
      <c r="B3177" t="s">
        <v>6752</v>
      </c>
      <c r="C3177" t="s">
        <v>7406</v>
      </c>
      <c r="D3177" t="s">
        <v>7416</v>
      </c>
      <c r="E3177" t="s">
        <v>7423</v>
      </c>
      <c r="F3177" t="s">
        <v>7428</v>
      </c>
      <c r="G3177">
        <v>9721.7900000000009</v>
      </c>
      <c r="H3177">
        <v>17</v>
      </c>
      <c r="I3177" t="s">
        <v>8015</v>
      </c>
      <c r="J3177" t="s">
        <v>8165</v>
      </c>
      <c r="K3177" t="s">
        <v>8168</v>
      </c>
      <c r="L3177" t="s">
        <v>8170</v>
      </c>
      <c r="M3177">
        <v>165270.43</v>
      </c>
      <c r="N3177">
        <v>165270.43000000002</v>
      </c>
    </row>
    <row r="3178" spans="1:14" x14ac:dyDescent="0.3">
      <c r="A3178" t="s">
        <v>3146</v>
      </c>
      <c r="B3178" t="s">
        <v>6753</v>
      </c>
      <c r="C3178" t="s">
        <v>7406</v>
      </c>
      <c r="D3178" t="s">
        <v>7416</v>
      </c>
      <c r="E3178" t="s">
        <v>7426</v>
      </c>
      <c r="F3178" t="s">
        <v>7428</v>
      </c>
      <c r="G3178">
        <v>1789.48</v>
      </c>
      <c r="H3178">
        <v>16</v>
      </c>
      <c r="I3178" t="s">
        <v>8080</v>
      </c>
      <c r="J3178" t="s">
        <v>8166</v>
      </c>
      <c r="K3178" t="s">
        <v>8168</v>
      </c>
      <c r="L3178" t="s">
        <v>8170</v>
      </c>
      <c r="M3178">
        <v>28631.68</v>
      </c>
      <c r="N3178">
        <v>28631.68</v>
      </c>
    </row>
    <row r="3179" spans="1:14" x14ac:dyDescent="0.3">
      <c r="A3179" t="s">
        <v>3147</v>
      </c>
      <c r="B3179" t="s">
        <v>4476</v>
      </c>
      <c r="C3179" t="s">
        <v>7408</v>
      </c>
      <c r="D3179" t="s">
        <v>7420</v>
      </c>
      <c r="E3179" t="s">
        <v>7424</v>
      </c>
      <c r="F3179" t="s">
        <v>7428</v>
      </c>
      <c r="G3179">
        <v>13798.75</v>
      </c>
      <c r="H3179">
        <v>12</v>
      </c>
      <c r="I3179" t="s">
        <v>7445</v>
      </c>
      <c r="J3179" t="s">
        <v>8162</v>
      </c>
      <c r="K3179" t="s">
        <v>8167</v>
      </c>
      <c r="L3179" t="s">
        <v>8170</v>
      </c>
      <c r="M3179">
        <v>165585</v>
      </c>
      <c r="N3179">
        <v>165585</v>
      </c>
    </row>
    <row r="3180" spans="1:14" x14ac:dyDescent="0.3">
      <c r="A3180" t="s">
        <v>3148</v>
      </c>
      <c r="B3180" t="s">
        <v>6754</v>
      </c>
      <c r="C3180" t="s">
        <v>7405</v>
      </c>
      <c r="D3180" t="s">
        <v>7411</v>
      </c>
      <c r="E3180" t="s">
        <v>7425</v>
      </c>
      <c r="F3180" t="s">
        <v>7434</v>
      </c>
      <c r="G3180">
        <v>5535.27</v>
      </c>
      <c r="H3180">
        <v>17</v>
      </c>
      <c r="I3180" t="s">
        <v>8147</v>
      </c>
      <c r="J3180" t="s">
        <v>8163</v>
      </c>
      <c r="K3180" t="s">
        <v>8168</v>
      </c>
      <c r="L3180" t="s">
        <v>8169</v>
      </c>
      <c r="M3180">
        <v>75279.34</v>
      </c>
      <c r="N3180">
        <v>94099.590000000011</v>
      </c>
    </row>
    <row r="3181" spans="1:14" x14ac:dyDescent="0.3">
      <c r="A3181" t="s">
        <v>3149</v>
      </c>
      <c r="B3181" t="s">
        <v>6755</v>
      </c>
      <c r="C3181" t="s">
        <v>7405</v>
      </c>
      <c r="D3181" t="s">
        <v>7417</v>
      </c>
      <c r="E3181" t="s">
        <v>7427</v>
      </c>
      <c r="F3181" t="s">
        <v>7430</v>
      </c>
      <c r="G3181">
        <v>14898.5</v>
      </c>
      <c r="H3181">
        <v>5</v>
      </c>
      <c r="I3181" t="s">
        <v>7568</v>
      </c>
      <c r="J3181" t="s">
        <v>8164</v>
      </c>
      <c r="K3181" t="s">
        <v>8167</v>
      </c>
      <c r="L3181" t="s">
        <v>8170</v>
      </c>
      <c r="M3181">
        <v>74492.5</v>
      </c>
      <c r="N3181">
        <v>74492.5</v>
      </c>
    </row>
    <row r="3182" spans="1:14" x14ac:dyDescent="0.3">
      <c r="A3182" t="s">
        <v>3150</v>
      </c>
      <c r="B3182" t="s">
        <v>5790</v>
      </c>
      <c r="C3182" t="s">
        <v>7406</v>
      </c>
      <c r="D3182" t="s">
        <v>7412</v>
      </c>
      <c r="E3182" t="s">
        <v>7425</v>
      </c>
      <c r="F3182" t="s">
        <v>7434</v>
      </c>
      <c r="G3182">
        <v>2182.0700000000002</v>
      </c>
      <c r="H3182">
        <v>18</v>
      </c>
      <c r="I3182" t="s">
        <v>7910</v>
      </c>
      <c r="J3182" t="s">
        <v>8165</v>
      </c>
      <c r="K3182" t="s">
        <v>8168</v>
      </c>
      <c r="L3182" t="s">
        <v>8169</v>
      </c>
      <c r="M3182">
        <v>31422.14</v>
      </c>
      <c r="N3182">
        <v>39277.26</v>
      </c>
    </row>
    <row r="3183" spans="1:14" x14ac:dyDescent="0.3">
      <c r="A3183" t="s">
        <v>3151</v>
      </c>
      <c r="B3183" t="s">
        <v>6756</v>
      </c>
      <c r="C3183" t="s">
        <v>7406</v>
      </c>
      <c r="D3183" t="s">
        <v>7421</v>
      </c>
      <c r="E3183" t="s">
        <v>7427</v>
      </c>
      <c r="F3183" t="s">
        <v>7429</v>
      </c>
      <c r="G3183">
        <v>10956</v>
      </c>
      <c r="H3183">
        <v>8</v>
      </c>
      <c r="I3183" t="s">
        <v>7912</v>
      </c>
      <c r="J3183" t="s">
        <v>8162</v>
      </c>
      <c r="K3183" t="s">
        <v>8167</v>
      </c>
      <c r="L3183" t="s">
        <v>8170</v>
      </c>
      <c r="M3183">
        <v>87648</v>
      </c>
      <c r="N3183">
        <v>87648</v>
      </c>
    </row>
    <row r="3184" spans="1:14" x14ac:dyDescent="0.3">
      <c r="A3184" t="s">
        <v>3152</v>
      </c>
      <c r="B3184" t="s">
        <v>6757</v>
      </c>
      <c r="C3184" t="s">
        <v>7407</v>
      </c>
      <c r="D3184" t="s">
        <v>7413</v>
      </c>
      <c r="E3184" t="s">
        <v>7427</v>
      </c>
      <c r="F3184" t="s">
        <v>7430</v>
      </c>
      <c r="G3184">
        <v>16594.189999999999</v>
      </c>
      <c r="H3184">
        <v>15</v>
      </c>
      <c r="I3184" t="s">
        <v>7926</v>
      </c>
      <c r="J3184" t="s">
        <v>8162</v>
      </c>
      <c r="K3184" t="s">
        <v>8168</v>
      </c>
      <c r="L3184" t="s">
        <v>8170</v>
      </c>
      <c r="M3184">
        <v>248912.85</v>
      </c>
      <c r="N3184">
        <v>248912.84999999998</v>
      </c>
    </row>
    <row r="3185" spans="1:14" x14ac:dyDescent="0.3">
      <c r="A3185" t="s">
        <v>3153</v>
      </c>
      <c r="B3185" t="s">
        <v>6758</v>
      </c>
      <c r="C3185" t="s">
        <v>7408</v>
      </c>
      <c r="D3185" t="s">
        <v>7419</v>
      </c>
      <c r="E3185" t="s">
        <v>7426</v>
      </c>
      <c r="F3185" t="s">
        <v>7432</v>
      </c>
      <c r="G3185">
        <v>13830.29</v>
      </c>
      <c r="H3185">
        <v>16</v>
      </c>
      <c r="I3185" t="s">
        <v>7973</v>
      </c>
      <c r="J3185" t="s">
        <v>8163</v>
      </c>
      <c r="K3185" t="s">
        <v>8167</v>
      </c>
      <c r="L3185" t="s">
        <v>8169</v>
      </c>
      <c r="M3185">
        <v>177027.38</v>
      </c>
      <c r="N3185">
        <v>221284.64</v>
      </c>
    </row>
    <row r="3186" spans="1:14" x14ac:dyDescent="0.3">
      <c r="A3186" t="s">
        <v>3154</v>
      </c>
      <c r="B3186" t="s">
        <v>6759</v>
      </c>
      <c r="C3186" t="s">
        <v>7405</v>
      </c>
      <c r="D3186" t="s">
        <v>7409</v>
      </c>
      <c r="E3186" t="s">
        <v>7426</v>
      </c>
      <c r="F3186" t="s">
        <v>7432</v>
      </c>
      <c r="G3186">
        <v>2316.5300000000002</v>
      </c>
      <c r="H3186">
        <v>20</v>
      </c>
      <c r="I3186" t="s">
        <v>7888</v>
      </c>
      <c r="J3186" t="s">
        <v>8162</v>
      </c>
      <c r="K3186" t="s">
        <v>8168</v>
      </c>
      <c r="L3186" t="s">
        <v>8170</v>
      </c>
      <c r="M3186">
        <v>46330.6</v>
      </c>
      <c r="N3186">
        <v>46330.600000000006</v>
      </c>
    </row>
    <row r="3187" spans="1:14" x14ac:dyDescent="0.3">
      <c r="A3187" t="s">
        <v>3155</v>
      </c>
      <c r="B3187" t="s">
        <v>6098</v>
      </c>
      <c r="C3187" t="s">
        <v>7407</v>
      </c>
      <c r="D3187" t="s">
        <v>7415</v>
      </c>
      <c r="E3187" t="s">
        <v>7426</v>
      </c>
      <c r="F3187" t="s">
        <v>7434</v>
      </c>
      <c r="G3187">
        <v>8155.58</v>
      </c>
      <c r="H3187">
        <v>1</v>
      </c>
      <c r="I3187" t="s">
        <v>8155</v>
      </c>
      <c r="J3187" t="s">
        <v>8164</v>
      </c>
      <c r="K3187" t="s">
        <v>8167</v>
      </c>
      <c r="L3187" t="s">
        <v>8169</v>
      </c>
      <c r="M3187">
        <v>6524.63</v>
      </c>
      <c r="N3187">
        <v>8155.58</v>
      </c>
    </row>
    <row r="3188" spans="1:14" x14ac:dyDescent="0.3">
      <c r="A3188" t="s">
        <v>3156</v>
      </c>
      <c r="B3188" t="s">
        <v>6760</v>
      </c>
      <c r="C3188" t="s">
        <v>7405</v>
      </c>
      <c r="D3188" t="s">
        <v>7417</v>
      </c>
      <c r="E3188" t="s">
        <v>7425</v>
      </c>
      <c r="F3188" t="s">
        <v>7433</v>
      </c>
      <c r="G3188">
        <v>16304.52</v>
      </c>
      <c r="H3188">
        <v>2</v>
      </c>
      <c r="I3188" t="s">
        <v>8093</v>
      </c>
      <c r="J3188" t="s">
        <v>8163</v>
      </c>
      <c r="K3188" t="s">
        <v>8167</v>
      </c>
      <c r="L3188" t="s">
        <v>8169</v>
      </c>
      <c r="M3188">
        <v>26086.9</v>
      </c>
      <c r="N3188">
        <v>32609.040000000001</v>
      </c>
    </row>
    <row r="3189" spans="1:14" x14ac:dyDescent="0.3">
      <c r="A3189" t="s">
        <v>3157</v>
      </c>
      <c r="B3189" t="s">
        <v>6761</v>
      </c>
      <c r="C3189" t="s">
        <v>7406</v>
      </c>
      <c r="D3189" t="s">
        <v>7421</v>
      </c>
      <c r="E3189" t="s">
        <v>7427</v>
      </c>
      <c r="F3189" t="s">
        <v>7432</v>
      </c>
      <c r="G3189">
        <v>2350.56</v>
      </c>
      <c r="H3189">
        <v>18</v>
      </c>
      <c r="I3189" t="s">
        <v>8156</v>
      </c>
      <c r="J3189" t="s">
        <v>8163</v>
      </c>
      <c r="K3189" t="s">
        <v>8167</v>
      </c>
      <c r="L3189" t="s">
        <v>8169</v>
      </c>
      <c r="M3189">
        <v>33848.230000000003</v>
      </c>
      <c r="N3189">
        <v>42310.080000000002</v>
      </c>
    </row>
    <row r="3190" spans="1:14" x14ac:dyDescent="0.3">
      <c r="A3190" t="s">
        <v>3158</v>
      </c>
      <c r="B3190" t="s">
        <v>6762</v>
      </c>
      <c r="C3190" t="s">
        <v>7408</v>
      </c>
      <c r="D3190" t="s">
        <v>7420</v>
      </c>
      <c r="E3190" t="s">
        <v>7427</v>
      </c>
      <c r="F3190" t="s">
        <v>7433</v>
      </c>
      <c r="G3190">
        <v>16542.73</v>
      </c>
      <c r="H3190">
        <v>3</v>
      </c>
      <c r="I3190" t="s">
        <v>8105</v>
      </c>
      <c r="J3190" t="s">
        <v>8164</v>
      </c>
      <c r="K3190" t="s">
        <v>8167</v>
      </c>
      <c r="L3190" t="s">
        <v>8169</v>
      </c>
      <c r="M3190">
        <v>39702.22</v>
      </c>
      <c r="N3190">
        <v>49628.19</v>
      </c>
    </row>
    <row r="3191" spans="1:14" x14ac:dyDescent="0.3">
      <c r="A3191" t="s">
        <v>3159</v>
      </c>
      <c r="B3191" t="s">
        <v>6763</v>
      </c>
      <c r="C3191" t="s">
        <v>7405</v>
      </c>
      <c r="D3191" t="s">
        <v>7409</v>
      </c>
      <c r="E3191" t="s">
        <v>7423</v>
      </c>
      <c r="F3191" t="s">
        <v>7434</v>
      </c>
      <c r="G3191">
        <v>5312</v>
      </c>
      <c r="H3191">
        <v>15</v>
      </c>
      <c r="I3191" t="s">
        <v>7533</v>
      </c>
      <c r="J3191" t="s">
        <v>8165</v>
      </c>
      <c r="K3191" t="s">
        <v>8167</v>
      </c>
      <c r="L3191" t="s">
        <v>8169</v>
      </c>
      <c r="M3191">
        <v>63744</v>
      </c>
      <c r="N3191">
        <v>79680</v>
      </c>
    </row>
    <row r="3192" spans="1:14" x14ac:dyDescent="0.3">
      <c r="A3192" t="s">
        <v>3160</v>
      </c>
      <c r="B3192" t="s">
        <v>6764</v>
      </c>
      <c r="C3192" t="s">
        <v>7406</v>
      </c>
      <c r="D3192" t="s">
        <v>7416</v>
      </c>
      <c r="E3192" t="s">
        <v>7425</v>
      </c>
      <c r="F3192" t="s">
        <v>7432</v>
      </c>
      <c r="G3192">
        <v>14353.19</v>
      </c>
      <c r="H3192">
        <v>1</v>
      </c>
      <c r="I3192" t="s">
        <v>7637</v>
      </c>
      <c r="J3192" t="s">
        <v>8165</v>
      </c>
      <c r="K3192" t="s">
        <v>8168</v>
      </c>
      <c r="L3192" t="s">
        <v>8169</v>
      </c>
      <c r="M3192">
        <v>11482.22</v>
      </c>
      <c r="N3192">
        <v>14353.19</v>
      </c>
    </row>
    <row r="3193" spans="1:14" x14ac:dyDescent="0.3">
      <c r="A3193" t="s">
        <v>3161</v>
      </c>
      <c r="B3193" t="s">
        <v>6728</v>
      </c>
      <c r="C3193" t="s">
        <v>7405</v>
      </c>
      <c r="D3193" t="s">
        <v>7409</v>
      </c>
      <c r="E3193" t="s">
        <v>7424</v>
      </c>
      <c r="F3193" t="s">
        <v>7430</v>
      </c>
      <c r="G3193">
        <v>10146.75</v>
      </c>
      <c r="H3193">
        <v>1</v>
      </c>
      <c r="I3193" t="s">
        <v>7737</v>
      </c>
      <c r="J3193" t="s">
        <v>8162</v>
      </c>
      <c r="K3193" t="s">
        <v>8168</v>
      </c>
      <c r="L3193" t="s">
        <v>8170</v>
      </c>
      <c r="M3193">
        <v>10146.75</v>
      </c>
      <c r="N3193">
        <v>10146.75</v>
      </c>
    </row>
    <row r="3194" spans="1:14" x14ac:dyDescent="0.3">
      <c r="A3194" t="s">
        <v>3162</v>
      </c>
      <c r="B3194" t="s">
        <v>4621</v>
      </c>
      <c r="C3194" t="s">
        <v>7406</v>
      </c>
      <c r="D3194" t="s">
        <v>7414</v>
      </c>
      <c r="E3194" t="s">
        <v>7427</v>
      </c>
      <c r="F3194" t="s">
        <v>7429</v>
      </c>
      <c r="G3194">
        <v>14236.99</v>
      </c>
      <c r="H3194">
        <v>13</v>
      </c>
      <c r="I3194" t="s">
        <v>7505</v>
      </c>
      <c r="J3194" t="s">
        <v>8166</v>
      </c>
      <c r="K3194" t="s">
        <v>8168</v>
      </c>
      <c r="L3194" t="s">
        <v>8169</v>
      </c>
      <c r="M3194">
        <v>148064.53</v>
      </c>
      <c r="N3194">
        <v>185080.87</v>
      </c>
    </row>
    <row r="3195" spans="1:14" x14ac:dyDescent="0.3">
      <c r="A3195" t="s">
        <v>135</v>
      </c>
      <c r="B3195" t="s">
        <v>6765</v>
      </c>
      <c r="C3195" t="s">
        <v>7406</v>
      </c>
      <c r="D3195" t="s">
        <v>7416</v>
      </c>
      <c r="E3195" t="s">
        <v>7425</v>
      </c>
      <c r="F3195" t="s">
        <v>7429</v>
      </c>
      <c r="G3195">
        <v>1503.13</v>
      </c>
      <c r="H3195">
        <v>3</v>
      </c>
      <c r="I3195" t="s">
        <v>8045</v>
      </c>
      <c r="J3195" t="s">
        <v>8165</v>
      </c>
      <c r="K3195" t="s">
        <v>8168</v>
      </c>
      <c r="L3195" t="s">
        <v>8170</v>
      </c>
      <c r="M3195">
        <v>4509.3900000000003</v>
      </c>
      <c r="N3195">
        <v>4509.3900000000003</v>
      </c>
    </row>
    <row r="3196" spans="1:14" x14ac:dyDescent="0.3">
      <c r="A3196" t="s">
        <v>3163</v>
      </c>
      <c r="B3196" t="s">
        <v>6766</v>
      </c>
      <c r="C3196" t="s">
        <v>7408</v>
      </c>
      <c r="D3196" t="s">
        <v>7419</v>
      </c>
      <c r="E3196" t="s">
        <v>7424</v>
      </c>
      <c r="F3196" t="s">
        <v>7433</v>
      </c>
      <c r="G3196">
        <v>7964.68</v>
      </c>
      <c r="H3196">
        <v>16</v>
      </c>
      <c r="I3196" t="s">
        <v>7969</v>
      </c>
      <c r="J3196" t="s">
        <v>8165</v>
      </c>
      <c r="K3196" t="s">
        <v>8167</v>
      </c>
      <c r="L3196" t="s">
        <v>8169</v>
      </c>
      <c r="M3196">
        <v>101948.07</v>
      </c>
      <c r="N3196">
        <v>127434.88</v>
      </c>
    </row>
    <row r="3197" spans="1:14" x14ac:dyDescent="0.3">
      <c r="A3197" t="s">
        <v>3164</v>
      </c>
      <c r="B3197" t="s">
        <v>4853</v>
      </c>
      <c r="C3197" t="s">
        <v>7407</v>
      </c>
      <c r="D3197" t="s">
        <v>7418</v>
      </c>
      <c r="E3197" t="s">
        <v>7424</v>
      </c>
      <c r="F3197" t="s">
        <v>7431</v>
      </c>
      <c r="G3197">
        <v>13520.7</v>
      </c>
      <c r="H3197">
        <v>2</v>
      </c>
      <c r="I3197" t="s">
        <v>7629</v>
      </c>
      <c r="J3197" t="s">
        <v>8162</v>
      </c>
      <c r="K3197" t="s">
        <v>8168</v>
      </c>
      <c r="L3197" t="s">
        <v>8169</v>
      </c>
      <c r="M3197">
        <v>21633.119999999999</v>
      </c>
      <c r="N3197">
        <v>27041.4</v>
      </c>
    </row>
    <row r="3198" spans="1:14" x14ac:dyDescent="0.3">
      <c r="A3198" t="s">
        <v>3165</v>
      </c>
      <c r="B3198" t="s">
        <v>6767</v>
      </c>
      <c r="C3198" t="s">
        <v>7406</v>
      </c>
      <c r="D3198" t="s">
        <v>7414</v>
      </c>
      <c r="E3198" t="s">
        <v>7425</v>
      </c>
      <c r="F3198" t="s">
        <v>7433</v>
      </c>
      <c r="G3198">
        <v>5171.7299999999996</v>
      </c>
      <c r="H3198">
        <v>1</v>
      </c>
      <c r="I3198" t="s">
        <v>7887</v>
      </c>
      <c r="J3198" t="s">
        <v>8165</v>
      </c>
      <c r="K3198" t="s">
        <v>8167</v>
      </c>
      <c r="L3198" t="s">
        <v>8169</v>
      </c>
      <c r="M3198">
        <v>4137.55</v>
      </c>
      <c r="N3198">
        <v>5171.7299999999996</v>
      </c>
    </row>
    <row r="3199" spans="1:14" x14ac:dyDescent="0.3">
      <c r="A3199" t="s">
        <v>3166</v>
      </c>
      <c r="B3199" t="s">
        <v>6768</v>
      </c>
      <c r="C3199" t="s">
        <v>7405</v>
      </c>
      <c r="D3199" t="s">
        <v>7410</v>
      </c>
      <c r="E3199" t="s">
        <v>7423</v>
      </c>
      <c r="F3199" t="s">
        <v>7428</v>
      </c>
      <c r="G3199">
        <v>7213.53</v>
      </c>
      <c r="H3199">
        <v>19</v>
      </c>
      <c r="I3199" t="s">
        <v>7509</v>
      </c>
      <c r="J3199" t="s">
        <v>8165</v>
      </c>
      <c r="K3199" t="s">
        <v>8167</v>
      </c>
      <c r="L3199" t="s">
        <v>8170</v>
      </c>
      <c r="M3199">
        <v>137057.07</v>
      </c>
      <c r="N3199">
        <v>137057.07</v>
      </c>
    </row>
    <row r="3200" spans="1:14" x14ac:dyDescent="0.3">
      <c r="A3200" t="s">
        <v>3167</v>
      </c>
      <c r="B3200" t="s">
        <v>6769</v>
      </c>
      <c r="C3200" t="s">
        <v>7408</v>
      </c>
      <c r="D3200" t="s">
        <v>7417</v>
      </c>
      <c r="E3200" t="s">
        <v>7427</v>
      </c>
      <c r="F3200" t="s">
        <v>7429</v>
      </c>
      <c r="G3200">
        <v>15896.99</v>
      </c>
      <c r="H3200">
        <v>14</v>
      </c>
      <c r="I3200" t="s">
        <v>7749</v>
      </c>
      <c r="J3200" t="s">
        <v>8166</v>
      </c>
      <c r="K3200" t="s">
        <v>8168</v>
      </c>
      <c r="L3200" t="s">
        <v>8170</v>
      </c>
      <c r="M3200">
        <v>222557.86</v>
      </c>
      <c r="N3200">
        <v>222557.86</v>
      </c>
    </row>
    <row r="3201" spans="1:14" x14ac:dyDescent="0.3">
      <c r="A3201" t="s">
        <v>3168</v>
      </c>
      <c r="B3201" t="s">
        <v>5294</v>
      </c>
      <c r="C3201" t="s">
        <v>7407</v>
      </c>
      <c r="D3201" t="s">
        <v>7417</v>
      </c>
      <c r="E3201" t="s">
        <v>7424</v>
      </c>
      <c r="F3201" t="s">
        <v>7431</v>
      </c>
      <c r="G3201">
        <v>7726.47</v>
      </c>
      <c r="H3201">
        <v>11</v>
      </c>
      <c r="I3201" t="s">
        <v>7585</v>
      </c>
      <c r="J3201" t="s">
        <v>8163</v>
      </c>
      <c r="K3201" t="s">
        <v>8167</v>
      </c>
      <c r="L3201" t="s">
        <v>8170</v>
      </c>
      <c r="M3201">
        <v>84991.17</v>
      </c>
      <c r="N3201">
        <v>84991.17</v>
      </c>
    </row>
    <row r="3202" spans="1:14" x14ac:dyDescent="0.3">
      <c r="A3202" t="s">
        <v>3169</v>
      </c>
      <c r="B3202" t="s">
        <v>6770</v>
      </c>
      <c r="C3202" t="s">
        <v>7408</v>
      </c>
      <c r="D3202" t="s">
        <v>7422</v>
      </c>
      <c r="E3202" t="s">
        <v>7425</v>
      </c>
      <c r="F3202" t="s">
        <v>7432</v>
      </c>
      <c r="G3202">
        <v>13944.83</v>
      </c>
      <c r="H3202">
        <v>2</v>
      </c>
      <c r="I3202" t="s">
        <v>7690</v>
      </c>
      <c r="J3202" t="s">
        <v>8165</v>
      </c>
      <c r="K3202" t="s">
        <v>8167</v>
      </c>
      <c r="L3202" t="s">
        <v>8169</v>
      </c>
      <c r="M3202">
        <v>22312.06</v>
      </c>
      <c r="N3202">
        <v>27889.66</v>
      </c>
    </row>
    <row r="3203" spans="1:14" x14ac:dyDescent="0.3">
      <c r="A3203" t="s">
        <v>3170</v>
      </c>
      <c r="B3203" t="s">
        <v>6771</v>
      </c>
      <c r="C3203" t="s">
        <v>7405</v>
      </c>
      <c r="D3203" t="s">
        <v>7411</v>
      </c>
      <c r="E3203" t="s">
        <v>7424</v>
      </c>
      <c r="F3203" t="s">
        <v>7432</v>
      </c>
      <c r="G3203">
        <v>1789.48</v>
      </c>
      <c r="H3203">
        <v>16</v>
      </c>
      <c r="I3203" t="s">
        <v>7852</v>
      </c>
      <c r="J3203" t="s">
        <v>8163</v>
      </c>
      <c r="K3203" t="s">
        <v>8167</v>
      </c>
      <c r="L3203" t="s">
        <v>8170</v>
      </c>
      <c r="M3203">
        <v>28631.68</v>
      </c>
      <c r="N3203">
        <v>28631.68</v>
      </c>
    </row>
    <row r="3204" spans="1:14" x14ac:dyDescent="0.3">
      <c r="A3204" t="s">
        <v>3171</v>
      </c>
      <c r="B3204" t="s">
        <v>6772</v>
      </c>
      <c r="C3204" t="s">
        <v>7406</v>
      </c>
      <c r="D3204" t="s">
        <v>7414</v>
      </c>
      <c r="E3204" t="s">
        <v>7426</v>
      </c>
      <c r="F3204" t="s">
        <v>7434</v>
      </c>
      <c r="G3204">
        <v>9629.66</v>
      </c>
      <c r="H3204">
        <v>17</v>
      </c>
      <c r="I3204" t="s">
        <v>7594</v>
      </c>
      <c r="J3204" t="s">
        <v>8165</v>
      </c>
      <c r="K3204" t="s">
        <v>8167</v>
      </c>
      <c r="L3204" t="s">
        <v>8169</v>
      </c>
      <c r="M3204">
        <v>130963.21</v>
      </c>
      <c r="N3204">
        <v>163704.22</v>
      </c>
    </row>
    <row r="3205" spans="1:14" x14ac:dyDescent="0.3">
      <c r="A3205" t="s">
        <v>3172</v>
      </c>
      <c r="B3205" t="s">
        <v>5460</v>
      </c>
      <c r="C3205" t="s">
        <v>7407</v>
      </c>
      <c r="D3205" t="s">
        <v>7415</v>
      </c>
      <c r="E3205" t="s">
        <v>7426</v>
      </c>
      <c r="F3205" t="s">
        <v>7431</v>
      </c>
      <c r="G3205">
        <v>7845.16</v>
      </c>
      <c r="H3205">
        <v>13</v>
      </c>
      <c r="I3205" t="s">
        <v>7570</v>
      </c>
      <c r="J3205" t="s">
        <v>8162</v>
      </c>
      <c r="K3205" t="s">
        <v>8168</v>
      </c>
      <c r="L3205" t="s">
        <v>8169</v>
      </c>
      <c r="M3205">
        <v>81589.83</v>
      </c>
      <c r="N3205">
        <v>101987.08</v>
      </c>
    </row>
    <row r="3206" spans="1:14" x14ac:dyDescent="0.3">
      <c r="A3206" t="s">
        <v>3173</v>
      </c>
      <c r="B3206" t="s">
        <v>6773</v>
      </c>
      <c r="C3206" t="s">
        <v>7407</v>
      </c>
      <c r="D3206" t="s">
        <v>7418</v>
      </c>
      <c r="E3206" t="s">
        <v>7425</v>
      </c>
      <c r="F3206" t="s">
        <v>7432</v>
      </c>
      <c r="G3206">
        <v>5322.79</v>
      </c>
      <c r="H3206">
        <v>6</v>
      </c>
      <c r="I3206" t="s">
        <v>7631</v>
      </c>
      <c r="J3206" t="s">
        <v>8165</v>
      </c>
      <c r="K3206" t="s">
        <v>8167</v>
      </c>
      <c r="L3206" t="s">
        <v>8170</v>
      </c>
      <c r="M3206">
        <v>31936.74</v>
      </c>
      <c r="N3206">
        <v>31936.739999999998</v>
      </c>
    </row>
    <row r="3207" spans="1:14" x14ac:dyDescent="0.3">
      <c r="A3207" t="s">
        <v>3174</v>
      </c>
      <c r="B3207" t="s">
        <v>6774</v>
      </c>
      <c r="C3207" t="s">
        <v>7408</v>
      </c>
      <c r="D3207" t="s">
        <v>7417</v>
      </c>
      <c r="E3207" t="s">
        <v>7423</v>
      </c>
      <c r="F3207" t="s">
        <v>7434</v>
      </c>
      <c r="G3207">
        <v>7781.25</v>
      </c>
      <c r="H3207">
        <v>5</v>
      </c>
      <c r="I3207" t="s">
        <v>7556</v>
      </c>
      <c r="J3207" t="s">
        <v>8166</v>
      </c>
      <c r="K3207" t="s">
        <v>8168</v>
      </c>
      <c r="L3207" t="s">
        <v>8169</v>
      </c>
      <c r="M3207">
        <v>31125</v>
      </c>
      <c r="N3207">
        <v>38906.25</v>
      </c>
    </row>
    <row r="3208" spans="1:14" x14ac:dyDescent="0.3">
      <c r="A3208" t="s">
        <v>3175</v>
      </c>
      <c r="B3208" t="s">
        <v>6775</v>
      </c>
      <c r="C3208" t="s">
        <v>7407</v>
      </c>
      <c r="D3208" t="s">
        <v>7417</v>
      </c>
      <c r="E3208" t="s">
        <v>7427</v>
      </c>
      <c r="F3208" t="s">
        <v>7429</v>
      </c>
      <c r="G3208">
        <v>5932.84</v>
      </c>
      <c r="H3208">
        <v>7</v>
      </c>
      <c r="I3208" t="s">
        <v>7958</v>
      </c>
      <c r="J3208" t="s">
        <v>8162</v>
      </c>
      <c r="K3208" t="s">
        <v>8168</v>
      </c>
      <c r="L3208" t="s">
        <v>8169</v>
      </c>
      <c r="M3208">
        <v>33224.07</v>
      </c>
      <c r="N3208">
        <v>41529.880000000005</v>
      </c>
    </row>
    <row r="3209" spans="1:14" x14ac:dyDescent="0.3">
      <c r="A3209" t="s">
        <v>3176</v>
      </c>
      <c r="B3209" t="s">
        <v>6776</v>
      </c>
      <c r="C3209" t="s">
        <v>7407</v>
      </c>
      <c r="D3209" t="s">
        <v>7413</v>
      </c>
      <c r="E3209" t="s">
        <v>7423</v>
      </c>
      <c r="F3209" t="s">
        <v>7428</v>
      </c>
      <c r="G3209">
        <v>6646.64</v>
      </c>
      <c r="H3209">
        <v>1</v>
      </c>
      <c r="I3209" t="s">
        <v>7813</v>
      </c>
      <c r="J3209" t="s">
        <v>8166</v>
      </c>
      <c r="K3209" t="s">
        <v>8167</v>
      </c>
      <c r="L3209" t="s">
        <v>8170</v>
      </c>
      <c r="M3209">
        <v>6646.64</v>
      </c>
      <c r="N3209">
        <v>6646.64</v>
      </c>
    </row>
    <row r="3210" spans="1:14" x14ac:dyDescent="0.3">
      <c r="A3210" t="s">
        <v>3177</v>
      </c>
      <c r="B3210" t="s">
        <v>6777</v>
      </c>
      <c r="C3210" t="s">
        <v>7407</v>
      </c>
      <c r="D3210" t="s">
        <v>7413</v>
      </c>
      <c r="E3210" t="s">
        <v>7426</v>
      </c>
      <c r="F3210" t="s">
        <v>7433</v>
      </c>
      <c r="G3210">
        <v>2950.65</v>
      </c>
      <c r="H3210">
        <v>14</v>
      </c>
      <c r="I3210" t="s">
        <v>7915</v>
      </c>
      <c r="J3210" t="s">
        <v>8164</v>
      </c>
      <c r="K3210" t="s">
        <v>8167</v>
      </c>
      <c r="L3210" t="s">
        <v>8170</v>
      </c>
      <c r="M3210">
        <v>41309.1</v>
      </c>
      <c r="N3210">
        <v>41309.1</v>
      </c>
    </row>
    <row r="3211" spans="1:14" x14ac:dyDescent="0.3">
      <c r="A3211" t="s">
        <v>3178</v>
      </c>
      <c r="B3211" t="s">
        <v>6778</v>
      </c>
      <c r="C3211" t="s">
        <v>7406</v>
      </c>
      <c r="D3211" t="s">
        <v>7421</v>
      </c>
      <c r="E3211" t="s">
        <v>7424</v>
      </c>
      <c r="F3211" t="s">
        <v>7429</v>
      </c>
      <c r="G3211">
        <v>10052.129999999999</v>
      </c>
      <c r="H3211">
        <v>13</v>
      </c>
      <c r="I3211" t="s">
        <v>7643</v>
      </c>
      <c r="J3211" t="s">
        <v>8165</v>
      </c>
      <c r="K3211" t="s">
        <v>8167</v>
      </c>
      <c r="L3211" t="s">
        <v>8170</v>
      </c>
      <c r="M3211">
        <v>130677.69</v>
      </c>
      <c r="N3211">
        <v>130677.68999999999</v>
      </c>
    </row>
    <row r="3212" spans="1:14" x14ac:dyDescent="0.3">
      <c r="A3212" t="s">
        <v>3179</v>
      </c>
      <c r="B3212" t="s">
        <v>6779</v>
      </c>
      <c r="C3212" t="s">
        <v>7406</v>
      </c>
      <c r="D3212" t="s">
        <v>7412</v>
      </c>
      <c r="E3212" t="s">
        <v>7424</v>
      </c>
      <c r="F3212" t="s">
        <v>7432</v>
      </c>
      <c r="G3212">
        <v>15911.93</v>
      </c>
      <c r="H3212">
        <v>18</v>
      </c>
      <c r="I3212" t="s">
        <v>8149</v>
      </c>
      <c r="J3212" t="s">
        <v>8166</v>
      </c>
      <c r="K3212" t="s">
        <v>8168</v>
      </c>
      <c r="L3212" t="s">
        <v>8169</v>
      </c>
      <c r="M3212">
        <v>229131.46</v>
      </c>
      <c r="N3212">
        <v>286414.74</v>
      </c>
    </row>
    <row r="3213" spans="1:14" x14ac:dyDescent="0.3">
      <c r="A3213" t="s">
        <v>3180</v>
      </c>
      <c r="B3213" t="s">
        <v>6780</v>
      </c>
      <c r="C3213" t="s">
        <v>7406</v>
      </c>
      <c r="D3213" t="s">
        <v>7416</v>
      </c>
      <c r="E3213" t="s">
        <v>7426</v>
      </c>
      <c r="F3213" t="s">
        <v>7428</v>
      </c>
      <c r="G3213">
        <v>13723.22</v>
      </c>
      <c r="H3213">
        <v>5</v>
      </c>
      <c r="I3213" t="s">
        <v>7860</v>
      </c>
      <c r="J3213" t="s">
        <v>8166</v>
      </c>
      <c r="K3213" t="s">
        <v>8167</v>
      </c>
      <c r="L3213" t="s">
        <v>8170</v>
      </c>
      <c r="M3213">
        <v>68616.100000000006</v>
      </c>
      <c r="N3213">
        <v>68616.099999999991</v>
      </c>
    </row>
    <row r="3214" spans="1:14" x14ac:dyDescent="0.3">
      <c r="A3214" t="s">
        <v>3181</v>
      </c>
      <c r="B3214" t="s">
        <v>6781</v>
      </c>
      <c r="C3214" t="s">
        <v>7407</v>
      </c>
      <c r="D3214" t="s">
        <v>7418</v>
      </c>
      <c r="E3214" t="s">
        <v>7427</v>
      </c>
      <c r="F3214" t="s">
        <v>7429</v>
      </c>
      <c r="G3214">
        <v>5946.12</v>
      </c>
      <c r="H3214">
        <v>5</v>
      </c>
      <c r="I3214" t="s">
        <v>7832</v>
      </c>
      <c r="J3214" t="s">
        <v>8163</v>
      </c>
      <c r="K3214" t="s">
        <v>8167</v>
      </c>
      <c r="L3214" t="s">
        <v>8170</v>
      </c>
      <c r="M3214">
        <v>29730.6</v>
      </c>
      <c r="N3214">
        <v>29730.6</v>
      </c>
    </row>
    <row r="3215" spans="1:14" x14ac:dyDescent="0.3">
      <c r="A3215" t="s">
        <v>3182</v>
      </c>
      <c r="B3215" t="s">
        <v>6782</v>
      </c>
      <c r="C3215" t="s">
        <v>7408</v>
      </c>
      <c r="D3215" t="s">
        <v>7419</v>
      </c>
      <c r="E3215" t="s">
        <v>7424</v>
      </c>
      <c r="F3215" t="s">
        <v>7429</v>
      </c>
      <c r="G3215">
        <v>2709.12</v>
      </c>
      <c r="H3215">
        <v>14</v>
      </c>
      <c r="I3215" t="s">
        <v>7757</v>
      </c>
      <c r="J3215" t="s">
        <v>8163</v>
      </c>
      <c r="K3215" t="s">
        <v>8168</v>
      </c>
      <c r="L3215" t="s">
        <v>8169</v>
      </c>
      <c r="M3215">
        <v>30342.31</v>
      </c>
      <c r="N3215">
        <v>37927.68</v>
      </c>
    </row>
    <row r="3216" spans="1:14" x14ac:dyDescent="0.3">
      <c r="A3216" t="s">
        <v>3183</v>
      </c>
      <c r="B3216" t="s">
        <v>6783</v>
      </c>
      <c r="C3216" t="s">
        <v>7407</v>
      </c>
      <c r="D3216" t="s">
        <v>7418</v>
      </c>
      <c r="E3216" t="s">
        <v>7424</v>
      </c>
      <c r="F3216" t="s">
        <v>7431</v>
      </c>
      <c r="G3216">
        <v>12019.23</v>
      </c>
      <c r="H3216">
        <v>6</v>
      </c>
      <c r="I3216" t="s">
        <v>7515</v>
      </c>
      <c r="J3216" t="s">
        <v>8163</v>
      </c>
      <c r="K3216" t="s">
        <v>8168</v>
      </c>
      <c r="L3216" t="s">
        <v>8169</v>
      </c>
      <c r="M3216">
        <v>57692.47</v>
      </c>
      <c r="N3216">
        <v>72115.38</v>
      </c>
    </row>
    <row r="3217" spans="1:14" x14ac:dyDescent="0.3">
      <c r="A3217" t="s">
        <v>3184</v>
      </c>
      <c r="B3217" t="s">
        <v>6784</v>
      </c>
      <c r="C3217" t="s">
        <v>7405</v>
      </c>
      <c r="D3217" t="s">
        <v>7417</v>
      </c>
      <c r="E3217" t="s">
        <v>7423</v>
      </c>
      <c r="F3217" t="s">
        <v>7431</v>
      </c>
      <c r="G3217">
        <v>7040.06</v>
      </c>
      <c r="H3217">
        <v>3</v>
      </c>
      <c r="I3217" t="s">
        <v>7913</v>
      </c>
      <c r="J3217" t="s">
        <v>8166</v>
      </c>
      <c r="K3217" t="s">
        <v>8167</v>
      </c>
      <c r="L3217" t="s">
        <v>8170</v>
      </c>
      <c r="M3217">
        <v>21120.18</v>
      </c>
      <c r="N3217">
        <v>21120.18</v>
      </c>
    </row>
    <row r="3218" spans="1:14" x14ac:dyDescent="0.3">
      <c r="A3218" t="s">
        <v>3185</v>
      </c>
      <c r="B3218" t="s">
        <v>6785</v>
      </c>
      <c r="C3218" t="s">
        <v>7406</v>
      </c>
      <c r="D3218" t="s">
        <v>7421</v>
      </c>
      <c r="E3218" t="s">
        <v>7424</v>
      </c>
      <c r="F3218" t="s">
        <v>7433</v>
      </c>
      <c r="G3218">
        <v>9788.19</v>
      </c>
      <c r="H3218">
        <v>16</v>
      </c>
      <c r="I3218" t="s">
        <v>7834</v>
      </c>
      <c r="J3218" t="s">
        <v>8163</v>
      </c>
      <c r="K3218" t="s">
        <v>8168</v>
      </c>
      <c r="L3218" t="s">
        <v>8169</v>
      </c>
      <c r="M3218">
        <v>125288.5</v>
      </c>
      <c r="N3218">
        <v>156611.04</v>
      </c>
    </row>
    <row r="3219" spans="1:14" x14ac:dyDescent="0.3">
      <c r="A3219" t="s">
        <v>3186</v>
      </c>
      <c r="B3219" t="s">
        <v>6786</v>
      </c>
      <c r="C3219" t="s">
        <v>7406</v>
      </c>
      <c r="D3219" t="s">
        <v>7412</v>
      </c>
      <c r="E3219" t="s">
        <v>7424</v>
      </c>
      <c r="F3219" t="s">
        <v>7433</v>
      </c>
      <c r="G3219">
        <v>16373.41</v>
      </c>
      <c r="H3219">
        <v>11</v>
      </c>
      <c r="I3219" t="s">
        <v>7909</v>
      </c>
      <c r="J3219" t="s">
        <v>8165</v>
      </c>
      <c r="K3219" t="s">
        <v>8168</v>
      </c>
      <c r="L3219" t="s">
        <v>8169</v>
      </c>
      <c r="M3219">
        <v>144086.34</v>
      </c>
      <c r="N3219">
        <v>180107.51</v>
      </c>
    </row>
    <row r="3220" spans="1:14" x14ac:dyDescent="0.3">
      <c r="A3220" t="s">
        <v>3187</v>
      </c>
      <c r="B3220" t="s">
        <v>4834</v>
      </c>
      <c r="C3220" t="s">
        <v>7408</v>
      </c>
      <c r="D3220" t="s">
        <v>7422</v>
      </c>
      <c r="E3220" t="s">
        <v>7427</v>
      </c>
      <c r="F3220" t="s">
        <v>7434</v>
      </c>
      <c r="G3220">
        <v>4662.1099999999997</v>
      </c>
      <c r="H3220">
        <v>19</v>
      </c>
      <c r="I3220" t="s">
        <v>8042</v>
      </c>
      <c r="J3220" t="s">
        <v>8165</v>
      </c>
      <c r="K3220" t="s">
        <v>8167</v>
      </c>
      <c r="L3220" t="s">
        <v>8170</v>
      </c>
      <c r="M3220">
        <v>88580.09</v>
      </c>
      <c r="N3220">
        <v>88580.09</v>
      </c>
    </row>
    <row r="3221" spans="1:14" x14ac:dyDescent="0.3">
      <c r="A3221" t="s">
        <v>3188</v>
      </c>
      <c r="B3221" t="s">
        <v>6787</v>
      </c>
      <c r="C3221" t="s">
        <v>7408</v>
      </c>
      <c r="D3221" t="s">
        <v>7417</v>
      </c>
      <c r="E3221" t="s">
        <v>7427</v>
      </c>
      <c r="F3221" t="s">
        <v>7430</v>
      </c>
      <c r="G3221">
        <v>9064.43</v>
      </c>
      <c r="H3221">
        <v>9</v>
      </c>
      <c r="I3221" t="s">
        <v>7470</v>
      </c>
      <c r="J3221" t="s">
        <v>8166</v>
      </c>
      <c r="K3221" t="s">
        <v>8167</v>
      </c>
      <c r="L3221" t="s">
        <v>8169</v>
      </c>
      <c r="M3221">
        <v>65263.73</v>
      </c>
      <c r="N3221">
        <v>81579.87</v>
      </c>
    </row>
    <row r="3222" spans="1:14" x14ac:dyDescent="0.3">
      <c r="A3222" t="s">
        <v>3189</v>
      </c>
      <c r="B3222" t="s">
        <v>6788</v>
      </c>
      <c r="C3222" t="s">
        <v>7405</v>
      </c>
      <c r="D3222" t="s">
        <v>7410</v>
      </c>
      <c r="E3222" t="s">
        <v>7427</v>
      </c>
      <c r="F3222" t="s">
        <v>7428</v>
      </c>
      <c r="G3222">
        <v>6879.87</v>
      </c>
      <c r="H3222">
        <v>5</v>
      </c>
      <c r="I3222" t="s">
        <v>7643</v>
      </c>
      <c r="J3222" t="s">
        <v>8166</v>
      </c>
      <c r="K3222" t="s">
        <v>8167</v>
      </c>
      <c r="L3222" t="s">
        <v>8170</v>
      </c>
      <c r="M3222">
        <v>34399.35</v>
      </c>
      <c r="N3222">
        <v>34399.35</v>
      </c>
    </row>
    <row r="3223" spans="1:14" x14ac:dyDescent="0.3">
      <c r="A3223" t="s">
        <v>3190</v>
      </c>
      <c r="B3223" t="s">
        <v>6789</v>
      </c>
      <c r="C3223" t="s">
        <v>7405</v>
      </c>
      <c r="D3223" t="s">
        <v>7417</v>
      </c>
      <c r="E3223" t="s">
        <v>7427</v>
      </c>
      <c r="F3223" t="s">
        <v>7433</v>
      </c>
      <c r="G3223">
        <v>5111.1400000000003</v>
      </c>
      <c r="H3223">
        <v>4</v>
      </c>
      <c r="I3223" t="s">
        <v>7614</v>
      </c>
      <c r="J3223" t="s">
        <v>8165</v>
      </c>
      <c r="K3223" t="s">
        <v>8167</v>
      </c>
      <c r="L3223" t="s">
        <v>8170</v>
      </c>
      <c r="M3223">
        <v>20444.560000000001</v>
      </c>
      <c r="N3223">
        <v>20444.560000000001</v>
      </c>
    </row>
    <row r="3224" spans="1:14" x14ac:dyDescent="0.3">
      <c r="A3224" t="s">
        <v>3191</v>
      </c>
      <c r="B3224" t="s">
        <v>6743</v>
      </c>
      <c r="C3224" t="s">
        <v>7407</v>
      </c>
      <c r="D3224" t="s">
        <v>7413</v>
      </c>
      <c r="E3224" t="s">
        <v>7425</v>
      </c>
      <c r="F3224" t="s">
        <v>7430</v>
      </c>
      <c r="G3224">
        <v>5385.87</v>
      </c>
      <c r="H3224">
        <v>9</v>
      </c>
      <c r="I3224" t="s">
        <v>8147</v>
      </c>
      <c r="J3224" t="s">
        <v>8164</v>
      </c>
      <c r="K3224" t="s">
        <v>8167</v>
      </c>
      <c r="L3224" t="s">
        <v>8169</v>
      </c>
      <c r="M3224">
        <v>38778.43</v>
      </c>
      <c r="N3224">
        <v>48472.83</v>
      </c>
    </row>
    <row r="3225" spans="1:14" x14ac:dyDescent="0.3">
      <c r="A3225" t="s">
        <v>3192</v>
      </c>
      <c r="B3225" t="s">
        <v>6790</v>
      </c>
      <c r="C3225" t="s">
        <v>7407</v>
      </c>
      <c r="D3225" t="s">
        <v>7413</v>
      </c>
      <c r="E3225" t="s">
        <v>7424</v>
      </c>
      <c r="F3225" t="s">
        <v>7430</v>
      </c>
      <c r="G3225">
        <v>6942.12</v>
      </c>
      <c r="H3225">
        <v>13</v>
      </c>
      <c r="I3225" t="s">
        <v>7846</v>
      </c>
      <c r="J3225" t="s">
        <v>8164</v>
      </c>
      <c r="K3225" t="s">
        <v>8167</v>
      </c>
      <c r="L3225" t="s">
        <v>8170</v>
      </c>
      <c r="M3225">
        <v>90247.56</v>
      </c>
      <c r="N3225">
        <v>90247.56</v>
      </c>
    </row>
    <row r="3226" spans="1:14" x14ac:dyDescent="0.3">
      <c r="A3226" t="s">
        <v>3193</v>
      </c>
      <c r="B3226" t="s">
        <v>6791</v>
      </c>
      <c r="C3226" t="s">
        <v>7408</v>
      </c>
      <c r="D3226" t="s">
        <v>7422</v>
      </c>
      <c r="E3226" t="s">
        <v>7426</v>
      </c>
      <c r="F3226" t="s">
        <v>7431</v>
      </c>
      <c r="G3226">
        <v>5237.3</v>
      </c>
      <c r="H3226">
        <v>15</v>
      </c>
      <c r="I3226" t="s">
        <v>8096</v>
      </c>
      <c r="J3226" t="s">
        <v>8162</v>
      </c>
      <c r="K3226" t="s">
        <v>8168</v>
      </c>
      <c r="L3226" t="s">
        <v>8169</v>
      </c>
      <c r="M3226">
        <v>62847.6</v>
      </c>
      <c r="N3226">
        <v>78559.5</v>
      </c>
    </row>
    <row r="3227" spans="1:14" x14ac:dyDescent="0.3">
      <c r="A3227" t="s">
        <v>3194</v>
      </c>
      <c r="B3227" t="s">
        <v>6792</v>
      </c>
      <c r="C3227" t="s">
        <v>7405</v>
      </c>
      <c r="D3227" t="s">
        <v>7410</v>
      </c>
      <c r="E3227" t="s">
        <v>7426</v>
      </c>
      <c r="F3227" t="s">
        <v>7432</v>
      </c>
      <c r="G3227">
        <v>1585.3</v>
      </c>
      <c r="H3227">
        <v>18</v>
      </c>
      <c r="I3227" t="s">
        <v>8048</v>
      </c>
      <c r="J3227" t="s">
        <v>8163</v>
      </c>
      <c r="K3227" t="s">
        <v>8168</v>
      </c>
      <c r="L3227" t="s">
        <v>8170</v>
      </c>
      <c r="M3227">
        <v>28535.4</v>
      </c>
      <c r="N3227">
        <v>28535.399999999998</v>
      </c>
    </row>
    <row r="3228" spans="1:14" x14ac:dyDescent="0.3">
      <c r="A3228" t="s">
        <v>3195</v>
      </c>
      <c r="B3228" t="s">
        <v>6793</v>
      </c>
      <c r="C3228" t="s">
        <v>7405</v>
      </c>
      <c r="D3228" t="s">
        <v>7417</v>
      </c>
      <c r="E3228" t="s">
        <v>7427</v>
      </c>
      <c r="F3228" t="s">
        <v>7428</v>
      </c>
      <c r="G3228">
        <v>4726.0200000000004</v>
      </c>
      <c r="H3228">
        <v>7</v>
      </c>
      <c r="I3228" t="s">
        <v>7724</v>
      </c>
      <c r="J3228" t="s">
        <v>8165</v>
      </c>
      <c r="K3228" t="s">
        <v>8168</v>
      </c>
      <c r="L3228" t="s">
        <v>8170</v>
      </c>
      <c r="M3228">
        <v>33082.14</v>
      </c>
      <c r="N3228">
        <v>33082.14</v>
      </c>
    </row>
    <row r="3229" spans="1:14" x14ac:dyDescent="0.3">
      <c r="A3229" t="s">
        <v>3196</v>
      </c>
      <c r="B3229" t="s">
        <v>4826</v>
      </c>
      <c r="C3229" t="s">
        <v>7408</v>
      </c>
      <c r="D3229" t="s">
        <v>7422</v>
      </c>
      <c r="E3229" t="s">
        <v>7424</v>
      </c>
      <c r="F3229" t="s">
        <v>7428</v>
      </c>
      <c r="G3229">
        <v>1295.6300000000001</v>
      </c>
      <c r="H3229">
        <v>4</v>
      </c>
      <c r="I3229" t="s">
        <v>7939</v>
      </c>
      <c r="J3229" t="s">
        <v>8166</v>
      </c>
      <c r="K3229" t="s">
        <v>8167</v>
      </c>
      <c r="L3229" t="s">
        <v>8170</v>
      </c>
      <c r="M3229">
        <v>5182.5200000000004</v>
      </c>
      <c r="N3229">
        <v>5182.5200000000004</v>
      </c>
    </row>
    <row r="3230" spans="1:14" x14ac:dyDescent="0.3">
      <c r="A3230" t="s">
        <v>3197</v>
      </c>
      <c r="B3230" t="s">
        <v>6614</v>
      </c>
      <c r="C3230" t="s">
        <v>7405</v>
      </c>
      <c r="D3230" t="s">
        <v>7411</v>
      </c>
      <c r="E3230" t="s">
        <v>7423</v>
      </c>
      <c r="F3230" t="s">
        <v>7431</v>
      </c>
      <c r="G3230">
        <v>1950.5</v>
      </c>
      <c r="H3230">
        <v>12</v>
      </c>
      <c r="I3230" t="s">
        <v>8036</v>
      </c>
      <c r="J3230" t="s">
        <v>8163</v>
      </c>
      <c r="K3230" t="s">
        <v>8167</v>
      </c>
      <c r="L3230" t="s">
        <v>8170</v>
      </c>
      <c r="M3230">
        <v>23406</v>
      </c>
      <c r="N3230">
        <v>23406</v>
      </c>
    </row>
    <row r="3231" spans="1:14" x14ac:dyDescent="0.3">
      <c r="A3231" t="s">
        <v>3198</v>
      </c>
      <c r="B3231" t="s">
        <v>6794</v>
      </c>
      <c r="C3231" t="s">
        <v>7407</v>
      </c>
      <c r="D3231" t="s">
        <v>7415</v>
      </c>
      <c r="E3231" t="s">
        <v>7426</v>
      </c>
      <c r="F3231" t="s">
        <v>7434</v>
      </c>
      <c r="G3231">
        <v>6738.77</v>
      </c>
      <c r="H3231">
        <v>16</v>
      </c>
      <c r="I3231" t="s">
        <v>7934</v>
      </c>
      <c r="J3231" t="s">
        <v>8166</v>
      </c>
      <c r="K3231" t="s">
        <v>8168</v>
      </c>
      <c r="L3231" t="s">
        <v>8169</v>
      </c>
      <c r="M3231">
        <v>86256.09</v>
      </c>
      <c r="N3231">
        <v>107820.32</v>
      </c>
    </row>
    <row r="3232" spans="1:14" x14ac:dyDescent="0.3">
      <c r="A3232" t="s">
        <v>3199</v>
      </c>
      <c r="B3232" t="s">
        <v>6795</v>
      </c>
      <c r="C3232" t="s">
        <v>7406</v>
      </c>
      <c r="D3232" t="s">
        <v>7416</v>
      </c>
      <c r="E3232" t="s">
        <v>7427</v>
      </c>
      <c r="F3232" t="s">
        <v>7430</v>
      </c>
      <c r="G3232">
        <v>1351.24</v>
      </c>
      <c r="H3232">
        <v>14</v>
      </c>
      <c r="I3232" t="s">
        <v>7835</v>
      </c>
      <c r="J3232" t="s">
        <v>8166</v>
      </c>
      <c r="K3232" t="s">
        <v>8168</v>
      </c>
      <c r="L3232" t="s">
        <v>8169</v>
      </c>
      <c r="M3232">
        <v>15134.22</v>
      </c>
      <c r="N3232">
        <v>18917.36</v>
      </c>
    </row>
    <row r="3233" spans="1:14" x14ac:dyDescent="0.3">
      <c r="A3233" t="s">
        <v>3200</v>
      </c>
      <c r="B3233" t="s">
        <v>6796</v>
      </c>
      <c r="C3233" t="s">
        <v>7408</v>
      </c>
      <c r="D3233" t="s">
        <v>7420</v>
      </c>
      <c r="E3233" t="s">
        <v>7427</v>
      </c>
      <c r="F3233" t="s">
        <v>7430</v>
      </c>
      <c r="G3233">
        <v>5399.98</v>
      </c>
      <c r="H3233">
        <v>19</v>
      </c>
      <c r="I3233" t="s">
        <v>7709</v>
      </c>
      <c r="J3233" t="s">
        <v>8163</v>
      </c>
      <c r="K3233" t="s">
        <v>8168</v>
      </c>
      <c r="L3233" t="s">
        <v>8169</v>
      </c>
      <c r="M3233">
        <v>82079.53</v>
      </c>
      <c r="N3233">
        <v>102599.62</v>
      </c>
    </row>
    <row r="3234" spans="1:14" x14ac:dyDescent="0.3">
      <c r="A3234" t="s">
        <v>3201</v>
      </c>
      <c r="B3234" t="s">
        <v>6797</v>
      </c>
      <c r="C3234" t="s">
        <v>7408</v>
      </c>
      <c r="D3234" t="s">
        <v>7422</v>
      </c>
      <c r="E3234" t="s">
        <v>7426</v>
      </c>
      <c r="F3234" t="s">
        <v>7433</v>
      </c>
      <c r="G3234">
        <v>15602.34</v>
      </c>
      <c r="H3234">
        <v>15</v>
      </c>
      <c r="I3234" t="s">
        <v>7674</v>
      </c>
      <c r="J3234" t="s">
        <v>8165</v>
      </c>
      <c r="K3234" t="s">
        <v>8167</v>
      </c>
      <c r="L3234" t="s">
        <v>8170</v>
      </c>
      <c r="M3234">
        <v>234035.1</v>
      </c>
      <c r="N3234">
        <v>234035.1</v>
      </c>
    </row>
    <row r="3235" spans="1:14" x14ac:dyDescent="0.3">
      <c r="A3235" t="s">
        <v>3202</v>
      </c>
      <c r="B3235" t="s">
        <v>6798</v>
      </c>
      <c r="C3235" t="s">
        <v>7405</v>
      </c>
      <c r="D3235" t="s">
        <v>7409</v>
      </c>
      <c r="E3235" t="s">
        <v>7426</v>
      </c>
      <c r="F3235" t="s">
        <v>7430</v>
      </c>
      <c r="G3235">
        <v>13951.47</v>
      </c>
      <c r="H3235">
        <v>3</v>
      </c>
      <c r="I3235" t="s">
        <v>7547</v>
      </c>
      <c r="J3235" t="s">
        <v>8162</v>
      </c>
      <c r="K3235" t="s">
        <v>8168</v>
      </c>
      <c r="L3235" t="s">
        <v>8169</v>
      </c>
      <c r="M3235">
        <v>33483.86</v>
      </c>
      <c r="N3235">
        <v>41854.409999999996</v>
      </c>
    </row>
    <row r="3236" spans="1:14" x14ac:dyDescent="0.3">
      <c r="A3236" t="s">
        <v>3203</v>
      </c>
      <c r="B3236" t="s">
        <v>6799</v>
      </c>
      <c r="C3236" t="s">
        <v>7408</v>
      </c>
      <c r="D3236" t="s">
        <v>7417</v>
      </c>
      <c r="E3236" t="s">
        <v>7425</v>
      </c>
      <c r="F3236" t="s">
        <v>7428</v>
      </c>
      <c r="G3236">
        <v>13096.57</v>
      </c>
      <c r="H3236">
        <v>17</v>
      </c>
      <c r="I3236" t="s">
        <v>7550</v>
      </c>
      <c r="J3236" t="s">
        <v>8163</v>
      </c>
      <c r="K3236" t="s">
        <v>8167</v>
      </c>
      <c r="L3236" t="s">
        <v>8170</v>
      </c>
      <c r="M3236">
        <v>222641.69</v>
      </c>
      <c r="N3236">
        <v>222641.69</v>
      </c>
    </row>
    <row r="3237" spans="1:14" x14ac:dyDescent="0.3">
      <c r="A3237" t="s">
        <v>3204</v>
      </c>
      <c r="B3237" t="s">
        <v>6800</v>
      </c>
      <c r="C3237" t="s">
        <v>7407</v>
      </c>
      <c r="D3237" t="s">
        <v>7415</v>
      </c>
      <c r="E3237" t="s">
        <v>7425</v>
      </c>
      <c r="F3237" t="s">
        <v>7432</v>
      </c>
      <c r="G3237">
        <v>1132.95</v>
      </c>
      <c r="H3237">
        <v>16</v>
      </c>
      <c r="I3237" t="s">
        <v>7916</v>
      </c>
      <c r="J3237" t="s">
        <v>8162</v>
      </c>
      <c r="K3237" t="s">
        <v>8168</v>
      </c>
      <c r="L3237" t="s">
        <v>8169</v>
      </c>
      <c r="M3237">
        <v>14501.76</v>
      </c>
      <c r="N3237">
        <v>18127.2</v>
      </c>
    </row>
    <row r="3238" spans="1:14" x14ac:dyDescent="0.3">
      <c r="A3238" t="s">
        <v>3205</v>
      </c>
      <c r="B3238" t="s">
        <v>6801</v>
      </c>
      <c r="C3238" t="s">
        <v>7406</v>
      </c>
      <c r="D3238" t="s">
        <v>7416</v>
      </c>
      <c r="E3238" t="s">
        <v>7426</v>
      </c>
      <c r="F3238" t="s">
        <v>7431</v>
      </c>
      <c r="G3238">
        <v>2320.6799999999998</v>
      </c>
      <c r="H3238">
        <v>3</v>
      </c>
      <c r="I3238" t="s">
        <v>7689</v>
      </c>
      <c r="J3238" t="s">
        <v>8162</v>
      </c>
      <c r="K3238" t="s">
        <v>8167</v>
      </c>
      <c r="L3238" t="s">
        <v>8169</v>
      </c>
      <c r="M3238">
        <v>5569.3</v>
      </c>
      <c r="N3238">
        <v>6962.0399999999991</v>
      </c>
    </row>
    <row r="3239" spans="1:14" x14ac:dyDescent="0.3">
      <c r="A3239" t="s">
        <v>3206</v>
      </c>
      <c r="B3239" t="s">
        <v>6802</v>
      </c>
      <c r="C3239" t="s">
        <v>7408</v>
      </c>
      <c r="D3239" t="s">
        <v>7422</v>
      </c>
      <c r="E3239" t="s">
        <v>7427</v>
      </c>
      <c r="F3239" t="s">
        <v>7429</v>
      </c>
      <c r="G3239">
        <v>4046.25</v>
      </c>
      <c r="H3239">
        <v>1</v>
      </c>
      <c r="I3239" t="s">
        <v>7500</v>
      </c>
      <c r="J3239" t="s">
        <v>8164</v>
      </c>
      <c r="K3239" t="s">
        <v>8167</v>
      </c>
      <c r="L3239" t="s">
        <v>8170</v>
      </c>
      <c r="M3239">
        <v>4046.25</v>
      </c>
      <c r="N3239">
        <v>4046.25</v>
      </c>
    </row>
    <row r="3240" spans="1:14" x14ac:dyDescent="0.3">
      <c r="A3240" t="s">
        <v>3207</v>
      </c>
      <c r="B3240" t="s">
        <v>6297</v>
      </c>
      <c r="C3240" t="s">
        <v>7406</v>
      </c>
      <c r="D3240" t="s">
        <v>7414</v>
      </c>
      <c r="E3240" t="s">
        <v>7426</v>
      </c>
      <c r="F3240" t="s">
        <v>7429</v>
      </c>
      <c r="G3240">
        <v>7626.87</v>
      </c>
      <c r="H3240">
        <v>8</v>
      </c>
      <c r="I3240" t="s">
        <v>7512</v>
      </c>
      <c r="J3240" t="s">
        <v>8162</v>
      </c>
      <c r="K3240" t="s">
        <v>8167</v>
      </c>
      <c r="L3240" t="s">
        <v>8170</v>
      </c>
      <c r="M3240">
        <v>61014.96</v>
      </c>
      <c r="N3240">
        <v>61014.96</v>
      </c>
    </row>
    <row r="3241" spans="1:14" x14ac:dyDescent="0.3">
      <c r="A3241" t="s">
        <v>3208</v>
      </c>
      <c r="B3241" t="s">
        <v>6803</v>
      </c>
      <c r="C3241" t="s">
        <v>7406</v>
      </c>
      <c r="D3241" t="s">
        <v>7412</v>
      </c>
      <c r="E3241" t="s">
        <v>7426</v>
      </c>
      <c r="F3241" t="s">
        <v>7428</v>
      </c>
      <c r="G3241">
        <v>2959.78</v>
      </c>
      <c r="H3241">
        <v>18</v>
      </c>
      <c r="I3241" t="s">
        <v>7574</v>
      </c>
      <c r="J3241" t="s">
        <v>8166</v>
      </c>
      <c r="K3241" t="s">
        <v>8167</v>
      </c>
      <c r="L3241" t="s">
        <v>8169</v>
      </c>
      <c r="M3241">
        <v>42620.5</v>
      </c>
      <c r="N3241">
        <v>53276.04</v>
      </c>
    </row>
    <row r="3242" spans="1:14" x14ac:dyDescent="0.3">
      <c r="A3242" t="s">
        <v>3209</v>
      </c>
      <c r="B3242" t="s">
        <v>6804</v>
      </c>
      <c r="C3242" t="s">
        <v>7408</v>
      </c>
      <c r="D3242" t="s">
        <v>7422</v>
      </c>
      <c r="E3242" t="s">
        <v>7426</v>
      </c>
      <c r="F3242" t="s">
        <v>7430</v>
      </c>
      <c r="G3242">
        <v>15179.04</v>
      </c>
      <c r="H3242">
        <v>5</v>
      </c>
      <c r="I3242" t="s">
        <v>7983</v>
      </c>
      <c r="J3242" t="s">
        <v>8164</v>
      </c>
      <c r="K3242" t="s">
        <v>8168</v>
      </c>
      <c r="L3242" t="s">
        <v>8169</v>
      </c>
      <c r="M3242">
        <v>60716.160000000003</v>
      </c>
      <c r="N3242">
        <v>75895.200000000012</v>
      </c>
    </row>
    <row r="3243" spans="1:14" x14ac:dyDescent="0.3">
      <c r="A3243" t="s">
        <v>3210</v>
      </c>
      <c r="B3243" t="s">
        <v>6805</v>
      </c>
      <c r="C3243" t="s">
        <v>7405</v>
      </c>
      <c r="D3243" t="s">
        <v>7410</v>
      </c>
      <c r="E3243" t="s">
        <v>7427</v>
      </c>
      <c r="F3243" t="s">
        <v>7430</v>
      </c>
      <c r="G3243">
        <v>4217.2299999999996</v>
      </c>
      <c r="H3243">
        <v>3</v>
      </c>
      <c r="I3243" t="s">
        <v>8157</v>
      </c>
      <c r="J3243" t="s">
        <v>8162</v>
      </c>
      <c r="K3243" t="s">
        <v>8167</v>
      </c>
      <c r="L3243" t="s">
        <v>8170</v>
      </c>
      <c r="M3243">
        <v>12651.69</v>
      </c>
      <c r="N3243">
        <v>12651.689999999999</v>
      </c>
    </row>
    <row r="3244" spans="1:14" x14ac:dyDescent="0.3">
      <c r="A3244" t="s">
        <v>3211</v>
      </c>
      <c r="B3244" t="s">
        <v>6806</v>
      </c>
      <c r="C3244" t="s">
        <v>7407</v>
      </c>
      <c r="D3244" t="s">
        <v>7413</v>
      </c>
      <c r="E3244" t="s">
        <v>7427</v>
      </c>
      <c r="F3244" t="s">
        <v>7429</v>
      </c>
      <c r="G3244">
        <v>4114.3100000000004</v>
      </c>
      <c r="H3244">
        <v>19</v>
      </c>
      <c r="I3244" t="s">
        <v>7940</v>
      </c>
      <c r="J3244" t="s">
        <v>8166</v>
      </c>
      <c r="K3244" t="s">
        <v>8168</v>
      </c>
      <c r="L3244" t="s">
        <v>8169</v>
      </c>
      <c r="M3244">
        <v>62537.18</v>
      </c>
      <c r="N3244">
        <v>78171.890000000014</v>
      </c>
    </row>
    <row r="3245" spans="1:14" x14ac:dyDescent="0.3">
      <c r="A3245" t="s">
        <v>3212</v>
      </c>
      <c r="B3245" t="s">
        <v>6807</v>
      </c>
      <c r="C3245" t="s">
        <v>7408</v>
      </c>
      <c r="D3245" t="s">
        <v>7422</v>
      </c>
      <c r="E3245" t="s">
        <v>7427</v>
      </c>
      <c r="F3245" t="s">
        <v>7434</v>
      </c>
      <c r="G3245">
        <v>5980.98</v>
      </c>
      <c r="H3245">
        <v>10</v>
      </c>
      <c r="I3245" t="s">
        <v>8033</v>
      </c>
      <c r="J3245" t="s">
        <v>8162</v>
      </c>
      <c r="K3245" t="s">
        <v>8167</v>
      </c>
      <c r="L3245" t="s">
        <v>8169</v>
      </c>
      <c r="M3245">
        <v>47847.839999999997</v>
      </c>
      <c r="N3245">
        <v>59809.799999999996</v>
      </c>
    </row>
    <row r="3246" spans="1:14" x14ac:dyDescent="0.3">
      <c r="A3246" t="s">
        <v>3213</v>
      </c>
      <c r="B3246" t="s">
        <v>6808</v>
      </c>
      <c r="C3246" t="s">
        <v>7405</v>
      </c>
      <c r="D3246" t="s">
        <v>7417</v>
      </c>
      <c r="E3246" t="s">
        <v>7425</v>
      </c>
      <c r="F3246" t="s">
        <v>7430</v>
      </c>
      <c r="G3246">
        <v>7989.58</v>
      </c>
      <c r="H3246">
        <v>15</v>
      </c>
      <c r="I3246" t="s">
        <v>7560</v>
      </c>
      <c r="J3246" t="s">
        <v>8165</v>
      </c>
      <c r="K3246" t="s">
        <v>8168</v>
      </c>
      <c r="L3246" t="s">
        <v>8170</v>
      </c>
      <c r="M3246">
        <v>119843.7</v>
      </c>
      <c r="N3246">
        <v>119843.7</v>
      </c>
    </row>
    <row r="3247" spans="1:14" x14ac:dyDescent="0.3">
      <c r="A3247" t="s">
        <v>3214</v>
      </c>
      <c r="B3247" t="s">
        <v>6809</v>
      </c>
      <c r="C3247" t="s">
        <v>7408</v>
      </c>
      <c r="D3247" t="s">
        <v>7417</v>
      </c>
      <c r="E3247" t="s">
        <v>7426</v>
      </c>
      <c r="F3247" t="s">
        <v>7428</v>
      </c>
      <c r="G3247">
        <v>10349.27</v>
      </c>
      <c r="H3247">
        <v>4</v>
      </c>
      <c r="I3247" t="s">
        <v>8150</v>
      </c>
      <c r="J3247" t="s">
        <v>8164</v>
      </c>
      <c r="K3247" t="s">
        <v>8167</v>
      </c>
      <c r="L3247" t="s">
        <v>8169</v>
      </c>
      <c r="M3247">
        <v>33117.83</v>
      </c>
      <c r="N3247">
        <v>41397.08</v>
      </c>
    </row>
    <row r="3248" spans="1:14" x14ac:dyDescent="0.3">
      <c r="A3248" t="s">
        <v>3215</v>
      </c>
      <c r="B3248" t="s">
        <v>6810</v>
      </c>
      <c r="C3248" t="s">
        <v>7407</v>
      </c>
      <c r="D3248" t="s">
        <v>7417</v>
      </c>
      <c r="E3248" t="s">
        <v>7427</v>
      </c>
      <c r="F3248" t="s">
        <v>7434</v>
      </c>
      <c r="G3248">
        <v>16407.439999999999</v>
      </c>
      <c r="H3248">
        <v>18</v>
      </c>
      <c r="I3248" t="s">
        <v>7722</v>
      </c>
      <c r="J3248" t="s">
        <v>8165</v>
      </c>
      <c r="K3248" t="s">
        <v>8167</v>
      </c>
      <c r="L3248" t="s">
        <v>8170</v>
      </c>
      <c r="M3248">
        <v>295333.92</v>
      </c>
      <c r="N3248">
        <v>295333.92</v>
      </c>
    </row>
    <row r="3249" spans="1:14" x14ac:dyDescent="0.3">
      <c r="A3249" t="s">
        <v>3216</v>
      </c>
      <c r="B3249" t="s">
        <v>6811</v>
      </c>
      <c r="C3249" t="s">
        <v>7405</v>
      </c>
      <c r="D3249" t="s">
        <v>7411</v>
      </c>
      <c r="E3249" t="s">
        <v>7426</v>
      </c>
      <c r="F3249" t="s">
        <v>7432</v>
      </c>
      <c r="G3249">
        <v>6261.52</v>
      </c>
      <c r="H3249">
        <v>16</v>
      </c>
      <c r="I3249" t="s">
        <v>7704</v>
      </c>
      <c r="J3249" t="s">
        <v>8163</v>
      </c>
      <c r="K3249" t="s">
        <v>8167</v>
      </c>
      <c r="L3249" t="s">
        <v>8170</v>
      </c>
      <c r="M3249">
        <v>100184.32000000001</v>
      </c>
      <c r="N3249">
        <v>100184.32000000001</v>
      </c>
    </row>
    <row r="3250" spans="1:14" x14ac:dyDescent="0.3">
      <c r="A3250" t="s">
        <v>3217</v>
      </c>
      <c r="B3250" t="s">
        <v>6812</v>
      </c>
      <c r="C3250" t="s">
        <v>7407</v>
      </c>
      <c r="D3250" t="s">
        <v>7417</v>
      </c>
      <c r="E3250" t="s">
        <v>7424</v>
      </c>
      <c r="F3250" t="s">
        <v>7430</v>
      </c>
      <c r="G3250">
        <v>7968</v>
      </c>
      <c r="H3250">
        <v>8</v>
      </c>
      <c r="I3250" t="s">
        <v>8061</v>
      </c>
      <c r="J3250" t="s">
        <v>8166</v>
      </c>
      <c r="K3250" t="s">
        <v>8168</v>
      </c>
      <c r="L3250" t="s">
        <v>8170</v>
      </c>
      <c r="M3250">
        <v>63744</v>
      </c>
      <c r="N3250">
        <v>63744</v>
      </c>
    </row>
    <row r="3251" spans="1:14" x14ac:dyDescent="0.3">
      <c r="A3251" t="s">
        <v>3218</v>
      </c>
      <c r="B3251" t="s">
        <v>6813</v>
      </c>
      <c r="C3251" t="s">
        <v>7405</v>
      </c>
      <c r="D3251" t="s">
        <v>7410</v>
      </c>
      <c r="E3251" t="s">
        <v>7427</v>
      </c>
      <c r="F3251" t="s">
        <v>7431</v>
      </c>
      <c r="G3251">
        <v>4272.84</v>
      </c>
      <c r="H3251">
        <v>11</v>
      </c>
      <c r="I3251" t="s">
        <v>7454</v>
      </c>
      <c r="J3251" t="s">
        <v>8163</v>
      </c>
      <c r="K3251" t="s">
        <v>8168</v>
      </c>
      <c r="L3251" t="s">
        <v>8170</v>
      </c>
      <c r="M3251">
        <v>47001.24</v>
      </c>
      <c r="N3251">
        <v>47001.240000000005</v>
      </c>
    </row>
    <row r="3252" spans="1:14" x14ac:dyDescent="0.3">
      <c r="A3252" t="s">
        <v>3219</v>
      </c>
      <c r="B3252" t="s">
        <v>6814</v>
      </c>
      <c r="C3252" t="s">
        <v>7407</v>
      </c>
      <c r="D3252" t="s">
        <v>7415</v>
      </c>
      <c r="E3252" t="s">
        <v>7426</v>
      </c>
      <c r="F3252" t="s">
        <v>7432</v>
      </c>
      <c r="G3252">
        <v>3871.95</v>
      </c>
      <c r="H3252">
        <v>9</v>
      </c>
      <c r="I3252" t="s">
        <v>8140</v>
      </c>
      <c r="J3252" t="s">
        <v>8162</v>
      </c>
      <c r="K3252" t="s">
        <v>8168</v>
      </c>
      <c r="L3252" t="s">
        <v>8169</v>
      </c>
      <c r="M3252">
        <v>27878.04</v>
      </c>
      <c r="N3252">
        <v>34847.549999999996</v>
      </c>
    </row>
    <row r="3253" spans="1:14" x14ac:dyDescent="0.3">
      <c r="A3253" t="s">
        <v>3220</v>
      </c>
      <c r="B3253" t="s">
        <v>6815</v>
      </c>
      <c r="C3253" t="s">
        <v>7405</v>
      </c>
      <c r="D3253" t="s">
        <v>7411</v>
      </c>
      <c r="E3253" t="s">
        <v>7426</v>
      </c>
      <c r="F3253" t="s">
        <v>7428</v>
      </c>
      <c r="G3253">
        <v>13253.44</v>
      </c>
      <c r="H3253">
        <v>20</v>
      </c>
      <c r="I3253" t="s">
        <v>7607</v>
      </c>
      <c r="J3253" t="s">
        <v>8166</v>
      </c>
      <c r="K3253" t="s">
        <v>8167</v>
      </c>
      <c r="L3253" t="s">
        <v>8169</v>
      </c>
      <c r="M3253">
        <v>212055.04000000001</v>
      </c>
      <c r="N3253">
        <v>265068.79999999999</v>
      </c>
    </row>
    <row r="3254" spans="1:14" x14ac:dyDescent="0.3">
      <c r="A3254" t="s">
        <v>3221</v>
      </c>
      <c r="B3254" t="s">
        <v>5886</v>
      </c>
      <c r="C3254" t="s">
        <v>7407</v>
      </c>
      <c r="D3254" t="s">
        <v>7418</v>
      </c>
      <c r="E3254" t="s">
        <v>7425</v>
      </c>
      <c r="F3254" t="s">
        <v>7431</v>
      </c>
      <c r="G3254">
        <v>6698.1</v>
      </c>
      <c r="H3254">
        <v>3</v>
      </c>
      <c r="I3254" t="s">
        <v>8033</v>
      </c>
      <c r="J3254" t="s">
        <v>8164</v>
      </c>
      <c r="K3254" t="s">
        <v>8168</v>
      </c>
      <c r="L3254" t="s">
        <v>8169</v>
      </c>
      <c r="M3254">
        <v>16075.44</v>
      </c>
      <c r="N3254">
        <v>20094.300000000003</v>
      </c>
    </row>
    <row r="3255" spans="1:14" x14ac:dyDescent="0.3">
      <c r="A3255" t="s">
        <v>3222</v>
      </c>
      <c r="B3255" t="s">
        <v>6816</v>
      </c>
      <c r="C3255" t="s">
        <v>7405</v>
      </c>
      <c r="D3255" t="s">
        <v>7417</v>
      </c>
      <c r="E3255" t="s">
        <v>7424</v>
      </c>
      <c r="F3255" t="s">
        <v>7429</v>
      </c>
      <c r="G3255">
        <v>2600.39</v>
      </c>
      <c r="H3255">
        <v>5</v>
      </c>
      <c r="I3255" t="s">
        <v>8078</v>
      </c>
      <c r="J3255" t="s">
        <v>8165</v>
      </c>
      <c r="K3255" t="s">
        <v>8168</v>
      </c>
      <c r="L3255" t="s">
        <v>8170</v>
      </c>
      <c r="M3255">
        <v>13001.95</v>
      </c>
      <c r="N3255">
        <v>13001.949999999999</v>
      </c>
    </row>
    <row r="3256" spans="1:14" x14ac:dyDescent="0.3">
      <c r="A3256" t="s">
        <v>3223</v>
      </c>
      <c r="B3256" t="s">
        <v>6817</v>
      </c>
      <c r="C3256" t="s">
        <v>7405</v>
      </c>
      <c r="D3256" t="s">
        <v>7409</v>
      </c>
      <c r="E3256" t="s">
        <v>7425</v>
      </c>
      <c r="F3256" t="s">
        <v>7431</v>
      </c>
      <c r="G3256">
        <v>14379.75</v>
      </c>
      <c r="H3256">
        <v>2</v>
      </c>
      <c r="I3256" t="s">
        <v>7844</v>
      </c>
      <c r="J3256" t="s">
        <v>8166</v>
      </c>
      <c r="K3256" t="s">
        <v>8168</v>
      </c>
      <c r="L3256" t="s">
        <v>8170</v>
      </c>
      <c r="M3256">
        <v>28759.5</v>
      </c>
      <c r="N3256">
        <v>28759.5</v>
      </c>
    </row>
    <row r="3257" spans="1:14" x14ac:dyDescent="0.3">
      <c r="A3257" t="s">
        <v>3224</v>
      </c>
      <c r="B3257" t="s">
        <v>6818</v>
      </c>
      <c r="C3257" t="s">
        <v>7406</v>
      </c>
      <c r="D3257" t="s">
        <v>7412</v>
      </c>
      <c r="E3257" t="s">
        <v>7426</v>
      </c>
      <c r="F3257" t="s">
        <v>7428</v>
      </c>
      <c r="G3257">
        <v>4150.83</v>
      </c>
      <c r="H3257">
        <v>19</v>
      </c>
      <c r="I3257" t="s">
        <v>7901</v>
      </c>
      <c r="J3257" t="s">
        <v>8165</v>
      </c>
      <c r="K3257" t="s">
        <v>8167</v>
      </c>
      <c r="L3257" t="s">
        <v>8170</v>
      </c>
      <c r="M3257">
        <v>78865.77</v>
      </c>
      <c r="N3257">
        <v>78865.77</v>
      </c>
    </row>
    <row r="3258" spans="1:14" x14ac:dyDescent="0.3">
      <c r="A3258" t="s">
        <v>3225</v>
      </c>
      <c r="B3258" t="s">
        <v>6819</v>
      </c>
      <c r="C3258" t="s">
        <v>7408</v>
      </c>
      <c r="D3258" t="s">
        <v>7419</v>
      </c>
      <c r="E3258" t="s">
        <v>7427</v>
      </c>
      <c r="F3258" t="s">
        <v>7431</v>
      </c>
      <c r="G3258">
        <v>3998.11</v>
      </c>
      <c r="H3258">
        <v>2</v>
      </c>
      <c r="I3258" t="s">
        <v>7832</v>
      </c>
      <c r="J3258" t="s">
        <v>8164</v>
      </c>
      <c r="K3258" t="s">
        <v>8167</v>
      </c>
      <c r="L3258" t="s">
        <v>8170</v>
      </c>
      <c r="M3258">
        <v>7996.22</v>
      </c>
      <c r="N3258">
        <v>7996.22</v>
      </c>
    </row>
    <row r="3259" spans="1:14" x14ac:dyDescent="0.3">
      <c r="A3259" t="s">
        <v>3226</v>
      </c>
      <c r="B3259" t="s">
        <v>6820</v>
      </c>
      <c r="C3259" t="s">
        <v>7406</v>
      </c>
      <c r="D3259" t="s">
        <v>7421</v>
      </c>
      <c r="E3259" t="s">
        <v>7427</v>
      </c>
      <c r="F3259" t="s">
        <v>7432</v>
      </c>
      <c r="G3259">
        <v>13911.63</v>
      </c>
      <c r="H3259">
        <v>16</v>
      </c>
      <c r="I3259" t="s">
        <v>7906</v>
      </c>
      <c r="J3259" t="s">
        <v>8165</v>
      </c>
      <c r="K3259" t="s">
        <v>8167</v>
      </c>
      <c r="L3259" t="s">
        <v>8170</v>
      </c>
      <c r="M3259">
        <v>222586.08</v>
      </c>
      <c r="N3259">
        <v>222586.08</v>
      </c>
    </row>
    <row r="3260" spans="1:14" x14ac:dyDescent="0.3">
      <c r="A3260" t="s">
        <v>3227</v>
      </c>
      <c r="B3260" t="s">
        <v>6821</v>
      </c>
      <c r="C3260" t="s">
        <v>7407</v>
      </c>
      <c r="D3260" t="s">
        <v>7413</v>
      </c>
      <c r="E3260" t="s">
        <v>7426</v>
      </c>
      <c r="F3260" t="s">
        <v>7433</v>
      </c>
      <c r="G3260">
        <v>10463.81</v>
      </c>
      <c r="H3260">
        <v>16</v>
      </c>
      <c r="I3260" t="s">
        <v>7469</v>
      </c>
      <c r="J3260" t="s">
        <v>8164</v>
      </c>
      <c r="K3260" t="s">
        <v>8168</v>
      </c>
      <c r="L3260" t="s">
        <v>8170</v>
      </c>
      <c r="M3260">
        <v>167420.96</v>
      </c>
      <c r="N3260">
        <v>167420.96</v>
      </c>
    </row>
    <row r="3261" spans="1:14" x14ac:dyDescent="0.3">
      <c r="A3261" t="s">
        <v>3228</v>
      </c>
      <c r="B3261" t="s">
        <v>6822</v>
      </c>
      <c r="C3261" t="s">
        <v>7407</v>
      </c>
      <c r="D3261" t="s">
        <v>7413</v>
      </c>
      <c r="E3261" t="s">
        <v>7424</v>
      </c>
      <c r="F3261" t="s">
        <v>7430</v>
      </c>
      <c r="G3261">
        <v>9524.25</v>
      </c>
      <c r="H3261">
        <v>3</v>
      </c>
      <c r="I3261" t="s">
        <v>7480</v>
      </c>
      <c r="J3261" t="s">
        <v>8163</v>
      </c>
      <c r="K3261" t="s">
        <v>8167</v>
      </c>
      <c r="L3261" t="s">
        <v>8169</v>
      </c>
      <c r="M3261">
        <v>22858.2</v>
      </c>
      <c r="N3261">
        <v>28572.75</v>
      </c>
    </row>
    <row r="3262" spans="1:14" x14ac:dyDescent="0.3">
      <c r="A3262" t="s">
        <v>3076</v>
      </c>
      <c r="B3262" t="s">
        <v>6823</v>
      </c>
      <c r="C3262" t="s">
        <v>7408</v>
      </c>
      <c r="D3262" t="s">
        <v>7419</v>
      </c>
      <c r="E3262" t="s">
        <v>7427</v>
      </c>
      <c r="F3262" t="s">
        <v>7429</v>
      </c>
      <c r="G3262">
        <v>16015.68</v>
      </c>
      <c r="H3262">
        <v>16</v>
      </c>
      <c r="I3262" t="s">
        <v>7516</v>
      </c>
      <c r="J3262" t="s">
        <v>8165</v>
      </c>
      <c r="K3262" t="s">
        <v>8167</v>
      </c>
      <c r="L3262" t="s">
        <v>8170</v>
      </c>
      <c r="M3262">
        <v>256250.88</v>
      </c>
      <c r="N3262">
        <v>256250.88</v>
      </c>
    </row>
    <row r="3263" spans="1:14" x14ac:dyDescent="0.3">
      <c r="A3263" t="s">
        <v>1403</v>
      </c>
      <c r="B3263" t="s">
        <v>5320</v>
      </c>
      <c r="C3263" t="s">
        <v>7408</v>
      </c>
      <c r="D3263" t="s">
        <v>7417</v>
      </c>
      <c r="E3263" t="s">
        <v>7423</v>
      </c>
      <c r="F3263" t="s">
        <v>7433</v>
      </c>
      <c r="G3263">
        <v>10223.11</v>
      </c>
      <c r="H3263">
        <v>20</v>
      </c>
      <c r="I3263" t="s">
        <v>8036</v>
      </c>
      <c r="J3263" t="s">
        <v>8166</v>
      </c>
      <c r="K3263" t="s">
        <v>8168</v>
      </c>
      <c r="L3263" t="s">
        <v>8169</v>
      </c>
      <c r="M3263">
        <v>163569.76</v>
      </c>
      <c r="N3263">
        <v>204462.2</v>
      </c>
    </row>
    <row r="3264" spans="1:14" x14ac:dyDescent="0.3">
      <c r="A3264" t="s">
        <v>3229</v>
      </c>
      <c r="B3264" t="s">
        <v>6824</v>
      </c>
      <c r="C3264" t="s">
        <v>7408</v>
      </c>
      <c r="D3264" t="s">
        <v>7417</v>
      </c>
      <c r="E3264" t="s">
        <v>7423</v>
      </c>
      <c r="F3264" t="s">
        <v>7433</v>
      </c>
      <c r="G3264">
        <v>903.87</v>
      </c>
      <c r="H3264">
        <v>4</v>
      </c>
      <c r="I3264" t="s">
        <v>7825</v>
      </c>
      <c r="J3264" t="s">
        <v>8162</v>
      </c>
      <c r="K3264" t="s">
        <v>8167</v>
      </c>
      <c r="L3264" t="s">
        <v>8169</v>
      </c>
      <c r="M3264">
        <v>2892.55</v>
      </c>
      <c r="N3264">
        <v>3615.48</v>
      </c>
    </row>
    <row r="3265" spans="1:14" x14ac:dyDescent="0.3">
      <c r="A3265" t="s">
        <v>3230</v>
      </c>
      <c r="B3265" t="s">
        <v>6825</v>
      </c>
      <c r="C3265" t="s">
        <v>7408</v>
      </c>
      <c r="D3265" t="s">
        <v>7420</v>
      </c>
      <c r="E3265" t="s">
        <v>7424</v>
      </c>
      <c r="F3265" t="s">
        <v>7428</v>
      </c>
      <c r="G3265">
        <v>12557.9</v>
      </c>
      <c r="H3265">
        <v>14</v>
      </c>
      <c r="I3265" t="s">
        <v>7482</v>
      </c>
      <c r="J3265" t="s">
        <v>8163</v>
      </c>
      <c r="K3265" t="s">
        <v>8168</v>
      </c>
      <c r="L3265" t="s">
        <v>8170</v>
      </c>
      <c r="M3265">
        <v>175810.6</v>
      </c>
      <c r="N3265">
        <v>175810.6</v>
      </c>
    </row>
    <row r="3266" spans="1:14" x14ac:dyDescent="0.3">
      <c r="A3266" t="s">
        <v>3231</v>
      </c>
      <c r="B3266" t="s">
        <v>6826</v>
      </c>
      <c r="C3266" t="s">
        <v>7405</v>
      </c>
      <c r="D3266" t="s">
        <v>7411</v>
      </c>
      <c r="E3266" t="s">
        <v>7425</v>
      </c>
      <c r="F3266" t="s">
        <v>7428</v>
      </c>
      <c r="G3266">
        <v>1777.03</v>
      </c>
      <c r="H3266">
        <v>19</v>
      </c>
      <c r="I3266" t="s">
        <v>7882</v>
      </c>
      <c r="J3266" t="s">
        <v>8163</v>
      </c>
      <c r="K3266" t="s">
        <v>8168</v>
      </c>
      <c r="L3266" t="s">
        <v>8169</v>
      </c>
      <c r="M3266">
        <v>27010.69</v>
      </c>
      <c r="N3266">
        <v>33763.57</v>
      </c>
    </row>
    <row r="3267" spans="1:14" x14ac:dyDescent="0.3">
      <c r="A3267" t="s">
        <v>3232</v>
      </c>
      <c r="B3267" t="s">
        <v>6827</v>
      </c>
      <c r="C3267" t="s">
        <v>7408</v>
      </c>
      <c r="D3267" t="s">
        <v>7417</v>
      </c>
      <c r="E3267" t="s">
        <v>7427</v>
      </c>
      <c r="F3267" t="s">
        <v>7433</v>
      </c>
      <c r="G3267">
        <v>14769.02</v>
      </c>
      <c r="H3267">
        <v>20</v>
      </c>
      <c r="I3267" t="s">
        <v>7527</v>
      </c>
      <c r="J3267" t="s">
        <v>8165</v>
      </c>
      <c r="K3267" t="s">
        <v>8167</v>
      </c>
      <c r="L3267" t="s">
        <v>8170</v>
      </c>
      <c r="M3267">
        <v>295380.40000000002</v>
      </c>
      <c r="N3267">
        <v>295380.40000000002</v>
      </c>
    </row>
    <row r="3268" spans="1:14" x14ac:dyDescent="0.3">
      <c r="A3268" t="s">
        <v>3233</v>
      </c>
      <c r="B3268" t="s">
        <v>6828</v>
      </c>
      <c r="C3268" t="s">
        <v>7405</v>
      </c>
      <c r="D3268" t="s">
        <v>7410</v>
      </c>
      <c r="E3268" t="s">
        <v>7424</v>
      </c>
      <c r="F3268" t="s">
        <v>7429</v>
      </c>
      <c r="G3268">
        <v>11140.26</v>
      </c>
      <c r="H3268">
        <v>18</v>
      </c>
      <c r="I3268" t="s">
        <v>7954</v>
      </c>
      <c r="J3268" t="s">
        <v>8162</v>
      </c>
      <c r="K3268" t="s">
        <v>8167</v>
      </c>
      <c r="L3268" t="s">
        <v>8170</v>
      </c>
      <c r="M3268">
        <v>200524.68</v>
      </c>
      <c r="N3268">
        <v>200524.68</v>
      </c>
    </row>
    <row r="3269" spans="1:14" x14ac:dyDescent="0.3">
      <c r="A3269" t="s">
        <v>3234</v>
      </c>
      <c r="B3269" t="s">
        <v>6829</v>
      </c>
      <c r="C3269" t="s">
        <v>7405</v>
      </c>
      <c r="D3269" t="s">
        <v>7410</v>
      </c>
      <c r="E3269" t="s">
        <v>7424</v>
      </c>
      <c r="F3269" t="s">
        <v>7432</v>
      </c>
      <c r="G3269">
        <v>4791.59</v>
      </c>
      <c r="H3269">
        <v>1</v>
      </c>
      <c r="I3269" t="s">
        <v>7450</v>
      </c>
      <c r="J3269" t="s">
        <v>8166</v>
      </c>
      <c r="K3269" t="s">
        <v>8167</v>
      </c>
      <c r="L3269" t="s">
        <v>8170</v>
      </c>
      <c r="M3269">
        <v>4791.59</v>
      </c>
      <c r="N3269">
        <v>4791.59</v>
      </c>
    </row>
    <row r="3270" spans="1:14" x14ac:dyDescent="0.3">
      <c r="A3270" t="s">
        <v>3235</v>
      </c>
      <c r="B3270" t="s">
        <v>5315</v>
      </c>
      <c r="C3270" t="s">
        <v>7405</v>
      </c>
      <c r="D3270" t="s">
        <v>7409</v>
      </c>
      <c r="E3270" t="s">
        <v>7425</v>
      </c>
      <c r="F3270" t="s">
        <v>7434</v>
      </c>
      <c r="G3270">
        <v>14079.29</v>
      </c>
      <c r="H3270">
        <v>15</v>
      </c>
      <c r="I3270" t="s">
        <v>7540</v>
      </c>
      <c r="J3270" t="s">
        <v>8164</v>
      </c>
      <c r="K3270" t="s">
        <v>8167</v>
      </c>
      <c r="L3270" t="s">
        <v>8169</v>
      </c>
      <c r="M3270">
        <v>168951.48</v>
      </c>
      <c r="N3270">
        <v>211189.35</v>
      </c>
    </row>
    <row r="3271" spans="1:14" x14ac:dyDescent="0.3">
      <c r="A3271" t="s">
        <v>3236</v>
      </c>
      <c r="B3271" t="s">
        <v>6830</v>
      </c>
      <c r="C3271" t="s">
        <v>7406</v>
      </c>
      <c r="D3271" t="s">
        <v>7421</v>
      </c>
      <c r="E3271" t="s">
        <v>7426</v>
      </c>
      <c r="F3271" t="s">
        <v>7428</v>
      </c>
      <c r="G3271">
        <v>10125.17</v>
      </c>
      <c r="H3271">
        <v>13</v>
      </c>
      <c r="I3271" t="s">
        <v>7673</v>
      </c>
      <c r="J3271" t="s">
        <v>8163</v>
      </c>
      <c r="K3271" t="s">
        <v>8168</v>
      </c>
      <c r="L3271" t="s">
        <v>8170</v>
      </c>
      <c r="M3271">
        <v>131627.21</v>
      </c>
      <c r="N3271">
        <v>131627.21</v>
      </c>
    </row>
    <row r="3272" spans="1:14" x14ac:dyDescent="0.3">
      <c r="A3272" t="s">
        <v>3237</v>
      </c>
      <c r="B3272" t="s">
        <v>6831</v>
      </c>
      <c r="C3272" t="s">
        <v>7408</v>
      </c>
      <c r="D3272" t="s">
        <v>7422</v>
      </c>
      <c r="E3272" t="s">
        <v>7424</v>
      </c>
      <c r="F3272" t="s">
        <v>7432</v>
      </c>
      <c r="G3272">
        <v>10596.61</v>
      </c>
      <c r="H3272">
        <v>18</v>
      </c>
      <c r="I3272" t="s">
        <v>8158</v>
      </c>
      <c r="J3272" t="s">
        <v>8165</v>
      </c>
      <c r="K3272" t="s">
        <v>8167</v>
      </c>
      <c r="L3272" t="s">
        <v>8170</v>
      </c>
      <c r="M3272">
        <v>190738.98</v>
      </c>
      <c r="N3272">
        <v>190738.98</v>
      </c>
    </row>
    <row r="3273" spans="1:14" x14ac:dyDescent="0.3">
      <c r="A3273" t="s">
        <v>3238</v>
      </c>
      <c r="B3273" t="s">
        <v>4949</v>
      </c>
      <c r="C3273" t="s">
        <v>7405</v>
      </c>
      <c r="D3273" t="s">
        <v>7410</v>
      </c>
      <c r="E3273" t="s">
        <v>7424</v>
      </c>
      <c r="F3273" t="s">
        <v>7429</v>
      </c>
      <c r="G3273">
        <v>15687</v>
      </c>
      <c r="H3273">
        <v>6</v>
      </c>
      <c r="I3273" t="s">
        <v>7789</v>
      </c>
      <c r="J3273" t="s">
        <v>8166</v>
      </c>
      <c r="K3273" t="s">
        <v>8167</v>
      </c>
      <c r="L3273" t="s">
        <v>8169</v>
      </c>
      <c r="M3273">
        <v>75297.600000000006</v>
      </c>
      <c r="N3273">
        <v>94122</v>
      </c>
    </row>
    <row r="3274" spans="1:14" x14ac:dyDescent="0.3">
      <c r="A3274" t="s">
        <v>3239</v>
      </c>
      <c r="B3274" t="s">
        <v>6832</v>
      </c>
      <c r="C3274" t="s">
        <v>7408</v>
      </c>
      <c r="D3274" t="s">
        <v>7417</v>
      </c>
      <c r="E3274" t="s">
        <v>7424</v>
      </c>
      <c r="F3274" t="s">
        <v>7430</v>
      </c>
      <c r="G3274">
        <v>12277.36</v>
      </c>
      <c r="H3274">
        <v>2</v>
      </c>
      <c r="I3274" t="s">
        <v>7780</v>
      </c>
      <c r="J3274" t="s">
        <v>8163</v>
      </c>
      <c r="K3274" t="s">
        <v>8167</v>
      </c>
      <c r="L3274" t="s">
        <v>8170</v>
      </c>
      <c r="M3274">
        <v>24554.720000000001</v>
      </c>
      <c r="N3274">
        <v>24554.720000000001</v>
      </c>
    </row>
    <row r="3275" spans="1:14" x14ac:dyDescent="0.3">
      <c r="A3275" t="s">
        <v>3240</v>
      </c>
      <c r="B3275" t="s">
        <v>6833</v>
      </c>
      <c r="C3275" t="s">
        <v>7407</v>
      </c>
      <c r="D3275" t="s">
        <v>7417</v>
      </c>
      <c r="E3275" t="s">
        <v>7424</v>
      </c>
      <c r="F3275" t="s">
        <v>7428</v>
      </c>
      <c r="G3275">
        <v>4964.2299999999996</v>
      </c>
      <c r="H3275">
        <v>5</v>
      </c>
      <c r="I3275" t="s">
        <v>8159</v>
      </c>
      <c r="J3275" t="s">
        <v>8165</v>
      </c>
      <c r="K3275" t="s">
        <v>8167</v>
      </c>
      <c r="L3275" t="s">
        <v>8169</v>
      </c>
      <c r="M3275">
        <v>19856.919999999998</v>
      </c>
      <c r="N3275">
        <v>24821.149999999998</v>
      </c>
    </row>
    <row r="3276" spans="1:14" x14ac:dyDescent="0.3">
      <c r="A3276" t="s">
        <v>3241</v>
      </c>
      <c r="B3276" t="s">
        <v>5097</v>
      </c>
      <c r="C3276" t="s">
        <v>7408</v>
      </c>
      <c r="D3276" t="s">
        <v>7419</v>
      </c>
      <c r="E3276" t="s">
        <v>7427</v>
      </c>
      <c r="F3276" t="s">
        <v>7429</v>
      </c>
      <c r="G3276">
        <v>8412.8799999999992</v>
      </c>
      <c r="H3276">
        <v>3</v>
      </c>
      <c r="I3276" t="s">
        <v>7819</v>
      </c>
      <c r="J3276" t="s">
        <v>8165</v>
      </c>
      <c r="K3276" t="s">
        <v>8167</v>
      </c>
      <c r="L3276" t="s">
        <v>8170</v>
      </c>
      <c r="M3276">
        <v>25238.639999999999</v>
      </c>
      <c r="N3276">
        <v>25238.639999999999</v>
      </c>
    </row>
    <row r="3277" spans="1:14" x14ac:dyDescent="0.3">
      <c r="A3277" t="s">
        <v>3242</v>
      </c>
      <c r="B3277" t="s">
        <v>5867</v>
      </c>
      <c r="C3277" t="s">
        <v>7406</v>
      </c>
      <c r="D3277" t="s">
        <v>7421</v>
      </c>
      <c r="E3277" t="s">
        <v>7423</v>
      </c>
      <c r="F3277" t="s">
        <v>7431</v>
      </c>
      <c r="G3277">
        <v>1601.07</v>
      </c>
      <c r="H3277">
        <v>18</v>
      </c>
      <c r="I3277" t="s">
        <v>7757</v>
      </c>
      <c r="J3277" t="s">
        <v>8163</v>
      </c>
      <c r="K3277" t="s">
        <v>8168</v>
      </c>
      <c r="L3277" t="s">
        <v>8170</v>
      </c>
      <c r="M3277">
        <v>28819.26</v>
      </c>
      <c r="N3277">
        <v>28819.26</v>
      </c>
    </row>
    <row r="3278" spans="1:14" x14ac:dyDescent="0.3">
      <c r="A3278" t="s">
        <v>2462</v>
      </c>
      <c r="B3278" t="s">
        <v>5056</v>
      </c>
      <c r="C3278" t="s">
        <v>7406</v>
      </c>
      <c r="D3278" t="s">
        <v>7421</v>
      </c>
      <c r="E3278" t="s">
        <v>7426</v>
      </c>
      <c r="F3278" t="s">
        <v>7433</v>
      </c>
      <c r="G3278">
        <v>10036.36</v>
      </c>
      <c r="H3278">
        <v>11</v>
      </c>
      <c r="I3278" t="s">
        <v>8009</v>
      </c>
      <c r="J3278" t="s">
        <v>8166</v>
      </c>
      <c r="K3278" t="s">
        <v>8167</v>
      </c>
      <c r="L3278" t="s">
        <v>8170</v>
      </c>
      <c r="M3278">
        <v>110399.96</v>
      </c>
      <c r="N3278">
        <v>110399.96</v>
      </c>
    </row>
    <row r="3279" spans="1:14" x14ac:dyDescent="0.3">
      <c r="A3279" t="s">
        <v>3243</v>
      </c>
      <c r="B3279" t="s">
        <v>6834</v>
      </c>
      <c r="C3279" t="s">
        <v>7408</v>
      </c>
      <c r="D3279" t="s">
        <v>7422</v>
      </c>
      <c r="E3279" t="s">
        <v>7427</v>
      </c>
      <c r="F3279" t="s">
        <v>7428</v>
      </c>
      <c r="G3279">
        <v>3861.99</v>
      </c>
      <c r="H3279">
        <v>7</v>
      </c>
      <c r="I3279" t="s">
        <v>7460</v>
      </c>
      <c r="J3279" t="s">
        <v>8163</v>
      </c>
      <c r="K3279" t="s">
        <v>8167</v>
      </c>
      <c r="L3279" t="s">
        <v>8170</v>
      </c>
      <c r="M3279">
        <v>27033.93</v>
      </c>
      <c r="N3279">
        <v>27033.93</v>
      </c>
    </row>
    <row r="3280" spans="1:14" x14ac:dyDescent="0.3">
      <c r="A3280" t="s">
        <v>3244</v>
      </c>
      <c r="B3280" t="s">
        <v>6835</v>
      </c>
      <c r="C3280" t="s">
        <v>7406</v>
      </c>
      <c r="D3280" t="s">
        <v>7421</v>
      </c>
      <c r="E3280" t="s">
        <v>7423</v>
      </c>
      <c r="F3280" t="s">
        <v>7434</v>
      </c>
      <c r="G3280">
        <v>14571.48</v>
      </c>
      <c r="H3280">
        <v>13</v>
      </c>
      <c r="I3280" t="s">
        <v>7739</v>
      </c>
      <c r="J3280" t="s">
        <v>8164</v>
      </c>
      <c r="K3280" t="s">
        <v>8168</v>
      </c>
      <c r="L3280" t="s">
        <v>8170</v>
      </c>
      <c r="M3280">
        <v>189429.24</v>
      </c>
      <c r="N3280">
        <v>189429.24</v>
      </c>
    </row>
    <row r="3281" spans="1:14" x14ac:dyDescent="0.3">
      <c r="A3281" t="s">
        <v>3245</v>
      </c>
      <c r="B3281" t="s">
        <v>6836</v>
      </c>
      <c r="C3281" t="s">
        <v>7405</v>
      </c>
      <c r="D3281" t="s">
        <v>7410</v>
      </c>
      <c r="E3281" t="s">
        <v>7426</v>
      </c>
      <c r="F3281" t="s">
        <v>7434</v>
      </c>
      <c r="G3281">
        <v>15179.87</v>
      </c>
      <c r="H3281">
        <v>10</v>
      </c>
      <c r="I3281" t="s">
        <v>7570</v>
      </c>
      <c r="J3281" t="s">
        <v>8163</v>
      </c>
      <c r="K3281" t="s">
        <v>8168</v>
      </c>
      <c r="L3281" t="s">
        <v>8169</v>
      </c>
      <c r="M3281">
        <v>121438.96</v>
      </c>
      <c r="N3281">
        <v>151798.70000000001</v>
      </c>
    </row>
    <row r="3282" spans="1:14" x14ac:dyDescent="0.3">
      <c r="A3282" t="s">
        <v>3246</v>
      </c>
      <c r="B3282" t="s">
        <v>6837</v>
      </c>
      <c r="C3282" t="s">
        <v>7407</v>
      </c>
      <c r="D3282" t="s">
        <v>7415</v>
      </c>
      <c r="E3282" t="s">
        <v>7427</v>
      </c>
      <c r="F3282" t="s">
        <v>7429</v>
      </c>
      <c r="G3282">
        <v>12243.33</v>
      </c>
      <c r="H3282">
        <v>13</v>
      </c>
      <c r="I3282" t="s">
        <v>7596</v>
      </c>
      <c r="J3282" t="s">
        <v>8164</v>
      </c>
      <c r="K3282" t="s">
        <v>8167</v>
      </c>
      <c r="L3282" t="s">
        <v>8169</v>
      </c>
      <c r="M3282">
        <v>127330.3</v>
      </c>
      <c r="N3282">
        <v>159163.29</v>
      </c>
    </row>
    <row r="3283" spans="1:14" x14ac:dyDescent="0.3">
      <c r="A3283" t="s">
        <v>3247</v>
      </c>
      <c r="B3283" t="s">
        <v>6838</v>
      </c>
      <c r="C3283" t="s">
        <v>7407</v>
      </c>
      <c r="D3283" t="s">
        <v>7413</v>
      </c>
      <c r="E3283" t="s">
        <v>7423</v>
      </c>
      <c r="F3283" t="s">
        <v>7432</v>
      </c>
      <c r="G3283">
        <v>8464.34</v>
      </c>
      <c r="H3283">
        <v>11</v>
      </c>
      <c r="I3283" t="s">
        <v>7542</v>
      </c>
      <c r="J3283" t="s">
        <v>8164</v>
      </c>
      <c r="K3283" t="s">
        <v>8168</v>
      </c>
      <c r="L3283" t="s">
        <v>8169</v>
      </c>
      <c r="M3283">
        <v>74485.86</v>
      </c>
      <c r="N3283">
        <v>93107.74</v>
      </c>
    </row>
    <row r="3284" spans="1:14" x14ac:dyDescent="0.3">
      <c r="A3284" t="s">
        <v>2719</v>
      </c>
      <c r="B3284" t="s">
        <v>6839</v>
      </c>
      <c r="C3284" t="s">
        <v>7406</v>
      </c>
      <c r="D3284" t="s">
        <v>7416</v>
      </c>
      <c r="E3284" t="s">
        <v>7423</v>
      </c>
      <c r="F3284" t="s">
        <v>7430</v>
      </c>
      <c r="G3284">
        <v>4662.1099999999997</v>
      </c>
      <c r="H3284">
        <v>6</v>
      </c>
      <c r="I3284" t="s">
        <v>7704</v>
      </c>
      <c r="J3284" t="s">
        <v>8166</v>
      </c>
      <c r="K3284" t="s">
        <v>8167</v>
      </c>
      <c r="L3284" t="s">
        <v>8169</v>
      </c>
      <c r="M3284">
        <v>22378.46</v>
      </c>
      <c r="N3284">
        <v>27972.659999999996</v>
      </c>
    </row>
    <row r="3285" spans="1:14" x14ac:dyDescent="0.3">
      <c r="A3285" t="s">
        <v>3248</v>
      </c>
      <c r="B3285" t="s">
        <v>6840</v>
      </c>
      <c r="C3285" t="s">
        <v>7407</v>
      </c>
      <c r="D3285" t="s">
        <v>7413</v>
      </c>
      <c r="E3285" t="s">
        <v>7427</v>
      </c>
      <c r="F3285" t="s">
        <v>7432</v>
      </c>
      <c r="G3285">
        <v>7825.24</v>
      </c>
      <c r="H3285">
        <v>20</v>
      </c>
      <c r="I3285" t="s">
        <v>7722</v>
      </c>
      <c r="J3285" t="s">
        <v>8163</v>
      </c>
      <c r="K3285" t="s">
        <v>8168</v>
      </c>
      <c r="L3285" t="s">
        <v>8170</v>
      </c>
      <c r="M3285">
        <v>156504.79999999999</v>
      </c>
      <c r="N3285">
        <v>156504.79999999999</v>
      </c>
    </row>
    <row r="3286" spans="1:14" x14ac:dyDescent="0.3">
      <c r="A3286" t="s">
        <v>3249</v>
      </c>
      <c r="B3286" t="s">
        <v>6841</v>
      </c>
      <c r="C3286" t="s">
        <v>7406</v>
      </c>
      <c r="D3286" t="s">
        <v>7416</v>
      </c>
      <c r="E3286" t="s">
        <v>7427</v>
      </c>
      <c r="F3286" t="s">
        <v>7429</v>
      </c>
      <c r="G3286">
        <v>15076.12</v>
      </c>
      <c r="H3286">
        <v>3</v>
      </c>
      <c r="I3286" t="s">
        <v>7518</v>
      </c>
      <c r="J3286" t="s">
        <v>8165</v>
      </c>
      <c r="K3286" t="s">
        <v>8167</v>
      </c>
      <c r="L3286" t="s">
        <v>8170</v>
      </c>
      <c r="M3286">
        <v>45228.36</v>
      </c>
      <c r="N3286">
        <v>45228.36</v>
      </c>
    </row>
    <row r="3287" spans="1:14" x14ac:dyDescent="0.3">
      <c r="A3287" t="s">
        <v>3250</v>
      </c>
      <c r="B3287" t="s">
        <v>6842</v>
      </c>
      <c r="C3287" t="s">
        <v>7408</v>
      </c>
      <c r="D3287" t="s">
        <v>7420</v>
      </c>
      <c r="E3287" t="s">
        <v>7427</v>
      </c>
      <c r="F3287" t="s">
        <v>7430</v>
      </c>
      <c r="G3287">
        <v>11610.04</v>
      </c>
      <c r="H3287">
        <v>6</v>
      </c>
      <c r="I3287" t="s">
        <v>7652</v>
      </c>
      <c r="J3287" t="s">
        <v>8164</v>
      </c>
      <c r="K3287" t="s">
        <v>8167</v>
      </c>
      <c r="L3287" t="s">
        <v>8169</v>
      </c>
      <c r="M3287">
        <v>55727.86</v>
      </c>
      <c r="N3287">
        <v>69660.240000000005</v>
      </c>
    </row>
    <row r="3288" spans="1:14" x14ac:dyDescent="0.3">
      <c r="A3288" t="s">
        <v>3251</v>
      </c>
      <c r="B3288" t="s">
        <v>6843</v>
      </c>
      <c r="C3288" t="s">
        <v>7407</v>
      </c>
      <c r="D3288" t="s">
        <v>7413</v>
      </c>
      <c r="E3288" t="s">
        <v>7427</v>
      </c>
      <c r="F3288" t="s">
        <v>7432</v>
      </c>
      <c r="G3288">
        <v>10478.75</v>
      </c>
      <c r="H3288">
        <v>14</v>
      </c>
      <c r="I3288" t="s">
        <v>7581</v>
      </c>
      <c r="J3288" t="s">
        <v>8164</v>
      </c>
      <c r="K3288" t="s">
        <v>8168</v>
      </c>
      <c r="L3288" t="s">
        <v>8170</v>
      </c>
      <c r="M3288">
        <v>146702.5</v>
      </c>
      <c r="N3288">
        <v>146702.5</v>
      </c>
    </row>
    <row r="3289" spans="1:14" x14ac:dyDescent="0.3">
      <c r="A3289" t="s">
        <v>3252</v>
      </c>
      <c r="B3289" t="s">
        <v>6844</v>
      </c>
      <c r="C3289" t="s">
        <v>7407</v>
      </c>
      <c r="D3289" t="s">
        <v>7417</v>
      </c>
      <c r="E3289" t="s">
        <v>7424</v>
      </c>
      <c r="F3289" t="s">
        <v>7429</v>
      </c>
      <c r="G3289">
        <v>15785.77</v>
      </c>
      <c r="H3289">
        <v>13</v>
      </c>
      <c r="I3289" t="s">
        <v>7892</v>
      </c>
      <c r="J3289" t="s">
        <v>8165</v>
      </c>
      <c r="K3289" t="s">
        <v>8168</v>
      </c>
      <c r="L3289" t="s">
        <v>8170</v>
      </c>
      <c r="M3289">
        <v>205215.01</v>
      </c>
      <c r="N3289">
        <v>205215.01</v>
      </c>
    </row>
    <row r="3290" spans="1:14" x14ac:dyDescent="0.3">
      <c r="A3290" t="s">
        <v>3253</v>
      </c>
      <c r="B3290" t="s">
        <v>6845</v>
      </c>
      <c r="C3290" t="s">
        <v>7405</v>
      </c>
      <c r="D3290" t="s">
        <v>7410</v>
      </c>
      <c r="E3290" t="s">
        <v>7424</v>
      </c>
      <c r="F3290" t="s">
        <v>7432</v>
      </c>
      <c r="G3290">
        <v>1894.06</v>
      </c>
      <c r="H3290">
        <v>7</v>
      </c>
      <c r="I3290" t="s">
        <v>8000</v>
      </c>
      <c r="J3290" t="s">
        <v>8166</v>
      </c>
      <c r="K3290" t="s">
        <v>8168</v>
      </c>
      <c r="L3290" t="s">
        <v>8169</v>
      </c>
      <c r="M3290">
        <v>10606.57</v>
      </c>
      <c r="N3290">
        <v>13258.42</v>
      </c>
    </row>
    <row r="3291" spans="1:14" x14ac:dyDescent="0.3">
      <c r="A3291" t="s">
        <v>3254</v>
      </c>
      <c r="B3291" t="s">
        <v>6846</v>
      </c>
      <c r="C3291" t="s">
        <v>7407</v>
      </c>
      <c r="D3291" t="s">
        <v>7413</v>
      </c>
      <c r="E3291" t="s">
        <v>7427</v>
      </c>
      <c r="F3291" t="s">
        <v>7433</v>
      </c>
      <c r="G3291">
        <v>11071.37</v>
      </c>
      <c r="H3291">
        <v>15</v>
      </c>
      <c r="I3291" t="s">
        <v>7839</v>
      </c>
      <c r="J3291" t="s">
        <v>8166</v>
      </c>
      <c r="K3291" t="s">
        <v>8168</v>
      </c>
      <c r="L3291" t="s">
        <v>8169</v>
      </c>
      <c r="M3291">
        <v>132856.44</v>
      </c>
      <c r="N3291">
        <v>166070.55000000002</v>
      </c>
    </row>
    <row r="3292" spans="1:14" x14ac:dyDescent="0.3">
      <c r="A3292" t="s">
        <v>3255</v>
      </c>
      <c r="B3292" t="s">
        <v>6847</v>
      </c>
      <c r="C3292" t="s">
        <v>7406</v>
      </c>
      <c r="D3292" t="s">
        <v>7412</v>
      </c>
      <c r="E3292" t="s">
        <v>7424</v>
      </c>
      <c r="F3292" t="s">
        <v>7433</v>
      </c>
      <c r="G3292">
        <v>11438.23</v>
      </c>
      <c r="H3292">
        <v>4</v>
      </c>
      <c r="I3292" t="s">
        <v>7491</v>
      </c>
      <c r="J3292" t="s">
        <v>8162</v>
      </c>
      <c r="K3292" t="s">
        <v>8168</v>
      </c>
      <c r="L3292" t="s">
        <v>8170</v>
      </c>
      <c r="M3292">
        <v>45752.92</v>
      </c>
      <c r="N3292">
        <v>45752.92</v>
      </c>
    </row>
    <row r="3293" spans="1:14" x14ac:dyDescent="0.3">
      <c r="A3293" t="s">
        <v>3256</v>
      </c>
      <c r="B3293" t="s">
        <v>6848</v>
      </c>
      <c r="C3293" t="s">
        <v>7405</v>
      </c>
      <c r="D3293" t="s">
        <v>7410</v>
      </c>
      <c r="E3293" t="s">
        <v>7426</v>
      </c>
      <c r="F3293" t="s">
        <v>7428</v>
      </c>
      <c r="G3293">
        <v>15335.08</v>
      </c>
      <c r="H3293">
        <v>2</v>
      </c>
      <c r="I3293" t="s">
        <v>7554</v>
      </c>
      <c r="J3293" t="s">
        <v>8164</v>
      </c>
      <c r="K3293" t="s">
        <v>8168</v>
      </c>
      <c r="L3293" t="s">
        <v>8170</v>
      </c>
      <c r="M3293">
        <v>30670.16</v>
      </c>
      <c r="N3293">
        <v>30670.16</v>
      </c>
    </row>
    <row r="3294" spans="1:14" x14ac:dyDescent="0.3">
      <c r="A3294" t="s">
        <v>3257</v>
      </c>
      <c r="B3294" t="s">
        <v>5562</v>
      </c>
      <c r="C3294" t="s">
        <v>7405</v>
      </c>
      <c r="D3294" t="s">
        <v>7417</v>
      </c>
      <c r="E3294" t="s">
        <v>7425</v>
      </c>
      <c r="F3294" t="s">
        <v>7430</v>
      </c>
      <c r="G3294">
        <v>3009.58</v>
      </c>
      <c r="H3294">
        <v>10</v>
      </c>
      <c r="I3294" t="s">
        <v>7753</v>
      </c>
      <c r="J3294" t="s">
        <v>8165</v>
      </c>
      <c r="K3294" t="s">
        <v>8167</v>
      </c>
      <c r="L3294" t="s">
        <v>8170</v>
      </c>
      <c r="M3294">
        <v>30095.8</v>
      </c>
      <c r="N3294">
        <v>30095.8</v>
      </c>
    </row>
    <row r="3295" spans="1:14" x14ac:dyDescent="0.3">
      <c r="A3295" t="s">
        <v>3258</v>
      </c>
      <c r="B3295" t="s">
        <v>6849</v>
      </c>
      <c r="C3295" t="s">
        <v>7406</v>
      </c>
      <c r="D3295" t="s">
        <v>7412</v>
      </c>
      <c r="E3295" t="s">
        <v>7427</v>
      </c>
      <c r="F3295" t="s">
        <v>7434</v>
      </c>
      <c r="G3295">
        <v>13329.8</v>
      </c>
      <c r="H3295">
        <v>4</v>
      </c>
      <c r="I3295" t="s">
        <v>7965</v>
      </c>
      <c r="J3295" t="s">
        <v>8162</v>
      </c>
      <c r="K3295" t="s">
        <v>8167</v>
      </c>
      <c r="L3295" t="s">
        <v>8170</v>
      </c>
      <c r="M3295">
        <v>53319.199999999997</v>
      </c>
      <c r="N3295">
        <v>53319.199999999997</v>
      </c>
    </row>
    <row r="3296" spans="1:14" x14ac:dyDescent="0.3">
      <c r="A3296" t="s">
        <v>3259</v>
      </c>
      <c r="B3296" t="s">
        <v>6850</v>
      </c>
      <c r="C3296" t="s">
        <v>7408</v>
      </c>
      <c r="D3296" t="s">
        <v>7420</v>
      </c>
      <c r="E3296" t="s">
        <v>7425</v>
      </c>
      <c r="F3296" t="s">
        <v>7430</v>
      </c>
      <c r="G3296">
        <v>12442.53</v>
      </c>
      <c r="H3296">
        <v>4</v>
      </c>
      <c r="I3296" t="s">
        <v>7536</v>
      </c>
      <c r="J3296" t="s">
        <v>8165</v>
      </c>
      <c r="K3296" t="s">
        <v>8167</v>
      </c>
      <c r="L3296" t="s">
        <v>8170</v>
      </c>
      <c r="M3296">
        <v>49770.12</v>
      </c>
      <c r="N3296">
        <v>49770.12</v>
      </c>
    </row>
    <row r="3297" spans="1:14" x14ac:dyDescent="0.3">
      <c r="A3297" t="s">
        <v>3260</v>
      </c>
      <c r="B3297" t="s">
        <v>6851</v>
      </c>
      <c r="C3297" t="s">
        <v>7408</v>
      </c>
      <c r="D3297" t="s">
        <v>7417</v>
      </c>
      <c r="E3297" t="s">
        <v>7425</v>
      </c>
      <c r="F3297" t="s">
        <v>7429</v>
      </c>
      <c r="G3297">
        <v>11808.41</v>
      </c>
      <c r="H3297">
        <v>19</v>
      </c>
      <c r="I3297" t="s">
        <v>8046</v>
      </c>
      <c r="J3297" t="s">
        <v>8166</v>
      </c>
      <c r="K3297" t="s">
        <v>8168</v>
      </c>
      <c r="L3297" t="s">
        <v>8169</v>
      </c>
      <c r="M3297">
        <v>179487.5</v>
      </c>
      <c r="N3297">
        <v>224359.79</v>
      </c>
    </row>
    <row r="3298" spans="1:14" x14ac:dyDescent="0.3">
      <c r="A3298" t="s">
        <v>3261</v>
      </c>
      <c r="B3298" t="s">
        <v>6852</v>
      </c>
      <c r="C3298" t="s">
        <v>7406</v>
      </c>
      <c r="D3298" t="s">
        <v>7416</v>
      </c>
      <c r="E3298" t="s">
        <v>7425</v>
      </c>
      <c r="F3298" t="s">
        <v>7428</v>
      </c>
      <c r="G3298">
        <v>14130.75</v>
      </c>
      <c r="H3298">
        <v>17</v>
      </c>
      <c r="I3298" t="s">
        <v>7472</v>
      </c>
      <c r="J3298" t="s">
        <v>8162</v>
      </c>
      <c r="K3298" t="s">
        <v>8168</v>
      </c>
      <c r="L3298" t="s">
        <v>8169</v>
      </c>
      <c r="M3298">
        <v>192178.2</v>
      </c>
      <c r="N3298">
        <v>240222.75</v>
      </c>
    </row>
    <row r="3299" spans="1:14" x14ac:dyDescent="0.3">
      <c r="A3299" t="s">
        <v>262</v>
      </c>
      <c r="B3299" t="s">
        <v>6853</v>
      </c>
      <c r="C3299" t="s">
        <v>7405</v>
      </c>
      <c r="D3299" t="s">
        <v>7417</v>
      </c>
      <c r="E3299" t="s">
        <v>7426</v>
      </c>
      <c r="F3299" t="s">
        <v>7431</v>
      </c>
      <c r="G3299">
        <v>5722.02</v>
      </c>
      <c r="H3299">
        <v>17</v>
      </c>
      <c r="I3299" t="s">
        <v>7485</v>
      </c>
      <c r="J3299" t="s">
        <v>8166</v>
      </c>
      <c r="K3299" t="s">
        <v>8167</v>
      </c>
      <c r="L3299" t="s">
        <v>8169</v>
      </c>
      <c r="M3299">
        <v>77819.14</v>
      </c>
      <c r="N3299">
        <v>97274.340000000011</v>
      </c>
    </row>
    <row r="3300" spans="1:14" x14ac:dyDescent="0.3">
      <c r="A3300" t="s">
        <v>145</v>
      </c>
      <c r="B3300" t="s">
        <v>5193</v>
      </c>
      <c r="C3300" t="s">
        <v>7407</v>
      </c>
      <c r="D3300" t="s">
        <v>7417</v>
      </c>
      <c r="E3300" t="s">
        <v>7427</v>
      </c>
      <c r="F3300" t="s">
        <v>7429</v>
      </c>
      <c r="G3300">
        <v>16449.77</v>
      </c>
      <c r="H3300">
        <v>9</v>
      </c>
      <c r="I3300" t="s">
        <v>7828</v>
      </c>
      <c r="J3300" t="s">
        <v>8165</v>
      </c>
      <c r="K3300" t="s">
        <v>8167</v>
      </c>
      <c r="L3300" t="s">
        <v>8169</v>
      </c>
      <c r="M3300">
        <v>118438.51</v>
      </c>
      <c r="N3300">
        <v>148047.93</v>
      </c>
    </row>
    <row r="3301" spans="1:14" x14ac:dyDescent="0.3">
      <c r="A3301" t="s">
        <v>3262</v>
      </c>
      <c r="B3301" t="s">
        <v>6854</v>
      </c>
      <c r="C3301" t="s">
        <v>7405</v>
      </c>
      <c r="D3301" t="s">
        <v>7410</v>
      </c>
      <c r="E3301" t="s">
        <v>7424</v>
      </c>
      <c r="F3301" t="s">
        <v>7434</v>
      </c>
      <c r="G3301">
        <v>10401.56</v>
      </c>
      <c r="H3301">
        <v>18</v>
      </c>
      <c r="I3301" t="s">
        <v>7593</v>
      </c>
      <c r="J3301" t="s">
        <v>8166</v>
      </c>
      <c r="K3301" t="s">
        <v>8167</v>
      </c>
      <c r="L3301" t="s">
        <v>8170</v>
      </c>
      <c r="M3301">
        <v>187228.08</v>
      </c>
      <c r="N3301">
        <v>187228.08</v>
      </c>
    </row>
    <row r="3302" spans="1:14" x14ac:dyDescent="0.3">
      <c r="A3302" t="s">
        <v>3263</v>
      </c>
      <c r="B3302" t="s">
        <v>6855</v>
      </c>
      <c r="C3302" t="s">
        <v>7406</v>
      </c>
      <c r="D3302" t="s">
        <v>7416</v>
      </c>
      <c r="E3302" t="s">
        <v>7423</v>
      </c>
      <c r="F3302" t="s">
        <v>7429</v>
      </c>
      <c r="G3302">
        <v>5058.0200000000004</v>
      </c>
      <c r="H3302">
        <v>1</v>
      </c>
      <c r="I3302" t="s">
        <v>7599</v>
      </c>
      <c r="J3302" t="s">
        <v>8163</v>
      </c>
      <c r="K3302" t="s">
        <v>8168</v>
      </c>
      <c r="L3302" t="s">
        <v>8170</v>
      </c>
      <c r="M3302">
        <v>5058.0200000000004</v>
      </c>
      <c r="N3302">
        <v>5058.0200000000004</v>
      </c>
    </row>
    <row r="3303" spans="1:14" x14ac:dyDescent="0.3">
      <c r="A3303" t="s">
        <v>3264</v>
      </c>
      <c r="B3303" t="s">
        <v>6856</v>
      </c>
      <c r="C3303" t="s">
        <v>7408</v>
      </c>
      <c r="D3303" t="s">
        <v>7422</v>
      </c>
      <c r="E3303" t="s">
        <v>7424</v>
      </c>
      <c r="F3303" t="s">
        <v>7433</v>
      </c>
      <c r="G3303">
        <v>4152.49</v>
      </c>
      <c r="H3303">
        <v>9</v>
      </c>
      <c r="I3303" t="s">
        <v>7751</v>
      </c>
      <c r="J3303" t="s">
        <v>8165</v>
      </c>
      <c r="K3303" t="s">
        <v>8168</v>
      </c>
      <c r="L3303" t="s">
        <v>8170</v>
      </c>
      <c r="M3303">
        <v>37372.410000000003</v>
      </c>
      <c r="N3303">
        <v>37372.409999999996</v>
      </c>
    </row>
    <row r="3304" spans="1:14" x14ac:dyDescent="0.3">
      <c r="A3304" t="s">
        <v>3265</v>
      </c>
      <c r="B3304" t="s">
        <v>6857</v>
      </c>
      <c r="C3304" t="s">
        <v>7406</v>
      </c>
      <c r="D3304" t="s">
        <v>7414</v>
      </c>
      <c r="E3304" t="s">
        <v>7425</v>
      </c>
      <c r="F3304" t="s">
        <v>7430</v>
      </c>
      <c r="G3304">
        <v>1813.55</v>
      </c>
      <c r="H3304">
        <v>14</v>
      </c>
      <c r="I3304" t="s">
        <v>7573</v>
      </c>
      <c r="J3304" t="s">
        <v>8164</v>
      </c>
      <c r="K3304" t="s">
        <v>8168</v>
      </c>
      <c r="L3304" t="s">
        <v>8169</v>
      </c>
      <c r="M3304">
        <v>20311.759999999998</v>
      </c>
      <c r="N3304">
        <v>25389.7</v>
      </c>
    </row>
    <row r="3305" spans="1:14" x14ac:dyDescent="0.3">
      <c r="A3305" t="s">
        <v>3266</v>
      </c>
      <c r="B3305" t="s">
        <v>6858</v>
      </c>
      <c r="C3305" t="s">
        <v>7405</v>
      </c>
      <c r="D3305" t="s">
        <v>7409</v>
      </c>
      <c r="E3305" t="s">
        <v>7426</v>
      </c>
      <c r="F3305" t="s">
        <v>7430</v>
      </c>
      <c r="G3305">
        <v>6122.08</v>
      </c>
      <c r="H3305">
        <v>11</v>
      </c>
      <c r="I3305" t="s">
        <v>7800</v>
      </c>
      <c r="J3305" t="s">
        <v>8166</v>
      </c>
      <c r="K3305" t="s">
        <v>8168</v>
      </c>
      <c r="L3305" t="s">
        <v>8169</v>
      </c>
      <c r="M3305">
        <v>53874.47</v>
      </c>
      <c r="N3305">
        <v>67342.880000000005</v>
      </c>
    </row>
    <row r="3306" spans="1:14" x14ac:dyDescent="0.3">
      <c r="A3306" t="s">
        <v>3267</v>
      </c>
      <c r="B3306" t="s">
        <v>6859</v>
      </c>
      <c r="C3306" t="s">
        <v>7406</v>
      </c>
      <c r="D3306" t="s">
        <v>7414</v>
      </c>
      <c r="E3306" t="s">
        <v>7426</v>
      </c>
      <c r="F3306" t="s">
        <v>7431</v>
      </c>
      <c r="G3306">
        <v>3175.58</v>
      </c>
      <c r="H3306">
        <v>18</v>
      </c>
      <c r="I3306" t="s">
        <v>8051</v>
      </c>
      <c r="J3306" t="s">
        <v>8162</v>
      </c>
      <c r="K3306" t="s">
        <v>8167</v>
      </c>
      <c r="L3306" t="s">
        <v>8170</v>
      </c>
      <c r="M3306">
        <v>57160.44</v>
      </c>
      <c r="N3306">
        <v>57160.44</v>
      </c>
    </row>
    <row r="3307" spans="1:14" x14ac:dyDescent="0.3">
      <c r="A3307" t="s">
        <v>1489</v>
      </c>
      <c r="B3307" t="s">
        <v>6860</v>
      </c>
      <c r="C3307" t="s">
        <v>7405</v>
      </c>
      <c r="D3307" t="s">
        <v>7409</v>
      </c>
      <c r="E3307" t="s">
        <v>7425</v>
      </c>
      <c r="F3307" t="s">
        <v>7431</v>
      </c>
      <c r="G3307">
        <v>11424.95</v>
      </c>
      <c r="H3307">
        <v>2</v>
      </c>
      <c r="I3307" t="s">
        <v>7799</v>
      </c>
      <c r="J3307" t="s">
        <v>8166</v>
      </c>
      <c r="K3307" t="s">
        <v>8168</v>
      </c>
      <c r="L3307" t="s">
        <v>8170</v>
      </c>
      <c r="M3307">
        <v>22849.9</v>
      </c>
      <c r="N3307">
        <v>22849.9</v>
      </c>
    </row>
    <row r="3308" spans="1:14" x14ac:dyDescent="0.3">
      <c r="A3308" t="s">
        <v>3268</v>
      </c>
      <c r="B3308" t="s">
        <v>6861</v>
      </c>
      <c r="C3308" t="s">
        <v>7406</v>
      </c>
      <c r="D3308" t="s">
        <v>7416</v>
      </c>
      <c r="E3308" t="s">
        <v>7427</v>
      </c>
      <c r="F3308" t="s">
        <v>7434</v>
      </c>
      <c r="G3308">
        <v>8119.89</v>
      </c>
      <c r="H3308">
        <v>5</v>
      </c>
      <c r="I3308" t="s">
        <v>7922</v>
      </c>
      <c r="J3308" t="s">
        <v>8163</v>
      </c>
      <c r="K3308" t="s">
        <v>8168</v>
      </c>
      <c r="L3308" t="s">
        <v>8169</v>
      </c>
      <c r="M3308">
        <v>32479.56</v>
      </c>
      <c r="N3308">
        <v>40599.450000000004</v>
      </c>
    </row>
    <row r="3309" spans="1:14" x14ac:dyDescent="0.3">
      <c r="A3309" t="s">
        <v>3269</v>
      </c>
      <c r="B3309" t="s">
        <v>5607</v>
      </c>
      <c r="C3309" t="s">
        <v>7407</v>
      </c>
      <c r="D3309" t="s">
        <v>7417</v>
      </c>
      <c r="E3309" t="s">
        <v>7423</v>
      </c>
      <c r="F3309" t="s">
        <v>7428</v>
      </c>
      <c r="G3309">
        <v>12181.08</v>
      </c>
      <c r="H3309">
        <v>17</v>
      </c>
      <c r="I3309" t="s">
        <v>7930</v>
      </c>
      <c r="J3309" t="s">
        <v>8163</v>
      </c>
      <c r="K3309" t="s">
        <v>8167</v>
      </c>
      <c r="L3309" t="s">
        <v>8169</v>
      </c>
      <c r="M3309">
        <v>165663.01999999999</v>
      </c>
      <c r="N3309">
        <v>207078.36</v>
      </c>
    </row>
    <row r="3310" spans="1:14" x14ac:dyDescent="0.3">
      <c r="A3310" t="s">
        <v>3270</v>
      </c>
      <c r="B3310" t="s">
        <v>6862</v>
      </c>
      <c r="C3310" t="s">
        <v>7408</v>
      </c>
      <c r="D3310" t="s">
        <v>7419</v>
      </c>
      <c r="E3310" t="s">
        <v>7425</v>
      </c>
      <c r="F3310" t="s">
        <v>7431</v>
      </c>
      <c r="G3310">
        <v>1761.26</v>
      </c>
      <c r="H3310">
        <v>8</v>
      </c>
      <c r="I3310" t="s">
        <v>7869</v>
      </c>
      <c r="J3310" t="s">
        <v>8164</v>
      </c>
      <c r="K3310" t="s">
        <v>8168</v>
      </c>
      <c r="L3310" t="s">
        <v>8169</v>
      </c>
      <c r="M3310">
        <v>11272.23</v>
      </c>
      <c r="N3310">
        <v>14090.08</v>
      </c>
    </row>
    <row r="3311" spans="1:14" x14ac:dyDescent="0.3">
      <c r="A3311" t="s">
        <v>3271</v>
      </c>
      <c r="B3311" t="s">
        <v>6863</v>
      </c>
      <c r="C3311" t="s">
        <v>7407</v>
      </c>
      <c r="D3311" t="s">
        <v>7415</v>
      </c>
      <c r="E3311" t="s">
        <v>7426</v>
      </c>
      <c r="F3311" t="s">
        <v>7434</v>
      </c>
      <c r="G3311">
        <v>6104.65</v>
      </c>
      <c r="H3311">
        <v>4</v>
      </c>
      <c r="I3311" t="s">
        <v>7937</v>
      </c>
      <c r="J3311" t="s">
        <v>8163</v>
      </c>
      <c r="K3311" t="s">
        <v>8168</v>
      </c>
      <c r="L3311" t="s">
        <v>8170</v>
      </c>
      <c r="M3311">
        <v>24418.6</v>
      </c>
      <c r="N3311">
        <v>24418.6</v>
      </c>
    </row>
    <row r="3312" spans="1:14" x14ac:dyDescent="0.3">
      <c r="A3312" t="s">
        <v>3272</v>
      </c>
      <c r="B3312" t="s">
        <v>4612</v>
      </c>
      <c r="C3312" t="s">
        <v>7407</v>
      </c>
      <c r="D3312" t="s">
        <v>7417</v>
      </c>
      <c r="E3312" t="s">
        <v>7423</v>
      </c>
      <c r="F3312" t="s">
        <v>7430</v>
      </c>
      <c r="G3312">
        <v>12608.53</v>
      </c>
      <c r="H3312">
        <v>20</v>
      </c>
      <c r="I3312" t="s">
        <v>7526</v>
      </c>
      <c r="J3312" t="s">
        <v>8165</v>
      </c>
      <c r="K3312" t="s">
        <v>8167</v>
      </c>
      <c r="L3312" t="s">
        <v>8169</v>
      </c>
      <c r="M3312">
        <v>201736.48</v>
      </c>
      <c r="N3312">
        <v>252170.6</v>
      </c>
    </row>
    <row r="3313" spans="1:14" x14ac:dyDescent="0.3">
      <c r="A3313" t="s">
        <v>3273</v>
      </c>
      <c r="B3313" t="s">
        <v>6864</v>
      </c>
      <c r="C3313" t="s">
        <v>7407</v>
      </c>
      <c r="D3313" t="s">
        <v>7415</v>
      </c>
      <c r="E3313" t="s">
        <v>7427</v>
      </c>
      <c r="F3313" t="s">
        <v>7434</v>
      </c>
      <c r="G3313">
        <v>2216.9299999999998</v>
      </c>
      <c r="H3313">
        <v>13</v>
      </c>
      <c r="I3313" t="s">
        <v>8159</v>
      </c>
      <c r="J3313" t="s">
        <v>8164</v>
      </c>
      <c r="K3313" t="s">
        <v>8167</v>
      </c>
      <c r="L3313" t="s">
        <v>8169</v>
      </c>
      <c r="M3313">
        <v>23055.74</v>
      </c>
      <c r="N3313">
        <v>28820.089999999997</v>
      </c>
    </row>
    <row r="3314" spans="1:14" x14ac:dyDescent="0.3">
      <c r="A3314" t="s">
        <v>3274</v>
      </c>
      <c r="B3314" t="s">
        <v>6865</v>
      </c>
      <c r="C3314" t="s">
        <v>7406</v>
      </c>
      <c r="D3314" t="s">
        <v>7414</v>
      </c>
      <c r="E3314" t="s">
        <v>7423</v>
      </c>
      <c r="F3314" t="s">
        <v>7432</v>
      </c>
      <c r="G3314">
        <v>16193.3</v>
      </c>
      <c r="H3314">
        <v>17</v>
      </c>
      <c r="I3314" t="s">
        <v>7683</v>
      </c>
      <c r="J3314" t="s">
        <v>8164</v>
      </c>
      <c r="K3314" t="s">
        <v>8168</v>
      </c>
      <c r="L3314" t="s">
        <v>8169</v>
      </c>
      <c r="M3314">
        <v>220228.88</v>
      </c>
      <c r="N3314">
        <v>275286.09999999998</v>
      </c>
    </row>
    <row r="3315" spans="1:14" x14ac:dyDescent="0.3">
      <c r="A3315" t="s">
        <v>3275</v>
      </c>
      <c r="B3315" t="s">
        <v>5901</v>
      </c>
      <c r="C3315" t="s">
        <v>7408</v>
      </c>
      <c r="D3315" t="s">
        <v>7420</v>
      </c>
      <c r="E3315" t="s">
        <v>7424</v>
      </c>
      <c r="F3315" t="s">
        <v>7428</v>
      </c>
      <c r="G3315">
        <v>14266.87</v>
      </c>
      <c r="H3315">
        <v>1</v>
      </c>
      <c r="I3315" t="s">
        <v>7912</v>
      </c>
      <c r="J3315" t="s">
        <v>8162</v>
      </c>
      <c r="K3315" t="s">
        <v>8168</v>
      </c>
      <c r="L3315" t="s">
        <v>8169</v>
      </c>
      <c r="M3315">
        <v>11413.33</v>
      </c>
      <c r="N3315">
        <v>14266.87</v>
      </c>
    </row>
    <row r="3316" spans="1:14" x14ac:dyDescent="0.3">
      <c r="A3316" t="s">
        <v>3276</v>
      </c>
      <c r="B3316" t="s">
        <v>6866</v>
      </c>
      <c r="C3316" t="s">
        <v>7407</v>
      </c>
      <c r="D3316" t="s">
        <v>7418</v>
      </c>
      <c r="E3316" t="s">
        <v>7423</v>
      </c>
      <c r="F3316" t="s">
        <v>7431</v>
      </c>
      <c r="G3316">
        <v>6658.26</v>
      </c>
      <c r="H3316">
        <v>11</v>
      </c>
      <c r="I3316" t="s">
        <v>7670</v>
      </c>
      <c r="J3316" t="s">
        <v>8166</v>
      </c>
      <c r="K3316" t="s">
        <v>8167</v>
      </c>
      <c r="L3316" t="s">
        <v>8170</v>
      </c>
      <c r="M3316">
        <v>73240.86</v>
      </c>
      <c r="N3316">
        <v>73240.86</v>
      </c>
    </row>
    <row r="3317" spans="1:14" x14ac:dyDescent="0.3">
      <c r="A3317" t="s">
        <v>3277</v>
      </c>
      <c r="B3317" t="s">
        <v>6867</v>
      </c>
      <c r="C3317" t="s">
        <v>7407</v>
      </c>
      <c r="D3317" t="s">
        <v>7418</v>
      </c>
      <c r="E3317" t="s">
        <v>7423</v>
      </c>
      <c r="F3317" t="s">
        <v>7429</v>
      </c>
      <c r="G3317">
        <v>2968.91</v>
      </c>
      <c r="H3317">
        <v>10</v>
      </c>
      <c r="I3317" t="s">
        <v>8050</v>
      </c>
      <c r="J3317" t="s">
        <v>8163</v>
      </c>
      <c r="K3317" t="s">
        <v>8168</v>
      </c>
      <c r="L3317" t="s">
        <v>8169</v>
      </c>
      <c r="M3317">
        <v>23751.279999999999</v>
      </c>
      <c r="N3317">
        <v>29689.1</v>
      </c>
    </row>
    <row r="3318" spans="1:14" x14ac:dyDescent="0.3">
      <c r="A3318" t="s">
        <v>3278</v>
      </c>
      <c r="B3318" t="s">
        <v>6868</v>
      </c>
      <c r="C3318" t="s">
        <v>7406</v>
      </c>
      <c r="D3318" t="s">
        <v>7416</v>
      </c>
      <c r="E3318" t="s">
        <v>7423</v>
      </c>
      <c r="F3318" t="s">
        <v>7431</v>
      </c>
      <c r="G3318">
        <v>7044.21</v>
      </c>
      <c r="H3318">
        <v>10</v>
      </c>
      <c r="I3318" t="s">
        <v>7750</v>
      </c>
      <c r="J3318" t="s">
        <v>8163</v>
      </c>
      <c r="K3318" t="s">
        <v>8167</v>
      </c>
      <c r="L3318" t="s">
        <v>8169</v>
      </c>
      <c r="M3318">
        <v>56353.68</v>
      </c>
      <c r="N3318">
        <v>70442.100000000006</v>
      </c>
    </row>
    <row r="3319" spans="1:14" x14ac:dyDescent="0.3">
      <c r="A3319" t="s">
        <v>3279</v>
      </c>
      <c r="B3319" t="s">
        <v>6869</v>
      </c>
      <c r="C3319" t="s">
        <v>7405</v>
      </c>
      <c r="D3319" t="s">
        <v>7411</v>
      </c>
      <c r="E3319" t="s">
        <v>7426</v>
      </c>
      <c r="F3319" t="s">
        <v>7428</v>
      </c>
      <c r="G3319">
        <v>3003.77</v>
      </c>
      <c r="H3319">
        <v>5</v>
      </c>
      <c r="I3319" t="s">
        <v>7485</v>
      </c>
      <c r="J3319" t="s">
        <v>8165</v>
      </c>
      <c r="K3319" t="s">
        <v>8168</v>
      </c>
      <c r="L3319" t="s">
        <v>8170</v>
      </c>
      <c r="M3319">
        <v>15018.85</v>
      </c>
      <c r="N3319">
        <v>15018.85</v>
      </c>
    </row>
    <row r="3320" spans="1:14" x14ac:dyDescent="0.3">
      <c r="A3320" t="s">
        <v>3280</v>
      </c>
      <c r="B3320" t="s">
        <v>6870</v>
      </c>
      <c r="C3320" t="s">
        <v>7408</v>
      </c>
      <c r="D3320" t="s">
        <v>7419</v>
      </c>
      <c r="E3320" t="s">
        <v>7424</v>
      </c>
      <c r="F3320" t="s">
        <v>7433</v>
      </c>
      <c r="G3320">
        <v>5097.03</v>
      </c>
      <c r="H3320">
        <v>12</v>
      </c>
      <c r="I3320" t="s">
        <v>7998</v>
      </c>
      <c r="J3320" t="s">
        <v>8162</v>
      </c>
      <c r="K3320" t="s">
        <v>8168</v>
      </c>
      <c r="L3320" t="s">
        <v>8169</v>
      </c>
      <c r="M3320">
        <v>48931.82</v>
      </c>
      <c r="N3320">
        <v>61164.36</v>
      </c>
    </row>
    <row r="3321" spans="1:14" x14ac:dyDescent="0.3">
      <c r="A3321" t="s">
        <v>3281</v>
      </c>
      <c r="B3321" t="s">
        <v>6871</v>
      </c>
      <c r="C3321" t="s">
        <v>7405</v>
      </c>
      <c r="D3321" t="s">
        <v>7410</v>
      </c>
      <c r="E3321" t="s">
        <v>7427</v>
      </c>
      <c r="F3321" t="s">
        <v>7428</v>
      </c>
      <c r="G3321">
        <v>15159.12</v>
      </c>
      <c r="H3321">
        <v>19</v>
      </c>
      <c r="I3321" t="s">
        <v>7749</v>
      </c>
      <c r="J3321" t="s">
        <v>8162</v>
      </c>
      <c r="K3321" t="s">
        <v>8168</v>
      </c>
      <c r="L3321" t="s">
        <v>8169</v>
      </c>
      <c r="M3321">
        <v>230418.79</v>
      </c>
      <c r="N3321">
        <v>288023.28000000003</v>
      </c>
    </row>
    <row r="3322" spans="1:14" x14ac:dyDescent="0.3">
      <c r="A3322" t="s">
        <v>3282</v>
      </c>
      <c r="B3322" t="s">
        <v>6872</v>
      </c>
      <c r="C3322" t="s">
        <v>7407</v>
      </c>
      <c r="D3322" t="s">
        <v>7418</v>
      </c>
      <c r="E3322" t="s">
        <v>7423</v>
      </c>
      <c r="F3322" t="s">
        <v>7429</v>
      </c>
      <c r="G3322">
        <v>6417.56</v>
      </c>
      <c r="H3322">
        <v>8</v>
      </c>
      <c r="I3322" t="s">
        <v>7835</v>
      </c>
      <c r="J3322" t="s">
        <v>8163</v>
      </c>
      <c r="K3322" t="s">
        <v>8167</v>
      </c>
      <c r="L3322" t="s">
        <v>8170</v>
      </c>
      <c r="M3322">
        <v>51340.480000000003</v>
      </c>
      <c r="N3322">
        <v>51340.480000000003</v>
      </c>
    </row>
    <row r="3323" spans="1:14" x14ac:dyDescent="0.3">
      <c r="A3323" t="s">
        <v>3283</v>
      </c>
      <c r="B3323" t="s">
        <v>6873</v>
      </c>
      <c r="C3323" t="s">
        <v>7407</v>
      </c>
      <c r="D3323" t="s">
        <v>7415</v>
      </c>
      <c r="E3323" t="s">
        <v>7425</v>
      </c>
      <c r="F3323" t="s">
        <v>7431</v>
      </c>
      <c r="G3323">
        <v>14628.75</v>
      </c>
      <c r="H3323">
        <v>2</v>
      </c>
      <c r="I3323" t="s">
        <v>7731</v>
      </c>
      <c r="J3323" t="s">
        <v>8163</v>
      </c>
      <c r="K3323" t="s">
        <v>8168</v>
      </c>
      <c r="L3323" t="s">
        <v>8170</v>
      </c>
      <c r="M3323">
        <v>29257.5</v>
      </c>
      <c r="N3323">
        <v>29257.5</v>
      </c>
    </row>
    <row r="3324" spans="1:14" x14ac:dyDescent="0.3">
      <c r="A3324" t="s">
        <v>3284</v>
      </c>
      <c r="B3324" t="s">
        <v>6874</v>
      </c>
      <c r="C3324" t="s">
        <v>7405</v>
      </c>
      <c r="D3324" t="s">
        <v>7411</v>
      </c>
      <c r="E3324" t="s">
        <v>7425</v>
      </c>
      <c r="F3324" t="s">
        <v>7428</v>
      </c>
      <c r="G3324">
        <v>15938.49</v>
      </c>
      <c r="H3324">
        <v>15</v>
      </c>
      <c r="I3324" t="s">
        <v>7950</v>
      </c>
      <c r="J3324" t="s">
        <v>8162</v>
      </c>
      <c r="K3324" t="s">
        <v>8168</v>
      </c>
      <c r="L3324" t="s">
        <v>8170</v>
      </c>
      <c r="M3324">
        <v>239077.35</v>
      </c>
      <c r="N3324">
        <v>239077.35</v>
      </c>
    </row>
    <row r="3325" spans="1:14" x14ac:dyDescent="0.3">
      <c r="A3325" t="s">
        <v>3285</v>
      </c>
      <c r="B3325" t="s">
        <v>6875</v>
      </c>
      <c r="C3325" t="s">
        <v>7407</v>
      </c>
      <c r="D3325" t="s">
        <v>7413</v>
      </c>
      <c r="E3325" t="s">
        <v>7426</v>
      </c>
      <c r="F3325" t="s">
        <v>7429</v>
      </c>
      <c r="G3325">
        <v>5543.57</v>
      </c>
      <c r="H3325">
        <v>20</v>
      </c>
      <c r="I3325" t="s">
        <v>7813</v>
      </c>
      <c r="J3325" t="s">
        <v>8166</v>
      </c>
      <c r="K3325" t="s">
        <v>8168</v>
      </c>
      <c r="L3325" t="s">
        <v>8169</v>
      </c>
      <c r="M3325">
        <v>88697.12</v>
      </c>
      <c r="N3325">
        <v>110871.4</v>
      </c>
    </row>
    <row r="3326" spans="1:14" x14ac:dyDescent="0.3">
      <c r="A3326" t="s">
        <v>3286</v>
      </c>
      <c r="B3326" t="s">
        <v>6651</v>
      </c>
      <c r="C3326" t="s">
        <v>7407</v>
      </c>
      <c r="D3326" t="s">
        <v>7417</v>
      </c>
      <c r="E3326" t="s">
        <v>7427</v>
      </c>
      <c r="F3326" t="s">
        <v>7430</v>
      </c>
      <c r="G3326">
        <v>3324.98</v>
      </c>
      <c r="H3326">
        <v>11</v>
      </c>
      <c r="I3326" t="s">
        <v>7709</v>
      </c>
      <c r="J3326" t="s">
        <v>8166</v>
      </c>
      <c r="K3326" t="s">
        <v>8168</v>
      </c>
      <c r="L3326" t="s">
        <v>8169</v>
      </c>
      <c r="M3326">
        <v>29259.99</v>
      </c>
      <c r="N3326">
        <v>36574.78</v>
      </c>
    </row>
    <row r="3327" spans="1:14" x14ac:dyDescent="0.3">
      <c r="A3327" t="s">
        <v>3287</v>
      </c>
      <c r="B3327" t="s">
        <v>6876</v>
      </c>
      <c r="C3327" t="s">
        <v>7405</v>
      </c>
      <c r="D3327" t="s">
        <v>7417</v>
      </c>
      <c r="E3327" t="s">
        <v>7424</v>
      </c>
      <c r="F3327" t="s">
        <v>7428</v>
      </c>
      <c r="G3327">
        <v>13715.75</v>
      </c>
      <c r="H3327">
        <v>7</v>
      </c>
      <c r="I3327" t="s">
        <v>8011</v>
      </c>
      <c r="J3327" t="s">
        <v>8163</v>
      </c>
      <c r="K3327" t="s">
        <v>8168</v>
      </c>
      <c r="L3327" t="s">
        <v>8169</v>
      </c>
      <c r="M3327">
        <v>76808.2</v>
      </c>
      <c r="N3327">
        <v>96010.25</v>
      </c>
    </row>
    <row r="3328" spans="1:14" x14ac:dyDescent="0.3">
      <c r="A3328" t="s">
        <v>3288</v>
      </c>
      <c r="B3328" t="s">
        <v>6877</v>
      </c>
      <c r="C3328" t="s">
        <v>7408</v>
      </c>
      <c r="D3328" t="s">
        <v>7417</v>
      </c>
      <c r="E3328" t="s">
        <v>7424</v>
      </c>
      <c r="F3328" t="s">
        <v>7432</v>
      </c>
      <c r="G3328">
        <v>6861.61</v>
      </c>
      <c r="H3328">
        <v>19</v>
      </c>
      <c r="I3328" t="s">
        <v>7525</v>
      </c>
      <c r="J3328" t="s">
        <v>8164</v>
      </c>
      <c r="K3328" t="s">
        <v>8167</v>
      </c>
      <c r="L3328" t="s">
        <v>8170</v>
      </c>
      <c r="M3328">
        <v>130370.59</v>
      </c>
      <c r="N3328">
        <v>130370.59</v>
      </c>
    </row>
    <row r="3329" spans="1:14" x14ac:dyDescent="0.3">
      <c r="A3329" t="s">
        <v>3289</v>
      </c>
      <c r="B3329" t="s">
        <v>6878</v>
      </c>
      <c r="C3329" t="s">
        <v>7407</v>
      </c>
      <c r="D3329" t="s">
        <v>7417</v>
      </c>
      <c r="E3329" t="s">
        <v>7423</v>
      </c>
      <c r="F3329" t="s">
        <v>7432</v>
      </c>
      <c r="G3329">
        <v>13265.06</v>
      </c>
      <c r="H3329">
        <v>6</v>
      </c>
      <c r="I3329" t="s">
        <v>8058</v>
      </c>
      <c r="J3329" t="s">
        <v>8164</v>
      </c>
      <c r="K3329" t="s">
        <v>8167</v>
      </c>
      <c r="L3329" t="s">
        <v>8169</v>
      </c>
      <c r="M3329">
        <v>63672.62</v>
      </c>
      <c r="N3329">
        <v>79590.36</v>
      </c>
    </row>
    <row r="3330" spans="1:14" x14ac:dyDescent="0.3">
      <c r="A3330" t="s">
        <v>3290</v>
      </c>
      <c r="B3330" t="s">
        <v>6879</v>
      </c>
      <c r="C3330" t="s">
        <v>7405</v>
      </c>
      <c r="D3330" t="s">
        <v>7411</v>
      </c>
      <c r="E3330" t="s">
        <v>7424</v>
      </c>
      <c r="F3330" t="s">
        <v>7432</v>
      </c>
      <c r="G3330">
        <v>12459.96</v>
      </c>
      <c r="H3330">
        <v>10</v>
      </c>
      <c r="I3330" t="s">
        <v>7963</v>
      </c>
      <c r="J3330" t="s">
        <v>8163</v>
      </c>
      <c r="K3330" t="s">
        <v>8167</v>
      </c>
      <c r="L3330" t="s">
        <v>8170</v>
      </c>
      <c r="M3330">
        <v>124599.6</v>
      </c>
      <c r="N3330">
        <v>124599.59999999999</v>
      </c>
    </row>
    <row r="3331" spans="1:14" x14ac:dyDescent="0.3">
      <c r="A3331" t="s">
        <v>3291</v>
      </c>
      <c r="B3331" t="s">
        <v>6880</v>
      </c>
      <c r="C3331" t="s">
        <v>7408</v>
      </c>
      <c r="D3331" t="s">
        <v>7422</v>
      </c>
      <c r="E3331" t="s">
        <v>7424</v>
      </c>
      <c r="F3331" t="s">
        <v>7431</v>
      </c>
      <c r="G3331">
        <v>14488.48</v>
      </c>
      <c r="H3331">
        <v>13</v>
      </c>
      <c r="I3331" t="s">
        <v>7955</v>
      </c>
      <c r="J3331" t="s">
        <v>8166</v>
      </c>
      <c r="K3331" t="s">
        <v>8168</v>
      </c>
      <c r="L3331" t="s">
        <v>8170</v>
      </c>
      <c r="M3331">
        <v>188350.24</v>
      </c>
      <c r="N3331">
        <v>188350.24</v>
      </c>
    </row>
    <row r="3332" spans="1:14" x14ac:dyDescent="0.3">
      <c r="A3332" t="s">
        <v>3292</v>
      </c>
      <c r="B3332" t="s">
        <v>6346</v>
      </c>
      <c r="C3332" t="s">
        <v>7408</v>
      </c>
      <c r="D3332" t="s">
        <v>7420</v>
      </c>
      <c r="E3332" t="s">
        <v>7423</v>
      </c>
      <c r="F3332" t="s">
        <v>7432</v>
      </c>
      <c r="G3332">
        <v>6946.27</v>
      </c>
      <c r="H3332">
        <v>10</v>
      </c>
      <c r="I3332" t="s">
        <v>7696</v>
      </c>
      <c r="J3332" t="s">
        <v>8163</v>
      </c>
      <c r="K3332" t="s">
        <v>8167</v>
      </c>
      <c r="L3332" t="s">
        <v>8169</v>
      </c>
      <c r="M3332">
        <v>55570.16</v>
      </c>
      <c r="N3332">
        <v>69462.700000000012</v>
      </c>
    </row>
    <row r="3333" spans="1:14" x14ac:dyDescent="0.3">
      <c r="A3333" t="s">
        <v>3293</v>
      </c>
      <c r="B3333" t="s">
        <v>6881</v>
      </c>
      <c r="C3333" t="s">
        <v>7405</v>
      </c>
      <c r="D3333" t="s">
        <v>7411</v>
      </c>
      <c r="E3333" t="s">
        <v>7424</v>
      </c>
      <c r="F3333" t="s">
        <v>7431</v>
      </c>
      <c r="G3333">
        <v>13025.19</v>
      </c>
      <c r="H3333">
        <v>8</v>
      </c>
      <c r="I3333" t="s">
        <v>7479</v>
      </c>
      <c r="J3333" t="s">
        <v>8162</v>
      </c>
      <c r="K3333" t="s">
        <v>8167</v>
      </c>
      <c r="L3333" t="s">
        <v>8169</v>
      </c>
      <c r="M3333">
        <v>83361.05</v>
      </c>
      <c r="N3333">
        <v>104201.52</v>
      </c>
    </row>
    <row r="3334" spans="1:14" x14ac:dyDescent="0.3">
      <c r="A3334" t="s">
        <v>3294</v>
      </c>
      <c r="B3334" t="s">
        <v>6882</v>
      </c>
      <c r="C3334" t="s">
        <v>7405</v>
      </c>
      <c r="D3334" t="s">
        <v>7410</v>
      </c>
      <c r="E3334" t="s">
        <v>7425</v>
      </c>
      <c r="F3334" t="s">
        <v>7433</v>
      </c>
      <c r="G3334">
        <v>3097.56</v>
      </c>
      <c r="H3334">
        <v>13</v>
      </c>
      <c r="I3334" t="s">
        <v>7689</v>
      </c>
      <c r="J3334" t="s">
        <v>8163</v>
      </c>
      <c r="K3334" t="s">
        <v>8168</v>
      </c>
      <c r="L3334" t="s">
        <v>8169</v>
      </c>
      <c r="M3334">
        <v>32214.79</v>
      </c>
      <c r="N3334">
        <v>40268.28</v>
      </c>
    </row>
    <row r="3335" spans="1:14" x14ac:dyDescent="0.3">
      <c r="A3335" t="s">
        <v>3295</v>
      </c>
      <c r="B3335" t="s">
        <v>6883</v>
      </c>
      <c r="C3335" t="s">
        <v>7408</v>
      </c>
      <c r="D3335" t="s">
        <v>7420</v>
      </c>
      <c r="E3335" t="s">
        <v>7425</v>
      </c>
      <c r="F3335" t="s">
        <v>7430</v>
      </c>
      <c r="G3335">
        <v>8252.69</v>
      </c>
      <c r="H3335">
        <v>12</v>
      </c>
      <c r="I3335" t="s">
        <v>7719</v>
      </c>
      <c r="J3335" t="s">
        <v>8165</v>
      </c>
      <c r="K3335" t="s">
        <v>8168</v>
      </c>
      <c r="L3335" t="s">
        <v>8169</v>
      </c>
      <c r="M3335">
        <v>79225.990000000005</v>
      </c>
      <c r="N3335">
        <v>99032.28</v>
      </c>
    </row>
    <row r="3336" spans="1:14" x14ac:dyDescent="0.3">
      <c r="A3336" t="s">
        <v>3296</v>
      </c>
      <c r="B3336" t="s">
        <v>6884</v>
      </c>
      <c r="C3336" t="s">
        <v>7405</v>
      </c>
      <c r="D3336" t="s">
        <v>7410</v>
      </c>
      <c r="E3336" t="s">
        <v>7425</v>
      </c>
      <c r="F3336" t="s">
        <v>7430</v>
      </c>
      <c r="G3336">
        <v>6003.39</v>
      </c>
      <c r="H3336">
        <v>1</v>
      </c>
      <c r="I3336" t="s">
        <v>7722</v>
      </c>
      <c r="J3336" t="s">
        <v>8162</v>
      </c>
      <c r="K3336" t="s">
        <v>8167</v>
      </c>
      <c r="L3336" t="s">
        <v>8169</v>
      </c>
      <c r="M3336">
        <v>4802.38</v>
      </c>
      <c r="N3336">
        <v>6003.39</v>
      </c>
    </row>
    <row r="3337" spans="1:14" x14ac:dyDescent="0.3">
      <c r="A3337" t="s">
        <v>3297</v>
      </c>
      <c r="B3337" t="s">
        <v>6885</v>
      </c>
      <c r="C3337" t="s">
        <v>7406</v>
      </c>
      <c r="D3337" t="s">
        <v>7421</v>
      </c>
      <c r="E3337" t="s">
        <v>7427</v>
      </c>
      <c r="F3337" t="s">
        <v>7431</v>
      </c>
      <c r="G3337">
        <v>6676.52</v>
      </c>
      <c r="H3337">
        <v>7</v>
      </c>
      <c r="I3337" t="s">
        <v>7620</v>
      </c>
      <c r="J3337" t="s">
        <v>8162</v>
      </c>
      <c r="K3337" t="s">
        <v>8168</v>
      </c>
      <c r="L3337" t="s">
        <v>8170</v>
      </c>
      <c r="M3337">
        <v>46735.64</v>
      </c>
      <c r="N3337">
        <v>46735.64</v>
      </c>
    </row>
    <row r="3338" spans="1:14" x14ac:dyDescent="0.3">
      <c r="A3338" t="s">
        <v>3298</v>
      </c>
      <c r="B3338" t="s">
        <v>6886</v>
      </c>
      <c r="C3338" t="s">
        <v>7408</v>
      </c>
      <c r="D3338" t="s">
        <v>7419</v>
      </c>
      <c r="E3338" t="s">
        <v>7425</v>
      </c>
      <c r="F3338" t="s">
        <v>7429</v>
      </c>
      <c r="G3338">
        <v>14795.58</v>
      </c>
      <c r="H3338">
        <v>3</v>
      </c>
      <c r="I3338" t="s">
        <v>7775</v>
      </c>
      <c r="J3338" t="s">
        <v>8166</v>
      </c>
      <c r="K3338" t="s">
        <v>8168</v>
      </c>
      <c r="L3338" t="s">
        <v>8170</v>
      </c>
      <c r="M3338">
        <v>44386.74</v>
      </c>
      <c r="N3338">
        <v>44386.74</v>
      </c>
    </row>
    <row r="3339" spans="1:14" x14ac:dyDescent="0.3">
      <c r="A3339" t="s">
        <v>3299</v>
      </c>
      <c r="B3339" t="s">
        <v>6887</v>
      </c>
      <c r="C3339" t="s">
        <v>7406</v>
      </c>
      <c r="D3339" t="s">
        <v>7412</v>
      </c>
      <c r="E3339" t="s">
        <v>7423</v>
      </c>
      <c r="F3339" t="s">
        <v>7432</v>
      </c>
      <c r="G3339">
        <v>1813.55</v>
      </c>
      <c r="H3339">
        <v>8</v>
      </c>
      <c r="I3339" t="s">
        <v>8131</v>
      </c>
      <c r="J3339" t="s">
        <v>8166</v>
      </c>
      <c r="K3339" t="s">
        <v>8168</v>
      </c>
      <c r="L3339" t="s">
        <v>8170</v>
      </c>
      <c r="M3339">
        <v>14508.4</v>
      </c>
      <c r="N3339">
        <v>14508.4</v>
      </c>
    </row>
    <row r="3340" spans="1:14" x14ac:dyDescent="0.3">
      <c r="A3340" t="s">
        <v>2840</v>
      </c>
      <c r="B3340" t="s">
        <v>6641</v>
      </c>
      <c r="C3340" t="s">
        <v>7407</v>
      </c>
      <c r="D3340" t="s">
        <v>7413</v>
      </c>
      <c r="E3340" t="s">
        <v>7423</v>
      </c>
      <c r="F3340" t="s">
        <v>7431</v>
      </c>
      <c r="G3340">
        <v>3486</v>
      </c>
      <c r="H3340">
        <v>3</v>
      </c>
      <c r="I3340" t="s">
        <v>8094</v>
      </c>
      <c r="J3340" t="s">
        <v>8165</v>
      </c>
      <c r="K3340" t="s">
        <v>8167</v>
      </c>
      <c r="L3340" t="s">
        <v>8170</v>
      </c>
      <c r="M3340">
        <v>10458</v>
      </c>
      <c r="N3340">
        <v>10458</v>
      </c>
    </row>
    <row r="3341" spans="1:14" x14ac:dyDescent="0.3">
      <c r="A3341" t="s">
        <v>3300</v>
      </c>
      <c r="B3341" t="s">
        <v>6888</v>
      </c>
      <c r="C3341" t="s">
        <v>7406</v>
      </c>
      <c r="D3341" t="s">
        <v>7421</v>
      </c>
      <c r="E3341" t="s">
        <v>7427</v>
      </c>
      <c r="F3341" t="s">
        <v>7430</v>
      </c>
      <c r="G3341">
        <v>15325.12</v>
      </c>
      <c r="H3341">
        <v>5</v>
      </c>
      <c r="I3341" t="s">
        <v>7862</v>
      </c>
      <c r="J3341" t="s">
        <v>8164</v>
      </c>
      <c r="K3341" t="s">
        <v>8168</v>
      </c>
      <c r="L3341" t="s">
        <v>8169</v>
      </c>
      <c r="M3341">
        <v>61300.480000000003</v>
      </c>
      <c r="N3341">
        <v>76625.600000000006</v>
      </c>
    </row>
    <row r="3342" spans="1:14" x14ac:dyDescent="0.3">
      <c r="A3342" t="s">
        <v>3301</v>
      </c>
      <c r="B3342" t="s">
        <v>6889</v>
      </c>
      <c r="C3342" t="s">
        <v>7407</v>
      </c>
      <c r="D3342" t="s">
        <v>7415</v>
      </c>
      <c r="E3342" t="s">
        <v>7425</v>
      </c>
      <c r="F3342" t="s">
        <v>7431</v>
      </c>
      <c r="G3342">
        <v>3703.46</v>
      </c>
      <c r="H3342">
        <v>20</v>
      </c>
      <c r="I3342" t="s">
        <v>7460</v>
      </c>
      <c r="J3342" t="s">
        <v>8165</v>
      </c>
      <c r="K3342" t="s">
        <v>8168</v>
      </c>
      <c r="L3342" t="s">
        <v>8169</v>
      </c>
      <c r="M3342">
        <v>59255.360000000001</v>
      </c>
      <c r="N3342">
        <v>74069.2</v>
      </c>
    </row>
    <row r="3343" spans="1:14" x14ac:dyDescent="0.3">
      <c r="A3343" t="s">
        <v>3302</v>
      </c>
      <c r="B3343" t="s">
        <v>6890</v>
      </c>
      <c r="C3343" t="s">
        <v>7407</v>
      </c>
      <c r="D3343" t="s">
        <v>7417</v>
      </c>
      <c r="E3343" t="s">
        <v>7423</v>
      </c>
      <c r="F3343" t="s">
        <v>7432</v>
      </c>
      <c r="G3343">
        <v>8479.2800000000007</v>
      </c>
      <c r="H3343">
        <v>7</v>
      </c>
      <c r="I3343" t="s">
        <v>7783</v>
      </c>
      <c r="J3343" t="s">
        <v>8164</v>
      </c>
      <c r="K3343" t="s">
        <v>8168</v>
      </c>
      <c r="L3343" t="s">
        <v>8169</v>
      </c>
      <c r="M3343">
        <v>47484.3</v>
      </c>
      <c r="N3343">
        <v>59354.960000000006</v>
      </c>
    </row>
    <row r="3344" spans="1:14" x14ac:dyDescent="0.3">
      <c r="A3344" t="s">
        <v>3303</v>
      </c>
      <c r="B3344" t="s">
        <v>4239</v>
      </c>
      <c r="C3344" t="s">
        <v>7405</v>
      </c>
      <c r="D3344" t="s">
        <v>7417</v>
      </c>
      <c r="E3344" t="s">
        <v>7427</v>
      </c>
      <c r="F3344" t="s">
        <v>7429</v>
      </c>
      <c r="G3344">
        <v>11585.97</v>
      </c>
      <c r="H3344">
        <v>15</v>
      </c>
      <c r="I3344" t="s">
        <v>7590</v>
      </c>
      <c r="J3344" t="s">
        <v>8166</v>
      </c>
      <c r="K3344" t="s">
        <v>8167</v>
      </c>
      <c r="L3344" t="s">
        <v>8169</v>
      </c>
      <c r="M3344">
        <v>139031.64000000001</v>
      </c>
      <c r="N3344">
        <v>173789.55</v>
      </c>
    </row>
    <row r="3345" spans="1:14" x14ac:dyDescent="0.3">
      <c r="A3345" t="s">
        <v>3304</v>
      </c>
      <c r="B3345" t="s">
        <v>5053</v>
      </c>
      <c r="C3345" t="s">
        <v>7407</v>
      </c>
      <c r="D3345" t="s">
        <v>7417</v>
      </c>
      <c r="E3345" t="s">
        <v>7426</v>
      </c>
      <c r="F3345" t="s">
        <v>7431</v>
      </c>
      <c r="G3345">
        <v>5178.37</v>
      </c>
      <c r="H3345">
        <v>7</v>
      </c>
      <c r="I3345" t="s">
        <v>7450</v>
      </c>
      <c r="J3345" t="s">
        <v>8163</v>
      </c>
      <c r="K3345" t="s">
        <v>8168</v>
      </c>
      <c r="L3345" t="s">
        <v>8170</v>
      </c>
      <c r="M3345">
        <v>36248.589999999997</v>
      </c>
      <c r="N3345">
        <v>36248.589999999997</v>
      </c>
    </row>
    <row r="3346" spans="1:14" x14ac:dyDescent="0.3">
      <c r="A3346" t="s">
        <v>3305</v>
      </c>
      <c r="B3346" t="s">
        <v>6891</v>
      </c>
      <c r="C3346" t="s">
        <v>7407</v>
      </c>
      <c r="D3346" t="s">
        <v>7413</v>
      </c>
      <c r="E3346" t="s">
        <v>7424</v>
      </c>
      <c r="F3346" t="s">
        <v>7428</v>
      </c>
      <c r="G3346">
        <v>8435.2900000000009</v>
      </c>
      <c r="H3346">
        <v>8</v>
      </c>
      <c r="I3346" t="s">
        <v>7862</v>
      </c>
      <c r="J3346" t="s">
        <v>8164</v>
      </c>
      <c r="K3346" t="s">
        <v>8167</v>
      </c>
      <c r="L3346" t="s">
        <v>8169</v>
      </c>
      <c r="M3346">
        <v>53985.69</v>
      </c>
      <c r="N3346">
        <v>67482.320000000007</v>
      </c>
    </row>
    <row r="3347" spans="1:14" x14ac:dyDescent="0.3">
      <c r="A3347" t="s">
        <v>3306</v>
      </c>
      <c r="B3347" t="s">
        <v>6892</v>
      </c>
      <c r="C3347" t="s">
        <v>7405</v>
      </c>
      <c r="D3347" t="s">
        <v>7417</v>
      </c>
      <c r="E3347" t="s">
        <v>7427</v>
      </c>
      <c r="F3347" t="s">
        <v>7434</v>
      </c>
      <c r="G3347">
        <v>2140.5700000000002</v>
      </c>
      <c r="H3347">
        <v>15</v>
      </c>
      <c r="I3347" t="s">
        <v>7693</v>
      </c>
      <c r="J3347" t="s">
        <v>8165</v>
      </c>
      <c r="K3347" t="s">
        <v>8167</v>
      </c>
      <c r="L3347" t="s">
        <v>8169</v>
      </c>
      <c r="M3347">
        <v>25686.84</v>
      </c>
      <c r="N3347">
        <v>32108.550000000003</v>
      </c>
    </row>
    <row r="3348" spans="1:14" x14ac:dyDescent="0.3">
      <c r="A3348" t="s">
        <v>3307</v>
      </c>
      <c r="B3348" t="s">
        <v>6893</v>
      </c>
      <c r="C3348" t="s">
        <v>7407</v>
      </c>
      <c r="D3348" t="s">
        <v>7415</v>
      </c>
      <c r="E3348" t="s">
        <v>7426</v>
      </c>
      <c r="F3348" t="s">
        <v>7429</v>
      </c>
      <c r="G3348">
        <v>11040.66</v>
      </c>
      <c r="H3348">
        <v>18</v>
      </c>
      <c r="I3348" t="s">
        <v>7871</v>
      </c>
      <c r="J3348" t="s">
        <v>8162</v>
      </c>
      <c r="K3348" t="s">
        <v>8167</v>
      </c>
      <c r="L3348" t="s">
        <v>8170</v>
      </c>
      <c r="M3348">
        <v>198731.88</v>
      </c>
      <c r="N3348">
        <v>198731.88</v>
      </c>
    </row>
    <row r="3349" spans="1:14" x14ac:dyDescent="0.3">
      <c r="A3349" t="s">
        <v>3308</v>
      </c>
      <c r="B3349" t="s">
        <v>6894</v>
      </c>
      <c r="C3349" t="s">
        <v>7406</v>
      </c>
      <c r="D3349" t="s">
        <v>7421</v>
      </c>
      <c r="E3349" t="s">
        <v>7423</v>
      </c>
      <c r="F3349" t="s">
        <v>7428</v>
      </c>
      <c r="G3349">
        <v>12377.79</v>
      </c>
      <c r="H3349">
        <v>17</v>
      </c>
      <c r="I3349" t="s">
        <v>7571</v>
      </c>
      <c r="J3349" t="s">
        <v>8163</v>
      </c>
      <c r="K3349" t="s">
        <v>8168</v>
      </c>
      <c r="L3349" t="s">
        <v>8170</v>
      </c>
      <c r="M3349">
        <v>210422.43</v>
      </c>
      <c r="N3349">
        <v>210422.43000000002</v>
      </c>
    </row>
    <row r="3350" spans="1:14" x14ac:dyDescent="0.3">
      <c r="A3350" t="s">
        <v>3309</v>
      </c>
      <c r="B3350" t="s">
        <v>6895</v>
      </c>
      <c r="C3350" t="s">
        <v>7406</v>
      </c>
      <c r="D3350" t="s">
        <v>7421</v>
      </c>
      <c r="E3350" t="s">
        <v>7426</v>
      </c>
      <c r="F3350" t="s">
        <v>7432</v>
      </c>
      <c r="G3350">
        <v>8615.4</v>
      </c>
      <c r="H3350">
        <v>16</v>
      </c>
      <c r="I3350" t="s">
        <v>7981</v>
      </c>
      <c r="J3350" t="s">
        <v>8166</v>
      </c>
      <c r="K3350" t="s">
        <v>8168</v>
      </c>
      <c r="L3350" t="s">
        <v>8170</v>
      </c>
      <c r="M3350">
        <v>137846.39999999999</v>
      </c>
      <c r="N3350">
        <v>137846.39999999999</v>
      </c>
    </row>
    <row r="3351" spans="1:14" x14ac:dyDescent="0.3">
      <c r="A3351" t="s">
        <v>3310</v>
      </c>
      <c r="B3351" t="s">
        <v>4408</v>
      </c>
      <c r="C3351" t="s">
        <v>7406</v>
      </c>
      <c r="D3351" t="s">
        <v>7412</v>
      </c>
      <c r="E3351" t="s">
        <v>7423</v>
      </c>
      <c r="F3351" t="s">
        <v>7432</v>
      </c>
      <c r="G3351">
        <v>3625.44</v>
      </c>
      <c r="H3351">
        <v>5</v>
      </c>
      <c r="I3351" t="s">
        <v>7785</v>
      </c>
      <c r="J3351" t="s">
        <v>8166</v>
      </c>
      <c r="K3351" t="s">
        <v>8167</v>
      </c>
      <c r="L3351" t="s">
        <v>8170</v>
      </c>
      <c r="M3351">
        <v>18127.2</v>
      </c>
      <c r="N3351">
        <v>18127.2</v>
      </c>
    </row>
    <row r="3352" spans="1:14" x14ac:dyDescent="0.3">
      <c r="A3352" t="s">
        <v>3311</v>
      </c>
      <c r="B3352" t="s">
        <v>6896</v>
      </c>
      <c r="C3352" t="s">
        <v>7405</v>
      </c>
      <c r="D3352" t="s">
        <v>7411</v>
      </c>
      <c r="E3352" t="s">
        <v>7426</v>
      </c>
      <c r="F3352" t="s">
        <v>7434</v>
      </c>
      <c r="G3352">
        <v>2646.04</v>
      </c>
      <c r="H3352">
        <v>7</v>
      </c>
      <c r="I3352" t="s">
        <v>8155</v>
      </c>
      <c r="J3352" t="s">
        <v>8165</v>
      </c>
      <c r="K3352" t="s">
        <v>8167</v>
      </c>
      <c r="L3352" t="s">
        <v>8169</v>
      </c>
      <c r="M3352">
        <v>14817.99</v>
      </c>
      <c r="N3352">
        <v>18522.28</v>
      </c>
    </row>
    <row r="3353" spans="1:14" x14ac:dyDescent="0.3">
      <c r="A3353" t="s">
        <v>3312</v>
      </c>
      <c r="B3353" t="s">
        <v>6897</v>
      </c>
      <c r="C3353" t="s">
        <v>7407</v>
      </c>
      <c r="D3353" t="s">
        <v>7417</v>
      </c>
      <c r="E3353" t="s">
        <v>7424</v>
      </c>
      <c r="F3353" t="s">
        <v>7432</v>
      </c>
      <c r="G3353">
        <v>2489.17</v>
      </c>
      <c r="H3353">
        <v>1</v>
      </c>
      <c r="I3353" t="s">
        <v>7634</v>
      </c>
      <c r="J3353" t="s">
        <v>8165</v>
      </c>
      <c r="K3353" t="s">
        <v>8167</v>
      </c>
      <c r="L3353" t="s">
        <v>8170</v>
      </c>
      <c r="M3353">
        <v>2489.17</v>
      </c>
      <c r="N3353">
        <v>2489.17</v>
      </c>
    </row>
    <row r="3354" spans="1:14" x14ac:dyDescent="0.3">
      <c r="A3354" t="s">
        <v>3313</v>
      </c>
      <c r="B3354" t="s">
        <v>4136</v>
      </c>
      <c r="C3354" t="s">
        <v>7406</v>
      </c>
      <c r="D3354" t="s">
        <v>7412</v>
      </c>
      <c r="E3354" t="s">
        <v>7423</v>
      </c>
      <c r="F3354" t="s">
        <v>7430</v>
      </c>
      <c r="G3354">
        <v>16414.91</v>
      </c>
      <c r="H3354">
        <v>15</v>
      </c>
      <c r="I3354" t="s">
        <v>8081</v>
      </c>
      <c r="J3354" t="s">
        <v>8166</v>
      </c>
      <c r="K3354" t="s">
        <v>8167</v>
      </c>
      <c r="L3354" t="s">
        <v>8170</v>
      </c>
      <c r="M3354">
        <v>246223.65</v>
      </c>
      <c r="N3354">
        <v>246223.65</v>
      </c>
    </row>
    <row r="3355" spans="1:14" x14ac:dyDescent="0.3">
      <c r="A3355" t="s">
        <v>3314</v>
      </c>
      <c r="B3355" t="s">
        <v>6898</v>
      </c>
      <c r="C3355" t="s">
        <v>7408</v>
      </c>
      <c r="D3355" t="s">
        <v>7417</v>
      </c>
      <c r="E3355" t="s">
        <v>7427</v>
      </c>
      <c r="F3355" t="s">
        <v>7434</v>
      </c>
      <c r="G3355">
        <v>8300.83</v>
      </c>
      <c r="H3355">
        <v>11</v>
      </c>
      <c r="I3355" t="s">
        <v>7674</v>
      </c>
      <c r="J3355" t="s">
        <v>8163</v>
      </c>
      <c r="K3355" t="s">
        <v>8168</v>
      </c>
      <c r="L3355" t="s">
        <v>8169</v>
      </c>
      <c r="M3355">
        <v>73047.47</v>
      </c>
      <c r="N3355">
        <v>91309.13</v>
      </c>
    </row>
    <row r="3356" spans="1:14" x14ac:dyDescent="0.3">
      <c r="A3356" t="s">
        <v>3315</v>
      </c>
      <c r="B3356" t="s">
        <v>6899</v>
      </c>
      <c r="C3356" t="s">
        <v>7407</v>
      </c>
      <c r="D3356" t="s">
        <v>7413</v>
      </c>
      <c r="E3356" t="s">
        <v>7425</v>
      </c>
      <c r="F3356" t="s">
        <v>7432</v>
      </c>
      <c r="G3356">
        <v>8423.67</v>
      </c>
      <c r="H3356">
        <v>18</v>
      </c>
      <c r="I3356" t="s">
        <v>7569</v>
      </c>
      <c r="J3356" t="s">
        <v>8163</v>
      </c>
      <c r="K3356" t="s">
        <v>8167</v>
      </c>
      <c r="L3356" t="s">
        <v>8169</v>
      </c>
      <c r="M3356">
        <v>121301.18</v>
      </c>
      <c r="N3356">
        <v>151626.06</v>
      </c>
    </row>
    <row r="3357" spans="1:14" x14ac:dyDescent="0.3">
      <c r="A3357" t="s">
        <v>3316</v>
      </c>
      <c r="B3357" t="s">
        <v>6900</v>
      </c>
      <c r="C3357" t="s">
        <v>7406</v>
      </c>
      <c r="D3357" t="s">
        <v>7416</v>
      </c>
      <c r="E3357" t="s">
        <v>7425</v>
      </c>
      <c r="F3357" t="s">
        <v>7428</v>
      </c>
      <c r="G3357">
        <v>7889.98</v>
      </c>
      <c r="H3357">
        <v>17</v>
      </c>
      <c r="I3357" t="s">
        <v>7791</v>
      </c>
      <c r="J3357" t="s">
        <v>8165</v>
      </c>
      <c r="K3357" t="s">
        <v>8167</v>
      </c>
      <c r="L3357" t="s">
        <v>8170</v>
      </c>
      <c r="M3357">
        <v>134129.66</v>
      </c>
      <c r="N3357">
        <v>134129.66</v>
      </c>
    </row>
    <row r="3358" spans="1:14" x14ac:dyDescent="0.3">
      <c r="A3358" t="s">
        <v>3317</v>
      </c>
      <c r="B3358" t="s">
        <v>6901</v>
      </c>
      <c r="C3358" t="s">
        <v>7406</v>
      </c>
      <c r="D3358" t="s">
        <v>7416</v>
      </c>
      <c r="E3358" t="s">
        <v>7426</v>
      </c>
      <c r="F3358" t="s">
        <v>7431</v>
      </c>
      <c r="G3358">
        <v>4799.0600000000004</v>
      </c>
      <c r="H3358">
        <v>9</v>
      </c>
      <c r="I3358" t="s">
        <v>8146</v>
      </c>
      <c r="J3358" t="s">
        <v>8166</v>
      </c>
      <c r="K3358" t="s">
        <v>8167</v>
      </c>
      <c r="L3358" t="s">
        <v>8170</v>
      </c>
      <c r="M3358">
        <v>43191.54</v>
      </c>
      <c r="N3358">
        <v>43191.54</v>
      </c>
    </row>
    <row r="3359" spans="1:14" x14ac:dyDescent="0.3">
      <c r="A3359" t="s">
        <v>3318</v>
      </c>
      <c r="B3359" t="s">
        <v>6902</v>
      </c>
      <c r="C3359" t="s">
        <v>7406</v>
      </c>
      <c r="D3359" t="s">
        <v>7414</v>
      </c>
      <c r="E3359" t="s">
        <v>7427</v>
      </c>
      <c r="F3359" t="s">
        <v>7434</v>
      </c>
      <c r="G3359">
        <v>14183.04</v>
      </c>
      <c r="H3359">
        <v>8</v>
      </c>
      <c r="I3359" t="s">
        <v>7796</v>
      </c>
      <c r="J3359" t="s">
        <v>8163</v>
      </c>
      <c r="K3359" t="s">
        <v>8168</v>
      </c>
      <c r="L3359" t="s">
        <v>8170</v>
      </c>
      <c r="M3359">
        <v>113464.32000000001</v>
      </c>
      <c r="N3359">
        <v>113464.32000000001</v>
      </c>
    </row>
    <row r="3360" spans="1:14" x14ac:dyDescent="0.3">
      <c r="A3360" t="s">
        <v>3319</v>
      </c>
      <c r="B3360" t="s">
        <v>5136</v>
      </c>
      <c r="C3360" t="s">
        <v>7407</v>
      </c>
      <c r="D3360" t="s">
        <v>7418</v>
      </c>
      <c r="E3360" t="s">
        <v>7427</v>
      </c>
      <c r="F3360" t="s">
        <v>7431</v>
      </c>
      <c r="G3360">
        <v>13201.15</v>
      </c>
      <c r="H3360">
        <v>1</v>
      </c>
      <c r="I3360" t="s">
        <v>7843</v>
      </c>
      <c r="J3360" t="s">
        <v>8164</v>
      </c>
      <c r="K3360" t="s">
        <v>8168</v>
      </c>
      <c r="L3360" t="s">
        <v>8169</v>
      </c>
      <c r="M3360">
        <v>10560.92</v>
      </c>
      <c r="N3360">
        <v>13201.15</v>
      </c>
    </row>
    <row r="3361" spans="1:14" x14ac:dyDescent="0.3">
      <c r="A3361" t="s">
        <v>3320</v>
      </c>
      <c r="B3361" t="s">
        <v>4088</v>
      </c>
      <c r="C3361" t="s">
        <v>7407</v>
      </c>
      <c r="D3361" t="s">
        <v>7417</v>
      </c>
      <c r="E3361" t="s">
        <v>7426</v>
      </c>
      <c r="F3361" t="s">
        <v>7434</v>
      </c>
      <c r="G3361">
        <v>14460.26</v>
      </c>
      <c r="H3361">
        <v>6</v>
      </c>
      <c r="I3361" t="s">
        <v>7611</v>
      </c>
      <c r="J3361" t="s">
        <v>8166</v>
      </c>
      <c r="K3361" t="s">
        <v>8168</v>
      </c>
      <c r="L3361" t="s">
        <v>8170</v>
      </c>
      <c r="M3361">
        <v>86761.56</v>
      </c>
      <c r="N3361">
        <v>86761.56</v>
      </c>
    </row>
    <row r="3362" spans="1:14" x14ac:dyDescent="0.3">
      <c r="A3362" t="s">
        <v>3321</v>
      </c>
      <c r="B3362" t="s">
        <v>6903</v>
      </c>
      <c r="C3362" t="s">
        <v>7405</v>
      </c>
      <c r="D3362" t="s">
        <v>7410</v>
      </c>
      <c r="E3362" t="s">
        <v>7423</v>
      </c>
      <c r="F3362" t="s">
        <v>7429</v>
      </c>
      <c r="G3362">
        <v>10030.549999999999</v>
      </c>
      <c r="H3362">
        <v>15</v>
      </c>
      <c r="I3362" t="s">
        <v>7791</v>
      </c>
      <c r="J3362" t="s">
        <v>8163</v>
      </c>
      <c r="K3362" t="s">
        <v>8167</v>
      </c>
      <c r="L3362" t="s">
        <v>8169</v>
      </c>
      <c r="M3362">
        <v>120366.6</v>
      </c>
      <c r="N3362">
        <v>150458.25</v>
      </c>
    </row>
    <row r="3363" spans="1:14" x14ac:dyDescent="0.3">
      <c r="A3363" t="s">
        <v>3322</v>
      </c>
      <c r="B3363" t="s">
        <v>6904</v>
      </c>
      <c r="C3363" t="s">
        <v>7407</v>
      </c>
      <c r="D3363" t="s">
        <v>7415</v>
      </c>
      <c r="E3363" t="s">
        <v>7423</v>
      </c>
      <c r="F3363" t="s">
        <v>7430</v>
      </c>
      <c r="G3363">
        <v>15231.33</v>
      </c>
      <c r="H3363">
        <v>5</v>
      </c>
      <c r="I3363" t="s">
        <v>7827</v>
      </c>
      <c r="J3363" t="s">
        <v>8164</v>
      </c>
      <c r="K3363" t="s">
        <v>8167</v>
      </c>
      <c r="L3363" t="s">
        <v>8169</v>
      </c>
      <c r="M3363">
        <v>60925.32</v>
      </c>
      <c r="N3363">
        <v>76156.649999999994</v>
      </c>
    </row>
    <row r="3364" spans="1:14" x14ac:dyDescent="0.3">
      <c r="A3364" t="s">
        <v>3323</v>
      </c>
      <c r="B3364" t="s">
        <v>6751</v>
      </c>
      <c r="C3364" t="s">
        <v>7406</v>
      </c>
      <c r="D3364" t="s">
        <v>7414</v>
      </c>
      <c r="E3364" t="s">
        <v>7425</v>
      </c>
      <c r="F3364" t="s">
        <v>7429</v>
      </c>
      <c r="G3364">
        <v>12568.69</v>
      </c>
      <c r="H3364">
        <v>6</v>
      </c>
      <c r="I3364" t="s">
        <v>7972</v>
      </c>
      <c r="J3364" t="s">
        <v>8164</v>
      </c>
      <c r="K3364" t="s">
        <v>8167</v>
      </c>
      <c r="L3364" t="s">
        <v>8170</v>
      </c>
      <c r="M3364">
        <v>75412.14</v>
      </c>
      <c r="N3364">
        <v>75412.14</v>
      </c>
    </row>
    <row r="3365" spans="1:14" x14ac:dyDescent="0.3">
      <c r="A3365" t="s">
        <v>3324</v>
      </c>
      <c r="B3365" t="s">
        <v>6249</v>
      </c>
      <c r="C3365" t="s">
        <v>7406</v>
      </c>
      <c r="D3365" t="s">
        <v>7416</v>
      </c>
      <c r="E3365" t="s">
        <v>7426</v>
      </c>
      <c r="F3365" t="s">
        <v>7432</v>
      </c>
      <c r="G3365">
        <v>5816.64</v>
      </c>
      <c r="H3365">
        <v>4</v>
      </c>
      <c r="I3365" t="s">
        <v>7505</v>
      </c>
      <c r="J3365" t="s">
        <v>8166</v>
      </c>
      <c r="K3365" t="s">
        <v>8167</v>
      </c>
      <c r="L3365" t="s">
        <v>8169</v>
      </c>
      <c r="M3365">
        <v>18613.580000000002</v>
      </c>
      <c r="N3365">
        <v>23266.560000000001</v>
      </c>
    </row>
    <row r="3366" spans="1:14" x14ac:dyDescent="0.3">
      <c r="A3366" t="s">
        <v>3325</v>
      </c>
      <c r="B3366" t="s">
        <v>6905</v>
      </c>
      <c r="C3366" t="s">
        <v>7406</v>
      </c>
      <c r="D3366" t="s">
        <v>7412</v>
      </c>
      <c r="E3366" t="s">
        <v>7426</v>
      </c>
      <c r="F3366" t="s">
        <v>7430</v>
      </c>
      <c r="G3366">
        <v>8561.4500000000007</v>
      </c>
      <c r="H3366">
        <v>13</v>
      </c>
      <c r="I3366" t="s">
        <v>7585</v>
      </c>
      <c r="J3366" t="s">
        <v>8166</v>
      </c>
      <c r="K3366" t="s">
        <v>8167</v>
      </c>
      <c r="L3366" t="s">
        <v>8170</v>
      </c>
      <c r="M3366">
        <v>111298.85</v>
      </c>
      <c r="N3366">
        <v>111298.85</v>
      </c>
    </row>
    <row r="3367" spans="1:14" x14ac:dyDescent="0.3">
      <c r="A3367" t="s">
        <v>3326</v>
      </c>
      <c r="B3367" t="s">
        <v>6906</v>
      </c>
      <c r="C3367" t="s">
        <v>7406</v>
      </c>
      <c r="D3367" t="s">
        <v>7416</v>
      </c>
      <c r="E3367" t="s">
        <v>7426</v>
      </c>
      <c r="F3367" t="s">
        <v>7433</v>
      </c>
      <c r="G3367">
        <v>1170.3</v>
      </c>
      <c r="H3367">
        <v>17</v>
      </c>
      <c r="I3367" t="s">
        <v>7972</v>
      </c>
      <c r="J3367" t="s">
        <v>8163</v>
      </c>
      <c r="K3367" t="s">
        <v>8167</v>
      </c>
      <c r="L3367" t="s">
        <v>8170</v>
      </c>
      <c r="M3367">
        <v>19895.099999999999</v>
      </c>
      <c r="N3367">
        <v>19895.099999999999</v>
      </c>
    </row>
    <row r="3368" spans="1:14" x14ac:dyDescent="0.3">
      <c r="A3368" t="s">
        <v>3327</v>
      </c>
      <c r="B3368" t="s">
        <v>6907</v>
      </c>
      <c r="C3368" t="s">
        <v>7408</v>
      </c>
      <c r="D3368" t="s">
        <v>7417</v>
      </c>
      <c r="E3368" t="s">
        <v>7423</v>
      </c>
      <c r="F3368" t="s">
        <v>7434</v>
      </c>
      <c r="G3368">
        <v>14731.67</v>
      </c>
      <c r="H3368">
        <v>17</v>
      </c>
      <c r="I3368" t="s">
        <v>7603</v>
      </c>
      <c r="J3368" t="s">
        <v>8162</v>
      </c>
      <c r="K3368" t="s">
        <v>8168</v>
      </c>
      <c r="L3368" t="s">
        <v>8169</v>
      </c>
      <c r="M3368">
        <v>200350.38</v>
      </c>
      <c r="N3368">
        <v>250438.39</v>
      </c>
    </row>
    <row r="3369" spans="1:14" x14ac:dyDescent="0.3">
      <c r="A3369" t="s">
        <v>3328</v>
      </c>
      <c r="B3369" t="s">
        <v>6908</v>
      </c>
      <c r="C3369" t="s">
        <v>7407</v>
      </c>
      <c r="D3369" t="s">
        <v>7413</v>
      </c>
      <c r="E3369" t="s">
        <v>7423</v>
      </c>
      <c r="F3369" t="s">
        <v>7428</v>
      </c>
      <c r="G3369">
        <v>4725.1899999999996</v>
      </c>
      <c r="H3369">
        <v>3</v>
      </c>
      <c r="I3369" t="s">
        <v>7911</v>
      </c>
      <c r="J3369" t="s">
        <v>8166</v>
      </c>
      <c r="K3369" t="s">
        <v>8167</v>
      </c>
      <c r="L3369" t="s">
        <v>8170</v>
      </c>
      <c r="M3369">
        <v>14175.57</v>
      </c>
      <c r="N3369">
        <v>14175.57</v>
      </c>
    </row>
    <row r="3370" spans="1:14" x14ac:dyDescent="0.3">
      <c r="A3370" t="s">
        <v>3329</v>
      </c>
      <c r="B3370" t="s">
        <v>6909</v>
      </c>
      <c r="C3370" t="s">
        <v>7405</v>
      </c>
      <c r="D3370" t="s">
        <v>7410</v>
      </c>
      <c r="E3370" t="s">
        <v>7423</v>
      </c>
      <c r="F3370" t="s">
        <v>7428</v>
      </c>
      <c r="G3370">
        <v>5961.06</v>
      </c>
      <c r="H3370">
        <v>13</v>
      </c>
      <c r="I3370" t="s">
        <v>7752</v>
      </c>
      <c r="J3370" t="s">
        <v>8166</v>
      </c>
      <c r="K3370" t="s">
        <v>8168</v>
      </c>
      <c r="L3370" t="s">
        <v>8170</v>
      </c>
      <c r="M3370">
        <v>77493.78</v>
      </c>
      <c r="N3370">
        <v>77493.78</v>
      </c>
    </row>
    <row r="3371" spans="1:14" x14ac:dyDescent="0.3">
      <c r="A3371" t="s">
        <v>3330</v>
      </c>
      <c r="B3371" t="s">
        <v>6910</v>
      </c>
      <c r="C3371" t="s">
        <v>7406</v>
      </c>
      <c r="D3371" t="s">
        <v>7414</v>
      </c>
      <c r="E3371" t="s">
        <v>7425</v>
      </c>
      <c r="F3371" t="s">
        <v>7430</v>
      </c>
      <c r="G3371">
        <v>10195.719999999999</v>
      </c>
      <c r="H3371">
        <v>19</v>
      </c>
      <c r="I3371" t="s">
        <v>7463</v>
      </c>
      <c r="J3371" t="s">
        <v>8162</v>
      </c>
      <c r="K3371" t="s">
        <v>8167</v>
      </c>
      <c r="L3371" t="s">
        <v>8170</v>
      </c>
      <c r="M3371">
        <v>193718.68</v>
      </c>
      <c r="N3371">
        <v>193718.68</v>
      </c>
    </row>
    <row r="3372" spans="1:14" x14ac:dyDescent="0.3">
      <c r="A3372" t="s">
        <v>3331</v>
      </c>
      <c r="B3372" t="s">
        <v>6911</v>
      </c>
      <c r="C3372" t="s">
        <v>7408</v>
      </c>
      <c r="D3372" t="s">
        <v>7422</v>
      </c>
      <c r="E3372" t="s">
        <v>7427</v>
      </c>
      <c r="F3372" t="s">
        <v>7428</v>
      </c>
      <c r="G3372">
        <v>15100.19</v>
      </c>
      <c r="H3372">
        <v>4</v>
      </c>
      <c r="I3372" t="s">
        <v>7901</v>
      </c>
      <c r="J3372" t="s">
        <v>8163</v>
      </c>
      <c r="K3372" t="s">
        <v>8167</v>
      </c>
      <c r="L3372" t="s">
        <v>8170</v>
      </c>
      <c r="M3372">
        <v>60400.76</v>
      </c>
      <c r="N3372">
        <v>60400.76</v>
      </c>
    </row>
    <row r="3373" spans="1:14" x14ac:dyDescent="0.3">
      <c r="A3373" t="s">
        <v>3332</v>
      </c>
      <c r="B3373" t="s">
        <v>6912</v>
      </c>
      <c r="C3373" t="s">
        <v>7405</v>
      </c>
      <c r="D3373" t="s">
        <v>7411</v>
      </c>
      <c r="E3373" t="s">
        <v>7423</v>
      </c>
      <c r="F3373" t="s">
        <v>7432</v>
      </c>
      <c r="G3373">
        <v>1789.48</v>
      </c>
      <c r="H3373">
        <v>14</v>
      </c>
      <c r="I3373" t="s">
        <v>7762</v>
      </c>
      <c r="J3373" t="s">
        <v>8163</v>
      </c>
      <c r="K3373" t="s">
        <v>8168</v>
      </c>
      <c r="L3373" t="s">
        <v>8170</v>
      </c>
      <c r="M3373">
        <v>25052.720000000001</v>
      </c>
      <c r="N3373">
        <v>25052.720000000001</v>
      </c>
    </row>
    <row r="3374" spans="1:14" x14ac:dyDescent="0.3">
      <c r="A3374" t="s">
        <v>3333</v>
      </c>
      <c r="B3374" t="s">
        <v>6913</v>
      </c>
      <c r="C3374" t="s">
        <v>7406</v>
      </c>
      <c r="D3374" t="s">
        <v>7421</v>
      </c>
      <c r="E3374" t="s">
        <v>7426</v>
      </c>
      <c r="F3374" t="s">
        <v>7434</v>
      </c>
      <c r="G3374">
        <v>11129.47</v>
      </c>
      <c r="H3374">
        <v>14</v>
      </c>
      <c r="I3374" t="s">
        <v>7762</v>
      </c>
      <c r="J3374" t="s">
        <v>8165</v>
      </c>
      <c r="K3374" t="s">
        <v>8167</v>
      </c>
      <c r="L3374" t="s">
        <v>8170</v>
      </c>
      <c r="M3374">
        <v>155812.57999999999</v>
      </c>
      <c r="N3374">
        <v>155812.57999999999</v>
      </c>
    </row>
    <row r="3375" spans="1:14" x14ac:dyDescent="0.3">
      <c r="A3375" t="s">
        <v>3334</v>
      </c>
      <c r="B3375" t="s">
        <v>4061</v>
      </c>
      <c r="C3375" t="s">
        <v>7408</v>
      </c>
      <c r="D3375" t="s">
        <v>7422</v>
      </c>
      <c r="E3375" t="s">
        <v>7424</v>
      </c>
      <c r="F3375" t="s">
        <v>7431</v>
      </c>
      <c r="G3375">
        <v>14263.55</v>
      </c>
      <c r="H3375">
        <v>8</v>
      </c>
      <c r="I3375" t="s">
        <v>7707</v>
      </c>
      <c r="J3375" t="s">
        <v>8164</v>
      </c>
      <c r="K3375" t="s">
        <v>8168</v>
      </c>
      <c r="L3375" t="s">
        <v>8169</v>
      </c>
      <c r="M3375">
        <v>91286.720000000001</v>
      </c>
      <c r="N3375">
        <v>114108.4</v>
      </c>
    </row>
    <row r="3376" spans="1:14" x14ac:dyDescent="0.3">
      <c r="A3376" t="s">
        <v>3335</v>
      </c>
      <c r="B3376" t="s">
        <v>6914</v>
      </c>
      <c r="C3376" t="s">
        <v>7407</v>
      </c>
      <c r="D3376" t="s">
        <v>7413</v>
      </c>
      <c r="E3376" t="s">
        <v>7423</v>
      </c>
      <c r="F3376" t="s">
        <v>7428</v>
      </c>
      <c r="G3376">
        <v>9503.5</v>
      </c>
      <c r="H3376">
        <v>4</v>
      </c>
      <c r="I3376" t="s">
        <v>7925</v>
      </c>
      <c r="J3376" t="s">
        <v>8163</v>
      </c>
      <c r="K3376" t="s">
        <v>8167</v>
      </c>
      <c r="L3376" t="s">
        <v>8170</v>
      </c>
      <c r="M3376">
        <v>38014</v>
      </c>
      <c r="N3376">
        <v>38014</v>
      </c>
    </row>
    <row r="3377" spans="1:14" x14ac:dyDescent="0.3">
      <c r="A3377" t="s">
        <v>3336</v>
      </c>
      <c r="B3377" t="s">
        <v>6915</v>
      </c>
      <c r="C3377" t="s">
        <v>7406</v>
      </c>
      <c r="D3377" t="s">
        <v>7416</v>
      </c>
      <c r="E3377" t="s">
        <v>7425</v>
      </c>
      <c r="F3377" t="s">
        <v>7430</v>
      </c>
      <c r="G3377">
        <v>11795.96</v>
      </c>
      <c r="H3377">
        <v>18</v>
      </c>
      <c r="I3377" t="s">
        <v>7653</v>
      </c>
      <c r="J3377" t="s">
        <v>8165</v>
      </c>
      <c r="K3377" t="s">
        <v>8167</v>
      </c>
      <c r="L3377" t="s">
        <v>8169</v>
      </c>
      <c r="M3377">
        <v>169861.99</v>
      </c>
      <c r="N3377">
        <v>212327.27999999997</v>
      </c>
    </row>
    <row r="3378" spans="1:14" x14ac:dyDescent="0.3">
      <c r="A3378" t="s">
        <v>3337</v>
      </c>
      <c r="B3378" t="s">
        <v>5521</v>
      </c>
      <c r="C3378" t="s">
        <v>7408</v>
      </c>
      <c r="D3378" t="s">
        <v>7417</v>
      </c>
      <c r="E3378" t="s">
        <v>7424</v>
      </c>
      <c r="F3378" t="s">
        <v>7429</v>
      </c>
      <c r="G3378">
        <v>6401.79</v>
      </c>
      <c r="H3378">
        <v>7</v>
      </c>
      <c r="I3378" t="s">
        <v>7451</v>
      </c>
      <c r="J3378" t="s">
        <v>8166</v>
      </c>
      <c r="K3378" t="s">
        <v>8168</v>
      </c>
      <c r="L3378" t="s">
        <v>8170</v>
      </c>
      <c r="M3378">
        <v>44812.53</v>
      </c>
      <c r="N3378">
        <v>44812.53</v>
      </c>
    </row>
    <row r="3379" spans="1:14" x14ac:dyDescent="0.3">
      <c r="A3379" t="s">
        <v>3338</v>
      </c>
      <c r="B3379" t="s">
        <v>6916</v>
      </c>
      <c r="C3379" t="s">
        <v>7406</v>
      </c>
      <c r="D3379" t="s">
        <v>7414</v>
      </c>
      <c r="E3379" t="s">
        <v>7427</v>
      </c>
      <c r="F3379" t="s">
        <v>7428</v>
      </c>
      <c r="G3379">
        <v>10082.84</v>
      </c>
      <c r="H3379">
        <v>18</v>
      </c>
      <c r="I3379" t="s">
        <v>7833</v>
      </c>
      <c r="J3379" t="s">
        <v>8165</v>
      </c>
      <c r="K3379" t="s">
        <v>8168</v>
      </c>
      <c r="L3379" t="s">
        <v>8170</v>
      </c>
      <c r="M3379">
        <v>181491.12</v>
      </c>
      <c r="N3379">
        <v>181491.12</v>
      </c>
    </row>
    <row r="3380" spans="1:14" x14ac:dyDescent="0.3">
      <c r="A3380" t="s">
        <v>3339</v>
      </c>
      <c r="B3380" t="s">
        <v>6917</v>
      </c>
      <c r="C3380" t="s">
        <v>7406</v>
      </c>
      <c r="D3380" t="s">
        <v>7416</v>
      </c>
      <c r="E3380" t="s">
        <v>7425</v>
      </c>
      <c r="F3380" t="s">
        <v>7434</v>
      </c>
      <c r="G3380">
        <v>10663.01</v>
      </c>
      <c r="H3380">
        <v>5</v>
      </c>
      <c r="I3380" t="s">
        <v>8131</v>
      </c>
      <c r="J3380" t="s">
        <v>8163</v>
      </c>
      <c r="K3380" t="s">
        <v>8167</v>
      </c>
      <c r="L3380" t="s">
        <v>8170</v>
      </c>
      <c r="M3380">
        <v>53315.05</v>
      </c>
      <c r="N3380">
        <v>53315.05</v>
      </c>
    </row>
    <row r="3381" spans="1:14" x14ac:dyDescent="0.3">
      <c r="A3381" t="s">
        <v>3340</v>
      </c>
      <c r="B3381" t="s">
        <v>6918</v>
      </c>
      <c r="C3381" t="s">
        <v>7408</v>
      </c>
      <c r="D3381" t="s">
        <v>7419</v>
      </c>
      <c r="E3381" t="s">
        <v>7426</v>
      </c>
      <c r="F3381" t="s">
        <v>7431</v>
      </c>
      <c r="G3381">
        <v>9144.94</v>
      </c>
      <c r="H3381">
        <v>11</v>
      </c>
      <c r="I3381" t="s">
        <v>8038</v>
      </c>
      <c r="J3381" t="s">
        <v>8163</v>
      </c>
      <c r="K3381" t="s">
        <v>8167</v>
      </c>
      <c r="L3381" t="s">
        <v>8170</v>
      </c>
      <c r="M3381">
        <v>100594.34</v>
      </c>
      <c r="N3381">
        <v>100594.34000000001</v>
      </c>
    </row>
    <row r="3382" spans="1:14" x14ac:dyDescent="0.3">
      <c r="A3382" t="s">
        <v>3341</v>
      </c>
      <c r="B3382" t="s">
        <v>6919</v>
      </c>
      <c r="C3382" t="s">
        <v>7407</v>
      </c>
      <c r="D3382" t="s">
        <v>7418</v>
      </c>
      <c r="E3382" t="s">
        <v>7426</v>
      </c>
      <c r="F3382" t="s">
        <v>7433</v>
      </c>
      <c r="G3382">
        <v>5766.84</v>
      </c>
      <c r="H3382">
        <v>7</v>
      </c>
      <c r="I3382" t="s">
        <v>7443</v>
      </c>
      <c r="J3382" t="s">
        <v>8166</v>
      </c>
      <c r="K3382" t="s">
        <v>8168</v>
      </c>
      <c r="L3382" t="s">
        <v>8170</v>
      </c>
      <c r="M3382">
        <v>40367.879999999997</v>
      </c>
      <c r="N3382">
        <v>40367.880000000005</v>
      </c>
    </row>
    <row r="3383" spans="1:14" x14ac:dyDescent="0.3">
      <c r="A3383" t="s">
        <v>3342</v>
      </c>
      <c r="B3383" t="s">
        <v>5399</v>
      </c>
      <c r="C3383" t="s">
        <v>7405</v>
      </c>
      <c r="D3383" t="s">
        <v>7417</v>
      </c>
      <c r="E3383" t="s">
        <v>7426</v>
      </c>
      <c r="F3383" t="s">
        <v>7431</v>
      </c>
      <c r="G3383">
        <v>8883.49</v>
      </c>
      <c r="H3383">
        <v>16</v>
      </c>
      <c r="I3383" t="s">
        <v>8150</v>
      </c>
      <c r="J3383" t="s">
        <v>8165</v>
      </c>
      <c r="K3383" t="s">
        <v>8168</v>
      </c>
      <c r="L3383" t="s">
        <v>8170</v>
      </c>
      <c r="M3383">
        <v>142135.84</v>
      </c>
      <c r="N3383">
        <v>142135.84</v>
      </c>
    </row>
    <row r="3384" spans="1:14" x14ac:dyDescent="0.3">
      <c r="A3384" t="s">
        <v>2987</v>
      </c>
      <c r="B3384" t="s">
        <v>6920</v>
      </c>
      <c r="C3384" t="s">
        <v>7407</v>
      </c>
      <c r="D3384" t="s">
        <v>7415</v>
      </c>
      <c r="E3384" t="s">
        <v>7427</v>
      </c>
      <c r="F3384" t="s">
        <v>7433</v>
      </c>
      <c r="G3384">
        <v>8381.34</v>
      </c>
      <c r="H3384">
        <v>19</v>
      </c>
      <c r="I3384" t="s">
        <v>8065</v>
      </c>
      <c r="J3384" t="s">
        <v>8165</v>
      </c>
      <c r="K3384" t="s">
        <v>8168</v>
      </c>
      <c r="L3384" t="s">
        <v>8170</v>
      </c>
      <c r="M3384">
        <v>159245.46</v>
      </c>
      <c r="N3384">
        <v>159245.46</v>
      </c>
    </row>
    <row r="3385" spans="1:14" x14ac:dyDescent="0.3">
      <c r="A3385" t="s">
        <v>3343</v>
      </c>
      <c r="B3385" t="s">
        <v>6921</v>
      </c>
      <c r="C3385" t="s">
        <v>7406</v>
      </c>
      <c r="D3385" t="s">
        <v>7412</v>
      </c>
      <c r="E3385" t="s">
        <v>7423</v>
      </c>
      <c r="F3385" t="s">
        <v>7429</v>
      </c>
      <c r="G3385">
        <v>14904.31</v>
      </c>
      <c r="H3385">
        <v>3</v>
      </c>
      <c r="I3385" t="s">
        <v>7463</v>
      </c>
      <c r="J3385" t="s">
        <v>8163</v>
      </c>
      <c r="K3385" t="s">
        <v>8168</v>
      </c>
      <c r="L3385" t="s">
        <v>8169</v>
      </c>
      <c r="M3385">
        <v>35770.51</v>
      </c>
      <c r="N3385">
        <v>44712.93</v>
      </c>
    </row>
    <row r="3386" spans="1:14" x14ac:dyDescent="0.3">
      <c r="A3386" t="s">
        <v>3344</v>
      </c>
      <c r="B3386" t="s">
        <v>6922</v>
      </c>
      <c r="C3386" t="s">
        <v>7405</v>
      </c>
      <c r="D3386" t="s">
        <v>7410</v>
      </c>
      <c r="E3386" t="s">
        <v>7424</v>
      </c>
      <c r="F3386" t="s">
        <v>7428</v>
      </c>
      <c r="G3386">
        <v>2397.04</v>
      </c>
      <c r="H3386">
        <v>3</v>
      </c>
      <c r="I3386" t="s">
        <v>7959</v>
      </c>
      <c r="J3386" t="s">
        <v>8165</v>
      </c>
      <c r="K3386" t="s">
        <v>8167</v>
      </c>
      <c r="L3386" t="s">
        <v>8169</v>
      </c>
      <c r="M3386">
        <v>5752.73</v>
      </c>
      <c r="N3386">
        <v>7191.12</v>
      </c>
    </row>
    <row r="3387" spans="1:14" x14ac:dyDescent="0.3">
      <c r="A3387" t="s">
        <v>3345</v>
      </c>
      <c r="B3387" t="s">
        <v>6923</v>
      </c>
      <c r="C3387" t="s">
        <v>7407</v>
      </c>
      <c r="D3387" t="s">
        <v>7417</v>
      </c>
      <c r="E3387" t="s">
        <v>7426</v>
      </c>
      <c r="F3387" t="s">
        <v>7434</v>
      </c>
      <c r="G3387">
        <v>15353.34</v>
      </c>
      <c r="H3387">
        <v>6</v>
      </c>
      <c r="I3387" t="s">
        <v>7500</v>
      </c>
      <c r="J3387" t="s">
        <v>8163</v>
      </c>
      <c r="K3387" t="s">
        <v>8168</v>
      </c>
      <c r="L3387" t="s">
        <v>8169</v>
      </c>
      <c r="M3387">
        <v>73695.7</v>
      </c>
      <c r="N3387">
        <v>92120.040000000008</v>
      </c>
    </row>
    <row r="3388" spans="1:14" x14ac:dyDescent="0.3">
      <c r="A3388" t="s">
        <v>3346</v>
      </c>
      <c r="B3388" t="s">
        <v>6924</v>
      </c>
      <c r="C3388" t="s">
        <v>7405</v>
      </c>
      <c r="D3388" t="s">
        <v>7411</v>
      </c>
      <c r="E3388" t="s">
        <v>7424</v>
      </c>
      <c r="F3388" t="s">
        <v>7431</v>
      </c>
      <c r="G3388">
        <v>2784.65</v>
      </c>
      <c r="H3388">
        <v>12</v>
      </c>
      <c r="I3388" t="s">
        <v>7979</v>
      </c>
      <c r="J3388" t="s">
        <v>8166</v>
      </c>
      <c r="K3388" t="s">
        <v>8167</v>
      </c>
      <c r="L3388" t="s">
        <v>8169</v>
      </c>
      <c r="M3388">
        <v>26732.639999999999</v>
      </c>
      <c r="N3388">
        <v>33415.800000000003</v>
      </c>
    </row>
    <row r="3389" spans="1:14" x14ac:dyDescent="0.3">
      <c r="A3389" t="s">
        <v>3347</v>
      </c>
      <c r="B3389" t="s">
        <v>6925</v>
      </c>
      <c r="C3389" t="s">
        <v>7406</v>
      </c>
      <c r="D3389" t="s">
        <v>7416</v>
      </c>
      <c r="E3389" t="s">
        <v>7424</v>
      </c>
      <c r="F3389" t="s">
        <v>7429</v>
      </c>
      <c r="G3389">
        <v>1253.3</v>
      </c>
      <c r="H3389">
        <v>3</v>
      </c>
      <c r="I3389" t="s">
        <v>7707</v>
      </c>
      <c r="J3389" t="s">
        <v>8166</v>
      </c>
      <c r="K3389" t="s">
        <v>8168</v>
      </c>
      <c r="L3389" t="s">
        <v>8169</v>
      </c>
      <c r="M3389">
        <v>3007.92</v>
      </c>
      <c r="N3389">
        <v>3759.8999999999996</v>
      </c>
    </row>
    <row r="3390" spans="1:14" x14ac:dyDescent="0.3">
      <c r="A3390" t="s">
        <v>3348</v>
      </c>
      <c r="B3390" t="s">
        <v>6926</v>
      </c>
      <c r="C3390" t="s">
        <v>7408</v>
      </c>
      <c r="D3390" t="s">
        <v>7419</v>
      </c>
      <c r="E3390" t="s">
        <v>7423</v>
      </c>
      <c r="F3390" t="s">
        <v>7430</v>
      </c>
      <c r="G3390">
        <v>3256.09</v>
      </c>
      <c r="H3390">
        <v>13</v>
      </c>
      <c r="I3390" t="s">
        <v>7939</v>
      </c>
      <c r="J3390" t="s">
        <v>8163</v>
      </c>
      <c r="K3390" t="s">
        <v>8168</v>
      </c>
      <c r="L3390" t="s">
        <v>8170</v>
      </c>
      <c r="M3390">
        <v>42329.17</v>
      </c>
      <c r="N3390">
        <v>42329.17</v>
      </c>
    </row>
    <row r="3391" spans="1:14" x14ac:dyDescent="0.3">
      <c r="A3391" t="s">
        <v>2967</v>
      </c>
      <c r="B3391" t="s">
        <v>6927</v>
      </c>
      <c r="C3391" t="s">
        <v>7406</v>
      </c>
      <c r="D3391" t="s">
        <v>7421</v>
      </c>
      <c r="E3391" t="s">
        <v>7423</v>
      </c>
      <c r="F3391" t="s">
        <v>7428</v>
      </c>
      <c r="G3391">
        <v>2694.18</v>
      </c>
      <c r="H3391">
        <v>3</v>
      </c>
      <c r="I3391" t="s">
        <v>8081</v>
      </c>
      <c r="J3391" t="s">
        <v>8164</v>
      </c>
      <c r="K3391" t="s">
        <v>8168</v>
      </c>
      <c r="L3391" t="s">
        <v>8170</v>
      </c>
      <c r="M3391">
        <v>8082.54</v>
      </c>
      <c r="N3391">
        <v>8082.5399999999991</v>
      </c>
    </row>
    <row r="3392" spans="1:14" x14ac:dyDescent="0.3">
      <c r="A3392" t="s">
        <v>3349</v>
      </c>
      <c r="B3392" t="s">
        <v>6928</v>
      </c>
      <c r="C3392" t="s">
        <v>7406</v>
      </c>
      <c r="D3392" t="s">
        <v>7414</v>
      </c>
      <c r="E3392" t="s">
        <v>7424</v>
      </c>
      <c r="F3392" t="s">
        <v>7434</v>
      </c>
      <c r="G3392">
        <v>8698.4</v>
      </c>
      <c r="H3392">
        <v>12</v>
      </c>
      <c r="I3392" t="s">
        <v>7900</v>
      </c>
      <c r="J3392" t="s">
        <v>8163</v>
      </c>
      <c r="K3392" t="s">
        <v>8168</v>
      </c>
      <c r="L3392" t="s">
        <v>8169</v>
      </c>
      <c r="M3392">
        <v>83504.639999999999</v>
      </c>
      <c r="N3392">
        <v>104380.79999999999</v>
      </c>
    </row>
    <row r="3393" spans="1:14" x14ac:dyDescent="0.3">
      <c r="A3393" t="s">
        <v>3350</v>
      </c>
      <c r="B3393" t="s">
        <v>4563</v>
      </c>
      <c r="C3393" t="s">
        <v>7405</v>
      </c>
      <c r="D3393" t="s">
        <v>7411</v>
      </c>
      <c r="E3393" t="s">
        <v>7424</v>
      </c>
      <c r="F3393" t="s">
        <v>7433</v>
      </c>
      <c r="G3393">
        <v>12576.16</v>
      </c>
      <c r="H3393">
        <v>1</v>
      </c>
      <c r="I3393" t="s">
        <v>7934</v>
      </c>
      <c r="J3393" t="s">
        <v>8166</v>
      </c>
      <c r="K3393" t="s">
        <v>8168</v>
      </c>
      <c r="L3393" t="s">
        <v>8170</v>
      </c>
      <c r="M3393">
        <v>12576.16</v>
      </c>
      <c r="N3393">
        <v>12576.16</v>
      </c>
    </row>
    <row r="3394" spans="1:14" x14ac:dyDescent="0.3">
      <c r="A3394" t="s">
        <v>3351</v>
      </c>
      <c r="B3394" t="s">
        <v>6929</v>
      </c>
      <c r="C3394" t="s">
        <v>7405</v>
      </c>
      <c r="D3394" t="s">
        <v>7410</v>
      </c>
      <c r="E3394" t="s">
        <v>7425</v>
      </c>
      <c r="F3394" t="s">
        <v>7433</v>
      </c>
      <c r="G3394">
        <v>9195.57</v>
      </c>
      <c r="H3394">
        <v>8</v>
      </c>
      <c r="I3394" t="s">
        <v>7824</v>
      </c>
      <c r="J3394" t="s">
        <v>8163</v>
      </c>
      <c r="K3394" t="s">
        <v>8168</v>
      </c>
      <c r="L3394" t="s">
        <v>8169</v>
      </c>
      <c r="M3394">
        <v>58851.98</v>
      </c>
      <c r="N3394">
        <v>73564.56</v>
      </c>
    </row>
    <row r="3395" spans="1:14" x14ac:dyDescent="0.3">
      <c r="A3395" t="s">
        <v>3352</v>
      </c>
      <c r="B3395" t="s">
        <v>4628</v>
      </c>
      <c r="C3395" t="s">
        <v>7405</v>
      </c>
      <c r="D3395" t="s">
        <v>7409</v>
      </c>
      <c r="E3395" t="s">
        <v>7423</v>
      </c>
      <c r="F3395" t="s">
        <v>7429</v>
      </c>
      <c r="G3395">
        <v>7402.77</v>
      </c>
      <c r="H3395">
        <v>5</v>
      </c>
      <c r="I3395" t="s">
        <v>8063</v>
      </c>
      <c r="J3395" t="s">
        <v>8162</v>
      </c>
      <c r="K3395" t="s">
        <v>8167</v>
      </c>
      <c r="L3395" t="s">
        <v>8169</v>
      </c>
      <c r="M3395">
        <v>29611.08</v>
      </c>
      <c r="N3395">
        <v>37013.850000000006</v>
      </c>
    </row>
    <row r="3396" spans="1:14" x14ac:dyDescent="0.3">
      <c r="A3396" t="s">
        <v>3353</v>
      </c>
      <c r="B3396" t="s">
        <v>6930</v>
      </c>
      <c r="C3396" t="s">
        <v>7405</v>
      </c>
      <c r="D3396" t="s">
        <v>7417</v>
      </c>
      <c r="E3396" t="s">
        <v>7426</v>
      </c>
      <c r="F3396" t="s">
        <v>7433</v>
      </c>
      <c r="G3396">
        <v>3695.99</v>
      </c>
      <c r="H3396">
        <v>17</v>
      </c>
      <c r="I3396" t="s">
        <v>8152</v>
      </c>
      <c r="J3396" t="s">
        <v>8163</v>
      </c>
      <c r="K3396" t="s">
        <v>8167</v>
      </c>
      <c r="L3396" t="s">
        <v>8169</v>
      </c>
      <c r="M3396">
        <v>50265.63</v>
      </c>
      <c r="N3396">
        <v>62831.829999999994</v>
      </c>
    </row>
    <row r="3397" spans="1:14" x14ac:dyDescent="0.3">
      <c r="A3397" t="s">
        <v>3354</v>
      </c>
      <c r="B3397" t="s">
        <v>6931</v>
      </c>
      <c r="C3397" t="s">
        <v>7406</v>
      </c>
      <c r="D3397" t="s">
        <v>7421</v>
      </c>
      <c r="E3397" t="s">
        <v>7427</v>
      </c>
      <c r="F3397" t="s">
        <v>7429</v>
      </c>
      <c r="G3397">
        <v>12313.88</v>
      </c>
      <c r="H3397">
        <v>7</v>
      </c>
      <c r="I3397" t="s">
        <v>7535</v>
      </c>
      <c r="J3397" t="s">
        <v>8165</v>
      </c>
      <c r="K3397" t="s">
        <v>8168</v>
      </c>
      <c r="L3397" t="s">
        <v>8169</v>
      </c>
      <c r="M3397">
        <v>68958.06</v>
      </c>
      <c r="N3397">
        <v>86197.159999999989</v>
      </c>
    </row>
    <row r="3398" spans="1:14" x14ac:dyDescent="0.3">
      <c r="A3398" t="s">
        <v>3355</v>
      </c>
      <c r="B3398" t="s">
        <v>4674</v>
      </c>
      <c r="C3398" t="s">
        <v>7407</v>
      </c>
      <c r="D3398" t="s">
        <v>7418</v>
      </c>
      <c r="E3398" t="s">
        <v>7427</v>
      </c>
      <c r="F3398" t="s">
        <v>7434</v>
      </c>
      <c r="G3398">
        <v>10721.94</v>
      </c>
      <c r="H3398">
        <v>19</v>
      </c>
      <c r="I3398" t="s">
        <v>7545</v>
      </c>
      <c r="J3398" t="s">
        <v>8164</v>
      </c>
      <c r="K3398" t="s">
        <v>8168</v>
      </c>
      <c r="L3398" t="s">
        <v>8170</v>
      </c>
      <c r="M3398">
        <v>203716.86</v>
      </c>
      <c r="N3398">
        <v>203716.86000000002</v>
      </c>
    </row>
    <row r="3399" spans="1:14" x14ac:dyDescent="0.3">
      <c r="A3399" t="s">
        <v>3356</v>
      </c>
      <c r="B3399" t="s">
        <v>6389</v>
      </c>
      <c r="C3399" t="s">
        <v>7406</v>
      </c>
      <c r="D3399" t="s">
        <v>7421</v>
      </c>
      <c r="E3399" t="s">
        <v>7426</v>
      </c>
      <c r="F3399" t="s">
        <v>7433</v>
      </c>
      <c r="G3399">
        <v>8435.2900000000009</v>
      </c>
      <c r="H3399">
        <v>4</v>
      </c>
      <c r="I3399" t="s">
        <v>7939</v>
      </c>
      <c r="J3399" t="s">
        <v>8166</v>
      </c>
      <c r="K3399" t="s">
        <v>8168</v>
      </c>
      <c r="L3399" t="s">
        <v>8169</v>
      </c>
      <c r="M3399">
        <v>26993.26</v>
      </c>
      <c r="N3399">
        <v>33741.160000000003</v>
      </c>
    </row>
    <row r="3400" spans="1:14" x14ac:dyDescent="0.3">
      <c r="A3400" t="s">
        <v>3357</v>
      </c>
      <c r="B3400" t="s">
        <v>6932</v>
      </c>
      <c r="C3400" t="s">
        <v>7406</v>
      </c>
      <c r="D3400" t="s">
        <v>7421</v>
      </c>
      <c r="E3400" t="s">
        <v>7424</v>
      </c>
      <c r="F3400" t="s">
        <v>7431</v>
      </c>
      <c r="G3400">
        <v>7180.33</v>
      </c>
      <c r="H3400">
        <v>10</v>
      </c>
      <c r="I3400" t="s">
        <v>8038</v>
      </c>
      <c r="J3400" t="s">
        <v>8162</v>
      </c>
      <c r="K3400" t="s">
        <v>8167</v>
      </c>
      <c r="L3400" t="s">
        <v>8170</v>
      </c>
      <c r="M3400">
        <v>71803.3</v>
      </c>
      <c r="N3400">
        <v>71803.3</v>
      </c>
    </row>
    <row r="3401" spans="1:14" x14ac:dyDescent="0.3">
      <c r="A3401" t="s">
        <v>3358</v>
      </c>
      <c r="B3401" t="s">
        <v>6933</v>
      </c>
      <c r="C3401" t="s">
        <v>7407</v>
      </c>
      <c r="D3401" t="s">
        <v>7415</v>
      </c>
      <c r="E3401" t="s">
        <v>7423</v>
      </c>
      <c r="F3401" t="s">
        <v>7429</v>
      </c>
      <c r="G3401">
        <v>14918.42</v>
      </c>
      <c r="H3401">
        <v>9</v>
      </c>
      <c r="I3401" t="s">
        <v>8038</v>
      </c>
      <c r="J3401" t="s">
        <v>8166</v>
      </c>
      <c r="K3401" t="s">
        <v>8167</v>
      </c>
      <c r="L3401" t="s">
        <v>8170</v>
      </c>
      <c r="M3401">
        <v>134265.78</v>
      </c>
      <c r="N3401">
        <v>134265.78</v>
      </c>
    </row>
    <row r="3402" spans="1:14" x14ac:dyDescent="0.3">
      <c r="A3402" t="s">
        <v>3359</v>
      </c>
      <c r="B3402" t="s">
        <v>6934</v>
      </c>
      <c r="C3402" t="s">
        <v>7406</v>
      </c>
      <c r="D3402" t="s">
        <v>7416</v>
      </c>
      <c r="E3402" t="s">
        <v>7424</v>
      </c>
      <c r="F3402" t="s">
        <v>7429</v>
      </c>
      <c r="G3402">
        <v>14726.69</v>
      </c>
      <c r="H3402">
        <v>10</v>
      </c>
      <c r="I3402" t="s">
        <v>7635</v>
      </c>
      <c r="J3402" t="s">
        <v>8163</v>
      </c>
      <c r="K3402" t="s">
        <v>8167</v>
      </c>
      <c r="L3402" t="s">
        <v>8169</v>
      </c>
      <c r="M3402">
        <v>117813.52</v>
      </c>
      <c r="N3402">
        <v>147266.9</v>
      </c>
    </row>
    <row r="3403" spans="1:14" x14ac:dyDescent="0.3">
      <c r="A3403" t="s">
        <v>3360</v>
      </c>
      <c r="B3403" t="s">
        <v>6273</v>
      </c>
      <c r="C3403" t="s">
        <v>7406</v>
      </c>
      <c r="D3403" t="s">
        <v>7421</v>
      </c>
      <c r="E3403" t="s">
        <v>7423</v>
      </c>
      <c r="F3403" t="s">
        <v>7431</v>
      </c>
      <c r="G3403">
        <v>12126.3</v>
      </c>
      <c r="H3403">
        <v>19</v>
      </c>
      <c r="I3403" t="s">
        <v>7906</v>
      </c>
      <c r="J3403" t="s">
        <v>8164</v>
      </c>
      <c r="K3403" t="s">
        <v>8168</v>
      </c>
      <c r="L3403" t="s">
        <v>8169</v>
      </c>
      <c r="M3403">
        <v>184319.76</v>
      </c>
      <c r="N3403">
        <v>230399.69999999998</v>
      </c>
    </row>
    <row r="3404" spans="1:14" x14ac:dyDescent="0.3">
      <c r="A3404" t="s">
        <v>3361</v>
      </c>
      <c r="B3404" t="s">
        <v>6935</v>
      </c>
      <c r="C3404" t="s">
        <v>7407</v>
      </c>
      <c r="D3404" t="s">
        <v>7418</v>
      </c>
      <c r="E3404" t="s">
        <v>7423</v>
      </c>
      <c r="F3404" t="s">
        <v>7430</v>
      </c>
      <c r="G3404">
        <v>14201.3</v>
      </c>
      <c r="H3404">
        <v>1</v>
      </c>
      <c r="I3404" t="s">
        <v>8116</v>
      </c>
      <c r="J3404" t="s">
        <v>8164</v>
      </c>
      <c r="K3404" t="s">
        <v>8167</v>
      </c>
      <c r="L3404" t="s">
        <v>8170</v>
      </c>
      <c r="M3404">
        <v>14201.3</v>
      </c>
      <c r="N3404">
        <v>14201.3</v>
      </c>
    </row>
    <row r="3405" spans="1:14" x14ac:dyDescent="0.3">
      <c r="A3405" t="s">
        <v>3362</v>
      </c>
      <c r="B3405" t="s">
        <v>6936</v>
      </c>
      <c r="C3405" t="s">
        <v>7408</v>
      </c>
      <c r="D3405" t="s">
        <v>7417</v>
      </c>
      <c r="E3405" t="s">
        <v>7423</v>
      </c>
      <c r="F3405" t="s">
        <v>7431</v>
      </c>
      <c r="G3405">
        <v>7651.77</v>
      </c>
      <c r="H3405">
        <v>1</v>
      </c>
      <c r="I3405" t="s">
        <v>7943</v>
      </c>
      <c r="J3405" t="s">
        <v>8165</v>
      </c>
      <c r="K3405" t="s">
        <v>8167</v>
      </c>
      <c r="L3405" t="s">
        <v>8169</v>
      </c>
      <c r="M3405">
        <v>6121.25</v>
      </c>
      <c r="N3405">
        <v>7651.77</v>
      </c>
    </row>
    <row r="3406" spans="1:14" x14ac:dyDescent="0.3">
      <c r="A3406" t="s">
        <v>3363</v>
      </c>
      <c r="B3406" t="s">
        <v>6937</v>
      </c>
      <c r="C3406" t="s">
        <v>7405</v>
      </c>
      <c r="D3406" t="s">
        <v>7411</v>
      </c>
      <c r="E3406" t="s">
        <v>7427</v>
      </c>
      <c r="F3406" t="s">
        <v>7434</v>
      </c>
      <c r="G3406">
        <v>13677.57</v>
      </c>
      <c r="H3406">
        <v>14</v>
      </c>
      <c r="I3406" t="s">
        <v>7656</v>
      </c>
      <c r="J3406" t="s">
        <v>8162</v>
      </c>
      <c r="K3406" t="s">
        <v>8168</v>
      </c>
      <c r="L3406" t="s">
        <v>8170</v>
      </c>
      <c r="M3406">
        <v>191485.98</v>
      </c>
      <c r="N3406">
        <v>191485.97999999998</v>
      </c>
    </row>
    <row r="3407" spans="1:14" x14ac:dyDescent="0.3">
      <c r="A3407" t="s">
        <v>3364</v>
      </c>
      <c r="B3407" t="s">
        <v>6938</v>
      </c>
      <c r="C3407" t="s">
        <v>7407</v>
      </c>
      <c r="D3407" t="s">
        <v>7418</v>
      </c>
      <c r="E3407" t="s">
        <v>7424</v>
      </c>
      <c r="F3407" t="s">
        <v>7428</v>
      </c>
      <c r="G3407">
        <v>8395.4500000000007</v>
      </c>
      <c r="H3407">
        <v>2</v>
      </c>
      <c r="I3407" t="s">
        <v>7691</v>
      </c>
      <c r="J3407" t="s">
        <v>8164</v>
      </c>
      <c r="K3407" t="s">
        <v>8167</v>
      </c>
      <c r="L3407" t="s">
        <v>8170</v>
      </c>
      <c r="M3407">
        <v>16790.900000000001</v>
      </c>
      <c r="N3407">
        <v>16790.900000000001</v>
      </c>
    </row>
    <row r="3408" spans="1:14" x14ac:dyDescent="0.3">
      <c r="A3408" t="s">
        <v>3365</v>
      </c>
      <c r="B3408" t="s">
        <v>4637</v>
      </c>
      <c r="C3408" t="s">
        <v>7407</v>
      </c>
      <c r="D3408" t="s">
        <v>7413</v>
      </c>
      <c r="E3408" t="s">
        <v>7423</v>
      </c>
      <c r="F3408" t="s">
        <v>7433</v>
      </c>
      <c r="G3408">
        <v>14647.84</v>
      </c>
      <c r="H3408">
        <v>19</v>
      </c>
      <c r="I3408" t="s">
        <v>7604</v>
      </c>
      <c r="J3408" t="s">
        <v>8164</v>
      </c>
      <c r="K3408" t="s">
        <v>8168</v>
      </c>
      <c r="L3408" t="s">
        <v>8169</v>
      </c>
      <c r="M3408">
        <v>222647.5</v>
      </c>
      <c r="N3408">
        <v>278308.96000000002</v>
      </c>
    </row>
    <row r="3409" spans="1:14" x14ac:dyDescent="0.3">
      <c r="A3409" t="s">
        <v>3366</v>
      </c>
      <c r="B3409" t="s">
        <v>6939</v>
      </c>
      <c r="C3409" t="s">
        <v>7405</v>
      </c>
      <c r="D3409" t="s">
        <v>7417</v>
      </c>
      <c r="E3409" t="s">
        <v>7427</v>
      </c>
      <c r="F3409" t="s">
        <v>7433</v>
      </c>
      <c r="G3409">
        <v>5492.94</v>
      </c>
      <c r="H3409">
        <v>4</v>
      </c>
      <c r="I3409" t="s">
        <v>8004</v>
      </c>
      <c r="J3409" t="s">
        <v>8166</v>
      </c>
      <c r="K3409" t="s">
        <v>8167</v>
      </c>
      <c r="L3409" t="s">
        <v>8170</v>
      </c>
      <c r="M3409">
        <v>21971.759999999998</v>
      </c>
      <c r="N3409">
        <v>21971.759999999998</v>
      </c>
    </row>
    <row r="3410" spans="1:14" x14ac:dyDescent="0.3">
      <c r="A3410" t="s">
        <v>3367</v>
      </c>
      <c r="B3410" t="s">
        <v>6940</v>
      </c>
      <c r="C3410" t="s">
        <v>7407</v>
      </c>
      <c r="D3410" t="s">
        <v>7413</v>
      </c>
      <c r="E3410" t="s">
        <v>7426</v>
      </c>
      <c r="F3410" t="s">
        <v>7432</v>
      </c>
      <c r="G3410">
        <v>11371</v>
      </c>
      <c r="H3410">
        <v>4</v>
      </c>
      <c r="I3410" t="s">
        <v>7761</v>
      </c>
      <c r="J3410" t="s">
        <v>8164</v>
      </c>
      <c r="K3410" t="s">
        <v>8168</v>
      </c>
      <c r="L3410" t="s">
        <v>8170</v>
      </c>
      <c r="M3410">
        <v>45484</v>
      </c>
      <c r="N3410">
        <v>45484</v>
      </c>
    </row>
    <row r="3411" spans="1:14" x14ac:dyDescent="0.3">
      <c r="A3411" t="s">
        <v>3368</v>
      </c>
      <c r="B3411" t="s">
        <v>6941</v>
      </c>
      <c r="C3411" t="s">
        <v>7408</v>
      </c>
      <c r="D3411" t="s">
        <v>7417</v>
      </c>
      <c r="E3411" t="s">
        <v>7425</v>
      </c>
      <c r="F3411" t="s">
        <v>7432</v>
      </c>
      <c r="G3411">
        <v>3932.54</v>
      </c>
      <c r="H3411">
        <v>15</v>
      </c>
      <c r="I3411" t="s">
        <v>7839</v>
      </c>
      <c r="J3411" t="s">
        <v>8163</v>
      </c>
      <c r="K3411" t="s">
        <v>8167</v>
      </c>
      <c r="L3411" t="s">
        <v>8170</v>
      </c>
      <c r="M3411">
        <v>58988.1</v>
      </c>
      <c r="N3411">
        <v>58988.1</v>
      </c>
    </row>
    <row r="3412" spans="1:14" x14ac:dyDescent="0.3">
      <c r="A3412" t="s">
        <v>3369</v>
      </c>
      <c r="B3412" t="s">
        <v>6942</v>
      </c>
      <c r="C3412" t="s">
        <v>7405</v>
      </c>
      <c r="D3412" t="s">
        <v>7409</v>
      </c>
      <c r="E3412" t="s">
        <v>7426</v>
      </c>
      <c r="F3412" t="s">
        <v>7434</v>
      </c>
      <c r="G3412">
        <v>15889.52</v>
      </c>
      <c r="H3412">
        <v>17</v>
      </c>
      <c r="I3412" t="s">
        <v>7630</v>
      </c>
      <c r="J3412" t="s">
        <v>8164</v>
      </c>
      <c r="K3412" t="s">
        <v>8167</v>
      </c>
      <c r="L3412" t="s">
        <v>8169</v>
      </c>
      <c r="M3412">
        <v>216097.14</v>
      </c>
      <c r="N3412">
        <v>270121.84000000003</v>
      </c>
    </row>
    <row r="3413" spans="1:14" x14ac:dyDescent="0.3">
      <c r="A3413" t="s">
        <v>3370</v>
      </c>
      <c r="B3413" t="s">
        <v>6943</v>
      </c>
      <c r="C3413" t="s">
        <v>7407</v>
      </c>
      <c r="D3413" t="s">
        <v>7415</v>
      </c>
      <c r="E3413" t="s">
        <v>7427</v>
      </c>
      <c r="F3413" t="s">
        <v>7432</v>
      </c>
      <c r="G3413">
        <v>11817.54</v>
      </c>
      <c r="H3413">
        <v>6</v>
      </c>
      <c r="I3413" t="s">
        <v>7459</v>
      </c>
      <c r="J3413" t="s">
        <v>8164</v>
      </c>
      <c r="K3413" t="s">
        <v>8168</v>
      </c>
      <c r="L3413" t="s">
        <v>8170</v>
      </c>
      <c r="M3413">
        <v>70905.240000000005</v>
      </c>
      <c r="N3413">
        <v>70905.240000000005</v>
      </c>
    </row>
    <row r="3414" spans="1:14" x14ac:dyDescent="0.3">
      <c r="A3414" t="s">
        <v>3371</v>
      </c>
      <c r="B3414" t="s">
        <v>6944</v>
      </c>
      <c r="C3414" t="s">
        <v>7405</v>
      </c>
      <c r="D3414" t="s">
        <v>7410</v>
      </c>
      <c r="E3414" t="s">
        <v>7427</v>
      </c>
      <c r="F3414" t="s">
        <v>7434</v>
      </c>
      <c r="G3414">
        <v>2275.0300000000002</v>
      </c>
      <c r="H3414">
        <v>1</v>
      </c>
      <c r="I3414" t="s">
        <v>7728</v>
      </c>
      <c r="J3414" t="s">
        <v>8162</v>
      </c>
      <c r="K3414" t="s">
        <v>8168</v>
      </c>
      <c r="L3414" t="s">
        <v>8170</v>
      </c>
      <c r="M3414">
        <v>2275.0300000000002</v>
      </c>
      <c r="N3414">
        <v>2275.0300000000002</v>
      </c>
    </row>
    <row r="3415" spans="1:14" x14ac:dyDescent="0.3">
      <c r="A3415" t="s">
        <v>3372</v>
      </c>
      <c r="B3415" t="s">
        <v>6945</v>
      </c>
      <c r="C3415" t="s">
        <v>7405</v>
      </c>
      <c r="D3415" t="s">
        <v>7417</v>
      </c>
      <c r="E3415" t="s">
        <v>7427</v>
      </c>
      <c r="F3415" t="s">
        <v>7431</v>
      </c>
      <c r="G3415">
        <v>9921.82</v>
      </c>
      <c r="H3415">
        <v>10</v>
      </c>
      <c r="I3415" t="s">
        <v>7683</v>
      </c>
      <c r="J3415" t="s">
        <v>8166</v>
      </c>
      <c r="K3415" t="s">
        <v>8168</v>
      </c>
      <c r="L3415" t="s">
        <v>8170</v>
      </c>
      <c r="M3415">
        <v>99218.2</v>
      </c>
      <c r="N3415">
        <v>99218.2</v>
      </c>
    </row>
    <row r="3416" spans="1:14" x14ac:dyDescent="0.3">
      <c r="A3416" t="s">
        <v>3373</v>
      </c>
      <c r="B3416" t="s">
        <v>6946</v>
      </c>
      <c r="C3416" t="s">
        <v>7406</v>
      </c>
      <c r="D3416" t="s">
        <v>7416</v>
      </c>
      <c r="E3416" t="s">
        <v>7426</v>
      </c>
      <c r="F3416" t="s">
        <v>7430</v>
      </c>
      <c r="G3416">
        <v>8755.67</v>
      </c>
      <c r="H3416">
        <v>14</v>
      </c>
      <c r="I3416" t="s">
        <v>7539</v>
      </c>
      <c r="J3416" t="s">
        <v>8165</v>
      </c>
      <c r="K3416" t="s">
        <v>8168</v>
      </c>
      <c r="L3416" t="s">
        <v>8170</v>
      </c>
      <c r="M3416">
        <v>122579.38</v>
      </c>
      <c r="N3416">
        <v>122579.38</v>
      </c>
    </row>
    <row r="3417" spans="1:14" x14ac:dyDescent="0.3">
      <c r="A3417" t="s">
        <v>3374</v>
      </c>
      <c r="B3417" t="s">
        <v>6947</v>
      </c>
      <c r="C3417" t="s">
        <v>7407</v>
      </c>
      <c r="D3417" t="s">
        <v>7413</v>
      </c>
      <c r="E3417" t="s">
        <v>7426</v>
      </c>
      <c r="F3417" t="s">
        <v>7428</v>
      </c>
      <c r="G3417">
        <v>8330.7099999999991</v>
      </c>
      <c r="H3417">
        <v>3</v>
      </c>
      <c r="I3417" t="s">
        <v>7668</v>
      </c>
      <c r="J3417" t="s">
        <v>8162</v>
      </c>
      <c r="K3417" t="s">
        <v>8168</v>
      </c>
      <c r="L3417" t="s">
        <v>8170</v>
      </c>
      <c r="M3417">
        <v>24992.13</v>
      </c>
      <c r="N3417">
        <v>24992.129999999997</v>
      </c>
    </row>
    <row r="3418" spans="1:14" x14ac:dyDescent="0.3">
      <c r="A3418" t="s">
        <v>3375</v>
      </c>
      <c r="B3418" t="s">
        <v>6948</v>
      </c>
      <c r="C3418" t="s">
        <v>7406</v>
      </c>
      <c r="D3418" t="s">
        <v>7412</v>
      </c>
      <c r="E3418" t="s">
        <v>7426</v>
      </c>
      <c r="F3418" t="s">
        <v>7434</v>
      </c>
      <c r="G3418">
        <v>2817.85</v>
      </c>
      <c r="H3418">
        <v>2</v>
      </c>
      <c r="I3418" t="s">
        <v>7556</v>
      </c>
      <c r="J3418" t="s">
        <v>8164</v>
      </c>
      <c r="K3418" t="s">
        <v>8167</v>
      </c>
      <c r="L3418" t="s">
        <v>8170</v>
      </c>
      <c r="M3418">
        <v>5635.7</v>
      </c>
      <c r="N3418">
        <v>5635.7</v>
      </c>
    </row>
    <row r="3419" spans="1:14" x14ac:dyDescent="0.3">
      <c r="A3419" t="s">
        <v>3376</v>
      </c>
      <c r="B3419" t="s">
        <v>6574</v>
      </c>
      <c r="C3419" t="s">
        <v>7406</v>
      </c>
      <c r="D3419" t="s">
        <v>7414</v>
      </c>
      <c r="E3419" t="s">
        <v>7424</v>
      </c>
      <c r="F3419" t="s">
        <v>7429</v>
      </c>
      <c r="G3419">
        <v>8680.9699999999993</v>
      </c>
      <c r="H3419">
        <v>7</v>
      </c>
      <c r="I3419" t="s">
        <v>8086</v>
      </c>
      <c r="J3419" t="s">
        <v>8165</v>
      </c>
      <c r="K3419" t="s">
        <v>8167</v>
      </c>
      <c r="L3419" t="s">
        <v>8169</v>
      </c>
      <c r="M3419">
        <v>48613.1</v>
      </c>
      <c r="N3419">
        <v>60766.789999999994</v>
      </c>
    </row>
    <row r="3420" spans="1:14" x14ac:dyDescent="0.3">
      <c r="A3420" t="s">
        <v>3377</v>
      </c>
      <c r="B3420" t="s">
        <v>4503</v>
      </c>
      <c r="C3420" t="s">
        <v>7408</v>
      </c>
      <c r="D3420" t="s">
        <v>7422</v>
      </c>
      <c r="E3420" t="s">
        <v>7425</v>
      </c>
      <c r="F3420" t="s">
        <v>7431</v>
      </c>
      <c r="G3420">
        <v>10094.459999999999</v>
      </c>
      <c r="H3420">
        <v>18</v>
      </c>
      <c r="I3420" t="s">
        <v>8046</v>
      </c>
      <c r="J3420" t="s">
        <v>8165</v>
      </c>
      <c r="K3420" t="s">
        <v>8167</v>
      </c>
      <c r="L3420" t="s">
        <v>8169</v>
      </c>
      <c r="M3420">
        <v>145360.39000000001</v>
      </c>
      <c r="N3420">
        <v>181700.27999999997</v>
      </c>
    </row>
    <row r="3421" spans="1:14" x14ac:dyDescent="0.3">
      <c r="A3421" t="s">
        <v>3378</v>
      </c>
      <c r="B3421" t="s">
        <v>6719</v>
      </c>
      <c r="C3421" t="s">
        <v>7407</v>
      </c>
      <c r="D3421" t="s">
        <v>7415</v>
      </c>
      <c r="E3421" t="s">
        <v>7425</v>
      </c>
      <c r="F3421" t="s">
        <v>7432</v>
      </c>
      <c r="G3421">
        <v>8896.77</v>
      </c>
      <c r="H3421">
        <v>2</v>
      </c>
      <c r="I3421" t="s">
        <v>7808</v>
      </c>
      <c r="J3421" t="s">
        <v>8166</v>
      </c>
      <c r="K3421" t="s">
        <v>8168</v>
      </c>
      <c r="L3421" t="s">
        <v>8170</v>
      </c>
      <c r="M3421">
        <v>17793.54</v>
      </c>
      <c r="N3421">
        <v>17793.54</v>
      </c>
    </row>
    <row r="3422" spans="1:14" x14ac:dyDescent="0.3">
      <c r="A3422" t="s">
        <v>3379</v>
      </c>
      <c r="B3422" t="s">
        <v>6949</v>
      </c>
      <c r="C3422" t="s">
        <v>7408</v>
      </c>
      <c r="D3422" t="s">
        <v>7422</v>
      </c>
      <c r="E3422" t="s">
        <v>7426</v>
      </c>
      <c r="F3422" t="s">
        <v>7432</v>
      </c>
      <c r="G3422">
        <v>1557.91</v>
      </c>
      <c r="H3422">
        <v>3</v>
      </c>
      <c r="I3422" t="s">
        <v>7514</v>
      </c>
      <c r="J3422" t="s">
        <v>8164</v>
      </c>
      <c r="K3422" t="s">
        <v>8168</v>
      </c>
      <c r="L3422" t="s">
        <v>8170</v>
      </c>
      <c r="M3422">
        <v>4673.7299999999996</v>
      </c>
      <c r="N3422">
        <v>4673.7300000000005</v>
      </c>
    </row>
    <row r="3423" spans="1:14" x14ac:dyDescent="0.3">
      <c r="A3423" t="s">
        <v>3380</v>
      </c>
      <c r="B3423" t="s">
        <v>6950</v>
      </c>
      <c r="C3423" t="s">
        <v>7406</v>
      </c>
      <c r="D3423" t="s">
        <v>7414</v>
      </c>
      <c r="E3423" t="s">
        <v>7426</v>
      </c>
      <c r="F3423" t="s">
        <v>7433</v>
      </c>
      <c r="G3423">
        <v>6742.92</v>
      </c>
      <c r="H3423">
        <v>4</v>
      </c>
      <c r="I3423" t="s">
        <v>7664</v>
      </c>
      <c r="J3423" t="s">
        <v>8163</v>
      </c>
      <c r="K3423" t="s">
        <v>8167</v>
      </c>
      <c r="L3423" t="s">
        <v>8169</v>
      </c>
      <c r="M3423">
        <v>21577.51</v>
      </c>
      <c r="N3423">
        <v>26971.68</v>
      </c>
    </row>
    <row r="3424" spans="1:14" x14ac:dyDescent="0.3">
      <c r="A3424" t="s">
        <v>3381</v>
      </c>
      <c r="B3424" t="s">
        <v>6951</v>
      </c>
      <c r="C3424" t="s">
        <v>7406</v>
      </c>
      <c r="D3424" t="s">
        <v>7412</v>
      </c>
      <c r="E3424" t="s">
        <v>7427</v>
      </c>
      <c r="F3424" t="s">
        <v>7432</v>
      </c>
      <c r="G3424">
        <v>12147.88</v>
      </c>
      <c r="H3424">
        <v>8</v>
      </c>
      <c r="I3424" t="s">
        <v>7460</v>
      </c>
      <c r="J3424" t="s">
        <v>8166</v>
      </c>
      <c r="K3424" t="s">
        <v>8168</v>
      </c>
      <c r="L3424" t="s">
        <v>8169</v>
      </c>
      <c r="M3424">
        <v>77746.100000000006</v>
      </c>
      <c r="N3424">
        <v>97183.039999999994</v>
      </c>
    </row>
    <row r="3425" spans="1:14" x14ac:dyDescent="0.3">
      <c r="A3425" t="s">
        <v>3382</v>
      </c>
      <c r="B3425" t="s">
        <v>6822</v>
      </c>
      <c r="C3425" t="s">
        <v>7407</v>
      </c>
      <c r="D3425" t="s">
        <v>7413</v>
      </c>
      <c r="E3425" t="s">
        <v>7426</v>
      </c>
      <c r="F3425" t="s">
        <v>7431</v>
      </c>
      <c r="G3425">
        <v>16064.65</v>
      </c>
      <c r="H3425">
        <v>17</v>
      </c>
      <c r="I3425" t="s">
        <v>7766</v>
      </c>
      <c r="J3425" t="s">
        <v>8166</v>
      </c>
      <c r="K3425" t="s">
        <v>8167</v>
      </c>
      <c r="L3425" t="s">
        <v>8169</v>
      </c>
      <c r="M3425">
        <v>218479.24</v>
      </c>
      <c r="N3425">
        <v>273099.05</v>
      </c>
    </row>
    <row r="3426" spans="1:14" x14ac:dyDescent="0.3">
      <c r="A3426" t="s">
        <v>3383</v>
      </c>
      <c r="B3426" t="s">
        <v>6952</v>
      </c>
      <c r="C3426" t="s">
        <v>7406</v>
      </c>
      <c r="D3426" t="s">
        <v>7412</v>
      </c>
      <c r="E3426" t="s">
        <v>7425</v>
      </c>
      <c r="F3426" t="s">
        <v>7432</v>
      </c>
      <c r="G3426">
        <v>14153.16</v>
      </c>
      <c r="H3426">
        <v>15</v>
      </c>
      <c r="I3426" t="s">
        <v>8098</v>
      </c>
      <c r="J3426" t="s">
        <v>8166</v>
      </c>
      <c r="K3426" t="s">
        <v>8168</v>
      </c>
      <c r="L3426" t="s">
        <v>8169</v>
      </c>
      <c r="M3426">
        <v>169837.92</v>
      </c>
      <c r="N3426">
        <v>212297.4</v>
      </c>
    </row>
    <row r="3427" spans="1:14" x14ac:dyDescent="0.3">
      <c r="A3427" t="s">
        <v>3384</v>
      </c>
      <c r="B3427" t="s">
        <v>6953</v>
      </c>
      <c r="C3427" t="s">
        <v>7407</v>
      </c>
      <c r="D3427" t="s">
        <v>7417</v>
      </c>
      <c r="E3427" t="s">
        <v>7426</v>
      </c>
      <c r="F3427" t="s">
        <v>7431</v>
      </c>
      <c r="G3427">
        <v>10298.64</v>
      </c>
      <c r="H3427">
        <v>14</v>
      </c>
      <c r="I3427" t="s">
        <v>8003</v>
      </c>
      <c r="J3427" t="s">
        <v>8166</v>
      </c>
      <c r="K3427" t="s">
        <v>8167</v>
      </c>
      <c r="L3427" t="s">
        <v>8169</v>
      </c>
      <c r="M3427">
        <v>115345.1</v>
      </c>
      <c r="N3427">
        <v>144180.96</v>
      </c>
    </row>
    <row r="3428" spans="1:14" x14ac:dyDescent="0.3">
      <c r="A3428" t="s">
        <v>3385</v>
      </c>
      <c r="B3428" t="s">
        <v>6954</v>
      </c>
      <c r="C3428" t="s">
        <v>7407</v>
      </c>
      <c r="D3428" t="s">
        <v>7415</v>
      </c>
      <c r="E3428" t="s">
        <v>7424</v>
      </c>
      <c r="F3428" t="s">
        <v>7432</v>
      </c>
      <c r="G3428">
        <v>6139.51</v>
      </c>
      <c r="H3428">
        <v>8</v>
      </c>
      <c r="I3428" t="s">
        <v>7711</v>
      </c>
      <c r="J3428" t="s">
        <v>8164</v>
      </c>
      <c r="K3428" t="s">
        <v>8167</v>
      </c>
      <c r="L3428" t="s">
        <v>8169</v>
      </c>
      <c r="M3428">
        <v>39293.03</v>
      </c>
      <c r="N3428">
        <v>49116.08</v>
      </c>
    </row>
    <row r="3429" spans="1:14" x14ac:dyDescent="0.3">
      <c r="A3429" t="s">
        <v>3386</v>
      </c>
      <c r="B3429" t="s">
        <v>6955</v>
      </c>
      <c r="C3429" t="s">
        <v>7407</v>
      </c>
      <c r="D3429" t="s">
        <v>7413</v>
      </c>
      <c r="E3429" t="s">
        <v>7426</v>
      </c>
      <c r="F3429" t="s">
        <v>7434</v>
      </c>
      <c r="G3429">
        <v>11335.31</v>
      </c>
      <c r="H3429">
        <v>13</v>
      </c>
      <c r="I3429" t="s">
        <v>7599</v>
      </c>
      <c r="J3429" t="s">
        <v>8165</v>
      </c>
      <c r="K3429" t="s">
        <v>8168</v>
      </c>
      <c r="L3429" t="s">
        <v>8169</v>
      </c>
      <c r="M3429">
        <v>117887.39</v>
      </c>
      <c r="N3429">
        <v>147359.03</v>
      </c>
    </row>
    <row r="3430" spans="1:14" x14ac:dyDescent="0.3">
      <c r="A3430" t="s">
        <v>3387</v>
      </c>
      <c r="B3430" t="s">
        <v>6956</v>
      </c>
      <c r="C3430" t="s">
        <v>7405</v>
      </c>
      <c r="D3430" t="s">
        <v>7417</v>
      </c>
      <c r="E3430" t="s">
        <v>7426</v>
      </c>
      <c r="F3430" t="s">
        <v>7434</v>
      </c>
      <c r="G3430">
        <v>10448.040000000001</v>
      </c>
      <c r="H3430">
        <v>2</v>
      </c>
      <c r="I3430" t="s">
        <v>7478</v>
      </c>
      <c r="J3430" t="s">
        <v>8162</v>
      </c>
      <c r="K3430" t="s">
        <v>8168</v>
      </c>
      <c r="L3430" t="s">
        <v>8170</v>
      </c>
      <c r="M3430">
        <v>20896.080000000002</v>
      </c>
      <c r="N3430">
        <v>20896.080000000002</v>
      </c>
    </row>
    <row r="3431" spans="1:14" x14ac:dyDescent="0.3">
      <c r="A3431" t="s">
        <v>3388</v>
      </c>
      <c r="B3431" t="s">
        <v>6957</v>
      </c>
      <c r="C3431" t="s">
        <v>7405</v>
      </c>
      <c r="D3431" t="s">
        <v>7410</v>
      </c>
      <c r="E3431" t="s">
        <v>7424</v>
      </c>
      <c r="F3431" t="s">
        <v>7430</v>
      </c>
      <c r="G3431">
        <v>7252.54</v>
      </c>
      <c r="H3431">
        <v>6</v>
      </c>
      <c r="I3431" t="s">
        <v>7874</v>
      </c>
      <c r="J3431" t="s">
        <v>8166</v>
      </c>
      <c r="K3431" t="s">
        <v>8168</v>
      </c>
      <c r="L3431" t="s">
        <v>8170</v>
      </c>
      <c r="M3431">
        <v>43515.24</v>
      </c>
      <c r="N3431">
        <v>43515.24</v>
      </c>
    </row>
    <row r="3432" spans="1:14" x14ac:dyDescent="0.3">
      <c r="A3432" t="s">
        <v>3389</v>
      </c>
      <c r="B3432" t="s">
        <v>6958</v>
      </c>
      <c r="C3432" t="s">
        <v>7405</v>
      </c>
      <c r="D3432" t="s">
        <v>7409</v>
      </c>
      <c r="E3432" t="s">
        <v>7424</v>
      </c>
      <c r="F3432" t="s">
        <v>7431</v>
      </c>
      <c r="G3432">
        <v>8319.92</v>
      </c>
      <c r="H3432">
        <v>9</v>
      </c>
      <c r="I3432" t="s">
        <v>7677</v>
      </c>
      <c r="J3432" t="s">
        <v>8166</v>
      </c>
      <c r="K3432" t="s">
        <v>8168</v>
      </c>
      <c r="L3432" t="s">
        <v>8170</v>
      </c>
      <c r="M3432">
        <v>74879.28</v>
      </c>
      <c r="N3432">
        <v>74879.28</v>
      </c>
    </row>
    <row r="3433" spans="1:14" x14ac:dyDescent="0.3">
      <c r="A3433" t="s">
        <v>3390</v>
      </c>
      <c r="B3433" t="s">
        <v>6959</v>
      </c>
      <c r="C3433" t="s">
        <v>7405</v>
      </c>
      <c r="D3433" t="s">
        <v>7417</v>
      </c>
      <c r="E3433" t="s">
        <v>7423</v>
      </c>
      <c r="F3433" t="s">
        <v>7434</v>
      </c>
      <c r="G3433">
        <v>2750.62</v>
      </c>
      <c r="H3433">
        <v>10</v>
      </c>
      <c r="I3433" t="s">
        <v>7738</v>
      </c>
      <c r="J3433" t="s">
        <v>8163</v>
      </c>
      <c r="K3433" t="s">
        <v>8167</v>
      </c>
      <c r="L3433" t="s">
        <v>8169</v>
      </c>
      <c r="M3433">
        <v>22004.959999999999</v>
      </c>
      <c r="N3433">
        <v>27506.199999999997</v>
      </c>
    </row>
    <row r="3434" spans="1:14" x14ac:dyDescent="0.3">
      <c r="A3434" t="s">
        <v>3391</v>
      </c>
      <c r="B3434" t="s">
        <v>4086</v>
      </c>
      <c r="C3434" t="s">
        <v>7406</v>
      </c>
      <c r="D3434" t="s">
        <v>7416</v>
      </c>
      <c r="E3434" t="s">
        <v>7427</v>
      </c>
      <c r="F3434" t="s">
        <v>7430</v>
      </c>
      <c r="G3434">
        <v>6276.46</v>
      </c>
      <c r="H3434">
        <v>18</v>
      </c>
      <c r="I3434" t="s">
        <v>8111</v>
      </c>
      <c r="J3434" t="s">
        <v>8162</v>
      </c>
      <c r="K3434" t="s">
        <v>8168</v>
      </c>
      <c r="L3434" t="s">
        <v>8170</v>
      </c>
      <c r="M3434">
        <v>112976.28</v>
      </c>
      <c r="N3434">
        <v>112976.28</v>
      </c>
    </row>
    <row r="3435" spans="1:14" x14ac:dyDescent="0.3">
      <c r="A3435" t="s">
        <v>3392</v>
      </c>
      <c r="B3435" t="s">
        <v>6960</v>
      </c>
      <c r="C3435" t="s">
        <v>7407</v>
      </c>
      <c r="D3435" t="s">
        <v>7418</v>
      </c>
      <c r="E3435" t="s">
        <v>7423</v>
      </c>
      <c r="F3435" t="s">
        <v>7432</v>
      </c>
      <c r="G3435">
        <v>15194.81</v>
      </c>
      <c r="H3435">
        <v>1</v>
      </c>
      <c r="I3435" t="s">
        <v>7778</v>
      </c>
      <c r="J3435" t="s">
        <v>8163</v>
      </c>
      <c r="K3435" t="s">
        <v>8167</v>
      </c>
      <c r="L3435" t="s">
        <v>8170</v>
      </c>
      <c r="M3435">
        <v>15194.81</v>
      </c>
      <c r="N3435">
        <v>15194.81</v>
      </c>
    </row>
    <row r="3436" spans="1:14" x14ac:dyDescent="0.3">
      <c r="A3436" t="s">
        <v>3393</v>
      </c>
      <c r="B3436" t="s">
        <v>6961</v>
      </c>
      <c r="C3436" t="s">
        <v>7408</v>
      </c>
      <c r="D3436" t="s">
        <v>7419</v>
      </c>
      <c r="E3436" t="s">
        <v>7424</v>
      </c>
      <c r="F3436" t="s">
        <v>7428</v>
      </c>
      <c r="G3436">
        <v>16289.58</v>
      </c>
      <c r="H3436">
        <v>19</v>
      </c>
      <c r="I3436" t="s">
        <v>7476</v>
      </c>
      <c r="J3436" t="s">
        <v>8165</v>
      </c>
      <c r="K3436" t="s">
        <v>8168</v>
      </c>
      <c r="L3436" t="s">
        <v>8170</v>
      </c>
      <c r="M3436">
        <v>309502.02</v>
      </c>
      <c r="N3436">
        <v>309502.02</v>
      </c>
    </row>
    <row r="3437" spans="1:14" x14ac:dyDescent="0.3">
      <c r="A3437" t="s">
        <v>3394</v>
      </c>
      <c r="B3437" t="s">
        <v>6962</v>
      </c>
      <c r="C3437" t="s">
        <v>7405</v>
      </c>
      <c r="D3437" t="s">
        <v>7417</v>
      </c>
      <c r="E3437" t="s">
        <v>7425</v>
      </c>
      <c r="F3437" t="s">
        <v>7433</v>
      </c>
      <c r="G3437">
        <v>6382.7</v>
      </c>
      <c r="H3437">
        <v>17</v>
      </c>
      <c r="I3437" t="s">
        <v>7979</v>
      </c>
      <c r="J3437" t="s">
        <v>8165</v>
      </c>
      <c r="K3437" t="s">
        <v>8168</v>
      </c>
      <c r="L3437" t="s">
        <v>8170</v>
      </c>
      <c r="M3437">
        <v>108505.9</v>
      </c>
      <c r="N3437">
        <v>108505.9</v>
      </c>
    </row>
    <row r="3438" spans="1:14" x14ac:dyDescent="0.3">
      <c r="A3438" t="s">
        <v>3395</v>
      </c>
      <c r="B3438" t="s">
        <v>6963</v>
      </c>
      <c r="C3438" t="s">
        <v>7408</v>
      </c>
      <c r="D3438" t="s">
        <v>7422</v>
      </c>
      <c r="E3438" t="s">
        <v>7423</v>
      </c>
      <c r="F3438" t="s">
        <v>7430</v>
      </c>
      <c r="G3438">
        <v>14165.61</v>
      </c>
      <c r="H3438">
        <v>6</v>
      </c>
      <c r="I3438" t="s">
        <v>8154</v>
      </c>
      <c r="J3438" t="s">
        <v>8164</v>
      </c>
      <c r="K3438" t="s">
        <v>8168</v>
      </c>
      <c r="L3438" t="s">
        <v>8169</v>
      </c>
      <c r="M3438">
        <v>67995.259999999995</v>
      </c>
      <c r="N3438">
        <v>84993.66</v>
      </c>
    </row>
    <row r="3439" spans="1:14" x14ac:dyDescent="0.3">
      <c r="A3439" t="s">
        <v>3396</v>
      </c>
      <c r="B3439" t="s">
        <v>5406</v>
      </c>
      <c r="C3439" t="s">
        <v>7407</v>
      </c>
      <c r="D3439" t="s">
        <v>7413</v>
      </c>
      <c r="E3439" t="s">
        <v>7425</v>
      </c>
      <c r="F3439" t="s">
        <v>7428</v>
      </c>
      <c r="G3439">
        <v>6613.44</v>
      </c>
      <c r="H3439">
        <v>15</v>
      </c>
      <c r="I3439" t="s">
        <v>8050</v>
      </c>
      <c r="J3439" t="s">
        <v>8162</v>
      </c>
      <c r="K3439" t="s">
        <v>8168</v>
      </c>
      <c r="L3439" t="s">
        <v>8170</v>
      </c>
      <c r="M3439">
        <v>99201.600000000006</v>
      </c>
      <c r="N3439">
        <v>99201.599999999991</v>
      </c>
    </row>
    <row r="3440" spans="1:14" x14ac:dyDescent="0.3">
      <c r="A3440" t="s">
        <v>3397</v>
      </c>
      <c r="B3440" t="s">
        <v>6964</v>
      </c>
      <c r="C3440" t="s">
        <v>7407</v>
      </c>
      <c r="D3440" t="s">
        <v>7413</v>
      </c>
      <c r="E3440" t="s">
        <v>7425</v>
      </c>
      <c r="F3440" t="s">
        <v>7432</v>
      </c>
      <c r="G3440">
        <v>5991.77</v>
      </c>
      <c r="H3440">
        <v>10</v>
      </c>
      <c r="I3440" t="s">
        <v>7610</v>
      </c>
      <c r="J3440" t="s">
        <v>8166</v>
      </c>
      <c r="K3440" t="s">
        <v>8168</v>
      </c>
      <c r="L3440" t="s">
        <v>8170</v>
      </c>
      <c r="M3440">
        <v>59917.7</v>
      </c>
      <c r="N3440">
        <v>59917.700000000004</v>
      </c>
    </row>
    <row r="3441" spans="1:14" x14ac:dyDescent="0.3">
      <c r="A3441" t="s">
        <v>3398</v>
      </c>
      <c r="B3441" t="s">
        <v>6965</v>
      </c>
      <c r="C3441" t="s">
        <v>7407</v>
      </c>
      <c r="D3441" t="s">
        <v>7413</v>
      </c>
      <c r="E3441" t="s">
        <v>7426</v>
      </c>
      <c r="F3441" t="s">
        <v>7433</v>
      </c>
      <c r="G3441">
        <v>5712.06</v>
      </c>
      <c r="H3441">
        <v>16</v>
      </c>
      <c r="I3441" t="s">
        <v>7859</v>
      </c>
      <c r="J3441" t="s">
        <v>8166</v>
      </c>
      <c r="K3441" t="s">
        <v>8167</v>
      </c>
      <c r="L3441" t="s">
        <v>8170</v>
      </c>
      <c r="M3441">
        <v>91392.960000000006</v>
      </c>
      <c r="N3441">
        <v>91392.960000000006</v>
      </c>
    </row>
    <row r="3442" spans="1:14" x14ac:dyDescent="0.3">
      <c r="A3442" t="s">
        <v>3399</v>
      </c>
      <c r="B3442" t="s">
        <v>6966</v>
      </c>
      <c r="C3442" t="s">
        <v>7408</v>
      </c>
      <c r="D3442" t="s">
        <v>7422</v>
      </c>
      <c r="E3442" t="s">
        <v>7427</v>
      </c>
      <c r="F3442" t="s">
        <v>7432</v>
      </c>
      <c r="G3442">
        <v>14692.66</v>
      </c>
      <c r="H3442">
        <v>8</v>
      </c>
      <c r="I3442" t="s">
        <v>7677</v>
      </c>
      <c r="J3442" t="s">
        <v>8166</v>
      </c>
      <c r="K3442" t="s">
        <v>8168</v>
      </c>
      <c r="L3442" t="s">
        <v>8170</v>
      </c>
      <c r="M3442">
        <v>117541.28</v>
      </c>
      <c r="N3442">
        <v>117541.28</v>
      </c>
    </row>
    <row r="3443" spans="1:14" x14ac:dyDescent="0.3">
      <c r="A3443" t="s">
        <v>3400</v>
      </c>
      <c r="B3443" t="s">
        <v>6967</v>
      </c>
      <c r="C3443" t="s">
        <v>7408</v>
      </c>
      <c r="D3443" t="s">
        <v>7422</v>
      </c>
      <c r="E3443" t="s">
        <v>7424</v>
      </c>
      <c r="F3443" t="s">
        <v>7428</v>
      </c>
      <c r="G3443">
        <v>1310.57</v>
      </c>
      <c r="H3443">
        <v>13</v>
      </c>
      <c r="I3443" t="s">
        <v>7853</v>
      </c>
      <c r="J3443" t="s">
        <v>8164</v>
      </c>
      <c r="K3443" t="s">
        <v>8167</v>
      </c>
      <c r="L3443" t="s">
        <v>8169</v>
      </c>
      <c r="M3443">
        <v>13630.26</v>
      </c>
      <c r="N3443">
        <v>17037.41</v>
      </c>
    </row>
    <row r="3444" spans="1:14" x14ac:dyDescent="0.3">
      <c r="A3444" t="s">
        <v>3401</v>
      </c>
      <c r="B3444" t="s">
        <v>4612</v>
      </c>
      <c r="C3444" t="s">
        <v>7407</v>
      </c>
      <c r="D3444" t="s">
        <v>7417</v>
      </c>
      <c r="E3444" t="s">
        <v>7424</v>
      </c>
      <c r="F3444" t="s">
        <v>7429</v>
      </c>
      <c r="G3444">
        <v>13703.3</v>
      </c>
      <c r="H3444">
        <v>12</v>
      </c>
      <c r="I3444" t="s">
        <v>7992</v>
      </c>
      <c r="J3444" t="s">
        <v>8165</v>
      </c>
      <c r="K3444" t="s">
        <v>8167</v>
      </c>
      <c r="L3444" t="s">
        <v>8169</v>
      </c>
      <c r="M3444">
        <v>131551.67999999999</v>
      </c>
      <c r="N3444">
        <v>164439.59999999998</v>
      </c>
    </row>
    <row r="3445" spans="1:14" x14ac:dyDescent="0.3">
      <c r="A3445" t="s">
        <v>3402</v>
      </c>
      <c r="B3445" t="s">
        <v>6968</v>
      </c>
      <c r="C3445" t="s">
        <v>7406</v>
      </c>
      <c r="D3445" t="s">
        <v>7412</v>
      </c>
      <c r="E3445" t="s">
        <v>7425</v>
      </c>
      <c r="F3445" t="s">
        <v>7433</v>
      </c>
      <c r="G3445">
        <v>2026.03</v>
      </c>
      <c r="H3445">
        <v>1</v>
      </c>
      <c r="I3445" t="s">
        <v>8049</v>
      </c>
      <c r="J3445" t="s">
        <v>8163</v>
      </c>
      <c r="K3445" t="s">
        <v>8168</v>
      </c>
      <c r="L3445" t="s">
        <v>8170</v>
      </c>
      <c r="M3445">
        <v>2026.03</v>
      </c>
      <c r="N3445">
        <v>2026.03</v>
      </c>
    </row>
    <row r="3446" spans="1:14" x14ac:dyDescent="0.3">
      <c r="A3446" t="s">
        <v>3403</v>
      </c>
      <c r="B3446" t="s">
        <v>6969</v>
      </c>
      <c r="C3446" t="s">
        <v>7405</v>
      </c>
      <c r="D3446" t="s">
        <v>7411</v>
      </c>
      <c r="E3446" t="s">
        <v>7427</v>
      </c>
      <c r="F3446" t="s">
        <v>7432</v>
      </c>
      <c r="G3446">
        <v>8588.84</v>
      </c>
      <c r="H3446">
        <v>2</v>
      </c>
      <c r="I3446" t="s">
        <v>7838</v>
      </c>
      <c r="J3446" t="s">
        <v>8164</v>
      </c>
      <c r="K3446" t="s">
        <v>8167</v>
      </c>
      <c r="L3446" t="s">
        <v>8170</v>
      </c>
      <c r="M3446">
        <v>17177.68</v>
      </c>
      <c r="N3446">
        <v>17177.68</v>
      </c>
    </row>
    <row r="3447" spans="1:14" x14ac:dyDescent="0.3">
      <c r="A3447" t="s">
        <v>3404</v>
      </c>
      <c r="B3447" t="s">
        <v>6970</v>
      </c>
      <c r="C3447" t="s">
        <v>7408</v>
      </c>
      <c r="D3447" t="s">
        <v>7419</v>
      </c>
      <c r="E3447" t="s">
        <v>7426</v>
      </c>
      <c r="F3447" t="s">
        <v>7430</v>
      </c>
      <c r="G3447">
        <v>13478.37</v>
      </c>
      <c r="H3447">
        <v>2</v>
      </c>
      <c r="I3447" t="s">
        <v>7559</v>
      </c>
      <c r="J3447" t="s">
        <v>8163</v>
      </c>
      <c r="K3447" t="s">
        <v>8168</v>
      </c>
      <c r="L3447" t="s">
        <v>8169</v>
      </c>
      <c r="M3447">
        <v>21565.06</v>
      </c>
      <c r="N3447">
        <v>26956.74</v>
      </c>
    </row>
    <row r="3448" spans="1:14" x14ac:dyDescent="0.3">
      <c r="A3448" t="s">
        <v>490</v>
      </c>
      <c r="B3448" t="s">
        <v>6971</v>
      </c>
      <c r="C3448" t="s">
        <v>7405</v>
      </c>
      <c r="D3448" t="s">
        <v>7410</v>
      </c>
      <c r="E3448" t="s">
        <v>7423</v>
      </c>
      <c r="F3448" t="s">
        <v>7428</v>
      </c>
      <c r="G3448">
        <v>12738.01</v>
      </c>
      <c r="H3448">
        <v>3</v>
      </c>
      <c r="I3448" t="s">
        <v>7476</v>
      </c>
      <c r="J3448" t="s">
        <v>8164</v>
      </c>
      <c r="K3448" t="s">
        <v>8168</v>
      </c>
      <c r="L3448" t="s">
        <v>8170</v>
      </c>
      <c r="M3448">
        <v>38214.03</v>
      </c>
      <c r="N3448">
        <v>38214.03</v>
      </c>
    </row>
    <row r="3449" spans="1:14" x14ac:dyDescent="0.3">
      <c r="A3449" t="s">
        <v>3405</v>
      </c>
      <c r="B3449" t="s">
        <v>6972</v>
      </c>
      <c r="C3449" t="s">
        <v>7406</v>
      </c>
      <c r="D3449" t="s">
        <v>7421</v>
      </c>
      <c r="E3449" t="s">
        <v>7425</v>
      </c>
      <c r="F3449" t="s">
        <v>7431</v>
      </c>
      <c r="G3449">
        <v>3120.8</v>
      </c>
      <c r="H3449">
        <v>12</v>
      </c>
      <c r="I3449" t="s">
        <v>7838</v>
      </c>
      <c r="J3449" t="s">
        <v>8164</v>
      </c>
      <c r="K3449" t="s">
        <v>8167</v>
      </c>
      <c r="L3449" t="s">
        <v>8170</v>
      </c>
      <c r="M3449">
        <v>37449.599999999999</v>
      </c>
      <c r="N3449">
        <v>37449.600000000006</v>
      </c>
    </row>
    <row r="3450" spans="1:14" x14ac:dyDescent="0.3">
      <c r="A3450" t="s">
        <v>3406</v>
      </c>
      <c r="B3450" t="s">
        <v>6973</v>
      </c>
      <c r="C3450" t="s">
        <v>7407</v>
      </c>
      <c r="D3450" t="s">
        <v>7418</v>
      </c>
      <c r="E3450" t="s">
        <v>7426</v>
      </c>
      <c r="F3450" t="s">
        <v>7434</v>
      </c>
      <c r="G3450">
        <v>8948.23</v>
      </c>
      <c r="H3450">
        <v>5</v>
      </c>
      <c r="I3450" t="s">
        <v>7860</v>
      </c>
      <c r="J3450" t="s">
        <v>8166</v>
      </c>
      <c r="K3450" t="s">
        <v>8167</v>
      </c>
      <c r="L3450" t="s">
        <v>8169</v>
      </c>
      <c r="M3450">
        <v>35792.92</v>
      </c>
      <c r="N3450">
        <v>44741.149999999994</v>
      </c>
    </row>
    <row r="3451" spans="1:14" x14ac:dyDescent="0.3">
      <c r="A3451" t="s">
        <v>3407</v>
      </c>
      <c r="B3451" t="s">
        <v>6974</v>
      </c>
      <c r="C3451" t="s">
        <v>7407</v>
      </c>
      <c r="D3451" t="s">
        <v>7417</v>
      </c>
      <c r="E3451" t="s">
        <v>7423</v>
      </c>
      <c r="F3451" t="s">
        <v>7433</v>
      </c>
      <c r="G3451">
        <v>13988.82</v>
      </c>
      <c r="H3451">
        <v>3</v>
      </c>
      <c r="I3451" t="s">
        <v>7867</v>
      </c>
      <c r="J3451" t="s">
        <v>8163</v>
      </c>
      <c r="K3451" t="s">
        <v>8168</v>
      </c>
      <c r="L3451" t="s">
        <v>8170</v>
      </c>
      <c r="M3451">
        <v>41966.46</v>
      </c>
      <c r="N3451">
        <v>41966.46</v>
      </c>
    </row>
    <row r="3452" spans="1:14" x14ac:dyDescent="0.3">
      <c r="A3452" t="s">
        <v>3408</v>
      </c>
      <c r="B3452" t="s">
        <v>6975</v>
      </c>
      <c r="C3452" t="s">
        <v>7407</v>
      </c>
      <c r="D3452" t="s">
        <v>7415</v>
      </c>
      <c r="E3452" t="s">
        <v>7426</v>
      </c>
      <c r="F3452" t="s">
        <v>7433</v>
      </c>
      <c r="G3452">
        <v>15873.75</v>
      </c>
      <c r="H3452">
        <v>14</v>
      </c>
      <c r="I3452" t="s">
        <v>7953</v>
      </c>
      <c r="J3452" t="s">
        <v>8165</v>
      </c>
      <c r="K3452" t="s">
        <v>8168</v>
      </c>
      <c r="L3452" t="s">
        <v>8170</v>
      </c>
      <c r="M3452">
        <v>222232.5</v>
      </c>
      <c r="N3452">
        <v>222232.5</v>
      </c>
    </row>
    <row r="3453" spans="1:14" x14ac:dyDescent="0.3">
      <c r="A3453" t="s">
        <v>3409</v>
      </c>
      <c r="B3453" t="s">
        <v>6976</v>
      </c>
      <c r="C3453" t="s">
        <v>7408</v>
      </c>
      <c r="D3453" t="s">
        <v>7419</v>
      </c>
      <c r="E3453" t="s">
        <v>7426</v>
      </c>
      <c r="F3453" t="s">
        <v>7434</v>
      </c>
      <c r="G3453">
        <v>7778.76</v>
      </c>
      <c r="H3453">
        <v>11</v>
      </c>
      <c r="I3453" t="s">
        <v>7478</v>
      </c>
      <c r="J3453" t="s">
        <v>8164</v>
      </c>
      <c r="K3453" t="s">
        <v>8168</v>
      </c>
      <c r="L3453" t="s">
        <v>8169</v>
      </c>
      <c r="M3453">
        <v>68453.42</v>
      </c>
      <c r="N3453">
        <v>85566.36</v>
      </c>
    </row>
    <row r="3454" spans="1:14" x14ac:dyDescent="0.3">
      <c r="A3454" t="s">
        <v>3410</v>
      </c>
      <c r="B3454" t="s">
        <v>6977</v>
      </c>
      <c r="C3454" t="s">
        <v>7406</v>
      </c>
      <c r="D3454" t="s">
        <v>7412</v>
      </c>
      <c r="E3454" t="s">
        <v>7425</v>
      </c>
      <c r="F3454" t="s">
        <v>7430</v>
      </c>
      <c r="G3454">
        <v>7579.56</v>
      </c>
      <c r="H3454">
        <v>2</v>
      </c>
      <c r="I3454" t="s">
        <v>7823</v>
      </c>
      <c r="J3454" t="s">
        <v>8163</v>
      </c>
      <c r="K3454" t="s">
        <v>8167</v>
      </c>
      <c r="L3454" t="s">
        <v>8170</v>
      </c>
      <c r="M3454">
        <v>15159.12</v>
      </c>
      <c r="N3454">
        <v>15159.12</v>
      </c>
    </row>
    <row r="3455" spans="1:14" x14ac:dyDescent="0.3">
      <c r="A3455" t="s">
        <v>3411</v>
      </c>
      <c r="B3455" t="s">
        <v>6978</v>
      </c>
      <c r="C3455" t="s">
        <v>7407</v>
      </c>
      <c r="D3455" t="s">
        <v>7415</v>
      </c>
      <c r="E3455" t="s">
        <v>7424</v>
      </c>
      <c r="F3455" t="s">
        <v>7428</v>
      </c>
      <c r="G3455">
        <v>10855.57</v>
      </c>
      <c r="H3455">
        <v>8</v>
      </c>
      <c r="I3455" t="s">
        <v>7620</v>
      </c>
      <c r="J3455" t="s">
        <v>8165</v>
      </c>
      <c r="K3455" t="s">
        <v>8167</v>
      </c>
      <c r="L3455" t="s">
        <v>8170</v>
      </c>
      <c r="M3455">
        <v>86844.56</v>
      </c>
      <c r="N3455">
        <v>86844.56</v>
      </c>
    </row>
    <row r="3456" spans="1:14" x14ac:dyDescent="0.3">
      <c r="A3456" t="s">
        <v>3412</v>
      </c>
      <c r="B3456" t="s">
        <v>6979</v>
      </c>
      <c r="C3456" t="s">
        <v>7405</v>
      </c>
      <c r="D3456" t="s">
        <v>7410</v>
      </c>
      <c r="E3456" t="s">
        <v>7424</v>
      </c>
      <c r="F3456" t="s">
        <v>7434</v>
      </c>
      <c r="G3456">
        <v>5066.32</v>
      </c>
      <c r="H3456">
        <v>17</v>
      </c>
      <c r="I3456" t="s">
        <v>7624</v>
      </c>
      <c r="J3456" t="s">
        <v>8162</v>
      </c>
      <c r="K3456" t="s">
        <v>8167</v>
      </c>
      <c r="L3456" t="s">
        <v>8170</v>
      </c>
      <c r="M3456">
        <v>86127.44</v>
      </c>
      <c r="N3456">
        <v>86127.44</v>
      </c>
    </row>
    <row r="3457" spans="1:14" x14ac:dyDescent="0.3">
      <c r="A3457" t="s">
        <v>3413</v>
      </c>
      <c r="B3457" t="s">
        <v>5398</v>
      </c>
      <c r="C3457" t="s">
        <v>7408</v>
      </c>
      <c r="D3457" t="s">
        <v>7417</v>
      </c>
      <c r="E3457" t="s">
        <v>7426</v>
      </c>
      <c r="F3457" t="s">
        <v>7429</v>
      </c>
      <c r="G3457">
        <v>1115.52</v>
      </c>
      <c r="H3457">
        <v>20</v>
      </c>
      <c r="I3457" t="s">
        <v>8013</v>
      </c>
      <c r="J3457" t="s">
        <v>8166</v>
      </c>
      <c r="K3457" t="s">
        <v>8168</v>
      </c>
      <c r="L3457" t="s">
        <v>8169</v>
      </c>
      <c r="M3457">
        <v>17848.32</v>
      </c>
      <c r="N3457">
        <v>22310.400000000001</v>
      </c>
    </row>
    <row r="3458" spans="1:14" x14ac:dyDescent="0.3">
      <c r="A3458" t="s">
        <v>3414</v>
      </c>
      <c r="B3458" t="s">
        <v>6980</v>
      </c>
      <c r="C3458" t="s">
        <v>7407</v>
      </c>
      <c r="D3458" t="s">
        <v>7418</v>
      </c>
      <c r="E3458" t="s">
        <v>7427</v>
      </c>
      <c r="F3458" t="s">
        <v>7431</v>
      </c>
      <c r="G3458">
        <v>15744.27</v>
      </c>
      <c r="H3458">
        <v>1</v>
      </c>
      <c r="I3458" t="s">
        <v>7998</v>
      </c>
      <c r="J3458" t="s">
        <v>8164</v>
      </c>
      <c r="K3458" t="s">
        <v>8167</v>
      </c>
      <c r="L3458" t="s">
        <v>8169</v>
      </c>
      <c r="M3458">
        <v>12595.25</v>
      </c>
      <c r="N3458">
        <v>15744.27</v>
      </c>
    </row>
    <row r="3459" spans="1:14" x14ac:dyDescent="0.3">
      <c r="A3459" t="s">
        <v>3415</v>
      </c>
      <c r="B3459" t="s">
        <v>6981</v>
      </c>
      <c r="C3459" t="s">
        <v>7406</v>
      </c>
      <c r="D3459" t="s">
        <v>7416</v>
      </c>
      <c r="E3459" t="s">
        <v>7423</v>
      </c>
      <c r="F3459" t="s">
        <v>7431</v>
      </c>
      <c r="G3459">
        <v>15356.66</v>
      </c>
      <c r="H3459">
        <v>4</v>
      </c>
      <c r="I3459" t="s">
        <v>7791</v>
      </c>
      <c r="J3459" t="s">
        <v>8162</v>
      </c>
      <c r="K3459" t="s">
        <v>8167</v>
      </c>
      <c r="L3459" t="s">
        <v>8170</v>
      </c>
      <c r="M3459">
        <v>61426.64</v>
      </c>
      <c r="N3459">
        <v>61426.64</v>
      </c>
    </row>
    <row r="3460" spans="1:14" x14ac:dyDescent="0.3">
      <c r="A3460" t="s">
        <v>3416</v>
      </c>
      <c r="B3460" t="s">
        <v>6982</v>
      </c>
      <c r="C3460" t="s">
        <v>7405</v>
      </c>
      <c r="D3460" t="s">
        <v>7409</v>
      </c>
      <c r="E3460" t="s">
        <v>7424</v>
      </c>
      <c r="F3460" t="s">
        <v>7431</v>
      </c>
      <c r="G3460">
        <v>9828.86</v>
      </c>
      <c r="H3460">
        <v>4</v>
      </c>
      <c r="I3460" t="s">
        <v>8102</v>
      </c>
      <c r="J3460" t="s">
        <v>8163</v>
      </c>
      <c r="K3460" t="s">
        <v>8167</v>
      </c>
      <c r="L3460" t="s">
        <v>8170</v>
      </c>
      <c r="M3460">
        <v>39315.440000000002</v>
      </c>
      <c r="N3460">
        <v>39315.440000000002</v>
      </c>
    </row>
    <row r="3461" spans="1:14" x14ac:dyDescent="0.3">
      <c r="A3461" t="s">
        <v>3417</v>
      </c>
      <c r="B3461" t="s">
        <v>6983</v>
      </c>
      <c r="C3461" t="s">
        <v>7408</v>
      </c>
      <c r="D3461" t="s">
        <v>7422</v>
      </c>
      <c r="E3461" t="s">
        <v>7427</v>
      </c>
      <c r="F3461" t="s">
        <v>7432</v>
      </c>
      <c r="G3461">
        <v>7772.95</v>
      </c>
      <c r="H3461">
        <v>2</v>
      </c>
      <c r="I3461" t="s">
        <v>8022</v>
      </c>
      <c r="J3461" t="s">
        <v>8163</v>
      </c>
      <c r="K3461" t="s">
        <v>8167</v>
      </c>
      <c r="L3461" t="s">
        <v>8169</v>
      </c>
      <c r="M3461">
        <v>12436.72</v>
      </c>
      <c r="N3461">
        <v>15545.9</v>
      </c>
    </row>
    <row r="3462" spans="1:14" x14ac:dyDescent="0.3">
      <c r="A3462" t="s">
        <v>3418</v>
      </c>
      <c r="B3462" t="s">
        <v>6984</v>
      </c>
      <c r="C3462" t="s">
        <v>7408</v>
      </c>
      <c r="D3462" t="s">
        <v>7419</v>
      </c>
      <c r="E3462" t="s">
        <v>7424</v>
      </c>
      <c r="F3462" t="s">
        <v>7429</v>
      </c>
      <c r="G3462">
        <v>9167.35</v>
      </c>
      <c r="H3462">
        <v>3</v>
      </c>
      <c r="I3462" t="s">
        <v>7924</v>
      </c>
      <c r="J3462" t="s">
        <v>8165</v>
      </c>
      <c r="K3462" t="s">
        <v>8168</v>
      </c>
      <c r="L3462" t="s">
        <v>8169</v>
      </c>
      <c r="M3462">
        <v>22001.64</v>
      </c>
      <c r="N3462">
        <v>27502.050000000003</v>
      </c>
    </row>
    <row r="3463" spans="1:14" x14ac:dyDescent="0.3">
      <c r="A3463" t="s">
        <v>3419</v>
      </c>
      <c r="B3463" t="s">
        <v>6985</v>
      </c>
      <c r="C3463" t="s">
        <v>7406</v>
      </c>
      <c r="D3463" t="s">
        <v>7414</v>
      </c>
      <c r="E3463" t="s">
        <v>7425</v>
      </c>
      <c r="F3463" t="s">
        <v>7428</v>
      </c>
      <c r="G3463">
        <v>12277.36</v>
      </c>
      <c r="H3463">
        <v>16</v>
      </c>
      <c r="I3463" t="s">
        <v>7566</v>
      </c>
      <c r="J3463" t="s">
        <v>8166</v>
      </c>
      <c r="K3463" t="s">
        <v>8167</v>
      </c>
      <c r="L3463" t="s">
        <v>8169</v>
      </c>
      <c r="M3463">
        <v>157150.54</v>
      </c>
      <c r="N3463">
        <v>196437.76000000001</v>
      </c>
    </row>
    <row r="3464" spans="1:14" x14ac:dyDescent="0.3">
      <c r="A3464" t="s">
        <v>3420</v>
      </c>
      <c r="B3464" t="s">
        <v>6986</v>
      </c>
      <c r="C3464" t="s">
        <v>7405</v>
      </c>
      <c r="D3464" t="s">
        <v>7409</v>
      </c>
      <c r="E3464" t="s">
        <v>7425</v>
      </c>
      <c r="F3464" t="s">
        <v>7432</v>
      </c>
      <c r="G3464">
        <v>14507.57</v>
      </c>
      <c r="H3464">
        <v>12</v>
      </c>
      <c r="I3464" t="s">
        <v>7968</v>
      </c>
      <c r="J3464" t="s">
        <v>8162</v>
      </c>
      <c r="K3464" t="s">
        <v>8167</v>
      </c>
      <c r="L3464" t="s">
        <v>8170</v>
      </c>
      <c r="M3464">
        <v>174090.84</v>
      </c>
      <c r="N3464">
        <v>174090.84</v>
      </c>
    </row>
    <row r="3465" spans="1:14" x14ac:dyDescent="0.3">
      <c r="A3465" t="s">
        <v>3421</v>
      </c>
      <c r="B3465" t="s">
        <v>6987</v>
      </c>
      <c r="C3465" t="s">
        <v>7408</v>
      </c>
      <c r="D3465" t="s">
        <v>7419</v>
      </c>
      <c r="E3465" t="s">
        <v>7426</v>
      </c>
      <c r="F3465" t="s">
        <v>7431</v>
      </c>
      <c r="G3465">
        <v>14651.99</v>
      </c>
      <c r="H3465">
        <v>18</v>
      </c>
      <c r="I3465" t="s">
        <v>8030</v>
      </c>
      <c r="J3465" t="s">
        <v>8166</v>
      </c>
      <c r="K3465" t="s">
        <v>8168</v>
      </c>
      <c r="L3465" t="s">
        <v>8170</v>
      </c>
      <c r="M3465">
        <v>263735.82</v>
      </c>
      <c r="N3465">
        <v>263735.82</v>
      </c>
    </row>
    <row r="3466" spans="1:14" x14ac:dyDescent="0.3">
      <c r="A3466" t="s">
        <v>3422</v>
      </c>
      <c r="B3466" t="s">
        <v>6988</v>
      </c>
      <c r="C3466" t="s">
        <v>7408</v>
      </c>
      <c r="D3466" t="s">
        <v>7420</v>
      </c>
      <c r="E3466" t="s">
        <v>7426</v>
      </c>
      <c r="F3466" t="s">
        <v>7430</v>
      </c>
      <c r="G3466">
        <v>5215.72</v>
      </c>
      <c r="H3466">
        <v>4</v>
      </c>
      <c r="I3466" t="s">
        <v>7518</v>
      </c>
      <c r="J3466" t="s">
        <v>8163</v>
      </c>
      <c r="K3466" t="s">
        <v>8167</v>
      </c>
      <c r="L3466" t="s">
        <v>8169</v>
      </c>
      <c r="M3466">
        <v>16690.47</v>
      </c>
      <c r="N3466">
        <v>20862.88</v>
      </c>
    </row>
    <row r="3467" spans="1:14" x14ac:dyDescent="0.3">
      <c r="A3467" t="s">
        <v>3423</v>
      </c>
      <c r="B3467" t="s">
        <v>6989</v>
      </c>
      <c r="C3467" t="s">
        <v>7405</v>
      </c>
      <c r="D3467" t="s">
        <v>7417</v>
      </c>
      <c r="E3467" t="s">
        <v>7425</v>
      </c>
      <c r="F3467" t="s">
        <v>7429</v>
      </c>
      <c r="G3467">
        <v>975.25</v>
      </c>
      <c r="H3467">
        <v>6</v>
      </c>
      <c r="I3467" t="s">
        <v>7585</v>
      </c>
      <c r="J3467" t="s">
        <v>8166</v>
      </c>
      <c r="K3467" t="s">
        <v>8167</v>
      </c>
      <c r="L3467" t="s">
        <v>8170</v>
      </c>
      <c r="M3467">
        <v>5851.5</v>
      </c>
      <c r="N3467">
        <v>5851.5</v>
      </c>
    </row>
    <row r="3468" spans="1:14" x14ac:dyDescent="0.3">
      <c r="A3468" t="s">
        <v>3424</v>
      </c>
      <c r="B3468" t="s">
        <v>6990</v>
      </c>
      <c r="C3468" t="s">
        <v>7405</v>
      </c>
      <c r="D3468" t="s">
        <v>7417</v>
      </c>
      <c r="E3468" t="s">
        <v>7423</v>
      </c>
      <c r="F3468" t="s">
        <v>7430</v>
      </c>
      <c r="G3468">
        <v>9995.69</v>
      </c>
      <c r="H3468">
        <v>5</v>
      </c>
      <c r="I3468" t="s">
        <v>7719</v>
      </c>
      <c r="J3468" t="s">
        <v>8162</v>
      </c>
      <c r="K3468" t="s">
        <v>8168</v>
      </c>
      <c r="L3468" t="s">
        <v>8170</v>
      </c>
      <c r="M3468">
        <v>49978.45</v>
      </c>
      <c r="N3468">
        <v>49978.450000000004</v>
      </c>
    </row>
    <row r="3469" spans="1:14" x14ac:dyDescent="0.3">
      <c r="A3469" t="s">
        <v>3425</v>
      </c>
      <c r="B3469" t="s">
        <v>6991</v>
      </c>
      <c r="C3469" t="s">
        <v>7405</v>
      </c>
      <c r="D3469" t="s">
        <v>7411</v>
      </c>
      <c r="E3469" t="s">
        <v>7423</v>
      </c>
      <c r="F3469" t="s">
        <v>7431</v>
      </c>
      <c r="G3469">
        <v>13459.28</v>
      </c>
      <c r="H3469">
        <v>9</v>
      </c>
      <c r="I3469" t="s">
        <v>7866</v>
      </c>
      <c r="J3469" t="s">
        <v>8162</v>
      </c>
      <c r="K3469" t="s">
        <v>8167</v>
      </c>
      <c r="L3469" t="s">
        <v>8170</v>
      </c>
      <c r="M3469">
        <v>121133.52</v>
      </c>
      <c r="N3469">
        <v>121133.52</v>
      </c>
    </row>
    <row r="3470" spans="1:14" x14ac:dyDescent="0.3">
      <c r="A3470" t="s">
        <v>3426</v>
      </c>
      <c r="B3470" t="s">
        <v>6183</v>
      </c>
      <c r="C3470" t="s">
        <v>7407</v>
      </c>
      <c r="D3470" t="s">
        <v>7418</v>
      </c>
      <c r="E3470" t="s">
        <v>7423</v>
      </c>
      <c r="F3470" t="s">
        <v>7431</v>
      </c>
      <c r="G3470">
        <v>6161.92</v>
      </c>
      <c r="H3470">
        <v>6</v>
      </c>
      <c r="I3470" t="s">
        <v>7787</v>
      </c>
      <c r="J3470" t="s">
        <v>8163</v>
      </c>
      <c r="K3470" t="s">
        <v>8167</v>
      </c>
      <c r="L3470" t="s">
        <v>8170</v>
      </c>
      <c r="M3470">
        <v>36971.519999999997</v>
      </c>
      <c r="N3470">
        <v>36971.520000000004</v>
      </c>
    </row>
    <row r="3471" spans="1:14" x14ac:dyDescent="0.3">
      <c r="A3471" t="s">
        <v>3427</v>
      </c>
      <c r="B3471" t="s">
        <v>3938</v>
      </c>
      <c r="C3471" t="s">
        <v>7405</v>
      </c>
      <c r="D3471" t="s">
        <v>7409</v>
      </c>
      <c r="E3471" t="s">
        <v>7427</v>
      </c>
      <c r="F3471" t="s">
        <v>7428</v>
      </c>
      <c r="G3471">
        <v>6700.59</v>
      </c>
      <c r="H3471">
        <v>15</v>
      </c>
      <c r="I3471" t="s">
        <v>7631</v>
      </c>
      <c r="J3471" t="s">
        <v>8166</v>
      </c>
      <c r="K3471" t="s">
        <v>8168</v>
      </c>
      <c r="L3471" t="s">
        <v>8169</v>
      </c>
      <c r="M3471">
        <v>80407.08</v>
      </c>
      <c r="N3471">
        <v>100508.85</v>
      </c>
    </row>
    <row r="3472" spans="1:14" x14ac:dyDescent="0.3">
      <c r="A3472" t="s">
        <v>3428</v>
      </c>
      <c r="B3472" t="s">
        <v>6992</v>
      </c>
      <c r="C3472" t="s">
        <v>7408</v>
      </c>
      <c r="D3472" t="s">
        <v>7420</v>
      </c>
      <c r="E3472" t="s">
        <v>7426</v>
      </c>
      <c r="F3472" t="s">
        <v>7432</v>
      </c>
      <c r="G3472">
        <v>11089.63</v>
      </c>
      <c r="H3472">
        <v>6</v>
      </c>
      <c r="I3472" t="s">
        <v>7981</v>
      </c>
      <c r="J3472" t="s">
        <v>8163</v>
      </c>
      <c r="K3472" t="s">
        <v>8168</v>
      </c>
      <c r="L3472" t="s">
        <v>8170</v>
      </c>
      <c r="M3472">
        <v>66537.78</v>
      </c>
      <c r="N3472">
        <v>66537.78</v>
      </c>
    </row>
    <row r="3473" spans="1:14" x14ac:dyDescent="0.3">
      <c r="A3473" t="s">
        <v>3429</v>
      </c>
      <c r="B3473" t="s">
        <v>4029</v>
      </c>
      <c r="C3473" t="s">
        <v>7406</v>
      </c>
      <c r="D3473" t="s">
        <v>7414</v>
      </c>
      <c r="E3473" t="s">
        <v>7425</v>
      </c>
      <c r="F3473" t="s">
        <v>7428</v>
      </c>
      <c r="G3473">
        <v>9256.99</v>
      </c>
      <c r="H3473">
        <v>5</v>
      </c>
      <c r="I3473" t="s">
        <v>7936</v>
      </c>
      <c r="J3473" t="s">
        <v>8163</v>
      </c>
      <c r="K3473" t="s">
        <v>8168</v>
      </c>
      <c r="L3473" t="s">
        <v>8170</v>
      </c>
      <c r="M3473">
        <v>46284.95</v>
      </c>
      <c r="N3473">
        <v>46284.95</v>
      </c>
    </row>
    <row r="3474" spans="1:14" x14ac:dyDescent="0.3">
      <c r="A3474" t="s">
        <v>3430</v>
      </c>
      <c r="B3474" t="s">
        <v>5938</v>
      </c>
      <c r="C3474" t="s">
        <v>7406</v>
      </c>
      <c r="D3474" t="s">
        <v>7416</v>
      </c>
      <c r="E3474" t="s">
        <v>7424</v>
      </c>
      <c r="F3474" t="s">
        <v>7434</v>
      </c>
      <c r="G3474">
        <v>3429.56</v>
      </c>
      <c r="H3474">
        <v>13</v>
      </c>
      <c r="I3474" t="s">
        <v>7578</v>
      </c>
      <c r="J3474" t="s">
        <v>8166</v>
      </c>
      <c r="K3474" t="s">
        <v>8168</v>
      </c>
      <c r="L3474" t="s">
        <v>8169</v>
      </c>
      <c r="M3474">
        <v>35667.589999999997</v>
      </c>
      <c r="N3474">
        <v>44584.28</v>
      </c>
    </row>
    <row r="3475" spans="1:14" x14ac:dyDescent="0.3">
      <c r="A3475" t="s">
        <v>3431</v>
      </c>
      <c r="B3475" t="s">
        <v>4901</v>
      </c>
      <c r="C3475" t="s">
        <v>7405</v>
      </c>
      <c r="D3475" t="s">
        <v>7409</v>
      </c>
      <c r="E3475" t="s">
        <v>7424</v>
      </c>
      <c r="F3475" t="s">
        <v>7430</v>
      </c>
      <c r="G3475">
        <v>4283.63</v>
      </c>
      <c r="H3475">
        <v>19</v>
      </c>
      <c r="I3475" t="s">
        <v>7943</v>
      </c>
      <c r="J3475" t="s">
        <v>8165</v>
      </c>
      <c r="K3475" t="s">
        <v>8168</v>
      </c>
      <c r="L3475" t="s">
        <v>8169</v>
      </c>
      <c r="M3475">
        <v>65111.01</v>
      </c>
      <c r="N3475">
        <v>81388.97</v>
      </c>
    </row>
    <row r="3476" spans="1:14" x14ac:dyDescent="0.3">
      <c r="A3476" t="s">
        <v>3432</v>
      </c>
      <c r="B3476" t="s">
        <v>6993</v>
      </c>
      <c r="C3476" t="s">
        <v>7405</v>
      </c>
      <c r="D3476" t="s">
        <v>7411</v>
      </c>
      <c r="E3476" t="s">
        <v>7427</v>
      </c>
      <c r="F3476" t="s">
        <v>7430</v>
      </c>
      <c r="G3476">
        <v>8052.66</v>
      </c>
      <c r="H3476">
        <v>6</v>
      </c>
      <c r="I3476" t="s">
        <v>7579</v>
      </c>
      <c r="J3476" t="s">
        <v>8162</v>
      </c>
      <c r="K3476" t="s">
        <v>8167</v>
      </c>
      <c r="L3476" t="s">
        <v>8169</v>
      </c>
      <c r="M3476">
        <v>38653.1</v>
      </c>
      <c r="N3476">
        <v>48315.96</v>
      </c>
    </row>
    <row r="3477" spans="1:14" x14ac:dyDescent="0.3">
      <c r="A3477" t="s">
        <v>3433</v>
      </c>
      <c r="B3477" t="s">
        <v>6994</v>
      </c>
      <c r="C3477" t="s">
        <v>7408</v>
      </c>
      <c r="D3477" t="s">
        <v>7420</v>
      </c>
      <c r="E3477" t="s">
        <v>7424</v>
      </c>
      <c r="F3477" t="s">
        <v>7430</v>
      </c>
      <c r="G3477">
        <v>5691.31</v>
      </c>
      <c r="H3477">
        <v>12</v>
      </c>
      <c r="I3477" t="s">
        <v>7619</v>
      </c>
      <c r="J3477" t="s">
        <v>8166</v>
      </c>
      <c r="K3477" t="s">
        <v>8168</v>
      </c>
      <c r="L3477" t="s">
        <v>8169</v>
      </c>
      <c r="M3477">
        <v>54636.41</v>
      </c>
      <c r="N3477">
        <v>68295.72</v>
      </c>
    </row>
    <row r="3478" spans="1:14" x14ac:dyDescent="0.3">
      <c r="A3478" t="s">
        <v>3434</v>
      </c>
      <c r="B3478" t="s">
        <v>4002</v>
      </c>
      <c r="C3478" t="s">
        <v>7408</v>
      </c>
      <c r="D3478" t="s">
        <v>7419</v>
      </c>
      <c r="E3478" t="s">
        <v>7424</v>
      </c>
      <c r="F3478" t="s">
        <v>7433</v>
      </c>
      <c r="G3478">
        <v>3134.08</v>
      </c>
      <c r="H3478">
        <v>16</v>
      </c>
      <c r="I3478" t="s">
        <v>7997</v>
      </c>
      <c r="J3478" t="s">
        <v>8165</v>
      </c>
      <c r="K3478" t="s">
        <v>8168</v>
      </c>
      <c r="L3478" t="s">
        <v>8170</v>
      </c>
      <c r="M3478">
        <v>50145.279999999999</v>
      </c>
      <c r="N3478">
        <v>50145.279999999999</v>
      </c>
    </row>
    <row r="3479" spans="1:14" x14ac:dyDescent="0.3">
      <c r="A3479" t="s">
        <v>3435</v>
      </c>
      <c r="B3479" t="s">
        <v>6639</v>
      </c>
      <c r="C3479" t="s">
        <v>7408</v>
      </c>
      <c r="D3479" t="s">
        <v>7419</v>
      </c>
      <c r="E3479" t="s">
        <v>7427</v>
      </c>
      <c r="F3479" t="s">
        <v>7431</v>
      </c>
      <c r="G3479">
        <v>3072.66</v>
      </c>
      <c r="H3479">
        <v>15</v>
      </c>
      <c r="I3479" t="s">
        <v>7488</v>
      </c>
      <c r="J3479" t="s">
        <v>8165</v>
      </c>
      <c r="K3479" t="s">
        <v>8168</v>
      </c>
      <c r="L3479" t="s">
        <v>8170</v>
      </c>
      <c r="M3479">
        <v>46089.9</v>
      </c>
      <c r="N3479">
        <v>46089.899999999994</v>
      </c>
    </row>
    <row r="3480" spans="1:14" x14ac:dyDescent="0.3">
      <c r="A3480" t="s">
        <v>3436</v>
      </c>
      <c r="B3480" t="s">
        <v>6995</v>
      </c>
      <c r="C3480" t="s">
        <v>7405</v>
      </c>
      <c r="D3480" t="s">
        <v>7410</v>
      </c>
      <c r="E3480" t="s">
        <v>7424</v>
      </c>
      <c r="F3480" t="s">
        <v>7434</v>
      </c>
      <c r="G3480">
        <v>6015.84</v>
      </c>
      <c r="H3480">
        <v>10</v>
      </c>
      <c r="I3480" t="s">
        <v>8015</v>
      </c>
      <c r="J3480" t="s">
        <v>8163</v>
      </c>
      <c r="K3480" t="s">
        <v>8167</v>
      </c>
      <c r="L3480" t="s">
        <v>8169</v>
      </c>
      <c r="M3480">
        <v>48126.720000000001</v>
      </c>
      <c r="N3480">
        <v>60158.400000000001</v>
      </c>
    </row>
    <row r="3481" spans="1:14" x14ac:dyDescent="0.3">
      <c r="A3481" t="s">
        <v>3437</v>
      </c>
      <c r="B3481" t="s">
        <v>6996</v>
      </c>
      <c r="C3481" t="s">
        <v>7407</v>
      </c>
      <c r="D3481" t="s">
        <v>7417</v>
      </c>
      <c r="E3481" t="s">
        <v>7423</v>
      </c>
      <c r="F3481" t="s">
        <v>7433</v>
      </c>
      <c r="G3481">
        <v>11632.45</v>
      </c>
      <c r="H3481">
        <v>5</v>
      </c>
      <c r="I3481" t="s">
        <v>8095</v>
      </c>
      <c r="J3481" t="s">
        <v>8163</v>
      </c>
      <c r="K3481" t="s">
        <v>8168</v>
      </c>
      <c r="L3481" t="s">
        <v>8169</v>
      </c>
      <c r="M3481">
        <v>46529.8</v>
      </c>
      <c r="N3481">
        <v>58162.25</v>
      </c>
    </row>
    <row r="3482" spans="1:14" x14ac:dyDescent="0.3">
      <c r="A3482" t="s">
        <v>3438</v>
      </c>
      <c r="B3482" t="s">
        <v>6997</v>
      </c>
      <c r="C3482" t="s">
        <v>7407</v>
      </c>
      <c r="D3482" t="s">
        <v>7413</v>
      </c>
      <c r="E3482" t="s">
        <v>7426</v>
      </c>
      <c r="F3482" t="s">
        <v>7434</v>
      </c>
      <c r="G3482">
        <v>3817.17</v>
      </c>
      <c r="H3482">
        <v>12</v>
      </c>
      <c r="I3482" t="s">
        <v>7757</v>
      </c>
      <c r="J3482" t="s">
        <v>8165</v>
      </c>
      <c r="K3482" t="s">
        <v>8168</v>
      </c>
      <c r="L3482" t="s">
        <v>8170</v>
      </c>
      <c r="M3482">
        <v>45806.04</v>
      </c>
      <c r="N3482">
        <v>45806.04</v>
      </c>
    </row>
    <row r="3483" spans="1:14" x14ac:dyDescent="0.3">
      <c r="A3483" t="s">
        <v>3439</v>
      </c>
      <c r="B3483" t="s">
        <v>4440</v>
      </c>
      <c r="C3483" t="s">
        <v>7405</v>
      </c>
      <c r="D3483" t="s">
        <v>7417</v>
      </c>
      <c r="E3483" t="s">
        <v>7423</v>
      </c>
      <c r="F3483" t="s">
        <v>7434</v>
      </c>
      <c r="G3483">
        <v>3834.6</v>
      </c>
      <c r="H3483">
        <v>8</v>
      </c>
      <c r="I3483" t="s">
        <v>7833</v>
      </c>
      <c r="J3483" t="s">
        <v>8162</v>
      </c>
      <c r="K3483" t="s">
        <v>8168</v>
      </c>
      <c r="L3483" t="s">
        <v>8169</v>
      </c>
      <c r="M3483">
        <v>24541.439999999999</v>
      </c>
      <c r="N3483">
        <v>30676.799999999999</v>
      </c>
    </row>
    <row r="3484" spans="1:14" x14ac:dyDescent="0.3">
      <c r="A3484" t="s">
        <v>57</v>
      </c>
      <c r="B3484" t="s">
        <v>6998</v>
      </c>
      <c r="C3484" t="s">
        <v>7405</v>
      </c>
      <c r="D3484" t="s">
        <v>7411</v>
      </c>
      <c r="E3484" t="s">
        <v>7424</v>
      </c>
      <c r="F3484" t="s">
        <v>7432</v>
      </c>
      <c r="G3484">
        <v>10937.74</v>
      </c>
      <c r="H3484">
        <v>2</v>
      </c>
      <c r="I3484" t="s">
        <v>7905</v>
      </c>
      <c r="J3484" t="s">
        <v>8162</v>
      </c>
      <c r="K3484" t="s">
        <v>8167</v>
      </c>
      <c r="L3484" t="s">
        <v>8169</v>
      </c>
      <c r="M3484">
        <v>17500.55</v>
      </c>
      <c r="N3484">
        <v>21875.48</v>
      </c>
    </row>
    <row r="3485" spans="1:14" x14ac:dyDescent="0.3">
      <c r="A3485" t="s">
        <v>3440</v>
      </c>
      <c r="B3485" t="s">
        <v>6999</v>
      </c>
      <c r="C3485" t="s">
        <v>7405</v>
      </c>
      <c r="D3485" t="s">
        <v>7410</v>
      </c>
      <c r="E3485" t="s">
        <v>7427</v>
      </c>
      <c r="F3485" t="s">
        <v>7430</v>
      </c>
      <c r="G3485">
        <v>11499.65</v>
      </c>
      <c r="H3485">
        <v>18</v>
      </c>
      <c r="I3485" t="s">
        <v>7796</v>
      </c>
      <c r="J3485" t="s">
        <v>8163</v>
      </c>
      <c r="K3485" t="s">
        <v>8168</v>
      </c>
      <c r="L3485" t="s">
        <v>8170</v>
      </c>
      <c r="M3485">
        <v>206993.7</v>
      </c>
      <c r="N3485">
        <v>206993.69999999998</v>
      </c>
    </row>
    <row r="3486" spans="1:14" x14ac:dyDescent="0.3">
      <c r="A3486" t="s">
        <v>3441</v>
      </c>
      <c r="B3486" t="s">
        <v>7000</v>
      </c>
      <c r="C3486" t="s">
        <v>7407</v>
      </c>
      <c r="D3486" t="s">
        <v>7418</v>
      </c>
      <c r="E3486" t="s">
        <v>7427</v>
      </c>
      <c r="F3486" t="s">
        <v>7431</v>
      </c>
      <c r="G3486">
        <v>5289.59</v>
      </c>
      <c r="H3486">
        <v>2</v>
      </c>
      <c r="I3486" t="s">
        <v>7691</v>
      </c>
      <c r="J3486" t="s">
        <v>8165</v>
      </c>
      <c r="K3486" t="s">
        <v>8167</v>
      </c>
      <c r="L3486" t="s">
        <v>8170</v>
      </c>
      <c r="M3486">
        <v>10579.18</v>
      </c>
      <c r="N3486">
        <v>10579.18</v>
      </c>
    </row>
    <row r="3487" spans="1:14" x14ac:dyDescent="0.3">
      <c r="A3487" t="s">
        <v>3442</v>
      </c>
      <c r="B3487" t="s">
        <v>4992</v>
      </c>
      <c r="C3487" t="s">
        <v>7406</v>
      </c>
      <c r="D3487" t="s">
        <v>7414</v>
      </c>
      <c r="E3487" t="s">
        <v>7424</v>
      </c>
      <c r="F3487" t="s">
        <v>7429</v>
      </c>
      <c r="G3487">
        <v>7435.14</v>
      </c>
      <c r="H3487">
        <v>10</v>
      </c>
      <c r="I3487" t="s">
        <v>7478</v>
      </c>
      <c r="J3487" t="s">
        <v>8163</v>
      </c>
      <c r="K3487" t="s">
        <v>8168</v>
      </c>
      <c r="L3487" t="s">
        <v>8169</v>
      </c>
      <c r="M3487">
        <v>59481.120000000003</v>
      </c>
      <c r="N3487">
        <v>74351.400000000009</v>
      </c>
    </row>
    <row r="3488" spans="1:14" x14ac:dyDescent="0.3">
      <c r="A3488" t="s">
        <v>3443</v>
      </c>
      <c r="B3488" t="s">
        <v>7001</v>
      </c>
      <c r="C3488" t="s">
        <v>7406</v>
      </c>
      <c r="D3488" t="s">
        <v>7414</v>
      </c>
      <c r="E3488" t="s">
        <v>7424</v>
      </c>
      <c r="F3488" t="s">
        <v>7430</v>
      </c>
      <c r="G3488">
        <v>1265.75</v>
      </c>
      <c r="H3488">
        <v>4</v>
      </c>
      <c r="I3488" t="s">
        <v>7463</v>
      </c>
      <c r="J3488" t="s">
        <v>8164</v>
      </c>
      <c r="K3488" t="s">
        <v>8168</v>
      </c>
      <c r="L3488" t="s">
        <v>8169</v>
      </c>
      <c r="M3488">
        <v>4050.4</v>
      </c>
      <c r="N3488">
        <v>5063</v>
      </c>
    </row>
    <row r="3489" spans="1:14" x14ac:dyDescent="0.3">
      <c r="A3489" t="s">
        <v>3444</v>
      </c>
      <c r="B3489" t="s">
        <v>7002</v>
      </c>
      <c r="C3489" t="s">
        <v>7408</v>
      </c>
      <c r="D3489" t="s">
        <v>7417</v>
      </c>
      <c r="E3489" t="s">
        <v>7424</v>
      </c>
      <c r="F3489" t="s">
        <v>7433</v>
      </c>
      <c r="G3489">
        <v>13731.52</v>
      </c>
      <c r="H3489">
        <v>5</v>
      </c>
      <c r="I3489" t="s">
        <v>7579</v>
      </c>
      <c r="J3489" t="s">
        <v>8164</v>
      </c>
      <c r="K3489" t="s">
        <v>8167</v>
      </c>
      <c r="L3489" t="s">
        <v>8169</v>
      </c>
      <c r="M3489">
        <v>54926.080000000002</v>
      </c>
      <c r="N3489">
        <v>68657.600000000006</v>
      </c>
    </row>
    <row r="3490" spans="1:14" x14ac:dyDescent="0.3">
      <c r="A3490" t="s">
        <v>3445</v>
      </c>
      <c r="B3490" t="s">
        <v>7003</v>
      </c>
      <c r="C3490" t="s">
        <v>7406</v>
      </c>
      <c r="D3490" t="s">
        <v>7414</v>
      </c>
      <c r="E3490" t="s">
        <v>7424</v>
      </c>
      <c r="F3490" t="s">
        <v>7430</v>
      </c>
      <c r="G3490">
        <v>12172.78</v>
      </c>
      <c r="H3490">
        <v>12</v>
      </c>
      <c r="I3490" t="s">
        <v>7855</v>
      </c>
      <c r="J3490" t="s">
        <v>8163</v>
      </c>
      <c r="K3490" t="s">
        <v>8167</v>
      </c>
      <c r="L3490" t="s">
        <v>8169</v>
      </c>
      <c r="M3490">
        <v>116859.02</v>
      </c>
      <c r="N3490">
        <v>146073.36000000002</v>
      </c>
    </row>
    <row r="3491" spans="1:14" x14ac:dyDescent="0.3">
      <c r="A3491" t="s">
        <v>3446</v>
      </c>
      <c r="B3491" t="s">
        <v>7004</v>
      </c>
      <c r="C3491" t="s">
        <v>7407</v>
      </c>
      <c r="D3491" t="s">
        <v>7417</v>
      </c>
      <c r="E3491" t="s">
        <v>7426</v>
      </c>
      <c r="F3491" t="s">
        <v>7432</v>
      </c>
      <c r="G3491">
        <v>16344.36</v>
      </c>
      <c r="H3491">
        <v>14</v>
      </c>
      <c r="I3491" t="s">
        <v>7711</v>
      </c>
      <c r="J3491" t="s">
        <v>8163</v>
      </c>
      <c r="K3491" t="s">
        <v>8167</v>
      </c>
      <c r="L3491" t="s">
        <v>8169</v>
      </c>
      <c r="M3491">
        <v>183056.5</v>
      </c>
      <c r="N3491">
        <v>228821.04</v>
      </c>
    </row>
    <row r="3492" spans="1:14" x14ac:dyDescent="0.3">
      <c r="A3492" t="s">
        <v>3447</v>
      </c>
      <c r="B3492" t="s">
        <v>7005</v>
      </c>
      <c r="C3492" t="s">
        <v>7405</v>
      </c>
      <c r="D3492" t="s">
        <v>7411</v>
      </c>
      <c r="E3492" t="s">
        <v>7423</v>
      </c>
      <c r="F3492" t="s">
        <v>7431</v>
      </c>
      <c r="G3492">
        <v>7391.15</v>
      </c>
      <c r="H3492">
        <v>4</v>
      </c>
      <c r="I3492" t="s">
        <v>8004</v>
      </c>
      <c r="J3492" t="s">
        <v>8165</v>
      </c>
      <c r="K3492" t="s">
        <v>8168</v>
      </c>
      <c r="L3492" t="s">
        <v>8169</v>
      </c>
      <c r="M3492">
        <v>23651.68</v>
      </c>
      <c r="N3492">
        <v>29564.6</v>
      </c>
    </row>
    <row r="3493" spans="1:14" x14ac:dyDescent="0.3">
      <c r="A3493" t="s">
        <v>3448</v>
      </c>
      <c r="B3493" t="s">
        <v>7006</v>
      </c>
      <c r="C3493" t="s">
        <v>7407</v>
      </c>
      <c r="D3493" t="s">
        <v>7418</v>
      </c>
      <c r="E3493" t="s">
        <v>7423</v>
      </c>
      <c r="F3493" t="s">
        <v>7430</v>
      </c>
      <c r="G3493">
        <v>11868.17</v>
      </c>
      <c r="H3493">
        <v>15</v>
      </c>
      <c r="I3493" t="s">
        <v>8089</v>
      </c>
      <c r="J3493" t="s">
        <v>8164</v>
      </c>
      <c r="K3493" t="s">
        <v>8167</v>
      </c>
      <c r="L3493" t="s">
        <v>8170</v>
      </c>
      <c r="M3493">
        <v>178022.55</v>
      </c>
      <c r="N3493">
        <v>178022.55</v>
      </c>
    </row>
    <row r="3494" spans="1:14" x14ac:dyDescent="0.3">
      <c r="A3494" t="s">
        <v>3449</v>
      </c>
      <c r="B3494" t="s">
        <v>7007</v>
      </c>
      <c r="C3494" t="s">
        <v>7405</v>
      </c>
      <c r="D3494" t="s">
        <v>7417</v>
      </c>
      <c r="E3494" t="s">
        <v>7423</v>
      </c>
      <c r="F3494" t="s">
        <v>7434</v>
      </c>
      <c r="G3494">
        <v>8544.02</v>
      </c>
      <c r="H3494">
        <v>14</v>
      </c>
      <c r="I3494" t="s">
        <v>7512</v>
      </c>
      <c r="J3494" t="s">
        <v>8165</v>
      </c>
      <c r="K3494" t="s">
        <v>8168</v>
      </c>
      <c r="L3494" t="s">
        <v>8170</v>
      </c>
      <c r="M3494">
        <v>119616.28</v>
      </c>
      <c r="N3494">
        <v>119616.28</v>
      </c>
    </row>
    <row r="3495" spans="1:14" x14ac:dyDescent="0.3">
      <c r="A3495" t="s">
        <v>3450</v>
      </c>
      <c r="B3495" t="s">
        <v>7008</v>
      </c>
      <c r="C3495" t="s">
        <v>7408</v>
      </c>
      <c r="D3495" t="s">
        <v>7417</v>
      </c>
      <c r="E3495" t="s">
        <v>7423</v>
      </c>
      <c r="F3495" t="s">
        <v>7432</v>
      </c>
      <c r="G3495">
        <v>4364.97</v>
      </c>
      <c r="H3495">
        <v>20</v>
      </c>
      <c r="I3495" t="s">
        <v>7705</v>
      </c>
      <c r="J3495" t="s">
        <v>8162</v>
      </c>
      <c r="K3495" t="s">
        <v>8168</v>
      </c>
      <c r="L3495" t="s">
        <v>8170</v>
      </c>
      <c r="M3495">
        <v>87299.4</v>
      </c>
      <c r="N3495">
        <v>87299.400000000009</v>
      </c>
    </row>
    <row r="3496" spans="1:14" x14ac:dyDescent="0.3">
      <c r="A3496" t="s">
        <v>3451</v>
      </c>
      <c r="B3496" t="s">
        <v>7009</v>
      </c>
      <c r="C3496" t="s">
        <v>7408</v>
      </c>
      <c r="D3496" t="s">
        <v>7422</v>
      </c>
      <c r="E3496" t="s">
        <v>7425</v>
      </c>
      <c r="F3496" t="s">
        <v>7432</v>
      </c>
      <c r="G3496">
        <v>10056.280000000001</v>
      </c>
      <c r="H3496">
        <v>8</v>
      </c>
      <c r="I3496" t="s">
        <v>7587</v>
      </c>
      <c r="J3496" t="s">
        <v>8163</v>
      </c>
      <c r="K3496" t="s">
        <v>8168</v>
      </c>
      <c r="L3496" t="s">
        <v>8169</v>
      </c>
      <c r="M3496">
        <v>64359.86</v>
      </c>
      <c r="N3496">
        <v>80450.240000000005</v>
      </c>
    </row>
    <row r="3497" spans="1:14" x14ac:dyDescent="0.3">
      <c r="A3497" t="s">
        <v>3452</v>
      </c>
      <c r="B3497" t="s">
        <v>7010</v>
      </c>
      <c r="C3497" t="s">
        <v>7405</v>
      </c>
      <c r="D3497" t="s">
        <v>7417</v>
      </c>
      <c r="E3497" t="s">
        <v>7425</v>
      </c>
      <c r="F3497" t="s">
        <v>7433</v>
      </c>
      <c r="G3497">
        <v>3949.97</v>
      </c>
      <c r="H3497">
        <v>7</v>
      </c>
      <c r="I3497" t="s">
        <v>7664</v>
      </c>
      <c r="J3497" t="s">
        <v>8165</v>
      </c>
      <c r="K3497" t="s">
        <v>8168</v>
      </c>
      <c r="L3497" t="s">
        <v>8169</v>
      </c>
      <c r="M3497">
        <v>22119.5</v>
      </c>
      <c r="N3497">
        <v>27649.789999999997</v>
      </c>
    </row>
    <row r="3498" spans="1:14" x14ac:dyDescent="0.3">
      <c r="A3498" t="s">
        <v>3453</v>
      </c>
      <c r="B3498" t="s">
        <v>7011</v>
      </c>
      <c r="C3498" t="s">
        <v>7405</v>
      </c>
      <c r="D3498" t="s">
        <v>7411</v>
      </c>
      <c r="E3498" t="s">
        <v>7423</v>
      </c>
      <c r="F3498" t="s">
        <v>7434</v>
      </c>
      <c r="G3498">
        <v>9837.99</v>
      </c>
      <c r="H3498">
        <v>11</v>
      </c>
      <c r="I3498" t="s">
        <v>7483</v>
      </c>
      <c r="J3498" t="s">
        <v>8165</v>
      </c>
      <c r="K3498" t="s">
        <v>8167</v>
      </c>
      <c r="L3498" t="s">
        <v>8169</v>
      </c>
      <c r="M3498">
        <v>86573.98</v>
      </c>
      <c r="N3498">
        <v>108217.89</v>
      </c>
    </row>
    <row r="3499" spans="1:14" x14ac:dyDescent="0.3">
      <c r="A3499" t="s">
        <v>3454</v>
      </c>
      <c r="B3499" t="s">
        <v>7012</v>
      </c>
      <c r="C3499" t="s">
        <v>7406</v>
      </c>
      <c r="D3499" t="s">
        <v>7421</v>
      </c>
      <c r="E3499" t="s">
        <v>7426</v>
      </c>
      <c r="F3499" t="s">
        <v>7434</v>
      </c>
      <c r="G3499">
        <v>9139.9599999999991</v>
      </c>
      <c r="H3499">
        <v>15</v>
      </c>
      <c r="I3499" t="s">
        <v>7954</v>
      </c>
      <c r="J3499" t="s">
        <v>8164</v>
      </c>
      <c r="K3499" t="s">
        <v>8168</v>
      </c>
      <c r="L3499" t="s">
        <v>8170</v>
      </c>
      <c r="M3499">
        <v>137099.4</v>
      </c>
      <c r="N3499">
        <v>137099.4</v>
      </c>
    </row>
    <row r="3500" spans="1:14" x14ac:dyDescent="0.3">
      <c r="A3500" t="s">
        <v>3455</v>
      </c>
      <c r="B3500" t="s">
        <v>7013</v>
      </c>
      <c r="C3500" t="s">
        <v>7408</v>
      </c>
      <c r="D3500" t="s">
        <v>7422</v>
      </c>
      <c r="E3500" t="s">
        <v>7423</v>
      </c>
      <c r="F3500" t="s">
        <v>7433</v>
      </c>
      <c r="G3500">
        <v>1552.93</v>
      </c>
      <c r="H3500">
        <v>4</v>
      </c>
      <c r="I3500" t="s">
        <v>8054</v>
      </c>
      <c r="J3500" t="s">
        <v>8162</v>
      </c>
      <c r="K3500" t="s">
        <v>8168</v>
      </c>
      <c r="L3500" t="s">
        <v>8169</v>
      </c>
      <c r="M3500">
        <v>4969.21</v>
      </c>
      <c r="N3500">
        <v>6211.72</v>
      </c>
    </row>
    <row r="3501" spans="1:14" x14ac:dyDescent="0.3">
      <c r="A3501" t="s">
        <v>1902</v>
      </c>
      <c r="B3501" t="s">
        <v>6177</v>
      </c>
      <c r="C3501" t="s">
        <v>7406</v>
      </c>
      <c r="D3501" t="s">
        <v>7421</v>
      </c>
      <c r="E3501" t="s">
        <v>7425</v>
      </c>
      <c r="F3501" t="s">
        <v>7433</v>
      </c>
      <c r="G3501">
        <v>4306.04</v>
      </c>
      <c r="H3501">
        <v>9</v>
      </c>
      <c r="I3501" t="s">
        <v>7527</v>
      </c>
      <c r="J3501" t="s">
        <v>8165</v>
      </c>
      <c r="K3501" t="s">
        <v>8168</v>
      </c>
      <c r="L3501" t="s">
        <v>8169</v>
      </c>
      <c r="M3501">
        <v>31003.82</v>
      </c>
      <c r="N3501">
        <v>38754.36</v>
      </c>
    </row>
    <row r="3502" spans="1:14" x14ac:dyDescent="0.3">
      <c r="A3502" t="s">
        <v>3456</v>
      </c>
      <c r="B3502" t="s">
        <v>7014</v>
      </c>
      <c r="C3502" t="s">
        <v>7406</v>
      </c>
      <c r="D3502" t="s">
        <v>7416</v>
      </c>
      <c r="E3502" t="s">
        <v>7427</v>
      </c>
      <c r="F3502" t="s">
        <v>7434</v>
      </c>
      <c r="G3502">
        <v>15096.87</v>
      </c>
      <c r="H3502">
        <v>2</v>
      </c>
      <c r="I3502" t="s">
        <v>7989</v>
      </c>
      <c r="J3502" t="s">
        <v>8163</v>
      </c>
      <c r="K3502" t="s">
        <v>8167</v>
      </c>
      <c r="L3502" t="s">
        <v>8169</v>
      </c>
      <c r="M3502">
        <v>24154.66</v>
      </c>
      <c r="N3502">
        <v>30193.74</v>
      </c>
    </row>
    <row r="3503" spans="1:14" x14ac:dyDescent="0.3">
      <c r="A3503" t="s">
        <v>3457</v>
      </c>
      <c r="B3503" t="s">
        <v>5296</v>
      </c>
      <c r="C3503" t="s">
        <v>7405</v>
      </c>
      <c r="D3503" t="s">
        <v>7411</v>
      </c>
      <c r="E3503" t="s">
        <v>7424</v>
      </c>
      <c r="F3503" t="s">
        <v>7429</v>
      </c>
      <c r="G3503">
        <v>10873.83</v>
      </c>
      <c r="H3503">
        <v>15</v>
      </c>
      <c r="I3503" t="s">
        <v>7448</v>
      </c>
      <c r="J3503" t="s">
        <v>8164</v>
      </c>
      <c r="K3503" t="s">
        <v>8167</v>
      </c>
      <c r="L3503" t="s">
        <v>8169</v>
      </c>
      <c r="M3503">
        <v>130485.96</v>
      </c>
      <c r="N3503">
        <v>163107.45000000001</v>
      </c>
    </row>
    <row r="3504" spans="1:14" x14ac:dyDescent="0.3">
      <c r="A3504" t="s">
        <v>3458</v>
      </c>
      <c r="B3504" t="s">
        <v>6322</v>
      </c>
      <c r="C3504" t="s">
        <v>7405</v>
      </c>
      <c r="D3504" t="s">
        <v>7409</v>
      </c>
      <c r="E3504" t="s">
        <v>7427</v>
      </c>
      <c r="F3504" t="s">
        <v>7433</v>
      </c>
      <c r="G3504">
        <v>14045.26</v>
      </c>
      <c r="H3504">
        <v>15</v>
      </c>
      <c r="I3504" t="s">
        <v>7673</v>
      </c>
      <c r="J3504" t="s">
        <v>8164</v>
      </c>
      <c r="K3504" t="s">
        <v>8168</v>
      </c>
      <c r="L3504" t="s">
        <v>8169</v>
      </c>
      <c r="M3504">
        <v>168543.12</v>
      </c>
      <c r="N3504">
        <v>210678.9</v>
      </c>
    </row>
    <row r="3505" spans="1:14" x14ac:dyDescent="0.3">
      <c r="A3505" t="s">
        <v>3459</v>
      </c>
      <c r="B3505" t="s">
        <v>7015</v>
      </c>
      <c r="C3505" t="s">
        <v>7405</v>
      </c>
      <c r="D3505" t="s">
        <v>7410</v>
      </c>
      <c r="E3505" t="s">
        <v>7423</v>
      </c>
      <c r="F3505" t="s">
        <v>7434</v>
      </c>
      <c r="G3505">
        <v>12304.75</v>
      </c>
      <c r="H3505">
        <v>13</v>
      </c>
      <c r="I3505" t="s">
        <v>7756</v>
      </c>
      <c r="J3505" t="s">
        <v>8166</v>
      </c>
      <c r="K3505" t="s">
        <v>8167</v>
      </c>
      <c r="L3505" t="s">
        <v>8169</v>
      </c>
      <c r="M3505">
        <v>127969.4</v>
      </c>
      <c r="N3505">
        <v>159961.75</v>
      </c>
    </row>
    <row r="3506" spans="1:14" x14ac:dyDescent="0.3">
      <c r="A3506" t="s">
        <v>3460</v>
      </c>
      <c r="B3506" t="s">
        <v>7016</v>
      </c>
      <c r="C3506" t="s">
        <v>7405</v>
      </c>
      <c r="D3506" t="s">
        <v>7417</v>
      </c>
      <c r="E3506" t="s">
        <v>7424</v>
      </c>
      <c r="F3506" t="s">
        <v>7430</v>
      </c>
      <c r="G3506">
        <v>2272.54</v>
      </c>
      <c r="H3506">
        <v>1</v>
      </c>
      <c r="I3506" t="s">
        <v>7454</v>
      </c>
      <c r="J3506" t="s">
        <v>8163</v>
      </c>
      <c r="K3506" t="s">
        <v>8168</v>
      </c>
      <c r="L3506" t="s">
        <v>8170</v>
      </c>
      <c r="M3506">
        <v>2272.54</v>
      </c>
      <c r="N3506">
        <v>2272.54</v>
      </c>
    </row>
    <row r="3507" spans="1:14" x14ac:dyDescent="0.3">
      <c r="A3507" t="s">
        <v>3461</v>
      </c>
      <c r="B3507" t="s">
        <v>4598</v>
      </c>
      <c r="C3507" t="s">
        <v>7408</v>
      </c>
      <c r="D3507" t="s">
        <v>7420</v>
      </c>
      <c r="E3507" t="s">
        <v>7423</v>
      </c>
      <c r="F3507" t="s">
        <v>7432</v>
      </c>
      <c r="G3507">
        <v>7105.63</v>
      </c>
      <c r="H3507">
        <v>8</v>
      </c>
      <c r="I3507" t="s">
        <v>7762</v>
      </c>
      <c r="J3507" t="s">
        <v>8166</v>
      </c>
      <c r="K3507" t="s">
        <v>8168</v>
      </c>
      <c r="L3507" t="s">
        <v>8169</v>
      </c>
      <c r="M3507">
        <v>45475.7</v>
      </c>
      <c r="N3507">
        <v>56845.04</v>
      </c>
    </row>
    <row r="3508" spans="1:14" x14ac:dyDescent="0.3">
      <c r="A3508" t="s">
        <v>3462</v>
      </c>
      <c r="B3508" t="s">
        <v>7017</v>
      </c>
      <c r="C3508" t="s">
        <v>7405</v>
      </c>
      <c r="D3508" t="s">
        <v>7410</v>
      </c>
      <c r="E3508" t="s">
        <v>7426</v>
      </c>
      <c r="F3508" t="s">
        <v>7431</v>
      </c>
      <c r="G3508">
        <v>5514.52</v>
      </c>
      <c r="H3508">
        <v>12</v>
      </c>
      <c r="I3508" t="s">
        <v>7930</v>
      </c>
      <c r="J3508" t="s">
        <v>8163</v>
      </c>
      <c r="K3508" t="s">
        <v>8168</v>
      </c>
      <c r="L3508" t="s">
        <v>8170</v>
      </c>
      <c r="M3508">
        <v>66174.240000000005</v>
      </c>
      <c r="N3508">
        <v>66174.240000000005</v>
      </c>
    </row>
    <row r="3509" spans="1:14" x14ac:dyDescent="0.3">
      <c r="A3509" t="s">
        <v>3463</v>
      </c>
      <c r="B3509" t="s">
        <v>7018</v>
      </c>
      <c r="C3509" t="s">
        <v>7406</v>
      </c>
      <c r="D3509" t="s">
        <v>7412</v>
      </c>
      <c r="E3509" t="s">
        <v>7423</v>
      </c>
      <c r="F3509" t="s">
        <v>7433</v>
      </c>
      <c r="G3509">
        <v>8418.69</v>
      </c>
      <c r="H3509">
        <v>16</v>
      </c>
      <c r="I3509" t="s">
        <v>7981</v>
      </c>
      <c r="J3509" t="s">
        <v>8166</v>
      </c>
      <c r="K3509" t="s">
        <v>8167</v>
      </c>
      <c r="L3509" t="s">
        <v>8170</v>
      </c>
      <c r="M3509">
        <v>134699.04</v>
      </c>
      <c r="N3509">
        <v>134699.04</v>
      </c>
    </row>
    <row r="3510" spans="1:14" x14ac:dyDescent="0.3">
      <c r="A3510" t="s">
        <v>3464</v>
      </c>
      <c r="B3510" t="s">
        <v>7019</v>
      </c>
      <c r="C3510" t="s">
        <v>7405</v>
      </c>
      <c r="D3510" t="s">
        <v>7409</v>
      </c>
      <c r="E3510" t="s">
        <v>7427</v>
      </c>
      <c r="F3510" t="s">
        <v>7429</v>
      </c>
      <c r="G3510">
        <v>2797.93</v>
      </c>
      <c r="H3510">
        <v>10</v>
      </c>
      <c r="I3510" t="s">
        <v>7872</v>
      </c>
      <c r="J3510" t="s">
        <v>8163</v>
      </c>
      <c r="K3510" t="s">
        <v>8167</v>
      </c>
      <c r="L3510" t="s">
        <v>8169</v>
      </c>
      <c r="M3510">
        <v>22383.439999999999</v>
      </c>
      <c r="N3510">
        <v>27979.3</v>
      </c>
    </row>
    <row r="3511" spans="1:14" x14ac:dyDescent="0.3">
      <c r="A3511" t="s">
        <v>3465</v>
      </c>
      <c r="B3511" t="s">
        <v>7020</v>
      </c>
      <c r="C3511" t="s">
        <v>7406</v>
      </c>
      <c r="D3511" t="s">
        <v>7414</v>
      </c>
      <c r="E3511" t="s">
        <v>7425</v>
      </c>
      <c r="F3511" t="s">
        <v>7431</v>
      </c>
      <c r="G3511">
        <v>16515.34</v>
      </c>
      <c r="H3511">
        <v>6</v>
      </c>
      <c r="I3511" t="s">
        <v>7593</v>
      </c>
      <c r="J3511" t="s">
        <v>8166</v>
      </c>
      <c r="K3511" t="s">
        <v>8167</v>
      </c>
      <c r="L3511" t="s">
        <v>8170</v>
      </c>
      <c r="M3511">
        <v>99092.04</v>
      </c>
      <c r="N3511">
        <v>99092.040000000008</v>
      </c>
    </row>
    <row r="3512" spans="1:14" x14ac:dyDescent="0.3">
      <c r="A3512" t="s">
        <v>3466</v>
      </c>
      <c r="B3512" t="s">
        <v>6063</v>
      </c>
      <c r="C3512" t="s">
        <v>7406</v>
      </c>
      <c r="D3512" t="s">
        <v>7414</v>
      </c>
      <c r="E3512" t="s">
        <v>7426</v>
      </c>
      <c r="F3512" t="s">
        <v>7434</v>
      </c>
      <c r="G3512">
        <v>15751.74</v>
      </c>
      <c r="H3512">
        <v>1</v>
      </c>
      <c r="I3512" t="s">
        <v>7786</v>
      </c>
      <c r="J3512" t="s">
        <v>8166</v>
      </c>
      <c r="K3512" t="s">
        <v>8168</v>
      </c>
      <c r="L3512" t="s">
        <v>8170</v>
      </c>
      <c r="M3512">
        <v>15751.74</v>
      </c>
      <c r="N3512">
        <v>15751.74</v>
      </c>
    </row>
    <row r="3513" spans="1:14" x14ac:dyDescent="0.3">
      <c r="A3513" t="s">
        <v>3467</v>
      </c>
      <c r="B3513" t="s">
        <v>4240</v>
      </c>
      <c r="C3513" t="s">
        <v>7408</v>
      </c>
      <c r="D3513" t="s">
        <v>7420</v>
      </c>
      <c r="E3513" t="s">
        <v>7426</v>
      </c>
      <c r="F3513" t="s">
        <v>7431</v>
      </c>
      <c r="G3513">
        <v>2761.41</v>
      </c>
      <c r="H3513">
        <v>5</v>
      </c>
      <c r="I3513" t="s">
        <v>7837</v>
      </c>
      <c r="J3513" t="s">
        <v>8166</v>
      </c>
      <c r="K3513" t="s">
        <v>8168</v>
      </c>
      <c r="L3513" t="s">
        <v>8170</v>
      </c>
      <c r="M3513">
        <v>13807.05</v>
      </c>
      <c r="N3513">
        <v>13807.05</v>
      </c>
    </row>
    <row r="3514" spans="1:14" x14ac:dyDescent="0.3">
      <c r="A3514" t="s">
        <v>3468</v>
      </c>
      <c r="B3514" t="s">
        <v>7021</v>
      </c>
      <c r="C3514" t="s">
        <v>7407</v>
      </c>
      <c r="D3514" t="s">
        <v>7417</v>
      </c>
      <c r="E3514" t="s">
        <v>7425</v>
      </c>
      <c r="F3514" t="s">
        <v>7433</v>
      </c>
      <c r="G3514">
        <v>4583.26</v>
      </c>
      <c r="H3514">
        <v>15</v>
      </c>
      <c r="I3514" t="s">
        <v>7993</v>
      </c>
      <c r="J3514" t="s">
        <v>8166</v>
      </c>
      <c r="K3514" t="s">
        <v>8168</v>
      </c>
      <c r="L3514" t="s">
        <v>8169</v>
      </c>
      <c r="M3514">
        <v>54999.12</v>
      </c>
      <c r="N3514">
        <v>68748.900000000009</v>
      </c>
    </row>
    <row r="3515" spans="1:14" x14ac:dyDescent="0.3">
      <c r="A3515" t="s">
        <v>3469</v>
      </c>
      <c r="B3515" t="s">
        <v>7022</v>
      </c>
      <c r="C3515" t="s">
        <v>7407</v>
      </c>
      <c r="D3515" t="s">
        <v>7418</v>
      </c>
      <c r="E3515" t="s">
        <v>7426</v>
      </c>
      <c r="F3515" t="s">
        <v>7429</v>
      </c>
      <c r="G3515">
        <v>5963.55</v>
      </c>
      <c r="H3515">
        <v>15</v>
      </c>
      <c r="I3515" t="s">
        <v>7545</v>
      </c>
      <c r="J3515" t="s">
        <v>8166</v>
      </c>
      <c r="K3515" t="s">
        <v>8168</v>
      </c>
      <c r="L3515" t="s">
        <v>8170</v>
      </c>
      <c r="M3515">
        <v>89453.25</v>
      </c>
      <c r="N3515">
        <v>89453.25</v>
      </c>
    </row>
    <row r="3516" spans="1:14" x14ac:dyDescent="0.3">
      <c r="A3516" t="s">
        <v>3470</v>
      </c>
      <c r="B3516" t="s">
        <v>7023</v>
      </c>
      <c r="C3516" t="s">
        <v>7407</v>
      </c>
      <c r="D3516" t="s">
        <v>7413</v>
      </c>
      <c r="E3516" t="s">
        <v>7424</v>
      </c>
      <c r="F3516" t="s">
        <v>7433</v>
      </c>
      <c r="G3516">
        <v>11949.51</v>
      </c>
      <c r="H3516">
        <v>1</v>
      </c>
      <c r="I3516" t="s">
        <v>8132</v>
      </c>
      <c r="J3516" t="s">
        <v>8163</v>
      </c>
      <c r="K3516" t="s">
        <v>8168</v>
      </c>
      <c r="L3516" t="s">
        <v>8170</v>
      </c>
      <c r="M3516">
        <v>11949.51</v>
      </c>
      <c r="N3516">
        <v>11949.51</v>
      </c>
    </row>
    <row r="3517" spans="1:14" x14ac:dyDescent="0.3">
      <c r="A3517" t="s">
        <v>3471</v>
      </c>
      <c r="B3517" t="s">
        <v>7024</v>
      </c>
      <c r="C3517" t="s">
        <v>7408</v>
      </c>
      <c r="D3517" t="s">
        <v>7420</v>
      </c>
      <c r="E3517" t="s">
        <v>7426</v>
      </c>
      <c r="F3517" t="s">
        <v>7433</v>
      </c>
      <c r="G3517">
        <v>10593.29</v>
      </c>
      <c r="H3517">
        <v>7</v>
      </c>
      <c r="I3517" t="s">
        <v>7444</v>
      </c>
      <c r="J3517" t="s">
        <v>8163</v>
      </c>
      <c r="K3517" t="s">
        <v>8168</v>
      </c>
      <c r="L3517" t="s">
        <v>8170</v>
      </c>
      <c r="M3517">
        <v>74153.03</v>
      </c>
      <c r="N3517">
        <v>74153.03</v>
      </c>
    </row>
    <row r="3518" spans="1:14" x14ac:dyDescent="0.3">
      <c r="A3518" t="s">
        <v>3472</v>
      </c>
      <c r="B3518" t="s">
        <v>7025</v>
      </c>
      <c r="C3518" t="s">
        <v>7407</v>
      </c>
      <c r="D3518" t="s">
        <v>7415</v>
      </c>
      <c r="E3518" t="s">
        <v>7427</v>
      </c>
      <c r="F3518" t="s">
        <v>7430</v>
      </c>
      <c r="G3518">
        <v>2114.84</v>
      </c>
      <c r="H3518">
        <v>15</v>
      </c>
      <c r="I3518" t="s">
        <v>7767</v>
      </c>
      <c r="J3518" t="s">
        <v>8165</v>
      </c>
      <c r="K3518" t="s">
        <v>8168</v>
      </c>
      <c r="L3518" t="s">
        <v>8169</v>
      </c>
      <c r="M3518">
        <v>25378.080000000002</v>
      </c>
      <c r="N3518">
        <v>31722.600000000002</v>
      </c>
    </row>
    <row r="3519" spans="1:14" x14ac:dyDescent="0.3">
      <c r="A3519" t="s">
        <v>3473</v>
      </c>
      <c r="B3519" t="s">
        <v>5937</v>
      </c>
      <c r="C3519" t="s">
        <v>7407</v>
      </c>
      <c r="D3519" t="s">
        <v>7413</v>
      </c>
      <c r="E3519" t="s">
        <v>7425</v>
      </c>
      <c r="F3519" t="s">
        <v>7433</v>
      </c>
      <c r="G3519">
        <v>4993.28</v>
      </c>
      <c r="H3519">
        <v>1</v>
      </c>
      <c r="I3519" t="s">
        <v>7769</v>
      </c>
      <c r="J3519" t="s">
        <v>8163</v>
      </c>
      <c r="K3519" t="s">
        <v>8167</v>
      </c>
      <c r="L3519" t="s">
        <v>8169</v>
      </c>
      <c r="M3519">
        <v>3994.79</v>
      </c>
      <c r="N3519">
        <v>4993.28</v>
      </c>
    </row>
    <row r="3520" spans="1:14" x14ac:dyDescent="0.3">
      <c r="A3520" t="s">
        <v>3474</v>
      </c>
      <c r="B3520" t="s">
        <v>7026</v>
      </c>
      <c r="C3520" t="s">
        <v>7406</v>
      </c>
      <c r="D3520" t="s">
        <v>7416</v>
      </c>
      <c r="E3520" t="s">
        <v>7426</v>
      </c>
      <c r="F3520" t="s">
        <v>7432</v>
      </c>
      <c r="G3520">
        <v>10061.26</v>
      </c>
      <c r="H3520">
        <v>1</v>
      </c>
      <c r="I3520" t="s">
        <v>7912</v>
      </c>
      <c r="J3520" t="s">
        <v>8164</v>
      </c>
      <c r="K3520" t="s">
        <v>8168</v>
      </c>
      <c r="L3520" t="s">
        <v>8170</v>
      </c>
      <c r="M3520">
        <v>10061.26</v>
      </c>
      <c r="N3520">
        <v>10061.26</v>
      </c>
    </row>
    <row r="3521" spans="1:14" x14ac:dyDescent="0.3">
      <c r="A3521" t="s">
        <v>3475</v>
      </c>
      <c r="B3521" t="s">
        <v>7027</v>
      </c>
      <c r="C3521" t="s">
        <v>7406</v>
      </c>
      <c r="D3521" t="s">
        <v>7414</v>
      </c>
      <c r="E3521" t="s">
        <v>7423</v>
      </c>
      <c r="F3521" t="s">
        <v>7432</v>
      </c>
      <c r="G3521">
        <v>6689.8</v>
      </c>
      <c r="H3521">
        <v>18</v>
      </c>
      <c r="I3521" t="s">
        <v>7825</v>
      </c>
      <c r="J3521" t="s">
        <v>8164</v>
      </c>
      <c r="K3521" t="s">
        <v>8167</v>
      </c>
      <c r="L3521" t="s">
        <v>8170</v>
      </c>
      <c r="M3521">
        <v>120416.4</v>
      </c>
      <c r="N3521">
        <v>120416.40000000001</v>
      </c>
    </row>
    <row r="3522" spans="1:14" x14ac:dyDescent="0.3">
      <c r="A3522" t="s">
        <v>3476</v>
      </c>
      <c r="B3522" t="s">
        <v>7028</v>
      </c>
      <c r="C3522" t="s">
        <v>7408</v>
      </c>
      <c r="D3522" t="s">
        <v>7420</v>
      </c>
      <c r="E3522" t="s">
        <v>7423</v>
      </c>
      <c r="F3522" t="s">
        <v>7429</v>
      </c>
      <c r="G3522">
        <v>13003.61</v>
      </c>
      <c r="H3522">
        <v>18</v>
      </c>
      <c r="I3522" t="s">
        <v>7502</v>
      </c>
      <c r="J3522" t="s">
        <v>8163</v>
      </c>
      <c r="K3522" t="s">
        <v>8168</v>
      </c>
      <c r="L3522" t="s">
        <v>8170</v>
      </c>
      <c r="M3522">
        <v>234064.98</v>
      </c>
      <c r="N3522">
        <v>234064.98</v>
      </c>
    </row>
    <row r="3523" spans="1:14" x14ac:dyDescent="0.3">
      <c r="A3523" t="s">
        <v>3477</v>
      </c>
      <c r="B3523" t="s">
        <v>7029</v>
      </c>
      <c r="C3523" t="s">
        <v>7405</v>
      </c>
      <c r="D3523" t="s">
        <v>7410</v>
      </c>
      <c r="E3523" t="s">
        <v>7423</v>
      </c>
      <c r="F3523" t="s">
        <v>7430</v>
      </c>
      <c r="G3523">
        <v>15625.58</v>
      </c>
      <c r="H3523">
        <v>20</v>
      </c>
      <c r="I3523" t="s">
        <v>7741</v>
      </c>
      <c r="J3523" t="s">
        <v>8165</v>
      </c>
      <c r="K3523" t="s">
        <v>8167</v>
      </c>
      <c r="L3523" t="s">
        <v>8170</v>
      </c>
      <c r="M3523">
        <v>312511.59999999998</v>
      </c>
      <c r="N3523">
        <v>312511.59999999998</v>
      </c>
    </row>
    <row r="3524" spans="1:14" x14ac:dyDescent="0.3">
      <c r="A3524" t="s">
        <v>3478</v>
      </c>
      <c r="B3524" t="s">
        <v>7030</v>
      </c>
      <c r="C3524" t="s">
        <v>7406</v>
      </c>
      <c r="D3524" t="s">
        <v>7412</v>
      </c>
      <c r="E3524" t="s">
        <v>7427</v>
      </c>
      <c r="F3524" t="s">
        <v>7434</v>
      </c>
      <c r="G3524">
        <v>8705.8700000000008</v>
      </c>
      <c r="H3524">
        <v>6</v>
      </c>
      <c r="I3524" t="s">
        <v>8046</v>
      </c>
      <c r="J3524" t="s">
        <v>8164</v>
      </c>
      <c r="K3524" t="s">
        <v>8167</v>
      </c>
      <c r="L3524" t="s">
        <v>8169</v>
      </c>
      <c r="M3524">
        <v>41788.01</v>
      </c>
      <c r="N3524">
        <v>52235.22</v>
      </c>
    </row>
    <row r="3525" spans="1:14" x14ac:dyDescent="0.3">
      <c r="A3525" t="s">
        <v>3479</v>
      </c>
      <c r="B3525" t="s">
        <v>7031</v>
      </c>
      <c r="C3525" t="s">
        <v>7407</v>
      </c>
      <c r="D3525" t="s">
        <v>7415</v>
      </c>
      <c r="E3525" t="s">
        <v>7424</v>
      </c>
      <c r="F3525" t="s">
        <v>7430</v>
      </c>
      <c r="G3525">
        <v>1271.56</v>
      </c>
      <c r="H3525">
        <v>12</v>
      </c>
      <c r="I3525" t="s">
        <v>7797</v>
      </c>
      <c r="J3525" t="s">
        <v>8165</v>
      </c>
      <c r="K3525" t="s">
        <v>8167</v>
      </c>
      <c r="L3525" t="s">
        <v>8170</v>
      </c>
      <c r="M3525">
        <v>15258.72</v>
      </c>
      <c r="N3525">
        <v>15258.72</v>
      </c>
    </row>
    <row r="3526" spans="1:14" x14ac:dyDescent="0.3">
      <c r="A3526" t="s">
        <v>3480</v>
      </c>
      <c r="B3526" t="s">
        <v>6513</v>
      </c>
      <c r="C3526" t="s">
        <v>7405</v>
      </c>
      <c r="D3526" t="s">
        <v>7409</v>
      </c>
      <c r="E3526" t="s">
        <v>7427</v>
      </c>
      <c r="F3526" t="s">
        <v>7431</v>
      </c>
      <c r="G3526">
        <v>4593.22</v>
      </c>
      <c r="H3526">
        <v>18</v>
      </c>
      <c r="I3526" t="s">
        <v>7696</v>
      </c>
      <c r="J3526" t="s">
        <v>8165</v>
      </c>
      <c r="K3526" t="s">
        <v>8168</v>
      </c>
      <c r="L3526" t="s">
        <v>8169</v>
      </c>
      <c r="M3526">
        <v>66142.7</v>
      </c>
      <c r="N3526">
        <v>82677.960000000006</v>
      </c>
    </row>
    <row r="3527" spans="1:14" x14ac:dyDescent="0.3">
      <c r="A3527" t="s">
        <v>3481</v>
      </c>
      <c r="B3527" t="s">
        <v>7032</v>
      </c>
      <c r="C3527" t="s">
        <v>7405</v>
      </c>
      <c r="D3527" t="s">
        <v>7411</v>
      </c>
      <c r="E3527" t="s">
        <v>7425</v>
      </c>
      <c r="F3527" t="s">
        <v>7434</v>
      </c>
      <c r="G3527">
        <v>11188.4</v>
      </c>
      <c r="H3527">
        <v>19</v>
      </c>
      <c r="I3527" t="s">
        <v>7854</v>
      </c>
      <c r="J3527" t="s">
        <v>8162</v>
      </c>
      <c r="K3527" t="s">
        <v>8167</v>
      </c>
      <c r="L3527" t="s">
        <v>8169</v>
      </c>
      <c r="M3527">
        <v>170063.68</v>
      </c>
      <c r="N3527">
        <v>212579.6</v>
      </c>
    </row>
    <row r="3528" spans="1:14" x14ac:dyDescent="0.3">
      <c r="A3528" t="s">
        <v>3482</v>
      </c>
      <c r="B3528" t="s">
        <v>4027</v>
      </c>
      <c r="C3528" t="s">
        <v>7407</v>
      </c>
      <c r="D3528" t="s">
        <v>7418</v>
      </c>
      <c r="E3528" t="s">
        <v>7427</v>
      </c>
      <c r="F3528" t="s">
        <v>7429</v>
      </c>
      <c r="G3528">
        <v>2372.14</v>
      </c>
      <c r="H3528">
        <v>13</v>
      </c>
      <c r="I3528" t="s">
        <v>7679</v>
      </c>
      <c r="J3528" t="s">
        <v>8166</v>
      </c>
      <c r="K3528" t="s">
        <v>8167</v>
      </c>
      <c r="L3528" t="s">
        <v>8170</v>
      </c>
      <c r="M3528">
        <v>30837.82</v>
      </c>
      <c r="N3528">
        <v>30837.82</v>
      </c>
    </row>
    <row r="3529" spans="1:14" x14ac:dyDescent="0.3">
      <c r="A3529" t="s">
        <v>3483</v>
      </c>
      <c r="B3529" t="s">
        <v>7033</v>
      </c>
      <c r="C3529" t="s">
        <v>7406</v>
      </c>
      <c r="D3529" t="s">
        <v>7414</v>
      </c>
      <c r="E3529" t="s">
        <v>7424</v>
      </c>
      <c r="F3529" t="s">
        <v>7430</v>
      </c>
      <c r="G3529">
        <v>2748.13</v>
      </c>
      <c r="H3529">
        <v>9</v>
      </c>
      <c r="I3529" t="s">
        <v>8024</v>
      </c>
      <c r="J3529" t="s">
        <v>8164</v>
      </c>
      <c r="K3529" t="s">
        <v>8167</v>
      </c>
      <c r="L3529" t="s">
        <v>8170</v>
      </c>
      <c r="M3529">
        <v>24733.17</v>
      </c>
      <c r="N3529">
        <v>24733.170000000002</v>
      </c>
    </row>
    <row r="3530" spans="1:14" x14ac:dyDescent="0.3">
      <c r="A3530" t="s">
        <v>3484</v>
      </c>
      <c r="B3530" t="s">
        <v>7034</v>
      </c>
      <c r="C3530" t="s">
        <v>7406</v>
      </c>
      <c r="D3530" t="s">
        <v>7412</v>
      </c>
      <c r="E3530" t="s">
        <v>7423</v>
      </c>
      <c r="F3530" t="s">
        <v>7430</v>
      </c>
      <c r="G3530">
        <v>13552.24</v>
      </c>
      <c r="H3530">
        <v>10</v>
      </c>
      <c r="I3530" t="s">
        <v>7441</v>
      </c>
      <c r="J3530" t="s">
        <v>8164</v>
      </c>
      <c r="K3530" t="s">
        <v>8168</v>
      </c>
      <c r="L3530" t="s">
        <v>8170</v>
      </c>
      <c r="M3530">
        <v>135522.4</v>
      </c>
      <c r="N3530">
        <v>135522.4</v>
      </c>
    </row>
    <row r="3531" spans="1:14" x14ac:dyDescent="0.3">
      <c r="A3531" t="s">
        <v>3485</v>
      </c>
      <c r="B3531" t="s">
        <v>7035</v>
      </c>
      <c r="C3531" t="s">
        <v>7406</v>
      </c>
      <c r="D3531" t="s">
        <v>7412</v>
      </c>
      <c r="E3531" t="s">
        <v>7424</v>
      </c>
      <c r="F3531" t="s">
        <v>7429</v>
      </c>
      <c r="G3531">
        <v>13460.11</v>
      </c>
      <c r="H3531">
        <v>14</v>
      </c>
      <c r="I3531" t="s">
        <v>7769</v>
      </c>
      <c r="J3531" t="s">
        <v>8164</v>
      </c>
      <c r="K3531" t="s">
        <v>8168</v>
      </c>
      <c r="L3531" t="s">
        <v>8170</v>
      </c>
      <c r="M3531">
        <v>188441.54</v>
      </c>
      <c r="N3531">
        <v>188441.54</v>
      </c>
    </row>
    <row r="3532" spans="1:14" x14ac:dyDescent="0.3">
      <c r="A3532" t="s">
        <v>3486</v>
      </c>
      <c r="B3532" t="s">
        <v>7036</v>
      </c>
      <c r="C3532" t="s">
        <v>7405</v>
      </c>
      <c r="D3532" t="s">
        <v>7410</v>
      </c>
      <c r="E3532" t="s">
        <v>7424</v>
      </c>
      <c r="F3532" t="s">
        <v>7433</v>
      </c>
      <c r="G3532">
        <v>2321.5100000000002</v>
      </c>
      <c r="H3532">
        <v>8</v>
      </c>
      <c r="I3532" t="s">
        <v>7503</v>
      </c>
      <c r="J3532" t="s">
        <v>8164</v>
      </c>
      <c r="K3532" t="s">
        <v>8167</v>
      </c>
      <c r="L3532" t="s">
        <v>8170</v>
      </c>
      <c r="M3532">
        <v>18572.080000000002</v>
      </c>
      <c r="N3532">
        <v>18572.080000000002</v>
      </c>
    </row>
    <row r="3533" spans="1:14" x14ac:dyDescent="0.3">
      <c r="A3533" t="s">
        <v>3487</v>
      </c>
      <c r="B3533" t="s">
        <v>7037</v>
      </c>
      <c r="C3533" t="s">
        <v>7407</v>
      </c>
      <c r="D3533" t="s">
        <v>7415</v>
      </c>
      <c r="E3533" t="s">
        <v>7423</v>
      </c>
      <c r="F3533" t="s">
        <v>7433</v>
      </c>
      <c r="G3533">
        <v>6632.53</v>
      </c>
      <c r="H3533">
        <v>4</v>
      </c>
      <c r="I3533" t="s">
        <v>7945</v>
      </c>
      <c r="J3533" t="s">
        <v>8162</v>
      </c>
      <c r="K3533" t="s">
        <v>8168</v>
      </c>
      <c r="L3533" t="s">
        <v>8169</v>
      </c>
      <c r="M3533">
        <v>21223.93</v>
      </c>
      <c r="N3533">
        <v>26530.12</v>
      </c>
    </row>
    <row r="3534" spans="1:14" x14ac:dyDescent="0.3">
      <c r="A3534" t="s">
        <v>3488</v>
      </c>
      <c r="B3534" t="s">
        <v>7038</v>
      </c>
      <c r="C3534" t="s">
        <v>7405</v>
      </c>
      <c r="D3534" t="s">
        <v>7411</v>
      </c>
      <c r="E3534" t="s">
        <v>7424</v>
      </c>
      <c r="F3534" t="s">
        <v>7428</v>
      </c>
      <c r="G3534">
        <v>2572.17</v>
      </c>
      <c r="H3534">
        <v>14</v>
      </c>
      <c r="I3534" t="s">
        <v>7924</v>
      </c>
      <c r="J3534" t="s">
        <v>8165</v>
      </c>
      <c r="K3534" t="s">
        <v>8168</v>
      </c>
      <c r="L3534" t="s">
        <v>8170</v>
      </c>
      <c r="M3534">
        <v>36010.379999999997</v>
      </c>
      <c r="N3534">
        <v>36010.380000000005</v>
      </c>
    </row>
    <row r="3535" spans="1:14" x14ac:dyDescent="0.3">
      <c r="A3535" t="s">
        <v>3489</v>
      </c>
      <c r="B3535" t="s">
        <v>7039</v>
      </c>
      <c r="C3535" t="s">
        <v>7406</v>
      </c>
      <c r="D3535" t="s">
        <v>7421</v>
      </c>
      <c r="E3535" t="s">
        <v>7426</v>
      </c>
      <c r="F3535" t="s">
        <v>7434</v>
      </c>
      <c r="G3535">
        <v>12671.61</v>
      </c>
      <c r="H3535">
        <v>14</v>
      </c>
      <c r="I3535" t="s">
        <v>8091</v>
      </c>
      <c r="J3535" t="s">
        <v>8162</v>
      </c>
      <c r="K3535" t="s">
        <v>8168</v>
      </c>
      <c r="L3535" t="s">
        <v>8169</v>
      </c>
      <c r="M3535">
        <v>141921.70000000001</v>
      </c>
      <c r="N3535">
        <v>177402.54</v>
      </c>
    </row>
    <row r="3536" spans="1:14" x14ac:dyDescent="0.3">
      <c r="A3536" t="s">
        <v>3490</v>
      </c>
      <c r="B3536" t="s">
        <v>7040</v>
      </c>
      <c r="C3536" t="s">
        <v>7408</v>
      </c>
      <c r="D3536" t="s">
        <v>7420</v>
      </c>
      <c r="E3536" t="s">
        <v>7424</v>
      </c>
      <c r="F3536" t="s">
        <v>7429</v>
      </c>
      <c r="G3536">
        <v>9320.9</v>
      </c>
      <c r="H3536">
        <v>8</v>
      </c>
      <c r="I3536" t="s">
        <v>7524</v>
      </c>
      <c r="J3536" t="s">
        <v>8162</v>
      </c>
      <c r="K3536" t="s">
        <v>8167</v>
      </c>
      <c r="L3536" t="s">
        <v>8169</v>
      </c>
      <c r="M3536">
        <v>59653.760000000002</v>
      </c>
      <c r="N3536">
        <v>74567.199999999997</v>
      </c>
    </row>
    <row r="3537" spans="1:14" x14ac:dyDescent="0.3">
      <c r="A3537" t="s">
        <v>3491</v>
      </c>
      <c r="B3537" t="s">
        <v>7041</v>
      </c>
      <c r="C3537" t="s">
        <v>7407</v>
      </c>
      <c r="D3537" t="s">
        <v>7415</v>
      </c>
      <c r="E3537" t="s">
        <v>7427</v>
      </c>
      <c r="F3537" t="s">
        <v>7429</v>
      </c>
      <c r="G3537">
        <v>8118.23</v>
      </c>
      <c r="H3537">
        <v>10</v>
      </c>
      <c r="I3537" t="s">
        <v>7571</v>
      </c>
      <c r="J3537" t="s">
        <v>8166</v>
      </c>
      <c r="K3537" t="s">
        <v>8168</v>
      </c>
      <c r="L3537" t="s">
        <v>8169</v>
      </c>
      <c r="M3537">
        <v>64945.84</v>
      </c>
      <c r="N3537">
        <v>81182.299999999988</v>
      </c>
    </row>
    <row r="3538" spans="1:14" x14ac:dyDescent="0.3">
      <c r="A3538" t="s">
        <v>3492</v>
      </c>
      <c r="B3538" t="s">
        <v>7042</v>
      </c>
      <c r="C3538" t="s">
        <v>7405</v>
      </c>
      <c r="D3538" t="s">
        <v>7410</v>
      </c>
      <c r="E3538" t="s">
        <v>7426</v>
      </c>
      <c r="F3538" t="s">
        <v>7434</v>
      </c>
      <c r="G3538">
        <v>14525</v>
      </c>
      <c r="H3538">
        <v>9</v>
      </c>
      <c r="I3538" t="s">
        <v>8009</v>
      </c>
      <c r="J3538" t="s">
        <v>8163</v>
      </c>
      <c r="K3538" t="s">
        <v>8167</v>
      </c>
      <c r="L3538" t="s">
        <v>8169</v>
      </c>
      <c r="M3538">
        <v>104580</v>
      </c>
      <c r="N3538">
        <v>130725</v>
      </c>
    </row>
    <row r="3539" spans="1:14" x14ac:dyDescent="0.3">
      <c r="A3539" t="s">
        <v>3493</v>
      </c>
      <c r="B3539" t="s">
        <v>4708</v>
      </c>
      <c r="C3539" t="s">
        <v>7406</v>
      </c>
      <c r="D3539" t="s">
        <v>7421</v>
      </c>
      <c r="E3539" t="s">
        <v>7426</v>
      </c>
      <c r="F3539" t="s">
        <v>7430</v>
      </c>
      <c r="G3539">
        <v>11678.1</v>
      </c>
      <c r="H3539">
        <v>16</v>
      </c>
      <c r="I3539" t="s">
        <v>7739</v>
      </c>
      <c r="J3539" t="s">
        <v>8164</v>
      </c>
      <c r="K3539" t="s">
        <v>8168</v>
      </c>
      <c r="L3539" t="s">
        <v>8170</v>
      </c>
      <c r="M3539">
        <v>186849.6</v>
      </c>
      <c r="N3539">
        <v>186849.6</v>
      </c>
    </row>
    <row r="3540" spans="1:14" x14ac:dyDescent="0.3">
      <c r="A3540" t="s">
        <v>3494</v>
      </c>
      <c r="B3540" t="s">
        <v>7043</v>
      </c>
      <c r="C3540" t="s">
        <v>7405</v>
      </c>
      <c r="D3540" t="s">
        <v>7411</v>
      </c>
      <c r="E3540" t="s">
        <v>7426</v>
      </c>
      <c r="F3540" t="s">
        <v>7430</v>
      </c>
      <c r="G3540">
        <v>7087.37</v>
      </c>
      <c r="H3540">
        <v>15</v>
      </c>
      <c r="I3540" t="s">
        <v>7477</v>
      </c>
      <c r="J3540" t="s">
        <v>8163</v>
      </c>
      <c r="K3540" t="s">
        <v>8167</v>
      </c>
      <c r="L3540" t="s">
        <v>8170</v>
      </c>
      <c r="M3540">
        <v>106310.55</v>
      </c>
      <c r="N3540">
        <v>106310.55</v>
      </c>
    </row>
    <row r="3541" spans="1:14" x14ac:dyDescent="0.3">
      <c r="A3541" t="s">
        <v>3495</v>
      </c>
      <c r="B3541" t="s">
        <v>7044</v>
      </c>
      <c r="C3541" t="s">
        <v>7406</v>
      </c>
      <c r="D3541" t="s">
        <v>7416</v>
      </c>
      <c r="E3541" t="s">
        <v>7426</v>
      </c>
      <c r="F3541" t="s">
        <v>7430</v>
      </c>
      <c r="G3541">
        <v>10654.71</v>
      </c>
      <c r="H3541">
        <v>18</v>
      </c>
      <c r="I3541" t="s">
        <v>7781</v>
      </c>
      <c r="J3541" t="s">
        <v>8162</v>
      </c>
      <c r="K3541" t="s">
        <v>8167</v>
      </c>
      <c r="L3541" t="s">
        <v>8170</v>
      </c>
      <c r="M3541">
        <v>191784.78</v>
      </c>
      <c r="N3541">
        <v>191784.77999999997</v>
      </c>
    </row>
    <row r="3542" spans="1:14" x14ac:dyDescent="0.3">
      <c r="A3542" t="s">
        <v>3496</v>
      </c>
      <c r="B3542" t="s">
        <v>4072</v>
      </c>
      <c r="C3542" t="s">
        <v>7405</v>
      </c>
      <c r="D3542" t="s">
        <v>7417</v>
      </c>
      <c r="E3542" t="s">
        <v>7424</v>
      </c>
      <c r="F3542" t="s">
        <v>7432</v>
      </c>
      <c r="G3542">
        <v>1946.35</v>
      </c>
      <c r="H3542">
        <v>15</v>
      </c>
      <c r="I3542" t="s">
        <v>7486</v>
      </c>
      <c r="J3542" t="s">
        <v>8164</v>
      </c>
      <c r="K3542" t="s">
        <v>8167</v>
      </c>
      <c r="L3542" t="s">
        <v>8169</v>
      </c>
      <c r="M3542">
        <v>23356.2</v>
      </c>
      <c r="N3542">
        <v>29195.25</v>
      </c>
    </row>
    <row r="3543" spans="1:14" x14ac:dyDescent="0.3">
      <c r="A3543" t="s">
        <v>3332</v>
      </c>
      <c r="B3543" t="s">
        <v>7045</v>
      </c>
      <c r="C3543" t="s">
        <v>7405</v>
      </c>
      <c r="D3543" t="s">
        <v>7409</v>
      </c>
      <c r="E3543" t="s">
        <v>7426</v>
      </c>
      <c r="F3543" t="s">
        <v>7433</v>
      </c>
      <c r="G3543">
        <v>4839.7299999999996</v>
      </c>
      <c r="H3543">
        <v>10</v>
      </c>
      <c r="I3543" t="s">
        <v>7621</v>
      </c>
      <c r="J3543" t="s">
        <v>8164</v>
      </c>
      <c r="K3543" t="s">
        <v>8167</v>
      </c>
      <c r="L3543" t="s">
        <v>8170</v>
      </c>
      <c r="M3543">
        <v>48397.3</v>
      </c>
      <c r="N3543">
        <v>48397.299999999996</v>
      </c>
    </row>
    <row r="3544" spans="1:14" x14ac:dyDescent="0.3">
      <c r="A3544" t="s">
        <v>3497</v>
      </c>
      <c r="B3544" t="s">
        <v>7046</v>
      </c>
      <c r="C3544" t="s">
        <v>7405</v>
      </c>
      <c r="D3544" t="s">
        <v>7409</v>
      </c>
      <c r="E3544" t="s">
        <v>7423</v>
      </c>
      <c r="F3544" t="s">
        <v>7429</v>
      </c>
      <c r="G3544">
        <v>12134.6</v>
      </c>
      <c r="H3544">
        <v>11</v>
      </c>
      <c r="I3544" t="s">
        <v>7778</v>
      </c>
      <c r="J3544" t="s">
        <v>8163</v>
      </c>
      <c r="K3544" t="s">
        <v>8168</v>
      </c>
      <c r="L3544" t="s">
        <v>8170</v>
      </c>
      <c r="M3544">
        <v>133480.6</v>
      </c>
      <c r="N3544">
        <v>133480.6</v>
      </c>
    </row>
    <row r="3545" spans="1:14" x14ac:dyDescent="0.3">
      <c r="A3545" t="s">
        <v>3498</v>
      </c>
      <c r="B3545" t="s">
        <v>6644</v>
      </c>
      <c r="C3545" t="s">
        <v>7405</v>
      </c>
      <c r="D3545" t="s">
        <v>7411</v>
      </c>
      <c r="E3545" t="s">
        <v>7423</v>
      </c>
      <c r="F3545" t="s">
        <v>7433</v>
      </c>
      <c r="G3545">
        <v>13098.23</v>
      </c>
      <c r="H3545">
        <v>7</v>
      </c>
      <c r="I3545" t="s">
        <v>7785</v>
      </c>
      <c r="J3545" t="s">
        <v>8162</v>
      </c>
      <c r="K3545" t="s">
        <v>8167</v>
      </c>
      <c r="L3545" t="s">
        <v>8170</v>
      </c>
      <c r="M3545">
        <v>91687.61</v>
      </c>
      <c r="N3545">
        <v>91687.61</v>
      </c>
    </row>
    <row r="3546" spans="1:14" x14ac:dyDescent="0.3">
      <c r="A3546" t="s">
        <v>3499</v>
      </c>
      <c r="B3546" t="s">
        <v>7047</v>
      </c>
      <c r="C3546" t="s">
        <v>7405</v>
      </c>
      <c r="D3546" t="s">
        <v>7409</v>
      </c>
      <c r="E3546" t="s">
        <v>7424</v>
      </c>
      <c r="F3546" t="s">
        <v>7430</v>
      </c>
      <c r="G3546">
        <v>5211.57</v>
      </c>
      <c r="H3546">
        <v>1</v>
      </c>
      <c r="I3546" t="s">
        <v>7502</v>
      </c>
      <c r="J3546" t="s">
        <v>8166</v>
      </c>
      <c r="K3546" t="s">
        <v>8167</v>
      </c>
      <c r="L3546" t="s">
        <v>8169</v>
      </c>
      <c r="M3546">
        <v>4169.09</v>
      </c>
      <c r="N3546">
        <v>5211.57</v>
      </c>
    </row>
    <row r="3547" spans="1:14" x14ac:dyDescent="0.3">
      <c r="A3547" t="s">
        <v>2335</v>
      </c>
      <c r="B3547" t="s">
        <v>7048</v>
      </c>
      <c r="C3547" t="s">
        <v>7405</v>
      </c>
      <c r="D3547" t="s">
        <v>7417</v>
      </c>
      <c r="E3547" t="s">
        <v>7427</v>
      </c>
      <c r="F3547" t="s">
        <v>7429</v>
      </c>
      <c r="G3547">
        <v>9192.25</v>
      </c>
      <c r="H3547">
        <v>4</v>
      </c>
      <c r="I3547" t="s">
        <v>8045</v>
      </c>
      <c r="J3547" t="s">
        <v>8166</v>
      </c>
      <c r="K3547" t="s">
        <v>8168</v>
      </c>
      <c r="L3547" t="s">
        <v>8169</v>
      </c>
      <c r="M3547">
        <v>29415.200000000001</v>
      </c>
      <c r="N3547">
        <v>36769</v>
      </c>
    </row>
    <row r="3548" spans="1:14" x14ac:dyDescent="0.3">
      <c r="A3548" t="s">
        <v>3500</v>
      </c>
      <c r="B3548" t="s">
        <v>7049</v>
      </c>
      <c r="C3548" t="s">
        <v>7407</v>
      </c>
      <c r="D3548" t="s">
        <v>7413</v>
      </c>
      <c r="E3548" t="s">
        <v>7423</v>
      </c>
      <c r="F3548" t="s">
        <v>7431</v>
      </c>
      <c r="G3548">
        <v>1524.71</v>
      </c>
      <c r="H3548">
        <v>3</v>
      </c>
      <c r="I3548" t="s">
        <v>7622</v>
      </c>
      <c r="J3548" t="s">
        <v>8162</v>
      </c>
      <c r="K3548" t="s">
        <v>8168</v>
      </c>
      <c r="L3548" t="s">
        <v>8169</v>
      </c>
      <c r="M3548">
        <v>3659.47</v>
      </c>
      <c r="N3548">
        <v>4574.13</v>
      </c>
    </row>
    <row r="3549" spans="1:14" x14ac:dyDescent="0.3">
      <c r="A3549" t="s">
        <v>3501</v>
      </c>
      <c r="B3549" t="s">
        <v>7050</v>
      </c>
      <c r="C3549" t="s">
        <v>7406</v>
      </c>
      <c r="D3549" t="s">
        <v>7414</v>
      </c>
      <c r="E3549" t="s">
        <v>7424</v>
      </c>
      <c r="F3549" t="s">
        <v>7430</v>
      </c>
      <c r="G3549">
        <v>1767.9</v>
      </c>
      <c r="H3549">
        <v>13</v>
      </c>
      <c r="I3549" t="s">
        <v>7442</v>
      </c>
      <c r="J3549" t="s">
        <v>8165</v>
      </c>
      <c r="K3549" t="s">
        <v>8167</v>
      </c>
      <c r="L3549" t="s">
        <v>8169</v>
      </c>
      <c r="M3549">
        <v>18386.16</v>
      </c>
      <c r="N3549">
        <v>22982.7</v>
      </c>
    </row>
    <row r="3550" spans="1:14" x14ac:dyDescent="0.3">
      <c r="A3550" t="s">
        <v>3502</v>
      </c>
      <c r="B3550" t="s">
        <v>7051</v>
      </c>
      <c r="C3550" t="s">
        <v>7405</v>
      </c>
      <c r="D3550" t="s">
        <v>7417</v>
      </c>
      <c r="E3550" t="s">
        <v>7427</v>
      </c>
      <c r="F3550" t="s">
        <v>7434</v>
      </c>
      <c r="G3550">
        <v>10583.33</v>
      </c>
      <c r="H3550">
        <v>9</v>
      </c>
      <c r="I3550" t="s">
        <v>7530</v>
      </c>
      <c r="J3550" t="s">
        <v>8163</v>
      </c>
      <c r="K3550" t="s">
        <v>8168</v>
      </c>
      <c r="L3550" t="s">
        <v>8170</v>
      </c>
      <c r="M3550">
        <v>95249.97</v>
      </c>
      <c r="N3550">
        <v>95249.97</v>
      </c>
    </row>
    <row r="3551" spans="1:14" x14ac:dyDescent="0.3">
      <c r="A3551" t="s">
        <v>3503</v>
      </c>
      <c r="B3551" t="s">
        <v>7052</v>
      </c>
      <c r="C3551" t="s">
        <v>7406</v>
      </c>
      <c r="D3551" t="s">
        <v>7412</v>
      </c>
      <c r="E3551" t="s">
        <v>7427</v>
      </c>
      <c r="F3551" t="s">
        <v>7432</v>
      </c>
      <c r="G3551">
        <v>1196.03</v>
      </c>
      <c r="H3551">
        <v>4</v>
      </c>
      <c r="I3551" t="s">
        <v>7914</v>
      </c>
      <c r="J3551" t="s">
        <v>8162</v>
      </c>
      <c r="K3551" t="s">
        <v>8167</v>
      </c>
      <c r="L3551" t="s">
        <v>8169</v>
      </c>
      <c r="M3551">
        <v>3827.13</v>
      </c>
      <c r="N3551">
        <v>4784.12</v>
      </c>
    </row>
    <row r="3552" spans="1:14" x14ac:dyDescent="0.3">
      <c r="A3552" t="s">
        <v>3504</v>
      </c>
      <c r="B3552" t="s">
        <v>6082</v>
      </c>
      <c r="C3552" t="s">
        <v>7408</v>
      </c>
      <c r="D3552" t="s">
        <v>7422</v>
      </c>
      <c r="E3552" t="s">
        <v>7424</v>
      </c>
      <c r="F3552" t="s">
        <v>7433</v>
      </c>
      <c r="G3552">
        <v>9215.49</v>
      </c>
      <c r="H3552">
        <v>7</v>
      </c>
      <c r="I3552" t="s">
        <v>8079</v>
      </c>
      <c r="J3552" t="s">
        <v>8165</v>
      </c>
      <c r="K3552" t="s">
        <v>8168</v>
      </c>
      <c r="L3552" t="s">
        <v>8170</v>
      </c>
      <c r="M3552">
        <v>64508.43</v>
      </c>
      <c r="N3552">
        <v>64508.43</v>
      </c>
    </row>
    <row r="3553" spans="1:14" x14ac:dyDescent="0.3">
      <c r="A3553" t="s">
        <v>3505</v>
      </c>
      <c r="B3553" t="s">
        <v>7053</v>
      </c>
      <c r="C3553" t="s">
        <v>7408</v>
      </c>
      <c r="D3553" t="s">
        <v>7422</v>
      </c>
      <c r="E3553" t="s">
        <v>7427</v>
      </c>
      <c r="F3553" t="s">
        <v>7434</v>
      </c>
      <c r="G3553">
        <v>13998.78</v>
      </c>
      <c r="H3553">
        <v>11</v>
      </c>
      <c r="I3553" t="s">
        <v>8142</v>
      </c>
      <c r="J3553" t="s">
        <v>8164</v>
      </c>
      <c r="K3553" t="s">
        <v>8167</v>
      </c>
      <c r="L3553" t="s">
        <v>8169</v>
      </c>
      <c r="M3553">
        <v>123189.43</v>
      </c>
      <c r="N3553">
        <v>153986.58000000002</v>
      </c>
    </row>
    <row r="3554" spans="1:14" x14ac:dyDescent="0.3">
      <c r="A3554" t="s">
        <v>3506</v>
      </c>
      <c r="B3554" t="s">
        <v>7054</v>
      </c>
      <c r="C3554" t="s">
        <v>7407</v>
      </c>
      <c r="D3554" t="s">
        <v>7418</v>
      </c>
      <c r="E3554" t="s">
        <v>7426</v>
      </c>
      <c r="F3554" t="s">
        <v>7432</v>
      </c>
      <c r="G3554">
        <v>7138.83</v>
      </c>
      <c r="H3554">
        <v>11</v>
      </c>
      <c r="I3554" t="s">
        <v>7660</v>
      </c>
      <c r="J3554" t="s">
        <v>8165</v>
      </c>
      <c r="K3554" t="s">
        <v>8168</v>
      </c>
      <c r="L3554" t="s">
        <v>8170</v>
      </c>
      <c r="M3554">
        <v>78527.13</v>
      </c>
      <c r="N3554">
        <v>78527.13</v>
      </c>
    </row>
    <row r="3555" spans="1:14" x14ac:dyDescent="0.3">
      <c r="A3555" t="s">
        <v>3507</v>
      </c>
      <c r="B3555" t="s">
        <v>7055</v>
      </c>
      <c r="C3555" t="s">
        <v>7405</v>
      </c>
      <c r="D3555" t="s">
        <v>7417</v>
      </c>
      <c r="E3555" t="s">
        <v>7426</v>
      </c>
      <c r="F3555" t="s">
        <v>7429</v>
      </c>
      <c r="G3555">
        <v>10692.06</v>
      </c>
      <c r="H3555">
        <v>10</v>
      </c>
      <c r="I3555" t="s">
        <v>7518</v>
      </c>
      <c r="J3555" t="s">
        <v>8166</v>
      </c>
      <c r="K3555" t="s">
        <v>8167</v>
      </c>
      <c r="L3555" t="s">
        <v>8170</v>
      </c>
      <c r="M3555">
        <v>106920.6</v>
      </c>
      <c r="N3555">
        <v>106920.59999999999</v>
      </c>
    </row>
    <row r="3556" spans="1:14" x14ac:dyDescent="0.3">
      <c r="A3556" t="s">
        <v>3508</v>
      </c>
      <c r="B3556" t="s">
        <v>7056</v>
      </c>
      <c r="C3556" t="s">
        <v>7406</v>
      </c>
      <c r="D3556" t="s">
        <v>7414</v>
      </c>
      <c r="E3556" t="s">
        <v>7424</v>
      </c>
      <c r="F3556" t="s">
        <v>7428</v>
      </c>
      <c r="G3556">
        <v>2745.64</v>
      </c>
      <c r="H3556">
        <v>17</v>
      </c>
      <c r="I3556" t="s">
        <v>7623</v>
      </c>
      <c r="J3556" t="s">
        <v>8162</v>
      </c>
      <c r="K3556" t="s">
        <v>8168</v>
      </c>
      <c r="L3556" t="s">
        <v>8169</v>
      </c>
      <c r="M3556">
        <v>37340.870000000003</v>
      </c>
      <c r="N3556">
        <v>46675.88</v>
      </c>
    </row>
    <row r="3557" spans="1:14" x14ac:dyDescent="0.3">
      <c r="A3557" t="s">
        <v>3509</v>
      </c>
      <c r="B3557" t="s">
        <v>7057</v>
      </c>
      <c r="C3557" t="s">
        <v>7405</v>
      </c>
      <c r="D3557" t="s">
        <v>7409</v>
      </c>
      <c r="E3557" t="s">
        <v>7425</v>
      </c>
      <c r="F3557" t="s">
        <v>7434</v>
      </c>
      <c r="G3557">
        <v>14365.64</v>
      </c>
      <c r="H3557">
        <v>8</v>
      </c>
      <c r="I3557" t="s">
        <v>8047</v>
      </c>
      <c r="J3557" t="s">
        <v>8165</v>
      </c>
      <c r="K3557" t="s">
        <v>8168</v>
      </c>
      <c r="L3557" t="s">
        <v>8169</v>
      </c>
      <c r="M3557">
        <v>91939.93</v>
      </c>
      <c r="N3557">
        <v>114925.12</v>
      </c>
    </row>
    <row r="3558" spans="1:14" x14ac:dyDescent="0.3">
      <c r="A3558" t="s">
        <v>3510</v>
      </c>
      <c r="B3558" t="s">
        <v>7058</v>
      </c>
      <c r="C3558" t="s">
        <v>7408</v>
      </c>
      <c r="D3558" t="s">
        <v>7417</v>
      </c>
      <c r="E3558" t="s">
        <v>7423</v>
      </c>
      <c r="F3558" t="s">
        <v>7428</v>
      </c>
      <c r="G3558">
        <v>9828.0300000000007</v>
      </c>
      <c r="H3558">
        <v>13</v>
      </c>
      <c r="I3558" t="s">
        <v>7871</v>
      </c>
      <c r="J3558" t="s">
        <v>8163</v>
      </c>
      <c r="K3558" t="s">
        <v>8168</v>
      </c>
      <c r="L3558" t="s">
        <v>8169</v>
      </c>
      <c r="M3558">
        <v>102211.18</v>
      </c>
      <c r="N3558">
        <v>127764.39000000001</v>
      </c>
    </row>
    <row r="3559" spans="1:14" x14ac:dyDescent="0.3">
      <c r="A3559" t="s">
        <v>3511</v>
      </c>
      <c r="B3559" t="s">
        <v>7059</v>
      </c>
      <c r="C3559" t="s">
        <v>7405</v>
      </c>
      <c r="D3559" t="s">
        <v>7409</v>
      </c>
      <c r="E3559" t="s">
        <v>7423</v>
      </c>
      <c r="F3559" t="s">
        <v>7428</v>
      </c>
      <c r="G3559">
        <v>3507.58</v>
      </c>
      <c r="H3559">
        <v>17</v>
      </c>
      <c r="I3559" t="s">
        <v>8159</v>
      </c>
      <c r="J3559" t="s">
        <v>8164</v>
      </c>
      <c r="K3559" t="s">
        <v>8167</v>
      </c>
      <c r="L3559" t="s">
        <v>8170</v>
      </c>
      <c r="M3559">
        <v>59628.86</v>
      </c>
      <c r="N3559">
        <v>59628.86</v>
      </c>
    </row>
    <row r="3560" spans="1:14" x14ac:dyDescent="0.3">
      <c r="A3560" t="s">
        <v>3512</v>
      </c>
      <c r="B3560" t="s">
        <v>7060</v>
      </c>
      <c r="C3560" t="s">
        <v>7407</v>
      </c>
      <c r="D3560" t="s">
        <v>7418</v>
      </c>
      <c r="E3560" t="s">
        <v>7423</v>
      </c>
      <c r="F3560" t="s">
        <v>7430</v>
      </c>
      <c r="G3560">
        <v>2774.69</v>
      </c>
      <c r="H3560">
        <v>2</v>
      </c>
      <c r="I3560" t="s">
        <v>7843</v>
      </c>
      <c r="J3560" t="s">
        <v>8164</v>
      </c>
      <c r="K3560" t="s">
        <v>8167</v>
      </c>
      <c r="L3560" t="s">
        <v>8170</v>
      </c>
      <c r="M3560">
        <v>5549.38</v>
      </c>
      <c r="N3560">
        <v>5549.38</v>
      </c>
    </row>
    <row r="3561" spans="1:14" x14ac:dyDescent="0.3">
      <c r="A3561" t="s">
        <v>3513</v>
      </c>
      <c r="B3561" t="s">
        <v>7061</v>
      </c>
      <c r="C3561" t="s">
        <v>7408</v>
      </c>
      <c r="D3561" t="s">
        <v>7420</v>
      </c>
      <c r="E3561" t="s">
        <v>7423</v>
      </c>
      <c r="F3561" t="s">
        <v>7428</v>
      </c>
      <c r="G3561">
        <v>12182.74</v>
      </c>
      <c r="H3561">
        <v>8</v>
      </c>
      <c r="I3561" t="s">
        <v>7669</v>
      </c>
      <c r="J3561" t="s">
        <v>8165</v>
      </c>
      <c r="K3561" t="s">
        <v>8167</v>
      </c>
      <c r="L3561" t="s">
        <v>8170</v>
      </c>
      <c r="M3561">
        <v>97461.92</v>
      </c>
      <c r="N3561">
        <v>97461.92</v>
      </c>
    </row>
    <row r="3562" spans="1:14" x14ac:dyDescent="0.3">
      <c r="A3562" t="s">
        <v>1836</v>
      </c>
      <c r="B3562" t="s">
        <v>7062</v>
      </c>
      <c r="C3562" t="s">
        <v>7405</v>
      </c>
      <c r="D3562" t="s">
        <v>7410</v>
      </c>
      <c r="E3562" t="s">
        <v>7423</v>
      </c>
      <c r="F3562" t="s">
        <v>7430</v>
      </c>
      <c r="G3562">
        <v>8009.5</v>
      </c>
      <c r="H3562">
        <v>10</v>
      </c>
      <c r="I3562" t="s">
        <v>7637</v>
      </c>
      <c r="J3562" t="s">
        <v>8163</v>
      </c>
      <c r="K3562" t="s">
        <v>8168</v>
      </c>
      <c r="L3562" t="s">
        <v>8169</v>
      </c>
      <c r="M3562">
        <v>64076</v>
      </c>
      <c r="N3562">
        <v>80095</v>
      </c>
    </row>
    <row r="3563" spans="1:14" x14ac:dyDescent="0.3">
      <c r="A3563" t="s">
        <v>3514</v>
      </c>
      <c r="B3563" t="s">
        <v>7063</v>
      </c>
      <c r="C3563" t="s">
        <v>7407</v>
      </c>
      <c r="D3563" t="s">
        <v>7417</v>
      </c>
      <c r="E3563" t="s">
        <v>7424</v>
      </c>
      <c r="F3563" t="s">
        <v>7431</v>
      </c>
      <c r="G3563">
        <v>16453.919999999998</v>
      </c>
      <c r="H3563">
        <v>2</v>
      </c>
      <c r="I3563" t="s">
        <v>7944</v>
      </c>
      <c r="J3563" t="s">
        <v>8163</v>
      </c>
      <c r="K3563" t="s">
        <v>8168</v>
      </c>
      <c r="L3563" t="s">
        <v>8170</v>
      </c>
      <c r="M3563">
        <v>32907.839999999997</v>
      </c>
      <c r="N3563">
        <v>32907.839999999997</v>
      </c>
    </row>
    <row r="3564" spans="1:14" x14ac:dyDescent="0.3">
      <c r="A3564" t="s">
        <v>3515</v>
      </c>
      <c r="B3564" t="s">
        <v>7064</v>
      </c>
      <c r="C3564" t="s">
        <v>7405</v>
      </c>
      <c r="D3564" t="s">
        <v>7409</v>
      </c>
      <c r="E3564" t="s">
        <v>7424</v>
      </c>
      <c r="F3564" t="s">
        <v>7431</v>
      </c>
      <c r="G3564">
        <v>4977.51</v>
      </c>
      <c r="H3564">
        <v>16</v>
      </c>
      <c r="I3564" t="s">
        <v>7580</v>
      </c>
      <c r="J3564" t="s">
        <v>8164</v>
      </c>
      <c r="K3564" t="s">
        <v>8167</v>
      </c>
      <c r="L3564" t="s">
        <v>8169</v>
      </c>
      <c r="M3564">
        <v>63712.46</v>
      </c>
      <c r="N3564">
        <v>79640.160000000003</v>
      </c>
    </row>
    <row r="3565" spans="1:14" x14ac:dyDescent="0.3">
      <c r="A3565" t="s">
        <v>3516</v>
      </c>
      <c r="B3565" t="s">
        <v>4899</v>
      </c>
      <c r="C3565" t="s">
        <v>7406</v>
      </c>
      <c r="D3565" t="s">
        <v>7421</v>
      </c>
      <c r="E3565" t="s">
        <v>7426</v>
      </c>
      <c r="F3565" t="s">
        <v>7428</v>
      </c>
      <c r="G3565">
        <v>11475.58</v>
      </c>
      <c r="H3565">
        <v>13</v>
      </c>
      <c r="I3565" t="s">
        <v>7692</v>
      </c>
      <c r="J3565" t="s">
        <v>8165</v>
      </c>
      <c r="K3565" t="s">
        <v>8168</v>
      </c>
      <c r="L3565" t="s">
        <v>8170</v>
      </c>
      <c r="M3565">
        <v>149182.54</v>
      </c>
      <c r="N3565">
        <v>149182.54</v>
      </c>
    </row>
    <row r="3566" spans="1:14" x14ac:dyDescent="0.3">
      <c r="A3566" t="s">
        <v>3517</v>
      </c>
      <c r="B3566" t="s">
        <v>4564</v>
      </c>
      <c r="C3566" t="s">
        <v>7408</v>
      </c>
      <c r="D3566" t="s">
        <v>7422</v>
      </c>
      <c r="E3566" t="s">
        <v>7427</v>
      </c>
      <c r="F3566" t="s">
        <v>7433</v>
      </c>
      <c r="G3566">
        <v>2453.48</v>
      </c>
      <c r="H3566">
        <v>17</v>
      </c>
      <c r="I3566" t="s">
        <v>8069</v>
      </c>
      <c r="J3566" t="s">
        <v>8166</v>
      </c>
      <c r="K3566" t="s">
        <v>8167</v>
      </c>
      <c r="L3566" t="s">
        <v>8170</v>
      </c>
      <c r="M3566">
        <v>41709.160000000003</v>
      </c>
      <c r="N3566">
        <v>41709.160000000003</v>
      </c>
    </row>
    <row r="3567" spans="1:14" x14ac:dyDescent="0.3">
      <c r="A3567" t="s">
        <v>3518</v>
      </c>
      <c r="B3567" t="s">
        <v>5417</v>
      </c>
      <c r="C3567" t="s">
        <v>7406</v>
      </c>
      <c r="D3567" t="s">
        <v>7412</v>
      </c>
      <c r="E3567" t="s">
        <v>7426</v>
      </c>
      <c r="F3567" t="s">
        <v>7431</v>
      </c>
      <c r="G3567">
        <v>3278.5</v>
      </c>
      <c r="H3567">
        <v>4</v>
      </c>
      <c r="I3567" t="s">
        <v>7936</v>
      </c>
      <c r="J3567" t="s">
        <v>8165</v>
      </c>
      <c r="K3567" t="s">
        <v>8168</v>
      </c>
      <c r="L3567" t="s">
        <v>8170</v>
      </c>
      <c r="M3567">
        <v>13114</v>
      </c>
      <c r="N3567">
        <v>13114</v>
      </c>
    </row>
    <row r="3568" spans="1:14" x14ac:dyDescent="0.3">
      <c r="A3568" t="s">
        <v>3519</v>
      </c>
      <c r="B3568" t="s">
        <v>7065</v>
      </c>
      <c r="C3568" t="s">
        <v>7408</v>
      </c>
      <c r="D3568" t="s">
        <v>7419</v>
      </c>
      <c r="E3568" t="s">
        <v>7427</v>
      </c>
      <c r="F3568" t="s">
        <v>7429</v>
      </c>
      <c r="G3568">
        <v>11349.42</v>
      </c>
      <c r="H3568">
        <v>10</v>
      </c>
      <c r="I3568" t="s">
        <v>7618</v>
      </c>
      <c r="J3568" t="s">
        <v>8166</v>
      </c>
      <c r="K3568" t="s">
        <v>8168</v>
      </c>
      <c r="L3568" t="s">
        <v>8170</v>
      </c>
      <c r="M3568">
        <v>113494.2</v>
      </c>
      <c r="N3568">
        <v>113494.2</v>
      </c>
    </row>
    <row r="3569" spans="1:14" x14ac:dyDescent="0.3">
      <c r="A3569" t="s">
        <v>3520</v>
      </c>
      <c r="B3569" t="s">
        <v>7066</v>
      </c>
      <c r="C3569" t="s">
        <v>7405</v>
      </c>
      <c r="D3569" t="s">
        <v>7410</v>
      </c>
      <c r="E3569" t="s">
        <v>7426</v>
      </c>
      <c r="F3569" t="s">
        <v>7432</v>
      </c>
      <c r="G3569">
        <v>5790.91</v>
      </c>
      <c r="H3569">
        <v>2</v>
      </c>
      <c r="I3569" t="s">
        <v>8083</v>
      </c>
      <c r="J3569" t="s">
        <v>8164</v>
      </c>
      <c r="K3569" t="s">
        <v>8167</v>
      </c>
      <c r="L3569" t="s">
        <v>8170</v>
      </c>
      <c r="M3569">
        <v>11581.82</v>
      </c>
      <c r="N3569">
        <v>11581.82</v>
      </c>
    </row>
    <row r="3570" spans="1:14" x14ac:dyDescent="0.3">
      <c r="A3570" t="s">
        <v>3521</v>
      </c>
      <c r="B3570" t="s">
        <v>7067</v>
      </c>
      <c r="C3570" t="s">
        <v>7407</v>
      </c>
      <c r="D3570" t="s">
        <v>7415</v>
      </c>
      <c r="E3570" t="s">
        <v>7423</v>
      </c>
      <c r="F3570" t="s">
        <v>7431</v>
      </c>
      <c r="G3570">
        <v>7064.13</v>
      </c>
      <c r="H3570">
        <v>11</v>
      </c>
      <c r="I3570" t="s">
        <v>7860</v>
      </c>
      <c r="J3570" t="s">
        <v>8163</v>
      </c>
      <c r="K3570" t="s">
        <v>8168</v>
      </c>
      <c r="L3570" t="s">
        <v>8169</v>
      </c>
      <c r="M3570">
        <v>62164.51</v>
      </c>
      <c r="N3570">
        <v>77705.430000000008</v>
      </c>
    </row>
    <row r="3571" spans="1:14" x14ac:dyDescent="0.3">
      <c r="A3571" t="s">
        <v>3522</v>
      </c>
      <c r="B3571" t="s">
        <v>7068</v>
      </c>
      <c r="C3571" t="s">
        <v>7405</v>
      </c>
      <c r="D3571" t="s">
        <v>7410</v>
      </c>
      <c r="E3571" t="s">
        <v>7423</v>
      </c>
      <c r="F3571" t="s">
        <v>7431</v>
      </c>
      <c r="G3571">
        <v>7271.63</v>
      </c>
      <c r="H3571">
        <v>4</v>
      </c>
      <c r="I3571" t="s">
        <v>7437</v>
      </c>
      <c r="J3571" t="s">
        <v>8163</v>
      </c>
      <c r="K3571" t="s">
        <v>8168</v>
      </c>
      <c r="L3571" t="s">
        <v>8169</v>
      </c>
      <c r="M3571">
        <v>23269.05</v>
      </c>
      <c r="N3571">
        <v>29086.52</v>
      </c>
    </row>
    <row r="3572" spans="1:14" x14ac:dyDescent="0.3">
      <c r="A3572" t="s">
        <v>3523</v>
      </c>
      <c r="B3572" t="s">
        <v>6920</v>
      </c>
      <c r="C3572" t="s">
        <v>7407</v>
      </c>
      <c r="D3572" t="s">
        <v>7415</v>
      </c>
      <c r="E3572" t="s">
        <v>7424</v>
      </c>
      <c r="F3572" t="s">
        <v>7434</v>
      </c>
      <c r="G3572">
        <v>8591.33</v>
      </c>
      <c r="H3572">
        <v>6</v>
      </c>
      <c r="I3572" t="s">
        <v>7689</v>
      </c>
      <c r="J3572" t="s">
        <v>8165</v>
      </c>
      <c r="K3572" t="s">
        <v>8168</v>
      </c>
      <c r="L3572" t="s">
        <v>8170</v>
      </c>
      <c r="M3572">
        <v>51547.98</v>
      </c>
      <c r="N3572">
        <v>51547.979999999996</v>
      </c>
    </row>
    <row r="3573" spans="1:14" x14ac:dyDescent="0.3">
      <c r="A3573" t="s">
        <v>3524</v>
      </c>
      <c r="B3573" t="s">
        <v>7069</v>
      </c>
      <c r="C3573" t="s">
        <v>7406</v>
      </c>
      <c r="D3573" t="s">
        <v>7414</v>
      </c>
      <c r="E3573" t="s">
        <v>7426</v>
      </c>
      <c r="F3573" t="s">
        <v>7432</v>
      </c>
      <c r="G3573">
        <v>14668.59</v>
      </c>
      <c r="H3573">
        <v>12</v>
      </c>
      <c r="I3573" t="s">
        <v>7922</v>
      </c>
      <c r="J3573" t="s">
        <v>8162</v>
      </c>
      <c r="K3573" t="s">
        <v>8168</v>
      </c>
      <c r="L3573" t="s">
        <v>8169</v>
      </c>
      <c r="M3573">
        <v>140818.63</v>
      </c>
      <c r="N3573">
        <v>176023.08000000002</v>
      </c>
    </row>
    <row r="3574" spans="1:14" x14ac:dyDescent="0.3">
      <c r="A3574" t="s">
        <v>3525</v>
      </c>
      <c r="B3574" t="s">
        <v>7070</v>
      </c>
      <c r="C3574" t="s">
        <v>7408</v>
      </c>
      <c r="D3574" t="s">
        <v>7417</v>
      </c>
      <c r="E3574" t="s">
        <v>7425</v>
      </c>
      <c r="F3574" t="s">
        <v>7428</v>
      </c>
      <c r="G3574">
        <v>15768.34</v>
      </c>
      <c r="H3574">
        <v>12</v>
      </c>
      <c r="I3574" t="s">
        <v>8150</v>
      </c>
      <c r="J3574" t="s">
        <v>8164</v>
      </c>
      <c r="K3574" t="s">
        <v>8167</v>
      </c>
      <c r="L3574" t="s">
        <v>8170</v>
      </c>
      <c r="M3574">
        <v>189220.08</v>
      </c>
      <c r="N3574">
        <v>189220.08000000002</v>
      </c>
    </row>
    <row r="3575" spans="1:14" x14ac:dyDescent="0.3">
      <c r="A3575" t="s">
        <v>3526</v>
      </c>
      <c r="B3575" t="s">
        <v>7071</v>
      </c>
      <c r="C3575" t="s">
        <v>7405</v>
      </c>
      <c r="D3575" t="s">
        <v>7417</v>
      </c>
      <c r="E3575" t="s">
        <v>7424</v>
      </c>
      <c r="F3575" t="s">
        <v>7428</v>
      </c>
      <c r="G3575">
        <v>8592.99</v>
      </c>
      <c r="H3575">
        <v>16</v>
      </c>
      <c r="I3575" t="s">
        <v>7580</v>
      </c>
      <c r="J3575" t="s">
        <v>8166</v>
      </c>
      <c r="K3575" t="s">
        <v>8167</v>
      </c>
      <c r="L3575" t="s">
        <v>8170</v>
      </c>
      <c r="M3575">
        <v>137487.84</v>
      </c>
      <c r="N3575">
        <v>137487.84</v>
      </c>
    </row>
    <row r="3576" spans="1:14" x14ac:dyDescent="0.3">
      <c r="A3576" t="s">
        <v>3527</v>
      </c>
      <c r="B3576" t="s">
        <v>4389</v>
      </c>
      <c r="C3576" t="s">
        <v>7407</v>
      </c>
      <c r="D3576" t="s">
        <v>7415</v>
      </c>
      <c r="E3576" t="s">
        <v>7427</v>
      </c>
      <c r="F3576" t="s">
        <v>7429</v>
      </c>
      <c r="G3576">
        <v>4679.54</v>
      </c>
      <c r="H3576">
        <v>18</v>
      </c>
      <c r="I3576" t="s">
        <v>7696</v>
      </c>
      <c r="J3576" t="s">
        <v>8165</v>
      </c>
      <c r="K3576" t="s">
        <v>8167</v>
      </c>
      <c r="L3576" t="s">
        <v>8169</v>
      </c>
      <c r="M3576">
        <v>67385.210000000006</v>
      </c>
      <c r="N3576">
        <v>84231.72</v>
      </c>
    </row>
    <row r="3577" spans="1:14" x14ac:dyDescent="0.3">
      <c r="A3577" t="s">
        <v>3528</v>
      </c>
      <c r="B3577" t="s">
        <v>4562</v>
      </c>
      <c r="C3577" t="s">
        <v>7408</v>
      </c>
      <c r="D3577" t="s">
        <v>7420</v>
      </c>
      <c r="E3577" t="s">
        <v>7427</v>
      </c>
      <c r="F3577" t="s">
        <v>7428</v>
      </c>
      <c r="G3577">
        <v>4250.43</v>
      </c>
      <c r="H3577">
        <v>13</v>
      </c>
      <c r="I3577" t="s">
        <v>8067</v>
      </c>
      <c r="J3577" t="s">
        <v>8162</v>
      </c>
      <c r="K3577" t="s">
        <v>8167</v>
      </c>
      <c r="L3577" t="s">
        <v>8169</v>
      </c>
      <c r="M3577">
        <v>44204.14</v>
      </c>
      <c r="N3577">
        <v>55255.590000000004</v>
      </c>
    </row>
    <row r="3578" spans="1:14" x14ac:dyDescent="0.3">
      <c r="A3578" t="s">
        <v>3529</v>
      </c>
      <c r="B3578" t="s">
        <v>7072</v>
      </c>
      <c r="C3578" t="s">
        <v>7407</v>
      </c>
      <c r="D3578" t="s">
        <v>7417</v>
      </c>
      <c r="E3578" t="s">
        <v>7427</v>
      </c>
      <c r="F3578" t="s">
        <v>7434</v>
      </c>
      <c r="G3578">
        <v>6042.4</v>
      </c>
      <c r="H3578">
        <v>7</v>
      </c>
      <c r="I3578" t="s">
        <v>7632</v>
      </c>
      <c r="J3578" t="s">
        <v>8162</v>
      </c>
      <c r="K3578" t="s">
        <v>8167</v>
      </c>
      <c r="L3578" t="s">
        <v>8169</v>
      </c>
      <c r="M3578">
        <v>33837.440000000002</v>
      </c>
      <c r="N3578">
        <v>42296.799999999996</v>
      </c>
    </row>
    <row r="3579" spans="1:14" x14ac:dyDescent="0.3">
      <c r="A3579" t="s">
        <v>3530</v>
      </c>
      <c r="B3579" t="s">
        <v>7073</v>
      </c>
      <c r="C3579" t="s">
        <v>7405</v>
      </c>
      <c r="D3579" t="s">
        <v>7417</v>
      </c>
      <c r="E3579" t="s">
        <v>7424</v>
      </c>
      <c r="F3579" t="s">
        <v>7429</v>
      </c>
      <c r="G3579">
        <v>14344.06</v>
      </c>
      <c r="H3579">
        <v>9</v>
      </c>
      <c r="I3579" t="s">
        <v>7624</v>
      </c>
      <c r="J3579" t="s">
        <v>8163</v>
      </c>
      <c r="K3579" t="s">
        <v>8168</v>
      </c>
      <c r="L3579" t="s">
        <v>8170</v>
      </c>
      <c r="M3579">
        <v>129096.54</v>
      </c>
      <c r="N3579">
        <v>129096.54</v>
      </c>
    </row>
    <row r="3580" spans="1:14" x14ac:dyDescent="0.3">
      <c r="A3580" t="s">
        <v>1029</v>
      </c>
      <c r="B3580" t="s">
        <v>7074</v>
      </c>
      <c r="C3580" t="s">
        <v>7405</v>
      </c>
      <c r="D3580" t="s">
        <v>7409</v>
      </c>
      <c r="E3580" t="s">
        <v>7426</v>
      </c>
      <c r="F3580" t="s">
        <v>7433</v>
      </c>
      <c r="G3580">
        <v>8739.07</v>
      </c>
      <c r="H3580">
        <v>17</v>
      </c>
      <c r="I3580" t="s">
        <v>7606</v>
      </c>
      <c r="J3580" t="s">
        <v>8164</v>
      </c>
      <c r="K3580" t="s">
        <v>8168</v>
      </c>
      <c r="L3580" t="s">
        <v>8169</v>
      </c>
      <c r="M3580">
        <v>118851.02</v>
      </c>
      <c r="N3580">
        <v>148564.19</v>
      </c>
    </row>
    <row r="3581" spans="1:14" x14ac:dyDescent="0.3">
      <c r="A3581" t="s">
        <v>3531</v>
      </c>
      <c r="B3581" t="s">
        <v>7075</v>
      </c>
      <c r="C3581" t="s">
        <v>7406</v>
      </c>
      <c r="D3581" t="s">
        <v>7412</v>
      </c>
      <c r="E3581" t="s">
        <v>7424</v>
      </c>
      <c r="F3581" t="s">
        <v>7434</v>
      </c>
      <c r="G3581">
        <v>6449.93</v>
      </c>
      <c r="H3581">
        <v>15</v>
      </c>
      <c r="I3581" t="s">
        <v>7780</v>
      </c>
      <c r="J3581" t="s">
        <v>8163</v>
      </c>
      <c r="K3581" t="s">
        <v>8167</v>
      </c>
      <c r="L3581" t="s">
        <v>8169</v>
      </c>
      <c r="M3581">
        <v>77399.16</v>
      </c>
      <c r="N3581">
        <v>96748.950000000012</v>
      </c>
    </row>
    <row r="3582" spans="1:14" x14ac:dyDescent="0.3">
      <c r="A3582" t="s">
        <v>3532</v>
      </c>
      <c r="B3582" t="s">
        <v>7076</v>
      </c>
      <c r="C3582" t="s">
        <v>7407</v>
      </c>
      <c r="D3582" t="s">
        <v>7413</v>
      </c>
      <c r="E3582" t="s">
        <v>7424</v>
      </c>
      <c r="F3582" t="s">
        <v>7433</v>
      </c>
      <c r="G3582">
        <v>3554.89</v>
      </c>
      <c r="H3582">
        <v>16</v>
      </c>
      <c r="I3582" t="s">
        <v>7810</v>
      </c>
      <c r="J3582" t="s">
        <v>8162</v>
      </c>
      <c r="K3582" t="s">
        <v>8168</v>
      </c>
      <c r="L3582" t="s">
        <v>8170</v>
      </c>
      <c r="M3582">
        <v>56878.239999999998</v>
      </c>
      <c r="N3582">
        <v>56878.239999999998</v>
      </c>
    </row>
    <row r="3583" spans="1:14" x14ac:dyDescent="0.3">
      <c r="A3583" t="s">
        <v>3533</v>
      </c>
      <c r="B3583" t="s">
        <v>7077</v>
      </c>
      <c r="C3583" t="s">
        <v>7406</v>
      </c>
      <c r="D3583" t="s">
        <v>7416</v>
      </c>
      <c r="E3583" t="s">
        <v>7426</v>
      </c>
      <c r="F3583" t="s">
        <v>7428</v>
      </c>
      <c r="G3583">
        <v>10941.89</v>
      </c>
      <c r="H3583">
        <v>5</v>
      </c>
      <c r="I3583" t="s">
        <v>7526</v>
      </c>
      <c r="J3583" t="s">
        <v>8164</v>
      </c>
      <c r="K3583" t="s">
        <v>8167</v>
      </c>
      <c r="L3583" t="s">
        <v>8169</v>
      </c>
      <c r="M3583">
        <v>43767.56</v>
      </c>
      <c r="N3583">
        <v>54709.45</v>
      </c>
    </row>
    <row r="3584" spans="1:14" x14ac:dyDescent="0.3">
      <c r="A3584" t="s">
        <v>3534</v>
      </c>
      <c r="B3584" t="s">
        <v>7078</v>
      </c>
      <c r="C3584" t="s">
        <v>7408</v>
      </c>
      <c r="D3584" t="s">
        <v>7419</v>
      </c>
      <c r="E3584" t="s">
        <v>7425</v>
      </c>
      <c r="F3584" t="s">
        <v>7429</v>
      </c>
      <c r="G3584">
        <v>8664.3700000000008</v>
      </c>
      <c r="H3584">
        <v>5</v>
      </c>
      <c r="I3584" t="s">
        <v>7670</v>
      </c>
      <c r="J3584" t="s">
        <v>8166</v>
      </c>
      <c r="K3584" t="s">
        <v>8167</v>
      </c>
      <c r="L3584" t="s">
        <v>8170</v>
      </c>
      <c r="M3584">
        <v>43321.85</v>
      </c>
      <c r="N3584">
        <v>43321.850000000006</v>
      </c>
    </row>
    <row r="3585" spans="1:14" x14ac:dyDescent="0.3">
      <c r="A3585" t="s">
        <v>3535</v>
      </c>
      <c r="B3585" t="s">
        <v>7079</v>
      </c>
      <c r="C3585" t="s">
        <v>7405</v>
      </c>
      <c r="D3585" t="s">
        <v>7410</v>
      </c>
      <c r="E3585" t="s">
        <v>7423</v>
      </c>
      <c r="F3585" t="s">
        <v>7432</v>
      </c>
      <c r="G3585">
        <v>4582.43</v>
      </c>
      <c r="H3585">
        <v>17</v>
      </c>
      <c r="I3585" t="s">
        <v>7806</v>
      </c>
      <c r="J3585" t="s">
        <v>8162</v>
      </c>
      <c r="K3585" t="s">
        <v>8168</v>
      </c>
      <c r="L3585" t="s">
        <v>8169</v>
      </c>
      <c r="M3585">
        <v>62321.38</v>
      </c>
      <c r="N3585">
        <v>77901.31</v>
      </c>
    </row>
    <row r="3586" spans="1:14" x14ac:dyDescent="0.3">
      <c r="A3586" t="s">
        <v>3536</v>
      </c>
      <c r="B3586" t="s">
        <v>7080</v>
      </c>
      <c r="C3586" t="s">
        <v>7405</v>
      </c>
      <c r="D3586" t="s">
        <v>7410</v>
      </c>
      <c r="E3586" t="s">
        <v>7423</v>
      </c>
      <c r="F3586" t="s">
        <v>7430</v>
      </c>
      <c r="G3586">
        <v>6723.83</v>
      </c>
      <c r="H3586">
        <v>15</v>
      </c>
      <c r="I3586" t="s">
        <v>7741</v>
      </c>
      <c r="J3586" t="s">
        <v>8163</v>
      </c>
      <c r="K3586" t="s">
        <v>8168</v>
      </c>
      <c r="L3586" t="s">
        <v>8169</v>
      </c>
      <c r="M3586">
        <v>80685.960000000006</v>
      </c>
      <c r="N3586">
        <v>100857.45</v>
      </c>
    </row>
    <row r="3587" spans="1:14" x14ac:dyDescent="0.3">
      <c r="A3587" t="s">
        <v>3537</v>
      </c>
      <c r="B3587" t="s">
        <v>7081</v>
      </c>
      <c r="C3587" t="s">
        <v>7405</v>
      </c>
      <c r="D3587" t="s">
        <v>7410</v>
      </c>
      <c r="E3587" t="s">
        <v>7425</v>
      </c>
      <c r="F3587" t="s">
        <v>7430</v>
      </c>
      <c r="G3587">
        <v>16268</v>
      </c>
      <c r="H3587">
        <v>9</v>
      </c>
      <c r="I3587" t="s">
        <v>7445</v>
      </c>
      <c r="J3587" t="s">
        <v>8166</v>
      </c>
      <c r="K3587" t="s">
        <v>8167</v>
      </c>
      <c r="L3587" t="s">
        <v>8170</v>
      </c>
      <c r="M3587">
        <v>146412</v>
      </c>
      <c r="N3587">
        <v>146412</v>
      </c>
    </row>
    <row r="3588" spans="1:14" x14ac:dyDescent="0.3">
      <c r="A3588" t="s">
        <v>2831</v>
      </c>
      <c r="B3588" t="s">
        <v>7082</v>
      </c>
      <c r="C3588" t="s">
        <v>7408</v>
      </c>
      <c r="D3588" t="s">
        <v>7417</v>
      </c>
      <c r="E3588" t="s">
        <v>7425</v>
      </c>
      <c r="F3588" t="s">
        <v>7434</v>
      </c>
      <c r="G3588">
        <v>10312.75</v>
      </c>
      <c r="H3588">
        <v>2</v>
      </c>
      <c r="I3588" t="s">
        <v>7678</v>
      </c>
      <c r="J3588" t="s">
        <v>8165</v>
      </c>
      <c r="K3588" t="s">
        <v>8168</v>
      </c>
      <c r="L3588" t="s">
        <v>8170</v>
      </c>
      <c r="M3588">
        <v>20625.5</v>
      </c>
      <c r="N3588">
        <v>20625.5</v>
      </c>
    </row>
    <row r="3589" spans="1:14" x14ac:dyDescent="0.3">
      <c r="A3589" t="s">
        <v>3538</v>
      </c>
      <c r="B3589" t="s">
        <v>7083</v>
      </c>
      <c r="C3589" t="s">
        <v>7408</v>
      </c>
      <c r="D3589" t="s">
        <v>7422</v>
      </c>
      <c r="E3589" t="s">
        <v>7424</v>
      </c>
      <c r="F3589" t="s">
        <v>7433</v>
      </c>
      <c r="G3589">
        <v>11272.23</v>
      </c>
      <c r="H3589">
        <v>11</v>
      </c>
      <c r="I3589" t="s">
        <v>7896</v>
      </c>
      <c r="J3589" t="s">
        <v>8164</v>
      </c>
      <c r="K3589" t="s">
        <v>8168</v>
      </c>
      <c r="L3589" t="s">
        <v>8170</v>
      </c>
      <c r="M3589">
        <v>123994.53</v>
      </c>
      <c r="N3589">
        <v>123994.53</v>
      </c>
    </row>
    <row r="3590" spans="1:14" x14ac:dyDescent="0.3">
      <c r="A3590" t="s">
        <v>3539</v>
      </c>
      <c r="B3590" t="s">
        <v>7084</v>
      </c>
      <c r="C3590" t="s">
        <v>7406</v>
      </c>
      <c r="D3590" t="s">
        <v>7412</v>
      </c>
      <c r="E3590" t="s">
        <v>7424</v>
      </c>
      <c r="F3590" t="s">
        <v>7431</v>
      </c>
      <c r="G3590">
        <v>7250.05</v>
      </c>
      <c r="H3590">
        <v>19</v>
      </c>
      <c r="I3590" t="s">
        <v>7583</v>
      </c>
      <c r="J3590" t="s">
        <v>8166</v>
      </c>
      <c r="K3590" t="s">
        <v>8168</v>
      </c>
      <c r="L3590" t="s">
        <v>8169</v>
      </c>
      <c r="M3590">
        <v>110200.76</v>
      </c>
      <c r="N3590">
        <v>137750.95000000001</v>
      </c>
    </row>
    <row r="3591" spans="1:14" x14ac:dyDescent="0.3">
      <c r="A3591" t="s">
        <v>3540</v>
      </c>
      <c r="B3591" t="s">
        <v>7085</v>
      </c>
      <c r="C3591" t="s">
        <v>7408</v>
      </c>
      <c r="D3591" t="s">
        <v>7417</v>
      </c>
      <c r="E3591" t="s">
        <v>7424</v>
      </c>
      <c r="F3591" t="s">
        <v>7431</v>
      </c>
      <c r="G3591">
        <v>4146.68</v>
      </c>
      <c r="H3591">
        <v>16</v>
      </c>
      <c r="I3591" t="s">
        <v>7496</v>
      </c>
      <c r="J3591" t="s">
        <v>8162</v>
      </c>
      <c r="K3591" t="s">
        <v>8167</v>
      </c>
      <c r="L3591" t="s">
        <v>8169</v>
      </c>
      <c r="M3591">
        <v>53077.67</v>
      </c>
      <c r="N3591">
        <v>66346.880000000005</v>
      </c>
    </row>
    <row r="3592" spans="1:14" x14ac:dyDescent="0.3">
      <c r="A3592" t="s">
        <v>3541</v>
      </c>
      <c r="B3592" t="s">
        <v>6307</v>
      </c>
      <c r="C3592" t="s">
        <v>7405</v>
      </c>
      <c r="D3592" t="s">
        <v>7409</v>
      </c>
      <c r="E3592" t="s">
        <v>7425</v>
      </c>
      <c r="F3592" t="s">
        <v>7433</v>
      </c>
      <c r="G3592">
        <v>6732.96</v>
      </c>
      <c r="H3592">
        <v>4</v>
      </c>
      <c r="I3592" t="s">
        <v>7930</v>
      </c>
      <c r="J3592" t="s">
        <v>8163</v>
      </c>
      <c r="K3592" t="s">
        <v>8167</v>
      </c>
      <c r="L3592" t="s">
        <v>8169</v>
      </c>
      <c r="M3592">
        <v>21545.14</v>
      </c>
      <c r="N3592">
        <v>26931.84</v>
      </c>
    </row>
    <row r="3593" spans="1:14" x14ac:dyDescent="0.3">
      <c r="A3593" t="s">
        <v>1549</v>
      </c>
      <c r="B3593" t="s">
        <v>7086</v>
      </c>
      <c r="C3593" t="s">
        <v>7406</v>
      </c>
      <c r="D3593" t="s">
        <v>7421</v>
      </c>
      <c r="E3593" t="s">
        <v>7425</v>
      </c>
      <c r="F3593" t="s">
        <v>7428</v>
      </c>
      <c r="G3593">
        <v>4731.83</v>
      </c>
      <c r="H3593">
        <v>10</v>
      </c>
      <c r="I3593" t="s">
        <v>8068</v>
      </c>
      <c r="J3593" t="s">
        <v>8165</v>
      </c>
      <c r="K3593" t="s">
        <v>8167</v>
      </c>
      <c r="L3593" t="s">
        <v>8170</v>
      </c>
      <c r="M3593">
        <v>47318.3</v>
      </c>
      <c r="N3593">
        <v>47318.3</v>
      </c>
    </row>
    <row r="3594" spans="1:14" x14ac:dyDescent="0.3">
      <c r="A3594" t="s">
        <v>3542</v>
      </c>
      <c r="B3594" t="s">
        <v>7087</v>
      </c>
      <c r="C3594" t="s">
        <v>7405</v>
      </c>
      <c r="D3594" t="s">
        <v>7409</v>
      </c>
      <c r="E3594" t="s">
        <v>7427</v>
      </c>
      <c r="F3594" t="s">
        <v>7430</v>
      </c>
      <c r="G3594">
        <v>2309.89</v>
      </c>
      <c r="H3594">
        <v>20</v>
      </c>
      <c r="I3594" t="s">
        <v>7438</v>
      </c>
      <c r="J3594" t="s">
        <v>8164</v>
      </c>
      <c r="K3594" t="s">
        <v>8167</v>
      </c>
      <c r="L3594" t="s">
        <v>8169</v>
      </c>
      <c r="M3594">
        <v>36958.239999999998</v>
      </c>
      <c r="N3594">
        <v>46197.799999999996</v>
      </c>
    </row>
    <row r="3595" spans="1:14" x14ac:dyDescent="0.3">
      <c r="A3595" t="s">
        <v>3543</v>
      </c>
      <c r="B3595" t="s">
        <v>4981</v>
      </c>
      <c r="C3595" t="s">
        <v>7406</v>
      </c>
      <c r="D3595" t="s">
        <v>7412</v>
      </c>
      <c r="E3595" t="s">
        <v>7425</v>
      </c>
      <c r="F3595" t="s">
        <v>7433</v>
      </c>
      <c r="G3595">
        <v>8893.4500000000007</v>
      </c>
      <c r="H3595">
        <v>4</v>
      </c>
      <c r="I3595" t="s">
        <v>7721</v>
      </c>
      <c r="J3595" t="s">
        <v>8164</v>
      </c>
      <c r="K3595" t="s">
        <v>8168</v>
      </c>
      <c r="L3595" t="s">
        <v>8169</v>
      </c>
      <c r="M3595">
        <v>28459.040000000001</v>
      </c>
      <c r="N3595">
        <v>35573.800000000003</v>
      </c>
    </row>
    <row r="3596" spans="1:14" x14ac:dyDescent="0.3">
      <c r="A3596" t="s">
        <v>3544</v>
      </c>
      <c r="B3596" t="s">
        <v>7088</v>
      </c>
      <c r="C3596" t="s">
        <v>7408</v>
      </c>
      <c r="D3596" t="s">
        <v>7419</v>
      </c>
      <c r="E3596" t="s">
        <v>7426</v>
      </c>
      <c r="F3596" t="s">
        <v>7430</v>
      </c>
      <c r="G3596">
        <v>13961.43</v>
      </c>
      <c r="H3596">
        <v>11</v>
      </c>
      <c r="I3596" t="s">
        <v>7614</v>
      </c>
      <c r="J3596" t="s">
        <v>8164</v>
      </c>
      <c r="K3596" t="s">
        <v>8167</v>
      </c>
      <c r="L3596" t="s">
        <v>8170</v>
      </c>
      <c r="M3596">
        <v>153575.73000000001</v>
      </c>
      <c r="N3596">
        <v>153575.73000000001</v>
      </c>
    </row>
    <row r="3597" spans="1:14" x14ac:dyDescent="0.3">
      <c r="A3597" t="s">
        <v>3545</v>
      </c>
      <c r="B3597" t="s">
        <v>7089</v>
      </c>
      <c r="C3597" t="s">
        <v>7408</v>
      </c>
      <c r="D3597" t="s">
        <v>7420</v>
      </c>
      <c r="E3597" t="s">
        <v>7423</v>
      </c>
      <c r="F3597" t="s">
        <v>7434</v>
      </c>
      <c r="G3597">
        <v>4352.5200000000004</v>
      </c>
      <c r="H3597">
        <v>17</v>
      </c>
      <c r="I3597" t="s">
        <v>7804</v>
      </c>
      <c r="J3597" t="s">
        <v>8166</v>
      </c>
      <c r="K3597" t="s">
        <v>8167</v>
      </c>
      <c r="L3597" t="s">
        <v>8170</v>
      </c>
      <c r="M3597">
        <v>73992.84</v>
      </c>
      <c r="N3597">
        <v>73992.840000000011</v>
      </c>
    </row>
    <row r="3598" spans="1:14" x14ac:dyDescent="0.3">
      <c r="A3598" t="s">
        <v>3546</v>
      </c>
      <c r="B3598" t="s">
        <v>5863</v>
      </c>
      <c r="C3598" t="s">
        <v>7406</v>
      </c>
      <c r="D3598" t="s">
        <v>7414</v>
      </c>
      <c r="E3598" t="s">
        <v>7426</v>
      </c>
      <c r="F3598" t="s">
        <v>7428</v>
      </c>
      <c r="G3598">
        <v>16265.51</v>
      </c>
      <c r="H3598">
        <v>18</v>
      </c>
      <c r="I3598" t="s">
        <v>7983</v>
      </c>
      <c r="J3598" t="s">
        <v>8164</v>
      </c>
      <c r="K3598" t="s">
        <v>8168</v>
      </c>
      <c r="L3598" t="s">
        <v>8170</v>
      </c>
      <c r="M3598">
        <v>292779.18</v>
      </c>
      <c r="N3598">
        <v>292779.18</v>
      </c>
    </row>
    <row r="3599" spans="1:14" x14ac:dyDescent="0.3">
      <c r="A3599" t="s">
        <v>3547</v>
      </c>
      <c r="B3599" t="s">
        <v>7090</v>
      </c>
      <c r="C3599" t="s">
        <v>7408</v>
      </c>
      <c r="D3599" t="s">
        <v>7417</v>
      </c>
      <c r="E3599" t="s">
        <v>7423</v>
      </c>
      <c r="F3599" t="s">
        <v>7429</v>
      </c>
      <c r="G3599">
        <v>2343.92</v>
      </c>
      <c r="H3599">
        <v>7</v>
      </c>
      <c r="I3599" t="s">
        <v>7865</v>
      </c>
      <c r="J3599" t="s">
        <v>8165</v>
      </c>
      <c r="K3599" t="s">
        <v>8167</v>
      </c>
      <c r="L3599" t="s">
        <v>8170</v>
      </c>
      <c r="M3599">
        <v>16407.439999999999</v>
      </c>
      <c r="N3599">
        <v>16407.440000000002</v>
      </c>
    </row>
    <row r="3600" spans="1:14" x14ac:dyDescent="0.3">
      <c r="A3600" t="s">
        <v>3548</v>
      </c>
      <c r="B3600" t="s">
        <v>7091</v>
      </c>
      <c r="C3600" t="s">
        <v>7408</v>
      </c>
      <c r="D3600" t="s">
        <v>7417</v>
      </c>
      <c r="E3600" t="s">
        <v>7426</v>
      </c>
      <c r="F3600" t="s">
        <v>7429</v>
      </c>
      <c r="G3600">
        <v>5383.38</v>
      </c>
      <c r="H3600">
        <v>5</v>
      </c>
      <c r="I3600" t="s">
        <v>7460</v>
      </c>
      <c r="J3600" t="s">
        <v>8165</v>
      </c>
      <c r="K3600" t="s">
        <v>8167</v>
      </c>
      <c r="L3600" t="s">
        <v>8169</v>
      </c>
      <c r="M3600">
        <v>21533.52</v>
      </c>
      <c r="N3600">
        <v>26916.9</v>
      </c>
    </row>
    <row r="3601" spans="1:14" x14ac:dyDescent="0.3">
      <c r="A3601" t="s">
        <v>3549</v>
      </c>
      <c r="B3601" t="s">
        <v>7092</v>
      </c>
      <c r="C3601" t="s">
        <v>7406</v>
      </c>
      <c r="D3601" t="s">
        <v>7416</v>
      </c>
      <c r="E3601" t="s">
        <v>7427</v>
      </c>
      <c r="F3601" t="s">
        <v>7432</v>
      </c>
      <c r="G3601">
        <v>7572.92</v>
      </c>
      <c r="H3601">
        <v>2</v>
      </c>
      <c r="I3601" t="s">
        <v>7651</v>
      </c>
      <c r="J3601" t="s">
        <v>8162</v>
      </c>
      <c r="K3601" t="s">
        <v>8167</v>
      </c>
      <c r="L3601" t="s">
        <v>8170</v>
      </c>
      <c r="M3601">
        <v>15145.84</v>
      </c>
      <c r="N3601">
        <v>15145.84</v>
      </c>
    </row>
    <row r="3602" spans="1:14" x14ac:dyDescent="0.3">
      <c r="A3602" t="s">
        <v>3550</v>
      </c>
      <c r="B3602" t="s">
        <v>7093</v>
      </c>
      <c r="C3602" t="s">
        <v>7407</v>
      </c>
      <c r="D3602" t="s">
        <v>7418</v>
      </c>
      <c r="E3602" t="s">
        <v>7426</v>
      </c>
      <c r="F3602" t="s">
        <v>7428</v>
      </c>
      <c r="G3602">
        <v>5065.49</v>
      </c>
      <c r="H3602">
        <v>8</v>
      </c>
      <c r="I3602" t="s">
        <v>7478</v>
      </c>
      <c r="J3602" t="s">
        <v>8165</v>
      </c>
      <c r="K3602" t="s">
        <v>8167</v>
      </c>
      <c r="L3602" t="s">
        <v>8170</v>
      </c>
      <c r="M3602">
        <v>40523.919999999998</v>
      </c>
      <c r="N3602">
        <v>40523.919999999998</v>
      </c>
    </row>
    <row r="3603" spans="1:14" x14ac:dyDescent="0.3">
      <c r="A3603" t="s">
        <v>3551</v>
      </c>
      <c r="B3603" t="s">
        <v>7094</v>
      </c>
      <c r="C3603" t="s">
        <v>7408</v>
      </c>
      <c r="D3603" t="s">
        <v>7417</v>
      </c>
      <c r="E3603" t="s">
        <v>7426</v>
      </c>
      <c r="F3603" t="s">
        <v>7434</v>
      </c>
      <c r="G3603">
        <v>3305.06</v>
      </c>
      <c r="H3603">
        <v>16</v>
      </c>
      <c r="I3603" t="s">
        <v>7988</v>
      </c>
      <c r="J3603" t="s">
        <v>8165</v>
      </c>
      <c r="K3603" t="s">
        <v>8167</v>
      </c>
      <c r="L3603" t="s">
        <v>8170</v>
      </c>
      <c r="M3603">
        <v>52880.959999999999</v>
      </c>
      <c r="N3603">
        <v>52880.959999999999</v>
      </c>
    </row>
    <row r="3604" spans="1:14" x14ac:dyDescent="0.3">
      <c r="A3604" t="s">
        <v>3552</v>
      </c>
      <c r="B3604" t="s">
        <v>7095</v>
      </c>
      <c r="C3604" t="s">
        <v>7406</v>
      </c>
      <c r="D3604" t="s">
        <v>7416</v>
      </c>
      <c r="E3604" t="s">
        <v>7427</v>
      </c>
      <c r="F3604" t="s">
        <v>7430</v>
      </c>
      <c r="G3604">
        <v>4154.1499999999996</v>
      </c>
      <c r="H3604">
        <v>7</v>
      </c>
      <c r="I3604" t="s">
        <v>7766</v>
      </c>
      <c r="J3604" t="s">
        <v>8162</v>
      </c>
      <c r="K3604" t="s">
        <v>8168</v>
      </c>
      <c r="L3604" t="s">
        <v>8170</v>
      </c>
      <c r="M3604">
        <v>29079.05</v>
      </c>
      <c r="N3604">
        <v>29079.049999999996</v>
      </c>
    </row>
    <row r="3605" spans="1:14" x14ac:dyDescent="0.3">
      <c r="A3605" t="s">
        <v>3553</v>
      </c>
      <c r="B3605" t="s">
        <v>4169</v>
      </c>
      <c r="C3605" t="s">
        <v>7408</v>
      </c>
      <c r="D3605" t="s">
        <v>7417</v>
      </c>
      <c r="E3605" t="s">
        <v>7426</v>
      </c>
      <c r="F3605" t="s">
        <v>7430</v>
      </c>
      <c r="G3605">
        <v>9158.2199999999993</v>
      </c>
      <c r="H3605">
        <v>11</v>
      </c>
      <c r="I3605" t="s">
        <v>7882</v>
      </c>
      <c r="J3605" t="s">
        <v>8164</v>
      </c>
      <c r="K3605" t="s">
        <v>8167</v>
      </c>
      <c r="L3605" t="s">
        <v>8170</v>
      </c>
      <c r="M3605">
        <v>100740.42</v>
      </c>
      <c r="N3605">
        <v>100740.42</v>
      </c>
    </row>
    <row r="3606" spans="1:14" x14ac:dyDescent="0.3">
      <c r="A3606" t="s">
        <v>3554</v>
      </c>
      <c r="B3606" t="s">
        <v>7096</v>
      </c>
      <c r="C3606" t="s">
        <v>7405</v>
      </c>
      <c r="D3606" t="s">
        <v>7409</v>
      </c>
      <c r="E3606" t="s">
        <v>7425</v>
      </c>
      <c r="F3606" t="s">
        <v>7430</v>
      </c>
      <c r="G3606">
        <v>9955.85</v>
      </c>
      <c r="H3606">
        <v>10</v>
      </c>
      <c r="I3606" t="s">
        <v>7463</v>
      </c>
      <c r="J3606" t="s">
        <v>8165</v>
      </c>
      <c r="K3606" t="s">
        <v>8167</v>
      </c>
      <c r="L3606" t="s">
        <v>8169</v>
      </c>
      <c r="M3606">
        <v>79646.8</v>
      </c>
      <c r="N3606">
        <v>99558.5</v>
      </c>
    </row>
    <row r="3607" spans="1:14" x14ac:dyDescent="0.3">
      <c r="A3607" t="s">
        <v>3555</v>
      </c>
      <c r="B3607" t="s">
        <v>7097</v>
      </c>
      <c r="C3607" t="s">
        <v>7408</v>
      </c>
      <c r="D3607" t="s">
        <v>7422</v>
      </c>
      <c r="E3607" t="s">
        <v>7424</v>
      </c>
      <c r="F3607" t="s">
        <v>7433</v>
      </c>
      <c r="G3607">
        <v>4545.91</v>
      </c>
      <c r="H3607">
        <v>3</v>
      </c>
      <c r="I3607" t="s">
        <v>7543</v>
      </c>
      <c r="J3607" t="s">
        <v>8162</v>
      </c>
      <c r="K3607" t="s">
        <v>8167</v>
      </c>
      <c r="L3607" t="s">
        <v>8169</v>
      </c>
      <c r="M3607">
        <v>10910.35</v>
      </c>
      <c r="N3607">
        <v>13637.73</v>
      </c>
    </row>
    <row r="3608" spans="1:14" x14ac:dyDescent="0.3">
      <c r="A3608" t="s">
        <v>3556</v>
      </c>
      <c r="B3608" t="s">
        <v>5734</v>
      </c>
      <c r="C3608" t="s">
        <v>7408</v>
      </c>
      <c r="D3608" t="s">
        <v>7420</v>
      </c>
      <c r="E3608" t="s">
        <v>7424</v>
      </c>
      <c r="F3608" t="s">
        <v>7430</v>
      </c>
      <c r="G3608">
        <v>3640.38</v>
      </c>
      <c r="H3608">
        <v>20</v>
      </c>
      <c r="I3608" t="s">
        <v>7517</v>
      </c>
      <c r="J3608" t="s">
        <v>8165</v>
      </c>
      <c r="K3608" t="s">
        <v>8168</v>
      </c>
      <c r="L3608" t="s">
        <v>8170</v>
      </c>
      <c r="M3608">
        <v>72807.600000000006</v>
      </c>
      <c r="N3608">
        <v>72807.600000000006</v>
      </c>
    </row>
    <row r="3609" spans="1:14" x14ac:dyDescent="0.3">
      <c r="A3609" t="s">
        <v>3557</v>
      </c>
      <c r="B3609" t="s">
        <v>7098</v>
      </c>
      <c r="C3609" t="s">
        <v>7406</v>
      </c>
      <c r="D3609" t="s">
        <v>7414</v>
      </c>
      <c r="E3609" t="s">
        <v>7425</v>
      </c>
      <c r="F3609" t="s">
        <v>7429</v>
      </c>
      <c r="G3609">
        <v>12957.96</v>
      </c>
      <c r="H3609">
        <v>15</v>
      </c>
      <c r="I3609" t="s">
        <v>7976</v>
      </c>
      <c r="J3609" t="s">
        <v>8166</v>
      </c>
      <c r="K3609" t="s">
        <v>8168</v>
      </c>
      <c r="L3609" t="s">
        <v>8170</v>
      </c>
      <c r="M3609">
        <v>194369.4</v>
      </c>
      <c r="N3609">
        <v>194369.4</v>
      </c>
    </row>
    <row r="3610" spans="1:14" x14ac:dyDescent="0.3">
      <c r="A3610" t="s">
        <v>3558</v>
      </c>
      <c r="B3610" t="s">
        <v>7099</v>
      </c>
      <c r="C3610" t="s">
        <v>7407</v>
      </c>
      <c r="D3610" t="s">
        <v>7418</v>
      </c>
      <c r="E3610" t="s">
        <v>7426</v>
      </c>
      <c r="F3610" t="s">
        <v>7430</v>
      </c>
      <c r="G3610">
        <v>7056.66</v>
      </c>
      <c r="H3610">
        <v>17</v>
      </c>
      <c r="I3610" t="s">
        <v>7510</v>
      </c>
      <c r="J3610" t="s">
        <v>8162</v>
      </c>
      <c r="K3610" t="s">
        <v>8167</v>
      </c>
      <c r="L3610" t="s">
        <v>8169</v>
      </c>
      <c r="M3610">
        <v>95970.41</v>
      </c>
      <c r="N3610">
        <v>119963.22</v>
      </c>
    </row>
    <row r="3611" spans="1:14" x14ac:dyDescent="0.3">
      <c r="A3611" t="s">
        <v>3559</v>
      </c>
      <c r="B3611" t="s">
        <v>7100</v>
      </c>
      <c r="C3611" t="s">
        <v>7406</v>
      </c>
      <c r="D3611" t="s">
        <v>7412</v>
      </c>
      <c r="E3611" t="s">
        <v>7423</v>
      </c>
      <c r="F3611" t="s">
        <v>7433</v>
      </c>
      <c r="G3611">
        <v>1155.3599999999999</v>
      </c>
      <c r="H3611">
        <v>20</v>
      </c>
      <c r="I3611" t="s">
        <v>7644</v>
      </c>
      <c r="J3611" t="s">
        <v>8163</v>
      </c>
      <c r="K3611" t="s">
        <v>8167</v>
      </c>
      <c r="L3611" t="s">
        <v>8169</v>
      </c>
      <c r="M3611">
        <v>18485.759999999998</v>
      </c>
      <c r="N3611">
        <v>23107.199999999997</v>
      </c>
    </row>
    <row r="3612" spans="1:14" x14ac:dyDescent="0.3">
      <c r="A3612" t="s">
        <v>3560</v>
      </c>
      <c r="B3612" t="s">
        <v>6762</v>
      </c>
      <c r="C3612" t="s">
        <v>7408</v>
      </c>
      <c r="D3612" t="s">
        <v>7420</v>
      </c>
      <c r="E3612" t="s">
        <v>7426</v>
      </c>
      <c r="F3612" t="s">
        <v>7433</v>
      </c>
      <c r="G3612">
        <v>2167.96</v>
      </c>
      <c r="H3612">
        <v>17</v>
      </c>
      <c r="I3612" t="s">
        <v>7473</v>
      </c>
      <c r="J3612" t="s">
        <v>8162</v>
      </c>
      <c r="K3612" t="s">
        <v>8167</v>
      </c>
      <c r="L3612" t="s">
        <v>8169</v>
      </c>
      <c r="M3612">
        <v>29484.09</v>
      </c>
      <c r="N3612">
        <v>36855.32</v>
      </c>
    </row>
    <row r="3613" spans="1:14" x14ac:dyDescent="0.3">
      <c r="A3613" t="s">
        <v>3561</v>
      </c>
      <c r="B3613" t="s">
        <v>7101</v>
      </c>
      <c r="C3613" t="s">
        <v>7406</v>
      </c>
      <c r="D3613" t="s">
        <v>7416</v>
      </c>
      <c r="E3613" t="s">
        <v>7427</v>
      </c>
      <c r="F3613" t="s">
        <v>7432</v>
      </c>
      <c r="G3613">
        <v>4641.3599999999997</v>
      </c>
      <c r="H3613">
        <v>5</v>
      </c>
      <c r="I3613" t="s">
        <v>7579</v>
      </c>
      <c r="J3613" t="s">
        <v>8163</v>
      </c>
      <c r="K3613" t="s">
        <v>8167</v>
      </c>
      <c r="L3613" t="s">
        <v>8170</v>
      </c>
      <c r="M3613">
        <v>23206.799999999999</v>
      </c>
      <c r="N3613">
        <v>23206.799999999999</v>
      </c>
    </row>
    <row r="3614" spans="1:14" x14ac:dyDescent="0.3">
      <c r="A3614" t="s">
        <v>3562</v>
      </c>
      <c r="B3614" t="s">
        <v>7102</v>
      </c>
      <c r="C3614" t="s">
        <v>7406</v>
      </c>
      <c r="D3614" t="s">
        <v>7412</v>
      </c>
      <c r="E3614" t="s">
        <v>7426</v>
      </c>
      <c r="F3614" t="s">
        <v>7429</v>
      </c>
      <c r="G3614">
        <v>14812.18</v>
      </c>
      <c r="H3614">
        <v>8</v>
      </c>
      <c r="I3614" t="s">
        <v>7777</v>
      </c>
      <c r="J3614" t="s">
        <v>8165</v>
      </c>
      <c r="K3614" t="s">
        <v>8168</v>
      </c>
      <c r="L3614" t="s">
        <v>8169</v>
      </c>
      <c r="M3614">
        <v>94797.62</v>
      </c>
      <c r="N3614">
        <v>118497.44</v>
      </c>
    </row>
    <row r="3615" spans="1:14" x14ac:dyDescent="0.3">
      <c r="A3615" t="s">
        <v>3563</v>
      </c>
      <c r="B3615" t="s">
        <v>7103</v>
      </c>
      <c r="C3615" t="s">
        <v>7408</v>
      </c>
      <c r="D3615" t="s">
        <v>7422</v>
      </c>
      <c r="E3615" t="s">
        <v>7424</v>
      </c>
      <c r="F3615" t="s">
        <v>7428</v>
      </c>
      <c r="G3615">
        <v>12104.72</v>
      </c>
      <c r="H3615">
        <v>12</v>
      </c>
      <c r="I3615" t="s">
        <v>7818</v>
      </c>
      <c r="J3615" t="s">
        <v>8166</v>
      </c>
      <c r="K3615" t="s">
        <v>8168</v>
      </c>
      <c r="L3615" t="s">
        <v>8169</v>
      </c>
      <c r="M3615">
        <v>116204.98</v>
      </c>
      <c r="N3615">
        <v>145256.63999999998</v>
      </c>
    </row>
    <row r="3616" spans="1:14" x14ac:dyDescent="0.3">
      <c r="A3616" t="s">
        <v>3564</v>
      </c>
      <c r="B3616" t="s">
        <v>7104</v>
      </c>
      <c r="C3616" t="s">
        <v>7406</v>
      </c>
      <c r="D3616" t="s">
        <v>7421</v>
      </c>
      <c r="E3616" t="s">
        <v>7425</v>
      </c>
      <c r="F3616" t="s">
        <v>7431</v>
      </c>
      <c r="G3616">
        <v>9040.36</v>
      </c>
      <c r="H3616">
        <v>19</v>
      </c>
      <c r="I3616" t="s">
        <v>8042</v>
      </c>
      <c r="J3616" t="s">
        <v>8164</v>
      </c>
      <c r="K3616" t="s">
        <v>8167</v>
      </c>
      <c r="L3616" t="s">
        <v>8169</v>
      </c>
      <c r="M3616">
        <v>137413.14000000001</v>
      </c>
      <c r="N3616">
        <v>171766.84000000003</v>
      </c>
    </row>
    <row r="3617" spans="1:14" x14ac:dyDescent="0.3">
      <c r="A3617" t="s">
        <v>2535</v>
      </c>
      <c r="B3617" t="s">
        <v>5011</v>
      </c>
      <c r="C3617" t="s">
        <v>7407</v>
      </c>
      <c r="D3617" t="s">
        <v>7418</v>
      </c>
      <c r="E3617" t="s">
        <v>7427</v>
      </c>
      <c r="F3617" t="s">
        <v>7429</v>
      </c>
      <c r="G3617">
        <v>5196.63</v>
      </c>
      <c r="H3617">
        <v>14</v>
      </c>
      <c r="I3617" t="s">
        <v>7859</v>
      </c>
      <c r="J3617" t="s">
        <v>8166</v>
      </c>
      <c r="K3617" t="s">
        <v>8168</v>
      </c>
      <c r="L3617" t="s">
        <v>8169</v>
      </c>
      <c r="M3617">
        <v>58202.09</v>
      </c>
      <c r="N3617">
        <v>72752.820000000007</v>
      </c>
    </row>
    <row r="3618" spans="1:14" x14ac:dyDescent="0.3">
      <c r="A3618" t="s">
        <v>3565</v>
      </c>
      <c r="B3618" t="s">
        <v>7105</v>
      </c>
      <c r="C3618" t="s">
        <v>7405</v>
      </c>
      <c r="D3618" t="s">
        <v>7411</v>
      </c>
      <c r="E3618" t="s">
        <v>7425</v>
      </c>
      <c r="F3618" t="s">
        <v>7432</v>
      </c>
      <c r="G3618">
        <v>14173.08</v>
      </c>
      <c r="H3618">
        <v>5</v>
      </c>
      <c r="I3618" t="s">
        <v>7632</v>
      </c>
      <c r="J3618" t="s">
        <v>8165</v>
      </c>
      <c r="K3618" t="s">
        <v>8167</v>
      </c>
      <c r="L3618" t="s">
        <v>8169</v>
      </c>
      <c r="M3618">
        <v>56692.32</v>
      </c>
      <c r="N3618">
        <v>70865.399999999994</v>
      </c>
    </row>
    <row r="3619" spans="1:14" x14ac:dyDescent="0.3">
      <c r="A3619" t="s">
        <v>3566</v>
      </c>
      <c r="B3619" t="s">
        <v>4916</v>
      </c>
      <c r="C3619" t="s">
        <v>7406</v>
      </c>
      <c r="D3619" t="s">
        <v>7416</v>
      </c>
      <c r="E3619" t="s">
        <v>7427</v>
      </c>
      <c r="F3619" t="s">
        <v>7434</v>
      </c>
      <c r="G3619">
        <v>9805.6200000000008</v>
      </c>
      <c r="H3619">
        <v>18</v>
      </c>
      <c r="I3619" t="s">
        <v>7727</v>
      </c>
      <c r="J3619" t="s">
        <v>8165</v>
      </c>
      <c r="K3619" t="s">
        <v>8168</v>
      </c>
      <c r="L3619" t="s">
        <v>8169</v>
      </c>
      <c r="M3619">
        <v>141201.26</v>
      </c>
      <c r="N3619">
        <v>176501.16</v>
      </c>
    </row>
    <row r="3620" spans="1:14" x14ac:dyDescent="0.3">
      <c r="A3620" t="s">
        <v>3567</v>
      </c>
      <c r="B3620" t="s">
        <v>7106</v>
      </c>
      <c r="C3620" t="s">
        <v>7406</v>
      </c>
      <c r="D3620" t="s">
        <v>7416</v>
      </c>
      <c r="E3620" t="s">
        <v>7425</v>
      </c>
      <c r="F3620" t="s">
        <v>7430</v>
      </c>
      <c r="G3620">
        <v>9129.17</v>
      </c>
      <c r="H3620">
        <v>10</v>
      </c>
      <c r="I3620" t="s">
        <v>7516</v>
      </c>
      <c r="J3620" t="s">
        <v>8162</v>
      </c>
      <c r="K3620" t="s">
        <v>8167</v>
      </c>
      <c r="L3620" t="s">
        <v>8170</v>
      </c>
      <c r="M3620">
        <v>91291.7</v>
      </c>
      <c r="N3620">
        <v>91291.7</v>
      </c>
    </row>
    <row r="3621" spans="1:14" x14ac:dyDescent="0.3">
      <c r="A3621" t="s">
        <v>3568</v>
      </c>
      <c r="B3621" t="s">
        <v>6118</v>
      </c>
      <c r="C3621" t="s">
        <v>7408</v>
      </c>
      <c r="D3621" t="s">
        <v>7417</v>
      </c>
      <c r="E3621" t="s">
        <v>7427</v>
      </c>
      <c r="F3621" t="s">
        <v>7433</v>
      </c>
      <c r="G3621">
        <v>8831.2000000000007</v>
      </c>
      <c r="H3621">
        <v>5</v>
      </c>
      <c r="I3621" t="s">
        <v>7756</v>
      </c>
      <c r="J3621" t="s">
        <v>8166</v>
      </c>
      <c r="K3621" t="s">
        <v>8167</v>
      </c>
      <c r="L3621" t="s">
        <v>8170</v>
      </c>
      <c r="M3621">
        <v>44156</v>
      </c>
      <c r="N3621">
        <v>44156</v>
      </c>
    </row>
    <row r="3622" spans="1:14" x14ac:dyDescent="0.3">
      <c r="A3622" t="s">
        <v>3569</v>
      </c>
      <c r="B3622" t="s">
        <v>7107</v>
      </c>
      <c r="C3622" t="s">
        <v>7406</v>
      </c>
      <c r="D3622" t="s">
        <v>7412</v>
      </c>
      <c r="E3622" t="s">
        <v>7424</v>
      </c>
      <c r="F3622" t="s">
        <v>7432</v>
      </c>
      <c r="G3622">
        <v>16120.26</v>
      </c>
      <c r="H3622">
        <v>17</v>
      </c>
      <c r="I3622" t="s">
        <v>8158</v>
      </c>
      <c r="J3622" t="s">
        <v>8162</v>
      </c>
      <c r="K3622" t="s">
        <v>8167</v>
      </c>
      <c r="L3622" t="s">
        <v>8170</v>
      </c>
      <c r="M3622">
        <v>274044.42</v>
      </c>
      <c r="N3622">
        <v>274044.42</v>
      </c>
    </row>
    <row r="3623" spans="1:14" x14ac:dyDescent="0.3">
      <c r="A3623" t="s">
        <v>3570</v>
      </c>
      <c r="B3623" t="s">
        <v>5583</v>
      </c>
      <c r="C3623" t="s">
        <v>7406</v>
      </c>
      <c r="D3623" t="s">
        <v>7412</v>
      </c>
      <c r="E3623" t="s">
        <v>7424</v>
      </c>
      <c r="F3623" t="s">
        <v>7433</v>
      </c>
      <c r="G3623">
        <v>15101.02</v>
      </c>
      <c r="H3623">
        <v>17</v>
      </c>
      <c r="I3623" t="s">
        <v>7544</v>
      </c>
      <c r="J3623" t="s">
        <v>8165</v>
      </c>
      <c r="K3623" t="s">
        <v>8167</v>
      </c>
      <c r="L3623" t="s">
        <v>8170</v>
      </c>
      <c r="M3623">
        <v>256717.34</v>
      </c>
      <c r="N3623">
        <v>256717.34</v>
      </c>
    </row>
    <row r="3624" spans="1:14" x14ac:dyDescent="0.3">
      <c r="A3624" t="s">
        <v>3571</v>
      </c>
      <c r="B3624" t="s">
        <v>7108</v>
      </c>
      <c r="C3624" t="s">
        <v>7407</v>
      </c>
      <c r="D3624" t="s">
        <v>7418</v>
      </c>
      <c r="E3624" t="s">
        <v>7427</v>
      </c>
      <c r="F3624" t="s">
        <v>7430</v>
      </c>
      <c r="G3624">
        <v>2429.41</v>
      </c>
      <c r="H3624">
        <v>13</v>
      </c>
      <c r="I3624" t="s">
        <v>7479</v>
      </c>
      <c r="J3624" t="s">
        <v>8164</v>
      </c>
      <c r="K3624" t="s">
        <v>8167</v>
      </c>
      <c r="L3624" t="s">
        <v>8169</v>
      </c>
      <c r="M3624">
        <v>25266.03</v>
      </c>
      <c r="N3624">
        <v>31582.329999999998</v>
      </c>
    </row>
    <row r="3625" spans="1:14" x14ac:dyDescent="0.3">
      <c r="A3625" t="s">
        <v>3572</v>
      </c>
      <c r="B3625" t="s">
        <v>6194</v>
      </c>
      <c r="C3625" t="s">
        <v>7407</v>
      </c>
      <c r="D3625" t="s">
        <v>7418</v>
      </c>
      <c r="E3625" t="s">
        <v>7425</v>
      </c>
      <c r="F3625" t="s">
        <v>7431</v>
      </c>
      <c r="G3625">
        <v>1908.17</v>
      </c>
      <c r="H3625">
        <v>7</v>
      </c>
      <c r="I3625" t="s">
        <v>7786</v>
      </c>
      <c r="J3625" t="s">
        <v>8165</v>
      </c>
      <c r="K3625" t="s">
        <v>8168</v>
      </c>
      <c r="L3625" t="s">
        <v>8169</v>
      </c>
      <c r="M3625">
        <v>10685.42</v>
      </c>
      <c r="N3625">
        <v>13357.19</v>
      </c>
    </row>
    <row r="3626" spans="1:14" x14ac:dyDescent="0.3">
      <c r="A3626" t="s">
        <v>3573</v>
      </c>
      <c r="B3626" t="s">
        <v>7109</v>
      </c>
      <c r="C3626" t="s">
        <v>7405</v>
      </c>
      <c r="D3626" t="s">
        <v>7417</v>
      </c>
      <c r="E3626" t="s">
        <v>7427</v>
      </c>
      <c r="F3626" t="s">
        <v>7432</v>
      </c>
      <c r="G3626">
        <v>9149.92</v>
      </c>
      <c r="H3626">
        <v>14</v>
      </c>
      <c r="I3626" t="s">
        <v>8062</v>
      </c>
      <c r="J3626" t="s">
        <v>8162</v>
      </c>
      <c r="K3626" t="s">
        <v>8168</v>
      </c>
      <c r="L3626" t="s">
        <v>8169</v>
      </c>
      <c r="M3626">
        <v>102479.27</v>
      </c>
      <c r="N3626">
        <v>128098.88</v>
      </c>
    </row>
    <row r="3627" spans="1:14" x14ac:dyDescent="0.3">
      <c r="A3627" t="s">
        <v>3574</v>
      </c>
      <c r="B3627" t="s">
        <v>7110</v>
      </c>
      <c r="C3627" t="s">
        <v>7407</v>
      </c>
      <c r="D3627" t="s">
        <v>7415</v>
      </c>
      <c r="E3627" t="s">
        <v>7423</v>
      </c>
      <c r="F3627" t="s">
        <v>7432</v>
      </c>
      <c r="G3627">
        <v>1429.26</v>
      </c>
      <c r="H3627">
        <v>6</v>
      </c>
      <c r="I3627" t="s">
        <v>7571</v>
      </c>
      <c r="J3627" t="s">
        <v>8165</v>
      </c>
      <c r="K3627" t="s">
        <v>8168</v>
      </c>
      <c r="L3627" t="s">
        <v>8170</v>
      </c>
      <c r="M3627">
        <v>8575.56</v>
      </c>
      <c r="N3627">
        <v>8575.56</v>
      </c>
    </row>
    <row r="3628" spans="1:14" x14ac:dyDescent="0.3">
      <c r="A3628" t="s">
        <v>3575</v>
      </c>
      <c r="B3628" t="s">
        <v>7111</v>
      </c>
      <c r="C3628" t="s">
        <v>7406</v>
      </c>
      <c r="D3628" t="s">
        <v>7412</v>
      </c>
      <c r="E3628" t="s">
        <v>7424</v>
      </c>
      <c r="F3628" t="s">
        <v>7433</v>
      </c>
      <c r="G3628">
        <v>10297.81</v>
      </c>
      <c r="H3628">
        <v>4</v>
      </c>
      <c r="I3628" t="s">
        <v>7593</v>
      </c>
      <c r="J3628" t="s">
        <v>8163</v>
      </c>
      <c r="K3628" t="s">
        <v>8167</v>
      </c>
      <c r="L3628" t="s">
        <v>8170</v>
      </c>
      <c r="M3628">
        <v>41191.24</v>
      </c>
      <c r="N3628">
        <v>41191.24</v>
      </c>
    </row>
    <row r="3629" spans="1:14" x14ac:dyDescent="0.3">
      <c r="A3629" t="s">
        <v>3576</v>
      </c>
      <c r="B3629" t="s">
        <v>7112</v>
      </c>
      <c r="C3629" t="s">
        <v>7405</v>
      </c>
      <c r="D3629" t="s">
        <v>7410</v>
      </c>
      <c r="E3629" t="s">
        <v>7423</v>
      </c>
      <c r="F3629" t="s">
        <v>7433</v>
      </c>
      <c r="G3629">
        <v>11523.72</v>
      </c>
      <c r="H3629">
        <v>12</v>
      </c>
      <c r="I3629" t="s">
        <v>7642</v>
      </c>
      <c r="J3629" t="s">
        <v>8163</v>
      </c>
      <c r="K3629" t="s">
        <v>8167</v>
      </c>
      <c r="L3629" t="s">
        <v>8170</v>
      </c>
      <c r="M3629">
        <v>138284.64000000001</v>
      </c>
      <c r="N3629">
        <v>138284.63999999998</v>
      </c>
    </row>
    <row r="3630" spans="1:14" x14ac:dyDescent="0.3">
      <c r="A3630" t="s">
        <v>3577</v>
      </c>
      <c r="B3630" t="s">
        <v>7113</v>
      </c>
      <c r="C3630" t="s">
        <v>7408</v>
      </c>
      <c r="D3630" t="s">
        <v>7417</v>
      </c>
      <c r="E3630" t="s">
        <v>7426</v>
      </c>
      <c r="F3630" t="s">
        <v>7430</v>
      </c>
      <c r="G3630">
        <v>4556.7</v>
      </c>
      <c r="H3630">
        <v>12</v>
      </c>
      <c r="I3630" t="s">
        <v>7934</v>
      </c>
      <c r="J3630" t="s">
        <v>8166</v>
      </c>
      <c r="K3630" t="s">
        <v>8167</v>
      </c>
      <c r="L3630" t="s">
        <v>8170</v>
      </c>
      <c r="M3630">
        <v>54680.4</v>
      </c>
      <c r="N3630">
        <v>54680.399999999994</v>
      </c>
    </row>
    <row r="3631" spans="1:14" x14ac:dyDescent="0.3">
      <c r="A3631" t="s">
        <v>3578</v>
      </c>
      <c r="B3631" t="s">
        <v>7114</v>
      </c>
      <c r="C3631" t="s">
        <v>7408</v>
      </c>
      <c r="D3631" t="s">
        <v>7422</v>
      </c>
      <c r="E3631" t="s">
        <v>7426</v>
      </c>
      <c r="F3631" t="s">
        <v>7433</v>
      </c>
      <c r="G3631">
        <v>2363.84</v>
      </c>
      <c r="H3631">
        <v>7</v>
      </c>
      <c r="I3631" t="s">
        <v>7988</v>
      </c>
      <c r="J3631" t="s">
        <v>8162</v>
      </c>
      <c r="K3631" t="s">
        <v>8167</v>
      </c>
      <c r="L3631" t="s">
        <v>8170</v>
      </c>
      <c r="M3631">
        <v>16546.88</v>
      </c>
      <c r="N3631">
        <v>16546.88</v>
      </c>
    </row>
    <row r="3632" spans="1:14" x14ac:dyDescent="0.3">
      <c r="A3632" t="s">
        <v>3579</v>
      </c>
      <c r="B3632" t="s">
        <v>7115</v>
      </c>
      <c r="C3632" t="s">
        <v>7407</v>
      </c>
      <c r="D3632" t="s">
        <v>7418</v>
      </c>
      <c r="E3632" t="s">
        <v>7425</v>
      </c>
      <c r="F3632" t="s">
        <v>7433</v>
      </c>
      <c r="G3632">
        <v>15141.69</v>
      </c>
      <c r="H3632">
        <v>12</v>
      </c>
      <c r="I3632" t="s">
        <v>8069</v>
      </c>
      <c r="J3632" t="s">
        <v>8163</v>
      </c>
      <c r="K3632" t="s">
        <v>8168</v>
      </c>
      <c r="L3632" t="s">
        <v>8170</v>
      </c>
      <c r="M3632">
        <v>181700.28</v>
      </c>
      <c r="N3632">
        <v>181700.28</v>
      </c>
    </row>
    <row r="3633" spans="1:14" x14ac:dyDescent="0.3">
      <c r="A3633" t="s">
        <v>3580</v>
      </c>
      <c r="B3633" t="s">
        <v>7116</v>
      </c>
      <c r="C3633" t="s">
        <v>7405</v>
      </c>
      <c r="D3633" t="s">
        <v>7410</v>
      </c>
      <c r="E3633" t="s">
        <v>7427</v>
      </c>
      <c r="F3633" t="s">
        <v>7430</v>
      </c>
      <c r="G3633">
        <v>16271.32</v>
      </c>
      <c r="H3633">
        <v>18</v>
      </c>
      <c r="I3633" t="s">
        <v>8158</v>
      </c>
      <c r="J3633" t="s">
        <v>8163</v>
      </c>
      <c r="K3633" t="s">
        <v>8167</v>
      </c>
      <c r="L3633" t="s">
        <v>8170</v>
      </c>
      <c r="M3633">
        <v>292883.76</v>
      </c>
      <c r="N3633">
        <v>292883.76</v>
      </c>
    </row>
    <row r="3634" spans="1:14" x14ac:dyDescent="0.3">
      <c r="A3634" t="s">
        <v>3581</v>
      </c>
      <c r="B3634" t="s">
        <v>7117</v>
      </c>
      <c r="C3634" t="s">
        <v>7408</v>
      </c>
      <c r="D3634" t="s">
        <v>7420</v>
      </c>
      <c r="E3634" t="s">
        <v>7424</v>
      </c>
      <c r="F3634" t="s">
        <v>7432</v>
      </c>
      <c r="G3634">
        <v>12780.34</v>
      </c>
      <c r="H3634">
        <v>15</v>
      </c>
      <c r="I3634" t="s">
        <v>8051</v>
      </c>
      <c r="J3634" t="s">
        <v>8165</v>
      </c>
      <c r="K3634" t="s">
        <v>8168</v>
      </c>
      <c r="L3634" t="s">
        <v>8170</v>
      </c>
      <c r="M3634">
        <v>191705.1</v>
      </c>
      <c r="N3634">
        <v>191705.1</v>
      </c>
    </row>
    <row r="3635" spans="1:14" x14ac:dyDescent="0.3">
      <c r="A3635" t="s">
        <v>3582</v>
      </c>
      <c r="B3635" t="s">
        <v>7118</v>
      </c>
      <c r="C3635" t="s">
        <v>7408</v>
      </c>
      <c r="D3635" t="s">
        <v>7417</v>
      </c>
      <c r="E3635" t="s">
        <v>7427</v>
      </c>
      <c r="F3635" t="s">
        <v>7429</v>
      </c>
      <c r="G3635">
        <v>7922.35</v>
      </c>
      <c r="H3635">
        <v>4</v>
      </c>
      <c r="I3635" t="s">
        <v>7554</v>
      </c>
      <c r="J3635" t="s">
        <v>8166</v>
      </c>
      <c r="K3635" t="s">
        <v>8168</v>
      </c>
      <c r="L3635" t="s">
        <v>8170</v>
      </c>
      <c r="M3635">
        <v>31689.4</v>
      </c>
      <c r="N3635">
        <v>31689.4</v>
      </c>
    </row>
    <row r="3636" spans="1:14" x14ac:dyDescent="0.3">
      <c r="A3636" t="s">
        <v>3583</v>
      </c>
      <c r="B3636" t="s">
        <v>6446</v>
      </c>
      <c r="C3636" t="s">
        <v>7407</v>
      </c>
      <c r="D3636" t="s">
        <v>7417</v>
      </c>
      <c r="E3636" t="s">
        <v>7423</v>
      </c>
      <c r="F3636" t="s">
        <v>7430</v>
      </c>
      <c r="G3636">
        <v>10772.57</v>
      </c>
      <c r="H3636">
        <v>10</v>
      </c>
      <c r="I3636" t="s">
        <v>8135</v>
      </c>
      <c r="J3636" t="s">
        <v>8164</v>
      </c>
      <c r="K3636" t="s">
        <v>8168</v>
      </c>
      <c r="L3636" t="s">
        <v>8170</v>
      </c>
      <c r="M3636">
        <v>107725.7</v>
      </c>
      <c r="N3636">
        <v>107725.7</v>
      </c>
    </row>
    <row r="3637" spans="1:14" x14ac:dyDescent="0.3">
      <c r="A3637" t="s">
        <v>3584</v>
      </c>
      <c r="B3637" t="s">
        <v>7119</v>
      </c>
      <c r="C3637" t="s">
        <v>7406</v>
      </c>
      <c r="D3637" t="s">
        <v>7416</v>
      </c>
      <c r="E3637" t="s">
        <v>7423</v>
      </c>
      <c r="F3637" t="s">
        <v>7430</v>
      </c>
      <c r="G3637">
        <v>15013.87</v>
      </c>
      <c r="H3637">
        <v>11</v>
      </c>
      <c r="I3637" t="s">
        <v>7695</v>
      </c>
      <c r="J3637" t="s">
        <v>8166</v>
      </c>
      <c r="K3637" t="s">
        <v>8167</v>
      </c>
      <c r="L3637" t="s">
        <v>8170</v>
      </c>
      <c r="M3637">
        <v>165152.57</v>
      </c>
      <c r="N3637">
        <v>165152.57</v>
      </c>
    </row>
    <row r="3638" spans="1:14" x14ac:dyDescent="0.3">
      <c r="A3638" t="s">
        <v>3585</v>
      </c>
      <c r="B3638" t="s">
        <v>7120</v>
      </c>
      <c r="C3638" t="s">
        <v>7406</v>
      </c>
      <c r="D3638" t="s">
        <v>7412</v>
      </c>
      <c r="E3638" t="s">
        <v>7425</v>
      </c>
      <c r="F3638" t="s">
        <v>7430</v>
      </c>
      <c r="G3638">
        <v>12826.82</v>
      </c>
      <c r="H3638">
        <v>18</v>
      </c>
      <c r="I3638" t="s">
        <v>7681</v>
      </c>
      <c r="J3638" t="s">
        <v>8162</v>
      </c>
      <c r="K3638" t="s">
        <v>8168</v>
      </c>
      <c r="L3638" t="s">
        <v>8170</v>
      </c>
      <c r="M3638">
        <v>230882.76</v>
      </c>
      <c r="N3638">
        <v>230882.76</v>
      </c>
    </row>
    <row r="3639" spans="1:14" x14ac:dyDescent="0.3">
      <c r="A3639" t="s">
        <v>3586</v>
      </c>
      <c r="B3639" t="s">
        <v>6515</v>
      </c>
      <c r="C3639" t="s">
        <v>7405</v>
      </c>
      <c r="D3639" t="s">
        <v>7411</v>
      </c>
      <c r="E3639" t="s">
        <v>7426</v>
      </c>
      <c r="F3639" t="s">
        <v>7434</v>
      </c>
      <c r="G3639">
        <v>846.6</v>
      </c>
      <c r="H3639">
        <v>2</v>
      </c>
      <c r="I3639" t="s">
        <v>7675</v>
      </c>
      <c r="J3639" t="s">
        <v>8166</v>
      </c>
      <c r="K3639" t="s">
        <v>8167</v>
      </c>
      <c r="L3639" t="s">
        <v>8170</v>
      </c>
      <c r="M3639">
        <v>1693.2</v>
      </c>
      <c r="N3639">
        <v>1693.2</v>
      </c>
    </row>
    <row r="3640" spans="1:14" x14ac:dyDescent="0.3">
      <c r="A3640" t="s">
        <v>3587</v>
      </c>
      <c r="B3640" t="s">
        <v>7121</v>
      </c>
      <c r="C3640" t="s">
        <v>7407</v>
      </c>
      <c r="D3640" t="s">
        <v>7417</v>
      </c>
      <c r="E3640" t="s">
        <v>7425</v>
      </c>
      <c r="F3640" t="s">
        <v>7433</v>
      </c>
      <c r="G3640">
        <v>11412.5</v>
      </c>
      <c r="H3640">
        <v>19</v>
      </c>
      <c r="I3640" t="s">
        <v>7528</v>
      </c>
      <c r="J3640" t="s">
        <v>8164</v>
      </c>
      <c r="K3640" t="s">
        <v>8168</v>
      </c>
      <c r="L3640" t="s">
        <v>8170</v>
      </c>
      <c r="M3640">
        <v>216837.5</v>
      </c>
      <c r="N3640">
        <v>216837.5</v>
      </c>
    </row>
    <row r="3641" spans="1:14" x14ac:dyDescent="0.3">
      <c r="A3641" t="s">
        <v>3588</v>
      </c>
      <c r="B3641" t="s">
        <v>7122</v>
      </c>
      <c r="C3641" t="s">
        <v>7408</v>
      </c>
      <c r="D3641" t="s">
        <v>7420</v>
      </c>
      <c r="E3641" t="s">
        <v>7426</v>
      </c>
      <c r="F3641" t="s">
        <v>7431</v>
      </c>
      <c r="G3641">
        <v>13851.87</v>
      </c>
      <c r="H3641">
        <v>11</v>
      </c>
      <c r="I3641" t="s">
        <v>7951</v>
      </c>
      <c r="J3641" t="s">
        <v>8163</v>
      </c>
      <c r="K3641" t="s">
        <v>8168</v>
      </c>
      <c r="L3641" t="s">
        <v>8169</v>
      </c>
      <c r="M3641">
        <v>121896.29</v>
      </c>
      <c r="N3641">
        <v>152370.57</v>
      </c>
    </row>
    <row r="3642" spans="1:14" x14ac:dyDescent="0.3">
      <c r="A3642" t="s">
        <v>3589</v>
      </c>
      <c r="B3642" t="s">
        <v>7123</v>
      </c>
      <c r="C3642" t="s">
        <v>7406</v>
      </c>
      <c r="D3642" t="s">
        <v>7414</v>
      </c>
      <c r="E3642" t="s">
        <v>7427</v>
      </c>
      <c r="F3642" t="s">
        <v>7429</v>
      </c>
      <c r="G3642">
        <v>1926.43</v>
      </c>
      <c r="H3642">
        <v>8</v>
      </c>
      <c r="I3642" t="s">
        <v>7769</v>
      </c>
      <c r="J3642" t="s">
        <v>8163</v>
      </c>
      <c r="K3642" t="s">
        <v>8167</v>
      </c>
      <c r="L3642" t="s">
        <v>8170</v>
      </c>
      <c r="M3642">
        <v>15411.44</v>
      </c>
      <c r="N3642">
        <v>15411.44</v>
      </c>
    </row>
    <row r="3643" spans="1:14" x14ac:dyDescent="0.3">
      <c r="A3643" t="s">
        <v>3590</v>
      </c>
      <c r="B3643" t="s">
        <v>7124</v>
      </c>
      <c r="C3643" t="s">
        <v>7405</v>
      </c>
      <c r="D3643" t="s">
        <v>7410</v>
      </c>
      <c r="E3643" t="s">
        <v>7425</v>
      </c>
      <c r="F3643" t="s">
        <v>7429</v>
      </c>
      <c r="G3643">
        <v>2376.29</v>
      </c>
      <c r="H3643">
        <v>4</v>
      </c>
      <c r="I3643" t="s">
        <v>8117</v>
      </c>
      <c r="J3643" t="s">
        <v>8163</v>
      </c>
      <c r="K3643" t="s">
        <v>8168</v>
      </c>
      <c r="L3643" t="s">
        <v>8169</v>
      </c>
      <c r="M3643">
        <v>7604.46</v>
      </c>
      <c r="N3643">
        <v>9505.16</v>
      </c>
    </row>
    <row r="3644" spans="1:14" x14ac:dyDescent="0.3">
      <c r="A3644" t="s">
        <v>3591</v>
      </c>
      <c r="B3644" t="s">
        <v>6464</v>
      </c>
      <c r="C3644" t="s">
        <v>7406</v>
      </c>
      <c r="D3644" t="s">
        <v>7412</v>
      </c>
      <c r="E3644" t="s">
        <v>7427</v>
      </c>
      <c r="F3644" t="s">
        <v>7430</v>
      </c>
      <c r="G3644">
        <v>16420.72</v>
      </c>
      <c r="H3644">
        <v>2</v>
      </c>
      <c r="I3644" t="s">
        <v>7449</v>
      </c>
      <c r="J3644" t="s">
        <v>8164</v>
      </c>
      <c r="K3644" t="s">
        <v>8168</v>
      </c>
      <c r="L3644" t="s">
        <v>8169</v>
      </c>
      <c r="M3644">
        <v>26272.82</v>
      </c>
      <c r="N3644">
        <v>32841.440000000002</v>
      </c>
    </row>
    <row r="3645" spans="1:14" x14ac:dyDescent="0.3">
      <c r="A3645" t="s">
        <v>3592</v>
      </c>
      <c r="B3645" t="s">
        <v>7125</v>
      </c>
      <c r="C3645" t="s">
        <v>7407</v>
      </c>
      <c r="D3645" t="s">
        <v>7413</v>
      </c>
      <c r="E3645" t="s">
        <v>7427</v>
      </c>
      <c r="F3645" t="s">
        <v>7429</v>
      </c>
      <c r="G3645">
        <v>7094.84</v>
      </c>
      <c r="H3645">
        <v>2</v>
      </c>
      <c r="I3645" t="s">
        <v>7445</v>
      </c>
      <c r="J3645" t="s">
        <v>8166</v>
      </c>
      <c r="K3645" t="s">
        <v>8168</v>
      </c>
      <c r="L3645" t="s">
        <v>8169</v>
      </c>
      <c r="M3645">
        <v>11351.91</v>
      </c>
      <c r="N3645">
        <v>14189.68</v>
      </c>
    </row>
    <row r="3646" spans="1:14" x14ac:dyDescent="0.3">
      <c r="A3646" t="s">
        <v>3593</v>
      </c>
      <c r="B3646" t="s">
        <v>7126</v>
      </c>
      <c r="C3646" t="s">
        <v>7408</v>
      </c>
      <c r="D3646" t="s">
        <v>7419</v>
      </c>
      <c r="E3646" t="s">
        <v>7425</v>
      </c>
      <c r="F3646" t="s">
        <v>7434</v>
      </c>
      <c r="G3646">
        <v>2500.79</v>
      </c>
      <c r="H3646">
        <v>8</v>
      </c>
      <c r="I3646" t="s">
        <v>7998</v>
      </c>
      <c r="J3646" t="s">
        <v>8163</v>
      </c>
      <c r="K3646" t="s">
        <v>8168</v>
      </c>
      <c r="L3646" t="s">
        <v>8169</v>
      </c>
      <c r="M3646">
        <v>16004.89</v>
      </c>
      <c r="N3646">
        <v>20006.32</v>
      </c>
    </row>
    <row r="3647" spans="1:14" x14ac:dyDescent="0.3">
      <c r="A3647" t="s">
        <v>3594</v>
      </c>
      <c r="B3647" t="s">
        <v>7127</v>
      </c>
      <c r="C3647" t="s">
        <v>7408</v>
      </c>
      <c r="D3647" t="s">
        <v>7417</v>
      </c>
      <c r="E3647" t="s">
        <v>7423</v>
      </c>
      <c r="F3647" t="s">
        <v>7432</v>
      </c>
      <c r="G3647">
        <v>5473.02</v>
      </c>
      <c r="H3647">
        <v>5</v>
      </c>
      <c r="I3647" t="s">
        <v>7659</v>
      </c>
      <c r="J3647" t="s">
        <v>8166</v>
      </c>
      <c r="K3647" t="s">
        <v>8167</v>
      </c>
      <c r="L3647" t="s">
        <v>8169</v>
      </c>
      <c r="M3647">
        <v>21892.080000000002</v>
      </c>
      <c r="N3647">
        <v>27365.100000000002</v>
      </c>
    </row>
    <row r="3648" spans="1:14" x14ac:dyDescent="0.3">
      <c r="A3648" t="s">
        <v>3595</v>
      </c>
      <c r="B3648" t="s">
        <v>7128</v>
      </c>
      <c r="C3648" t="s">
        <v>7408</v>
      </c>
      <c r="D3648" t="s">
        <v>7420</v>
      </c>
      <c r="E3648" t="s">
        <v>7424</v>
      </c>
      <c r="F3648" t="s">
        <v>7433</v>
      </c>
      <c r="G3648">
        <v>4681.2</v>
      </c>
      <c r="H3648">
        <v>15</v>
      </c>
      <c r="I3648" t="s">
        <v>7848</v>
      </c>
      <c r="J3648" t="s">
        <v>8162</v>
      </c>
      <c r="K3648" t="s">
        <v>8168</v>
      </c>
      <c r="L3648" t="s">
        <v>8170</v>
      </c>
      <c r="M3648">
        <v>70218</v>
      </c>
      <c r="N3648">
        <v>70218</v>
      </c>
    </row>
    <row r="3649" spans="1:14" x14ac:dyDescent="0.3">
      <c r="A3649" t="s">
        <v>3596</v>
      </c>
      <c r="B3649" t="s">
        <v>7129</v>
      </c>
      <c r="C3649" t="s">
        <v>7405</v>
      </c>
      <c r="D3649" t="s">
        <v>7411</v>
      </c>
      <c r="E3649" t="s">
        <v>7425</v>
      </c>
      <c r="F3649" t="s">
        <v>7428</v>
      </c>
      <c r="G3649">
        <v>10852.25</v>
      </c>
      <c r="H3649">
        <v>3</v>
      </c>
      <c r="I3649" t="s">
        <v>8113</v>
      </c>
      <c r="J3649" t="s">
        <v>8165</v>
      </c>
      <c r="K3649" t="s">
        <v>8167</v>
      </c>
      <c r="L3649" t="s">
        <v>8169</v>
      </c>
      <c r="M3649">
        <v>26045.4</v>
      </c>
      <c r="N3649">
        <v>32556.75</v>
      </c>
    </row>
    <row r="3650" spans="1:14" x14ac:dyDescent="0.3">
      <c r="A3650" t="s">
        <v>3597</v>
      </c>
      <c r="B3650" t="s">
        <v>7130</v>
      </c>
      <c r="C3650" t="s">
        <v>7406</v>
      </c>
      <c r="D3650" t="s">
        <v>7421</v>
      </c>
      <c r="E3650" t="s">
        <v>7426</v>
      </c>
      <c r="F3650" t="s">
        <v>7430</v>
      </c>
      <c r="G3650">
        <v>1519.73</v>
      </c>
      <c r="H3650">
        <v>9</v>
      </c>
      <c r="I3650" t="s">
        <v>7577</v>
      </c>
      <c r="J3650" t="s">
        <v>8163</v>
      </c>
      <c r="K3650" t="s">
        <v>8167</v>
      </c>
      <c r="L3650" t="s">
        <v>8170</v>
      </c>
      <c r="M3650">
        <v>13677.57</v>
      </c>
      <c r="N3650">
        <v>13677.57</v>
      </c>
    </row>
    <row r="3651" spans="1:14" x14ac:dyDescent="0.3">
      <c r="A3651" t="s">
        <v>3598</v>
      </c>
      <c r="B3651" t="s">
        <v>7131</v>
      </c>
      <c r="C3651" t="s">
        <v>7407</v>
      </c>
      <c r="D3651" t="s">
        <v>7418</v>
      </c>
      <c r="E3651" t="s">
        <v>7427</v>
      </c>
      <c r="F3651" t="s">
        <v>7431</v>
      </c>
      <c r="G3651">
        <v>9606.42</v>
      </c>
      <c r="H3651">
        <v>13</v>
      </c>
      <c r="I3651" t="s">
        <v>7775</v>
      </c>
      <c r="J3651" t="s">
        <v>8162</v>
      </c>
      <c r="K3651" t="s">
        <v>8167</v>
      </c>
      <c r="L3651" t="s">
        <v>8170</v>
      </c>
      <c r="M3651">
        <v>124883.46</v>
      </c>
      <c r="N3651">
        <v>124883.46</v>
      </c>
    </row>
    <row r="3652" spans="1:14" x14ac:dyDescent="0.3">
      <c r="A3652" t="s">
        <v>3599</v>
      </c>
      <c r="B3652" t="s">
        <v>7132</v>
      </c>
      <c r="C3652" t="s">
        <v>7407</v>
      </c>
      <c r="D3652" t="s">
        <v>7417</v>
      </c>
      <c r="E3652" t="s">
        <v>7427</v>
      </c>
      <c r="F3652" t="s">
        <v>7430</v>
      </c>
      <c r="G3652">
        <v>8451.89</v>
      </c>
      <c r="H3652">
        <v>11</v>
      </c>
      <c r="I3652" t="s">
        <v>7846</v>
      </c>
      <c r="J3652" t="s">
        <v>8162</v>
      </c>
      <c r="K3652" t="s">
        <v>8167</v>
      </c>
      <c r="L3652" t="s">
        <v>8170</v>
      </c>
      <c r="M3652">
        <v>92970.79</v>
      </c>
      <c r="N3652">
        <v>92970.79</v>
      </c>
    </row>
    <row r="3653" spans="1:14" x14ac:dyDescent="0.3">
      <c r="A3653" t="s">
        <v>3600</v>
      </c>
      <c r="B3653" t="s">
        <v>7133</v>
      </c>
      <c r="C3653" t="s">
        <v>7405</v>
      </c>
      <c r="D3653" t="s">
        <v>7409</v>
      </c>
      <c r="E3653" t="s">
        <v>7425</v>
      </c>
      <c r="F3653" t="s">
        <v>7433</v>
      </c>
      <c r="G3653">
        <v>1792.8</v>
      </c>
      <c r="H3653">
        <v>1</v>
      </c>
      <c r="I3653" t="s">
        <v>7902</v>
      </c>
      <c r="J3653" t="s">
        <v>8164</v>
      </c>
      <c r="K3653" t="s">
        <v>8167</v>
      </c>
      <c r="L3653" t="s">
        <v>8169</v>
      </c>
      <c r="M3653">
        <v>1434.24</v>
      </c>
      <c r="N3653">
        <v>1792.8</v>
      </c>
    </row>
    <row r="3654" spans="1:14" x14ac:dyDescent="0.3">
      <c r="A3654" t="s">
        <v>3601</v>
      </c>
      <c r="B3654" t="s">
        <v>7134</v>
      </c>
      <c r="C3654" t="s">
        <v>7405</v>
      </c>
      <c r="D3654" t="s">
        <v>7409</v>
      </c>
      <c r="E3654" t="s">
        <v>7424</v>
      </c>
      <c r="F3654" t="s">
        <v>7428</v>
      </c>
      <c r="G3654">
        <v>3701.8</v>
      </c>
      <c r="H3654">
        <v>19</v>
      </c>
      <c r="I3654" t="s">
        <v>7722</v>
      </c>
      <c r="J3654" t="s">
        <v>8162</v>
      </c>
      <c r="K3654" t="s">
        <v>8168</v>
      </c>
      <c r="L3654" t="s">
        <v>8170</v>
      </c>
      <c r="M3654">
        <v>70334.2</v>
      </c>
      <c r="N3654">
        <v>70334.2</v>
      </c>
    </row>
    <row r="3655" spans="1:14" x14ac:dyDescent="0.3">
      <c r="A3655" t="s">
        <v>3602</v>
      </c>
      <c r="B3655" t="s">
        <v>7135</v>
      </c>
      <c r="C3655" t="s">
        <v>7407</v>
      </c>
      <c r="D3655" t="s">
        <v>7413</v>
      </c>
      <c r="E3655" t="s">
        <v>7423</v>
      </c>
      <c r="F3655" t="s">
        <v>7430</v>
      </c>
      <c r="G3655">
        <v>5432.35</v>
      </c>
      <c r="H3655">
        <v>10</v>
      </c>
      <c r="I3655" t="s">
        <v>8002</v>
      </c>
      <c r="J3655" t="s">
        <v>8166</v>
      </c>
      <c r="K3655" t="s">
        <v>8168</v>
      </c>
      <c r="L3655" t="s">
        <v>8170</v>
      </c>
      <c r="M3655">
        <v>54323.5</v>
      </c>
      <c r="N3655">
        <v>54323.5</v>
      </c>
    </row>
    <row r="3656" spans="1:14" x14ac:dyDescent="0.3">
      <c r="A3656" t="s">
        <v>3603</v>
      </c>
      <c r="B3656" t="s">
        <v>7136</v>
      </c>
      <c r="C3656" t="s">
        <v>7405</v>
      </c>
      <c r="D3656" t="s">
        <v>7417</v>
      </c>
      <c r="E3656" t="s">
        <v>7427</v>
      </c>
      <c r="F3656" t="s">
        <v>7430</v>
      </c>
      <c r="G3656">
        <v>14893.52</v>
      </c>
      <c r="H3656">
        <v>4</v>
      </c>
      <c r="I3656" t="s">
        <v>7748</v>
      </c>
      <c r="J3656" t="s">
        <v>8165</v>
      </c>
      <c r="K3656" t="s">
        <v>8167</v>
      </c>
      <c r="L3656" t="s">
        <v>8169</v>
      </c>
      <c r="M3656">
        <v>47659.43</v>
      </c>
      <c r="N3656">
        <v>59574.080000000002</v>
      </c>
    </row>
    <row r="3657" spans="1:14" x14ac:dyDescent="0.3">
      <c r="A3657" t="s">
        <v>3604</v>
      </c>
      <c r="B3657" t="s">
        <v>7137</v>
      </c>
      <c r="C3657" t="s">
        <v>7407</v>
      </c>
      <c r="D3657" t="s">
        <v>7415</v>
      </c>
      <c r="E3657" t="s">
        <v>7425</v>
      </c>
      <c r="F3657" t="s">
        <v>7434</v>
      </c>
      <c r="G3657">
        <v>11137.77</v>
      </c>
      <c r="H3657">
        <v>17</v>
      </c>
      <c r="I3657" t="s">
        <v>7443</v>
      </c>
      <c r="J3657" t="s">
        <v>8166</v>
      </c>
      <c r="K3657" t="s">
        <v>8168</v>
      </c>
      <c r="L3657" t="s">
        <v>8170</v>
      </c>
      <c r="M3657">
        <v>189342.09</v>
      </c>
      <c r="N3657">
        <v>189342.09</v>
      </c>
    </row>
    <row r="3658" spans="1:14" x14ac:dyDescent="0.3">
      <c r="A3658" t="s">
        <v>3605</v>
      </c>
      <c r="B3658" t="s">
        <v>7138</v>
      </c>
      <c r="C3658" t="s">
        <v>7406</v>
      </c>
      <c r="D3658" t="s">
        <v>7412</v>
      </c>
      <c r="E3658" t="s">
        <v>7423</v>
      </c>
      <c r="F3658" t="s">
        <v>7431</v>
      </c>
      <c r="G3658">
        <v>3549.08</v>
      </c>
      <c r="H3658">
        <v>15</v>
      </c>
      <c r="I3658" t="s">
        <v>7470</v>
      </c>
      <c r="J3658" t="s">
        <v>8166</v>
      </c>
      <c r="K3658" t="s">
        <v>8168</v>
      </c>
      <c r="L3658" t="s">
        <v>8169</v>
      </c>
      <c r="M3658">
        <v>42588.959999999999</v>
      </c>
      <c r="N3658">
        <v>53236.2</v>
      </c>
    </row>
    <row r="3659" spans="1:14" x14ac:dyDescent="0.3">
      <c r="A3659" t="s">
        <v>3606</v>
      </c>
      <c r="B3659" t="s">
        <v>7139</v>
      </c>
      <c r="C3659" t="s">
        <v>7407</v>
      </c>
      <c r="D3659" t="s">
        <v>7413</v>
      </c>
      <c r="E3659" t="s">
        <v>7426</v>
      </c>
      <c r="F3659" t="s">
        <v>7430</v>
      </c>
      <c r="G3659">
        <v>13702.47</v>
      </c>
      <c r="H3659">
        <v>1</v>
      </c>
      <c r="I3659" t="s">
        <v>7837</v>
      </c>
      <c r="J3659" t="s">
        <v>8162</v>
      </c>
      <c r="K3659" t="s">
        <v>8167</v>
      </c>
      <c r="L3659" t="s">
        <v>8169</v>
      </c>
      <c r="M3659">
        <v>10961.81</v>
      </c>
      <c r="N3659">
        <v>13702.47</v>
      </c>
    </row>
    <row r="3660" spans="1:14" x14ac:dyDescent="0.3">
      <c r="A3660" t="s">
        <v>2933</v>
      </c>
      <c r="B3660" t="s">
        <v>4205</v>
      </c>
      <c r="C3660" t="s">
        <v>7407</v>
      </c>
      <c r="D3660" t="s">
        <v>7417</v>
      </c>
      <c r="E3660" t="s">
        <v>7423</v>
      </c>
      <c r="F3660" t="s">
        <v>7428</v>
      </c>
      <c r="G3660">
        <v>12985.35</v>
      </c>
      <c r="H3660">
        <v>7</v>
      </c>
      <c r="I3660" t="s">
        <v>7775</v>
      </c>
      <c r="J3660" t="s">
        <v>8165</v>
      </c>
      <c r="K3660" t="s">
        <v>8167</v>
      </c>
      <c r="L3660" t="s">
        <v>8169</v>
      </c>
      <c r="M3660">
        <v>72717.960000000006</v>
      </c>
      <c r="N3660">
        <v>90897.45</v>
      </c>
    </row>
    <row r="3661" spans="1:14" x14ac:dyDescent="0.3">
      <c r="A3661" t="s">
        <v>3607</v>
      </c>
      <c r="B3661" t="s">
        <v>7140</v>
      </c>
      <c r="C3661" t="s">
        <v>7407</v>
      </c>
      <c r="D3661" t="s">
        <v>7418</v>
      </c>
      <c r="E3661" t="s">
        <v>7425</v>
      </c>
      <c r="F3661" t="s">
        <v>7430</v>
      </c>
      <c r="G3661">
        <v>10069.56</v>
      </c>
      <c r="H3661">
        <v>5</v>
      </c>
      <c r="I3661" t="s">
        <v>7733</v>
      </c>
      <c r="J3661" t="s">
        <v>8163</v>
      </c>
      <c r="K3661" t="s">
        <v>8168</v>
      </c>
      <c r="L3661" t="s">
        <v>8170</v>
      </c>
      <c r="M3661">
        <v>50347.8</v>
      </c>
      <c r="N3661">
        <v>50347.799999999996</v>
      </c>
    </row>
    <row r="3662" spans="1:14" x14ac:dyDescent="0.3">
      <c r="A3662" t="s">
        <v>3608</v>
      </c>
      <c r="B3662" t="s">
        <v>7141</v>
      </c>
      <c r="C3662" t="s">
        <v>7408</v>
      </c>
      <c r="D3662" t="s">
        <v>7420</v>
      </c>
      <c r="E3662" t="s">
        <v>7424</v>
      </c>
      <c r="F3662" t="s">
        <v>7431</v>
      </c>
      <c r="G3662">
        <v>14648.67</v>
      </c>
      <c r="H3662">
        <v>11</v>
      </c>
      <c r="I3662" t="s">
        <v>7695</v>
      </c>
      <c r="J3662" t="s">
        <v>8163</v>
      </c>
      <c r="K3662" t="s">
        <v>8167</v>
      </c>
      <c r="L3662" t="s">
        <v>8169</v>
      </c>
      <c r="M3662">
        <v>128908.13</v>
      </c>
      <c r="N3662">
        <v>161135.37</v>
      </c>
    </row>
    <row r="3663" spans="1:14" x14ac:dyDescent="0.3">
      <c r="A3663" t="s">
        <v>3609</v>
      </c>
      <c r="B3663" t="s">
        <v>7142</v>
      </c>
      <c r="C3663" t="s">
        <v>7408</v>
      </c>
      <c r="D3663" t="s">
        <v>7420</v>
      </c>
      <c r="E3663" t="s">
        <v>7423</v>
      </c>
      <c r="F3663" t="s">
        <v>7432</v>
      </c>
      <c r="G3663">
        <v>15750.91</v>
      </c>
      <c r="H3663">
        <v>6</v>
      </c>
      <c r="I3663" t="s">
        <v>8027</v>
      </c>
      <c r="J3663" t="s">
        <v>8166</v>
      </c>
      <c r="K3663" t="s">
        <v>8167</v>
      </c>
      <c r="L3663" t="s">
        <v>8170</v>
      </c>
      <c r="M3663">
        <v>94505.46</v>
      </c>
      <c r="N3663">
        <v>94505.459999999992</v>
      </c>
    </row>
    <row r="3664" spans="1:14" x14ac:dyDescent="0.3">
      <c r="A3664" t="s">
        <v>3610</v>
      </c>
      <c r="B3664" t="s">
        <v>7143</v>
      </c>
      <c r="C3664" t="s">
        <v>7408</v>
      </c>
      <c r="D3664" t="s">
        <v>7420</v>
      </c>
      <c r="E3664" t="s">
        <v>7426</v>
      </c>
      <c r="F3664" t="s">
        <v>7430</v>
      </c>
      <c r="G3664">
        <v>3852.03</v>
      </c>
      <c r="H3664">
        <v>12</v>
      </c>
      <c r="I3664" t="s">
        <v>7754</v>
      </c>
      <c r="J3664" t="s">
        <v>8166</v>
      </c>
      <c r="K3664" t="s">
        <v>8168</v>
      </c>
      <c r="L3664" t="s">
        <v>8169</v>
      </c>
      <c r="M3664">
        <v>36979.82</v>
      </c>
      <c r="N3664">
        <v>46224.36</v>
      </c>
    </row>
    <row r="3665" spans="1:14" x14ac:dyDescent="0.3">
      <c r="A3665" t="s">
        <v>3611</v>
      </c>
      <c r="B3665" t="s">
        <v>4952</v>
      </c>
      <c r="C3665" t="s">
        <v>7405</v>
      </c>
      <c r="D3665" t="s">
        <v>7410</v>
      </c>
      <c r="E3665" t="s">
        <v>7425</v>
      </c>
      <c r="F3665" t="s">
        <v>7429</v>
      </c>
      <c r="G3665">
        <v>1220.0999999999999</v>
      </c>
      <c r="H3665">
        <v>13</v>
      </c>
      <c r="I3665" t="s">
        <v>7892</v>
      </c>
      <c r="J3665" t="s">
        <v>8165</v>
      </c>
      <c r="K3665" t="s">
        <v>8167</v>
      </c>
      <c r="L3665" t="s">
        <v>8169</v>
      </c>
      <c r="M3665">
        <v>12689.04</v>
      </c>
      <c r="N3665">
        <v>15861.3</v>
      </c>
    </row>
    <row r="3666" spans="1:14" x14ac:dyDescent="0.3">
      <c r="A3666" t="s">
        <v>3612</v>
      </c>
      <c r="B3666" t="s">
        <v>7144</v>
      </c>
      <c r="C3666" t="s">
        <v>7406</v>
      </c>
      <c r="D3666" t="s">
        <v>7414</v>
      </c>
      <c r="E3666" t="s">
        <v>7426</v>
      </c>
      <c r="F3666" t="s">
        <v>7432</v>
      </c>
      <c r="G3666">
        <v>5133.55</v>
      </c>
      <c r="H3666">
        <v>17</v>
      </c>
      <c r="I3666" t="s">
        <v>7907</v>
      </c>
      <c r="J3666" t="s">
        <v>8163</v>
      </c>
      <c r="K3666" t="s">
        <v>8167</v>
      </c>
      <c r="L3666" t="s">
        <v>8170</v>
      </c>
      <c r="M3666">
        <v>87270.35</v>
      </c>
      <c r="N3666">
        <v>87270.35</v>
      </c>
    </row>
    <row r="3667" spans="1:14" x14ac:dyDescent="0.3">
      <c r="A3667" t="s">
        <v>3613</v>
      </c>
      <c r="B3667" t="s">
        <v>7145</v>
      </c>
      <c r="C3667" t="s">
        <v>7406</v>
      </c>
      <c r="D3667" t="s">
        <v>7421</v>
      </c>
      <c r="E3667" t="s">
        <v>7426</v>
      </c>
      <c r="F3667" t="s">
        <v>7431</v>
      </c>
      <c r="G3667">
        <v>4784.95</v>
      </c>
      <c r="H3667">
        <v>19</v>
      </c>
      <c r="I3667" t="s">
        <v>7858</v>
      </c>
      <c r="J3667" t="s">
        <v>8165</v>
      </c>
      <c r="K3667" t="s">
        <v>8168</v>
      </c>
      <c r="L3667" t="s">
        <v>8169</v>
      </c>
      <c r="M3667">
        <v>72731.240000000005</v>
      </c>
      <c r="N3667">
        <v>90914.05</v>
      </c>
    </row>
    <row r="3668" spans="1:14" x14ac:dyDescent="0.3">
      <c r="A3668" t="s">
        <v>3614</v>
      </c>
      <c r="B3668" t="s">
        <v>7146</v>
      </c>
      <c r="C3668" t="s">
        <v>7405</v>
      </c>
      <c r="D3668" t="s">
        <v>7417</v>
      </c>
      <c r="E3668" t="s">
        <v>7425</v>
      </c>
      <c r="F3668" t="s">
        <v>7434</v>
      </c>
      <c r="G3668">
        <v>10355.08</v>
      </c>
      <c r="H3668">
        <v>12</v>
      </c>
      <c r="I3668" t="s">
        <v>8040</v>
      </c>
      <c r="J3668" t="s">
        <v>8165</v>
      </c>
      <c r="K3668" t="s">
        <v>8168</v>
      </c>
      <c r="L3668" t="s">
        <v>8170</v>
      </c>
      <c r="M3668">
        <v>124260.96</v>
      </c>
      <c r="N3668">
        <v>124260.95999999999</v>
      </c>
    </row>
    <row r="3669" spans="1:14" x14ac:dyDescent="0.3">
      <c r="A3669" t="s">
        <v>3615</v>
      </c>
      <c r="B3669" t="s">
        <v>7147</v>
      </c>
      <c r="C3669" t="s">
        <v>7408</v>
      </c>
      <c r="D3669" t="s">
        <v>7422</v>
      </c>
      <c r="E3669" t="s">
        <v>7423</v>
      </c>
      <c r="F3669" t="s">
        <v>7432</v>
      </c>
      <c r="G3669">
        <v>7963.02</v>
      </c>
      <c r="H3669">
        <v>9</v>
      </c>
      <c r="I3669" t="s">
        <v>7538</v>
      </c>
      <c r="J3669" t="s">
        <v>8162</v>
      </c>
      <c r="K3669" t="s">
        <v>8167</v>
      </c>
      <c r="L3669" t="s">
        <v>8169</v>
      </c>
      <c r="M3669">
        <v>57333.91</v>
      </c>
      <c r="N3669">
        <v>71667.180000000008</v>
      </c>
    </row>
    <row r="3670" spans="1:14" x14ac:dyDescent="0.3">
      <c r="A3670" t="s">
        <v>3616</v>
      </c>
      <c r="B3670" t="s">
        <v>7148</v>
      </c>
      <c r="C3670" t="s">
        <v>7405</v>
      </c>
      <c r="D3670" t="s">
        <v>7409</v>
      </c>
      <c r="E3670" t="s">
        <v>7427</v>
      </c>
      <c r="F3670" t="s">
        <v>7430</v>
      </c>
      <c r="G3670">
        <v>10237.219999999999</v>
      </c>
      <c r="H3670">
        <v>8</v>
      </c>
      <c r="I3670" t="s">
        <v>7875</v>
      </c>
      <c r="J3670" t="s">
        <v>8162</v>
      </c>
      <c r="K3670" t="s">
        <v>8167</v>
      </c>
      <c r="L3670" t="s">
        <v>8170</v>
      </c>
      <c r="M3670">
        <v>81897.759999999995</v>
      </c>
      <c r="N3670">
        <v>81897.759999999995</v>
      </c>
    </row>
    <row r="3671" spans="1:14" x14ac:dyDescent="0.3">
      <c r="A3671" t="s">
        <v>3617</v>
      </c>
      <c r="B3671" t="s">
        <v>7149</v>
      </c>
      <c r="C3671" t="s">
        <v>7406</v>
      </c>
      <c r="D3671" t="s">
        <v>7416</v>
      </c>
      <c r="E3671" t="s">
        <v>7426</v>
      </c>
      <c r="F3671" t="s">
        <v>7433</v>
      </c>
      <c r="G3671">
        <v>10794.98</v>
      </c>
      <c r="H3671">
        <v>16</v>
      </c>
      <c r="I3671" t="s">
        <v>8077</v>
      </c>
      <c r="J3671" t="s">
        <v>8163</v>
      </c>
      <c r="K3671" t="s">
        <v>8167</v>
      </c>
      <c r="L3671" t="s">
        <v>8169</v>
      </c>
      <c r="M3671">
        <v>138175.91</v>
      </c>
      <c r="N3671">
        <v>172719.68</v>
      </c>
    </row>
    <row r="3672" spans="1:14" x14ac:dyDescent="0.3">
      <c r="A3672" t="s">
        <v>3618</v>
      </c>
      <c r="B3672" t="s">
        <v>7150</v>
      </c>
      <c r="C3672" t="s">
        <v>7405</v>
      </c>
      <c r="D3672" t="s">
        <v>7417</v>
      </c>
      <c r="E3672" t="s">
        <v>7424</v>
      </c>
      <c r="F3672" t="s">
        <v>7434</v>
      </c>
      <c r="G3672">
        <v>5980.98</v>
      </c>
      <c r="H3672">
        <v>19</v>
      </c>
      <c r="I3672" t="s">
        <v>7838</v>
      </c>
      <c r="J3672" t="s">
        <v>8164</v>
      </c>
      <c r="K3672" t="s">
        <v>8168</v>
      </c>
      <c r="L3672" t="s">
        <v>8169</v>
      </c>
      <c r="M3672">
        <v>90910.73</v>
      </c>
      <c r="N3672">
        <v>113638.62</v>
      </c>
    </row>
    <row r="3673" spans="1:14" x14ac:dyDescent="0.3">
      <c r="A3673" t="s">
        <v>3619</v>
      </c>
      <c r="B3673" t="s">
        <v>7151</v>
      </c>
      <c r="C3673" t="s">
        <v>7405</v>
      </c>
      <c r="D3673" t="s">
        <v>7417</v>
      </c>
      <c r="E3673" t="s">
        <v>7424</v>
      </c>
      <c r="F3673" t="s">
        <v>7430</v>
      </c>
      <c r="G3673">
        <v>8876.85</v>
      </c>
      <c r="H3673">
        <v>4</v>
      </c>
      <c r="I3673" t="s">
        <v>7897</v>
      </c>
      <c r="J3673" t="s">
        <v>8165</v>
      </c>
      <c r="K3673" t="s">
        <v>8168</v>
      </c>
      <c r="L3673" t="s">
        <v>8169</v>
      </c>
      <c r="M3673">
        <v>28405.919999999998</v>
      </c>
      <c r="N3673">
        <v>35507.4</v>
      </c>
    </row>
    <row r="3674" spans="1:14" x14ac:dyDescent="0.3">
      <c r="A3674" t="s">
        <v>3620</v>
      </c>
      <c r="B3674" t="s">
        <v>4519</v>
      </c>
      <c r="C3674" t="s">
        <v>7405</v>
      </c>
      <c r="D3674" t="s">
        <v>7410</v>
      </c>
      <c r="E3674" t="s">
        <v>7423</v>
      </c>
      <c r="F3674" t="s">
        <v>7432</v>
      </c>
      <c r="G3674">
        <v>1873.31</v>
      </c>
      <c r="H3674">
        <v>12</v>
      </c>
      <c r="I3674" t="s">
        <v>7736</v>
      </c>
      <c r="J3674" t="s">
        <v>8164</v>
      </c>
      <c r="K3674" t="s">
        <v>8168</v>
      </c>
      <c r="L3674" t="s">
        <v>8170</v>
      </c>
      <c r="M3674">
        <v>22479.72</v>
      </c>
      <c r="N3674">
        <v>22479.72</v>
      </c>
    </row>
    <row r="3675" spans="1:14" x14ac:dyDescent="0.3">
      <c r="A3675" t="s">
        <v>3621</v>
      </c>
      <c r="B3675" t="s">
        <v>7152</v>
      </c>
      <c r="C3675" t="s">
        <v>7408</v>
      </c>
      <c r="D3675" t="s">
        <v>7417</v>
      </c>
      <c r="E3675" t="s">
        <v>7425</v>
      </c>
      <c r="F3675" t="s">
        <v>7428</v>
      </c>
      <c r="G3675">
        <v>6018.33</v>
      </c>
      <c r="H3675">
        <v>5</v>
      </c>
      <c r="I3675" t="s">
        <v>7500</v>
      </c>
      <c r="J3675" t="s">
        <v>8164</v>
      </c>
      <c r="K3675" t="s">
        <v>8168</v>
      </c>
      <c r="L3675" t="s">
        <v>8170</v>
      </c>
      <c r="M3675">
        <v>30091.65</v>
      </c>
      <c r="N3675">
        <v>30091.65</v>
      </c>
    </row>
    <row r="3676" spans="1:14" x14ac:dyDescent="0.3">
      <c r="A3676" t="s">
        <v>3622</v>
      </c>
      <c r="B3676" t="s">
        <v>5111</v>
      </c>
      <c r="C3676" t="s">
        <v>7408</v>
      </c>
      <c r="D3676" t="s">
        <v>7419</v>
      </c>
      <c r="E3676" t="s">
        <v>7425</v>
      </c>
      <c r="F3676" t="s">
        <v>7428</v>
      </c>
      <c r="G3676">
        <v>14034.47</v>
      </c>
      <c r="H3676">
        <v>9</v>
      </c>
      <c r="I3676" t="s">
        <v>7629</v>
      </c>
      <c r="J3676" t="s">
        <v>8164</v>
      </c>
      <c r="K3676" t="s">
        <v>8167</v>
      </c>
      <c r="L3676" t="s">
        <v>8170</v>
      </c>
      <c r="M3676">
        <v>126310.23</v>
      </c>
      <c r="N3676">
        <v>126310.23</v>
      </c>
    </row>
    <row r="3677" spans="1:14" x14ac:dyDescent="0.3">
      <c r="A3677" t="s">
        <v>3623</v>
      </c>
      <c r="B3677" t="s">
        <v>7153</v>
      </c>
      <c r="C3677" t="s">
        <v>7406</v>
      </c>
      <c r="D3677" t="s">
        <v>7414</v>
      </c>
      <c r="E3677" t="s">
        <v>7426</v>
      </c>
      <c r="F3677" t="s">
        <v>7434</v>
      </c>
      <c r="G3677">
        <v>6431.67</v>
      </c>
      <c r="H3677">
        <v>1</v>
      </c>
      <c r="I3677" t="s">
        <v>8160</v>
      </c>
      <c r="J3677" t="s">
        <v>8165</v>
      </c>
      <c r="K3677" t="s">
        <v>8167</v>
      </c>
      <c r="L3677" t="s">
        <v>8169</v>
      </c>
      <c r="M3677">
        <v>5145.17</v>
      </c>
      <c r="N3677">
        <v>6431.67</v>
      </c>
    </row>
    <row r="3678" spans="1:14" x14ac:dyDescent="0.3">
      <c r="A3678" t="s">
        <v>3624</v>
      </c>
      <c r="B3678" t="s">
        <v>5019</v>
      </c>
      <c r="C3678" t="s">
        <v>7405</v>
      </c>
      <c r="D3678" t="s">
        <v>7409</v>
      </c>
      <c r="E3678" t="s">
        <v>7423</v>
      </c>
      <c r="F3678" t="s">
        <v>7434</v>
      </c>
      <c r="G3678">
        <v>7656.75</v>
      </c>
      <c r="H3678">
        <v>6</v>
      </c>
      <c r="I3678" t="s">
        <v>7882</v>
      </c>
      <c r="J3678" t="s">
        <v>8164</v>
      </c>
      <c r="K3678" t="s">
        <v>8168</v>
      </c>
      <c r="L3678" t="s">
        <v>8169</v>
      </c>
      <c r="M3678">
        <v>36752.400000000001</v>
      </c>
      <c r="N3678">
        <v>45940.5</v>
      </c>
    </row>
    <row r="3679" spans="1:14" x14ac:dyDescent="0.3">
      <c r="A3679" t="s">
        <v>3625</v>
      </c>
      <c r="B3679" t="s">
        <v>4145</v>
      </c>
      <c r="C3679" t="s">
        <v>7407</v>
      </c>
      <c r="D3679" t="s">
        <v>7417</v>
      </c>
      <c r="E3679" t="s">
        <v>7426</v>
      </c>
      <c r="F3679" t="s">
        <v>7429</v>
      </c>
      <c r="G3679">
        <v>13878.43</v>
      </c>
      <c r="H3679">
        <v>15</v>
      </c>
      <c r="I3679" t="s">
        <v>7648</v>
      </c>
      <c r="J3679" t="s">
        <v>8166</v>
      </c>
      <c r="K3679" t="s">
        <v>8168</v>
      </c>
      <c r="L3679" t="s">
        <v>8169</v>
      </c>
      <c r="M3679">
        <v>166541.16</v>
      </c>
      <c r="N3679">
        <v>208176.45</v>
      </c>
    </row>
    <row r="3680" spans="1:14" x14ac:dyDescent="0.3">
      <c r="A3680" t="s">
        <v>3626</v>
      </c>
      <c r="B3680" t="s">
        <v>7154</v>
      </c>
      <c r="C3680" t="s">
        <v>7406</v>
      </c>
      <c r="D3680" t="s">
        <v>7412</v>
      </c>
      <c r="E3680" t="s">
        <v>7426</v>
      </c>
      <c r="F3680" t="s">
        <v>7428</v>
      </c>
      <c r="G3680">
        <v>7777.1</v>
      </c>
      <c r="H3680">
        <v>1</v>
      </c>
      <c r="I3680" t="s">
        <v>7654</v>
      </c>
      <c r="J3680" t="s">
        <v>8162</v>
      </c>
      <c r="K3680" t="s">
        <v>8168</v>
      </c>
      <c r="L3680" t="s">
        <v>8170</v>
      </c>
      <c r="M3680">
        <v>7777.1</v>
      </c>
      <c r="N3680">
        <v>7777.1</v>
      </c>
    </row>
    <row r="3681" spans="1:14" x14ac:dyDescent="0.3">
      <c r="A3681" t="s">
        <v>3627</v>
      </c>
      <c r="B3681" t="s">
        <v>7155</v>
      </c>
      <c r="C3681" t="s">
        <v>7406</v>
      </c>
      <c r="D3681" t="s">
        <v>7412</v>
      </c>
      <c r="E3681" t="s">
        <v>7427</v>
      </c>
      <c r="F3681" t="s">
        <v>7433</v>
      </c>
      <c r="G3681">
        <v>1346.26</v>
      </c>
      <c r="H3681">
        <v>10</v>
      </c>
      <c r="I3681" t="s">
        <v>8048</v>
      </c>
      <c r="J3681" t="s">
        <v>8164</v>
      </c>
      <c r="K3681" t="s">
        <v>8167</v>
      </c>
      <c r="L3681" t="s">
        <v>8170</v>
      </c>
      <c r="M3681">
        <v>13462.6</v>
      </c>
      <c r="N3681">
        <v>13462.6</v>
      </c>
    </row>
    <row r="3682" spans="1:14" x14ac:dyDescent="0.3">
      <c r="A3682" t="s">
        <v>3628</v>
      </c>
      <c r="B3682" t="s">
        <v>7156</v>
      </c>
      <c r="C3682" t="s">
        <v>7408</v>
      </c>
      <c r="D3682" t="s">
        <v>7417</v>
      </c>
      <c r="E3682" t="s">
        <v>7427</v>
      </c>
      <c r="F3682" t="s">
        <v>7433</v>
      </c>
      <c r="G3682">
        <v>6551.19</v>
      </c>
      <c r="H3682">
        <v>3</v>
      </c>
      <c r="I3682" t="s">
        <v>8127</v>
      </c>
      <c r="J3682" t="s">
        <v>8163</v>
      </c>
      <c r="K3682" t="s">
        <v>8168</v>
      </c>
      <c r="L3682" t="s">
        <v>8170</v>
      </c>
      <c r="M3682">
        <v>19653.57</v>
      </c>
      <c r="N3682">
        <v>19653.57</v>
      </c>
    </row>
    <row r="3683" spans="1:14" x14ac:dyDescent="0.3">
      <c r="A3683" t="s">
        <v>3629</v>
      </c>
      <c r="B3683" t="s">
        <v>7157</v>
      </c>
      <c r="C3683" t="s">
        <v>7408</v>
      </c>
      <c r="D3683" t="s">
        <v>7419</v>
      </c>
      <c r="E3683" t="s">
        <v>7424</v>
      </c>
      <c r="F3683" t="s">
        <v>7429</v>
      </c>
      <c r="G3683">
        <v>4586.58</v>
      </c>
      <c r="H3683">
        <v>18</v>
      </c>
      <c r="I3683" t="s">
        <v>7971</v>
      </c>
      <c r="J3683" t="s">
        <v>8166</v>
      </c>
      <c r="K3683" t="s">
        <v>8167</v>
      </c>
      <c r="L3683" t="s">
        <v>8169</v>
      </c>
      <c r="M3683">
        <v>66046.42</v>
      </c>
      <c r="N3683">
        <v>82558.44</v>
      </c>
    </row>
    <row r="3684" spans="1:14" x14ac:dyDescent="0.3">
      <c r="A3684" t="s">
        <v>3630</v>
      </c>
      <c r="B3684" t="s">
        <v>5125</v>
      </c>
      <c r="C3684" t="s">
        <v>7407</v>
      </c>
      <c r="D3684" t="s">
        <v>7417</v>
      </c>
      <c r="E3684" t="s">
        <v>7424</v>
      </c>
      <c r="F3684" t="s">
        <v>7433</v>
      </c>
      <c r="G3684">
        <v>866.52</v>
      </c>
      <c r="H3684">
        <v>15</v>
      </c>
      <c r="I3684" t="s">
        <v>8117</v>
      </c>
      <c r="J3684" t="s">
        <v>8165</v>
      </c>
      <c r="K3684" t="s">
        <v>8168</v>
      </c>
      <c r="L3684" t="s">
        <v>8169</v>
      </c>
      <c r="M3684">
        <v>10398.24</v>
      </c>
      <c r="N3684">
        <v>12997.8</v>
      </c>
    </row>
    <row r="3685" spans="1:14" x14ac:dyDescent="0.3">
      <c r="A3685" t="s">
        <v>3631</v>
      </c>
      <c r="B3685" t="s">
        <v>7158</v>
      </c>
      <c r="C3685" t="s">
        <v>7406</v>
      </c>
      <c r="D3685" t="s">
        <v>7412</v>
      </c>
      <c r="E3685" t="s">
        <v>7425</v>
      </c>
      <c r="F3685" t="s">
        <v>7431</v>
      </c>
      <c r="G3685">
        <v>11268.91</v>
      </c>
      <c r="H3685">
        <v>3</v>
      </c>
      <c r="I3685" t="s">
        <v>7882</v>
      </c>
      <c r="J3685" t="s">
        <v>8162</v>
      </c>
      <c r="K3685" t="s">
        <v>8167</v>
      </c>
      <c r="L3685" t="s">
        <v>8170</v>
      </c>
      <c r="M3685">
        <v>33806.730000000003</v>
      </c>
      <c r="N3685">
        <v>33806.729999999996</v>
      </c>
    </row>
    <row r="3686" spans="1:14" x14ac:dyDescent="0.3">
      <c r="A3686" t="s">
        <v>3632</v>
      </c>
      <c r="B3686" t="s">
        <v>7159</v>
      </c>
      <c r="C3686" t="s">
        <v>7408</v>
      </c>
      <c r="D3686" t="s">
        <v>7419</v>
      </c>
      <c r="E3686" t="s">
        <v>7424</v>
      </c>
      <c r="F3686" t="s">
        <v>7432</v>
      </c>
      <c r="G3686">
        <v>14592.23</v>
      </c>
      <c r="H3686">
        <v>13</v>
      </c>
      <c r="I3686" t="s">
        <v>7459</v>
      </c>
      <c r="J3686" t="s">
        <v>8163</v>
      </c>
      <c r="K3686" t="s">
        <v>8168</v>
      </c>
      <c r="L3686" t="s">
        <v>8170</v>
      </c>
      <c r="M3686">
        <v>189698.99</v>
      </c>
      <c r="N3686">
        <v>189698.99</v>
      </c>
    </row>
    <row r="3687" spans="1:14" x14ac:dyDescent="0.3">
      <c r="A3687" t="s">
        <v>3633</v>
      </c>
      <c r="B3687" t="s">
        <v>7160</v>
      </c>
      <c r="C3687" t="s">
        <v>7405</v>
      </c>
      <c r="D3687" t="s">
        <v>7409</v>
      </c>
      <c r="E3687" t="s">
        <v>7427</v>
      </c>
      <c r="F3687" t="s">
        <v>7430</v>
      </c>
      <c r="G3687">
        <v>3338.26</v>
      </c>
      <c r="H3687">
        <v>2</v>
      </c>
      <c r="I3687" t="s">
        <v>7735</v>
      </c>
      <c r="J3687" t="s">
        <v>8166</v>
      </c>
      <c r="K3687" t="s">
        <v>8167</v>
      </c>
      <c r="L3687" t="s">
        <v>8169</v>
      </c>
      <c r="M3687">
        <v>5341.05</v>
      </c>
      <c r="N3687">
        <v>6676.52</v>
      </c>
    </row>
    <row r="3688" spans="1:14" x14ac:dyDescent="0.3">
      <c r="A3688" t="s">
        <v>3634</v>
      </c>
      <c r="B3688" t="s">
        <v>7161</v>
      </c>
      <c r="C3688" t="s">
        <v>7406</v>
      </c>
      <c r="D3688" t="s">
        <v>7412</v>
      </c>
      <c r="E3688" t="s">
        <v>7425</v>
      </c>
      <c r="F3688" t="s">
        <v>7433</v>
      </c>
      <c r="G3688">
        <v>12806.9</v>
      </c>
      <c r="H3688">
        <v>6</v>
      </c>
      <c r="I3688" t="s">
        <v>7966</v>
      </c>
      <c r="J3688" t="s">
        <v>8163</v>
      </c>
      <c r="K3688" t="s">
        <v>8168</v>
      </c>
      <c r="L3688" t="s">
        <v>8169</v>
      </c>
      <c r="M3688">
        <v>61473.120000000003</v>
      </c>
      <c r="N3688">
        <v>76841.399999999994</v>
      </c>
    </row>
    <row r="3689" spans="1:14" x14ac:dyDescent="0.3">
      <c r="A3689" t="s">
        <v>3635</v>
      </c>
      <c r="B3689" t="s">
        <v>5595</v>
      </c>
      <c r="C3689" t="s">
        <v>7406</v>
      </c>
      <c r="D3689" t="s">
        <v>7414</v>
      </c>
      <c r="E3689" t="s">
        <v>7426</v>
      </c>
      <c r="F3689" t="s">
        <v>7432</v>
      </c>
      <c r="G3689">
        <v>5891.34</v>
      </c>
      <c r="H3689">
        <v>4</v>
      </c>
      <c r="I3689" t="s">
        <v>7764</v>
      </c>
      <c r="J3689" t="s">
        <v>8166</v>
      </c>
      <c r="K3689" t="s">
        <v>8167</v>
      </c>
      <c r="L3689" t="s">
        <v>8169</v>
      </c>
      <c r="M3689">
        <v>18852.62</v>
      </c>
      <c r="N3689">
        <v>23565.360000000001</v>
      </c>
    </row>
    <row r="3690" spans="1:14" x14ac:dyDescent="0.3">
      <c r="A3690" t="s">
        <v>3636</v>
      </c>
      <c r="B3690" t="s">
        <v>6753</v>
      </c>
      <c r="C3690" t="s">
        <v>7406</v>
      </c>
      <c r="D3690" t="s">
        <v>7416</v>
      </c>
      <c r="E3690" t="s">
        <v>7424</v>
      </c>
      <c r="F3690" t="s">
        <v>7433</v>
      </c>
      <c r="G3690">
        <v>8789.7000000000007</v>
      </c>
      <c r="H3690">
        <v>14</v>
      </c>
      <c r="I3690" t="s">
        <v>7635</v>
      </c>
      <c r="J3690" t="s">
        <v>8166</v>
      </c>
      <c r="K3690" t="s">
        <v>8167</v>
      </c>
      <c r="L3690" t="s">
        <v>8170</v>
      </c>
      <c r="M3690">
        <v>123055.8</v>
      </c>
      <c r="N3690">
        <v>123055.80000000002</v>
      </c>
    </row>
    <row r="3691" spans="1:14" x14ac:dyDescent="0.3">
      <c r="A3691" t="s">
        <v>3637</v>
      </c>
      <c r="B3691" t="s">
        <v>7162</v>
      </c>
      <c r="C3691" t="s">
        <v>7407</v>
      </c>
      <c r="D3691" t="s">
        <v>7417</v>
      </c>
      <c r="E3691" t="s">
        <v>7423</v>
      </c>
      <c r="F3691" t="s">
        <v>7434</v>
      </c>
      <c r="G3691">
        <v>3954.95</v>
      </c>
      <c r="H3691">
        <v>12</v>
      </c>
      <c r="I3691" t="s">
        <v>8051</v>
      </c>
      <c r="J3691" t="s">
        <v>8162</v>
      </c>
      <c r="K3691" t="s">
        <v>8167</v>
      </c>
      <c r="L3691" t="s">
        <v>8169</v>
      </c>
      <c r="M3691">
        <v>37967.519999999997</v>
      </c>
      <c r="N3691">
        <v>47459.399999999994</v>
      </c>
    </row>
    <row r="3692" spans="1:14" x14ac:dyDescent="0.3">
      <c r="A3692" t="s">
        <v>3638</v>
      </c>
      <c r="B3692" t="s">
        <v>7163</v>
      </c>
      <c r="C3692" t="s">
        <v>7407</v>
      </c>
      <c r="D3692" t="s">
        <v>7413</v>
      </c>
      <c r="E3692" t="s">
        <v>7423</v>
      </c>
      <c r="F3692" t="s">
        <v>7431</v>
      </c>
      <c r="G3692">
        <v>3870.29</v>
      </c>
      <c r="H3692">
        <v>4</v>
      </c>
      <c r="I3692" t="s">
        <v>7571</v>
      </c>
      <c r="J3692" t="s">
        <v>8162</v>
      </c>
      <c r="K3692" t="s">
        <v>8168</v>
      </c>
      <c r="L3692" t="s">
        <v>8170</v>
      </c>
      <c r="M3692">
        <v>15481.16</v>
      </c>
      <c r="N3692">
        <v>15481.16</v>
      </c>
    </row>
    <row r="3693" spans="1:14" x14ac:dyDescent="0.3">
      <c r="A3693" t="s">
        <v>3639</v>
      </c>
      <c r="B3693" t="s">
        <v>7164</v>
      </c>
      <c r="C3693" t="s">
        <v>7406</v>
      </c>
      <c r="D3693" t="s">
        <v>7412</v>
      </c>
      <c r="E3693" t="s">
        <v>7425</v>
      </c>
      <c r="F3693" t="s">
        <v>7433</v>
      </c>
      <c r="G3693">
        <v>1375.31</v>
      </c>
      <c r="H3693">
        <v>7</v>
      </c>
      <c r="I3693" t="s">
        <v>7905</v>
      </c>
      <c r="J3693" t="s">
        <v>8163</v>
      </c>
      <c r="K3693" t="s">
        <v>8168</v>
      </c>
      <c r="L3693" t="s">
        <v>8169</v>
      </c>
      <c r="M3693">
        <v>7701.57</v>
      </c>
      <c r="N3693">
        <v>9627.17</v>
      </c>
    </row>
    <row r="3694" spans="1:14" x14ac:dyDescent="0.3">
      <c r="A3694" t="s">
        <v>3640</v>
      </c>
      <c r="B3694" t="s">
        <v>7165</v>
      </c>
      <c r="C3694" t="s">
        <v>7407</v>
      </c>
      <c r="D3694" t="s">
        <v>7418</v>
      </c>
      <c r="E3694" t="s">
        <v>7424</v>
      </c>
      <c r="F3694" t="s">
        <v>7434</v>
      </c>
      <c r="G3694">
        <v>13785.47</v>
      </c>
      <c r="H3694">
        <v>6</v>
      </c>
      <c r="I3694" t="s">
        <v>7528</v>
      </c>
      <c r="J3694" t="s">
        <v>8166</v>
      </c>
      <c r="K3694" t="s">
        <v>8167</v>
      </c>
      <c r="L3694" t="s">
        <v>8169</v>
      </c>
      <c r="M3694">
        <v>66170.09</v>
      </c>
      <c r="N3694">
        <v>82712.819999999992</v>
      </c>
    </row>
    <row r="3695" spans="1:14" x14ac:dyDescent="0.3">
      <c r="A3695" t="s">
        <v>3641</v>
      </c>
      <c r="B3695" t="s">
        <v>4475</v>
      </c>
      <c r="C3695" t="s">
        <v>7408</v>
      </c>
      <c r="D3695" t="s">
        <v>7420</v>
      </c>
      <c r="E3695" t="s">
        <v>7425</v>
      </c>
      <c r="F3695" t="s">
        <v>7433</v>
      </c>
      <c r="G3695">
        <v>12624.3</v>
      </c>
      <c r="H3695">
        <v>2</v>
      </c>
      <c r="I3695" t="s">
        <v>8039</v>
      </c>
      <c r="J3695" t="s">
        <v>8165</v>
      </c>
      <c r="K3695" t="s">
        <v>8167</v>
      </c>
      <c r="L3695" t="s">
        <v>8170</v>
      </c>
      <c r="M3695">
        <v>25248.6</v>
      </c>
      <c r="N3695">
        <v>25248.6</v>
      </c>
    </row>
    <row r="3696" spans="1:14" x14ac:dyDescent="0.3">
      <c r="A3696" t="s">
        <v>3642</v>
      </c>
      <c r="B3696" t="s">
        <v>7166</v>
      </c>
      <c r="C3696" t="s">
        <v>7408</v>
      </c>
      <c r="D3696" t="s">
        <v>7420</v>
      </c>
      <c r="E3696" t="s">
        <v>7426</v>
      </c>
      <c r="F3696" t="s">
        <v>7434</v>
      </c>
      <c r="G3696">
        <v>4614.8</v>
      </c>
      <c r="H3696">
        <v>10</v>
      </c>
      <c r="I3696" t="s">
        <v>7714</v>
      </c>
      <c r="J3696" t="s">
        <v>8164</v>
      </c>
      <c r="K3696" t="s">
        <v>8168</v>
      </c>
      <c r="L3696" t="s">
        <v>8170</v>
      </c>
      <c r="M3696">
        <v>46148</v>
      </c>
      <c r="N3696">
        <v>46148</v>
      </c>
    </row>
    <row r="3697" spans="1:14" x14ac:dyDescent="0.3">
      <c r="A3697" t="s">
        <v>3643</v>
      </c>
      <c r="B3697" t="s">
        <v>6956</v>
      </c>
      <c r="C3697" t="s">
        <v>7405</v>
      </c>
      <c r="D3697" t="s">
        <v>7417</v>
      </c>
      <c r="E3697" t="s">
        <v>7424</v>
      </c>
      <c r="F3697" t="s">
        <v>7432</v>
      </c>
      <c r="G3697">
        <v>8250.2000000000007</v>
      </c>
      <c r="H3697">
        <v>3</v>
      </c>
      <c r="I3697" t="s">
        <v>7758</v>
      </c>
      <c r="J3697" t="s">
        <v>8162</v>
      </c>
      <c r="K3697" t="s">
        <v>8168</v>
      </c>
      <c r="L3697" t="s">
        <v>8170</v>
      </c>
      <c r="M3697">
        <v>24750.6</v>
      </c>
      <c r="N3697">
        <v>24750.600000000002</v>
      </c>
    </row>
    <row r="3698" spans="1:14" x14ac:dyDescent="0.3">
      <c r="A3698" t="s">
        <v>3644</v>
      </c>
      <c r="B3698" t="s">
        <v>7167</v>
      </c>
      <c r="C3698" t="s">
        <v>7407</v>
      </c>
      <c r="D3698" t="s">
        <v>7415</v>
      </c>
      <c r="E3698" t="s">
        <v>7427</v>
      </c>
      <c r="F3698" t="s">
        <v>7428</v>
      </c>
      <c r="G3698">
        <v>1821.85</v>
      </c>
      <c r="H3698">
        <v>15</v>
      </c>
      <c r="I3698" t="s">
        <v>7862</v>
      </c>
      <c r="J3698" t="s">
        <v>8163</v>
      </c>
      <c r="K3698" t="s">
        <v>8167</v>
      </c>
      <c r="L3698" t="s">
        <v>8170</v>
      </c>
      <c r="M3698">
        <v>27327.75</v>
      </c>
      <c r="N3698">
        <v>27327.75</v>
      </c>
    </row>
    <row r="3699" spans="1:14" x14ac:dyDescent="0.3">
      <c r="A3699" t="s">
        <v>3645</v>
      </c>
      <c r="B3699" t="s">
        <v>6828</v>
      </c>
      <c r="C3699" t="s">
        <v>7405</v>
      </c>
      <c r="D3699" t="s">
        <v>7410</v>
      </c>
      <c r="E3699" t="s">
        <v>7425</v>
      </c>
      <c r="F3699" t="s">
        <v>7429</v>
      </c>
      <c r="G3699">
        <v>1254.96</v>
      </c>
      <c r="H3699">
        <v>2</v>
      </c>
      <c r="I3699" t="s">
        <v>7926</v>
      </c>
      <c r="J3699" t="s">
        <v>8163</v>
      </c>
      <c r="K3699" t="s">
        <v>8167</v>
      </c>
      <c r="L3699" t="s">
        <v>8169</v>
      </c>
      <c r="M3699">
        <v>2007.77</v>
      </c>
      <c r="N3699">
        <v>2509.92</v>
      </c>
    </row>
    <row r="3700" spans="1:14" x14ac:dyDescent="0.3">
      <c r="A3700" t="s">
        <v>3646</v>
      </c>
      <c r="B3700" t="s">
        <v>7168</v>
      </c>
      <c r="C3700" t="s">
        <v>7405</v>
      </c>
      <c r="D3700" t="s">
        <v>7411</v>
      </c>
      <c r="E3700" t="s">
        <v>7426</v>
      </c>
      <c r="F3700" t="s">
        <v>7433</v>
      </c>
      <c r="G3700">
        <v>11179.27</v>
      </c>
      <c r="H3700">
        <v>15</v>
      </c>
      <c r="I3700" t="s">
        <v>8119</v>
      </c>
      <c r="J3700" t="s">
        <v>8165</v>
      </c>
      <c r="K3700" t="s">
        <v>8167</v>
      </c>
      <c r="L3700" t="s">
        <v>8170</v>
      </c>
      <c r="M3700">
        <v>167689.04999999999</v>
      </c>
      <c r="N3700">
        <v>167689.05000000002</v>
      </c>
    </row>
    <row r="3701" spans="1:14" x14ac:dyDescent="0.3">
      <c r="A3701" t="s">
        <v>3647</v>
      </c>
      <c r="B3701" t="s">
        <v>7169</v>
      </c>
      <c r="C3701" t="s">
        <v>7406</v>
      </c>
      <c r="D3701" t="s">
        <v>7416</v>
      </c>
      <c r="E3701" t="s">
        <v>7425</v>
      </c>
      <c r="F3701" t="s">
        <v>7433</v>
      </c>
      <c r="G3701">
        <v>4359.99</v>
      </c>
      <c r="H3701">
        <v>2</v>
      </c>
      <c r="I3701" t="s">
        <v>7741</v>
      </c>
      <c r="J3701" t="s">
        <v>8166</v>
      </c>
      <c r="K3701" t="s">
        <v>8167</v>
      </c>
      <c r="L3701" t="s">
        <v>8170</v>
      </c>
      <c r="M3701">
        <v>8719.98</v>
      </c>
      <c r="N3701">
        <v>8719.98</v>
      </c>
    </row>
    <row r="3702" spans="1:14" x14ac:dyDescent="0.3">
      <c r="A3702" t="s">
        <v>3648</v>
      </c>
      <c r="B3702" t="s">
        <v>7170</v>
      </c>
      <c r="C3702" t="s">
        <v>7408</v>
      </c>
      <c r="D3702" t="s">
        <v>7417</v>
      </c>
      <c r="E3702" t="s">
        <v>7423</v>
      </c>
      <c r="F3702" t="s">
        <v>7431</v>
      </c>
      <c r="G3702">
        <v>11274.72</v>
      </c>
      <c r="H3702">
        <v>20</v>
      </c>
      <c r="I3702" t="s">
        <v>7720</v>
      </c>
      <c r="J3702" t="s">
        <v>8162</v>
      </c>
      <c r="K3702" t="s">
        <v>8167</v>
      </c>
      <c r="L3702" t="s">
        <v>8169</v>
      </c>
      <c r="M3702">
        <v>180395.51999999999</v>
      </c>
      <c r="N3702">
        <v>225494.39999999999</v>
      </c>
    </row>
    <row r="3703" spans="1:14" x14ac:dyDescent="0.3">
      <c r="A3703" t="s">
        <v>3649</v>
      </c>
      <c r="B3703" t="s">
        <v>7171</v>
      </c>
      <c r="C3703" t="s">
        <v>7405</v>
      </c>
      <c r="D3703" t="s">
        <v>7410</v>
      </c>
      <c r="E3703" t="s">
        <v>7426</v>
      </c>
      <c r="F3703" t="s">
        <v>7428</v>
      </c>
      <c r="G3703">
        <v>14896.84</v>
      </c>
      <c r="H3703">
        <v>1</v>
      </c>
      <c r="I3703" t="s">
        <v>7983</v>
      </c>
      <c r="J3703" t="s">
        <v>8164</v>
      </c>
      <c r="K3703" t="s">
        <v>8167</v>
      </c>
      <c r="L3703" t="s">
        <v>8169</v>
      </c>
      <c r="M3703">
        <v>11917.14</v>
      </c>
      <c r="N3703">
        <v>14896.84</v>
      </c>
    </row>
    <row r="3704" spans="1:14" x14ac:dyDescent="0.3">
      <c r="A3704" t="s">
        <v>3650</v>
      </c>
      <c r="B3704" t="s">
        <v>7172</v>
      </c>
      <c r="C3704" t="s">
        <v>7408</v>
      </c>
      <c r="D3704" t="s">
        <v>7419</v>
      </c>
      <c r="E3704" t="s">
        <v>7425</v>
      </c>
      <c r="F3704" t="s">
        <v>7430</v>
      </c>
      <c r="G3704">
        <v>7051.68</v>
      </c>
      <c r="H3704">
        <v>3</v>
      </c>
      <c r="I3704" t="s">
        <v>7786</v>
      </c>
      <c r="J3704" t="s">
        <v>8164</v>
      </c>
      <c r="K3704" t="s">
        <v>8168</v>
      </c>
      <c r="L3704" t="s">
        <v>8169</v>
      </c>
      <c r="M3704">
        <v>16923.7</v>
      </c>
      <c r="N3704">
        <v>21155.040000000001</v>
      </c>
    </row>
    <row r="3705" spans="1:14" x14ac:dyDescent="0.3">
      <c r="A3705" t="s">
        <v>3651</v>
      </c>
      <c r="B3705" t="s">
        <v>7173</v>
      </c>
      <c r="C3705" t="s">
        <v>7407</v>
      </c>
      <c r="D3705" t="s">
        <v>7413</v>
      </c>
      <c r="E3705" t="s">
        <v>7427</v>
      </c>
      <c r="F3705" t="s">
        <v>7429</v>
      </c>
      <c r="G3705">
        <v>14384.73</v>
      </c>
      <c r="H3705">
        <v>14</v>
      </c>
      <c r="I3705" t="s">
        <v>8154</v>
      </c>
      <c r="J3705" t="s">
        <v>8163</v>
      </c>
      <c r="K3705" t="s">
        <v>8167</v>
      </c>
      <c r="L3705" t="s">
        <v>8170</v>
      </c>
      <c r="M3705">
        <v>201386.22</v>
      </c>
      <c r="N3705">
        <v>201386.22</v>
      </c>
    </row>
    <row r="3706" spans="1:14" x14ac:dyDescent="0.3">
      <c r="A3706" t="s">
        <v>3620</v>
      </c>
      <c r="B3706" t="s">
        <v>7006</v>
      </c>
      <c r="C3706" t="s">
        <v>7407</v>
      </c>
      <c r="D3706" t="s">
        <v>7418</v>
      </c>
      <c r="E3706" t="s">
        <v>7425</v>
      </c>
      <c r="F3706" t="s">
        <v>7430</v>
      </c>
      <c r="G3706">
        <v>14114.98</v>
      </c>
      <c r="H3706">
        <v>17</v>
      </c>
      <c r="I3706" t="s">
        <v>7481</v>
      </c>
      <c r="J3706" t="s">
        <v>8164</v>
      </c>
      <c r="K3706" t="s">
        <v>8167</v>
      </c>
      <c r="L3706" t="s">
        <v>8170</v>
      </c>
      <c r="M3706">
        <v>239954.66</v>
      </c>
      <c r="N3706">
        <v>239954.66</v>
      </c>
    </row>
    <row r="3707" spans="1:14" x14ac:dyDescent="0.3">
      <c r="A3707" t="s">
        <v>3652</v>
      </c>
      <c r="B3707" t="s">
        <v>7174</v>
      </c>
      <c r="C3707" t="s">
        <v>7408</v>
      </c>
      <c r="D3707" t="s">
        <v>7420</v>
      </c>
      <c r="E3707" t="s">
        <v>7425</v>
      </c>
      <c r="F3707" t="s">
        <v>7428</v>
      </c>
      <c r="G3707">
        <v>12820.18</v>
      </c>
      <c r="H3707">
        <v>16</v>
      </c>
      <c r="I3707" t="s">
        <v>8023</v>
      </c>
      <c r="J3707" t="s">
        <v>8166</v>
      </c>
      <c r="K3707" t="s">
        <v>8167</v>
      </c>
      <c r="L3707" t="s">
        <v>8169</v>
      </c>
      <c r="M3707">
        <v>164098.47</v>
      </c>
      <c r="N3707">
        <v>205122.88</v>
      </c>
    </row>
    <row r="3708" spans="1:14" x14ac:dyDescent="0.3">
      <c r="A3708" t="s">
        <v>3653</v>
      </c>
      <c r="B3708" t="s">
        <v>7175</v>
      </c>
      <c r="C3708" t="s">
        <v>7407</v>
      </c>
      <c r="D3708" t="s">
        <v>7415</v>
      </c>
      <c r="E3708" t="s">
        <v>7423</v>
      </c>
      <c r="F3708" t="s">
        <v>7433</v>
      </c>
      <c r="G3708">
        <v>1264.0899999999999</v>
      </c>
      <c r="H3708">
        <v>12</v>
      </c>
      <c r="I3708" t="s">
        <v>8077</v>
      </c>
      <c r="J3708" t="s">
        <v>8165</v>
      </c>
      <c r="K3708" t="s">
        <v>8167</v>
      </c>
      <c r="L3708" t="s">
        <v>8170</v>
      </c>
      <c r="M3708">
        <v>15169.08</v>
      </c>
      <c r="N3708">
        <v>15169.079999999998</v>
      </c>
    </row>
    <row r="3709" spans="1:14" x14ac:dyDescent="0.3">
      <c r="A3709" t="s">
        <v>3654</v>
      </c>
      <c r="B3709" t="s">
        <v>5396</v>
      </c>
      <c r="C3709" t="s">
        <v>7405</v>
      </c>
      <c r="D3709" t="s">
        <v>7411</v>
      </c>
      <c r="E3709" t="s">
        <v>7424</v>
      </c>
      <c r="F3709" t="s">
        <v>7432</v>
      </c>
      <c r="G3709">
        <v>1563.72</v>
      </c>
      <c r="H3709">
        <v>4</v>
      </c>
      <c r="I3709" t="s">
        <v>8142</v>
      </c>
      <c r="J3709" t="s">
        <v>8164</v>
      </c>
      <c r="K3709" t="s">
        <v>8168</v>
      </c>
      <c r="L3709" t="s">
        <v>8170</v>
      </c>
      <c r="M3709">
        <v>6254.88</v>
      </c>
      <c r="N3709">
        <v>6254.88</v>
      </c>
    </row>
    <row r="3710" spans="1:14" x14ac:dyDescent="0.3">
      <c r="A3710" t="s">
        <v>3655</v>
      </c>
      <c r="B3710" t="s">
        <v>7176</v>
      </c>
      <c r="C3710" t="s">
        <v>7405</v>
      </c>
      <c r="D3710" t="s">
        <v>7417</v>
      </c>
      <c r="E3710" t="s">
        <v>7423</v>
      </c>
      <c r="F3710" t="s">
        <v>7434</v>
      </c>
      <c r="G3710">
        <v>7946.42</v>
      </c>
      <c r="H3710">
        <v>9</v>
      </c>
      <c r="I3710" t="s">
        <v>8068</v>
      </c>
      <c r="J3710" t="s">
        <v>8163</v>
      </c>
      <c r="K3710" t="s">
        <v>8168</v>
      </c>
      <c r="L3710" t="s">
        <v>8169</v>
      </c>
      <c r="M3710">
        <v>57214.39</v>
      </c>
      <c r="N3710">
        <v>71517.78</v>
      </c>
    </row>
    <row r="3711" spans="1:14" x14ac:dyDescent="0.3">
      <c r="A3711" t="s">
        <v>3656</v>
      </c>
      <c r="B3711" t="s">
        <v>7177</v>
      </c>
      <c r="C3711" t="s">
        <v>7406</v>
      </c>
      <c r="D3711" t="s">
        <v>7414</v>
      </c>
      <c r="E3711" t="s">
        <v>7423</v>
      </c>
      <c r="F3711" t="s">
        <v>7431</v>
      </c>
      <c r="G3711">
        <v>3463.59</v>
      </c>
      <c r="H3711">
        <v>6</v>
      </c>
      <c r="I3711" t="s">
        <v>7830</v>
      </c>
      <c r="J3711" t="s">
        <v>8166</v>
      </c>
      <c r="K3711" t="s">
        <v>8168</v>
      </c>
      <c r="L3711" t="s">
        <v>8169</v>
      </c>
      <c r="M3711">
        <v>16624.900000000001</v>
      </c>
      <c r="N3711">
        <v>20781.54</v>
      </c>
    </row>
    <row r="3712" spans="1:14" x14ac:dyDescent="0.3">
      <c r="A3712" t="s">
        <v>3657</v>
      </c>
      <c r="B3712" t="s">
        <v>7178</v>
      </c>
      <c r="C3712" t="s">
        <v>7405</v>
      </c>
      <c r="D3712" t="s">
        <v>7417</v>
      </c>
      <c r="E3712" t="s">
        <v>7426</v>
      </c>
      <c r="F3712" t="s">
        <v>7429</v>
      </c>
      <c r="G3712">
        <v>15763.36</v>
      </c>
      <c r="H3712">
        <v>1</v>
      </c>
      <c r="I3712" t="s">
        <v>7690</v>
      </c>
      <c r="J3712" t="s">
        <v>8166</v>
      </c>
      <c r="K3712" t="s">
        <v>8167</v>
      </c>
      <c r="L3712" t="s">
        <v>8169</v>
      </c>
      <c r="M3712">
        <v>12611.02</v>
      </c>
      <c r="N3712">
        <v>15763.36</v>
      </c>
    </row>
    <row r="3713" spans="1:14" x14ac:dyDescent="0.3">
      <c r="A3713" t="s">
        <v>3658</v>
      </c>
      <c r="B3713" t="s">
        <v>7179</v>
      </c>
      <c r="C3713" t="s">
        <v>7406</v>
      </c>
      <c r="D3713" t="s">
        <v>7412</v>
      </c>
      <c r="E3713" t="s">
        <v>7426</v>
      </c>
      <c r="F3713" t="s">
        <v>7428</v>
      </c>
      <c r="G3713">
        <v>8698.4</v>
      </c>
      <c r="H3713">
        <v>18</v>
      </c>
      <c r="I3713" t="s">
        <v>8134</v>
      </c>
      <c r="J3713" t="s">
        <v>8162</v>
      </c>
      <c r="K3713" t="s">
        <v>8168</v>
      </c>
      <c r="L3713" t="s">
        <v>8169</v>
      </c>
      <c r="M3713">
        <v>125256.96000000001</v>
      </c>
      <c r="N3713">
        <v>156571.19999999998</v>
      </c>
    </row>
    <row r="3714" spans="1:14" x14ac:dyDescent="0.3">
      <c r="A3714" t="s">
        <v>3659</v>
      </c>
      <c r="B3714" t="s">
        <v>7180</v>
      </c>
      <c r="C3714" t="s">
        <v>7407</v>
      </c>
      <c r="D3714" t="s">
        <v>7418</v>
      </c>
      <c r="E3714" t="s">
        <v>7426</v>
      </c>
      <c r="F3714" t="s">
        <v>7429</v>
      </c>
      <c r="G3714">
        <v>4346.71</v>
      </c>
      <c r="H3714">
        <v>6</v>
      </c>
      <c r="I3714" t="s">
        <v>7836</v>
      </c>
      <c r="J3714" t="s">
        <v>8166</v>
      </c>
      <c r="K3714" t="s">
        <v>8168</v>
      </c>
      <c r="L3714" t="s">
        <v>8170</v>
      </c>
      <c r="M3714">
        <v>26080.26</v>
      </c>
      <c r="N3714">
        <v>26080.260000000002</v>
      </c>
    </row>
    <row r="3715" spans="1:14" x14ac:dyDescent="0.3">
      <c r="A3715" t="s">
        <v>3660</v>
      </c>
      <c r="B3715" t="s">
        <v>7181</v>
      </c>
      <c r="C3715" t="s">
        <v>7407</v>
      </c>
      <c r="D3715" t="s">
        <v>7418</v>
      </c>
      <c r="E3715" t="s">
        <v>7427</v>
      </c>
      <c r="F3715" t="s">
        <v>7431</v>
      </c>
      <c r="G3715">
        <v>9073.56</v>
      </c>
      <c r="H3715">
        <v>10</v>
      </c>
      <c r="I3715" t="s">
        <v>7882</v>
      </c>
      <c r="J3715" t="s">
        <v>8164</v>
      </c>
      <c r="K3715" t="s">
        <v>8167</v>
      </c>
      <c r="L3715" t="s">
        <v>8169</v>
      </c>
      <c r="M3715">
        <v>72588.479999999996</v>
      </c>
      <c r="N3715">
        <v>90735.599999999991</v>
      </c>
    </row>
    <row r="3716" spans="1:14" x14ac:dyDescent="0.3">
      <c r="A3716" t="s">
        <v>3661</v>
      </c>
      <c r="B3716" t="s">
        <v>7182</v>
      </c>
      <c r="C3716" t="s">
        <v>7405</v>
      </c>
      <c r="D3716" t="s">
        <v>7411</v>
      </c>
      <c r="E3716" t="s">
        <v>7426</v>
      </c>
      <c r="F3716" t="s">
        <v>7428</v>
      </c>
      <c r="G3716">
        <v>9605.59</v>
      </c>
      <c r="H3716">
        <v>7</v>
      </c>
      <c r="I3716" t="s">
        <v>7890</v>
      </c>
      <c r="J3716" t="s">
        <v>8162</v>
      </c>
      <c r="K3716" t="s">
        <v>8168</v>
      </c>
      <c r="L3716" t="s">
        <v>8170</v>
      </c>
      <c r="M3716">
        <v>67239.13</v>
      </c>
      <c r="N3716">
        <v>67239.13</v>
      </c>
    </row>
    <row r="3717" spans="1:14" x14ac:dyDescent="0.3">
      <c r="A3717" t="s">
        <v>3662</v>
      </c>
      <c r="B3717" t="s">
        <v>7183</v>
      </c>
      <c r="C3717" t="s">
        <v>7406</v>
      </c>
      <c r="D3717" t="s">
        <v>7421</v>
      </c>
      <c r="E3717" t="s">
        <v>7426</v>
      </c>
      <c r="F3717" t="s">
        <v>7434</v>
      </c>
      <c r="G3717">
        <v>12606.04</v>
      </c>
      <c r="H3717">
        <v>12</v>
      </c>
      <c r="I3717" t="s">
        <v>7874</v>
      </c>
      <c r="J3717" t="s">
        <v>8165</v>
      </c>
      <c r="K3717" t="s">
        <v>8168</v>
      </c>
      <c r="L3717" t="s">
        <v>8169</v>
      </c>
      <c r="M3717">
        <v>121018.15</v>
      </c>
      <c r="N3717">
        <v>151272.48000000001</v>
      </c>
    </row>
    <row r="3718" spans="1:14" x14ac:dyDescent="0.3">
      <c r="A3718" t="s">
        <v>3663</v>
      </c>
      <c r="B3718" t="s">
        <v>7184</v>
      </c>
      <c r="C3718" t="s">
        <v>7406</v>
      </c>
      <c r="D3718" t="s">
        <v>7412</v>
      </c>
      <c r="E3718" t="s">
        <v>7424</v>
      </c>
      <c r="F3718" t="s">
        <v>7430</v>
      </c>
      <c r="G3718">
        <v>6390.17</v>
      </c>
      <c r="H3718">
        <v>4</v>
      </c>
      <c r="I3718" t="s">
        <v>7542</v>
      </c>
      <c r="J3718" t="s">
        <v>8165</v>
      </c>
      <c r="K3718" t="s">
        <v>8167</v>
      </c>
      <c r="L3718" t="s">
        <v>8169</v>
      </c>
      <c r="M3718">
        <v>20448.71</v>
      </c>
      <c r="N3718">
        <v>25560.68</v>
      </c>
    </row>
    <row r="3719" spans="1:14" x14ac:dyDescent="0.3">
      <c r="A3719" t="s">
        <v>3664</v>
      </c>
      <c r="B3719" t="s">
        <v>7185</v>
      </c>
      <c r="C3719" t="s">
        <v>7407</v>
      </c>
      <c r="D3719" t="s">
        <v>7417</v>
      </c>
      <c r="E3719" t="s">
        <v>7427</v>
      </c>
      <c r="F3719" t="s">
        <v>7431</v>
      </c>
      <c r="G3719">
        <v>5748.58</v>
      </c>
      <c r="H3719">
        <v>3</v>
      </c>
      <c r="I3719" t="s">
        <v>7800</v>
      </c>
      <c r="J3719" t="s">
        <v>8164</v>
      </c>
      <c r="K3719" t="s">
        <v>8167</v>
      </c>
      <c r="L3719" t="s">
        <v>8169</v>
      </c>
      <c r="M3719">
        <v>13796.26</v>
      </c>
      <c r="N3719">
        <v>17245.739999999998</v>
      </c>
    </row>
    <row r="3720" spans="1:14" x14ac:dyDescent="0.3">
      <c r="A3720" t="s">
        <v>3665</v>
      </c>
      <c r="B3720" t="s">
        <v>7186</v>
      </c>
      <c r="C3720" t="s">
        <v>7408</v>
      </c>
      <c r="D3720" t="s">
        <v>7420</v>
      </c>
      <c r="E3720" t="s">
        <v>7427</v>
      </c>
      <c r="F3720" t="s">
        <v>7432</v>
      </c>
      <c r="G3720">
        <v>5360.97</v>
      </c>
      <c r="H3720">
        <v>4</v>
      </c>
      <c r="I3720" t="s">
        <v>8161</v>
      </c>
      <c r="J3720" t="s">
        <v>8163</v>
      </c>
      <c r="K3720" t="s">
        <v>8167</v>
      </c>
      <c r="L3720" t="s">
        <v>8170</v>
      </c>
      <c r="M3720">
        <v>21443.88</v>
      </c>
      <c r="N3720">
        <v>21443.88</v>
      </c>
    </row>
    <row r="3721" spans="1:14" x14ac:dyDescent="0.3">
      <c r="A3721" t="s">
        <v>3666</v>
      </c>
      <c r="B3721" t="s">
        <v>4064</v>
      </c>
      <c r="C3721" t="s">
        <v>7406</v>
      </c>
      <c r="D3721" t="s">
        <v>7412</v>
      </c>
      <c r="E3721" t="s">
        <v>7427</v>
      </c>
      <c r="F3721" t="s">
        <v>7434</v>
      </c>
      <c r="G3721">
        <v>3993.96</v>
      </c>
      <c r="H3721">
        <v>10</v>
      </c>
      <c r="I3721" t="s">
        <v>7909</v>
      </c>
      <c r="J3721" t="s">
        <v>8165</v>
      </c>
      <c r="K3721" t="s">
        <v>8167</v>
      </c>
      <c r="L3721" t="s">
        <v>8169</v>
      </c>
      <c r="M3721">
        <v>31951.68</v>
      </c>
      <c r="N3721">
        <v>39939.599999999999</v>
      </c>
    </row>
    <row r="3722" spans="1:14" x14ac:dyDescent="0.3">
      <c r="A3722" t="s">
        <v>3667</v>
      </c>
      <c r="B3722" t="s">
        <v>6269</v>
      </c>
      <c r="C3722" t="s">
        <v>7405</v>
      </c>
      <c r="D3722" t="s">
        <v>7411</v>
      </c>
      <c r="E3722" t="s">
        <v>7425</v>
      </c>
      <c r="F3722" t="s">
        <v>7431</v>
      </c>
      <c r="G3722">
        <v>5038.93</v>
      </c>
      <c r="H3722">
        <v>15</v>
      </c>
      <c r="I3722" t="s">
        <v>7566</v>
      </c>
      <c r="J3722" t="s">
        <v>8163</v>
      </c>
      <c r="K3722" t="s">
        <v>8167</v>
      </c>
      <c r="L3722" t="s">
        <v>8169</v>
      </c>
      <c r="M3722">
        <v>60467.16</v>
      </c>
      <c r="N3722">
        <v>75583.950000000012</v>
      </c>
    </row>
    <row r="3723" spans="1:14" x14ac:dyDescent="0.3">
      <c r="A3723" t="s">
        <v>3668</v>
      </c>
      <c r="B3723" t="s">
        <v>7187</v>
      </c>
      <c r="C3723" t="s">
        <v>7408</v>
      </c>
      <c r="D3723" t="s">
        <v>7419</v>
      </c>
      <c r="E3723" t="s">
        <v>7427</v>
      </c>
      <c r="F3723" t="s">
        <v>7434</v>
      </c>
      <c r="G3723">
        <v>11656.52</v>
      </c>
      <c r="H3723">
        <v>7</v>
      </c>
      <c r="I3723" t="s">
        <v>7649</v>
      </c>
      <c r="J3723" t="s">
        <v>8164</v>
      </c>
      <c r="K3723" t="s">
        <v>8168</v>
      </c>
      <c r="L3723" t="s">
        <v>8169</v>
      </c>
      <c r="M3723">
        <v>65276.18</v>
      </c>
      <c r="N3723">
        <v>81595.64</v>
      </c>
    </row>
    <row r="3724" spans="1:14" x14ac:dyDescent="0.3">
      <c r="A3724" t="s">
        <v>3669</v>
      </c>
      <c r="B3724" t="s">
        <v>7188</v>
      </c>
      <c r="C3724" t="s">
        <v>7405</v>
      </c>
      <c r="D3724" t="s">
        <v>7411</v>
      </c>
      <c r="E3724" t="s">
        <v>7425</v>
      </c>
      <c r="F3724" t="s">
        <v>7430</v>
      </c>
      <c r="G3724">
        <v>8456.0400000000009</v>
      </c>
      <c r="H3724">
        <v>14</v>
      </c>
      <c r="I3724" t="s">
        <v>7861</v>
      </c>
      <c r="J3724" t="s">
        <v>8162</v>
      </c>
      <c r="K3724" t="s">
        <v>8167</v>
      </c>
      <c r="L3724" t="s">
        <v>8170</v>
      </c>
      <c r="M3724">
        <v>118384.56</v>
      </c>
      <c r="N3724">
        <v>118384.56000000001</v>
      </c>
    </row>
    <row r="3725" spans="1:14" x14ac:dyDescent="0.3">
      <c r="A3725" t="s">
        <v>3670</v>
      </c>
      <c r="B3725" t="s">
        <v>7189</v>
      </c>
      <c r="C3725" t="s">
        <v>7406</v>
      </c>
      <c r="D3725" t="s">
        <v>7414</v>
      </c>
      <c r="E3725" t="s">
        <v>7426</v>
      </c>
      <c r="F3725" t="s">
        <v>7429</v>
      </c>
      <c r="G3725">
        <v>2278.35</v>
      </c>
      <c r="H3725">
        <v>15</v>
      </c>
      <c r="I3725" t="s">
        <v>7505</v>
      </c>
      <c r="J3725" t="s">
        <v>8162</v>
      </c>
      <c r="K3725" t="s">
        <v>8168</v>
      </c>
      <c r="L3725" t="s">
        <v>8170</v>
      </c>
      <c r="M3725">
        <v>34175.25</v>
      </c>
      <c r="N3725">
        <v>34175.25</v>
      </c>
    </row>
    <row r="3726" spans="1:14" x14ac:dyDescent="0.3">
      <c r="A3726" t="s">
        <v>3671</v>
      </c>
      <c r="B3726" t="s">
        <v>7190</v>
      </c>
      <c r="C3726" t="s">
        <v>7408</v>
      </c>
      <c r="D3726" t="s">
        <v>7417</v>
      </c>
      <c r="E3726" t="s">
        <v>7425</v>
      </c>
      <c r="F3726" t="s">
        <v>7431</v>
      </c>
      <c r="G3726">
        <v>12156.18</v>
      </c>
      <c r="H3726">
        <v>14</v>
      </c>
      <c r="I3726" t="s">
        <v>8014</v>
      </c>
      <c r="J3726" t="s">
        <v>8162</v>
      </c>
      <c r="K3726" t="s">
        <v>8168</v>
      </c>
      <c r="L3726" t="s">
        <v>8170</v>
      </c>
      <c r="M3726">
        <v>170186.52</v>
      </c>
      <c r="N3726">
        <v>170186.52000000002</v>
      </c>
    </row>
    <row r="3727" spans="1:14" x14ac:dyDescent="0.3">
      <c r="A3727" t="s">
        <v>3672</v>
      </c>
      <c r="B3727" t="s">
        <v>7191</v>
      </c>
      <c r="C3727" t="s">
        <v>7408</v>
      </c>
      <c r="D3727" t="s">
        <v>7419</v>
      </c>
      <c r="E3727" t="s">
        <v>7427</v>
      </c>
      <c r="F3727" t="s">
        <v>7430</v>
      </c>
      <c r="G3727">
        <v>6381.04</v>
      </c>
      <c r="H3727">
        <v>5</v>
      </c>
      <c r="I3727" t="s">
        <v>7932</v>
      </c>
      <c r="J3727" t="s">
        <v>8162</v>
      </c>
      <c r="K3727" t="s">
        <v>8167</v>
      </c>
      <c r="L3727" t="s">
        <v>8169</v>
      </c>
      <c r="M3727">
        <v>25524.16</v>
      </c>
      <c r="N3727">
        <v>31905.200000000001</v>
      </c>
    </row>
    <row r="3728" spans="1:14" x14ac:dyDescent="0.3">
      <c r="A3728" t="s">
        <v>3673</v>
      </c>
      <c r="B3728" t="s">
        <v>7192</v>
      </c>
      <c r="C3728" t="s">
        <v>7407</v>
      </c>
      <c r="D3728" t="s">
        <v>7413</v>
      </c>
      <c r="E3728" t="s">
        <v>7426</v>
      </c>
      <c r="F3728" t="s">
        <v>7430</v>
      </c>
      <c r="G3728">
        <v>11852.4</v>
      </c>
      <c r="H3728">
        <v>12</v>
      </c>
      <c r="I3728" t="s">
        <v>7978</v>
      </c>
      <c r="J3728" t="s">
        <v>8166</v>
      </c>
      <c r="K3728" t="s">
        <v>8167</v>
      </c>
      <c r="L3728" t="s">
        <v>8169</v>
      </c>
      <c r="M3728">
        <v>113783.03999999999</v>
      </c>
      <c r="N3728">
        <v>142228.79999999999</v>
      </c>
    </row>
    <row r="3729" spans="1:14" x14ac:dyDescent="0.3">
      <c r="A3729" t="s">
        <v>3674</v>
      </c>
      <c r="B3729" t="s">
        <v>7193</v>
      </c>
      <c r="C3729" t="s">
        <v>7406</v>
      </c>
      <c r="D3729" t="s">
        <v>7421</v>
      </c>
      <c r="E3729" t="s">
        <v>7423</v>
      </c>
      <c r="F3729" t="s">
        <v>7433</v>
      </c>
      <c r="G3729">
        <v>13836.93</v>
      </c>
      <c r="H3729">
        <v>17</v>
      </c>
      <c r="I3729" t="s">
        <v>7918</v>
      </c>
      <c r="J3729" t="s">
        <v>8164</v>
      </c>
      <c r="K3729" t="s">
        <v>8167</v>
      </c>
      <c r="L3729" t="s">
        <v>8169</v>
      </c>
      <c r="M3729">
        <v>188182.58</v>
      </c>
      <c r="N3729">
        <v>235227.81</v>
      </c>
    </row>
    <row r="3730" spans="1:14" x14ac:dyDescent="0.3">
      <c r="A3730" t="s">
        <v>3675</v>
      </c>
      <c r="B3730" t="s">
        <v>7194</v>
      </c>
      <c r="C3730" t="s">
        <v>7406</v>
      </c>
      <c r="D3730" t="s">
        <v>7421</v>
      </c>
      <c r="E3730" t="s">
        <v>7424</v>
      </c>
      <c r="F3730" t="s">
        <v>7428</v>
      </c>
      <c r="G3730">
        <v>6537.08</v>
      </c>
      <c r="H3730">
        <v>2</v>
      </c>
      <c r="I3730" t="s">
        <v>8041</v>
      </c>
      <c r="J3730" t="s">
        <v>8164</v>
      </c>
      <c r="K3730" t="s">
        <v>8168</v>
      </c>
      <c r="L3730" t="s">
        <v>8170</v>
      </c>
      <c r="M3730">
        <v>13074.16</v>
      </c>
      <c r="N3730">
        <v>13074.16</v>
      </c>
    </row>
    <row r="3731" spans="1:14" x14ac:dyDescent="0.3">
      <c r="A3731" t="s">
        <v>3676</v>
      </c>
      <c r="B3731" t="s">
        <v>6188</v>
      </c>
      <c r="C3731" t="s">
        <v>7406</v>
      </c>
      <c r="D3731" t="s">
        <v>7412</v>
      </c>
      <c r="E3731" t="s">
        <v>7427</v>
      </c>
      <c r="F3731" t="s">
        <v>7428</v>
      </c>
      <c r="G3731">
        <v>15412.27</v>
      </c>
      <c r="H3731">
        <v>13</v>
      </c>
      <c r="I3731" t="s">
        <v>8120</v>
      </c>
      <c r="J3731" t="s">
        <v>8163</v>
      </c>
      <c r="K3731" t="s">
        <v>8167</v>
      </c>
      <c r="L3731" t="s">
        <v>8170</v>
      </c>
      <c r="M3731">
        <v>200359.51</v>
      </c>
      <c r="N3731">
        <v>200359.51</v>
      </c>
    </row>
    <row r="3732" spans="1:14" x14ac:dyDescent="0.3">
      <c r="A3732" t="s">
        <v>3677</v>
      </c>
      <c r="B3732" t="s">
        <v>7195</v>
      </c>
      <c r="C3732" t="s">
        <v>7407</v>
      </c>
      <c r="D3732" t="s">
        <v>7413</v>
      </c>
      <c r="E3732" t="s">
        <v>7424</v>
      </c>
      <c r="F3732" t="s">
        <v>7428</v>
      </c>
      <c r="G3732">
        <v>6052.36</v>
      </c>
      <c r="H3732">
        <v>8</v>
      </c>
      <c r="I3732" t="s">
        <v>7926</v>
      </c>
      <c r="J3732" t="s">
        <v>8163</v>
      </c>
      <c r="K3732" t="s">
        <v>8167</v>
      </c>
      <c r="L3732" t="s">
        <v>8170</v>
      </c>
      <c r="M3732">
        <v>48418.879999999997</v>
      </c>
      <c r="N3732">
        <v>48418.879999999997</v>
      </c>
    </row>
    <row r="3733" spans="1:14" x14ac:dyDescent="0.3">
      <c r="A3733" t="s">
        <v>3678</v>
      </c>
      <c r="B3733" t="s">
        <v>7196</v>
      </c>
      <c r="C3733" t="s">
        <v>7405</v>
      </c>
      <c r="D3733" t="s">
        <v>7409</v>
      </c>
      <c r="E3733" t="s">
        <v>7425</v>
      </c>
      <c r="F3733" t="s">
        <v>7433</v>
      </c>
      <c r="G3733">
        <v>1718.93</v>
      </c>
      <c r="H3733">
        <v>1</v>
      </c>
      <c r="I3733" t="s">
        <v>7706</v>
      </c>
      <c r="J3733" t="s">
        <v>8162</v>
      </c>
      <c r="K3733" t="s">
        <v>8168</v>
      </c>
      <c r="L3733" t="s">
        <v>8170</v>
      </c>
      <c r="M3733">
        <v>1718.93</v>
      </c>
      <c r="N3733">
        <v>1718.93</v>
      </c>
    </row>
    <row r="3734" spans="1:14" x14ac:dyDescent="0.3">
      <c r="A3734" t="s">
        <v>3679</v>
      </c>
      <c r="B3734" t="s">
        <v>7197</v>
      </c>
      <c r="C3734" t="s">
        <v>7407</v>
      </c>
      <c r="D3734" t="s">
        <v>7413</v>
      </c>
      <c r="E3734" t="s">
        <v>7423</v>
      </c>
      <c r="F3734" t="s">
        <v>7428</v>
      </c>
      <c r="G3734">
        <v>7842.67</v>
      </c>
      <c r="H3734">
        <v>10</v>
      </c>
      <c r="I3734" t="s">
        <v>8138</v>
      </c>
      <c r="J3734" t="s">
        <v>8166</v>
      </c>
      <c r="K3734" t="s">
        <v>8168</v>
      </c>
      <c r="L3734" t="s">
        <v>8169</v>
      </c>
      <c r="M3734">
        <v>62741.36</v>
      </c>
      <c r="N3734">
        <v>78426.7</v>
      </c>
    </row>
    <row r="3735" spans="1:14" x14ac:dyDescent="0.3">
      <c r="A3735" t="s">
        <v>3680</v>
      </c>
      <c r="B3735" t="s">
        <v>7198</v>
      </c>
      <c r="C3735" t="s">
        <v>7405</v>
      </c>
      <c r="D3735" t="s">
        <v>7411</v>
      </c>
      <c r="E3735" t="s">
        <v>7423</v>
      </c>
      <c r="F3735" t="s">
        <v>7428</v>
      </c>
      <c r="G3735">
        <v>4926.05</v>
      </c>
      <c r="H3735">
        <v>15</v>
      </c>
      <c r="I3735" t="s">
        <v>7489</v>
      </c>
      <c r="J3735" t="s">
        <v>8163</v>
      </c>
      <c r="K3735" t="s">
        <v>8168</v>
      </c>
      <c r="L3735" t="s">
        <v>8169</v>
      </c>
      <c r="M3735">
        <v>59112.6</v>
      </c>
      <c r="N3735">
        <v>73890.75</v>
      </c>
    </row>
    <row r="3736" spans="1:14" x14ac:dyDescent="0.3">
      <c r="A3736" t="s">
        <v>3681</v>
      </c>
      <c r="B3736" t="s">
        <v>7199</v>
      </c>
      <c r="C3736" t="s">
        <v>7406</v>
      </c>
      <c r="D3736" t="s">
        <v>7421</v>
      </c>
      <c r="E3736" t="s">
        <v>7427</v>
      </c>
      <c r="F3736" t="s">
        <v>7428</v>
      </c>
      <c r="G3736">
        <v>6639.17</v>
      </c>
      <c r="H3736">
        <v>10</v>
      </c>
      <c r="I3736" t="s">
        <v>7482</v>
      </c>
      <c r="J3736" t="s">
        <v>8165</v>
      </c>
      <c r="K3736" t="s">
        <v>8168</v>
      </c>
      <c r="L3736" t="s">
        <v>8170</v>
      </c>
      <c r="M3736">
        <v>66391.7</v>
      </c>
      <c r="N3736">
        <v>66391.7</v>
      </c>
    </row>
    <row r="3737" spans="1:14" x14ac:dyDescent="0.3">
      <c r="A3737" t="s">
        <v>3682</v>
      </c>
      <c r="B3737" t="s">
        <v>7200</v>
      </c>
      <c r="C3737" t="s">
        <v>7408</v>
      </c>
      <c r="D3737" t="s">
        <v>7417</v>
      </c>
      <c r="E3737" t="s">
        <v>7426</v>
      </c>
      <c r="F3737" t="s">
        <v>7431</v>
      </c>
      <c r="G3737">
        <v>5034.78</v>
      </c>
      <c r="H3737">
        <v>20</v>
      </c>
      <c r="I3737" t="s">
        <v>7978</v>
      </c>
      <c r="J3737" t="s">
        <v>8162</v>
      </c>
      <c r="K3737" t="s">
        <v>8168</v>
      </c>
      <c r="L3737" t="s">
        <v>8170</v>
      </c>
      <c r="M3737">
        <v>100695.6</v>
      </c>
      <c r="N3737">
        <v>100695.59999999999</v>
      </c>
    </row>
    <row r="3738" spans="1:14" x14ac:dyDescent="0.3">
      <c r="A3738" t="s">
        <v>3683</v>
      </c>
      <c r="B3738" t="s">
        <v>7201</v>
      </c>
      <c r="C3738" t="s">
        <v>7405</v>
      </c>
      <c r="D3738" t="s">
        <v>7417</v>
      </c>
      <c r="E3738" t="s">
        <v>7427</v>
      </c>
      <c r="F3738" t="s">
        <v>7430</v>
      </c>
      <c r="G3738">
        <v>3444.5</v>
      </c>
      <c r="H3738">
        <v>14</v>
      </c>
      <c r="I3738" t="s">
        <v>8046</v>
      </c>
      <c r="J3738" t="s">
        <v>8165</v>
      </c>
      <c r="K3738" t="s">
        <v>8167</v>
      </c>
      <c r="L3738" t="s">
        <v>8170</v>
      </c>
      <c r="M3738">
        <v>48223</v>
      </c>
      <c r="N3738">
        <v>48223</v>
      </c>
    </row>
    <row r="3739" spans="1:14" x14ac:dyDescent="0.3">
      <c r="A3739" t="s">
        <v>3684</v>
      </c>
      <c r="B3739" t="s">
        <v>7202</v>
      </c>
      <c r="C3739" t="s">
        <v>7406</v>
      </c>
      <c r="D3739" t="s">
        <v>7421</v>
      </c>
      <c r="E3739" t="s">
        <v>7425</v>
      </c>
      <c r="F3739" t="s">
        <v>7434</v>
      </c>
      <c r="G3739">
        <v>4868.78</v>
      </c>
      <c r="H3739">
        <v>18</v>
      </c>
      <c r="I3739" t="s">
        <v>7571</v>
      </c>
      <c r="J3739" t="s">
        <v>8162</v>
      </c>
      <c r="K3739" t="s">
        <v>8168</v>
      </c>
      <c r="L3739" t="s">
        <v>8169</v>
      </c>
      <c r="M3739">
        <v>70110.100000000006</v>
      </c>
      <c r="N3739">
        <v>87638.04</v>
      </c>
    </row>
    <row r="3740" spans="1:14" x14ac:dyDescent="0.3">
      <c r="A3740" t="s">
        <v>3685</v>
      </c>
      <c r="B3740" t="s">
        <v>4831</v>
      </c>
      <c r="C3740" t="s">
        <v>7407</v>
      </c>
      <c r="D3740" t="s">
        <v>7418</v>
      </c>
      <c r="E3740" t="s">
        <v>7425</v>
      </c>
      <c r="F3740" t="s">
        <v>7428</v>
      </c>
      <c r="G3740">
        <v>11058.92</v>
      </c>
      <c r="H3740">
        <v>17</v>
      </c>
      <c r="I3740" t="s">
        <v>7491</v>
      </c>
      <c r="J3740" t="s">
        <v>8166</v>
      </c>
      <c r="K3740" t="s">
        <v>8167</v>
      </c>
      <c r="L3740" t="s">
        <v>8169</v>
      </c>
      <c r="M3740">
        <v>150400.98000000001</v>
      </c>
      <c r="N3740">
        <v>188001.64</v>
      </c>
    </row>
    <row r="3741" spans="1:14" x14ac:dyDescent="0.3">
      <c r="A3741" t="s">
        <v>3686</v>
      </c>
      <c r="B3741" t="s">
        <v>7203</v>
      </c>
      <c r="C3741" t="s">
        <v>7406</v>
      </c>
      <c r="D3741" t="s">
        <v>7412</v>
      </c>
      <c r="E3741" t="s">
        <v>7424</v>
      </c>
      <c r="F3741" t="s">
        <v>7432</v>
      </c>
      <c r="G3741">
        <v>9359.91</v>
      </c>
      <c r="H3741">
        <v>14</v>
      </c>
      <c r="I3741" t="s">
        <v>7538</v>
      </c>
      <c r="J3741" t="s">
        <v>8163</v>
      </c>
      <c r="K3741" t="s">
        <v>8168</v>
      </c>
      <c r="L3741" t="s">
        <v>8170</v>
      </c>
      <c r="M3741">
        <v>131038.74</v>
      </c>
      <c r="N3741">
        <v>131038.73999999999</v>
      </c>
    </row>
    <row r="3742" spans="1:14" x14ac:dyDescent="0.3">
      <c r="A3742" t="s">
        <v>3687</v>
      </c>
      <c r="B3742" t="s">
        <v>4888</v>
      </c>
      <c r="C3742" t="s">
        <v>7407</v>
      </c>
      <c r="D3742" t="s">
        <v>7413</v>
      </c>
      <c r="E3742" t="s">
        <v>7425</v>
      </c>
      <c r="F3742" t="s">
        <v>7431</v>
      </c>
      <c r="G3742">
        <v>9646.26</v>
      </c>
      <c r="H3742">
        <v>11</v>
      </c>
      <c r="I3742" t="s">
        <v>7982</v>
      </c>
      <c r="J3742" t="s">
        <v>8164</v>
      </c>
      <c r="K3742" t="s">
        <v>8168</v>
      </c>
      <c r="L3742" t="s">
        <v>8169</v>
      </c>
      <c r="M3742">
        <v>84887.42</v>
      </c>
      <c r="N3742">
        <v>106108.86</v>
      </c>
    </row>
    <row r="3743" spans="1:14" x14ac:dyDescent="0.3">
      <c r="A3743" t="s">
        <v>3688</v>
      </c>
      <c r="B3743" t="s">
        <v>7204</v>
      </c>
      <c r="C3743" t="s">
        <v>7407</v>
      </c>
      <c r="D3743" t="s">
        <v>7415</v>
      </c>
      <c r="E3743" t="s">
        <v>7426</v>
      </c>
      <c r="F3743" t="s">
        <v>7430</v>
      </c>
      <c r="G3743">
        <v>2966.42</v>
      </c>
      <c r="H3743">
        <v>8</v>
      </c>
      <c r="I3743" t="s">
        <v>7458</v>
      </c>
      <c r="J3743" t="s">
        <v>8165</v>
      </c>
      <c r="K3743" t="s">
        <v>8167</v>
      </c>
      <c r="L3743" t="s">
        <v>8169</v>
      </c>
      <c r="M3743">
        <v>18985.419999999998</v>
      </c>
      <c r="N3743">
        <v>23731.360000000001</v>
      </c>
    </row>
    <row r="3744" spans="1:14" x14ac:dyDescent="0.3">
      <c r="A3744" t="s">
        <v>3689</v>
      </c>
      <c r="B3744" t="s">
        <v>6130</v>
      </c>
      <c r="C3744" t="s">
        <v>7408</v>
      </c>
      <c r="D3744" t="s">
        <v>7420</v>
      </c>
      <c r="E3744" t="s">
        <v>7423</v>
      </c>
      <c r="F3744" t="s">
        <v>7430</v>
      </c>
      <c r="G3744">
        <v>6724.66</v>
      </c>
      <c r="H3744">
        <v>10</v>
      </c>
      <c r="I3744" t="s">
        <v>7937</v>
      </c>
      <c r="J3744" t="s">
        <v>8163</v>
      </c>
      <c r="K3744" t="s">
        <v>8168</v>
      </c>
      <c r="L3744" t="s">
        <v>8169</v>
      </c>
      <c r="M3744">
        <v>53797.279999999999</v>
      </c>
      <c r="N3744">
        <v>67246.600000000006</v>
      </c>
    </row>
    <row r="3745" spans="1:14" x14ac:dyDescent="0.3">
      <c r="A3745" t="s">
        <v>3690</v>
      </c>
      <c r="B3745" t="s">
        <v>7205</v>
      </c>
      <c r="C3745" t="s">
        <v>7408</v>
      </c>
      <c r="D3745" t="s">
        <v>7417</v>
      </c>
      <c r="E3745" t="s">
        <v>7424</v>
      </c>
      <c r="F3745" t="s">
        <v>7428</v>
      </c>
      <c r="G3745">
        <v>11965.28</v>
      </c>
      <c r="H3745">
        <v>5</v>
      </c>
      <c r="I3745" t="s">
        <v>7509</v>
      </c>
      <c r="J3745" t="s">
        <v>8165</v>
      </c>
      <c r="K3745" t="s">
        <v>8167</v>
      </c>
      <c r="L3745" t="s">
        <v>8169</v>
      </c>
      <c r="M3745">
        <v>47861.120000000003</v>
      </c>
      <c r="N3745">
        <v>59826.400000000001</v>
      </c>
    </row>
    <row r="3746" spans="1:14" x14ac:dyDescent="0.3">
      <c r="A3746" t="s">
        <v>3691</v>
      </c>
      <c r="B3746" t="s">
        <v>7206</v>
      </c>
      <c r="C3746" t="s">
        <v>7405</v>
      </c>
      <c r="D3746" t="s">
        <v>7409</v>
      </c>
      <c r="E3746" t="s">
        <v>7423</v>
      </c>
      <c r="F3746" t="s">
        <v>7433</v>
      </c>
      <c r="G3746">
        <v>13891.71</v>
      </c>
      <c r="H3746">
        <v>7</v>
      </c>
      <c r="I3746" t="s">
        <v>7456</v>
      </c>
      <c r="J3746" t="s">
        <v>8163</v>
      </c>
      <c r="K3746" t="s">
        <v>8167</v>
      </c>
      <c r="L3746" t="s">
        <v>8170</v>
      </c>
      <c r="M3746">
        <v>97241.97</v>
      </c>
      <c r="N3746">
        <v>97241.97</v>
      </c>
    </row>
    <row r="3747" spans="1:14" x14ac:dyDescent="0.3">
      <c r="A3747" t="s">
        <v>3692</v>
      </c>
      <c r="B3747" t="s">
        <v>7207</v>
      </c>
      <c r="C3747" t="s">
        <v>7408</v>
      </c>
      <c r="D3747" t="s">
        <v>7419</v>
      </c>
      <c r="E3747" t="s">
        <v>7425</v>
      </c>
      <c r="F3747" t="s">
        <v>7432</v>
      </c>
      <c r="G3747">
        <v>10800.79</v>
      </c>
      <c r="H3747">
        <v>11</v>
      </c>
      <c r="I3747" t="s">
        <v>7947</v>
      </c>
      <c r="J3747" t="s">
        <v>8166</v>
      </c>
      <c r="K3747" t="s">
        <v>8167</v>
      </c>
      <c r="L3747" t="s">
        <v>8170</v>
      </c>
      <c r="M3747">
        <v>118808.69</v>
      </c>
      <c r="N3747">
        <v>118808.69</v>
      </c>
    </row>
    <row r="3748" spans="1:14" x14ac:dyDescent="0.3">
      <c r="A3748" t="s">
        <v>3693</v>
      </c>
      <c r="B3748" t="s">
        <v>7208</v>
      </c>
      <c r="C3748" t="s">
        <v>7408</v>
      </c>
      <c r="D3748" t="s">
        <v>7417</v>
      </c>
      <c r="E3748" t="s">
        <v>7423</v>
      </c>
      <c r="F3748" t="s">
        <v>7430</v>
      </c>
      <c r="G3748">
        <v>11145.24</v>
      </c>
      <c r="H3748">
        <v>20</v>
      </c>
      <c r="I3748" t="s">
        <v>7664</v>
      </c>
      <c r="J3748" t="s">
        <v>8162</v>
      </c>
      <c r="K3748" t="s">
        <v>8168</v>
      </c>
      <c r="L3748" t="s">
        <v>8169</v>
      </c>
      <c r="M3748">
        <v>178323.84</v>
      </c>
      <c r="N3748">
        <v>222904.8</v>
      </c>
    </row>
    <row r="3749" spans="1:14" x14ac:dyDescent="0.3">
      <c r="A3749" t="s">
        <v>3694</v>
      </c>
      <c r="B3749" t="s">
        <v>7209</v>
      </c>
      <c r="C3749" t="s">
        <v>7407</v>
      </c>
      <c r="D3749" t="s">
        <v>7415</v>
      </c>
      <c r="E3749" t="s">
        <v>7425</v>
      </c>
      <c r="F3749" t="s">
        <v>7428</v>
      </c>
      <c r="G3749">
        <v>11857.38</v>
      </c>
      <c r="H3749">
        <v>2</v>
      </c>
      <c r="I3749" t="s">
        <v>7588</v>
      </c>
      <c r="J3749" t="s">
        <v>8163</v>
      </c>
      <c r="K3749" t="s">
        <v>8167</v>
      </c>
      <c r="L3749" t="s">
        <v>8170</v>
      </c>
      <c r="M3749">
        <v>23714.76</v>
      </c>
      <c r="N3749">
        <v>23714.76</v>
      </c>
    </row>
    <row r="3750" spans="1:14" x14ac:dyDescent="0.3">
      <c r="A3750" t="s">
        <v>3695</v>
      </c>
      <c r="B3750" t="s">
        <v>7210</v>
      </c>
      <c r="C3750" t="s">
        <v>7405</v>
      </c>
      <c r="D3750" t="s">
        <v>7411</v>
      </c>
      <c r="E3750" t="s">
        <v>7423</v>
      </c>
      <c r="F3750" t="s">
        <v>7428</v>
      </c>
      <c r="G3750">
        <v>3764.88</v>
      </c>
      <c r="H3750">
        <v>15</v>
      </c>
      <c r="I3750" t="s">
        <v>7958</v>
      </c>
      <c r="J3750" t="s">
        <v>8164</v>
      </c>
      <c r="K3750" t="s">
        <v>8168</v>
      </c>
      <c r="L3750" t="s">
        <v>8169</v>
      </c>
      <c r="M3750">
        <v>45178.559999999998</v>
      </c>
      <c r="N3750">
        <v>56473.200000000004</v>
      </c>
    </row>
    <row r="3751" spans="1:14" x14ac:dyDescent="0.3">
      <c r="A3751" t="s">
        <v>454</v>
      </c>
      <c r="B3751" t="s">
        <v>7211</v>
      </c>
      <c r="C3751" t="s">
        <v>7407</v>
      </c>
      <c r="D3751" t="s">
        <v>7413</v>
      </c>
      <c r="E3751" t="s">
        <v>7426</v>
      </c>
      <c r="F3751" t="s">
        <v>7430</v>
      </c>
      <c r="G3751">
        <v>12696.51</v>
      </c>
      <c r="H3751">
        <v>20</v>
      </c>
      <c r="I3751" t="s">
        <v>7920</v>
      </c>
      <c r="J3751" t="s">
        <v>8166</v>
      </c>
      <c r="K3751" t="s">
        <v>8167</v>
      </c>
      <c r="L3751" t="s">
        <v>8169</v>
      </c>
      <c r="M3751">
        <v>203144.16</v>
      </c>
      <c r="N3751">
        <v>253930.2</v>
      </c>
    </row>
    <row r="3752" spans="1:14" x14ac:dyDescent="0.3">
      <c r="A3752" t="s">
        <v>3696</v>
      </c>
      <c r="B3752" t="s">
        <v>7212</v>
      </c>
      <c r="C3752" t="s">
        <v>7406</v>
      </c>
      <c r="D3752" t="s">
        <v>7416</v>
      </c>
      <c r="E3752" t="s">
        <v>7424</v>
      </c>
      <c r="F3752" t="s">
        <v>7428</v>
      </c>
      <c r="G3752">
        <v>14746.61</v>
      </c>
      <c r="H3752">
        <v>15</v>
      </c>
      <c r="I3752" t="s">
        <v>8015</v>
      </c>
      <c r="J3752" t="s">
        <v>8164</v>
      </c>
      <c r="K3752" t="s">
        <v>8168</v>
      </c>
      <c r="L3752" t="s">
        <v>8170</v>
      </c>
      <c r="M3752">
        <v>221199.15</v>
      </c>
      <c r="N3752">
        <v>221199.15000000002</v>
      </c>
    </row>
    <row r="3753" spans="1:14" x14ac:dyDescent="0.3">
      <c r="A3753" t="s">
        <v>3697</v>
      </c>
      <c r="B3753" t="s">
        <v>7213</v>
      </c>
      <c r="C3753" t="s">
        <v>7408</v>
      </c>
      <c r="D3753" t="s">
        <v>7420</v>
      </c>
      <c r="E3753" t="s">
        <v>7426</v>
      </c>
      <c r="F3753" t="s">
        <v>7432</v>
      </c>
      <c r="G3753">
        <v>15803.2</v>
      </c>
      <c r="H3753">
        <v>7</v>
      </c>
      <c r="I3753" t="s">
        <v>7840</v>
      </c>
      <c r="J3753" t="s">
        <v>8166</v>
      </c>
      <c r="K3753" t="s">
        <v>8167</v>
      </c>
      <c r="L3753" t="s">
        <v>8169</v>
      </c>
      <c r="M3753">
        <v>88497.919999999998</v>
      </c>
      <c r="N3753">
        <v>110622.40000000001</v>
      </c>
    </row>
    <row r="3754" spans="1:14" x14ac:dyDescent="0.3">
      <c r="A3754" t="s">
        <v>3698</v>
      </c>
      <c r="B3754" t="s">
        <v>7214</v>
      </c>
      <c r="C3754" t="s">
        <v>7407</v>
      </c>
      <c r="D3754" t="s">
        <v>7418</v>
      </c>
      <c r="E3754" t="s">
        <v>7427</v>
      </c>
      <c r="F3754" t="s">
        <v>7431</v>
      </c>
      <c r="G3754">
        <v>16234.8</v>
      </c>
      <c r="H3754">
        <v>14</v>
      </c>
      <c r="I3754" t="s">
        <v>7853</v>
      </c>
      <c r="J3754" t="s">
        <v>8166</v>
      </c>
      <c r="K3754" t="s">
        <v>8167</v>
      </c>
      <c r="L3754" t="s">
        <v>8169</v>
      </c>
      <c r="M3754">
        <v>181829.76000000001</v>
      </c>
      <c r="N3754">
        <v>227287.19999999998</v>
      </c>
    </row>
    <row r="3755" spans="1:14" x14ac:dyDescent="0.3">
      <c r="A3755" t="s">
        <v>3699</v>
      </c>
      <c r="B3755" t="s">
        <v>7215</v>
      </c>
      <c r="C3755" t="s">
        <v>7408</v>
      </c>
      <c r="D3755" t="s">
        <v>7419</v>
      </c>
      <c r="E3755" t="s">
        <v>7423</v>
      </c>
      <c r="F3755" t="s">
        <v>7431</v>
      </c>
      <c r="G3755">
        <v>3341.58</v>
      </c>
      <c r="H3755">
        <v>1</v>
      </c>
      <c r="I3755" t="s">
        <v>7584</v>
      </c>
      <c r="J3755" t="s">
        <v>8166</v>
      </c>
      <c r="K3755" t="s">
        <v>8168</v>
      </c>
      <c r="L3755" t="s">
        <v>8169</v>
      </c>
      <c r="M3755">
        <v>2673.43</v>
      </c>
      <c r="N3755">
        <v>3341.58</v>
      </c>
    </row>
    <row r="3756" spans="1:14" x14ac:dyDescent="0.3">
      <c r="A3756" t="s">
        <v>3700</v>
      </c>
      <c r="B3756" t="s">
        <v>7216</v>
      </c>
      <c r="C3756" t="s">
        <v>7406</v>
      </c>
      <c r="D3756" t="s">
        <v>7416</v>
      </c>
      <c r="E3756" t="s">
        <v>7424</v>
      </c>
      <c r="F3756" t="s">
        <v>7429</v>
      </c>
      <c r="G3756">
        <v>12425.1</v>
      </c>
      <c r="H3756">
        <v>4</v>
      </c>
      <c r="I3756" t="s">
        <v>8055</v>
      </c>
      <c r="J3756" t="s">
        <v>8163</v>
      </c>
      <c r="K3756" t="s">
        <v>8168</v>
      </c>
      <c r="L3756" t="s">
        <v>8169</v>
      </c>
      <c r="M3756">
        <v>39760.32</v>
      </c>
      <c r="N3756">
        <v>49700.4</v>
      </c>
    </row>
    <row r="3757" spans="1:14" x14ac:dyDescent="0.3">
      <c r="A3757" t="s">
        <v>3701</v>
      </c>
      <c r="B3757" t="s">
        <v>7217</v>
      </c>
      <c r="C3757" t="s">
        <v>7407</v>
      </c>
      <c r="D3757" t="s">
        <v>7415</v>
      </c>
      <c r="E3757" t="s">
        <v>7425</v>
      </c>
      <c r="F3757" t="s">
        <v>7429</v>
      </c>
      <c r="G3757">
        <v>13525.68</v>
      </c>
      <c r="H3757">
        <v>3</v>
      </c>
      <c r="I3757" t="s">
        <v>7886</v>
      </c>
      <c r="J3757" t="s">
        <v>8162</v>
      </c>
      <c r="K3757" t="s">
        <v>8167</v>
      </c>
      <c r="L3757" t="s">
        <v>8170</v>
      </c>
      <c r="M3757">
        <v>40577.040000000001</v>
      </c>
      <c r="N3757">
        <v>40577.040000000001</v>
      </c>
    </row>
    <row r="3758" spans="1:14" x14ac:dyDescent="0.3">
      <c r="A3758" t="s">
        <v>3702</v>
      </c>
      <c r="B3758" t="s">
        <v>7218</v>
      </c>
      <c r="C3758" t="s">
        <v>7408</v>
      </c>
      <c r="D3758" t="s">
        <v>7420</v>
      </c>
      <c r="E3758" t="s">
        <v>7424</v>
      </c>
      <c r="F3758" t="s">
        <v>7431</v>
      </c>
      <c r="G3758">
        <v>7899.11</v>
      </c>
      <c r="H3758">
        <v>4</v>
      </c>
      <c r="I3758" t="s">
        <v>7483</v>
      </c>
      <c r="J3758" t="s">
        <v>8162</v>
      </c>
      <c r="K3758" t="s">
        <v>8167</v>
      </c>
      <c r="L3758" t="s">
        <v>8169</v>
      </c>
      <c r="M3758">
        <v>25276.82</v>
      </c>
      <c r="N3758">
        <v>31596.44</v>
      </c>
    </row>
    <row r="3759" spans="1:14" x14ac:dyDescent="0.3">
      <c r="A3759" t="s">
        <v>3703</v>
      </c>
      <c r="B3759" t="s">
        <v>7219</v>
      </c>
      <c r="C3759" t="s">
        <v>7406</v>
      </c>
      <c r="D3759" t="s">
        <v>7421</v>
      </c>
      <c r="E3759" t="s">
        <v>7424</v>
      </c>
      <c r="F3759" t="s">
        <v>7432</v>
      </c>
      <c r="G3759">
        <v>6011.69</v>
      </c>
      <c r="H3759">
        <v>3</v>
      </c>
      <c r="I3759" t="s">
        <v>7892</v>
      </c>
      <c r="J3759" t="s">
        <v>8164</v>
      </c>
      <c r="K3759" t="s">
        <v>8168</v>
      </c>
      <c r="L3759" t="s">
        <v>8169</v>
      </c>
      <c r="M3759">
        <v>14427.89</v>
      </c>
      <c r="N3759">
        <v>18035.07</v>
      </c>
    </row>
    <row r="3760" spans="1:14" x14ac:dyDescent="0.3">
      <c r="A3760" t="s">
        <v>3704</v>
      </c>
      <c r="B3760" t="s">
        <v>7220</v>
      </c>
      <c r="C3760" t="s">
        <v>7408</v>
      </c>
      <c r="D3760" t="s">
        <v>7417</v>
      </c>
      <c r="E3760" t="s">
        <v>7424</v>
      </c>
      <c r="F3760" t="s">
        <v>7431</v>
      </c>
      <c r="G3760">
        <v>5819.13</v>
      </c>
      <c r="H3760">
        <v>3</v>
      </c>
      <c r="I3760" t="s">
        <v>7822</v>
      </c>
      <c r="J3760" t="s">
        <v>8162</v>
      </c>
      <c r="K3760" t="s">
        <v>8167</v>
      </c>
      <c r="L3760" t="s">
        <v>8169</v>
      </c>
      <c r="M3760">
        <v>13965.58</v>
      </c>
      <c r="N3760">
        <v>17457.39</v>
      </c>
    </row>
    <row r="3761" spans="1:14" x14ac:dyDescent="0.3">
      <c r="A3761" t="s">
        <v>3705</v>
      </c>
      <c r="B3761" t="s">
        <v>4348</v>
      </c>
      <c r="C3761" t="s">
        <v>7407</v>
      </c>
      <c r="D3761" t="s">
        <v>7413</v>
      </c>
      <c r="E3761" t="s">
        <v>7425</v>
      </c>
      <c r="F3761" t="s">
        <v>7428</v>
      </c>
      <c r="G3761">
        <v>15207.26</v>
      </c>
      <c r="H3761">
        <v>2</v>
      </c>
      <c r="I3761" t="s">
        <v>7931</v>
      </c>
      <c r="J3761" t="s">
        <v>8162</v>
      </c>
      <c r="K3761" t="s">
        <v>8168</v>
      </c>
      <c r="L3761" t="s">
        <v>8169</v>
      </c>
      <c r="M3761">
        <v>24331.45</v>
      </c>
      <c r="N3761">
        <v>30414.52</v>
      </c>
    </row>
    <row r="3762" spans="1:14" x14ac:dyDescent="0.3">
      <c r="A3762" t="s">
        <v>3706</v>
      </c>
      <c r="B3762" t="s">
        <v>7221</v>
      </c>
      <c r="C3762" t="s">
        <v>7408</v>
      </c>
      <c r="D3762" t="s">
        <v>7417</v>
      </c>
      <c r="E3762" t="s">
        <v>7423</v>
      </c>
      <c r="F3762" t="s">
        <v>7428</v>
      </c>
      <c r="G3762">
        <v>13473.39</v>
      </c>
      <c r="H3762">
        <v>20</v>
      </c>
      <c r="I3762" t="s">
        <v>7988</v>
      </c>
      <c r="J3762" t="s">
        <v>8162</v>
      </c>
      <c r="K3762" t="s">
        <v>8168</v>
      </c>
      <c r="L3762" t="s">
        <v>8169</v>
      </c>
      <c r="M3762">
        <v>215574.24</v>
      </c>
      <c r="N3762">
        <v>269467.8</v>
      </c>
    </row>
    <row r="3763" spans="1:14" x14ac:dyDescent="0.3">
      <c r="A3763" t="s">
        <v>3707</v>
      </c>
      <c r="B3763" t="s">
        <v>7222</v>
      </c>
      <c r="C3763" t="s">
        <v>7407</v>
      </c>
      <c r="D3763" t="s">
        <v>7417</v>
      </c>
      <c r="E3763" t="s">
        <v>7423</v>
      </c>
      <c r="F3763" t="s">
        <v>7434</v>
      </c>
      <c r="G3763">
        <v>13967.24</v>
      </c>
      <c r="H3763">
        <v>13</v>
      </c>
      <c r="I3763" t="s">
        <v>7625</v>
      </c>
      <c r="J3763" t="s">
        <v>8162</v>
      </c>
      <c r="K3763" t="s">
        <v>8168</v>
      </c>
      <c r="L3763" t="s">
        <v>8169</v>
      </c>
      <c r="M3763">
        <v>145259.13</v>
      </c>
      <c r="N3763">
        <v>181574.12</v>
      </c>
    </row>
    <row r="3764" spans="1:14" x14ac:dyDescent="0.3">
      <c r="A3764" t="s">
        <v>3708</v>
      </c>
      <c r="B3764" t="s">
        <v>6314</v>
      </c>
      <c r="C3764" t="s">
        <v>7408</v>
      </c>
      <c r="D3764" t="s">
        <v>7419</v>
      </c>
      <c r="E3764" t="s">
        <v>7426</v>
      </c>
      <c r="F3764" t="s">
        <v>7431</v>
      </c>
      <c r="G3764">
        <v>8300.83</v>
      </c>
      <c r="H3764">
        <v>20</v>
      </c>
      <c r="I3764" t="s">
        <v>7444</v>
      </c>
      <c r="J3764" t="s">
        <v>8163</v>
      </c>
      <c r="K3764" t="s">
        <v>8167</v>
      </c>
      <c r="L3764" t="s">
        <v>8169</v>
      </c>
      <c r="M3764">
        <v>132813.28</v>
      </c>
      <c r="N3764">
        <v>166016.6</v>
      </c>
    </row>
    <row r="3765" spans="1:14" x14ac:dyDescent="0.3">
      <c r="A3765" t="s">
        <v>3709</v>
      </c>
      <c r="B3765" t="s">
        <v>7223</v>
      </c>
      <c r="C3765" t="s">
        <v>7407</v>
      </c>
      <c r="D3765" t="s">
        <v>7418</v>
      </c>
      <c r="E3765" t="s">
        <v>7427</v>
      </c>
      <c r="F3765" t="s">
        <v>7433</v>
      </c>
      <c r="G3765">
        <v>2048.44</v>
      </c>
      <c r="H3765">
        <v>12</v>
      </c>
      <c r="I3765" t="s">
        <v>7696</v>
      </c>
      <c r="J3765" t="s">
        <v>8163</v>
      </c>
      <c r="K3765" t="s">
        <v>8167</v>
      </c>
      <c r="L3765" t="s">
        <v>8170</v>
      </c>
      <c r="M3765">
        <v>24581.279999999999</v>
      </c>
      <c r="N3765">
        <v>24581.279999999999</v>
      </c>
    </row>
    <row r="3766" spans="1:14" x14ac:dyDescent="0.3">
      <c r="A3766" t="s">
        <v>3710</v>
      </c>
      <c r="B3766" t="s">
        <v>7224</v>
      </c>
      <c r="C3766" t="s">
        <v>7407</v>
      </c>
      <c r="D3766" t="s">
        <v>7417</v>
      </c>
      <c r="E3766" t="s">
        <v>7426</v>
      </c>
      <c r="F3766" t="s">
        <v>7431</v>
      </c>
      <c r="G3766">
        <v>7643.47</v>
      </c>
      <c r="H3766">
        <v>10</v>
      </c>
      <c r="I3766" t="s">
        <v>7511</v>
      </c>
      <c r="J3766" t="s">
        <v>8164</v>
      </c>
      <c r="K3766" t="s">
        <v>8168</v>
      </c>
      <c r="L3766" t="s">
        <v>8169</v>
      </c>
      <c r="M3766">
        <v>61147.76</v>
      </c>
      <c r="N3766">
        <v>76434.7</v>
      </c>
    </row>
    <row r="3767" spans="1:14" x14ac:dyDescent="0.3">
      <c r="A3767" t="s">
        <v>3711</v>
      </c>
      <c r="B3767" t="s">
        <v>7225</v>
      </c>
      <c r="C3767" t="s">
        <v>7406</v>
      </c>
      <c r="D3767" t="s">
        <v>7412</v>
      </c>
      <c r="E3767" t="s">
        <v>7425</v>
      </c>
      <c r="F3767" t="s">
        <v>7430</v>
      </c>
      <c r="G3767">
        <v>16353.49</v>
      </c>
      <c r="H3767">
        <v>10</v>
      </c>
      <c r="I3767" t="s">
        <v>7652</v>
      </c>
      <c r="J3767" t="s">
        <v>8164</v>
      </c>
      <c r="K3767" t="s">
        <v>8168</v>
      </c>
      <c r="L3767" t="s">
        <v>8170</v>
      </c>
      <c r="M3767">
        <v>163534.9</v>
      </c>
      <c r="N3767">
        <v>163534.9</v>
      </c>
    </row>
    <row r="3768" spans="1:14" x14ac:dyDescent="0.3">
      <c r="A3768" t="s">
        <v>3712</v>
      </c>
      <c r="B3768" t="s">
        <v>7226</v>
      </c>
      <c r="C3768" t="s">
        <v>7407</v>
      </c>
      <c r="D3768" t="s">
        <v>7413</v>
      </c>
      <c r="E3768" t="s">
        <v>7427</v>
      </c>
      <c r="F3768" t="s">
        <v>7430</v>
      </c>
      <c r="G3768">
        <v>8838.67</v>
      </c>
      <c r="H3768">
        <v>7</v>
      </c>
      <c r="I3768" t="s">
        <v>7710</v>
      </c>
      <c r="J3768" t="s">
        <v>8162</v>
      </c>
      <c r="K3768" t="s">
        <v>8167</v>
      </c>
      <c r="L3768" t="s">
        <v>8170</v>
      </c>
      <c r="M3768">
        <v>61870.69</v>
      </c>
      <c r="N3768">
        <v>61870.69</v>
      </c>
    </row>
    <row r="3769" spans="1:14" x14ac:dyDescent="0.3">
      <c r="A3769" t="s">
        <v>3713</v>
      </c>
      <c r="B3769" t="s">
        <v>4763</v>
      </c>
      <c r="C3769" t="s">
        <v>7405</v>
      </c>
      <c r="D3769" t="s">
        <v>7410</v>
      </c>
      <c r="E3769" t="s">
        <v>7424</v>
      </c>
      <c r="F3769" t="s">
        <v>7428</v>
      </c>
      <c r="G3769">
        <v>13711.6</v>
      </c>
      <c r="H3769">
        <v>8</v>
      </c>
      <c r="I3769" t="s">
        <v>8085</v>
      </c>
      <c r="J3769" t="s">
        <v>8163</v>
      </c>
      <c r="K3769" t="s">
        <v>8168</v>
      </c>
      <c r="L3769" t="s">
        <v>8170</v>
      </c>
      <c r="M3769">
        <v>109692.8</v>
      </c>
      <c r="N3769">
        <v>109692.8</v>
      </c>
    </row>
    <row r="3770" spans="1:14" x14ac:dyDescent="0.3">
      <c r="A3770" t="s">
        <v>3714</v>
      </c>
      <c r="B3770" t="s">
        <v>5260</v>
      </c>
      <c r="C3770" t="s">
        <v>7408</v>
      </c>
      <c r="D3770" t="s">
        <v>7422</v>
      </c>
      <c r="E3770" t="s">
        <v>7427</v>
      </c>
      <c r="F3770" t="s">
        <v>7433</v>
      </c>
      <c r="G3770">
        <v>11746.16</v>
      </c>
      <c r="H3770">
        <v>8</v>
      </c>
      <c r="I3770" t="s">
        <v>7578</v>
      </c>
      <c r="J3770" t="s">
        <v>8165</v>
      </c>
      <c r="K3770" t="s">
        <v>8168</v>
      </c>
      <c r="L3770" t="s">
        <v>8169</v>
      </c>
      <c r="M3770">
        <v>75175.59</v>
      </c>
      <c r="N3770">
        <v>93969.279999999999</v>
      </c>
    </row>
    <row r="3771" spans="1:14" x14ac:dyDescent="0.3">
      <c r="A3771" t="s">
        <v>3715</v>
      </c>
      <c r="B3771" t="s">
        <v>7227</v>
      </c>
      <c r="C3771" t="s">
        <v>7408</v>
      </c>
      <c r="D3771" t="s">
        <v>7422</v>
      </c>
      <c r="E3771" t="s">
        <v>7426</v>
      </c>
      <c r="F3771" t="s">
        <v>7434</v>
      </c>
      <c r="G3771">
        <v>9923.48</v>
      </c>
      <c r="H3771">
        <v>15</v>
      </c>
      <c r="I3771" t="s">
        <v>7569</v>
      </c>
      <c r="J3771" t="s">
        <v>8163</v>
      </c>
      <c r="K3771" t="s">
        <v>8168</v>
      </c>
      <c r="L3771" t="s">
        <v>8170</v>
      </c>
      <c r="M3771">
        <v>148852.20000000001</v>
      </c>
      <c r="N3771">
        <v>148852.19999999998</v>
      </c>
    </row>
    <row r="3772" spans="1:14" x14ac:dyDescent="0.3">
      <c r="A3772" t="s">
        <v>3716</v>
      </c>
      <c r="B3772" t="s">
        <v>7228</v>
      </c>
      <c r="C3772" t="s">
        <v>7408</v>
      </c>
      <c r="D3772" t="s">
        <v>7422</v>
      </c>
      <c r="E3772" t="s">
        <v>7427</v>
      </c>
      <c r="F3772" t="s">
        <v>7433</v>
      </c>
      <c r="G3772">
        <v>12074.01</v>
      </c>
      <c r="H3772">
        <v>4</v>
      </c>
      <c r="I3772" t="s">
        <v>7685</v>
      </c>
      <c r="J3772" t="s">
        <v>8165</v>
      </c>
      <c r="K3772" t="s">
        <v>8167</v>
      </c>
      <c r="L3772" t="s">
        <v>8169</v>
      </c>
      <c r="M3772">
        <v>38636.5</v>
      </c>
      <c r="N3772">
        <v>48296.04</v>
      </c>
    </row>
    <row r="3773" spans="1:14" x14ac:dyDescent="0.3">
      <c r="A3773" t="s">
        <v>3717</v>
      </c>
      <c r="B3773" t="s">
        <v>7229</v>
      </c>
      <c r="C3773" t="s">
        <v>7406</v>
      </c>
      <c r="D3773" t="s">
        <v>7421</v>
      </c>
      <c r="E3773" t="s">
        <v>7424</v>
      </c>
      <c r="F3773" t="s">
        <v>7430</v>
      </c>
      <c r="G3773">
        <v>1762.09</v>
      </c>
      <c r="H3773">
        <v>10</v>
      </c>
      <c r="I3773" t="s">
        <v>7512</v>
      </c>
      <c r="J3773" t="s">
        <v>8166</v>
      </c>
      <c r="K3773" t="s">
        <v>8167</v>
      </c>
      <c r="L3773" t="s">
        <v>8169</v>
      </c>
      <c r="M3773">
        <v>14096.72</v>
      </c>
      <c r="N3773">
        <v>17620.899999999998</v>
      </c>
    </row>
    <row r="3774" spans="1:14" x14ac:dyDescent="0.3">
      <c r="A3774" t="s">
        <v>3718</v>
      </c>
      <c r="B3774" t="s">
        <v>7230</v>
      </c>
      <c r="C3774" t="s">
        <v>7407</v>
      </c>
      <c r="D3774" t="s">
        <v>7418</v>
      </c>
      <c r="E3774" t="s">
        <v>7425</v>
      </c>
      <c r="F3774" t="s">
        <v>7428</v>
      </c>
      <c r="G3774">
        <v>6015.84</v>
      </c>
      <c r="H3774">
        <v>9</v>
      </c>
      <c r="I3774" t="s">
        <v>7771</v>
      </c>
      <c r="J3774" t="s">
        <v>8166</v>
      </c>
      <c r="K3774" t="s">
        <v>8167</v>
      </c>
      <c r="L3774" t="s">
        <v>8169</v>
      </c>
      <c r="M3774">
        <v>43314.38</v>
      </c>
      <c r="N3774">
        <v>54142.559999999998</v>
      </c>
    </row>
    <row r="3775" spans="1:14" x14ac:dyDescent="0.3">
      <c r="A3775" t="s">
        <v>3719</v>
      </c>
      <c r="B3775" t="s">
        <v>7231</v>
      </c>
      <c r="C3775" t="s">
        <v>7405</v>
      </c>
      <c r="D3775" t="s">
        <v>7410</v>
      </c>
      <c r="E3775" t="s">
        <v>7426</v>
      </c>
      <c r="F3775" t="s">
        <v>7433</v>
      </c>
      <c r="G3775">
        <v>6517.99</v>
      </c>
      <c r="H3775">
        <v>15</v>
      </c>
      <c r="I3775" t="s">
        <v>7525</v>
      </c>
      <c r="J3775" t="s">
        <v>8163</v>
      </c>
      <c r="K3775" t="s">
        <v>8168</v>
      </c>
      <c r="L3775" t="s">
        <v>8170</v>
      </c>
      <c r="M3775">
        <v>97769.85</v>
      </c>
      <c r="N3775">
        <v>97769.849999999991</v>
      </c>
    </row>
    <row r="3776" spans="1:14" x14ac:dyDescent="0.3">
      <c r="A3776" t="s">
        <v>3720</v>
      </c>
      <c r="B3776" t="s">
        <v>7232</v>
      </c>
      <c r="C3776" t="s">
        <v>7406</v>
      </c>
      <c r="D3776" t="s">
        <v>7414</v>
      </c>
      <c r="E3776" t="s">
        <v>7427</v>
      </c>
      <c r="F3776" t="s">
        <v>7428</v>
      </c>
      <c r="G3776">
        <v>9408.8799999999992</v>
      </c>
      <c r="H3776">
        <v>6</v>
      </c>
      <c r="I3776" t="s">
        <v>8090</v>
      </c>
      <c r="J3776" t="s">
        <v>8163</v>
      </c>
      <c r="K3776" t="s">
        <v>8167</v>
      </c>
      <c r="L3776" t="s">
        <v>8169</v>
      </c>
      <c r="M3776">
        <v>45162.79</v>
      </c>
      <c r="N3776">
        <v>56453.279999999999</v>
      </c>
    </row>
    <row r="3777" spans="1:14" x14ac:dyDescent="0.3">
      <c r="A3777" t="s">
        <v>3721</v>
      </c>
      <c r="B3777" t="s">
        <v>6903</v>
      </c>
      <c r="C3777" t="s">
        <v>7405</v>
      </c>
      <c r="D3777" t="s">
        <v>7410</v>
      </c>
      <c r="E3777" t="s">
        <v>7426</v>
      </c>
      <c r="F3777" t="s">
        <v>7428</v>
      </c>
      <c r="G3777">
        <v>7089.86</v>
      </c>
      <c r="H3777">
        <v>5</v>
      </c>
      <c r="I3777" t="s">
        <v>7586</v>
      </c>
      <c r="J3777" t="s">
        <v>8163</v>
      </c>
      <c r="K3777" t="s">
        <v>8167</v>
      </c>
      <c r="L3777" t="s">
        <v>8170</v>
      </c>
      <c r="M3777">
        <v>35449.300000000003</v>
      </c>
      <c r="N3777">
        <v>35449.299999999996</v>
      </c>
    </row>
    <row r="3778" spans="1:14" x14ac:dyDescent="0.3">
      <c r="A3778" t="s">
        <v>3691</v>
      </c>
      <c r="B3778" t="s">
        <v>7233</v>
      </c>
      <c r="C3778" t="s">
        <v>7406</v>
      </c>
      <c r="D3778" t="s">
        <v>7412</v>
      </c>
      <c r="E3778" t="s">
        <v>7423</v>
      </c>
      <c r="F3778" t="s">
        <v>7434</v>
      </c>
      <c r="G3778">
        <v>1351.24</v>
      </c>
      <c r="H3778">
        <v>3</v>
      </c>
      <c r="I3778" t="s">
        <v>7901</v>
      </c>
      <c r="J3778" t="s">
        <v>8163</v>
      </c>
      <c r="K3778" t="s">
        <v>8168</v>
      </c>
      <c r="L3778" t="s">
        <v>8170</v>
      </c>
      <c r="M3778">
        <v>4053.72</v>
      </c>
      <c r="N3778">
        <v>4053.7200000000003</v>
      </c>
    </row>
    <row r="3779" spans="1:14" x14ac:dyDescent="0.3">
      <c r="A3779" t="s">
        <v>3722</v>
      </c>
      <c r="B3779" t="s">
        <v>7234</v>
      </c>
      <c r="C3779" t="s">
        <v>7405</v>
      </c>
      <c r="D3779" t="s">
        <v>7411</v>
      </c>
      <c r="E3779" t="s">
        <v>7425</v>
      </c>
      <c r="F3779" t="s">
        <v>7429</v>
      </c>
      <c r="G3779">
        <v>2609.52</v>
      </c>
      <c r="H3779">
        <v>11</v>
      </c>
      <c r="I3779" t="s">
        <v>7795</v>
      </c>
      <c r="J3779" t="s">
        <v>8164</v>
      </c>
      <c r="K3779" t="s">
        <v>8168</v>
      </c>
      <c r="L3779" t="s">
        <v>8170</v>
      </c>
      <c r="M3779">
        <v>28704.720000000001</v>
      </c>
      <c r="N3779">
        <v>28704.720000000001</v>
      </c>
    </row>
    <row r="3780" spans="1:14" x14ac:dyDescent="0.3">
      <c r="A3780" t="s">
        <v>3723</v>
      </c>
      <c r="B3780" t="s">
        <v>6471</v>
      </c>
      <c r="C3780" t="s">
        <v>7405</v>
      </c>
      <c r="D3780" t="s">
        <v>7417</v>
      </c>
      <c r="E3780" t="s">
        <v>7425</v>
      </c>
      <c r="F3780" t="s">
        <v>7431</v>
      </c>
      <c r="G3780">
        <v>13900.01</v>
      </c>
      <c r="H3780">
        <v>7</v>
      </c>
      <c r="I3780" t="s">
        <v>7450</v>
      </c>
      <c r="J3780" t="s">
        <v>8166</v>
      </c>
      <c r="K3780" t="s">
        <v>8167</v>
      </c>
      <c r="L3780" t="s">
        <v>8170</v>
      </c>
      <c r="M3780">
        <v>97300.07</v>
      </c>
      <c r="N3780">
        <v>97300.07</v>
      </c>
    </row>
    <row r="3781" spans="1:14" x14ac:dyDescent="0.3">
      <c r="A3781" t="s">
        <v>3073</v>
      </c>
      <c r="B3781" t="s">
        <v>7235</v>
      </c>
      <c r="C3781" t="s">
        <v>7408</v>
      </c>
      <c r="D3781" t="s">
        <v>7420</v>
      </c>
      <c r="E3781" t="s">
        <v>7425</v>
      </c>
      <c r="F3781" t="s">
        <v>7432</v>
      </c>
      <c r="G3781">
        <v>10591.63</v>
      </c>
      <c r="H3781">
        <v>18</v>
      </c>
      <c r="I3781" t="s">
        <v>7958</v>
      </c>
      <c r="J3781" t="s">
        <v>8162</v>
      </c>
      <c r="K3781" t="s">
        <v>8168</v>
      </c>
      <c r="L3781" t="s">
        <v>8170</v>
      </c>
      <c r="M3781">
        <v>190649.34</v>
      </c>
      <c r="N3781">
        <v>190649.34</v>
      </c>
    </row>
    <row r="3782" spans="1:14" x14ac:dyDescent="0.3">
      <c r="A3782" t="s">
        <v>3724</v>
      </c>
      <c r="B3782" t="s">
        <v>7236</v>
      </c>
      <c r="C3782" t="s">
        <v>7406</v>
      </c>
      <c r="D3782" t="s">
        <v>7412</v>
      </c>
      <c r="E3782" t="s">
        <v>7423</v>
      </c>
      <c r="F3782" t="s">
        <v>7429</v>
      </c>
      <c r="G3782">
        <v>14915.93</v>
      </c>
      <c r="H3782">
        <v>8</v>
      </c>
      <c r="I3782" t="s">
        <v>7978</v>
      </c>
      <c r="J3782" t="s">
        <v>8163</v>
      </c>
      <c r="K3782" t="s">
        <v>8168</v>
      </c>
      <c r="L3782" t="s">
        <v>8169</v>
      </c>
      <c r="M3782">
        <v>95461.62</v>
      </c>
      <c r="N3782">
        <v>119327.44</v>
      </c>
    </row>
    <row r="3783" spans="1:14" x14ac:dyDescent="0.3">
      <c r="A3783" t="s">
        <v>3725</v>
      </c>
      <c r="B3783" t="s">
        <v>7237</v>
      </c>
      <c r="C3783" t="s">
        <v>7408</v>
      </c>
      <c r="D3783" t="s">
        <v>7419</v>
      </c>
      <c r="E3783" t="s">
        <v>7423</v>
      </c>
      <c r="F3783" t="s">
        <v>7430</v>
      </c>
      <c r="G3783">
        <v>12195.19</v>
      </c>
      <c r="H3783">
        <v>13</v>
      </c>
      <c r="I3783" t="s">
        <v>7707</v>
      </c>
      <c r="J3783" t="s">
        <v>8166</v>
      </c>
      <c r="K3783" t="s">
        <v>8168</v>
      </c>
      <c r="L3783" t="s">
        <v>8169</v>
      </c>
      <c r="M3783">
        <v>126829.81</v>
      </c>
      <c r="N3783">
        <v>158537.47</v>
      </c>
    </row>
    <row r="3784" spans="1:14" x14ac:dyDescent="0.3">
      <c r="A3784" t="s">
        <v>3726</v>
      </c>
      <c r="B3784" t="s">
        <v>7238</v>
      </c>
      <c r="C3784" t="s">
        <v>7405</v>
      </c>
      <c r="D3784" t="s">
        <v>7409</v>
      </c>
      <c r="E3784" t="s">
        <v>7427</v>
      </c>
      <c r="F3784" t="s">
        <v>7428</v>
      </c>
      <c r="G3784">
        <v>10536.85</v>
      </c>
      <c r="H3784">
        <v>11</v>
      </c>
      <c r="I3784" t="s">
        <v>7885</v>
      </c>
      <c r="J3784" t="s">
        <v>8162</v>
      </c>
      <c r="K3784" t="s">
        <v>8167</v>
      </c>
      <c r="L3784" t="s">
        <v>8170</v>
      </c>
      <c r="M3784">
        <v>115905.35</v>
      </c>
      <c r="N3784">
        <v>115905.35</v>
      </c>
    </row>
    <row r="3785" spans="1:14" x14ac:dyDescent="0.3">
      <c r="A3785" t="s">
        <v>3727</v>
      </c>
      <c r="B3785" t="s">
        <v>7239</v>
      </c>
      <c r="C3785" t="s">
        <v>7408</v>
      </c>
      <c r="D3785" t="s">
        <v>7422</v>
      </c>
      <c r="E3785" t="s">
        <v>7424</v>
      </c>
      <c r="F3785" t="s">
        <v>7432</v>
      </c>
      <c r="G3785">
        <v>15670.4</v>
      </c>
      <c r="H3785">
        <v>7</v>
      </c>
      <c r="I3785" t="s">
        <v>7875</v>
      </c>
      <c r="J3785" t="s">
        <v>8164</v>
      </c>
      <c r="K3785" t="s">
        <v>8167</v>
      </c>
      <c r="L3785" t="s">
        <v>8170</v>
      </c>
      <c r="M3785">
        <v>109692.8</v>
      </c>
      <c r="N3785">
        <v>109692.8</v>
      </c>
    </row>
    <row r="3786" spans="1:14" x14ac:dyDescent="0.3">
      <c r="A3786" t="s">
        <v>3728</v>
      </c>
      <c r="B3786" t="s">
        <v>3943</v>
      </c>
      <c r="C3786" t="s">
        <v>7407</v>
      </c>
      <c r="D3786" t="s">
        <v>7415</v>
      </c>
      <c r="E3786" t="s">
        <v>7425</v>
      </c>
      <c r="F3786" t="s">
        <v>7434</v>
      </c>
      <c r="G3786">
        <v>2318.19</v>
      </c>
      <c r="H3786">
        <v>4</v>
      </c>
      <c r="I3786" t="s">
        <v>7899</v>
      </c>
      <c r="J3786" t="s">
        <v>8166</v>
      </c>
      <c r="K3786" t="s">
        <v>8167</v>
      </c>
      <c r="L3786" t="s">
        <v>8170</v>
      </c>
      <c r="M3786">
        <v>9272.76</v>
      </c>
      <c r="N3786">
        <v>9272.76</v>
      </c>
    </row>
    <row r="3787" spans="1:14" x14ac:dyDescent="0.3">
      <c r="A3787" t="s">
        <v>3729</v>
      </c>
      <c r="B3787" t="s">
        <v>7240</v>
      </c>
      <c r="C3787" t="s">
        <v>7408</v>
      </c>
      <c r="D3787" t="s">
        <v>7419</v>
      </c>
      <c r="E3787" t="s">
        <v>7427</v>
      </c>
      <c r="F3787" t="s">
        <v>7428</v>
      </c>
      <c r="G3787">
        <v>16509.53</v>
      </c>
      <c r="H3787">
        <v>20</v>
      </c>
      <c r="I3787" t="s">
        <v>8128</v>
      </c>
      <c r="J3787" t="s">
        <v>8165</v>
      </c>
      <c r="K3787" t="s">
        <v>8168</v>
      </c>
      <c r="L3787" t="s">
        <v>8169</v>
      </c>
      <c r="M3787">
        <v>264152.48</v>
      </c>
      <c r="N3787">
        <v>330190.59999999998</v>
      </c>
    </row>
    <row r="3788" spans="1:14" x14ac:dyDescent="0.3">
      <c r="A3788" t="s">
        <v>3730</v>
      </c>
      <c r="B3788" t="s">
        <v>5654</v>
      </c>
      <c r="C3788" t="s">
        <v>7405</v>
      </c>
      <c r="D3788" t="s">
        <v>7409</v>
      </c>
      <c r="E3788" t="s">
        <v>7424</v>
      </c>
      <c r="F3788" t="s">
        <v>7433</v>
      </c>
      <c r="G3788">
        <v>8436.1200000000008</v>
      </c>
      <c r="H3788">
        <v>9</v>
      </c>
      <c r="I3788" t="s">
        <v>7953</v>
      </c>
      <c r="J3788" t="s">
        <v>8162</v>
      </c>
      <c r="K3788" t="s">
        <v>8167</v>
      </c>
      <c r="L3788" t="s">
        <v>8170</v>
      </c>
      <c r="M3788">
        <v>75925.08</v>
      </c>
      <c r="N3788">
        <v>75925.08</v>
      </c>
    </row>
    <row r="3789" spans="1:14" x14ac:dyDescent="0.3">
      <c r="A3789" t="s">
        <v>3731</v>
      </c>
      <c r="B3789" t="s">
        <v>7241</v>
      </c>
      <c r="C3789" t="s">
        <v>7405</v>
      </c>
      <c r="D3789" t="s">
        <v>7409</v>
      </c>
      <c r="E3789" t="s">
        <v>7423</v>
      </c>
      <c r="F3789" t="s">
        <v>7429</v>
      </c>
      <c r="G3789">
        <v>8567.26</v>
      </c>
      <c r="H3789">
        <v>12</v>
      </c>
      <c r="I3789" t="s">
        <v>7856</v>
      </c>
      <c r="J3789" t="s">
        <v>8165</v>
      </c>
      <c r="K3789" t="s">
        <v>8168</v>
      </c>
      <c r="L3789" t="s">
        <v>8170</v>
      </c>
      <c r="M3789">
        <v>102807.12</v>
      </c>
      <c r="N3789">
        <v>102807.12</v>
      </c>
    </row>
    <row r="3790" spans="1:14" x14ac:dyDescent="0.3">
      <c r="A3790" t="s">
        <v>3732</v>
      </c>
      <c r="B3790" t="s">
        <v>7242</v>
      </c>
      <c r="C3790" t="s">
        <v>7407</v>
      </c>
      <c r="D3790" t="s">
        <v>7415</v>
      </c>
      <c r="E3790" t="s">
        <v>7426</v>
      </c>
      <c r="F3790" t="s">
        <v>7433</v>
      </c>
      <c r="G3790">
        <v>7699.08</v>
      </c>
      <c r="H3790">
        <v>8</v>
      </c>
      <c r="I3790" t="s">
        <v>8067</v>
      </c>
      <c r="J3790" t="s">
        <v>8162</v>
      </c>
      <c r="K3790" t="s">
        <v>8168</v>
      </c>
      <c r="L3790" t="s">
        <v>8170</v>
      </c>
      <c r="M3790">
        <v>61592.639999999999</v>
      </c>
      <c r="N3790">
        <v>61592.639999999999</v>
      </c>
    </row>
    <row r="3791" spans="1:14" x14ac:dyDescent="0.3">
      <c r="A3791" t="s">
        <v>3733</v>
      </c>
      <c r="B3791" t="s">
        <v>7243</v>
      </c>
      <c r="C3791" t="s">
        <v>7408</v>
      </c>
      <c r="D3791" t="s">
        <v>7422</v>
      </c>
      <c r="E3791" t="s">
        <v>7423</v>
      </c>
      <c r="F3791" t="s">
        <v>7434</v>
      </c>
      <c r="G3791">
        <v>1662.49</v>
      </c>
      <c r="H3791">
        <v>14</v>
      </c>
      <c r="I3791" t="s">
        <v>7843</v>
      </c>
      <c r="J3791" t="s">
        <v>8162</v>
      </c>
      <c r="K3791" t="s">
        <v>8167</v>
      </c>
      <c r="L3791" t="s">
        <v>8169</v>
      </c>
      <c r="M3791">
        <v>18620.22</v>
      </c>
      <c r="N3791">
        <v>23274.86</v>
      </c>
    </row>
    <row r="3792" spans="1:14" x14ac:dyDescent="0.3">
      <c r="A3792" t="s">
        <v>3734</v>
      </c>
      <c r="B3792" t="s">
        <v>7244</v>
      </c>
      <c r="C3792" t="s">
        <v>7407</v>
      </c>
      <c r="D3792" t="s">
        <v>7417</v>
      </c>
      <c r="E3792" t="s">
        <v>7427</v>
      </c>
      <c r="F3792" t="s">
        <v>7431</v>
      </c>
      <c r="G3792">
        <v>6986.11</v>
      </c>
      <c r="H3792">
        <v>7</v>
      </c>
      <c r="I3792" t="s">
        <v>7737</v>
      </c>
      <c r="J3792" t="s">
        <v>8166</v>
      </c>
      <c r="K3792" t="s">
        <v>8167</v>
      </c>
      <c r="L3792" t="s">
        <v>8170</v>
      </c>
      <c r="M3792">
        <v>48902.77</v>
      </c>
      <c r="N3792">
        <v>48902.77</v>
      </c>
    </row>
    <row r="3793" spans="1:14" x14ac:dyDescent="0.3">
      <c r="A3793" t="s">
        <v>3735</v>
      </c>
      <c r="B3793" t="s">
        <v>7245</v>
      </c>
      <c r="C3793" t="s">
        <v>7406</v>
      </c>
      <c r="D3793" t="s">
        <v>7421</v>
      </c>
      <c r="E3793" t="s">
        <v>7427</v>
      </c>
      <c r="F3793" t="s">
        <v>7428</v>
      </c>
      <c r="G3793">
        <v>7650.94</v>
      </c>
      <c r="H3793">
        <v>2</v>
      </c>
      <c r="I3793" t="s">
        <v>8148</v>
      </c>
      <c r="J3793" t="s">
        <v>8165</v>
      </c>
      <c r="K3793" t="s">
        <v>8168</v>
      </c>
      <c r="L3793" t="s">
        <v>8170</v>
      </c>
      <c r="M3793">
        <v>15301.88</v>
      </c>
      <c r="N3793">
        <v>15301.88</v>
      </c>
    </row>
    <row r="3794" spans="1:14" x14ac:dyDescent="0.3">
      <c r="A3794" t="s">
        <v>3736</v>
      </c>
      <c r="B3794" t="s">
        <v>7246</v>
      </c>
      <c r="C3794" t="s">
        <v>7407</v>
      </c>
      <c r="D3794" t="s">
        <v>7418</v>
      </c>
      <c r="E3794" t="s">
        <v>7425</v>
      </c>
      <c r="F3794" t="s">
        <v>7434</v>
      </c>
      <c r="G3794">
        <v>5735.3</v>
      </c>
      <c r="H3794">
        <v>17</v>
      </c>
      <c r="I3794" t="s">
        <v>7971</v>
      </c>
      <c r="J3794" t="s">
        <v>8164</v>
      </c>
      <c r="K3794" t="s">
        <v>8167</v>
      </c>
      <c r="L3794" t="s">
        <v>8170</v>
      </c>
      <c r="M3794">
        <v>97500.1</v>
      </c>
      <c r="N3794">
        <v>97500.1</v>
      </c>
    </row>
    <row r="3795" spans="1:14" x14ac:dyDescent="0.3">
      <c r="A3795" t="s">
        <v>3737</v>
      </c>
      <c r="B3795" t="s">
        <v>7247</v>
      </c>
      <c r="C3795" t="s">
        <v>7405</v>
      </c>
      <c r="D3795" t="s">
        <v>7411</v>
      </c>
      <c r="E3795" t="s">
        <v>7425</v>
      </c>
      <c r="F3795" t="s">
        <v>7430</v>
      </c>
      <c r="G3795">
        <v>14846.21</v>
      </c>
      <c r="H3795">
        <v>5</v>
      </c>
      <c r="I3795" t="s">
        <v>8062</v>
      </c>
      <c r="J3795" t="s">
        <v>8164</v>
      </c>
      <c r="K3795" t="s">
        <v>8168</v>
      </c>
      <c r="L3795" t="s">
        <v>8169</v>
      </c>
      <c r="M3795">
        <v>59384.84</v>
      </c>
      <c r="N3795">
        <v>74231.049999999988</v>
      </c>
    </row>
    <row r="3796" spans="1:14" x14ac:dyDescent="0.3">
      <c r="A3796" t="s">
        <v>3738</v>
      </c>
      <c r="B3796" t="s">
        <v>7248</v>
      </c>
      <c r="C3796" t="s">
        <v>7407</v>
      </c>
      <c r="D3796" t="s">
        <v>7417</v>
      </c>
      <c r="E3796" t="s">
        <v>7425</v>
      </c>
      <c r="F3796" t="s">
        <v>7430</v>
      </c>
      <c r="G3796">
        <v>12016.74</v>
      </c>
      <c r="H3796">
        <v>1</v>
      </c>
      <c r="I3796" t="s">
        <v>7776</v>
      </c>
      <c r="J3796" t="s">
        <v>8166</v>
      </c>
      <c r="K3796" t="s">
        <v>8168</v>
      </c>
      <c r="L3796" t="s">
        <v>8169</v>
      </c>
      <c r="M3796">
        <v>9613.06</v>
      </c>
      <c r="N3796">
        <v>12016.74</v>
      </c>
    </row>
    <row r="3797" spans="1:14" x14ac:dyDescent="0.3">
      <c r="A3797" t="s">
        <v>3739</v>
      </c>
      <c r="B3797" t="s">
        <v>7249</v>
      </c>
      <c r="C3797" t="s">
        <v>7407</v>
      </c>
      <c r="D3797" t="s">
        <v>7418</v>
      </c>
      <c r="E3797" t="s">
        <v>7425</v>
      </c>
      <c r="F3797" t="s">
        <v>7434</v>
      </c>
      <c r="G3797">
        <v>4811.51</v>
      </c>
      <c r="H3797">
        <v>12</v>
      </c>
      <c r="I3797" t="s">
        <v>8152</v>
      </c>
      <c r="J3797" t="s">
        <v>8164</v>
      </c>
      <c r="K3797" t="s">
        <v>8168</v>
      </c>
      <c r="L3797" t="s">
        <v>8169</v>
      </c>
      <c r="M3797">
        <v>46190.33</v>
      </c>
      <c r="N3797">
        <v>57738.12</v>
      </c>
    </row>
    <row r="3798" spans="1:14" x14ac:dyDescent="0.3">
      <c r="A3798" t="s">
        <v>3740</v>
      </c>
      <c r="B3798" t="s">
        <v>4316</v>
      </c>
      <c r="C3798" t="s">
        <v>7408</v>
      </c>
      <c r="D3798" t="s">
        <v>7422</v>
      </c>
      <c r="E3798" t="s">
        <v>7427</v>
      </c>
      <c r="F3798" t="s">
        <v>7431</v>
      </c>
      <c r="G3798">
        <v>9300.98</v>
      </c>
      <c r="H3798">
        <v>12</v>
      </c>
      <c r="I3798" t="s">
        <v>7556</v>
      </c>
      <c r="J3798" t="s">
        <v>8164</v>
      </c>
      <c r="K3798" t="s">
        <v>8167</v>
      </c>
      <c r="L3798" t="s">
        <v>8170</v>
      </c>
      <c r="M3798">
        <v>111611.76</v>
      </c>
      <c r="N3798">
        <v>111611.76</v>
      </c>
    </row>
    <row r="3799" spans="1:14" x14ac:dyDescent="0.3">
      <c r="A3799" t="s">
        <v>3741</v>
      </c>
      <c r="B3799" t="s">
        <v>7250</v>
      </c>
      <c r="C3799" t="s">
        <v>7408</v>
      </c>
      <c r="D3799" t="s">
        <v>7420</v>
      </c>
      <c r="E3799" t="s">
        <v>7423</v>
      </c>
      <c r="F3799" t="s">
        <v>7430</v>
      </c>
      <c r="G3799">
        <v>12630.11</v>
      </c>
      <c r="H3799">
        <v>19</v>
      </c>
      <c r="I3799" t="s">
        <v>7771</v>
      </c>
      <c r="J3799" t="s">
        <v>8163</v>
      </c>
      <c r="K3799" t="s">
        <v>8167</v>
      </c>
      <c r="L3799" t="s">
        <v>8170</v>
      </c>
      <c r="M3799">
        <v>239972.09</v>
      </c>
      <c r="N3799">
        <v>239972.09000000003</v>
      </c>
    </row>
    <row r="3800" spans="1:14" x14ac:dyDescent="0.3">
      <c r="A3800" t="s">
        <v>3742</v>
      </c>
      <c r="B3800" t="s">
        <v>7251</v>
      </c>
      <c r="C3800" t="s">
        <v>7406</v>
      </c>
      <c r="D3800" t="s">
        <v>7416</v>
      </c>
      <c r="E3800" t="s">
        <v>7425</v>
      </c>
      <c r="F3800" t="s">
        <v>7430</v>
      </c>
      <c r="G3800">
        <v>10981.73</v>
      </c>
      <c r="H3800">
        <v>15</v>
      </c>
      <c r="I3800" t="s">
        <v>7537</v>
      </c>
      <c r="J3800" t="s">
        <v>8164</v>
      </c>
      <c r="K3800" t="s">
        <v>8167</v>
      </c>
      <c r="L3800" t="s">
        <v>8169</v>
      </c>
      <c r="M3800">
        <v>131780.76</v>
      </c>
      <c r="N3800">
        <v>164725.94999999998</v>
      </c>
    </row>
    <row r="3801" spans="1:14" x14ac:dyDescent="0.3">
      <c r="A3801" t="s">
        <v>3743</v>
      </c>
      <c r="B3801" t="s">
        <v>5790</v>
      </c>
      <c r="C3801" t="s">
        <v>7406</v>
      </c>
      <c r="D3801" t="s">
        <v>7412</v>
      </c>
      <c r="E3801" t="s">
        <v>7425</v>
      </c>
      <c r="F3801" t="s">
        <v>7428</v>
      </c>
      <c r="G3801">
        <v>6889</v>
      </c>
      <c r="H3801">
        <v>1</v>
      </c>
      <c r="I3801" t="s">
        <v>7611</v>
      </c>
      <c r="J3801" t="s">
        <v>8162</v>
      </c>
      <c r="K3801" t="s">
        <v>8168</v>
      </c>
      <c r="L3801" t="s">
        <v>8169</v>
      </c>
      <c r="M3801">
        <v>5511.2</v>
      </c>
      <c r="N3801">
        <v>6889</v>
      </c>
    </row>
    <row r="3802" spans="1:14" x14ac:dyDescent="0.3">
      <c r="A3802" t="s">
        <v>3744</v>
      </c>
      <c r="B3802" t="s">
        <v>7252</v>
      </c>
      <c r="C3802" t="s">
        <v>7408</v>
      </c>
      <c r="D3802" t="s">
        <v>7422</v>
      </c>
      <c r="E3802" t="s">
        <v>7427</v>
      </c>
      <c r="F3802" t="s">
        <v>7432</v>
      </c>
      <c r="G3802">
        <v>13202.81</v>
      </c>
      <c r="H3802">
        <v>10</v>
      </c>
      <c r="I3802" t="s">
        <v>7545</v>
      </c>
      <c r="J3802" t="s">
        <v>8163</v>
      </c>
      <c r="K3802" t="s">
        <v>8168</v>
      </c>
      <c r="L3802" t="s">
        <v>8169</v>
      </c>
      <c r="M3802">
        <v>105622.48</v>
      </c>
      <c r="N3802">
        <v>132028.1</v>
      </c>
    </row>
    <row r="3803" spans="1:14" x14ac:dyDescent="0.3">
      <c r="A3803" t="s">
        <v>3745</v>
      </c>
      <c r="B3803" t="s">
        <v>7253</v>
      </c>
      <c r="C3803" t="s">
        <v>7406</v>
      </c>
      <c r="D3803" t="s">
        <v>7421</v>
      </c>
      <c r="E3803" t="s">
        <v>7425</v>
      </c>
      <c r="F3803" t="s">
        <v>7431</v>
      </c>
      <c r="G3803">
        <v>12267.4</v>
      </c>
      <c r="H3803">
        <v>8</v>
      </c>
      <c r="I3803" t="s">
        <v>8026</v>
      </c>
      <c r="J3803" t="s">
        <v>8164</v>
      </c>
      <c r="K3803" t="s">
        <v>8168</v>
      </c>
      <c r="L3803" t="s">
        <v>8169</v>
      </c>
      <c r="M3803">
        <v>78511.360000000001</v>
      </c>
      <c r="N3803">
        <v>98139.199999999997</v>
      </c>
    </row>
    <row r="3804" spans="1:14" x14ac:dyDescent="0.3">
      <c r="A3804" t="s">
        <v>3746</v>
      </c>
      <c r="B3804" t="s">
        <v>7254</v>
      </c>
      <c r="C3804" t="s">
        <v>7406</v>
      </c>
      <c r="D3804" t="s">
        <v>7421</v>
      </c>
      <c r="E3804" t="s">
        <v>7426</v>
      </c>
      <c r="F3804" t="s">
        <v>7429</v>
      </c>
      <c r="G3804">
        <v>1396.89</v>
      </c>
      <c r="H3804">
        <v>14</v>
      </c>
      <c r="I3804" t="s">
        <v>8119</v>
      </c>
      <c r="J3804" t="s">
        <v>8166</v>
      </c>
      <c r="K3804" t="s">
        <v>8168</v>
      </c>
      <c r="L3804" t="s">
        <v>8170</v>
      </c>
      <c r="M3804">
        <v>19556.46</v>
      </c>
      <c r="N3804">
        <v>19556.460000000003</v>
      </c>
    </row>
    <row r="3805" spans="1:14" x14ac:dyDescent="0.3">
      <c r="A3805" t="s">
        <v>3747</v>
      </c>
      <c r="B3805" t="s">
        <v>7255</v>
      </c>
      <c r="C3805" t="s">
        <v>7406</v>
      </c>
      <c r="D3805" t="s">
        <v>7421</v>
      </c>
      <c r="E3805" t="s">
        <v>7427</v>
      </c>
      <c r="F3805" t="s">
        <v>7434</v>
      </c>
      <c r="G3805">
        <v>2578.81</v>
      </c>
      <c r="H3805">
        <v>10</v>
      </c>
      <c r="I3805" t="s">
        <v>7992</v>
      </c>
      <c r="J3805" t="s">
        <v>8166</v>
      </c>
      <c r="K3805" t="s">
        <v>8167</v>
      </c>
      <c r="L3805" t="s">
        <v>8169</v>
      </c>
      <c r="M3805">
        <v>20630.48</v>
      </c>
      <c r="N3805">
        <v>25788.1</v>
      </c>
    </row>
    <row r="3806" spans="1:14" x14ac:dyDescent="0.3">
      <c r="A3806" t="s">
        <v>3748</v>
      </c>
      <c r="B3806" t="s">
        <v>7256</v>
      </c>
      <c r="C3806" t="s">
        <v>7408</v>
      </c>
      <c r="D3806" t="s">
        <v>7422</v>
      </c>
      <c r="E3806" t="s">
        <v>7424</v>
      </c>
      <c r="F3806" t="s">
        <v>7433</v>
      </c>
      <c r="G3806">
        <v>9349.9500000000007</v>
      </c>
      <c r="H3806">
        <v>5</v>
      </c>
      <c r="I3806" t="s">
        <v>7509</v>
      </c>
      <c r="J3806" t="s">
        <v>8164</v>
      </c>
      <c r="K3806" t="s">
        <v>8167</v>
      </c>
      <c r="L3806" t="s">
        <v>8169</v>
      </c>
      <c r="M3806">
        <v>37399.800000000003</v>
      </c>
      <c r="N3806">
        <v>46749.75</v>
      </c>
    </row>
    <row r="3807" spans="1:14" x14ac:dyDescent="0.3">
      <c r="A3807" t="s">
        <v>3749</v>
      </c>
      <c r="B3807" t="s">
        <v>7257</v>
      </c>
      <c r="C3807" t="s">
        <v>7406</v>
      </c>
      <c r="D3807" t="s">
        <v>7421</v>
      </c>
      <c r="E3807" t="s">
        <v>7424</v>
      </c>
      <c r="F3807" t="s">
        <v>7430</v>
      </c>
      <c r="G3807">
        <v>9060.2800000000007</v>
      </c>
      <c r="H3807">
        <v>13</v>
      </c>
      <c r="I3807" t="s">
        <v>8116</v>
      </c>
      <c r="J3807" t="s">
        <v>8166</v>
      </c>
      <c r="K3807" t="s">
        <v>8167</v>
      </c>
      <c r="L3807" t="s">
        <v>8169</v>
      </c>
      <c r="M3807">
        <v>94226.58</v>
      </c>
      <c r="N3807">
        <v>117783.64000000001</v>
      </c>
    </row>
    <row r="3808" spans="1:14" x14ac:dyDescent="0.3">
      <c r="A3808" t="s">
        <v>3750</v>
      </c>
      <c r="B3808" t="s">
        <v>5981</v>
      </c>
      <c r="C3808" t="s">
        <v>7408</v>
      </c>
      <c r="D3808" t="s">
        <v>7417</v>
      </c>
      <c r="E3808" t="s">
        <v>7424</v>
      </c>
      <c r="F3808" t="s">
        <v>7433</v>
      </c>
      <c r="G3808">
        <v>7572.92</v>
      </c>
      <c r="H3808">
        <v>11</v>
      </c>
      <c r="I3808" t="s">
        <v>7790</v>
      </c>
      <c r="J3808" t="s">
        <v>8165</v>
      </c>
      <c r="K3808" t="s">
        <v>8168</v>
      </c>
      <c r="L3808" t="s">
        <v>8169</v>
      </c>
      <c r="M3808">
        <v>66641.53</v>
      </c>
      <c r="N3808">
        <v>83302.12</v>
      </c>
    </row>
    <row r="3809" spans="1:14" x14ac:dyDescent="0.3">
      <c r="A3809" t="s">
        <v>3751</v>
      </c>
      <c r="B3809" t="s">
        <v>7258</v>
      </c>
      <c r="C3809" t="s">
        <v>7406</v>
      </c>
      <c r="D3809" t="s">
        <v>7412</v>
      </c>
      <c r="E3809" t="s">
        <v>7423</v>
      </c>
      <c r="F3809" t="s">
        <v>7430</v>
      </c>
      <c r="G3809">
        <v>8285.89</v>
      </c>
      <c r="H3809">
        <v>6</v>
      </c>
      <c r="I3809" t="s">
        <v>8020</v>
      </c>
      <c r="J3809" t="s">
        <v>8165</v>
      </c>
      <c r="K3809" t="s">
        <v>8167</v>
      </c>
      <c r="L3809" t="s">
        <v>8170</v>
      </c>
      <c r="M3809">
        <v>49715.34</v>
      </c>
      <c r="N3809">
        <v>49715.34</v>
      </c>
    </row>
    <row r="3810" spans="1:14" x14ac:dyDescent="0.3">
      <c r="A3810" t="s">
        <v>3752</v>
      </c>
      <c r="B3810" t="s">
        <v>7259</v>
      </c>
      <c r="C3810" t="s">
        <v>7405</v>
      </c>
      <c r="D3810" t="s">
        <v>7410</v>
      </c>
      <c r="E3810" t="s">
        <v>7423</v>
      </c>
      <c r="F3810" t="s">
        <v>7430</v>
      </c>
      <c r="G3810">
        <v>2405.34</v>
      </c>
      <c r="H3810">
        <v>8</v>
      </c>
      <c r="I3810" t="s">
        <v>7985</v>
      </c>
      <c r="J3810" t="s">
        <v>8165</v>
      </c>
      <c r="K3810" t="s">
        <v>8168</v>
      </c>
      <c r="L3810" t="s">
        <v>8169</v>
      </c>
      <c r="M3810">
        <v>15394.01</v>
      </c>
      <c r="N3810">
        <v>19242.72</v>
      </c>
    </row>
    <row r="3811" spans="1:14" x14ac:dyDescent="0.3">
      <c r="A3811" t="s">
        <v>3753</v>
      </c>
      <c r="B3811" t="s">
        <v>7260</v>
      </c>
      <c r="C3811" t="s">
        <v>7406</v>
      </c>
      <c r="D3811" t="s">
        <v>7414</v>
      </c>
      <c r="E3811" t="s">
        <v>7426</v>
      </c>
      <c r="F3811" t="s">
        <v>7429</v>
      </c>
      <c r="G3811">
        <v>13021.04</v>
      </c>
      <c r="H3811">
        <v>6</v>
      </c>
      <c r="I3811" t="s">
        <v>7527</v>
      </c>
      <c r="J3811" t="s">
        <v>8163</v>
      </c>
      <c r="K3811" t="s">
        <v>8167</v>
      </c>
      <c r="L3811" t="s">
        <v>8170</v>
      </c>
      <c r="M3811">
        <v>78126.240000000005</v>
      </c>
      <c r="N3811">
        <v>78126.240000000005</v>
      </c>
    </row>
    <row r="3812" spans="1:14" x14ac:dyDescent="0.3">
      <c r="A3812" t="s">
        <v>3754</v>
      </c>
      <c r="B3812" t="s">
        <v>5824</v>
      </c>
      <c r="C3812" t="s">
        <v>7407</v>
      </c>
      <c r="D3812" t="s">
        <v>7415</v>
      </c>
      <c r="E3812" t="s">
        <v>7423</v>
      </c>
      <c r="F3812" t="s">
        <v>7431</v>
      </c>
      <c r="G3812">
        <v>13015.23</v>
      </c>
      <c r="H3812">
        <v>13</v>
      </c>
      <c r="I3812" t="s">
        <v>8120</v>
      </c>
      <c r="J3812" t="s">
        <v>8162</v>
      </c>
      <c r="K3812" t="s">
        <v>8167</v>
      </c>
      <c r="L3812" t="s">
        <v>8170</v>
      </c>
      <c r="M3812">
        <v>169197.99</v>
      </c>
      <c r="N3812">
        <v>169197.99</v>
      </c>
    </row>
    <row r="3813" spans="1:14" x14ac:dyDescent="0.3">
      <c r="A3813" t="s">
        <v>3755</v>
      </c>
      <c r="B3813" t="s">
        <v>5922</v>
      </c>
      <c r="C3813" t="s">
        <v>7406</v>
      </c>
      <c r="D3813" t="s">
        <v>7412</v>
      </c>
      <c r="E3813" t="s">
        <v>7427</v>
      </c>
      <c r="F3813" t="s">
        <v>7431</v>
      </c>
      <c r="G3813">
        <v>1997.81</v>
      </c>
      <c r="H3813">
        <v>8</v>
      </c>
      <c r="I3813" t="s">
        <v>7890</v>
      </c>
      <c r="J3813" t="s">
        <v>8164</v>
      </c>
      <c r="K3813" t="s">
        <v>8168</v>
      </c>
      <c r="L3813" t="s">
        <v>8169</v>
      </c>
      <c r="M3813">
        <v>12786.15</v>
      </c>
      <c r="N3813">
        <v>15982.48</v>
      </c>
    </row>
    <row r="3814" spans="1:14" x14ac:dyDescent="0.3">
      <c r="A3814" t="s">
        <v>3756</v>
      </c>
      <c r="B3814" t="s">
        <v>7261</v>
      </c>
      <c r="C3814" t="s">
        <v>7407</v>
      </c>
      <c r="D3814" t="s">
        <v>7418</v>
      </c>
      <c r="E3814" t="s">
        <v>7425</v>
      </c>
      <c r="F3814" t="s">
        <v>7434</v>
      </c>
      <c r="G3814">
        <v>13118.15</v>
      </c>
      <c r="H3814">
        <v>10</v>
      </c>
      <c r="I3814" t="s">
        <v>7572</v>
      </c>
      <c r="J3814" t="s">
        <v>8164</v>
      </c>
      <c r="K3814" t="s">
        <v>8167</v>
      </c>
      <c r="L3814" t="s">
        <v>8169</v>
      </c>
      <c r="M3814">
        <v>104945.2</v>
      </c>
      <c r="N3814">
        <v>131181.5</v>
      </c>
    </row>
    <row r="3815" spans="1:14" x14ac:dyDescent="0.3">
      <c r="A3815" t="s">
        <v>3757</v>
      </c>
      <c r="B3815" t="s">
        <v>5728</v>
      </c>
      <c r="C3815" t="s">
        <v>7408</v>
      </c>
      <c r="D3815" t="s">
        <v>7420</v>
      </c>
      <c r="E3815" t="s">
        <v>7425</v>
      </c>
      <c r="F3815" t="s">
        <v>7433</v>
      </c>
      <c r="G3815">
        <v>11893.9</v>
      </c>
      <c r="H3815">
        <v>6</v>
      </c>
      <c r="I3815" t="s">
        <v>7534</v>
      </c>
      <c r="J3815" t="s">
        <v>8163</v>
      </c>
      <c r="K3815" t="s">
        <v>8167</v>
      </c>
      <c r="L3815" t="s">
        <v>8170</v>
      </c>
      <c r="M3815">
        <v>71363.399999999994</v>
      </c>
      <c r="N3815">
        <v>71363.399999999994</v>
      </c>
    </row>
    <row r="3816" spans="1:14" x14ac:dyDescent="0.3">
      <c r="A3816" t="s">
        <v>3758</v>
      </c>
      <c r="B3816" t="s">
        <v>7262</v>
      </c>
      <c r="C3816" t="s">
        <v>7407</v>
      </c>
      <c r="D3816" t="s">
        <v>7413</v>
      </c>
      <c r="E3816" t="s">
        <v>7427</v>
      </c>
      <c r="F3816" t="s">
        <v>7429</v>
      </c>
      <c r="G3816">
        <v>9258.65</v>
      </c>
      <c r="H3816">
        <v>4</v>
      </c>
      <c r="I3816" t="s">
        <v>7994</v>
      </c>
      <c r="J3816" t="s">
        <v>8164</v>
      </c>
      <c r="K3816" t="s">
        <v>8168</v>
      </c>
      <c r="L3816" t="s">
        <v>8170</v>
      </c>
      <c r="M3816">
        <v>37034.6</v>
      </c>
      <c r="N3816">
        <v>37034.6</v>
      </c>
    </row>
    <row r="3817" spans="1:14" x14ac:dyDescent="0.3">
      <c r="A3817" t="s">
        <v>3759</v>
      </c>
      <c r="B3817" t="s">
        <v>7263</v>
      </c>
      <c r="C3817" t="s">
        <v>7406</v>
      </c>
      <c r="D3817" t="s">
        <v>7421</v>
      </c>
      <c r="E3817" t="s">
        <v>7427</v>
      </c>
      <c r="F3817" t="s">
        <v>7434</v>
      </c>
      <c r="G3817">
        <v>5392.51</v>
      </c>
      <c r="H3817">
        <v>10</v>
      </c>
      <c r="I3817" t="s">
        <v>7597</v>
      </c>
      <c r="J3817" t="s">
        <v>8162</v>
      </c>
      <c r="K3817" t="s">
        <v>8167</v>
      </c>
      <c r="L3817" t="s">
        <v>8169</v>
      </c>
      <c r="M3817">
        <v>43140.08</v>
      </c>
      <c r="N3817">
        <v>53925.100000000006</v>
      </c>
    </row>
    <row r="3818" spans="1:14" x14ac:dyDescent="0.3">
      <c r="A3818" t="s">
        <v>3760</v>
      </c>
      <c r="B3818" t="s">
        <v>7264</v>
      </c>
      <c r="C3818" t="s">
        <v>7408</v>
      </c>
      <c r="D3818" t="s">
        <v>7420</v>
      </c>
      <c r="E3818" t="s">
        <v>7424</v>
      </c>
      <c r="F3818" t="s">
        <v>7428</v>
      </c>
      <c r="G3818">
        <v>9144.94</v>
      </c>
      <c r="H3818">
        <v>17</v>
      </c>
      <c r="I3818" t="s">
        <v>7501</v>
      </c>
      <c r="J3818" t="s">
        <v>8162</v>
      </c>
      <c r="K3818" t="s">
        <v>8167</v>
      </c>
      <c r="L3818" t="s">
        <v>8170</v>
      </c>
      <c r="M3818">
        <v>155463.98000000001</v>
      </c>
      <c r="N3818">
        <v>155463.98000000001</v>
      </c>
    </row>
    <row r="3819" spans="1:14" x14ac:dyDescent="0.3">
      <c r="A3819" t="s">
        <v>3761</v>
      </c>
      <c r="B3819" t="s">
        <v>4948</v>
      </c>
      <c r="C3819" t="s">
        <v>7406</v>
      </c>
      <c r="D3819" t="s">
        <v>7412</v>
      </c>
      <c r="E3819" t="s">
        <v>7425</v>
      </c>
      <c r="F3819" t="s">
        <v>7431</v>
      </c>
      <c r="G3819">
        <v>1385.27</v>
      </c>
      <c r="H3819">
        <v>18</v>
      </c>
      <c r="I3819" t="s">
        <v>7757</v>
      </c>
      <c r="J3819" t="s">
        <v>8166</v>
      </c>
      <c r="K3819" t="s">
        <v>8167</v>
      </c>
      <c r="L3819" t="s">
        <v>8169</v>
      </c>
      <c r="M3819">
        <v>19948.22</v>
      </c>
      <c r="N3819">
        <v>24934.86</v>
      </c>
    </row>
    <row r="3820" spans="1:14" x14ac:dyDescent="0.3">
      <c r="A3820" t="s">
        <v>3762</v>
      </c>
      <c r="B3820" t="s">
        <v>5682</v>
      </c>
      <c r="C3820" t="s">
        <v>7407</v>
      </c>
      <c r="D3820" t="s">
        <v>7418</v>
      </c>
      <c r="E3820" t="s">
        <v>7425</v>
      </c>
      <c r="F3820" t="s">
        <v>7430</v>
      </c>
      <c r="G3820">
        <v>13812.03</v>
      </c>
      <c r="H3820">
        <v>2</v>
      </c>
      <c r="I3820" t="s">
        <v>7848</v>
      </c>
      <c r="J3820" t="s">
        <v>8164</v>
      </c>
      <c r="K3820" t="s">
        <v>8167</v>
      </c>
      <c r="L3820" t="s">
        <v>8169</v>
      </c>
      <c r="M3820">
        <v>22099.58</v>
      </c>
      <c r="N3820">
        <v>27624.06</v>
      </c>
    </row>
    <row r="3821" spans="1:14" x14ac:dyDescent="0.3">
      <c r="A3821" t="s">
        <v>3763</v>
      </c>
      <c r="B3821" t="s">
        <v>7265</v>
      </c>
      <c r="C3821" t="s">
        <v>7406</v>
      </c>
      <c r="D3821" t="s">
        <v>7414</v>
      </c>
      <c r="E3821" t="s">
        <v>7426</v>
      </c>
      <c r="F3821" t="s">
        <v>7434</v>
      </c>
      <c r="G3821">
        <v>2887.57</v>
      </c>
      <c r="H3821">
        <v>4</v>
      </c>
      <c r="I3821" t="s">
        <v>7716</v>
      </c>
      <c r="J3821" t="s">
        <v>8163</v>
      </c>
      <c r="K3821" t="s">
        <v>8167</v>
      </c>
      <c r="L3821" t="s">
        <v>8170</v>
      </c>
      <c r="M3821">
        <v>11550.28</v>
      </c>
      <c r="N3821">
        <v>11550.28</v>
      </c>
    </row>
    <row r="3822" spans="1:14" x14ac:dyDescent="0.3">
      <c r="A3822" t="s">
        <v>3764</v>
      </c>
      <c r="B3822" t="s">
        <v>7266</v>
      </c>
      <c r="C3822" t="s">
        <v>7408</v>
      </c>
      <c r="D3822" t="s">
        <v>7417</v>
      </c>
      <c r="E3822" t="s">
        <v>7426</v>
      </c>
      <c r="F3822" t="s">
        <v>7432</v>
      </c>
      <c r="G3822">
        <v>5230.66</v>
      </c>
      <c r="H3822">
        <v>9</v>
      </c>
      <c r="I3822" t="s">
        <v>7509</v>
      </c>
      <c r="J3822" t="s">
        <v>8164</v>
      </c>
      <c r="K3822" t="s">
        <v>8167</v>
      </c>
      <c r="L3822" t="s">
        <v>8169</v>
      </c>
      <c r="M3822">
        <v>37660.42</v>
      </c>
      <c r="N3822">
        <v>47075.94</v>
      </c>
    </row>
    <row r="3823" spans="1:14" x14ac:dyDescent="0.3">
      <c r="A3823" t="s">
        <v>3765</v>
      </c>
      <c r="B3823" t="s">
        <v>7267</v>
      </c>
      <c r="C3823" t="s">
        <v>7408</v>
      </c>
      <c r="D3823" t="s">
        <v>7417</v>
      </c>
      <c r="E3823" t="s">
        <v>7423</v>
      </c>
      <c r="F3823" t="s">
        <v>7431</v>
      </c>
      <c r="G3823">
        <v>5105.33</v>
      </c>
      <c r="H3823">
        <v>16</v>
      </c>
      <c r="I3823" t="s">
        <v>7546</v>
      </c>
      <c r="J3823" t="s">
        <v>8162</v>
      </c>
      <c r="K3823" t="s">
        <v>8167</v>
      </c>
      <c r="L3823" t="s">
        <v>8169</v>
      </c>
      <c r="M3823">
        <v>65348.39</v>
      </c>
      <c r="N3823">
        <v>81685.279999999999</v>
      </c>
    </row>
    <row r="3824" spans="1:14" x14ac:dyDescent="0.3">
      <c r="A3824" t="s">
        <v>3766</v>
      </c>
      <c r="B3824" t="s">
        <v>5065</v>
      </c>
      <c r="C3824" t="s">
        <v>7406</v>
      </c>
      <c r="D3824" t="s">
        <v>7414</v>
      </c>
      <c r="E3824" t="s">
        <v>7427</v>
      </c>
      <c r="F3824" t="s">
        <v>7431</v>
      </c>
      <c r="G3824">
        <v>9009.65</v>
      </c>
      <c r="H3824">
        <v>17</v>
      </c>
      <c r="I3824" t="s">
        <v>7524</v>
      </c>
      <c r="J3824" t="s">
        <v>8162</v>
      </c>
      <c r="K3824" t="s">
        <v>8168</v>
      </c>
      <c r="L3824" t="s">
        <v>8169</v>
      </c>
      <c r="M3824">
        <v>122531.24</v>
      </c>
      <c r="N3824">
        <v>153164.04999999999</v>
      </c>
    </row>
    <row r="3825" spans="1:14" x14ac:dyDescent="0.3">
      <c r="A3825" t="s">
        <v>3767</v>
      </c>
      <c r="B3825" t="s">
        <v>7268</v>
      </c>
      <c r="C3825" t="s">
        <v>7406</v>
      </c>
      <c r="D3825" t="s">
        <v>7414</v>
      </c>
      <c r="E3825" t="s">
        <v>7423</v>
      </c>
      <c r="F3825" t="s">
        <v>7428</v>
      </c>
      <c r="G3825">
        <v>2604.54</v>
      </c>
      <c r="H3825">
        <v>17</v>
      </c>
      <c r="I3825" t="s">
        <v>7455</v>
      </c>
      <c r="J3825" t="s">
        <v>8162</v>
      </c>
      <c r="K3825" t="s">
        <v>8168</v>
      </c>
      <c r="L3825" t="s">
        <v>8170</v>
      </c>
      <c r="M3825">
        <v>44277.18</v>
      </c>
      <c r="N3825">
        <v>44277.18</v>
      </c>
    </row>
    <row r="3826" spans="1:14" x14ac:dyDescent="0.3">
      <c r="A3826" t="s">
        <v>3768</v>
      </c>
      <c r="B3826" t="s">
        <v>7269</v>
      </c>
      <c r="C3826" t="s">
        <v>7407</v>
      </c>
      <c r="D3826" t="s">
        <v>7413</v>
      </c>
      <c r="E3826" t="s">
        <v>7426</v>
      </c>
      <c r="F3826" t="s">
        <v>7432</v>
      </c>
      <c r="G3826">
        <v>14030.32</v>
      </c>
      <c r="H3826">
        <v>19</v>
      </c>
      <c r="I3826" t="s">
        <v>7892</v>
      </c>
      <c r="J3826" t="s">
        <v>8162</v>
      </c>
      <c r="K3826" t="s">
        <v>8168</v>
      </c>
      <c r="L3826" t="s">
        <v>8170</v>
      </c>
      <c r="M3826">
        <v>266576.08</v>
      </c>
      <c r="N3826">
        <v>266576.08</v>
      </c>
    </row>
    <row r="3827" spans="1:14" x14ac:dyDescent="0.3">
      <c r="A3827" t="s">
        <v>3769</v>
      </c>
      <c r="B3827" t="s">
        <v>7270</v>
      </c>
      <c r="C3827" t="s">
        <v>7406</v>
      </c>
      <c r="D3827" t="s">
        <v>7412</v>
      </c>
      <c r="E3827" t="s">
        <v>7424</v>
      </c>
      <c r="F3827" t="s">
        <v>7433</v>
      </c>
      <c r="G3827">
        <v>6671.54</v>
      </c>
      <c r="H3827">
        <v>5</v>
      </c>
      <c r="I3827" t="s">
        <v>7840</v>
      </c>
      <c r="J3827" t="s">
        <v>8164</v>
      </c>
      <c r="K3827" t="s">
        <v>8168</v>
      </c>
      <c r="L3827" t="s">
        <v>8169</v>
      </c>
      <c r="M3827">
        <v>26686.16</v>
      </c>
      <c r="N3827">
        <v>33357.699999999997</v>
      </c>
    </row>
    <row r="3828" spans="1:14" x14ac:dyDescent="0.3">
      <c r="A3828" t="s">
        <v>3770</v>
      </c>
      <c r="B3828" t="s">
        <v>7271</v>
      </c>
      <c r="C3828" t="s">
        <v>7408</v>
      </c>
      <c r="D3828" t="s">
        <v>7420</v>
      </c>
      <c r="E3828" t="s">
        <v>7425</v>
      </c>
      <c r="F3828" t="s">
        <v>7434</v>
      </c>
      <c r="G3828">
        <v>3493.47</v>
      </c>
      <c r="H3828">
        <v>14</v>
      </c>
      <c r="I3828" t="s">
        <v>7567</v>
      </c>
      <c r="J3828" t="s">
        <v>8166</v>
      </c>
      <c r="K3828" t="s">
        <v>8168</v>
      </c>
      <c r="L3828" t="s">
        <v>8169</v>
      </c>
      <c r="M3828">
        <v>39127.03</v>
      </c>
      <c r="N3828">
        <v>48908.579999999994</v>
      </c>
    </row>
    <row r="3829" spans="1:14" x14ac:dyDescent="0.3">
      <c r="A3829" t="s">
        <v>1244</v>
      </c>
      <c r="B3829" t="s">
        <v>7272</v>
      </c>
      <c r="C3829" t="s">
        <v>7407</v>
      </c>
      <c r="D3829" t="s">
        <v>7417</v>
      </c>
      <c r="E3829" t="s">
        <v>7426</v>
      </c>
      <c r="F3829" t="s">
        <v>7430</v>
      </c>
      <c r="G3829">
        <v>16168.4</v>
      </c>
      <c r="H3829">
        <v>12</v>
      </c>
      <c r="I3829" t="s">
        <v>7453</v>
      </c>
      <c r="J3829" t="s">
        <v>8165</v>
      </c>
      <c r="K3829" t="s">
        <v>8167</v>
      </c>
      <c r="L3829" t="s">
        <v>8170</v>
      </c>
      <c r="M3829">
        <v>194020.8</v>
      </c>
      <c r="N3829">
        <v>194020.8</v>
      </c>
    </row>
    <row r="3830" spans="1:14" x14ac:dyDescent="0.3">
      <c r="A3830" t="s">
        <v>3771</v>
      </c>
      <c r="B3830" t="s">
        <v>7273</v>
      </c>
      <c r="C3830" t="s">
        <v>7407</v>
      </c>
      <c r="D3830" t="s">
        <v>7415</v>
      </c>
      <c r="E3830" t="s">
        <v>7426</v>
      </c>
      <c r="F3830" t="s">
        <v>7434</v>
      </c>
      <c r="G3830">
        <v>4857.16</v>
      </c>
      <c r="H3830">
        <v>6</v>
      </c>
      <c r="I3830" t="s">
        <v>7873</v>
      </c>
      <c r="J3830" t="s">
        <v>8165</v>
      </c>
      <c r="K3830" t="s">
        <v>8167</v>
      </c>
      <c r="L3830" t="s">
        <v>8169</v>
      </c>
      <c r="M3830">
        <v>23314.7</v>
      </c>
      <c r="N3830">
        <v>29142.959999999999</v>
      </c>
    </row>
    <row r="3831" spans="1:14" x14ac:dyDescent="0.3">
      <c r="A3831" t="s">
        <v>3772</v>
      </c>
      <c r="B3831" t="s">
        <v>7274</v>
      </c>
      <c r="C3831" t="s">
        <v>7406</v>
      </c>
      <c r="D3831" t="s">
        <v>7414</v>
      </c>
      <c r="E3831" t="s">
        <v>7423</v>
      </c>
      <c r="F3831" t="s">
        <v>7429</v>
      </c>
      <c r="G3831">
        <v>8276.76</v>
      </c>
      <c r="H3831">
        <v>12</v>
      </c>
      <c r="I3831" t="s">
        <v>7880</v>
      </c>
      <c r="J3831" t="s">
        <v>8163</v>
      </c>
      <c r="K3831" t="s">
        <v>8168</v>
      </c>
      <c r="L3831" t="s">
        <v>8170</v>
      </c>
      <c r="M3831">
        <v>99321.12</v>
      </c>
      <c r="N3831">
        <v>99321.12</v>
      </c>
    </row>
    <row r="3832" spans="1:14" x14ac:dyDescent="0.3">
      <c r="A3832" t="s">
        <v>3773</v>
      </c>
      <c r="B3832" t="s">
        <v>7275</v>
      </c>
      <c r="C3832" t="s">
        <v>7408</v>
      </c>
      <c r="D3832" t="s">
        <v>7419</v>
      </c>
      <c r="E3832" t="s">
        <v>7426</v>
      </c>
      <c r="F3832" t="s">
        <v>7432</v>
      </c>
      <c r="G3832">
        <v>16506.21</v>
      </c>
      <c r="H3832">
        <v>14</v>
      </c>
      <c r="I3832" t="s">
        <v>8132</v>
      </c>
      <c r="J3832" t="s">
        <v>8166</v>
      </c>
      <c r="K3832" t="s">
        <v>8167</v>
      </c>
      <c r="L3832" t="s">
        <v>8170</v>
      </c>
      <c r="M3832">
        <v>231086.94</v>
      </c>
      <c r="N3832">
        <v>231086.94</v>
      </c>
    </row>
    <row r="3833" spans="1:14" x14ac:dyDescent="0.3">
      <c r="A3833" t="s">
        <v>3774</v>
      </c>
      <c r="B3833" t="s">
        <v>7276</v>
      </c>
      <c r="C3833" t="s">
        <v>7405</v>
      </c>
      <c r="D3833" t="s">
        <v>7410</v>
      </c>
      <c r="E3833" t="s">
        <v>7426</v>
      </c>
      <c r="F3833" t="s">
        <v>7429</v>
      </c>
      <c r="G3833">
        <v>3479.36</v>
      </c>
      <c r="H3833">
        <v>20</v>
      </c>
      <c r="I3833" t="s">
        <v>7667</v>
      </c>
      <c r="J3833" t="s">
        <v>8165</v>
      </c>
      <c r="K3833" t="s">
        <v>8167</v>
      </c>
      <c r="L3833" t="s">
        <v>8169</v>
      </c>
      <c r="M3833">
        <v>55669.760000000002</v>
      </c>
      <c r="N3833">
        <v>69587.199999999997</v>
      </c>
    </row>
    <row r="3834" spans="1:14" x14ac:dyDescent="0.3">
      <c r="A3834" t="s">
        <v>935</v>
      </c>
      <c r="B3834" t="s">
        <v>4591</v>
      </c>
      <c r="C3834" t="s">
        <v>7407</v>
      </c>
      <c r="D3834" t="s">
        <v>7415</v>
      </c>
      <c r="E3834" t="s">
        <v>7424</v>
      </c>
      <c r="F3834" t="s">
        <v>7432</v>
      </c>
      <c r="G3834">
        <v>14344.06</v>
      </c>
      <c r="H3834">
        <v>18</v>
      </c>
      <c r="I3834" t="s">
        <v>7679</v>
      </c>
      <c r="J3834" t="s">
        <v>8166</v>
      </c>
      <c r="K3834" t="s">
        <v>8167</v>
      </c>
      <c r="L3834" t="s">
        <v>8170</v>
      </c>
      <c r="M3834">
        <v>258193.08</v>
      </c>
      <c r="N3834">
        <v>258193.08</v>
      </c>
    </row>
    <row r="3835" spans="1:14" x14ac:dyDescent="0.3">
      <c r="A3835" t="s">
        <v>3775</v>
      </c>
      <c r="B3835" t="s">
        <v>7277</v>
      </c>
      <c r="C3835" t="s">
        <v>7406</v>
      </c>
      <c r="D3835" t="s">
        <v>7421</v>
      </c>
      <c r="E3835" t="s">
        <v>7425</v>
      </c>
      <c r="F3835" t="s">
        <v>7429</v>
      </c>
      <c r="G3835">
        <v>3732.51</v>
      </c>
      <c r="H3835">
        <v>20</v>
      </c>
      <c r="I3835" t="s">
        <v>7998</v>
      </c>
      <c r="J3835" t="s">
        <v>8162</v>
      </c>
      <c r="K3835" t="s">
        <v>8167</v>
      </c>
      <c r="L3835" t="s">
        <v>8170</v>
      </c>
      <c r="M3835">
        <v>74650.2</v>
      </c>
      <c r="N3835">
        <v>74650.200000000012</v>
      </c>
    </row>
    <row r="3836" spans="1:14" x14ac:dyDescent="0.3">
      <c r="A3836" t="s">
        <v>3776</v>
      </c>
      <c r="B3836" t="s">
        <v>7278</v>
      </c>
      <c r="C3836" t="s">
        <v>7405</v>
      </c>
      <c r="D3836" t="s">
        <v>7417</v>
      </c>
      <c r="E3836" t="s">
        <v>7423</v>
      </c>
      <c r="F3836" t="s">
        <v>7433</v>
      </c>
      <c r="G3836">
        <v>4557.53</v>
      </c>
      <c r="H3836">
        <v>9</v>
      </c>
      <c r="I3836" t="s">
        <v>8089</v>
      </c>
      <c r="J3836" t="s">
        <v>8163</v>
      </c>
      <c r="K3836" t="s">
        <v>8168</v>
      </c>
      <c r="L3836" t="s">
        <v>8169</v>
      </c>
      <c r="M3836">
        <v>32814.050000000003</v>
      </c>
      <c r="N3836">
        <v>41017.769999999997</v>
      </c>
    </row>
    <row r="3837" spans="1:14" x14ac:dyDescent="0.3">
      <c r="A3837" t="s">
        <v>3777</v>
      </c>
      <c r="B3837" t="s">
        <v>7279</v>
      </c>
      <c r="C3837" t="s">
        <v>7406</v>
      </c>
      <c r="D3837" t="s">
        <v>7416</v>
      </c>
      <c r="E3837" t="s">
        <v>7425</v>
      </c>
      <c r="F3837" t="s">
        <v>7432</v>
      </c>
      <c r="G3837">
        <v>6638.34</v>
      </c>
      <c r="H3837">
        <v>15</v>
      </c>
      <c r="I3837" t="s">
        <v>7854</v>
      </c>
      <c r="J3837" t="s">
        <v>8162</v>
      </c>
      <c r="K3837" t="s">
        <v>8167</v>
      </c>
      <c r="L3837" t="s">
        <v>8169</v>
      </c>
      <c r="M3837">
        <v>79660.08</v>
      </c>
      <c r="N3837">
        <v>99575.1</v>
      </c>
    </row>
    <row r="3838" spans="1:14" x14ac:dyDescent="0.3">
      <c r="A3838" t="s">
        <v>3778</v>
      </c>
      <c r="B3838" t="s">
        <v>7280</v>
      </c>
      <c r="C3838" t="s">
        <v>7407</v>
      </c>
      <c r="D3838" t="s">
        <v>7413</v>
      </c>
      <c r="E3838" t="s">
        <v>7424</v>
      </c>
      <c r="F3838" t="s">
        <v>7431</v>
      </c>
      <c r="G3838">
        <v>6240.77</v>
      </c>
      <c r="H3838">
        <v>12</v>
      </c>
      <c r="I3838" t="s">
        <v>7918</v>
      </c>
      <c r="J3838" t="s">
        <v>8162</v>
      </c>
      <c r="K3838" t="s">
        <v>8167</v>
      </c>
      <c r="L3838" t="s">
        <v>8170</v>
      </c>
      <c r="M3838">
        <v>74889.240000000005</v>
      </c>
      <c r="N3838">
        <v>74889.240000000005</v>
      </c>
    </row>
    <row r="3839" spans="1:14" x14ac:dyDescent="0.3">
      <c r="A3839" t="s">
        <v>3779</v>
      </c>
      <c r="B3839" t="s">
        <v>5528</v>
      </c>
      <c r="C3839" t="s">
        <v>7407</v>
      </c>
      <c r="D3839" t="s">
        <v>7413</v>
      </c>
      <c r="E3839" t="s">
        <v>7426</v>
      </c>
      <c r="F3839" t="s">
        <v>7432</v>
      </c>
      <c r="G3839">
        <v>8634.49</v>
      </c>
      <c r="H3839">
        <v>11</v>
      </c>
      <c r="I3839" t="s">
        <v>8152</v>
      </c>
      <c r="J3839" t="s">
        <v>8162</v>
      </c>
      <c r="K3839" t="s">
        <v>8167</v>
      </c>
      <c r="L3839" t="s">
        <v>8170</v>
      </c>
      <c r="M3839">
        <v>94979.39</v>
      </c>
      <c r="N3839">
        <v>94979.39</v>
      </c>
    </row>
    <row r="3840" spans="1:14" x14ac:dyDescent="0.3">
      <c r="A3840" t="s">
        <v>3780</v>
      </c>
      <c r="B3840" t="s">
        <v>7281</v>
      </c>
      <c r="C3840" t="s">
        <v>7405</v>
      </c>
      <c r="D3840" t="s">
        <v>7417</v>
      </c>
      <c r="E3840" t="s">
        <v>7423</v>
      </c>
      <c r="F3840" t="s">
        <v>7432</v>
      </c>
      <c r="G3840">
        <v>6478.15</v>
      </c>
      <c r="H3840">
        <v>1</v>
      </c>
      <c r="I3840" t="s">
        <v>7516</v>
      </c>
      <c r="J3840" t="s">
        <v>8164</v>
      </c>
      <c r="K3840" t="s">
        <v>8167</v>
      </c>
      <c r="L3840" t="s">
        <v>8169</v>
      </c>
      <c r="M3840">
        <v>5182.5200000000004</v>
      </c>
      <c r="N3840">
        <v>6478.15</v>
      </c>
    </row>
    <row r="3841" spans="1:14" x14ac:dyDescent="0.3">
      <c r="A3841" t="s">
        <v>3781</v>
      </c>
      <c r="B3841" t="s">
        <v>7282</v>
      </c>
      <c r="C3841" t="s">
        <v>7406</v>
      </c>
      <c r="D3841" t="s">
        <v>7412</v>
      </c>
      <c r="E3841" t="s">
        <v>7426</v>
      </c>
      <c r="F3841" t="s">
        <v>7433</v>
      </c>
      <c r="G3841">
        <v>2278.35</v>
      </c>
      <c r="H3841">
        <v>3</v>
      </c>
      <c r="I3841" t="s">
        <v>7959</v>
      </c>
      <c r="J3841" t="s">
        <v>8166</v>
      </c>
      <c r="K3841" t="s">
        <v>8167</v>
      </c>
      <c r="L3841" t="s">
        <v>8169</v>
      </c>
      <c r="M3841">
        <v>5468.04</v>
      </c>
      <c r="N3841">
        <v>6835.0499999999993</v>
      </c>
    </row>
    <row r="3842" spans="1:14" x14ac:dyDescent="0.3">
      <c r="A3842" t="s">
        <v>3782</v>
      </c>
      <c r="B3842" t="s">
        <v>7283</v>
      </c>
      <c r="C3842" t="s">
        <v>7407</v>
      </c>
      <c r="D3842" t="s">
        <v>7417</v>
      </c>
      <c r="E3842" t="s">
        <v>7427</v>
      </c>
      <c r="F3842" t="s">
        <v>7430</v>
      </c>
      <c r="G3842">
        <v>8968.98</v>
      </c>
      <c r="H3842">
        <v>18</v>
      </c>
      <c r="I3842" t="s">
        <v>8100</v>
      </c>
      <c r="J3842" t="s">
        <v>8165</v>
      </c>
      <c r="K3842" t="s">
        <v>8167</v>
      </c>
      <c r="L3842" t="s">
        <v>8170</v>
      </c>
      <c r="M3842">
        <v>161441.64000000001</v>
      </c>
      <c r="N3842">
        <v>161441.63999999998</v>
      </c>
    </row>
    <row r="3843" spans="1:14" x14ac:dyDescent="0.3">
      <c r="A3843" t="s">
        <v>1903</v>
      </c>
      <c r="B3843" t="s">
        <v>6161</v>
      </c>
      <c r="C3843" t="s">
        <v>7407</v>
      </c>
      <c r="D3843" t="s">
        <v>7418</v>
      </c>
      <c r="E3843" t="s">
        <v>7425</v>
      </c>
      <c r="F3843" t="s">
        <v>7429</v>
      </c>
      <c r="G3843">
        <v>11606.72</v>
      </c>
      <c r="H3843">
        <v>20</v>
      </c>
      <c r="I3843" t="s">
        <v>7741</v>
      </c>
      <c r="J3843" t="s">
        <v>8163</v>
      </c>
      <c r="K3843" t="s">
        <v>8168</v>
      </c>
      <c r="L3843" t="s">
        <v>8170</v>
      </c>
      <c r="M3843">
        <v>232134.39999999999</v>
      </c>
      <c r="N3843">
        <v>232134.39999999999</v>
      </c>
    </row>
    <row r="3844" spans="1:14" x14ac:dyDescent="0.3">
      <c r="A3844" t="s">
        <v>3783</v>
      </c>
      <c r="B3844" t="s">
        <v>7284</v>
      </c>
      <c r="C3844" t="s">
        <v>7406</v>
      </c>
      <c r="D3844" t="s">
        <v>7421</v>
      </c>
      <c r="E3844" t="s">
        <v>7426</v>
      </c>
      <c r="F3844" t="s">
        <v>7430</v>
      </c>
      <c r="G3844">
        <v>12565.37</v>
      </c>
      <c r="H3844">
        <v>9</v>
      </c>
      <c r="I3844" t="s">
        <v>7847</v>
      </c>
      <c r="J3844" t="s">
        <v>8163</v>
      </c>
      <c r="K3844" t="s">
        <v>8168</v>
      </c>
      <c r="L3844" t="s">
        <v>8169</v>
      </c>
      <c r="M3844">
        <v>90470.83</v>
      </c>
      <c r="N3844">
        <v>113088.33</v>
      </c>
    </row>
    <row r="3845" spans="1:14" x14ac:dyDescent="0.3">
      <c r="A3845" t="s">
        <v>3784</v>
      </c>
      <c r="B3845" t="s">
        <v>7285</v>
      </c>
      <c r="C3845" t="s">
        <v>7407</v>
      </c>
      <c r="D3845" t="s">
        <v>7415</v>
      </c>
      <c r="E3845" t="s">
        <v>7426</v>
      </c>
      <c r="F3845" t="s">
        <v>7431</v>
      </c>
      <c r="G3845">
        <v>7548.02</v>
      </c>
      <c r="H3845">
        <v>13</v>
      </c>
      <c r="I3845" t="s">
        <v>8071</v>
      </c>
      <c r="J3845" t="s">
        <v>8166</v>
      </c>
      <c r="K3845" t="s">
        <v>8167</v>
      </c>
      <c r="L3845" t="s">
        <v>8170</v>
      </c>
      <c r="M3845">
        <v>98124.26</v>
      </c>
      <c r="N3845">
        <v>98124.260000000009</v>
      </c>
    </row>
    <row r="3846" spans="1:14" x14ac:dyDescent="0.3">
      <c r="A3846" t="s">
        <v>3785</v>
      </c>
      <c r="B3846" t="s">
        <v>4323</v>
      </c>
      <c r="C3846" t="s">
        <v>7405</v>
      </c>
      <c r="D3846" t="s">
        <v>7417</v>
      </c>
      <c r="E3846" t="s">
        <v>7425</v>
      </c>
      <c r="F3846" t="s">
        <v>7432</v>
      </c>
      <c r="G3846">
        <v>14171.42</v>
      </c>
      <c r="H3846">
        <v>17</v>
      </c>
      <c r="I3846" t="s">
        <v>8106</v>
      </c>
      <c r="J3846" t="s">
        <v>8162</v>
      </c>
      <c r="K3846" t="s">
        <v>8168</v>
      </c>
      <c r="L3846" t="s">
        <v>8169</v>
      </c>
      <c r="M3846">
        <v>192730.98</v>
      </c>
      <c r="N3846">
        <v>240914.14</v>
      </c>
    </row>
    <row r="3847" spans="1:14" x14ac:dyDescent="0.3">
      <c r="A3847" t="s">
        <v>3786</v>
      </c>
      <c r="B3847" t="s">
        <v>5125</v>
      </c>
      <c r="C3847" t="s">
        <v>7407</v>
      </c>
      <c r="D3847" t="s">
        <v>7417</v>
      </c>
      <c r="E3847" t="s">
        <v>7427</v>
      </c>
      <c r="F3847" t="s">
        <v>7433</v>
      </c>
      <c r="G3847">
        <v>13296.6</v>
      </c>
      <c r="H3847">
        <v>7</v>
      </c>
      <c r="I3847" t="s">
        <v>8033</v>
      </c>
      <c r="J3847" t="s">
        <v>8164</v>
      </c>
      <c r="K3847" t="s">
        <v>8168</v>
      </c>
      <c r="L3847" t="s">
        <v>8169</v>
      </c>
      <c r="M3847">
        <v>74460.960000000006</v>
      </c>
      <c r="N3847">
        <v>93076.2</v>
      </c>
    </row>
    <row r="3848" spans="1:14" x14ac:dyDescent="0.3">
      <c r="A3848" t="s">
        <v>3787</v>
      </c>
      <c r="B3848" t="s">
        <v>7286</v>
      </c>
      <c r="C3848" t="s">
        <v>7406</v>
      </c>
      <c r="D3848" t="s">
        <v>7414</v>
      </c>
      <c r="E3848" t="s">
        <v>7425</v>
      </c>
      <c r="F3848" t="s">
        <v>7434</v>
      </c>
      <c r="G3848">
        <v>13927.4</v>
      </c>
      <c r="H3848">
        <v>16</v>
      </c>
      <c r="I3848" t="s">
        <v>7564</v>
      </c>
      <c r="J3848" t="s">
        <v>8163</v>
      </c>
      <c r="K3848" t="s">
        <v>8168</v>
      </c>
      <c r="L3848" t="s">
        <v>8169</v>
      </c>
      <c r="M3848">
        <v>178270.72</v>
      </c>
      <c r="N3848">
        <v>222838.39999999999</v>
      </c>
    </row>
    <row r="3849" spans="1:14" x14ac:dyDescent="0.3">
      <c r="A3849" t="s">
        <v>3788</v>
      </c>
      <c r="B3849" t="s">
        <v>7287</v>
      </c>
      <c r="C3849" t="s">
        <v>7408</v>
      </c>
      <c r="D3849" t="s">
        <v>7417</v>
      </c>
      <c r="E3849" t="s">
        <v>7426</v>
      </c>
      <c r="F3849" t="s">
        <v>7429</v>
      </c>
      <c r="G3849">
        <v>9241.2199999999993</v>
      </c>
      <c r="H3849">
        <v>3</v>
      </c>
      <c r="I3849" t="s">
        <v>7536</v>
      </c>
      <c r="J3849" t="s">
        <v>8162</v>
      </c>
      <c r="K3849" t="s">
        <v>8168</v>
      </c>
      <c r="L3849" t="s">
        <v>8169</v>
      </c>
      <c r="M3849">
        <v>22179.26</v>
      </c>
      <c r="N3849">
        <v>27723.659999999996</v>
      </c>
    </row>
    <row r="3850" spans="1:14" x14ac:dyDescent="0.3">
      <c r="A3850" t="s">
        <v>3789</v>
      </c>
      <c r="B3850" t="s">
        <v>7288</v>
      </c>
      <c r="C3850" t="s">
        <v>7406</v>
      </c>
      <c r="D3850" t="s">
        <v>7414</v>
      </c>
      <c r="E3850" t="s">
        <v>7426</v>
      </c>
      <c r="F3850" t="s">
        <v>7430</v>
      </c>
      <c r="G3850">
        <v>13799.58</v>
      </c>
      <c r="H3850">
        <v>12</v>
      </c>
      <c r="I3850" t="s">
        <v>7718</v>
      </c>
      <c r="J3850" t="s">
        <v>8166</v>
      </c>
      <c r="K3850" t="s">
        <v>8168</v>
      </c>
      <c r="L3850" t="s">
        <v>8170</v>
      </c>
      <c r="M3850">
        <v>165594.96</v>
      </c>
      <c r="N3850">
        <v>165594.96</v>
      </c>
    </row>
    <row r="3851" spans="1:14" x14ac:dyDescent="0.3">
      <c r="A3851" t="s">
        <v>3790</v>
      </c>
      <c r="B3851" t="s">
        <v>4782</v>
      </c>
      <c r="C3851" t="s">
        <v>7407</v>
      </c>
      <c r="D3851" t="s">
        <v>7413</v>
      </c>
      <c r="E3851" t="s">
        <v>7427</v>
      </c>
      <c r="F3851" t="s">
        <v>7432</v>
      </c>
      <c r="G3851">
        <v>16153.46</v>
      </c>
      <c r="H3851">
        <v>1</v>
      </c>
      <c r="I3851" t="s">
        <v>7815</v>
      </c>
      <c r="J3851" t="s">
        <v>8162</v>
      </c>
      <c r="K3851" t="s">
        <v>8168</v>
      </c>
      <c r="L3851" t="s">
        <v>8170</v>
      </c>
      <c r="M3851">
        <v>16153.46</v>
      </c>
      <c r="N3851">
        <v>16153.46</v>
      </c>
    </row>
    <row r="3852" spans="1:14" x14ac:dyDescent="0.3">
      <c r="A3852" t="s">
        <v>3791</v>
      </c>
      <c r="B3852" t="s">
        <v>7289</v>
      </c>
      <c r="C3852" t="s">
        <v>7405</v>
      </c>
      <c r="D3852" t="s">
        <v>7411</v>
      </c>
      <c r="E3852" t="s">
        <v>7423</v>
      </c>
      <c r="F3852" t="s">
        <v>7433</v>
      </c>
      <c r="G3852">
        <v>15234.65</v>
      </c>
      <c r="H3852">
        <v>4</v>
      </c>
      <c r="I3852" t="s">
        <v>7557</v>
      </c>
      <c r="J3852" t="s">
        <v>8163</v>
      </c>
      <c r="K3852" t="s">
        <v>8168</v>
      </c>
      <c r="L3852" t="s">
        <v>8169</v>
      </c>
      <c r="M3852">
        <v>48750.879999999997</v>
      </c>
      <c r="N3852">
        <v>60938.6</v>
      </c>
    </row>
    <row r="3853" spans="1:14" x14ac:dyDescent="0.3">
      <c r="A3853" t="s">
        <v>3792</v>
      </c>
      <c r="B3853" t="s">
        <v>7290</v>
      </c>
      <c r="C3853" t="s">
        <v>7407</v>
      </c>
      <c r="D3853" t="s">
        <v>7418</v>
      </c>
      <c r="E3853" t="s">
        <v>7427</v>
      </c>
      <c r="F3853" t="s">
        <v>7432</v>
      </c>
      <c r="G3853">
        <v>2576.3200000000002</v>
      </c>
      <c r="H3853">
        <v>19</v>
      </c>
      <c r="I3853" t="s">
        <v>7530</v>
      </c>
      <c r="J3853" t="s">
        <v>8162</v>
      </c>
      <c r="K3853" t="s">
        <v>8167</v>
      </c>
      <c r="L3853" t="s">
        <v>8170</v>
      </c>
      <c r="M3853">
        <v>48950.080000000002</v>
      </c>
      <c r="N3853">
        <v>48950.080000000002</v>
      </c>
    </row>
    <row r="3854" spans="1:14" x14ac:dyDescent="0.3">
      <c r="A3854" t="s">
        <v>3220</v>
      </c>
      <c r="B3854" t="s">
        <v>7291</v>
      </c>
      <c r="C3854" t="s">
        <v>7408</v>
      </c>
      <c r="D3854" t="s">
        <v>7420</v>
      </c>
      <c r="E3854" t="s">
        <v>7423</v>
      </c>
      <c r="F3854" t="s">
        <v>7432</v>
      </c>
      <c r="G3854">
        <v>6432.5</v>
      </c>
      <c r="H3854">
        <v>12</v>
      </c>
      <c r="I3854" t="s">
        <v>8112</v>
      </c>
      <c r="J3854" t="s">
        <v>8165</v>
      </c>
      <c r="K3854" t="s">
        <v>8168</v>
      </c>
      <c r="L3854" t="s">
        <v>8170</v>
      </c>
      <c r="M3854">
        <v>77190</v>
      </c>
      <c r="N3854">
        <v>77190</v>
      </c>
    </row>
    <row r="3855" spans="1:14" x14ac:dyDescent="0.3">
      <c r="A3855" t="s">
        <v>3793</v>
      </c>
      <c r="B3855" t="s">
        <v>5045</v>
      </c>
      <c r="C3855" t="s">
        <v>7406</v>
      </c>
      <c r="D3855" t="s">
        <v>7416</v>
      </c>
      <c r="E3855" t="s">
        <v>7427</v>
      </c>
      <c r="F3855" t="s">
        <v>7428</v>
      </c>
      <c r="G3855">
        <v>13232.69</v>
      </c>
      <c r="H3855">
        <v>4</v>
      </c>
      <c r="I3855" t="s">
        <v>7683</v>
      </c>
      <c r="J3855" t="s">
        <v>8162</v>
      </c>
      <c r="K3855" t="s">
        <v>8168</v>
      </c>
      <c r="L3855" t="s">
        <v>8169</v>
      </c>
      <c r="M3855">
        <v>42344.94</v>
      </c>
      <c r="N3855">
        <v>52930.76</v>
      </c>
    </row>
    <row r="3856" spans="1:14" x14ac:dyDescent="0.3">
      <c r="A3856" t="s">
        <v>3794</v>
      </c>
      <c r="B3856" t="s">
        <v>7292</v>
      </c>
      <c r="C3856" t="s">
        <v>7407</v>
      </c>
      <c r="D3856" t="s">
        <v>7415</v>
      </c>
      <c r="E3856" t="s">
        <v>7427</v>
      </c>
      <c r="F3856" t="s">
        <v>7429</v>
      </c>
      <c r="G3856">
        <v>5543.57</v>
      </c>
      <c r="H3856">
        <v>3</v>
      </c>
      <c r="I3856" t="s">
        <v>7715</v>
      </c>
      <c r="J3856" t="s">
        <v>8163</v>
      </c>
      <c r="K3856" t="s">
        <v>8168</v>
      </c>
      <c r="L3856" t="s">
        <v>8169</v>
      </c>
      <c r="M3856">
        <v>13304.9</v>
      </c>
      <c r="N3856">
        <v>16630.71</v>
      </c>
    </row>
    <row r="3857" spans="1:14" x14ac:dyDescent="0.3">
      <c r="A3857" t="s">
        <v>3795</v>
      </c>
      <c r="B3857" t="s">
        <v>7293</v>
      </c>
      <c r="C3857" t="s">
        <v>7405</v>
      </c>
      <c r="D3857" t="s">
        <v>7411</v>
      </c>
      <c r="E3857" t="s">
        <v>7426</v>
      </c>
      <c r="F3857" t="s">
        <v>7433</v>
      </c>
      <c r="G3857">
        <v>8584.69</v>
      </c>
      <c r="H3857">
        <v>16</v>
      </c>
      <c r="I3857" t="s">
        <v>8064</v>
      </c>
      <c r="J3857" t="s">
        <v>8165</v>
      </c>
      <c r="K3857" t="s">
        <v>8167</v>
      </c>
      <c r="L3857" t="s">
        <v>8169</v>
      </c>
      <c r="M3857">
        <v>109883.7</v>
      </c>
      <c r="N3857">
        <v>137355.04</v>
      </c>
    </row>
    <row r="3858" spans="1:14" x14ac:dyDescent="0.3">
      <c r="A3858" t="s">
        <v>3796</v>
      </c>
      <c r="B3858" t="s">
        <v>7294</v>
      </c>
      <c r="C3858" t="s">
        <v>7405</v>
      </c>
      <c r="D3858" t="s">
        <v>7411</v>
      </c>
      <c r="E3858" t="s">
        <v>7425</v>
      </c>
      <c r="F3858" t="s">
        <v>7429</v>
      </c>
      <c r="G3858">
        <v>16121.92</v>
      </c>
      <c r="H3858">
        <v>15</v>
      </c>
      <c r="I3858" t="s">
        <v>7612</v>
      </c>
      <c r="J3858" t="s">
        <v>8166</v>
      </c>
      <c r="K3858" t="s">
        <v>8167</v>
      </c>
      <c r="L3858" t="s">
        <v>8170</v>
      </c>
      <c r="M3858">
        <v>241828.8</v>
      </c>
      <c r="N3858">
        <v>241828.8</v>
      </c>
    </row>
    <row r="3859" spans="1:14" x14ac:dyDescent="0.3">
      <c r="A3859" t="s">
        <v>3797</v>
      </c>
      <c r="B3859" t="s">
        <v>7295</v>
      </c>
      <c r="C3859" t="s">
        <v>7406</v>
      </c>
      <c r="D3859" t="s">
        <v>7412</v>
      </c>
      <c r="E3859" t="s">
        <v>7427</v>
      </c>
      <c r="F3859" t="s">
        <v>7431</v>
      </c>
      <c r="G3859">
        <v>7120.57</v>
      </c>
      <c r="H3859">
        <v>1</v>
      </c>
      <c r="I3859" t="s">
        <v>7443</v>
      </c>
      <c r="J3859" t="s">
        <v>8164</v>
      </c>
      <c r="K3859" t="s">
        <v>8167</v>
      </c>
      <c r="L3859" t="s">
        <v>8169</v>
      </c>
      <c r="M3859">
        <v>5696.29</v>
      </c>
      <c r="N3859">
        <v>7120.57</v>
      </c>
    </row>
    <row r="3860" spans="1:14" x14ac:dyDescent="0.3">
      <c r="A3860" t="s">
        <v>3798</v>
      </c>
      <c r="B3860" t="s">
        <v>7296</v>
      </c>
      <c r="C3860" t="s">
        <v>7407</v>
      </c>
      <c r="D3860" t="s">
        <v>7418</v>
      </c>
      <c r="E3860" t="s">
        <v>7423</v>
      </c>
      <c r="F3860" t="s">
        <v>7434</v>
      </c>
      <c r="G3860">
        <v>13997.12</v>
      </c>
      <c r="H3860">
        <v>8</v>
      </c>
      <c r="I3860" t="s">
        <v>8140</v>
      </c>
      <c r="J3860" t="s">
        <v>8164</v>
      </c>
      <c r="K3860" t="s">
        <v>8167</v>
      </c>
      <c r="L3860" t="s">
        <v>8169</v>
      </c>
      <c r="M3860">
        <v>89581.9</v>
      </c>
      <c r="N3860">
        <v>111976.96000000001</v>
      </c>
    </row>
    <row r="3861" spans="1:14" x14ac:dyDescent="0.3">
      <c r="A3861" t="s">
        <v>3799</v>
      </c>
      <c r="B3861" t="s">
        <v>7297</v>
      </c>
      <c r="C3861" t="s">
        <v>7407</v>
      </c>
      <c r="D3861" t="s">
        <v>7417</v>
      </c>
      <c r="E3861" t="s">
        <v>7427</v>
      </c>
      <c r="F3861" t="s">
        <v>7432</v>
      </c>
      <c r="G3861">
        <v>15998.25</v>
      </c>
      <c r="H3861">
        <v>11</v>
      </c>
      <c r="I3861" t="s">
        <v>7445</v>
      </c>
      <c r="J3861" t="s">
        <v>8164</v>
      </c>
      <c r="K3861" t="s">
        <v>8167</v>
      </c>
      <c r="L3861" t="s">
        <v>8170</v>
      </c>
      <c r="M3861">
        <v>175980.75</v>
      </c>
      <c r="N3861">
        <v>175980.75</v>
      </c>
    </row>
    <row r="3862" spans="1:14" x14ac:dyDescent="0.3">
      <c r="A3862" t="s">
        <v>3800</v>
      </c>
      <c r="B3862" t="s">
        <v>7298</v>
      </c>
      <c r="C3862" t="s">
        <v>7407</v>
      </c>
      <c r="D3862" t="s">
        <v>7415</v>
      </c>
      <c r="E3862" t="s">
        <v>7424</v>
      </c>
      <c r="F3862" t="s">
        <v>7433</v>
      </c>
      <c r="G3862">
        <v>16322.78</v>
      </c>
      <c r="H3862">
        <v>11</v>
      </c>
      <c r="I3862" t="s">
        <v>7671</v>
      </c>
      <c r="J3862" t="s">
        <v>8165</v>
      </c>
      <c r="K3862" t="s">
        <v>8168</v>
      </c>
      <c r="L3862" t="s">
        <v>8170</v>
      </c>
      <c r="M3862">
        <v>179550.58</v>
      </c>
      <c r="N3862">
        <v>179550.58000000002</v>
      </c>
    </row>
    <row r="3863" spans="1:14" x14ac:dyDescent="0.3">
      <c r="A3863" t="s">
        <v>3801</v>
      </c>
      <c r="B3863" t="s">
        <v>7299</v>
      </c>
      <c r="C3863" t="s">
        <v>7408</v>
      </c>
      <c r="D3863" t="s">
        <v>7422</v>
      </c>
      <c r="E3863" t="s">
        <v>7426</v>
      </c>
      <c r="F3863" t="s">
        <v>7430</v>
      </c>
      <c r="G3863">
        <v>3188.03</v>
      </c>
      <c r="H3863">
        <v>13</v>
      </c>
      <c r="I3863" t="s">
        <v>7691</v>
      </c>
      <c r="J3863" t="s">
        <v>8162</v>
      </c>
      <c r="K3863" t="s">
        <v>8167</v>
      </c>
      <c r="L3863" t="s">
        <v>8170</v>
      </c>
      <c r="M3863">
        <v>41444.39</v>
      </c>
      <c r="N3863">
        <v>41444.39</v>
      </c>
    </row>
    <row r="3864" spans="1:14" x14ac:dyDescent="0.3">
      <c r="A3864" t="s">
        <v>174</v>
      </c>
      <c r="B3864" t="s">
        <v>7300</v>
      </c>
      <c r="C3864" t="s">
        <v>7406</v>
      </c>
      <c r="D3864" t="s">
        <v>7421</v>
      </c>
      <c r="E3864" t="s">
        <v>7427</v>
      </c>
      <c r="F3864" t="s">
        <v>7431</v>
      </c>
      <c r="G3864">
        <v>845.77</v>
      </c>
      <c r="H3864">
        <v>1</v>
      </c>
      <c r="I3864" t="s">
        <v>7850</v>
      </c>
      <c r="J3864" t="s">
        <v>8165</v>
      </c>
      <c r="K3864" t="s">
        <v>8168</v>
      </c>
      <c r="L3864" t="s">
        <v>8169</v>
      </c>
      <c r="M3864">
        <v>676.45</v>
      </c>
      <c r="N3864">
        <v>845.77</v>
      </c>
    </row>
    <row r="3865" spans="1:14" x14ac:dyDescent="0.3">
      <c r="A3865" t="s">
        <v>3802</v>
      </c>
      <c r="B3865" t="s">
        <v>7301</v>
      </c>
      <c r="C3865" t="s">
        <v>7405</v>
      </c>
      <c r="D3865" t="s">
        <v>7417</v>
      </c>
      <c r="E3865" t="s">
        <v>7423</v>
      </c>
      <c r="F3865" t="s">
        <v>7428</v>
      </c>
      <c r="G3865">
        <v>8841.16</v>
      </c>
      <c r="H3865">
        <v>2</v>
      </c>
      <c r="I3865" t="s">
        <v>7624</v>
      </c>
      <c r="J3865" t="s">
        <v>8164</v>
      </c>
      <c r="K3865" t="s">
        <v>8168</v>
      </c>
      <c r="L3865" t="s">
        <v>8169</v>
      </c>
      <c r="M3865">
        <v>14145.69</v>
      </c>
      <c r="N3865">
        <v>17682.32</v>
      </c>
    </row>
    <row r="3866" spans="1:14" x14ac:dyDescent="0.3">
      <c r="A3866" t="s">
        <v>3803</v>
      </c>
      <c r="B3866" t="s">
        <v>7302</v>
      </c>
      <c r="C3866" t="s">
        <v>7405</v>
      </c>
      <c r="D3866" t="s">
        <v>7410</v>
      </c>
      <c r="E3866" t="s">
        <v>7427</v>
      </c>
      <c r="F3866" t="s">
        <v>7434</v>
      </c>
      <c r="G3866">
        <v>16313.65</v>
      </c>
      <c r="H3866">
        <v>14</v>
      </c>
      <c r="I3866" t="s">
        <v>7682</v>
      </c>
      <c r="J3866" t="s">
        <v>8164</v>
      </c>
      <c r="K3866" t="s">
        <v>8168</v>
      </c>
      <c r="L3866" t="s">
        <v>8170</v>
      </c>
      <c r="M3866">
        <v>228391.1</v>
      </c>
      <c r="N3866">
        <v>228391.1</v>
      </c>
    </row>
    <row r="3867" spans="1:14" x14ac:dyDescent="0.3">
      <c r="A3867" t="s">
        <v>3804</v>
      </c>
      <c r="B3867" t="s">
        <v>7303</v>
      </c>
      <c r="C3867" t="s">
        <v>7408</v>
      </c>
      <c r="D3867" t="s">
        <v>7422</v>
      </c>
      <c r="E3867" t="s">
        <v>7426</v>
      </c>
      <c r="F3867" t="s">
        <v>7429</v>
      </c>
      <c r="G3867">
        <v>10308.6</v>
      </c>
      <c r="H3867">
        <v>16</v>
      </c>
      <c r="I3867" t="s">
        <v>7450</v>
      </c>
      <c r="J3867" t="s">
        <v>8164</v>
      </c>
      <c r="K3867" t="s">
        <v>8168</v>
      </c>
      <c r="L3867" t="s">
        <v>8169</v>
      </c>
      <c r="M3867">
        <v>131950.07999999999</v>
      </c>
      <c r="N3867">
        <v>164937.60000000001</v>
      </c>
    </row>
    <row r="3868" spans="1:14" x14ac:dyDescent="0.3">
      <c r="A3868" t="s">
        <v>3605</v>
      </c>
      <c r="B3868" t="s">
        <v>7304</v>
      </c>
      <c r="C3868" t="s">
        <v>7406</v>
      </c>
      <c r="D3868" t="s">
        <v>7412</v>
      </c>
      <c r="E3868" t="s">
        <v>7426</v>
      </c>
      <c r="F3868" t="s">
        <v>7429</v>
      </c>
      <c r="G3868">
        <v>15084.42</v>
      </c>
      <c r="H3868">
        <v>10</v>
      </c>
      <c r="I3868" t="s">
        <v>7764</v>
      </c>
      <c r="J3868" t="s">
        <v>8162</v>
      </c>
      <c r="K3868" t="s">
        <v>8167</v>
      </c>
      <c r="L3868" t="s">
        <v>8169</v>
      </c>
      <c r="M3868">
        <v>120675.36</v>
      </c>
      <c r="N3868">
        <v>150844.20000000001</v>
      </c>
    </row>
    <row r="3869" spans="1:14" x14ac:dyDescent="0.3">
      <c r="A3869" t="s">
        <v>3805</v>
      </c>
      <c r="B3869" t="s">
        <v>4886</v>
      </c>
      <c r="C3869" t="s">
        <v>7406</v>
      </c>
      <c r="D3869" t="s">
        <v>7412</v>
      </c>
      <c r="E3869" t="s">
        <v>7423</v>
      </c>
      <c r="F3869" t="s">
        <v>7433</v>
      </c>
      <c r="G3869">
        <v>11096.27</v>
      </c>
      <c r="H3869">
        <v>8</v>
      </c>
      <c r="I3869" t="s">
        <v>7799</v>
      </c>
      <c r="J3869" t="s">
        <v>8164</v>
      </c>
      <c r="K3869" t="s">
        <v>8167</v>
      </c>
      <c r="L3869" t="s">
        <v>8169</v>
      </c>
      <c r="M3869">
        <v>71016.460000000006</v>
      </c>
      <c r="N3869">
        <v>88770.16</v>
      </c>
    </row>
    <row r="3870" spans="1:14" x14ac:dyDescent="0.3">
      <c r="A3870" t="s">
        <v>3806</v>
      </c>
      <c r="B3870" t="s">
        <v>7305</v>
      </c>
      <c r="C3870" t="s">
        <v>7407</v>
      </c>
      <c r="D3870" t="s">
        <v>7418</v>
      </c>
      <c r="E3870" t="s">
        <v>7427</v>
      </c>
      <c r="F3870" t="s">
        <v>7433</v>
      </c>
      <c r="G3870">
        <v>2295.7800000000002</v>
      </c>
      <c r="H3870">
        <v>16</v>
      </c>
      <c r="I3870" t="s">
        <v>7472</v>
      </c>
      <c r="J3870" t="s">
        <v>8165</v>
      </c>
      <c r="K3870" t="s">
        <v>8168</v>
      </c>
      <c r="L3870" t="s">
        <v>8169</v>
      </c>
      <c r="M3870">
        <v>29386.15</v>
      </c>
      <c r="N3870">
        <v>36732.480000000003</v>
      </c>
    </row>
    <row r="3871" spans="1:14" x14ac:dyDescent="0.3">
      <c r="A3871" t="s">
        <v>3807</v>
      </c>
      <c r="B3871" t="s">
        <v>6279</v>
      </c>
      <c r="C3871" t="s">
        <v>7408</v>
      </c>
      <c r="D3871" t="s">
        <v>7419</v>
      </c>
      <c r="E3871" t="s">
        <v>7424</v>
      </c>
      <c r="F3871" t="s">
        <v>7433</v>
      </c>
      <c r="G3871">
        <v>14998.93</v>
      </c>
      <c r="H3871">
        <v>3</v>
      </c>
      <c r="I3871" t="s">
        <v>7460</v>
      </c>
      <c r="J3871" t="s">
        <v>8165</v>
      </c>
      <c r="K3871" t="s">
        <v>8168</v>
      </c>
      <c r="L3871" t="s">
        <v>8170</v>
      </c>
      <c r="M3871">
        <v>44996.79</v>
      </c>
      <c r="N3871">
        <v>44996.79</v>
      </c>
    </row>
    <row r="3872" spans="1:14" x14ac:dyDescent="0.3">
      <c r="A3872" t="s">
        <v>3808</v>
      </c>
      <c r="B3872" t="s">
        <v>6789</v>
      </c>
      <c r="C3872" t="s">
        <v>7405</v>
      </c>
      <c r="D3872" t="s">
        <v>7417</v>
      </c>
      <c r="E3872" t="s">
        <v>7423</v>
      </c>
      <c r="F3872" t="s">
        <v>7432</v>
      </c>
      <c r="G3872">
        <v>6187.65</v>
      </c>
      <c r="H3872">
        <v>9</v>
      </c>
      <c r="I3872" t="s">
        <v>7545</v>
      </c>
      <c r="J3872" t="s">
        <v>8164</v>
      </c>
      <c r="K3872" t="s">
        <v>8167</v>
      </c>
      <c r="L3872" t="s">
        <v>8170</v>
      </c>
      <c r="M3872">
        <v>55688.85</v>
      </c>
      <c r="N3872">
        <v>55688.85</v>
      </c>
    </row>
    <row r="3873" spans="1:14" x14ac:dyDescent="0.3">
      <c r="A3873" t="s">
        <v>3809</v>
      </c>
      <c r="B3873" t="s">
        <v>7306</v>
      </c>
      <c r="C3873" t="s">
        <v>7406</v>
      </c>
      <c r="D3873" t="s">
        <v>7412</v>
      </c>
      <c r="E3873" t="s">
        <v>7426</v>
      </c>
      <c r="F3873" t="s">
        <v>7430</v>
      </c>
      <c r="G3873">
        <v>10638.94</v>
      </c>
      <c r="H3873">
        <v>3</v>
      </c>
      <c r="I3873" t="s">
        <v>7782</v>
      </c>
      <c r="J3873" t="s">
        <v>8165</v>
      </c>
      <c r="K3873" t="s">
        <v>8168</v>
      </c>
      <c r="L3873" t="s">
        <v>8170</v>
      </c>
      <c r="M3873">
        <v>31916.82</v>
      </c>
      <c r="N3873">
        <v>31916.82</v>
      </c>
    </row>
    <row r="3874" spans="1:14" x14ac:dyDescent="0.3">
      <c r="A3874" t="s">
        <v>3810</v>
      </c>
      <c r="B3874" t="s">
        <v>7307</v>
      </c>
      <c r="C3874" t="s">
        <v>7405</v>
      </c>
      <c r="D3874" t="s">
        <v>7411</v>
      </c>
      <c r="E3874" t="s">
        <v>7425</v>
      </c>
      <c r="F3874" t="s">
        <v>7432</v>
      </c>
      <c r="G3874">
        <v>7500.71</v>
      </c>
      <c r="H3874">
        <v>7</v>
      </c>
      <c r="I3874" t="s">
        <v>7882</v>
      </c>
      <c r="J3874" t="s">
        <v>8166</v>
      </c>
      <c r="K3874" t="s">
        <v>8167</v>
      </c>
      <c r="L3874" t="s">
        <v>8170</v>
      </c>
      <c r="M3874">
        <v>52504.97</v>
      </c>
      <c r="N3874">
        <v>52504.97</v>
      </c>
    </row>
    <row r="3875" spans="1:14" x14ac:dyDescent="0.3">
      <c r="A3875" t="s">
        <v>3811</v>
      </c>
      <c r="B3875" t="s">
        <v>7308</v>
      </c>
      <c r="C3875" t="s">
        <v>7408</v>
      </c>
      <c r="D3875" t="s">
        <v>7419</v>
      </c>
      <c r="E3875" t="s">
        <v>7426</v>
      </c>
      <c r="F3875" t="s">
        <v>7433</v>
      </c>
      <c r="G3875">
        <v>12500.63</v>
      </c>
      <c r="H3875">
        <v>14</v>
      </c>
      <c r="I3875" t="s">
        <v>7922</v>
      </c>
      <c r="J3875" t="s">
        <v>8164</v>
      </c>
      <c r="K3875" t="s">
        <v>8168</v>
      </c>
      <c r="L3875" t="s">
        <v>8170</v>
      </c>
      <c r="M3875">
        <v>175008.82</v>
      </c>
      <c r="N3875">
        <v>175008.81999999998</v>
      </c>
    </row>
    <row r="3876" spans="1:14" x14ac:dyDescent="0.3">
      <c r="A3876" t="s">
        <v>3812</v>
      </c>
      <c r="B3876" t="s">
        <v>7309</v>
      </c>
      <c r="C3876" t="s">
        <v>7406</v>
      </c>
      <c r="D3876" t="s">
        <v>7421</v>
      </c>
      <c r="E3876" t="s">
        <v>7425</v>
      </c>
      <c r="F3876" t="s">
        <v>7434</v>
      </c>
      <c r="G3876">
        <v>3752.43</v>
      </c>
      <c r="H3876">
        <v>18</v>
      </c>
      <c r="I3876" t="s">
        <v>7552</v>
      </c>
      <c r="J3876" t="s">
        <v>8166</v>
      </c>
      <c r="K3876" t="s">
        <v>8168</v>
      </c>
      <c r="L3876" t="s">
        <v>8170</v>
      </c>
      <c r="M3876">
        <v>67543.740000000005</v>
      </c>
      <c r="N3876">
        <v>67543.739999999991</v>
      </c>
    </row>
    <row r="3877" spans="1:14" x14ac:dyDescent="0.3">
      <c r="A3877" t="s">
        <v>3813</v>
      </c>
      <c r="B3877" t="s">
        <v>7310</v>
      </c>
      <c r="C3877" t="s">
        <v>7408</v>
      </c>
      <c r="D3877" t="s">
        <v>7419</v>
      </c>
      <c r="E3877" t="s">
        <v>7425</v>
      </c>
      <c r="F3877" t="s">
        <v>7428</v>
      </c>
      <c r="G3877">
        <v>2361.35</v>
      </c>
      <c r="H3877">
        <v>12</v>
      </c>
      <c r="I3877" t="s">
        <v>7796</v>
      </c>
      <c r="J3877" t="s">
        <v>8164</v>
      </c>
      <c r="K3877" t="s">
        <v>8167</v>
      </c>
      <c r="L3877" t="s">
        <v>8169</v>
      </c>
      <c r="M3877">
        <v>22668.959999999999</v>
      </c>
      <c r="N3877">
        <v>28336.199999999997</v>
      </c>
    </row>
    <row r="3878" spans="1:14" x14ac:dyDescent="0.3">
      <c r="A3878" t="s">
        <v>3814</v>
      </c>
      <c r="B3878" t="s">
        <v>7311</v>
      </c>
      <c r="C3878" t="s">
        <v>7408</v>
      </c>
      <c r="D3878" t="s">
        <v>7417</v>
      </c>
      <c r="E3878" t="s">
        <v>7427</v>
      </c>
      <c r="F3878" t="s">
        <v>7430</v>
      </c>
      <c r="G3878">
        <v>9376.51</v>
      </c>
      <c r="H3878">
        <v>14</v>
      </c>
      <c r="I3878" t="s">
        <v>7781</v>
      </c>
      <c r="J3878" t="s">
        <v>8162</v>
      </c>
      <c r="K3878" t="s">
        <v>8168</v>
      </c>
      <c r="L3878" t="s">
        <v>8169</v>
      </c>
      <c r="M3878">
        <v>105016.58</v>
      </c>
      <c r="N3878">
        <v>131271.14000000001</v>
      </c>
    </row>
    <row r="3879" spans="1:14" x14ac:dyDescent="0.3">
      <c r="A3879" t="s">
        <v>3815</v>
      </c>
      <c r="B3879" t="s">
        <v>7312</v>
      </c>
      <c r="C3879" t="s">
        <v>7407</v>
      </c>
      <c r="D3879" t="s">
        <v>7415</v>
      </c>
      <c r="E3879" t="s">
        <v>7425</v>
      </c>
      <c r="F3879" t="s">
        <v>7428</v>
      </c>
      <c r="G3879">
        <v>2191.1999999999998</v>
      </c>
      <c r="H3879">
        <v>10</v>
      </c>
      <c r="I3879" t="s">
        <v>7949</v>
      </c>
      <c r="J3879" t="s">
        <v>8164</v>
      </c>
      <c r="K3879" t="s">
        <v>8167</v>
      </c>
      <c r="L3879" t="s">
        <v>8169</v>
      </c>
      <c r="M3879">
        <v>17529.599999999999</v>
      </c>
      <c r="N3879">
        <v>21912</v>
      </c>
    </row>
    <row r="3880" spans="1:14" x14ac:dyDescent="0.3">
      <c r="A3880" t="s">
        <v>3816</v>
      </c>
      <c r="B3880" t="s">
        <v>7313</v>
      </c>
      <c r="C3880" t="s">
        <v>7405</v>
      </c>
      <c r="D3880" t="s">
        <v>7417</v>
      </c>
      <c r="E3880" t="s">
        <v>7423</v>
      </c>
      <c r="F3880" t="s">
        <v>7433</v>
      </c>
      <c r="G3880">
        <v>14892.69</v>
      </c>
      <c r="H3880">
        <v>20</v>
      </c>
      <c r="I3880" t="s">
        <v>7594</v>
      </c>
      <c r="J3880" t="s">
        <v>8166</v>
      </c>
      <c r="K3880" t="s">
        <v>8168</v>
      </c>
      <c r="L3880" t="s">
        <v>8169</v>
      </c>
      <c r="M3880">
        <v>238283.04</v>
      </c>
      <c r="N3880">
        <v>297853.8</v>
      </c>
    </row>
    <row r="3881" spans="1:14" x14ac:dyDescent="0.3">
      <c r="A3881" t="s">
        <v>3817</v>
      </c>
      <c r="B3881" t="s">
        <v>7314</v>
      </c>
      <c r="C3881" t="s">
        <v>7408</v>
      </c>
      <c r="D3881" t="s">
        <v>7422</v>
      </c>
      <c r="E3881" t="s">
        <v>7425</v>
      </c>
      <c r="F3881" t="s">
        <v>7428</v>
      </c>
      <c r="G3881">
        <v>14475.2</v>
      </c>
      <c r="H3881">
        <v>4</v>
      </c>
      <c r="I3881" t="s">
        <v>8079</v>
      </c>
      <c r="J3881" t="s">
        <v>8166</v>
      </c>
      <c r="K3881" t="s">
        <v>8168</v>
      </c>
      <c r="L3881" t="s">
        <v>8169</v>
      </c>
      <c r="M3881">
        <v>46320.639999999999</v>
      </c>
      <c r="N3881">
        <v>57900.800000000003</v>
      </c>
    </row>
    <row r="3882" spans="1:14" x14ac:dyDescent="0.3">
      <c r="A3882" t="s">
        <v>3818</v>
      </c>
      <c r="B3882" t="s">
        <v>6781</v>
      </c>
      <c r="C3882" t="s">
        <v>7407</v>
      </c>
      <c r="D3882" t="s">
        <v>7418</v>
      </c>
      <c r="E3882" t="s">
        <v>7425</v>
      </c>
      <c r="F3882" t="s">
        <v>7428</v>
      </c>
      <c r="G3882">
        <v>13999.61</v>
      </c>
      <c r="H3882">
        <v>13</v>
      </c>
      <c r="I3882" t="s">
        <v>7861</v>
      </c>
      <c r="J3882" t="s">
        <v>8163</v>
      </c>
      <c r="K3882" t="s">
        <v>8167</v>
      </c>
      <c r="L3882" t="s">
        <v>8170</v>
      </c>
      <c r="M3882">
        <v>181994.93</v>
      </c>
      <c r="N3882">
        <v>181994.93</v>
      </c>
    </row>
    <row r="3883" spans="1:14" x14ac:dyDescent="0.3">
      <c r="A3883" t="s">
        <v>3819</v>
      </c>
      <c r="B3883" t="s">
        <v>7315</v>
      </c>
      <c r="C3883" t="s">
        <v>7408</v>
      </c>
      <c r="D3883" t="s">
        <v>7417</v>
      </c>
      <c r="E3883" t="s">
        <v>7425</v>
      </c>
      <c r="F3883" t="s">
        <v>7431</v>
      </c>
      <c r="G3883">
        <v>15141.69</v>
      </c>
      <c r="H3883">
        <v>14</v>
      </c>
      <c r="I3883" t="s">
        <v>7738</v>
      </c>
      <c r="J3883" t="s">
        <v>8165</v>
      </c>
      <c r="K3883" t="s">
        <v>8168</v>
      </c>
      <c r="L3883" t="s">
        <v>8169</v>
      </c>
      <c r="M3883">
        <v>169587.26</v>
      </c>
      <c r="N3883">
        <v>211983.66</v>
      </c>
    </row>
    <row r="3884" spans="1:14" x14ac:dyDescent="0.3">
      <c r="A3884" t="s">
        <v>3820</v>
      </c>
      <c r="B3884" t="s">
        <v>6993</v>
      </c>
      <c r="C3884" t="s">
        <v>7405</v>
      </c>
      <c r="D3884" t="s">
        <v>7411</v>
      </c>
      <c r="E3884" t="s">
        <v>7427</v>
      </c>
      <c r="F3884" t="s">
        <v>7432</v>
      </c>
      <c r="G3884">
        <v>4760.88</v>
      </c>
      <c r="H3884">
        <v>1</v>
      </c>
      <c r="I3884" t="s">
        <v>7478</v>
      </c>
      <c r="J3884" t="s">
        <v>8162</v>
      </c>
      <c r="K3884" t="s">
        <v>8168</v>
      </c>
      <c r="L3884" t="s">
        <v>8169</v>
      </c>
      <c r="M3884">
        <v>3808.87</v>
      </c>
      <c r="N3884">
        <v>4760.88</v>
      </c>
    </row>
    <row r="3885" spans="1:14" x14ac:dyDescent="0.3">
      <c r="A3885" t="s">
        <v>3821</v>
      </c>
      <c r="B3885" t="s">
        <v>7316</v>
      </c>
      <c r="C3885" t="s">
        <v>7408</v>
      </c>
      <c r="D3885" t="s">
        <v>7422</v>
      </c>
      <c r="E3885" t="s">
        <v>7424</v>
      </c>
      <c r="F3885" t="s">
        <v>7432</v>
      </c>
      <c r="G3885">
        <v>7196.1</v>
      </c>
      <c r="H3885">
        <v>11</v>
      </c>
      <c r="I3885" t="s">
        <v>7461</v>
      </c>
      <c r="J3885" t="s">
        <v>8163</v>
      </c>
      <c r="K3885" t="s">
        <v>8167</v>
      </c>
      <c r="L3885" t="s">
        <v>8170</v>
      </c>
      <c r="M3885">
        <v>79157.100000000006</v>
      </c>
      <c r="N3885">
        <v>79157.100000000006</v>
      </c>
    </row>
    <row r="3886" spans="1:14" x14ac:dyDescent="0.3">
      <c r="A3886" t="s">
        <v>3822</v>
      </c>
      <c r="B3886" t="s">
        <v>7232</v>
      </c>
      <c r="C3886" t="s">
        <v>7406</v>
      </c>
      <c r="D3886" t="s">
        <v>7414</v>
      </c>
      <c r="E3886" t="s">
        <v>7426</v>
      </c>
      <c r="F3886" t="s">
        <v>7430</v>
      </c>
      <c r="G3886">
        <v>9423.82</v>
      </c>
      <c r="H3886">
        <v>1</v>
      </c>
      <c r="I3886" t="s">
        <v>7831</v>
      </c>
      <c r="J3886" t="s">
        <v>8166</v>
      </c>
      <c r="K3886" t="s">
        <v>8168</v>
      </c>
      <c r="L3886" t="s">
        <v>8170</v>
      </c>
      <c r="M3886">
        <v>9423.82</v>
      </c>
      <c r="N3886">
        <v>9423.82</v>
      </c>
    </row>
    <row r="3887" spans="1:14" x14ac:dyDescent="0.3">
      <c r="A3887" t="s">
        <v>3823</v>
      </c>
      <c r="B3887" t="s">
        <v>7317</v>
      </c>
      <c r="C3887" t="s">
        <v>7406</v>
      </c>
      <c r="D3887" t="s">
        <v>7414</v>
      </c>
      <c r="E3887" t="s">
        <v>7424</v>
      </c>
      <c r="F3887" t="s">
        <v>7433</v>
      </c>
      <c r="G3887">
        <v>14822.14</v>
      </c>
      <c r="H3887">
        <v>5</v>
      </c>
      <c r="I3887" t="s">
        <v>7766</v>
      </c>
      <c r="J3887" t="s">
        <v>8163</v>
      </c>
      <c r="K3887" t="s">
        <v>8168</v>
      </c>
      <c r="L3887" t="s">
        <v>8170</v>
      </c>
      <c r="M3887">
        <v>74110.7</v>
      </c>
      <c r="N3887">
        <v>74110.7</v>
      </c>
    </row>
    <row r="3888" spans="1:14" x14ac:dyDescent="0.3">
      <c r="A3888" t="s">
        <v>3824</v>
      </c>
      <c r="B3888" t="s">
        <v>7318</v>
      </c>
      <c r="C3888" t="s">
        <v>7405</v>
      </c>
      <c r="D3888" t="s">
        <v>7417</v>
      </c>
      <c r="E3888" t="s">
        <v>7424</v>
      </c>
      <c r="F3888" t="s">
        <v>7430</v>
      </c>
      <c r="G3888">
        <v>11323.69</v>
      </c>
      <c r="H3888">
        <v>15</v>
      </c>
      <c r="I3888" t="s">
        <v>7750</v>
      </c>
      <c r="J3888" t="s">
        <v>8163</v>
      </c>
      <c r="K3888" t="s">
        <v>8168</v>
      </c>
      <c r="L3888" t="s">
        <v>8169</v>
      </c>
      <c r="M3888">
        <v>135884.28</v>
      </c>
      <c r="N3888">
        <v>169855.35</v>
      </c>
    </row>
    <row r="3889" spans="1:14" x14ac:dyDescent="0.3">
      <c r="A3889" t="s">
        <v>3825</v>
      </c>
      <c r="B3889" t="s">
        <v>7202</v>
      </c>
      <c r="C3889" t="s">
        <v>7406</v>
      </c>
      <c r="D3889" t="s">
        <v>7421</v>
      </c>
      <c r="E3889" t="s">
        <v>7424</v>
      </c>
      <c r="F3889" t="s">
        <v>7434</v>
      </c>
      <c r="G3889">
        <v>5945.29</v>
      </c>
      <c r="H3889">
        <v>16</v>
      </c>
      <c r="I3889" t="s">
        <v>7570</v>
      </c>
      <c r="J3889" t="s">
        <v>8166</v>
      </c>
      <c r="K3889" t="s">
        <v>8168</v>
      </c>
      <c r="L3889" t="s">
        <v>8169</v>
      </c>
      <c r="M3889">
        <v>76099.38</v>
      </c>
      <c r="N3889">
        <v>95124.64</v>
      </c>
    </row>
    <row r="3890" spans="1:14" x14ac:dyDescent="0.3">
      <c r="A3890" t="s">
        <v>3826</v>
      </c>
      <c r="B3890" t="s">
        <v>7319</v>
      </c>
      <c r="C3890" t="s">
        <v>7406</v>
      </c>
      <c r="D3890" t="s">
        <v>7412</v>
      </c>
      <c r="E3890" t="s">
        <v>7423</v>
      </c>
      <c r="F3890" t="s">
        <v>7432</v>
      </c>
      <c r="G3890">
        <v>9792.34</v>
      </c>
      <c r="H3890">
        <v>5</v>
      </c>
      <c r="I3890" t="s">
        <v>7691</v>
      </c>
      <c r="J3890" t="s">
        <v>8165</v>
      </c>
      <c r="K3890" t="s">
        <v>8168</v>
      </c>
      <c r="L3890" t="s">
        <v>8170</v>
      </c>
      <c r="M3890">
        <v>48961.7</v>
      </c>
      <c r="N3890">
        <v>48961.7</v>
      </c>
    </row>
    <row r="3891" spans="1:14" x14ac:dyDescent="0.3">
      <c r="A3891" t="s">
        <v>3827</v>
      </c>
      <c r="B3891" t="s">
        <v>7320</v>
      </c>
      <c r="C3891" t="s">
        <v>7408</v>
      </c>
      <c r="D3891" t="s">
        <v>7420</v>
      </c>
      <c r="E3891" t="s">
        <v>7425</v>
      </c>
      <c r="F3891" t="s">
        <v>7429</v>
      </c>
      <c r="G3891">
        <v>13531.49</v>
      </c>
      <c r="H3891">
        <v>3</v>
      </c>
      <c r="I3891" t="s">
        <v>7464</v>
      </c>
      <c r="J3891" t="s">
        <v>8163</v>
      </c>
      <c r="K3891" t="s">
        <v>8168</v>
      </c>
      <c r="L3891" t="s">
        <v>8169</v>
      </c>
      <c r="M3891">
        <v>32475.41</v>
      </c>
      <c r="N3891">
        <v>40594.47</v>
      </c>
    </row>
    <row r="3892" spans="1:14" x14ac:dyDescent="0.3">
      <c r="A3892" t="s">
        <v>3828</v>
      </c>
      <c r="B3892" t="s">
        <v>7321</v>
      </c>
      <c r="C3892" t="s">
        <v>7408</v>
      </c>
      <c r="D3892" t="s">
        <v>7417</v>
      </c>
      <c r="E3892" t="s">
        <v>7426</v>
      </c>
      <c r="F3892" t="s">
        <v>7432</v>
      </c>
      <c r="G3892">
        <v>15501.08</v>
      </c>
      <c r="H3892">
        <v>16</v>
      </c>
      <c r="I3892" t="s">
        <v>7570</v>
      </c>
      <c r="J3892" t="s">
        <v>8165</v>
      </c>
      <c r="K3892" t="s">
        <v>8168</v>
      </c>
      <c r="L3892" t="s">
        <v>8170</v>
      </c>
      <c r="M3892">
        <v>248017.28</v>
      </c>
      <c r="N3892">
        <v>248017.28</v>
      </c>
    </row>
    <row r="3893" spans="1:14" x14ac:dyDescent="0.3">
      <c r="A3893" t="s">
        <v>3829</v>
      </c>
      <c r="B3893" t="s">
        <v>7322</v>
      </c>
      <c r="C3893" t="s">
        <v>7405</v>
      </c>
      <c r="D3893" t="s">
        <v>7411</v>
      </c>
      <c r="E3893" t="s">
        <v>7427</v>
      </c>
      <c r="F3893" t="s">
        <v>7430</v>
      </c>
      <c r="G3893">
        <v>16214.88</v>
      </c>
      <c r="H3893">
        <v>1</v>
      </c>
      <c r="I3893" t="s">
        <v>7935</v>
      </c>
      <c r="J3893" t="s">
        <v>8166</v>
      </c>
      <c r="K3893" t="s">
        <v>8168</v>
      </c>
      <c r="L3893" t="s">
        <v>8169</v>
      </c>
      <c r="M3893">
        <v>12972.07</v>
      </c>
      <c r="N3893">
        <v>16214.88</v>
      </c>
    </row>
    <row r="3894" spans="1:14" x14ac:dyDescent="0.3">
      <c r="A3894" t="s">
        <v>3830</v>
      </c>
      <c r="B3894" t="s">
        <v>7323</v>
      </c>
      <c r="C3894" t="s">
        <v>7405</v>
      </c>
      <c r="D3894" t="s">
        <v>7417</v>
      </c>
      <c r="E3894" t="s">
        <v>7424</v>
      </c>
      <c r="F3894" t="s">
        <v>7431</v>
      </c>
      <c r="G3894">
        <v>15008.89</v>
      </c>
      <c r="H3894">
        <v>11</v>
      </c>
      <c r="I3894" t="s">
        <v>8116</v>
      </c>
      <c r="J3894" t="s">
        <v>8162</v>
      </c>
      <c r="K3894" t="s">
        <v>8168</v>
      </c>
      <c r="L3894" t="s">
        <v>8170</v>
      </c>
      <c r="M3894">
        <v>165097.79</v>
      </c>
      <c r="N3894">
        <v>165097.78999999998</v>
      </c>
    </row>
    <row r="3895" spans="1:14" x14ac:dyDescent="0.3">
      <c r="A3895" t="s">
        <v>3831</v>
      </c>
      <c r="B3895" t="s">
        <v>7324</v>
      </c>
      <c r="C3895" t="s">
        <v>7405</v>
      </c>
      <c r="D3895" t="s">
        <v>7417</v>
      </c>
      <c r="E3895" t="s">
        <v>7425</v>
      </c>
      <c r="F3895" t="s">
        <v>7428</v>
      </c>
      <c r="G3895">
        <v>1399.38</v>
      </c>
      <c r="H3895">
        <v>17</v>
      </c>
      <c r="I3895" t="s">
        <v>7638</v>
      </c>
      <c r="J3895" t="s">
        <v>8166</v>
      </c>
      <c r="K3895" t="s">
        <v>8168</v>
      </c>
      <c r="L3895" t="s">
        <v>8170</v>
      </c>
      <c r="M3895">
        <v>23789.46</v>
      </c>
      <c r="N3895">
        <v>23789.460000000003</v>
      </c>
    </row>
    <row r="3896" spans="1:14" x14ac:dyDescent="0.3">
      <c r="A3896" t="s">
        <v>3832</v>
      </c>
      <c r="B3896" t="s">
        <v>7325</v>
      </c>
      <c r="C3896" t="s">
        <v>7406</v>
      </c>
      <c r="D3896" t="s">
        <v>7416</v>
      </c>
      <c r="E3896" t="s">
        <v>7423</v>
      </c>
      <c r="F3896" t="s">
        <v>7434</v>
      </c>
      <c r="G3896">
        <v>1514.75</v>
      </c>
      <c r="H3896">
        <v>2</v>
      </c>
      <c r="I3896" t="s">
        <v>7958</v>
      </c>
      <c r="J3896" t="s">
        <v>8165</v>
      </c>
      <c r="K3896" t="s">
        <v>8168</v>
      </c>
      <c r="L3896" t="s">
        <v>8170</v>
      </c>
      <c r="M3896">
        <v>3029.5</v>
      </c>
      <c r="N3896">
        <v>3029.5</v>
      </c>
    </row>
    <row r="3897" spans="1:14" x14ac:dyDescent="0.3">
      <c r="A3897" t="s">
        <v>3833</v>
      </c>
      <c r="B3897" t="s">
        <v>7326</v>
      </c>
      <c r="C3897" t="s">
        <v>7408</v>
      </c>
      <c r="D3897" t="s">
        <v>7420</v>
      </c>
      <c r="E3897" t="s">
        <v>7423</v>
      </c>
      <c r="F3897" t="s">
        <v>7432</v>
      </c>
      <c r="G3897">
        <v>5696.29</v>
      </c>
      <c r="H3897">
        <v>6</v>
      </c>
      <c r="I3897" t="s">
        <v>7900</v>
      </c>
      <c r="J3897" t="s">
        <v>8163</v>
      </c>
      <c r="K3897" t="s">
        <v>8167</v>
      </c>
      <c r="L3897" t="s">
        <v>8169</v>
      </c>
      <c r="M3897">
        <v>27341.86</v>
      </c>
      <c r="N3897">
        <v>34177.74</v>
      </c>
    </row>
    <row r="3898" spans="1:14" x14ac:dyDescent="0.3">
      <c r="A3898" t="s">
        <v>3834</v>
      </c>
      <c r="B3898" t="s">
        <v>7327</v>
      </c>
      <c r="C3898" t="s">
        <v>7405</v>
      </c>
      <c r="D3898" t="s">
        <v>7411</v>
      </c>
      <c r="E3898" t="s">
        <v>7423</v>
      </c>
      <c r="F3898" t="s">
        <v>7432</v>
      </c>
      <c r="G3898">
        <v>15770</v>
      </c>
      <c r="H3898">
        <v>9</v>
      </c>
      <c r="I3898" t="s">
        <v>7603</v>
      </c>
      <c r="J3898" t="s">
        <v>8162</v>
      </c>
      <c r="K3898" t="s">
        <v>8167</v>
      </c>
      <c r="L3898" t="s">
        <v>8170</v>
      </c>
      <c r="M3898">
        <v>141930</v>
      </c>
      <c r="N3898">
        <v>141930</v>
      </c>
    </row>
    <row r="3899" spans="1:14" x14ac:dyDescent="0.3">
      <c r="A3899" t="s">
        <v>3835</v>
      </c>
      <c r="B3899" t="s">
        <v>7328</v>
      </c>
      <c r="C3899" t="s">
        <v>7407</v>
      </c>
      <c r="D3899" t="s">
        <v>7415</v>
      </c>
      <c r="E3899" t="s">
        <v>7425</v>
      </c>
      <c r="F3899" t="s">
        <v>7430</v>
      </c>
      <c r="G3899">
        <v>1231.72</v>
      </c>
      <c r="H3899">
        <v>15</v>
      </c>
      <c r="I3899" t="s">
        <v>7446</v>
      </c>
      <c r="J3899" t="s">
        <v>8164</v>
      </c>
      <c r="K3899" t="s">
        <v>8167</v>
      </c>
      <c r="L3899" t="s">
        <v>8170</v>
      </c>
      <c r="M3899">
        <v>18475.8</v>
      </c>
      <c r="N3899">
        <v>18475.8</v>
      </c>
    </row>
    <row r="3900" spans="1:14" x14ac:dyDescent="0.3">
      <c r="A3900" t="s">
        <v>3836</v>
      </c>
      <c r="B3900" t="s">
        <v>7329</v>
      </c>
      <c r="C3900" t="s">
        <v>7408</v>
      </c>
      <c r="D3900" t="s">
        <v>7422</v>
      </c>
      <c r="E3900" t="s">
        <v>7427</v>
      </c>
      <c r="F3900" t="s">
        <v>7428</v>
      </c>
      <c r="G3900">
        <v>7103.97</v>
      </c>
      <c r="H3900">
        <v>4</v>
      </c>
      <c r="I3900" t="s">
        <v>8154</v>
      </c>
      <c r="J3900" t="s">
        <v>8166</v>
      </c>
      <c r="K3900" t="s">
        <v>8167</v>
      </c>
      <c r="L3900" t="s">
        <v>8170</v>
      </c>
      <c r="M3900">
        <v>28415.88</v>
      </c>
      <c r="N3900">
        <v>28415.88</v>
      </c>
    </row>
    <row r="3901" spans="1:14" x14ac:dyDescent="0.3">
      <c r="A3901" t="s">
        <v>3837</v>
      </c>
      <c r="B3901" t="s">
        <v>7236</v>
      </c>
      <c r="C3901" t="s">
        <v>7406</v>
      </c>
      <c r="D3901" t="s">
        <v>7412</v>
      </c>
      <c r="E3901" t="s">
        <v>7426</v>
      </c>
      <c r="F3901" t="s">
        <v>7428</v>
      </c>
      <c r="G3901">
        <v>3390.55</v>
      </c>
      <c r="H3901">
        <v>5</v>
      </c>
      <c r="I3901" t="s">
        <v>7881</v>
      </c>
      <c r="J3901" t="s">
        <v>8166</v>
      </c>
      <c r="K3901" t="s">
        <v>8168</v>
      </c>
      <c r="L3901" t="s">
        <v>8169</v>
      </c>
      <c r="M3901">
        <v>13562.2</v>
      </c>
      <c r="N3901">
        <v>16952.75</v>
      </c>
    </row>
    <row r="3902" spans="1:14" x14ac:dyDescent="0.3">
      <c r="A3902" t="s">
        <v>3838</v>
      </c>
      <c r="B3902" t="s">
        <v>5569</v>
      </c>
      <c r="C3902" t="s">
        <v>7405</v>
      </c>
      <c r="D3902" t="s">
        <v>7417</v>
      </c>
      <c r="E3902" t="s">
        <v>7425</v>
      </c>
      <c r="F3902" t="s">
        <v>7431</v>
      </c>
      <c r="G3902">
        <v>6941.29</v>
      </c>
      <c r="H3902">
        <v>14</v>
      </c>
      <c r="I3902" t="s">
        <v>7581</v>
      </c>
      <c r="J3902" t="s">
        <v>8163</v>
      </c>
      <c r="K3902" t="s">
        <v>8168</v>
      </c>
      <c r="L3902" t="s">
        <v>8169</v>
      </c>
      <c r="M3902">
        <v>77742.78</v>
      </c>
      <c r="N3902">
        <v>97178.06</v>
      </c>
    </row>
    <row r="3903" spans="1:14" x14ac:dyDescent="0.3">
      <c r="A3903" t="s">
        <v>3839</v>
      </c>
      <c r="B3903" t="s">
        <v>7330</v>
      </c>
      <c r="C3903" t="s">
        <v>7406</v>
      </c>
      <c r="D3903" t="s">
        <v>7412</v>
      </c>
      <c r="E3903" t="s">
        <v>7424</v>
      </c>
      <c r="F3903" t="s">
        <v>7428</v>
      </c>
      <c r="G3903">
        <v>3271.03</v>
      </c>
      <c r="H3903">
        <v>6</v>
      </c>
      <c r="I3903" t="s">
        <v>8138</v>
      </c>
      <c r="J3903" t="s">
        <v>8164</v>
      </c>
      <c r="K3903" t="s">
        <v>8168</v>
      </c>
      <c r="L3903" t="s">
        <v>8170</v>
      </c>
      <c r="M3903">
        <v>19626.18</v>
      </c>
      <c r="N3903">
        <v>19626.18</v>
      </c>
    </row>
    <row r="3904" spans="1:14" x14ac:dyDescent="0.3">
      <c r="A3904" t="s">
        <v>3840</v>
      </c>
      <c r="B3904" t="s">
        <v>7331</v>
      </c>
      <c r="C3904" t="s">
        <v>7405</v>
      </c>
      <c r="D3904" t="s">
        <v>7417</v>
      </c>
      <c r="E3904" t="s">
        <v>7427</v>
      </c>
      <c r="F3904" t="s">
        <v>7430</v>
      </c>
      <c r="G3904">
        <v>14427.89</v>
      </c>
      <c r="H3904">
        <v>10</v>
      </c>
      <c r="I3904" t="s">
        <v>7903</v>
      </c>
      <c r="J3904" t="s">
        <v>8165</v>
      </c>
      <c r="K3904" t="s">
        <v>8167</v>
      </c>
      <c r="L3904" t="s">
        <v>8169</v>
      </c>
      <c r="M3904">
        <v>115423.12</v>
      </c>
      <c r="N3904">
        <v>144278.9</v>
      </c>
    </row>
    <row r="3905" spans="1:14" x14ac:dyDescent="0.3">
      <c r="A3905" t="s">
        <v>3841</v>
      </c>
      <c r="B3905" t="s">
        <v>7332</v>
      </c>
      <c r="C3905" t="s">
        <v>7405</v>
      </c>
      <c r="D3905" t="s">
        <v>7417</v>
      </c>
      <c r="E3905" t="s">
        <v>7424</v>
      </c>
      <c r="F3905" t="s">
        <v>7428</v>
      </c>
      <c r="G3905">
        <v>10628.98</v>
      </c>
      <c r="H3905">
        <v>13</v>
      </c>
      <c r="I3905" t="s">
        <v>7919</v>
      </c>
      <c r="J3905" t="s">
        <v>8162</v>
      </c>
      <c r="K3905" t="s">
        <v>8167</v>
      </c>
      <c r="L3905" t="s">
        <v>8170</v>
      </c>
      <c r="M3905">
        <v>138176.74</v>
      </c>
      <c r="N3905">
        <v>138176.74</v>
      </c>
    </row>
    <row r="3906" spans="1:14" x14ac:dyDescent="0.3">
      <c r="A3906" t="s">
        <v>3842</v>
      </c>
      <c r="B3906" t="s">
        <v>7333</v>
      </c>
      <c r="C3906" t="s">
        <v>7408</v>
      </c>
      <c r="D3906" t="s">
        <v>7417</v>
      </c>
      <c r="E3906" t="s">
        <v>7425</v>
      </c>
      <c r="F3906" t="s">
        <v>7433</v>
      </c>
      <c r="G3906">
        <v>14402.99</v>
      </c>
      <c r="H3906">
        <v>3</v>
      </c>
      <c r="I3906" t="s">
        <v>7964</v>
      </c>
      <c r="J3906" t="s">
        <v>8162</v>
      </c>
      <c r="K3906" t="s">
        <v>8167</v>
      </c>
      <c r="L3906" t="s">
        <v>8169</v>
      </c>
      <c r="M3906">
        <v>34567.01</v>
      </c>
      <c r="N3906">
        <v>43208.97</v>
      </c>
    </row>
    <row r="3907" spans="1:14" x14ac:dyDescent="0.3">
      <c r="A3907" t="s">
        <v>3843</v>
      </c>
      <c r="B3907" t="s">
        <v>7334</v>
      </c>
      <c r="C3907" t="s">
        <v>7408</v>
      </c>
      <c r="D3907" t="s">
        <v>7417</v>
      </c>
      <c r="E3907" t="s">
        <v>7425</v>
      </c>
      <c r="F3907" t="s">
        <v>7431</v>
      </c>
      <c r="G3907">
        <v>14354.85</v>
      </c>
      <c r="H3907">
        <v>7</v>
      </c>
      <c r="I3907" t="s">
        <v>8079</v>
      </c>
      <c r="J3907" t="s">
        <v>8163</v>
      </c>
      <c r="K3907" t="s">
        <v>8167</v>
      </c>
      <c r="L3907" t="s">
        <v>8170</v>
      </c>
      <c r="M3907">
        <v>100483.95</v>
      </c>
      <c r="N3907">
        <v>100483.95</v>
      </c>
    </row>
    <row r="3908" spans="1:14" x14ac:dyDescent="0.3">
      <c r="A3908" t="s">
        <v>3844</v>
      </c>
      <c r="B3908" t="s">
        <v>7335</v>
      </c>
      <c r="C3908" t="s">
        <v>7405</v>
      </c>
      <c r="D3908" t="s">
        <v>7411</v>
      </c>
      <c r="E3908" t="s">
        <v>7426</v>
      </c>
      <c r="F3908" t="s">
        <v>7433</v>
      </c>
      <c r="G3908">
        <v>4908.62</v>
      </c>
      <c r="H3908">
        <v>15</v>
      </c>
      <c r="I3908" t="s">
        <v>7789</v>
      </c>
      <c r="J3908" t="s">
        <v>8164</v>
      </c>
      <c r="K3908" t="s">
        <v>8168</v>
      </c>
      <c r="L3908" t="s">
        <v>8170</v>
      </c>
      <c r="M3908">
        <v>73629.3</v>
      </c>
      <c r="N3908">
        <v>73629.3</v>
      </c>
    </row>
    <row r="3909" spans="1:14" x14ac:dyDescent="0.3">
      <c r="A3909" t="s">
        <v>3845</v>
      </c>
      <c r="B3909" t="s">
        <v>5786</v>
      </c>
      <c r="C3909" t="s">
        <v>7407</v>
      </c>
      <c r="D3909" t="s">
        <v>7417</v>
      </c>
      <c r="E3909" t="s">
        <v>7426</v>
      </c>
      <c r="F3909" t="s">
        <v>7429</v>
      </c>
      <c r="G3909">
        <v>5605.82</v>
      </c>
      <c r="H3909">
        <v>18</v>
      </c>
      <c r="I3909" t="s">
        <v>8048</v>
      </c>
      <c r="J3909" t="s">
        <v>8163</v>
      </c>
      <c r="K3909" t="s">
        <v>8168</v>
      </c>
      <c r="L3909" t="s">
        <v>8169</v>
      </c>
      <c r="M3909">
        <v>80724.14</v>
      </c>
      <c r="N3909">
        <v>100904.76</v>
      </c>
    </row>
    <row r="3910" spans="1:14" x14ac:dyDescent="0.3">
      <c r="A3910" t="s">
        <v>3846</v>
      </c>
      <c r="B3910" t="s">
        <v>7336</v>
      </c>
      <c r="C3910" t="s">
        <v>7405</v>
      </c>
      <c r="D3910" t="s">
        <v>7410</v>
      </c>
      <c r="E3910" t="s">
        <v>7423</v>
      </c>
      <c r="F3910" t="s">
        <v>7434</v>
      </c>
      <c r="G3910">
        <v>15443.81</v>
      </c>
      <c r="H3910">
        <v>11</v>
      </c>
      <c r="I3910" t="s">
        <v>7460</v>
      </c>
      <c r="J3910" t="s">
        <v>8166</v>
      </c>
      <c r="K3910" t="s">
        <v>8167</v>
      </c>
      <c r="L3910" t="s">
        <v>8169</v>
      </c>
      <c r="M3910">
        <v>135905.85999999999</v>
      </c>
      <c r="N3910">
        <v>169881.91</v>
      </c>
    </row>
    <row r="3911" spans="1:14" x14ac:dyDescent="0.3">
      <c r="A3911" t="s">
        <v>3847</v>
      </c>
      <c r="B3911" t="s">
        <v>7337</v>
      </c>
      <c r="C3911" t="s">
        <v>7408</v>
      </c>
      <c r="D3911" t="s">
        <v>7419</v>
      </c>
      <c r="E3911" t="s">
        <v>7426</v>
      </c>
      <c r="F3911" t="s">
        <v>7432</v>
      </c>
      <c r="G3911">
        <v>12069.03</v>
      </c>
      <c r="H3911">
        <v>3</v>
      </c>
      <c r="I3911" t="s">
        <v>7520</v>
      </c>
      <c r="J3911" t="s">
        <v>8166</v>
      </c>
      <c r="K3911" t="s">
        <v>8168</v>
      </c>
      <c r="L3911" t="s">
        <v>8169</v>
      </c>
      <c r="M3911">
        <v>28965.34</v>
      </c>
      <c r="N3911">
        <v>36207.090000000004</v>
      </c>
    </row>
    <row r="3912" spans="1:14" x14ac:dyDescent="0.3">
      <c r="A3912" t="s">
        <v>3848</v>
      </c>
      <c r="B3912" t="s">
        <v>4566</v>
      </c>
      <c r="C3912" t="s">
        <v>7406</v>
      </c>
      <c r="D3912" t="s">
        <v>7412</v>
      </c>
      <c r="E3912" t="s">
        <v>7426</v>
      </c>
      <c r="F3912" t="s">
        <v>7433</v>
      </c>
      <c r="G3912">
        <v>1300.6099999999999</v>
      </c>
      <c r="H3912">
        <v>1</v>
      </c>
      <c r="I3912" t="s">
        <v>7588</v>
      </c>
      <c r="J3912" t="s">
        <v>8162</v>
      </c>
      <c r="K3912" t="s">
        <v>8167</v>
      </c>
      <c r="L3912" t="s">
        <v>8169</v>
      </c>
      <c r="M3912">
        <v>1040.82</v>
      </c>
      <c r="N3912">
        <v>1300.6099999999999</v>
      </c>
    </row>
    <row r="3913" spans="1:14" x14ac:dyDescent="0.3">
      <c r="A3913" t="s">
        <v>1378</v>
      </c>
      <c r="B3913" t="s">
        <v>6182</v>
      </c>
      <c r="C3913" t="s">
        <v>7405</v>
      </c>
      <c r="D3913" t="s">
        <v>7417</v>
      </c>
      <c r="E3913" t="s">
        <v>7424</v>
      </c>
      <c r="F3913" t="s">
        <v>7433</v>
      </c>
      <c r="G3913">
        <v>2590.4299999999998</v>
      </c>
      <c r="H3913">
        <v>20</v>
      </c>
      <c r="I3913" t="s">
        <v>7865</v>
      </c>
      <c r="J3913" t="s">
        <v>8162</v>
      </c>
      <c r="K3913" t="s">
        <v>8168</v>
      </c>
      <c r="L3913" t="s">
        <v>8170</v>
      </c>
      <c r="M3913">
        <v>51808.6</v>
      </c>
      <c r="N3913">
        <v>51808.6</v>
      </c>
    </row>
    <row r="3914" spans="1:14" x14ac:dyDescent="0.3">
      <c r="A3914" t="s">
        <v>3849</v>
      </c>
      <c r="B3914" t="s">
        <v>7338</v>
      </c>
      <c r="C3914" t="s">
        <v>7405</v>
      </c>
      <c r="D3914" t="s">
        <v>7417</v>
      </c>
      <c r="E3914" t="s">
        <v>7427</v>
      </c>
      <c r="F3914" t="s">
        <v>7431</v>
      </c>
      <c r="G3914">
        <v>7800.34</v>
      </c>
      <c r="H3914">
        <v>11</v>
      </c>
      <c r="I3914" t="s">
        <v>7486</v>
      </c>
      <c r="J3914" t="s">
        <v>8165</v>
      </c>
      <c r="K3914" t="s">
        <v>8167</v>
      </c>
      <c r="L3914" t="s">
        <v>8169</v>
      </c>
      <c r="M3914">
        <v>68642.66</v>
      </c>
      <c r="N3914">
        <v>85803.74</v>
      </c>
    </row>
    <row r="3915" spans="1:14" x14ac:dyDescent="0.3">
      <c r="A3915" t="s">
        <v>3850</v>
      </c>
      <c r="B3915" t="s">
        <v>7339</v>
      </c>
      <c r="C3915" t="s">
        <v>7406</v>
      </c>
      <c r="D3915" t="s">
        <v>7412</v>
      </c>
      <c r="E3915" t="s">
        <v>7423</v>
      </c>
      <c r="F3915" t="s">
        <v>7430</v>
      </c>
      <c r="G3915">
        <v>5083.75</v>
      </c>
      <c r="H3915">
        <v>6</v>
      </c>
      <c r="I3915" t="s">
        <v>7699</v>
      </c>
      <c r="J3915" t="s">
        <v>8165</v>
      </c>
      <c r="K3915" t="s">
        <v>8167</v>
      </c>
      <c r="L3915" t="s">
        <v>8170</v>
      </c>
      <c r="M3915">
        <v>30502.5</v>
      </c>
      <c r="N3915">
        <v>30502.5</v>
      </c>
    </row>
    <row r="3916" spans="1:14" x14ac:dyDescent="0.3">
      <c r="A3916" t="s">
        <v>3851</v>
      </c>
      <c r="B3916" t="s">
        <v>7340</v>
      </c>
      <c r="C3916" t="s">
        <v>7408</v>
      </c>
      <c r="D3916" t="s">
        <v>7422</v>
      </c>
      <c r="E3916" t="s">
        <v>7423</v>
      </c>
      <c r="F3916" t="s">
        <v>7430</v>
      </c>
      <c r="G3916">
        <v>2338.94</v>
      </c>
      <c r="H3916">
        <v>6</v>
      </c>
      <c r="I3916" t="s">
        <v>7975</v>
      </c>
      <c r="J3916" t="s">
        <v>8164</v>
      </c>
      <c r="K3916" t="s">
        <v>8168</v>
      </c>
      <c r="L3916" t="s">
        <v>8169</v>
      </c>
      <c r="M3916">
        <v>11226.58</v>
      </c>
      <c r="N3916">
        <v>14033.64</v>
      </c>
    </row>
    <row r="3917" spans="1:14" x14ac:dyDescent="0.3">
      <c r="A3917" t="s">
        <v>3852</v>
      </c>
      <c r="B3917" t="s">
        <v>7341</v>
      </c>
      <c r="C3917" t="s">
        <v>7408</v>
      </c>
      <c r="D3917" t="s">
        <v>7420</v>
      </c>
      <c r="E3917" t="s">
        <v>7424</v>
      </c>
      <c r="F3917" t="s">
        <v>7429</v>
      </c>
      <c r="G3917">
        <v>10188.25</v>
      </c>
      <c r="H3917">
        <v>17</v>
      </c>
      <c r="I3917" t="s">
        <v>7543</v>
      </c>
      <c r="J3917" t="s">
        <v>8164</v>
      </c>
      <c r="K3917" t="s">
        <v>8168</v>
      </c>
      <c r="L3917" t="s">
        <v>8170</v>
      </c>
      <c r="M3917">
        <v>173200.25</v>
      </c>
      <c r="N3917">
        <v>173200.25</v>
      </c>
    </row>
    <row r="3918" spans="1:14" x14ac:dyDescent="0.3">
      <c r="A3918" t="s">
        <v>3853</v>
      </c>
      <c r="B3918" t="s">
        <v>7342</v>
      </c>
      <c r="C3918" t="s">
        <v>7407</v>
      </c>
      <c r="D3918" t="s">
        <v>7418</v>
      </c>
      <c r="E3918" t="s">
        <v>7427</v>
      </c>
      <c r="F3918" t="s">
        <v>7429</v>
      </c>
      <c r="G3918">
        <v>14823.8</v>
      </c>
      <c r="H3918">
        <v>9</v>
      </c>
      <c r="I3918" t="s">
        <v>7572</v>
      </c>
      <c r="J3918" t="s">
        <v>8164</v>
      </c>
      <c r="K3918" t="s">
        <v>8168</v>
      </c>
      <c r="L3918" t="s">
        <v>8169</v>
      </c>
      <c r="M3918">
        <v>106731.36</v>
      </c>
      <c r="N3918">
        <v>133414.19999999998</v>
      </c>
    </row>
    <row r="3919" spans="1:14" x14ac:dyDescent="0.3">
      <c r="A3919" t="s">
        <v>3854</v>
      </c>
      <c r="B3919" t="s">
        <v>7343</v>
      </c>
      <c r="C3919" t="s">
        <v>7407</v>
      </c>
      <c r="D3919" t="s">
        <v>7413</v>
      </c>
      <c r="E3919" t="s">
        <v>7424</v>
      </c>
      <c r="F3919" t="s">
        <v>7431</v>
      </c>
      <c r="G3919">
        <v>6933.82</v>
      </c>
      <c r="H3919">
        <v>19</v>
      </c>
      <c r="I3919" t="s">
        <v>7984</v>
      </c>
      <c r="J3919" t="s">
        <v>8162</v>
      </c>
      <c r="K3919" t="s">
        <v>8168</v>
      </c>
      <c r="L3919" t="s">
        <v>8170</v>
      </c>
      <c r="M3919">
        <v>131742.57999999999</v>
      </c>
      <c r="N3919">
        <v>131742.57999999999</v>
      </c>
    </row>
    <row r="3920" spans="1:14" x14ac:dyDescent="0.3">
      <c r="A3920" t="s">
        <v>3855</v>
      </c>
      <c r="B3920" t="s">
        <v>7344</v>
      </c>
      <c r="C3920" t="s">
        <v>7406</v>
      </c>
      <c r="D3920" t="s">
        <v>7421</v>
      </c>
      <c r="E3920" t="s">
        <v>7423</v>
      </c>
      <c r="F3920" t="s">
        <v>7429</v>
      </c>
      <c r="G3920">
        <v>11595.1</v>
      </c>
      <c r="H3920">
        <v>19</v>
      </c>
      <c r="I3920" t="s">
        <v>7651</v>
      </c>
      <c r="J3920" t="s">
        <v>8163</v>
      </c>
      <c r="K3920" t="s">
        <v>8167</v>
      </c>
      <c r="L3920" t="s">
        <v>8170</v>
      </c>
      <c r="M3920">
        <v>220306.9</v>
      </c>
      <c r="N3920">
        <v>220306.9</v>
      </c>
    </row>
    <row r="3921" spans="1:14" x14ac:dyDescent="0.3">
      <c r="A3921" t="s">
        <v>3856</v>
      </c>
      <c r="B3921" t="s">
        <v>7345</v>
      </c>
      <c r="C3921" t="s">
        <v>7405</v>
      </c>
      <c r="D3921" t="s">
        <v>7417</v>
      </c>
      <c r="E3921" t="s">
        <v>7425</v>
      </c>
      <c r="F3921" t="s">
        <v>7432</v>
      </c>
      <c r="G3921">
        <v>15883.71</v>
      </c>
      <c r="H3921">
        <v>14</v>
      </c>
      <c r="I3921" t="s">
        <v>7597</v>
      </c>
      <c r="J3921" t="s">
        <v>8163</v>
      </c>
      <c r="K3921" t="s">
        <v>8167</v>
      </c>
      <c r="L3921" t="s">
        <v>8170</v>
      </c>
      <c r="M3921">
        <v>222371.94</v>
      </c>
      <c r="N3921">
        <v>222371.94</v>
      </c>
    </row>
    <row r="3922" spans="1:14" x14ac:dyDescent="0.3">
      <c r="A3922" t="s">
        <v>3857</v>
      </c>
      <c r="B3922" t="s">
        <v>7346</v>
      </c>
      <c r="C3922" t="s">
        <v>7407</v>
      </c>
      <c r="D3922" t="s">
        <v>7413</v>
      </c>
      <c r="E3922" t="s">
        <v>7423</v>
      </c>
      <c r="F3922" t="s">
        <v>7430</v>
      </c>
      <c r="G3922">
        <v>4071.15</v>
      </c>
      <c r="H3922">
        <v>20</v>
      </c>
      <c r="I3922" t="s">
        <v>8082</v>
      </c>
      <c r="J3922" t="s">
        <v>8166</v>
      </c>
      <c r="K3922" t="s">
        <v>8168</v>
      </c>
      <c r="L3922" t="s">
        <v>8170</v>
      </c>
      <c r="M3922">
        <v>81423</v>
      </c>
      <c r="N3922">
        <v>81423</v>
      </c>
    </row>
    <row r="3923" spans="1:14" x14ac:dyDescent="0.3">
      <c r="A3923" t="s">
        <v>3858</v>
      </c>
      <c r="B3923" t="s">
        <v>7347</v>
      </c>
      <c r="C3923" t="s">
        <v>7407</v>
      </c>
      <c r="D3923" t="s">
        <v>7417</v>
      </c>
      <c r="E3923" t="s">
        <v>7423</v>
      </c>
      <c r="F3923" t="s">
        <v>7433</v>
      </c>
      <c r="G3923">
        <v>3096.73</v>
      </c>
      <c r="H3923">
        <v>10</v>
      </c>
      <c r="I3923" t="s">
        <v>7485</v>
      </c>
      <c r="J3923" t="s">
        <v>8164</v>
      </c>
      <c r="K3923" t="s">
        <v>8167</v>
      </c>
      <c r="L3923" t="s">
        <v>8169</v>
      </c>
      <c r="M3923">
        <v>24773.84</v>
      </c>
      <c r="N3923">
        <v>30967.3</v>
      </c>
    </row>
    <row r="3924" spans="1:14" x14ac:dyDescent="0.3">
      <c r="A3924" t="s">
        <v>3859</v>
      </c>
      <c r="B3924" t="s">
        <v>7348</v>
      </c>
      <c r="C3924" t="s">
        <v>7405</v>
      </c>
      <c r="D3924" t="s">
        <v>7410</v>
      </c>
      <c r="E3924" t="s">
        <v>7423</v>
      </c>
      <c r="F3924" t="s">
        <v>7434</v>
      </c>
      <c r="G3924">
        <v>10304.450000000001</v>
      </c>
      <c r="H3924">
        <v>14</v>
      </c>
      <c r="I3924" t="s">
        <v>8089</v>
      </c>
      <c r="J3924" t="s">
        <v>8166</v>
      </c>
      <c r="K3924" t="s">
        <v>8167</v>
      </c>
      <c r="L3924" t="s">
        <v>8170</v>
      </c>
      <c r="M3924">
        <v>144262.29999999999</v>
      </c>
      <c r="N3924">
        <v>144262.30000000002</v>
      </c>
    </row>
    <row r="3925" spans="1:14" x14ac:dyDescent="0.3">
      <c r="A3925" t="s">
        <v>3860</v>
      </c>
      <c r="B3925" t="s">
        <v>6702</v>
      </c>
      <c r="C3925" t="s">
        <v>7405</v>
      </c>
      <c r="D3925" t="s">
        <v>7417</v>
      </c>
      <c r="E3925" t="s">
        <v>7425</v>
      </c>
      <c r="F3925" t="s">
        <v>7434</v>
      </c>
      <c r="G3925">
        <v>7690.78</v>
      </c>
      <c r="H3925">
        <v>5</v>
      </c>
      <c r="I3925" t="s">
        <v>8009</v>
      </c>
      <c r="J3925" t="s">
        <v>8165</v>
      </c>
      <c r="K3925" t="s">
        <v>8167</v>
      </c>
      <c r="L3925" t="s">
        <v>8169</v>
      </c>
      <c r="M3925">
        <v>30763.119999999999</v>
      </c>
      <c r="N3925">
        <v>38453.9</v>
      </c>
    </row>
    <row r="3926" spans="1:14" x14ac:dyDescent="0.3">
      <c r="A3926" t="s">
        <v>3861</v>
      </c>
      <c r="B3926" t="s">
        <v>7349</v>
      </c>
      <c r="C3926" t="s">
        <v>7405</v>
      </c>
      <c r="D3926" t="s">
        <v>7410</v>
      </c>
      <c r="E3926" t="s">
        <v>7426</v>
      </c>
      <c r="F3926" t="s">
        <v>7431</v>
      </c>
      <c r="G3926">
        <v>12190.21</v>
      </c>
      <c r="H3926">
        <v>13</v>
      </c>
      <c r="I3926" t="s">
        <v>7682</v>
      </c>
      <c r="J3926" t="s">
        <v>8166</v>
      </c>
      <c r="K3926" t="s">
        <v>8168</v>
      </c>
      <c r="L3926" t="s">
        <v>8170</v>
      </c>
      <c r="M3926">
        <v>158472.73000000001</v>
      </c>
      <c r="N3926">
        <v>158472.72999999998</v>
      </c>
    </row>
    <row r="3927" spans="1:14" x14ac:dyDescent="0.3">
      <c r="A3927" t="s">
        <v>3862</v>
      </c>
      <c r="B3927" t="s">
        <v>7350</v>
      </c>
      <c r="C3927" t="s">
        <v>7407</v>
      </c>
      <c r="D3927" t="s">
        <v>7418</v>
      </c>
      <c r="E3927" t="s">
        <v>7424</v>
      </c>
      <c r="F3927" t="s">
        <v>7434</v>
      </c>
      <c r="G3927">
        <v>2845.24</v>
      </c>
      <c r="H3927">
        <v>10</v>
      </c>
      <c r="I3927" t="s">
        <v>8011</v>
      </c>
      <c r="J3927" t="s">
        <v>8164</v>
      </c>
      <c r="K3927" t="s">
        <v>8168</v>
      </c>
      <c r="L3927" t="s">
        <v>8169</v>
      </c>
      <c r="M3927">
        <v>22761.919999999998</v>
      </c>
      <c r="N3927">
        <v>28452.399999999998</v>
      </c>
    </row>
    <row r="3928" spans="1:14" x14ac:dyDescent="0.3">
      <c r="A3928" t="s">
        <v>3863</v>
      </c>
      <c r="B3928" t="s">
        <v>7351</v>
      </c>
      <c r="C3928" t="s">
        <v>7407</v>
      </c>
      <c r="D3928" t="s">
        <v>7418</v>
      </c>
      <c r="E3928" t="s">
        <v>7427</v>
      </c>
      <c r="F3928" t="s">
        <v>7431</v>
      </c>
      <c r="G3928">
        <v>3698.48</v>
      </c>
      <c r="H3928">
        <v>1</v>
      </c>
      <c r="I3928" t="s">
        <v>7584</v>
      </c>
      <c r="J3928" t="s">
        <v>8165</v>
      </c>
      <c r="K3928" t="s">
        <v>8167</v>
      </c>
      <c r="L3928" t="s">
        <v>8170</v>
      </c>
      <c r="M3928">
        <v>3698.48</v>
      </c>
      <c r="N3928">
        <v>3698.48</v>
      </c>
    </row>
    <row r="3929" spans="1:14" x14ac:dyDescent="0.3">
      <c r="A3929" t="s">
        <v>3811</v>
      </c>
      <c r="B3929" t="s">
        <v>4959</v>
      </c>
      <c r="C3929" t="s">
        <v>7406</v>
      </c>
      <c r="D3929" t="s">
        <v>7414</v>
      </c>
      <c r="E3929" t="s">
        <v>7426</v>
      </c>
      <c r="F3929" t="s">
        <v>7432</v>
      </c>
      <c r="G3929">
        <v>6054.02</v>
      </c>
      <c r="H3929">
        <v>14</v>
      </c>
      <c r="I3929" t="s">
        <v>7762</v>
      </c>
      <c r="J3929" t="s">
        <v>8164</v>
      </c>
      <c r="K3929" t="s">
        <v>8167</v>
      </c>
      <c r="L3929" t="s">
        <v>8170</v>
      </c>
      <c r="M3929">
        <v>84756.28</v>
      </c>
      <c r="N3929">
        <v>84756.28</v>
      </c>
    </row>
    <row r="3930" spans="1:14" x14ac:dyDescent="0.3">
      <c r="A3930" t="s">
        <v>3864</v>
      </c>
      <c r="B3930" t="s">
        <v>6097</v>
      </c>
      <c r="C3930" t="s">
        <v>7405</v>
      </c>
      <c r="D3930" t="s">
        <v>7417</v>
      </c>
      <c r="E3930" t="s">
        <v>7425</v>
      </c>
      <c r="F3930" t="s">
        <v>7434</v>
      </c>
      <c r="G3930">
        <v>1689.88</v>
      </c>
      <c r="H3930">
        <v>14</v>
      </c>
      <c r="I3930" t="s">
        <v>8150</v>
      </c>
      <c r="J3930" t="s">
        <v>8164</v>
      </c>
      <c r="K3930" t="s">
        <v>8168</v>
      </c>
      <c r="L3930" t="s">
        <v>8170</v>
      </c>
      <c r="M3930">
        <v>23658.32</v>
      </c>
      <c r="N3930">
        <v>23658.32</v>
      </c>
    </row>
    <row r="3931" spans="1:14" x14ac:dyDescent="0.3">
      <c r="A3931" t="s">
        <v>3865</v>
      </c>
      <c r="B3931" t="s">
        <v>3990</v>
      </c>
      <c r="C3931" t="s">
        <v>7408</v>
      </c>
      <c r="D3931" t="s">
        <v>7422</v>
      </c>
      <c r="E3931" t="s">
        <v>7426</v>
      </c>
      <c r="F3931" t="s">
        <v>7432</v>
      </c>
      <c r="G3931">
        <v>6693.95</v>
      </c>
      <c r="H3931">
        <v>10</v>
      </c>
      <c r="I3931" t="s">
        <v>7826</v>
      </c>
      <c r="J3931" t="s">
        <v>8162</v>
      </c>
      <c r="K3931" t="s">
        <v>8167</v>
      </c>
      <c r="L3931" t="s">
        <v>8169</v>
      </c>
      <c r="M3931">
        <v>53551.6</v>
      </c>
      <c r="N3931">
        <v>66939.5</v>
      </c>
    </row>
    <row r="3932" spans="1:14" x14ac:dyDescent="0.3">
      <c r="A3932" t="s">
        <v>3866</v>
      </c>
      <c r="B3932" t="s">
        <v>7352</v>
      </c>
      <c r="C3932" t="s">
        <v>7408</v>
      </c>
      <c r="D3932" t="s">
        <v>7420</v>
      </c>
      <c r="E3932" t="s">
        <v>7427</v>
      </c>
      <c r="F3932" t="s">
        <v>7428</v>
      </c>
      <c r="G3932">
        <v>16191.64</v>
      </c>
      <c r="H3932">
        <v>2</v>
      </c>
      <c r="I3932" t="s">
        <v>7499</v>
      </c>
      <c r="J3932" t="s">
        <v>8166</v>
      </c>
      <c r="K3932" t="s">
        <v>8167</v>
      </c>
      <c r="L3932" t="s">
        <v>8169</v>
      </c>
      <c r="M3932">
        <v>25906.79</v>
      </c>
      <c r="N3932">
        <v>32383.279999999999</v>
      </c>
    </row>
    <row r="3933" spans="1:14" x14ac:dyDescent="0.3">
      <c r="A3933" t="s">
        <v>3471</v>
      </c>
      <c r="B3933" t="s">
        <v>5397</v>
      </c>
      <c r="C3933" t="s">
        <v>7407</v>
      </c>
      <c r="D3933" t="s">
        <v>7418</v>
      </c>
      <c r="E3933" t="s">
        <v>7423</v>
      </c>
      <c r="F3933" t="s">
        <v>7433</v>
      </c>
      <c r="G3933">
        <v>10529.38</v>
      </c>
      <c r="H3933">
        <v>13</v>
      </c>
      <c r="I3933" t="s">
        <v>8064</v>
      </c>
      <c r="J3933" t="s">
        <v>8163</v>
      </c>
      <c r="K3933" t="s">
        <v>8167</v>
      </c>
      <c r="L3933" t="s">
        <v>8169</v>
      </c>
      <c r="M3933">
        <v>109505.22</v>
      </c>
      <c r="N3933">
        <v>136881.94</v>
      </c>
    </row>
    <row r="3934" spans="1:14" x14ac:dyDescent="0.3">
      <c r="A3934" t="s">
        <v>3867</v>
      </c>
      <c r="B3934" t="s">
        <v>7353</v>
      </c>
      <c r="C3934" t="s">
        <v>7407</v>
      </c>
      <c r="D3934" t="s">
        <v>7418</v>
      </c>
      <c r="E3934" t="s">
        <v>7425</v>
      </c>
      <c r="F3934" t="s">
        <v>7434</v>
      </c>
      <c r="G3934">
        <v>6165.24</v>
      </c>
      <c r="H3934">
        <v>3</v>
      </c>
      <c r="I3934" t="s">
        <v>8155</v>
      </c>
      <c r="J3934" t="s">
        <v>8162</v>
      </c>
      <c r="K3934" t="s">
        <v>8168</v>
      </c>
      <c r="L3934" t="s">
        <v>8170</v>
      </c>
      <c r="M3934">
        <v>18495.72</v>
      </c>
      <c r="N3934">
        <v>18495.72</v>
      </c>
    </row>
    <row r="3935" spans="1:14" x14ac:dyDescent="0.3">
      <c r="A3935" t="s">
        <v>3868</v>
      </c>
      <c r="B3935" t="s">
        <v>7354</v>
      </c>
      <c r="C3935" t="s">
        <v>7407</v>
      </c>
      <c r="D3935" t="s">
        <v>7413</v>
      </c>
      <c r="E3935" t="s">
        <v>7423</v>
      </c>
      <c r="F3935" t="s">
        <v>7429</v>
      </c>
      <c r="G3935">
        <v>2594.58</v>
      </c>
      <c r="H3935">
        <v>11</v>
      </c>
      <c r="I3935" t="s">
        <v>8160</v>
      </c>
      <c r="J3935" t="s">
        <v>8165</v>
      </c>
      <c r="K3935" t="s">
        <v>8168</v>
      </c>
      <c r="L3935" t="s">
        <v>8169</v>
      </c>
      <c r="M3935">
        <v>22832.47</v>
      </c>
      <c r="N3935">
        <v>28540.379999999997</v>
      </c>
    </row>
    <row r="3936" spans="1:14" x14ac:dyDescent="0.3">
      <c r="A3936" t="s">
        <v>3869</v>
      </c>
      <c r="B3936" t="s">
        <v>7355</v>
      </c>
      <c r="C3936" t="s">
        <v>7405</v>
      </c>
      <c r="D3936" t="s">
        <v>7411</v>
      </c>
      <c r="E3936" t="s">
        <v>7425</v>
      </c>
      <c r="F3936" t="s">
        <v>7429</v>
      </c>
      <c r="G3936">
        <v>10767.59</v>
      </c>
      <c r="H3936">
        <v>5</v>
      </c>
      <c r="I3936" t="s">
        <v>7443</v>
      </c>
      <c r="J3936" t="s">
        <v>8162</v>
      </c>
      <c r="K3936" t="s">
        <v>8168</v>
      </c>
      <c r="L3936" t="s">
        <v>8170</v>
      </c>
      <c r="M3936">
        <v>53837.95</v>
      </c>
      <c r="N3936">
        <v>53837.95</v>
      </c>
    </row>
    <row r="3937" spans="1:14" x14ac:dyDescent="0.3">
      <c r="A3937" t="s">
        <v>3870</v>
      </c>
      <c r="B3937" t="s">
        <v>7356</v>
      </c>
      <c r="C3937" t="s">
        <v>7406</v>
      </c>
      <c r="D3937" t="s">
        <v>7421</v>
      </c>
      <c r="E3937" t="s">
        <v>7423</v>
      </c>
      <c r="F3937" t="s">
        <v>7429</v>
      </c>
      <c r="G3937">
        <v>14860.32</v>
      </c>
      <c r="H3937">
        <v>6</v>
      </c>
      <c r="I3937" t="s">
        <v>7503</v>
      </c>
      <c r="J3937" t="s">
        <v>8164</v>
      </c>
      <c r="K3937" t="s">
        <v>8167</v>
      </c>
      <c r="L3937" t="s">
        <v>8170</v>
      </c>
      <c r="M3937">
        <v>89161.919999999998</v>
      </c>
      <c r="N3937">
        <v>89161.919999999998</v>
      </c>
    </row>
    <row r="3938" spans="1:14" x14ac:dyDescent="0.3">
      <c r="A3938" t="s">
        <v>3871</v>
      </c>
      <c r="B3938" t="s">
        <v>5879</v>
      </c>
      <c r="C3938" t="s">
        <v>7407</v>
      </c>
      <c r="D3938" t="s">
        <v>7413</v>
      </c>
      <c r="E3938" t="s">
        <v>7426</v>
      </c>
      <c r="F3938" t="s">
        <v>7431</v>
      </c>
      <c r="G3938">
        <v>15563.33</v>
      </c>
      <c r="H3938">
        <v>17</v>
      </c>
      <c r="I3938" t="s">
        <v>8109</v>
      </c>
      <c r="J3938" t="s">
        <v>8165</v>
      </c>
      <c r="K3938" t="s">
        <v>8167</v>
      </c>
      <c r="L3938" t="s">
        <v>8169</v>
      </c>
      <c r="M3938">
        <v>211661.62</v>
      </c>
      <c r="N3938">
        <v>264576.61</v>
      </c>
    </row>
    <row r="3939" spans="1:14" x14ac:dyDescent="0.3">
      <c r="A3939" t="s">
        <v>3872</v>
      </c>
      <c r="B3939" t="s">
        <v>7357</v>
      </c>
      <c r="C3939" t="s">
        <v>7405</v>
      </c>
      <c r="D3939" t="s">
        <v>7411</v>
      </c>
      <c r="E3939" t="s">
        <v>7423</v>
      </c>
      <c r="F3939" t="s">
        <v>7428</v>
      </c>
      <c r="G3939">
        <v>7441.78</v>
      </c>
      <c r="H3939">
        <v>1</v>
      </c>
      <c r="I3939" t="s">
        <v>7974</v>
      </c>
      <c r="J3939" t="s">
        <v>8162</v>
      </c>
      <c r="K3939" t="s">
        <v>8167</v>
      </c>
      <c r="L3939" t="s">
        <v>8170</v>
      </c>
      <c r="M3939">
        <v>7441.78</v>
      </c>
      <c r="N3939">
        <v>7441.78</v>
      </c>
    </row>
    <row r="3940" spans="1:14" x14ac:dyDescent="0.3">
      <c r="A3940" t="s">
        <v>3873</v>
      </c>
      <c r="B3940" t="s">
        <v>5024</v>
      </c>
      <c r="C3940" t="s">
        <v>7405</v>
      </c>
      <c r="D3940" t="s">
        <v>7417</v>
      </c>
      <c r="E3940" t="s">
        <v>7425</v>
      </c>
      <c r="F3940" t="s">
        <v>7433</v>
      </c>
      <c r="G3940">
        <v>4374.1000000000004</v>
      </c>
      <c r="H3940">
        <v>13</v>
      </c>
      <c r="I3940" t="s">
        <v>8153</v>
      </c>
      <c r="J3940" t="s">
        <v>8164</v>
      </c>
      <c r="K3940" t="s">
        <v>8167</v>
      </c>
      <c r="L3940" t="s">
        <v>8170</v>
      </c>
      <c r="M3940">
        <v>56863.3</v>
      </c>
      <c r="N3940">
        <v>56863.3</v>
      </c>
    </row>
    <row r="3941" spans="1:14" x14ac:dyDescent="0.3">
      <c r="A3941" t="s">
        <v>3874</v>
      </c>
      <c r="B3941" t="s">
        <v>7358</v>
      </c>
      <c r="C3941" t="s">
        <v>7405</v>
      </c>
      <c r="D3941" t="s">
        <v>7411</v>
      </c>
      <c r="E3941" t="s">
        <v>7423</v>
      </c>
      <c r="F3941" t="s">
        <v>7428</v>
      </c>
      <c r="G3941">
        <v>14961.58</v>
      </c>
      <c r="H3941">
        <v>1</v>
      </c>
      <c r="I3941" t="s">
        <v>7803</v>
      </c>
      <c r="J3941" t="s">
        <v>8162</v>
      </c>
      <c r="K3941" t="s">
        <v>8167</v>
      </c>
      <c r="L3941" t="s">
        <v>8169</v>
      </c>
      <c r="M3941">
        <v>11969.43</v>
      </c>
      <c r="N3941">
        <v>14961.58</v>
      </c>
    </row>
    <row r="3942" spans="1:14" x14ac:dyDescent="0.3">
      <c r="A3942" t="s">
        <v>3875</v>
      </c>
      <c r="B3942" t="s">
        <v>7359</v>
      </c>
      <c r="C3942" t="s">
        <v>7407</v>
      </c>
      <c r="D3942" t="s">
        <v>7415</v>
      </c>
      <c r="E3942" t="s">
        <v>7426</v>
      </c>
      <c r="F3942" t="s">
        <v>7429</v>
      </c>
      <c r="G3942">
        <v>16268</v>
      </c>
      <c r="H3942">
        <v>9</v>
      </c>
      <c r="I3942" t="s">
        <v>7466</v>
      </c>
      <c r="J3942" t="s">
        <v>8162</v>
      </c>
      <c r="K3942" t="s">
        <v>8167</v>
      </c>
      <c r="L3942" t="s">
        <v>8170</v>
      </c>
      <c r="M3942">
        <v>146412</v>
      </c>
      <c r="N3942">
        <v>146412</v>
      </c>
    </row>
    <row r="3943" spans="1:14" x14ac:dyDescent="0.3">
      <c r="A3943" t="s">
        <v>3876</v>
      </c>
      <c r="B3943" t="s">
        <v>7360</v>
      </c>
      <c r="C3943" t="s">
        <v>7405</v>
      </c>
      <c r="D3943" t="s">
        <v>7409</v>
      </c>
      <c r="E3943" t="s">
        <v>7424</v>
      </c>
      <c r="F3943" t="s">
        <v>7432</v>
      </c>
      <c r="G3943">
        <v>7287.4</v>
      </c>
      <c r="H3943">
        <v>11</v>
      </c>
      <c r="I3943" t="s">
        <v>7716</v>
      </c>
      <c r="J3943" t="s">
        <v>8162</v>
      </c>
      <c r="K3943" t="s">
        <v>8168</v>
      </c>
      <c r="L3943" t="s">
        <v>8170</v>
      </c>
      <c r="M3943">
        <v>80161.399999999994</v>
      </c>
      <c r="N3943">
        <v>80161.399999999994</v>
      </c>
    </row>
    <row r="3944" spans="1:14" x14ac:dyDescent="0.3">
      <c r="A3944" t="s">
        <v>3877</v>
      </c>
      <c r="B3944" t="s">
        <v>7361</v>
      </c>
      <c r="C3944" t="s">
        <v>7405</v>
      </c>
      <c r="D3944" t="s">
        <v>7409</v>
      </c>
      <c r="E3944" t="s">
        <v>7423</v>
      </c>
      <c r="F3944" t="s">
        <v>7434</v>
      </c>
      <c r="G3944">
        <v>7851.8</v>
      </c>
      <c r="H3944">
        <v>3</v>
      </c>
      <c r="I3944" t="s">
        <v>7608</v>
      </c>
      <c r="J3944" t="s">
        <v>8164</v>
      </c>
      <c r="K3944" t="s">
        <v>8168</v>
      </c>
      <c r="L3944" t="s">
        <v>8169</v>
      </c>
      <c r="M3944">
        <v>18844.32</v>
      </c>
      <c r="N3944">
        <v>23555.4</v>
      </c>
    </row>
    <row r="3945" spans="1:14" x14ac:dyDescent="0.3">
      <c r="A3945" t="s">
        <v>3878</v>
      </c>
      <c r="B3945" t="s">
        <v>7362</v>
      </c>
      <c r="C3945" t="s">
        <v>7406</v>
      </c>
      <c r="D3945" t="s">
        <v>7421</v>
      </c>
      <c r="E3945" t="s">
        <v>7425</v>
      </c>
      <c r="F3945" t="s">
        <v>7434</v>
      </c>
      <c r="G3945">
        <v>7826.9</v>
      </c>
      <c r="H3945">
        <v>11</v>
      </c>
      <c r="I3945" t="s">
        <v>8016</v>
      </c>
      <c r="J3945" t="s">
        <v>8165</v>
      </c>
      <c r="K3945" t="s">
        <v>8168</v>
      </c>
      <c r="L3945" t="s">
        <v>8169</v>
      </c>
      <c r="M3945">
        <v>68876.72</v>
      </c>
      <c r="N3945">
        <v>86095.9</v>
      </c>
    </row>
    <row r="3946" spans="1:14" x14ac:dyDescent="0.3">
      <c r="A3946" t="s">
        <v>3879</v>
      </c>
      <c r="B3946" t="s">
        <v>7363</v>
      </c>
      <c r="C3946" t="s">
        <v>7406</v>
      </c>
      <c r="D3946" t="s">
        <v>7421</v>
      </c>
      <c r="E3946" t="s">
        <v>7427</v>
      </c>
      <c r="F3946" t="s">
        <v>7431</v>
      </c>
      <c r="G3946">
        <v>7811.96</v>
      </c>
      <c r="H3946">
        <v>16</v>
      </c>
      <c r="I3946" t="s">
        <v>7638</v>
      </c>
      <c r="J3946" t="s">
        <v>8164</v>
      </c>
      <c r="K3946" t="s">
        <v>8167</v>
      </c>
      <c r="L3946" t="s">
        <v>8169</v>
      </c>
      <c r="M3946">
        <v>99993.42</v>
      </c>
      <c r="N3946">
        <v>124991.36</v>
      </c>
    </row>
    <row r="3947" spans="1:14" x14ac:dyDescent="0.3">
      <c r="A3947" t="s">
        <v>3880</v>
      </c>
      <c r="B3947" t="s">
        <v>7364</v>
      </c>
      <c r="C3947" t="s">
        <v>7407</v>
      </c>
      <c r="D3947" t="s">
        <v>7415</v>
      </c>
      <c r="E3947" t="s">
        <v>7425</v>
      </c>
      <c r="F3947" t="s">
        <v>7428</v>
      </c>
      <c r="G3947">
        <v>9956.68</v>
      </c>
      <c r="H3947">
        <v>16</v>
      </c>
      <c r="I3947" t="s">
        <v>7589</v>
      </c>
      <c r="J3947" t="s">
        <v>8166</v>
      </c>
      <c r="K3947" t="s">
        <v>8168</v>
      </c>
      <c r="L3947" t="s">
        <v>8170</v>
      </c>
      <c r="M3947">
        <v>159306.88</v>
      </c>
      <c r="N3947">
        <v>159306.88</v>
      </c>
    </row>
    <row r="3948" spans="1:14" x14ac:dyDescent="0.3">
      <c r="A3948" t="s">
        <v>3881</v>
      </c>
      <c r="B3948" t="s">
        <v>7365</v>
      </c>
      <c r="C3948" t="s">
        <v>7407</v>
      </c>
      <c r="D3948" t="s">
        <v>7418</v>
      </c>
      <c r="E3948" t="s">
        <v>7423</v>
      </c>
      <c r="F3948" t="s">
        <v>7433</v>
      </c>
      <c r="G3948">
        <v>3457.78</v>
      </c>
      <c r="H3948">
        <v>1</v>
      </c>
      <c r="I3948" t="s">
        <v>7807</v>
      </c>
      <c r="J3948" t="s">
        <v>8164</v>
      </c>
      <c r="K3948" t="s">
        <v>8168</v>
      </c>
      <c r="L3948" t="s">
        <v>8170</v>
      </c>
      <c r="M3948">
        <v>3457.78</v>
      </c>
      <c r="N3948">
        <v>3457.78</v>
      </c>
    </row>
    <row r="3949" spans="1:14" x14ac:dyDescent="0.3">
      <c r="A3949" t="s">
        <v>3882</v>
      </c>
      <c r="B3949" t="s">
        <v>3932</v>
      </c>
      <c r="C3949" t="s">
        <v>7405</v>
      </c>
      <c r="D3949" t="s">
        <v>7409</v>
      </c>
      <c r="E3949" t="s">
        <v>7424</v>
      </c>
      <c r="F3949" t="s">
        <v>7434</v>
      </c>
      <c r="G3949">
        <v>15573.29</v>
      </c>
      <c r="H3949">
        <v>4</v>
      </c>
      <c r="I3949" t="s">
        <v>7485</v>
      </c>
      <c r="J3949" t="s">
        <v>8165</v>
      </c>
      <c r="K3949" t="s">
        <v>8168</v>
      </c>
      <c r="L3949" t="s">
        <v>8169</v>
      </c>
      <c r="M3949">
        <v>49834.86</v>
      </c>
      <c r="N3949">
        <v>62293.16</v>
      </c>
    </row>
    <row r="3950" spans="1:14" x14ac:dyDescent="0.3">
      <c r="A3950" t="s">
        <v>3883</v>
      </c>
      <c r="B3950" t="s">
        <v>4505</v>
      </c>
      <c r="C3950" t="s">
        <v>7405</v>
      </c>
      <c r="D3950" t="s">
        <v>7411</v>
      </c>
      <c r="E3950" t="s">
        <v>7425</v>
      </c>
      <c r="F3950" t="s">
        <v>7434</v>
      </c>
      <c r="G3950">
        <v>10539.34</v>
      </c>
      <c r="H3950">
        <v>4</v>
      </c>
      <c r="I3950" t="s">
        <v>7805</v>
      </c>
      <c r="J3950" t="s">
        <v>8163</v>
      </c>
      <c r="K3950" t="s">
        <v>8167</v>
      </c>
      <c r="L3950" t="s">
        <v>8169</v>
      </c>
      <c r="M3950">
        <v>33726.22</v>
      </c>
      <c r="N3950">
        <v>42157.36</v>
      </c>
    </row>
    <row r="3951" spans="1:14" x14ac:dyDescent="0.3">
      <c r="A3951" t="s">
        <v>3884</v>
      </c>
      <c r="B3951" t="s">
        <v>7366</v>
      </c>
      <c r="C3951" t="s">
        <v>7408</v>
      </c>
      <c r="D3951" t="s">
        <v>7422</v>
      </c>
      <c r="E3951" t="s">
        <v>7426</v>
      </c>
      <c r="F3951" t="s">
        <v>7434</v>
      </c>
      <c r="G3951">
        <v>11419.97</v>
      </c>
      <c r="H3951">
        <v>5</v>
      </c>
      <c r="I3951" t="s">
        <v>7571</v>
      </c>
      <c r="J3951" t="s">
        <v>8163</v>
      </c>
      <c r="K3951" t="s">
        <v>8168</v>
      </c>
      <c r="L3951" t="s">
        <v>8169</v>
      </c>
      <c r="M3951">
        <v>45679.88</v>
      </c>
      <c r="N3951">
        <v>57099.85</v>
      </c>
    </row>
    <row r="3952" spans="1:14" x14ac:dyDescent="0.3">
      <c r="A3952" t="s">
        <v>3885</v>
      </c>
      <c r="B3952" t="s">
        <v>7367</v>
      </c>
      <c r="C3952" t="s">
        <v>7405</v>
      </c>
      <c r="D3952" t="s">
        <v>7417</v>
      </c>
      <c r="E3952" t="s">
        <v>7424</v>
      </c>
      <c r="F3952" t="s">
        <v>7428</v>
      </c>
      <c r="G3952">
        <v>9893.6</v>
      </c>
      <c r="H3952">
        <v>1</v>
      </c>
      <c r="I3952" t="s">
        <v>7622</v>
      </c>
      <c r="J3952" t="s">
        <v>8164</v>
      </c>
      <c r="K3952" t="s">
        <v>8168</v>
      </c>
      <c r="L3952" t="s">
        <v>8170</v>
      </c>
      <c r="M3952">
        <v>9893.6</v>
      </c>
      <c r="N3952">
        <v>9893.6</v>
      </c>
    </row>
    <row r="3953" spans="1:14" x14ac:dyDescent="0.3">
      <c r="A3953" t="s">
        <v>3886</v>
      </c>
      <c r="B3953" t="s">
        <v>7368</v>
      </c>
      <c r="C3953" t="s">
        <v>7406</v>
      </c>
      <c r="D3953" t="s">
        <v>7416</v>
      </c>
      <c r="E3953" t="s">
        <v>7427</v>
      </c>
      <c r="F3953" t="s">
        <v>7428</v>
      </c>
      <c r="G3953">
        <v>15754.23</v>
      </c>
      <c r="H3953">
        <v>8</v>
      </c>
      <c r="I3953" t="s">
        <v>8003</v>
      </c>
      <c r="J3953" t="s">
        <v>8162</v>
      </c>
      <c r="K3953" t="s">
        <v>8167</v>
      </c>
      <c r="L3953" t="s">
        <v>8170</v>
      </c>
      <c r="M3953">
        <v>126033.84</v>
      </c>
      <c r="N3953">
        <v>126033.84</v>
      </c>
    </row>
    <row r="3954" spans="1:14" x14ac:dyDescent="0.3">
      <c r="A3954" t="s">
        <v>3887</v>
      </c>
      <c r="B3954" t="s">
        <v>7369</v>
      </c>
      <c r="C3954" t="s">
        <v>7407</v>
      </c>
      <c r="D3954" t="s">
        <v>7413</v>
      </c>
      <c r="E3954" t="s">
        <v>7423</v>
      </c>
      <c r="F3954" t="s">
        <v>7429</v>
      </c>
      <c r="G3954">
        <v>9003.01</v>
      </c>
      <c r="H3954">
        <v>6</v>
      </c>
      <c r="I3954" t="s">
        <v>7703</v>
      </c>
      <c r="J3954" t="s">
        <v>8164</v>
      </c>
      <c r="K3954" t="s">
        <v>8168</v>
      </c>
      <c r="L3954" t="s">
        <v>8170</v>
      </c>
      <c r="M3954">
        <v>54018.06</v>
      </c>
      <c r="N3954">
        <v>54018.06</v>
      </c>
    </row>
    <row r="3955" spans="1:14" x14ac:dyDescent="0.3">
      <c r="A3955" t="s">
        <v>3888</v>
      </c>
      <c r="B3955" t="s">
        <v>7370</v>
      </c>
      <c r="C3955" t="s">
        <v>7405</v>
      </c>
      <c r="D3955" t="s">
        <v>7409</v>
      </c>
      <c r="E3955" t="s">
        <v>7425</v>
      </c>
      <c r="F3955" t="s">
        <v>7433</v>
      </c>
      <c r="G3955">
        <v>6850.82</v>
      </c>
      <c r="H3955">
        <v>2</v>
      </c>
      <c r="I3955" t="s">
        <v>8030</v>
      </c>
      <c r="J3955" t="s">
        <v>8162</v>
      </c>
      <c r="K3955" t="s">
        <v>8168</v>
      </c>
      <c r="L3955" t="s">
        <v>8169</v>
      </c>
      <c r="M3955">
        <v>10960.98</v>
      </c>
      <c r="N3955">
        <v>13701.64</v>
      </c>
    </row>
    <row r="3956" spans="1:14" x14ac:dyDescent="0.3">
      <c r="A3956" t="s">
        <v>3889</v>
      </c>
      <c r="B3956" t="s">
        <v>7371</v>
      </c>
      <c r="C3956" t="s">
        <v>7406</v>
      </c>
      <c r="D3956" t="s">
        <v>7414</v>
      </c>
      <c r="E3956" t="s">
        <v>7423</v>
      </c>
      <c r="F3956" t="s">
        <v>7431</v>
      </c>
      <c r="G3956">
        <v>2529.84</v>
      </c>
      <c r="H3956">
        <v>17</v>
      </c>
      <c r="I3956" t="s">
        <v>7472</v>
      </c>
      <c r="J3956" t="s">
        <v>8162</v>
      </c>
      <c r="K3956" t="s">
        <v>8167</v>
      </c>
      <c r="L3956" t="s">
        <v>8169</v>
      </c>
      <c r="M3956">
        <v>34405.99</v>
      </c>
      <c r="N3956">
        <v>43007.28</v>
      </c>
    </row>
    <row r="3957" spans="1:14" x14ac:dyDescent="0.3">
      <c r="A3957" t="s">
        <v>3890</v>
      </c>
      <c r="B3957" t="s">
        <v>7372</v>
      </c>
      <c r="C3957" t="s">
        <v>7407</v>
      </c>
      <c r="D3957" t="s">
        <v>7413</v>
      </c>
      <c r="E3957" t="s">
        <v>7424</v>
      </c>
      <c r="F3957" t="s">
        <v>7430</v>
      </c>
      <c r="G3957">
        <v>7642.64</v>
      </c>
      <c r="H3957">
        <v>15</v>
      </c>
      <c r="I3957" t="s">
        <v>8060</v>
      </c>
      <c r="J3957" t="s">
        <v>8162</v>
      </c>
      <c r="K3957" t="s">
        <v>8168</v>
      </c>
      <c r="L3957" t="s">
        <v>8170</v>
      </c>
      <c r="M3957">
        <v>114639.6</v>
      </c>
      <c r="N3957">
        <v>114639.6</v>
      </c>
    </row>
    <row r="3958" spans="1:14" x14ac:dyDescent="0.3">
      <c r="A3958" t="s">
        <v>3891</v>
      </c>
      <c r="B3958" t="s">
        <v>4249</v>
      </c>
      <c r="C3958" t="s">
        <v>7408</v>
      </c>
      <c r="D3958" t="s">
        <v>7417</v>
      </c>
      <c r="E3958" t="s">
        <v>7424</v>
      </c>
      <c r="F3958" t="s">
        <v>7430</v>
      </c>
      <c r="G3958">
        <v>2628.61</v>
      </c>
      <c r="H3958">
        <v>8</v>
      </c>
      <c r="I3958" t="s">
        <v>8029</v>
      </c>
      <c r="J3958" t="s">
        <v>8164</v>
      </c>
      <c r="K3958" t="s">
        <v>8167</v>
      </c>
      <c r="L3958" t="s">
        <v>8170</v>
      </c>
      <c r="M3958">
        <v>21028.880000000001</v>
      </c>
      <c r="N3958">
        <v>21028.880000000001</v>
      </c>
    </row>
    <row r="3959" spans="1:14" x14ac:dyDescent="0.3">
      <c r="A3959" t="s">
        <v>3892</v>
      </c>
      <c r="B3959" t="s">
        <v>7373</v>
      </c>
      <c r="C3959" t="s">
        <v>7405</v>
      </c>
      <c r="D3959" t="s">
        <v>7411</v>
      </c>
      <c r="E3959" t="s">
        <v>7425</v>
      </c>
      <c r="F3959" t="s">
        <v>7432</v>
      </c>
      <c r="G3959">
        <v>11087.14</v>
      </c>
      <c r="H3959">
        <v>13</v>
      </c>
      <c r="I3959" t="s">
        <v>7951</v>
      </c>
      <c r="J3959" t="s">
        <v>8164</v>
      </c>
      <c r="K3959" t="s">
        <v>8168</v>
      </c>
      <c r="L3959" t="s">
        <v>8169</v>
      </c>
      <c r="M3959">
        <v>115306.09</v>
      </c>
      <c r="N3959">
        <v>144132.82</v>
      </c>
    </row>
    <row r="3960" spans="1:14" x14ac:dyDescent="0.3">
      <c r="A3960" t="s">
        <v>3893</v>
      </c>
      <c r="B3960" t="s">
        <v>7374</v>
      </c>
      <c r="C3960" t="s">
        <v>7405</v>
      </c>
      <c r="D3960" t="s">
        <v>7411</v>
      </c>
      <c r="E3960" t="s">
        <v>7426</v>
      </c>
      <c r="F3960" t="s">
        <v>7428</v>
      </c>
      <c r="G3960">
        <v>6300.53</v>
      </c>
      <c r="H3960">
        <v>9</v>
      </c>
      <c r="I3960" t="s">
        <v>8007</v>
      </c>
      <c r="J3960" t="s">
        <v>8164</v>
      </c>
      <c r="K3960" t="s">
        <v>8167</v>
      </c>
      <c r="L3960" t="s">
        <v>8170</v>
      </c>
      <c r="M3960">
        <v>56704.77</v>
      </c>
      <c r="N3960">
        <v>56704.77</v>
      </c>
    </row>
    <row r="3961" spans="1:14" x14ac:dyDescent="0.3">
      <c r="A3961" t="s">
        <v>3894</v>
      </c>
      <c r="B3961" t="s">
        <v>7375</v>
      </c>
      <c r="C3961" t="s">
        <v>7407</v>
      </c>
      <c r="D3961" t="s">
        <v>7418</v>
      </c>
      <c r="E3961" t="s">
        <v>7426</v>
      </c>
      <c r="F3961" t="s">
        <v>7428</v>
      </c>
      <c r="G3961">
        <v>5389.19</v>
      </c>
      <c r="H3961">
        <v>4</v>
      </c>
      <c r="I3961" t="s">
        <v>7663</v>
      </c>
      <c r="J3961" t="s">
        <v>8166</v>
      </c>
      <c r="K3961" t="s">
        <v>8167</v>
      </c>
      <c r="L3961" t="s">
        <v>8170</v>
      </c>
      <c r="M3961">
        <v>21556.76</v>
      </c>
      <c r="N3961">
        <v>21556.76</v>
      </c>
    </row>
    <row r="3962" spans="1:14" x14ac:dyDescent="0.3">
      <c r="A3962" t="s">
        <v>3895</v>
      </c>
      <c r="B3962" t="s">
        <v>7376</v>
      </c>
      <c r="C3962" t="s">
        <v>7407</v>
      </c>
      <c r="D3962" t="s">
        <v>7415</v>
      </c>
      <c r="E3962" t="s">
        <v>7427</v>
      </c>
      <c r="F3962" t="s">
        <v>7429</v>
      </c>
      <c r="G3962">
        <v>15165.76</v>
      </c>
      <c r="H3962">
        <v>7</v>
      </c>
      <c r="I3962" t="s">
        <v>7597</v>
      </c>
      <c r="J3962" t="s">
        <v>8163</v>
      </c>
      <c r="K3962" t="s">
        <v>8167</v>
      </c>
      <c r="L3962" t="s">
        <v>8169</v>
      </c>
      <c r="M3962">
        <v>84928.09</v>
      </c>
      <c r="N3962">
        <v>106160.32000000001</v>
      </c>
    </row>
    <row r="3963" spans="1:14" x14ac:dyDescent="0.3">
      <c r="A3963" t="s">
        <v>3896</v>
      </c>
      <c r="B3963" t="s">
        <v>7377</v>
      </c>
      <c r="C3963" t="s">
        <v>7405</v>
      </c>
      <c r="D3963" t="s">
        <v>7411</v>
      </c>
      <c r="E3963" t="s">
        <v>7424</v>
      </c>
      <c r="F3963" t="s">
        <v>7434</v>
      </c>
      <c r="G3963">
        <v>12092.27</v>
      </c>
      <c r="H3963">
        <v>5</v>
      </c>
      <c r="I3963" t="s">
        <v>7890</v>
      </c>
      <c r="J3963" t="s">
        <v>8163</v>
      </c>
      <c r="K3963" t="s">
        <v>8167</v>
      </c>
      <c r="L3963" t="s">
        <v>8170</v>
      </c>
      <c r="M3963">
        <v>60461.35</v>
      </c>
      <c r="N3963">
        <v>60461.350000000006</v>
      </c>
    </row>
    <row r="3964" spans="1:14" x14ac:dyDescent="0.3">
      <c r="A3964" t="s">
        <v>3897</v>
      </c>
      <c r="B3964" t="s">
        <v>7378</v>
      </c>
      <c r="C3964" t="s">
        <v>7405</v>
      </c>
      <c r="D3964" t="s">
        <v>7411</v>
      </c>
      <c r="E3964" t="s">
        <v>7427</v>
      </c>
      <c r="F3964" t="s">
        <v>7431</v>
      </c>
      <c r="G3964">
        <v>15215.56</v>
      </c>
      <c r="H3964">
        <v>18</v>
      </c>
      <c r="I3964" t="s">
        <v>7607</v>
      </c>
      <c r="J3964" t="s">
        <v>8164</v>
      </c>
      <c r="K3964" t="s">
        <v>8168</v>
      </c>
      <c r="L3964" t="s">
        <v>8170</v>
      </c>
      <c r="M3964">
        <v>273880.08</v>
      </c>
      <c r="N3964">
        <v>273880.08</v>
      </c>
    </row>
    <row r="3965" spans="1:14" x14ac:dyDescent="0.3">
      <c r="A3965" t="s">
        <v>3898</v>
      </c>
      <c r="B3965" t="s">
        <v>7379</v>
      </c>
      <c r="C3965" t="s">
        <v>7405</v>
      </c>
      <c r="D3965" t="s">
        <v>7417</v>
      </c>
      <c r="E3965" t="s">
        <v>7426</v>
      </c>
      <c r="F3965" t="s">
        <v>7428</v>
      </c>
      <c r="G3965">
        <v>4088.58</v>
      </c>
      <c r="H3965">
        <v>2</v>
      </c>
      <c r="I3965" t="s">
        <v>8161</v>
      </c>
      <c r="J3965" t="s">
        <v>8165</v>
      </c>
      <c r="K3965" t="s">
        <v>8167</v>
      </c>
      <c r="L3965" t="s">
        <v>8170</v>
      </c>
      <c r="M3965">
        <v>8177.16</v>
      </c>
      <c r="N3965">
        <v>8177.16</v>
      </c>
    </row>
    <row r="3966" spans="1:14" x14ac:dyDescent="0.3">
      <c r="A3966" t="s">
        <v>3899</v>
      </c>
      <c r="B3966" t="s">
        <v>7380</v>
      </c>
      <c r="C3966" t="s">
        <v>7406</v>
      </c>
      <c r="D3966" t="s">
        <v>7421</v>
      </c>
      <c r="E3966" t="s">
        <v>7424</v>
      </c>
      <c r="F3966" t="s">
        <v>7433</v>
      </c>
      <c r="G3966">
        <v>7403.6</v>
      </c>
      <c r="H3966">
        <v>3</v>
      </c>
      <c r="I3966" t="s">
        <v>7799</v>
      </c>
      <c r="J3966" t="s">
        <v>8163</v>
      </c>
      <c r="K3966" t="s">
        <v>8168</v>
      </c>
      <c r="L3966" t="s">
        <v>8169</v>
      </c>
      <c r="M3966">
        <v>17768.64</v>
      </c>
      <c r="N3966">
        <v>22210.800000000003</v>
      </c>
    </row>
    <row r="3967" spans="1:14" x14ac:dyDescent="0.3">
      <c r="A3967" t="s">
        <v>3900</v>
      </c>
      <c r="B3967" t="s">
        <v>7381</v>
      </c>
      <c r="C3967" t="s">
        <v>7406</v>
      </c>
      <c r="D3967" t="s">
        <v>7412</v>
      </c>
      <c r="E3967" t="s">
        <v>7425</v>
      </c>
      <c r="F3967" t="s">
        <v>7432</v>
      </c>
      <c r="G3967">
        <v>12450</v>
      </c>
      <c r="H3967">
        <v>8</v>
      </c>
      <c r="I3967" t="s">
        <v>7966</v>
      </c>
      <c r="J3967" t="s">
        <v>8162</v>
      </c>
      <c r="K3967" t="s">
        <v>8167</v>
      </c>
      <c r="L3967" t="s">
        <v>8169</v>
      </c>
      <c r="M3967">
        <v>79680</v>
      </c>
      <c r="N3967">
        <v>99600</v>
      </c>
    </row>
    <row r="3968" spans="1:14" x14ac:dyDescent="0.3">
      <c r="A3968" t="s">
        <v>3901</v>
      </c>
      <c r="B3968" t="s">
        <v>7382</v>
      </c>
      <c r="C3968" t="s">
        <v>7405</v>
      </c>
      <c r="D3968" t="s">
        <v>7410</v>
      </c>
      <c r="E3968" t="s">
        <v>7423</v>
      </c>
      <c r="F3968" t="s">
        <v>7431</v>
      </c>
      <c r="G3968">
        <v>12397.71</v>
      </c>
      <c r="H3968">
        <v>5</v>
      </c>
      <c r="I3968" t="s">
        <v>7644</v>
      </c>
      <c r="J3968" t="s">
        <v>8162</v>
      </c>
      <c r="K3968" t="s">
        <v>8167</v>
      </c>
      <c r="L3968" t="s">
        <v>8169</v>
      </c>
      <c r="M3968">
        <v>49590.84</v>
      </c>
      <c r="N3968">
        <v>61988.549999999996</v>
      </c>
    </row>
    <row r="3969" spans="1:14" x14ac:dyDescent="0.3">
      <c r="A3969" t="s">
        <v>3902</v>
      </c>
      <c r="B3969" t="s">
        <v>7383</v>
      </c>
      <c r="C3969" t="s">
        <v>7406</v>
      </c>
      <c r="D3969" t="s">
        <v>7416</v>
      </c>
      <c r="E3969" t="s">
        <v>7424</v>
      </c>
      <c r="F3969" t="s">
        <v>7431</v>
      </c>
      <c r="G3969">
        <v>8706.7000000000007</v>
      </c>
      <c r="H3969">
        <v>16</v>
      </c>
      <c r="I3969" t="s">
        <v>7520</v>
      </c>
      <c r="J3969" t="s">
        <v>8164</v>
      </c>
      <c r="K3969" t="s">
        <v>8168</v>
      </c>
      <c r="L3969" t="s">
        <v>8169</v>
      </c>
      <c r="M3969">
        <v>111445.75999999999</v>
      </c>
      <c r="N3969">
        <v>139307.20000000001</v>
      </c>
    </row>
    <row r="3970" spans="1:14" x14ac:dyDescent="0.3">
      <c r="A3970" t="s">
        <v>3903</v>
      </c>
      <c r="B3970" t="s">
        <v>4440</v>
      </c>
      <c r="C3970" t="s">
        <v>7405</v>
      </c>
      <c r="D3970" t="s">
        <v>7417</v>
      </c>
      <c r="E3970" t="s">
        <v>7426</v>
      </c>
      <c r="F3970" t="s">
        <v>7432</v>
      </c>
      <c r="G3970">
        <v>12644.22</v>
      </c>
      <c r="H3970">
        <v>6</v>
      </c>
      <c r="I3970" t="s">
        <v>7679</v>
      </c>
      <c r="J3970" t="s">
        <v>8163</v>
      </c>
      <c r="K3970" t="s">
        <v>8167</v>
      </c>
      <c r="L3970" t="s">
        <v>8169</v>
      </c>
      <c r="M3970">
        <v>60692.09</v>
      </c>
      <c r="N3970">
        <v>75865.319999999992</v>
      </c>
    </row>
    <row r="3971" spans="1:14" x14ac:dyDescent="0.3">
      <c r="A3971" t="s">
        <v>3904</v>
      </c>
      <c r="B3971" t="s">
        <v>5656</v>
      </c>
      <c r="C3971" t="s">
        <v>7407</v>
      </c>
      <c r="D3971" t="s">
        <v>7415</v>
      </c>
      <c r="E3971" t="s">
        <v>7425</v>
      </c>
      <c r="F3971" t="s">
        <v>7433</v>
      </c>
      <c r="G3971">
        <v>13565.52</v>
      </c>
      <c r="H3971">
        <v>6</v>
      </c>
      <c r="I3971" t="s">
        <v>7890</v>
      </c>
      <c r="J3971" t="s">
        <v>8164</v>
      </c>
      <c r="K3971" t="s">
        <v>8167</v>
      </c>
      <c r="L3971" t="s">
        <v>8170</v>
      </c>
      <c r="M3971">
        <v>81393.119999999995</v>
      </c>
      <c r="N3971">
        <v>81393.119999999995</v>
      </c>
    </row>
    <row r="3972" spans="1:14" x14ac:dyDescent="0.3">
      <c r="A3972" t="s">
        <v>3905</v>
      </c>
      <c r="B3972" t="s">
        <v>7384</v>
      </c>
      <c r="C3972" t="s">
        <v>7406</v>
      </c>
      <c r="D3972" t="s">
        <v>7416</v>
      </c>
      <c r="E3972" t="s">
        <v>7427</v>
      </c>
      <c r="F3972" t="s">
        <v>7434</v>
      </c>
      <c r="G3972">
        <v>10292</v>
      </c>
      <c r="H3972">
        <v>8</v>
      </c>
      <c r="I3972" t="s">
        <v>7934</v>
      </c>
      <c r="J3972" t="s">
        <v>8166</v>
      </c>
      <c r="K3972" t="s">
        <v>8168</v>
      </c>
      <c r="L3972" t="s">
        <v>8170</v>
      </c>
      <c r="M3972">
        <v>82336</v>
      </c>
      <c r="N3972">
        <v>82336</v>
      </c>
    </row>
    <row r="3973" spans="1:14" x14ac:dyDescent="0.3">
      <c r="A3973" t="s">
        <v>3906</v>
      </c>
      <c r="B3973" t="s">
        <v>4959</v>
      </c>
      <c r="C3973" t="s">
        <v>7406</v>
      </c>
      <c r="D3973" t="s">
        <v>7414</v>
      </c>
      <c r="E3973" t="s">
        <v>7423</v>
      </c>
      <c r="F3973" t="s">
        <v>7431</v>
      </c>
      <c r="G3973">
        <v>10072.049999999999</v>
      </c>
      <c r="H3973">
        <v>12</v>
      </c>
      <c r="I3973" t="s">
        <v>7634</v>
      </c>
      <c r="J3973" t="s">
        <v>8163</v>
      </c>
      <c r="K3973" t="s">
        <v>8167</v>
      </c>
      <c r="L3973" t="s">
        <v>8170</v>
      </c>
      <c r="M3973">
        <v>120864.6</v>
      </c>
      <c r="N3973">
        <v>120864.59999999999</v>
      </c>
    </row>
    <row r="3974" spans="1:14" x14ac:dyDescent="0.3">
      <c r="A3974" t="s">
        <v>3907</v>
      </c>
      <c r="B3974" t="s">
        <v>7385</v>
      </c>
      <c r="C3974" t="s">
        <v>7406</v>
      </c>
      <c r="D3974" t="s">
        <v>7412</v>
      </c>
      <c r="E3974" t="s">
        <v>7425</v>
      </c>
      <c r="F3974" t="s">
        <v>7434</v>
      </c>
      <c r="G3974">
        <v>4281.1400000000003</v>
      </c>
      <c r="H3974">
        <v>15</v>
      </c>
      <c r="I3974" t="s">
        <v>7807</v>
      </c>
      <c r="J3974" t="s">
        <v>8166</v>
      </c>
      <c r="K3974" t="s">
        <v>8168</v>
      </c>
      <c r="L3974" t="s">
        <v>8170</v>
      </c>
      <c r="M3974">
        <v>64217.1</v>
      </c>
      <c r="N3974">
        <v>64217.100000000006</v>
      </c>
    </row>
    <row r="3975" spans="1:14" x14ac:dyDescent="0.3">
      <c r="A3975" t="s">
        <v>2319</v>
      </c>
      <c r="B3975" t="s">
        <v>7386</v>
      </c>
      <c r="C3975" t="s">
        <v>7407</v>
      </c>
      <c r="D3975" t="s">
        <v>7417</v>
      </c>
      <c r="E3975" t="s">
        <v>7424</v>
      </c>
      <c r="F3975" t="s">
        <v>7430</v>
      </c>
      <c r="G3975">
        <v>12063.22</v>
      </c>
      <c r="H3975">
        <v>7</v>
      </c>
      <c r="I3975" t="s">
        <v>7672</v>
      </c>
      <c r="J3975" t="s">
        <v>8162</v>
      </c>
      <c r="K3975" t="s">
        <v>8168</v>
      </c>
      <c r="L3975" t="s">
        <v>8169</v>
      </c>
      <c r="M3975">
        <v>67553.7</v>
      </c>
      <c r="N3975">
        <v>84442.54</v>
      </c>
    </row>
    <row r="3976" spans="1:14" x14ac:dyDescent="0.3">
      <c r="A3976" t="s">
        <v>3908</v>
      </c>
      <c r="B3976" t="s">
        <v>7387</v>
      </c>
      <c r="C3976" t="s">
        <v>7408</v>
      </c>
      <c r="D3976" t="s">
        <v>7419</v>
      </c>
      <c r="E3976" t="s">
        <v>7425</v>
      </c>
      <c r="F3976" t="s">
        <v>7430</v>
      </c>
      <c r="G3976">
        <v>16318.63</v>
      </c>
      <c r="H3976">
        <v>11</v>
      </c>
      <c r="I3976" t="s">
        <v>7830</v>
      </c>
      <c r="J3976" t="s">
        <v>8163</v>
      </c>
      <c r="K3976" t="s">
        <v>8168</v>
      </c>
      <c r="L3976" t="s">
        <v>8170</v>
      </c>
      <c r="M3976">
        <v>179504.93</v>
      </c>
      <c r="N3976">
        <v>179504.93</v>
      </c>
    </row>
    <row r="3977" spans="1:14" x14ac:dyDescent="0.3">
      <c r="A3977" t="s">
        <v>1576</v>
      </c>
      <c r="B3977" t="s">
        <v>7388</v>
      </c>
      <c r="C3977" t="s">
        <v>7405</v>
      </c>
      <c r="D3977" t="s">
        <v>7417</v>
      </c>
      <c r="E3977" t="s">
        <v>7425</v>
      </c>
      <c r="F3977" t="s">
        <v>7433</v>
      </c>
      <c r="G3977">
        <v>6455.74</v>
      </c>
      <c r="H3977">
        <v>17</v>
      </c>
      <c r="I3977" t="s">
        <v>7980</v>
      </c>
      <c r="J3977" t="s">
        <v>8165</v>
      </c>
      <c r="K3977" t="s">
        <v>8168</v>
      </c>
      <c r="L3977" t="s">
        <v>8170</v>
      </c>
      <c r="M3977">
        <v>109747.58</v>
      </c>
      <c r="N3977">
        <v>109747.58</v>
      </c>
    </row>
    <row r="3978" spans="1:14" x14ac:dyDescent="0.3">
      <c r="A3978" t="s">
        <v>3909</v>
      </c>
      <c r="B3978" t="s">
        <v>7389</v>
      </c>
      <c r="C3978" t="s">
        <v>7406</v>
      </c>
      <c r="D3978" t="s">
        <v>7414</v>
      </c>
      <c r="E3978" t="s">
        <v>7426</v>
      </c>
      <c r="F3978" t="s">
        <v>7428</v>
      </c>
      <c r="G3978">
        <v>14726.69</v>
      </c>
      <c r="H3978">
        <v>9</v>
      </c>
      <c r="I3978" t="s">
        <v>7772</v>
      </c>
      <c r="J3978" t="s">
        <v>8165</v>
      </c>
      <c r="K3978" t="s">
        <v>8168</v>
      </c>
      <c r="L3978" t="s">
        <v>8169</v>
      </c>
      <c r="M3978">
        <v>106032.5</v>
      </c>
      <c r="N3978">
        <v>132540.21</v>
      </c>
    </row>
    <row r="3979" spans="1:14" x14ac:dyDescent="0.3">
      <c r="A3979" t="s">
        <v>3910</v>
      </c>
      <c r="B3979" t="s">
        <v>6689</v>
      </c>
      <c r="C3979" t="s">
        <v>7406</v>
      </c>
      <c r="D3979" t="s">
        <v>7414</v>
      </c>
      <c r="E3979" t="s">
        <v>7424</v>
      </c>
      <c r="F3979" t="s">
        <v>7433</v>
      </c>
      <c r="G3979">
        <v>1589.45</v>
      </c>
      <c r="H3979">
        <v>11</v>
      </c>
      <c r="I3979" t="s">
        <v>7733</v>
      </c>
      <c r="J3979" t="s">
        <v>8163</v>
      </c>
      <c r="K3979" t="s">
        <v>8167</v>
      </c>
      <c r="L3979" t="s">
        <v>8169</v>
      </c>
      <c r="M3979">
        <v>13987.16</v>
      </c>
      <c r="N3979">
        <v>17483.95</v>
      </c>
    </row>
    <row r="3980" spans="1:14" x14ac:dyDescent="0.3">
      <c r="A3980" t="s">
        <v>3911</v>
      </c>
      <c r="B3980" t="s">
        <v>7390</v>
      </c>
      <c r="C3980" t="s">
        <v>7407</v>
      </c>
      <c r="D3980" t="s">
        <v>7417</v>
      </c>
      <c r="E3980" t="s">
        <v>7423</v>
      </c>
      <c r="F3980" t="s">
        <v>7433</v>
      </c>
      <c r="G3980">
        <v>9713.49</v>
      </c>
      <c r="H3980">
        <v>9</v>
      </c>
      <c r="I3980" t="s">
        <v>8027</v>
      </c>
      <c r="J3980" t="s">
        <v>8163</v>
      </c>
      <c r="K3980" t="s">
        <v>8167</v>
      </c>
      <c r="L3980" t="s">
        <v>8170</v>
      </c>
      <c r="M3980">
        <v>87421.41</v>
      </c>
      <c r="N3980">
        <v>87421.41</v>
      </c>
    </row>
    <row r="3981" spans="1:14" x14ac:dyDescent="0.3">
      <c r="A3981" t="s">
        <v>3912</v>
      </c>
      <c r="B3981" t="s">
        <v>4638</v>
      </c>
      <c r="C3981" t="s">
        <v>7405</v>
      </c>
      <c r="D3981" t="s">
        <v>7409</v>
      </c>
      <c r="E3981" t="s">
        <v>7423</v>
      </c>
      <c r="F3981" t="s">
        <v>7429</v>
      </c>
      <c r="G3981">
        <v>15311.84</v>
      </c>
      <c r="H3981">
        <v>5</v>
      </c>
      <c r="I3981" t="s">
        <v>7665</v>
      </c>
      <c r="J3981" t="s">
        <v>8166</v>
      </c>
      <c r="K3981" t="s">
        <v>8168</v>
      </c>
      <c r="L3981" t="s">
        <v>8169</v>
      </c>
      <c r="M3981">
        <v>61247.360000000001</v>
      </c>
      <c r="N3981">
        <v>76559.199999999997</v>
      </c>
    </row>
    <row r="3982" spans="1:14" x14ac:dyDescent="0.3">
      <c r="A3982" t="s">
        <v>3913</v>
      </c>
      <c r="B3982" t="s">
        <v>4483</v>
      </c>
      <c r="C3982" t="s">
        <v>7406</v>
      </c>
      <c r="D3982" t="s">
        <v>7416</v>
      </c>
      <c r="E3982" t="s">
        <v>7423</v>
      </c>
      <c r="F3982" t="s">
        <v>7429</v>
      </c>
      <c r="G3982">
        <v>2573</v>
      </c>
      <c r="H3982">
        <v>8</v>
      </c>
      <c r="I3982" t="s">
        <v>8043</v>
      </c>
      <c r="J3982" t="s">
        <v>8163</v>
      </c>
      <c r="K3982" t="s">
        <v>8168</v>
      </c>
      <c r="L3982" t="s">
        <v>8169</v>
      </c>
      <c r="M3982">
        <v>16467.2</v>
      </c>
      <c r="N3982">
        <v>20584</v>
      </c>
    </row>
    <row r="3983" spans="1:14" x14ac:dyDescent="0.3">
      <c r="A3983" t="s">
        <v>3914</v>
      </c>
      <c r="B3983" t="s">
        <v>7391</v>
      </c>
      <c r="C3983" t="s">
        <v>7407</v>
      </c>
      <c r="D3983" t="s">
        <v>7413</v>
      </c>
      <c r="E3983" t="s">
        <v>7427</v>
      </c>
      <c r="F3983" t="s">
        <v>7428</v>
      </c>
      <c r="G3983">
        <v>10937.74</v>
      </c>
      <c r="H3983">
        <v>10</v>
      </c>
      <c r="I3983" t="s">
        <v>7545</v>
      </c>
      <c r="J3983" t="s">
        <v>8164</v>
      </c>
      <c r="K3983" t="s">
        <v>8168</v>
      </c>
      <c r="L3983" t="s">
        <v>8169</v>
      </c>
      <c r="M3983">
        <v>87501.92</v>
      </c>
      <c r="N3983">
        <v>109377.4</v>
      </c>
    </row>
    <row r="3984" spans="1:14" x14ac:dyDescent="0.3">
      <c r="A3984" t="s">
        <v>1224</v>
      </c>
      <c r="B3984" t="s">
        <v>7392</v>
      </c>
      <c r="C3984" t="s">
        <v>7408</v>
      </c>
      <c r="D3984" t="s">
        <v>7419</v>
      </c>
      <c r="E3984" t="s">
        <v>7427</v>
      </c>
      <c r="F3984" t="s">
        <v>7430</v>
      </c>
      <c r="G3984">
        <v>3647.02</v>
      </c>
      <c r="H3984">
        <v>12</v>
      </c>
      <c r="I3984" t="s">
        <v>7726</v>
      </c>
      <c r="J3984" t="s">
        <v>8164</v>
      </c>
      <c r="K3984" t="s">
        <v>8167</v>
      </c>
      <c r="L3984" t="s">
        <v>8169</v>
      </c>
      <c r="M3984">
        <v>35011.06</v>
      </c>
      <c r="N3984">
        <v>43764.24</v>
      </c>
    </row>
    <row r="3985" spans="1:14" x14ac:dyDescent="0.3">
      <c r="A3985" t="s">
        <v>3915</v>
      </c>
      <c r="B3985" t="s">
        <v>7110</v>
      </c>
      <c r="C3985" t="s">
        <v>7407</v>
      </c>
      <c r="D3985" t="s">
        <v>7415</v>
      </c>
      <c r="E3985" t="s">
        <v>7425</v>
      </c>
      <c r="F3985" t="s">
        <v>7434</v>
      </c>
      <c r="G3985">
        <v>11158.52</v>
      </c>
      <c r="H3985">
        <v>5</v>
      </c>
      <c r="I3985" t="s">
        <v>7808</v>
      </c>
      <c r="J3985" t="s">
        <v>8162</v>
      </c>
      <c r="K3985" t="s">
        <v>8168</v>
      </c>
      <c r="L3985" t="s">
        <v>8170</v>
      </c>
      <c r="M3985">
        <v>55792.6</v>
      </c>
      <c r="N3985">
        <v>55792.600000000006</v>
      </c>
    </row>
    <row r="3986" spans="1:14" x14ac:dyDescent="0.3">
      <c r="A3986" t="s">
        <v>3916</v>
      </c>
      <c r="B3986" t="s">
        <v>7393</v>
      </c>
      <c r="C3986" t="s">
        <v>7406</v>
      </c>
      <c r="D3986" t="s">
        <v>7414</v>
      </c>
      <c r="E3986" t="s">
        <v>7424</v>
      </c>
      <c r="F3986" t="s">
        <v>7433</v>
      </c>
      <c r="G3986">
        <v>2743.98</v>
      </c>
      <c r="H3986">
        <v>9</v>
      </c>
      <c r="I3986" t="s">
        <v>7979</v>
      </c>
      <c r="J3986" t="s">
        <v>8163</v>
      </c>
      <c r="K3986" t="s">
        <v>8168</v>
      </c>
      <c r="L3986" t="s">
        <v>8169</v>
      </c>
      <c r="M3986">
        <v>19756.490000000002</v>
      </c>
      <c r="N3986">
        <v>24695.82</v>
      </c>
    </row>
    <row r="3987" spans="1:14" x14ac:dyDescent="0.3">
      <c r="A3987" t="s">
        <v>3917</v>
      </c>
      <c r="B3987" t="s">
        <v>7394</v>
      </c>
      <c r="C3987" t="s">
        <v>7407</v>
      </c>
      <c r="D3987" t="s">
        <v>7413</v>
      </c>
      <c r="E3987" t="s">
        <v>7426</v>
      </c>
      <c r="F3987" t="s">
        <v>7431</v>
      </c>
      <c r="G3987">
        <v>6372.74</v>
      </c>
      <c r="H3987">
        <v>18</v>
      </c>
      <c r="I3987" t="s">
        <v>7539</v>
      </c>
      <c r="J3987" t="s">
        <v>8165</v>
      </c>
      <c r="K3987" t="s">
        <v>8168</v>
      </c>
      <c r="L3987" t="s">
        <v>8169</v>
      </c>
      <c r="M3987">
        <v>91767.29</v>
      </c>
      <c r="N3987">
        <v>114709.31999999999</v>
      </c>
    </row>
    <row r="3988" spans="1:14" x14ac:dyDescent="0.3">
      <c r="A3988" t="s">
        <v>3918</v>
      </c>
      <c r="B3988" t="s">
        <v>4807</v>
      </c>
      <c r="C3988" t="s">
        <v>7406</v>
      </c>
      <c r="D3988" t="s">
        <v>7412</v>
      </c>
      <c r="E3988" t="s">
        <v>7427</v>
      </c>
      <c r="F3988" t="s">
        <v>7432</v>
      </c>
      <c r="G3988">
        <v>12389.41</v>
      </c>
      <c r="H3988">
        <v>18</v>
      </c>
      <c r="I3988" t="s">
        <v>7768</v>
      </c>
      <c r="J3988" t="s">
        <v>8165</v>
      </c>
      <c r="K3988" t="s">
        <v>8168</v>
      </c>
      <c r="L3988" t="s">
        <v>8169</v>
      </c>
      <c r="M3988">
        <v>178407.67</v>
      </c>
      <c r="N3988">
        <v>223009.38</v>
      </c>
    </row>
    <row r="3989" spans="1:14" x14ac:dyDescent="0.3">
      <c r="A3989" t="s">
        <v>3919</v>
      </c>
      <c r="B3989" t="s">
        <v>7395</v>
      </c>
      <c r="C3989" t="s">
        <v>7406</v>
      </c>
      <c r="D3989" t="s">
        <v>7421</v>
      </c>
      <c r="E3989" t="s">
        <v>7424</v>
      </c>
      <c r="F3989" t="s">
        <v>7431</v>
      </c>
      <c r="G3989">
        <v>6701.42</v>
      </c>
      <c r="H3989">
        <v>15</v>
      </c>
      <c r="I3989" t="s">
        <v>7507</v>
      </c>
      <c r="J3989" t="s">
        <v>8162</v>
      </c>
      <c r="K3989" t="s">
        <v>8167</v>
      </c>
      <c r="L3989" t="s">
        <v>8169</v>
      </c>
      <c r="M3989">
        <v>80417.039999999994</v>
      </c>
      <c r="N3989">
        <v>100521.3</v>
      </c>
    </row>
    <row r="3990" spans="1:14" x14ac:dyDescent="0.3">
      <c r="A3990" t="s">
        <v>3920</v>
      </c>
      <c r="B3990" t="s">
        <v>7396</v>
      </c>
      <c r="C3990" t="s">
        <v>7405</v>
      </c>
      <c r="D3990" t="s">
        <v>7409</v>
      </c>
      <c r="E3990" t="s">
        <v>7424</v>
      </c>
      <c r="F3990" t="s">
        <v>7428</v>
      </c>
      <c r="G3990">
        <v>11952.83</v>
      </c>
      <c r="H3990">
        <v>16</v>
      </c>
      <c r="I3990" t="s">
        <v>7507</v>
      </c>
      <c r="J3990" t="s">
        <v>8162</v>
      </c>
      <c r="K3990" t="s">
        <v>8168</v>
      </c>
      <c r="L3990" t="s">
        <v>8170</v>
      </c>
      <c r="M3990">
        <v>191245.28</v>
      </c>
      <c r="N3990">
        <v>191245.28</v>
      </c>
    </row>
    <row r="3991" spans="1:14" x14ac:dyDescent="0.3">
      <c r="A3991" t="s">
        <v>3921</v>
      </c>
      <c r="B3991" t="s">
        <v>7397</v>
      </c>
      <c r="C3991" t="s">
        <v>7408</v>
      </c>
      <c r="D3991" t="s">
        <v>7419</v>
      </c>
      <c r="E3991" t="s">
        <v>7427</v>
      </c>
      <c r="F3991" t="s">
        <v>7431</v>
      </c>
      <c r="G3991">
        <v>4956.76</v>
      </c>
      <c r="H3991">
        <v>17</v>
      </c>
      <c r="I3991" t="s">
        <v>8049</v>
      </c>
      <c r="J3991" t="s">
        <v>8165</v>
      </c>
      <c r="K3991" t="s">
        <v>8167</v>
      </c>
      <c r="L3991" t="s">
        <v>8170</v>
      </c>
      <c r="M3991">
        <v>84264.92</v>
      </c>
      <c r="N3991">
        <v>84264.92</v>
      </c>
    </row>
    <row r="3992" spans="1:14" x14ac:dyDescent="0.3">
      <c r="A3992" t="s">
        <v>3922</v>
      </c>
      <c r="B3992" t="s">
        <v>7398</v>
      </c>
      <c r="C3992" t="s">
        <v>7406</v>
      </c>
      <c r="D3992" t="s">
        <v>7421</v>
      </c>
      <c r="E3992" t="s">
        <v>7427</v>
      </c>
      <c r="F3992" t="s">
        <v>7430</v>
      </c>
      <c r="G3992">
        <v>16314.48</v>
      </c>
      <c r="H3992">
        <v>1</v>
      </c>
      <c r="I3992" t="s">
        <v>7974</v>
      </c>
      <c r="J3992" t="s">
        <v>8166</v>
      </c>
      <c r="K3992" t="s">
        <v>8168</v>
      </c>
      <c r="L3992" t="s">
        <v>8170</v>
      </c>
      <c r="M3992">
        <v>16314.48</v>
      </c>
      <c r="N3992">
        <v>16314.48</v>
      </c>
    </row>
    <row r="3993" spans="1:14" x14ac:dyDescent="0.3">
      <c r="A3993" t="s">
        <v>3923</v>
      </c>
      <c r="B3993" t="s">
        <v>7399</v>
      </c>
      <c r="C3993" t="s">
        <v>7406</v>
      </c>
      <c r="D3993" t="s">
        <v>7412</v>
      </c>
      <c r="E3993" t="s">
        <v>7424</v>
      </c>
      <c r="F3993" t="s">
        <v>7434</v>
      </c>
      <c r="G3993">
        <v>3235.34</v>
      </c>
      <c r="H3993">
        <v>11</v>
      </c>
      <c r="I3993" t="s">
        <v>7603</v>
      </c>
      <c r="J3993" t="s">
        <v>8163</v>
      </c>
      <c r="K3993" t="s">
        <v>8167</v>
      </c>
      <c r="L3993" t="s">
        <v>8169</v>
      </c>
      <c r="M3993">
        <v>28470.66</v>
      </c>
      <c r="N3993">
        <v>35588.740000000005</v>
      </c>
    </row>
    <row r="3994" spans="1:14" x14ac:dyDescent="0.3">
      <c r="A3994" t="s">
        <v>3924</v>
      </c>
      <c r="B3994" t="s">
        <v>5016</v>
      </c>
      <c r="C3994" t="s">
        <v>7405</v>
      </c>
      <c r="D3994" t="s">
        <v>7410</v>
      </c>
      <c r="E3994" t="s">
        <v>7423</v>
      </c>
      <c r="F3994" t="s">
        <v>7432</v>
      </c>
      <c r="G3994">
        <v>2851.05</v>
      </c>
      <c r="H3994">
        <v>12</v>
      </c>
      <c r="I3994" t="s">
        <v>7582</v>
      </c>
      <c r="J3994" t="s">
        <v>8166</v>
      </c>
      <c r="K3994" t="s">
        <v>8168</v>
      </c>
      <c r="L3994" t="s">
        <v>8170</v>
      </c>
      <c r="M3994">
        <v>34212.6</v>
      </c>
      <c r="N3994">
        <v>34212.600000000006</v>
      </c>
    </row>
    <row r="3995" spans="1:14" x14ac:dyDescent="0.3">
      <c r="A3995" t="s">
        <v>3925</v>
      </c>
      <c r="B3995" t="s">
        <v>6085</v>
      </c>
      <c r="C3995" t="s">
        <v>7408</v>
      </c>
      <c r="D3995" t="s">
        <v>7417</v>
      </c>
      <c r="E3995" t="s">
        <v>7427</v>
      </c>
      <c r="F3995" t="s">
        <v>7434</v>
      </c>
      <c r="G3995">
        <v>13955.62</v>
      </c>
      <c r="H3995">
        <v>11</v>
      </c>
      <c r="I3995" t="s">
        <v>7949</v>
      </c>
      <c r="J3995" t="s">
        <v>8166</v>
      </c>
      <c r="K3995" t="s">
        <v>8168</v>
      </c>
      <c r="L3995" t="s">
        <v>8169</v>
      </c>
      <c r="M3995">
        <v>122809.29</v>
      </c>
      <c r="N3995">
        <v>153511.82</v>
      </c>
    </row>
    <row r="3996" spans="1:14" x14ac:dyDescent="0.3">
      <c r="A3996" t="s">
        <v>3926</v>
      </c>
      <c r="B3996" t="s">
        <v>5396</v>
      </c>
      <c r="C3996" t="s">
        <v>7405</v>
      </c>
      <c r="D3996" t="s">
        <v>7411</v>
      </c>
      <c r="E3996" t="s">
        <v>7427</v>
      </c>
      <c r="F3996" t="s">
        <v>7430</v>
      </c>
      <c r="G3996">
        <v>3236.17</v>
      </c>
      <c r="H3996">
        <v>2</v>
      </c>
      <c r="I3996" t="s">
        <v>7815</v>
      </c>
      <c r="J3996" t="s">
        <v>8164</v>
      </c>
      <c r="K3996" t="s">
        <v>8168</v>
      </c>
      <c r="L3996" t="s">
        <v>8170</v>
      </c>
      <c r="M3996">
        <v>6472.34</v>
      </c>
      <c r="N3996">
        <v>6472.34</v>
      </c>
    </row>
    <row r="3997" spans="1:14" x14ac:dyDescent="0.3">
      <c r="A3997" t="s">
        <v>3927</v>
      </c>
      <c r="B3997" t="s">
        <v>7400</v>
      </c>
      <c r="C3997" t="s">
        <v>7407</v>
      </c>
      <c r="D3997" t="s">
        <v>7417</v>
      </c>
      <c r="E3997" t="s">
        <v>7424</v>
      </c>
      <c r="F3997" t="s">
        <v>7430</v>
      </c>
      <c r="G3997">
        <v>6520.48</v>
      </c>
      <c r="H3997">
        <v>19</v>
      </c>
      <c r="I3997" t="s">
        <v>7478</v>
      </c>
      <c r="J3997" t="s">
        <v>8163</v>
      </c>
      <c r="K3997" t="s">
        <v>8168</v>
      </c>
      <c r="L3997" t="s">
        <v>8170</v>
      </c>
      <c r="M3997">
        <v>123889.12</v>
      </c>
      <c r="N3997">
        <v>123889.12</v>
      </c>
    </row>
    <row r="3998" spans="1:14" x14ac:dyDescent="0.3">
      <c r="A3998" t="s">
        <v>3928</v>
      </c>
      <c r="B3998" t="s">
        <v>7401</v>
      </c>
      <c r="C3998" t="s">
        <v>7405</v>
      </c>
      <c r="D3998" t="s">
        <v>7417</v>
      </c>
      <c r="E3998" t="s">
        <v>7425</v>
      </c>
      <c r="F3998" t="s">
        <v>7428</v>
      </c>
      <c r="G3998">
        <v>11264.76</v>
      </c>
      <c r="H3998">
        <v>12</v>
      </c>
      <c r="I3998" t="s">
        <v>7808</v>
      </c>
      <c r="J3998" t="s">
        <v>8163</v>
      </c>
      <c r="K3998" t="s">
        <v>8168</v>
      </c>
      <c r="L3998" t="s">
        <v>8169</v>
      </c>
      <c r="M3998">
        <v>108141.53</v>
      </c>
      <c r="N3998">
        <v>135177.12</v>
      </c>
    </row>
    <row r="3999" spans="1:14" x14ac:dyDescent="0.3">
      <c r="A3999" t="s">
        <v>3929</v>
      </c>
      <c r="B3999" t="s">
        <v>7402</v>
      </c>
      <c r="C3999" t="s">
        <v>7408</v>
      </c>
      <c r="D3999" t="s">
        <v>7422</v>
      </c>
      <c r="E3999" t="s">
        <v>7427</v>
      </c>
      <c r="F3999" t="s">
        <v>7432</v>
      </c>
      <c r="G3999">
        <v>12849.23</v>
      </c>
      <c r="H3999">
        <v>18</v>
      </c>
      <c r="I3999" t="s">
        <v>7865</v>
      </c>
      <c r="J3999" t="s">
        <v>8165</v>
      </c>
      <c r="K3999" t="s">
        <v>8167</v>
      </c>
      <c r="L3999" t="s">
        <v>8169</v>
      </c>
      <c r="M3999">
        <v>185028.58</v>
      </c>
      <c r="N3999">
        <v>231286.13999999998</v>
      </c>
    </row>
    <row r="4000" spans="1:14" x14ac:dyDescent="0.3">
      <c r="A4000" t="s">
        <v>3930</v>
      </c>
      <c r="B4000" t="s">
        <v>7403</v>
      </c>
      <c r="C4000" t="s">
        <v>7407</v>
      </c>
      <c r="D4000" t="s">
        <v>7413</v>
      </c>
      <c r="E4000" t="s">
        <v>7424</v>
      </c>
      <c r="F4000" t="s">
        <v>7434</v>
      </c>
      <c r="G4000">
        <v>6326.26</v>
      </c>
      <c r="H4000">
        <v>3</v>
      </c>
      <c r="I4000" t="s">
        <v>7855</v>
      </c>
      <c r="J4000" t="s">
        <v>8163</v>
      </c>
      <c r="K4000" t="s">
        <v>8168</v>
      </c>
      <c r="L4000" t="s">
        <v>8170</v>
      </c>
      <c r="M4000">
        <v>18978.78</v>
      </c>
      <c r="N4000">
        <v>18978.78</v>
      </c>
    </row>
    <row r="4001" spans="1:14" x14ac:dyDescent="0.3">
      <c r="A4001" t="s">
        <v>3931</v>
      </c>
      <c r="B4001" t="s">
        <v>7404</v>
      </c>
      <c r="C4001" t="s">
        <v>7406</v>
      </c>
      <c r="D4001" t="s">
        <v>7416</v>
      </c>
      <c r="E4001" t="s">
        <v>7425</v>
      </c>
      <c r="F4001" t="s">
        <v>7430</v>
      </c>
      <c r="G4001">
        <v>12133.77</v>
      </c>
      <c r="H4001">
        <v>1</v>
      </c>
      <c r="I4001" t="s">
        <v>7465</v>
      </c>
      <c r="J4001" t="s">
        <v>8164</v>
      </c>
      <c r="K4001" t="s">
        <v>8168</v>
      </c>
      <c r="L4001" t="s">
        <v>8170</v>
      </c>
      <c r="M4001">
        <v>12133.77</v>
      </c>
      <c r="N4001">
        <v>12133.77</v>
      </c>
    </row>
  </sheetData>
  <conditionalFormatting sqref="H1:H1048576">
    <cfRule type="dataBar" priority="4">
      <dataBar>
        <cfvo type="min"/>
        <cfvo type="max"/>
        <color rgb="FFFF555A"/>
      </dataBar>
      <extLst>
        <ext xmlns:x14="http://schemas.microsoft.com/office/spreadsheetml/2009/9/main" uri="{B025F937-C7B1-47D3-B67F-A62EFF666E3E}">
          <x14:id>{15A26DB7-4D8D-4860-A1AF-E67A90C111AA}</x14:id>
        </ext>
      </extLst>
    </cfRule>
  </conditionalFormatting>
  <conditionalFormatting sqref="L1:L1048576">
    <cfRule type="colorScale" priority="2">
      <colorScale>
        <cfvo type="min"/>
        <cfvo type="max"/>
        <color theme="5" tint="0.39994506668294322"/>
        <color rgb="FFFFEF9C"/>
      </colorScale>
    </cfRule>
  </conditionalFormatting>
  <conditionalFormatting sqref="M1:M1048576">
    <cfRule type="cellIs" dxfId="1" priority="3" operator="greaterThan">
      <formula>20000</formula>
    </cfRule>
  </conditionalFormatting>
  <conditionalFormatting sqref="N1:N1048576">
    <cfRule type="cellIs" dxfId="0" priority="1" operator="between">
      <formula>10000</formula>
      <formula>30000</formula>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15A26DB7-4D8D-4860-A1AF-E67A90C111AA}">
            <x14:dataBar minLength="0" maxLength="100" border="1" negativeBarBorderColorSameAsPositive="0">
              <x14:cfvo type="autoMin"/>
              <x14:cfvo type="autoMax"/>
              <x14:borderColor rgb="FFFF555A"/>
              <x14:negativeFillColor rgb="FFFF0000"/>
              <x14:negativeBorderColor rgb="FFFF0000"/>
              <x14:axisColor rgb="FF000000"/>
            </x14:dataBar>
          </x14:cfRule>
          <xm:sqref>H1:H1048576</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431D9-D92D-4D30-8524-0F202E46F808}">
  <dimension ref="A1:D15"/>
  <sheetViews>
    <sheetView zoomScale="115" zoomScaleNormal="115" workbookViewId="0">
      <selection activeCell="D10" sqref="D10"/>
    </sheetView>
  </sheetViews>
  <sheetFormatPr defaultRowHeight="14.4" x14ac:dyDescent="0.3"/>
  <cols>
    <col min="1" max="1" width="17.6640625" bestFit="1" customWidth="1"/>
    <col min="2" max="2" width="14.88671875" bestFit="1" customWidth="1"/>
    <col min="3" max="3" width="19.109375" bestFit="1" customWidth="1"/>
    <col min="4" max="4" width="10.77734375" bestFit="1" customWidth="1"/>
    <col min="5" max="5" width="6" bestFit="1" customWidth="1"/>
    <col min="6" max="6" width="19.6640625" bestFit="1" customWidth="1"/>
    <col min="7" max="7" width="23.88671875" bestFit="1" customWidth="1"/>
  </cols>
  <sheetData>
    <row r="1" spans="1:4" x14ac:dyDescent="0.3">
      <c r="A1" s="15" t="s">
        <v>8185</v>
      </c>
    </row>
    <row r="2" spans="1:4" x14ac:dyDescent="0.3">
      <c r="A2" s="18" t="s">
        <v>9</v>
      </c>
      <c r="B2" s="19" t="s">
        <v>8182</v>
      </c>
      <c r="C2" s="19" t="s">
        <v>8183</v>
      </c>
    </row>
    <row r="3" spans="1:4" x14ac:dyDescent="0.3">
      <c r="A3" s="16" t="s">
        <v>8163</v>
      </c>
      <c r="B3">
        <v>67816671.390000001</v>
      </c>
      <c r="C3">
        <v>8644</v>
      </c>
    </row>
    <row r="4" spans="1:4" x14ac:dyDescent="0.3">
      <c r="A4" s="16" t="s">
        <v>8165</v>
      </c>
      <c r="B4">
        <v>65585152.480000064</v>
      </c>
      <c r="C4">
        <v>8203</v>
      </c>
    </row>
    <row r="5" spans="1:4" x14ac:dyDescent="0.3">
      <c r="A5" s="16" t="s">
        <v>8166</v>
      </c>
      <c r="B5">
        <v>63812128.060000032</v>
      </c>
      <c r="C5">
        <v>8186</v>
      </c>
    </row>
    <row r="6" spans="1:4" x14ac:dyDescent="0.3">
      <c r="A6" s="16" t="s">
        <v>8162</v>
      </c>
      <c r="B6">
        <v>71029804.740000054</v>
      </c>
      <c r="C6">
        <v>8920</v>
      </c>
    </row>
    <row r="7" spans="1:4" x14ac:dyDescent="0.3">
      <c r="A7" s="16" t="s">
        <v>8164</v>
      </c>
      <c r="B7">
        <v>63215465.960000031</v>
      </c>
      <c r="C7">
        <v>8008</v>
      </c>
    </row>
    <row r="8" spans="1:4" x14ac:dyDescent="0.3">
      <c r="A8" s="18" t="s">
        <v>8181</v>
      </c>
      <c r="B8" s="19">
        <v>331459222.63000017</v>
      </c>
      <c r="C8" s="19">
        <v>41961</v>
      </c>
    </row>
    <row r="15" spans="1:4" x14ac:dyDescent="0.3">
      <c r="D15" t="s">
        <v>8188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05E69E-4F37-4FED-86F9-72F06075FC1D}">
  <dimension ref="A1:B5"/>
  <sheetViews>
    <sheetView workbookViewId="0">
      <selection activeCell="B8" sqref="B8"/>
    </sheetView>
  </sheetViews>
  <sheetFormatPr defaultRowHeight="14.4" x14ac:dyDescent="0.3"/>
  <cols>
    <col min="1" max="1" width="17.5546875" bestFit="1" customWidth="1"/>
    <col min="2" max="2" width="14.88671875" bestFit="1" customWidth="1"/>
  </cols>
  <sheetData>
    <row r="1" spans="1:2" x14ac:dyDescent="0.3">
      <c r="A1" s="17" t="s">
        <v>8184</v>
      </c>
    </row>
    <row r="2" spans="1:2" x14ac:dyDescent="0.3">
      <c r="A2" s="19" t="s">
        <v>11</v>
      </c>
      <c r="B2" s="19" t="s">
        <v>8182</v>
      </c>
    </row>
    <row r="3" spans="1:2" x14ac:dyDescent="0.3">
      <c r="A3" t="s">
        <v>8170</v>
      </c>
      <c r="B3">
        <v>186822804.27999994</v>
      </c>
    </row>
    <row r="4" spans="1:2" x14ac:dyDescent="0.3">
      <c r="A4" t="s">
        <v>8169</v>
      </c>
      <c r="B4">
        <v>144636418.34999967</v>
      </c>
    </row>
    <row r="5" spans="1:2" x14ac:dyDescent="0.3">
      <c r="A5" s="19" t="s">
        <v>8181</v>
      </c>
      <c r="B5" s="19">
        <v>331459222.62999964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E85FB-5AA8-42BD-A2BD-0B00EECED2DC}">
  <dimension ref="A1:B6"/>
  <sheetViews>
    <sheetView workbookViewId="0">
      <selection activeCell="V8" sqref="V8"/>
    </sheetView>
  </sheetViews>
  <sheetFormatPr defaultRowHeight="14.4" x14ac:dyDescent="0.3"/>
  <cols>
    <col min="1" max="1" width="12.5546875" bestFit="1" customWidth="1"/>
    <col min="2" max="2" width="14.88671875" bestFit="1" customWidth="1"/>
  </cols>
  <sheetData>
    <row r="1" spans="1:2" x14ac:dyDescent="0.3">
      <c r="A1" s="19" t="s">
        <v>8189</v>
      </c>
      <c r="B1" s="19" t="s">
        <v>8182</v>
      </c>
    </row>
    <row r="2" spans="1:2" x14ac:dyDescent="0.3">
      <c r="A2" s="21" t="s">
        <v>7406</v>
      </c>
      <c r="B2" s="47">
        <v>0.25211779894651976</v>
      </c>
    </row>
    <row r="3" spans="1:2" x14ac:dyDescent="0.3">
      <c r="A3" s="21" t="s">
        <v>7407</v>
      </c>
      <c r="B3" s="47">
        <v>0.25122240799120021</v>
      </c>
    </row>
    <row r="4" spans="1:2" x14ac:dyDescent="0.3">
      <c r="A4" s="21" t="s">
        <v>7405</v>
      </c>
      <c r="B4" s="47">
        <v>0.25009133314276116</v>
      </c>
    </row>
    <row r="5" spans="1:2" x14ac:dyDescent="0.3">
      <c r="A5" s="21" t="s">
        <v>7408</v>
      </c>
      <c r="B5" s="47">
        <v>0.24656845991951881</v>
      </c>
    </row>
    <row r="6" spans="1:2" x14ac:dyDescent="0.3">
      <c r="A6" s="35" t="s">
        <v>8181</v>
      </c>
      <c r="B6" s="36">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0162C3-2878-4DD4-B33D-636CC4004702}">
  <dimension ref="A1"/>
  <sheetViews>
    <sheetView workbookViewId="0">
      <selection activeCell="A2" sqref="A2"/>
    </sheetView>
  </sheetViews>
  <sheetFormatPr defaultRowHeight="14.4" x14ac:dyDescent="0.3"/>
  <sheetData>
    <row r="1" spans="1:1" x14ac:dyDescent="0.3">
      <c r="A1" t="str" cm="1">
        <f t="array" ref="A1">_xldudf_AI_ASK("Write a catchy conclusion for my project H &amp; M based on given excel.")</f>
        <v>In conclusion, our analysis of H &amp; M's performance reveals a dynamic and resilient brand that continues to adapt to the ever-changing fashion landscape. With strategic initiatives in sustainability, digital transformation, and customer engagement, H &amp; M is not just keeping pace with industry trends but is poised to lead the charge into a more responsible and innovative future. As we move forward, the insights gleaned from our data will serve as a roadmap for H &amp; M to enhance its market position and drive growth, ensuring that it remains a favorite among fashion-forward consumers worldwide. Let's embrace the future of fashion with H &amp; M!</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D4BD1-FDF3-4F78-9CBB-808A0CFFAD05}">
  <dimension ref="C2:W31"/>
  <sheetViews>
    <sheetView topLeftCell="C1" zoomScaleNormal="100" workbookViewId="0">
      <selection activeCell="B2" sqref="B2"/>
    </sheetView>
  </sheetViews>
  <sheetFormatPr defaultRowHeight="14.4" x14ac:dyDescent="0.3"/>
  <cols>
    <col min="1" max="16384" width="8.88671875" style="22"/>
  </cols>
  <sheetData>
    <row r="2" spans="3:23" x14ac:dyDescent="0.3">
      <c r="C2" s="20"/>
      <c r="D2" s="20"/>
      <c r="E2" s="20"/>
      <c r="F2" s="20"/>
      <c r="G2" s="20"/>
      <c r="H2" s="20"/>
      <c r="I2" s="20"/>
      <c r="J2" s="20"/>
      <c r="K2" s="20"/>
      <c r="L2" s="20"/>
      <c r="M2" s="20"/>
      <c r="N2" s="20"/>
      <c r="O2" s="20"/>
      <c r="P2" s="20"/>
      <c r="Q2" s="20"/>
      <c r="R2" s="20"/>
      <c r="S2" s="20"/>
      <c r="T2" s="20"/>
      <c r="U2" s="20"/>
      <c r="V2" s="20"/>
      <c r="W2" s="20"/>
    </row>
    <row r="3" spans="3:23" x14ac:dyDescent="0.3">
      <c r="C3" s="20"/>
      <c r="D3" s="20"/>
      <c r="E3" s="20"/>
      <c r="F3" s="20"/>
      <c r="G3" s="20"/>
      <c r="H3" s="20"/>
      <c r="I3" s="20"/>
      <c r="J3" s="20"/>
      <c r="K3" s="20"/>
      <c r="L3" s="20"/>
      <c r="M3" s="20"/>
      <c r="N3" s="20"/>
      <c r="O3" s="20"/>
      <c r="P3" s="20"/>
      <c r="Q3" s="20"/>
      <c r="R3" s="20"/>
      <c r="S3" s="20"/>
      <c r="T3" s="20"/>
      <c r="U3" s="20"/>
      <c r="V3" s="20"/>
      <c r="W3" s="20"/>
    </row>
    <row r="4" spans="3:23" x14ac:dyDescent="0.3">
      <c r="C4" s="20"/>
      <c r="D4" s="20"/>
      <c r="E4" s="20"/>
      <c r="F4" s="20"/>
      <c r="G4" s="20"/>
      <c r="H4" s="20"/>
      <c r="I4" s="20"/>
      <c r="J4" s="20"/>
      <c r="K4" s="20"/>
      <c r="L4" s="20"/>
      <c r="M4" s="20"/>
      <c r="N4" s="20"/>
      <c r="O4" s="20"/>
      <c r="P4" s="20"/>
      <c r="Q4" s="20"/>
      <c r="R4" s="20"/>
      <c r="S4" s="20"/>
      <c r="T4" s="20"/>
      <c r="U4" s="20"/>
      <c r="V4" s="20"/>
      <c r="W4" s="20"/>
    </row>
    <row r="5" spans="3:23" x14ac:dyDescent="0.3">
      <c r="C5" s="20"/>
      <c r="D5" s="20"/>
      <c r="E5" s="20"/>
      <c r="F5" s="20"/>
      <c r="G5" s="20"/>
      <c r="H5" s="20"/>
      <c r="I5" s="20"/>
      <c r="J5" s="20"/>
      <c r="K5" s="20"/>
      <c r="L5" s="20"/>
      <c r="M5" s="20"/>
      <c r="N5" s="20"/>
      <c r="O5" s="20"/>
      <c r="P5" s="20"/>
      <c r="Q5" s="20"/>
      <c r="R5" s="20"/>
      <c r="S5" s="20"/>
      <c r="T5" s="20"/>
      <c r="U5" s="20"/>
      <c r="V5" s="20"/>
      <c r="W5" s="20"/>
    </row>
    <row r="6" spans="3:23" x14ac:dyDescent="0.3">
      <c r="C6" s="20"/>
      <c r="D6" s="20"/>
      <c r="E6" s="20"/>
      <c r="F6" s="20"/>
      <c r="G6" s="20"/>
      <c r="H6" s="20"/>
      <c r="I6" s="20"/>
      <c r="J6" s="20"/>
      <c r="K6" s="20"/>
      <c r="L6" s="20"/>
      <c r="M6" s="20"/>
      <c r="N6" s="20"/>
      <c r="O6" s="20"/>
      <c r="P6" s="20"/>
      <c r="Q6" s="20"/>
      <c r="R6" s="20"/>
      <c r="S6" s="20"/>
      <c r="T6" s="20"/>
      <c r="U6" s="20"/>
      <c r="V6" s="20"/>
      <c r="W6" s="20"/>
    </row>
    <row r="7" spans="3:23" x14ac:dyDescent="0.3">
      <c r="C7" s="20"/>
      <c r="D7" s="20"/>
      <c r="E7" s="20"/>
      <c r="F7" s="20"/>
      <c r="G7" s="20"/>
      <c r="H7" s="20"/>
      <c r="I7" s="20"/>
      <c r="J7" s="20"/>
      <c r="K7" s="20"/>
      <c r="L7" s="20"/>
      <c r="M7" s="20"/>
      <c r="N7" s="20"/>
      <c r="O7" s="20"/>
      <c r="P7" s="20"/>
      <c r="Q7" s="20"/>
      <c r="R7" s="20"/>
      <c r="S7" s="23"/>
      <c r="T7" s="24"/>
      <c r="U7" s="20"/>
      <c r="V7" s="20"/>
      <c r="W7" s="20"/>
    </row>
    <row r="8" spans="3:23" x14ac:dyDescent="0.3">
      <c r="C8" s="20"/>
      <c r="D8" s="20"/>
      <c r="E8" s="20"/>
      <c r="F8" s="20"/>
      <c r="G8" s="20"/>
      <c r="H8" s="20"/>
      <c r="I8" s="20"/>
      <c r="J8" s="20"/>
      <c r="K8" s="20"/>
      <c r="L8" s="20"/>
      <c r="M8" s="20"/>
      <c r="N8" s="20"/>
      <c r="O8" s="20"/>
      <c r="P8" s="20"/>
      <c r="Q8" s="20"/>
      <c r="R8" s="20"/>
      <c r="S8" s="20"/>
      <c r="T8" s="20"/>
      <c r="U8" s="20"/>
      <c r="V8" s="20"/>
      <c r="W8" s="20"/>
    </row>
    <row r="9" spans="3:23" x14ac:dyDescent="0.3">
      <c r="C9" s="20"/>
      <c r="D9" s="20"/>
      <c r="E9" s="20"/>
      <c r="F9" s="20"/>
      <c r="G9" s="20"/>
      <c r="H9" s="20"/>
      <c r="I9" s="20"/>
      <c r="J9" s="20"/>
      <c r="K9" s="20"/>
      <c r="L9" s="20"/>
      <c r="M9" s="20"/>
      <c r="N9" s="20"/>
      <c r="O9" s="20"/>
      <c r="P9" s="20"/>
      <c r="Q9" s="20"/>
      <c r="R9" s="20"/>
      <c r="S9" s="20"/>
      <c r="T9" s="20"/>
      <c r="U9" s="20"/>
      <c r="V9" s="20"/>
      <c r="W9" s="20"/>
    </row>
    <row r="10" spans="3:23" x14ac:dyDescent="0.3">
      <c r="C10" s="20"/>
      <c r="D10" s="20"/>
      <c r="E10" s="20"/>
      <c r="F10" s="20"/>
      <c r="G10" s="20"/>
      <c r="H10" s="20"/>
      <c r="I10" s="20"/>
      <c r="J10" s="20"/>
      <c r="K10" s="20"/>
      <c r="L10" s="20"/>
      <c r="M10" s="20"/>
      <c r="N10" s="20"/>
      <c r="O10" s="20"/>
      <c r="P10" s="20"/>
      <c r="Q10" s="20"/>
      <c r="R10" s="20"/>
      <c r="S10" s="20"/>
      <c r="T10" s="20"/>
      <c r="U10" s="20"/>
      <c r="V10" s="20"/>
      <c r="W10" s="20"/>
    </row>
    <row r="11" spans="3:23" x14ac:dyDescent="0.3">
      <c r="C11" s="20"/>
      <c r="D11" s="20"/>
      <c r="E11" s="20"/>
      <c r="F11" s="20"/>
      <c r="G11" s="20"/>
      <c r="H11" s="20"/>
      <c r="I11" s="20"/>
      <c r="J11" s="20"/>
      <c r="K11" s="20"/>
      <c r="L11" s="20"/>
      <c r="M11" s="20"/>
      <c r="N11" s="20"/>
      <c r="O11" s="20"/>
      <c r="P11" s="20"/>
      <c r="Q11" s="20"/>
      <c r="R11" s="20"/>
      <c r="S11" s="20"/>
      <c r="T11" s="20"/>
      <c r="U11" s="20"/>
      <c r="V11" s="20"/>
      <c r="W11" s="20"/>
    </row>
    <row r="12" spans="3:23" x14ac:dyDescent="0.3">
      <c r="C12" s="20"/>
      <c r="D12" s="20"/>
      <c r="E12" s="20"/>
      <c r="F12" s="20"/>
      <c r="G12" s="20"/>
      <c r="H12" s="20"/>
      <c r="I12" s="20"/>
      <c r="J12" s="20"/>
      <c r="K12" s="20"/>
      <c r="L12" s="20"/>
      <c r="M12" s="20"/>
      <c r="N12" s="20"/>
      <c r="O12" s="20"/>
      <c r="P12" s="20"/>
      <c r="Q12" s="20"/>
      <c r="R12" s="20"/>
      <c r="S12" s="20"/>
      <c r="T12" s="20"/>
      <c r="U12" s="20"/>
      <c r="V12" s="20"/>
      <c r="W12" s="20"/>
    </row>
    <row r="13" spans="3:23" x14ac:dyDescent="0.3">
      <c r="C13" s="20"/>
      <c r="D13" s="20"/>
      <c r="E13" s="20"/>
      <c r="F13" s="20"/>
      <c r="G13" s="20"/>
      <c r="H13" s="20"/>
      <c r="I13" s="20"/>
      <c r="J13" s="20"/>
      <c r="K13" s="20"/>
      <c r="L13" s="20"/>
      <c r="M13" s="20"/>
      <c r="N13" s="20"/>
      <c r="O13" s="20"/>
      <c r="P13" s="20"/>
      <c r="Q13" s="20"/>
      <c r="R13" s="20"/>
      <c r="S13" s="20"/>
      <c r="T13" s="20"/>
      <c r="U13" s="20"/>
      <c r="V13" s="20"/>
      <c r="W13" s="20"/>
    </row>
    <row r="14" spans="3:23" x14ac:dyDescent="0.3">
      <c r="C14" s="20"/>
      <c r="D14" s="20"/>
      <c r="E14" s="20"/>
      <c r="F14" s="20"/>
      <c r="G14" s="20"/>
      <c r="H14" s="20"/>
      <c r="I14" s="20"/>
      <c r="J14" s="20"/>
      <c r="K14" s="20"/>
      <c r="L14" s="20"/>
      <c r="M14" s="20"/>
      <c r="N14" s="20"/>
      <c r="O14" s="20"/>
      <c r="P14" s="20"/>
      <c r="Q14" s="20"/>
      <c r="R14" s="20"/>
      <c r="S14" s="20"/>
      <c r="T14" s="20"/>
      <c r="U14" s="20"/>
      <c r="V14" s="20"/>
      <c r="W14" s="20"/>
    </row>
    <row r="15" spans="3:23" x14ac:dyDescent="0.3">
      <c r="C15" s="20"/>
      <c r="D15" s="20"/>
      <c r="E15" s="20"/>
      <c r="F15" s="20"/>
      <c r="G15" s="20"/>
      <c r="H15" s="20"/>
      <c r="I15" s="20"/>
      <c r="J15" s="20"/>
      <c r="K15" s="20"/>
      <c r="L15" s="20"/>
      <c r="M15" s="20"/>
      <c r="N15" s="20"/>
      <c r="O15" s="20"/>
      <c r="P15" s="20"/>
      <c r="Q15" s="20"/>
      <c r="R15" s="20"/>
      <c r="S15" s="20"/>
      <c r="T15" s="20"/>
      <c r="U15" s="20"/>
      <c r="V15" s="20"/>
      <c r="W15" s="20"/>
    </row>
    <row r="16" spans="3:23" x14ac:dyDescent="0.3">
      <c r="C16" s="20"/>
      <c r="D16" s="20"/>
      <c r="E16" s="20"/>
      <c r="F16" s="20"/>
      <c r="G16" s="20"/>
      <c r="H16" s="20"/>
      <c r="I16" s="20"/>
      <c r="J16" s="20"/>
      <c r="K16" s="20"/>
      <c r="L16" s="20"/>
      <c r="M16" s="20"/>
      <c r="N16" s="20"/>
      <c r="O16" s="20"/>
      <c r="P16" s="20"/>
      <c r="Q16" s="20"/>
      <c r="R16" s="20"/>
      <c r="S16" s="20"/>
      <c r="T16" s="20"/>
      <c r="U16" s="20"/>
      <c r="V16" s="20"/>
      <c r="W16" s="20"/>
    </row>
    <row r="17" spans="3:23" x14ac:dyDescent="0.3">
      <c r="C17" s="20"/>
      <c r="D17" s="20"/>
      <c r="E17" s="20"/>
      <c r="F17" s="20"/>
      <c r="G17" s="20"/>
      <c r="H17" s="20"/>
      <c r="I17" s="20"/>
      <c r="J17" s="20"/>
      <c r="K17" s="20"/>
      <c r="L17" s="20"/>
      <c r="M17" s="20"/>
      <c r="N17" s="20"/>
      <c r="O17" s="20"/>
      <c r="P17" s="20"/>
      <c r="Q17" s="20"/>
      <c r="R17" s="20"/>
      <c r="S17" s="20"/>
      <c r="T17" s="20"/>
      <c r="U17" s="20"/>
      <c r="V17" s="20"/>
      <c r="W17" s="20"/>
    </row>
    <row r="18" spans="3:23" x14ac:dyDescent="0.3">
      <c r="C18" s="20"/>
      <c r="D18" s="20"/>
      <c r="E18" s="20"/>
      <c r="F18" s="20"/>
      <c r="G18" s="20"/>
      <c r="H18" s="20"/>
      <c r="I18" s="20"/>
      <c r="J18" s="20"/>
      <c r="K18" s="20"/>
      <c r="L18" s="20"/>
      <c r="M18" s="20"/>
      <c r="N18" s="20"/>
      <c r="O18" s="20"/>
      <c r="P18" s="20"/>
      <c r="Q18" s="20"/>
      <c r="R18" s="20"/>
      <c r="S18" s="20"/>
      <c r="T18" s="20"/>
      <c r="U18" s="20"/>
      <c r="V18" s="20"/>
      <c r="W18" s="20"/>
    </row>
    <row r="19" spans="3:23" x14ac:dyDescent="0.3">
      <c r="C19" s="20"/>
      <c r="D19" s="20"/>
      <c r="E19" s="20"/>
      <c r="F19" s="20"/>
      <c r="G19" s="20"/>
      <c r="H19" s="20"/>
      <c r="I19" s="20"/>
      <c r="J19" s="20"/>
      <c r="K19" s="20"/>
      <c r="L19" s="20"/>
      <c r="M19" s="20"/>
      <c r="N19" s="20"/>
      <c r="O19" s="20"/>
      <c r="P19" s="20"/>
      <c r="Q19" s="20"/>
      <c r="R19" s="20"/>
      <c r="S19" s="20"/>
      <c r="T19" s="20"/>
      <c r="U19" s="20"/>
      <c r="V19" s="20"/>
      <c r="W19" s="20"/>
    </row>
    <row r="20" spans="3:23" x14ac:dyDescent="0.3">
      <c r="C20" s="20"/>
      <c r="D20" s="20"/>
      <c r="E20" s="20"/>
      <c r="F20" s="20"/>
      <c r="G20" s="20"/>
      <c r="H20" s="20"/>
      <c r="I20" s="20"/>
      <c r="J20" s="20"/>
      <c r="K20" s="20"/>
      <c r="L20" s="20"/>
      <c r="M20" s="20"/>
      <c r="N20" s="20"/>
      <c r="O20" s="20"/>
      <c r="P20" s="20"/>
      <c r="Q20" s="20"/>
      <c r="R20" s="20"/>
      <c r="S20" s="20"/>
      <c r="T20" s="20"/>
      <c r="U20" s="20"/>
      <c r="V20" s="20"/>
      <c r="W20" s="20"/>
    </row>
    <row r="21" spans="3:23" x14ac:dyDescent="0.3">
      <c r="C21" s="20"/>
      <c r="D21" s="20"/>
      <c r="E21" s="20"/>
      <c r="F21" s="20"/>
      <c r="G21" s="20"/>
      <c r="H21" s="20"/>
      <c r="I21" s="20"/>
      <c r="J21" s="20"/>
      <c r="K21" s="20"/>
      <c r="L21" s="20"/>
      <c r="M21" s="20"/>
      <c r="N21" s="20"/>
      <c r="O21" s="20"/>
      <c r="P21" s="20"/>
      <c r="Q21" s="20"/>
      <c r="R21" s="20"/>
      <c r="S21" s="20"/>
      <c r="T21" s="20"/>
      <c r="U21" s="20"/>
      <c r="V21" s="20"/>
      <c r="W21" s="20"/>
    </row>
    <row r="22" spans="3:23" x14ac:dyDescent="0.3">
      <c r="C22" s="20"/>
      <c r="D22" s="20"/>
      <c r="E22" s="20"/>
      <c r="F22" s="20"/>
      <c r="G22" s="20"/>
      <c r="H22" s="20"/>
      <c r="I22" s="20"/>
      <c r="J22" s="20"/>
      <c r="K22" s="20"/>
      <c r="L22" s="20"/>
      <c r="M22" s="20"/>
      <c r="N22" s="20"/>
      <c r="O22" s="20"/>
      <c r="P22" s="20"/>
      <c r="Q22" s="20"/>
      <c r="R22" s="20"/>
      <c r="S22" s="20"/>
      <c r="T22" s="20"/>
      <c r="U22" s="20"/>
      <c r="V22" s="20"/>
      <c r="W22" s="20"/>
    </row>
    <row r="23" spans="3:23" x14ac:dyDescent="0.3">
      <c r="C23" s="20"/>
      <c r="D23" s="20"/>
      <c r="E23" s="20"/>
      <c r="F23" s="20"/>
      <c r="G23" s="20"/>
      <c r="H23" s="20"/>
      <c r="I23" s="20"/>
      <c r="J23" s="20"/>
      <c r="K23" s="20"/>
      <c r="L23" s="20"/>
      <c r="M23" s="20"/>
      <c r="N23" s="20"/>
      <c r="O23" s="20"/>
      <c r="P23" s="20"/>
      <c r="Q23" s="20"/>
      <c r="R23" s="20"/>
      <c r="S23" s="20"/>
      <c r="T23" s="20"/>
      <c r="U23" s="20"/>
      <c r="V23" s="20"/>
      <c r="W23" s="20"/>
    </row>
    <row r="24" spans="3:23" x14ac:dyDescent="0.3">
      <c r="C24" s="20"/>
      <c r="D24" s="20"/>
      <c r="E24" s="20"/>
      <c r="F24" s="20"/>
      <c r="G24" s="20"/>
      <c r="H24" s="20"/>
      <c r="I24" s="20"/>
      <c r="J24" s="20"/>
      <c r="K24" s="20"/>
      <c r="L24" s="20"/>
      <c r="M24" s="20"/>
      <c r="N24" s="20"/>
      <c r="O24" s="20"/>
      <c r="P24" s="20"/>
      <c r="Q24" s="20"/>
      <c r="R24" s="20"/>
      <c r="S24" s="20"/>
      <c r="T24" s="20"/>
      <c r="U24" s="20"/>
      <c r="V24" s="20"/>
      <c r="W24" s="20"/>
    </row>
    <row r="31" spans="3:23" x14ac:dyDescent="0.3">
      <c r="J31" s="22" t="s">
        <v>8196</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3C13D-B974-4918-B114-EBDEF10B289C}">
  <dimension ref="C2:W24"/>
  <sheetViews>
    <sheetView tabSelected="1" zoomScale="73" zoomScaleNormal="73" workbookViewId="0">
      <selection activeCell="C7" sqref="C7"/>
    </sheetView>
  </sheetViews>
  <sheetFormatPr defaultRowHeight="14.4" x14ac:dyDescent="0.3"/>
  <cols>
    <col min="1" max="2" width="8.88671875" style="22"/>
    <col min="3" max="3" width="14.77734375" style="22" bestFit="1" customWidth="1"/>
    <col min="4" max="4" width="15" style="22" bestFit="1" customWidth="1"/>
    <col min="5" max="16384" width="8.88671875" style="22"/>
  </cols>
  <sheetData>
    <row r="2" spans="3:23" x14ac:dyDescent="0.3">
      <c r="C2" s="20"/>
      <c r="D2" s="20"/>
      <c r="E2" s="20"/>
      <c r="F2" s="20"/>
      <c r="G2" s="20"/>
      <c r="H2" s="20"/>
      <c r="I2" s="20"/>
      <c r="J2" s="20"/>
      <c r="K2" s="20"/>
      <c r="L2" s="20"/>
      <c r="M2" s="20"/>
      <c r="N2" s="20"/>
      <c r="O2" s="20"/>
      <c r="P2" s="20"/>
      <c r="Q2" s="20"/>
      <c r="R2" s="20"/>
      <c r="S2" s="20"/>
      <c r="T2" s="20"/>
      <c r="U2" s="20"/>
      <c r="V2" s="20"/>
      <c r="W2" s="20"/>
    </row>
    <row r="3" spans="3:23" x14ac:dyDescent="0.3">
      <c r="C3" s="20"/>
      <c r="D3" s="20"/>
      <c r="E3" s="20"/>
      <c r="F3" s="20"/>
      <c r="G3" s="20"/>
      <c r="H3" s="20"/>
      <c r="I3" s="20"/>
      <c r="J3" s="20"/>
      <c r="K3" s="20"/>
      <c r="L3" s="20"/>
      <c r="M3" s="20"/>
      <c r="N3" s="20"/>
      <c r="O3" s="20"/>
      <c r="P3" s="20"/>
      <c r="Q3" s="20"/>
      <c r="R3" s="20"/>
      <c r="S3" s="20"/>
      <c r="T3" s="20"/>
      <c r="U3" s="20"/>
      <c r="V3" s="20"/>
      <c r="W3" s="20"/>
    </row>
    <row r="4" spans="3:23" x14ac:dyDescent="0.3">
      <c r="C4" s="20"/>
      <c r="D4" s="20"/>
      <c r="E4" s="20"/>
      <c r="F4" s="20"/>
      <c r="G4" s="20"/>
      <c r="H4" s="20"/>
      <c r="I4" s="20"/>
      <c r="J4" s="20"/>
      <c r="K4" s="20"/>
      <c r="L4" s="20"/>
      <c r="M4" s="20"/>
      <c r="N4" s="20"/>
      <c r="O4" s="20"/>
      <c r="P4" s="20"/>
      <c r="Q4" s="20"/>
      <c r="R4" s="20"/>
      <c r="S4" s="20"/>
      <c r="T4" s="20"/>
      <c r="U4" s="20"/>
      <c r="V4" s="20"/>
      <c r="W4" s="20"/>
    </row>
    <row r="5" spans="3:23" x14ac:dyDescent="0.3">
      <c r="C5" s="20"/>
      <c r="D5" s="20"/>
      <c r="E5" s="20"/>
      <c r="F5" s="20"/>
      <c r="G5" s="20"/>
      <c r="H5" s="20"/>
      <c r="I5" s="20"/>
      <c r="J5" s="20"/>
      <c r="K5" s="20"/>
      <c r="L5" s="20"/>
      <c r="M5" s="20"/>
      <c r="N5" s="20"/>
      <c r="O5" s="20"/>
      <c r="P5" s="20"/>
      <c r="Q5" s="20"/>
      <c r="R5" s="20"/>
      <c r="S5" s="20"/>
      <c r="T5" s="20"/>
      <c r="U5" s="20"/>
      <c r="V5" s="20"/>
      <c r="W5" s="20"/>
    </row>
    <row r="6" spans="3:23" x14ac:dyDescent="0.3">
      <c r="C6" s="41" t="s">
        <v>8195</v>
      </c>
      <c r="D6" s="41" t="s">
        <v>8182</v>
      </c>
      <c r="E6" s="20"/>
      <c r="F6" s="20"/>
      <c r="G6" s="20"/>
      <c r="H6" s="20"/>
      <c r="I6" s="20"/>
      <c r="J6" s="20"/>
      <c r="K6" s="20"/>
      <c r="L6" s="20"/>
      <c r="M6" s="20"/>
      <c r="N6" s="20"/>
      <c r="O6" s="20"/>
      <c r="P6" s="20"/>
      <c r="Q6" s="20"/>
      <c r="R6" s="20"/>
      <c r="S6" s="20"/>
      <c r="T6" s="20"/>
      <c r="U6" s="20"/>
      <c r="V6" s="20"/>
      <c r="W6" s="20"/>
    </row>
    <row r="7" spans="3:23" x14ac:dyDescent="0.3">
      <c r="C7" s="21" t="s">
        <v>8168</v>
      </c>
      <c r="D7">
        <v>166609392.63999963</v>
      </c>
      <c r="E7" s="20"/>
      <c r="F7" s="20"/>
      <c r="G7" s="20"/>
      <c r="H7" s="20"/>
      <c r="I7" s="20"/>
      <c r="J7" s="20"/>
      <c r="K7" s="20"/>
      <c r="L7" s="20"/>
      <c r="M7" s="20"/>
      <c r="N7" s="20"/>
      <c r="O7" s="20"/>
      <c r="P7" s="20"/>
      <c r="Q7" s="20"/>
      <c r="R7" s="20"/>
      <c r="S7" s="23"/>
      <c r="T7" s="24"/>
      <c r="U7" s="20"/>
      <c r="V7" s="20"/>
      <c r="W7" s="20"/>
    </row>
    <row r="8" spans="3:23" x14ac:dyDescent="0.3">
      <c r="C8" s="21" t="s">
        <v>8167</v>
      </c>
      <c r="D8">
        <v>164849829.98999974</v>
      </c>
      <c r="E8" s="20"/>
      <c r="F8" s="20"/>
      <c r="G8" s="20"/>
      <c r="H8" s="20"/>
      <c r="I8" s="20"/>
      <c r="J8" s="20"/>
      <c r="K8" s="20"/>
      <c r="L8" s="20"/>
      <c r="M8" s="20"/>
      <c r="N8" s="20"/>
      <c r="O8" s="20"/>
      <c r="P8" s="20"/>
      <c r="Q8" s="20"/>
      <c r="R8" s="20"/>
      <c r="S8" s="20"/>
      <c r="T8" s="20"/>
      <c r="U8" s="20"/>
      <c r="V8" s="20"/>
      <c r="W8" s="20"/>
    </row>
    <row r="9" spans="3:23" x14ac:dyDescent="0.3">
      <c r="C9" s="42" t="s">
        <v>8181</v>
      </c>
      <c r="D9" s="41">
        <v>331459222.6299994</v>
      </c>
      <c r="E9" s="20"/>
      <c r="F9" s="20"/>
      <c r="G9" s="20"/>
      <c r="H9" s="20"/>
      <c r="I9" s="20"/>
      <c r="J9" s="20"/>
      <c r="K9" s="20"/>
      <c r="L9" s="20"/>
      <c r="M9" s="20"/>
      <c r="N9" s="20"/>
      <c r="O9" s="20"/>
      <c r="P9" s="20"/>
      <c r="Q9" s="20"/>
      <c r="R9" s="20"/>
      <c r="S9" s="20"/>
      <c r="T9" s="20"/>
      <c r="U9" s="20"/>
      <c r="V9" s="20"/>
      <c r="W9" s="20"/>
    </row>
    <row r="10" spans="3:23" x14ac:dyDescent="0.3">
      <c r="C10" s="20"/>
      <c r="D10" s="20"/>
      <c r="E10" s="20"/>
      <c r="F10" s="20"/>
      <c r="G10" s="20"/>
      <c r="H10" s="20"/>
      <c r="I10" s="20"/>
      <c r="J10" s="20"/>
      <c r="K10" s="20"/>
      <c r="L10" s="20"/>
      <c r="M10" s="20"/>
      <c r="N10" s="20"/>
      <c r="O10" s="20"/>
      <c r="P10" s="20"/>
      <c r="Q10" s="20"/>
      <c r="R10" s="20"/>
      <c r="S10" s="20"/>
      <c r="T10" s="20"/>
      <c r="U10" s="20"/>
      <c r="V10" s="20"/>
      <c r="W10" s="20"/>
    </row>
    <row r="11" spans="3:23" x14ac:dyDescent="0.3">
      <c r="C11" s="20"/>
      <c r="D11" s="20"/>
      <c r="E11" s="20"/>
      <c r="F11" s="20"/>
      <c r="G11" s="20"/>
      <c r="H11" s="20"/>
      <c r="I11" s="20"/>
      <c r="J11" s="20"/>
      <c r="K11" s="20"/>
      <c r="L11" s="20"/>
      <c r="M11" s="20"/>
      <c r="N11" s="20"/>
      <c r="O11" s="20"/>
      <c r="P11" s="20"/>
      <c r="Q11" s="20"/>
      <c r="R11" s="20"/>
      <c r="S11" s="20"/>
      <c r="T11" s="20"/>
      <c r="U11" s="20"/>
      <c r="V11" s="20"/>
      <c r="W11" s="20"/>
    </row>
    <row r="12" spans="3:23" x14ac:dyDescent="0.3">
      <c r="C12" s="20"/>
      <c r="D12" s="20"/>
      <c r="E12" s="20"/>
      <c r="F12" s="20"/>
      <c r="G12" s="20"/>
      <c r="H12" s="20"/>
      <c r="I12" s="20"/>
      <c r="J12" s="20"/>
      <c r="K12" s="20"/>
      <c r="L12" s="20"/>
      <c r="M12" s="20"/>
      <c r="N12" s="20"/>
      <c r="O12" s="20"/>
      <c r="P12" s="20"/>
      <c r="Q12" s="20"/>
      <c r="R12" s="20"/>
      <c r="S12" s="20"/>
      <c r="T12" s="20"/>
      <c r="U12" s="20"/>
      <c r="V12" s="20"/>
      <c r="W12" s="20"/>
    </row>
    <row r="13" spans="3:23" x14ac:dyDescent="0.3">
      <c r="C13" s="20"/>
      <c r="D13" s="20"/>
      <c r="E13" s="20"/>
      <c r="F13" s="20"/>
      <c r="G13" s="20"/>
      <c r="H13" s="20"/>
      <c r="I13" s="20"/>
      <c r="J13" s="20"/>
      <c r="K13" s="20"/>
      <c r="L13" s="20"/>
      <c r="M13" s="20"/>
      <c r="N13" s="20"/>
      <c r="O13" s="20"/>
      <c r="P13" s="20"/>
      <c r="Q13" s="20"/>
      <c r="R13" s="20"/>
      <c r="S13" s="20"/>
      <c r="T13" s="20"/>
      <c r="U13" s="20"/>
      <c r="V13" s="20"/>
      <c r="W13" s="20"/>
    </row>
    <row r="14" spans="3:23" x14ac:dyDescent="0.3">
      <c r="C14" s="20"/>
      <c r="D14" s="20"/>
      <c r="E14" s="20"/>
      <c r="F14" s="20"/>
      <c r="G14" s="20"/>
      <c r="H14" s="20"/>
      <c r="I14" s="20"/>
      <c r="J14" s="20"/>
      <c r="K14" s="20"/>
      <c r="L14" s="20"/>
      <c r="M14" s="20"/>
      <c r="N14" s="20"/>
      <c r="O14" s="20"/>
      <c r="P14" s="20"/>
      <c r="Q14" s="20"/>
      <c r="R14" s="20"/>
      <c r="S14" s="20"/>
      <c r="T14" s="20"/>
      <c r="U14" s="20"/>
      <c r="V14" s="20"/>
      <c r="W14" s="20"/>
    </row>
    <row r="15" spans="3:23" x14ac:dyDescent="0.3">
      <c r="C15" s="20"/>
      <c r="D15" s="20"/>
      <c r="E15" s="20"/>
      <c r="F15" s="20"/>
      <c r="G15" s="20"/>
      <c r="H15" s="20"/>
      <c r="I15" s="20"/>
      <c r="J15" s="20"/>
      <c r="K15" s="20"/>
      <c r="L15" s="20"/>
      <c r="M15" s="20"/>
      <c r="N15" s="20"/>
      <c r="O15" s="20"/>
      <c r="P15" s="20"/>
      <c r="Q15" s="20"/>
      <c r="R15" s="20"/>
      <c r="S15" s="20"/>
      <c r="T15" s="20"/>
      <c r="U15" s="20"/>
      <c r="V15" s="20"/>
      <c r="W15" s="20"/>
    </row>
    <row r="16" spans="3:23" x14ac:dyDescent="0.3">
      <c r="C16" s="20"/>
      <c r="D16" s="20"/>
      <c r="E16" s="20"/>
      <c r="F16" s="20"/>
      <c r="G16" s="20"/>
      <c r="H16" s="20"/>
      <c r="I16" s="20"/>
      <c r="J16" s="20"/>
      <c r="K16" s="20"/>
      <c r="L16" s="20"/>
      <c r="M16" s="20"/>
      <c r="N16" s="20"/>
      <c r="O16" s="20"/>
      <c r="P16" s="20"/>
      <c r="Q16" s="20"/>
      <c r="R16" s="20"/>
      <c r="S16" s="20"/>
      <c r="T16" s="20"/>
      <c r="U16" s="20"/>
      <c r="V16" s="20"/>
      <c r="W16" s="20"/>
    </row>
    <row r="17" spans="3:23" x14ac:dyDescent="0.3">
      <c r="C17" s="20"/>
      <c r="D17" s="20"/>
      <c r="E17" s="20"/>
      <c r="F17" s="20"/>
      <c r="G17" s="20"/>
      <c r="H17" s="20"/>
      <c r="I17" s="20"/>
      <c r="J17" s="20"/>
      <c r="K17" s="20"/>
      <c r="L17" s="20"/>
      <c r="M17" s="20"/>
      <c r="N17" s="20"/>
      <c r="O17" s="20"/>
      <c r="P17" s="20"/>
      <c r="Q17" s="20"/>
      <c r="R17" s="20"/>
      <c r="S17" s="20"/>
      <c r="T17" s="20"/>
      <c r="U17" s="20"/>
      <c r="V17" s="20"/>
      <c r="W17" s="20"/>
    </row>
    <row r="18" spans="3:23" x14ac:dyDescent="0.3">
      <c r="C18" s="20"/>
      <c r="D18" s="20"/>
      <c r="E18" s="20"/>
      <c r="F18" s="20"/>
      <c r="G18" s="20"/>
      <c r="H18" s="20"/>
      <c r="I18" s="20"/>
      <c r="J18" s="20"/>
      <c r="K18" s="20"/>
      <c r="L18" s="20"/>
      <c r="M18" s="20"/>
      <c r="N18" s="20"/>
      <c r="O18" s="20"/>
      <c r="P18" s="20"/>
      <c r="Q18" s="20"/>
      <c r="R18" s="20"/>
      <c r="S18" s="20"/>
      <c r="T18" s="20"/>
      <c r="U18" s="20"/>
      <c r="V18" s="20"/>
      <c r="W18" s="20"/>
    </row>
    <row r="19" spans="3:23" x14ac:dyDescent="0.3">
      <c r="C19" s="20"/>
      <c r="D19" s="20"/>
      <c r="E19" s="20"/>
      <c r="F19" s="20"/>
      <c r="G19" s="20"/>
      <c r="H19" s="20"/>
      <c r="I19" s="20"/>
      <c r="J19" s="20"/>
      <c r="K19" s="20"/>
      <c r="L19" s="20"/>
      <c r="M19" s="20"/>
      <c r="N19" s="20"/>
      <c r="O19" s="20"/>
      <c r="P19" s="20"/>
      <c r="Q19" s="20"/>
      <c r="R19" s="20"/>
      <c r="S19" s="20"/>
      <c r="T19" s="20"/>
      <c r="U19" s="20"/>
      <c r="V19" s="20"/>
      <c r="W19" s="20"/>
    </row>
    <row r="20" spans="3:23" x14ac:dyDescent="0.3">
      <c r="C20" s="20"/>
      <c r="D20" s="20"/>
      <c r="E20" s="20"/>
      <c r="F20" s="20"/>
      <c r="G20" s="20"/>
      <c r="H20" s="20"/>
      <c r="I20" s="20"/>
      <c r="J20" s="20"/>
      <c r="K20" s="20"/>
      <c r="L20" s="20"/>
      <c r="M20" s="20"/>
      <c r="N20" s="20"/>
      <c r="O20" s="20"/>
      <c r="P20" s="20"/>
      <c r="Q20" s="20"/>
      <c r="R20" s="20"/>
      <c r="S20" s="20"/>
      <c r="T20" s="20"/>
      <c r="U20" s="20"/>
      <c r="V20" s="20"/>
      <c r="W20" s="20"/>
    </row>
    <row r="21" spans="3:23" x14ac:dyDescent="0.3">
      <c r="C21" s="20"/>
      <c r="D21" s="20"/>
      <c r="E21" s="20"/>
      <c r="F21" s="20"/>
      <c r="G21" s="20"/>
      <c r="H21" s="20"/>
      <c r="I21" s="20"/>
      <c r="J21" s="20"/>
      <c r="K21" s="20"/>
      <c r="L21" s="20"/>
      <c r="M21" s="20"/>
      <c r="N21" s="20"/>
      <c r="O21" s="20"/>
      <c r="P21" s="20"/>
      <c r="Q21" s="20"/>
      <c r="R21" s="20"/>
      <c r="S21" s="20"/>
      <c r="T21" s="20"/>
      <c r="U21" s="20"/>
      <c r="V21" s="20"/>
      <c r="W21" s="20"/>
    </row>
    <row r="22" spans="3:23" x14ac:dyDescent="0.3">
      <c r="C22" s="20"/>
      <c r="D22" s="20"/>
      <c r="E22" s="20"/>
      <c r="F22" s="20"/>
      <c r="G22" s="20"/>
      <c r="H22" s="20"/>
      <c r="I22" s="20"/>
      <c r="J22" s="20"/>
      <c r="K22" s="20"/>
      <c r="L22" s="20"/>
      <c r="M22" s="20"/>
      <c r="N22" s="20"/>
      <c r="O22" s="20"/>
      <c r="P22" s="20"/>
      <c r="Q22" s="20"/>
      <c r="R22" s="20"/>
      <c r="S22" s="20"/>
      <c r="T22" s="20"/>
      <c r="U22" s="20"/>
      <c r="V22" s="20"/>
      <c r="W22" s="20"/>
    </row>
    <row r="23" spans="3:23" x14ac:dyDescent="0.3">
      <c r="C23" s="20"/>
      <c r="D23" s="20"/>
      <c r="E23" s="20"/>
      <c r="F23" s="20"/>
      <c r="G23" s="20"/>
      <c r="H23" s="20"/>
      <c r="I23" s="20"/>
      <c r="J23" s="20"/>
      <c r="K23" s="20"/>
      <c r="L23" s="20"/>
      <c r="M23" s="20"/>
      <c r="N23" s="20"/>
      <c r="O23" s="20"/>
      <c r="P23" s="20"/>
      <c r="Q23" s="20"/>
      <c r="R23" s="20"/>
      <c r="S23" s="20"/>
      <c r="T23" s="20"/>
      <c r="U23" s="20"/>
      <c r="V23" s="20"/>
      <c r="W23" s="20"/>
    </row>
    <row r="24" spans="3:23" x14ac:dyDescent="0.3">
      <c r="C24" s="20"/>
      <c r="D24" s="20"/>
      <c r="E24" s="20"/>
      <c r="F24" s="20"/>
      <c r="G24" s="20"/>
      <c r="H24" s="20"/>
      <c r="I24" s="20"/>
      <c r="J24" s="20"/>
      <c r="K24" s="20"/>
      <c r="L24" s="20"/>
      <c r="M24" s="20"/>
      <c r="N24" s="20"/>
      <c r="O24" s="20"/>
      <c r="P24" s="20"/>
      <c r="Q24" s="20"/>
      <c r="R24" s="20"/>
      <c r="S24" s="20"/>
      <c r="T24" s="20"/>
      <c r="U24" s="20"/>
      <c r="V24" s="20"/>
      <c r="W24" s="20"/>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H &amp; M Brand data</vt:lpstr>
      <vt:lpstr>Bar Chart</vt:lpstr>
      <vt:lpstr>Line Chart</vt:lpstr>
      <vt:lpstr>Database</vt:lpstr>
      <vt:lpstr>Macros</vt:lpstr>
      <vt:lpstr>store location wise revenue &amp; q</vt:lpstr>
      <vt:lpstr>Revenue comparison of discount</vt:lpstr>
      <vt:lpstr>Slicer</vt:lpstr>
      <vt:lpstr>chatgpt</vt:lpstr>
      <vt:lpstr>Dashboard</vt:lpstr>
      <vt:lpstr>revenue as per sales chaneel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pragati chaskar</cp:lastModifiedBy>
  <dcterms:created xsi:type="dcterms:W3CDTF">2024-10-14T16:11:02Z</dcterms:created>
  <dcterms:modified xsi:type="dcterms:W3CDTF">2024-11-27T11:38:25Z</dcterms:modified>
</cp:coreProperties>
</file>